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filterPrivacy="1"/>
  <xr:revisionPtr revIDLastSave="0" documentId="13_ncr:1_{A40A8862-71B8-493C-BD6E-497FAAD77BC8}" xr6:coauthVersionLast="45" xr6:coauthVersionMax="45" xr10:uidLastSave="{00000000-0000-0000-0000-000000000000}"/>
  <bookViews>
    <workbookView xWindow="-28920" yWindow="-120" windowWidth="29040" windowHeight="15840" firstSheet="6" activeTab="10" xr2:uid="{00000000-000D-0000-FFFF-FFFF00000000}"/>
  </bookViews>
  <sheets>
    <sheet name="Rohdaten --&gt;" sheetId="1" r:id="rId1"/>
    <sheet name="Swiss Data" sheetId="3" r:id="rId2"/>
    <sheet name="nrg_cb_pem Gesamt" sheetId="11" r:id="rId3"/>
    <sheet name="nrg_cb_pem (Technologie)" sheetId="2" r:id="rId4"/>
    <sheet name="NECP" sheetId="10" r:id="rId5"/>
    <sheet name="DE-EN Country" sheetId="6" r:id="rId6"/>
    <sheet name="Total RE-GEN in AIB Countries" sheetId="8" r:id="rId7"/>
    <sheet name="Zusammenführung EU-CH" sheetId="5" r:id="rId8"/>
    <sheet name="Analyse --&gt;" sheetId="4" r:id="rId9"/>
    <sheet name="RE-Gen-Mixes in AIB Countries" sheetId="7" r:id="rId10"/>
    <sheet name="Future RE-Generation (yearly)" sheetId="12" r:id="rId11"/>
  </sheets>
  <externalReferences>
    <externalReference r:id="rId12"/>
    <externalReference r:id="rId13"/>
    <externalReference r:id="rId14"/>
    <externalReference r:id="rId15"/>
    <externalReference r:id="rId16"/>
    <externalReference r:id="rId17"/>
  </externalReferences>
  <definedNames>
    <definedName name="_xlnm._FilterDatabase" localSheetId="9" hidden="1">'RE-Gen-Mixes in AIB Countries'!$A$2:$BG$152</definedName>
    <definedName name="_xlnm._FilterDatabase" localSheetId="7" hidden="1">'Zusammenführung EU-CH'!$A$1:$MZ$241</definedName>
    <definedName name="Abbriviations">#REF!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5" i="12" l="1"/>
  <c r="D5" i="12" s="1"/>
  <c r="I5" i="12"/>
  <c r="L5" i="12" s="1"/>
  <c r="J5" i="12"/>
  <c r="K5" i="12"/>
  <c r="N5" i="12"/>
  <c r="T5" i="12" s="1"/>
  <c r="Q5" i="12"/>
  <c r="R5" i="12"/>
  <c r="S5" i="12"/>
  <c r="V5" i="12"/>
  <c r="X5" i="12"/>
  <c r="C6" i="12"/>
  <c r="E6" i="12" s="1"/>
  <c r="D6" i="12"/>
  <c r="I6" i="12"/>
  <c r="J6" i="12"/>
  <c r="K6" i="12"/>
  <c r="L6" i="12"/>
  <c r="M6" i="12"/>
  <c r="N6" i="12"/>
  <c r="O6" i="12" s="1"/>
  <c r="S6" i="12"/>
  <c r="T6" i="12"/>
  <c r="U6" i="12"/>
  <c r="X6" i="12"/>
  <c r="V6" i="12" s="1"/>
  <c r="C7" i="12"/>
  <c r="H7" i="12" s="1"/>
  <c r="E7" i="12"/>
  <c r="F7" i="12"/>
  <c r="G7" i="12"/>
  <c r="I7" i="12"/>
  <c r="N7" i="12"/>
  <c r="V7" i="12" s="1"/>
  <c r="X7" i="12"/>
  <c r="C8" i="12"/>
  <c r="H8" i="12"/>
  <c r="I8" i="12"/>
  <c r="J8" i="12" s="1"/>
  <c r="N8" i="12"/>
  <c r="R8" i="12" s="1"/>
  <c r="P8" i="12"/>
  <c r="X8" i="12"/>
  <c r="C9" i="12"/>
  <c r="D9" i="12" s="1"/>
  <c r="I9" i="12"/>
  <c r="L9" i="12" s="1"/>
  <c r="J9" i="12"/>
  <c r="K9" i="12"/>
  <c r="N9" i="12"/>
  <c r="T9" i="12" s="1"/>
  <c r="Q9" i="12"/>
  <c r="R9" i="12"/>
  <c r="S9" i="12"/>
  <c r="X9" i="12"/>
  <c r="V9" i="12" s="1"/>
  <c r="C10" i="12"/>
  <c r="F10" i="12" s="1"/>
  <c r="D10" i="12"/>
  <c r="E10" i="12"/>
  <c r="I10" i="12"/>
  <c r="J10" i="12"/>
  <c r="K10" i="12"/>
  <c r="L10" i="12"/>
  <c r="M10" i="12"/>
  <c r="N10" i="12"/>
  <c r="O10" i="12" s="1"/>
  <c r="S10" i="12"/>
  <c r="T10" i="12"/>
  <c r="U10" i="12"/>
  <c r="X10" i="12"/>
  <c r="V10" i="12" s="1"/>
  <c r="C11" i="12"/>
  <c r="H11" i="12" s="1"/>
  <c r="D11" i="12"/>
  <c r="E11" i="12"/>
  <c r="F11" i="12"/>
  <c r="G11" i="12"/>
  <c r="I11" i="12"/>
  <c r="N11" i="12"/>
  <c r="V11" i="12"/>
  <c r="X11" i="12"/>
  <c r="C12" i="12"/>
  <c r="H12" i="12"/>
  <c r="I12" i="12"/>
  <c r="J12" i="12" s="1"/>
  <c r="N12" i="12"/>
  <c r="P12" i="12"/>
  <c r="X12" i="12"/>
  <c r="C13" i="12"/>
  <c r="D13" i="12" s="1"/>
  <c r="I13" i="12"/>
  <c r="L13" i="12" s="1"/>
  <c r="J13" i="12"/>
  <c r="K13" i="12"/>
  <c r="N13" i="12"/>
  <c r="T13" i="12" s="1"/>
  <c r="R13" i="12"/>
  <c r="S13" i="12"/>
  <c r="X13" i="12"/>
  <c r="V13" i="12" s="1"/>
  <c r="C14" i="12"/>
  <c r="F14" i="12" s="1"/>
  <c r="D14" i="12"/>
  <c r="E14" i="12"/>
  <c r="I14" i="12"/>
  <c r="J14" i="12"/>
  <c r="K14" i="12"/>
  <c r="L14" i="12"/>
  <c r="M14" i="12"/>
  <c r="N14" i="12"/>
  <c r="O14" i="12" s="1"/>
  <c r="R14" i="12"/>
  <c r="S14" i="12"/>
  <c r="T14" i="12"/>
  <c r="U14" i="12"/>
  <c r="X14" i="12"/>
  <c r="V14" i="12" s="1"/>
  <c r="C15" i="12"/>
  <c r="H15" i="12" s="1"/>
  <c r="D15" i="12"/>
  <c r="E15" i="12"/>
  <c r="F15" i="12"/>
  <c r="G15" i="12"/>
  <c r="I15" i="12"/>
  <c r="N15" i="12"/>
  <c r="V15" i="12" s="1"/>
  <c r="X15" i="12"/>
  <c r="C16" i="12"/>
  <c r="H16" i="12"/>
  <c r="I16" i="12"/>
  <c r="J16" i="12" s="1"/>
  <c r="N16" i="12"/>
  <c r="X16" i="12"/>
  <c r="C17" i="12"/>
  <c r="D17" i="12" s="1"/>
  <c r="I17" i="12"/>
  <c r="L17" i="12" s="1"/>
  <c r="J17" i="12"/>
  <c r="K17" i="12"/>
  <c r="N17" i="12"/>
  <c r="T17" i="12" s="1"/>
  <c r="R17" i="12"/>
  <c r="S17" i="12"/>
  <c r="X17" i="12"/>
  <c r="V17" i="12" s="1"/>
  <c r="C18" i="12"/>
  <c r="F18" i="12" s="1"/>
  <c r="D18" i="12"/>
  <c r="E18" i="12"/>
  <c r="I18" i="12"/>
  <c r="J18" i="12"/>
  <c r="K18" i="12"/>
  <c r="L18" i="12"/>
  <c r="M18" i="12"/>
  <c r="N18" i="12"/>
  <c r="O18" i="12" s="1"/>
  <c r="R18" i="12"/>
  <c r="S18" i="12"/>
  <c r="T18" i="12"/>
  <c r="U18" i="12"/>
  <c r="X18" i="12"/>
  <c r="V18" i="12" s="1"/>
  <c r="C19" i="12"/>
  <c r="H19" i="12" s="1"/>
  <c r="D19" i="12"/>
  <c r="E19" i="12"/>
  <c r="F19" i="12"/>
  <c r="G19" i="12"/>
  <c r="I19" i="12"/>
  <c r="N19" i="12"/>
  <c r="V19" i="12" s="1"/>
  <c r="X19" i="12"/>
  <c r="C20" i="12"/>
  <c r="H20" i="12"/>
  <c r="I20" i="12"/>
  <c r="J20" i="12" s="1"/>
  <c r="N20" i="12"/>
  <c r="P20" i="12"/>
  <c r="X20" i="12"/>
  <c r="C21" i="12"/>
  <c r="D21" i="12" s="1"/>
  <c r="I21" i="12"/>
  <c r="L21" i="12" s="1"/>
  <c r="J21" i="12"/>
  <c r="K21" i="12"/>
  <c r="N21" i="12"/>
  <c r="T21" i="12" s="1"/>
  <c r="R21" i="12"/>
  <c r="S21" i="12"/>
  <c r="X21" i="12"/>
  <c r="V21" i="12" s="1"/>
  <c r="C22" i="12"/>
  <c r="F22" i="12" s="1"/>
  <c r="D22" i="12"/>
  <c r="E22" i="12"/>
  <c r="I22" i="12"/>
  <c r="J22" i="12"/>
  <c r="K22" i="12"/>
  <c r="L22" i="12"/>
  <c r="M22" i="12"/>
  <c r="N22" i="12"/>
  <c r="O22" i="12" s="1"/>
  <c r="R22" i="12"/>
  <c r="S22" i="12"/>
  <c r="T22" i="12"/>
  <c r="U22" i="12"/>
  <c r="X22" i="12"/>
  <c r="V22" i="12" s="1"/>
  <c r="C23" i="12"/>
  <c r="H23" i="12" s="1"/>
  <c r="D23" i="12"/>
  <c r="E23" i="12"/>
  <c r="F23" i="12"/>
  <c r="G23" i="12"/>
  <c r="I23" i="12"/>
  <c r="N23" i="12"/>
  <c r="X23" i="12"/>
  <c r="C24" i="12"/>
  <c r="D24" i="12" s="1"/>
  <c r="H24" i="12"/>
  <c r="I24" i="12"/>
  <c r="J24" i="12" s="1"/>
  <c r="N24" i="12"/>
  <c r="X24" i="12"/>
  <c r="C25" i="12"/>
  <c r="D25" i="12" s="1"/>
  <c r="I25" i="12"/>
  <c r="L25" i="12" s="1"/>
  <c r="J25" i="12"/>
  <c r="K25" i="12"/>
  <c r="N25" i="12"/>
  <c r="T25" i="12" s="1"/>
  <c r="R25" i="12"/>
  <c r="S25" i="12"/>
  <c r="X25" i="12"/>
  <c r="V25" i="12" s="1"/>
  <c r="C26" i="12"/>
  <c r="F26" i="12" s="1"/>
  <c r="D26" i="12"/>
  <c r="E26" i="12"/>
  <c r="I26" i="12"/>
  <c r="J26" i="12"/>
  <c r="K26" i="12"/>
  <c r="L26" i="12"/>
  <c r="M26" i="12"/>
  <c r="N26" i="12"/>
  <c r="O26" i="12" s="1"/>
  <c r="R26" i="12"/>
  <c r="S26" i="12"/>
  <c r="T26" i="12"/>
  <c r="U26" i="12"/>
  <c r="X26" i="12"/>
  <c r="V26" i="12" s="1"/>
  <c r="C27" i="12"/>
  <c r="H27" i="12" s="1"/>
  <c r="D27" i="12"/>
  <c r="E27" i="12"/>
  <c r="F27" i="12"/>
  <c r="G27" i="12"/>
  <c r="I27" i="12"/>
  <c r="N27" i="12"/>
  <c r="V27" i="12"/>
  <c r="X27" i="12"/>
  <c r="C28" i="12"/>
  <c r="D28" i="12" s="1"/>
  <c r="H28" i="12"/>
  <c r="I28" i="12"/>
  <c r="J28" i="12" s="1"/>
  <c r="N28" i="12"/>
  <c r="R28" i="12" s="1"/>
  <c r="X28" i="12"/>
  <c r="V28" i="12" s="1"/>
  <c r="C29" i="12"/>
  <c r="I29" i="12"/>
  <c r="L29" i="12" s="1"/>
  <c r="J29" i="12"/>
  <c r="K29" i="12"/>
  <c r="N29" i="12"/>
  <c r="U29" i="12" s="1"/>
  <c r="R29" i="12"/>
  <c r="S29" i="12"/>
  <c r="X29" i="12"/>
  <c r="T29" i="12" s="1"/>
  <c r="C30" i="12"/>
  <c r="F30" i="12" s="1"/>
  <c r="D30" i="12"/>
  <c r="E30" i="12"/>
  <c r="I30" i="12"/>
  <c r="J30" i="12"/>
  <c r="K30" i="12"/>
  <c r="L30" i="12"/>
  <c r="M30" i="12"/>
  <c r="N30" i="12"/>
  <c r="O30" i="12" s="1"/>
  <c r="Q30" i="12"/>
  <c r="R30" i="12"/>
  <c r="S30" i="12"/>
  <c r="T30" i="12"/>
  <c r="U30" i="12"/>
  <c r="V30" i="12"/>
  <c r="X30" i="12"/>
  <c r="C31" i="12"/>
  <c r="H31" i="12" s="1"/>
  <c r="D31" i="12"/>
  <c r="E31" i="12"/>
  <c r="F31" i="12"/>
  <c r="G31" i="12"/>
  <c r="I31" i="12"/>
  <c r="N31" i="12"/>
  <c r="V31" i="12" s="1"/>
  <c r="O31" i="12"/>
  <c r="W31" i="12"/>
  <c r="X31" i="12"/>
  <c r="C32" i="12"/>
  <c r="D32" i="12" s="1"/>
  <c r="H32" i="12"/>
  <c r="I32" i="12"/>
  <c r="N32" i="12"/>
  <c r="V32" i="12"/>
  <c r="X32" i="12"/>
  <c r="P32" i="12" s="1"/>
  <c r="C33" i="12"/>
  <c r="I33" i="12"/>
  <c r="L33" i="12" s="1"/>
  <c r="J33" i="12"/>
  <c r="K33" i="12"/>
  <c r="N33" i="12"/>
  <c r="P33" i="12"/>
  <c r="S33" i="12"/>
  <c r="X33" i="12"/>
  <c r="C34" i="12"/>
  <c r="F34" i="12" s="1"/>
  <c r="D34" i="12"/>
  <c r="E34" i="12"/>
  <c r="I34" i="12"/>
  <c r="J34" i="12"/>
  <c r="K34" i="12"/>
  <c r="L34" i="12"/>
  <c r="M34" i="12"/>
  <c r="N34" i="12"/>
  <c r="O34" i="12" s="1"/>
  <c r="Q34" i="12"/>
  <c r="R34" i="12"/>
  <c r="S34" i="12"/>
  <c r="T34" i="12"/>
  <c r="U34" i="12"/>
  <c r="V34" i="12"/>
  <c r="X34" i="12"/>
  <c r="C35" i="12"/>
  <c r="H35" i="12" s="1"/>
  <c r="D35" i="12"/>
  <c r="E35" i="12"/>
  <c r="F35" i="12"/>
  <c r="G35" i="12"/>
  <c r="I35" i="12"/>
  <c r="L35" i="12"/>
  <c r="N35" i="12"/>
  <c r="O35" i="12" s="1"/>
  <c r="X35" i="12"/>
  <c r="C36" i="12"/>
  <c r="D36" i="12" s="1"/>
  <c r="F36" i="12"/>
  <c r="H36" i="12"/>
  <c r="I36" i="12"/>
  <c r="N36" i="12"/>
  <c r="Q36" i="12" s="1"/>
  <c r="V36" i="12"/>
  <c r="X36" i="12"/>
  <c r="P36" i="12" s="1"/>
  <c r="C37" i="12"/>
  <c r="I37" i="12"/>
  <c r="L37" i="12" s="1"/>
  <c r="J37" i="12"/>
  <c r="K37" i="12"/>
  <c r="N37" i="12"/>
  <c r="P37" i="12"/>
  <c r="S37" i="12"/>
  <c r="X37" i="12"/>
  <c r="C38" i="12"/>
  <c r="F38" i="12" s="1"/>
  <c r="D38" i="12"/>
  <c r="E38" i="12"/>
  <c r="I38" i="12"/>
  <c r="J38" i="12"/>
  <c r="K38" i="12"/>
  <c r="L38" i="12"/>
  <c r="M38" i="12"/>
  <c r="N38" i="12"/>
  <c r="O38" i="12" s="1"/>
  <c r="Q38" i="12"/>
  <c r="R38" i="12"/>
  <c r="S38" i="12"/>
  <c r="T38" i="12"/>
  <c r="U38" i="12"/>
  <c r="V38" i="12"/>
  <c r="X38" i="12"/>
  <c r="C39" i="12"/>
  <c r="H39" i="12" s="1"/>
  <c r="D39" i="12"/>
  <c r="E39" i="12"/>
  <c r="F39" i="12"/>
  <c r="G39" i="12"/>
  <c r="I39" i="12"/>
  <c r="J39" i="12" s="1"/>
  <c r="K39" i="12"/>
  <c r="L39" i="12"/>
  <c r="N39" i="12"/>
  <c r="S39" i="12" s="1"/>
  <c r="O39" i="12"/>
  <c r="T39" i="12"/>
  <c r="U39" i="12"/>
  <c r="V39" i="12"/>
  <c r="W39" i="12"/>
  <c r="X39" i="12"/>
  <c r="C40" i="12"/>
  <c r="I40" i="12"/>
  <c r="N40" i="12"/>
  <c r="P40" i="12" s="1"/>
  <c r="O40" i="12"/>
  <c r="Q40" i="12"/>
  <c r="R40" i="12"/>
  <c r="U40" i="12"/>
  <c r="V40" i="12"/>
  <c r="X40" i="12"/>
  <c r="C41" i="12"/>
  <c r="G41" i="12"/>
  <c r="I41" i="12"/>
  <c r="J41" i="12"/>
  <c r="N41" i="12"/>
  <c r="P41" i="12"/>
  <c r="R41" i="12"/>
  <c r="S41" i="12"/>
  <c r="X41" i="12"/>
  <c r="O41" i="12" s="1"/>
  <c r="C42" i="12"/>
  <c r="D42" i="12"/>
  <c r="F42" i="12"/>
  <c r="I42" i="12"/>
  <c r="N42" i="12"/>
  <c r="Q42" i="12"/>
  <c r="R42" i="12"/>
  <c r="W42" i="12"/>
  <c r="X42" i="12"/>
  <c r="C43" i="12"/>
  <c r="D43" i="12"/>
  <c r="I43" i="12"/>
  <c r="K43" i="12" s="1"/>
  <c r="N43" i="12"/>
  <c r="U43" i="12" s="1"/>
  <c r="O43" i="12"/>
  <c r="Q43" i="12"/>
  <c r="R43" i="12"/>
  <c r="S43" i="12"/>
  <c r="T43" i="12"/>
  <c r="V43" i="12"/>
  <c r="W43" i="12"/>
  <c r="X43" i="12"/>
  <c r="C44" i="12"/>
  <c r="E44" i="12"/>
  <c r="F44" i="12"/>
  <c r="I44" i="12"/>
  <c r="L44" i="12" s="1"/>
  <c r="K44" i="12"/>
  <c r="N44" i="12"/>
  <c r="S44" i="12"/>
  <c r="U44" i="12"/>
  <c r="V44" i="12"/>
  <c r="X44" i="12"/>
  <c r="C45" i="12"/>
  <c r="F45" i="12" s="1"/>
  <c r="E45" i="12"/>
  <c r="G45" i="12"/>
  <c r="H45" i="12"/>
  <c r="I45" i="12"/>
  <c r="L45" i="12" s="1"/>
  <c r="K45" i="12"/>
  <c r="M45" i="12"/>
  <c r="N45" i="12"/>
  <c r="X45" i="12"/>
  <c r="C46" i="12"/>
  <c r="G46" i="12"/>
  <c r="I46" i="12"/>
  <c r="J46" i="12"/>
  <c r="N46" i="12"/>
  <c r="O46" i="12"/>
  <c r="Q46" i="12"/>
  <c r="R46" i="12"/>
  <c r="U46" i="12"/>
  <c r="W46" i="12"/>
  <c r="X46" i="12"/>
  <c r="P46" i="12" s="1"/>
  <c r="C47" i="12"/>
  <c r="D47" i="12" s="1"/>
  <c r="I47" i="12"/>
  <c r="K47" i="12"/>
  <c r="L47" i="12"/>
  <c r="N47" i="12"/>
  <c r="U47" i="12" s="1"/>
  <c r="O47" i="12"/>
  <c r="Q47" i="12"/>
  <c r="R47" i="12"/>
  <c r="S47" i="12"/>
  <c r="T47" i="12"/>
  <c r="V47" i="12"/>
  <c r="W47" i="12"/>
  <c r="X47" i="12"/>
  <c r="C48" i="12"/>
  <c r="E48" i="12" s="1"/>
  <c r="F48" i="12"/>
  <c r="I48" i="12"/>
  <c r="N48" i="12"/>
  <c r="X48" i="12"/>
  <c r="C49" i="12"/>
  <c r="F49" i="12" s="1"/>
  <c r="E49" i="12"/>
  <c r="G49" i="12"/>
  <c r="H49" i="12"/>
  <c r="I49" i="12"/>
  <c r="L49" i="12" s="1"/>
  <c r="K49" i="12"/>
  <c r="M49" i="12"/>
  <c r="N49" i="12"/>
  <c r="Q49" i="12" s="1"/>
  <c r="W49" i="12"/>
  <c r="X49" i="12"/>
  <c r="O49" i="12" s="1"/>
  <c r="C50" i="12"/>
  <c r="I50" i="12"/>
  <c r="J50" i="12" s="1"/>
  <c r="N50" i="12"/>
  <c r="O50" i="12"/>
  <c r="Q50" i="12"/>
  <c r="R50" i="12"/>
  <c r="U50" i="12"/>
  <c r="W50" i="12"/>
  <c r="X50" i="12"/>
  <c r="P50" i="12" s="1"/>
  <c r="C51" i="12"/>
  <c r="D51" i="12" s="1"/>
  <c r="I51" i="12"/>
  <c r="K51" i="12"/>
  <c r="L51" i="12"/>
  <c r="N51" i="12"/>
  <c r="U51" i="12" s="1"/>
  <c r="O51" i="12"/>
  <c r="Q51" i="12"/>
  <c r="R51" i="12"/>
  <c r="S51" i="12"/>
  <c r="T51" i="12"/>
  <c r="V51" i="12"/>
  <c r="W51" i="12"/>
  <c r="X51" i="12"/>
  <c r="C52" i="12"/>
  <c r="F52" i="12" s="1"/>
  <c r="E52" i="12"/>
  <c r="I52" i="12"/>
  <c r="M52" i="12"/>
  <c r="N52" i="12"/>
  <c r="V52" i="12" s="1"/>
  <c r="Q52" i="12"/>
  <c r="S52" i="12"/>
  <c r="U52" i="12"/>
  <c r="X52" i="12"/>
  <c r="C53" i="12"/>
  <c r="E53" i="12"/>
  <c r="G53" i="12"/>
  <c r="H53" i="12"/>
  <c r="I53" i="12"/>
  <c r="L53" i="12" s="1"/>
  <c r="K53" i="12"/>
  <c r="M53" i="12"/>
  <c r="N53" i="12"/>
  <c r="P53" i="12"/>
  <c r="X53" i="12"/>
  <c r="V53" i="12" s="1"/>
  <c r="C54" i="12"/>
  <c r="I54" i="12"/>
  <c r="N54" i="12"/>
  <c r="O54" i="12"/>
  <c r="Q54" i="12"/>
  <c r="R54" i="12"/>
  <c r="U54" i="12"/>
  <c r="W54" i="12"/>
  <c r="X54" i="12"/>
  <c r="P54" i="12" s="1"/>
  <c r="C55" i="12"/>
  <c r="D55" i="12" s="1"/>
  <c r="G55" i="12"/>
  <c r="I55" i="12"/>
  <c r="K55" i="12" s="1"/>
  <c r="N55" i="12"/>
  <c r="U55" i="12" s="1"/>
  <c r="O55" i="12"/>
  <c r="Q55" i="12"/>
  <c r="R55" i="12"/>
  <c r="S55" i="12"/>
  <c r="T55" i="12"/>
  <c r="V55" i="12"/>
  <c r="W55" i="12"/>
  <c r="X55" i="12"/>
  <c r="C56" i="12"/>
  <c r="D56" i="12"/>
  <c r="E56" i="12"/>
  <c r="F56" i="12"/>
  <c r="I56" i="12"/>
  <c r="K56" i="12" s="1"/>
  <c r="M56" i="12"/>
  <c r="N56" i="12"/>
  <c r="S56" i="12" s="1"/>
  <c r="Q56" i="12"/>
  <c r="T56" i="12"/>
  <c r="X56" i="12"/>
  <c r="C57" i="12"/>
  <c r="I57" i="12"/>
  <c r="N57" i="12"/>
  <c r="X57" i="12"/>
  <c r="C58" i="12"/>
  <c r="F58" i="12" s="1"/>
  <c r="I58" i="12"/>
  <c r="J58" i="12" s="1"/>
  <c r="N58" i="12"/>
  <c r="O58" i="12"/>
  <c r="P58" i="12"/>
  <c r="Q58" i="12"/>
  <c r="R58" i="12"/>
  <c r="U58" i="12"/>
  <c r="W58" i="12"/>
  <c r="X58" i="12"/>
  <c r="C59" i="12"/>
  <c r="D59" i="12"/>
  <c r="I59" i="12"/>
  <c r="M59" i="12" s="1"/>
  <c r="K59" i="12"/>
  <c r="N59" i="12"/>
  <c r="U59" i="12" s="1"/>
  <c r="O59" i="12"/>
  <c r="Q59" i="12"/>
  <c r="R59" i="12"/>
  <c r="S59" i="12"/>
  <c r="T59" i="12"/>
  <c r="V59" i="12"/>
  <c r="W59" i="12"/>
  <c r="X59" i="12"/>
  <c r="C60" i="12"/>
  <c r="D60" i="12"/>
  <c r="F60" i="12"/>
  <c r="I60" i="12"/>
  <c r="J60" i="12" s="1"/>
  <c r="K60" i="12"/>
  <c r="N60" i="12"/>
  <c r="Q60" i="12"/>
  <c r="S60" i="12"/>
  <c r="T60" i="12"/>
  <c r="U60" i="12"/>
  <c r="V60" i="12"/>
  <c r="X60" i="12"/>
  <c r="C61" i="12"/>
  <c r="D61" i="12" s="1"/>
  <c r="E61" i="12"/>
  <c r="F61" i="12"/>
  <c r="G61" i="12"/>
  <c r="H61" i="12"/>
  <c r="I61" i="12"/>
  <c r="L61" i="12" s="1"/>
  <c r="K61" i="12"/>
  <c r="M61" i="12"/>
  <c r="N61" i="12"/>
  <c r="O61" i="12"/>
  <c r="P61" i="12"/>
  <c r="S61" i="12"/>
  <c r="U61" i="12"/>
  <c r="V61" i="12"/>
  <c r="W61" i="12"/>
  <c r="X61" i="12"/>
  <c r="C62" i="12"/>
  <c r="G62" i="12"/>
  <c r="I62" i="12"/>
  <c r="J62" i="12" s="1"/>
  <c r="M62" i="12"/>
  <c r="N62" i="12"/>
  <c r="Q62" i="12"/>
  <c r="X62" i="12"/>
  <c r="O62" i="12" s="1"/>
  <c r="C63" i="12"/>
  <c r="I63" i="12"/>
  <c r="N63" i="12"/>
  <c r="U63" i="12" s="1"/>
  <c r="O63" i="12"/>
  <c r="Q63" i="12"/>
  <c r="R63" i="12"/>
  <c r="S63" i="12"/>
  <c r="T63" i="12"/>
  <c r="V63" i="12"/>
  <c r="W63" i="12"/>
  <c r="X63" i="12"/>
  <c r="C64" i="12"/>
  <c r="D64" i="12" s="1"/>
  <c r="F64" i="12"/>
  <c r="I64" i="12"/>
  <c r="J64" i="12" s="1"/>
  <c r="L64" i="12"/>
  <c r="N64" i="12"/>
  <c r="Q64" i="12"/>
  <c r="S64" i="12"/>
  <c r="T64" i="12"/>
  <c r="U64" i="12"/>
  <c r="V64" i="12"/>
  <c r="X64" i="12"/>
  <c r="P64" i="12" s="1"/>
  <c r="C65" i="12"/>
  <c r="D65" i="12" s="1"/>
  <c r="E65" i="12"/>
  <c r="F65" i="12"/>
  <c r="G65" i="12"/>
  <c r="H65" i="12"/>
  <c r="I65" i="12"/>
  <c r="L65" i="12" s="1"/>
  <c r="J65" i="12"/>
  <c r="K65" i="12"/>
  <c r="N65" i="12"/>
  <c r="O65" i="12"/>
  <c r="P65" i="12"/>
  <c r="R65" i="12"/>
  <c r="S65" i="12"/>
  <c r="U65" i="12"/>
  <c r="V65" i="12"/>
  <c r="X65" i="12"/>
  <c r="C66" i="12"/>
  <c r="F66" i="12" s="1"/>
  <c r="D66" i="12"/>
  <c r="E66" i="12"/>
  <c r="G66" i="12"/>
  <c r="H66" i="12"/>
  <c r="I66" i="12"/>
  <c r="K66" i="12" s="1"/>
  <c r="M66" i="12"/>
  <c r="N66" i="12"/>
  <c r="O66" i="12"/>
  <c r="P66" i="12"/>
  <c r="Q66" i="12"/>
  <c r="W66" i="12"/>
  <c r="X66" i="12"/>
  <c r="R66" i="12" s="1"/>
  <c r="C67" i="12"/>
  <c r="D67" i="12" s="1"/>
  <c r="F67" i="12"/>
  <c r="I67" i="12"/>
  <c r="K67" i="12"/>
  <c r="N67" i="12"/>
  <c r="O67" i="12" s="1"/>
  <c r="Q67" i="12"/>
  <c r="V67" i="12"/>
  <c r="X67" i="12"/>
  <c r="C68" i="12"/>
  <c r="E68" i="12" s="1"/>
  <c r="D68" i="12"/>
  <c r="I68" i="12"/>
  <c r="L68" i="12"/>
  <c r="N68" i="12"/>
  <c r="T68" i="12" s="1"/>
  <c r="V68" i="12"/>
  <c r="X68" i="12"/>
  <c r="C69" i="12"/>
  <c r="I69" i="12"/>
  <c r="L69" i="12" s="1"/>
  <c r="J69" i="12"/>
  <c r="K69" i="12"/>
  <c r="M69" i="12"/>
  <c r="N69" i="12"/>
  <c r="O69" i="12" s="1"/>
  <c r="R69" i="12"/>
  <c r="S69" i="12"/>
  <c r="U69" i="12"/>
  <c r="V69" i="12"/>
  <c r="W69" i="12"/>
  <c r="X69" i="12"/>
  <c r="C70" i="12"/>
  <c r="E70" i="12"/>
  <c r="H70" i="12"/>
  <c r="I70" i="12"/>
  <c r="K70" i="12" s="1"/>
  <c r="J70" i="12"/>
  <c r="N70" i="12"/>
  <c r="O70" i="12"/>
  <c r="P70" i="12"/>
  <c r="Q70" i="12"/>
  <c r="R70" i="12"/>
  <c r="T70" i="12"/>
  <c r="U70" i="12"/>
  <c r="X70" i="12"/>
  <c r="C71" i="12"/>
  <c r="F71" i="12"/>
  <c r="I71" i="12"/>
  <c r="N71" i="12"/>
  <c r="Q71" i="12"/>
  <c r="S71" i="12"/>
  <c r="X71" i="12"/>
  <c r="C72" i="12"/>
  <c r="G72" i="12" s="1"/>
  <c r="D72" i="12"/>
  <c r="E72" i="12"/>
  <c r="F72" i="12"/>
  <c r="I72" i="12"/>
  <c r="L72" i="12"/>
  <c r="N72" i="12"/>
  <c r="Q72" i="12"/>
  <c r="V72" i="12"/>
  <c r="X72" i="12"/>
  <c r="C73" i="12"/>
  <c r="F73" i="12" s="1"/>
  <c r="I73" i="12"/>
  <c r="J73" i="12"/>
  <c r="M73" i="12"/>
  <c r="N73" i="12"/>
  <c r="K73" i="12" s="1"/>
  <c r="O73" i="12"/>
  <c r="S73" i="12"/>
  <c r="U73" i="12"/>
  <c r="V73" i="12"/>
  <c r="W73" i="12"/>
  <c r="X73" i="12"/>
  <c r="C74" i="12"/>
  <c r="E74" i="12"/>
  <c r="I74" i="12"/>
  <c r="M74" i="12"/>
  <c r="N74" i="12"/>
  <c r="R74" i="12" s="1"/>
  <c r="O74" i="12"/>
  <c r="Q74" i="12"/>
  <c r="U74" i="12"/>
  <c r="W74" i="12"/>
  <c r="X74" i="12"/>
  <c r="V74" i="12" s="1"/>
  <c r="C75" i="12"/>
  <c r="G75" i="12"/>
  <c r="I75" i="12"/>
  <c r="K75" i="12"/>
  <c r="N75" i="12"/>
  <c r="U75" i="12" s="1"/>
  <c r="O75" i="12"/>
  <c r="Q75" i="12"/>
  <c r="R75" i="12"/>
  <c r="S75" i="12"/>
  <c r="W75" i="12"/>
  <c r="X75" i="12"/>
  <c r="P75" i="12" s="1"/>
  <c r="C76" i="12"/>
  <c r="E76" i="12"/>
  <c r="I76" i="12"/>
  <c r="K76" i="12"/>
  <c r="M76" i="12"/>
  <c r="N76" i="12"/>
  <c r="O76" i="12" s="1"/>
  <c r="Q76" i="12"/>
  <c r="R76" i="12"/>
  <c r="S76" i="12"/>
  <c r="T76" i="12"/>
  <c r="U76" i="12"/>
  <c r="V76" i="12"/>
  <c r="X76" i="12"/>
  <c r="C77" i="12"/>
  <c r="E77" i="12" s="1"/>
  <c r="I77" i="12"/>
  <c r="K77" i="12"/>
  <c r="M77" i="12"/>
  <c r="N77" i="12"/>
  <c r="L77" i="12" s="1"/>
  <c r="O77" i="12"/>
  <c r="S77" i="12"/>
  <c r="U77" i="12"/>
  <c r="V77" i="12"/>
  <c r="W77" i="12"/>
  <c r="X77" i="12"/>
  <c r="C78" i="12"/>
  <c r="E78" i="12"/>
  <c r="I78" i="12"/>
  <c r="M78" i="12" s="1"/>
  <c r="N78" i="12"/>
  <c r="R78" i="12" s="1"/>
  <c r="O78" i="12"/>
  <c r="Q78" i="12"/>
  <c r="U78" i="12"/>
  <c r="W78" i="12"/>
  <c r="X78" i="12"/>
  <c r="V78" i="12" s="1"/>
  <c r="C79" i="12"/>
  <c r="G79" i="12" s="1"/>
  <c r="I79" i="12"/>
  <c r="J79" i="12"/>
  <c r="K79" i="12"/>
  <c r="N79" i="12"/>
  <c r="U79" i="12" s="1"/>
  <c r="O79" i="12"/>
  <c r="Q79" i="12"/>
  <c r="R79" i="12"/>
  <c r="S79" i="12"/>
  <c r="W79" i="12"/>
  <c r="X79" i="12"/>
  <c r="P79" i="12" s="1"/>
  <c r="C80" i="12"/>
  <c r="D80" i="12" s="1"/>
  <c r="E80" i="12"/>
  <c r="I80" i="12"/>
  <c r="L80" i="12" s="1"/>
  <c r="J80" i="12"/>
  <c r="K80" i="12"/>
  <c r="N80" i="12"/>
  <c r="O80" i="12" s="1"/>
  <c r="Q80" i="12"/>
  <c r="R80" i="12"/>
  <c r="S80" i="12"/>
  <c r="T80" i="12"/>
  <c r="U80" i="12"/>
  <c r="V80" i="12"/>
  <c r="X80" i="12"/>
  <c r="C81" i="12"/>
  <c r="H81" i="12" s="1"/>
  <c r="E81" i="12"/>
  <c r="G81" i="12"/>
  <c r="I81" i="12"/>
  <c r="M81" i="12"/>
  <c r="N81" i="12"/>
  <c r="O81" i="12"/>
  <c r="S81" i="12"/>
  <c r="T81" i="12"/>
  <c r="U81" i="12"/>
  <c r="X81" i="12"/>
  <c r="C82" i="12"/>
  <c r="E82" i="12"/>
  <c r="F82" i="12"/>
  <c r="G82" i="12"/>
  <c r="H82" i="12"/>
  <c r="I82" i="12"/>
  <c r="M82" i="12" s="1"/>
  <c r="N82" i="12"/>
  <c r="O82" i="12" s="1"/>
  <c r="P82" i="12"/>
  <c r="U82" i="12"/>
  <c r="V82" i="12"/>
  <c r="X82" i="12"/>
  <c r="C83" i="12"/>
  <c r="G83" i="12" s="1"/>
  <c r="H83" i="12"/>
  <c r="I83" i="12"/>
  <c r="J83" i="12"/>
  <c r="K83" i="12"/>
  <c r="N83" i="12"/>
  <c r="R83" i="12"/>
  <c r="W83" i="12"/>
  <c r="X83" i="12"/>
  <c r="O83" i="12" s="1"/>
  <c r="C84" i="12"/>
  <c r="D84" i="12" s="1"/>
  <c r="E84" i="12"/>
  <c r="I84" i="12"/>
  <c r="J84" i="12"/>
  <c r="K84" i="12"/>
  <c r="L84" i="12"/>
  <c r="M84" i="12"/>
  <c r="N84" i="12"/>
  <c r="O84" i="12" s="1"/>
  <c r="Q84" i="12"/>
  <c r="R84" i="12"/>
  <c r="S84" i="12"/>
  <c r="T84" i="12"/>
  <c r="U84" i="12"/>
  <c r="V84" i="12"/>
  <c r="X84" i="12"/>
  <c r="C85" i="12"/>
  <c r="D85" i="12" s="1"/>
  <c r="E85" i="12"/>
  <c r="F85" i="12"/>
  <c r="G85" i="12"/>
  <c r="H85" i="12"/>
  <c r="I85" i="12"/>
  <c r="N85" i="12"/>
  <c r="O85" i="12" s="1"/>
  <c r="P85" i="12"/>
  <c r="X85" i="12"/>
  <c r="T85" i="12" s="1"/>
  <c r="C86" i="12"/>
  <c r="E86" i="12"/>
  <c r="F86" i="12"/>
  <c r="G86" i="12"/>
  <c r="H86" i="12"/>
  <c r="I86" i="12"/>
  <c r="J86" i="12" s="1"/>
  <c r="M86" i="12"/>
  <c r="N86" i="12"/>
  <c r="O86" i="12"/>
  <c r="P86" i="12"/>
  <c r="Q86" i="12"/>
  <c r="R86" i="12"/>
  <c r="W86" i="12"/>
  <c r="X86" i="12"/>
  <c r="C87" i="12"/>
  <c r="I87" i="12"/>
  <c r="M87" i="12" s="1"/>
  <c r="K87" i="12"/>
  <c r="L87" i="12"/>
  <c r="N87" i="12"/>
  <c r="U87" i="12" s="1"/>
  <c r="P87" i="12"/>
  <c r="Q87" i="12"/>
  <c r="T87" i="12"/>
  <c r="W87" i="12"/>
  <c r="X87" i="12"/>
  <c r="O87" i="12" s="1"/>
  <c r="C88" i="12"/>
  <c r="G88" i="12" s="1"/>
  <c r="I88" i="12"/>
  <c r="J88" i="12"/>
  <c r="K88" i="12"/>
  <c r="L88" i="12"/>
  <c r="M88" i="12"/>
  <c r="N88" i="12"/>
  <c r="P88" i="12" s="1"/>
  <c r="Q88" i="12"/>
  <c r="R88" i="12"/>
  <c r="S88" i="12"/>
  <c r="T88" i="12"/>
  <c r="U88" i="12"/>
  <c r="V88" i="12"/>
  <c r="X88" i="12"/>
  <c r="C89" i="12"/>
  <c r="D89" i="12"/>
  <c r="E89" i="12"/>
  <c r="F89" i="12"/>
  <c r="G89" i="12"/>
  <c r="H89" i="12"/>
  <c r="I89" i="12"/>
  <c r="N89" i="12"/>
  <c r="W89" i="12" s="1"/>
  <c r="X89" i="12"/>
  <c r="C90" i="12"/>
  <c r="I90" i="12"/>
  <c r="N90" i="12"/>
  <c r="S90" i="12" s="1"/>
  <c r="P90" i="12"/>
  <c r="R90" i="12"/>
  <c r="T90" i="12"/>
  <c r="U90" i="12"/>
  <c r="V90" i="12"/>
  <c r="W90" i="12"/>
  <c r="X90" i="12"/>
  <c r="C91" i="12"/>
  <c r="E91" i="12" s="1"/>
  <c r="F91" i="12"/>
  <c r="I91" i="12"/>
  <c r="M91" i="12" s="1"/>
  <c r="L91" i="12"/>
  <c r="N91" i="12"/>
  <c r="O91" i="12"/>
  <c r="X91" i="12"/>
  <c r="C92" i="12"/>
  <c r="E92" i="12" s="1"/>
  <c r="I92" i="12"/>
  <c r="L92" i="12" s="1"/>
  <c r="K92" i="12"/>
  <c r="N92" i="12"/>
  <c r="P92" i="12" s="1"/>
  <c r="R92" i="12"/>
  <c r="T92" i="12"/>
  <c r="X92" i="12"/>
  <c r="V92" i="12" s="1"/>
  <c r="C93" i="12"/>
  <c r="D93" i="12" s="1"/>
  <c r="E93" i="12"/>
  <c r="G93" i="12"/>
  <c r="I93" i="12"/>
  <c r="H93" i="12" s="1"/>
  <c r="M93" i="12"/>
  <c r="N93" i="12"/>
  <c r="S93" i="12" s="1"/>
  <c r="O93" i="12"/>
  <c r="Q93" i="12"/>
  <c r="R93" i="12"/>
  <c r="U93" i="12"/>
  <c r="W93" i="12"/>
  <c r="X93" i="12"/>
  <c r="P93" i="12" s="1"/>
  <c r="C94" i="12"/>
  <c r="I94" i="12"/>
  <c r="N94" i="12"/>
  <c r="O94" i="12"/>
  <c r="Q94" i="12"/>
  <c r="R94" i="12"/>
  <c r="S94" i="12"/>
  <c r="T94" i="12"/>
  <c r="W94" i="12"/>
  <c r="X94" i="12"/>
  <c r="U94" i="12" s="1"/>
  <c r="C95" i="12"/>
  <c r="I95" i="12"/>
  <c r="L95" i="12" s="1"/>
  <c r="K95" i="12"/>
  <c r="N95" i="12"/>
  <c r="T95" i="12" s="1"/>
  <c r="Q95" i="12"/>
  <c r="S95" i="12"/>
  <c r="U95" i="12"/>
  <c r="V95" i="12"/>
  <c r="X95" i="12"/>
  <c r="C96" i="12"/>
  <c r="F96" i="12" s="1"/>
  <c r="E96" i="12"/>
  <c r="I96" i="12"/>
  <c r="J96" i="12" s="1"/>
  <c r="K96" i="12"/>
  <c r="M96" i="12"/>
  <c r="N96" i="12"/>
  <c r="Q96" i="12" s="1"/>
  <c r="S96" i="12"/>
  <c r="U96" i="12"/>
  <c r="X96" i="12"/>
  <c r="V96" i="12" s="1"/>
  <c r="C97" i="12"/>
  <c r="D97" i="12" s="1"/>
  <c r="E97" i="12"/>
  <c r="G97" i="12"/>
  <c r="I97" i="12"/>
  <c r="H97" i="12" s="1"/>
  <c r="M97" i="12"/>
  <c r="N97" i="12"/>
  <c r="S97" i="12" s="1"/>
  <c r="O97" i="12"/>
  <c r="Q97" i="12"/>
  <c r="R97" i="12"/>
  <c r="U97" i="12"/>
  <c r="W97" i="12"/>
  <c r="X97" i="12"/>
  <c r="P97" i="12" s="1"/>
  <c r="C98" i="12"/>
  <c r="I98" i="12"/>
  <c r="N98" i="12"/>
  <c r="O98" i="12"/>
  <c r="Q98" i="12"/>
  <c r="R98" i="12"/>
  <c r="S98" i="12"/>
  <c r="T98" i="12"/>
  <c r="W98" i="12"/>
  <c r="X98" i="12"/>
  <c r="U98" i="12" s="1"/>
  <c r="C99" i="12"/>
  <c r="I99" i="12"/>
  <c r="N99" i="12"/>
  <c r="T99" i="12" s="1"/>
  <c r="Q99" i="12"/>
  <c r="S99" i="12"/>
  <c r="U99" i="12"/>
  <c r="V99" i="12"/>
  <c r="X99" i="12"/>
  <c r="C100" i="12"/>
  <c r="I100" i="12"/>
  <c r="J100" i="12" s="1"/>
  <c r="K100" i="12"/>
  <c r="M100" i="12"/>
  <c r="N100" i="12"/>
  <c r="Q100" i="12" s="1"/>
  <c r="S100" i="12"/>
  <c r="U100" i="12"/>
  <c r="X100" i="12"/>
  <c r="V100" i="12" s="1"/>
  <c r="C101" i="12"/>
  <c r="D101" i="12" s="1"/>
  <c r="E101" i="12"/>
  <c r="G101" i="12"/>
  <c r="I101" i="12"/>
  <c r="H101" i="12" s="1"/>
  <c r="J101" i="12"/>
  <c r="M101" i="12"/>
  <c r="N101" i="12"/>
  <c r="S101" i="12" s="1"/>
  <c r="O101" i="12"/>
  <c r="Q101" i="12"/>
  <c r="R101" i="12"/>
  <c r="U101" i="12"/>
  <c r="W101" i="12"/>
  <c r="X101" i="12"/>
  <c r="P101" i="12" s="1"/>
  <c r="C102" i="12"/>
  <c r="D102" i="12" s="1"/>
  <c r="G102" i="12"/>
  <c r="I102" i="12"/>
  <c r="L102" i="12" s="1"/>
  <c r="K102" i="12"/>
  <c r="N102" i="12"/>
  <c r="O102" i="12"/>
  <c r="Q102" i="12"/>
  <c r="R102" i="12"/>
  <c r="S102" i="12"/>
  <c r="T102" i="12"/>
  <c r="W102" i="12"/>
  <c r="X102" i="12"/>
  <c r="U102" i="12" s="1"/>
  <c r="C103" i="12"/>
  <c r="E103" i="12" s="1"/>
  <c r="F103" i="12"/>
  <c r="I103" i="12"/>
  <c r="K103" i="12"/>
  <c r="M103" i="12"/>
  <c r="N103" i="12"/>
  <c r="Q103" i="12" s="1"/>
  <c r="T103" i="12"/>
  <c r="V103" i="12"/>
  <c r="X103" i="12"/>
  <c r="C104" i="12"/>
  <c r="D104" i="12" s="1"/>
  <c r="I104" i="12"/>
  <c r="K104" i="12"/>
  <c r="N104" i="12"/>
  <c r="O104" i="12" s="1"/>
  <c r="W104" i="12"/>
  <c r="X104" i="12"/>
  <c r="C105" i="12"/>
  <c r="D105" i="12" s="1"/>
  <c r="I105" i="12"/>
  <c r="J105" i="12" s="1"/>
  <c r="M105" i="12"/>
  <c r="N105" i="12"/>
  <c r="X105" i="12"/>
  <c r="C106" i="12"/>
  <c r="G106" i="12" s="1"/>
  <c r="D106" i="12"/>
  <c r="I106" i="12"/>
  <c r="M106" i="12" s="1"/>
  <c r="K106" i="12"/>
  <c r="L106" i="12"/>
  <c r="N106" i="12"/>
  <c r="O106" i="12"/>
  <c r="Q106" i="12"/>
  <c r="R106" i="12"/>
  <c r="S106" i="12"/>
  <c r="T106" i="12"/>
  <c r="W106" i="12"/>
  <c r="X106" i="12"/>
  <c r="U106" i="12" s="1"/>
  <c r="C107" i="12"/>
  <c r="I107" i="12"/>
  <c r="N107" i="12"/>
  <c r="X107" i="12"/>
  <c r="C108" i="12"/>
  <c r="D108" i="12" s="1"/>
  <c r="E108" i="12"/>
  <c r="F108" i="12"/>
  <c r="G108" i="12"/>
  <c r="H108" i="12"/>
  <c r="I108" i="12"/>
  <c r="M108" i="12"/>
  <c r="N108" i="12"/>
  <c r="O108" i="12"/>
  <c r="S108" i="12"/>
  <c r="X108" i="12"/>
  <c r="P108" i="12" s="1"/>
  <c r="C109" i="12"/>
  <c r="E109" i="12"/>
  <c r="H109" i="12"/>
  <c r="I109" i="12"/>
  <c r="J109" i="12" s="1"/>
  <c r="N109" i="12"/>
  <c r="S109" i="12" s="1"/>
  <c r="O109" i="12"/>
  <c r="P109" i="12"/>
  <c r="Q109" i="12"/>
  <c r="R109" i="12"/>
  <c r="U109" i="12"/>
  <c r="W109" i="12"/>
  <c r="X109" i="12"/>
  <c r="V109" i="12" s="1"/>
  <c r="C110" i="12"/>
  <c r="D110" i="12" s="1"/>
  <c r="G110" i="12"/>
  <c r="I110" i="12"/>
  <c r="M110" i="12" s="1"/>
  <c r="J110" i="12"/>
  <c r="N110" i="12"/>
  <c r="O110" i="12"/>
  <c r="Q110" i="12"/>
  <c r="R110" i="12"/>
  <c r="S110" i="12"/>
  <c r="T110" i="12"/>
  <c r="W110" i="12"/>
  <c r="X110" i="12"/>
  <c r="U110" i="12" s="1"/>
  <c r="C111" i="12"/>
  <c r="F111" i="12"/>
  <c r="I111" i="12"/>
  <c r="J111" i="12" s="1"/>
  <c r="N111" i="12"/>
  <c r="Q111" i="12"/>
  <c r="S111" i="12"/>
  <c r="T111" i="12"/>
  <c r="U111" i="12"/>
  <c r="V111" i="12"/>
  <c r="X111" i="12"/>
  <c r="C112" i="12"/>
  <c r="D112" i="12" s="1"/>
  <c r="F112" i="12"/>
  <c r="G112" i="12"/>
  <c r="H112" i="12"/>
  <c r="I112" i="12"/>
  <c r="J112" i="12" s="1"/>
  <c r="K112" i="12"/>
  <c r="M112" i="12"/>
  <c r="N112" i="12"/>
  <c r="O112" i="12" s="1"/>
  <c r="P112" i="12"/>
  <c r="U112" i="12"/>
  <c r="V112" i="12"/>
  <c r="W112" i="12"/>
  <c r="X112" i="12"/>
  <c r="S112" i="12" s="1"/>
  <c r="C113" i="12"/>
  <c r="I113" i="12"/>
  <c r="N113" i="12"/>
  <c r="T113" i="12" s="1"/>
  <c r="P113" i="12"/>
  <c r="Q113" i="12"/>
  <c r="R113" i="12"/>
  <c r="S113" i="12"/>
  <c r="U113" i="12"/>
  <c r="V113" i="12"/>
  <c r="W113" i="12"/>
  <c r="X113" i="12"/>
  <c r="O113" i="12" s="1"/>
  <c r="C114" i="12"/>
  <c r="F114" i="12" s="1"/>
  <c r="E114" i="12"/>
  <c r="I114" i="12"/>
  <c r="J114" i="12" s="1"/>
  <c r="L114" i="12"/>
  <c r="N114" i="12"/>
  <c r="T114" i="12"/>
  <c r="W114" i="12"/>
  <c r="X114" i="12"/>
  <c r="V114" i="12" s="1"/>
  <c r="C115" i="12"/>
  <c r="H115" i="12" s="1"/>
  <c r="G115" i="12"/>
  <c r="I115" i="12"/>
  <c r="J115" i="12"/>
  <c r="K115" i="12"/>
  <c r="L115" i="12"/>
  <c r="M115" i="12"/>
  <c r="N115" i="12"/>
  <c r="P115" i="12" s="1"/>
  <c r="Q115" i="12"/>
  <c r="R115" i="12"/>
  <c r="S115" i="12"/>
  <c r="T115" i="12"/>
  <c r="U115" i="12"/>
  <c r="V115" i="12"/>
  <c r="W115" i="12"/>
  <c r="X115" i="12"/>
  <c r="C116" i="12"/>
  <c r="F116" i="12" s="1"/>
  <c r="E116" i="12"/>
  <c r="I116" i="12"/>
  <c r="K116" i="12" s="1"/>
  <c r="N116" i="12"/>
  <c r="W116" i="12" s="1"/>
  <c r="X116" i="12"/>
  <c r="C117" i="12"/>
  <c r="D117" i="12" s="1"/>
  <c r="H117" i="12"/>
  <c r="I117" i="12"/>
  <c r="J117" i="12"/>
  <c r="K117" i="12"/>
  <c r="M117" i="12"/>
  <c r="N117" i="12"/>
  <c r="T117" i="12" s="1"/>
  <c r="Q117" i="12"/>
  <c r="S117" i="12"/>
  <c r="U117" i="12"/>
  <c r="V117" i="12"/>
  <c r="W117" i="12"/>
  <c r="X117" i="12"/>
  <c r="C118" i="12"/>
  <c r="G118" i="12"/>
  <c r="I118" i="12"/>
  <c r="H118" i="12" s="1"/>
  <c r="N118" i="12"/>
  <c r="O118" i="12"/>
  <c r="X118" i="12"/>
  <c r="C119" i="12"/>
  <c r="D119" i="12" s="1"/>
  <c r="I119" i="12"/>
  <c r="J119" i="12"/>
  <c r="K119" i="12"/>
  <c r="L119" i="12"/>
  <c r="M119" i="12"/>
  <c r="N119" i="12"/>
  <c r="O119" i="12" s="1"/>
  <c r="R119" i="12"/>
  <c r="S119" i="12"/>
  <c r="X119" i="12"/>
  <c r="T119" i="12" s="1"/>
  <c r="C120" i="12"/>
  <c r="H120" i="12" s="1"/>
  <c r="D120" i="12"/>
  <c r="E120" i="12"/>
  <c r="F120" i="12"/>
  <c r="G120" i="12"/>
  <c r="I120" i="12"/>
  <c r="L120" i="12"/>
  <c r="N120" i="12"/>
  <c r="M120" i="12" s="1"/>
  <c r="T120" i="12"/>
  <c r="V120" i="12"/>
  <c r="X120" i="12"/>
  <c r="C121" i="12"/>
  <c r="D121" i="12"/>
  <c r="F121" i="12"/>
  <c r="G121" i="12"/>
  <c r="H121" i="12"/>
  <c r="I121" i="12"/>
  <c r="N121" i="12"/>
  <c r="V121" i="12"/>
  <c r="X121" i="12"/>
  <c r="C122" i="12"/>
  <c r="D122" i="12" s="1"/>
  <c r="H122" i="12"/>
  <c r="I122" i="12"/>
  <c r="K122" i="12" s="1"/>
  <c r="J122" i="12"/>
  <c r="N122" i="12"/>
  <c r="X122" i="12"/>
  <c r="C123" i="12"/>
  <c r="D123" i="12" s="1"/>
  <c r="I123" i="12"/>
  <c r="J123" i="12"/>
  <c r="K123" i="12"/>
  <c r="L123" i="12"/>
  <c r="M123" i="12"/>
  <c r="N123" i="12"/>
  <c r="O123" i="12" s="1"/>
  <c r="R123" i="12"/>
  <c r="S123" i="12"/>
  <c r="T123" i="12"/>
  <c r="X123" i="12"/>
  <c r="U123" i="12" s="1"/>
  <c r="C124" i="12"/>
  <c r="D124" i="12"/>
  <c r="E124" i="12"/>
  <c r="F124" i="12"/>
  <c r="G124" i="12"/>
  <c r="H124" i="12"/>
  <c r="I124" i="12"/>
  <c r="L124" i="12"/>
  <c r="N124" i="12"/>
  <c r="M124" i="12" s="1"/>
  <c r="T124" i="12"/>
  <c r="V124" i="12"/>
  <c r="X124" i="12"/>
  <c r="C125" i="12"/>
  <c r="D125" i="12"/>
  <c r="F125" i="12"/>
  <c r="G125" i="12"/>
  <c r="H125" i="12"/>
  <c r="I125" i="12"/>
  <c r="J125" i="12" s="1"/>
  <c r="N125" i="12"/>
  <c r="V125" i="12" s="1"/>
  <c r="X125" i="12"/>
  <c r="C126" i="12"/>
  <c r="D126" i="12" s="1"/>
  <c r="H126" i="12"/>
  <c r="I126" i="12"/>
  <c r="K126" i="12" s="1"/>
  <c r="J126" i="12"/>
  <c r="N126" i="12"/>
  <c r="S126" i="12" s="1"/>
  <c r="X126" i="12"/>
  <c r="C127" i="12"/>
  <c r="E127" i="12" s="1"/>
  <c r="D127" i="12"/>
  <c r="I127" i="12"/>
  <c r="J127" i="12"/>
  <c r="K127" i="12"/>
  <c r="L127" i="12"/>
  <c r="M127" i="12"/>
  <c r="N127" i="12"/>
  <c r="O127" i="12" s="1"/>
  <c r="R127" i="12"/>
  <c r="S127" i="12"/>
  <c r="T127" i="12"/>
  <c r="X127" i="12"/>
  <c r="U127" i="12" s="1"/>
  <c r="C128" i="12"/>
  <c r="D128" i="12"/>
  <c r="E128" i="12"/>
  <c r="F128" i="12"/>
  <c r="G128" i="12"/>
  <c r="H128" i="12"/>
  <c r="I128" i="12"/>
  <c r="L128" i="12"/>
  <c r="N128" i="12"/>
  <c r="M128" i="12" s="1"/>
  <c r="T128" i="12"/>
  <c r="V128" i="12"/>
  <c r="X128" i="12"/>
  <c r="C129" i="12"/>
  <c r="D129" i="12"/>
  <c r="F129" i="12"/>
  <c r="G129" i="12"/>
  <c r="H129" i="12"/>
  <c r="I129" i="12"/>
  <c r="J129" i="12" s="1"/>
  <c r="N129" i="12"/>
  <c r="V129" i="12" s="1"/>
  <c r="X129" i="12"/>
  <c r="C130" i="12"/>
  <c r="D130" i="12" s="1"/>
  <c r="H130" i="12"/>
  <c r="I130" i="12"/>
  <c r="K130" i="12" s="1"/>
  <c r="J130" i="12"/>
  <c r="N130" i="12"/>
  <c r="S130" i="12" s="1"/>
  <c r="X130" i="12"/>
  <c r="C131" i="12"/>
  <c r="E131" i="12" s="1"/>
  <c r="D131" i="12"/>
  <c r="I131" i="12"/>
  <c r="J131" i="12"/>
  <c r="K131" i="12"/>
  <c r="L131" i="12"/>
  <c r="M131" i="12"/>
  <c r="N131" i="12"/>
  <c r="O131" i="12" s="1"/>
  <c r="R131" i="12"/>
  <c r="S131" i="12"/>
  <c r="T131" i="12"/>
  <c r="X131" i="12"/>
  <c r="U131" i="12" s="1"/>
  <c r="C132" i="12"/>
  <c r="D132" i="12"/>
  <c r="E132" i="12"/>
  <c r="F132" i="12"/>
  <c r="G132" i="12"/>
  <c r="H132" i="12"/>
  <c r="I132" i="12"/>
  <c r="L132" i="12"/>
  <c r="N132" i="12"/>
  <c r="M132" i="12" s="1"/>
  <c r="T132" i="12"/>
  <c r="V132" i="12"/>
  <c r="X132" i="12"/>
  <c r="C133" i="12"/>
  <c r="D133" i="12"/>
  <c r="F133" i="12"/>
  <c r="G133" i="12"/>
  <c r="H133" i="12"/>
  <c r="I133" i="12"/>
  <c r="J133" i="12" s="1"/>
  <c r="N133" i="12"/>
  <c r="V133" i="12"/>
  <c r="X133" i="12"/>
  <c r="C134" i="12"/>
  <c r="D134" i="12" s="1"/>
  <c r="H134" i="12"/>
  <c r="I134" i="12"/>
  <c r="K134" i="12" s="1"/>
  <c r="J134" i="12"/>
  <c r="N134" i="12"/>
  <c r="S134" i="12" s="1"/>
  <c r="X134" i="12"/>
  <c r="C135" i="12"/>
  <c r="E135" i="12" s="1"/>
  <c r="D135" i="12"/>
  <c r="I135" i="12"/>
  <c r="J135" i="12"/>
  <c r="K135" i="12"/>
  <c r="L135" i="12"/>
  <c r="M135" i="12"/>
  <c r="N135" i="12"/>
  <c r="O135" i="12" s="1"/>
  <c r="R135" i="12"/>
  <c r="S135" i="12"/>
  <c r="T135" i="12"/>
  <c r="X135" i="12"/>
  <c r="U135" i="12" s="1"/>
  <c r="C136" i="12"/>
  <c r="H136" i="12" s="1"/>
  <c r="D136" i="12"/>
  <c r="E136" i="12"/>
  <c r="F136" i="12"/>
  <c r="G136" i="12"/>
  <c r="I136" i="12"/>
  <c r="L136" i="12"/>
  <c r="N136" i="12"/>
  <c r="M136" i="12" s="1"/>
  <c r="T136" i="12"/>
  <c r="V136" i="12"/>
  <c r="X136" i="12"/>
  <c r="C137" i="12"/>
  <c r="D137" i="12"/>
  <c r="F137" i="12"/>
  <c r="G137" i="12"/>
  <c r="H137" i="12"/>
  <c r="I137" i="12"/>
  <c r="N137" i="12"/>
  <c r="V137" i="12" s="1"/>
  <c r="X137" i="12"/>
  <c r="C138" i="12"/>
  <c r="D138" i="12" s="1"/>
  <c r="H138" i="12"/>
  <c r="I138" i="12"/>
  <c r="K138" i="12" s="1"/>
  <c r="J138" i="12"/>
  <c r="N138" i="12"/>
  <c r="S138" i="12" s="1"/>
  <c r="P138" i="12"/>
  <c r="X138" i="12"/>
  <c r="C139" i="12"/>
  <c r="E139" i="12" s="1"/>
  <c r="D139" i="12"/>
  <c r="I139" i="12"/>
  <c r="J139" i="12"/>
  <c r="K139" i="12"/>
  <c r="L139" i="12"/>
  <c r="M139" i="12"/>
  <c r="N139" i="12"/>
  <c r="O139" i="12" s="1"/>
  <c r="R139" i="12"/>
  <c r="S139" i="12"/>
  <c r="T139" i="12"/>
  <c r="X139" i="12"/>
  <c r="U139" i="12" s="1"/>
  <c r="C140" i="12"/>
  <c r="H140" i="12" s="1"/>
  <c r="D140" i="12"/>
  <c r="E140" i="12"/>
  <c r="F140" i="12"/>
  <c r="G140" i="12"/>
  <c r="I140" i="12"/>
  <c r="L140" i="12"/>
  <c r="N140" i="12"/>
  <c r="T140" i="12" s="1"/>
  <c r="X140" i="12"/>
  <c r="C141" i="12"/>
  <c r="D141" i="12"/>
  <c r="F141" i="12"/>
  <c r="G141" i="12"/>
  <c r="H141" i="12"/>
  <c r="I141" i="12"/>
  <c r="N141" i="12"/>
  <c r="O141" i="12" s="1"/>
  <c r="V141" i="12"/>
  <c r="X141" i="12"/>
  <c r="W141" i="12" s="1"/>
  <c r="C142" i="12"/>
  <c r="D142" i="12" s="1"/>
  <c r="I142" i="12"/>
  <c r="J142" i="12" s="1"/>
  <c r="N142" i="12"/>
  <c r="P142" i="12"/>
  <c r="R142" i="12"/>
  <c r="X142" i="12"/>
  <c r="Q142" i="12" s="1"/>
  <c r="C143" i="12"/>
  <c r="D143" i="12"/>
  <c r="I143" i="12"/>
  <c r="J143" i="12"/>
  <c r="K143" i="12"/>
  <c r="L143" i="12"/>
  <c r="M143" i="12"/>
  <c r="N143" i="12"/>
  <c r="O143" i="12" s="1"/>
  <c r="R143" i="12"/>
  <c r="S143" i="12"/>
  <c r="T143" i="12"/>
  <c r="X143" i="12"/>
  <c r="U143" i="12" s="1"/>
  <c r="C144" i="12"/>
  <c r="D144" i="12"/>
  <c r="E144" i="12"/>
  <c r="F144" i="12"/>
  <c r="G144" i="12"/>
  <c r="H144" i="12"/>
  <c r="I144" i="12"/>
  <c r="L144" i="12"/>
  <c r="N144" i="12"/>
  <c r="R144" i="12" s="1"/>
  <c r="X144" i="12"/>
  <c r="C145" i="12"/>
  <c r="D145" i="12"/>
  <c r="F145" i="12"/>
  <c r="G145" i="12"/>
  <c r="H145" i="12"/>
  <c r="I145" i="12"/>
  <c r="J145" i="12" s="1"/>
  <c r="L145" i="12"/>
  <c r="N145" i="12"/>
  <c r="O145" i="12"/>
  <c r="Q145" i="12"/>
  <c r="T145" i="12"/>
  <c r="W145" i="12"/>
  <c r="X145" i="12"/>
  <c r="P145" i="12" s="1"/>
  <c r="C146" i="12"/>
  <c r="F146" i="12"/>
  <c r="I146" i="12"/>
  <c r="J146" i="12" s="1"/>
  <c r="N146" i="12"/>
  <c r="P146" i="12" s="1"/>
  <c r="R146" i="12"/>
  <c r="V146" i="12"/>
  <c r="X146" i="12"/>
  <c r="C147" i="12"/>
  <c r="H147" i="12" s="1"/>
  <c r="D147" i="12"/>
  <c r="E147" i="12"/>
  <c r="I147" i="12"/>
  <c r="J147" i="12"/>
  <c r="K147" i="12"/>
  <c r="L147" i="12"/>
  <c r="M147" i="12"/>
  <c r="N147" i="12"/>
  <c r="S147" i="12"/>
  <c r="U147" i="12"/>
  <c r="X147" i="12"/>
  <c r="V147" i="12" s="1"/>
  <c r="C148" i="12"/>
  <c r="H148" i="12" s="1"/>
  <c r="D148" i="12"/>
  <c r="E148" i="12"/>
  <c r="F148" i="12"/>
  <c r="G148" i="12"/>
  <c r="I148" i="12"/>
  <c r="J148" i="12"/>
  <c r="K148" i="12"/>
  <c r="M148" i="12"/>
  <c r="N148" i="12"/>
  <c r="Q148" i="12" s="1"/>
  <c r="P148" i="12"/>
  <c r="S148" i="12"/>
  <c r="T148" i="12"/>
  <c r="V148" i="12"/>
  <c r="W148" i="12"/>
  <c r="X148" i="12"/>
  <c r="C149" i="12"/>
  <c r="E149" i="12"/>
  <c r="F149" i="12"/>
  <c r="I149" i="12"/>
  <c r="J149" i="12" s="1"/>
  <c r="L149" i="12"/>
  <c r="N149" i="12"/>
  <c r="S149" i="12" s="1"/>
  <c r="U149" i="12"/>
  <c r="X149" i="12"/>
  <c r="C150" i="12"/>
  <c r="G150" i="12" s="1"/>
  <c r="D150" i="12"/>
  <c r="F150" i="12"/>
  <c r="H150" i="12"/>
  <c r="I150" i="12"/>
  <c r="L150" i="12" s="1"/>
  <c r="J150" i="12"/>
  <c r="K150" i="12"/>
  <c r="N150" i="12"/>
  <c r="W150" i="12" s="1"/>
  <c r="Q150" i="12"/>
  <c r="S150" i="12"/>
  <c r="T150" i="12"/>
  <c r="X150" i="12"/>
  <c r="O150" i="12" s="1"/>
  <c r="C151" i="12"/>
  <c r="D151" i="12"/>
  <c r="E151" i="12"/>
  <c r="F151" i="12"/>
  <c r="H151" i="12"/>
  <c r="I151" i="12"/>
  <c r="L151" i="12" s="1"/>
  <c r="K151" i="12"/>
  <c r="M151" i="12"/>
  <c r="N151" i="12"/>
  <c r="R151" i="12" s="1"/>
  <c r="P151" i="12"/>
  <c r="Q151" i="12"/>
  <c r="V151" i="12"/>
  <c r="X151" i="12"/>
  <c r="T151" i="12" s="1"/>
  <c r="C152" i="12"/>
  <c r="D152" i="12" s="1"/>
  <c r="I152" i="12"/>
  <c r="J152" i="12"/>
  <c r="K152" i="12"/>
  <c r="L152" i="12"/>
  <c r="N152" i="12"/>
  <c r="P152" i="12" s="1"/>
  <c r="R152" i="12"/>
  <c r="T152" i="12"/>
  <c r="U152" i="12"/>
  <c r="X152" i="12"/>
  <c r="S152" i="12" s="1"/>
  <c r="C153" i="12"/>
  <c r="D153" i="12"/>
  <c r="F153" i="12"/>
  <c r="G153" i="12"/>
  <c r="I153" i="12"/>
  <c r="L153" i="12" s="1"/>
  <c r="M153" i="12"/>
  <c r="N153" i="12"/>
  <c r="Q153" i="12" s="1"/>
  <c r="X153" i="12"/>
  <c r="W153" i="12" s="1"/>
  <c r="P4" i="12"/>
  <c r="Q4" i="12"/>
  <c r="R4" i="12"/>
  <c r="S4" i="12"/>
  <c r="T4" i="12"/>
  <c r="U4" i="12"/>
  <c r="V4" i="12"/>
  <c r="W4" i="12"/>
  <c r="O4" i="12"/>
  <c r="K4" i="12"/>
  <c r="L4" i="12"/>
  <c r="M4" i="12"/>
  <c r="J4" i="12"/>
  <c r="E4" i="12"/>
  <c r="F4" i="12"/>
  <c r="G4" i="12"/>
  <c r="H4" i="12"/>
  <c r="D4" i="12"/>
  <c r="X4" i="12"/>
  <c r="N4" i="12"/>
  <c r="I4" i="12"/>
  <c r="U153" i="12" l="1"/>
  <c r="H152" i="12"/>
  <c r="U151" i="12"/>
  <c r="G151" i="12"/>
  <c r="P150" i="12"/>
  <c r="T149" i="12"/>
  <c r="O148" i="12"/>
  <c r="R147" i="12"/>
  <c r="Q146" i="12"/>
  <c r="D146" i="12"/>
  <c r="E146" i="12"/>
  <c r="G146" i="12"/>
  <c r="R145" i="12"/>
  <c r="S145" i="12"/>
  <c r="U145" i="12"/>
  <c r="J144" i="12"/>
  <c r="S142" i="12"/>
  <c r="P141" i="12"/>
  <c r="L113" i="12"/>
  <c r="J113" i="12"/>
  <c r="K113" i="12"/>
  <c r="M113" i="12"/>
  <c r="E113" i="12"/>
  <c r="G113" i="12"/>
  <c r="H113" i="12"/>
  <c r="L99" i="12"/>
  <c r="M99" i="12"/>
  <c r="J99" i="12"/>
  <c r="K99" i="12"/>
  <c r="T153" i="12"/>
  <c r="J153" i="12"/>
  <c r="R149" i="12"/>
  <c r="K149" i="12"/>
  <c r="P147" i="12"/>
  <c r="V144" i="12"/>
  <c r="Q122" i="12"/>
  <c r="R122" i="12"/>
  <c r="V122" i="12"/>
  <c r="F100" i="12"/>
  <c r="G100" i="12"/>
  <c r="H100" i="12"/>
  <c r="D100" i="12"/>
  <c r="E100" i="12"/>
  <c r="O153" i="12"/>
  <c r="G107" i="12"/>
  <c r="H107" i="12"/>
  <c r="D107" i="12"/>
  <c r="E107" i="12"/>
  <c r="F107" i="12"/>
  <c r="O152" i="12"/>
  <c r="G152" i="12"/>
  <c r="R153" i="12"/>
  <c r="Q152" i="12"/>
  <c r="F152" i="12"/>
  <c r="S151" i="12"/>
  <c r="J151" i="12"/>
  <c r="Q149" i="12"/>
  <c r="H149" i="12"/>
  <c r="O147" i="12"/>
  <c r="T146" i="12"/>
  <c r="U146" i="12"/>
  <c r="O146" i="12"/>
  <c r="W146" i="12"/>
  <c r="U144" i="12"/>
  <c r="K142" i="12"/>
  <c r="L142" i="12"/>
  <c r="M142" i="12"/>
  <c r="F142" i="12"/>
  <c r="Q141" i="12"/>
  <c r="R141" i="12"/>
  <c r="S141" i="12"/>
  <c r="L141" i="12"/>
  <c r="T141" i="12"/>
  <c r="U141" i="12"/>
  <c r="V140" i="12"/>
  <c r="Q138" i="12"/>
  <c r="V138" i="12"/>
  <c r="Q134" i="12"/>
  <c r="R134" i="12"/>
  <c r="V134" i="12"/>
  <c r="Q130" i="12"/>
  <c r="R130" i="12"/>
  <c r="V130" i="12"/>
  <c r="Q126" i="12"/>
  <c r="R126" i="12"/>
  <c r="V126" i="12"/>
  <c r="P122" i="12"/>
  <c r="O121" i="12"/>
  <c r="W121" i="12"/>
  <c r="P121" i="12"/>
  <c r="Q121" i="12"/>
  <c r="R121" i="12"/>
  <c r="S121" i="12"/>
  <c r="L121" i="12"/>
  <c r="T121" i="12"/>
  <c r="U121" i="12"/>
  <c r="V153" i="12"/>
  <c r="K153" i="12"/>
  <c r="W152" i="12"/>
  <c r="U150" i="12"/>
  <c r="H153" i="12"/>
  <c r="V152" i="12"/>
  <c r="M152" i="12"/>
  <c r="E152" i="12"/>
  <c r="V150" i="12"/>
  <c r="E150" i="12"/>
  <c r="P149" i="12"/>
  <c r="G149" i="12"/>
  <c r="U148" i="12"/>
  <c r="L148" i="12"/>
  <c r="F147" i="12"/>
  <c r="G147" i="12"/>
  <c r="K146" i="12"/>
  <c r="V145" i="12"/>
  <c r="T144" i="12"/>
  <c r="E143" i="12"/>
  <c r="F143" i="12"/>
  <c r="G143" i="12"/>
  <c r="H143" i="12"/>
  <c r="H142" i="12"/>
  <c r="J141" i="12"/>
  <c r="U140" i="12"/>
  <c r="R138" i="12"/>
  <c r="P134" i="12"/>
  <c r="O133" i="12"/>
  <c r="W133" i="12"/>
  <c r="P133" i="12"/>
  <c r="Q133" i="12"/>
  <c r="R133" i="12"/>
  <c r="S133" i="12"/>
  <c r="L133" i="12"/>
  <c r="T133" i="12"/>
  <c r="U133" i="12"/>
  <c r="P130" i="12"/>
  <c r="O129" i="12"/>
  <c r="W129" i="12"/>
  <c r="P129" i="12"/>
  <c r="Q129" i="12"/>
  <c r="R129" i="12"/>
  <c r="S129" i="12"/>
  <c r="L129" i="12"/>
  <c r="T129" i="12"/>
  <c r="U129" i="12"/>
  <c r="P126" i="12"/>
  <c r="O125" i="12"/>
  <c r="W125" i="12"/>
  <c r="P125" i="12"/>
  <c r="Q125" i="12"/>
  <c r="R125" i="12"/>
  <c r="S125" i="12"/>
  <c r="L125" i="12"/>
  <c r="T125" i="12"/>
  <c r="U125" i="12"/>
  <c r="S122" i="12"/>
  <c r="J121" i="12"/>
  <c r="R116" i="12"/>
  <c r="O116" i="12"/>
  <c r="P116" i="12"/>
  <c r="Q116" i="12"/>
  <c r="S116" i="12"/>
  <c r="T116" i="12"/>
  <c r="L116" i="12"/>
  <c r="U116" i="12"/>
  <c r="V116" i="12"/>
  <c r="P153" i="12"/>
  <c r="O149" i="12"/>
  <c r="O137" i="12"/>
  <c r="W137" i="12"/>
  <c r="P137" i="12"/>
  <c r="Q137" i="12"/>
  <c r="R137" i="12"/>
  <c r="S137" i="12"/>
  <c r="L137" i="12"/>
  <c r="T137" i="12"/>
  <c r="U137" i="12"/>
  <c r="L146" i="12"/>
  <c r="M146" i="12"/>
  <c r="O144" i="12"/>
  <c r="W144" i="12"/>
  <c r="P144" i="12"/>
  <c r="Q144" i="12"/>
  <c r="K144" i="12"/>
  <c r="S144" i="12"/>
  <c r="O140" i="12"/>
  <c r="W140" i="12"/>
  <c r="P140" i="12"/>
  <c r="Q140" i="12"/>
  <c r="J140" i="12"/>
  <c r="R140" i="12"/>
  <c r="K140" i="12"/>
  <c r="S140" i="12"/>
  <c r="J137" i="12"/>
  <c r="O107" i="12"/>
  <c r="W107" i="12"/>
  <c r="P107" i="12"/>
  <c r="R107" i="12"/>
  <c r="Q107" i="12"/>
  <c r="S107" i="12"/>
  <c r="T107" i="12"/>
  <c r="U107" i="12"/>
  <c r="V107" i="12"/>
  <c r="L107" i="12"/>
  <c r="M107" i="12"/>
  <c r="V105" i="12"/>
  <c r="O105" i="12"/>
  <c r="P105" i="12"/>
  <c r="Q105" i="12"/>
  <c r="R105" i="12"/>
  <c r="U105" i="12"/>
  <c r="W105" i="12"/>
  <c r="W149" i="12"/>
  <c r="S153" i="12"/>
  <c r="E153" i="12"/>
  <c r="O151" i="12"/>
  <c r="W151" i="12"/>
  <c r="R150" i="12"/>
  <c r="M150" i="12"/>
  <c r="V149" i="12"/>
  <c r="M149" i="12"/>
  <c r="D149" i="12"/>
  <c r="R148" i="12"/>
  <c r="T147" i="12"/>
  <c r="S146" i="12"/>
  <c r="H146" i="12"/>
  <c r="M144" i="12"/>
  <c r="M140" i="12"/>
  <c r="V118" i="12"/>
  <c r="P118" i="12"/>
  <c r="Q118" i="12"/>
  <c r="R118" i="12"/>
  <c r="S118" i="12"/>
  <c r="T118" i="12"/>
  <c r="U118" i="12"/>
  <c r="W118" i="12"/>
  <c r="K107" i="12"/>
  <c r="Q147" i="12"/>
  <c r="M145" i="12"/>
  <c r="E145" i="12"/>
  <c r="Q143" i="12"/>
  <c r="W142" i="12"/>
  <c r="O142" i="12"/>
  <c r="G142" i="12"/>
  <c r="M141" i="12"/>
  <c r="E141" i="12"/>
  <c r="Q139" i="12"/>
  <c r="W138" i="12"/>
  <c r="O138" i="12"/>
  <c r="G138" i="12"/>
  <c r="M137" i="12"/>
  <c r="E137" i="12"/>
  <c r="S136" i="12"/>
  <c r="K136" i="12"/>
  <c r="Q135" i="12"/>
  <c r="W134" i="12"/>
  <c r="O134" i="12"/>
  <c r="G134" i="12"/>
  <c r="M133" i="12"/>
  <c r="E133" i="12"/>
  <c r="S132" i="12"/>
  <c r="K132" i="12"/>
  <c r="Q131" i="12"/>
  <c r="W130" i="12"/>
  <c r="O130" i="12"/>
  <c r="G130" i="12"/>
  <c r="M129" i="12"/>
  <c r="E129" i="12"/>
  <c r="S128" i="12"/>
  <c r="K128" i="12"/>
  <c r="Q127" i="12"/>
  <c r="W126" i="12"/>
  <c r="O126" i="12"/>
  <c r="G126" i="12"/>
  <c r="M125" i="12"/>
  <c r="E125" i="12"/>
  <c r="S124" i="12"/>
  <c r="K124" i="12"/>
  <c r="Q123" i="12"/>
  <c r="W122" i="12"/>
  <c r="O122" i="12"/>
  <c r="G122" i="12"/>
  <c r="M121" i="12"/>
  <c r="E121" i="12"/>
  <c r="S120" i="12"/>
  <c r="K120" i="12"/>
  <c r="Q119" i="12"/>
  <c r="E118" i="12"/>
  <c r="R117" i="12"/>
  <c r="L117" i="12"/>
  <c r="M116" i="12"/>
  <c r="D116" i="12"/>
  <c r="U114" i="12"/>
  <c r="M114" i="12"/>
  <c r="D114" i="12"/>
  <c r="E111" i="12"/>
  <c r="D109" i="12"/>
  <c r="Q108" i="12"/>
  <c r="R108" i="12"/>
  <c r="L108" i="12"/>
  <c r="T108" i="12"/>
  <c r="V104" i="12"/>
  <c r="J104" i="12"/>
  <c r="U103" i="12"/>
  <c r="J103" i="12"/>
  <c r="D99" i="12"/>
  <c r="E99" i="12"/>
  <c r="F99" i="12"/>
  <c r="G99" i="12"/>
  <c r="H99" i="12"/>
  <c r="D95" i="12"/>
  <c r="E95" i="12"/>
  <c r="F95" i="12"/>
  <c r="G95" i="12"/>
  <c r="H95" i="12"/>
  <c r="E87" i="12"/>
  <c r="F87" i="12"/>
  <c r="D87" i="12"/>
  <c r="G87" i="12"/>
  <c r="H87" i="12"/>
  <c r="D69" i="12"/>
  <c r="E69" i="12"/>
  <c r="F69" i="12"/>
  <c r="G69" i="12"/>
  <c r="H69" i="12"/>
  <c r="P139" i="12"/>
  <c r="H139" i="12"/>
  <c r="F138" i="12"/>
  <c r="R136" i="12"/>
  <c r="J136" i="12"/>
  <c r="P135" i="12"/>
  <c r="H135" i="12"/>
  <c r="F134" i="12"/>
  <c r="R132" i="12"/>
  <c r="J132" i="12"/>
  <c r="P131" i="12"/>
  <c r="H131" i="12"/>
  <c r="F130" i="12"/>
  <c r="R128" i="12"/>
  <c r="J128" i="12"/>
  <c r="P127" i="12"/>
  <c r="H127" i="12"/>
  <c r="F126" i="12"/>
  <c r="R124" i="12"/>
  <c r="J124" i="12"/>
  <c r="P123" i="12"/>
  <c r="H123" i="12"/>
  <c r="F122" i="12"/>
  <c r="R120" i="12"/>
  <c r="J120" i="12"/>
  <c r="P119" i="12"/>
  <c r="H119" i="12"/>
  <c r="M118" i="12"/>
  <c r="D118" i="12"/>
  <c r="D111" i="12"/>
  <c r="E110" i="12"/>
  <c r="F110" i="12"/>
  <c r="H110" i="12"/>
  <c r="K105" i="12"/>
  <c r="L105" i="12"/>
  <c r="U104" i="12"/>
  <c r="H104" i="12"/>
  <c r="E102" i="12"/>
  <c r="F102" i="12"/>
  <c r="H102" i="12"/>
  <c r="J98" i="12"/>
  <c r="K98" i="12"/>
  <c r="L98" i="12"/>
  <c r="M98" i="12"/>
  <c r="G98" i="12"/>
  <c r="J94" i="12"/>
  <c r="K94" i="12"/>
  <c r="L94" i="12"/>
  <c r="M94" i="12"/>
  <c r="G94" i="12"/>
  <c r="Q89" i="12"/>
  <c r="O89" i="12"/>
  <c r="P89" i="12"/>
  <c r="R89" i="12"/>
  <c r="J89" i="12"/>
  <c r="S89" i="12"/>
  <c r="K89" i="12"/>
  <c r="T89" i="12"/>
  <c r="L89" i="12"/>
  <c r="U89" i="12"/>
  <c r="M89" i="12"/>
  <c r="V89" i="12"/>
  <c r="P143" i="12"/>
  <c r="V142" i="12"/>
  <c r="W147" i="12"/>
  <c r="K145" i="12"/>
  <c r="W143" i="12"/>
  <c r="U142" i="12"/>
  <c r="E142" i="12"/>
  <c r="K141" i="12"/>
  <c r="W139" i="12"/>
  <c r="G139" i="12"/>
  <c r="U138" i="12"/>
  <c r="M138" i="12"/>
  <c r="E138" i="12"/>
  <c r="K137" i="12"/>
  <c r="Q136" i="12"/>
  <c r="W135" i="12"/>
  <c r="G135" i="12"/>
  <c r="U134" i="12"/>
  <c r="M134" i="12"/>
  <c r="E134" i="12"/>
  <c r="K133" i="12"/>
  <c r="Q132" i="12"/>
  <c r="W131" i="12"/>
  <c r="G131" i="12"/>
  <c r="U130" i="12"/>
  <c r="M130" i="12"/>
  <c r="E130" i="12"/>
  <c r="K129" i="12"/>
  <c r="Q128" i="12"/>
  <c r="W127" i="12"/>
  <c r="G127" i="12"/>
  <c r="U126" i="12"/>
  <c r="M126" i="12"/>
  <c r="E126" i="12"/>
  <c r="K125" i="12"/>
  <c r="Q124" i="12"/>
  <c r="W123" i="12"/>
  <c r="G123" i="12"/>
  <c r="U122" i="12"/>
  <c r="M122" i="12"/>
  <c r="E122" i="12"/>
  <c r="K121" i="12"/>
  <c r="Q120" i="12"/>
  <c r="W119" i="12"/>
  <c r="G119" i="12"/>
  <c r="L118" i="12"/>
  <c r="F118" i="12"/>
  <c r="P117" i="12"/>
  <c r="G117" i="12"/>
  <c r="O115" i="12"/>
  <c r="F115" i="12"/>
  <c r="S114" i="12"/>
  <c r="K114" i="12"/>
  <c r="E112" i="12"/>
  <c r="O111" i="12"/>
  <c r="W111" i="12"/>
  <c r="P111" i="12"/>
  <c r="R111" i="12"/>
  <c r="G111" i="12"/>
  <c r="H111" i="12"/>
  <c r="M109" i="12"/>
  <c r="W108" i="12"/>
  <c r="K108" i="12"/>
  <c r="J106" i="12"/>
  <c r="H105" i="12"/>
  <c r="S104" i="12"/>
  <c r="G104" i="12"/>
  <c r="S103" i="12"/>
  <c r="D98" i="12"/>
  <c r="D94" i="12"/>
  <c r="V143" i="12"/>
  <c r="T142" i="12"/>
  <c r="V139" i="12"/>
  <c r="F139" i="12"/>
  <c r="T138" i="12"/>
  <c r="L138" i="12"/>
  <c r="P136" i="12"/>
  <c r="V135" i="12"/>
  <c r="F135" i="12"/>
  <c r="T134" i="12"/>
  <c r="L134" i="12"/>
  <c r="P132" i="12"/>
  <c r="V131" i="12"/>
  <c r="F131" i="12"/>
  <c r="T130" i="12"/>
  <c r="L130" i="12"/>
  <c r="P128" i="12"/>
  <c r="V127" i="12"/>
  <c r="F127" i="12"/>
  <c r="T126" i="12"/>
  <c r="L126" i="12"/>
  <c r="P124" i="12"/>
  <c r="V123" i="12"/>
  <c r="F123" i="12"/>
  <c r="T122" i="12"/>
  <c r="L122" i="12"/>
  <c r="P120" i="12"/>
  <c r="V119" i="12"/>
  <c r="F119" i="12"/>
  <c r="K118" i="12"/>
  <c r="O117" i="12"/>
  <c r="F117" i="12"/>
  <c r="J116" i="12"/>
  <c r="E115" i="12"/>
  <c r="R114" i="12"/>
  <c r="D113" i="12"/>
  <c r="Q112" i="12"/>
  <c r="R112" i="12"/>
  <c r="L112" i="12"/>
  <c r="T112" i="12"/>
  <c r="M111" i="12"/>
  <c r="L110" i="12"/>
  <c r="V108" i="12"/>
  <c r="J108" i="12"/>
  <c r="J107" i="12"/>
  <c r="G105" i="12"/>
  <c r="P104" i="12"/>
  <c r="F104" i="12"/>
  <c r="D103" i="12"/>
  <c r="G103" i="12"/>
  <c r="H103" i="12"/>
  <c r="W136" i="12"/>
  <c r="O136" i="12"/>
  <c r="W132" i="12"/>
  <c r="O132" i="12"/>
  <c r="W128" i="12"/>
  <c r="O128" i="12"/>
  <c r="W124" i="12"/>
  <c r="O124" i="12"/>
  <c r="E123" i="12"/>
  <c r="W120" i="12"/>
  <c r="O120" i="12"/>
  <c r="U119" i="12"/>
  <c r="E119" i="12"/>
  <c r="J118" i="12"/>
  <c r="E117" i="12"/>
  <c r="H116" i="12"/>
  <c r="D115" i="12"/>
  <c r="Q114" i="12"/>
  <c r="L111" i="12"/>
  <c r="K110" i="12"/>
  <c r="K109" i="12"/>
  <c r="L109" i="12"/>
  <c r="U108" i="12"/>
  <c r="E105" i="12"/>
  <c r="E104" i="12"/>
  <c r="O103" i="12"/>
  <c r="W103" i="12"/>
  <c r="P103" i="12"/>
  <c r="R103" i="12"/>
  <c r="G116" i="12"/>
  <c r="P114" i="12"/>
  <c r="H114" i="12"/>
  <c r="K111" i="12"/>
  <c r="Q104" i="12"/>
  <c r="R104" i="12"/>
  <c r="L104" i="12"/>
  <c r="T104" i="12"/>
  <c r="K90" i="12"/>
  <c r="J90" i="12"/>
  <c r="L90" i="12"/>
  <c r="D90" i="12"/>
  <c r="M90" i="12"/>
  <c r="E90" i="12"/>
  <c r="F90" i="12"/>
  <c r="G90" i="12"/>
  <c r="H90" i="12"/>
  <c r="U136" i="12"/>
  <c r="U132" i="12"/>
  <c r="U128" i="12"/>
  <c r="U124" i="12"/>
  <c r="U120" i="12"/>
  <c r="O114" i="12"/>
  <c r="G114" i="12"/>
  <c r="G109" i="12"/>
  <c r="E106" i="12"/>
  <c r="F106" i="12"/>
  <c r="H106" i="12"/>
  <c r="S105" i="12"/>
  <c r="M104" i="12"/>
  <c r="L103" i="12"/>
  <c r="J102" i="12"/>
  <c r="M102" i="12"/>
  <c r="P91" i="12"/>
  <c r="Q91" i="12"/>
  <c r="R91" i="12"/>
  <c r="V91" i="12"/>
  <c r="W91" i="12"/>
  <c r="F113" i="12"/>
  <c r="P110" i="12"/>
  <c r="F109" i="12"/>
  <c r="P106" i="12"/>
  <c r="F105" i="12"/>
  <c r="P102" i="12"/>
  <c r="V101" i="12"/>
  <c r="F101" i="12"/>
  <c r="T100" i="12"/>
  <c r="L100" i="12"/>
  <c r="R99" i="12"/>
  <c r="P98" i="12"/>
  <c r="H98" i="12"/>
  <c r="V97" i="12"/>
  <c r="F97" i="12"/>
  <c r="T96" i="12"/>
  <c r="L96" i="12"/>
  <c r="D96" i="12"/>
  <c r="R95" i="12"/>
  <c r="J95" i="12"/>
  <c r="P94" i="12"/>
  <c r="H94" i="12"/>
  <c r="V93" i="12"/>
  <c r="F93" i="12"/>
  <c r="S92" i="12"/>
  <c r="J92" i="12"/>
  <c r="U91" i="12"/>
  <c r="D91" i="12"/>
  <c r="Q90" i="12"/>
  <c r="V87" i="12"/>
  <c r="S86" i="12"/>
  <c r="T86" i="12"/>
  <c r="Q83" i="12"/>
  <c r="P81" i="12"/>
  <c r="Q81" i="12"/>
  <c r="J81" i="12"/>
  <c r="R81" i="12"/>
  <c r="D81" i="12"/>
  <c r="J76" i="12"/>
  <c r="L76" i="12"/>
  <c r="O72" i="12"/>
  <c r="W72" i="12"/>
  <c r="R72" i="12"/>
  <c r="M72" i="12"/>
  <c r="P72" i="12"/>
  <c r="S72" i="12"/>
  <c r="T72" i="12"/>
  <c r="K72" i="12"/>
  <c r="U72" i="12"/>
  <c r="D57" i="12"/>
  <c r="E57" i="12"/>
  <c r="F57" i="12"/>
  <c r="G57" i="12"/>
  <c r="H57" i="12"/>
  <c r="V45" i="12"/>
  <c r="S45" i="12"/>
  <c r="O45" i="12"/>
  <c r="P45" i="12"/>
  <c r="U45" i="12"/>
  <c r="W45" i="12"/>
  <c r="K40" i="12"/>
  <c r="L40" i="12"/>
  <c r="H40" i="12"/>
  <c r="M40" i="12"/>
  <c r="E40" i="12"/>
  <c r="F40" i="12"/>
  <c r="J40" i="12"/>
  <c r="G40" i="12"/>
  <c r="H88" i="12"/>
  <c r="Q85" i="12"/>
  <c r="J85" i="12"/>
  <c r="R85" i="12"/>
  <c r="P83" i="12"/>
  <c r="D83" i="12"/>
  <c r="E83" i="12"/>
  <c r="F83" i="12"/>
  <c r="R82" i="12"/>
  <c r="S82" i="12"/>
  <c r="T82" i="12"/>
  <c r="F80" i="12"/>
  <c r="G80" i="12"/>
  <c r="H80" i="12"/>
  <c r="M63" i="12"/>
  <c r="J63" i="12"/>
  <c r="K63" i="12"/>
  <c r="L63" i="12"/>
  <c r="V110" i="12"/>
  <c r="T109" i="12"/>
  <c r="V106" i="12"/>
  <c r="T105" i="12"/>
  <c r="V102" i="12"/>
  <c r="T101" i="12"/>
  <c r="L101" i="12"/>
  <c r="R100" i="12"/>
  <c r="P99" i="12"/>
  <c r="V98" i="12"/>
  <c r="F98" i="12"/>
  <c r="T97" i="12"/>
  <c r="L97" i="12"/>
  <c r="R96" i="12"/>
  <c r="P95" i="12"/>
  <c r="V94" i="12"/>
  <c r="F94" i="12"/>
  <c r="T93" i="12"/>
  <c r="L93" i="12"/>
  <c r="Q92" i="12"/>
  <c r="H92" i="12"/>
  <c r="T91" i="12"/>
  <c r="K91" i="12"/>
  <c r="O90" i="12"/>
  <c r="F88" i="12"/>
  <c r="S87" i="12"/>
  <c r="J87" i="12"/>
  <c r="V86" i="12"/>
  <c r="W85" i="12"/>
  <c r="M85" i="12"/>
  <c r="W81" i="12"/>
  <c r="L81" i="12"/>
  <c r="M80" i="12"/>
  <c r="D76" i="12"/>
  <c r="F76" i="12"/>
  <c r="G76" i="12"/>
  <c r="H76" i="12"/>
  <c r="U71" i="12"/>
  <c r="P71" i="12"/>
  <c r="O71" i="12"/>
  <c r="R71" i="12"/>
  <c r="T71" i="12"/>
  <c r="V71" i="12"/>
  <c r="W71" i="12"/>
  <c r="D63" i="12"/>
  <c r="K101" i="12"/>
  <c r="W99" i="12"/>
  <c r="O99" i="12"/>
  <c r="E98" i="12"/>
  <c r="K97" i="12"/>
  <c r="W95" i="12"/>
  <c r="O95" i="12"/>
  <c r="E94" i="12"/>
  <c r="K93" i="12"/>
  <c r="F92" i="12"/>
  <c r="S91" i="12"/>
  <c r="J91" i="12"/>
  <c r="O88" i="12"/>
  <c r="W88" i="12"/>
  <c r="E88" i="12"/>
  <c r="R87" i="12"/>
  <c r="U86" i="12"/>
  <c r="K86" i="12"/>
  <c r="D86" i="12"/>
  <c r="L86" i="12"/>
  <c r="V85" i="12"/>
  <c r="L85" i="12"/>
  <c r="F84" i="12"/>
  <c r="G84" i="12"/>
  <c r="H84" i="12"/>
  <c r="U83" i="12"/>
  <c r="W82" i="12"/>
  <c r="J82" i="12"/>
  <c r="K82" i="12"/>
  <c r="D82" i="12"/>
  <c r="L82" i="12"/>
  <c r="V81" i="12"/>
  <c r="K81" i="12"/>
  <c r="L79" i="12"/>
  <c r="M79" i="12"/>
  <c r="G77" i="12"/>
  <c r="J75" i="12"/>
  <c r="L75" i="12"/>
  <c r="M75" i="12"/>
  <c r="M71" i="12"/>
  <c r="J71" i="12"/>
  <c r="K71" i="12"/>
  <c r="L71" i="12"/>
  <c r="O68" i="12"/>
  <c r="W68" i="12"/>
  <c r="R68" i="12"/>
  <c r="U68" i="12"/>
  <c r="P68" i="12"/>
  <c r="Q68" i="12"/>
  <c r="S68" i="12"/>
  <c r="P100" i="12"/>
  <c r="J97" i="12"/>
  <c r="P96" i="12"/>
  <c r="H96" i="12"/>
  <c r="J93" i="12"/>
  <c r="O92" i="12"/>
  <c r="W92" i="12"/>
  <c r="D88" i="12"/>
  <c r="U85" i="12"/>
  <c r="K85" i="12"/>
  <c r="T83" i="12"/>
  <c r="V83" i="12"/>
  <c r="D73" i="12"/>
  <c r="E73" i="12"/>
  <c r="G73" i="12"/>
  <c r="H73" i="12"/>
  <c r="T48" i="12"/>
  <c r="O48" i="12"/>
  <c r="W48" i="12"/>
  <c r="P48" i="12"/>
  <c r="Q48" i="12"/>
  <c r="R48" i="12"/>
  <c r="S48" i="12"/>
  <c r="U48" i="12"/>
  <c r="V48" i="12"/>
  <c r="K48" i="12"/>
  <c r="M48" i="12"/>
  <c r="W100" i="12"/>
  <c r="O100" i="12"/>
  <c r="W96" i="12"/>
  <c r="O96" i="12"/>
  <c r="G96" i="12"/>
  <c r="M95" i="12"/>
  <c r="M92" i="12"/>
  <c r="D92" i="12"/>
  <c r="H91" i="12"/>
  <c r="H79" i="12"/>
  <c r="D79" i="12"/>
  <c r="E79" i="12"/>
  <c r="F79" i="12"/>
  <c r="F78" i="12"/>
  <c r="H78" i="12"/>
  <c r="J78" i="12"/>
  <c r="K78" i="12"/>
  <c r="D78" i="12"/>
  <c r="L78" i="12"/>
  <c r="D77" i="12"/>
  <c r="F77" i="12"/>
  <c r="H77" i="12"/>
  <c r="H75" i="12"/>
  <c r="D75" i="12"/>
  <c r="E75" i="12"/>
  <c r="F75" i="12"/>
  <c r="F74" i="12"/>
  <c r="H74" i="12"/>
  <c r="J74" i="12"/>
  <c r="K74" i="12"/>
  <c r="D74" i="12"/>
  <c r="L74" i="12"/>
  <c r="E71" i="12"/>
  <c r="H71" i="12"/>
  <c r="D71" i="12"/>
  <c r="G71" i="12"/>
  <c r="J68" i="12"/>
  <c r="K68" i="12"/>
  <c r="M68" i="12"/>
  <c r="U92" i="12"/>
  <c r="G92" i="12"/>
  <c r="G91" i="12"/>
  <c r="S85" i="12"/>
  <c r="S83" i="12"/>
  <c r="L83" i="12"/>
  <c r="M83" i="12"/>
  <c r="Q82" i="12"/>
  <c r="F81" i="12"/>
  <c r="G78" i="12"/>
  <c r="G74" i="12"/>
  <c r="Q57" i="12"/>
  <c r="J57" i="12"/>
  <c r="R57" i="12"/>
  <c r="T57" i="12"/>
  <c r="O57" i="12"/>
  <c r="P57" i="12"/>
  <c r="S57" i="12"/>
  <c r="U57" i="12"/>
  <c r="V57" i="12"/>
  <c r="K57" i="12"/>
  <c r="W57" i="12"/>
  <c r="M57" i="12"/>
  <c r="H54" i="12"/>
  <c r="K54" i="12"/>
  <c r="D54" i="12"/>
  <c r="L54" i="12"/>
  <c r="J54" i="12"/>
  <c r="M54" i="12"/>
  <c r="E54" i="12"/>
  <c r="G54" i="12"/>
  <c r="P84" i="12"/>
  <c r="P80" i="12"/>
  <c r="V79" i="12"/>
  <c r="T78" i="12"/>
  <c r="R77" i="12"/>
  <c r="J77" i="12"/>
  <c r="P76" i="12"/>
  <c r="V75" i="12"/>
  <c r="T74" i="12"/>
  <c r="R73" i="12"/>
  <c r="L73" i="12"/>
  <c r="S70" i="12"/>
  <c r="V70" i="12"/>
  <c r="D70" i="12"/>
  <c r="P69" i="12"/>
  <c r="H68" i="12"/>
  <c r="T67" i="12"/>
  <c r="J67" i="12"/>
  <c r="U66" i="12"/>
  <c r="L66" i="12"/>
  <c r="Q65" i="12"/>
  <c r="T65" i="12"/>
  <c r="E64" i="12"/>
  <c r="G63" i="12"/>
  <c r="P62" i="12"/>
  <c r="E62" i="12"/>
  <c r="O60" i="12"/>
  <c r="W60" i="12"/>
  <c r="P60" i="12"/>
  <c r="R60" i="12"/>
  <c r="G60" i="12"/>
  <c r="H60" i="12"/>
  <c r="E59" i="12"/>
  <c r="F59" i="12"/>
  <c r="H59" i="12"/>
  <c r="L56" i="12"/>
  <c r="L55" i="12"/>
  <c r="O53" i="12"/>
  <c r="F53" i="12"/>
  <c r="D53" i="12"/>
  <c r="K52" i="12"/>
  <c r="J51" i="12"/>
  <c r="M51" i="12"/>
  <c r="U49" i="12"/>
  <c r="T44" i="12"/>
  <c r="O44" i="12"/>
  <c r="W44" i="12"/>
  <c r="P44" i="12"/>
  <c r="Q44" i="12"/>
  <c r="R44" i="12"/>
  <c r="L43" i="12"/>
  <c r="D37" i="12"/>
  <c r="E37" i="12"/>
  <c r="F37" i="12"/>
  <c r="G37" i="12"/>
  <c r="H37" i="12"/>
  <c r="D33" i="12"/>
  <c r="E33" i="12"/>
  <c r="F33" i="12"/>
  <c r="G33" i="12"/>
  <c r="H33" i="12"/>
  <c r="W84" i="12"/>
  <c r="W80" i="12"/>
  <c r="S78" i="12"/>
  <c r="Q77" i="12"/>
  <c r="W76" i="12"/>
  <c r="S74" i="12"/>
  <c r="Q73" i="12"/>
  <c r="J72" i="12"/>
  <c r="W70" i="12"/>
  <c r="M70" i="12"/>
  <c r="F70" i="12"/>
  <c r="F68" i="12"/>
  <c r="S67" i="12"/>
  <c r="M67" i="12"/>
  <c r="T66" i="12"/>
  <c r="J66" i="12"/>
  <c r="W65" i="12"/>
  <c r="M65" i="12"/>
  <c r="O64" i="12"/>
  <c r="W64" i="12"/>
  <c r="R64" i="12"/>
  <c r="F62" i="12"/>
  <c r="Q61" i="12"/>
  <c r="J61" i="12"/>
  <c r="R61" i="12"/>
  <c r="T61" i="12"/>
  <c r="M60" i="12"/>
  <c r="S58" i="12"/>
  <c r="T58" i="12"/>
  <c r="V58" i="12"/>
  <c r="M58" i="12"/>
  <c r="V56" i="12"/>
  <c r="Q53" i="12"/>
  <c r="L52" i="12"/>
  <c r="P49" i="12"/>
  <c r="J47" i="12"/>
  <c r="M47" i="12"/>
  <c r="M44" i="12"/>
  <c r="P42" i="12"/>
  <c r="O42" i="12"/>
  <c r="S42" i="12"/>
  <c r="T42" i="12"/>
  <c r="U42" i="12"/>
  <c r="V42" i="12"/>
  <c r="T79" i="12"/>
  <c r="P77" i="12"/>
  <c r="T75" i="12"/>
  <c r="P73" i="12"/>
  <c r="H72" i="12"/>
  <c r="L70" i="12"/>
  <c r="Q69" i="12"/>
  <c r="T69" i="12"/>
  <c r="R67" i="12"/>
  <c r="G67" i="12"/>
  <c r="M64" i="12"/>
  <c r="G64" i="12"/>
  <c r="E63" i="12"/>
  <c r="F63" i="12"/>
  <c r="H63" i="12"/>
  <c r="L60" i="12"/>
  <c r="L59" i="12"/>
  <c r="L57" i="12"/>
  <c r="U56" i="12"/>
  <c r="J56" i="12"/>
  <c r="J55" i="12"/>
  <c r="M55" i="12"/>
  <c r="F54" i="12"/>
  <c r="E51" i="12"/>
  <c r="F51" i="12"/>
  <c r="G51" i="12"/>
  <c r="H51" i="12"/>
  <c r="L48" i="12"/>
  <c r="J43" i="12"/>
  <c r="M43" i="12"/>
  <c r="E42" i="12"/>
  <c r="J42" i="12"/>
  <c r="K42" i="12"/>
  <c r="L42" i="12"/>
  <c r="M42" i="12"/>
  <c r="S62" i="12"/>
  <c r="T62" i="12"/>
  <c r="V62" i="12"/>
  <c r="K58" i="12"/>
  <c r="D58" i="12"/>
  <c r="L58" i="12"/>
  <c r="H50" i="12"/>
  <c r="K50" i="12"/>
  <c r="D50" i="12"/>
  <c r="L50" i="12"/>
  <c r="E50" i="12"/>
  <c r="M50" i="12"/>
  <c r="E47" i="12"/>
  <c r="F47" i="12"/>
  <c r="G47" i="12"/>
  <c r="H47" i="12"/>
  <c r="O23" i="12"/>
  <c r="W23" i="12"/>
  <c r="P23" i="12"/>
  <c r="Q23" i="12"/>
  <c r="J23" i="12"/>
  <c r="R23" i="12"/>
  <c r="K23" i="12"/>
  <c r="S23" i="12"/>
  <c r="L23" i="12"/>
  <c r="T23" i="12"/>
  <c r="M23" i="12"/>
  <c r="U23" i="12"/>
  <c r="V23" i="12"/>
  <c r="P78" i="12"/>
  <c r="P74" i="12"/>
  <c r="G68" i="12"/>
  <c r="K64" i="12"/>
  <c r="W62" i="12"/>
  <c r="J59" i="12"/>
  <c r="H58" i="12"/>
  <c r="W53" i="12"/>
  <c r="D52" i="12"/>
  <c r="G52" i="12"/>
  <c r="H52" i="12"/>
  <c r="G50" i="12"/>
  <c r="H46" i="12"/>
  <c r="K46" i="12"/>
  <c r="D46" i="12"/>
  <c r="L46" i="12"/>
  <c r="E46" i="12"/>
  <c r="M46" i="12"/>
  <c r="Q45" i="12"/>
  <c r="E43" i="12"/>
  <c r="F43" i="12"/>
  <c r="G43" i="12"/>
  <c r="H43" i="12"/>
  <c r="M41" i="12"/>
  <c r="K41" i="12"/>
  <c r="L41" i="12"/>
  <c r="U67" i="12"/>
  <c r="P67" i="12"/>
  <c r="E67" i="12"/>
  <c r="H67" i="12"/>
  <c r="U62" i="12"/>
  <c r="K62" i="12"/>
  <c r="D62" i="12"/>
  <c r="L62" i="12"/>
  <c r="G58" i="12"/>
  <c r="E55" i="12"/>
  <c r="F55" i="12"/>
  <c r="H55" i="12"/>
  <c r="U53" i="12"/>
  <c r="F50" i="12"/>
  <c r="D48" i="12"/>
  <c r="G48" i="12"/>
  <c r="H48" i="12"/>
  <c r="Q24" i="12"/>
  <c r="V24" i="12"/>
  <c r="P24" i="12"/>
  <c r="T77" i="12"/>
  <c r="T73" i="12"/>
  <c r="G70" i="12"/>
  <c r="W67" i="12"/>
  <c r="L67" i="12"/>
  <c r="S66" i="12"/>
  <c r="V66" i="12"/>
  <c r="H64" i="12"/>
  <c r="R62" i="12"/>
  <c r="H62" i="12"/>
  <c r="E60" i="12"/>
  <c r="G59" i="12"/>
  <c r="E58" i="12"/>
  <c r="O56" i="12"/>
  <c r="W56" i="12"/>
  <c r="P56" i="12"/>
  <c r="R56" i="12"/>
  <c r="G56" i="12"/>
  <c r="H56" i="12"/>
  <c r="S53" i="12"/>
  <c r="T52" i="12"/>
  <c r="O52" i="12"/>
  <c r="W52" i="12"/>
  <c r="P52" i="12"/>
  <c r="R52" i="12"/>
  <c r="V49" i="12"/>
  <c r="S49" i="12"/>
  <c r="F46" i="12"/>
  <c r="D44" i="12"/>
  <c r="G44" i="12"/>
  <c r="H44" i="12"/>
  <c r="D41" i="12"/>
  <c r="P63" i="12"/>
  <c r="P59" i="12"/>
  <c r="P55" i="12"/>
  <c r="V54" i="12"/>
  <c r="T53" i="12"/>
  <c r="J52" i="12"/>
  <c r="P51" i="12"/>
  <c r="V50" i="12"/>
  <c r="T49" i="12"/>
  <c r="D49" i="12"/>
  <c r="J48" i="12"/>
  <c r="P47" i="12"/>
  <c r="V46" i="12"/>
  <c r="T45" i="12"/>
  <c r="D45" i="12"/>
  <c r="J44" i="12"/>
  <c r="P43" i="12"/>
  <c r="G42" i="12"/>
  <c r="H42" i="12"/>
  <c r="W35" i="12"/>
  <c r="U33" i="12"/>
  <c r="Q32" i="12"/>
  <c r="D29" i="12"/>
  <c r="E29" i="12"/>
  <c r="F29" i="12"/>
  <c r="G29" i="12"/>
  <c r="H29" i="12"/>
  <c r="R12" i="12"/>
  <c r="U41" i="12"/>
  <c r="V41" i="12"/>
  <c r="E41" i="12"/>
  <c r="F41" i="12"/>
  <c r="V35" i="12"/>
  <c r="R24" i="12"/>
  <c r="Q16" i="12"/>
  <c r="V16" i="12"/>
  <c r="O15" i="12"/>
  <c r="W15" i="12"/>
  <c r="P15" i="12"/>
  <c r="Q15" i="12"/>
  <c r="J15" i="12"/>
  <c r="R15" i="12"/>
  <c r="K15" i="12"/>
  <c r="S15" i="12"/>
  <c r="L15" i="12"/>
  <c r="T15" i="12"/>
  <c r="M15" i="12"/>
  <c r="U15" i="12"/>
  <c r="T54" i="12"/>
  <c r="R53" i="12"/>
  <c r="J53" i="12"/>
  <c r="T50" i="12"/>
  <c r="R49" i="12"/>
  <c r="J49" i="12"/>
  <c r="T46" i="12"/>
  <c r="R45" i="12"/>
  <c r="J45" i="12"/>
  <c r="W41" i="12"/>
  <c r="S40" i="12"/>
  <c r="T40" i="12"/>
  <c r="D40" i="12"/>
  <c r="P39" i="12"/>
  <c r="Q39" i="12"/>
  <c r="R39" i="12"/>
  <c r="R36" i="12"/>
  <c r="S36" i="12"/>
  <c r="T36" i="12"/>
  <c r="U36" i="12"/>
  <c r="O36" i="12"/>
  <c r="W36" i="12"/>
  <c r="T35" i="12"/>
  <c r="R32" i="12"/>
  <c r="P31" i="12"/>
  <c r="Q31" i="12"/>
  <c r="J31" i="12"/>
  <c r="R31" i="12"/>
  <c r="K31" i="12"/>
  <c r="S31" i="12"/>
  <c r="L31" i="12"/>
  <c r="T31" i="12"/>
  <c r="M31" i="12"/>
  <c r="U31" i="12"/>
  <c r="Q28" i="12"/>
  <c r="O27" i="12"/>
  <c r="W27" i="12"/>
  <c r="P27" i="12"/>
  <c r="Q27" i="12"/>
  <c r="J27" i="12"/>
  <c r="R27" i="12"/>
  <c r="K27" i="12"/>
  <c r="S27" i="12"/>
  <c r="L27" i="12"/>
  <c r="T27" i="12"/>
  <c r="M27" i="12"/>
  <c r="U27" i="12"/>
  <c r="P16" i="12"/>
  <c r="S54" i="12"/>
  <c r="S50" i="12"/>
  <c r="S46" i="12"/>
  <c r="T41" i="12"/>
  <c r="W40" i="12"/>
  <c r="M39" i="12"/>
  <c r="J36" i="12"/>
  <c r="K36" i="12"/>
  <c r="L36" i="12"/>
  <c r="E36" i="12"/>
  <c r="M36" i="12"/>
  <c r="G36" i="12"/>
  <c r="J32" i="12"/>
  <c r="K32" i="12"/>
  <c r="L32" i="12"/>
  <c r="E32" i="12"/>
  <c r="M32" i="12"/>
  <c r="F32" i="12"/>
  <c r="G32" i="12"/>
  <c r="P28" i="12"/>
  <c r="R16" i="12"/>
  <c r="Q8" i="12"/>
  <c r="V8" i="12"/>
  <c r="O8" i="12"/>
  <c r="W8" i="12"/>
  <c r="O7" i="12"/>
  <c r="W7" i="12"/>
  <c r="P7" i="12"/>
  <c r="Q7" i="12"/>
  <c r="J7" i="12"/>
  <c r="R7" i="12"/>
  <c r="K7" i="12"/>
  <c r="S7" i="12"/>
  <c r="L7" i="12"/>
  <c r="T7" i="12"/>
  <c r="M7" i="12"/>
  <c r="U7" i="12"/>
  <c r="T37" i="12"/>
  <c r="U37" i="12"/>
  <c r="V37" i="12"/>
  <c r="O37" i="12"/>
  <c r="W37" i="12"/>
  <c r="Q37" i="12"/>
  <c r="P35" i="12"/>
  <c r="Q35" i="12"/>
  <c r="J35" i="12"/>
  <c r="R35" i="12"/>
  <c r="K35" i="12"/>
  <c r="S35" i="12"/>
  <c r="M35" i="12"/>
  <c r="U35" i="12"/>
  <c r="T33" i="12"/>
  <c r="V33" i="12"/>
  <c r="O33" i="12"/>
  <c r="W33" i="12"/>
  <c r="Q33" i="12"/>
  <c r="Q20" i="12"/>
  <c r="V20" i="12"/>
  <c r="O19" i="12"/>
  <c r="W19" i="12"/>
  <c r="P19" i="12"/>
  <c r="Q19" i="12"/>
  <c r="J19" i="12"/>
  <c r="R19" i="12"/>
  <c r="K19" i="12"/>
  <c r="S19" i="12"/>
  <c r="L19" i="12"/>
  <c r="T19" i="12"/>
  <c r="M19" i="12"/>
  <c r="U19" i="12"/>
  <c r="Q41" i="12"/>
  <c r="H41" i="12"/>
  <c r="R37" i="12"/>
  <c r="R33" i="12"/>
  <c r="R20" i="12"/>
  <c r="Q12" i="12"/>
  <c r="V12" i="12"/>
  <c r="W12" i="12"/>
  <c r="O11" i="12"/>
  <c r="W11" i="12"/>
  <c r="P11" i="12"/>
  <c r="Q11" i="12"/>
  <c r="J11" i="12"/>
  <c r="R11" i="12"/>
  <c r="K11" i="12"/>
  <c r="S11" i="12"/>
  <c r="L11" i="12"/>
  <c r="T11" i="12"/>
  <c r="M11" i="12"/>
  <c r="U11" i="12"/>
  <c r="W32" i="12"/>
  <c r="O32" i="12"/>
  <c r="Q29" i="12"/>
  <c r="W28" i="12"/>
  <c r="O28" i="12"/>
  <c r="G28" i="12"/>
  <c r="Q25" i="12"/>
  <c r="W24" i="12"/>
  <c r="O24" i="12"/>
  <c r="G24" i="12"/>
  <c r="Q21" i="12"/>
  <c r="W20" i="12"/>
  <c r="O20" i="12"/>
  <c r="G20" i="12"/>
  <c r="Q17" i="12"/>
  <c r="W16" i="12"/>
  <c r="O16" i="12"/>
  <c r="G16" i="12"/>
  <c r="Q13" i="12"/>
  <c r="O12" i="12"/>
  <c r="G12" i="12"/>
  <c r="G8" i="12"/>
  <c r="P29" i="12"/>
  <c r="F28" i="12"/>
  <c r="P25" i="12"/>
  <c r="H25" i="12"/>
  <c r="F24" i="12"/>
  <c r="P21" i="12"/>
  <c r="H21" i="12"/>
  <c r="F20" i="12"/>
  <c r="P17" i="12"/>
  <c r="H17" i="12"/>
  <c r="F16" i="12"/>
  <c r="P13" i="12"/>
  <c r="H13" i="12"/>
  <c r="F12" i="12"/>
  <c r="R10" i="12"/>
  <c r="P9" i="12"/>
  <c r="H9" i="12"/>
  <c r="F8" i="12"/>
  <c r="D7" i="12"/>
  <c r="R6" i="12"/>
  <c r="P5" i="12"/>
  <c r="H5" i="12"/>
  <c r="U32" i="12"/>
  <c r="W29" i="12"/>
  <c r="O29" i="12"/>
  <c r="U28" i="12"/>
  <c r="M28" i="12"/>
  <c r="E28" i="12"/>
  <c r="Q26" i="12"/>
  <c r="W25" i="12"/>
  <c r="O25" i="12"/>
  <c r="G25" i="12"/>
  <c r="U24" i="12"/>
  <c r="M24" i="12"/>
  <c r="E24" i="12"/>
  <c r="Q22" i="12"/>
  <c r="W21" i="12"/>
  <c r="O21" i="12"/>
  <c r="G21" i="12"/>
  <c r="U20" i="12"/>
  <c r="M20" i="12"/>
  <c r="E20" i="12"/>
  <c r="Q18" i="12"/>
  <c r="W17" i="12"/>
  <c r="O17" i="12"/>
  <c r="G17" i="12"/>
  <c r="U16" i="12"/>
  <c r="M16" i="12"/>
  <c r="E16" i="12"/>
  <c r="Q14" i="12"/>
  <c r="W13" i="12"/>
  <c r="O13" i="12"/>
  <c r="G13" i="12"/>
  <c r="U12" i="12"/>
  <c r="M12" i="12"/>
  <c r="E12" i="12"/>
  <c r="Q10" i="12"/>
  <c r="W9" i="12"/>
  <c r="O9" i="12"/>
  <c r="G9" i="12"/>
  <c r="U8" i="12"/>
  <c r="M8" i="12"/>
  <c r="E8" i="12"/>
  <c r="Q6" i="12"/>
  <c r="W5" i="12"/>
  <c r="O5" i="12"/>
  <c r="G5" i="12"/>
  <c r="P38" i="12"/>
  <c r="H38" i="12"/>
  <c r="P34" i="12"/>
  <c r="H34" i="12"/>
  <c r="T32" i="12"/>
  <c r="P30" i="12"/>
  <c r="H30" i="12"/>
  <c r="V29" i="12"/>
  <c r="T28" i="12"/>
  <c r="L28" i="12"/>
  <c r="P26" i="12"/>
  <c r="H26" i="12"/>
  <c r="F25" i="12"/>
  <c r="T24" i="12"/>
  <c r="L24" i="12"/>
  <c r="P22" i="12"/>
  <c r="H22" i="12"/>
  <c r="F21" i="12"/>
  <c r="T20" i="12"/>
  <c r="L20" i="12"/>
  <c r="D20" i="12"/>
  <c r="P18" i="12"/>
  <c r="H18" i="12"/>
  <c r="F17" i="12"/>
  <c r="T16" i="12"/>
  <c r="L16" i="12"/>
  <c r="D16" i="12"/>
  <c r="P14" i="12"/>
  <c r="H14" i="12"/>
  <c r="F13" i="12"/>
  <c r="T12" i="12"/>
  <c r="L12" i="12"/>
  <c r="D12" i="12"/>
  <c r="P10" i="12"/>
  <c r="H10" i="12"/>
  <c r="F9" i="12"/>
  <c r="T8" i="12"/>
  <c r="L8" i="12"/>
  <c r="D8" i="12"/>
  <c r="P6" i="12"/>
  <c r="H6" i="12"/>
  <c r="F5" i="12"/>
  <c r="W38" i="12"/>
  <c r="G38" i="12"/>
  <c r="M37" i="12"/>
  <c r="W34" i="12"/>
  <c r="G34" i="12"/>
  <c r="M33" i="12"/>
  <c r="S32" i="12"/>
  <c r="W30" i="12"/>
  <c r="G30" i="12"/>
  <c r="M29" i="12"/>
  <c r="S28" i="12"/>
  <c r="K28" i="12"/>
  <c r="W26" i="12"/>
  <c r="G26" i="12"/>
  <c r="U25" i="12"/>
  <c r="M25" i="12"/>
  <c r="E25" i="12"/>
  <c r="S24" i="12"/>
  <c r="K24" i="12"/>
  <c r="W22" i="12"/>
  <c r="G22" i="12"/>
  <c r="U21" i="12"/>
  <c r="M21" i="12"/>
  <c r="E21" i="12"/>
  <c r="S20" i="12"/>
  <c r="K20" i="12"/>
  <c r="W18" i="12"/>
  <c r="G18" i="12"/>
  <c r="U17" i="12"/>
  <c r="M17" i="12"/>
  <c r="E17" i="12"/>
  <c r="S16" i="12"/>
  <c r="K16" i="12"/>
  <c r="W14" i="12"/>
  <c r="G14" i="12"/>
  <c r="U13" i="12"/>
  <c r="M13" i="12"/>
  <c r="E13" i="12"/>
  <c r="S12" i="12"/>
  <c r="K12" i="12"/>
  <c r="W10" i="12"/>
  <c r="G10" i="12"/>
  <c r="U9" i="12"/>
  <c r="M9" i="12"/>
  <c r="E9" i="12"/>
  <c r="S8" i="12"/>
  <c r="K8" i="12"/>
  <c r="W6" i="12"/>
  <c r="G6" i="12"/>
  <c r="U5" i="12"/>
  <c r="M5" i="12"/>
  <c r="E5" i="12"/>
  <c r="F6" i="12"/>
  <c r="C140" i="8"/>
  <c r="Q256" i="5" l="1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255" i="5"/>
  <c r="D31" i="8"/>
  <c r="D164" i="8" s="1"/>
  <c r="E31" i="8"/>
  <c r="F31" i="8"/>
  <c r="G31" i="8"/>
  <c r="H31" i="8"/>
  <c r="H140" i="8" s="1"/>
  <c r="I31" i="8"/>
  <c r="I164" i="8" s="1"/>
  <c r="J31" i="8"/>
  <c r="J164" i="8" s="1"/>
  <c r="K31" i="8"/>
  <c r="K164" i="8" s="1"/>
  <c r="L31" i="8"/>
  <c r="M31" i="8"/>
  <c r="N31" i="8"/>
  <c r="O31" i="8"/>
  <c r="P31" i="8"/>
  <c r="Q31" i="8"/>
  <c r="Q164" i="8" s="1"/>
  <c r="R31" i="8"/>
  <c r="R164" i="8" s="1"/>
  <c r="S31" i="8"/>
  <c r="S164" i="8" s="1"/>
  <c r="T31" i="8"/>
  <c r="U31" i="8"/>
  <c r="V31" i="8"/>
  <c r="W31" i="8"/>
  <c r="X31" i="8"/>
  <c r="Y31" i="8"/>
  <c r="Y164" i="8" s="1"/>
  <c r="Z31" i="8"/>
  <c r="Z164" i="8" s="1"/>
  <c r="AA31" i="8"/>
  <c r="AA164" i="8" s="1"/>
  <c r="AB31" i="8"/>
  <c r="AC31" i="8"/>
  <c r="AD31" i="8"/>
  <c r="AE31" i="8"/>
  <c r="AF31" i="8"/>
  <c r="AG31" i="8"/>
  <c r="AG164" i="8" s="1"/>
  <c r="AH31" i="8"/>
  <c r="AH164" i="8" s="1"/>
  <c r="AI31" i="8"/>
  <c r="AI164" i="8" s="1"/>
  <c r="AJ31" i="8"/>
  <c r="AJ164" i="8" s="1"/>
  <c r="AK31" i="8"/>
  <c r="AL31" i="8"/>
  <c r="AM31" i="8"/>
  <c r="AN31" i="8"/>
  <c r="AO31" i="8"/>
  <c r="AO164" i="8" s="1"/>
  <c r="AP31" i="8"/>
  <c r="AP164" i="8" s="1"/>
  <c r="AQ31" i="8"/>
  <c r="AQ164" i="8" s="1"/>
  <c r="AR31" i="8"/>
  <c r="AS31" i="8"/>
  <c r="AT31" i="8"/>
  <c r="AU31" i="8"/>
  <c r="AV31" i="8"/>
  <c r="AW31" i="8"/>
  <c r="AW164" i="8" s="1"/>
  <c r="AX31" i="8"/>
  <c r="AX164" i="8" s="1"/>
  <c r="AY31" i="8"/>
  <c r="AY164" i="8" s="1"/>
  <c r="AZ31" i="8"/>
  <c r="BA31" i="8"/>
  <c r="BB31" i="8"/>
  <c r="BC31" i="8"/>
  <c r="BD31" i="8"/>
  <c r="D32" i="8"/>
  <c r="E32" i="8"/>
  <c r="F32" i="8"/>
  <c r="G32" i="8"/>
  <c r="H32" i="8"/>
  <c r="I32" i="8"/>
  <c r="J32" i="8"/>
  <c r="K32" i="8"/>
  <c r="K141" i="8" s="1"/>
  <c r="L32" i="8"/>
  <c r="M32" i="8"/>
  <c r="N32" i="8"/>
  <c r="O32" i="8"/>
  <c r="O141" i="8" s="1"/>
  <c r="P32" i="8"/>
  <c r="Q32" i="8"/>
  <c r="R32" i="8"/>
  <c r="S32" i="8"/>
  <c r="S141" i="8" s="1"/>
  <c r="T32" i="8"/>
  <c r="U32" i="8"/>
  <c r="V32" i="8"/>
  <c r="W32" i="8"/>
  <c r="X32" i="8"/>
  <c r="Y32" i="8"/>
  <c r="Y141" i="8" s="1"/>
  <c r="Z32" i="8"/>
  <c r="AA32" i="8"/>
  <c r="AA141" i="8" s="1"/>
  <c r="AB32" i="8"/>
  <c r="AC32" i="8"/>
  <c r="AD32" i="8"/>
  <c r="AE32" i="8"/>
  <c r="AF32" i="8"/>
  <c r="AG32" i="8"/>
  <c r="AG141" i="8" s="1"/>
  <c r="AH32" i="8"/>
  <c r="AI32" i="8"/>
  <c r="AI141" i="8" s="1"/>
  <c r="AJ32" i="8"/>
  <c r="AK32" i="8"/>
  <c r="AL32" i="8"/>
  <c r="AM32" i="8"/>
  <c r="AN32" i="8"/>
  <c r="AO32" i="8"/>
  <c r="AO141" i="8" s="1"/>
  <c r="AP32" i="8"/>
  <c r="AQ32" i="8"/>
  <c r="AQ141" i="8" s="1"/>
  <c r="AR32" i="8"/>
  <c r="AS32" i="8"/>
  <c r="AT32" i="8"/>
  <c r="AU32" i="8"/>
  <c r="AU141" i="8" s="1"/>
  <c r="AV32" i="8"/>
  <c r="AW32" i="8"/>
  <c r="AW141" i="8" s="1"/>
  <c r="AX32" i="8"/>
  <c r="AY32" i="8"/>
  <c r="AY141" i="8" s="1"/>
  <c r="AZ32" i="8"/>
  <c r="BA32" i="8"/>
  <c r="BB32" i="8"/>
  <c r="BC32" i="8"/>
  <c r="BD32" i="8"/>
  <c r="D33" i="8"/>
  <c r="D142" i="8" s="1"/>
  <c r="E33" i="8"/>
  <c r="F33" i="8"/>
  <c r="F142" i="8" s="1"/>
  <c r="G33" i="8"/>
  <c r="H33" i="8"/>
  <c r="I33" i="8"/>
  <c r="J33" i="8"/>
  <c r="K33" i="8"/>
  <c r="L33" i="8"/>
  <c r="L142" i="8" s="1"/>
  <c r="M33" i="8"/>
  <c r="M142" i="8" s="1"/>
  <c r="N33" i="8"/>
  <c r="N142" i="8" s="1"/>
  <c r="O33" i="8"/>
  <c r="P33" i="8"/>
  <c r="Q33" i="8"/>
  <c r="R33" i="8"/>
  <c r="S33" i="8"/>
  <c r="T33" i="8"/>
  <c r="T142" i="8" s="1"/>
  <c r="U33" i="8"/>
  <c r="V33" i="8"/>
  <c r="V142" i="8" s="1"/>
  <c r="W33" i="8"/>
  <c r="X33" i="8"/>
  <c r="Y33" i="8"/>
  <c r="Z33" i="8"/>
  <c r="AA33" i="8"/>
  <c r="AB33" i="8"/>
  <c r="AB142" i="8" s="1"/>
  <c r="AC33" i="8"/>
  <c r="AC142" i="8" s="1"/>
  <c r="AD33" i="8"/>
  <c r="AD142" i="8" s="1"/>
  <c r="AE33" i="8"/>
  <c r="AF33" i="8"/>
  <c r="AG33" i="8"/>
  <c r="AH33" i="8"/>
  <c r="AI33" i="8"/>
  <c r="AJ33" i="8"/>
  <c r="AJ142" i="8" s="1"/>
  <c r="AK33" i="8"/>
  <c r="AL33" i="8"/>
  <c r="AL142" i="8" s="1"/>
  <c r="AM33" i="8"/>
  <c r="AN33" i="8"/>
  <c r="AO33" i="8"/>
  <c r="AP33" i="8"/>
  <c r="AQ33" i="8"/>
  <c r="AR33" i="8"/>
  <c r="AR142" i="8" s="1"/>
  <c r="AS33" i="8"/>
  <c r="AS142" i="8" s="1"/>
  <c r="AT33" i="8"/>
  <c r="AT142" i="8" s="1"/>
  <c r="AU33" i="8"/>
  <c r="AV33" i="8"/>
  <c r="AW33" i="8"/>
  <c r="AX33" i="8"/>
  <c r="AY33" i="8"/>
  <c r="AZ33" i="8"/>
  <c r="AZ142" i="8" s="1"/>
  <c r="BA33" i="8"/>
  <c r="BB33" i="8"/>
  <c r="BB142" i="8" s="1"/>
  <c r="BC33" i="8"/>
  <c r="BD33" i="8"/>
  <c r="D34" i="8"/>
  <c r="E34" i="8"/>
  <c r="F34" i="8"/>
  <c r="G34" i="8"/>
  <c r="G143" i="8" s="1"/>
  <c r="H34" i="8"/>
  <c r="H143" i="8" s="1"/>
  <c r="I34" i="8"/>
  <c r="I143" i="8" s="1"/>
  <c r="J34" i="8"/>
  <c r="K34" i="8"/>
  <c r="L34" i="8"/>
  <c r="M34" i="8"/>
  <c r="N34" i="8"/>
  <c r="O34" i="8"/>
  <c r="O143" i="8" s="1"/>
  <c r="P34" i="8"/>
  <c r="Q34" i="8"/>
  <c r="Q143" i="8" s="1"/>
  <c r="R34" i="8"/>
  <c r="S34" i="8"/>
  <c r="T34" i="8"/>
  <c r="U34" i="8"/>
  <c r="V34" i="8"/>
  <c r="W34" i="8"/>
  <c r="W143" i="8" s="1"/>
  <c r="X34" i="8"/>
  <c r="X143" i="8" s="1"/>
  <c r="Y34" i="8"/>
  <c r="Y143" i="8" s="1"/>
  <c r="Z34" i="8"/>
  <c r="AA34" i="8"/>
  <c r="AB34" i="8"/>
  <c r="AC34" i="8"/>
  <c r="AD34" i="8"/>
  <c r="AE34" i="8"/>
  <c r="AE143" i="8" s="1"/>
  <c r="AF34" i="8"/>
  <c r="AG34" i="8"/>
  <c r="AG143" i="8" s="1"/>
  <c r="AH34" i="8"/>
  <c r="AI34" i="8"/>
  <c r="AJ34" i="8"/>
  <c r="AK34" i="8"/>
  <c r="AL34" i="8"/>
  <c r="AM34" i="8"/>
  <c r="AM143" i="8" s="1"/>
  <c r="AN34" i="8"/>
  <c r="AN143" i="8" s="1"/>
  <c r="AO34" i="8"/>
  <c r="AO143" i="8" s="1"/>
  <c r="AP34" i="8"/>
  <c r="AQ34" i="8"/>
  <c r="AR34" i="8"/>
  <c r="AS34" i="8"/>
  <c r="AT34" i="8"/>
  <c r="AU34" i="8"/>
  <c r="AU143" i="8" s="1"/>
  <c r="AV34" i="8"/>
  <c r="AW34" i="8"/>
  <c r="AW143" i="8" s="1"/>
  <c r="AX34" i="8"/>
  <c r="AY34" i="8"/>
  <c r="AZ34" i="8"/>
  <c r="BA34" i="8"/>
  <c r="BB34" i="8"/>
  <c r="BC34" i="8"/>
  <c r="BC143" i="8" s="1"/>
  <c r="BD34" i="8"/>
  <c r="BD143" i="8" s="1"/>
  <c r="D35" i="8"/>
  <c r="D144" i="8" s="1"/>
  <c r="E35" i="8"/>
  <c r="F35" i="8"/>
  <c r="G35" i="8"/>
  <c r="H35" i="8"/>
  <c r="I35" i="8"/>
  <c r="J35" i="8"/>
  <c r="J144" i="8" s="1"/>
  <c r="K35" i="8"/>
  <c r="L35" i="8"/>
  <c r="L144" i="8" s="1"/>
  <c r="M35" i="8"/>
  <c r="N35" i="8"/>
  <c r="O35" i="8"/>
  <c r="P35" i="8"/>
  <c r="Q35" i="8"/>
  <c r="R35" i="8"/>
  <c r="R144" i="8" s="1"/>
  <c r="S35" i="8"/>
  <c r="S144" i="8" s="1"/>
  <c r="T35" i="8"/>
  <c r="T144" i="8" s="1"/>
  <c r="U35" i="8"/>
  <c r="U144" i="8" s="1"/>
  <c r="V35" i="8"/>
  <c r="W35" i="8"/>
  <c r="X35" i="8"/>
  <c r="Y35" i="8"/>
  <c r="Z35" i="8"/>
  <c r="Z144" i="8" s="1"/>
  <c r="AA35" i="8"/>
  <c r="AB35" i="8"/>
  <c r="AB144" i="8" s="1"/>
  <c r="AC35" i="8"/>
  <c r="AC144" i="8" s="1"/>
  <c r="AD35" i="8"/>
  <c r="AE35" i="8"/>
  <c r="AF35" i="8"/>
  <c r="AG35" i="8"/>
  <c r="AH35" i="8"/>
  <c r="AH144" i="8" s="1"/>
  <c r="AI35" i="8"/>
  <c r="AI144" i="8" s="1"/>
  <c r="AJ35" i="8"/>
  <c r="AJ144" i="8" s="1"/>
  <c r="AK35" i="8"/>
  <c r="AK144" i="8" s="1"/>
  <c r="AL35" i="8"/>
  <c r="AM35" i="8"/>
  <c r="AN35" i="8"/>
  <c r="AO35" i="8"/>
  <c r="AP35" i="8"/>
  <c r="AP144" i="8" s="1"/>
  <c r="AQ35" i="8"/>
  <c r="AR35" i="8"/>
  <c r="AR144" i="8" s="1"/>
  <c r="AS35" i="8"/>
  <c r="AS144" i="8" s="1"/>
  <c r="AT35" i="8"/>
  <c r="AU35" i="8"/>
  <c r="AV35" i="8"/>
  <c r="AW35" i="8"/>
  <c r="AX35" i="8"/>
  <c r="AX144" i="8" s="1"/>
  <c r="AY35" i="8"/>
  <c r="AY144" i="8" s="1"/>
  <c r="AZ35" i="8"/>
  <c r="AZ144" i="8" s="1"/>
  <c r="BA35" i="8"/>
  <c r="BA144" i="8" s="1"/>
  <c r="BB35" i="8"/>
  <c r="BB144" i="8" s="1"/>
  <c r="BC35" i="8"/>
  <c r="BD35" i="8"/>
  <c r="D36" i="8"/>
  <c r="E36" i="8"/>
  <c r="E145" i="8" s="1"/>
  <c r="F36" i="8"/>
  <c r="G36" i="8"/>
  <c r="G145" i="8" s="1"/>
  <c r="H36" i="8"/>
  <c r="H145" i="8" s="1"/>
  <c r="I36" i="8"/>
  <c r="I145" i="8" s="1"/>
  <c r="J36" i="8"/>
  <c r="K36" i="8"/>
  <c r="L36" i="8"/>
  <c r="M36" i="8"/>
  <c r="M145" i="8" s="1"/>
  <c r="N36" i="8"/>
  <c r="N145" i="8" s="1"/>
  <c r="O36" i="8"/>
  <c r="O145" i="8" s="1"/>
  <c r="P36" i="8"/>
  <c r="P145" i="8" s="1"/>
  <c r="Q36" i="8"/>
  <c r="Q145" i="8" s="1"/>
  <c r="R36" i="8"/>
  <c r="S36" i="8"/>
  <c r="T36" i="8"/>
  <c r="U36" i="8"/>
  <c r="U145" i="8" s="1"/>
  <c r="V36" i="8"/>
  <c r="W36" i="8"/>
  <c r="W145" i="8" s="1"/>
  <c r="X36" i="8"/>
  <c r="X145" i="8" s="1"/>
  <c r="Y36" i="8"/>
  <c r="Y145" i="8" s="1"/>
  <c r="Z36" i="8"/>
  <c r="AA36" i="8"/>
  <c r="AB36" i="8"/>
  <c r="AC36" i="8"/>
  <c r="AC145" i="8" s="1"/>
  <c r="AD36" i="8"/>
  <c r="AE36" i="8"/>
  <c r="AE145" i="8" s="1"/>
  <c r="AF36" i="8"/>
  <c r="AF145" i="8" s="1"/>
  <c r="AG36" i="8"/>
  <c r="AG145" i="8" s="1"/>
  <c r="AH36" i="8"/>
  <c r="AI36" i="8"/>
  <c r="AJ36" i="8"/>
  <c r="AK36" i="8"/>
  <c r="AK145" i="8" s="1"/>
  <c r="AL36" i="8"/>
  <c r="AM36" i="8"/>
  <c r="AM145" i="8" s="1"/>
  <c r="AN36" i="8"/>
  <c r="AN145" i="8" s="1"/>
  <c r="AO36" i="8"/>
  <c r="AO145" i="8" s="1"/>
  <c r="AP36" i="8"/>
  <c r="AQ36" i="8"/>
  <c r="AR36" i="8"/>
  <c r="AS36" i="8"/>
  <c r="AS145" i="8" s="1"/>
  <c r="AT36" i="8"/>
  <c r="AU36" i="8"/>
  <c r="AU145" i="8" s="1"/>
  <c r="AV36" i="8"/>
  <c r="AV145" i="8" s="1"/>
  <c r="AW36" i="8"/>
  <c r="AW145" i="8" s="1"/>
  <c r="AX36" i="8"/>
  <c r="AY36" i="8"/>
  <c r="AZ36" i="8"/>
  <c r="BA36" i="8"/>
  <c r="BA145" i="8" s="1"/>
  <c r="BB36" i="8"/>
  <c r="BC36" i="8"/>
  <c r="BC145" i="8" s="1"/>
  <c r="BD36" i="8"/>
  <c r="BD145" i="8" s="1"/>
  <c r="D37" i="8"/>
  <c r="D146" i="8" s="1"/>
  <c r="E37" i="8"/>
  <c r="F37" i="8"/>
  <c r="G37" i="8"/>
  <c r="H37" i="8"/>
  <c r="H146" i="8" s="1"/>
  <c r="I37" i="8"/>
  <c r="J37" i="8"/>
  <c r="J146" i="8" s="1"/>
  <c r="K37" i="8"/>
  <c r="K146" i="8" s="1"/>
  <c r="L37" i="8"/>
  <c r="L146" i="8" s="1"/>
  <c r="M37" i="8"/>
  <c r="N37" i="8"/>
  <c r="O37" i="8"/>
  <c r="P37" i="8"/>
  <c r="P146" i="8" s="1"/>
  <c r="Q37" i="8"/>
  <c r="R37" i="8"/>
  <c r="R146" i="8" s="1"/>
  <c r="S37" i="8"/>
  <c r="S146" i="8" s="1"/>
  <c r="T37" i="8"/>
  <c r="T146" i="8" s="1"/>
  <c r="U37" i="8"/>
  <c r="V37" i="8"/>
  <c r="W37" i="8"/>
  <c r="X37" i="8"/>
  <c r="X146" i="8" s="1"/>
  <c r="Y37" i="8"/>
  <c r="Z37" i="8"/>
  <c r="Z146" i="8" s="1"/>
  <c r="AA37" i="8"/>
  <c r="AA146" i="8" s="1"/>
  <c r="AB37" i="8"/>
  <c r="AB146" i="8" s="1"/>
  <c r="AC37" i="8"/>
  <c r="AD37" i="8"/>
  <c r="AE37" i="8"/>
  <c r="AF37" i="8"/>
  <c r="AF146" i="8" s="1"/>
  <c r="AG37" i="8"/>
  <c r="AH37" i="8"/>
  <c r="AH146" i="8" s="1"/>
  <c r="AI37" i="8"/>
  <c r="AI146" i="8" s="1"/>
  <c r="AJ37" i="8"/>
  <c r="AJ146" i="8" s="1"/>
  <c r="AK37" i="8"/>
  <c r="AL37" i="8"/>
  <c r="AM37" i="8"/>
  <c r="AN37" i="8"/>
  <c r="AN146" i="8" s="1"/>
  <c r="AO37" i="8"/>
  <c r="AP37" i="8"/>
  <c r="AP146" i="8" s="1"/>
  <c r="AQ37" i="8"/>
  <c r="AQ146" i="8" s="1"/>
  <c r="AR37" i="8"/>
  <c r="AR146" i="8" s="1"/>
  <c r="AS37" i="8"/>
  <c r="AT37" i="8"/>
  <c r="AU37" i="8"/>
  <c r="AV37" i="8"/>
  <c r="AV146" i="8" s="1"/>
  <c r="AW37" i="8"/>
  <c r="AX37" i="8"/>
  <c r="AX146" i="8" s="1"/>
  <c r="AY37" i="8"/>
  <c r="AY146" i="8" s="1"/>
  <c r="AZ37" i="8"/>
  <c r="AZ146" i="8" s="1"/>
  <c r="BA37" i="8"/>
  <c r="BB37" i="8"/>
  <c r="BC37" i="8"/>
  <c r="BD37" i="8"/>
  <c r="BD146" i="8" s="1"/>
  <c r="D38" i="8"/>
  <c r="D147" i="8" s="1"/>
  <c r="E38" i="8"/>
  <c r="E147" i="8" s="1"/>
  <c r="F38" i="8"/>
  <c r="F147" i="8" s="1"/>
  <c r="G38" i="8"/>
  <c r="G147" i="8" s="1"/>
  <c r="H38" i="8"/>
  <c r="H147" i="8" s="1"/>
  <c r="I38" i="8"/>
  <c r="J38" i="8"/>
  <c r="K38" i="8"/>
  <c r="K147" i="8" s="1"/>
  <c r="L38" i="8"/>
  <c r="L147" i="8" s="1"/>
  <c r="M38" i="8"/>
  <c r="M147" i="8" s="1"/>
  <c r="N38" i="8"/>
  <c r="N147" i="8" s="1"/>
  <c r="O38" i="8"/>
  <c r="O147" i="8" s="1"/>
  <c r="P38" i="8"/>
  <c r="P147" i="8" s="1"/>
  <c r="Q38" i="8"/>
  <c r="Q147" i="8" s="1"/>
  <c r="R38" i="8"/>
  <c r="R147" i="8" s="1"/>
  <c r="S38" i="8"/>
  <c r="S147" i="8" s="1"/>
  <c r="T38" i="8"/>
  <c r="T147" i="8" s="1"/>
  <c r="U38" i="8"/>
  <c r="U147" i="8" s="1"/>
  <c r="V38" i="8"/>
  <c r="V147" i="8" s="1"/>
  <c r="W38" i="8"/>
  <c r="W147" i="8" s="1"/>
  <c r="X38" i="8"/>
  <c r="X147" i="8" s="1"/>
  <c r="Y38" i="8"/>
  <c r="Y147" i="8" s="1"/>
  <c r="Z38" i="8"/>
  <c r="Z147" i="8" s="1"/>
  <c r="AA38" i="8"/>
  <c r="AA147" i="8" s="1"/>
  <c r="AB38" i="8"/>
  <c r="AB147" i="8" s="1"/>
  <c r="AC38" i="8"/>
  <c r="AC147" i="8" s="1"/>
  <c r="AD38" i="8"/>
  <c r="AD147" i="8" s="1"/>
  <c r="AE38" i="8"/>
  <c r="AE147" i="8" s="1"/>
  <c r="AF38" i="8"/>
  <c r="AF147" i="8" s="1"/>
  <c r="AG38" i="8"/>
  <c r="AG147" i="8" s="1"/>
  <c r="AH38" i="8"/>
  <c r="AH147" i="8" s="1"/>
  <c r="AI38" i="8"/>
  <c r="AI147" i="8" s="1"/>
  <c r="AJ38" i="8"/>
  <c r="AJ147" i="8" s="1"/>
  <c r="AK38" i="8"/>
  <c r="AK147" i="8" s="1"/>
  <c r="AL38" i="8"/>
  <c r="AL147" i="8" s="1"/>
  <c r="AM38" i="8"/>
  <c r="AM147" i="8" s="1"/>
  <c r="AN38" i="8"/>
  <c r="AN147" i="8" s="1"/>
  <c r="AO38" i="8"/>
  <c r="AO147" i="8" s="1"/>
  <c r="AP38" i="8"/>
  <c r="AP147" i="8" s="1"/>
  <c r="AQ38" i="8"/>
  <c r="AQ147" i="8" s="1"/>
  <c r="AR38" i="8"/>
  <c r="AR147" i="8" s="1"/>
  <c r="AS38" i="8"/>
  <c r="AS147" i="8" s="1"/>
  <c r="AT38" i="8"/>
  <c r="AT147" i="8" s="1"/>
  <c r="AU38" i="8"/>
  <c r="AU147" i="8" s="1"/>
  <c r="AV38" i="8"/>
  <c r="AV147" i="8" s="1"/>
  <c r="AW38" i="8"/>
  <c r="AW147" i="8" s="1"/>
  <c r="AX38" i="8"/>
  <c r="AX147" i="8" s="1"/>
  <c r="AY38" i="8"/>
  <c r="AY147" i="8" s="1"/>
  <c r="AZ38" i="8"/>
  <c r="AZ147" i="8" s="1"/>
  <c r="BA38" i="8"/>
  <c r="BA147" i="8" s="1"/>
  <c r="BB38" i="8"/>
  <c r="BB147" i="8" s="1"/>
  <c r="BC38" i="8"/>
  <c r="BC147" i="8" s="1"/>
  <c r="BD38" i="8"/>
  <c r="BD147" i="8" s="1"/>
  <c r="D39" i="8"/>
  <c r="D148" i="8" s="1"/>
  <c r="E39" i="8"/>
  <c r="E148" i="8" s="1"/>
  <c r="F39" i="8"/>
  <c r="F148" i="8" s="1"/>
  <c r="G39" i="8"/>
  <c r="G148" i="8" s="1"/>
  <c r="H39" i="8"/>
  <c r="H148" i="8" s="1"/>
  <c r="I39" i="8"/>
  <c r="I148" i="8" s="1"/>
  <c r="J39" i="8"/>
  <c r="J148" i="8" s="1"/>
  <c r="K39" i="8"/>
  <c r="K148" i="8" s="1"/>
  <c r="L39" i="8"/>
  <c r="L148" i="8" s="1"/>
  <c r="M39" i="8"/>
  <c r="M148" i="8" s="1"/>
  <c r="N39" i="8"/>
  <c r="N148" i="8" s="1"/>
  <c r="O39" i="8"/>
  <c r="O148" i="8" s="1"/>
  <c r="P39" i="8"/>
  <c r="P148" i="8" s="1"/>
  <c r="Q39" i="8"/>
  <c r="Q148" i="8" s="1"/>
  <c r="R39" i="8"/>
  <c r="R148" i="8" s="1"/>
  <c r="S39" i="8"/>
  <c r="S148" i="8" s="1"/>
  <c r="T39" i="8"/>
  <c r="T148" i="8" s="1"/>
  <c r="U39" i="8"/>
  <c r="U148" i="8" s="1"/>
  <c r="V39" i="8"/>
  <c r="V148" i="8" s="1"/>
  <c r="W39" i="8"/>
  <c r="W148" i="8" s="1"/>
  <c r="X39" i="8"/>
  <c r="X148" i="8" s="1"/>
  <c r="Y39" i="8"/>
  <c r="Y148" i="8" s="1"/>
  <c r="Z39" i="8"/>
  <c r="Z148" i="8" s="1"/>
  <c r="AA39" i="8"/>
  <c r="AA148" i="8" s="1"/>
  <c r="AB39" i="8"/>
  <c r="AB148" i="8" s="1"/>
  <c r="AC39" i="8"/>
  <c r="AC148" i="8" s="1"/>
  <c r="AD39" i="8"/>
  <c r="AD148" i="8" s="1"/>
  <c r="AE39" i="8"/>
  <c r="AE148" i="8" s="1"/>
  <c r="AF39" i="8"/>
  <c r="AF148" i="8" s="1"/>
  <c r="AG39" i="8"/>
  <c r="AG148" i="8" s="1"/>
  <c r="AH39" i="8"/>
  <c r="AH148" i="8" s="1"/>
  <c r="AI39" i="8"/>
  <c r="AI148" i="8" s="1"/>
  <c r="AJ39" i="8"/>
  <c r="AJ148" i="8" s="1"/>
  <c r="AK39" i="8"/>
  <c r="AK148" i="8" s="1"/>
  <c r="AL39" i="8"/>
  <c r="AL148" i="8" s="1"/>
  <c r="AM39" i="8"/>
  <c r="AM148" i="8" s="1"/>
  <c r="AN39" i="8"/>
  <c r="AN148" i="8" s="1"/>
  <c r="AO39" i="8"/>
  <c r="AO148" i="8" s="1"/>
  <c r="AP39" i="8"/>
  <c r="AP148" i="8" s="1"/>
  <c r="AQ39" i="8"/>
  <c r="AQ148" i="8" s="1"/>
  <c r="AR39" i="8"/>
  <c r="AR148" i="8" s="1"/>
  <c r="AS39" i="8"/>
  <c r="AS148" i="8" s="1"/>
  <c r="AT39" i="8"/>
  <c r="AT148" i="8" s="1"/>
  <c r="AU39" i="8"/>
  <c r="AU148" i="8" s="1"/>
  <c r="AV39" i="8"/>
  <c r="AV148" i="8" s="1"/>
  <c r="AW39" i="8"/>
  <c r="AW148" i="8" s="1"/>
  <c r="AX39" i="8"/>
  <c r="AX148" i="8" s="1"/>
  <c r="AY39" i="8"/>
  <c r="AY148" i="8" s="1"/>
  <c r="AZ39" i="8"/>
  <c r="AZ148" i="8" s="1"/>
  <c r="BA39" i="8"/>
  <c r="BA148" i="8" s="1"/>
  <c r="BB39" i="8"/>
  <c r="BB148" i="8" s="1"/>
  <c r="BC39" i="8"/>
  <c r="BC148" i="8" s="1"/>
  <c r="BD39" i="8"/>
  <c r="BD148" i="8" s="1"/>
  <c r="D40" i="8"/>
  <c r="D149" i="8" s="1"/>
  <c r="E40" i="8"/>
  <c r="E149" i="8" s="1"/>
  <c r="F40" i="8"/>
  <c r="F149" i="8" s="1"/>
  <c r="G40" i="8"/>
  <c r="G149" i="8" s="1"/>
  <c r="H40" i="8"/>
  <c r="H149" i="8" s="1"/>
  <c r="I40" i="8"/>
  <c r="I149" i="8" s="1"/>
  <c r="J40" i="8"/>
  <c r="J149" i="8" s="1"/>
  <c r="K40" i="8"/>
  <c r="K149" i="8" s="1"/>
  <c r="L40" i="8"/>
  <c r="L149" i="8" s="1"/>
  <c r="M40" i="8"/>
  <c r="M149" i="8" s="1"/>
  <c r="N40" i="8"/>
  <c r="N149" i="8" s="1"/>
  <c r="O40" i="8"/>
  <c r="O149" i="8" s="1"/>
  <c r="P40" i="8"/>
  <c r="P149" i="8" s="1"/>
  <c r="Q40" i="8"/>
  <c r="Q149" i="8" s="1"/>
  <c r="R40" i="8"/>
  <c r="R149" i="8" s="1"/>
  <c r="S40" i="8"/>
  <c r="S149" i="8" s="1"/>
  <c r="T40" i="8"/>
  <c r="T149" i="8" s="1"/>
  <c r="U40" i="8"/>
  <c r="U149" i="8" s="1"/>
  <c r="V40" i="8"/>
  <c r="V149" i="8" s="1"/>
  <c r="W40" i="8"/>
  <c r="W149" i="8" s="1"/>
  <c r="X40" i="8"/>
  <c r="X149" i="8" s="1"/>
  <c r="Y40" i="8"/>
  <c r="Y149" i="8" s="1"/>
  <c r="Z40" i="8"/>
  <c r="Z149" i="8" s="1"/>
  <c r="AA40" i="8"/>
  <c r="AA149" i="8" s="1"/>
  <c r="AB40" i="8"/>
  <c r="AB149" i="8" s="1"/>
  <c r="AC40" i="8"/>
  <c r="AC149" i="8" s="1"/>
  <c r="AD40" i="8"/>
  <c r="AD149" i="8" s="1"/>
  <c r="AE40" i="8"/>
  <c r="AE149" i="8" s="1"/>
  <c r="AF40" i="8"/>
  <c r="AF149" i="8" s="1"/>
  <c r="AG40" i="8"/>
  <c r="AG149" i="8" s="1"/>
  <c r="AH40" i="8"/>
  <c r="AH149" i="8" s="1"/>
  <c r="AI40" i="8"/>
  <c r="AI149" i="8" s="1"/>
  <c r="AJ40" i="8"/>
  <c r="AJ149" i="8" s="1"/>
  <c r="AK40" i="8"/>
  <c r="AK149" i="8" s="1"/>
  <c r="AL40" i="8"/>
  <c r="AL149" i="8" s="1"/>
  <c r="AM40" i="8"/>
  <c r="AM149" i="8" s="1"/>
  <c r="AN40" i="8"/>
  <c r="AN149" i="8" s="1"/>
  <c r="AO40" i="8"/>
  <c r="AO149" i="8" s="1"/>
  <c r="AP40" i="8"/>
  <c r="AP149" i="8" s="1"/>
  <c r="AQ40" i="8"/>
  <c r="AQ149" i="8" s="1"/>
  <c r="AR40" i="8"/>
  <c r="AR149" i="8" s="1"/>
  <c r="AS40" i="8"/>
  <c r="AS149" i="8" s="1"/>
  <c r="AT40" i="8"/>
  <c r="AT149" i="8" s="1"/>
  <c r="AU40" i="8"/>
  <c r="AU149" i="8" s="1"/>
  <c r="AV40" i="8"/>
  <c r="AV149" i="8" s="1"/>
  <c r="AW40" i="8"/>
  <c r="AW149" i="8" s="1"/>
  <c r="AX40" i="8"/>
  <c r="AX149" i="8" s="1"/>
  <c r="AY40" i="8"/>
  <c r="AY149" i="8" s="1"/>
  <c r="AZ40" i="8"/>
  <c r="AZ149" i="8" s="1"/>
  <c r="BA40" i="8"/>
  <c r="BA149" i="8" s="1"/>
  <c r="BB40" i="8"/>
  <c r="BB149" i="8" s="1"/>
  <c r="BC40" i="8"/>
  <c r="BC149" i="8" s="1"/>
  <c r="BD40" i="8"/>
  <c r="BD149" i="8" s="1"/>
  <c r="D41" i="8"/>
  <c r="D150" i="8" s="1"/>
  <c r="E41" i="8"/>
  <c r="E150" i="8" s="1"/>
  <c r="F41" i="8"/>
  <c r="F150" i="8" s="1"/>
  <c r="G41" i="8"/>
  <c r="G150" i="8" s="1"/>
  <c r="H41" i="8"/>
  <c r="H150" i="8" s="1"/>
  <c r="I41" i="8"/>
  <c r="I150" i="8" s="1"/>
  <c r="J41" i="8"/>
  <c r="J150" i="8" s="1"/>
  <c r="K41" i="8"/>
  <c r="K150" i="8" s="1"/>
  <c r="L41" i="8"/>
  <c r="L150" i="8" s="1"/>
  <c r="M41" i="8"/>
  <c r="M150" i="8" s="1"/>
  <c r="N41" i="8"/>
  <c r="N150" i="8" s="1"/>
  <c r="O41" i="8"/>
  <c r="O150" i="8" s="1"/>
  <c r="P41" i="8"/>
  <c r="P150" i="8" s="1"/>
  <c r="Q41" i="8"/>
  <c r="Q150" i="8" s="1"/>
  <c r="R41" i="8"/>
  <c r="R150" i="8" s="1"/>
  <c r="S41" i="8"/>
  <c r="S150" i="8" s="1"/>
  <c r="T41" i="8"/>
  <c r="T150" i="8" s="1"/>
  <c r="U41" i="8"/>
  <c r="U150" i="8" s="1"/>
  <c r="V41" i="8"/>
  <c r="V150" i="8" s="1"/>
  <c r="W41" i="8"/>
  <c r="W150" i="8" s="1"/>
  <c r="X41" i="8"/>
  <c r="X150" i="8" s="1"/>
  <c r="Y41" i="8"/>
  <c r="Y150" i="8" s="1"/>
  <c r="Z41" i="8"/>
  <c r="Z150" i="8" s="1"/>
  <c r="AA41" i="8"/>
  <c r="AA150" i="8" s="1"/>
  <c r="AB41" i="8"/>
  <c r="AB150" i="8" s="1"/>
  <c r="AC41" i="8"/>
  <c r="AC150" i="8" s="1"/>
  <c r="AD41" i="8"/>
  <c r="AD150" i="8" s="1"/>
  <c r="AE41" i="8"/>
  <c r="AE150" i="8" s="1"/>
  <c r="AF41" i="8"/>
  <c r="AF150" i="8" s="1"/>
  <c r="AG41" i="8"/>
  <c r="AG150" i="8" s="1"/>
  <c r="AH41" i="8"/>
  <c r="AH150" i="8" s="1"/>
  <c r="AI41" i="8"/>
  <c r="AI150" i="8" s="1"/>
  <c r="AJ41" i="8"/>
  <c r="AJ150" i="8" s="1"/>
  <c r="AK41" i="8"/>
  <c r="AK150" i="8" s="1"/>
  <c r="AL41" i="8"/>
  <c r="AL150" i="8" s="1"/>
  <c r="AM41" i="8"/>
  <c r="AM150" i="8" s="1"/>
  <c r="AN41" i="8"/>
  <c r="AN150" i="8" s="1"/>
  <c r="AO41" i="8"/>
  <c r="AO150" i="8" s="1"/>
  <c r="AP41" i="8"/>
  <c r="AP150" i="8" s="1"/>
  <c r="AQ41" i="8"/>
  <c r="AQ150" i="8" s="1"/>
  <c r="AR41" i="8"/>
  <c r="AR150" i="8" s="1"/>
  <c r="AS41" i="8"/>
  <c r="AS150" i="8" s="1"/>
  <c r="AT41" i="8"/>
  <c r="AT150" i="8" s="1"/>
  <c r="AU41" i="8"/>
  <c r="AU150" i="8" s="1"/>
  <c r="AV41" i="8"/>
  <c r="AV150" i="8" s="1"/>
  <c r="AW41" i="8"/>
  <c r="AW150" i="8" s="1"/>
  <c r="AX41" i="8"/>
  <c r="AX150" i="8" s="1"/>
  <c r="AY41" i="8"/>
  <c r="AY150" i="8" s="1"/>
  <c r="AZ41" i="8"/>
  <c r="AZ150" i="8" s="1"/>
  <c r="BA41" i="8"/>
  <c r="BA150" i="8" s="1"/>
  <c r="BB41" i="8"/>
  <c r="BB150" i="8" s="1"/>
  <c r="BC41" i="8"/>
  <c r="BC150" i="8" s="1"/>
  <c r="BD41" i="8"/>
  <c r="BD150" i="8" s="1"/>
  <c r="D42" i="8"/>
  <c r="D151" i="8" s="1"/>
  <c r="E42" i="8"/>
  <c r="E151" i="8" s="1"/>
  <c r="F42" i="8"/>
  <c r="F151" i="8" s="1"/>
  <c r="G42" i="8"/>
  <c r="G151" i="8" s="1"/>
  <c r="H42" i="8"/>
  <c r="H151" i="8" s="1"/>
  <c r="I42" i="8"/>
  <c r="I151" i="8" s="1"/>
  <c r="J42" i="8"/>
  <c r="J151" i="8" s="1"/>
  <c r="K42" i="8"/>
  <c r="K151" i="8" s="1"/>
  <c r="L42" i="8"/>
  <c r="L151" i="8" s="1"/>
  <c r="M42" i="8"/>
  <c r="M151" i="8" s="1"/>
  <c r="N42" i="8"/>
  <c r="N151" i="8" s="1"/>
  <c r="O42" i="8"/>
  <c r="O151" i="8" s="1"/>
  <c r="P42" i="8"/>
  <c r="P151" i="8" s="1"/>
  <c r="Q42" i="8"/>
  <c r="Q151" i="8" s="1"/>
  <c r="R42" i="8"/>
  <c r="R151" i="8" s="1"/>
  <c r="S42" i="8"/>
  <c r="S151" i="8" s="1"/>
  <c r="T42" i="8"/>
  <c r="T151" i="8" s="1"/>
  <c r="U42" i="8"/>
  <c r="U151" i="8" s="1"/>
  <c r="V42" i="8"/>
  <c r="V151" i="8" s="1"/>
  <c r="W42" i="8"/>
  <c r="W151" i="8" s="1"/>
  <c r="X42" i="8"/>
  <c r="X151" i="8" s="1"/>
  <c r="Y42" i="8"/>
  <c r="Y151" i="8" s="1"/>
  <c r="Z42" i="8"/>
  <c r="Z151" i="8" s="1"/>
  <c r="AA42" i="8"/>
  <c r="AA151" i="8" s="1"/>
  <c r="AB42" i="8"/>
  <c r="AB151" i="8" s="1"/>
  <c r="AC42" i="8"/>
  <c r="AC151" i="8" s="1"/>
  <c r="AD42" i="8"/>
  <c r="AD151" i="8" s="1"/>
  <c r="AE42" i="8"/>
  <c r="AE151" i="8" s="1"/>
  <c r="AF42" i="8"/>
  <c r="AF151" i="8" s="1"/>
  <c r="AG42" i="8"/>
  <c r="AG151" i="8" s="1"/>
  <c r="AH42" i="8"/>
  <c r="AH151" i="8" s="1"/>
  <c r="AI42" i="8"/>
  <c r="AI151" i="8" s="1"/>
  <c r="AJ42" i="8"/>
  <c r="AJ151" i="8" s="1"/>
  <c r="AK42" i="8"/>
  <c r="AK151" i="8" s="1"/>
  <c r="AL42" i="8"/>
  <c r="AL151" i="8" s="1"/>
  <c r="AM42" i="8"/>
  <c r="AM151" i="8" s="1"/>
  <c r="AN42" i="8"/>
  <c r="AN151" i="8" s="1"/>
  <c r="AO42" i="8"/>
  <c r="AO151" i="8" s="1"/>
  <c r="AP42" i="8"/>
  <c r="AP151" i="8" s="1"/>
  <c r="AQ42" i="8"/>
  <c r="AQ151" i="8" s="1"/>
  <c r="AR42" i="8"/>
  <c r="AR151" i="8" s="1"/>
  <c r="AS42" i="8"/>
  <c r="AS151" i="8" s="1"/>
  <c r="AT42" i="8"/>
  <c r="AT151" i="8" s="1"/>
  <c r="AU42" i="8"/>
  <c r="AU151" i="8" s="1"/>
  <c r="AV42" i="8"/>
  <c r="AV151" i="8" s="1"/>
  <c r="AW42" i="8"/>
  <c r="AW151" i="8" s="1"/>
  <c r="AX42" i="8"/>
  <c r="AX151" i="8" s="1"/>
  <c r="AY42" i="8"/>
  <c r="AY151" i="8" s="1"/>
  <c r="AZ42" i="8"/>
  <c r="AZ151" i="8" s="1"/>
  <c r="BA42" i="8"/>
  <c r="BA151" i="8" s="1"/>
  <c r="BB42" i="8"/>
  <c r="BB151" i="8" s="1"/>
  <c r="BC42" i="8"/>
  <c r="BC151" i="8" s="1"/>
  <c r="BD42" i="8"/>
  <c r="BD151" i="8" s="1"/>
  <c r="D43" i="8"/>
  <c r="D152" i="8" s="1"/>
  <c r="E43" i="8"/>
  <c r="E152" i="8" s="1"/>
  <c r="F43" i="8"/>
  <c r="F152" i="8" s="1"/>
  <c r="G43" i="8"/>
  <c r="G152" i="8" s="1"/>
  <c r="H43" i="8"/>
  <c r="H152" i="8" s="1"/>
  <c r="I43" i="8"/>
  <c r="I152" i="8" s="1"/>
  <c r="J43" i="8"/>
  <c r="J152" i="8" s="1"/>
  <c r="K43" i="8"/>
  <c r="K152" i="8" s="1"/>
  <c r="L43" i="8"/>
  <c r="L152" i="8" s="1"/>
  <c r="M43" i="8"/>
  <c r="M152" i="8" s="1"/>
  <c r="N43" i="8"/>
  <c r="N152" i="8" s="1"/>
  <c r="O43" i="8"/>
  <c r="O152" i="8" s="1"/>
  <c r="P43" i="8"/>
  <c r="P152" i="8" s="1"/>
  <c r="Q43" i="8"/>
  <c r="Q152" i="8" s="1"/>
  <c r="R43" i="8"/>
  <c r="R152" i="8" s="1"/>
  <c r="S43" i="8"/>
  <c r="S152" i="8" s="1"/>
  <c r="T43" i="8"/>
  <c r="T152" i="8" s="1"/>
  <c r="U43" i="8"/>
  <c r="U152" i="8" s="1"/>
  <c r="V43" i="8"/>
  <c r="V152" i="8" s="1"/>
  <c r="W43" i="8"/>
  <c r="W152" i="8" s="1"/>
  <c r="X43" i="8"/>
  <c r="X152" i="8" s="1"/>
  <c r="Y43" i="8"/>
  <c r="Y152" i="8" s="1"/>
  <c r="Z43" i="8"/>
  <c r="Z152" i="8" s="1"/>
  <c r="AA43" i="8"/>
  <c r="AA152" i="8" s="1"/>
  <c r="AB43" i="8"/>
  <c r="AB152" i="8" s="1"/>
  <c r="AC43" i="8"/>
  <c r="AC152" i="8" s="1"/>
  <c r="AD43" i="8"/>
  <c r="AD152" i="8" s="1"/>
  <c r="AE43" i="8"/>
  <c r="AE152" i="8" s="1"/>
  <c r="AF43" i="8"/>
  <c r="AF152" i="8" s="1"/>
  <c r="AG43" i="8"/>
  <c r="AG152" i="8" s="1"/>
  <c r="AH43" i="8"/>
  <c r="AH152" i="8" s="1"/>
  <c r="AI43" i="8"/>
  <c r="AI152" i="8" s="1"/>
  <c r="AJ43" i="8"/>
  <c r="AJ152" i="8" s="1"/>
  <c r="AK43" i="8"/>
  <c r="AK152" i="8" s="1"/>
  <c r="AL43" i="8"/>
  <c r="AL152" i="8" s="1"/>
  <c r="AM43" i="8"/>
  <c r="AM152" i="8" s="1"/>
  <c r="AN43" i="8"/>
  <c r="AN152" i="8" s="1"/>
  <c r="AO43" i="8"/>
  <c r="AO152" i="8" s="1"/>
  <c r="AP43" i="8"/>
  <c r="AP152" i="8" s="1"/>
  <c r="AQ43" i="8"/>
  <c r="AQ152" i="8" s="1"/>
  <c r="AR43" i="8"/>
  <c r="AR152" i="8" s="1"/>
  <c r="AS43" i="8"/>
  <c r="AS152" i="8" s="1"/>
  <c r="AT43" i="8"/>
  <c r="AT152" i="8" s="1"/>
  <c r="AU43" i="8"/>
  <c r="AU152" i="8" s="1"/>
  <c r="AV43" i="8"/>
  <c r="AV152" i="8" s="1"/>
  <c r="AW43" i="8"/>
  <c r="AW152" i="8" s="1"/>
  <c r="AX43" i="8"/>
  <c r="AX152" i="8" s="1"/>
  <c r="AY43" i="8"/>
  <c r="AY152" i="8" s="1"/>
  <c r="AZ43" i="8"/>
  <c r="AZ152" i="8" s="1"/>
  <c r="BA43" i="8"/>
  <c r="BA152" i="8" s="1"/>
  <c r="BB43" i="8"/>
  <c r="BB152" i="8" s="1"/>
  <c r="BC43" i="8"/>
  <c r="BC152" i="8" s="1"/>
  <c r="BD43" i="8"/>
  <c r="BD152" i="8" s="1"/>
  <c r="D44" i="8"/>
  <c r="D153" i="8" s="1"/>
  <c r="E44" i="8"/>
  <c r="E153" i="8" s="1"/>
  <c r="F44" i="8"/>
  <c r="F153" i="8" s="1"/>
  <c r="G44" i="8"/>
  <c r="G153" i="8" s="1"/>
  <c r="H44" i="8"/>
  <c r="H153" i="8" s="1"/>
  <c r="I44" i="8"/>
  <c r="I153" i="8" s="1"/>
  <c r="J44" i="8"/>
  <c r="J153" i="8" s="1"/>
  <c r="K44" i="8"/>
  <c r="K153" i="8" s="1"/>
  <c r="L44" i="8"/>
  <c r="L153" i="8" s="1"/>
  <c r="M44" i="8"/>
  <c r="M153" i="8" s="1"/>
  <c r="N44" i="8"/>
  <c r="N153" i="8" s="1"/>
  <c r="O44" i="8"/>
  <c r="O153" i="8" s="1"/>
  <c r="P44" i="8"/>
  <c r="P153" i="8" s="1"/>
  <c r="Q44" i="8"/>
  <c r="Q153" i="8" s="1"/>
  <c r="R44" i="8"/>
  <c r="R153" i="8" s="1"/>
  <c r="S44" i="8"/>
  <c r="S153" i="8" s="1"/>
  <c r="T44" i="8"/>
  <c r="T153" i="8" s="1"/>
  <c r="U44" i="8"/>
  <c r="U153" i="8" s="1"/>
  <c r="V44" i="8"/>
  <c r="V153" i="8" s="1"/>
  <c r="W44" i="8"/>
  <c r="W153" i="8" s="1"/>
  <c r="X44" i="8"/>
  <c r="X153" i="8" s="1"/>
  <c r="Y44" i="8"/>
  <c r="Y153" i="8" s="1"/>
  <c r="Z44" i="8"/>
  <c r="Z153" i="8" s="1"/>
  <c r="AA44" i="8"/>
  <c r="AA153" i="8" s="1"/>
  <c r="AB44" i="8"/>
  <c r="AB153" i="8" s="1"/>
  <c r="AC44" i="8"/>
  <c r="AC153" i="8" s="1"/>
  <c r="AD44" i="8"/>
  <c r="AD153" i="8" s="1"/>
  <c r="AE44" i="8"/>
  <c r="AE153" i="8" s="1"/>
  <c r="AF44" i="8"/>
  <c r="AF153" i="8" s="1"/>
  <c r="AG44" i="8"/>
  <c r="AG153" i="8" s="1"/>
  <c r="AH44" i="8"/>
  <c r="AH153" i="8" s="1"/>
  <c r="AI44" i="8"/>
  <c r="AI153" i="8" s="1"/>
  <c r="AJ44" i="8"/>
  <c r="AJ153" i="8" s="1"/>
  <c r="AK44" i="8"/>
  <c r="AK153" i="8" s="1"/>
  <c r="AL44" i="8"/>
  <c r="AL153" i="8" s="1"/>
  <c r="AM44" i="8"/>
  <c r="AM153" i="8" s="1"/>
  <c r="AN44" i="8"/>
  <c r="AN153" i="8" s="1"/>
  <c r="AO44" i="8"/>
  <c r="AO153" i="8" s="1"/>
  <c r="AP44" i="8"/>
  <c r="AP153" i="8" s="1"/>
  <c r="AQ44" i="8"/>
  <c r="AQ153" i="8" s="1"/>
  <c r="AR44" i="8"/>
  <c r="AR153" i="8" s="1"/>
  <c r="AS44" i="8"/>
  <c r="AS153" i="8" s="1"/>
  <c r="AT44" i="8"/>
  <c r="AT153" i="8" s="1"/>
  <c r="AU44" i="8"/>
  <c r="AU153" i="8" s="1"/>
  <c r="AV44" i="8"/>
  <c r="AV153" i="8" s="1"/>
  <c r="AW44" i="8"/>
  <c r="AW153" i="8" s="1"/>
  <c r="AX44" i="8"/>
  <c r="AX153" i="8" s="1"/>
  <c r="AY44" i="8"/>
  <c r="AY153" i="8" s="1"/>
  <c r="AZ44" i="8"/>
  <c r="AZ153" i="8" s="1"/>
  <c r="BA44" i="8"/>
  <c r="BA153" i="8" s="1"/>
  <c r="BB44" i="8"/>
  <c r="BB153" i="8" s="1"/>
  <c r="BC44" i="8"/>
  <c r="BC153" i="8" s="1"/>
  <c r="BD44" i="8"/>
  <c r="BD153" i="8" s="1"/>
  <c r="D45" i="8"/>
  <c r="D154" i="8" s="1"/>
  <c r="E45" i="8"/>
  <c r="E154" i="8" s="1"/>
  <c r="F45" i="8"/>
  <c r="F154" i="8" s="1"/>
  <c r="G45" i="8"/>
  <c r="G154" i="8" s="1"/>
  <c r="H45" i="8"/>
  <c r="H154" i="8" s="1"/>
  <c r="I45" i="8"/>
  <c r="I154" i="8" s="1"/>
  <c r="J45" i="8"/>
  <c r="J154" i="8" s="1"/>
  <c r="K45" i="8"/>
  <c r="K154" i="8" s="1"/>
  <c r="L45" i="8"/>
  <c r="L154" i="8" s="1"/>
  <c r="M45" i="8"/>
  <c r="M154" i="8" s="1"/>
  <c r="N45" i="8"/>
  <c r="N154" i="8" s="1"/>
  <c r="O45" i="8"/>
  <c r="O154" i="8" s="1"/>
  <c r="P45" i="8"/>
  <c r="P154" i="8" s="1"/>
  <c r="Q45" i="8"/>
  <c r="Q154" i="8" s="1"/>
  <c r="R45" i="8"/>
  <c r="R154" i="8" s="1"/>
  <c r="S45" i="8"/>
  <c r="S154" i="8" s="1"/>
  <c r="T45" i="8"/>
  <c r="T154" i="8" s="1"/>
  <c r="U45" i="8"/>
  <c r="U154" i="8" s="1"/>
  <c r="V45" i="8"/>
  <c r="V154" i="8" s="1"/>
  <c r="W45" i="8"/>
  <c r="W154" i="8" s="1"/>
  <c r="X45" i="8"/>
  <c r="X154" i="8" s="1"/>
  <c r="Y45" i="8"/>
  <c r="Y154" i="8" s="1"/>
  <c r="Z45" i="8"/>
  <c r="Z154" i="8" s="1"/>
  <c r="AA45" i="8"/>
  <c r="AA154" i="8" s="1"/>
  <c r="AB45" i="8"/>
  <c r="AB154" i="8" s="1"/>
  <c r="AC45" i="8"/>
  <c r="AC154" i="8" s="1"/>
  <c r="AD45" i="8"/>
  <c r="AD154" i="8" s="1"/>
  <c r="AE45" i="8"/>
  <c r="AE154" i="8" s="1"/>
  <c r="AF45" i="8"/>
  <c r="AF154" i="8" s="1"/>
  <c r="AG45" i="8"/>
  <c r="AG154" i="8" s="1"/>
  <c r="AH45" i="8"/>
  <c r="AH154" i="8" s="1"/>
  <c r="AI45" i="8"/>
  <c r="AI154" i="8" s="1"/>
  <c r="AJ45" i="8"/>
  <c r="AJ154" i="8" s="1"/>
  <c r="AK45" i="8"/>
  <c r="AK154" i="8" s="1"/>
  <c r="AL45" i="8"/>
  <c r="AL154" i="8" s="1"/>
  <c r="AM45" i="8"/>
  <c r="AM154" i="8" s="1"/>
  <c r="AN45" i="8"/>
  <c r="AN154" i="8" s="1"/>
  <c r="AO45" i="8"/>
  <c r="AO154" i="8" s="1"/>
  <c r="AP45" i="8"/>
  <c r="AP154" i="8" s="1"/>
  <c r="AQ45" i="8"/>
  <c r="AQ154" i="8" s="1"/>
  <c r="AR45" i="8"/>
  <c r="AR154" i="8" s="1"/>
  <c r="AS45" i="8"/>
  <c r="AS154" i="8" s="1"/>
  <c r="AT45" i="8"/>
  <c r="AT154" i="8" s="1"/>
  <c r="AU45" i="8"/>
  <c r="AU154" i="8" s="1"/>
  <c r="AV45" i="8"/>
  <c r="AV154" i="8" s="1"/>
  <c r="AW45" i="8"/>
  <c r="AW154" i="8" s="1"/>
  <c r="AX45" i="8"/>
  <c r="AX154" i="8" s="1"/>
  <c r="AY45" i="8"/>
  <c r="AY154" i="8" s="1"/>
  <c r="AZ45" i="8"/>
  <c r="AZ154" i="8" s="1"/>
  <c r="BA45" i="8"/>
  <c r="BA154" i="8" s="1"/>
  <c r="BB45" i="8"/>
  <c r="BB154" i="8" s="1"/>
  <c r="BC45" i="8"/>
  <c r="BC154" i="8" s="1"/>
  <c r="BD45" i="8"/>
  <c r="BD154" i="8" s="1"/>
  <c r="D46" i="8"/>
  <c r="D155" i="8" s="1"/>
  <c r="E46" i="8"/>
  <c r="E155" i="8" s="1"/>
  <c r="F46" i="8"/>
  <c r="F155" i="8" s="1"/>
  <c r="G46" i="8"/>
  <c r="G155" i="8" s="1"/>
  <c r="H46" i="8"/>
  <c r="H155" i="8" s="1"/>
  <c r="I46" i="8"/>
  <c r="I155" i="8" s="1"/>
  <c r="J46" i="8"/>
  <c r="J155" i="8" s="1"/>
  <c r="K46" i="8"/>
  <c r="K155" i="8" s="1"/>
  <c r="L46" i="8"/>
  <c r="L155" i="8" s="1"/>
  <c r="M46" i="8"/>
  <c r="M155" i="8" s="1"/>
  <c r="N46" i="8"/>
  <c r="N155" i="8" s="1"/>
  <c r="O46" i="8"/>
  <c r="O155" i="8" s="1"/>
  <c r="P46" i="8"/>
  <c r="P155" i="8" s="1"/>
  <c r="Q46" i="8"/>
  <c r="Q155" i="8" s="1"/>
  <c r="R46" i="8"/>
  <c r="R155" i="8" s="1"/>
  <c r="S46" i="8"/>
  <c r="S155" i="8" s="1"/>
  <c r="T46" i="8"/>
  <c r="T155" i="8" s="1"/>
  <c r="U46" i="8"/>
  <c r="U155" i="8" s="1"/>
  <c r="V46" i="8"/>
  <c r="V155" i="8" s="1"/>
  <c r="W46" i="8"/>
  <c r="W155" i="8" s="1"/>
  <c r="X46" i="8"/>
  <c r="X155" i="8" s="1"/>
  <c r="Y46" i="8"/>
  <c r="Y155" i="8" s="1"/>
  <c r="Z46" i="8"/>
  <c r="Z155" i="8" s="1"/>
  <c r="AA46" i="8"/>
  <c r="AA155" i="8" s="1"/>
  <c r="AB46" i="8"/>
  <c r="AB155" i="8" s="1"/>
  <c r="AC46" i="8"/>
  <c r="AC155" i="8" s="1"/>
  <c r="AD46" i="8"/>
  <c r="AD155" i="8" s="1"/>
  <c r="AE46" i="8"/>
  <c r="AE155" i="8" s="1"/>
  <c r="AF46" i="8"/>
  <c r="AF155" i="8" s="1"/>
  <c r="AG46" i="8"/>
  <c r="AG155" i="8" s="1"/>
  <c r="AH46" i="8"/>
  <c r="AH155" i="8" s="1"/>
  <c r="AI46" i="8"/>
  <c r="AI155" i="8" s="1"/>
  <c r="AJ46" i="8"/>
  <c r="AJ155" i="8" s="1"/>
  <c r="AK46" i="8"/>
  <c r="AK155" i="8" s="1"/>
  <c r="AL46" i="8"/>
  <c r="AL155" i="8" s="1"/>
  <c r="AM46" i="8"/>
  <c r="AM155" i="8" s="1"/>
  <c r="AN46" i="8"/>
  <c r="AN155" i="8" s="1"/>
  <c r="AO46" i="8"/>
  <c r="AO155" i="8" s="1"/>
  <c r="AP46" i="8"/>
  <c r="AP155" i="8" s="1"/>
  <c r="AQ46" i="8"/>
  <c r="AQ155" i="8" s="1"/>
  <c r="AR46" i="8"/>
  <c r="AR155" i="8" s="1"/>
  <c r="AS46" i="8"/>
  <c r="AS155" i="8" s="1"/>
  <c r="AT46" i="8"/>
  <c r="AT155" i="8" s="1"/>
  <c r="AU46" i="8"/>
  <c r="AU155" i="8" s="1"/>
  <c r="AV46" i="8"/>
  <c r="AV155" i="8" s="1"/>
  <c r="AW46" i="8"/>
  <c r="AW155" i="8" s="1"/>
  <c r="AX46" i="8"/>
  <c r="AX155" i="8" s="1"/>
  <c r="AY46" i="8"/>
  <c r="AY155" i="8" s="1"/>
  <c r="AZ46" i="8"/>
  <c r="AZ155" i="8" s="1"/>
  <c r="BA46" i="8"/>
  <c r="BA155" i="8" s="1"/>
  <c r="BB46" i="8"/>
  <c r="BB155" i="8" s="1"/>
  <c r="BC46" i="8"/>
  <c r="BC155" i="8" s="1"/>
  <c r="BD46" i="8"/>
  <c r="BD155" i="8" s="1"/>
  <c r="D47" i="8"/>
  <c r="D156" i="8" s="1"/>
  <c r="E47" i="8"/>
  <c r="E156" i="8" s="1"/>
  <c r="F47" i="8"/>
  <c r="F156" i="8" s="1"/>
  <c r="G47" i="8"/>
  <c r="G156" i="8" s="1"/>
  <c r="H47" i="8"/>
  <c r="H156" i="8" s="1"/>
  <c r="I47" i="8"/>
  <c r="I156" i="8" s="1"/>
  <c r="J47" i="8"/>
  <c r="J156" i="8" s="1"/>
  <c r="K47" i="8"/>
  <c r="K156" i="8" s="1"/>
  <c r="L47" i="8"/>
  <c r="L156" i="8" s="1"/>
  <c r="M47" i="8"/>
  <c r="M156" i="8" s="1"/>
  <c r="N47" i="8"/>
  <c r="N156" i="8" s="1"/>
  <c r="O47" i="8"/>
  <c r="O156" i="8" s="1"/>
  <c r="P47" i="8"/>
  <c r="P156" i="8" s="1"/>
  <c r="Q47" i="8"/>
  <c r="Q156" i="8" s="1"/>
  <c r="R47" i="8"/>
  <c r="R156" i="8" s="1"/>
  <c r="S47" i="8"/>
  <c r="S156" i="8" s="1"/>
  <c r="T47" i="8"/>
  <c r="T156" i="8" s="1"/>
  <c r="U47" i="8"/>
  <c r="U156" i="8" s="1"/>
  <c r="V47" i="8"/>
  <c r="V156" i="8" s="1"/>
  <c r="W47" i="8"/>
  <c r="W156" i="8" s="1"/>
  <c r="X47" i="8"/>
  <c r="X156" i="8" s="1"/>
  <c r="Y47" i="8"/>
  <c r="Y156" i="8" s="1"/>
  <c r="Z47" i="8"/>
  <c r="Z156" i="8" s="1"/>
  <c r="AA47" i="8"/>
  <c r="AA156" i="8" s="1"/>
  <c r="AB47" i="8"/>
  <c r="AB156" i="8" s="1"/>
  <c r="AC47" i="8"/>
  <c r="AC156" i="8" s="1"/>
  <c r="AD47" i="8"/>
  <c r="AD156" i="8" s="1"/>
  <c r="AE47" i="8"/>
  <c r="AE156" i="8" s="1"/>
  <c r="AF47" i="8"/>
  <c r="AF156" i="8" s="1"/>
  <c r="AG47" i="8"/>
  <c r="AG156" i="8" s="1"/>
  <c r="AH47" i="8"/>
  <c r="AH156" i="8" s="1"/>
  <c r="AI47" i="8"/>
  <c r="AI156" i="8" s="1"/>
  <c r="AJ47" i="8"/>
  <c r="AJ156" i="8" s="1"/>
  <c r="AK47" i="8"/>
  <c r="AK156" i="8" s="1"/>
  <c r="AL47" i="8"/>
  <c r="AL156" i="8" s="1"/>
  <c r="AM47" i="8"/>
  <c r="AM156" i="8" s="1"/>
  <c r="AN47" i="8"/>
  <c r="AN156" i="8" s="1"/>
  <c r="AO47" i="8"/>
  <c r="AO156" i="8" s="1"/>
  <c r="AP47" i="8"/>
  <c r="AP156" i="8" s="1"/>
  <c r="AQ47" i="8"/>
  <c r="AQ156" i="8" s="1"/>
  <c r="AR47" i="8"/>
  <c r="AR156" i="8" s="1"/>
  <c r="AS47" i="8"/>
  <c r="AS156" i="8" s="1"/>
  <c r="AT47" i="8"/>
  <c r="AT156" i="8" s="1"/>
  <c r="AU47" i="8"/>
  <c r="AU156" i="8" s="1"/>
  <c r="AV47" i="8"/>
  <c r="AV156" i="8" s="1"/>
  <c r="AW47" i="8"/>
  <c r="AW156" i="8" s="1"/>
  <c r="AX47" i="8"/>
  <c r="AX156" i="8" s="1"/>
  <c r="AY47" i="8"/>
  <c r="AY156" i="8" s="1"/>
  <c r="AZ47" i="8"/>
  <c r="AZ156" i="8" s="1"/>
  <c r="BA47" i="8"/>
  <c r="BA156" i="8" s="1"/>
  <c r="BB47" i="8"/>
  <c r="BB156" i="8" s="1"/>
  <c r="BC47" i="8"/>
  <c r="BC156" i="8" s="1"/>
  <c r="BD47" i="8"/>
  <c r="BD156" i="8" s="1"/>
  <c r="D48" i="8"/>
  <c r="D157" i="8" s="1"/>
  <c r="E48" i="8"/>
  <c r="E157" i="8" s="1"/>
  <c r="F48" i="8"/>
  <c r="F157" i="8" s="1"/>
  <c r="G48" i="8"/>
  <c r="G157" i="8" s="1"/>
  <c r="H48" i="8"/>
  <c r="H157" i="8" s="1"/>
  <c r="I48" i="8"/>
  <c r="I157" i="8" s="1"/>
  <c r="J48" i="8"/>
  <c r="J157" i="8" s="1"/>
  <c r="K48" i="8"/>
  <c r="K157" i="8" s="1"/>
  <c r="L48" i="8"/>
  <c r="L157" i="8" s="1"/>
  <c r="M48" i="8"/>
  <c r="M157" i="8" s="1"/>
  <c r="N48" i="8"/>
  <c r="N157" i="8" s="1"/>
  <c r="O48" i="8"/>
  <c r="O157" i="8" s="1"/>
  <c r="P48" i="8"/>
  <c r="P157" i="8" s="1"/>
  <c r="Q48" i="8"/>
  <c r="Q157" i="8" s="1"/>
  <c r="R48" i="8"/>
  <c r="R157" i="8" s="1"/>
  <c r="S48" i="8"/>
  <c r="S157" i="8" s="1"/>
  <c r="T48" i="8"/>
  <c r="T157" i="8" s="1"/>
  <c r="U48" i="8"/>
  <c r="U157" i="8" s="1"/>
  <c r="V48" i="8"/>
  <c r="V157" i="8" s="1"/>
  <c r="W48" i="8"/>
  <c r="W157" i="8" s="1"/>
  <c r="X48" i="8"/>
  <c r="X157" i="8" s="1"/>
  <c r="Y48" i="8"/>
  <c r="Y157" i="8" s="1"/>
  <c r="Z48" i="8"/>
  <c r="Z157" i="8" s="1"/>
  <c r="AA48" i="8"/>
  <c r="AA157" i="8" s="1"/>
  <c r="AB48" i="8"/>
  <c r="AB157" i="8" s="1"/>
  <c r="AC48" i="8"/>
  <c r="AC157" i="8" s="1"/>
  <c r="AD48" i="8"/>
  <c r="AD157" i="8" s="1"/>
  <c r="AE48" i="8"/>
  <c r="AE157" i="8" s="1"/>
  <c r="AF48" i="8"/>
  <c r="AF157" i="8" s="1"/>
  <c r="AG48" i="8"/>
  <c r="AG157" i="8" s="1"/>
  <c r="AH48" i="8"/>
  <c r="AH157" i="8" s="1"/>
  <c r="AI48" i="8"/>
  <c r="AI157" i="8" s="1"/>
  <c r="AJ48" i="8"/>
  <c r="AJ157" i="8" s="1"/>
  <c r="AK48" i="8"/>
  <c r="AK157" i="8" s="1"/>
  <c r="AL48" i="8"/>
  <c r="AL157" i="8" s="1"/>
  <c r="AM48" i="8"/>
  <c r="AM157" i="8" s="1"/>
  <c r="AN48" i="8"/>
  <c r="AN157" i="8" s="1"/>
  <c r="AO48" i="8"/>
  <c r="AO157" i="8" s="1"/>
  <c r="AP48" i="8"/>
  <c r="AP157" i="8" s="1"/>
  <c r="AQ48" i="8"/>
  <c r="AQ157" i="8" s="1"/>
  <c r="AR48" i="8"/>
  <c r="AR157" i="8" s="1"/>
  <c r="AS48" i="8"/>
  <c r="AS157" i="8" s="1"/>
  <c r="AT48" i="8"/>
  <c r="AT157" i="8" s="1"/>
  <c r="AU48" i="8"/>
  <c r="AU157" i="8" s="1"/>
  <c r="AV48" i="8"/>
  <c r="AV157" i="8" s="1"/>
  <c r="AW48" i="8"/>
  <c r="AW157" i="8" s="1"/>
  <c r="AX48" i="8"/>
  <c r="AX157" i="8" s="1"/>
  <c r="AY48" i="8"/>
  <c r="AY157" i="8" s="1"/>
  <c r="AZ48" i="8"/>
  <c r="AZ157" i="8" s="1"/>
  <c r="BA48" i="8"/>
  <c r="BA157" i="8" s="1"/>
  <c r="BB48" i="8"/>
  <c r="BB157" i="8" s="1"/>
  <c r="BC48" i="8"/>
  <c r="BC157" i="8" s="1"/>
  <c r="BD48" i="8"/>
  <c r="BD157" i="8" s="1"/>
  <c r="D49" i="8"/>
  <c r="D158" i="8" s="1"/>
  <c r="E49" i="8"/>
  <c r="E158" i="8" s="1"/>
  <c r="F49" i="8"/>
  <c r="F158" i="8" s="1"/>
  <c r="G49" i="8"/>
  <c r="G158" i="8" s="1"/>
  <c r="H49" i="8"/>
  <c r="H158" i="8" s="1"/>
  <c r="I49" i="8"/>
  <c r="I158" i="8" s="1"/>
  <c r="J49" i="8"/>
  <c r="J158" i="8" s="1"/>
  <c r="K49" i="8"/>
  <c r="K158" i="8" s="1"/>
  <c r="L49" i="8"/>
  <c r="L158" i="8" s="1"/>
  <c r="M49" i="8"/>
  <c r="M158" i="8" s="1"/>
  <c r="N49" i="8"/>
  <c r="N158" i="8" s="1"/>
  <c r="O49" i="8"/>
  <c r="O158" i="8" s="1"/>
  <c r="P49" i="8"/>
  <c r="P158" i="8" s="1"/>
  <c r="Q49" i="8"/>
  <c r="Q158" i="8" s="1"/>
  <c r="R49" i="8"/>
  <c r="R158" i="8" s="1"/>
  <c r="S49" i="8"/>
  <c r="S158" i="8" s="1"/>
  <c r="T49" i="8"/>
  <c r="T158" i="8" s="1"/>
  <c r="U49" i="8"/>
  <c r="U158" i="8" s="1"/>
  <c r="V49" i="8"/>
  <c r="V158" i="8" s="1"/>
  <c r="W49" i="8"/>
  <c r="W158" i="8" s="1"/>
  <c r="X49" i="8"/>
  <c r="X158" i="8" s="1"/>
  <c r="Y49" i="8"/>
  <c r="Y158" i="8" s="1"/>
  <c r="Z49" i="8"/>
  <c r="Z158" i="8" s="1"/>
  <c r="AA49" i="8"/>
  <c r="AA158" i="8" s="1"/>
  <c r="AB49" i="8"/>
  <c r="AB158" i="8" s="1"/>
  <c r="AC49" i="8"/>
  <c r="AC158" i="8" s="1"/>
  <c r="AD49" i="8"/>
  <c r="AD158" i="8" s="1"/>
  <c r="AE49" i="8"/>
  <c r="AE158" i="8" s="1"/>
  <c r="AF49" i="8"/>
  <c r="AF158" i="8" s="1"/>
  <c r="AG49" i="8"/>
  <c r="AG158" i="8" s="1"/>
  <c r="AH49" i="8"/>
  <c r="AH158" i="8" s="1"/>
  <c r="AI49" i="8"/>
  <c r="AI158" i="8" s="1"/>
  <c r="AJ49" i="8"/>
  <c r="AJ158" i="8" s="1"/>
  <c r="AK49" i="8"/>
  <c r="AK158" i="8" s="1"/>
  <c r="AL49" i="8"/>
  <c r="AL158" i="8" s="1"/>
  <c r="AM49" i="8"/>
  <c r="AM158" i="8" s="1"/>
  <c r="AN49" i="8"/>
  <c r="AN158" i="8" s="1"/>
  <c r="AO49" i="8"/>
  <c r="AO158" i="8" s="1"/>
  <c r="AP49" i="8"/>
  <c r="AP158" i="8" s="1"/>
  <c r="AQ49" i="8"/>
  <c r="AQ158" i="8" s="1"/>
  <c r="AR49" i="8"/>
  <c r="AR158" i="8" s="1"/>
  <c r="AS49" i="8"/>
  <c r="AS158" i="8" s="1"/>
  <c r="AT49" i="8"/>
  <c r="AT158" i="8" s="1"/>
  <c r="AU49" i="8"/>
  <c r="AU158" i="8" s="1"/>
  <c r="AV49" i="8"/>
  <c r="AV158" i="8" s="1"/>
  <c r="AW49" i="8"/>
  <c r="AW158" i="8" s="1"/>
  <c r="AX49" i="8"/>
  <c r="AX158" i="8" s="1"/>
  <c r="AY49" i="8"/>
  <c r="AY158" i="8" s="1"/>
  <c r="AZ49" i="8"/>
  <c r="AZ158" i="8" s="1"/>
  <c r="BA49" i="8"/>
  <c r="BA158" i="8" s="1"/>
  <c r="BB49" i="8"/>
  <c r="BB158" i="8" s="1"/>
  <c r="BC49" i="8"/>
  <c r="BC158" i="8" s="1"/>
  <c r="BD49" i="8"/>
  <c r="BD158" i="8" s="1"/>
  <c r="D50" i="8"/>
  <c r="D159" i="8" s="1"/>
  <c r="E50" i="8"/>
  <c r="E159" i="8" s="1"/>
  <c r="F50" i="8"/>
  <c r="F159" i="8" s="1"/>
  <c r="G50" i="8"/>
  <c r="G159" i="8" s="1"/>
  <c r="H50" i="8"/>
  <c r="H159" i="8" s="1"/>
  <c r="I50" i="8"/>
  <c r="I159" i="8" s="1"/>
  <c r="J50" i="8"/>
  <c r="J159" i="8" s="1"/>
  <c r="K50" i="8"/>
  <c r="K159" i="8" s="1"/>
  <c r="L50" i="8"/>
  <c r="L159" i="8" s="1"/>
  <c r="M50" i="8"/>
  <c r="M159" i="8" s="1"/>
  <c r="N50" i="8"/>
  <c r="N159" i="8" s="1"/>
  <c r="O50" i="8"/>
  <c r="O159" i="8" s="1"/>
  <c r="P50" i="8"/>
  <c r="P159" i="8" s="1"/>
  <c r="Q50" i="8"/>
  <c r="Q159" i="8" s="1"/>
  <c r="R50" i="8"/>
  <c r="R159" i="8" s="1"/>
  <c r="S50" i="8"/>
  <c r="S159" i="8" s="1"/>
  <c r="T50" i="8"/>
  <c r="T159" i="8" s="1"/>
  <c r="U50" i="8"/>
  <c r="U159" i="8" s="1"/>
  <c r="V50" i="8"/>
  <c r="V159" i="8" s="1"/>
  <c r="W50" i="8"/>
  <c r="W159" i="8" s="1"/>
  <c r="X50" i="8"/>
  <c r="X159" i="8" s="1"/>
  <c r="Y50" i="8"/>
  <c r="Y159" i="8" s="1"/>
  <c r="Z50" i="8"/>
  <c r="Z159" i="8" s="1"/>
  <c r="AA50" i="8"/>
  <c r="AA159" i="8" s="1"/>
  <c r="AB50" i="8"/>
  <c r="AB159" i="8" s="1"/>
  <c r="AC50" i="8"/>
  <c r="AC159" i="8" s="1"/>
  <c r="AD50" i="8"/>
  <c r="AD159" i="8" s="1"/>
  <c r="AE50" i="8"/>
  <c r="AE159" i="8" s="1"/>
  <c r="AF50" i="8"/>
  <c r="AF159" i="8" s="1"/>
  <c r="AG50" i="8"/>
  <c r="AG159" i="8" s="1"/>
  <c r="AH50" i="8"/>
  <c r="AH159" i="8" s="1"/>
  <c r="AI50" i="8"/>
  <c r="AI159" i="8" s="1"/>
  <c r="AJ50" i="8"/>
  <c r="AJ159" i="8" s="1"/>
  <c r="AK50" i="8"/>
  <c r="AK159" i="8" s="1"/>
  <c r="AL50" i="8"/>
  <c r="AL159" i="8" s="1"/>
  <c r="AM50" i="8"/>
  <c r="AM159" i="8" s="1"/>
  <c r="AN50" i="8"/>
  <c r="AN159" i="8" s="1"/>
  <c r="AO50" i="8"/>
  <c r="AO159" i="8" s="1"/>
  <c r="AP50" i="8"/>
  <c r="AP159" i="8" s="1"/>
  <c r="AQ50" i="8"/>
  <c r="AQ159" i="8" s="1"/>
  <c r="AR50" i="8"/>
  <c r="AR159" i="8" s="1"/>
  <c r="AS50" i="8"/>
  <c r="AS159" i="8" s="1"/>
  <c r="AT50" i="8"/>
  <c r="AT159" i="8" s="1"/>
  <c r="AU50" i="8"/>
  <c r="AU159" i="8" s="1"/>
  <c r="AV50" i="8"/>
  <c r="AV159" i="8" s="1"/>
  <c r="AW50" i="8"/>
  <c r="AW159" i="8" s="1"/>
  <c r="AX50" i="8"/>
  <c r="AX159" i="8" s="1"/>
  <c r="AY50" i="8"/>
  <c r="AY159" i="8" s="1"/>
  <c r="AZ50" i="8"/>
  <c r="AZ159" i="8" s="1"/>
  <c r="BA50" i="8"/>
  <c r="BA159" i="8" s="1"/>
  <c r="BB50" i="8"/>
  <c r="BB159" i="8" s="1"/>
  <c r="BC50" i="8"/>
  <c r="BC159" i="8" s="1"/>
  <c r="BD50" i="8"/>
  <c r="BD159" i="8" s="1"/>
  <c r="D51" i="8"/>
  <c r="D160" i="8" s="1"/>
  <c r="E51" i="8"/>
  <c r="E160" i="8" s="1"/>
  <c r="F51" i="8"/>
  <c r="F160" i="8" s="1"/>
  <c r="G51" i="8"/>
  <c r="G160" i="8" s="1"/>
  <c r="H51" i="8"/>
  <c r="H160" i="8" s="1"/>
  <c r="I51" i="8"/>
  <c r="I160" i="8" s="1"/>
  <c r="J51" i="8"/>
  <c r="J160" i="8" s="1"/>
  <c r="K51" i="8"/>
  <c r="K160" i="8" s="1"/>
  <c r="L51" i="8"/>
  <c r="L160" i="8" s="1"/>
  <c r="M51" i="8"/>
  <c r="M160" i="8" s="1"/>
  <c r="N51" i="8"/>
  <c r="N160" i="8" s="1"/>
  <c r="O51" i="8"/>
  <c r="O160" i="8" s="1"/>
  <c r="P51" i="8"/>
  <c r="P160" i="8" s="1"/>
  <c r="Q51" i="8"/>
  <c r="Q160" i="8" s="1"/>
  <c r="R51" i="8"/>
  <c r="R160" i="8" s="1"/>
  <c r="S51" i="8"/>
  <c r="S160" i="8" s="1"/>
  <c r="T51" i="8"/>
  <c r="T160" i="8" s="1"/>
  <c r="U51" i="8"/>
  <c r="U160" i="8" s="1"/>
  <c r="V51" i="8"/>
  <c r="V160" i="8" s="1"/>
  <c r="W51" i="8"/>
  <c r="W160" i="8" s="1"/>
  <c r="X51" i="8"/>
  <c r="X160" i="8" s="1"/>
  <c r="Y51" i="8"/>
  <c r="Y160" i="8" s="1"/>
  <c r="Z51" i="8"/>
  <c r="Z160" i="8" s="1"/>
  <c r="AA51" i="8"/>
  <c r="AA160" i="8" s="1"/>
  <c r="AB51" i="8"/>
  <c r="AB160" i="8" s="1"/>
  <c r="AC51" i="8"/>
  <c r="AC160" i="8" s="1"/>
  <c r="AD51" i="8"/>
  <c r="AD160" i="8" s="1"/>
  <c r="AE51" i="8"/>
  <c r="AE160" i="8" s="1"/>
  <c r="AF51" i="8"/>
  <c r="AF160" i="8" s="1"/>
  <c r="AG51" i="8"/>
  <c r="AG160" i="8" s="1"/>
  <c r="AH51" i="8"/>
  <c r="AH160" i="8" s="1"/>
  <c r="AI51" i="8"/>
  <c r="AI160" i="8" s="1"/>
  <c r="AJ51" i="8"/>
  <c r="AJ160" i="8" s="1"/>
  <c r="AK51" i="8"/>
  <c r="AK160" i="8" s="1"/>
  <c r="AL51" i="8"/>
  <c r="AL160" i="8" s="1"/>
  <c r="AM51" i="8"/>
  <c r="AM160" i="8" s="1"/>
  <c r="AN51" i="8"/>
  <c r="AN160" i="8" s="1"/>
  <c r="AO51" i="8"/>
  <c r="AO160" i="8" s="1"/>
  <c r="AP51" i="8"/>
  <c r="AP160" i="8" s="1"/>
  <c r="AQ51" i="8"/>
  <c r="AQ160" i="8" s="1"/>
  <c r="AR51" i="8"/>
  <c r="AR160" i="8" s="1"/>
  <c r="AS51" i="8"/>
  <c r="AS160" i="8" s="1"/>
  <c r="AT51" i="8"/>
  <c r="AT160" i="8" s="1"/>
  <c r="AU51" i="8"/>
  <c r="AU160" i="8" s="1"/>
  <c r="AV51" i="8"/>
  <c r="AV160" i="8" s="1"/>
  <c r="AW51" i="8"/>
  <c r="AW160" i="8" s="1"/>
  <c r="AX51" i="8"/>
  <c r="AX160" i="8" s="1"/>
  <c r="AY51" i="8"/>
  <c r="AY160" i="8" s="1"/>
  <c r="AZ51" i="8"/>
  <c r="AZ160" i="8" s="1"/>
  <c r="BA51" i="8"/>
  <c r="BA160" i="8" s="1"/>
  <c r="BB51" i="8"/>
  <c r="BB160" i="8" s="1"/>
  <c r="BC51" i="8"/>
  <c r="BC160" i="8" s="1"/>
  <c r="BD51" i="8"/>
  <c r="BD160" i="8" s="1"/>
  <c r="D52" i="8"/>
  <c r="D161" i="8" s="1"/>
  <c r="E52" i="8"/>
  <c r="E161" i="8" s="1"/>
  <c r="F52" i="8"/>
  <c r="F161" i="8" s="1"/>
  <c r="G52" i="8"/>
  <c r="G161" i="8" s="1"/>
  <c r="H52" i="8"/>
  <c r="H161" i="8" s="1"/>
  <c r="I52" i="8"/>
  <c r="I161" i="8" s="1"/>
  <c r="J52" i="8"/>
  <c r="J161" i="8" s="1"/>
  <c r="K52" i="8"/>
  <c r="K161" i="8" s="1"/>
  <c r="L52" i="8"/>
  <c r="L161" i="8" s="1"/>
  <c r="M52" i="8"/>
  <c r="M161" i="8" s="1"/>
  <c r="N52" i="8"/>
  <c r="N161" i="8" s="1"/>
  <c r="O52" i="8"/>
  <c r="O161" i="8" s="1"/>
  <c r="P52" i="8"/>
  <c r="P161" i="8" s="1"/>
  <c r="Q52" i="8"/>
  <c r="Q161" i="8" s="1"/>
  <c r="R52" i="8"/>
  <c r="R161" i="8" s="1"/>
  <c r="S52" i="8"/>
  <c r="S161" i="8" s="1"/>
  <c r="T52" i="8"/>
  <c r="T161" i="8" s="1"/>
  <c r="U52" i="8"/>
  <c r="U161" i="8" s="1"/>
  <c r="V52" i="8"/>
  <c r="V161" i="8" s="1"/>
  <c r="W52" i="8"/>
  <c r="W161" i="8" s="1"/>
  <c r="X52" i="8"/>
  <c r="X161" i="8" s="1"/>
  <c r="Y52" i="8"/>
  <c r="Y161" i="8" s="1"/>
  <c r="Z52" i="8"/>
  <c r="Z161" i="8" s="1"/>
  <c r="AA52" i="8"/>
  <c r="AA161" i="8" s="1"/>
  <c r="AB52" i="8"/>
  <c r="AB161" i="8" s="1"/>
  <c r="AC52" i="8"/>
  <c r="AC161" i="8" s="1"/>
  <c r="AD52" i="8"/>
  <c r="AD161" i="8" s="1"/>
  <c r="AE52" i="8"/>
  <c r="AE161" i="8" s="1"/>
  <c r="AF52" i="8"/>
  <c r="AF161" i="8" s="1"/>
  <c r="AG52" i="8"/>
  <c r="AG161" i="8" s="1"/>
  <c r="AH52" i="8"/>
  <c r="AH161" i="8" s="1"/>
  <c r="AI52" i="8"/>
  <c r="AI161" i="8" s="1"/>
  <c r="AJ52" i="8"/>
  <c r="AJ161" i="8" s="1"/>
  <c r="AK52" i="8"/>
  <c r="AK161" i="8" s="1"/>
  <c r="AL52" i="8"/>
  <c r="AL161" i="8" s="1"/>
  <c r="AM52" i="8"/>
  <c r="AM161" i="8" s="1"/>
  <c r="AN52" i="8"/>
  <c r="AN161" i="8" s="1"/>
  <c r="AO52" i="8"/>
  <c r="AO161" i="8" s="1"/>
  <c r="AP52" i="8"/>
  <c r="AP161" i="8" s="1"/>
  <c r="AQ52" i="8"/>
  <c r="AQ161" i="8" s="1"/>
  <c r="AR52" i="8"/>
  <c r="AR161" i="8" s="1"/>
  <c r="AS52" i="8"/>
  <c r="AS161" i="8" s="1"/>
  <c r="AT52" i="8"/>
  <c r="AT161" i="8" s="1"/>
  <c r="AU52" i="8"/>
  <c r="AU161" i="8" s="1"/>
  <c r="AV52" i="8"/>
  <c r="AV161" i="8" s="1"/>
  <c r="AW52" i="8"/>
  <c r="AW161" i="8" s="1"/>
  <c r="AX52" i="8"/>
  <c r="AX161" i="8" s="1"/>
  <c r="AY52" i="8"/>
  <c r="AY161" i="8" s="1"/>
  <c r="AZ52" i="8"/>
  <c r="AZ161" i="8" s="1"/>
  <c r="BA52" i="8"/>
  <c r="BA161" i="8" s="1"/>
  <c r="BB52" i="8"/>
  <c r="BB161" i="8" s="1"/>
  <c r="BC52" i="8"/>
  <c r="BC161" i="8" s="1"/>
  <c r="BD52" i="8"/>
  <c r="BD161" i="8" s="1"/>
  <c r="D53" i="8"/>
  <c r="D162" i="8" s="1"/>
  <c r="E53" i="8"/>
  <c r="E162" i="8" s="1"/>
  <c r="F53" i="8"/>
  <c r="F162" i="8" s="1"/>
  <c r="G53" i="8"/>
  <c r="G162" i="8" s="1"/>
  <c r="H53" i="8"/>
  <c r="H162" i="8" s="1"/>
  <c r="I53" i="8"/>
  <c r="I162" i="8" s="1"/>
  <c r="J53" i="8"/>
  <c r="J162" i="8" s="1"/>
  <c r="K53" i="8"/>
  <c r="K162" i="8" s="1"/>
  <c r="L53" i="8"/>
  <c r="L162" i="8" s="1"/>
  <c r="M53" i="8"/>
  <c r="M162" i="8" s="1"/>
  <c r="N53" i="8"/>
  <c r="N162" i="8" s="1"/>
  <c r="O53" i="8"/>
  <c r="O162" i="8" s="1"/>
  <c r="P53" i="8"/>
  <c r="P162" i="8" s="1"/>
  <c r="Q53" i="8"/>
  <c r="Q162" i="8" s="1"/>
  <c r="R53" i="8"/>
  <c r="R162" i="8" s="1"/>
  <c r="S53" i="8"/>
  <c r="S162" i="8" s="1"/>
  <c r="T53" i="8"/>
  <c r="T162" i="8" s="1"/>
  <c r="U53" i="8"/>
  <c r="U162" i="8" s="1"/>
  <c r="V53" i="8"/>
  <c r="V162" i="8" s="1"/>
  <c r="W53" i="8"/>
  <c r="W162" i="8" s="1"/>
  <c r="X53" i="8"/>
  <c r="X162" i="8" s="1"/>
  <c r="Y53" i="8"/>
  <c r="Y162" i="8" s="1"/>
  <c r="Z53" i="8"/>
  <c r="Z162" i="8" s="1"/>
  <c r="AA53" i="8"/>
  <c r="AA162" i="8" s="1"/>
  <c r="AB53" i="8"/>
  <c r="AB162" i="8" s="1"/>
  <c r="AC53" i="8"/>
  <c r="AC162" i="8" s="1"/>
  <c r="AD53" i="8"/>
  <c r="AD162" i="8" s="1"/>
  <c r="AE53" i="8"/>
  <c r="AE162" i="8" s="1"/>
  <c r="AF53" i="8"/>
  <c r="AF162" i="8" s="1"/>
  <c r="AG53" i="8"/>
  <c r="AG162" i="8" s="1"/>
  <c r="AH53" i="8"/>
  <c r="AH162" i="8" s="1"/>
  <c r="AI53" i="8"/>
  <c r="AI162" i="8" s="1"/>
  <c r="AJ53" i="8"/>
  <c r="AJ162" i="8" s="1"/>
  <c r="AK53" i="8"/>
  <c r="AK162" i="8" s="1"/>
  <c r="AL53" i="8"/>
  <c r="AL162" i="8" s="1"/>
  <c r="AM53" i="8"/>
  <c r="AM162" i="8" s="1"/>
  <c r="AN53" i="8"/>
  <c r="AN162" i="8" s="1"/>
  <c r="AO53" i="8"/>
  <c r="AO162" i="8" s="1"/>
  <c r="AP53" i="8"/>
  <c r="AP162" i="8" s="1"/>
  <c r="AQ53" i="8"/>
  <c r="AQ162" i="8" s="1"/>
  <c r="AR53" i="8"/>
  <c r="AR162" i="8" s="1"/>
  <c r="AS53" i="8"/>
  <c r="AS162" i="8" s="1"/>
  <c r="AT53" i="8"/>
  <c r="AT162" i="8" s="1"/>
  <c r="AU53" i="8"/>
  <c r="AU162" i="8" s="1"/>
  <c r="AV53" i="8"/>
  <c r="AV162" i="8" s="1"/>
  <c r="AW53" i="8"/>
  <c r="AW162" i="8" s="1"/>
  <c r="AX53" i="8"/>
  <c r="AX162" i="8" s="1"/>
  <c r="AY53" i="8"/>
  <c r="AY162" i="8" s="1"/>
  <c r="AZ53" i="8"/>
  <c r="AZ162" i="8" s="1"/>
  <c r="BA53" i="8"/>
  <c r="BA162" i="8" s="1"/>
  <c r="BB53" i="8"/>
  <c r="BB162" i="8" s="1"/>
  <c r="BC53" i="8"/>
  <c r="BC162" i="8" s="1"/>
  <c r="BD53" i="8"/>
  <c r="BD162" i="8" s="1"/>
  <c r="D54" i="8"/>
  <c r="D163" i="8" s="1"/>
  <c r="E54" i="8"/>
  <c r="E163" i="8" s="1"/>
  <c r="F54" i="8"/>
  <c r="F163" i="8" s="1"/>
  <c r="G54" i="8"/>
  <c r="G163" i="8" s="1"/>
  <c r="H54" i="8"/>
  <c r="H163" i="8" s="1"/>
  <c r="I54" i="8"/>
  <c r="I163" i="8" s="1"/>
  <c r="J54" i="8"/>
  <c r="J163" i="8" s="1"/>
  <c r="K54" i="8"/>
  <c r="K163" i="8" s="1"/>
  <c r="L54" i="8"/>
  <c r="L163" i="8" s="1"/>
  <c r="M54" i="8"/>
  <c r="M163" i="8" s="1"/>
  <c r="N54" i="8"/>
  <c r="N163" i="8" s="1"/>
  <c r="O54" i="8"/>
  <c r="O163" i="8" s="1"/>
  <c r="P54" i="8"/>
  <c r="P163" i="8" s="1"/>
  <c r="Q54" i="8"/>
  <c r="Q163" i="8" s="1"/>
  <c r="R54" i="8"/>
  <c r="R163" i="8" s="1"/>
  <c r="S54" i="8"/>
  <c r="S163" i="8" s="1"/>
  <c r="T54" i="8"/>
  <c r="T163" i="8" s="1"/>
  <c r="U54" i="8"/>
  <c r="U163" i="8" s="1"/>
  <c r="V54" i="8"/>
  <c r="V163" i="8" s="1"/>
  <c r="W54" i="8"/>
  <c r="W163" i="8" s="1"/>
  <c r="X54" i="8"/>
  <c r="X163" i="8" s="1"/>
  <c r="Y54" i="8"/>
  <c r="Y163" i="8" s="1"/>
  <c r="Z54" i="8"/>
  <c r="Z163" i="8" s="1"/>
  <c r="AA54" i="8"/>
  <c r="AA163" i="8" s="1"/>
  <c r="AB54" i="8"/>
  <c r="AB163" i="8" s="1"/>
  <c r="AC54" i="8"/>
  <c r="AC163" i="8" s="1"/>
  <c r="AD54" i="8"/>
  <c r="AD163" i="8" s="1"/>
  <c r="AE54" i="8"/>
  <c r="AE163" i="8" s="1"/>
  <c r="AF54" i="8"/>
  <c r="AF163" i="8" s="1"/>
  <c r="AG54" i="8"/>
  <c r="AG163" i="8" s="1"/>
  <c r="AH54" i="8"/>
  <c r="AH163" i="8" s="1"/>
  <c r="AI54" i="8"/>
  <c r="AI163" i="8" s="1"/>
  <c r="AJ54" i="8"/>
  <c r="AJ163" i="8" s="1"/>
  <c r="AK54" i="8"/>
  <c r="AK163" i="8" s="1"/>
  <c r="AL54" i="8"/>
  <c r="AL163" i="8" s="1"/>
  <c r="AM54" i="8"/>
  <c r="AM163" i="8" s="1"/>
  <c r="AN54" i="8"/>
  <c r="AN163" i="8" s="1"/>
  <c r="AO54" i="8"/>
  <c r="AO163" i="8" s="1"/>
  <c r="AP54" i="8"/>
  <c r="AP163" i="8" s="1"/>
  <c r="AQ54" i="8"/>
  <c r="AQ163" i="8" s="1"/>
  <c r="AR54" i="8"/>
  <c r="AR163" i="8" s="1"/>
  <c r="AS54" i="8"/>
  <c r="AS163" i="8" s="1"/>
  <c r="AT54" i="8"/>
  <c r="AT163" i="8" s="1"/>
  <c r="AU54" i="8"/>
  <c r="AU163" i="8" s="1"/>
  <c r="AV54" i="8"/>
  <c r="AV163" i="8" s="1"/>
  <c r="AW54" i="8"/>
  <c r="AW163" i="8" s="1"/>
  <c r="AX54" i="8"/>
  <c r="AX163" i="8" s="1"/>
  <c r="AY54" i="8"/>
  <c r="AY163" i="8" s="1"/>
  <c r="AZ54" i="8"/>
  <c r="AZ163" i="8" s="1"/>
  <c r="BA54" i="8"/>
  <c r="BA163" i="8" s="1"/>
  <c r="BB54" i="8"/>
  <c r="BB163" i="8" s="1"/>
  <c r="BC54" i="8"/>
  <c r="BC163" i="8" s="1"/>
  <c r="BD54" i="8"/>
  <c r="BD163" i="8" s="1"/>
  <c r="C32" i="8"/>
  <c r="C141" i="8" s="1"/>
  <c r="C33" i="8"/>
  <c r="C142" i="8" s="1"/>
  <c r="C34" i="8"/>
  <c r="C143" i="8" s="1"/>
  <c r="C35" i="8"/>
  <c r="C144" i="8" s="1"/>
  <c r="C36" i="8"/>
  <c r="C145" i="8" s="1"/>
  <c r="C37" i="8"/>
  <c r="C146" i="8" s="1"/>
  <c r="C38" i="8"/>
  <c r="C147" i="8" s="1"/>
  <c r="C39" i="8"/>
  <c r="C148" i="8" s="1"/>
  <c r="C40" i="8"/>
  <c r="C149" i="8" s="1"/>
  <c r="C41" i="8"/>
  <c r="C150" i="8" s="1"/>
  <c r="C42" i="8"/>
  <c r="C151" i="8" s="1"/>
  <c r="C43" i="8"/>
  <c r="C152" i="8" s="1"/>
  <c r="C44" i="8"/>
  <c r="C153" i="8" s="1"/>
  <c r="C45" i="8"/>
  <c r="C154" i="8" s="1"/>
  <c r="C46" i="8"/>
  <c r="C155" i="8" s="1"/>
  <c r="C47" i="8"/>
  <c r="C156" i="8" s="1"/>
  <c r="C48" i="8"/>
  <c r="C157" i="8" s="1"/>
  <c r="C49" i="8"/>
  <c r="C158" i="8" s="1"/>
  <c r="C50" i="8"/>
  <c r="C159" i="8" s="1"/>
  <c r="C51" i="8"/>
  <c r="C160" i="8" s="1"/>
  <c r="C52" i="8"/>
  <c r="C161" i="8" s="1"/>
  <c r="C53" i="8"/>
  <c r="C162" i="8" s="1"/>
  <c r="C54" i="8"/>
  <c r="C163" i="8" s="1"/>
  <c r="C31" i="8"/>
  <c r="S722" i="10"/>
  <c r="N722" i="10"/>
  <c r="S721" i="10"/>
  <c r="N721" i="10"/>
  <c r="S720" i="10"/>
  <c r="N720" i="10"/>
  <c r="S718" i="10"/>
  <c r="S717" i="10"/>
  <c r="N717" i="10"/>
  <c r="S716" i="10"/>
  <c r="N716" i="10"/>
  <c r="A711" i="10"/>
  <c r="A712" i="10" s="1"/>
  <c r="A713" i="10" s="1"/>
  <c r="A714" i="10" s="1"/>
  <c r="A715" i="10" s="1"/>
  <c r="A716" i="10" s="1"/>
  <c r="A717" i="10" s="1"/>
  <c r="A718" i="10" s="1"/>
  <c r="A719" i="10" s="1"/>
  <c r="A720" i="10" s="1"/>
  <c r="A721" i="10" s="1"/>
  <c r="A722" i="10" s="1"/>
  <c r="A723" i="10" s="1"/>
  <c r="A724" i="10" s="1"/>
  <c r="A725" i="10" s="1"/>
  <c r="A726" i="10" s="1"/>
  <c r="A727" i="10" s="1"/>
  <c r="A710" i="10"/>
  <c r="S699" i="10"/>
  <c r="N699" i="10"/>
  <c r="S698" i="10"/>
  <c r="N698" i="10"/>
  <c r="S697" i="10"/>
  <c r="N697" i="10"/>
  <c r="S696" i="10"/>
  <c r="N696" i="10"/>
  <c r="S695" i="10"/>
  <c r="N695" i="10"/>
  <c r="A690" i="10"/>
  <c r="A691" i="10" s="1"/>
  <c r="A692" i="10" s="1"/>
  <c r="A693" i="10" s="1"/>
  <c r="A694" i="10" s="1"/>
  <c r="A695" i="10" s="1"/>
  <c r="A696" i="10" s="1"/>
  <c r="A697" i="10" s="1"/>
  <c r="A698" i="10" s="1"/>
  <c r="A699" i="10" s="1"/>
  <c r="A700" i="10" s="1"/>
  <c r="A701" i="10" s="1"/>
  <c r="A702" i="10" s="1"/>
  <c r="A703" i="10" s="1"/>
  <c r="A704" i="10" s="1"/>
  <c r="A705" i="10" s="1"/>
  <c r="A706" i="10" s="1"/>
  <c r="A707" i="10" s="1"/>
  <c r="A708" i="10" s="1"/>
  <c r="A709" i="10" s="1"/>
  <c r="V684" i="10"/>
  <c r="U684" i="10"/>
  <c r="T684" i="10"/>
  <c r="S684" i="10"/>
  <c r="R684" i="10"/>
  <c r="Q684" i="10"/>
  <c r="P684" i="10"/>
  <c r="O684" i="10"/>
  <c r="N684" i="10"/>
  <c r="M684" i="10"/>
  <c r="L684" i="10"/>
  <c r="K684" i="10"/>
  <c r="J684" i="10"/>
  <c r="I684" i="10"/>
  <c r="H684" i="10"/>
  <c r="T679" i="10"/>
  <c r="O679" i="10"/>
  <c r="P679" i="10" s="1"/>
  <c r="Q679" i="10" s="1"/>
  <c r="R679" i="10" s="1"/>
  <c r="A673" i="10"/>
  <c r="A674" i="10" s="1"/>
  <c r="A675" i="10" s="1"/>
  <c r="A676" i="10" s="1"/>
  <c r="A677" i="10" s="1"/>
  <c r="A678" i="10" s="1"/>
  <c r="A679" i="10" s="1"/>
  <c r="A680" i="10" s="1"/>
  <c r="A681" i="10" s="1"/>
  <c r="A682" i="10" s="1"/>
  <c r="A683" i="10" s="1"/>
  <c r="A684" i="10" s="1"/>
  <c r="A685" i="10" s="1"/>
  <c r="A686" i="10" s="1"/>
  <c r="A687" i="10" s="1"/>
  <c r="A688" i="10" s="1"/>
  <c r="A689" i="10" s="1"/>
  <c r="A655" i="10"/>
  <c r="Q654" i="10" a="1"/>
  <c r="Q654" i="10" s="1"/>
  <c r="J654" i="10" a="1"/>
  <c r="J654" i="10" s="1"/>
  <c r="A654" i="10"/>
  <c r="X654" i="10" s="1" a="1"/>
  <c r="X654" i="10" s="1"/>
  <c r="Q622" i="10" a="1"/>
  <c r="Q622" i="10" s="1"/>
  <c r="A622" i="10"/>
  <c r="O622" i="10" s="1" a="1"/>
  <c r="O622" i="10" s="1"/>
  <c r="A591" i="10"/>
  <c r="A592" i="10" s="1"/>
  <c r="A593" i="10" s="1"/>
  <c r="A594" i="10" s="1"/>
  <c r="A595" i="10" s="1"/>
  <c r="A596" i="10" s="1"/>
  <c r="A597" i="10" s="1"/>
  <c r="A598" i="10" s="1"/>
  <c r="A599" i="10" s="1"/>
  <c r="A600" i="10" s="1"/>
  <c r="A601" i="10" s="1"/>
  <c r="A602" i="10" s="1"/>
  <c r="A603" i="10" s="1"/>
  <c r="A604" i="10" s="1"/>
  <c r="A605" i="10" s="1"/>
  <c r="A606" i="10" s="1"/>
  <c r="A607" i="10" s="1"/>
  <c r="A608" i="10" s="1"/>
  <c r="A609" i="10" s="1"/>
  <c r="A610" i="10" s="1"/>
  <c r="A611" i="10" s="1"/>
  <c r="A612" i="10" s="1"/>
  <c r="A613" i="10" s="1"/>
  <c r="A614" i="10" s="1"/>
  <c r="A615" i="10" s="1"/>
  <c r="A616" i="10" s="1"/>
  <c r="A617" i="10" s="1"/>
  <c r="A618" i="10" s="1"/>
  <c r="A619" i="10" s="1"/>
  <c r="A620" i="10" s="1"/>
  <c r="A621" i="10" s="1"/>
  <c r="A572" i="10"/>
  <c r="V555" i="10" a="1"/>
  <c r="V555" i="10" s="1"/>
  <c r="U555" i="10" a="1"/>
  <c r="U555" i="10" s="1"/>
  <c r="R555" i="10" a="1"/>
  <c r="R555" i="10" s="1"/>
  <c r="Q555" i="10" a="1"/>
  <c r="Q555" i="10" s="1"/>
  <c r="N555" i="10" a="1"/>
  <c r="N555" i="10" s="1"/>
  <c r="M555" i="10" a="1"/>
  <c r="M555" i="10" s="1"/>
  <c r="J555" i="10" a="1"/>
  <c r="J555" i="10" s="1"/>
  <c r="I555" i="10" a="1"/>
  <c r="I555" i="10" s="1"/>
  <c r="A555" i="10"/>
  <c r="A556" i="10" s="1"/>
  <c r="X554" i="10" a="1"/>
  <c r="X554" i="10" s="1"/>
  <c r="W554" i="10" a="1"/>
  <c r="W554" i="10" s="1"/>
  <c r="V554" i="10" a="1"/>
  <c r="V554" i="10" s="1"/>
  <c r="U554" i="10" a="1"/>
  <c r="U554" i="10" s="1"/>
  <c r="T554" i="10" a="1"/>
  <c r="T554" i="10" s="1"/>
  <c r="S554" i="10" a="1"/>
  <c r="S554" i="10" s="1"/>
  <c r="R554" i="10" a="1"/>
  <c r="R554" i="10" s="1"/>
  <c r="Q554" i="10" a="1"/>
  <c r="Q554" i="10" s="1"/>
  <c r="P554" i="10" a="1"/>
  <c r="P554" i="10" s="1"/>
  <c r="O554" i="10" a="1"/>
  <c r="O554" i="10" s="1"/>
  <c r="N554" i="10" a="1"/>
  <c r="N554" i="10" s="1"/>
  <c r="M554" i="10" a="1"/>
  <c r="M554" i="10" s="1"/>
  <c r="L554" i="10" a="1"/>
  <c r="L554" i="10" s="1"/>
  <c r="K554" i="10" a="1"/>
  <c r="K554" i="10" s="1"/>
  <c r="J554" i="10" a="1"/>
  <c r="J554" i="10" s="1"/>
  <c r="I554" i="10" a="1"/>
  <c r="I554" i="10" s="1"/>
  <c r="H554" i="10" a="1"/>
  <c r="H554" i="10" s="1"/>
  <c r="V536" i="10" a="1"/>
  <c r="V536" i="10" s="1"/>
  <c r="M536" i="10" a="1"/>
  <c r="M536" i="10" s="1"/>
  <c r="I536" i="10" a="1"/>
  <c r="I536" i="10" s="1"/>
  <c r="A536" i="10"/>
  <c r="X536" i="10" s="1" a="1"/>
  <c r="X536" i="10" s="1"/>
  <c r="X518" i="10" a="1"/>
  <c r="X518" i="10" s="1"/>
  <c r="T518" i="10" a="1"/>
  <c r="T518" i="10" s="1"/>
  <c r="Q518" i="10" a="1"/>
  <c r="Q518" i="10" s="1"/>
  <c r="M518" i="10" a="1"/>
  <c r="M518" i="10" s="1"/>
  <c r="J518" i="10" a="1"/>
  <c r="J518" i="10" s="1"/>
  <c r="A518" i="10"/>
  <c r="W518" i="10" s="1" a="1"/>
  <c r="W518" i="10" s="1"/>
  <c r="A500" i="10"/>
  <c r="A501" i="10" s="1"/>
  <c r="A482" i="10"/>
  <c r="L482" i="10" s="1" a="1"/>
  <c r="L482" i="10" s="1"/>
  <c r="A464" i="10"/>
  <c r="M464" i="10" s="1" a="1"/>
  <c r="M464" i="10" s="1"/>
  <c r="X446" i="10" a="1"/>
  <c r="X446" i="10" s="1"/>
  <c r="J446" i="10" a="1"/>
  <c r="J446" i="10" s="1"/>
  <c r="H446" i="10" a="1"/>
  <c r="H446" i="10" s="1"/>
  <c r="A446" i="10"/>
  <c r="P446" i="10" s="1" a="1"/>
  <c r="P446" i="10" s="1"/>
  <c r="L414" i="10" a="1"/>
  <c r="L414" i="10" s="1"/>
  <c r="A414" i="10"/>
  <c r="J414" i="10" s="1" a="1"/>
  <c r="J414" i="10" s="1"/>
  <c r="X382" i="10" a="1"/>
  <c r="X382" i="10" s="1"/>
  <c r="T382" i="10" a="1"/>
  <c r="T382" i="10" s="1"/>
  <c r="S382" i="10" a="1"/>
  <c r="S382" i="10" s="1"/>
  <c r="P382" i="10" a="1"/>
  <c r="P382" i="10" s="1"/>
  <c r="L382" i="10" a="1"/>
  <c r="L382" i="10" s="1"/>
  <c r="K382" i="10" a="1"/>
  <c r="K382" i="10" s="1"/>
  <c r="H382" i="10" a="1"/>
  <c r="H382" i="10" s="1"/>
  <c r="A382" i="10"/>
  <c r="U382" i="10" s="1" a="1"/>
  <c r="U382" i="10" s="1"/>
  <c r="A365" i="10"/>
  <c r="S365" i="10" s="1" a="1"/>
  <c r="S365" i="10" s="1"/>
  <c r="V364" i="10" a="1"/>
  <c r="V364" i="10" s="1"/>
  <c r="S364" i="10" a="1"/>
  <c r="S364" i="10" s="1"/>
  <c r="P364" i="10" a="1"/>
  <c r="P364" i="10" s="1"/>
  <c r="I364" i="10" a="1"/>
  <c r="I364" i="10" s="1"/>
  <c r="A364" i="10"/>
  <c r="U364" i="10" s="1" a="1"/>
  <c r="U364" i="10" s="1"/>
  <c r="A346" i="10"/>
  <c r="U346" i="10" s="1" a="1"/>
  <c r="U346" i="10" s="1"/>
  <c r="X314" i="10" a="1"/>
  <c r="X314" i="10" s="1"/>
  <c r="P314" i="10" a="1"/>
  <c r="P314" i="10" s="1"/>
  <c r="K314" i="10" a="1"/>
  <c r="K314" i="10" s="1"/>
  <c r="A314" i="10"/>
  <c r="U314" i="10" s="1" a="1"/>
  <c r="U314" i="10" s="1"/>
  <c r="A297" i="10"/>
  <c r="M297" i="10" s="1" a="1"/>
  <c r="M297" i="10" s="1"/>
  <c r="X296" i="10" a="1"/>
  <c r="X296" i="10" s="1"/>
  <c r="V296" i="10" a="1"/>
  <c r="V296" i="10" s="1"/>
  <c r="U296" i="10" a="1"/>
  <c r="U296" i="10" s="1"/>
  <c r="S296" i="10" a="1"/>
  <c r="S296" i="10" s="1"/>
  <c r="R296" i="10" a="1"/>
  <c r="R296" i="10" s="1"/>
  <c r="Q296" i="10" a="1"/>
  <c r="Q296" i="10" s="1"/>
  <c r="P296" i="10" a="1"/>
  <c r="P296" i="10" s="1"/>
  <c r="O296" i="10" a="1"/>
  <c r="O296" i="10" s="1"/>
  <c r="N296" i="10" a="1"/>
  <c r="N296" i="10" s="1"/>
  <c r="L296" i="10" a="1"/>
  <c r="L296" i="10" s="1"/>
  <c r="K296" i="10" a="1"/>
  <c r="K296" i="10" s="1"/>
  <c r="I296" i="10" a="1"/>
  <c r="I296" i="10" s="1"/>
  <c r="H296" i="10" a="1"/>
  <c r="H296" i="10" s="1"/>
  <c r="A296" i="10"/>
  <c r="W296" i="10" s="1" a="1"/>
  <c r="W296" i="10" s="1"/>
  <c r="S284" i="10"/>
  <c r="R284" i="10"/>
  <c r="Q284" i="10"/>
  <c r="P284" i="10"/>
  <c r="O284" i="10"/>
  <c r="N284" i="10"/>
  <c r="M284" i="10"/>
  <c r="L284" i="10"/>
  <c r="K284" i="10"/>
  <c r="J284" i="10"/>
  <c r="I284" i="10"/>
  <c r="S270" i="10"/>
  <c r="R270" i="10"/>
  <c r="Q270" i="10"/>
  <c r="P270" i="10"/>
  <c r="O270" i="10"/>
  <c r="N270" i="10"/>
  <c r="M270" i="10"/>
  <c r="L270" i="10"/>
  <c r="K270" i="10"/>
  <c r="J270" i="10"/>
  <c r="I270" i="10"/>
  <c r="A264" i="10"/>
  <c r="A265" i="10" s="1"/>
  <c r="A266" i="10" s="1"/>
  <c r="A267" i="10" s="1"/>
  <c r="A268" i="10" s="1"/>
  <c r="A269" i="10" s="1"/>
  <c r="A270" i="10" s="1"/>
  <c r="A271" i="10" s="1"/>
  <c r="A272" i="10" s="1"/>
  <c r="A273" i="10" s="1"/>
  <c r="A274" i="10" s="1"/>
  <c r="A275" i="10" s="1"/>
  <c r="A276" i="10" s="1"/>
  <c r="A277" i="10" s="1"/>
  <c r="A278" i="10" s="1"/>
  <c r="A279" i="10" s="1"/>
  <c r="A280" i="10" s="1"/>
  <c r="A281" i="10" s="1"/>
  <c r="A282" i="10" s="1"/>
  <c r="A283" i="10" s="1"/>
  <c r="A284" i="10" s="1"/>
  <c r="A285" i="10" s="1"/>
  <c r="A286" i="10" s="1"/>
  <c r="A287" i="10" s="1"/>
  <c r="A288" i="10" s="1"/>
  <c r="A289" i="10" s="1"/>
  <c r="A290" i="10" s="1"/>
  <c r="A291" i="10" s="1"/>
  <c r="A292" i="10" s="1"/>
  <c r="A293" i="10" s="1"/>
  <c r="A294" i="10" s="1"/>
  <c r="A295" i="10" s="1"/>
  <c r="Q259" i="10"/>
  <c r="Q255" i="10"/>
  <c r="Q253" i="10"/>
  <c r="Q252" i="10"/>
  <c r="Q251" i="10"/>
  <c r="Q250" i="10"/>
  <c r="Q249" i="10"/>
  <c r="B238" i="10"/>
  <c r="K224" i="10" s="1"/>
  <c r="B235" i="10"/>
  <c r="N221" i="10" s="1"/>
  <c r="I233" i="10"/>
  <c r="I224" i="10"/>
  <c r="S221" i="10"/>
  <c r="P221" i="10"/>
  <c r="K221" i="10"/>
  <c r="I221" i="10"/>
  <c r="S219" i="10"/>
  <c r="P219" i="10"/>
  <c r="N219" i="10"/>
  <c r="K219" i="10"/>
  <c r="I219" i="10"/>
  <c r="S217" i="10"/>
  <c r="P217" i="10"/>
  <c r="N217" i="10"/>
  <c r="K217" i="10"/>
  <c r="I217" i="10"/>
  <c r="S201" i="10"/>
  <c r="P201" i="10"/>
  <c r="N201" i="10"/>
  <c r="K201" i="10"/>
  <c r="I201" i="10"/>
  <c r="I188" i="10"/>
  <c r="J188" i="10" s="1"/>
  <c r="L188" i="10" s="1"/>
  <c r="P188" i="10" s="1"/>
  <c r="A170" i="10"/>
  <c r="A171" i="10" s="1"/>
  <c r="A172" i="10" s="1"/>
  <c r="A173" i="10" s="1"/>
  <c r="A174" i="10" s="1"/>
  <c r="A175" i="10" s="1"/>
  <c r="A176" i="10" s="1"/>
  <c r="A177" i="10" s="1"/>
  <c r="A178" i="10" s="1"/>
  <c r="A179" i="10" s="1"/>
  <c r="A180" i="10" s="1"/>
  <c r="O126" i="10"/>
  <c r="O52" i="10" s="1"/>
  <c r="B126" i="10"/>
  <c r="P126" i="10" s="1"/>
  <c r="P52" i="10" s="1"/>
  <c r="P125" i="10"/>
  <c r="B125" i="10"/>
  <c r="R125" i="10" s="1"/>
  <c r="R124" i="10"/>
  <c r="P124" i="10"/>
  <c r="L124" i="10"/>
  <c r="K124" i="10"/>
  <c r="J124" i="10"/>
  <c r="I124" i="10" s="1"/>
  <c r="B124" i="10"/>
  <c r="O124" i="10" s="1"/>
  <c r="S123" i="10" a="1"/>
  <c r="S123" i="10" s="1"/>
  <c r="S46" i="10" s="1"/>
  <c r="R123" i="10" a="1"/>
  <c r="R123" i="10" s="1"/>
  <c r="Q123" i="10" a="1"/>
  <c r="Q123" i="10" s="1"/>
  <c r="P123" i="10" a="1"/>
  <c r="P123" i="10" s="1"/>
  <c r="O123" i="10" a="1"/>
  <c r="O123" i="10" s="1"/>
  <c r="N123" i="10" a="1"/>
  <c r="N123" i="10" s="1"/>
  <c r="N46" i="10" s="1"/>
  <c r="M123" i="10" a="1"/>
  <c r="M123" i="10" s="1"/>
  <c r="L123" i="10" a="1"/>
  <c r="L123" i="10" s="1"/>
  <c r="K123" i="10" a="1"/>
  <c r="K123" i="10" s="1"/>
  <c r="J123" i="10" a="1"/>
  <c r="J123" i="10" s="1"/>
  <c r="S110" i="10"/>
  <c r="J110" i="10"/>
  <c r="J51" i="10" s="1"/>
  <c r="S109" i="10"/>
  <c r="J109" i="10"/>
  <c r="K109" i="10" s="1"/>
  <c r="L109" i="10" s="1"/>
  <c r="S108" i="10"/>
  <c r="N108" i="10"/>
  <c r="I108" i="10"/>
  <c r="I49" i="10" s="1"/>
  <c r="S107" i="10"/>
  <c r="N107" i="10"/>
  <c r="J107" i="10"/>
  <c r="J48" i="10" s="1"/>
  <c r="I107" i="10"/>
  <c r="S106" i="10"/>
  <c r="N106" i="10"/>
  <c r="I106" i="10"/>
  <c r="J106" i="10" s="1"/>
  <c r="J47" i="10" s="1"/>
  <c r="S105" i="10"/>
  <c r="O105" i="10"/>
  <c r="N105" i="10"/>
  <c r="J105" i="10"/>
  <c r="I105" i="10"/>
  <c r="S97" i="10"/>
  <c r="A54" i="10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53" i="10"/>
  <c r="S51" i="10"/>
  <c r="N51" i="10"/>
  <c r="I51" i="10"/>
  <c r="S48" i="10"/>
  <c r="N48" i="10"/>
  <c r="I48" i="10"/>
  <c r="N47" i="10"/>
  <c r="S40" i="10" a="1"/>
  <c r="S40" i="10" s="1"/>
  <c r="R40" i="10"/>
  <c r="R40" i="10" a="1"/>
  <c r="Q40" i="10" a="1"/>
  <c r="Q40" i="10" s="1"/>
  <c r="P40" i="10" a="1"/>
  <c r="P40" i="10" s="1"/>
  <c r="O40" i="10" a="1"/>
  <c r="O40" i="10" s="1"/>
  <c r="N40" i="10" a="1"/>
  <c r="N40" i="10" s="1"/>
  <c r="M40" i="10" a="1"/>
  <c r="M40" i="10" s="1"/>
  <c r="L40" i="10" a="1"/>
  <c r="L40" i="10" s="1"/>
  <c r="K40" i="10" a="1"/>
  <c r="K40" i="10" s="1"/>
  <c r="J40" i="10" a="1"/>
  <c r="J40" i="10" s="1"/>
  <c r="S39" i="10" a="1"/>
  <c r="S39" i="10" s="1"/>
  <c r="R39" i="10" a="1"/>
  <c r="R39" i="10" s="1"/>
  <c r="Q39" i="10" a="1"/>
  <c r="Q39" i="10" s="1"/>
  <c r="P39" i="10" a="1"/>
  <c r="P39" i="10" s="1"/>
  <c r="O39" i="10" a="1"/>
  <c r="O39" i="10" s="1"/>
  <c r="N39" i="10" a="1"/>
  <c r="N39" i="10" s="1"/>
  <c r="M39" i="10" a="1"/>
  <c r="M39" i="10" s="1"/>
  <c r="L39" i="10" a="1"/>
  <c r="L39" i="10" s="1"/>
  <c r="K39" i="10" a="1"/>
  <c r="K39" i="10" s="1"/>
  <c r="J39" i="10" a="1"/>
  <c r="J39" i="10" s="1"/>
  <c r="S38" i="10" a="1"/>
  <c r="S38" i="10" s="1"/>
  <c r="R38" i="10" a="1"/>
  <c r="R38" i="10" s="1"/>
  <c r="Q38" i="10" a="1"/>
  <c r="Q38" i="10" s="1"/>
  <c r="P38" i="10" a="1"/>
  <c r="P38" i="10" s="1"/>
  <c r="O38" i="10" a="1"/>
  <c r="O38" i="10" s="1"/>
  <c r="N38" i="10" a="1"/>
  <c r="N38" i="10" s="1"/>
  <c r="M38" i="10" a="1"/>
  <c r="M38" i="10" s="1"/>
  <c r="L38" i="10" a="1"/>
  <c r="L38" i="10" s="1"/>
  <c r="K38" i="10" a="1"/>
  <c r="K38" i="10" s="1"/>
  <c r="J38" i="10" a="1"/>
  <c r="J38" i="10" s="1"/>
  <c r="S37" i="10" a="1"/>
  <c r="S37" i="10" s="1"/>
  <c r="R37" i="10" a="1"/>
  <c r="R37" i="10" s="1"/>
  <c r="Q37" i="10" a="1"/>
  <c r="Q37" i="10" s="1"/>
  <c r="P37" i="10" a="1"/>
  <c r="P37" i="10" s="1"/>
  <c r="O37" i="10" a="1"/>
  <c r="O37" i="10" s="1"/>
  <c r="N37" i="10" a="1"/>
  <c r="N37" i="10" s="1"/>
  <c r="M37" i="10" a="1"/>
  <c r="M37" i="10" s="1"/>
  <c r="L37" i="10" a="1"/>
  <c r="L37" i="10" s="1"/>
  <c r="K37" i="10" a="1"/>
  <c r="K37" i="10" s="1"/>
  <c r="J37" i="10" a="1"/>
  <c r="J37" i="10" s="1"/>
  <c r="S33" i="10"/>
  <c r="R33" i="10"/>
  <c r="Q33" i="10"/>
  <c r="P33" i="10"/>
  <c r="O33" i="10"/>
  <c r="N33" i="10"/>
  <c r="M33" i="10"/>
  <c r="L33" i="10"/>
  <c r="K33" i="10"/>
  <c r="J33" i="10"/>
  <c r="S31" i="10"/>
  <c r="R31" i="10"/>
  <c r="Q31" i="10"/>
  <c r="P31" i="10"/>
  <c r="O31" i="10"/>
  <c r="N31" i="10"/>
  <c r="M31" i="10"/>
  <c r="L31" i="10"/>
  <c r="K31" i="10"/>
  <c r="J31" i="10"/>
  <c r="S30" i="10"/>
  <c r="R30" i="10"/>
  <c r="Q30" i="10"/>
  <c r="P30" i="10"/>
  <c r="O30" i="10"/>
  <c r="N30" i="10"/>
  <c r="M30" i="10"/>
  <c r="L30" i="10"/>
  <c r="K30" i="10"/>
  <c r="J30" i="10"/>
  <c r="S27" i="10"/>
  <c r="R27" i="10"/>
  <c r="Q27" i="10"/>
  <c r="P27" i="10"/>
  <c r="O27" i="10"/>
  <c r="N27" i="10"/>
  <c r="M27" i="10"/>
  <c r="L27" i="10"/>
  <c r="K27" i="10"/>
  <c r="J27" i="10"/>
  <c r="S25" i="10"/>
  <c r="R25" i="10"/>
  <c r="Q25" i="10"/>
  <c r="P25" i="10"/>
  <c r="O25" i="10"/>
  <c r="N25" i="10"/>
  <c r="M25" i="10"/>
  <c r="L25" i="10"/>
  <c r="K25" i="10"/>
  <c r="J25" i="10"/>
  <c r="S23" i="10"/>
  <c r="R23" i="10"/>
  <c r="Q23" i="10"/>
  <c r="P23" i="10"/>
  <c r="O23" i="10"/>
  <c r="N23" i="10"/>
  <c r="M23" i="10"/>
  <c r="L23" i="10"/>
  <c r="K23" i="10"/>
  <c r="J23" i="10"/>
  <c r="U297" i="10" l="1" a="1"/>
  <c r="U297" i="10" s="1"/>
  <c r="C164" i="8"/>
  <c r="BD140" i="8"/>
  <c r="BD164" i="8"/>
  <c r="AV140" i="8"/>
  <c r="AV164" i="8"/>
  <c r="AN140" i="8"/>
  <c r="AN164" i="8"/>
  <c r="AF140" i="8"/>
  <c r="AF164" i="8"/>
  <c r="X140" i="8"/>
  <c r="X164" i="8"/>
  <c r="P140" i="8"/>
  <c r="P164" i="8"/>
  <c r="AW146" i="8"/>
  <c r="AO146" i="8"/>
  <c r="AG146" i="8"/>
  <c r="Y146" i="8"/>
  <c r="Q146" i="8"/>
  <c r="I146" i="8"/>
  <c r="BB145" i="8"/>
  <c r="AT145" i="8"/>
  <c r="AL145" i="8"/>
  <c r="AD145" i="8"/>
  <c r="V145" i="8"/>
  <c r="F145" i="8"/>
  <c r="AQ144" i="8"/>
  <c r="AA144" i="8"/>
  <c r="K144" i="8"/>
  <c r="AV143" i="8"/>
  <c r="AF143" i="8"/>
  <c r="P143" i="8"/>
  <c r="BA142" i="8"/>
  <c r="AK142" i="8"/>
  <c r="U142" i="8"/>
  <c r="E142" i="8"/>
  <c r="AX141" i="8"/>
  <c r="AP141" i="8"/>
  <c r="AH141" i="8"/>
  <c r="Z141" i="8"/>
  <c r="R141" i="8"/>
  <c r="J141" i="8"/>
  <c r="BC140" i="8"/>
  <c r="AU140" i="8"/>
  <c r="AM140" i="8"/>
  <c r="AE140" i="8"/>
  <c r="W140" i="8"/>
  <c r="O140" i="8"/>
  <c r="G140" i="8"/>
  <c r="Q141" i="8"/>
  <c r="I141" i="8"/>
  <c r="BB140" i="8"/>
  <c r="AT140" i="8"/>
  <c r="AL140" i="8"/>
  <c r="AD140" i="8"/>
  <c r="V140" i="8"/>
  <c r="N140" i="8"/>
  <c r="F140" i="8"/>
  <c r="J147" i="8"/>
  <c r="BC146" i="8"/>
  <c r="AU146" i="8"/>
  <c r="AM146" i="8"/>
  <c r="AE146" i="8"/>
  <c r="W146" i="8"/>
  <c r="O146" i="8"/>
  <c r="G146" i="8"/>
  <c r="AZ145" i="8"/>
  <c r="AR145" i="8"/>
  <c r="AJ145" i="8"/>
  <c r="AB145" i="8"/>
  <c r="T145" i="8"/>
  <c r="L145" i="8"/>
  <c r="D145" i="8"/>
  <c r="AW144" i="8"/>
  <c r="AO144" i="8"/>
  <c r="AG144" i="8"/>
  <c r="Y144" i="8"/>
  <c r="Q144" i="8"/>
  <c r="I144" i="8"/>
  <c r="BB143" i="8"/>
  <c r="AT143" i="8"/>
  <c r="AL143" i="8"/>
  <c r="AD143" i="8"/>
  <c r="V143" i="8"/>
  <c r="N143" i="8"/>
  <c r="F143" i="8"/>
  <c r="AY142" i="8"/>
  <c r="AQ142" i="8"/>
  <c r="AI142" i="8"/>
  <c r="AA142" i="8"/>
  <c r="S142" i="8"/>
  <c r="K142" i="8"/>
  <c r="BD141" i="8"/>
  <c r="AV141" i="8"/>
  <c r="AN141" i="8"/>
  <c r="AF141" i="8"/>
  <c r="X141" i="8"/>
  <c r="P141" i="8"/>
  <c r="H141" i="8"/>
  <c r="BA140" i="8"/>
  <c r="AS140" i="8"/>
  <c r="AK140" i="8"/>
  <c r="AC140" i="8"/>
  <c r="U140" i="8"/>
  <c r="M140" i="8"/>
  <c r="E140" i="8"/>
  <c r="I147" i="8"/>
  <c r="BB146" i="8"/>
  <c r="AT146" i="8"/>
  <c r="AL146" i="8"/>
  <c r="AD146" i="8"/>
  <c r="V146" i="8"/>
  <c r="N146" i="8"/>
  <c r="F146" i="8"/>
  <c r="AY145" i="8"/>
  <c r="AQ145" i="8"/>
  <c r="AI145" i="8"/>
  <c r="AA145" i="8"/>
  <c r="S145" i="8"/>
  <c r="K145" i="8"/>
  <c r="BD144" i="8"/>
  <c r="AV144" i="8"/>
  <c r="AN144" i="8"/>
  <c r="AF144" i="8"/>
  <c r="X144" i="8"/>
  <c r="P144" i="8"/>
  <c r="H144" i="8"/>
  <c r="BA143" i="8"/>
  <c r="AS143" i="8"/>
  <c r="AK143" i="8"/>
  <c r="AC143" i="8"/>
  <c r="U143" i="8"/>
  <c r="M143" i="8"/>
  <c r="E143" i="8"/>
  <c r="AX142" i="8"/>
  <c r="AP142" i="8"/>
  <c r="AH142" i="8"/>
  <c r="Z142" i="8"/>
  <c r="R142" i="8"/>
  <c r="J142" i="8"/>
  <c r="BC141" i="8"/>
  <c r="AM141" i="8"/>
  <c r="AE141" i="8"/>
  <c r="W141" i="8"/>
  <c r="G141" i="8"/>
  <c r="AZ140" i="8"/>
  <c r="AR140" i="8"/>
  <c r="AB140" i="8"/>
  <c r="T140" i="8"/>
  <c r="L140" i="8"/>
  <c r="H164" i="8"/>
  <c r="BA146" i="8"/>
  <c r="AS146" i="8"/>
  <c r="AK146" i="8"/>
  <c r="AC146" i="8"/>
  <c r="U146" i="8"/>
  <c r="M146" i="8"/>
  <c r="E146" i="8"/>
  <c r="AX145" i="8"/>
  <c r="AP145" i="8"/>
  <c r="AH145" i="8"/>
  <c r="Z145" i="8"/>
  <c r="R145" i="8"/>
  <c r="J145" i="8"/>
  <c r="BC144" i="8"/>
  <c r="AU144" i="8"/>
  <c r="AM144" i="8"/>
  <c r="AE144" i="8"/>
  <c r="W144" i="8"/>
  <c r="O144" i="8"/>
  <c r="G144" i="8"/>
  <c r="AZ143" i="8"/>
  <c r="AR143" i="8"/>
  <c r="AJ143" i="8"/>
  <c r="AB143" i="8"/>
  <c r="T143" i="8"/>
  <c r="L143" i="8"/>
  <c r="D143" i="8"/>
  <c r="AW142" i="8"/>
  <c r="AO142" i="8"/>
  <c r="AG142" i="8"/>
  <c r="Y142" i="8"/>
  <c r="Q142" i="8"/>
  <c r="I142" i="8"/>
  <c r="BB141" i="8"/>
  <c r="AT141" i="8"/>
  <c r="AL141" i="8"/>
  <c r="AD141" i="8"/>
  <c r="V141" i="8"/>
  <c r="N141" i="8"/>
  <c r="F141" i="8"/>
  <c r="AY140" i="8"/>
  <c r="AQ140" i="8"/>
  <c r="AI140" i="8"/>
  <c r="AA140" i="8"/>
  <c r="S140" i="8"/>
  <c r="K140" i="8"/>
  <c r="BC164" i="8"/>
  <c r="AU164" i="8"/>
  <c r="AM164" i="8"/>
  <c r="AE164" i="8"/>
  <c r="W164" i="8"/>
  <c r="O164" i="8"/>
  <c r="G164" i="8"/>
  <c r="AT144" i="8"/>
  <c r="AL144" i="8"/>
  <c r="AD144" i="8"/>
  <c r="V144" i="8"/>
  <c r="N144" i="8"/>
  <c r="F144" i="8"/>
  <c r="AY143" i="8"/>
  <c r="AQ143" i="8"/>
  <c r="AI143" i="8"/>
  <c r="AA143" i="8"/>
  <c r="S143" i="8"/>
  <c r="K143" i="8"/>
  <c r="BD142" i="8"/>
  <c r="AV142" i="8"/>
  <c r="AN142" i="8"/>
  <c r="AF142" i="8"/>
  <c r="X142" i="8"/>
  <c r="P142" i="8"/>
  <c r="H142" i="8"/>
  <c r="BA141" i="8"/>
  <c r="AS141" i="8"/>
  <c r="AK141" i="8"/>
  <c r="AC141" i="8"/>
  <c r="U141" i="8"/>
  <c r="M141" i="8"/>
  <c r="E141" i="8"/>
  <c r="AX140" i="8"/>
  <c r="AP140" i="8"/>
  <c r="AH140" i="8"/>
  <c r="Z140" i="8"/>
  <c r="R140" i="8"/>
  <c r="J140" i="8"/>
  <c r="BB164" i="8"/>
  <c r="AT164" i="8"/>
  <c r="AL164" i="8"/>
  <c r="AD164" i="8"/>
  <c r="V164" i="8"/>
  <c r="N164" i="8"/>
  <c r="F164" i="8"/>
  <c r="AJ140" i="8"/>
  <c r="M144" i="8"/>
  <c r="E144" i="8"/>
  <c r="AX143" i="8"/>
  <c r="AP143" i="8"/>
  <c r="AH143" i="8"/>
  <c r="Z143" i="8"/>
  <c r="R143" i="8"/>
  <c r="J143" i="8"/>
  <c r="BC142" i="8"/>
  <c r="AU142" i="8"/>
  <c r="AM142" i="8"/>
  <c r="AE142" i="8"/>
  <c r="W142" i="8"/>
  <c r="O142" i="8"/>
  <c r="G142" i="8"/>
  <c r="AZ141" i="8"/>
  <c r="AR141" i="8"/>
  <c r="AJ141" i="8"/>
  <c r="AB141" i="8"/>
  <c r="T141" i="8"/>
  <c r="L141" i="8"/>
  <c r="D141" i="8"/>
  <c r="AW140" i="8"/>
  <c r="AO140" i="8"/>
  <c r="AG140" i="8"/>
  <c r="Y140" i="8"/>
  <c r="Q140" i="8"/>
  <c r="I140" i="8"/>
  <c r="BA164" i="8"/>
  <c r="AS164" i="8"/>
  <c r="AK164" i="8"/>
  <c r="AC164" i="8"/>
  <c r="U164" i="8"/>
  <c r="M164" i="8"/>
  <c r="E164" i="8"/>
  <c r="D140" i="8"/>
  <c r="AZ164" i="8"/>
  <c r="AR164" i="8"/>
  <c r="AB164" i="8"/>
  <c r="T164" i="8"/>
  <c r="L164" i="8"/>
  <c r="BE154" i="8"/>
  <c r="BE158" i="8"/>
  <c r="BE162" i="8"/>
  <c r="X501" i="10" a="1"/>
  <c r="X501" i="10" s="1"/>
  <c r="R501" i="10" a="1"/>
  <c r="R501" i="10" s="1"/>
  <c r="O46" i="10"/>
  <c r="K346" i="10" a="1"/>
  <c r="K346" i="10" s="1"/>
  <c r="O346" i="10" a="1"/>
  <c r="O346" i="10" s="1"/>
  <c r="T346" i="10" a="1"/>
  <c r="T346" i="10" s="1"/>
  <c r="A347" i="10"/>
  <c r="O365" i="10" a="1"/>
  <c r="O365" i="10" s="1"/>
  <c r="W365" i="10" a="1"/>
  <c r="W365" i="10" s="1"/>
  <c r="Q500" i="10" a="1"/>
  <c r="Q500" i="10" s="1"/>
  <c r="R126" i="10"/>
  <c r="R52" i="10" s="1"/>
  <c r="P224" i="10"/>
  <c r="L314" i="10" a="1"/>
  <c r="L314" i="10" s="1"/>
  <c r="Q314" i="10" a="1"/>
  <c r="Q314" i="10" s="1"/>
  <c r="T314" i="10" a="1"/>
  <c r="T314" i="10" s="1"/>
  <c r="A315" i="10"/>
  <c r="H346" i="10" a="1"/>
  <c r="H346" i="10" s="1"/>
  <c r="P346" i="10" a="1"/>
  <c r="P346" i="10" s="1"/>
  <c r="V346" i="10" a="1"/>
  <c r="V346" i="10" s="1"/>
  <c r="J364" i="10" a="1"/>
  <c r="J364" i="10" s="1"/>
  <c r="M364" i="10" a="1"/>
  <c r="M364" i="10" s="1"/>
  <c r="T364" i="10" a="1"/>
  <c r="T364" i="10" s="1"/>
  <c r="W364" i="10" a="1"/>
  <c r="W364" i="10" s="1"/>
  <c r="I365" i="10" a="1"/>
  <c r="I365" i="10" s="1"/>
  <c r="Q365" i="10" a="1"/>
  <c r="Q365" i="10" s="1"/>
  <c r="A366" i="10"/>
  <c r="P414" i="10" a="1"/>
  <c r="P414" i="10" s="1"/>
  <c r="J500" i="10" a="1"/>
  <c r="J500" i="10" s="1"/>
  <c r="T500" i="10" a="1"/>
  <c r="T500" i="10" s="1"/>
  <c r="N518" i="10" a="1"/>
  <c r="N518" i="10" s="1"/>
  <c r="R518" i="10" a="1"/>
  <c r="R518" i="10" s="1"/>
  <c r="U518" i="10" a="1"/>
  <c r="U518" i="10" s="1"/>
  <c r="W622" i="10" a="1"/>
  <c r="W622" i="10" s="1"/>
  <c r="K654" i="10" a="1"/>
  <c r="K654" i="10" s="1"/>
  <c r="S654" i="10" a="1"/>
  <c r="S654" i="10" s="1"/>
  <c r="J46" i="10"/>
  <c r="O109" i="10"/>
  <c r="P109" i="10" s="1"/>
  <c r="J126" i="10"/>
  <c r="J52" i="10" s="1"/>
  <c r="K188" i="10"/>
  <c r="K187" i="10" s="1"/>
  <c r="H314" i="10" a="1"/>
  <c r="H314" i="10" s="1"/>
  <c r="N314" i="10" a="1"/>
  <c r="N314" i="10" s="1"/>
  <c r="V314" i="10" a="1"/>
  <c r="V314" i="10" s="1"/>
  <c r="I346" i="10" a="1"/>
  <c r="I346" i="10" s="1"/>
  <c r="L346" i="10" a="1"/>
  <c r="L346" i="10" s="1"/>
  <c r="Q346" i="10" a="1"/>
  <c r="Q346" i="10" s="1"/>
  <c r="W346" i="10" a="1"/>
  <c r="W346" i="10" s="1"/>
  <c r="H364" i="10" a="1"/>
  <c r="H364" i="10" s="1"/>
  <c r="K364" i="10" a="1"/>
  <c r="K364" i="10" s="1"/>
  <c r="N364" i="10" a="1"/>
  <c r="N364" i="10" s="1"/>
  <c r="Q364" i="10" a="1"/>
  <c r="Q364" i="10" s="1"/>
  <c r="X364" i="10" a="1"/>
  <c r="X364" i="10" s="1"/>
  <c r="H414" i="10" a="1"/>
  <c r="H414" i="10" s="1"/>
  <c r="X414" i="10" a="1"/>
  <c r="X414" i="10" s="1"/>
  <c r="M500" i="10" a="1"/>
  <c r="M500" i="10" s="1"/>
  <c r="U500" i="10" a="1"/>
  <c r="U500" i="10" s="1"/>
  <c r="H518" i="10" a="1"/>
  <c r="H518" i="10" s="1"/>
  <c r="K518" i="10" a="1"/>
  <c r="K518" i="10" s="1"/>
  <c r="O518" i="10" a="1"/>
  <c r="O518" i="10" s="1"/>
  <c r="V518" i="10" a="1"/>
  <c r="V518" i="10" s="1"/>
  <c r="A519" i="10"/>
  <c r="P536" i="10" a="1"/>
  <c r="P536" i="10" s="1"/>
  <c r="K555" i="10" a="1"/>
  <c r="K555" i="10" s="1"/>
  <c r="O555" i="10" a="1"/>
  <c r="O555" i="10" s="1"/>
  <c r="S555" i="10" a="1"/>
  <c r="S555" i="10" s="1"/>
  <c r="X555" i="10" a="1"/>
  <c r="X555" i="10" s="1"/>
  <c r="I622" i="10" a="1"/>
  <c r="I622" i="10" s="1"/>
  <c r="A623" i="10"/>
  <c r="H654" i="10" a="1"/>
  <c r="H654" i="10" s="1"/>
  <c r="M654" i="10" a="1"/>
  <c r="M654" i="10" s="1"/>
  <c r="U654" i="10" a="1"/>
  <c r="U654" i="10" s="1"/>
  <c r="I123" i="10"/>
  <c r="I46" i="10" s="1"/>
  <c r="K125" i="10"/>
  <c r="K50" i="10" s="1"/>
  <c r="L126" i="10"/>
  <c r="L52" i="10" s="1"/>
  <c r="J187" i="10"/>
  <c r="J296" i="10" a="1"/>
  <c r="J296" i="10" s="1"/>
  <c r="M296" i="10" a="1"/>
  <c r="M296" i="10" s="1"/>
  <c r="T296" i="10" a="1"/>
  <c r="T296" i="10" s="1"/>
  <c r="S297" i="10" a="1"/>
  <c r="S297" i="10" s="1"/>
  <c r="I314" i="10" a="1"/>
  <c r="I314" i="10" s="1"/>
  <c r="O314" i="10" a="1"/>
  <c r="O314" i="10" s="1"/>
  <c r="S314" i="10" a="1"/>
  <c r="S314" i="10" s="1"/>
  <c r="W314" i="10" a="1"/>
  <c r="W314" i="10" s="1"/>
  <c r="N346" i="10" a="1"/>
  <c r="N346" i="10" s="1"/>
  <c r="S346" i="10" a="1"/>
  <c r="S346" i="10" s="1"/>
  <c r="X346" i="10" a="1"/>
  <c r="X346" i="10" s="1"/>
  <c r="L364" i="10" a="1"/>
  <c r="L364" i="10" s="1"/>
  <c r="O364" i="10" a="1"/>
  <c r="O364" i="10" s="1"/>
  <c r="R364" i="10" a="1"/>
  <c r="R364" i="10" s="1"/>
  <c r="K365" i="10" a="1"/>
  <c r="K365" i="10" s="1"/>
  <c r="O382" i="10" a="1"/>
  <c r="O382" i="10" s="1"/>
  <c r="W382" i="10" a="1"/>
  <c r="W382" i="10" s="1"/>
  <c r="N500" i="10" a="1"/>
  <c r="N500" i="10" s="1"/>
  <c r="I518" i="10" a="1"/>
  <c r="I518" i="10" s="1"/>
  <c r="L518" i="10" a="1"/>
  <c r="L518" i="10" s="1"/>
  <c r="P518" i="10" a="1"/>
  <c r="P518" i="10" s="1"/>
  <c r="S518" i="10" a="1"/>
  <c r="S518" i="10" s="1"/>
  <c r="H536" i="10" a="1"/>
  <c r="H536" i="10" s="1"/>
  <c r="S536" i="10" a="1"/>
  <c r="S536" i="10" s="1"/>
  <c r="H555" i="10" a="1"/>
  <c r="H555" i="10" s="1"/>
  <c r="L555" i="10" a="1"/>
  <c r="L555" i="10" s="1"/>
  <c r="P555" i="10" a="1"/>
  <c r="P555" i="10" s="1"/>
  <c r="T555" i="10" a="1"/>
  <c r="T555" i="10" s="1"/>
  <c r="I654" i="10" a="1"/>
  <c r="I654" i="10" s="1"/>
  <c r="O654" i="10" a="1"/>
  <c r="O654" i="10" s="1"/>
  <c r="W654" i="10" a="1"/>
  <c r="W654" i="10" s="1"/>
  <c r="M109" i="10"/>
  <c r="I47" i="10"/>
  <c r="S47" i="10"/>
  <c r="J108" i="10"/>
  <c r="O108" i="10"/>
  <c r="O49" i="10" s="1"/>
  <c r="O110" i="10"/>
  <c r="Q124" i="10"/>
  <c r="M124" i="10"/>
  <c r="N124" i="10"/>
  <c r="S124" i="10"/>
  <c r="L125" i="10"/>
  <c r="L50" i="10" s="1"/>
  <c r="K126" i="10"/>
  <c r="K52" i="10" s="1"/>
  <c r="N224" i="10"/>
  <c r="J315" i="10" a="1"/>
  <c r="J315" i="10" s="1"/>
  <c r="Q347" i="10" a="1"/>
  <c r="Q347" i="10" s="1"/>
  <c r="I347" i="10" a="1"/>
  <c r="I347" i="10" s="1"/>
  <c r="Q125" i="10"/>
  <c r="M125" i="10"/>
  <c r="N125" i="10"/>
  <c r="N50" i="10" s="1"/>
  <c r="S125" i="10"/>
  <c r="S50" i="10" s="1"/>
  <c r="Q188" i="10"/>
  <c r="P187" i="10"/>
  <c r="A316" i="10"/>
  <c r="U315" i="10" a="1"/>
  <c r="U315" i="10" s="1"/>
  <c r="S315" i="10" a="1"/>
  <c r="S315" i="10" s="1"/>
  <c r="Q315" i="10" a="1"/>
  <c r="Q315" i="10" s="1"/>
  <c r="O315" i="10" a="1"/>
  <c r="O315" i="10" s="1"/>
  <c r="M315" i="10" a="1"/>
  <c r="M315" i="10" s="1"/>
  <c r="K315" i="10" a="1"/>
  <c r="K315" i="10" s="1"/>
  <c r="I315" i="10" a="1"/>
  <c r="I315" i="10" s="1"/>
  <c r="V315" i="10" a="1"/>
  <c r="V315" i="10" s="1"/>
  <c r="N315" i="10" a="1"/>
  <c r="N315" i="10" s="1"/>
  <c r="R315" i="10" a="1"/>
  <c r="R315" i="10" s="1"/>
  <c r="K105" i="10"/>
  <c r="P105" i="10"/>
  <c r="P46" i="10" s="1"/>
  <c r="K106" i="10"/>
  <c r="K47" i="10" s="1"/>
  <c r="O106" i="10"/>
  <c r="O47" i="10" s="1"/>
  <c r="O107" i="10"/>
  <c r="K107" i="10"/>
  <c r="K110" i="10"/>
  <c r="J125" i="10"/>
  <c r="O125" i="10"/>
  <c r="O50" i="10" s="1"/>
  <c r="Q126" i="10"/>
  <c r="Q52" i="10" s="1"/>
  <c r="M126" i="10"/>
  <c r="M52" i="10" s="1"/>
  <c r="N126" i="10"/>
  <c r="N52" i="10" s="1"/>
  <c r="S126" i="10"/>
  <c r="S52" i="10" s="1"/>
  <c r="M188" i="10"/>
  <c r="L187" i="10"/>
  <c r="S224" i="10"/>
  <c r="X297" i="10" a="1"/>
  <c r="X297" i="10" s="1"/>
  <c r="V297" i="10" a="1"/>
  <c r="V297" i="10" s="1"/>
  <c r="T297" i="10" a="1"/>
  <c r="T297" i="10" s="1"/>
  <c r="R297" i="10" a="1"/>
  <c r="R297" i="10" s="1"/>
  <c r="P297" i="10" a="1"/>
  <c r="P297" i="10" s="1"/>
  <c r="N297" i="10" a="1"/>
  <c r="N297" i="10" s="1"/>
  <c r="L297" i="10" a="1"/>
  <c r="L297" i="10" s="1"/>
  <c r="J297" i="10" a="1"/>
  <c r="J297" i="10" s="1"/>
  <c r="H297" i="10" a="1"/>
  <c r="H297" i="10" s="1"/>
  <c r="A298" i="10"/>
  <c r="Q297" i="10" a="1"/>
  <c r="Q297" i="10" s="1"/>
  <c r="I297" i="10" a="1"/>
  <c r="I297" i="10" s="1"/>
  <c r="K297" i="10" a="1"/>
  <c r="K297" i="10" s="1"/>
  <c r="O297" i="10" a="1"/>
  <c r="O297" i="10" s="1"/>
  <c r="H315" i="10" a="1"/>
  <c r="H315" i="10" s="1"/>
  <c r="L315" i="10" a="1"/>
  <c r="L315" i="10" s="1"/>
  <c r="P106" i="10"/>
  <c r="P47" i="10" s="1"/>
  <c r="P108" i="10"/>
  <c r="I126" i="10"/>
  <c r="I52" i="10" s="1"/>
  <c r="J314" i="10" a="1"/>
  <c r="J314" i="10" s="1"/>
  <c r="M314" i="10" a="1"/>
  <c r="M314" i="10" s="1"/>
  <c r="R314" i="10" a="1"/>
  <c r="R314" i="10" s="1"/>
  <c r="J346" i="10" a="1"/>
  <c r="J346" i="10" s="1"/>
  <c r="M346" i="10" a="1"/>
  <c r="M346" i="10" s="1"/>
  <c r="R346" i="10" a="1"/>
  <c r="R346" i="10" s="1"/>
  <c r="X365" i="10" a="1"/>
  <c r="X365" i="10" s="1"/>
  <c r="V365" i="10" a="1"/>
  <c r="V365" i="10" s="1"/>
  <c r="T365" i="10" a="1"/>
  <c r="T365" i="10" s="1"/>
  <c r="R365" i="10" a="1"/>
  <c r="R365" i="10" s="1"/>
  <c r="P365" i="10" a="1"/>
  <c r="P365" i="10" s="1"/>
  <c r="N365" i="10" a="1"/>
  <c r="N365" i="10" s="1"/>
  <c r="L365" i="10" a="1"/>
  <c r="L365" i="10" s="1"/>
  <c r="J365" i="10" a="1"/>
  <c r="J365" i="10" s="1"/>
  <c r="H365" i="10" a="1"/>
  <c r="H365" i="10" s="1"/>
  <c r="M365" i="10" a="1"/>
  <c r="M365" i="10" s="1"/>
  <c r="U365" i="10" a="1"/>
  <c r="U365" i="10" s="1"/>
  <c r="I366" i="10" a="1"/>
  <c r="I366" i="10" s="1"/>
  <c r="N366" i="10" a="1"/>
  <c r="N366" i="10" s="1"/>
  <c r="Q366" i="10" a="1"/>
  <c r="Q366" i="10" s="1"/>
  <c r="V366" i="10" a="1"/>
  <c r="V366" i="10" s="1"/>
  <c r="A367" i="10"/>
  <c r="I382" i="10" a="1"/>
  <c r="I382" i="10" s="1"/>
  <c r="N382" i="10" a="1"/>
  <c r="N382" i="10" s="1"/>
  <c r="Q382" i="10" a="1"/>
  <c r="Q382" i="10" s="1"/>
  <c r="V382" i="10" a="1"/>
  <c r="V382" i="10" s="1"/>
  <c r="A383" i="10"/>
  <c r="J366" i="10" a="1"/>
  <c r="J366" i="10" s="1"/>
  <c r="M366" i="10" a="1"/>
  <c r="M366" i="10" s="1"/>
  <c r="R366" i="10" a="1"/>
  <c r="R366" i="10" s="1"/>
  <c r="J382" i="10" a="1"/>
  <c r="J382" i="10" s="1"/>
  <c r="M382" i="10" a="1"/>
  <c r="M382" i="10" s="1"/>
  <c r="R382" i="10" a="1"/>
  <c r="R382" i="10" s="1"/>
  <c r="X464" i="10" a="1"/>
  <c r="X464" i="10" s="1"/>
  <c r="V464" i="10" a="1"/>
  <c r="V464" i="10" s="1"/>
  <c r="T464" i="10" a="1"/>
  <c r="T464" i="10" s="1"/>
  <c r="R464" i="10" a="1"/>
  <c r="R464" i="10" s="1"/>
  <c r="P464" i="10" a="1"/>
  <c r="P464" i="10" s="1"/>
  <c r="N464" i="10" a="1"/>
  <c r="N464" i="10" s="1"/>
  <c r="L464" i="10" a="1"/>
  <c r="L464" i="10" s="1"/>
  <c r="J464" i="10" a="1"/>
  <c r="J464" i="10" s="1"/>
  <c r="H464" i="10" a="1"/>
  <c r="H464" i="10" s="1"/>
  <c r="A465" i="10"/>
  <c r="Q464" i="10" a="1"/>
  <c r="Q464" i="10" s="1"/>
  <c r="I464" i="10" a="1"/>
  <c r="I464" i="10" s="1"/>
  <c r="S464" i="10" a="1"/>
  <c r="S464" i="10" s="1"/>
  <c r="K464" i="10" a="1"/>
  <c r="K464" i="10" s="1"/>
  <c r="U464" i="10" a="1"/>
  <c r="U464" i="10" s="1"/>
  <c r="O464" i="10" a="1"/>
  <c r="O464" i="10" s="1"/>
  <c r="W464" i="10" a="1"/>
  <c r="W464" i="10" s="1"/>
  <c r="A415" i="10"/>
  <c r="W414" i="10" a="1"/>
  <c r="W414" i="10" s="1"/>
  <c r="U414" i="10" a="1"/>
  <c r="U414" i="10" s="1"/>
  <c r="S414" i="10" a="1"/>
  <c r="S414" i="10" s="1"/>
  <c r="Q414" i="10" a="1"/>
  <c r="Q414" i="10" s="1"/>
  <c r="O414" i="10" a="1"/>
  <c r="O414" i="10" s="1"/>
  <c r="M414" i="10" a="1"/>
  <c r="M414" i="10" s="1"/>
  <c r="K414" i="10" a="1"/>
  <c r="K414" i="10" s="1"/>
  <c r="I414" i="10" a="1"/>
  <c r="I414" i="10" s="1"/>
  <c r="T414" i="10" a="1"/>
  <c r="T414" i="10" s="1"/>
  <c r="V414" i="10" a="1"/>
  <c r="V414" i="10" s="1"/>
  <c r="N414" i="10" a="1"/>
  <c r="N414" i="10" s="1"/>
  <c r="R414" i="10" a="1"/>
  <c r="R414" i="10" s="1"/>
  <c r="A447" i="10"/>
  <c r="W446" i="10" a="1"/>
  <c r="W446" i="10" s="1"/>
  <c r="U446" i="10" a="1"/>
  <c r="U446" i="10" s="1"/>
  <c r="S446" i="10" a="1"/>
  <c r="S446" i="10" s="1"/>
  <c r="Q446" i="10" a="1"/>
  <c r="Q446" i="10" s="1"/>
  <c r="O446" i="10" a="1"/>
  <c r="O446" i="10" s="1"/>
  <c r="M446" i="10" a="1"/>
  <c r="M446" i="10" s="1"/>
  <c r="K446" i="10" a="1"/>
  <c r="K446" i="10" s="1"/>
  <c r="I446" i="10" a="1"/>
  <c r="I446" i="10" s="1"/>
  <c r="T446" i="10" a="1"/>
  <c r="T446" i="10" s="1"/>
  <c r="L446" i="10" a="1"/>
  <c r="L446" i="10" s="1"/>
  <c r="V446" i="10" a="1"/>
  <c r="V446" i="10" s="1"/>
  <c r="N446" i="10" a="1"/>
  <c r="N446" i="10" s="1"/>
  <c r="R446" i="10" a="1"/>
  <c r="R446" i="10" s="1"/>
  <c r="A483" i="10"/>
  <c r="U482" i="10" a="1"/>
  <c r="U482" i="10" s="1"/>
  <c r="S482" i="10" a="1"/>
  <c r="S482" i="10" s="1"/>
  <c r="Q482" i="10" a="1"/>
  <c r="Q482" i="10" s="1"/>
  <c r="O482" i="10" a="1"/>
  <c r="O482" i="10" s="1"/>
  <c r="M482" i="10" a="1"/>
  <c r="M482" i="10" s="1"/>
  <c r="K482" i="10" a="1"/>
  <c r="K482" i="10" s="1"/>
  <c r="I482" i="10" a="1"/>
  <c r="I482" i="10" s="1"/>
  <c r="V482" i="10" a="1"/>
  <c r="V482" i="10" s="1"/>
  <c r="N482" i="10" a="1"/>
  <c r="N482" i="10" s="1"/>
  <c r="X482" i="10" a="1"/>
  <c r="X482" i="10" s="1"/>
  <c r="P482" i="10" a="1"/>
  <c r="P482" i="10" s="1"/>
  <c r="H482" i="10" a="1"/>
  <c r="H482" i="10" s="1"/>
  <c r="T482" i="10" a="1"/>
  <c r="T482" i="10" s="1"/>
  <c r="J482" i="10" a="1"/>
  <c r="J482" i="10" s="1"/>
  <c r="R482" i="10" a="1"/>
  <c r="R482" i="10" s="1"/>
  <c r="J501" i="10" a="1"/>
  <c r="J501" i="10" s="1"/>
  <c r="A502" i="10"/>
  <c r="W501" i="10" a="1"/>
  <c r="W501" i="10" s="1"/>
  <c r="U501" i="10" a="1"/>
  <c r="U501" i="10" s="1"/>
  <c r="S501" i="10" a="1"/>
  <c r="S501" i="10" s="1"/>
  <c r="Q501" i="10" a="1"/>
  <c r="Q501" i="10" s="1"/>
  <c r="O501" i="10" a="1"/>
  <c r="O501" i="10" s="1"/>
  <c r="M501" i="10" a="1"/>
  <c r="M501" i="10" s="1"/>
  <c r="K501" i="10" a="1"/>
  <c r="K501" i="10" s="1"/>
  <c r="I501" i="10" a="1"/>
  <c r="I501" i="10" s="1"/>
  <c r="T501" i="10" a="1"/>
  <c r="T501" i="10" s="1"/>
  <c r="L501" i="10" a="1"/>
  <c r="L501" i="10" s="1"/>
  <c r="P501" i="10" a="1"/>
  <c r="P501" i="10" s="1"/>
  <c r="V501" i="10" a="1"/>
  <c r="V501" i="10" s="1"/>
  <c r="H501" i="10" a="1"/>
  <c r="H501" i="10" s="1"/>
  <c r="N501" i="10" a="1"/>
  <c r="N501" i="10" s="1"/>
  <c r="X500" i="10" a="1"/>
  <c r="X500" i="10" s="1"/>
  <c r="S500" i="10" a="1"/>
  <c r="S500" i="10" s="1"/>
  <c r="P500" i="10" a="1"/>
  <c r="P500" i="10" s="1"/>
  <c r="K500" i="10" a="1"/>
  <c r="K500" i="10" s="1"/>
  <c r="H500" i="10" a="1"/>
  <c r="H500" i="10" s="1"/>
  <c r="O500" i="10" a="1"/>
  <c r="O500" i="10" s="1"/>
  <c r="R500" i="10" a="1"/>
  <c r="R500" i="10" s="1"/>
  <c r="V500" i="10" a="1"/>
  <c r="V500" i="10" s="1"/>
  <c r="X519" i="10" a="1"/>
  <c r="X519" i="10" s="1"/>
  <c r="V519" i="10" a="1"/>
  <c r="V519" i="10" s="1"/>
  <c r="T519" i="10" a="1"/>
  <c r="T519" i="10" s="1"/>
  <c r="R519" i="10" a="1"/>
  <c r="R519" i="10" s="1"/>
  <c r="P519" i="10" a="1"/>
  <c r="P519" i="10" s="1"/>
  <c r="N519" i="10" a="1"/>
  <c r="N519" i="10" s="1"/>
  <c r="L519" i="10" a="1"/>
  <c r="L519" i="10" s="1"/>
  <c r="J519" i="10" a="1"/>
  <c r="J519" i="10" s="1"/>
  <c r="H519" i="10" a="1"/>
  <c r="H519" i="10" s="1"/>
  <c r="S519" i="10" a="1"/>
  <c r="S519" i="10" s="1"/>
  <c r="K519" i="10" a="1"/>
  <c r="K519" i="10" s="1"/>
  <c r="Q519" i="10" a="1"/>
  <c r="Q519" i="10" s="1"/>
  <c r="M519" i="10" a="1"/>
  <c r="M519" i="10" s="1"/>
  <c r="I519" i="10" a="1"/>
  <c r="I519" i="10" s="1"/>
  <c r="O519" i="10" a="1"/>
  <c r="O519" i="10" s="1"/>
  <c r="I500" i="10" a="1"/>
  <c r="I500" i="10" s="1"/>
  <c r="L500" i="10" a="1"/>
  <c r="L500" i="10" s="1"/>
  <c r="W500" i="10" a="1"/>
  <c r="W500" i="10" s="1"/>
  <c r="J536" i="10" a="1"/>
  <c r="J536" i="10" s="1"/>
  <c r="Q536" i="10" a="1"/>
  <c r="Q536" i="10" s="1"/>
  <c r="U536" i="10" a="1"/>
  <c r="U536" i="10" s="1"/>
  <c r="W536" i="10" a="1"/>
  <c r="W536" i="10" s="1"/>
  <c r="T536" i="10" a="1"/>
  <c r="T536" i="10" s="1"/>
  <c r="O536" i="10" a="1"/>
  <c r="O536" i="10" s="1"/>
  <c r="L536" i="10" a="1"/>
  <c r="L536" i="10" s="1"/>
  <c r="K536" i="10" a="1"/>
  <c r="K536" i="10" s="1"/>
  <c r="N536" i="10" a="1"/>
  <c r="N536" i="10" s="1"/>
  <c r="R536" i="10" a="1"/>
  <c r="R536" i="10" s="1"/>
  <c r="A537" i="10"/>
  <c r="A557" i="10"/>
  <c r="W556" i="10" a="1"/>
  <c r="W556" i="10" s="1"/>
  <c r="U556" i="10" a="1"/>
  <c r="U556" i="10" s="1"/>
  <c r="S556" i="10" a="1"/>
  <c r="S556" i="10" s="1"/>
  <c r="Q556" i="10" a="1"/>
  <c r="Q556" i="10" s="1"/>
  <c r="O556" i="10" a="1"/>
  <c r="O556" i="10" s="1"/>
  <c r="M556" i="10" a="1"/>
  <c r="M556" i="10" s="1"/>
  <c r="K556" i="10" a="1"/>
  <c r="K556" i="10" s="1"/>
  <c r="I556" i="10" a="1"/>
  <c r="I556" i="10" s="1"/>
  <c r="X556" i="10" a="1"/>
  <c r="X556" i="10" s="1"/>
  <c r="V556" i="10" a="1"/>
  <c r="V556" i="10" s="1"/>
  <c r="T556" i="10" a="1"/>
  <c r="T556" i="10" s="1"/>
  <c r="R556" i="10" a="1"/>
  <c r="R556" i="10" s="1"/>
  <c r="P556" i="10" a="1"/>
  <c r="P556" i="10" s="1"/>
  <c r="N556" i="10" a="1"/>
  <c r="N556" i="10" s="1"/>
  <c r="L556" i="10" a="1"/>
  <c r="L556" i="10" s="1"/>
  <c r="J556" i="10" a="1"/>
  <c r="J556" i="10" s="1"/>
  <c r="H556" i="10" a="1"/>
  <c r="H556" i="10" s="1"/>
  <c r="A573" i="10"/>
  <c r="W572" i="10" a="1"/>
  <c r="W572" i="10" s="1"/>
  <c r="U572" i="10" a="1"/>
  <c r="U572" i="10" s="1"/>
  <c r="S572" i="10" a="1"/>
  <c r="S572" i="10" s="1"/>
  <c r="Q572" i="10" a="1"/>
  <c r="Q572" i="10" s="1"/>
  <c r="O572" i="10" a="1"/>
  <c r="O572" i="10" s="1"/>
  <c r="M572" i="10" a="1"/>
  <c r="M572" i="10" s="1"/>
  <c r="K572" i="10" a="1"/>
  <c r="K572" i="10" s="1"/>
  <c r="I572" i="10" a="1"/>
  <c r="I572" i="10" s="1"/>
  <c r="X572" i="10" a="1"/>
  <c r="X572" i="10" s="1"/>
  <c r="V572" i="10" a="1"/>
  <c r="V572" i="10" s="1"/>
  <c r="T572" i="10" a="1"/>
  <c r="T572" i="10" s="1"/>
  <c r="R572" i="10" a="1"/>
  <c r="R572" i="10" s="1"/>
  <c r="P572" i="10" a="1"/>
  <c r="P572" i="10" s="1"/>
  <c r="N572" i="10" a="1"/>
  <c r="N572" i="10" s="1"/>
  <c r="L572" i="10" a="1"/>
  <c r="L572" i="10" s="1"/>
  <c r="J572" i="10" a="1"/>
  <c r="J572" i="10" s="1"/>
  <c r="H572" i="10" a="1"/>
  <c r="H572" i="10" s="1"/>
  <c r="K623" i="10" a="1"/>
  <c r="K623" i="10" s="1"/>
  <c r="O623" i="10" a="1"/>
  <c r="O623" i="10" s="1"/>
  <c r="L623" i="10" a="1"/>
  <c r="L623" i="10" s="1"/>
  <c r="A624" i="10"/>
  <c r="Q623" i="10" a="1"/>
  <c r="Q623" i="10" s="1"/>
  <c r="N623" i="10" a="1"/>
  <c r="N623" i="10" s="1"/>
  <c r="I623" i="10" a="1"/>
  <c r="I623" i="10" s="1"/>
  <c r="R623" i="10" a="1"/>
  <c r="R623" i="10" s="1"/>
  <c r="H623" i="10" a="1"/>
  <c r="H623" i="10" s="1"/>
  <c r="S623" i="10" a="1"/>
  <c r="S623" i="10" s="1"/>
  <c r="X622" i="10" a="1"/>
  <c r="X622" i="10" s="1"/>
  <c r="V622" i="10" a="1"/>
  <c r="V622" i="10" s="1"/>
  <c r="T622" i="10" a="1"/>
  <c r="T622" i="10" s="1"/>
  <c r="R622" i="10" a="1"/>
  <c r="R622" i="10" s="1"/>
  <c r="P622" i="10" a="1"/>
  <c r="P622" i="10" s="1"/>
  <c r="N622" i="10" a="1"/>
  <c r="N622" i="10" s="1"/>
  <c r="L622" i="10" a="1"/>
  <c r="L622" i="10" s="1"/>
  <c r="J622" i="10" a="1"/>
  <c r="J622" i="10" s="1"/>
  <c r="H622" i="10" a="1"/>
  <c r="H622" i="10" s="1"/>
  <c r="M622" i="10" a="1"/>
  <c r="M622" i="10" s="1"/>
  <c r="U622" i="10" a="1"/>
  <c r="U622" i="10" s="1"/>
  <c r="K622" i="10" a="1"/>
  <c r="K622" i="10" s="1"/>
  <c r="S622" i="10" a="1"/>
  <c r="S622" i="10" s="1"/>
  <c r="A656" i="10"/>
  <c r="U655" i="10" a="1"/>
  <c r="U655" i="10" s="1"/>
  <c r="S655" i="10" a="1"/>
  <c r="S655" i="10" s="1"/>
  <c r="Q655" i="10" a="1"/>
  <c r="Q655" i="10" s="1"/>
  <c r="O655" i="10" a="1"/>
  <c r="O655" i="10" s="1"/>
  <c r="M655" i="10" a="1"/>
  <c r="M655" i="10" s="1"/>
  <c r="K655" i="10" a="1"/>
  <c r="K655" i="10" s="1"/>
  <c r="I655" i="10" a="1"/>
  <c r="I655" i="10" s="1"/>
  <c r="X655" i="10" a="1"/>
  <c r="X655" i="10" s="1"/>
  <c r="V655" i="10" a="1"/>
  <c r="V655" i="10" s="1"/>
  <c r="T655" i="10" a="1"/>
  <c r="T655" i="10" s="1"/>
  <c r="R655" i="10" a="1"/>
  <c r="R655" i="10" s="1"/>
  <c r="P655" i="10" a="1"/>
  <c r="P655" i="10" s="1"/>
  <c r="N655" i="10" a="1"/>
  <c r="N655" i="10" s="1"/>
  <c r="L655" i="10" a="1"/>
  <c r="L655" i="10" s="1"/>
  <c r="J655" i="10" a="1"/>
  <c r="J655" i="10" s="1"/>
  <c r="H655" i="10" a="1"/>
  <c r="H655" i="10" s="1"/>
  <c r="L654" i="10" a="1"/>
  <c r="L654" i="10" s="1"/>
  <c r="N654" i="10" a="1"/>
  <c r="N654" i="10" s="1"/>
  <c r="P654" i="10" a="1"/>
  <c r="P654" i="10" s="1"/>
  <c r="R654" i="10" a="1"/>
  <c r="R654" i="10" s="1"/>
  <c r="T654" i="10" a="1"/>
  <c r="T654" i="10" s="1"/>
  <c r="V654" i="10" a="1"/>
  <c r="V654" i="10" s="1"/>
  <c r="BE146" i="8" l="1"/>
  <c r="BE164" i="8"/>
  <c r="BE155" i="8"/>
  <c r="BE152" i="8"/>
  <c r="BE150" i="8"/>
  <c r="BE153" i="8"/>
  <c r="BE148" i="8"/>
  <c r="BE151" i="8"/>
  <c r="BE147" i="8"/>
  <c r="BE142" i="8"/>
  <c r="BE156" i="8"/>
  <c r="BE141" i="8"/>
  <c r="BE157" i="8"/>
  <c r="BE143" i="8"/>
  <c r="BE149" i="8"/>
  <c r="BE159" i="8"/>
  <c r="BE140" i="8"/>
  <c r="C4" i="12" s="1"/>
  <c r="BE163" i="8"/>
  <c r="BE144" i="8"/>
  <c r="BE160" i="8"/>
  <c r="BE145" i="8"/>
  <c r="BE161" i="8"/>
  <c r="N165" i="8"/>
  <c r="AJ165" i="8"/>
  <c r="I165" i="8"/>
  <c r="S165" i="8"/>
  <c r="C165" i="8"/>
  <c r="J165" i="8"/>
  <c r="AL165" i="8"/>
  <c r="AV165" i="8"/>
  <c r="AF165" i="8"/>
  <c r="P165" i="8"/>
  <c r="BA165" i="8"/>
  <c r="AK165" i="8"/>
  <c r="U165" i="8"/>
  <c r="E165" i="8"/>
  <c r="AU165" i="8"/>
  <c r="AE165" i="8"/>
  <c r="O165" i="8"/>
  <c r="Z165" i="8"/>
  <c r="T165" i="8"/>
  <c r="AO165" i="8"/>
  <c r="AY165" i="8"/>
  <c r="R165" i="8"/>
  <c r="AT165" i="8"/>
  <c r="V165" i="8"/>
  <c r="AR165" i="8"/>
  <c r="AB165" i="8"/>
  <c r="L165" i="8"/>
  <c r="AW165" i="8"/>
  <c r="AG165" i="8"/>
  <c r="Q165" i="8"/>
  <c r="AQ165" i="8"/>
  <c r="AA165" i="8"/>
  <c r="K165" i="8"/>
  <c r="AH165" i="8"/>
  <c r="BB165" i="8"/>
  <c r="AZ165" i="8"/>
  <c r="Y165" i="8"/>
  <c r="AI165" i="8"/>
  <c r="AX165" i="8"/>
  <c r="AD165" i="8"/>
  <c r="AP165" i="8"/>
  <c r="F165" i="8"/>
  <c r="D165" i="8"/>
  <c r="BD165" i="8"/>
  <c r="AN165" i="8"/>
  <c r="X165" i="8"/>
  <c r="H165" i="8"/>
  <c r="AS165" i="8"/>
  <c r="AC165" i="8"/>
  <c r="M165" i="8"/>
  <c r="BC165" i="8"/>
  <c r="AM165" i="8"/>
  <c r="W165" i="8"/>
  <c r="G165" i="8"/>
  <c r="Q109" i="10"/>
  <c r="R109" i="10" s="1"/>
  <c r="R50" i="10" s="1"/>
  <c r="P50" i="10"/>
  <c r="P623" i="10" a="1"/>
  <c r="P623" i="10" s="1"/>
  <c r="J623" i="10" a="1"/>
  <c r="J623" i="10" s="1"/>
  <c r="U623" i="10" a="1"/>
  <c r="U623" i="10" s="1"/>
  <c r="L347" i="10" a="1"/>
  <c r="L347" i="10" s="1"/>
  <c r="T347" i="10" a="1"/>
  <c r="T347" i="10" s="1"/>
  <c r="J347" i="10" a="1"/>
  <c r="J347" i="10" s="1"/>
  <c r="P347" i="10" a="1"/>
  <c r="P347" i="10" s="1"/>
  <c r="H347" i="10" a="1"/>
  <c r="H347" i="10" s="1"/>
  <c r="X347" i="10" a="1"/>
  <c r="X347" i="10" s="1"/>
  <c r="X623" i="10" a="1"/>
  <c r="X623" i="10" s="1"/>
  <c r="M623" i="10" a="1"/>
  <c r="M623" i="10" s="1"/>
  <c r="V623" i="10" a="1"/>
  <c r="V623" i="10" s="1"/>
  <c r="T623" i="10" a="1"/>
  <c r="T623" i="10" s="1"/>
  <c r="R347" i="10" a="1"/>
  <c r="R347" i="10" s="1"/>
  <c r="K347" i="10" a="1"/>
  <c r="K347" i="10" s="1"/>
  <c r="S347" i="10" a="1"/>
  <c r="S347" i="10" s="1"/>
  <c r="U366" i="10" a="1"/>
  <c r="U366" i="10" s="1"/>
  <c r="S366" i="10" a="1"/>
  <c r="S366" i="10" s="1"/>
  <c r="K366" i="10" a="1"/>
  <c r="K366" i="10" s="1"/>
  <c r="X366" i="10" a="1"/>
  <c r="X366" i="10" s="1"/>
  <c r="P366" i="10" a="1"/>
  <c r="P366" i="10" s="1"/>
  <c r="H366" i="10" a="1"/>
  <c r="H366" i="10" s="1"/>
  <c r="W366" i="10" a="1"/>
  <c r="W366" i="10" s="1"/>
  <c r="O366" i="10" a="1"/>
  <c r="O366" i="10" s="1"/>
  <c r="T366" i="10" a="1"/>
  <c r="T366" i="10" s="1"/>
  <c r="L366" i="10" a="1"/>
  <c r="L366" i="10" s="1"/>
  <c r="L106" i="10"/>
  <c r="L47" i="10" s="1"/>
  <c r="N347" i="10" a="1"/>
  <c r="N347" i="10" s="1"/>
  <c r="M347" i="10" a="1"/>
  <c r="M347" i="10" s="1"/>
  <c r="U347" i="10" a="1"/>
  <c r="U347" i="10" s="1"/>
  <c r="N49" i="10"/>
  <c r="V347" i="10" a="1"/>
  <c r="V347" i="10" s="1"/>
  <c r="O347" i="10" a="1"/>
  <c r="O347" i="10" s="1"/>
  <c r="A348" i="10"/>
  <c r="U519" i="10" a="1"/>
  <c r="U519" i="10" s="1"/>
  <c r="A520" i="10"/>
  <c r="X315" i="10" a="1"/>
  <c r="X315" i="10" s="1"/>
  <c r="T315" i="10" a="1"/>
  <c r="T315" i="10" s="1"/>
  <c r="P315" i="10" a="1"/>
  <c r="P315" i="10" s="1"/>
  <c r="A657" i="10"/>
  <c r="W656" i="10" a="1"/>
  <c r="W656" i="10" s="1"/>
  <c r="U656" i="10" a="1"/>
  <c r="U656" i="10" s="1"/>
  <c r="S656" i="10" a="1"/>
  <c r="S656" i="10" s="1"/>
  <c r="Q656" i="10" a="1"/>
  <c r="Q656" i="10" s="1"/>
  <c r="O656" i="10" a="1"/>
  <c r="O656" i="10" s="1"/>
  <c r="M656" i="10" a="1"/>
  <c r="M656" i="10" s="1"/>
  <c r="K656" i="10" a="1"/>
  <c r="K656" i="10" s="1"/>
  <c r="I656" i="10" a="1"/>
  <c r="I656" i="10" s="1"/>
  <c r="R656" i="10" a="1"/>
  <c r="R656" i="10" s="1"/>
  <c r="J656" i="10" a="1"/>
  <c r="J656" i="10" s="1"/>
  <c r="X656" i="10" a="1"/>
  <c r="X656" i="10" s="1"/>
  <c r="P656" i="10" a="1"/>
  <c r="P656" i="10" s="1"/>
  <c r="H656" i="10" a="1"/>
  <c r="H656" i="10" s="1"/>
  <c r="V656" i="10" a="1"/>
  <c r="V656" i="10" s="1"/>
  <c r="N656" i="10" a="1"/>
  <c r="N656" i="10" s="1"/>
  <c r="T656" i="10" a="1"/>
  <c r="T656" i="10" s="1"/>
  <c r="L656" i="10" a="1"/>
  <c r="L656" i="10" s="1"/>
  <c r="A558" i="10"/>
  <c r="W557" i="10" a="1"/>
  <c r="W557" i="10" s="1"/>
  <c r="U557" i="10" a="1"/>
  <c r="U557" i="10" s="1"/>
  <c r="S557" i="10" a="1"/>
  <c r="S557" i="10" s="1"/>
  <c r="Q557" i="10" a="1"/>
  <c r="Q557" i="10" s="1"/>
  <c r="O557" i="10" a="1"/>
  <c r="O557" i="10" s="1"/>
  <c r="M557" i="10" a="1"/>
  <c r="M557" i="10" s="1"/>
  <c r="K557" i="10" a="1"/>
  <c r="K557" i="10" s="1"/>
  <c r="I557" i="10" a="1"/>
  <c r="I557" i="10" s="1"/>
  <c r="V557" i="10" a="1"/>
  <c r="V557" i="10" s="1"/>
  <c r="N557" i="10" a="1"/>
  <c r="N557" i="10" s="1"/>
  <c r="T557" i="10" a="1"/>
  <c r="T557" i="10" s="1"/>
  <c r="L557" i="10" a="1"/>
  <c r="L557" i="10" s="1"/>
  <c r="J557" i="10" a="1"/>
  <c r="J557" i="10" s="1"/>
  <c r="X557" i="10" a="1"/>
  <c r="X557" i="10" s="1"/>
  <c r="H557" i="10" a="1"/>
  <c r="H557" i="10" s="1"/>
  <c r="R557" i="10" a="1"/>
  <c r="R557" i="10" s="1"/>
  <c r="P557" i="10" a="1"/>
  <c r="P557" i="10" s="1"/>
  <c r="X415" i="10" a="1"/>
  <c r="X415" i="10" s="1"/>
  <c r="U415" i="10" a="1"/>
  <c r="U415" i="10" s="1"/>
  <c r="P415" i="10" a="1"/>
  <c r="P415" i="10" s="1"/>
  <c r="M415" i="10" a="1"/>
  <c r="M415" i="10" s="1"/>
  <c r="H415" i="10" a="1"/>
  <c r="H415" i="10" s="1"/>
  <c r="R415" i="10" a="1"/>
  <c r="R415" i="10" s="1"/>
  <c r="O415" i="10" a="1"/>
  <c r="O415" i="10" s="1"/>
  <c r="J415" i="10" a="1"/>
  <c r="J415" i="10" s="1"/>
  <c r="Q415" i="10" a="1"/>
  <c r="Q415" i="10" s="1"/>
  <c r="L415" i="10" a="1"/>
  <c r="L415" i="10" s="1"/>
  <c r="V415" i="10" a="1"/>
  <c r="V415" i="10" s="1"/>
  <c r="K415" i="10" a="1"/>
  <c r="K415" i="10" s="1"/>
  <c r="S415" i="10" a="1"/>
  <c r="S415" i="10" s="1"/>
  <c r="N415" i="10" a="1"/>
  <c r="N415" i="10" s="1"/>
  <c r="A416" i="10"/>
  <c r="T415" i="10" a="1"/>
  <c r="T415" i="10" s="1"/>
  <c r="I415" i="10" a="1"/>
  <c r="I415" i="10" s="1"/>
  <c r="U465" i="10" a="1"/>
  <c r="U465" i="10" s="1"/>
  <c r="R465" i="10" a="1"/>
  <c r="R465" i="10" s="1"/>
  <c r="M465" i="10" a="1"/>
  <c r="M465" i="10" s="1"/>
  <c r="J465" i="10" a="1"/>
  <c r="J465" i="10" s="1"/>
  <c r="W465" i="10" a="1"/>
  <c r="W465" i="10" s="1"/>
  <c r="T465" i="10" a="1"/>
  <c r="T465" i="10" s="1"/>
  <c r="O465" i="10" a="1"/>
  <c r="O465" i="10" s="1"/>
  <c r="L465" i="10" a="1"/>
  <c r="L465" i="10" s="1"/>
  <c r="A466" i="10"/>
  <c r="N465" i="10" a="1"/>
  <c r="N465" i="10" s="1"/>
  <c r="I465" i="10" a="1"/>
  <c r="I465" i="10" s="1"/>
  <c r="V465" i="10" a="1"/>
  <c r="V465" i="10" s="1"/>
  <c r="P465" i="10" a="1"/>
  <c r="P465" i="10" s="1"/>
  <c r="H465" i="10" a="1"/>
  <c r="H465" i="10" s="1"/>
  <c r="S465" i="10" a="1"/>
  <c r="S465" i="10" s="1"/>
  <c r="X465" i="10" a="1"/>
  <c r="X465" i="10" s="1"/>
  <c r="Q465" i="10" a="1"/>
  <c r="Q465" i="10" s="1"/>
  <c r="K465" i="10" a="1"/>
  <c r="K465" i="10" s="1"/>
  <c r="V383" i="10" a="1"/>
  <c r="V383" i="10" s="1"/>
  <c r="S383" i="10" a="1"/>
  <c r="S383" i="10" s="1"/>
  <c r="N383" i="10" a="1"/>
  <c r="N383" i="10" s="1"/>
  <c r="K383" i="10" a="1"/>
  <c r="K383" i="10" s="1"/>
  <c r="I383" i="10" a="1"/>
  <c r="I383" i="10" s="1"/>
  <c r="O383" i="10" a="1"/>
  <c r="O383" i="10" s="1"/>
  <c r="L383" i="10" a="1"/>
  <c r="L383" i="10" s="1"/>
  <c r="A384" i="10"/>
  <c r="U383" i="10" a="1"/>
  <c r="U383" i="10" s="1"/>
  <c r="R383" i="10" a="1"/>
  <c r="R383" i="10" s="1"/>
  <c r="H383" i="10" a="1"/>
  <c r="H383" i="10" s="1"/>
  <c r="X383" i="10" a="1"/>
  <c r="X383" i="10" s="1"/>
  <c r="Q383" i="10" a="1"/>
  <c r="Q383" i="10" s="1"/>
  <c r="M383" i="10" a="1"/>
  <c r="M383" i="10" s="1"/>
  <c r="J383" i="10" a="1"/>
  <c r="J383" i="10" s="1"/>
  <c r="T383" i="10" a="1"/>
  <c r="T383" i="10" s="1"/>
  <c r="P383" i="10" a="1"/>
  <c r="P383" i="10" s="1"/>
  <c r="O48" i="10"/>
  <c r="P107" i="10"/>
  <c r="L105" i="10"/>
  <c r="K46" i="10"/>
  <c r="R188" i="10"/>
  <c r="Q187" i="10"/>
  <c r="J49" i="10"/>
  <c r="K108" i="10"/>
  <c r="A538" i="10"/>
  <c r="W537" i="10" a="1"/>
  <c r="W537" i="10" s="1"/>
  <c r="U537" i="10" a="1"/>
  <c r="U537" i="10" s="1"/>
  <c r="S537" i="10" a="1"/>
  <c r="S537" i="10" s="1"/>
  <c r="Q537" i="10" a="1"/>
  <c r="Q537" i="10" s="1"/>
  <c r="O537" i="10" a="1"/>
  <c r="O537" i="10" s="1"/>
  <c r="M537" i="10" a="1"/>
  <c r="M537" i="10" s="1"/>
  <c r="K537" i="10" a="1"/>
  <c r="K537" i="10" s="1"/>
  <c r="I537" i="10" a="1"/>
  <c r="I537" i="10" s="1"/>
  <c r="X537" i="10" a="1"/>
  <c r="X537" i="10" s="1"/>
  <c r="P537" i="10" a="1"/>
  <c r="P537" i="10" s="1"/>
  <c r="H537" i="10" a="1"/>
  <c r="H537" i="10" s="1"/>
  <c r="V537" i="10" a="1"/>
  <c r="V537" i="10" s="1"/>
  <c r="R537" i="10" a="1"/>
  <c r="R537" i="10" s="1"/>
  <c r="N537" i="10" a="1"/>
  <c r="N537" i="10" s="1"/>
  <c r="J537" i="10" a="1"/>
  <c r="J537" i="10" s="1"/>
  <c r="T537" i="10" a="1"/>
  <c r="T537" i="10" s="1"/>
  <c r="L537" i="10" a="1"/>
  <c r="L537" i="10" s="1"/>
  <c r="X502" i="10" a="1"/>
  <c r="X502" i="10" s="1"/>
  <c r="U502" i="10" a="1"/>
  <c r="U502" i="10" s="1"/>
  <c r="P502" i="10" a="1"/>
  <c r="P502" i="10" s="1"/>
  <c r="M502" i="10" a="1"/>
  <c r="M502" i="10" s="1"/>
  <c r="H502" i="10" a="1"/>
  <c r="H502" i="10" s="1"/>
  <c r="W502" i="10" a="1"/>
  <c r="W502" i="10" s="1"/>
  <c r="T502" i="10" a="1"/>
  <c r="T502" i="10" s="1"/>
  <c r="I502" i="10" a="1"/>
  <c r="I502" i="10" s="1"/>
  <c r="S502" i="10" a="1"/>
  <c r="S502" i="10" s="1"/>
  <c r="O502" i="10" a="1"/>
  <c r="O502" i="10" s="1"/>
  <c r="L502" i="10" a="1"/>
  <c r="L502" i="10" s="1"/>
  <c r="A503" i="10"/>
  <c r="R502" i="10" a="1"/>
  <c r="R502" i="10" s="1"/>
  <c r="K502" i="10" a="1"/>
  <c r="K502" i="10" s="1"/>
  <c r="Q502" i="10" a="1"/>
  <c r="Q502" i="10" s="1"/>
  <c r="J502" i="10" a="1"/>
  <c r="J502" i="10" s="1"/>
  <c r="V502" i="10" a="1"/>
  <c r="V502" i="10" s="1"/>
  <c r="N502" i="10" a="1"/>
  <c r="N502" i="10" s="1"/>
  <c r="X483" i="10" a="1"/>
  <c r="X483" i="10" s="1"/>
  <c r="V483" i="10" a="1"/>
  <c r="V483" i="10" s="1"/>
  <c r="T483" i="10" a="1"/>
  <c r="T483" i="10" s="1"/>
  <c r="R483" i="10" a="1"/>
  <c r="R483" i="10" s="1"/>
  <c r="A484" i="10"/>
  <c r="O483" i="10" a="1"/>
  <c r="O483" i="10" s="1"/>
  <c r="J483" i="10" a="1"/>
  <c r="J483" i="10" s="1"/>
  <c r="U483" i="10" a="1"/>
  <c r="U483" i="10" s="1"/>
  <c r="Q483" i="10" a="1"/>
  <c r="Q483" i="10" s="1"/>
  <c r="L483" i="10" a="1"/>
  <c r="L483" i="10" s="1"/>
  <c r="I483" i="10" a="1"/>
  <c r="I483" i="10" s="1"/>
  <c r="S483" i="10" a="1"/>
  <c r="S483" i="10" s="1"/>
  <c r="M483" i="10" a="1"/>
  <c r="M483" i="10" s="1"/>
  <c r="H483" i="10" a="1"/>
  <c r="H483" i="10" s="1"/>
  <c r="N483" i="10" a="1"/>
  <c r="N483" i="10" s="1"/>
  <c r="P483" i="10" a="1"/>
  <c r="P483" i="10" s="1"/>
  <c r="K483" i="10" a="1"/>
  <c r="K483" i="10" s="1"/>
  <c r="A368" i="10"/>
  <c r="W367" i="10" a="1"/>
  <c r="W367" i="10" s="1"/>
  <c r="U367" i="10" a="1"/>
  <c r="U367" i="10" s="1"/>
  <c r="S367" i="10" a="1"/>
  <c r="S367" i="10" s="1"/>
  <c r="Q367" i="10" a="1"/>
  <c r="Q367" i="10" s="1"/>
  <c r="O367" i="10" a="1"/>
  <c r="O367" i="10" s="1"/>
  <c r="M367" i="10" a="1"/>
  <c r="M367" i="10" s="1"/>
  <c r="K367" i="10" a="1"/>
  <c r="K367" i="10" s="1"/>
  <c r="I367" i="10" a="1"/>
  <c r="I367" i="10" s="1"/>
  <c r="V367" i="10" a="1"/>
  <c r="V367" i="10" s="1"/>
  <c r="N367" i="10" a="1"/>
  <c r="N367" i="10" s="1"/>
  <c r="X367" i="10" a="1"/>
  <c r="X367" i="10" s="1"/>
  <c r="P367" i="10" a="1"/>
  <c r="P367" i="10" s="1"/>
  <c r="H367" i="10" a="1"/>
  <c r="H367" i="10" s="1"/>
  <c r="R367" i="10" a="1"/>
  <c r="R367" i="10" s="1"/>
  <c r="J367" i="10" a="1"/>
  <c r="J367" i="10" s="1"/>
  <c r="T367" i="10" a="1"/>
  <c r="T367" i="10" s="1"/>
  <c r="L367" i="10" a="1"/>
  <c r="L367" i="10" s="1"/>
  <c r="P49" i="10"/>
  <c r="Q108" i="10"/>
  <c r="I125" i="10"/>
  <c r="I50" i="10" s="1"/>
  <c r="J50" i="10"/>
  <c r="S49" i="10"/>
  <c r="W348" i="10" a="1"/>
  <c r="W348" i="10" s="1"/>
  <c r="R348" i="10" a="1"/>
  <c r="R348" i="10" s="1"/>
  <c r="O348" i="10" a="1"/>
  <c r="O348" i="10" s="1"/>
  <c r="J348" i="10" a="1"/>
  <c r="J348" i="10" s="1"/>
  <c r="U348" i="10" a="1"/>
  <c r="U348" i="10" s="1"/>
  <c r="Q348" i="10" a="1"/>
  <c r="Q348" i="10" s="1"/>
  <c r="N348" i="10" a="1"/>
  <c r="N348" i="10" s="1"/>
  <c r="X348" i="10" a="1"/>
  <c r="X348" i="10" s="1"/>
  <c r="T348" i="10" a="1"/>
  <c r="T348" i="10" s="1"/>
  <c r="M348" i="10" a="1"/>
  <c r="M348" i="10" s="1"/>
  <c r="I348" i="10" a="1"/>
  <c r="I348" i="10" s="1"/>
  <c r="S348" i="10" a="1"/>
  <c r="S348" i="10" s="1"/>
  <c r="P348" i="10" a="1"/>
  <c r="P348" i="10" s="1"/>
  <c r="L348" i="10" a="1"/>
  <c r="L348" i="10" s="1"/>
  <c r="A349" i="10"/>
  <c r="V348" i="10" a="1"/>
  <c r="V348" i="10" s="1"/>
  <c r="K348" i="10" a="1"/>
  <c r="K348" i="10" s="1"/>
  <c r="H348" i="10" a="1"/>
  <c r="H348" i="10" s="1"/>
  <c r="M106" i="10"/>
  <c r="M47" i="10" s="1"/>
  <c r="M50" i="10"/>
  <c r="A574" i="10"/>
  <c r="U573" i="10" a="1"/>
  <c r="U573" i="10" s="1"/>
  <c r="S573" i="10" a="1"/>
  <c r="S573" i="10" s="1"/>
  <c r="T573" i="10" a="1"/>
  <c r="T573" i="10" s="1"/>
  <c r="V573" i="10" a="1"/>
  <c r="V573" i="10" s="1"/>
  <c r="Q573" i="10" a="1"/>
  <c r="Q573" i="10" s="1"/>
  <c r="O573" i="10" a="1"/>
  <c r="O573" i="10" s="1"/>
  <c r="M573" i="10" a="1"/>
  <c r="M573" i="10" s="1"/>
  <c r="K573" i="10" a="1"/>
  <c r="K573" i="10" s="1"/>
  <c r="I573" i="10" a="1"/>
  <c r="I573" i="10" s="1"/>
  <c r="X573" i="10" a="1"/>
  <c r="X573" i="10" s="1"/>
  <c r="N573" i="10" a="1"/>
  <c r="N573" i="10" s="1"/>
  <c r="L573" i="10" a="1"/>
  <c r="L573" i="10" s="1"/>
  <c r="P573" i="10" a="1"/>
  <c r="P573" i="10" s="1"/>
  <c r="J573" i="10" a="1"/>
  <c r="J573" i="10" s="1"/>
  <c r="H573" i="10" a="1"/>
  <c r="H573" i="10" s="1"/>
  <c r="R573" i="10" a="1"/>
  <c r="R573" i="10" s="1"/>
  <c r="L110" i="10"/>
  <c r="K51" i="10"/>
  <c r="W316" i="10" a="1"/>
  <c r="W316" i="10" s="1"/>
  <c r="R316" i="10" a="1"/>
  <c r="R316" i="10" s="1"/>
  <c r="O316" i="10" a="1"/>
  <c r="O316" i="10" s="1"/>
  <c r="J316" i="10" a="1"/>
  <c r="J316" i="10" s="1"/>
  <c r="X316" i="10" a="1"/>
  <c r="X316" i="10" s="1"/>
  <c r="T316" i="10" a="1"/>
  <c r="T316" i="10" s="1"/>
  <c r="M316" i="10" a="1"/>
  <c r="M316" i="10" s="1"/>
  <c r="I316" i="10" a="1"/>
  <c r="I316" i="10" s="1"/>
  <c r="S316" i="10" a="1"/>
  <c r="S316" i="10" s="1"/>
  <c r="P316" i="10" a="1"/>
  <c r="P316" i="10" s="1"/>
  <c r="L316" i="10" a="1"/>
  <c r="L316" i="10" s="1"/>
  <c r="A317" i="10"/>
  <c r="V316" i="10" a="1"/>
  <c r="V316" i="10" s="1"/>
  <c r="K316" i="10" a="1"/>
  <c r="K316" i="10" s="1"/>
  <c r="H316" i="10" a="1"/>
  <c r="H316" i="10" s="1"/>
  <c r="U316" i="10" a="1"/>
  <c r="U316" i="10" s="1"/>
  <c r="Q316" i="10" a="1"/>
  <c r="Q316" i="10" s="1"/>
  <c r="N316" i="10" a="1"/>
  <c r="N316" i="10" s="1"/>
  <c r="P110" i="10"/>
  <c r="O51" i="10"/>
  <c r="Q105" i="10"/>
  <c r="Q106" i="10"/>
  <c r="A625" i="10"/>
  <c r="W624" i="10" a="1"/>
  <c r="W624" i="10" s="1"/>
  <c r="U624" i="10" a="1"/>
  <c r="U624" i="10" s="1"/>
  <c r="S624" i="10" a="1"/>
  <c r="S624" i="10" s="1"/>
  <c r="Q624" i="10" a="1"/>
  <c r="Q624" i="10" s="1"/>
  <c r="O624" i="10" a="1"/>
  <c r="O624" i="10" s="1"/>
  <c r="M624" i="10" a="1"/>
  <c r="M624" i="10" s="1"/>
  <c r="K624" i="10" a="1"/>
  <c r="K624" i="10" s="1"/>
  <c r="I624" i="10" a="1"/>
  <c r="I624" i="10" s="1"/>
  <c r="X624" i="10" a="1"/>
  <c r="X624" i="10" s="1"/>
  <c r="P624" i="10" a="1"/>
  <c r="P624" i="10" s="1"/>
  <c r="H624" i="10" a="1"/>
  <c r="H624" i="10" s="1"/>
  <c r="R624" i="10" a="1"/>
  <c r="R624" i="10" s="1"/>
  <c r="J624" i="10" a="1"/>
  <c r="J624" i="10" s="1"/>
  <c r="L624" i="10" a="1"/>
  <c r="L624" i="10" s="1"/>
  <c r="V624" i="10" a="1"/>
  <c r="V624" i="10" s="1"/>
  <c r="T624" i="10" a="1"/>
  <c r="T624" i="10" s="1"/>
  <c r="N624" i="10" a="1"/>
  <c r="N624" i="10" s="1"/>
  <c r="X447" i="10" a="1"/>
  <c r="X447" i="10" s="1"/>
  <c r="U447" i="10" a="1"/>
  <c r="U447" i="10" s="1"/>
  <c r="P447" i="10" a="1"/>
  <c r="P447" i="10" s="1"/>
  <c r="M447" i="10" a="1"/>
  <c r="M447" i="10" s="1"/>
  <c r="H447" i="10" a="1"/>
  <c r="H447" i="10" s="1"/>
  <c r="W447" i="10" a="1"/>
  <c r="W447" i="10" s="1"/>
  <c r="R447" i="10" a="1"/>
  <c r="R447" i="10" s="1"/>
  <c r="O447" i="10" a="1"/>
  <c r="O447" i="10" s="1"/>
  <c r="J447" i="10" a="1"/>
  <c r="J447" i="10" s="1"/>
  <c r="Q447" i="10" a="1"/>
  <c r="Q447" i="10" s="1"/>
  <c r="L447" i="10" a="1"/>
  <c r="L447" i="10" s="1"/>
  <c r="V447" i="10" a="1"/>
  <c r="V447" i="10" s="1"/>
  <c r="K447" i="10" a="1"/>
  <c r="K447" i="10" s="1"/>
  <c r="A448" i="10"/>
  <c r="T447" i="10" a="1"/>
  <c r="T447" i="10" s="1"/>
  <c r="I447" i="10" a="1"/>
  <c r="I447" i="10" s="1"/>
  <c r="S447" i="10" a="1"/>
  <c r="S447" i="10" s="1"/>
  <c r="N447" i="10" a="1"/>
  <c r="N447" i="10" s="1"/>
  <c r="U298" i="10" a="1"/>
  <c r="U298" i="10" s="1"/>
  <c r="R298" i="10" a="1"/>
  <c r="R298" i="10" s="1"/>
  <c r="M298" i="10" a="1"/>
  <c r="M298" i="10" s="1"/>
  <c r="J298" i="10" a="1"/>
  <c r="J298" i="10" s="1"/>
  <c r="W298" i="10" a="1"/>
  <c r="W298" i="10" s="1"/>
  <c r="P298" i="10" a="1"/>
  <c r="P298" i="10" s="1"/>
  <c r="L298" i="10" a="1"/>
  <c r="L298" i="10" s="1"/>
  <c r="I298" i="10" a="1"/>
  <c r="I298" i="10" s="1"/>
  <c r="V298" i="10" a="1"/>
  <c r="V298" i="10" s="1"/>
  <c r="S298" i="10" a="1"/>
  <c r="S298" i="10" s="1"/>
  <c r="O298" i="10" a="1"/>
  <c r="O298" i="10" s="1"/>
  <c r="H298" i="10" a="1"/>
  <c r="H298" i="10" s="1"/>
  <c r="A299" i="10"/>
  <c r="N298" i="10" a="1"/>
  <c r="N298" i="10" s="1"/>
  <c r="K298" i="10" a="1"/>
  <c r="K298" i="10" s="1"/>
  <c r="X298" i="10" a="1"/>
  <c r="X298" i="10" s="1"/>
  <c r="T298" i="10" a="1"/>
  <c r="T298" i="10" s="1"/>
  <c r="Q298" i="10" a="1"/>
  <c r="Q298" i="10" s="1"/>
  <c r="N188" i="10"/>
  <c r="M187" i="10"/>
  <c r="K48" i="10"/>
  <c r="L107" i="10"/>
  <c r="BE165" i="8" l="1"/>
  <c r="S520" i="10" a="1"/>
  <c r="S520" i="10" s="1"/>
  <c r="R520" i="10" a="1"/>
  <c r="R520" i="10" s="1"/>
  <c r="K520" i="10" a="1"/>
  <c r="K520" i="10" s="1"/>
  <c r="A521" i="10"/>
  <c r="H520" i="10" a="1"/>
  <c r="H520" i="10" s="1"/>
  <c r="V520" i="10" a="1"/>
  <c r="V520" i="10" s="1"/>
  <c r="O520" i="10" a="1"/>
  <c r="O520" i="10" s="1"/>
  <c r="Q520" i="10" a="1"/>
  <c r="Q520" i="10" s="1"/>
  <c r="I520" i="10" a="1"/>
  <c r="I520" i="10" s="1"/>
  <c r="L520" i="10" a="1"/>
  <c r="L520" i="10" s="1"/>
  <c r="J520" i="10" a="1"/>
  <c r="J520" i="10" s="1"/>
  <c r="N520" i="10" a="1"/>
  <c r="N520" i="10" s="1"/>
  <c r="W520" i="10" a="1"/>
  <c r="W520" i="10" s="1"/>
  <c r="X520" i="10" a="1"/>
  <c r="X520" i="10" s="1"/>
  <c r="P520" i="10" a="1"/>
  <c r="P520" i="10" s="1"/>
  <c r="T520" i="10" a="1"/>
  <c r="T520" i="10" s="1"/>
  <c r="U520" i="10" a="1"/>
  <c r="U520" i="10" s="1"/>
  <c r="M520" i="10" a="1"/>
  <c r="M520" i="10" s="1"/>
  <c r="Q50" i="10"/>
  <c r="L48" i="10"/>
  <c r="M107" i="10"/>
  <c r="M48" i="10" s="1"/>
  <c r="A300" i="10"/>
  <c r="W299" i="10" a="1"/>
  <c r="W299" i="10" s="1"/>
  <c r="U299" i="10" a="1"/>
  <c r="U299" i="10" s="1"/>
  <c r="S299" i="10" a="1"/>
  <c r="S299" i="10" s="1"/>
  <c r="Q299" i="10" a="1"/>
  <c r="Q299" i="10" s="1"/>
  <c r="O299" i="10" a="1"/>
  <c r="O299" i="10" s="1"/>
  <c r="M299" i="10" a="1"/>
  <c r="M299" i="10" s="1"/>
  <c r="K299" i="10" a="1"/>
  <c r="K299" i="10" s="1"/>
  <c r="I299" i="10" a="1"/>
  <c r="I299" i="10" s="1"/>
  <c r="V299" i="10" a="1"/>
  <c r="V299" i="10" s="1"/>
  <c r="N299" i="10" a="1"/>
  <c r="N299" i="10" s="1"/>
  <c r="T299" i="10" a="1"/>
  <c r="T299" i="10" s="1"/>
  <c r="P299" i="10" a="1"/>
  <c r="P299" i="10" s="1"/>
  <c r="L299" i="10" a="1"/>
  <c r="L299" i="10" s="1"/>
  <c r="H299" i="10" a="1"/>
  <c r="H299" i="10" s="1"/>
  <c r="R299" i="10" a="1"/>
  <c r="R299" i="10" s="1"/>
  <c r="X299" i="10" a="1"/>
  <c r="X299" i="10" s="1"/>
  <c r="J299" i="10" a="1"/>
  <c r="J299" i="10" s="1"/>
  <c r="Q46" i="10"/>
  <c r="R105" i="10"/>
  <c r="R46" i="10" s="1"/>
  <c r="X574" i="10" a="1"/>
  <c r="X574" i="10" s="1"/>
  <c r="U574" i="10" a="1"/>
  <c r="U574" i="10" s="1"/>
  <c r="P574" i="10" a="1"/>
  <c r="P574" i="10" s="1"/>
  <c r="M574" i="10" a="1"/>
  <c r="M574" i="10" s="1"/>
  <c r="H574" i="10" a="1"/>
  <c r="H574" i="10" s="1"/>
  <c r="W574" i="10" a="1"/>
  <c r="W574" i="10" s="1"/>
  <c r="R574" i="10" a="1"/>
  <c r="R574" i="10" s="1"/>
  <c r="O574" i="10" a="1"/>
  <c r="O574" i="10" s="1"/>
  <c r="J574" i="10" a="1"/>
  <c r="J574" i="10" s="1"/>
  <c r="A575" i="10"/>
  <c r="T574" i="10" a="1"/>
  <c r="T574" i="10" s="1"/>
  <c r="Q574" i="10" a="1"/>
  <c r="Q574" i="10" s="1"/>
  <c r="L574" i="10" a="1"/>
  <c r="L574" i="10" s="1"/>
  <c r="I574" i="10" a="1"/>
  <c r="I574" i="10" s="1"/>
  <c r="N574" i="10" a="1"/>
  <c r="N574" i="10" s="1"/>
  <c r="S574" i="10" a="1"/>
  <c r="S574" i="10" s="1"/>
  <c r="K574" i="10" a="1"/>
  <c r="K574" i="10" s="1"/>
  <c r="V574" i="10" a="1"/>
  <c r="V574" i="10" s="1"/>
  <c r="Q49" i="10"/>
  <c r="R108" i="10"/>
  <c r="R49" i="10" s="1"/>
  <c r="X484" i="10" a="1"/>
  <c r="X484" i="10" s="1"/>
  <c r="S484" i="10" a="1"/>
  <c r="S484" i="10" s="1"/>
  <c r="P484" i="10" a="1"/>
  <c r="P484" i="10" s="1"/>
  <c r="K484" i="10" a="1"/>
  <c r="K484" i="10" s="1"/>
  <c r="H484" i="10" a="1"/>
  <c r="H484" i="10" s="1"/>
  <c r="V484" i="10" a="1"/>
  <c r="V484" i="10" s="1"/>
  <c r="R484" i="10" a="1"/>
  <c r="R484" i="10" s="1"/>
  <c r="O484" i="10" a="1"/>
  <c r="O484" i="10" s="1"/>
  <c r="A485" i="10"/>
  <c r="U484" i="10" a="1"/>
  <c r="U484" i="10" s="1"/>
  <c r="N484" i="10" a="1"/>
  <c r="N484" i="10" s="1"/>
  <c r="J484" i="10" a="1"/>
  <c r="J484" i="10" s="1"/>
  <c r="W484" i="10" a="1"/>
  <c r="W484" i="10" s="1"/>
  <c r="I484" i="10" a="1"/>
  <c r="I484" i="10" s="1"/>
  <c r="Q484" i="10" a="1"/>
  <c r="Q484" i="10" s="1"/>
  <c r="L484" i="10" a="1"/>
  <c r="L484" i="10" s="1"/>
  <c r="T484" i="10" a="1"/>
  <c r="T484" i="10" s="1"/>
  <c r="M484" i="10" a="1"/>
  <c r="M484" i="10" s="1"/>
  <c r="X503" i="10" a="1"/>
  <c r="X503" i="10" s="1"/>
  <c r="V503" i="10" a="1"/>
  <c r="V503" i="10" s="1"/>
  <c r="T503" i="10" a="1"/>
  <c r="T503" i="10" s="1"/>
  <c r="R503" i="10" a="1"/>
  <c r="R503" i="10" s="1"/>
  <c r="P503" i="10" a="1"/>
  <c r="P503" i="10" s="1"/>
  <c r="N503" i="10" a="1"/>
  <c r="N503" i="10" s="1"/>
  <c r="L503" i="10" a="1"/>
  <c r="L503" i="10" s="1"/>
  <c r="J503" i="10" a="1"/>
  <c r="J503" i="10" s="1"/>
  <c r="H503" i="10" a="1"/>
  <c r="H503" i="10" s="1"/>
  <c r="A504" i="10"/>
  <c r="Q503" i="10" a="1"/>
  <c r="Q503" i="10" s="1"/>
  <c r="I503" i="10" a="1"/>
  <c r="I503" i="10" s="1"/>
  <c r="M503" i="10" a="1"/>
  <c r="M503" i="10" s="1"/>
  <c r="W503" i="10" a="1"/>
  <c r="W503" i="10" s="1"/>
  <c r="S503" i="10" a="1"/>
  <c r="S503" i="10" s="1"/>
  <c r="O503" i="10" a="1"/>
  <c r="O503" i="10" s="1"/>
  <c r="U503" i="10" a="1"/>
  <c r="U503" i="10" s="1"/>
  <c r="K503" i="10" a="1"/>
  <c r="K503" i="10" s="1"/>
  <c r="P48" i="10"/>
  <c r="Q107" i="10"/>
  <c r="X384" i="10" a="1"/>
  <c r="X384" i="10" s="1"/>
  <c r="V384" i="10" a="1"/>
  <c r="V384" i="10" s="1"/>
  <c r="T384" i="10" a="1"/>
  <c r="T384" i="10" s="1"/>
  <c r="R384" i="10" a="1"/>
  <c r="R384" i="10" s="1"/>
  <c r="P384" i="10" a="1"/>
  <c r="P384" i="10" s="1"/>
  <c r="N384" i="10" a="1"/>
  <c r="N384" i="10" s="1"/>
  <c r="L384" i="10" a="1"/>
  <c r="L384" i="10" s="1"/>
  <c r="J384" i="10" a="1"/>
  <c r="J384" i="10" s="1"/>
  <c r="H384" i="10" a="1"/>
  <c r="H384" i="10" s="1"/>
  <c r="W384" i="10" a="1"/>
  <c r="W384" i="10" s="1"/>
  <c r="O384" i="10" a="1"/>
  <c r="O384" i="10" s="1"/>
  <c r="S384" i="10" a="1"/>
  <c r="S384" i="10" s="1"/>
  <c r="A385" i="10"/>
  <c r="K384" i="10" a="1"/>
  <c r="K384" i="10" s="1"/>
  <c r="U384" i="10" a="1"/>
  <c r="U384" i="10" s="1"/>
  <c r="Q384" i="10" a="1"/>
  <c r="Q384" i="10" s="1"/>
  <c r="M384" i="10" a="1"/>
  <c r="M384" i="10" s="1"/>
  <c r="I384" i="10" a="1"/>
  <c r="I384" i="10" s="1"/>
  <c r="X416" i="10" a="1"/>
  <c r="X416" i="10" s="1"/>
  <c r="V416" i="10" a="1"/>
  <c r="V416" i="10" s="1"/>
  <c r="T416" i="10" a="1"/>
  <c r="T416" i="10" s="1"/>
  <c r="R416" i="10" a="1"/>
  <c r="R416" i="10" s="1"/>
  <c r="P416" i="10" a="1"/>
  <c r="P416" i="10" s="1"/>
  <c r="N416" i="10" a="1"/>
  <c r="N416" i="10" s="1"/>
  <c r="L416" i="10" a="1"/>
  <c r="L416" i="10" s="1"/>
  <c r="J416" i="10" a="1"/>
  <c r="J416" i="10" s="1"/>
  <c r="H416" i="10" a="1"/>
  <c r="H416" i="10" s="1"/>
  <c r="A417" i="10"/>
  <c r="Q416" i="10" a="1"/>
  <c r="Q416" i="10" s="1"/>
  <c r="I416" i="10" a="1"/>
  <c r="I416" i="10" s="1"/>
  <c r="S416" i="10" a="1"/>
  <c r="S416" i="10" s="1"/>
  <c r="K416" i="10" a="1"/>
  <c r="K416" i="10" s="1"/>
  <c r="U416" i="10" a="1"/>
  <c r="U416" i="10" s="1"/>
  <c r="O416" i="10" a="1"/>
  <c r="O416" i="10" s="1"/>
  <c r="W416" i="10" a="1"/>
  <c r="W416" i="10" s="1"/>
  <c r="M416" i="10" a="1"/>
  <c r="M416" i="10" s="1"/>
  <c r="X448" i="10" a="1"/>
  <c r="X448" i="10" s="1"/>
  <c r="V448" i="10" a="1"/>
  <c r="V448" i="10" s="1"/>
  <c r="T448" i="10" a="1"/>
  <c r="T448" i="10" s="1"/>
  <c r="R448" i="10" a="1"/>
  <c r="R448" i="10" s="1"/>
  <c r="P448" i="10" a="1"/>
  <c r="P448" i="10" s="1"/>
  <c r="N448" i="10" a="1"/>
  <c r="N448" i="10" s="1"/>
  <c r="L448" i="10" a="1"/>
  <c r="L448" i="10" s="1"/>
  <c r="J448" i="10" a="1"/>
  <c r="J448" i="10" s="1"/>
  <c r="H448" i="10" a="1"/>
  <c r="H448" i="10" s="1"/>
  <c r="A449" i="10"/>
  <c r="Q448" i="10" a="1"/>
  <c r="Q448" i="10" s="1"/>
  <c r="I448" i="10" a="1"/>
  <c r="I448" i="10" s="1"/>
  <c r="S448" i="10" a="1"/>
  <c r="S448" i="10" s="1"/>
  <c r="K448" i="10" a="1"/>
  <c r="K448" i="10" s="1"/>
  <c r="U448" i="10" a="1"/>
  <c r="U448" i="10" s="1"/>
  <c r="O448" i="10" a="1"/>
  <c r="O448" i="10" s="1"/>
  <c r="M448" i="10" a="1"/>
  <c r="M448" i="10" s="1"/>
  <c r="W448" i="10" a="1"/>
  <c r="W448" i="10" s="1"/>
  <c r="X317" i="10" a="1"/>
  <c r="X317" i="10" s="1"/>
  <c r="V317" i="10" a="1"/>
  <c r="V317" i="10" s="1"/>
  <c r="T317" i="10" a="1"/>
  <c r="T317" i="10" s="1"/>
  <c r="R317" i="10" a="1"/>
  <c r="R317" i="10" s="1"/>
  <c r="P317" i="10" a="1"/>
  <c r="P317" i="10" s="1"/>
  <c r="N317" i="10" a="1"/>
  <c r="N317" i="10" s="1"/>
  <c r="L317" i="10" a="1"/>
  <c r="L317" i="10" s="1"/>
  <c r="J317" i="10" a="1"/>
  <c r="J317" i="10" s="1"/>
  <c r="H317" i="10" a="1"/>
  <c r="H317" i="10" s="1"/>
  <c r="S317" i="10" a="1"/>
  <c r="S317" i="10" s="1"/>
  <c r="K317" i="10" a="1"/>
  <c r="K317" i="10" s="1"/>
  <c r="Q317" i="10" a="1"/>
  <c r="Q317" i="10" s="1"/>
  <c r="M317" i="10" a="1"/>
  <c r="M317" i="10" s="1"/>
  <c r="W317" i="10" a="1"/>
  <c r="W317" i="10" s="1"/>
  <c r="I317" i="10" a="1"/>
  <c r="I317" i="10" s="1"/>
  <c r="O317" i="10" a="1"/>
  <c r="O317" i="10" s="1"/>
  <c r="A318" i="10"/>
  <c r="U317" i="10" a="1"/>
  <c r="U317" i="10" s="1"/>
  <c r="A539" i="10"/>
  <c r="T538" i="10" a="1"/>
  <c r="T538" i="10" s="1"/>
  <c r="Q538" i="10" a="1"/>
  <c r="Q538" i="10" s="1"/>
  <c r="L538" i="10" a="1"/>
  <c r="L538" i="10" s="1"/>
  <c r="I538" i="10" a="1"/>
  <c r="I538" i="10" s="1"/>
  <c r="V538" i="10" a="1"/>
  <c r="V538" i="10" s="1"/>
  <c r="O538" i="10" a="1"/>
  <c r="O538" i="10" s="1"/>
  <c r="K538" i="10" a="1"/>
  <c r="K538" i="10" s="1"/>
  <c r="H538" i="10" a="1"/>
  <c r="H538" i="10" s="1"/>
  <c r="U538" i="10" a="1"/>
  <c r="U538" i="10" s="1"/>
  <c r="R538" i="10" a="1"/>
  <c r="R538" i="10" s="1"/>
  <c r="N538" i="10" a="1"/>
  <c r="N538" i="10" s="1"/>
  <c r="X538" i="10" a="1"/>
  <c r="X538" i="10" s="1"/>
  <c r="M538" i="10" a="1"/>
  <c r="M538" i="10" s="1"/>
  <c r="J538" i="10" a="1"/>
  <c r="J538" i="10" s="1"/>
  <c r="W538" i="10" a="1"/>
  <c r="W538" i="10" s="1"/>
  <c r="S538" i="10" a="1"/>
  <c r="S538" i="10" s="1"/>
  <c r="P538" i="10" a="1"/>
  <c r="P538" i="10" s="1"/>
  <c r="S188" i="10"/>
  <c r="S187" i="10" s="1"/>
  <c r="R187" i="10"/>
  <c r="A467" i="10"/>
  <c r="W466" i="10" a="1"/>
  <c r="W466" i="10" s="1"/>
  <c r="U466" i="10" a="1"/>
  <c r="U466" i="10" s="1"/>
  <c r="S466" i="10" a="1"/>
  <c r="S466" i="10" s="1"/>
  <c r="Q466" i="10" a="1"/>
  <c r="Q466" i="10" s="1"/>
  <c r="O466" i="10" a="1"/>
  <c r="O466" i="10" s="1"/>
  <c r="M466" i="10" a="1"/>
  <c r="M466" i="10" s="1"/>
  <c r="K466" i="10" a="1"/>
  <c r="K466" i="10" s="1"/>
  <c r="I466" i="10" a="1"/>
  <c r="I466" i="10" s="1"/>
  <c r="V466" i="10" a="1"/>
  <c r="V466" i="10" s="1"/>
  <c r="N466" i="10" a="1"/>
  <c r="N466" i="10" s="1"/>
  <c r="X466" i="10" a="1"/>
  <c r="X466" i="10" s="1"/>
  <c r="P466" i="10" a="1"/>
  <c r="P466" i="10" s="1"/>
  <c r="H466" i="10" a="1"/>
  <c r="H466" i="10" s="1"/>
  <c r="L466" i="10" a="1"/>
  <c r="L466" i="10" s="1"/>
  <c r="R466" i="10" a="1"/>
  <c r="R466" i="10" s="1"/>
  <c r="J466" i="10" a="1"/>
  <c r="J466" i="10" s="1"/>
  <c r="T466" i="10" a="1"/>
  <c r="T466" i="10" s="1"/>
  <c r="X558" i="10" a="1"/>
  <c r="X558" i="10" s="1"/>
  <c r="V558" i="10" a="1"/>
  <c r="V558" i="10" s="1"/>
  <c r="T558" i="10" a="1"/>
  <c r="T558" i="10" s="1"/>
  <c r="R558" i="10" a="1"/>
  <c r="R558" i="10" s="1"/>
  <c r="P558" i="10" a="1"/>
  <c r="P558" i="10" s="1"/>
  <c r="N558" i="10" a="1"/>
  <c r="N558" i="10" s="1"/>
  <c r="L558" i="10" a="1"/>
  <c r="L558" i="10" s="1"/>
  <c r="J558" i="10" a="1"/>
  <c r="J558" i="10" s="1"/>
  <c r="H558" i="10" a="1"/>
  <c r="H558" i="10" s="1"/>
  <c r="A559" i="10"/>
  <c r="W558" i="10" a="1"/>
  <c r="W558" i="10" s="1"/>
  <c r="U558" i="10" a="1"/>
  <c r="U558" i="10" s="1"/>
  <c r="S558" i="10" a="1"/>
  <c r="S558" i="10" s="1"/>
  <c r="Q558" i="10" a="1"/>
  <c r="Q558" i="10" s="1"/>
  <c r="O558" i="10" a="1"/>
  <c r="O558" i="10" s="1"/>
  <c r="M558" i="10" a="1"/>
  <c r="M558" i="10" s="1"/>
  <c r="K558" i="10" a="1"/>
  <c r="K558" i="10" s="1"/>
  <c r="I558" i="10" a="1"/>
  <c r="I558" i="10" s="1"/>
  <c r="N187" i="10"/>
  <c r="O188" i="10"/>
  <c r="O187" i="10" s="1"/>
  <c r="A626" i="10"/>
  <c r="T625" i="10" a="1"/>
  <c r="T625" i="10" s="1"/>
  <c r="Q625" i="10" a="1"/>
  <c r="Q625" i="10" s="1"/>
  <c r="L625" i="10" a="1"/>
  <c r="L625" i="10" s="1"/>
  <c r="I625" i="10" a="1"/>
  <c r="I625" i="10" s="1"/>
  <c r="V625" i="10" a="1"/>
  <c r="V625" i="10" s="1"/>
  <c r="S625" i="10" a="1"/>
  <c r="S625" i="10" s="1"/>
  <c r="N625" i="10" a="1"/>
  <c r="N625" i="10" s="1"/>
  <c r="K625" i="10" a="1"/>
  <c r="K625" i="10" s="1"/>
  <c r="U625" i="10" a="1"/>
  <c r="U625" i="10" s="1"/>
  <c r="P625" i="10" a="1"/>
  <c r="P625" i="10" s="1"/>
  <c r="O625" i="10" a="1"/>
  <c r="O625" i="10" s="1"/>
  <c r="J625" i="10" a="1"/>
  <c r="J625" i="10" s="1"/>
  <c r="X625" i="10" a="1"/>
  <c r="X625" i="10" s="1"/>
  <c r="M625" i="10" a="1"/>
  <c r="M625" i="10" s="1"/>
  <c r="H625" i="10" a="1"/>
  <c r="H625" i="10" s="1"/>
  <c r="W625" i="10" a="1"/>
  <c r="W625" i="10" s="1"/>
  <c r="R625" i="10" a="1"/>
  <c r="R625" i="10" s="1"/>
  <c r="P51" i="10"/>
  <c r="Q110" i="10"/>
  <c r="M110" i="10"/>
  <c r="M51" i="10" s="1"/>
  <c r="L51" i="10"/>
  <c r="X349" i="10" a="1"/>
  <c r="X349" i="10" s="1"/>
  <c r="V349" i="10" a="1"/>
  <c r="V349" i="10" s="1"/>
  <c r="T349" i="10" a="1"/>
  <c r="T349" i="10" s="1"/>
  <c r="R349" i="10" a="1"/>
  <c r="R349" i="10" s="1"/>
  <c r="P349" i="10" a="1"/>
  <c r="P349" i="10" s="1"/>
  <c r="N349" i="10" a="1"/>
  <c r="N349" i="10" s="1"/>
  <c r="L349" i="10" a="1"/>
  <c r="L349" i="10" s="1"/>
  <c r="J349" i="10" a="1"/>
  <c r="J349" i="10" s="1"/>
  <c r="H349" i="10" a="1"/>
  <c r="H349" i="10" s="1"/>
  <c r="S349" i="10" a="1"/>
  <c r="S349" i="10" s="1"/>
  <c r="K349" i="10" a="1"/>
  <c r="K349" i="10" s="1"/>
  <c r="A350" i="10"/>
  <c r="U349" i="10" a="1"/>
  <c r="U349" i="10" s="1"/>
  <c r="Q349" i="10" a="1"/>
  <c r="Q349" i="10" s="1"/>
  <c r="M349" i="10" a="1"/>
  <c r="M349" i="10" s="1"/>
  <c r="W349" i="10" a="1"/>
  <c r="W349" i="10" s="1"/>
  <c r="I349" i="10" a="1"/>
  <c r="I349" i="10" s="1"/>
  <c r="O349" i="10" a="1"/>
  <c r="O349" i="10" s="1"/>
  <c r="K49" i="10"/>
  <c r="L108" i="10"/>
  <c r="Q47" i="10"/>
  <c r="R106" i="10"/>
  <c r="R47" i="10" s="1"/>
  <c r="W368" i="10" a="1"/>
  <c r="W368" i="10" s="1"/>
  <c r="R368" i="10" a="1"/>
  <c r="R368" i="10" s="1"/>
  <c r="O368" i="10" a="1"/>
  <c r="O368" i="10" s="1"/>
  <c r="J368" i="10" a="1"/>
  <c r="J368" i="10" s="1"/>
  <c r="A369" i="10"/>
  <c r="T368" i="10" a="1"/>
  <c r="T368" i="10" s="1"/>
  <c r="Q368" i="10" a="1"/>
  <c r="Q368" i="10" s="1"/>
  <c r="L368" i="10" a="1"/>
  <c r="L368" i="10" s="1"/>
  <c r="I368" i="10" a="1"/>
  <c r="I368" i="10" s="1"/>
  <c r="V368" i="10" a="1"/>
  <c r="V368" i="10" s="1"/>
  <c r="S368" i="10" a="1"/>
  <c r="S368" i="10" s="1"/>
  <c r="N368" i="10" a="1"/>
  <c r="N368" i="10" s="1"/>
  <c r="K368" i="10" a="1"/>
  <c r="K368" i="10" s="1"/>
  <c r="X368" i="10" a="1"/>
  <c r="X368" i="10" s="1"/>
  <c r="M368" i="10" a="1"/>
  <c r="M368" i="10" s="1"/>
  <c r="U368" i="10" a="1"/>
  <c r="U368" i="10" s="1"/>
  <c r="H368" i="10" a="1"/>
  <c r="H368" i="10" s="1"/>
  <c r="P368" i="10" a="1"/>
  <c r="P368" i="10" s="1"/>
  <c r="L46" i="10"/>
  <c r="M105" i="10"/>
  <c r="M46" i="10" s="1"/>
  <c r="X657" i="10" a="1"/>
  <c r="X657" i="10" s="1"/>
  <c r="V657" i="10" a="1"/>
  <c r="V657" i="10" s="1"/>
  <c r="T657" i="10" a="1"/>
  <c r="T657" i="10" s="1"/>
  <c r="R657" i="10" a="1"/>
  <c r="R657" i="10" s="1"/>
  <c r="P657" i="10" a="1"/>
  <c r="P657" i="10" s="1"/>
  <c r="N657" i="10" a="1"/>
  <c r="N657" i="10" s="1"/>
  <c r="L657" i="10" a="1"/>
  <c r="L657" i="10" s="1"/>
  <c r="J657" i="10" a="1"/>
  <c r="J657" i="10" s="1"/>
  <c r="H657" i="10" a="1"/>
  <c r="H657" i="10" s="1"/>
  <c r="A658" i="10"/>
  <c r="W657" i="10" a="1"/>
  <c r="W657" i="10" s="1"/>
  <c r="U657" i="10" a="1"/>
  <c r="U657" i="10" s="1"/>
  <c r="S657" i="10" a="1"/>
  <c r="S657" i="10" s="1"/>
  <c r="Q657" i="10" a="1"/>
  <c r="Q657" i="10" s="1"/>
  <c r="O657" i="10" a="1"/>
  <c r="O657" i="10" s="1"/>
  <c r="M657" i="10" a="1"/>
  <c r="M657" i="10" s="1"/>
  <c r="K657" i="10" a="1"/>
  <c r="K657" i="10" s="1"/>
  <c r="I657" i="10" a="1"/>
  <c r="I657" i="10" s="1"/>
  <c r="W521" i="10" l="1" a="1"/>
  <c r="W521" i="10" s="1"/>
  <c r="O521" i="10" a="1"/>
  <c r="O521" i="10" s="1"/>
  <c r="X521" i="10" a="1"/>
  <c r="X521" i="10" s="1"/>
  <c r="J521" i="10" a="1"/>
  <c r="J521" i="10" s="1"/>
  <c r="V521" i="10" a="1"/>
  <c r="V521" i="10" s="1"/>
  <c r="U521" i="10" a="1"/>
  <c r="U521" i="10" s="1"/>
  <c r="M521" i="10" a="1"/>
  <c r="M521" i="10" s="1"/>
  <c r="P521" i="10" a="1"/>
  <c r="P521" i="10" s="1"/>
  <c r="T521" i="10" a="1"/>
  <c r="T521" i="10" s="1"/>
  <c r="S521" i="10" a="1"/>
  <c r="S521" i="10" s="1"/>
  <c r="K521" i="10" a="1"/>
  <c r="K521" i="10" s="1"/>
  <c r="H521" i="10" a="1"/>
  <c r="H521" i="10" s="1"/>
  <c r="L521" i="10" a="1"/>
  <c r="L521" i="10" s="1"/>
  <c r="A522" i="10"/>
  <c r="Q521" i="10" a="1"/>
  <c r="Q521" i="10" s="1"/>
  <c r="I521" i="10" a="1"/>
  <c r="I521" i="10" s="1"/>
  <c r="N521" i="10" a="1"/>
  <c r="N521" i="10" s="1"/>
  <c r="R521" i="10" a="1"/>
  <c r="R521" i="10" s="1"/>
  <c r="X369" i="10" a="1"/>
  <c r="X369" i="10" s="1"/>
  <c r="V369" i="10" a="1"/>
  <c r="V369" i="10" s="1"/>
  <c r="T369" i="10" a="1"/>
  <c r="T369" i="10" s="1"/>
  <c r="R369" i="10" a="1"/>
  <c r="R369" i="10" s="1"/>
  <c r="P369" i="10" a="1"/>
  <c r="P369" i="10" s="1"/>
  <c r="N369" i="10" a="1"/>
  <c r="N369" i="10" s="1"/>
  <c r="L369" i="10" a="1"/>
  <c r="L369" i="10" s="1"/>
  <c r="J369" i="10" a="1"/>
  <c r="J369" i="10" s="1"/>
  <c r="H369" i="10" a="1"/>
  <c r="H369" i="10" s="1"/>
  <c r="S369" i="10" a="1"/>
  <c r="S369" i="10" s="1"/>
  <c r="K369" i="10" a="1"/>
  <c r="K369" i="10" s="1"/>
  <c r="U369" i="10" a="1"/>
  <c r="U369" i="10" s="1"/>
  <c r="M369" i="10" a="1"/>
  <c r="M369" i="10" s="1"/>
  <c r="W369" i="10" a="1"/>
  <c r="W369" i="10" s="1"/>
  <c r="O369" i="10" a="1"/>
  <c r="O369" i="10" s="1"/>
  <c r="Q369" i="10" a="1"/>
  <c r="Q369" i="10" s="1"/>
  <c r="A370" i="10"/>
  <c r="I369" i="10" a="1"/>
  <c r="I369" i="10" s="1"/>
  <c r="Q51" i="10"/>
  <c r="R110" i="10"/>
  <c r="R51" i="10" s="1"/>
  <c r="U449" i="10" a="1"/>
  <c r="U449" i="10" s="1"/>
  <c r="R449" i="10" a="1"/>
  <c r="R449" i="10" s="1"/>
  <c r="M449" i="10" a="1"/>
  <c r="M449" i="10" s="1"/>
  <c r="J449" i="10" a="1"/>
  <c r="J449" i="10" s="1"/>
  <c r="W449" i="10" a="1"/>
  <c r="W449" i="10" s="1"/>
  <c r="T449" i="10" a="1"/>
  <c r="T449" i="10" s="1"/>
  <c r="O449" i="10" a="1"/>
  <c r="O449" i="10" s="1"/>
  <c r="L449" i="10" a="1"/>
  <c r="L449" i="10" s="1"/>
  <c r="A450" i="10"/>
  <c r="N449" i="10" a="1"/>
  <c r="N449" i="10" s="1"/>
  <c r="I449" i="10" a="1"/>
  <c r="I449" i="10" s="1"/>
  <c r="X449" i="10" a="1"/>
  <c r="X449" i="10" s="1"/>
  <c r="S449" i="10" a="1"/>
  <c r="S449" i="10" s="1"/>
  <c r="H449" i="10" a="1"/>
  <c r="H449" i="10" s="1"/>
  <c r="V449" i="10" a="1"/>
  <c r="V449" i="10" s="1"/>
  <c r="Q449" i="10" a="1"/>
  <c r="Q449" i="10" s="1"/>
  <c r="P449" i="10" a="1"/>
  <c r="P449" i="10" s="1"/>
  <c r="K449" i="10" a="1"/>
  <c r="K449" i="10" s="1"/>
  <c r="U504" i="10" a="1"/>
  <c r="U504" i="10" s="1"/>
  <c r="R504" i="10" a="1"/>
  <c r="R504" i="10" s="1"/>
  <c r="M504" i="10" a="1"/>
  <c r="M504" i="10" s="1"/>
  <c r="J504" i="10" a="1"/>
  <c r="J504" i="10" s="1"/>
  <c r="X504" i="10" a="1"/>
  <c r="X504" i="10" s="1"/>
  <c r="T504" i="10" a="1"/>
  <c r="T504" i="10" s="1"/>
  <c r="Q504" i="10" a="1"/>
  <c r="Q504" i="10" s="1"/>
  <c r="W504" i="10" a="1"/>
  <c r="W504" i="10" s="1"/>
  <c r="P504" i="10" a="1"/>
  <c r="P504" i="10" s="1"/>
  <c r="L504" i="10" a="1"/>
  <c r="L504" i="10" s="1"/>
  <c r="I504" i="10" a="1"/>
  <c r="I504" i="10" s="1"/>
  <c r="S504" i="10" a="1"/>
  <c r="S504" i="10" s="1"/>
  <c r="A505" i="10"/>
  <c r="K504" i="10" a="1"/>
  <c r="K504" i="10" s="1"/>
  <c r="V504" i="10" a="1"/>
  <c r="V504" i="10" s="1"/>
  <c r="O504" i="10" a="1"/>
  <c r="O504" i="10" s="1"/>
  <c r="H504" i="10" a="1"/>
  <c r="H504" i="10" s="1"/>
  <c r="N504" i="10" a="1"/>
  <c r="N504" i="10" s="1"/>
  <c r="W467" i="10" a="1"/>
  <c r="W467" i="10" s="1"/>
  <c r="R467" i="10" a="1"/>
  <c r="R467" i="10" s="1"/>
  <c r="O467" i="10" a="1"/>
  <c r="O467" i="10" s="1"/>
  <c r="J467" i="10" a="1"/>
  <c r="J467" i="10" s="1"/>
  <c r="A468" i="10"/>
  <c r="T467" i="10" a="1"/>
  <c r="T467" i="10" s="1"/>
  <c r="Q467" i="10" a="1"/>
  <c r="Q467" i="10" s="1"/>
  <c r="L467" i="10" a="1"/>
  <c r="L467" i="10" s="1"/>
  <c r="I467" i="10" a="1"/>
  <c r="I467" i="10" s="1"/>
  <c r="U467" i="10" a="1"/>
  <c r="U467" i="10" s="1"/>
  <c r="P467" i="10" a="1"/>
  <c r="P467" i="10" s="1"/>
  <c r="V467" i="10" a="1"/>
  <c r="V467" i="10" s="1"/>
  <c r="K467" i="10" a="1"/>
  <c r="K467" i="10" s="1"/>
  <c r="H467" i="10" a="1"/>
  <c r="H467" i="10" s="1"/>
  <c r="N467" i="10" a="1"/>
  <c r="N467" i="10" s="1"/>
  <c r="X467" i="10" a="1"/>
  <c r="X467" i="10" s="1"/>
  <c r="M467" i="10" a="1"/>
  <c r="M467" i="10" s="1"/>
  <c r="S467" i="10" a="1"/>
  <c r="S467" i="10" s="1"/>
  <c r="X539" i="10" a="1"/>
  <c r="X539" i="10" s="1"/>
  <c r="V539" i="10" a="1"/>
  <c r="V539" i="10" s="1"/>
  <c r="T539" i="10" a="1"/>
  <c r="T539" i="10" s="1"/>
  <c r="R539" i="10" a="1"/>
  <c r="R539" i="10" s="1"/>
  <c r="P539" i="10" a="1"/>
  <c r="P539" i="10" s="1"/>
  <c r="N539" i="10" a="1"/>
  <c r="N539" i="10" s="1"/>
  <c r="L539" i="10" a="1"/>
  <c r="L539" i="10" s="1"/>
  <c r="J539" i="10" a="1"/>
  <c r="J539" i="10" s="1"/>
  <c r="H539" i="10" a="1"/>
  <c r="H539" i="10" s="1"/>
  <c r="U539" i="10" a="1"/>
  <c r="U539" i="10" s="1"/>
  <c r="M539" i="10" a="1"/>
  <c r="M539" i="10" s="1"/>
  <c r="S539" i="10" a="1"/>
  <c r="S539" i="10" s="1"/>
  <c r="O539" i="10" a="1"/>
  <c r="O539" i="10" s="1"/>
  <c r="A540" i="10"/>
  <c r="K539" i="10" a="1"/>
  <c r="K539" i="10" s="1"/>
  <c r="Q539" i="10" a="1"/>
  <c r="Q539" i="10" s="1"/>
  <c r="W539" i="10" a="1"/>
  <c r="W539" i="10" s="1"/>
  <c r="I539" i="10" a="1"/>
  <c r="I539" i="10" s="1"/>
  <c r="X385" i="10" a="1"/>
  <c r="X385" i="10" s="1"/>
  <c r="S385" i="10" a="1"/>
  <c r="S385" i="10" s="1"/>
  <c r="P385" i="10" a="1"/>
  <c r="P385" i="10" s="1"/>
  <c r="K385" i="10" a="1"/>
  <c r="K385" i="10" s="1"/>
  <c r="H385" i="10" a="1"/>
  <c r="H385" i="10" s="1"/>
  <c r="W385" i="10" a="1"/>
  <c r="W385" i="10" s="1"/>
  <c r="L385" i="10" a="1"/>
  <c r="L385" i="10" s="1"/>
  <c r="I385" i="10" a="1"/>
  <c r="I385" i="10" s="1"/>
  <c r="V385" i="10" a="1"/>
  <c r="V385" i="10" s="1"/>
  <c r="R385" i="10" a="1"/>
  <c r="R385" i="10" s="1"/>
  <c r="O385" i="10" a="1"/>
  <c r="O385" i="10" s="1"/>
  <c r="A386" i="10"/>
  <c r="U385" i="10" a="1"/>
  <c r="U385" i="10" s="1"/>
  <c r="N385" i="10" a="1"/>
  <c r="N385" i="10" s="1"/>
  <c r="J385" i="10" a="1"/>
  <c r="J385" i="10" s="1"/>
  <c r="T385" i="10" a="1"/>
  <c r="T385" i="10" s="1"/>
  <c r="Q385" i="10" a="1"/>
  <c r="Q385" i="10" s="1"/>
  <c r="M385" i="10" a="1"/>
  <c r="M385" i="10" s="1"/>
  <c r="W300" i="10" a="1"/>
  <c r="W300" i="10" s="1"/>
  <c r="R300" i="10" a="1"/>
  <c r="R300" i="10" s="1"/>
  <c r="O300" i="10" a="1"/>
  <c r="O300" i="10" s="1"/>
  <c r="J300" i="10" a="1"/>
  <c r="J300" i="10" s="1"/>
  <c r="X300" i="10" a="1"/>
  <c r="X300" i="10" s="1"/>
  <c r="T300" i="10" a="1"/>
  <c r="T300" i="10" s="1"/>
  <c r="M300" i="10" a="1"/>
  <c r="M300" i="10" s="1"/>
  <c r="I300" i="10" a="1"/>
  <c r="I300" i="10" s="1"/>
  <c r="S300" i="10" a="1"/>
  <c r="S300" i="10" s="1"/>
  <c r="P300" i="10" a="1"/>
  <c r="P300" i="10" s="1"/>
  <c r="L300" i="10" a="1"/>
  <c r="L300" i="10" s="1"/>
  <c r="A301" i="10"/>
  <c r="V300" i="10" a="1"/>
  <c r="V300" i="10" s="1"/>
  <c r="K300" i="10" a="1"/>
  <c r="K300" i="10" s="1"/>
  <c r="H300" i="10" a="1"/>
  <c r="H300" i="10" s="1"/>
  <c r="U300" i="10" a="1"/>
  <c r="U300" i="10" s="1"/>
  <c r="Q300" i="10" a="1"/>
  <c r="Q300" i="10" s="1"/>
  <c r="N300" i="10" a="1"/>
  <c r="N300" i="10" s="1"/>
  <c r="L49" i="10"/>
  <c r="M108" i="10"/>
  <c r="M49" i="10" s="1"/>
  <c r="W350" i="10" a="1"/>
  <c r="W350" i="10" s="1"/>
  <c r="T350" i="10" a="1"/>
  <c r="T350" i="10" s="1"/>
  <c r="O350" i="10" a="1"/>
  <c r="O350" i="10" s="1"/>
  <c r="L350" i="10" a="1"/>
  <c r="L350" i="10" s="1"/>
  <c r="A351" i="10"/>
  <c r="R350" i="10" a="1"/>
  <c r="R350" i="10" s="1"/>
  <c r="N350" i="10" a="1"/>
  <c r="N350" i="10" s="1"/>
  <c r="K350" i="10" a="1"/>
  <c r="K350" i="10" s="1"/>
  <c r="X350" i="10" a="1"/>
  <c r="X350" i="10" s="1"/>
  <c r="U350" i="10" a="1"/>
  <c r="U350" i="10" s="1"/>
  <c r="Q350" i="10" a="1"/>
  <c r="Q350" i="10" s="1"/>
  <c r="J350" i="10" a="1"/>
  <c r="J350" i="10" s="1"/>
  <c r="P350" i="10" a="1"/>
  <c r="P350" i="10" s="1"/>
  <c r="M350" i="10" a="1"/>
  <c r="M350" i="10" s="1"/>
  <c r="I350" i="10" a="1"/>
  <c r="I350" i="10" s="1"/>
  <c r="V350" i="10" a="1"/>
  <c r="V350" i="10" s="1"/>
  <c r="S350" i="10" a="1"/>
  <c r="S350" i="10" s="1"/>
  <c r="H350" i="10" a="1"/>
  <c r="H350" i="10" s="1"/>
  <c r="X559" i="10" a="1"/>
  <c r="X559" i="10" s="1"/>
  <c r="V559" i="10" a="1"/>
  <c r="V559" i="10" s="1"/>
  <c r="T559" i="10" a="1"/>
  <c r="T559" i="10" s="1"/>
  <c r="R559" i="10" a="1"/>
  <c r="R559" i="10" s="1"/>
  <c r="P559" i="10" a="1"/>
  <c r="P559" i="10" s="1"/>
  <c r="N559" i="10" a="1"/>
  <c r="N559" i="10" s="1"/>
  <c r="L559" i="10" a="1"/>
  <c r="L559" i="10" s="1"/>
  <c r="J559" i="10" a="1"/>
  <c r="J559" i="10" s="1"/>
  <c r="H559" i="10" a="1"/>
  <c r="H559" i="10" s="1"/>
  <c r="S559" i="10" a="1"/>
  <c r="S559" i="10" s="1"/>
  <c r="K559" i="10" a="1"/>
  <c r="K559" i="10" s="1"/>
  <c r="A560" i="10"/>
  <c r="Q559" i="10" a="1"/>
  <c r="Q559" i="10" s="1"/>
  <c r="I559" i="10" a="1"/>
  <c r="I559" i="10" s="1"/>
  <c r="W559" i="10" a="1"/>
  <c r="W559" i="10" s="1"/>
  <c r="U559" i="10" a="1"/>
  <c r="U559" i="10" s="1"/>
  <c r="O559" i="10" a="1"/>
  <c r="O559" i="10" s="1"/>
  <c r="M559" i="10" a="1"/>
  <c r="M559" i="10" s="1"/>
  <c r="U417" i="10" a="1"/>
  <c r="U417" i="10" s="1"/>
  <c r="R417" i="10" a="1"/>
  <c r="R417" i="10" s="1"/>
  <c r="M417" i="10" a="1"/>
  <c r="M417" i="10" s="1"/>
  <c r="J417" i="10" a="1"/>
  <c r="J417" i="10" s="1"/>
  <c r="W417" i="10" a="1"/>
  <c r="W417" i="10" s="1"/>
  <c r="T417" i="10" a="1"/>
  <c r="T417" i="10" s="1"/>
  <c r="O417" i="10" a="1"/>
  <c r="O417" i="10" s="1"/>
  <c r="L417" i="10" a="1"/>
  <c r="L417" i="10" s="1"/>
  <c r="A418" i="10"/>
  <c r="N417" i="10" a="1"/>
  <c r="N417" i="10" s="1"/>
  <c r="I417" i="10" a="1"/>
  <c r="I417" i="10" s="1"/>
  <c r="X417" i="10" a="1"/>
  <c r="X417" i="10" s="1"/>
  <c r="S417" i="10" a="1"/>
  <c r="S417" i="10" s="1"/>
  <c r="H417" i="10" a="1"/>
  <c r="H417" i="10" s="1"/>
  <c r="P417" i="10" a="1"/>
  <c r="P417" i="10" s="1"/>
  <c r="K417" i="10" a="1"/>
  <c r="K417" i="10" s="1"/>
  <c r="V417" i="10" a="1"/>
  <c r="V417" i="10" s="1"/>
  <c r="Q417" i="10" a="1"/>
  <c r="Q417" i="10" s="1"/>
  <c r="Q48" i="10"/>
  <c r="R107" i="10"/>
  <c r="R48" i="10" s="1"/>
  <c r="X575" i="10" a="1"/>
  <c r="X575" i="10" s="1"/>
  <c r="V575" i="10" a="1"/>
  <c r="V575" i="10" s="1"/>
  <c r="T575" i="10" a="1"/>
  <c r="T575" i="10" s="1"/>
  <c r="R575" i="10" a="1"/>
  <c r="R575" i="10" s="1"/>
  <c r="P575" i="10" a="1"/>
  <c r="P575" i="10" s="1"/>
  <c r="N575" i="10" a="1"/>
  <c r="N575" i="10" s="1"/>
  <c r="L575" i="10" a="1"/>
  <c r="L575" i="10" s="1"/>
  <c r="J575" i="10" a="1"/>
  <c r="J575" i="10" s="1"/>
  <c r="H575" i="10" a="1"/>
  <c r="H575" i="10" s="1"/>
  <c r="A576" i="10"/>
  <c r="Q575" i="10" a="1"/>
  <c r="Q575" i="10" s="1"/>
  <c r="I575" i="10" a="1"/>
  <c r="I575" i="10" s="1"/>
  <c r="S575" i="10" a="1"/>
  <c r="S575" i="10" s="1"/>
  <c r="K575" i="10" a="1"/>
  <c r="K575" i="10" s="1"/>
  <c r="U575" i="10" a="1"/>
  <c r="U575" i="10" s="1"/>
  <c r="M575" i="10" a="1"/>
  <c r="M575" i="10" s="1"/>
  <c r="W575" i="10" a="1"/>
  <c r="W575" i="10" s="1"/>
  <c r="O575" i="10" a="1"/>
  <c r="O575" i="10" s="1"/>
  <c r="A659" i="10"/>
  <c r="X658" i="10" a="1"/>
  <c r="X658" i="10" s="1"/>
  <c r="V658" i="10" a="1"/>
  <c r="V658" i="10" s="1"/>
  <c r="T658" i="10" a="1"/>
  <c r="T658" i="10" s="1"/>
  <c r="R658" i="10" a="1"/>
  <c r="R658" i="10" s="1"/>
  <c r="P658" i="10" a="1"/>
  <c r="P658" i="10" s="1"/>
  <c r="N658" i="10" a="1"/>
  <c r="N658" i="10" s="1"/>
  <c r="L658" i="10" a="1"/>
  <c r="L658" i="10" s="1"/>
  <c r="J658" i="10" a="1"/>
  <c r="J658" i="10" s="1"/>
  <c r="H658" i="10" a="1"/>
  <c r="H658" i="10" s="1"/>
  <c r="W658" i="10" a="1"/>
  <c r="W658" i="10" s="1"/>
  <c r="O658" i="10" a="1"/>
  <c r="O658" i="10" s="1"/>
  <c r="U658" i="10" a="1"/>
  <c r="U658" i="10" s="1"/>
  <c r="M658" i="10" a="1"/>
  <c r="M658" i="10" s="1"/>
  <c r="S658" i="10" a="1"/>
  <c r="S658" i="10" s="1"/>
  <c r="K658" i="10" a="1"/>
  <c r="K658" i="10" s="1"/>
  <c r="Q658" i="10" a="1"/>
  <c r="Q658" i="10" s="1"/>
  <c r="I658" i="10" a="1"/>
  <c r="I658" i="10" s="1"/>
  <c r="X626" i="10" a="1"/>
  <c r="X626" i="10" s="1"/>
  <c r="V626" i="10" a="1"/>
  <c r="V626" i="10" s="1"/>
  <c r="T626" i="10" a="1"/>
  <c r="T626" i="10" s="1"/>
  <c r="R626" i="10" a="1"/>
  <c r="R626" i="10" s="1"/>
  <c r="P626" i="10" a="1"/>
  <c r="P626" i="10" s="1"/>
  <c r="N626" i="10" a="1"/>
  <c r="N626" i="10" s="1"/>
  <c r="L626" i="10" a="1"/>
  <c r="L626" i="10" s="1"/>
  <c r="J626" i="10" a="1"/>
  <c r="J626" i="10" s="1"/>
  <c r="H626" i="10" a="1"/>
  <c r="H626" i="10" s="1"/>
  <c r="U626" i="10" a="1"/>
  <c r="U626" i="10" s="1"/>
  <c r="M626" i="10" a="1"/>
  <c r="M626" i="10" s="1"/>
  <c r="W626" i="10" a="1"/>
  <c r="W626" i="10" s="1"/>
  <c r="O626" i="10" a="1"/>
  <c r="O626" i="10" s="1"/>
  <c r="A627" i="10"/>
  <c r="I626" i="10" a="1"/>
  <c r="I626" i="10" s="1"/>
  <c r="S626" i="10" a="1"/>
  <c r="S626" i="10" s="1"/>
  <c r="Q626" i="10" a="1"/>
  <c r="Q626" i="10" s="1"/>
  <c r="K626" i="10" a="1"/>
  <c r="K626" i="10" s="1"/>
  <c r="W318" i="10" a="1"/>
  <c r="W318" i="10" s="1"/>
  <c r="T318" i="10" a="1"/>
  <c r="T318" i="10" s="1"/>
  <c r="O318" i="10" a="1"/>
  <c r="O318" i="10" s="1"/>
  <c r="L318" i="10" a="1"/>
  <c r="L318" i="10" s="1"/>
  <c r="X318" i="10" a="1"/>
  <c r="X318" i="10" s="1"/>
  <c r="U318" i="10" a="1"/>
  <c r="U318" i="10" s="1"/>
  <c r="Q318" i="10" a="1"/>
  <c r="Q318" i="10" s="1"/>
  <c r="J318" i="10" a="1"/>
  <c r="J318" i="10" s="1"/>
  <c r="P318" i="10" a="1"/>
  <c r="P318" i="10" s="1"/>
  <c r="M318" i="10" a="1"/>
  <c r="M318" i="10" s="1"/>
  <c r="I318" i="10" a="1"/>
  <c r="I318" i="10" s="1"/>
  <c r="V318" i="10" a="1"/>
  <c r="V318" i="10" s="1"/>
  <c r="S318" i="10" a="1"/>
  <c r="S318" i="10" s="1"/>
  <c r="H318" i="10" a="1"/>
  <c r="H318" i="10" s="1"/>
  <c r="A319" i="10"/>
  <c r="R318" i="10" a="1"/>
  <c r="R318" i="10" s="1"/>
  <c r="N318" i="10" a="1"/>
  <c r="N318" i="10" s="1"/>
  <c r="K318" i="10" a="1"/>
  <c r="K318" i="10" s="1"/>
  <c r="A486" i="10"/>
  <c r="W485" i="10" a="1"/>
  <c r="W485" i="10" s="1"/>
  <c r="U485" i="10" a="1"/>
  <c r="U485" i="10" s="1"/>
  <c r="S485" i="10" a="1"/>
  <c r="S485" i="10" s="1"/>
  <c r="Q485" i="10" a="1"/>
  <c r="Q485" i="10" s="1"/>
  <c r="O485" i="10" a="1"/>
  <c r="O485" i="10" s="1"/>
  <c r="M485" i="10" a="1"/>
  <c r="M485" i="10" s="1"/>
  <c r="K485" i="10" a="1"/>
  <c r="K485" i="10" s="1"/>
  <c r="I485" i="10" a="1"/>
  <c r="I485" i="10" s="1"/>
  <c r="T485" i="10" a="1"/>
  <c r="T485" i="10" s="1"/>
  <c r="L485" i="10" a="1"/>
  <c r="L485" i="10" s="1"/>
  <c r="V485" i="10" a="1"/>
  <c r="V485" i="10" s="1"/>
  <c r="H485" i="10" a="1"/>
  <c r="H485" i="10" s="1"/>
  <c r="R485" i="10" a="1"/>
  <c r="R485" i="10" s="1"/>
  <c r="N485" i="10" a="1"/>
  <c r="N485" i="10" s="1"/>
  <c r="P485" i="10" a="1"/>
  <c r="P485" i="10" s="1"/>
  <c r="X485" i="10" a="1"/>
  <c r="X485" i="10" s="1"/>
  <c r="J485" i="10" a="1"/>
  <c r="J485" i="10" s="1"/>
  <c r="L522" i="10" l="1" a="1"/>
  <c r="L522" i="10" s="1"/>
  <c r="N522" i="10" a="1"/>
  <c r="N522" i="10" s="1"/>
  <c r="W522" i="10" a="1"/>
  <c r="W522" i="10" s="1"/>
  <c r="H522" i="10" a="1"/>
  <c r="H522" i="10" s="1"/>
  <c r="A523" i="10"/>
  <c r="I522" i="10" a="1"/>
  <c r="I522" i="10" s="1"/>
  <c r="X522" i="10" a="1"/>
  <c r="X522" i="10" s="1"/>
  <c r="P522" i="10" a="1"/>
  <c r="P522" i="10" s="1"/>
  <c r="S522" i="10" a="1"/>
  <c r="S522" i="10" s="1"/>
  <c r="T522" i="10" a="1"/>
  <c r="T522" i="10" s="1"/>
  <c r="U522" i="10" a="1"/>
  <c r="U522" i="10" s="1"/>
  <c r="M522" i="10" a="1"/>
  <c r="M522" i="10" s="1"/>
  <c r="V522" i="10" a="1"/>
  <c r="V522" i="10" s="1"/>
  <c r="K522" i="10" a="1"/>
  <c r="K522" i="10" s="1"/>
  <c r="Q522" i="10" a="1"/>
  <c r="Q522" i="10" s="1"/>
  <c r="R522" i="10" a="1"/>
  <c r="R522" i="10" s="1"/>
  <c r="J522" i="10" a="1"/>
  <c r="J522" i="10" s="1"/>
  <c r="O522" i="10" a="1"/>
  <c r="O522" i="10" s="1"/>
  <c r="X301" i="10" a="1"/>
  <c r="X301" i="10" s="1"/>
  <c r="V301" i="10" a="1"/>
  <c r="V301" i="10" s="1"/>
  <c r="T301" i="10" a="1"/>
  <c r="T301" i="10" s="1"/>
  <c r="R301" i="10" a="1"/>
  <c r="R301" i="10" s="1"/>
  <c r="P301" i="10" a="1"/>
  <c r="P301" i="10" s="1"/>
  <c r="N301" i="10" a="1"/>
  <c r="N301" i="10" s="1"/>
  <c r="L301" i="10" a="1"/>
  <c r="L301" i="10" s="1"/>
  <c r="J301" i="10" a="1"/>
  <c r="J301" i="10" s="1"/>
  <c r="H301" i="10" a="1"/>
  <c r="H301" i="10" s="1"/>
  <c r="S301" i="10" a="1"/>
  <c r="S301" i="10" s="1"/>
  <c r="K301" i="10" a="1"/>
  <c r="K301" i="10" s="1"/>
  <c r="Q301" i="10" a="1"/>
  <c r="Q301" i="10" s="1"/>
  <c r="M301" i="10" a="1"/>
  <c r="M301" i="10" s="1"/>
  <c r="W301" i="10" a="1"/>
  <c r="W301" i="10" s="1"/>
  <c r="I301" i="10" a="1"/>
  <c r="I301" i="10" s="1"/>
  <c r="O301" i="10" a="1"/>
  <c r="O301" i="10" s="1"/>
  <c r="A302" i="10"/>
  <c r="U301" i="10" a="1"/>
  <c r="U301" i="10" s="1"/>
  <c r="X659" i="10" a="1"/>
  <c r="X659" i="10" s="1"/>
  <c r="V659" i="10" a="1"/>
  <c r="V659" i="10" s="1"/>
  <c r="T659" i="10" a="1"/>
  <c r="T659" i="10" s="1"/>
  <c r="R659" i="10" a="1"/>
  <c r="R659" i="10" s="1"/>
  <c r="P659" i="10" a="1"/>
  <c r="P659" i="10" s="1"/>
  <c r="N659" i="10" a="1"/>
  <c r="N659" i="10" s="1"/>
  <c r="A660" i="10"/>
  <c r="Q659" i="10" a="1"/>
  <c r="Q659" i="10" s="1"/>
  <c r="K659" i="10" a="1"/>
  <c r="K659" i="10" s="1"/>
  <c r="W659" i="10" a="1"/>
  <c r="W659" i="10" s="1"/>
  <c r="O659" i="10" a="1"/>
  <c r="O659" i="10" s="1"/>
  <c r="J659" i="10" a="1"/>
  <c r="J659" i="10" s="1"/>
  <c r="U659" i="10" a="1"/>
  <c r="U659" i="10" s="1"/>
  <c r="M659" i="10" a="1"/>
  <c r="M659" i="10" s="1"/>
  <c r="I659" i="10" a="1"/>
  <c r="I659" i="10" s="1"/>
  <c r="S659" i="10" a="1"/>
  <c r="S659" i="10" s="1"/>
  <c r="L659" i="10" a="1"/>
  <c r="L659" i="10" s="1"/>
  <c r="H659" i="10" a="1"/>
  <c r="H659" i="10" s="1"/>
  <c r="X468" i="10" a="1"/>
  <c r="X468" i="10" s="1"/>
  <c r="V468" i="10" a="1"/>
  <c r="V468" i="10" s="1"/>
  <c r="T468" i="10" a="1"/>
  <c r="T468" i="10" s="1"/>
  <c r="R468" i="10" a="1"/>
  <c r="R468" i="10" s="1"/>
  <c r="P468" i="10" a="1"/>
  <c r="P468" i="10" s="1"/>
  <c r="N468" i="10" a="1"/>
  <c r="N468" i="10" s="1"/>
  <c r="L468" i="10" a="1"/>
  <c r="L468" i="10" s="1"/>
  <c r="J468" i="10" a="1"/>
  <c r="J468" i="10" s="1"/>
  <c r="H468" i="10" a="1"/>
  <c r="H468" i="10" s="1"/>
  <c r="S468" i="10" a="1"/>
  <c r="S468" i="10" s="1"/>
  <c r="K468" i="10" a="1"/>
  <c r="K468" i="10" s="1"/>
  <c r="U468" i="10" a="1"/>
  <c r="U468" i="10" s="1"/>
  <c r="M468" i="10" a="1"/>
  <c r="M468" i="10" s="1"/>
  <c r="A469" i="10"/>
  <c r="I468" i="10" a="1"/>
  <c r="I468" i="10" s="1"/>
  <c r="O468" i="10" a="1"/>
  <c r="O468" i="10" s="1"/>
  <c r="Q468" i="10" a="1"/>
  <c r="Q468" i="10" s="1"/>
  <c r="W468" i="10" a="1"/>
  <c r="W468" i="10" s="1"/>
  <c r="A506" i="10"/>
  <c r="W505" i="10" a="1"/>
  <c r="W505" i="10" s="1"/>
  <c r="U505" i="10" a="1"/>
  <c r="U505" i="10" s="1"/>
  <c r="S505" i="10" a="1"/>
  <c r="S505" i="10" s="1"/>
  <c r="Q505" i="10" a="1"/>
  <c r="Q505" i="10" s="1"/>
  <c r="O505" i="10" a="1"/>
  <c r="O505" i="10" s="1"/>
  <c r="M505" i="10" a="1"/>
  <c r="M505" i="10" s="1"/>
  <c r="K505" i="10" a="1"/>
  <c r="K505" i="10" s="1"/>
  <c r="I505" i="10" a="1"/>
  <c r="I505" i="10" s="1"/>
  <c r="V505" i="10" a="1"/>
  <c r="V505" i="10" s="1"/>
  <c r="N505" i="10" a="1"/>
  <c r="N505" i="10" s="1"/>
  <c r="X505" i="10" a="1"/>
  <c r="X505" i="10" s="1"/>
  <c r="J505" i="10" a="1"/>
  <c r="J505" i="10" s="1"/>
  <c r="T505" i="10" a="1"/>
  <c r="T505" i="10" s="1"/>
  <c r="P505" i="10" a="1"/>
  <c r="P505" i="10" s="1"/>
  <c r="H505" i="10" a="1"/>
  <c r="H505" i="10" s="1"/>
  <c r="L505" i="10" a="1"/>
  <c r="L505" i="10" s="1"/>
  <c r="R505" i="10" a="1"/>
  <c r="R505" i="10" s="1"/>
  <c r="A628" i="10"/>
  <c r="V627" i="10" a="1"/>
  <c r="V627" i="10" s="1"/>
  <c r="Q627" i="10" a="1"/>
  <c r="Q627" i="10" s="1"/>
  <c r="N627" i="10" a="1"/>
  <c r="N627" i="10" s="1"/>
  <c r="I627" i="10" a="1"/>
  <c r="I627" i="10" s="1"/>
  <c r="X627" i="10" a="1"/>
  <c r="X627" i="10" s="1"/>
  <c r="S627" i="10" a="1"/>
  <c r="S627" i="10" s="1"/>
  <c r="P627" i="10" a="1"/>
  <c r="P627" i="10" s="1"/>
  <c r="K627" i="10" a="1"/>
  <c r="K627" i="10" s="1"/>
  <c r="H627" i="10" a="1"/>
  <c r="H627" i="10" s="1"/>
  <c r="R627" i="10" a="1"/>
  <c r="R627" i="10" s="1"/>
  <c r="M627" i="10" a="1"/>
  <c r="M627" i="10" s="1"/>
  <c r="W627" i="10" a="1"/>
  <c r="W627" i="10" s="1"/>
  <c r="L627" i="10" a="1"/>
  <c r="L627" i="10" s="1"/>
  <c r="U627" i="10" a="1"/>
  <c r="U627" i="10" s="1"/>
  <c r="J627" i="10" a="1"/>
  <c r="J627" i="10" s="1"/>
  <c r="O627" i="10" a="1"/>
  <c r="O627" i="10" s="1"/>
  <c r="T627" i="10" a="1"/>
  <c r="T627" i="10" s="1"/>
  <c r="U576" i="10" a="1"/>
  <c r="U576" i="10" s="1"/>
  <c r="R576" i="10" a="1"/>
  <c r="R576" i="10" s="1"/>
  <c r="M576" i="10" a="1"/>
  <c r="M576" i="10" s="1"/>
  <c r="J576" i="10" a="1"/>
  <c r="J576" i="10" s="1"/>
  <c r="W576" i="10" a="1"/>
  <c r="W576" i="10" s="1"/>
  <c r="T576" i="10" a="1"/>
  <c r="T576" i="10" s="1"/>
  <c r="O576" i="10" a="1"/>
  <c r="O576" i="10" s="1"/>
  <c r="L576" i="10" a="1"/>
  <c r="L576" i="10" s="1"/>
  <c r="A577" i="10"/>
  <c r="V576" i="10" a="1"/>
  <c r="V576" i="10" s="1"/>
  <c r="Q576" i="10" a="1"/>
  <c r="Q576" i="10" s="1"/>
  <c r="N576" i="10" a="1"/>
  <c r="N576" i="10" s="1"/>
  <c r="I576" i="10" a="1"/>
  <c r="I576" i="10" s="1"/>
  <c r="X576" i="10" a="1"/>
  <c r="X576" i="10" s="1"/>
  <c r="K576" i="10" a="1"/>
  <c r="K576" i="10" s="1"/>
  <c r="S576" i="10" a="1"/>
  <c r="S576" i="10" s="1"/>
  <c r="P576" i="10" a="1"/>
  <c r="P576" i="10" s="1"/>
  <c r="H576" i="10" a="1"/>
  <c r="H576" i="10" s="1"/>
  <c r="A561" i="10"/>
  <c r="W560" i="10" a="1"/>
  <c r="W560" i="10" s="1"/>
  <c r="U560" i="10" a="1"/>
  <c r="U560" i="10" s="1"/>
  <c r="S560" i="10" a="1"/>
  <c r="S560" i="10" s="1"/>
  <c r="Q560" i="10" a="1"/>
  <c r="Q560" i="10" s="1"/>
  <c r="O560" i="10" a="1"/>
  <c r="O560" i="10" s="1"/>
  <c r="M560" i="10" a="1"/>
  <c r="M560" i="10" s="1"/>
  <c r="K560" i="10" a="1"/>
  <c r="K560" i="10" s="1"/>
  <c r="I560" i="10" a="1"/>
  <c r="I560" i="10" s="1"/>
  <c r="X560" i="10" a="1"/>
  <c r="X560" i="10" s="1"/>
  <c r="V560" i="10" a="1"/>
  <c r="V560" i="10" s="1"/>
  <c r="T560" i="10" a="1"/>
  <c r="T560" i="10" s="1"/>
  <c r="R560" i="10" a="1"/>
  <c r="R560" i="10" s="1"/>
  <c r="P560" i="10" a="1"/>
  <c r="P560" i="10" s="1"/>
  <c r="N560" i="10" a="1"/>
  <c r="N560" i="10" s="1"/>
  <c r="L560" i="10" a="1"/>
  <c r="L560" i="10" s="1"/>
  <c r="J560" i="10" a="1"/>
  <c r="J560" i="10" s="1"/>
  <c r="H560" i="10" a="1"/>
  <c r="H560" i="10" s="1"/>
  <c r="A387" i="10"/>
  <c r="W386" i="10" a="1"/>
  <c r="W386" i="10" s="1"/>
  <c r="U386" i="10" a="1"/>
  <c r="U386" i="10" s="1"/>
  <c r="S386" i="10" a="1"/>
  <c r="S386" i="10" s="1"/>
  <c r="Q386" i="10" a="1"/>
  <c r="Q386" i="10" s="1"/>
  <c r="O386" i="10" a="1"/>
  <c r="O386" i="10" s="1"/>
  <c r="M386" i="10" a="1"/>
  <c r="M386" i="10" s="1"/>
  <c r="K386" i="10" a="1"/>
  <c r="K386" i="10" s="1"/>
  <c r="I386" i="10" a="1"/>
  <c r="I386" i="10" s="1"/>
  <c r="T386" i="10" a="1"/>
  <c r="T386" i="10" s="1"/>
  <c r="L386" i="10" a="1"/>
  <c r="L386" i="10" s="1"/>
  <c r="P386" i="10" a="1"/>
  <c r="P386" i="10" s="1"/>
  <c r="V386" i="10" a="1"/>
  <c r="V386" i="10" s="1"/>
  <c r="H386" i="10" a="1"/>
  <c r="H386" i="10" s="1"/>
  <c r="R386" i="10" a="1"/>
  <c r="R386" i="10" s="1"/>
  <c r="N386" i="10" a="1"/>
  <c r="N386" i="10" s="1"/>
  <c r="X386" i="10" a="1"/>
  <c r="X386" i="10" s="1"/>
  <c r="J386" i="10" a="1"/>
  <c r="J386" i="10" s="1"/>
  <c r="A541" i="10"/>
  <c r="V540" i="10" a="1"/>
  <c r="V540" i="10" s="1"/>
  <c r="Q540" i="10" a="1"/>
  <c r="Q540" i="10" s="1"/>
  <c r="N540" i="10" a="1"/>
  <c r="N540" i="10" s="1"/>
  <c r="I540" i="10" a="1"/>
  <c r="I540" i="10" s="1"/>
  <c r="W540" i="10" a="1"/>
  <c r="W540" i="10" s="1"/>
  <c r="S540" i="10" a="1"/>
  <c r="S540" i="10" s="1"/>
  <c r="L540" i="10" a="1"/>
  <c r="L540" i="10" s="1"/>
  <c r="H540" i="10" a="1"/>
  <c r="H540" i="10" s="1"/>
  <c r="R540" i="10" a="1"/>
  <c r="R540" i="10" s="1"/>
  <c r="O540" i="10" a="1"/>
  <c r="O540" i="10" s="1"/>
  <c r="K540" i="10" a="1"/>
  <c r="K540" i="10" s="1"/>
  <c r="X540" i="10" a="1"/>
  <c r="X540" i="10" s="1"/>
  <c r="U540" i="10" a="1"/>
  <c r="U540" i="10" s="1"/>
  <c r="J540" i="10" a="1"/>
  <c r="J540" i="10" s="1"/>
  <c r="T540" i="10" a="1"/>
  <c r="T540" i="10" s="1"/>
  <c r="P540" i="10" a="1"/>
  <c r="P540" i="10" s="1"/>
  <c r="M540" i="10" a="1"/>
  <c r="M540" i="10" s="1"/>
  <c r="X486" i="10" a="1"/>
  <c r="X486" i="10" s="1"/>
  <c r="U486" i="10" a="1"/>
  <c r="U486" i="10" s="1"/>
  <c r="P486" i="10" a="1"/>
  <c r="P486" i="10" s="1"/>
  <c r="M486" i="10" a="1"/>
  <c r="M486" i="10" s="1"/>
  <c r="H486" i="10" a="1"/>
  <c r="H486" i="10" s="1"/>
  <c r="S486" i="10" a="1"/>
  <c r="S486" i="10" s="1"/>
  <c r="O486" i="10" a="1"/>
  <c r="O486" i="10" s="1"/>
  <c r="L486" i="10" a="1"/>
  <c r="L486" i="10" s="1"/>
  <c r="A487" i="10"/>
  <c r="V486" i="10" a="1"/>
  <c r="V486" i="10" s="1"/>
  <c r="R486" i="10" a="1"/>
  <c r="R486" i="10" s="1"/>
  <c r="K486" i="10" a="1"/>
  <c r="K486" i="10" s="1"/>
  <c r="W486" i="10" a="1"/>
  <c r="W486" i="10" s="1"/>
  <c r="I486" i="10" a="1"/>
  <c r="I486" i="10" s="1"/>
  <c r="Q486" i="10" a="1"/>
  <c r="Q486" i="10" s="1"/>
  <c r="J486" i="10" a="1"/>
  <c r="J486" i="10" s="1"/>
  <c r="T486" i="10" a="1"/>
  <c r="T486" i="10" s="1"/>
  <c r="N486" i="10" a="1"/>
  <c r="N486" i="10" s="1"/>
  <c r="A320" i="10"/>
  <c r="W319" i="10" a="1"/>
  <c r="W319" i="10" s="1"/>
  <c r="U319" i="10" a="1"/>
  <c r="U319" i="10" s="1"/>
  <c r="S319" i="10" a="1"/>
  <c r="S319" i="10" s="1"/>
  <c r="Q319" i="10" a="1"/>
  <c r="Q319" i="10" s="1"/>
  <c r="O319" i="10" a="1"/>
  <c r="O319" i="10" s="1"/>
  <c r="M319" i="10" a="1"/>
  <c r="M319" i="10" s="1"/>
  <c r="K319" i="10" a="1"/>
  <c r="K319" i="10" s="1"/>
  <c r="I319" i="10" a="1"/>
  <c r="I319" i="10" s="1"/>
  <c r="X319" i="10" a="1"/>
  <c r="X319" i="10" s="1"/>
  <c r="P319" i="10" a="1"/>
  <c r="P319" i="10" s="1"/>
  <c r="H319" i="10" a="1"/>
  <c r="H319" i="10" s="1"/>
  <c r="N319" i="10" a="1"/>
  <c r="N319" i="10" s="1"/>
  <c r="J319" i="10" a="1"/>
  <c r="J319" i="10" s="1"/>
  <c r="T319" i="10" a="1"/>
  <c r="T319" i="10" s="1"/>
  <c r="L319" i="10" a="1"/>
  <c r="L319" i="10" s="1"/>
  <c r="V319" i="10" a="1"/>
  <c r="V319" i="10" s="1"/>
  <c r="R319" i="10" a="1"/>
  <c r="R319" i="10" s="1"/>
  <c r="A419" i="10"/>
  <c r="W418" i="10" a="1"/>
  <c r="W418" i="10" s="1"/>
  <c r="U418" i="10" a="1"/>
  <c r="U418" i="10" s="1"/>
  <c r="S418" i="10" a="1"/>
  <c r="S418" i="10" s="1"/>
  <c r="Q418" i="10" a="1"/>
  <c r="Q418" i="10" s="1"/>
  <c r="O418" i="10" a="1"/>
  <c r="O418" i="10" s="1"/>
  <c r="M418" i="10" a="1"/>
  <c r="M418" i="10" s="1"/>
  <c r="K418" i="10" a="1"/>
  <c r="K418" i="10" s="1"/>
  <c r="I418" i="10" a="1"/>
  <c r="I418" i="10" s="1"/>
  <c r="V418" i="10" a="1"/>
  <c r="V418" i="10" s="1"/>
  <c r="N418" i="10" a="1"/>
  <c r="N418" i="10" s="1"/>
  <c r="X418" i="10" a="1"/>
  <c r="X418" i="10" s="1"/>
  <c r="P418" i="10" a="1"/>
  <c r="P418" i="10" s="1"/>
  <c r="H418" i="10" a="1"/>
  <c r="H418" i="10" s="1"/>
  <c r="R418" i="10" a="1"/>
  <c r="R418" i="10" s="1"/>
  <c r="L418" i="10" a="1"/>
  <c r="L418" i="10" s="1"/>
  <c r="T418" i="10" a="1"/>
  <c r="T418" i="10" s="1"/>
  <c r="J418" i="10" a="1"/>
  <c r="J418" i="10" s="1"/>
  <c r="A352" i="10"/>
  <c r="W351" i="10" a="1"/>
  <c r="W351" i="10" s="1"/>
  <c r="U351" i="10" a="1"/>
  <c r="U351" i="10" s="1"/>
  <c r="S351" i="10" a="1"/>
  <c r="S351" i="10" s="1"/>
  <c r="Q351" i="10" a="1"/>
  <c r="Q351" i="10" s="1"/>
  <c r="O351" i="10" a="1"/>
  <c r="O351" i="10" s="1"/>
  <c r="M351" i="10" a="1"/>
  <c r="M351" i="10" s="1"/>
  <c r="K351" i="10" a="1"/>
  <c r="K351" i="10" s="1"/>
  <c r="I351" i="10" a="1"/>
  <c r="I351" i="10" s="1"/>
  <c r="T351" i="10" a="1"/>
  <c r="T351" i="10" s="1"/>
  <c r="X351" i="10" a="1"/>
  <c r="X351" i="10" s="1"/>
  <c r="P351" i="10" a="1"/>
  <c r="P351" i="10" s="1"/>
  <c r="H351" i="10" a="1"/>
  <c r="H351" i="10" s="1"/>
  <c r="R351" i="10" a="1"/>
  <c r="R351" i="10" s="1"/>
  <c r="V351" i="10" a="1"/>
  <c r="V351" i="10" s="1"/>
  <c r="N351" i="10" a="1"/>
  <c r="N351" i="10" s="1"/>
  <c r="J351" i="10" a="1"/>
  <c r="J351" i="10" s="1"/>
  <c r="L351" i="10" a="1"/>
  <c r="L351" i="10" s="1"/>
  <c r="A451" i="10"/>
  <c r="W450" i="10" a="1"/>
  <c r="W450" i="10" s="1"/>
  <c r="U450" i="10" a="1"/>
  <c r="U450" i="10" s="1"/>
  <c r="S450" i="10" a="1"/>
  <c r="S450" i="10" s="1"/>
  <c r="Q450" i="10" a="1"/>
  <c r="Q450" i="10" s="1"/>
  <c r="O450" i="10" a="1"/>
  <c r="O450" i="10" s="1"/>
  <c r="M450" i="10" a="1"/>
  <c r="M450" i="10" s="1"/>
  <c r="K450" i="10" a="1"/>
  <c r="K450" i="10" s="1"/>
  <c r="I450" i="10" a="1"/>
  <c r="I450" i="10" s="1"/>
  <c r="V450" i="10" a="1"/>
  <c r="V450" i="10" s="1"/>
  <c r="N450" i="10" a="1"/>
  <c r="N450" i="10" s="1"/>
  <c r="X450" i="10" a="1"/>
  <c r="X450" i="10" s="1"/>
  <c r="P450" i="10" a="1"/>
  <c r="P450" i="10" s="1"/>
  <c r="H450" i="10" a="1"/>
  <c r="H450" i="10" s="1"/>
  <c r="R450" i="10" a="1"/>
  <c r="R450" i="10" s="1"/>
  <c r="L450" i="10" a="1"/>
  <c r="L450" i="10" s="1"/>
  <c r="J450" i="10" a="1"/>
  <c r="J450" i="10" s="1"/>
  <c r="T450" i="10" a="1"/>
  <c r="T450" i="10" s="1"/>
  <c r="W370" i="10" a="1"/>
  <c r="W370" i="10" s="1"/>
  <c r="T370" i="10" a="1"/>
  <c r="T370" i="10" s="1"/>
  <c r="O370" i="10" a="1"/>
  <c r="O370" i="10" s="1"/>
  <c r="L370" i="10" a="1"/>
  <c r="L370" i="10" s="1"/>
  <c r="A371" i="10"/>
  <c r="V370" i="10" a="1"/>
  <c r="V370" i="10" s="1"/>
  <c r="Q370" i="10" a="1"/>
  <c r="Q370" i="10" s="1"/>
  <c r="N370" i="10" a="1"/>
  <c r="N370" i="10" s="1"/>
  <c r="I370" i="10" a="1"/>
  <c r="I370" i="10" s="1"/>
  <c r="X370" i="10" a="1"/>
  <c r="X370" i="10" s="1"/>
  <c r="S370" i="10" a="1"/>
  <c r="S370" i="10" s="1"/>
  <c r="P370" i="10" a="1"/>
  <c r="P370" i="10" s="1"/>
  <c r="K370" i="10" a="1"/>
  <c r="K370" i="10" s="1"/>
  <c r="H370" i="10" a="1"/>
  <c r="H370" i="10" s="1"/>
  <c r="U370" i="10" a="1"/>
  <c r="U370" i="10" s="1"/>
  <c r="J370" i="10" a="1"/>
  <c r="J370" i="10" s="1"/>
  <c r="R370" i="10" a="1"/>
  <c r="R370" i="10" s="1"/>
  <c r="M370" i="10" a="1"/>
  <c r="M370" i="10" s="1"/>
  <c r="V523" i="10" l="1" a="1"/>
  <c r="V523" i="10" s="1"/>
  <c r="N523" i="10" a="1"/>
  <c r="N523" i="10" s="1"/>
  <c r="U523" i="10" a="1"/>
  <c r="U523" i="10" s="1"/>
  <c r="Q523" i="10" a="1"/>
  <c r="Q523" i="10" s="1"/>
  <c r="O523" i="10" a="1"/>
  <c r="O523" i="10" s="1"/>
  <c r="T523" i="10" a="1"/>
  <c r="T523" i="10" s="1"/>
  <c r="L523" i="10" a="1"/>
  <c r="L523" i="10" s="1"/>
  <c r="M523" i="10" a="1"/>
  <c r="M523" i="10" s="1"/>
  <c r="S523" i="10" a="1"/>
  <c r="S523" i="10" s="1"/>
  <c r="R523" i="10" a="1"/>
  <c r="R523" i="10" s="1"/>
  <c r="J523" i="10" a="1"/>
  <c r="J523" i="10" s="1"/>
  <c r="A524" i="10"/>
  <c r="W523" i="10" a="1"/>
  <c r="W523" i="10" s="1"/>
  <c r="X523" i="10" a="1"/>
  <c r="X523" i="10" s="1"/>
  <c r="P523" i="10" a="1"/>
  <c r="P523" i="10" s="1"/>
  <c r="H523" i="10" a="1"/>
  <c r="H523" i="10" s="1"/>
  <c r="K523" i="10" a="1"/>
  <c r="K523" i="10" s="1"/>
  <c r="I523" i="10" a="1"/>
  <c r="I523" i="10" s="1"/>
  <c r="A372" i="10"/>
  <c r="W371" i="10" a="1"/>
  <c r="W371" i="10" s="1"/>
  <c r="U371" i="10" a="1"/>
  <c r="U371" i="10" s="1"/>
  <c r="S371" i="10" a="1"/>
  <c r="S371" i="10" s="1"/>
  <c r="Q371" i="10" a="1"/>
  <c r="Q371" i="10" s="1"/>
  <c r="O371" i="10" a="1"/>
  <c r="O371" i="10" s="1"/>
  <c r="M371" i="10" a="1"/>
  <c r="M371" i="10" s="1"/>
  <c r="K371" i="10" a="1"/>
  <c r="K371" i="10" s="1"/>
  <c r="I371" i="10" a="1"/>
  <c r="I371" i="10" s="1"/>
  <c r="X371" i="10" a="1"/>
  <c r="X371" i="10" s="1"/>
  <c r="P371" i="10" a="1"/>
  <c r="P371" i="10" s="1"/>
  <c r="H371" i="10" a="1"/>
  <c r="H371" i="10" s="1"/>
  <c r="R371" i="10" a="1"/>
  <c r="R371" i="10" s="1"/>
  <c r="J371" i="10" a="1"/>
  <c r="J371" i="10" s="1"/>
  <c r="T371" i="10" a="1"/>
  <c r="T371" i="10" s="1"/>
  <c r="L371" i="10" a="1"/>
  <c r="L371" i="10" s="1"/>
  <c r="N371" i="10" a="1"/>
  <c r="N371" i="10" s="1"/>
  <c r="V371" i="10" a="1"/>
  <c r="V371" i="10" s="1"/>
  <c r="W419" i="10" a="1"/>
  <c r="W419" i="10" s="1"/>
  <c r="R419" i="10" a="1"/>
  <c r="R419" i="10" s="1"/>
  <c r="O419" i="10" a="1"/>
  <c r="O419" i="10" s="1"/>
  <c r="J419" i="10" a="1"/>
  <c r="J419" i="10" s="1"/>
  <c r="A420" i="10"/>
  <c r="T419" i="10" a="1"/>
  <c r="T419" i="10" s="1"/>
  <c r="Q419" i="10" a="1"/>
  <c r="Q419" i="10" s="1"/>
  <c r="L419" i="10" a="1"/>
  <c r="L419" i="10" s="1"/>
  <c r="I419" i="10" a="1"/>
  <c r="I419" i="10" s="1"/>
  <c r="V419" i="10" a="1"/>
  <c r="V419" i="10" s="1"/>
  <c r="K419" i="10" a="1"/>
  <c r="K419" i="10" s="1"/>
  <c r="U419" i="10" a="1"/>
  <c r="U419" i="10" s="1"/>
  <c r="P419" i="10" a="1"/>
  <c r="P419" i="10" s="1"/>
  <c r="X419" i="10" a="1"/>
  <c r="X419" i="10" s="1"/>
  <c r="M419" i="10" a="1"/>
  <c r="M419" i="10" s="1"/>
  <c r="H419" i="10" a="1"/>
  <c r="H419" i="10" s="1"/>
  <c r="S419" i="10" a="1"/>
  <c r="S419" i="10" s="1"/>
  <c r="N419" i="10" a="1"/>
  <c r="N419" i="10" s="1"/>
  <c r="X487" i="10" a="1"/>
  <c r="X487" i="10" s="1"/>
  <c r="V487" i="10" a="1"/>
  <c r="V487" i="10" s="1"/>
  <c r="T487" i="10" a="1"/>
  <c r="T487" i="10" s="1"/>
  <c r="R487" i="10" a="1"/>
  <c r="R487" i="10" s="1"/>
  <c r="P487" i="10" a="1"/>
  <c r="P487" i="10" s="1"/>
  <c r="N487" i="10" a="1"/>
  <c r="N487" i="10" s="1"/>
  <c r="L487" i="10" a="1"/>
  <c r="L487" i="10" s="1"/>
  <c r="J487" i="10" a="1"/>
  <c r="J487" i="10" s="1"/>
  <c r="H487" i="10" a="1"/>
  <c r="H487" i="10" s="1"/>
  <c r="A488" i="10"/>
  <c r="Q487" i="10" a="1"/>
  <c r="Q487" i="10" s="1"/>
  <c r="I487" i="10" a="1"/>
  <c r="I487" i="10" s="1"/>
  <c r="W487" i="10" a="1"/>
  <c r="W487" i="10" s="1"/>
  <c r="S487" i="10" a="1"/>
  <c r="S487" i="10" s="1"/>
  <c r="O487" i="10" a="1"/>
  <c r="O487" i="10" s="1"/>
  <c r="K487" i="10" a="1"/>
  <c r="K487" i="10" s="1"/>
  <c r="M487" i="10" a="1"/>
  <c r="M487" i="10" s="1"/>
  <c r="U487" i="10" a="1"/>
  <c r="U487" i="10" s="1"/>
  <c r="X387" i="10" a="1"/>
  <c r="X387" i="10" s="1"/>
  <c r="U387" i="10" a="1"/>
  <c r="U387" i="10" s="1"/>
  <c r="P387" i="10" a="1"/>
  <c r="P387" i="10" s="1"/>
  <c r="M387" i="10" a="1"/>
  <c r="M387" i="10" s="1"/>
  <c r="H387" i="10" a="1"/>
  <c r="H387" i="10" s="1"/>
  <c r="W387" i="10" a="1"/>
  <c r="W387" i="10" s="1"/>
  <c r="T387" i="10" a="1"/>
  <c r="T387" i="10" s="1"/>
  <c r="I387" i="10" a="1"/>
  <c r="I387" i="10" s="1"/>
  <c r="S387" i="10" a="1"/>
  <c r="S387" i="10" s="1"/>
  <c r="O387" i="10" a="1"/>
  <c r="O387" i="10" s="1"/>
  <c r="L387" i="10" a="1"/>
  <c r="L387" i="10" s="1"/>
  <c r="A388" i="10"/>
  <c r="V387" i="10" a="1"/>
  <c r="V387" i="10" s="1"/>
  <c r="R387" i="10" a="1"/>
  <c r="R387" i="10" s="1"/>
  <c r="K387" i="10" a="1"/>
  <c r="K387" i="10" s="1"/>
  <c r="Q387" i="10" a="1"/>
  <c r="Q387" i="10" s="1"/>
  <c r="N387" i="10" a="1"/>
  <c r="N387" i="10" s="1"/>
  <c r="J387" i="10" a="1"/>
  <c r="J387" i="10" s="1"/>
  <c r="A578" i="10"/>
  <c r="W577" i="10" a="1"/>
  <c r="W577" i="10" s="1"/>
  <c r="U577" i="10" a="1"/>
  <c r="U577" i="10" s="1"/>
  <c r="S577" i="10" a="1"/>
  <c r="S577" i="10" s="1"/>
  <c r="Q577" i="10" a="1"/>
  <c r="Q577" i="10" s="1"/>
  <c r="O577" i="10" a="1"/>
  <c r="O577" i="10" s="1"/>
  <c r="M577" i="10" a="1"/>
  <c r="M577" i="10" s="1"/>
  <c r="K577" i="10" a="1"/>
  <c r="K577" i="10" s="1"/>
  <c r="I577" i="10" a="1"/>
  <c r="I577" i="10" s="1"/>
  <c r="V577" i="10" a="1"/>
  <c r="V577" i="10" s="1"/>
  <c r="N577" i="10" a="1"/>
  <c r="N577" i="10" s="1"/>
  <c r="X577" i="10" a="1"/>
  <c r="X577" i="10" s="1"/>
  <c r="P577" i="10" a="1"/>
  <c r="P577" i="10" s="1"/>
  <c r="H577" i="10" a="1"/>
  <c r="H577" i="10" s="1"/>
  <c r="R577" i="10" a="1"/>
  <c r="R577" i="10" s="1"/>
  <c r="J577" i="10" a="1"/>
  <c r="J577" i="10" s="1"/>
  <c r="T577" i="10" a="1"/>
  <c r="T577" i="10" s="1"/>
  <c r="L577" i="10" a="1"/>
  <c r="L577" i="10" s="1"/>
  <c r="W506" i="10" a="1"/>
  <c r="W506" i="10" s="1"/>
  <c r="R506" i="10" a="1"/>
  <c r="R506" i="10" s="1"/>
  <c r="O506" i="10" a="1"/>
  <c r="O506" i="10" s="1"/>
  <c r="J506" i="10" a="1"/>
  <c r="J506" i="10" s="1"/>
  <c r="U506" i="10" a="1"/>
  <c r="U506" i="10" s="1"/>
  <c r="Q506" i="10" a="1"/>
  <c r="Q506" i="10" s="1"/>
  <c r="N506" i="10" a="1"/>
  <c r="N506" i="10" s="1"/>
  <c r="X506" i="10" a="1"/>
  <c r="X506" i="10" s="1"/>
  <c r="T506" i="10" a="1"/>
  <c r="T506" i="10" s="1"/>
  <c r="M506" i="10" a="1"/>
  <c r="M506" i="10" s="1"/>
  <c r="I506" i="10" a="1"/>
  <c r="I506" i="10" s="1"/>
  <c r="S506" i="10" a="1"/>
  <c r="S506" i="10" s="1"/>
  <c r="L506" i="10" a="1"/>
  <c r="L506" i="10" s="1"/>
  <c r="A507" i="10"/>
  <c r="K506" i="10" a="1"/>
  <c r="K506" i="10" s="1"/>
  <c r="P506" i="10" a="1"/>
  <c r="P506" i="10" s="1"/>
  <c r="V506" i="10" a="1"/>
  <c r="V506" i="10" s="1"/>
  <c r="H506" i="10" a="1"/>
  <c r="H506" i="10" s="1"/>
  <c r="W469" i="10" a="1"/>
  <c r="W469" i="10" s="1"/>
  <c r="T469" i="10" a="1"/>
  <c r="T469" i="10" s="1"/>
  <c r="O469" i="10" a="1"/>
  <c r="O469" i="10" s="1"/>
  <c r="L469" i="10" a="1"/>
  <c r="L469" i="10" s="1"/>
  <c r="A470" i="10"/>
  <c r="V469" i="10" a="1"/>
  <c r="V469" i="10" s="1"/>
  <c r="Q469" i="10" a="1"/>
  <c r="Q469" i="10" s="1"/>
  <c r="N469" i="10" a="1"/>
  <c r="N469" i="10" s="1"/>
  <c r="I469" i="10" a="1"/>
  <c r="I469" i="10" s="1"/>
  <c r="R469" i="10" a="1"/>
  <c r="R469" i="10" s="1"/>
  <c r="M469" i="10" a="1"/>
  <c r="M469" i="10" s="1"/>
  <c r="X469" i="10" a="1"/>
  <c r="X469" i="10" s="1"/>
  <c r="S469" i="10" a="1"/>
  <c r="S469" i="10" s="1"/>
  <c r="H469" i="10" a="1"/>
  <c r="H469" i="10" s="1"/>
  <c r="K469" i="10" a="1"/>
  <c r="K469" i="10" s="1"/>
  <c r="U469" i="10" a="1"/>
  <c r="U469" i="10" s="1"/>
  <c r="J469" i="10" a="1"/>
  <c r="J469" i="10" s="1"/>
  <c r="P469" i="10" a="1"/>
  <c r="P469" i="10" s="1"/>
  <c r="W451" i="10" a="1"/>
  <c r="W451" i="10" s="1"/>
  <c r="R451" i="10" a="1"/>
  <c r="R451" i="10" s="1"/>
  <c r="O451" i="10" a="1"/>
  <c r="O451" i="10" s="1"/>
  <c r="J451" i="10" a="1"/>
  <c r="J451" i="10" s="1"/>
  <c r="A452" i="10"/>
  <c r="T451" i="10" a="1"/>
  <c r="T451" i="10" s="1"/>
  <c r="Q451" i="10" a="1"/>
  <c r="Q451" i="10" s="1"/>
  <c r="L451" i="10" a="1"/>
  <c r="L451" i="10" s="1"/>
  <c r="I451" i="10" a="1"/>
  <c r="I451" i="10" s="1"/>
  <c r="V451" i="10" a="1"/>
  <c r="V451" i="10" s="1"/>
  <c r="K451" i="10" a="1"/>
  <c r="K451" i="10" s="1"/>
  <c r="U451" i="10" a="1"/>
  <c r="U451" i="10" s="1"/>
  <c r="P451" i="10" a="1"/>
  <c r="P451" i="10" s="1"/>
  <c r="S451" i="10" a="1"/>
  <c r="S451" i="10" s="1"/>
  <c r="N451" i="10" a="1"/>
  <c r="N451" i="10" s="1"/>
  <c r="X451" i="10" a="1"/>
  <c r="X451" i="10" s="1"/>
  <c r="M451" i="10" a="1"/>
  <c r="M451" i="10" s="1"/>
  <c r="H451" i="10" a="1"/>
  <c r="H451" i="10" s="1"/>
  <c r="X352" i="10" a="1"/>
  <c r="X352" i="10" s="1"/>
  <c r="U352" i="10" a="1"/>
  <c r="U352" i="10" s="1"/>
  <c r="P352" i="10" a="1"/>
  <c r="P352" i="10" s="1"/>
  <c r="M352" i="10" a="1"/>
  <c r="M352" i="10" s="1"/>
  <c r="H352" i="10" a="1"/>
  <c r="H352" i="10" s="1"/>
  <c r="A353" i="10"/>
  <c r="T352" i="10" a="1"/>
  <c r="T352" i="10" s="1"/>
  <c r="Q352" i="10" a="1"/>
  <c r="Q352" i="10" s="1"/>
  <c r="L352" i="10" a="1"/>
  <c r="L352" i="10" s="1"/>
  <c r="I352" i="10" a="1"/>
  <c r="I352" i="10" s="1"/>
  <c r="V352" i="10" a="1"/>
  <c r="V352" i="10" s="1"/>
  <c r="K352" i="10" a="1"/>
  <c r="K352" i="10" s="1"/>
  <c r="O352" i="10" a="1"/>
  <c r="O352" i="10" s="1"/>
  <c r="J352" i="10" a="1"/>
  <c r="J352" i="10" s="1"/>
  <c r="S352" i="10" a="1"/>
  <c r="S352" i="10" s="1"/>
  <c r="N352" i="10" a="1"/>
  <c r="N352" i="10" s="1"/>
  <c r="W352" i="10" a="1"/>
  <c r="W352" i="10" s="1"/>
  <c r="R352" i="10" a="1"/>
  <c r="R352" i="10" s="1"/>
  <c r="A321" i="10"/>
  <c r="T320" i="10" a="1"/>
  <c r="T320" i="10" s="1"/>
  <c r="Q320" i="10" a="1"/>
  <c r="Q320" i="10" s="1"/>
  <c r="L320" i="10" a="1"/>
  <c r="L320" i="10" s="1"/>
  <c r="I320" i="10" a="1"/>
  <c r="I320" i="10" s="1"/>
  <c r="U320" i="10" a="1"/>
  <c r="U320" i="10" s="1"/>
  <c r="R320" i="10" a="1"/>
  <c r="R320" i="10" s="1"/>
  <c r="N320" i="10" a="1"/>
  <c r="N320" i="10" s="1"/>
  <c r="X320" i="10" a="1"/>
  <c r="X320" i="10" s="1"/>
  <c r="M320" i="10" a="1"/>
  <c r="M320" i="10" s="1"/>
  <c r="J320" i="10" a="1"/>
  <c r="J320" i="10" s="1"/>
  <c r="W320" i="10" a="1"/>
  <c r="W320" i="10" s="1"/>
  <c r="S320" i="10" a="1"/>
  <c r="S320" i="10" s="1"/>
  <c r="P320" i="10" a="1"/>
  <c r="P320" i="10" s="1"/>
  <c r="V320" i="10" a="1"/>
  <c r="V320" i="10" s="1"/>
  <c r="O320" i="10" a="1"/>
  <c r="O320" i="10" s="1"/>
  <c r="K320" i="10" a="1"/>
  <c r="K320" i="10" s="1"/>
  <c r="H320" i="10" a="1"/>
  <c r="H320" i="10" s="1"/>
  <c r="A542" i="10"/>
  <c r="W541" i="10" a="1"/>
  <c r="W541" i="10" s="1"/>
  <c r="U541" i="10" a="1"/>
  <c r="U541" i="10" s="1"/>
  <c r="S541" i="10" a="1"/>
  <c r="S541" i="10" s="1"/>
  <c r="Q541" i="10" a="1"/>
  <c r="Q541" i="10" s="1"/>
  <c r="O541" i="10" a="1"/>
  <c r="O541" i="10" s="1"/>
  <c r="M541" i="10" a="1"/>
  <c r="M541" i="10" s="1"/>
  <c r="K541" i="10" a="1"/>
  <c r="K541" i="10" s="1"/>
  <c r="I541" i="10" a="1"/>
  <c r="I541" i="10" s="1"/>
  <c r="R541" i="10" a="1"/>
  <c r="R541" i="10" s="1"/>
  <c r="J541" i="10" a="1"/>
  <c r="J541" i="10" s="1"/>
  <c r="P541" i="10" a="1"/>
  <c r="P541" i="10" s="1"/>
  <c r="L541" i="10" a="1"/>
  <c r="L541" i="10" s="1"/>
  <c r="V541" i="10" a="1"/>
  <c r="V541" i="10" s="1"/>
  <c r="H541" i="10" a="1"/>
  <c r="H541" i="10" s="1"/>
  <c r="N541" i="10" a="1"/>
  <c r="N541" i="10" s="1"/>
  <c r="X541" i="10" a="1"/>
  <c r="X541" i="10" s="1"/>
  <c r="T541" i="10" a="1"/>
  <c r="T541" i="10" s="1"/>
  <c r="A562" i="10"/>
  <c r="W561" i="10" a="1"/>
  <c r="W561" i="10" s="1"/>
  <c r="U561" i="10" a="1"/>
  <c r="U561" i="10" s="1"/>
  <c r="S561" i="10" a="1"/>
  <c r="S561" i="10" s="1"/>
  <c r="Q561" i="10" a="1"/>
  <c r="Q561" i="10" s="1"/>
  <c r="O561" i="10" a="1"/>
  <c r="O561" i="10" s="1"/>
  <c r="M561" i="10" a="1"/>
  <c r="M561" i="10" s="1"/>
  <c r="K561" i="10" a="1"/>
  <c r="K561" i="10" s="1"/>
  <c r="I561" i="10" a="1"/>
  <c r="I561" i="10" s="1"/>
  <c r="X561" i="10" a="1"/>
  <c r="X561" i="10" s="1"/>
  <c r="P561" i="10" a="1"/>
  <c r="P561" i="10" s="1"/>
  <c r="H561" i="10" a="1"/>
  <c r="H561" i="10" s="1"/>
  <c r="V561" i="10" a="1"/>
  <c r="V561" i="10" s="1"/>
  <c r="N561" i="10" a="1"/>
  <c r="N561" i="10" s="1"/>
  <c r="T561" i="10" a="1"/>
  <c r="T561" i="10" s="1"/>
  <c r="R561" i="10" a="1"/>
  <c r="R561" i="10" s="1"/>
  <c r="L561" i="10" a="1"/>
  <c r="L561" i="10" s="1"/>
  <c r="J561" i="10" a="1"/>
  <c r="J561" i="10" s="1"/>
  <c r="A629" i="10"/>
  <c r="W628" i="10" a="1"/>
  <c r="W628" i="10" s="1"/>
  <c r="U628" i="10" a="1"/>
  <c r="U628" i="10" s="1"/>
  <c r="S628" i="10" a="1"/>
  <c r="S628" i="10" s="1"/>
  <c r="Q628" i="10" a="1"/>
  <c r="Q628" i="10" s="1"/>
  <c r="O628" i="10" a="1"/>
  <c r="O628" i="10" s="1"/>
  <c r="M628" i="10" a="1"/>
  <c r="M628" i="10" s="1"/>
  <c r="K628" i="10" a="1"/>
  <c r="K628" i="10" s="1"/>
  <c r="I628" i="10" a="1"/>
  <c r="I628" i="10" s="1"/>
  <c r="R628" i="10" a="1"/>
  <c r="R628" i="10" s="1"/>
  <c r="J628" i="10" a="1"/>
  <c r="J628" i="10" s="1"/>
  <c r="T628" i="10" a="1"/>
  <c r="T628" i="10" s="1"/>
  <c r="L628" i="10" a="1"/>
  <c r="L628" i="10" s="1"/>
  <c r="V628" i="10" a="1"/>
  <c r="V628" i="10" s="1"/>
  <c r="X628" i="10" a="1"/>
  <c r="X628" i="10" s="1"/>
  <c r="P628" i="10" a="1"/>
  <c r="P628" i="10" s="1"/>
  <c r="N628" i="10" a="1"/>
  <c r="N628" i="10" s="1"/>
  <c r="H628" i="10" a="1"/>
  <c r="H628" i="10" s="1"/>
  <c r="A661" i="10"/>
  <c r="W660" i="10" a="1"/>
  <c r="W660" i="10" s="1"/>
  <c r="U660" i="10" a="1"/>
  <c r="U660" i="10" s="1"/>
  <c r="S660" i="10" a="1"/>
  <c r="S660" i="10" s="1"/>
  <c r="Q660" i="10" a="1"/>
  <c r="Q660" i="10" s="1"/>
  <c r="O660" i="10" a="1"/>
  <c r="O660" i="10" s="1"/>
  <c r="M660" i="10" a="1"/>
  <c r="M660" i="10" s="1"/>
  <c r="K660" i="10" a="1"/>
  <c r="K660" i="10" s="1"/>
  <c r="I660" i="10" a="1"/>
  <c r="I660" i="10" s="1"/>
  <c r="X660" i="10" a="1"/>
  <c r="X660" i="10" s="1"/>
  <c r="V660" i="10" a="1"/>
  <c r="V660" i="10" s="1"/>
  <c r="T660" i="10" a="1"/>
  <c r="T660" i="10" s="1"/>
  <c r="R660" i="10" a="1"/>
  <c r="R660" i="10" s="1"/>
  <c r="P660" i="10" a="1"/>
  <c r="P660" i="10" s="1"/>
  <c r="N660" i="10" a="1"/>
  <c r="N660" i="10" s="1"/>
  <c r="L660" i="10" a="1"/>
  <c r="L660" i="10" s="1"/>
  <c r="J660" i="10" a="1"/>
  <c r="J660" i="10" s="1"/>
  <c r="H660" i="10" a="1"/>
  <c r="H660" i="10" s="1"/>
  <c r="W302" i="10" a="1"/>
  <c r="W302" i="10" s="1"/>
  <c r="T302" i="10" a="1"/>
  <c r="T302" i="10" s="1"/>
  <c r="O302" i="10" a="1"/>
  <c r="O302" i="10" s="1"/>
  <c r="L302" i="10" a="1"/>
  <c r="L302" i="10" s="1"/>
  <c r="X302" i="10" a="1"/>
  <c r="X302" i="10" s="1"/>
  <c r="U302" i="10" a="1"/>
  <c r="U302" i="10" s="1"/>
  <c r="Q302" i="10" a="1"/>
  <c r="Q302" i="10" s="1"/>
  <c r="J302" i="10" a="1"/>
  <c r="J302" i="10" s="1"/>
  <c r="P302" i="10" a="1"/>
  <c r="P302" i="10" s="1"/>
  <c r="M302" i="10" a="1"/>
  <c r="M302" i="10" s="1"/>
  <c r="I302" i="10" a="1"/>
  <c r="I302" i="10" s="1"/>
  <c r="V302" i="10" a="1"/>
  <c r="V302" i="10" s="1"/>
  <c r="S302" i="10" a="1"/>
  <c r="S302" i="10" s="1"/>
  <c r="H302" i="10" a="1"/>
  <c r="H302" i="10" s="1"/>
  <c r="A303" i="10"/>
  <c r="R302" i="10" a="1"/>
  <c r="R302" i="10" s="1"/>
  <c r="N302" i="10" a="1"/>
  <c r="N302" i="10" s="1"/>
  <c r="K302" i="10" a="1"/>
  <c r="K302" i="10" s="1"/>
  <c r="Q524" i="10" l="1" a="1"/>
  <c r="Q524" i="10" s="1"/>
  <c r="O524" i="10" a="1"/>
  <c r="O524" i="10" s="1"/>
  <c r="J524" i="10" a="1"/>
  <c r="J524" i="10" s="1"/>
  <c r="T524" i="10" a="1"/>
  <c r="T524" i="10" s="1"/>
  <c r="N524" i="10" a="1"/>
  <c r="N524" i="10" s="1"/>
  <c r="K524" i="10" a="1"/>
  <c r="K524" i="10" s="1"/>
  <c r="P524" i="10" a="1"/>
  <c r="P524" i="10" s="1"/>
  <c r="M524" i="10" a="1"/>
  <c r="M524" i="10" s="1"/>
  <c r="A525" i="10"/>
  <c r="I524" i="10" a="1"/>
  <c r="I524" i="10" s="1"/>
  <c r="X524" i="10" a="1"/>
  <c r="X524" i="10" s="1"/>
  <c r="W524" i="10" a="1"/>
  <c r="W524" i="10" s="1"/>
  <c r="S524" i="10" a="1"/>
  <c r="S524" i="10" s="1"/>
  <c r="V524" i="10" a="1"/>
  <c r="V524" i="10" s="1"/>
  <c r="R524" i="10" a="1"/>
  <c r="R524" i="10" s="1"/>
  <c r="U524" i="10" a="1"/>
  <c r="U524" i="10" s="1"/>
  <c r="H524" i="10" a="1"/>
  <c r="H524" i="10" s="1"/>
  <c r="L524" i="10" a="1"/>
  <c r="L524" i="10" s="1"/>
  <c r="X353" i="10" a="1"/>
  <c r="X353" i="10" s="1"/>
  <c r="V353" i="10" a="1"/>
  <c r="V353" i="10" s="1"/>
  <c r="T353" i="10" a="1"/>
  <c r="T353" i="10" s="1"/>
  <c r="R353" i="10" a="1"/>
  <c r="R353" i="10" s="1"/>
  <c r="P353" i="10" a="1"/>
  <c r="P353" i="10" s="1"/>
  <c r="N353" i="10" a="1"/>
  <c r="N353" i="10" s="1"/>
  <c r="L353" i="10" a="1"/>
  <c r="L353" i="10" s="1"/>
  <c r="J353" i="10" a="1"/>
  <c r="J353" i="10" s="1"/>
  <c r="H353" i="10" a="1"/>
  <c r="H353" i="10" s="1"/>
  <c r="A354" i="10"/>
  <c r="Q353" i="10" a="1"/>
  <c r="Q353" i="10" s="1"/>
  <c r="I353" i="10" a="1"/>
  <c r="I353" i="10" s="1"/>
  <c r="U353" i="10" a="1"/>
  <c r="U353" i="10" s="1"/>
  <c r="M353" i="10" a="1"/>
  <c r="M353" i="10" s="1"/>
  <c r="O353" i="10" a="1"/>
  <c r="O353" i="10" s="1"/>
  <c r="S353" i="10" a="1"/>
  <c r="S353" i="10" s="1"/>
  <c r="W353" i="10" a="1"/>
  <c r="W353" i="10" s="1"/>
  <c r="K353" i="10" a="1"/>
  <c r="K353" i="10" s="1"/>
  <c r="X388" i="10" a="1"/>
  <c r="X388" i="10" s="1"/>
  <c r="V388" i="10" a="1"/>
  <c r="V388" i="10" s="1"/>
  <c r="T388" i="10" a="1"/>
  <c r="T388" i="10" s="1"/>
  <c r="R388" i="10" a="1"/>
  <c r="R388" i="10" s="1"/>
  <c r="P388" i="10" a="1"/>
  <c r="P388" i="10" s="1"/>
  <c r="N388" i="10" a="1"/>
  <c r="N388" i="10" s="1"/>
  <c r="L388" i="10" a="1"/>
  <c r="L388" i="10" s="1"/>
  <c r="J388" i="10" a="1"/>
  <c r="J388" i="10" s="1"/>
  <c r="H388" i="10" a="1"/>
  <c r="H388" i="10" s="1"/>
  <c r="A389" i="10"/>
  <c r="Q388" i="10" a="1"/>
  <c r="Q388" i="10" s="1"/>
  <c r="I388" i="10" a="1"/>
  <c r="I388" i="10" s="1"/>
  <c r="M388" i="10" a="1"/>
  <c r="M388" i="10" s="1"/>
  <c r="W388" i="10" a="1"/>
  <c r="W388" i="10" s="1"/>
  <c r="S388" i="10" a="1"/>
  <c r="S388" i="10" s="1"/>
  <c r="O388" i="10" a="1"/>
  <c r="O388" i="10" s="1"/>
  <c r="K388" i="10" a="1"/>
  <c r="K388" i="10" s="1"/>
  <c r="U388" i="10" a="1"/>
  <c r="U388" i="10" s="1"/>
  <c r="U488" i="10" a="1"/>
  <c r="U488" i="10" s="1"/>
  <c r="R488" i="10" a="1"/>
  <c r="R488" i="10" s="1"/>
  <c r="M488" i="10" a="1"/>
  <c r="M488" i="10" s="1"/>
  <c r="J488" i="10" a="1"/>
  <c r="J488" i="10" s="1"/>
  <c r="W488" i="10" a="1"/>
  <c r="W488" i="10" s="1"/>
  <c r="P488" i="10" a="1"/>
  <c r="P488" i="10" s="1"/>
  <c r="L488" i="10" a="1"/>
  <c r="L488" i="10" s="1"/>
  <c r="I488" i="10" a="1"/>
  <c r="I488" i="10" s="1"/>
  <c r="V488" i="10" a="1"/>
  <c r="V488" i="10" s="1"/>
  <c r="S488" i="10" a="1"/>
  <c r="S488" i="10" s="1"/>
  <c r="O488" i="10" a="1"/>
  <c r="O488" i="10" s="1"/>
  <c r="H488" i="10" a="1"/>
  <c r="H488" i="10" s="1"/>
  <c r="X488" i="10" a="1"/>
  <c r="X488" i="10" s="1"/>
  <c r="Q488" i="10" a="1"/>
  <c r="Q488" i="10" s="1"/>
  <c r="A489" i="10"/>
  <c r="K488" i="10" a="1"/>
  <c r="K488" i="10" s="1"/>
  <c r="T488" i="10" a="1"/>
  <c r="T488" i="10" s="1"/>
  <c r="N488" i="10" a="1"/>
  <c r="N488" i="10" s="1"/>
  <c r="X629" i="10" a="1"/>
  <c r="X629" i="10" s="1"/>
  <c r="V629" i="10" a="1"/>
  <c r="V629" i="10" s="1"/>
  <c r="T629" i="10" a="1"/>
  <c r="T629" i="10" s="1"/>
  <c r="R629" i="10" a="1"/>
  <c r="R629" i="10" s="1"/>
  <c r="P629" i="10" a="1"/>
  <c r="P629" i="10" s="1"/>
  <c r="U629" i="10" a="1"/>
  <c r="U629" i="10" s="1"/>
  <c r="Q629" i="10" a="1"/>
  <c r="Q629" i="10" s="1"/>
  <c r="N629" i="10" a="1"/>
  <c r="N629" i="10" s="1"/>
  <c r="K629" i="10" a="1"/>
  <c r="K629" i="10" s="1"/>
  <c r="W629" i="10" a="1"/>
  <c r="W629" i="10" s="1"/>
  <c r="M629" i="10" a="1"/>
  <c r="M629" i="10" s="1"/>
  <c r="H629" i="10" a="1"/>
  <c r="H629" i="10" s="1"/>
  <c r="S629" i="10" a="1"/>
  <c r="S629" i="10" s="1"/>
  <c r="O629" i="10" a="1"/>
  <c r="O629" i="10" s="1"/>
  <c r="J629" i="10" a="1"/>
  <c r="J629" i="10" s="1"/>
  <c r="A630" i="10"/>
  <c r="L629" i="10" a="1"/>
  <c r="L629" i="10" s="1"/>
  <c r="I629" i="10" a="1"/>
  <c r="I629" i="10" s="1"/>
  <c r="V542" i="10" a="1"/>
  <c r="V542" i="10" s="1"/>
  <c r="S542" i="10" a="1"/>
  <c r="S542" i="10" s="1"/>
  <c r="N542" i="10" a="1"/>
  <c r="N542" i="10" s="1"/>
  <c r="K542" i="10" a="1"/>
  <c r="K542" i="10" s="1"/>
  <c r="W542" i="10" a="1"/>
  <c r="W542" i="10" s="1"/>
  <c r="T542" i="10" a="1"/>
  <c r="T542" i="10" s="1"/>
  <c r="P542" i="10" a="1"/>
  <c r="P542" i="10" s="1"/>
  <c r="I542" i="10" a="1"/>
  <c r="I542" i="10" s="1"/>
  <c r="O542" i="10" a="1"/>
  <c r="O542" i="10" s="1"/>
  <c r="L542" i="10" a="1"/>
  <c r="L542" i="10" s="1"/>
  <c r="H542" i="10" a="1"/>
  <c r="H542" i="10" s="1"/>
  <c r="A543" i="10"/>
  <c r="U542" i="10" a="1"/>
  <c r="U542" i="10" s="1"/>
  <c r="R542" i="10" a="1"/>
  <c r="R542" i="10" s="1"/>
  <c r="X542" i="10" a="1"/>
  <c r="X542" i="10" s="1"/>
  <c r="Q542" i="10" a="1"/>
  <c r="Q542" i="10" s="1"/>
  <c r="M542" i="10" a="1"/>
  <c r="M542" i="10" s="1"/>
  <c r="J542" i="10" a="1"/>
  <c r="J542" i="10" s="1"/>
  <c r="A471" i="10"/>
  <c r="W470" i="10" a="1"/>
  <c r="W470" i="10" s="1"/>
  <c r="U470" i="10" a="1"/>
  <c r="U470" i="10" s="1"/>
  <c r="S470" i="10" a="1"/>
  <c r="S470" i="10" s="1"/>
  <c r="Q470" i="10" a="1"/>
  <c r="Q470" i="10" s="1"/>
  <c r="O470" i="10" a="1"/>
  <c r="O470" i="10" s="1"/>
  <c r="M470" i="10" a="1"/>
  <c r="M470" i="10" s="1"/>
  <c r="K470" i="10" a="1"/>
  <c r="K470" i="10" s="1"/>
  <c r="I470" i="10" a="1"/>
  <c r="I470" i="10" s="1"/>
  <c r="X470" i="10" a="1"/>
  <c r="X470" i="10" s="1"/>
  <c r="P470" i="10" a="1"/>
  <c r="P470" i="10" s="1"/>
  <c r="H470" i="10" a="1"/>
  <c r="H470" i="10" s="1"/>
  <c r="R470" i="10" a="1"/>
  <c r="R470" i="10" s="1"/>
  <c r="J470" i="10" a="1"/>
  <c r="J470" i="10" s="1"/>
  <c r="V470" i="10" a="1"/>
  <c r="V470" i="10" s="1"/>
  <c r="L470" i="10" a="1"/>
  <c r="L470" i="10" s="1"/>
  <c r="N470" i="10" a="1"/>
  <c r="N470" i="10" s="1"/>
  <c r="T470" i="10" a="1"/>
  <c r="T470" i="10" s="1"/>
  <c r="W578" i="10" a="1"/>
  <c r="W578" i="10" s="1"/>
  <c r="R578" i="10" a="1"/>
  <c r="R578" i="10" s="1"/>
  <c r="O578" i="10" a="1"/>
  <c r="O578" i="10" s="1"/>
  <c r="J578" i="10" a="1"/>
  <c r="J578" i="10" s="1"/>
  <c r="A579" i="10"/>
  <c r="T578" i="10" a="1"/>
  <c r="T578" i="10" s="1"/>
  <c r="Q578" i="10" a="1"/>
  <c r="Q578" i="10" s="1"/>
  <c r="L578" i="10" a="1"/>
  <c r="L578" i="10" s="1"/>
  <c r="I578" i="10" a="1"/>
  <c r="I578" i="10" s="1"/>
  <c r="V578" i="10" a="1"/>
  <c r="V578" i="10" s="1"/>
  <c r="S578" i="10" a="1"/>
  <c r="S578" i="10" s="1"/>
  <c r="N578" i="10" a="1"/>
  <c r="N578" i="10" s="1"/>
  <c r="K578" i="10" a="1"/>
  <c r="K578" i="10" s="1"/>
  <c r="U578" i="10" a="1"/>
  <c r="U578" i="10" s="1"/>
  <c r="H578" i="10" a="1"/>
  <c r="H578" i="10" s="1"/>
  <c r="M578" i="10" a="1"/>
  <c r="M578" i="10" s="1"/>
  <c r="X578" i="10" a="1"/>
  <c r="X578" i="10" s="1"/>
  <c r="P578" i="10" a="1"/>
  <c r="P578" i="10" s="1"/>
  <c r="X507" i="10" a="1"/>
  <c r="X507" i="10" s="1"/>
  <c r="V507" i="10" a="1"/>
  <c r="V507" i="10" s="1"/>
  <c r="T507" i="10" a="1"/>
  <c r="T507" i="10" s="1"/>
  <c r="R507" i="10" a="1"/>
  <c r="R507" i="10" s="1"/>
  <c r="P507" i="10" a="1"/>
  <c r="P507" i="10" s="1"/>
  <c r="N507" i="10" a="1"/>
  <c r="N507" i="10" s="1"/>
  <c r="L507" i="10" a="1"/>
  <c r="L507" i="10" s="1"/>
  <c r="J507" i="10" a="1"/>
  <c r="J507" i="10" s="1"/>
  <c r="H507" i="10" a="1"/>
  <c r="H507" i="10" s="1"/>
  <c r="S507" i="10" a="1"/>
  <c r="S507" i="10" s="1"/>
  <c r="K507" i="10" a="1"/>
  <c r="K507" i="10" s="1"/>
  <c r="A508" i="10"/>
  <c r="U507" i="10" a="1"/>
  <c r="U507" i="10" s="1"/>
  <c r="Q507" i="10" a="1"/>
  <c r="Q507" i="10" s="1"/>
  <c r="M507" i="10" a="1"/>
  <c r="M507" i="10" s="1"/>
  <c r="W507" i="10" a="1"/>
  <c r="W507" i="10" s="1"/>
  <c r="I507" i="10" a="1"/>
  <c r="I507" i="10" s="1"/>
  <c r="O507" i="10" a="1"/>
  <c r="O507" i="10" s="1"/>
  <c r="A304" i="10"/>
  <c r="W303" i="10" a="1"/>
  <c r="W303" i="10" s="1"/>
  <c r="U303" i="10" a="1"/>
  <c r="U303" i="10" s="1"/>
  <c r="S303" i="10" a="1"/>
  <c r="S303" i="10" s="1"/>
  <c r="Q303" i="10" a="1"/>
  <c r="Q303" i="10" s="1"/>
  <c r="O303" i="10" a="1"/>
  <c r="O303" i="10" s="1"/>
  <c r="M303" i="10" a="1"/>
  <c r="M303" i="10" s="1"/>
  <c r="K303" i="10" a="1"/>
  <c r="K303" i="10" s="1"/>
  <c r="I303" i="10" a="1"/>
  <c r="I303" i="10" s="1"/>
  <c r="X303" i="10" a="1"/>
  <c r="X303" i="10" s="1"/>
  <c r="P303" i="10" a="1"/>
  <c r="P303" i="10" s="1"/>
  <c r="H303" i="10" a="1"/>
  <c r="H303" i="10" s="1"/>
  <c r="N303" i="10" a="1"/>
  <c r="N303" i="10" s="1"/>
  <c r="J303" i="10" a="1"/>
  <c r="J303" i="10" s="1"/>
  <c r="T303" i="10" a="1"/>
  <c r="T303" i="10" s="1"/>
  <c r="L303" i="10" a="1"/>
  <c r="L303" i="10" s="1"/>
  <c r="V303" i="10" a="1"/>
  <c r="V303" i="10" s="1"/>
  <c r="R303" i="10" a="1"/>
  <c r="R303" i="10" s="1"/>
  <c r="A662" i="10"/>
  <c r="W661" i="10" a="1"/>
  <c r="W661" i="10" s="1"/>
  <c r="U661" i="10" a="1"/>
  <c r="U661" i="10" s="1"/>
  <c r="S661" i="10" a="1"/>
  <c r="S661" i="10" s="1"/>
  <c r="Q661" i="10" a="1"/>
  <c r="Q661" i="10" s="1"/>
  <c r="O661" i="10" a="1"/>
  <c r="O661" i="10" s="1"/>
  <c r="M661" i="10" a="1"/>
  <c r="M661" i="10" s="1"/>
  <c r="K661" i="10" a="1"/>
  <c r="K661" i="10" s="1"/>
  <c r="I661" i="10" a="1"/>
  <c r="I661" i="10" s="1"/>
  <c r="V661" i="10" a="1"/>
  <c r="V661" i="10" s="1"/>
  <c r="N661" i="10" a="1"/>
  <c r="N661" i="10" s="1"/>
  <c r="T661" i="10" a="1"/>
  <c r="T661" i="10" s="1"/>
  <c r="L661" i="10" a="1"/>
  <c r="L661" i="10" s="1"/>
  <c r="R661" i="10" a="1"/>
  <c r="R661" i="10" s="1"/>
  <c r="J661" i="10" a="1"/>
  <c r="J661" i="10" s="1"/>
  <c r="X661" i="10" a="1"/>
  <c r="X661" i="10" s="1"/>
  <c r="P661" i="10" a="1"/>
  <c r="P661" i="10" s="1"/>
  <c r="H661" i="10" a="1"/>
  <c r="H661" i="10" s="1"/>
  <c r="X562" i="10" a="1"/>
  <c r="X562" i="10" s="1"/>
  <c r="V562" i="10" a="1"/>
  <c r="V562" i="10" s="1"/>
  <c r="T562" i="10" a="1"/>
  <c r="T562" i="10" s="1"/>
  <c r="R562" i="10" a="1"/>
  <c r="R562" i="10" s="1"/>
  <c r="P562" i="10" a="1"/>
  <c r="P562" i="10" s="1"/>
  <c r="N562" i="10" a="1"/>
  <c r="N562" i="10" s="1"/>
  <c r="L562" i="10" a="1"/>
  <c r="L562" i="10" s="1"/>
  <c r="J562" i="10" a="1"/>
  <c r="J562" i="10" s="1"/>
  <c r="H562" i="10" a="1"/>
  <c r="H562" i="10" s="1"/>
  <c r="A563" i="10"/>
  <c r="W562" i="10" a="1"/>
  <c r="W562" i="10" s="1"/>
  <c r="U562" i="10" a="1"/>
  <c r="U562" i="10" s="1"/>
  <c r="S562" i="10" a="1"/>
  <c r="S562" i="10" s="1"/>
  <c r="Q562" i="10" a="1"/>
  <c r="Q562" i="10" s="1"/>
  <c r="O562" i="10" a="1"/>
  <c r="O562" i="10" s="1"/>
  <c r="M562" i="10" a="1"/>
  <c r="M562" i="10" s="1"/>
  <c r="K562" i="10" a="1"/>
  <c r="K562" i="10" s="1"/>
  <c r="I562" i="10" a="1"/>
  <c r="I562" i="10" s="1"/>
  <c r="X321" i="10" a="1"/>
  <c r="X321" i="10" s="1"/>
  <c r="V321" i="10" a="1"/>
  <c r="V321" i="10" s="1"/>
  <c r="T321" i="10" a="1"/>
  <c r="T321" i="10" s="1"/>
  <c r="R321" i="10" a="1"/>
  <c r="R321" i="10" s="1"/>
  <c r="P321" i="10" a="1"/>
  <c r="P321" i="10" s="1"/>
  <c r="N321" i="10" a="1"/>
  <c r="N321" i="10" s="1"/>
  <c r="L321" i="10" a="1"/>
  <c r="L321" i="10" s="1"/>
  <c r="J321" i="10" a="1"/>
  <c r="J321" i="10" s="1"/>
  <c r="H321" i="10" a="1"/>
  <c r="H321" i="10" s="1"/>
  <c r="U321" i="10" a="1"/>
  <c r="U321" i="10" s="1"/>
  <c r="M321" i="10" a="1"/>
  <c r="M321" i="10" s="1"/>
  <c r="A322" i="10"/>
  <c r="K321" i="10" a="1"/>
  <c r="K321" i="10" s="1"/>
  <c r="Q321" i="10" a="1"/>
  <c r="Q321" i="10" s="1"/>
  <c r="W321" i="10" a="1"/>
  <c r="W321" i="10" s="1"/>
  <c r="I321" i="10" a="1"/>
  <c r="I321" i="10" s="1"/>
  <c r="S321" i="10" a="1"/>
  <c r="S321" i="10" s="1"/>
  <c r="O321" i="10" a="1"/>
  <c r="O321" i="10" s="1"/>
  <c r="X452" i="10" a="1"/>
  <c r="X452" i="10" s="1"/>
  <c r="V452" i="10" a="1"/>
  <c r="V452" i="10" s="1"/>
  <c r="T452" i="10" a="1"/>
  <c r="T452" i="10" s="1"/>
  <c r="R452" i="10" a="1"/>
  <c r="R452" i="10" s="1"/>
  <c r="P452" i="10" a="1"/>
  <c r="P452" i="10" s="1"/>
  <c r="N452" i="10" a="1"/>
  <c r="N452" i="10" s="1"/>
  <c r="L452" i="10" a="1"/>
  <c r="L452" i="10" s="1"/>
  <c r="J452" i="10" a="1"/>
  <c r="J452" i="10" s="1"/>
  <c r="H452" i="10" a="1"/>
  <c r="H452" i="10" s="1"/>
  <c r="S452" i="10" a="1"/>
  <c r="S452" i="10" s="1"/>
  <c r="K452" i="10" a="1"/>
  <c r="K452" i="10" s="1"/>
  <c r="U452" i="10" a="1"/>
  <c r="U452" i="10" s="1"/>
  <c r="M452" i="10" a="1"/>
  <c r="M452" i="10" s="1"/>
  <c r="O452" i="10" a="1"/>
  <c r="O452" i="10" s="1"/>
  <c r="A453" i="10"/>
  <c r="I452" i="10" a="1"/>
  <c r="I452" i="10" s="1"/>
  <c r="W452" i="10" a="1"/>
  <c r="W452" i="10" s="1"/>
  <c r="Q452" i="10" a="1"/>
  <c r="Q452" i="10" s="1"/>
  <c r="X420" i="10" a="1"/>
  <c r="X420" i="10" s="1"/>
  <c r="V420" i="10" a="1"/>
  <c r="V420" i="10" s="1"/>
  <c r="T420" i="10" a="1"/>
  <c r="T420" i="10" s="1"/>
  <c r="R420" i="10" a="1"/>
  <c r="R420" i="10" s="1"/>
  <c r="P420" i="10" a="1"/>
  <c r="P420" i="10" s="1"/>
  <c r="N420" i="10" a="1"/>
  <c r="N420" i="10" s="1"/>
  <c r="L420" i="10" a="1"/>
  <c r="L420" i="10" s="1"/>
  <c r="J420" i="10" a="1"/>
  <c r="J420" i="10" s="1"/>
  <c r="H420" i="10" a="1"/>
  <c r="H420" i="10" s="1"/>
  <c r="S420" i="10" a="1"/>
  <c r="S420" i="10" s="1"/>
  <c r="K420" i="10" a="1"/>
  <c r="K420" i="10" s="1"/>
  <c r="U420" i="10" a="1"/>
  <c r="U420" i="10" s="1"/>
  <c r="M420" i="10" a="1"/>
  <c r="M420" i="10" s="1"/>
  <c r="O420" i="10" a="1"/>
  <c r="O420" i="10" s="1"/>
  <c r="A421" i="10"/>
  <c r="I420" i="10" a="1"/>
  <c r="I420" i="10" s="1"/>
  <c r="Q420" i="10" a="1"/>
  <c r="Q420" i="10" s="1"/>
  <c r="W420" i="10" a="1"/>
  <c r="W420" i="10" s="1"/>
  <c r="A373" i="10"/>
  <c r="T372" i="10" a="1"/>
  <c r="T372" i="10" s="1"/>
  <c r="Q372" i="10" a="1"/>
  <c r="Q372" i="10" s="1"/>
  <c r="L372" i="10" a="1"/>
  <c r="L372" i="10" s="1"/>
  <c r="I372" i="10" a="1"/>
  <c r="I372" i="10" s="1"/>
  <c r="V372" i="10" a="1"/>
  <c r="V372" i="10" s="1"/>
  <c r="S372" i="10" a="1"/>
  <c r="S372" i="10" s="1"/>
  <c r="N372" i="10" a="1"/>
  <c r="N372" i="10" s="1"/>
  <c r="K372" i="10" a="1"/>
  <c r="K372" i="10" s="1"/>
  <c r="X372" i="10" a="1"/>
  <c r="X372" i="10" s="1"/>
  <c r="U372" i="10" a="1"/>
  <c r="U372" i="10" s="1"/>
  <c r="P372" i="10" a="1"/>
  <c r="P372" i="10" s="1"/>
  <c r="M372" i="10" a="1"/>
  <c r="M372" i="10" s="1"/>
  <c r="H372" i="10" a="1"/>
  <c r="H372" i="10" s="1"/>
  <c r="R372" i="10" a="1"/>
  <c r="R372" i="10" s="1"/>
  <c r="O372" i="10" a="1"/>
  <c r="O372" i="10" s="1"/>
  <c r="W372" i="10" a="1"/>
  <c r="W372" i="10" s="1"/>
  <c r="J372" i="10" a="1"/>
  <c r="J372" i="10" s="1"/>
  <c r="A526" i="10" l="1"/>
  <c r="Q525" i="10" a="1"/>
  <c r="Q525" i="10" s="1"/>
  <c r="I525" i="10" a="1"/>
  <c r="I525" i="10" s="1"/>
  <c r="H525" i="10" a="1"/>
  <c r="H525" i="10" s="1"/>
  <c r="X525" i="10" a="1"/>
  <c r="X525" i="10" s="1"/>
  <c r="W525" i="10" a="1"/>
  <c r="W525" i="10" s="1"/>
  <c r="O525" i="10" a="1"/>
  <c r="O525" i="10" s="1"/>
  <c r="R525" i="10" a="1"/>
  <c r="R525" i="10" s="1"/>
  <c r="N525" i="10" a="1"/>
  <c r="N525" i="10" s="1"/>
  <c r="P525" i="10" a="1"/>
  <c r="P525" i="10" s="1"/>
  <c r="U525" i="10" a="1"/>
  <c r="U525" i="10" s="1"/>
  <c r="M525" i="10" a="1"/>
  <c r="M525" i="10" s="1"/>
  <c r="J525" i="10" a="1"/>
  <c r="J525" i="10" s="1"/>
  <c r="T525" i="10" a="1"/>
  <c r="T525" i="10" s="1"/>
  <c r="S525" i="10" a="1"/>
  <c r="S525" i="10" s="1"/>
  <c r="K525" i="10" a="1"/>
  <c r="K525" i="10" s="1"/>
  <c r="V525" i="10" a="1"/>
  <c r="V525" i="10" s="1"/>
  <c r="L525" i="10" a="1"/>
  <c r="L525" i="10" s="1"/>
  <c r="A323" i="10"/>
  <c r="V322" i="10" a="1"/>
  <c r="V322" i="10" s="1"/>
  <c r="Q322" i="10" a="1"/>
  <c r="Q322" i="10" s="1"/>
  <c r="N322" i="10" a="1"/>
  <c r="N322" i="10" s="1"/>
  <c r="I322" i="10" a="1"/>
  <c r="I322" i="10" s="1"/>
  <c r="R322" i="10" a="1"/>
  <c r="R322" i="10" s="1"/>
  <c r="O322" i="10" a="1"/>
  <c r="O322" i="10" s="1"/>
  <c r="K322" i="10" a="1"/>
  <c r="K322" i="10" s="1"/>
  <c r="X322" i="10" a="1"/>
  <c r="X322" i="10" s="1"/>
  <c r="U322" i="10" a="1"/>
  <c r="U322" i="10" s="1"/>
  <c r="J322" i="10" a="1"/>
  <c r="J322" i="10" s="1"/>
  <c r="T322" i="10" a="1"/>
  <c r="T322" i="10" s="1"/>
  <c r="P322" i="10" a="1"/>
  <c r="P322" i="10" s="1"/>
  <c r="M322" i="10" a="1"/>
  <c r="M322" i="10" s="1"/>
  <c r="W322" i="10" a="1"/>
  <c r="W322" i="10" s="1"/>
  <c r="S322" i="10" a="1"/>
  <c r="S322" i="10" s="1"/>
  <c r="L322" i="10" a="1"/>
  <c r="L322" i="10" s="1"/>
  <c r="H322" i="10" a="1"/>
  <c r="H322" i="10" s="1"/>
  <c r="X563" i="10" a="1"/>
  <c r="X563" i="10" s="1"/>
  <c r="V563" i="10" a="1"/>
  <c r="V563" i="10" s="1"/>
  <c r="T563" i="10" a="1"/>
  <c r="T563" i="10" s="1"/>
  <c r="R563" i="10" a="1"/>
  <c r="R563" i="10" s="1"/>
  <c r="P563" i="10" a="1"/>
  <c r="P563" i="10" s="1"/>
  <c r="N563" i="10" a="1"/>
  <c r="N563" i="10" s="1"/>
  <c r="L563" i="10" a="1"/>
  <c r="L563" i="10" s="1"/>
  <c r="J563" i="10" a="1"/>
  <c r="J563" i="10" s="1"/>
  <c r="H563" i="10" a="1"/>
  <c r="H563" i="10" s="1"/>
  <c r="U563" i="10" a="1"/>
  <c r="U563" i="10" s="1"/>
  <c r="M563" i="10" a="1"/>
  <c r="M563" i="10" s="1"/>
  <c r="S563" i="10" a="1"/>
  <c r="S563" i="10" s="1"/>
  <c r="K563" i="10" a="1"/>
  <c r="K563" i="10" s="1"/>
  <c r="Q563" i="10" a="1"/>
  <c r="Q563" i="10" s="1"/>
  <c r="O563" i="10" a="1"/>
  <c r="O563" i="10" s="1"/>
  <c r="A564" i="10"/>
  <c r="I563" i="10" a="1"/>
  <c r="I563" i="10" s="1"/>
  <c r="W563" i="10" a="1"/>
  <c r="W563" i="10" s="1"/>
  <c r="X543" i="10" a="1"/>
  <c r="X543" i="10" s="1"/>
  <c r="V543" i="10" a="1"/>
  <c r="V543" i="10" s="1"/>
  <c r="T543" i="10" a="1"/>
  <c r="T543" i="10" s="1"/>
  <c r="R543" i="10" a="1"/>
  <c r="R543" i="10" s="1"/>
  <c r="P543" i="10" a="1"/>
  <c r="P543" i="10" s="1"/>
  <c r="N543" i="10" a="1"/>
  <c r="N543" i="10" s="1"/>
  <c r="L543" i="10" a="1"/>
  <c r="L543" i="10" s="1"/>
  <c r="J543" i="10" a="1"/>
  <c r="J543" i="10" s="1"/>
  <c r="H543" i="10" a="1"/>
  <c r="H543" i="10" s="1"/>
  <c r="W543" i="10" a="1"/>
  <c r="W543" i="10" s="1"/>
  <c r="O543" i="10" a="1"/>
  <c r="O543" i="10" s="1"/>
  <c r="M543" i="10" a="1"/>
  <c r="M543" i="10" s="1"/>
  <c r="I543" i="10" a="1"/>
  <c r="I543" i="10" s="1"/>
  <c r="S543" i="10" a="1"/>
  <c r="S543" i="10" s="1"/>
  <c r="A544" i="10"/>
  <c r="K543" i="10" a="1"/>
  <c r="K543" i="10" s="1"/>
  <c r="U543" i="10" a="1"/>
  <c r="U543" i="10" s="1"/>
  <c r="Q543" i="10" a="1"/>
  <c r="Q543" i="10" s="1"/>
  <c r="U389" i="10" a="1"/>
  <c r="U389" i="10" s="1"/>
  <c r="R389" i="10" a="1"/>
  <c r="R389" i="10" s="1"/>
  <c r="M389" i="10" a="1"/>
  <c r="M389" i="10" s="1"/>
  <c r="J389" i="10" a="1"/>
  <c r="J389" i="10" s="1"/>
  <c r="X389" i="10" a="1"/>
  <c r="X389" i="10" s="1"/>
  <c r="T389" i="10" a="1"/>
  <c r="T389" i="10" s="1"/>
  <c r="Q389" i="10" a="1"/>
  <c r="Q389" i="10" s="1"/>
  <c r="W389" i="10" a="1"/>
  <c r="W389" i="10" s="1"/>
  <c r="P389" i="10" a="1"/>
  <c r="P389" i="10" s="1"/>
  <c r="L389" i="10" a="1"/>
  <c r="L389" i="10" s="1"/>
  <c r="I389" i="10" a="1"/>
  <c r="I389" i="10" s="1"/>
  <c r="V389" i="10" a="1"/>
  <c r="V389" i="10" s="1"/>
  <c r="S389" i="10" a="1"/>
  <c r="S389" i="10" s="1"/>
  <c r="O389" i="10" a="1"/>
  <c r="O389" i="10" s="1"/>
  <c r="H389" i="10" a="1"/>
  <c r="H389" i="10" s="1"/>
  <c r="A390" i="10"/>
  <c r="N389" i="10" a="1"/>
  <c r="N389" i="10" s="1"/>
  <c r="K389" i="10" a="1"/>
  <c r="K389" i="10" s="1"/>
  <c r="X373" i="10" a="1"/>
  <c r="X373" i="10" s="1"/>
  <c r="V373" i="10" a="1"/>
  <c r="V373" i="10" s="1"/>
  <c r="T373" i="10" a="1"/>
  <c r="T373" i="10" s="1"/>
  <c r="R373" i="10" a="1"/>
  <c r="R373" i="10" s="1"/>
  <c r="P373" i="10" a="1"/>
  <c r="P373" i="10" s="1"/>
  <c r="N373" i="10" a="1"/>
  <c r="N373" i="10" s="1"/>
  <c r="L373" i="10" a="1"/>
  <c r="L373" i="10" s="1"/>
  <c r="J373" i="10" a="1"/>
  <c r="J373" i="10" s="1"/>
  <c r="H373" i="10" a="1"/>
  <c r="H373" i="10" s="1"/>
  <c r="U373" i="10" a="1"/>
  <c r="U373" i="10" s="1"/>
  <c r="M373" i="10" a="1"/>
  <c r="M373" i="10" s="1"/>
  <c r="W373" i="10" a="1"/>
  <c r="W373" i="10" s="1"/>
  <c r="O373" i="10" a="1"/>
  <c r="O373" i="10" s="1"/>
  <c r="A374" i="10"/>
  <c r="Q373" i="10" a="1"/>
  <c r="Q373" i="10" s="1"/>
  <c r="I373" i="10" a="1"/>
  <c r="I373" i="10" s="1"/>
  <c r="K373" i="10" a="1"/>
  <c r="K373" i="10" s="1"/>
  <c r="S373" i="10" a="1"/>
  <c r="S373" i="10" s="1"/>
  <c r="W421" i="10" a="1"/>
  <c r="W421" i="10" s="1"/>
  <c r="T421" i="10" a="1"/>
  <c r="T421" i="10" s="1"/>
  <c r="O421" i="10" a="1"/>
  <c r="O421" i="10" s="1"/>
  <c r="L421" i="10" a="1"/>
  <c r="L421" i="10" s="1"/>
  <c r="A422" i="10"/>
  <c r="V421" i="10" a="1"/>
  <c r="V421" i="10" s="1"/>
  <c r="Q421" i="10" a="1"/>
  <c r="Q421" i="10" s="1"/>
  <c r="N421" i="10" a="1"/>
  <c r="N421" i="10" s="1"/>
  <c r="I421" i="10" a="1"/>
  <c r="I421" i="10" s="1"/>
  <c r="X421" i="10" a="1"/>
  <c r="X421" i="10" s="1"/>
  <c r="S421" i="10" a="1"/>
  <c r="S421" i="10" s="1"/>
  <c r="H421" i="10" a="1"/>
  <c r="H421" i="10" s="1"/>
  <c r="R421" i="10" a="1"/>
  <c r="R421" i="10" s="1"/>
  <c r="M421" i="10" a="1"/>
  <c r="M421" i="10" s="1"/>
  <c r="U421" i="10" a="1"/>
  <c r="U421" i="10" s="1"/>
  <c r="J421" i="10" a="1"/>
  <c r="J421" i="10" s="1"/>
  <c r="P421" i="10" a="1"/>
  <c r="P421" i="10" s="1"/>
  <c r="K421" i="10" a="1"/>
  <c r="K421" i="10" s="1"/>
  <c r="A305" i="10"/>
  <c r="T304" i="10" a="1"/>
  <c r="T304" i="10" s="1"/>
  <c r="Q304" i="10" a="1"/>
  <c r="Q304" i="10" s="1"/>
  <c r="L304" i="10" a="1"/>
  <c r="L304" i="10" s="1"/>
  <c r="I304" i="10" a="1"/>
  <c r="I304" i="10" s="1"/>
  <c r="U304" i="10" a="1"/>
  <c r="U304" i="10" s="1"/>
  <c r="R304" i="10" a="1"/>
  <c r="R304" i="10" s="1"/>
  <c r="N304" i="10" a="1"/>
  <c r="N304" i="10" s="1"/>
  <c r="X304" i="10" a="1"/>
  <c r="X304" i="10" s="1"/>
  <c r="M304" i="10" a="1"/>
  <c r="M304" i="10" s="1"/>
  <c r="J304" i="10" a="1"/>
  <c r="J304" i="10" s="1"/>
  <c r="W304" i="10" a="1"/>
  <c r="W304" i="10" s="1"/>
  <c r="S304" i="10" a="1"/>
  <c r="S304" i="10" s="1"/>
  <c r="P304" i="10" a="1"/>
  <c r="P304" i="10" s="1"/>
  <c r="V304" i="10" a="1"/>
  <c r="V304" i="10" s="1"/>
  <c r="O304" i="10" a="1"/>
  <c r="O304" i="10" s="1"/>
  <c r="K304" i="10" a="1"/>
  <c r="K304" i="10" s="1"/>
  <c r="H304" i="10" a="1"/>
  <c r="H304" i="10" s="1"/>
  <c r="A472" i="10"/>
  <c r="T471" i="10" a="1"/>
  <c r="T471" i="10" s="1"/>
  <c r="Q471" i="10" a="1"/>
  <c r="Q471" i="10" s="1"/>
  <c r="L471" i="10" a="1"/>
  <c r="L471" i="10" s="1"/>
  <c r="I471" i="10" a="1"/>
  <c r="I471" i="10" s="1"/>
  <c r="V471" i="10" a="1"/>
  <c r="V471" i="10" s="1"/>
  <c r="S471" i="10" a="1"/>
  <c r="S471" i="10" s="1"/>
  <c r="N471" i="10" a="1"/>
  <c r="N471" i="10" s="1"/>
  <c r="K471" i="10" a="1"/>
  <c r="K471" i="10" s="1"/>
  <c r="O471" i="10" a="1"/>
  <c r="O471" i="10" s="1"/>
  <c r="J471" i="10" a="1"/>
  <c r="J471" i="10" s="1"/>
  <c r="U471" i="10" a="1"/>
  <c r="U471" i="10" s="1"/>
  <c r="P471" i="10" a="1"/>
  <c r="P471" i="10" s="1"/>
  <c r="W471" i="10" a="1"/>
  <c r="W471" i="10" s="1"/>
  <c r="H471" i="10" a="1"/>
  <c r="H471" i="10" s="1"/>
  <c r="R471" i="10" a="1"/>
  <c r="R471" i="10" s="1"/>
  <c r="X471" i="10" a="1"/>
  <c r="X471" i="10" s="1"/>
  <c r="M471" i="10" a="1"/>
  <c r="M471" i="10" s="1"/>
  <c r="A490" i="10"/>
  <c r="W489" i="10" a="1"/>
  <c r="W489" i="10" s="1"/>
  <c r="U489" i="10" a="1"/>
  <c r="U489" i="10" s="1"/>
  <c r="S489" i="10" a="1"/>
  <c r="S489" i="10" s="1"/>
  <c r="Q489" i="10" a="1"/>
  <c r="Q489" i="10" s="1"/>
  <c r="O489" i="10" a="1"/>
  <c r="O489" i="10" s="1"/>
  <c r="M489" i="10" a="1"/>
  <c r="M489" i="10" s="1"/>
  <c r="K489" i="10" a="1"/>
  <c r="K489" i="10" s="1"/>
  <c r="I489" i="10" a="1"/>
  <c r="I489" i="10" s="1"/>
  <c r="V489" i="10" a="1"/>
  <c r="V489" i="10" s="1"/>
  <c r="N489" i="10" a="1"/>
  <c r="N489" i="10" s="1"/>
  <c r="T489" i="10" a="1"/>
  <c r="T489" i="10" s="1"/>
  <c r="P489" i="10" a="1"/>
  <c r="P489" i="10" s="1"/>
  <c r="L489" i="10" a="1"/>
  <c r="L489" i="10" s="1"/>
  <c r="H489" i="10" a="1"/>
  <c r="H489" i="10" s="1"/>
  <c r="X489" i="10" a="1"/>
  <c r="X489" i="10" s="1"/>
  <c r="J489" i="10" a="1"/>
  <c r="J489" i="10" s="1"/>
  <c r="R489" i="10" a="1"/>
  <c r="R489" i="10" s="1"/>
  <c r="W508" i="10" a="1"/>
  <c r="W508" i="10" s="1"/>
  <c r="T508" i="10" a="1"/>
  <c r="T508" i="10" s="1"/>
  <c r="O508" i="10" a="1"/>
  <c r="O508" i="10" s="1"/>
  <c r="L508" i="10" a="1"/>
  <c r="L508" i="10" s="1"/>
  <c r="A509" i="10"/>
  <c r="R508" i="10" a="1"/>
  <c r="R508" i="10" s="1"/>
  <c r="N508" i="10" a="1"/>
  <c r="N508" i="10" s="1"/>
  <c r="K508" i="10" a="1"/>
  <c r="K508" i="10" s="1"/>
  <c r="X508" i="10" a="1"/>
  <c r="X508" i="10" s="1"/>
  <c r="U508" i="10" a="1"/>
  <c r="U508" i="10" s="1"/>
  <c r="Q508" i="10" a="1"/>
  <c r="Q508" i="10" s="1"/>
  <c r="J508" i="10" a="1"/>
  <c r="J508" i="10" s="1"/>
  <c r="M508" i="10" a="1"/>
  <c r="M508" i="10" s="1"/>
  <c r="S508" i="10" a="1"/>
  <c r="S508" i="10" s="1"/>
  <c r="P508" i="10" a="1"/>
  <c r="P508" i="10" s="1"/>
  <c r="I508" i="10" a="1"/>
  <c r="I508" i="10" s="1"/>
  <c r="V508" i="10" a="1"/>
  <c r="V508" i="10" s="1"/>
  <c r="H508" i="10" a="1"/>
  <c r="H508" i="10" s="1"/>
  <c r="A631" i="10"/>
  <c r="V630" i="10" a="1"/>
  <c r="V630" i="10" s="1"/>
  <c r="Q630" i="10" a="1"/>
  <c r="Q630" i="10" s="1"/>
  <c r="N630" i="10" a="1"/>
  <c r="N630" i="10" s="1"/>
  <c r="I630" i="10" a="1"/>
  <c r="I630" i="10" s="1"/>
  <c r="X630" i="10" a="1"/>
  <c r="X630" i="10" s="1"/>
  <c r="U630" i="10" a="1"/>
  <c r="U630" i="10" s="1"/>
  <c r="J630" i="10" a="1"/>
  <c r="J630" i="10" s="1"/>
  <c r="T630" i="10" a="1"/>
  <c r="T630" i="10" s="1"/>
  <c r="P630" i="10" a="1"/>
  <c r="P630" i="10" s="1"/>
  <c r="M630" i="10" a="1"/>
  <c r="M630" i="10" s="1"/>
  <c r="W630" i="10" a="1"/>
  <c r="W630" i="10" s="1"/>
  <c r="S630" i="10" a="1"/>
  <c r="S630" i="10" s="1"/>
  <c r="L630" i="10" a="1"/>
  <c r="L630" i="10" s="1"/>
  <c r="H630" i="10" a="1"/>
  <c r="H630" i="10" s="1"/>
  <c r="O630" i="10" a="1"/>
  <c r="O630" i="10" s="1"/>
  <c r="K630" i="10" a="1"/>
  <c r="K630" i="10" s="1"/>
  <c r="R630" i="10" a="1"/>
  <c r="R630" i="10" s="1"/>
  <c r="U354" i="10" a="1"/>
  <c r="U354" i="10" s="1"/>
  <c r="R354" i="10" a="1"/>
  <c r="R354" i="10" s="1"/>
  <c r="M354" i="10" a="1"/>
  <c r="M354" i="10" s="1"/>
  <c r="J354" i="10" a="1"/>
  <c r="J354" i="10" s="1"/>
  <c r="A355" i="10"/>
  <c r="V354" i="10" a="1"/>
  <c r="V354" i="10" s="1"/>
  <c r="Q354" i="10" a="1"/>
  <c r="Q354" i="10" s="1"/>
  <c r="N354" i="10" a="1"/>
  <c r="N354" i="10" s="1"/>
  <c r="I354" i="10" a="1"/>
  <c r="I354" i="10" s="1"/>
  <c r="X354" i="10" a="1"/>
  <c r="X354" i="10" s="1"/>
  <c r="S354" i="10" a="1"/>
  <c r="S354" i="10" s="1"/>
  <c r="H354" i="10" a="1"/>
  <c r="H354" i="10" s="1"/>
  <c r="W354" i="10" a="1"/>
  <c r="W354" i="10" s="1"/>
  <c r="L354" i="10" a="1"/>
  <c r="L354" i="10" s="1"/>
  <c r="P354" i="10" a="1"/>
  <c r="P354" i="10" s="1"/>
  <c r="K354" i="10" a="1"/>
  <c r="K354" i="10" s="1"/>
  <c r="T354" i="10" a="1"/>
  <c r="T354" i="10" s="1"/>
  <c r="O354" i="10" a="1"/>
  <c r="O354" i="10" s="1"/>
  <c r="W453" i="10" a="1"/>
  <c r="W453" i="10" s="1"/>
  <c r="T453" i="10" a="1"/>
  <c r="T453" i="10" s="1"/>
  <c r="O453" i="10" a="1"/>
  <c r="O453" i="10" s="1"/>
  <c r="L453" i="10" a="1"/>
  <c r="L453" i="10" s="1"/>
  <c r="A454" i="10"/>
  <c r="V453" i="10" a="1"/>
  <c r="V453" i="10" s="1"/>
  <c r="Q453" i="10" a="1"/>
  <c r="Q453" i="10" s="1"/>
  <c r="N453" i="10" a="1"/>
  <c r="N453" i="10" s="1"/>
  <c r="I453" i="10" a="1"/>
  <c r="I453" i="10" s="1"/>
  <c r="X453" i="10" a="1"/>
  <c r="X453" i="10" s="1"/>
  <c r="S453" i="10" a="1"/>
  <c r="S453" i="10" s="1"/>
  <c r="H453" i="10" a="1"/>
  <c r="H453" i="10" s="1"/>
  <c r="R453" i="10" a="1"/>
  <c r="R453" i="10" s="1"/>
  <c r="M453" i="10" a="1"/>
  <c r="M453" i="10" s="1"/>
  <c r="P453" i="10" a="1"/>
  <c r="P453" i="10" s="1"/>
  <c r="K453" i="10" a="1"/>
  <c r="K453" i="10" s="1"/>
  <c r="U453" i="10" a="1"/>
  <c r="U453" i="10" s="1"/>
  <c r="J453" i="10" a="1"/>
  <c r="J453" i="10" s="1"/>
  <c r="X662" i="10" a="1"/>
  <c r="X662" i="10" s="1"/>
  <c r="V662" i="10" a="1"/>
  <c r="V662" i="10" s="1"/>
  <c r="T662" i="10" a="1"/>
  <c r="T662" i="10" s="1"/>
  <c r="R662" i="10" a="1"/>
  <c r="R662" i="10" s="1"/>
  <c r="P662" i="10" a="1"/>
  <c r="P662" i="10" s="1"/>
  <c r="N662" i="10" a="1"/>
  <c r="N662" i="10" s="1"/>
  <c r="L662" i="10" a="1"/>
  <c r="L662" i="10" s="1"/>
  <c r="J662" i="10" a="1"/>
  <c r="J662" i="10" s="1"/>
  <c r="H662" i="10" a="1"/>
  <c r="H662" i="10" s="1"/>
  <c r="A663" i="10"/>
  <c r="W662" i="10" a="1"/>
  <c r="W662" i="10" s="1"/>
  <c r="U662" i="10" a="1"/>
  <c r="U662" i="10" s="1"/>
  <c r="S662" i="10" a="1"/>
  <c r="S662" i="10" s="1"/>
  <c r="Q662" i="10" a="1"/>
  <c r="Q662" i="10" s="1"/>
  <c r="O662" i="10" a="1"/>
  <c r="O662" i="10" s="1"/>
  <c r="M662" i="10" a="1"/>
  <c r="M662" i="10" s="1"/>
  <c r="K662" i="10" a="1"/>
  <c r="K662" i="10" s="1"/>
  <c r="I662" i="10" a="1"/>
  <c r="I662" i="10" s="1"/>
  <c r="X579" i="10" a="1"/>
  <c r="X579" i="10" s="1"/>
  <c r="V579" i="10" a="1"/>
  <c r="V579" i="10" s="1"/>
  <c r="T579" i="10" a="1"/>
  <c r="T579" i="10" s="1"/>
  <c r="R579" i="10" a="1"/>
  <c r="R579" i="10" s="1"/>
  <c r="P579" i="10" a="1"/>
  <c r="P579" i="10" s="1"/>
  <c r="N579" i="10" a="1"/>
  <c r="N579" i="10" s="1"/>
  <c r="L579" i="10" a="1"/>
  <c r="L579" i="10" s="1"/>
  <c r="J579" i="10" a="1"/>
  <c r="J579" i="10" s="1"/>
  <c r="H579" i="10" a="1"/>
  <c r="H579" i="10" s="1"/>
  <c r="S579" i="10" a="1"/>
  <c r="S579" i="10" s="1"/>
  <c r="K579" i="10" a="1"/>
  <c r="K579" i="10" s="1"/>
  <c r="U579" i="10" a="1"/>
  <c r="U579" i="10" s="1"/>
  <c r="M579" i="10" a="1"/>
  <c r="M579" i="10" s="1"/>
  <c r="W579" i="10" a="1"/>
  <c r="W579" i="10" s="1"/>
  <c r="O579" i="10" a="1"/>
  <c r="O579" i="10" s="1"/>
  <c r="A580" i="10"/>
  <c r="Q579" i="10" a="1"/>
  <c r="Q579" i="10" s="1"/>
  <c r="I579" i="10" a="1"/>
  <c r="I579" i="10" s="1"/>
  <c r="V526" i="10" l="1" a="1"/>
  <c r="V526" i="10" s="1"/>
  <c r="O526" i="10" a="1"/>
  <c r="O526" i="10" s="1"/>
  <c r="U526" i="10" a="1"/>
  <c r="U526" i="10" s="1"/>
  <c r="J526" i="10" a="1"/>
  <c r="J526" i="10" s="1"/>
  <c r="M526" i="10" a="1"/>
  <c r="M526" i="10" s="1"/>
  <c r="S526" i="10" a="1"/>
  <c r="S526" i="10" s="1"/>
  <c r="L526" i="10" a="1"/>
  <c r="L526" i="10" s="1"/>
  <c r="R526" i="10" a="1"/>
  <c r="R526" i="10" s="1"/>
  <c r="W526" i="10" a="1"/>
  <c r="W526" i="10" s="1"/>
  <c r="T526" i="10" a="1"/>
  <c r="T526" i="10" s="1"/>
  <c r="N526" i="10" a="1"/>
  <c r="N526" i="10" s="1"/>
  <c r="H526" i="10" a="1"/>
  <c r="H526" i="10" s="1"/>
  <c r="X526" i="10" a="1"/>
  <c r="X526" i="10" s="1"/>
  <c r="P526" i="10" a="1"/>
  <c r="P526" i="10" s="1"/>
  <c r="K526" i="10" a="1"/>
  <c r="K526" i="10" s="1"/>
  <c r="A527" i="10"/>
  <c r="Q526" i="10" a="1"/>
  <c r="Q526" i="10" s="1"/>
  <c r="I526" i="10" a="1"/>
  <c r="I526" i="10" s="1"/>
  <c r="X663" i="10" a="1"/>
  <c r="X663" i="10" s="1"/>
  <c r="A664" i="10"/>
  <c r="V663" i="10" a="1"/>
  <c r="V663" i="10" s="1"/>
  <c r="T663" i="10" a="1"/>
  <c r="T663" i="10" s="1"/>
  <c r="R663" i="10" a="1"/>
  <c r="R663" i="10" s="1"/>
  <c r="P663" i="10" a="1"/>
  <c r="P663" i="10" s="1"/>
  <c r="N663" i="10" a="1"/>
  <c r="N663" i="10" s="1"/>
  <c r="L663" i="10" a="1"/>
  <c r="L663" i="10" s="1"/>
  <c r="J663" i="10" a="1"/>
  <c r="J663" i="10" s="1"/>
  <c r="H663" i="10" a="1"/>
  <c r="H663" i="10" s="1"/>
  <c r="S663" i="10" a="1"/>
  <c r="S663" i="10" s="1"/>
  <c r="K663" i="10" a="1"/>
  <c r="K663" i="10" s="1"/>
  <c r="Q663" i="10" a="1"/>
  <c r="Q663" i="10" s="1"/>
  <c r="I663" i="10" a="1"/>
  <c r="I663" i="10" s="1"/>
  <c r="W663" i="10" a="1"/>
  <c r="W663" i="10" s="1"/>
  <c r="O663" i="10" a="1"/>
  <c r="O663" i="10" s="1"/>
  <c r="U663" i="10" a="1"/>
  <c r="U663" i="10" s="1"/>
  <c r="M663" i="10" a="1"/>
  <c r="M663" i="10" s="1"/>
  <c r="A356" i="10"/>
  <c r="W355" i="10" a="1"/>
  <c r="W355" i="10" s="1"/>
  <c r="U355" i="10" a="1"/>
  <c r="U355" i="10" s="1"/>
  <c r="S355" i="10" a="1"/>
  <c r="S355" i="10" s="1"/>
  <c r="Q355" i="10" a="1"/>
  <c r="Q355" i="10" s="1"/>
  <c r="O355" i="10" a="1"/>
  <c r="O355" i="10" s="1"/>
  <c r="M355" i="10" a="1"/>
  <c r="M355" i="10" s="1"/>
  <c r="K355" i="10" a="1"/>
  <c r="K355" i="10" s="1"/>
  <c r="I355" i="10" a="1"/>
  <c r="I355" i="10" s="1"/>
  <c r="V355" i="10" a="1"/>
  <c r="V355" i="10" s="1"/>
  <c r="N355" i="10" a="1"/>
  <c r="N355" i="10" s="1"/>
  <c r="R355" i="10" a="1"/>
  <c r="R355" i="10" s="1"/>
  <c r="J355" i="10" a="1"/>
  <c r="J355" i="10" s="1"/>
  <c r="L355" i="10" a="1"/>
  <c r="L355" i="10" s="1"/>
  <c r="P355" i="10" a="1"/>
  <c r="P355" i="10" s="1"/>
  <c r="T355" i="10" a="1"/>
  <c r="T355" i="10" s="1"/>
  <c r="X355" i="10" a="1"/>
  <c r="X355" i="10" s="1"/>
  <c r="H355" i="10" a="1"/>
  <c r="H355" i="10" s="1"/>
  <c r="A510" i="10"/>
  <c r="W509" i="10" a="1"/>
  <c r="W509" i="10" s="1"/>
  <c r="U509" i="10" a="1"/>
  <c r="U509" i="10" s="1"/>
  <c r="S509" i="10" a="1"/>
  <c r="S509" i="10" s="1"/>
  <c r="Q509" i="10" a="1"/>
  <c r="Q509" i="10" s="1"/>
  <c r="O509" i="10" a="1"/>
  <c r="O509" i="10" s="1"/>
  <c r="M509" i="10" a="1"/>
  <c r="M509" i="10" s="1"/>
  <c r="K509" i="10" a="1"/>
  <c r="K509" i="10" s="1"/>
  <c r="I509" i="10" a="1"/>
  <c r="I509" i="10" s="1"/>
  <c r="X509" i="10" a="1"/>
  <c r="X509" i="10" s="1"/>
  <c r="P509" i="10" a="1"/>
  <c r="P509" i="10" s="1"/>
  <c r="H509" i="10" a="1"/>
  <c r="H509" i="10" s="1"/>
  <c r="V509" i="10" a="1"/>
  <c r="V509" i="10" s="1"/>
  <c r="R509" i="10" a="1"/>
  <c r="R509" i="10" s="1"/>
  <c r="N509" i="10" a="1"/>
  <c r="N509" i="10" s="1"/>
  <c r="J509" i="10" a="1"/>
  <c r="J509" i="10" s="1"/>
  <c r="T509" i="10" a="1"/>
  <c r="T509" i="10" s="1"/>
  <c r="L509" i="10" a="1"/>
  <c r="L509" i="10" s="1"/>
  <c r="X472" i="10" a="1"/>
  <c r="X472" i="10" s="1"/>
  <c r="V472" i="10" a="1"/>
  <c r="V472" i="10" s="1"/>
  <c r="T472" i="10" a="1"/>
  <c r="T472" i="10" s="1"/>
  <c r="R472" i="10" a="1"/>
  <c r="R472" i="10" s="1"/>
  <c r="P472" i="10" a="1"/>
  <c r="P472" i="10" s="1"/>
  <c r="N472" i="10" a="1"/>
  <c r="N472" i="10" s="1"/>
  <c r="L472" i="10" a="1"/>
  <c r="L472" i="10" s="1"/>
  <c r="J472" i="10" a="1"/>
  <c r="J472" i="10" s="1"/>
  <c r="H472" i="10" a="1"/>
  <c r="H472" i="10" s="1"/>
  <c r="U472" i="10" a="1"/>
  <c r="U472" i="10" s="1"/>
  <c r="M472" i="10" a="1"/>
  <c r="M472" i="10" s="1"/>
  <c r="W472" i="10" a="1"/>
  <c r="W472" i="10" s="1"/>
  <c r="O472" i="10" a="1"/>
  <c r="O472" i="10" s="1"/>
  <c r="S472" i="10" a="1"/>
  <c r="S472" i="10" s="1"/>
  <c r="A473" i="10"/>
  <c r="I472" i="10" a="1"/>
  <c r="I472" i="10" s="1"/>
  <c r="K472" i="10" a="1"/>
  <c r="K472" i="10" s="1"/>
  <c r="Q472" i="10" a="1"/>
  <c r="Q472" i="10" s="1"/>
  <c r="A423" i="10"/>
  <c r="W422" i="10" a="1"/>
  <c r="W422" i="10" s="1"/>
  <c r="U422" i="10" a="1"/>
  <c r="U422" i="10" s="1"/>
  <c r="S422" i="10" a="1"/>
  <c r="S422" i="10" s="1"/>
  <c r="Q422" i="10" a="1"/>
  <c r="Q422" i="10" s="1"/>
  <c r="O422" i="10" a="1"/>
  <c r="O422" i="10" s="1"/>
  <c r="M422" i="10" a="1"/>
  <c r="M422" i="10" s="1"/>
  <c r="K422" i="10" a="1"/>
  <c r="K422" i="10" s="1"/>
  <c r="I422" i="10" a="1"/>
  <c r="I422" i="10" s="1"/>
  <c r="X422" i="10" a="1"/>
  <c r="X422" i="10" s="1"/>
  <c r="P422" i="10" a="1"/>
  <c r="P422" i="10" s="1"/>
  <c r="H422" i="10" a="1"/>
  <c r="H422" i="10" s="1"/>
  <c r="R422" i="10" a="1"/>
  <c r="R422" i="10" s="1"/>
  <c r="J422" i="10" a="1"/>
  <c r="J422" i="10" s="1"/>
  <c r="L422" i="10" a="1"/>
  <c r="L422" i="10" s="1"/>
  <c r="V422" i="10" a="1"/>
  <c r="V422" i="10" s="1"/>
  <c r="N422" i="10" a="1"/>
  <c r="N422" i="10" s="1"/>
  <c r="T422" i="10" a="1"/>
  <c r="T422" i="10" s="1"/>
  <c r="X544" i="10" a="1"/>
  <c r="X544" i="10" s="1"/>
  <c r="S544" i="10" a="1"/>
  <c r="S544" i="10" s="1"/>
  <c r="P544" i="10" a="1"/>
  <c r="P544" i="10" s="1"/>
  <c r="K544" i="10" a="1"/>
  <c r="K544" i="10" s="1"/>
  <c r="H544" i="10" a="1"/>
  <c r="H544" i="10" s="1"/>
  <c r="T544" i="10" a="1"/>
  <c r="T544" i="10" s="1"/>
  <c r="Q544" i="10" a="1"/>
  <c r="Q544" i="10" s="1"/>
  <c r="M544" i="10" a="1"/>
  <c r="M544" i="10" s="1"/>
  <c r="W544" i="10" a="1"/>
  <c r="W544" i="10" s="1"/>
  <c r="L544" i="10" a="1"/>
  <c r="L544" i="10" s="1"/>
  <c r="I544" i="10" a="1"/>
  <c r="I544" i="10" s="1"/>
  <c r="V544" i="10" a="1"/>
  <c r="V544" i="10" s="1"/>
  <c r="R544" i="10" a="1"/>
  <c r="R544" i="10" s="1"/>
  <c r="O544" i="10" a="1"/>
  <c r="O544" i="10" s="1"/>
  <c r="A545" i="10"/>
  <c r="U544" i="10" a="1"/>
  <c r="U544" i="10" s="1"/>
  <c r="N544" i="10" a="1"/>
  <c r="N544" i="10" s="1"/>
  <c r="J544" i="10" a="1"/>
  <c r="J544" i="10" s="1"/>
  <c r="W580" i="10" a="1"/>
  <c r="W580" i="10" s="1"/>
  <c r="T580" i="10" a="1"/>
  <c r="T580" i="10" s="1"/>
  <c r="O580" i="10" a="1"/>
  <c r="O580" i="10" s="1"/>
  <c r="L580" i="10" a="1"/>
  <c r="L580" i="10" s="1"/>
  <c r="A581" i="10"/>
  <c r="V580" i="10" a="1"/>
  <c r="V580" i="10" s="1"/>
  <c r="Q580" i="10" a="1"/>
  <c r="Q580" i="10" s="1"/>
  <c r="N580" i="10" a="1"/>
  <c r="N580" i="10" s="1"/>
  <c r="I580" i="10" a="1"/>
  <c r="I580" i="10" s="1"/>
  <c r="X580" i="10" a="1"/>
  <c r="X580" i="10" s="1"/>
  <c r="S580" i="10" a="1"/>
  <c r="S580" i="10" s="1"/>
  <c r="P580" i="10" a="1"/>
  <c r="P580" i="10" s="1"/>
  <c r="K580" i="10" a="1"/>
  <c r="K580" i="10" s="1"/>
  <c r="H580" i="10" a="1"/>
  <c r="H580" i="10" s="1"/>
  <c r="R580" i="10" a="1"/>
  <c r="R580" i="10" s="1"/>
  <c r="U580" i="10" a="1"/>
  <c r="U580" i="10" s="1"/>
  <c r="M580" i="10" a="1"/>
  <c r="M580" i="10" s="1"/>
  <c r="J580" i="10" a="1"/>
  <c r="J580" i="10" s="1"/>
  <c r="A375" i="10"/>
  <c r="V374" i="10" a="1"/>
  <c r="V374" i="10" s="1"/>
  <c r="Q374" i="10" a="1"/>
  <c r="Q374" i="10" s="1"/>
  <c r="N374" i="10" a="1"/>
  <c r="N374" i="10" s="1"/>
  <c r="I374" i="10" a="1"/>
  <c r="I374" i="10" s="1"/>
  <c r="X374" i="10" a="1"/>
  <c r="X374" i="10" s="1"/>
  <c r="S374" i="10" a="1"/>
  <c r="S374" i="10" s="1"/>
  <c r="P374" i="10" a="1"/>
  <c r="P374" i="10" s="1"/>
  <c r="K374" i="10" a="1"/>
  <c r="K374" i="10" s="1"/>
  <c r="H374" i="10" a="1"/>
  <c r="H374" i="10" s="1"/>
  <c r="U374" i="10" a="1"/>
  <c r="U374" i="10" s="1"/>
  <c r="R374" i="10" a="1"/>
  <c r="R374" i="10" s="1"/>
  <c r="M374" i="10" a="1"/>
  <c r="M374" i="10" s="1"/>
  <c r="J374" i="10" a="1"/>
  <c r="J374" i="10" s="1"/>
  <c r="O374" i="10" a="1"/>
  <c r="O374" i="10" s="1"/>
  <c r="W374" i="10" a="1"/>
  <c r="W374" i="10" s="1"/>
  <c r="L374" i="10" a="1"/>
  <c r="L374" i="10" s="1"/>
  <c r="T374" i="10" a="1"/>
  <c r="T374" i="10" s="1"/>
  <c r="A391" i="10"/>
  <c r="W390" i="10" a="1"/>
  <c r="W390" i="10" s="1"/>
  <c r="U390" i="10" a="1"/>
  <c r="U390" i="10" s="1"/>
  <c r="S390" i="10" a="1"/>
  <c r="S390" i="10" s="1"/>
  <c r="Q390" i="10" a="1"/>
  <c r="Q390" i="10" s="1"/>
  <c r="O390" i="10" a="1"/>
  <c r="O390" i="10" s="1"/>
  <c r="M390" i="10" a="1"/>
  <c r="M390" i="10" s="1"/>
  <c r="K390" i="10" a="1"/>
  <c r="K390" i="10" s="1"/>
  <c r="I390" i="10" a="1"/>
  <c r="I390" i="10" s="1"/>
  <c r="V390" i="10" a="1"/>
  <c r="V390" i="10" s="1"/>
  <c r="N390" i="10" a="1"/>
  <c r="N390" i="10" s="1"/>
  <c r="X390" i="10" a="1"/>
  <c r="X390" i="10" s="1"/>
  <c r="J390" i="10" a="1"/>
  <c r="J390" i="10" s="1"/>
  <c r="T390" i="10" a="1"/>
  <c r="T390" i="10" s="1"/>
  <c r="P390" i="10" a="1"/>
  <c r="P390" i="10" s="1"/>
  <c r="L390" i="10" a="1"/>
  <c r="L390" i="10" s="1"/>
  <c r="H390" i="10" a="1"/>
  <c r="H390" i="10" s="1"/>
  <c r="R390" i="10" a="1"/>
  <c r="R390" i="10" s="1"/>
  <c r="A565" i="10"/>
  <c r="W564" i="10" a="1"/>
  <c r="W564" i="10" s="1"/>
  <c r="U564" i="10" a="1"/>
  <c r="U564" i="10" s="1"/>
  <c r="S564" i="10" a="1"/>
  <c r="S564" i="10" s="1"/>
  <c r="Q564" i="10" a="1"/>
  <c r="Q564" i="10" s="1"/>
  <c r="O564" i="10" a="1"/>
  <c r="O564" i="10" s="1"/>
  <c r="M564" i="10" a="1"/>
  <c r="M564" i="10" s="1"/>
  <c r="K564" i="10" a="1"/>
  <c r="K564" i="10" s="1"/>
  <c r="I564" i="10" a="1"/>
  <c r="I564" i="10" s="1"/>
  <c r="X564" i="10" a="1"/>
  <c r="X564" i="10" s="1"/>
  <c r="V564" i="10" a="1"/>
  <c r="V564" i="10" s="1"/>
  <c r="T564" i="10" a="1"/>
  <c r="T564" i="10" s="1"/>
  <c r="R564" i="10" a="1"/>
  <c r="R564" i="10" s="1"/>
  <c r="P564" i="10" a="1"/>
  <c r="P564" i="10" s="1"/>
  <c r="N564" i="10" a="1"/>
  <c r="N564" i="10" s="1"/>
  <c r="L564" i="10" a="1"/>
  <c r="L564" i="10" s="1"/>
  <c r="J564" i="10" a="1"/>
  <c r="J564" i="10" s="1"/>
  <c r="H564" i="10" a="1"/>
  <c r="H564" i="10" s="1"/>
  <c r="A455" i="10"/>
  <c r="W454" i="10" a="1"/>
  <c r="W454" i="10" s="1"/>
  <c r="U454" i="10" a="1"/>
  <c r="U454" i="10" s="1"/>
  <c r="S454" i="10" a="1"/>
  <c r="S454" i="10" s="1"/>
  <c r="Q454" i="10" a="1"/>
  <c r="Q454" i="10" s="1"/>
  <c r="O454" i="10" a="1"/>
  <c r="O454" i="10" s="1"/>
  <c r="M454" i="10" a="1"/>
  <c r="M454" i="10" s="1"/>
  <c r="K454" i="10" a="1"/>
  <c r="K454" i="10" s="1"/>
  <c r="I454" i="10" a="1"/>
  <c r="I454" i="10" s="1"/>
  <c r="X454" i="10" a="1"/>
  <c r="X454" i="10" s="1"/>
  <c r="P454" i="10" a="1"/>
  <c r="P454" i="10" s="1"/>
  <c r="H454" i="10" a="1"/>
  <c r="H454" i="10" s="1"/>
  <c r="R454" i="10" a="1"/>
  <c r="R454" i="10" s="1"/>
  <c r="J454" i="10" a="1"/>
  <c r="J454" i="10" s="1"/>
  <c r="L454" i="10" a="1"/>
  <c r="L454" i="10" s="1"/>
  <c r="V454" i="10" a="1"/>
  <c r="V454" i="10" s="1"/>
  <c r="T454" i="10" a="1"/>
  <c r="T454" i="10" s="1"/>
  <c r="N454" i="10" a="1"/>
  <c r="N454" i="10" s="1"/>
  <c r="A632" i="10"/>
  <c r="W631" i="10" a="1"/>
  <c r="W631" i="10" s="1"/>
  <c r="U631" i="10" a="1"/>
  <c r="U631" i="10" s="1"/>
  <c r="S631" i="10" a="1"/>
  <c r="S631" i="10" s="1"/>
  <c r="Q631" i="10" a="1"/>
  <c r="Q631" i="10" s="1"/>
  <c r="O631" i="10" a="1"/>
  <c r="O631" i="10" s="1"/>
  <c r="M631" i="10" a="1"/>
  <c r="M631" i="10" s="1"/>
  <c r="K631" i="10" a="1"/>
  <c r="K631" i="10" s="1"/>
  <c r="I631" i="10" a="1"/>
  <c r="I631" i="10" s="1"/>
  <c r="R631" i="10" a="1"/>
  <c r="R631" i="10" s="1"/>
  <c r="J631" i="10" a="1"/>
  <c r="J631" i="10" s="1"/>
  <c r="N631" i="10" a="1"/>
  <c r="N631" i="10" s="1"/>
  <c r="X631" i="10" a="1"/>
  <c r="X631" i="10" s="1"/>
  <c r="T631" i="10" a="1"/>
  <c r="T631" i="10" s="1"/>
  <c r="P631" i="10" a="1"/>
  <c r="P631" i="10" s="1"/>
  <c r="L631" i="10" a="1"/>
  <c r="L631" i="10" s="1"/>
  <c r="V631" i="10" a="1"/>
  <c r="V631" i="10" s="1"/>
  <c r="H631" i="10" a="1"/>
  <c r="H631" i="10" s="1"/>
  <c r="W490" i="10" a="1"/>
  <c r="W490" i="10" s="1"/>
  <c r="R490" i="10" a="1"/>
  <c r="R490" i="10" s="1"/>
  <c r="O490" i="10" a="1"/>
  <c r="O490" i="10" s="1"/>
  <c r="J490" i="10" a="1"/>
  <c r="J490" i="10" s="1"/>
  <c r="X490" i="10" a="1"/>
  <c r="X490" i="10" s="1"/>
  <c r="T490" i="10" a="1"/>
  <c r="T490" i="10" s="1"/>
  <c r="M490" i="10" a="1"/>
  <c r="M490" i="10" s="1"/>
  <c r="I490" i="10" a="1"/>
  <c r="I490" i="10" s="1"/>
  <c r="S490" i="10" a="1"/>
  <c r="S490" i="10" s="1"/>
  <c r="P490" i="10" a="1"/>
  <c r="P490" i="10" s="1"/>
  <c r="L490" i="10" a="1"/>
  <c r="L490" i="10" s="1"/>
  <c r="Q490" i="10" a="1"/>
  <c r="Q490" i="10" s="1"/>
  <c r="A491" i="10"/>
  <c r="K490" i="10" a="1"/>
  <c r="K490" i="10" s="1"/>
  <c r="U490" i="10" a="1"/>
  <c r="U490" i="10" s="1"/>
  <c r="N490" i="10" a="1"/>
  <c r="N490" i="10" s="1"/>
  <c r="V490" i="10" a="1"/>
  <c r="V490" i="10" s="1"/>
  <c r="H490" i="10" a="1"/>
  <c r="H490" i="10" s="1"/>
  <c r="X305" i="10" a="1"/>
  <c r="X305" i="10" s="1"/>
  <c r="V305" i="10" a="1"/>
  <c r="V305" i="10" s="1"/>
  <c r="T305" i="10" a="1"/>
  <c r="T305" i="10" s="1"/>
  <c r="R305" i="10" a="1"/>
  <c r="R305" i="10" s="1"/>
  <c r="P305" i="10" a="1"/>
  <c r="P305" i="10" s="1"/>
  <c r="N305" i="10" a="1"/>
  <c r="N305" i="10" s="1"/>
  <c r="L305" i="10" a="1"/>
  <c r="L305" i="10" s="1"/>
  <c r="J305" i="10" a="1"/>
  <c r="J305" i="10" s="1"/>
  <c r="H305" i="10" a="1"/>
  <c r="H305" i="10" s="1"/>
  <c r="U305" i="10" a="1"/>
  <c r="U305" i="10" s="1"/>
  <c r="M305" i="10" a="1"/>
  <c r="M305" i="10" s="1"/>
  <c r="A306" i="10"/>
  <c r="K305" i="10" a="1"/>
  <c r="K305" i="10" s="1"/>
  <c r="Q305" i="10" a="1"/>
  <c r="Q305" i="10" s="1"/>
  <c r="W305" i="10" a="1"/>
  <c r="W305" i="10" s="1"/>
  <c r="I305" i="10" a="1"/>
  <c r="I305" i="10" s="1"/>
  <c r="S305" i="10" a="1"/>
  <c r="S305" i="10" s="1"/>
  <c r="O305" i="10" a="1"/>
  <c r="O305" i="10" s="1"/>
  <c r="A324" i="10"/>
  <c r="W323" i="10" a="1"/>
  <c r="W323" i="10" s="1"/>
  <c r="U323" i="10" a="1"/>
  <c r="U323" i="10" s="1"/>
  <c r="S323" i="10" a="1"/>
  <c r="S323" i="10" s="1"/>
  <c r="Q323" i="10" a="1"/>
  <c r="Q323" i="10" s="1"/>
  <c r="O323" i="10" a="1"/>
  <c r="O323" i="10" s="1"/>
  <c r="M323" i="10" a="1"/>
  <c r="M323" i="10" s="1"/>
  <c r="K323" i="10" a="1"/>
  <c r="K323" i="10" s="1"/>
  <c r="I323" i="10" a="1"/>
  <c r="I323" i="10" s="1"/>
  <c r="R323" i="10" a="1"/>
  <c r="R323" i="10" s="1"/>
  <c r="J323" i="10" a="1"/>
  <c r="J323" i="10" s="1"/>
  <c r="V323" i="10" a="1"/>
  <c r="V323" i="10" s="1"/>
  <c r="H323" i="10" a="1"/>
  <c r="H323" i="10" s="1"/>
  <c r="N323" i="10" a="1"/>
  <c r="N323" i="10" s="1"/>
  <c r="X323" i="10" a="1"/>
  <c r="X323" i="10" s="1"/>
  <c r="T323" i="10" a="1"/>
  <c r="T323" i="10" s="1"/>
  <c r="P323" i="10" a="1"/>
  <c r="P323" i="10" s="1"/>
  <c r="L323" i="10" a="1"/>
  <c r="L323" i="10" s="1"/>
  <c r="T527" i="10" l="1" a="1"/>
  <c r="T527" i="10" s="1"/>
  <c r="L527" i="10" a="1"/>
  <c r="L527" i="10" s="1"/>
  <c r="O527" i="10" a="1"/>
  <c r="O527" i="10" s="1"/>
  <c r="U527" i="10" a="1"/>
  <c r="U527" i="10" s="1"/>
  <c r="R527" i="10" a="1"/>
  <c r="R527" i="10" s="1"/>
  <c r="J527" i="10" a="1"/>
  <c r="J527" i="10" s="1"/>
  <c r="S527" i="10" a="1"/>
  <c r="S527" i="10" s="1"/>
  <c r="M527" i="10" a="1"/>
  <c r="M527" i="10" s="1"/>
  <c r="X527" i="10" a="1"/>
  <c r="X527" i="10" s="1"/>
  <c r="P527" i="10" a="1"/>
  <c r="P527" i="10" s="1"/>
  <c r="H527" i="10" a="1"/>
  <c r="H527" i="10" s="1"/>
  <c r="A528" i="10"/>
  <c r="Q527" i="10" a="1"/>
  <c r="Q527" i="10" s="1"/>
  <c r="V527" i="10" a="1"/>
  <c r="V527" i="10" s="1"/>
  <c r="N527" i="10" a="1"/>
  <c r="N527" i="10" s="1"/>
  <c r="W527" i="10" a="1"/>
  <c r="W527" i="10" s="1"/>
  <c r="K527" i="10" a="1"/>
  <c r="K527" i="10" s="1"/>
  <c r="I527" i="10" a="1"/>
  <c r="I527" i="10" s="1"/>
  <c r="X664" i="10" a="1"/>
  <c r="X664" i="10" s="1"/>
  <c r="V664" i="10" a="1"/>
  <c r="V664" i="10" s="1"/>
  <c r="T664" i="10" a="1"/>
  <c r="T664" i="10" s="1"/>
  <c r="R664" i="10" a="1"/>
  <c r="R664" i="10" s="1"/>
  <c r="P664" i="10" a="1"/>
  <c r="P664" i="10" s="1"/>
  <c r="N664" i="10" a="1"/>
  <c r="N664" i="10" s="1"/>
  <c r="L664" i="10" a="1"/>
  <c r="L664" i="10" s="1"/>
  <c r="J664" i="10" a="1"/>
  <c r="J664" i="10" s="1"/>
  <c r="A665" i="10"/>
  <c r="U664" i="10" a="1"/>
  <c r="U664" i="10" s="1"/>
  <c r="Q664" i="10" a="1"/>
  <c r="Q664" i="10" s="1"/>
  <c r="M664" i="10" a="1"/>
  <c r="M664" i="10" s="1"/>
  <c r="I664" i="10" a="1"/>
  <c r="I664" i="10" s="1"/>
  <c r="K664" i="10" a="1"/>
  <c r="K664" i="10" s="1"/>
  <c r="W664" i="10" a="1"/>
  <c r="W664" i="10" s="1"/>
  <c r="H664" i="10" a="1"/>
  <c r="H664" i="10" s="1"/>
  <c r="S664" i="10" a="1"/>
  <c r="S664" i="10" s="1"/>
  <c r="O664" i="10" a="1"/>
  <c r="O664" i="10" s="1"/>
  <c r="A307" i="10"/>
  <c r="V306" i="10" a="1"/>
  <c r="V306" i="10" s="1"/>
  <c r="Q306" i="10" a="1"/>
  <c r="Q306" i="10" s="1"/>
  <c r="N306" i="10" a="1"/>
  <c r="N306" i="10" s="1"/>
  <c r="I306" i="10" a="1"/>
  <c r="I306" i="10" s="1"/>
  <c r="R306" i="10" a="1"/>
  <c r="R306" i="10" s="1"/>
  <c r="O306" i="10" a="1"/>
  <c r="O306" i="10" s="1"/>
  <c r="K306" i="10" a="1"/>
  <c r="K306" i="10" s="1"/>
  <c r="X306" i="10" a="1"/>
  <c r="X306" i="10" s="1"/>
  <c r="U306" i="10" a="1"/>
  <c r="U306" i="10" s="1"/>
  <c r="J306" i="10" a="1"/>
  <c r="J306" i="10" s="1"/>
  <c r="T306" i="10" a="1"/>
  <c r="T306" i="10" s="1"/>
  <c r="P306" i="10" a="1"/>
  <c r="P306" i="10" s="1"/>
  <c r="M306" i="10" a="1"/>
  <c r="M306" i="10" s="1"/>
  <c r="W306" i="10" a="1"/>
  <c r="W306" i="10" s="1"/>
  <c r="S306" i="10" a="1"/>
  <c r="S306" i="10" s="1"/>
  <c r="L306" i="10" a="1"/>
  <c r="L306" i="10" s="1"/>
  <c r="H306" i="10" a="1"/>
  <c r="H306" i="10" s="1"/>
  <c r="V324" i="10" a="1"/>
  <c r="V324" i="10" s="1"/>
  <c r="S324" i="10" a="1"/>
  <c r="S324" i="10" s="1"/>
  <c r="N324" i="10" a="1"/>
  <c r="N324" i="10" s="1"/>
  <c r="K324" i="10" a="1"/>
  <c r="K324" i="10" s="1"/>
  <c r="O324" i="10" a="1"/>
  <c r="O324" i="10" s="1"/>
  <c r="L324" i="10" a="1"/>
  <c r="L324" i="10" s="1"/>
  <c r="H324" i="10" a="1"/>
  <c r="H324" i="10" s="1"/>
  <c r="A325" i="10"/>
  <c r="U324" i="10" a="1"/>
  <c r="U324" i="10" s="1"/>
  <c r="R324" i="10" a="1"/>
  <c r="R324" i="10" s="1"/>
  <c r="X324" i="10" a="1"/>
  <c r="X324" i="10" s="1"/>
  <c r="Q324" i="10" a="1"/>
  <c r="Q324" i="10" s="1"/>
  <c r="M324" i="10" a="1"/>
  <c r="M324" i="10" s="1"/>
  <c r="J324" i="10" a="1"/>
  <c r="J324" i="10" s="1"/>
  <c r="W324" i="10" a="1"/>
  <c r="W324" i="10" s="1"/>
  <c r="T324" i="10" a="1"/>
  <c r="T324" i="10" s="1"/>
  <c r="P324" i="10" a="1"/>
  <c r="P324" i="10" s="1"/>
  <c r="I324" i="10" a="1"/>
  <c r="I324" i="10" s="1"/>
  <c r="X491" i="10" a="1"/>
  <c r="X491" i="10" s="1"/>
  <c r="V491" i="10" a="1"/>
  <c r="V491" i="10" s="1"/>
  <c r="T491" i="10" a="1"/>
  <c r="T491" i="10" s="1"/>
  <c r="R491" i="10" a="1"/>
  <c r="R491" i="10" s="1"/>
  <c r="P491" i="10" a="1"/>
  <c r="P491" i="10" s="1"/>
  <c r="N491" i="10" a="1"/>
  <c r="N491" i="10" s="1"/>
  <c r="L491" i="10" a="1"/>
  <c r="L491" i="10" s="1"/>
  <c r="J491" i="10" a="1"/>
  <c r="J491" i="10" s="1"/>
  <c r="H491" i="10" a="1"/>
  <c r="H491" i="10" s="1"/>
  <c r="S491" i="10" a="1"/>
  <c r="S491" i="10" s="1"/>
  <c r="K491" i="10" a="1"/>
  <c r="K491" i="10" s="1"/>
  <c r="Q491" i="10" a="1"/>
  <c r="Q491" i="10" s="1"/>
  <c r="M491" i="10" a="1"/>
  <c r="M491" i="10" s="1"/>
  <c r="W491" i="10" a="1"/>
  <c r="W491" i="10" s="1"/>
  <c r="I491" i="10" a="1"/>
  <c r="I491" i="10" s="1"/>
  <c r="U491" i="10" a="1"/>
  <c r="U491" i="10" s="1"/>
  <c r="O491" i="10" a="1"/>
  <c r="O491" i="10" s="1"/>
  <c r="A492" i="10"/>
  <c r="A456" i="10"/>
  <c r="T455" i="10" a="1"/>
  <c r="T455" i="10" s="1"/>
  <c r="Q455" i="10" a="1"/>
  <c r="Q455" i="10" s="1"/>
  <c r="L455" i="10" a="1"/>
  <c r="L455" i="10" s="1"/>
  <c r="I455" i="10" a="1"/>
  <c r="I455" i="10" s="1"/>
  <c r="V455" i="10" a="1"/>
  <c r="V455" i="10" s="1"/>
  <c r="S455" i="10" a="1"/>
  <c r="S455" i="10" s="1"/>
  <c r="N455" i="10" a="1"/>
  <c r="N455" i="10" s="1"/>
  <c r="K455" i="10" a="1"/>
  <c r="K455" i="10" s="1"/>
  <c r="U455" i="10" a="1"/>
  <c r="U455" i="10" s="1"/>
  <c r="P455" i="10" a="1"/>
  <c r="P455" i="10" s="1"/>
  <c r="O455" i="10" a="1"/>
  <c r="O455" i="10" s="1"/>
  <c r="J455" i="10" a="1"/>
  <c r="J455" i="10" s="1"/>
  <c r="X455" i="10" a="1"/>
  <c r="X455" i="10" s="1"/>
  <c r="M455" i="10" a="1"/>
  <c r="M455" i="10" s="1"/>
  <c r="H455" i="10" a="1"/>
  <c r="H455" i="10" s="1"/>
  <c r="W455" i="10" a="1"/>
  <c r="W455" i="10" s="1"/>
  <c r="R455" i="10" a="1"/>
  <c r="R455" i="10" s="1"/>
  <c r="W391" i="10" a="1"/>
  <c r="W391" i="10" s="1"/>
  <c r="R391" i="10" a="1"/>
  <c r="R391" i="10" s="1"/>
  <c r="O391" i="10" a="1"/>
  <c r="O391" i="10" s="1"/>
  <c r="J391" i="10" a="1"/>
  <c r="J391" i="10" s="1"/>
  <c r="U391" i="10" a="1"/>
  <c r="U391" i="10" s="1"/>
  <c r="Q391" i="10" a="1"/>
  <c r="Q391" i="10" s="1"/>
  <c r="N391" i="10" a="1"/>
  <c r="N391" i="10" s="1"/>
  <c r="X391" i="10" a="1"/>
  <c r="X391" i="10" s="1"/>
  <c r="T391" i="10" a="1"/>
  <c r="T391" i="10" s="1"/>
  <c r="M391" i="10" a="1"/>
  <c r="M391" i="10" s="1"/>
  <c r="I391" i="10" a="1"/>
  <c r="I391" i="10" s="1"/>
  <c r="S391" i="10" a="1"/>
  <c r="S391" i="10" s="1"/>
  <c r="P391" i="10" a="1"/>
  <c r="P391" i="10" s="1"/>
  <c r="L391" i="10" a="1"/>
  <c r="L391" i="10" s="1"/>
  <c r="A392" i="10"/>
  <c r="V391" i="10" a="1"/>
  <c r="V391" i="10" s="1"/>
  <c r="K391" i="10" a="1"/>
  <c r="K391" i="10" s="1"/>
  <c r="H391" i="10" a="1"/>
  <c r="H391" i="10" s="1"/>
  <c r="A582" i="10"/>
  <c r="W581" i="10" a="1"/>
  <c r="W581" i="10" s="1"/>
  <c r="U581" i="10" a="1"/>
  <c r="U581" i="10" s="1"/>
  <c r="S581" i="10" a="1"/>
  <c r="S581" i="10" s="1"/>
  <c r="Q581" i="10" a="1"/>
  <c r="Q581" i="10" s="1"/>
  <c r="O581" i="10" a="1"/>
  <c r="O581" i="10" s="1"/>
  <c r="M581" i="10" a="1"/>
  <c r="M581" i="10" s="1"/>
  <c r="K581" i="10" a="1"/>
  <c r="K581" i="10" s="1"/>
  <c r="I581" i="10" a="1"/>
  <c r="I581" i="10" s="1"/>
  <c r="X581" i="10" a="1"/>
  <c r="X581" i="10" s="1"/>
  <c r="P581" i="10" a="1"/>
  <c r="P581" i="10" s="1"/>
  <c r="H581" i="10" a="1"/>
  <c r="H581" i="10" s="1"/>
  <c r="R581" i="10" a="1"/>
  <c r="R581" i="10" s="1"/>
  <c r="J581" i="10" a="1"/>
  <c r="J581" i="10" s="1"/>
  <c r="T581" i="10" a="1"/>
  <c r="T581" i="10" s="1"/>
  <c r="L581" i="10" a="1"/>
  <c r="L581" i="10" s="1"/>
  <c r="V581" i="10" a="1"/>
  <c r="V581" i="10" s="1"/>
  <c r="N581" i="10" a="1"/>
  <c r="N581" i="10" s="1"/>
  <c r="A546" i="10"/>
  <c r="W545" i="10" a="1"/>
  <c r="W545" i="10" s="1"/>
  <c r="U545" i="10" a="1"/>
  <c r="U545" i="10" s="1"/>
  <c r="S545" i="10" a="1"/>
  <c r="S545" i="10" s="1"/>
  <c r="Q545" i="10" a="1"/>
  <c r="Q545" i="10" s="1"/>
  <c r="O545" i="10" a="1"/>
  <c r="O545" i="10" s="1"/>
  <c r="M545" i="10" a="1"/>
  <c r="M545" i="10" s="1"/>
  <c r="K545" i="10" a="1"/>
  <c r="K545" i="10" s="1"/>
  <c r="I545" i="10" a="1"/>
  <c r="I545" i="10" s="1"/>
  <c r="T545" i="10" a="1"/>
  <c r="T545" i="10" s="1"/>
  <c r="L545" i="10" a="1"/>
  <c r="L545" i="10" s="1"/>
  <c r="X545" i="10" a="1"/>
  <c r="X545" i="10" s="1"/>
  <c r="J545" i="10" a="1"/>
  <c r="J545" i="10" s="1"/>
  <c r="P545" i="10" a="1"/>
  <c r="P545" i="10" s="1"/>
  <c r="V545" i="10" a="1"/>
  <c r="V545" i="10" s="1"/>
  <c r="H545" i="10" a="1"/>
  <c r="H545" i="10" s="1"/>
  <c r="R545" i="10" a="1"/>
  <c r="R545" i="10" s="1"/>
  <c r="N545" i="10" a="1"/>
  <c r="N545" i="10" s="1"/>
  <c r="A424" i="10"/>
  <c r="T423" i="10" a="1"/>
  <c r="T423" i="10" s="1"/>
  <c r="Q423" i="10" a="1"/>
  <c r="Q423" i="10" s="1"/>
  <c r="L423" i="10" a="1"/>
  <c r="L423" i="10" s="1"/>
  <c r="I423" i="10" a="1"/>
  <c r="I423" i="10" s="1"/>
  <c r="V423" i="10" a="1"/>
  <c r="V423" i="10" s="1"/>
  <c r="S423" i="10" a="1"/>
  <c r="S423" i="10" s="1"/>
  <c r="N423" i="10" a="1"/>
  <c r="N423" i="10" s="1"/>
  <c r="K423" i="10" a="1"/>
  <c r="K423" i="10" s="1"/>
  <c r="U423" i="10" a="1"/>
  <c r="U423" i="10" s="1"/>
  <c r="P423" i="10" a="1"/>
  <c r="P423" i="10" s="1"/>
  <c r="O423" i="10" a="1"/>
  <c r="O423" i="10" s="1"/>
  <c r="J423" i="10" a="1"/>
  <c r="J423" i="10" s="1"/>
  <c r="W423" i="10" a="1"/>
  <c r="W423" i="10" s="1"/>
  <c r="R423" i="10" a="1"/>
  <c r="R423" i="10" s="1"/>
  <c r="M423" i="10" a="1"/>
  <c r="M423" i="10" s="1"/>
  <c r="H423" i="10" a="1"/>
  <c r="H423" i="10" s="1"/>
  <c r="X423" i="10" a="1"/>
  <c r="X423" i="10" s="1"/>
  <c r="A474" i="10"/>
  <c r="V473" i="10" a="1"/>
  <c r="V473" i="10" s="1"/>
  <c r="Q473" i="10" a="1"/>
  <c r="Q473" i="10" s="1"/>
  <c r="N473" i="10" a="1"/>
  <c r="N473" i="10" s="1"/>
  <c r="I473" i="10" a="1"/>
  <c r="I473" i="10" s="1"/>
  <c r="X473" i="10" a="1"/>
  <c r="X473" i="10" s="1"/>
  <c r="S473" i="10" a="1"/>
  <c r="S473" i="10" s="1"/>
  <c r="P473" i="10" a="1"/>
  <c r="P473" i="10" s="1"/>
  <c r="K473" i="10" a="1"/>
  <c r="K473" i="10" s="1"/>
  <c r="H473" i="10" a="1"/>
  <c r="H473" i="10" s="1"/>
  <c r="W473" i="10" a="1"/>
  <c r="W473" i="10" s="1"/>
  <c r="L473" i="10" a="1"/>
  <c r="L473" i="10" s="1"/>
  <c r="R473" i="10" a="1"/>
  <c r="R473" i="10" s="1"/>
  <c r="M473" i="10" a="1"/>
  <c r="M473" i="10" s="1"/>
  <c r="T473" i="10" a="1"/>
  <c r="T473" i="10" s="1"/>
  <c r="O473" i="10" a="1"/>
  <c r="O473" i="10" s="1"/>
  <c r="U473" i="10" a="1"/>
  <c r="U473" i="10" s="1"/>
  <c r="J473" i="10" a="1"/>
  <c r="J473" i="10" s="1"/>
  <c r="A511" i="10"/>
  <c r="T510" i="10" a="1"/>
  <c r="T510" i="10" s="1"/>
  <c r="Q510" i="10" a="1"/>
  <c r="Q510" i="10" s="1"/>
  <c r="L510" i="10" a="1"/>
  <c r="L510" i="10" s="1"/>
  <c r="I510" i="10" a="1"/>
  <c r="I510" i="10" s="1"/>
  <c r="V510" i="10" a="1"/>
  <c r="V510" i="10" s="1"/>
  <c r="O510" i="10" a="1"/>
  <c r="O510" i="10" s="1"/>
  <c r="K510" i="10" a="1"/>
  <c r="K510" i="10" s="1"/>
  <c r="H510" i="10" a="1"/>
  <c r="H510" i="10" s="1"/>
  <c r="U510" i="10" a="1"/>
  <c r="U510" i="10" s="1"/>
  <c r="R510" i="10" a="1"/>
  <c r="R510" i="10" s="1"/>
  <c r="N510" i="10" a="1"/>
  <c r="N510" i="10" s="1"/>
  <c r="M510" i="10" a="1"/>
  <c r="M510" i="10" s="1"/>
  <c r="S510" i="10" a="1"/>
  <c r="S510" i="10" s="1"/>
  <c r="X510" i="10" a="1"/>
  <c r="X510" i="10" s="1"/>
  <c r="J510" i="10" a="1"/>
  <c r="J510" i="10" s="1"/>
  <c r="W510" i="10" a="1"/>
  <c r="W510" i="10" s="1"/>
  <c r="P510" i="10" a="1"/>
  <c r="P510" i="10" s="1"/>
  <c r="V632" i="10" a="1"/>
  <c r="V632" i="10" s="1"/>
  <c r="S632" i="10" a="1"/>
  <c r="S632" i="10" s="1"/>
  <c r="N632" i="10" a="1"/>
  <c r="N632" i="10" s="1"/>
  <c r="K632" i="10" a="1"/>
  <c r="K632" i="10" s="1"/>
  <c r="A633" i="10"/>
  <c r="U632" i="10" a="1"/>
  <c r="U632" i="10" s="1"/>
  <c r="R632" i="10" a="1"/>
  <c r="R632" i="10" s="1"/>
  <c r="X632" i="10" a="1"/>
  <c r="X632" i="10" s="1"/>
  <c r="Q632" i="10" a="1"/>
  <c r="Q632" i="10" s="1"/>
  <c r="M632" i="10" a="1"/>
  <c r="M632" i="10" s="1"/>
  <c r="J632" i="10" a="1"/>
  <c r="J632" i="10" s="1"/>
  <c r="W632" i="10" a="1"/>
  <c r="W632" i="10" s="1"/>
  <c r="T632" i="10" a="1"/>
  <c r="T632" i="10" s="1"/>
  <c r="P632" i="10" a="1"/>
  <c r="P632" i="10" s="1"/>
  <c r="I632" i="10" a="1"/>
  <c r="I632" i="10" s="1"/>
  <c r="H632" i="10" a="1"/>
  <c r="H632" i="10" s="1"/>
  <c r="O632" i="10" a="1"/>
  <c r="O632" i="10" s="1"/>
  <c r="L632" i="10" a="1"/>
  <c r="L632" i="10" s="1"/>
  <c r="A566" i="10"/>
  <c r="W565" i="10" a="1"/>
  <c r="W565" i="10" s="1"/>
  <c r="U565" i="10" a="1"/>
  <c r="U565" i="10" s="1"/>
  <c r="S565" i="10" a="1"/>
  <c r="S565" i="10" s="1"/>
  <c r="Q565" i="10" a="1"/>
  <c r="Q565" i="10" s="1"/>
  <c r="O565" i="10" a="1"/>
  <c r="O565" i="10" s="1"/>
  <c r="M565" i="10" a="1"/>
  <c r="M565" i="10" s="1"/>
  <c r="K565" i="10" a="1"/>
  <c r="K565" i="10" s="1"/>
  <c r="I565" i="10" a="1"/>
  <c r="I565" i="10" s="1"/>
  <c r="R565" i="10" a="1"/>
  <c r="R565" i="10" s="1"/>
  <c r="J565" i="10" a="1"/>
  <c r="J565" i="10" s="1"/>
  <c r="X565" i="10" a="1"/>
  <c r="X565" i="10" s="1"/>
  <c r="P565" i="10" a="1"/>
  <c r="P565" i="10" s="1"/>
  <c r="H565" i="10" a="1"/>
  <c r="H565" i="10" s="1"/>
  <c r="N565" i="10" a="1"/>
  <c r="N565" i="10" s="1"/>
  <c r="L565" i="10" a="1"/>
  <c r="L565" i="10" s="1"/>
  <c r="V565" i="10" a="1"/>
  <c r="V565" i="10" s="1"/>
  <c r="T565" i="10" a="1"/>
  <c r="T565" i="10" s="1"/>
  <c r="A376" i="10"/>
  <c r="W375" i="10" a="1"/>
  <c r="W375" i="10" s="1"/>
  <c r="U375" i="10" a="1"/>
  <c r="U375" i="10" s="1"/>
  <c r="S375" i="10" a="1"/>
  <c r="S375" i="10" s="1"/>
  <c r="Q375" i="10" a="1"/>
  <c r="Q375" i="10" s="1"/>
  <c r="O375" i="10" a="1"/>
  <c r="O375" i="10" s="1"/>
  <c r="M375" i="10" a="1"/>
  <c r="M375" i="10" s="1"/>
  <c r="K375" i="10" a="1"/>
  <c r="K375" i="10" s="1"/>
  <c r="I375" i="10" a="1"/>
  <c r="I375" i="10" s="1"/>
  <c r="R375" i="10" a="1"/>
  <c r="R375" i="10" s="1"/>
  <c r="J375" i="10" a="1"/>
  <c r="J375" i="10" s="1"/>
  <c r="T375" i="10" a="1"/>
  <c r="T375" i="10" s="1"/>
  <c r="L375" i="10" a="1"/>
  <c r="L375" i="10" s="1"/>
  <c r="V375" i="10" a="1"/>
  <c r="V375" i="10" s="1"/>
  <c r="N375" i="10" a="1"/>
  <c r="N375" i="10" s="1"/>
  <c r="H375" i="10" a="1"/>
  <c r="H375" i="10" s="1"/>
  <c r="P375" i="10" a="1"/>
  <c r="P375" i="10" s="1"/>
  <c r="X375" i="10" a="1"/>
  <c r="X375" i="10" s="1"/>
  <c r="W356" i="10" a="1"/>
  <c r="W356" i="10" s="1"/>
  <c r="R356" i="10" a="1"/>
  <c r="R356" i="10" s="1"/>
  <c r="O356" i="10" a="1"/>
  <c r="O356" i="10" s="1"/>
  <c r="J356" i="10" a="1"/>
  <c r="J356" i="10" s="1"/>
  <c r="V356" i="10" a="1"/>
  <c r="V356" i="10" s="1"/>
  <c r="S356" i="10" a="1"/>
  <c r="S356" i="10" s="1"/>
  <c r="N356" i="10" a="1"/>
  <c r="N356" i="10" s="1"/>
  <c r="K356" i="10" a="1"/>
  <c r="K356" i="10" s="1"/>
  <c r="U356" i="10" a="1"/>
  <c r="U356" i="10" s="1"/>
  <c r="P356" i="10" a="1"/>
  <c r="P356" i="10" s="1"/>
  <c r="A357" i="10"/>
  <c r="T356" i="10" a="1"/>
  <c r="T356" i="10" s="1"/>
  <c r="I356" i="10" a="1"/>
  <c r="I356" i="10" s="1"/>
  <c r="X356" i="10" a="1"/>
  <c r="X356" i="10" s="1"/>
  <c r="M356" i="10" a="1"/>
  <c r="M356" i="10" s="1"/>
  <c r="H356" i="10" a="1"/>
  <c r="H356" i="10" s="1"/>
  <c r="Q356" i="10" a="1"/>
  <c r="Q356" i="10" s="1"/>
  <c r="L356" i="10" a="1"/>
  <c r="L356" i="10" s="1"/>
  <c r="P528" i="10" l="1" a="1"/>
  <c r="P528" i="10" s="1"/>
  <c r="L528" i="10" a="1"/>
  <c r="L528" i="10" s="1"/>
  <c r="O528" i="10" a="1"/>
  <c r="O528" i="10" s="1"/>
  <c r="U528" i="10" a="1"/>
  <c r="U528" i="10" s="1"/>
  <c r="K528" i="10" a="1"/>
  <c r="K528" i="10" s="1"/>
  <c r="I528" i="10" a="1"/>
  <c r="I528" i="10" s="1"/>
  <c r="A529" i="10"/>
  <c r="N528" i="10" a="1"/>
  <c r="N528" i="10" s="1"/>
  <c r="X528" i="10" a="1"/>
  <c r="X528" i="10" s="1"/>
  <c r="H528" i="10" a="1"/>
  <c r="H528" i="10" s="1"/>
  <c r="V528" i="10" a="1"/>
  <c r="V528" i="10" s="1"/>
  <c r="J528" i="10" a="1"/>
  <c r="J528" i="10" s="1"/>
  <c r="T528" i="10" a="1"/>
  <c r="T528" i="10" s="1"/>
  <c r="S528" i="10" a="1"/>
  <c r="S528" i="10" s="1"/>
  <c r="W528" i="10" a="1"/>
  <c r="W528" i="10" s="1"/>
  <c r="R528" i="10" a="1"/>
  <c r="R528" i="10" s="1"/>
  <c r="Q528" i="10" a="1"/>
  <c r="Q528" i="10" s="1"/>
  <c r="M528" i="10" a="1"/>
  <c r="M528" i="10" s="1"/>
  <c r="W492" i="10" a="1"/>
  <c r="W492" i="10" s="1"/>
  <c r="T492" i="10" a="1"/>
  <c r="T492" i="10" s="1"/>
  <c r="O492" i="10" a="1"/>
  <c r="O492" i="10" s="1"/>
  <c r="L492" i="10" a="1"/>
  <c r="L492" i="10" s="1"/>
  <c r="X492" i="10" a="1"/>
  <c r="X492" i="10" s="1"/>
  <c r="U492" i="10" a="1"/>
  <c r="U492" i="10" s="1"/>
  <c r="Q492" i="10" a="1"/>
  <c r="Q492" i="10" s="1"/>
  <c r="J492" i="10" a="1"/>
  <c r="J492" i="10" s="1"/>
  <c r="P492" i="10" a="1"/>
  <c r="P492" i="10" s="1"/>
  <c r="M492" i="10" a="1"/>
  <c r="M492" i="10" s="1"/>
  <c r="I492" i="10" a="1"/>
  <c r="I492" i="10" s="1"/>
  <c r="A493" i="10"/>
  <c r="R492" i="10" a="1"/>
  <c r="R492" i="10" s="1"/>
  <c r="K492" i="10" a="1"/>
  <c r="K492" i="10" s="1"/>
  <c r="S492" i="10" a="1"/>
  <c r="S492" i="10" s="1"/>
  <c r="N492" i="10" a="1"/>
  <c r="N492" i="10" s="1"/>
  <c r="V492" i="10" a="1"/>
  <c r="V492" i="10" s="1"/>
  <c r="H492" i="10" a="1"/>
  <c r="H492" i="10" s="1"/>
  <c r="X325" i="10" a="1"/>
  <c r="X325" i="10" s="1"/>
  <c r="V325" i="10" a="1"/>
  <c r="V325" i="10" s="1"/>
  <c r="T325" i="10" a="1"/>
  <c r="T325" i="10" s="1"/>
  <c r="R325" i="10" a="1"/>
  <c r="R325" i="10" s="1"/>
  <c r="P325" i="10" a="1"/>
  <c r="P325" i="10" s="1"/>
  <c r="N325" i="10" a="1"/>
  <c r="N325" i="10" s="1"/>
  <c r="L325" i="10" a="1"/>
  <c r="L325" i="10" s="1"/>
  <c r="J325" i="10" a="1"/>
  <c r="J325" i="10" s="1"/>
  <c r="H325" i="10" a="1"/>
  <c r="H325" i="10" s="1"/>
  <c r="W325" i="10" a="1"/>
  <c r="W325" i="10" s="1"/>
  <c r="O325" i="10" a="1"/>
  <c r="O325" i="10" s="1"/>
  <c r="S325" i="10" a="1"/>
  <c r="S325" i="10" s="1"/>
  <c r="A326" i="10"/>
  <c r="K325" i="10" a="1"/>
  <c r="K325" i="10" s="1"/>
  <c r="U325" i="10" a="1"/>
  <c r="U325" i="10" s="1"/>
  <c r="Q325" i="10" a="1"/>
  <c r="Q325" i="10" s="1"/>
  <c r="M325" i="10" a="1"/>
  <c r="M325" i="10" s="1"/>
  <c r="I325" i="10" a="1"/>
  <c r="I325" i="10" s="1"/>
  <c r="X357" i="10" a="1"/>
  <c r="X357" i="10" s="1"/>
  <c r="V357" i="10" a="1"/>
  <c r="V357" i="10" s="1"/>
  <c r="T357" i="10" a="1"/>
  <c r="T357" i="10" s="1"/>
  <c r="R357" i="10" a="1"/>
  <c r="R357" i="10" s="1"/>
  <c r="P357" i="10" a="1"/>
  <c r="P357" i="10" s="1"/>
  <c r="N357" i="10" a="1"/>
  <c r="N357" i="10" s="1"/>
  <c r="L357" i="10" a="1"/>
  <c r="L357" i="10" s="1"/>
  <c r="J357" i="10" a="1"/>
  <c r="J357" i="10" s="1"/>
  <c r="H357" i="10" a="1"/>
  <c r="H357" i="10" s="1"/>
  <c r="S357" i="10" a="1"/>
  <c r="S357" i="10" s="1"/>
  <c r="K357" i="10" a="1"/>
  <c r="K357" i="10" s="1"/>
  <c r="W357" i="10" a="1"/>
  <c r="W357" i="10" s="1"/>
  <c r="O357" i="10" a="1"/>
  <c r="O357" i="10" s="1"/>
  <c r="A358" i="10"/>
  <c r="I357" i="10" a="1"/>
  <c r="I357" i="10" s="1"/>
  <c r="M357" i="10" a="1"/>
  <c r="M357" i="10" s="1"/>
  <c r="Q357" i="10" a="1"/>
  <c r="Q357" i="10" s="1"/>
  <c r="U357" i="10" a="1"/>
  <c r="U357" i="10" s="1"/>
  <c r="V376" i="10" a="1"/>
  <c r="V376" i="10" s="1"/>
  <c r="S376" i="10" a="1"/>
  <c r="S376" i="10" s="1"/>
  <c r="N376" i="10" a="1"/>
  <c r="N376" i="10" s="1"/>
  <c r="K376" i="10" a="1"/>
  <c r="K376" i="10" s="1"/>
  <c r="X376" i="10" a="1"/>
  <c r="X376" i="10" s="1"/>
  <c r="U376" i="10" a="1"/>
  <c r="U376" i="10" s="1"/>
  <c r="P376" i="10" a="1"/>
  <c r="P376" i="10" s="1"/>
  <c r="M376" i="10" a="1"/>
  <c r="M376" i="10" s="1"/>
  <c r="H376" i="10" a="1"/>
  <c r="H376" i="10" s="1"/>
  <c r="W376" i="10" a="1"/>
  <c r="W376" i="10" s="1"/>
  <c r="R376" i="10" a="1"/>
  <c r="R376" i="10" s="1"/>
  <c r="O376" i="10" a="1"/>
  <c r="O376" i="10" s="1"/>
  <c r="J376" i="10" a="1"/>
  <c r="J376" i="10" s="1"/>
  <c r="L376" i="10" a="1"/>
  <c r="L376" i="10" s="1"/>
  <c r="T376" i="10" a="1"/>
  <c r="T376" i="10" s="1"/>
  <c r="I376" i="10" a="1"/>
  <c r="I376" i="10" s="1"/>
  <c r="Q376" i="10" a="1"/>
  <c r="Q376" i="10" s="1"/>
  <c r="A377" i="10"/>
  <c r="X633" i="10" a="1"/>
  <c r="X633" i="10" s="1"/>
  <c r="V633" i="10" a="1"/>
  <c r="V633" i="10" s="1"/>
  <c r="T633" i="10" a="1"/>
  <c r="T633" i="10" s="1"/>
  <c r="R633" i="10" a="1"/>
  <c r="R633" i="10" s="1"/>
  <c r="P633" i="10" a="1"/>
  <c r="P633" i="10" s="1"/>
  <c r="N633" i="10" a="1"/>
  <c r="N633" i="10" s="1"/>
  <c r="L633" i="10" a="1"/>
  <c r="L633" i="10" s="1"/>
  <c r="J633" i="10" a="1"/>
  <c r="J633" i="10" s="1"/>
  <c r="H633" i="10" a="1"/>
  <c r="H633" i="10" s="1"/>
  <c r="W633" i="10" a="1"/>
  <c r="W633" i="10" s="1"/>
  <c r="O633" i="10" a="1"/>
  <c r="O633" i="10" s="1"/>
  <c r="A634" i="10"/>
  <c r="K633" i="10" a="1"/>
  <c r="K633" i="10" s="1"/>
  <c r="U633" i="10" a="1"/>
  <c r="U633" i="10" s="1"/>
  <c r="Q633" i="10" a="1"/>
  <c r="Q633" i="10" s="1"/>
  <c r="M633" i="10" a="1"/>
  <c r="M633" i="10" s="1"/>
  <c r="I633" i="10" a="1"/>
  <c r="I633" i="10" s="1"/>
  <c r="S633" i="10" a="1"/>
  <c r="S633" i="10" s="1"/>
  <c r="A475" i="10"/>
  <c r="W474" i="10" a="1"/>
  <c r="W474" i="10" s="1"/>
  <c r="U474" i="10" a="1"/>
  <c r="U474" i="10" s="1"/>
  <c r="S474" i="10" a="1"/>
  <c r="S474" i="10" s="1"/>
  <c r="Q474" i="10" a="1"/>
  <c r="Q474" i="10" s="1"/>
  <c r="O474" i="10" a="1"/>
  <c r="O474" i="10" s="1"/>
  <c r="M474" i="10" a="1"/>
  <c r="M474" i="10" s="1"/>
  <c r="K474" i="10" a="1"/>
  <c r="K474" i="10" s="1"/>
  <c r="I474" i="10" a="1"/>
  <c r="I474" i="10" s="1"/>
  <c r="R474" i="10" a="1"/>
  <c r="R474" i="10" s="1"/>
  <c r="J474" i="10" a="1"/>
  <c r="J474" i="10" s="1"/>
  <c r="T474" i="10" a="1"/>
  <c r="T474" i="10" s="1"/>
  <c r="L474" i="10" a="1"/>
  <c r="L474" i="10" s="1"/>
  <c r="P474" i="10" a="1"/>
  <c r="P474" i="10" s="1"/>
  <c r="V474" i="10" a="1"/>
  <c r="V474" i="10" s="1"/>
  <c r="X474" i="10" a="1"/>
  <c r="X474" i="10" s="1"/>
  <c r="H474" i="10" a="1"/>
  <c r="H474" i="10" s="1"/>
  <c r="N474" i="10" a="1"/>
  <c r="N474" i="10" s="1"/>
  <c r="X546" i="10" a="1"/>
  <c r="X546" i="10" s="1"/>
  <c r="U546" i="10" a="1"/>
  <c r="U546" i="10" s="1"/>
  <c r="P546" i="10" a="1"/>
  <c r="P546" i="10" s="1"/>
  <c r="M546" i="10" a="1"/>
  <c r="M546" i="10" s="1"/>
  <c r="H546" i="10" a="1"/>
  <c r="H546" i="10" s="1"/>
  <c r="Q546" i="10" a="1"/>
  <c r="Q546" i="10" s="1"/>
  <c r="N546" i="10" a="1"/>
  <c r="N546" i="10" s="1"/>
  <c r="J546" i="10" a="1"/>
  <c r="J546" i="10" s="1"/>
  <c r="W546" i="10" a="1"/>
  <c r="W546" i="10" s="1"/>
  <c r="T546" i="10" a="1"/>
  <c r="T546" i="10" s="1"/>
  <c r="I546" i="10" a="1"/>
  <c r="I546" i="10" s="1"/>
  <c r="S546" i="10" a="1"/>
  <c r="S546" i="10" s="1"/>
  <c r="O546" i="10" a="1"/>
  <c r="O546" i="10" s="1"/>
  <c r="L546" i="10" a="1"/>
  <c r="L546" i="10" s="1"/>
  <c r="A547" i="10"/>
  <c r="V546" i="10" a="1"/>
  <c r="V546" i="10" s="1"/>
  <c r="R546" i="10" a="1"/>
  <c r="R546" i="10" s="1"/>
  <c r="K546" i="10" a="1"/>
  <c r="K546" i="10" s="1"/>
  <c r="A308" i="10"/>
  <c r="W307" i="10" a="1"/>
  <c r="W307" i="10" s="1"/>
  <c r="U307" i="10" a="1"/>
  <c r="U307" i="10" s="1"/>
  <c r="S307" i="10" a="1"/>
  <c r="S307" i="10" s="1"/>
  <c r="Q307" i="10" a="1"/>
  <c r="Q307" i="10" s="1"/>
  <c r="O307" i="10" a="1"/>
  <c r="O307" i="10" s="1"/>
  <c r="M307" i="10" a="1"/>
  <c r="M307" i="10" s="1"/>
  <c r="K307" i="10" a="1"/>
  <c r="K307" i="10" s="1"/>
  <c r="I307" i="10" a="1"/>
  <c r="I307" i="10" s="1"/>
  <c r="R307" i="10" a="1"/>
  <c r="R307" i="10" s="1"/>
  <c r="J307" i="10" a="1"/>
  <c r="J307" i="10" s="1"/>
  <c r="V307" i="10" a="1"/>
  <c r="V307" i="10" s="1"/>
  <c r="H307" i="10" a="1"/>
  <c r="H307" i="10" s="1"/>
  <c r="N307" i="10" a="1"/>
  <c r="N307" i="10" s="1"/>
  <c r="X307" i="10" a="1"/>
  <c r="X307" i="10" s="1"/>
  <c r="T307" i="10" a="1"/>
  <c r="T307" i="10" s="1"/>
  <c r="P307" i="10" a="1"/>
  <c r="P307" i="10" s="1"/>
  <c r="L307" i="10" a="1"/>
  <c r="L307" i="10" s="1"/>
  <c r="X566" i="10" a="1"/>
  <c r="X566" i="10" s="1"/>
  <c r="V566" i="10" a="1"/>
  <c r="V566" i="10" s="1"/>
  <c r="T566" i="10" a="1"/>
  <c r="T566" i="10" s="1"/>
  <c r="R566" i="10" a="1"/>
  <c r="R566" i="10" s="1"/>
  <c r="P566" i="10" a="1"/>
  <c r="P566" i="10" s="1"/>
  <c r="N566" i="10" a="1"/>
  <c r="N566" i="10" s="1"/>
  <c r="L566" i="10" a="1"/>
  <c r="L566" i="10" s="1"/>
  <c r="J566" i="10" a="1"/>
  <c r="J566" i="10" s="1"/>
  <c r="H566" i="10" a="1"/>
  <c r="H566" i="10" s="1"/>
  <c r="A567" i="10"/>
  <c r="W566" i="10" a="1"/>
  <c r="W566" i="10" s="1"/>
  <c r="U566" i="10" a="1"/>
  <c r="U566" i="10" s="1"/>
  <c r="S566" i="10" a="1"/>
  <c r="S566" i="10" s="1"/>
  <c r="Q566" i="10" a="1"/>
  <c r="Q566" i="10" s="1"/>
  <c r="O566" i="10" a="1"/>
  <c r="O566" i="10" s="1"/>
  <c r="M566" i="10" a="1"/>
  <c r="M566" i="10" s="1"/>
  <c r="K566" i="10" a="1"/>
  <c r="K566" i="10" s="1"/>
  <c r="I566" i="10" a="1"/>
  <c r="I566" i="10" s="1"/>
  <c r="X511" i="10" a="1"/>
  <c r="X511" i="10" s="1"/>
  <c r="V511" i="10" a="1"/>
  <c r="V511" i="10" s="1"/>
  <c r="T511" i="10" a="1"/>
  <c r="T511" i="10" s="1"/>
  <c r="R511" i="10" a="1"/>
  <c r="R511" i="10" s="1"/>
  <c r="P511" i="10" a="1"/>
  <c r="P511" i="10" s="1"/>
  <c r="N511" i="10" a="1"/>
  <c r="N511" i="10" s="1"/>
  <c r="L511" i="10" a="1"/>
  <c r="L511" i="10" s="1"/>
  <c r="J511" i="10" a="1"/>
  <c r="J511" i="10" s="1"/>
  <c r="H511" i="10" a="1"/>
  <c r="H511" i="10" s="1"/>
  <c r="U511" i="10" a="1"/>
  <c r="U511" i="10" s="1"/>
  <c r="M511" i="10" a="1"/>
  <c r="M511" i="10" s="1"/>
  <c r="S511" i="10" a="1"/>
  <c r="S511" i="10" s="1"/>
  <c r="O511" i="10" a="1"/>
  <c r="O511" i="10" s="1"/>
  <c r="A512" i="10"/>
  <c r="K511" i="10" a="1"/>
  <c r="K511" i="10" s="1"/>
  <c r="Q511" i="10" a="1"/>
  <c r="Q511" i="10" s="1"/>
  <c r="W511" i="10" a="1"/>
  <c r="W511" i="10" s="1"/>
  <c r="I511" i="10" a="1"/>
  <c r="I511" i="10" s="1"/>
  <c r="X424" i="10" a="1"/>
  <c r="X424" i="10" s="1"/>
  <c r="V424" i="10" a="1"/>
  <c r="V424" i="10" s="1"/>
  <c r="T424" i="10" a="1"/>
  <c r="T424" i="10" s="1"/>
  <c r="R424" i="10" a="1"/>
  <c r="R424" i="10" s="1"/>
  <c r="P424" i="10" a="1"/>
  <c r="P424" i="10" s="1"/>
  <c r="N424" i="10" a="1"/>
  <c r="N424" i="10" s="1"/>
  <c r="L424" i="10" a="1"/>
  <c r="L424" i="10" s="1"/>
  <c r="J424" i="10" a="1"/>
  <c r="J424" i="10" s="1"/>
  <c r="H424" i="10" a="1"/>
  <c r="H424" i="10" s="1"/>
  <c r="U424" i="10" a="1"/>
  <c r="U424" i="10" s="1"/>
  <c r="M424" i="10" a="1"/>
  <c r="M424" i="10" s="1"/>
  <c r="W424" i="10" a="1"/>
  <c r="W424" i="10" s="1"/>
  <c r="O424" i="10" a="1"/>
  <c r="O424" i="10" s="1"/>
  <c r="A425" i="10"/>
  <c r="I424" i="10" a="1"/>
  <c r="I424" i="10" s="1"/>
  <c r="S424" i="10" a="1"/>
  <c r="S424" i="10" s="1"/>
  <c r="K424" i="10" a="1"/>
  <c r="K424" i="10" s="1"/>
  <c r="Q424" i="10" a="1"/>
  <c r="Q424" i="10" s="1"/>
  <c r="A583" i="10"/>
  <c r="T582" i="10" a="1"/>
  <c r="T582" i="10" s="1"/>
  <c r="Q582" i="10" a="1"/>
  <c r="Q582" i="10" s="1"/>
  <c r="L582" i="10" a="1"/>
  <c r="L582" i="10" s="1"/>
  <c r="I582" i="10" a="1"/>
  <c r="I582" i="10" s="1"/>
  <c r="V582" i="10" a="1"/>
  <c r="V582" i="10" s="1"/>
  <c r="S582" i="10" a="1"/>
  <c r="S582" i="10" s="1"/>
  <c r="N582" i="10" a="1"/>
  <c r="N582" i="10" s="1"/>
  <c r="K582" i="10" a="1"/>
  <c r="K582" i="10" s="1"/>
  <c r="X582" i="10" a="1"/>
  <c r="X582" i="10" s="1"/>
  <c r="U582" i="10" a="1"/>
  <c r="U582" i="10" s="1"/>
  <c r="P582" i="10" a="1"/>
  <c r="P582" i="10" s="1"/>
  <c r="M582" i="10" a="1"/>
  <c r="M582" i="10" s="1"/>
  <c r="H582" i="10" a="1"/>
  <c r="H582" i="10" s="1"/>
  <c r="O582" i="10" a="1"/>
  <c r="O582" i="10" s="1"/>
  <c r="W582" i="10" a="1"/>
  <c r="W582" i="10" s="1"/>
  <c r="R582" i="10" a="1"/>
  <c r="R582" i="10" s="1"/>
  <c r="J582" i="10" a="1"/>
  <c r="J582" i="10" s="1"/>
  <c r="X392" i="10" a="1"/>
  <c r="X392" i="10" s="1"/>
  <c r="V392" i="10" a="1"/>
  <c r="V392" i="10" s="1"/>
  <c r="T392" i="10" a="1"/>
  <c r="T392" i="10" s="1"/>
  <c r="R392" i="10" a="1"/>
  <c r="R392" i="10" s="1"/>
  <c r="P392" i="10" a="1"/>
  <c r="P392" i="10" s="1"/>
  <c r="N392" i="10" a="1"/>
  <c r="N392" i="10" s="1"/>
  <c r="L392" i="10" a="1"/>
  <c r="L392" i="10" s="1"/>
  <c r="J392" i="10" a="1"/>
  <c r="J392" i="10" s="1"/>
  <c r="H392" i="10" a="1"/>
  <c r="H392" i="10" s="1"/>
  <c r="S392" i="10" a="1"/>
  <c r="S392" i="10" s="1"/>
  <c r="K392" i="10" a="1"/>
  <c r="K392" i="10" s="1"/>
  <c r="A393" i="10"/>
  <c r="U392" i="10" a="1"/>
  <c r="U392" i="10" s="1"/>
  <c r="Q392" i="10" a="1"/>
  <c r="Q392" i="10" s="1"/>
  <c r="M392" i="10" a="1"/>
  <c r="M392" i="10" s="1"/>
  <c r="W392" i="10" a="1"/>
  <c r="W392" i="10" s="1"/>
  <c r="I392" i="10" a="1"/>
  <c r="I392" i="10" s="1"/>
  <c r="O392" i="10" a="1"/>
  <c r="O392" i="10" s="1"/>
  <c r="X456" i="10" a="1"/>
  <c r="X456" i="10" s="1"/>
  <c r="V456" i="10" a="1"/>
  <c r="V456" i="10" s="1"/>
  <c r="T456" i="10" a="1"/>
  <c r="T456" i="10" s="1"/>
  <c r="R456" i="10" a="1"/>
  <c r="R456" i="10" s="1"/>
  <c r="P456" i="10" a="1"/>
  <c r="P456" i="10" s="1"/>
  <c r="N456" i="10" a="1"/>
  <c r="N456" i="10" s="1"/>
  <c r="L456" i="10" a="1"/>
  <c r="L456" i="10" s="1"/>
  <c r="J456" i="10" a="1"/>
  <c r="J456" i="10" s="1"/>
  <c r="H456" i="10" a="1"/>
  <c r="H456" i="10" s="1"/>
  <c r="U456" i="10" a="1"/>
  <c r="U456" i="10" s="1"/>
  <c r="M456" i="10" a="1"/>
  <c r="M456" i="10" s="1"/>
  <c r="W456" i="10" a="1"/>
  <c r="W456" i="10" s="1"/>
  <c r="O456" i="10" a="1"/>
  <c r="O456" i="10" s="1"/>
  <c r="A457" i="10"/>
  <c r="I456" i="10" a="1"/>
  <c r="I456" i="10" s="1"/>
  <c r="S456" i="10" a="1"/>
  <c r="S456" i="10" s="1"/>
  <c r="Q456" i="10" a="1"/>
  <c r="Q456" i="10" s="1"/>
  <c r="K456" i="10" a="1"/>
  <c r="K456" i="10" s="1"/>
  <c r="A666" i="10"/>
  <c r="W665" i="10" a="1"/>
  <c r="W665" i="10" s="1"/>
  <c r="U665" i="10" a="1"/>
  <c r="U665" i="10" s="1"/>
  <c r="S665" i="10" a="1"/>
  <c r="S665" i="10" s="1"/>
  <c r="Q665" i="10" a="1"/>
  <c r="Q665" i="10" s="1"/>
  <c r="O665" i="10" a="1"/>
  <c r="O665" i="10" s="1"/>
  <c r="M665" i="10" a="1"/>
  <c r="M665" i="10" s="1"/>
  <c r="K665" i="10" a="1"/>
  <c r="K665" i="10" s="1"/>
  <c r="I665" i="10" a="1"/>
  <c r="I665" i="10" s="1"/>
  <c r="X665" i="10" a="1"/>
  <c r="X665" i="10" s="1"/>
  <c r="T665" i="10" a="1"/>
  <c r="T665" i="10" s="1"/>
  <c r="P665" i="10" a="1"/>
  <c r="P665" i="10" s="1"/>
  <c r="L665" i="10" a="1"/>
  <c r="L665" i="10" s="1"/>
  <c r="H665" i="10" a="1"/>
  <c r="H665" i="10" s="1"/>
  <c r="V665" i="10" a="1"/>
  <c r="V665" i="10" s="1"/>
  <c r="R665" i="10" a="1"/>
  <c r="R665" i="10" s="1"/>
  <c r="N665" i="10" a="1"/>
  <c r="N665" i="10" s="1"/>
  <c r="J665" i="10" a="1"/>
  <c r="J665" i="10" s="1"/>
  <c r="U529" i="10" l="1" a="1"/>
  <c r="U529" i="10" s="1"/>
  <c r="M529" i="10" a="1"/>
  <c r="M529" i="10" s="1"/>
  <c r="L529" i="10" a="1"/>
  <c r="L529" i="10" s="1"/>
  <c r="N529" i="10" a="1"/>
  <c r="N529" i="10" s="1"/>
  <c r="S529" i="10" a="1"/>
  <c r="S529" i="10" s="1"/>
  <c r="K529" i="10" a="1"/>
  <c r="K529" i="10" s="1"/>
  <c r="P529" i="10" a="1"/>
  <c r="P529" i="10" s="1"/>
  <c r="R529" i="10" a="1"/>
  <c r="R529" i="10" s="1"/>
  <c r="A530" i="10"/>
  <c r="Q529" i="10" a="1"/>
  <c r="Q529" i="10" s="1"/>
  <c r="I529" i="10" a="1"/>
  <c r="I529" i="10" s="1"/>
  <c r="V529" i="10" a="1"/>
  <c r="V529" i="10" s="1"/>
  <c r="X529" i="10" a="1"/>
  <c r="X529" i="10" s="1"/>
  <c r="W529" i="10" a="1"/>
  <c r="W529" i="10" s="1"/>
  <c r="O529" i="10" a="1"/>
  <c r="O529" i="10" s="1"/>
  <c r="T529" i="10" a="1"/>
  <c r="T529" i="10" s="1"/>
  <c r="H529" i="10" a="1"/>
  <c r="H529" i="10" s="1"/>
  <c r="J529" i="10" a="1"/>
  <c r="J529" i="10" s="1"/>
  <c r="A426" i="10"/>
  <c r="V425" i="10" a="1"/>
  <c r="V425" i="10" s="1"/>
  <c r="Q425" i="10" a="1"/>
  <c r="Q425" i="10" s="1"/>
  <c r="N425" i="10" a="1"/>
  <c r="N425" i="10" s="1"/>
  <c r="I425" i="10" a="1"/>
  <c r="I425" i="10" s="1"/>
  <c r="X425" i="10" a="1"/>
  <c r="X425" i="10" s="1"/>
  <c r="S425" i="10" a="1"/>
  <c r="S425" i="10" s="1"/>
  <c r="P425" i="10" a="1"/>
  <c r="P425" i="10" s="1"/>
  <c r="K425" i="10" a="1"/>
  <c r="K425" i="10" s="1"/>
  <c r="H425" i="10" a="1"/>
  <c r="H425" i="10" s="1"/>
  <c r="R425" i="10" a="1"/>
  <c r="R425" i="10" s="1"/>
  <c r="M425" i="10" a="1"/>
  <c r="M425" i="10" s="1"/>
  <c r="W425" i="10" a="1"/>
  <c r="W425" i="10" s="1"/>
  <c r="L425" i="10" a="1"/>
  <c r="L425" i="10" s="1"/>
  <c r="T425" i="10" a="1"/>
  <c r="T425" i="10" s="1"/>
  <c r="O425" i="10" a="1"/>
  <c r="O425" i="10" s="1"/>
  <c r="U425" i="10" a="1"/>
  <c r="U425" i="10" s="1"/>
  <c r="J425" i="10" a="1"/>
  <c r="J425" i="10" s="1"/>
  <c r="X567" i="10" a="1"/>
  <c r="X567" i="10" s="1"/>
  <c r="V567" i="10" a="1"/>
  <c r="V567" i="10" s="1"/>
  <c r="T567" i="10" a="1"/>
  <c r="T567" i="10" s="1"/>
  <c r="R567" i="10" a="1"/>
  <c r="R567" i="10" s="1"/>
  <c r="P567" i="10" a="1"/>
  <c r="P567" i="10" s="1"/>
  <c r="N567" i="10" a="1"/>
  <c r="N567" i="10" s="1"/>
  <c r="L567" i="10" a="1"/>
  <c r="L567" i="10" s="1"/>
  <c r="J567" i="10" a="1"/>
  <c r="J567" i="10" s="1"/>
  <c r="H567" i="10" a="1"/>
  <c r="H567" i="10" s="1"/>
  <c r="W567" i="10" a="1"/>
  <c r="W567" i="10" s="1"/>
  <c r="O567" i="10" a="1"/>
  <c r="O567" i="10" s="1"/>
  <c r="U567" i="10" a="1"/>
  <c r="U567" i="10" s="1"/>
  <c r="M567" i="10" a="1"/>
  <c r="M567" i="10" s="1"/>
  <c r="K567" i="10" a="1"/>
  <c r="K567" i="10" s="1"/>
  <c r="A568" i="10"/>
  <c r="I567" i="10" a="1"/>
  <c r="I567" i="10" s="1"/>
  <c r="S567" i="10" a="1"/>
  <c r="S567" i="10" s="1"/>
  <c r="Q567" i="10" a="1"/>
  <c r="Q567" i="10" s="1"/>
  <c r="X634" i="10" a="1"/>
  <c r="X634" i="10" s="1"/>
  <c r="S634" i="10" a="1"/>
  <c r="S634" i="10" s="1"/>
  <c r="P634" i="10" a="1"/>
  <c r="P634" i="10" s="1"/>
  <c r="K634" i="10" a="1"/>
  <c r="K634" i="10" s="1"/>
  <c r="H634" i="10" a="1"/>
  <c r="H634" i="10" s="1"/>
  <c r="V634" i="10" a="1"/>
  <c r="V634" i="10" s="1"/>
  <c r="R634" i="10" a="1"/>
  <c r="R634" i="10" s="1"/>
  <c r="O634" i="10" a="1"/>
  <c r="O634" i="10" s="1"/>
  <c r="A635" i="10"/>
  <c r="U634" i="10" a="1"/>
  <c r="U634" i="10" s="1"/>
  <c r="N634" i="10" a="1"/>
  <c r="N634" i="10" s="1"/>
  <c r="J634" i="10" a="1"/>
  <c r="J634" i="10" s="1"/>
  <c r="T634" i="10" a="1"/>
  <c r="T634" i="10" s="1"/>
  <c r="Q634" i="10" a="1"/>
  <c r="Q634" i="10" s="1"/>
  <c r="M634" i="10" a="1"/>
  <c r="M634" i="10" s="1"/>
  <c r="L634" i="10" a="1"/>
  <c r="L634" i="10" s="1"/>
  <c r="W634" i="10" a="1"/>
  <c r="W634" i="10" s="1"/>
  <c r="I634" i="10" a="1"/>
  <c r="I634" i="10" s="1"/>
  <c r="X377" i="10" a="1"/>
  <c r="X377" i="10" s="1"/>
  <c r="V377" i="10" a="1"/>
  <c r="V377" i="10" s="1"/>
  <c r="T377" i="10" a="1"/>
  <c r="T377" i="10" s="1"/>
  <c r="R377" i="10" a="1"/>
  <c r="R377" i="10" s="1"/>
  <c r="P377" i="10" a="1"/>
  <c r="P377" i="10" s="1"/>
  <c r="N377" i="10" a="1"/>
  <c r="N377" i="10" s="1"/>
  <c r="L377" i="10" a="1"/>
  <c r="L377" i="10" s="1"/>
  <c r="J377" i="10" a="1"/>
  <c r="J377" i="10" s="1"/>
  <c r="H377" i="10" a="1"/>
  <c r="H377" i="10" s="1"/>
  <c r="W377" i="10" a="1"/>
  <c r="W377" i="10" s="1"/>
  <c r="O377" i="10" a="1"/>
  <c r="O377" i="10" s="1"/>
  <c r="A378" i="10"/>
  <c r="Q377" i="10" a="1"/>
  <c r="Q377" i="10" s="1"/>
  <c r="I377" i="10" a="1"/>
  <c r="I377" i="10" s="1"/>
  <c r="S377" i="10" a="1"/>
  <c r="S377" i="10" s="1"/>
  <c r="K377" i="10" a="1"/>
  <c r="K377" i="10" s="1"/>
  <c r="M377" i="10" a="1"/>
  <c r="M377" i="10" s="1"/>
  <c r="U377" i="10" a="1"/>
  <c r="U377" i="10" s="1"/>
  <c r="A494" i="10"/>
  <c r="W493" i="10" a="1"/>
  <c r="W493" i="10" s="1"/>
  <c r="U493" i="10" a="1"/>
  <c r="U493" i="10" s="1"/>
  <c r="S493" i="10" a="1"/>
  <c r="S493" i="10" s="1"/>
  <c r="Q493" i="10" a="1"/>
  <c r="Q493" i="10" s="1"/>
  <c r="O493" i="10" a="1"/>
  <c r="O493" i="10" s="1"/>
  <c r="M493" i="10" a="1"/>
  <c r="M493" i="10" s="1"/>
  <c r="K493" i="10" a="1"/>
  <c r="K493" i="10" s="1"/>
  <c r="I493" i="10" a="1"/>
  <c r="I493" i="10" s="1"/>
  <c r="X493" i="10" a="1"/>
  <c r="X493" i="10" s="1"/>
  <c r="P493" i="10" a="1"/>
  <c r="P493" i="10" s="1"/>
  <c r="H493" i="10" a="1"/>
  <c r="H493" i="10" s="1"/>
  <c r="N493" i="10" a="1"/>
  <c r="N493" i="10" s="1"/>
  <c r="J493" i="10" a="1"/>
  <c r="J493" i="10" s="1"/>
  <c r="T493" i="10" a="1"/>
  <c r="T493" i="10" s="1"/>
  <c r="V493" i="10" a="1"/>
  <c r="V493" i="10" s="1"/>
  <c r="R493" i="10" a="1"/>
  <c r="R493" i="10" s="1"/>
  <c r="L493" i="10" a="1"/>
  <c r="L493" i="10" s="1"/>
  <c r="A667" i="10"/>
  <c r="W666" i="10" a="1"/>
  <c r="W666" i="10" s="1"/>
  <c r="U666" i="10" a="1"/>
  <c r="U666" i="10" s="1"/>
  <c r="S666" i="10" a="1"/>
  <c r="S666" i="10" s="1"/>
  <c r="Q666" i="10" a="1"/>
  <c r="Q666" i="10" s="1"/>
  <c r="O666" i="10" a="1"/>
  <c r="O666" i="10" s="1"/>
  <c r="M666" i="10" a="1"/>
  <c r="M666" i="10" s="1"/>
  <c r="K666" i="10" a="1"/>
  <c r="K666" i="10" s="1"/>
  <c r="I666" i="10" a="1"/>
  <c r="I666" i="10" s="1"/>
  <c r="V666" i="10" a="1"/>
  <c r="V666" i="10" s="1"/>
  <c r="R666" i="10" a="1"/>
  <c r="R666" i="10" s="1"/>
  <c r="N666" i="10" a="1"/>
  <c r="N666" i="10" s="1"/>
  <c r="J666" i="10" a="1"/>
  <c r="J666" i="10" s="1"/>
  <c r="X666" i="10" a="1"/>
  <c r="X666" i="10" s="1"/>
  <c r="H666" i="10" a="1"/>
  <c r="H666" i="10" s="1"/>
  <c r="T666" i="10" a="1"/>
  <c r="T666" i="10" s="1"/>
  <c r="P666" i="10" a="1"/>
  <c r="P666" i="10" s="1"/>
  <c r="L666" i="10" a="1"/>
  <c r="L666" i="10" s="1"/>
  <c r="V308" i="10" a="1"/>
  <c r="V308" i="10" s="1"/>
  <c r="S308" i="10" a="1"/>
  <c r="S308" i="10" s="1"/>
  <c r="N308" i="10" a="1"/>
  <c r="N308" i="10" s="1"/>
  <c r="K308" i="10" a="1"/>
  <c r="K308" i="10" s="1"/>
  <c r="O308" i="10" a="1"/>
  <c r="O308" i="10" s="1"/>
  <c r="L308" i="10" a="1"/>
  <c r="L308" i="10" s="1"/>
  <c r="H308" i="10" a="1"/>
  <c r="H308" i="10" s="1"/>
  <c r="A309" i="10"/>
  <c r="U308" i="10" a="1"/>
  <c r="U308" i="10" s="1"/>
  <c r="R308" i="10" a="1"/>
  <c r="R308" i="10" s="1"/>
  <c r="X308" i="10" a="1"/>
  <c r="X308" i="10" s="1"/>
  <c r="Q308" i="10" a="1"/>
  <c r="Q308" i="10" s="1"/>
  <c r="M308" i="10" a="1"/>
  <c r="M308" i="10" s="1"/>
  <c r="J308" i="10" a="1"/>
  <c r="J308" i="10" s="1"/>
  <c r="W308" i="10" a="1"/>
  <c r="W308" i="10" s="1"/>
  <c r="T308" i="10" a="1"/>
  <c r="T308" i="10" s="1"/>
  <c r="P308" i="10" a="1"/>
  <c r="P308" i="10" s="1"/>
  <c r="I308" i="10" a="1"/>
  <c r="I308" i="10" s="1"/>
  <c r="X547" i="10" a="1"/>
  <c r="X547" i="10" s="1"/>
  <c r="V547" i="10" a="1"/>
  <c r="V547" i="10" s="1"/>
  <c r="T547" i="10" a="1"/>
  <c r="T547" i="10" s="1"/>
  <c r="R547" i="10" a="1"/>
  <c r="R547" i="10" s="1"/>
  <c r="P547" i="10" a="1"/>
  <c r="P547" i="10" s="1"/>
  <c r="N547" i="10" a="1"/>
  <c r="N547" i="10" s="1"/>
  <c r="L547" i="10" a="1"/>
  <c r="L547" i="10" s="1"/>
  <c r="J547" i="10" a="1"/>
  <c r="J547" i="10" s="1"/>
  <c r="H547" i="10" a="1"/>
  <c r="H547" i="10" s="1"/>
  <c r="A548" i="10"/>
  <c r="Q547" i="10" a="1"/>
  <c r="Q547" i="10" s="1"/>
  <c r="I547" i="10" a="1"/>
  <c r="I547" i="10" s="1"/>
  <c r="U547" i="10" a="1"/>
  <c r="U547" i="10" s="1"/>
  <c r="M547" i="10" a="1"/>
  <c r="M547" i="10" s="1"/>
  <c r="W547" i="10" a="1"/>
  <c r="W547" i="10" s="1"/>
  <c r="S547" i="10" a="1"/>
  <c r="S547" i="10" s="1"/>
  <c r="O547" i="10" a="1"/>
  <c r="O547" i="10" s="1"/>
  <c r="K547" i="10" a="1"/>
  <c r="K547" i="10" s="1"/>
  <c r="V475" i="10" a="1"/>
  <c r="V475" i="10" s="1"/>
  <c r="S475" i="10" a="1"/>
  <c r="S475" i="10" s="1"/>
  <c r="N475" i="10" a="1"/>
  <c r="N475" i="10" s="1"/>
  <c r="K475" i="10" a="1"/>
  <c r="K475" i="10" s="1"/>
  <c r="X475" i="10" a="1"/>
  <c r="X475" i="10" s="1"/>
  <c r="U475" i="10" a="1"/>
  <c r="U475" i="10" s="1"/>
  <c r="P475" i="10" a="1"/>
  <c r="P475" i="10" s="1"/>
  <c r="M475" i="10" a="1"/>
  <c r="M475" i="10" s="1"/>
  <c r="H475" i="10" a="1"/>
  <c r="H475" i="10" s="1"/>
  <c r="A476" i="10"/>
  <c r="T475" i="10" a="1"/>
  <c r="T475" i="10" s="1"/>
  <c r="I475" i="10" a="1"/>
  <c r="I475" i="10" s="1"/>
  <c r="O475" i="10" a="1"/>
  <c r="O475" i="10" s="1"/>
  <c r="J475" i="10" a="1"/>
  <c r="J475" i="10" s="1"/>
  <c r="Q475" i="10" a="1"/>
  <c r="Q475" i="10" s="1"/>
  <c r="W475" i="10" a="1"/>
  <c r="W475" i="10" s="1"/>
  <c r="L475" i="10" a="1"/>
  <c r="L475" i="10" s="1"/>
  <c r="R475" i="10" a="1"/>
  <c r="R475" i="10" s="1"/>
  <c r="X326" i="10" a="1"/>
  <c r="X326" i="10" s="1"/>
  <c r="S326" i="10" a="1"/>
  <c r="S326" i="10" s="1"/>
  <c r="P326" i="10" a="1"/>
  <c r="P326" i="10" s="1"/>
  <c r="K326" i="10" a="1"/>
  <c r="K326" i="10" s="1"/>
  <c r="H326" i="10" a="1"/>
  <c r="H326" i="10" s="1"/>
  <c r="W326" i="10" a="1"/>
  <c r="W326" i="10" s="1"/>
  <c r="L326" i="10" a="1"/>
  <c r="L326" i="10" s="1"/>
  <c r="I326" i="10" a="1"/>
  <c r="I326" i="10" s="1"/>
  <c r="V326" i="10" a="1"/>
  <c r="V326" i="10" s="1"/>
  <c r="R326" i="10" a="1"/>
  <c r="R326" i="10" s="1"/>
  <c r="O326" i="10" a="1"/>
  <c r="O326" i="10" s="1"/>
  <c r="A327" i="10"/>
  <c r="U326" i="10" a="1"/>
  <c r="U326" i="10" s="1"/>
  <c r="N326" i="10" a="1"/>
  <c r="N326" i="10" s="1"/>
  <c r="J326" i="10" a="1"/>
  <c r="J326" i="10" s="1"/>
  <c r="T326" i="10" a="1"/>
  <c r="T326" i="10" s="1"/>
  <c r="Q326" i="10" a="1"/>
  <c r="Q326" i="10" s="1"/>
  <c r="M326" i="10" a="1"/>
  <c r="M326" i="10" s="1"/>
  <c r="A458" i="10"/>
  <c r="V457" i="10" a="1"/>
  <c r="V457" i="10" s="1"/>
  <c r="Q457" i="10" a="1"/>
  <c r="Q457" i="10" s="1"/>
  <c r="N457" i="10" a="1"/>
  <c r="N457" i="10" s="1"/>
  <c r="I457" i="10" a="1"/>
  <c r="I457" i="10" s="1"/>
  <c r="X457" i="10" a="1"/>
  <c r="X457" i="10" s="1"/>
  <c r="S457" i="10" a="1"/>
  <c r="S457" i="10" s="1"/>
  <c r="P457" i="10" a="1"/>
  <c r="P457" i="10" s="1"/>
  <c r="K457" i="10" a="1"/>
  <c r="K457" i="10" s="1"/>
  <c r="H457" i="10" a="1"/>
  <c r="H457" i="10" s="1"/>
  <c r="R457" i="10" a="1"/>
  <c r="R457" i="10" s="1"/>
  <c r="M457" i="10" a="1"/>
  <c r="M457" i="10" s="1"/>
  <c r="W457" i="10" a="1"/>
  <c r="W457" i="10" s="1"/>
  <c r="L457" i="10" a="1"/>
  <c r="L457" i="10" s="1"/>
  <c r="U457" i="10" a="1"/>
  <c r="U457" i="10" s="1"/>
  <c r="J457" i="10" a="1"/>
  <c r="J457" i="10" s="1"/>
  <c r="T457" i="10" a="1"/>
  <c r="T457" i="10" s="1"/>
  <c r="O457" i="10" a="1"/>
  <c r="O457" i="10" s="1"/>
  <c r="W393" i="10" a="1"/>
  <c r="W393" i="10" s="1"/>
  <c r="T393" i="10" a="1"/>
  <c r="T393" i="10" s="1"/>
  <c r="O393" i="10" a="1"/>
  <c r="O393" i="10" s="1"/>
  <c r="L393" i="10" a="1"/>
  <c r="L393" i="10" s="1"/>
  <c r="A394" i="10"/>
  <c r="R393" i="10" a="1"/>
  <c r="R393" i="10" s="1"/>
  <c r="N393" i="10" a="1"/>
  <c r="N393" i="10" s="1"/>
  <c r="K393" i="10" a="1"/>
  <c r="K393" i="10" s="1"/>
  <c r="X393" i="10" a="1"/>
  <c r="X393" i="10" s="1"/>
  <c r="U393" i="10" a="1"/>
  <c r="U393" i="10" s="1"/>
  <c r="Q393" i="10" a="1"/>
  <c r="Q393" i="10" s="1"/>
  <c r="J393" i="10" a="1"/>
  <c r="J393" i="10" s="1"/>
  <c r="P393" i="10" a="1"/>
  <c r="P393" i="10" s="1"/>
  <c r="M393" i="10" a="1"/>
  <c r="M393" i="10" s="1"/>
  <c r="I393" i="10" a="1"/>
  <c r="I393" i="10" s="1"/>
  <c r="V393" i="10" a="1"/>
  <c r="V393" i="10" s="1"/>
  <c r="S393" i="10" a="1"/>
  <c r="S393" i="10" s="1"/>
  <c r="H393" i="10" a="1"/>
  <c r="H393" i="10" s="1"/>
  <c r="A513" i="10"/>
  <c r="V512" i="10" a="1"/>
  <c r="V512" i="10" s="1"/>
  <c r="Q512" i="10" a="1"/>
  <c r="Q512" i="10" s="1"/>
  <c r="N512" i="10" a="1"/>
  <c r="N512" i="10" s="1"/>
  <c r="I512" i="10" a="1"/>
  <c r="I512" i="10" s="1"/>
  <c r="W512" i="10" a="1"/>
  <c r="W512" i="10" s="1"/>
  <c r="S512" i="10" a="1"/>
  <c r="S512" i="10" s="1"/>
  <c r="L512" i="10" a="1"/>
  <c r="L512" i="10" s="1"/>
  <c r="H512" i="10" a="1"/>
  <c r="H512" i="10" s="1"/>
  <c r="R512" i="10" a="1"/>
  <c r="R512" i="10" s="1"/>
  <c r="O512" i="10" a="1"/>
  <c r="O512" i="10" s="1"/>
  <c r="K512" i="10" a="1"/>
  <c r="K512" i="10" s="1"/>
  <c r="U512" i="10" a="1"/>
  <c r="U512" i="10" s="1"/>
  <c r="T512" i="10" a="1"/>
  <c r="T512" i="10" s="1"/>
  <c r="M512" i="10" a="1"/>
  <c r="M512" i="10" s="1"/>
  <c r="X512" i="10" a="1"/>
  <c r="X512" i="10" s="1"/>
  <c r="J512" i="10" a="1"/>
  <c r="J512" i="10" s="1"/>
  <c r="P512" i="10" a="1"/>
  <c r="P512" i="10" s="1"/>
  <c r="W358" i="10" a="1"/>
  <c r="W358" i="10" s="1"/>
  <c r="T358" i="10" a="1"/>
  <c r="T358" i="10" s="1"/>
  <c r="O358" i="10" a="1"/>
  <c r="O358" i="10" s="1"/>
  <c r="L358" i="10" a="1"/>
  <c r="L358" i="10" s="1"/>
  <c r="X358" i="10" a="1"/>
  <c r="X358" i="10" s="1"/>
  <c r="S358" i="10" a="1"/>
  <c r="S358" i="10" s="1"/>
  <c r="P358" i="10" a="1"/>
  <c r="P358" i="10" s="1"/>
  <c r="K358" i="10" a="1"/>
  <c r="K358" i="10" s="1"/>
  <c r="H358" i="10" a="1"/>
  <c r="H358" i="10" s="1"/>
  <c r="R358" i="10" a="1"/>
  <c r="R358" i="10" s="1"/>
  <c r="M358" i="10" a="1"/>
  <c r="M358" i="10" s="1"/>
  <c r="V358" i="10" a="1"/>
  <c r="V358" i="10" s="1"/>
  <c r="Q358" i="10" a="1"/>
  <c r="Q358" i="10" s="1"/>
  <c r="U358" i="10" a="1"/>
  <c r="U358" i="10" s="1"/>
  <c r="J358" i="10" a="1"/>
  <c r="J358" i="10" s="1"/>
  <c r="A359" i="10"/>
  <c r="N358" i="10" a="1"/>
  <c r="N358" i="10" s="1"/>
  <c r="I358" i="10" a="1"/>
  <c r="I358" i="10" s="1"/>
  <c r="X583" i="10" a="1"/>
  <c r="X583" i="10" s="1"/>
  <c r="V583" i="10" a="1"/>
  <c r="V583" i="10" s="1"/>
  <c r="T583" i="10" a="1"/>
  <c r="T583" i="10" s="1"/>
  <c r="R583" i="10" a="1"/>
  <c r="R583" i="10" s="1"/>
  <c r="P583" i="10" a="1"/>
  <c r="P583" i="10" s="1"/>
  <c r="N583" i="10" a="1"/>
  <c r="N583" i="10" s="1"/>
  <c r="L583" i="10" a="1"/>
  <c r="L583" i="10" s="1"/>
  <c r="J583" i="10" a="1"/>
  <c r="J583" i="10" s="1"/>
  <c r="H583" i="10" a="1"/>
  <c r="H583" i="10" s="1"/>
  <c r="U583" i="10" a="1"/>
  <c r="U583" i="10" s="1"/>
  <c r="M583" i="10" a="1"/>
  <c r="M583" i="10" s="1"/>
  <c r="W583" i="10" a="1"/>
  <c r="W583" i="10" s="1"/>
  <c r="O583" i="10" a="1"/>
  <c r="O583" i="10" s="1"/>
  <c r="A584" i="10"/>
  <c r="Q583" i="10" a="1"/>
  <c r="Q583" i="10" s="1"/>
  <c r="I583" i="10" a="1"/>
  <c r="I583" i="10" s="1"/>
  <c r="S583" i="10" a="1"/>
  <c r="S583" i="10" s="1"/>
  <c r="K583" i="10" a="1"/>
  <c r="K583" i="10" s="1"/>
  <c r="X530" i="10" l="1" a="1"/>
  <c r="X530" i="10" s="1"/>
  <c r="H530" i="10" a="1"/>
  <c r="H530" i="10" s="1"/>
  <c r="S530" i="10" a="1"/>
  <c r="S530" i="10" s="1"/>
  <c r="R530" i="10" a="1"/>
  <c r="R530" i="10" s="1"/>
  <c r="V530" i="10" a="1"/>
  <c r="V530" i="10" s="1"/>
  <c r="U530" i="10" a="1"/>
  <c r="U530" i="10" s="1"/>
  <c r="W530" i="10" a="1"/>
  <c r="W530" i="10" s="1"/>
  <c r="O530" i="10" a="1"/>
  <c r="O530" i="10" s="1"/>
  <c r="K530" i="10" a="1"/>
  <c r="K530" i="10" s="1"/>
  <c r="N530" i="10" a="1"/>
  <c r="N530" i="10" s="1"/>
  <c r="P530" i="10" a="1"/>
  <c r="P530" i="10" s="1"/>
  <c r="T530" i="10" a="1"/>
  <c r="T530" i="10" s="1"/>
  <c r="L530" i="10" a="1"/>
  <c r="L530" i="10" s="1"/>
  <c r="Q530" i="10" a="1"/>
  <c r="Q530" i="10" s="1"/>
  <c r="M530" i="10" a="1"/>
  <c r="M530" i="10" s="1"/>
  <c r="I530" i="10" a="1"/>
  <c r="I530" i="10" s="1"/>
  <c r="A531" i="10"/>
  <c r="J530" i="10" a="1"/>
  <c r="J530" i="10" s="1"/>
  <c r="U548" i="10" a="1"/>
  <c r="U548" i="10" s="1"/>
  <c r="R548" i="10" a="1"/>
  <c r="R548" i="10" s="1"/>
  <c r="M548" i="10" a="1"/>
  <c r="M548" i="10" s="1"/>
  <c r="J548" i="10" a="1"/>
  <c r="J548" i="10" s="1"/>
  <c r="A549" i="10"/>
  <c r="N548" i="10" a="1"/>
  <c r="N548" i="10" s="1"/>
  <c r="K548" i="10" a="1"/>
  <c r="K548" i="10" s="1"/>
  <c r="X548" i="10" a="1"/>
  <c r="X548" i="10" s="1"/>
  <c r="T548" i="10" a="1"/>
  <c r="T548" i="10" s="1"/>
  <c r="Q548" i="10" a="1"/>
  <c r="Q548" i="10" s="1"/>
  <c r="W548" i="10" a="1"/>
  <c r="W548" i="10" s="1"/>
  <c r="P548" i="10" a="1"/>
  <c r="P548" i="10" s="1"/>
  <c r="L548" i="10" a="1"/>
  <c r="L548" i="10" s="1"/>
  <c r="I548" i="10" a="1"/>
  <c r="I548" i="10" s="1"/>
  <c r="V548" i="10" a="1"/>
  <c r="V548" i="10" s="1"/>
  <c r="S548" i="10" a="1"/>
  <c r="S548" i="10" s="1"/>
  <c r="O548" i="10" a="1"/>
  <c r="O548" i="10" s="1"/>
  <c r="H548" i="10" a="1"/>
  <c r="H548" i="10" s="1"/>
  <c r="X309" i="10" a="1"/>
  <c r="X309" i="10" s="1"/>
  <c r="V309" i="10" a="1"/>
  <c r="V309" i="10" s="1"/>
  <c r="T309" i="10" a="1"/>
  <c r="T309" i="10" s="1"/>
  <c r="R309" i="10" a="1"/>
  <c r="R309" i="10" s="1"/>
  <c r="P309" i="10" a="1"/>
  <c r="P309" i="10" s="1"/>
  <c r="N309" i="10" a="1"/>
  <c r="N309" i="10" s="1"/>
  <c r="L309" i="10" a="1"/>
  <c r="L309" i="10" s="1"/>
  <c r="J309" i="10" a="1"/>
  <c r="J309" i="10" s="1"/>
  <c r="H309" i="10" a="1"/>
  <c r="H309" i="10" s="1"/>
  <c r="W309" i="10" a="1"/>
  <c r="W309" i="10" s="1"/>
  <c r="O309" i="10" a="1"/>
  <c r="O309" i="10" s="1"/>
  <c r="S309" i="10" a="1"/>
  <c r="S309" i="10" s="1"/>
  <c r="A310" i="10"/>
  <c r="K309" i="10" a="1"/>
  <c r="K309" i="10" s="1"/>
  <c r="U309" i="10" a="1"/>
  <c r="U309" i="10" s="1"/>
  <c r="Q309" i="10" a="1"/>
  <c r="Q309" i="10" s="1"/>
  <c r="M309" i="10" a="1"/>
  <c r="M309" i="10" s="1"/>
  <c r="I309" i="10" a="1"/>
  <c r="I309" i="10" s="1"/>
  <c r="A395" i="10"/>
  <c r="W394" i="10" a="1"/>
  <c r="W394" i="10" s="1"/>
  <c r="U394" i="10" a="1"/>
  <c r="U394" i="10" s="1"/>
  <c r="S394" i="10" a="1"/>
  <c r="S394" i="10" s="1"/>
  <c r="Q394" i="10" a="1"/>
  <c r="Q394" i="10" s="1"/>
  <c r="O394" i="10" a="1"/>
  <c r="O394" i="10" s="1"/>
  <c r="M394" i="10" a="1"/>
  <c r="M394" i="10" s="1"/>
  <c r="K394" i="10" a="1"/>
  <c r="K394" i="10" s="1"/>
  <c r="I394" i="10" a="1"/>
  <c r="I394" i="10" s="1"/>
  <c r="X394" i="10" a="1"/>
  <c r="X394" i="10" s="1"/>
  <c r="P394" i="10" a="1"/>
  <c r="P394" i="10" s="1"/>
  <c r="H394" i="10" a="1"/>
  <c r="H394" i="10" s="1"/>
  <c r="T394" i="10" a="1"/>
  <c r="T394" i="10" s="1"/>
  <c r="L394" i="10" a="1"/>
  <c r="L394" i="10" s="1"/>
  <c r="V394" i="10" a="1"/>
  <c r="V394" i="10" s="1"/>
  <c r="J394" i="10" a="1"/>
  <c r="J394" i="10" s="1"/>
  <c r="N394" i="10" a="1"/>
  <c r="N394" i="10" s="1"/>
  <c r="R394" i="10" a="1"/>
  <c r="R394" i="10" s="1"/>
  <c r="X667" i="10" a="1"/>
  <c r="X667" i="10" s="1"/>
  <c r="V667" i="10" a="1"/>
  <c r="V667" i="10" s="1"/>
  <c r="T667" i="10" a="1"/>
  <c r="T667" i="10" s="1"/>
  <c r="R667" i="10" a="1"/>
  <c r="R667" i="10" s="1"/>
  <c r="P667" i="10" a="1"/>
  <c r="P667" i="10" s="1"/>
  <c r="N667" i="10" a="1"/>
  <c r="N667" i="10" s="1"/>
  <c r="L667" i="10" a="1"/>
  <c r="L667" i="10" s="1"/>
  <c r="J667" i="10" a="1"/>
  <c r="J667" i="10" s="1"/>
  <c r="H667" i="10" a="1"/>
  <c r="H667" i="10" s="1"/>
  <c r="A668" i="10"/>
  <c r="U667" i="10" a="1"/>
  <c r="U667" i="10" s="1"/>
  <c r="Q667" i="10" a="1"/>
  <c r="Q667" i="10" s="1"/>
  <c r="M667" i="10" a="1"/>
  <c r="M667" i="10" s="1"/>
  <c r="I667" i="10" a="1"/>
  <c r="I667" i="10" s="1"/>
  <c r="W667" i="10" a="1"/>
  <c r="W667" i="10" s="1"/>
  <c r="S667" i="10" a="1"/>
  <c r="S667" i="10" s="1"/>
  <c r="O667" i="10" a="1"/>
  <c r="O667" i="10" s="1"/>
  <c r="K667" i="10" a="1"/>
  <c r="K667" i="10" s="1"/>
  <c r="A585" i="10"/>
  <c r="V584" i="10" a="1"/>
  <c r="V584" i="10" s="1"/>
  <c r="Q584" i="10" a="1"/>
  <c r="Q584" i="10" s="1"/>
  <c r="N584" i="10" a="1"/>
  <c r="N584" i="10" s="1"/>
  <c r="I584" i="10" a="1"/>
  <c r="I584" i="10" s="1"/>
  <c r="X584" i="10" a="1"/>
  <c r="X584" i="10" s="1"/>
  <c r="S584" i="10" a="1"/>
  <c r="S584" i="10" s="1"/>
  <c r="P584" i="10" a="1"/>
  <c r="P584" i="10" s="1"/>
  <c r="K584" i="10" a="1"/>
  <c r="K584" i="10" s="1"/>
  <c r="H584" i="10" a="1"/>
  <c r="H584" i="10" s="1"/>
  <c r="U584" i="10" a="1"/>
  <c r="U584" i="10" s="1"/>
  <c r="R584" i="10" a="1"/>
  <c r="R584" i="10" s="1"/>
  <c r="M584" i="10" a="1"/>
  <c r="M584" i="10" s="1"/>
  <c r="J584" i="10" a="1"/>
  <c r="J584" i="10" s="1"/>
  <c r="W584" i="10" a="1"/>
  <c r="W584" i="10" s="1"/>
  <c r="L584" i="10" a="1"/>
  <c r="L584" i="10" s="1"/>
  <c r="T584" i="10" a="1"/>
  <c r="T584" i="10" s="1"/>
  <c r="O584" i="10" a="1"/>
  <c r="O584" i="10" s="1"/>
  <c r="A360" i="10"/>
  <c r="W359" i="10" a="1"/>
  <c r="W359" i="10" s="1"/>
  <c r="U359" i="10" a="1"/>
  <c r="U359" i="10" s="1"/>
  <c r="S359" i="10" a="1"/>
  <c r="S359" i="10" s="1"/>
  <c r="Q359" i="10" a="1"/>
  <c r="Q359" i="10" s="1"/>
  <c r="O359" i="10" a="1"/>
  <c r="O359" i="10" s="1"/>
  <c r="M359" i="10" a="1"/>
  <c r="M359" i="10" s="1"/>
  <c r="K359" i="10" a="1"/>
  <c r="K359" i="10" s="1"/>
  <c r="I359" i="10" a="1"/>
  <c r="I359" i="10" s="1"/>
  <c r="X359" i="10" a="1"/>
  <c r="X359" i="10" s="1"/>
  <c r="P359" i="10" a="1"/>
  <c r="P359" i="10" s="1"/>
  <c r="H359" i="10" a="1"/>
  <c r="H359" i="10" s="1"/>
  <c r="T359" i="10" a="1"/>
  <c r="T359" i="10" s="1"/>
  <c r="L359" i="10" a="1"/>
  <c r="L359" i="10" s="1"/>
  <c r="V359" i="10" a="1"/>
  <c r="V359" i="10" s="1"/>
  <c r="J359" i="10" a="1"/>
  <c r="J359" i="10" s="1"/>
  <c r="N359" i="10" a="1"/>
  <c r="N359" i="10" s="1"/>
  <c r="R359" i="10" a="1"/>
  <c r="R359" i="10" s="1"/>
  <c r="A328" i="10"/>
  <c r="W327" i="10" a="1"/>
  <c r="W327" i="10" s="1"/>
  <c r="U327" i="10" a="1"/>
  <c r="U327" i="10" s="1"/>
  <c r="S327" i="10" a="1"/>
  <c r="S327" i="10" s="1"/>
  <c r="Q327" i="10" a="1"/>
  <c r="Q327" i="10" s="1"/>
  <c r="O327" i="10" a="1"/>
  <c r="O327" i="10" s="1"/>
  <c r="M327" i="10" a="1"/>
  <c r="M327" i="10" s="1"/>
  <c r="K327" i="10" a="1"/>
  <c r="K327" i="10" s="1"/>
  <c r="I327" i="10" a="1"/>
  <c r="I327" i="10" s="1"/>
  <c r="T327" i="10" a="1"/>
  <c r="T327" i="10" s="1"/>
  <c r="L327" i="10" a="1"/>
  <c r="L327" i="10" s="1"/>
  <c r="P327" i="10" a="1"/>
  <c r="P327" i="10" s="1"/>
  <c r="V327" i="10" a="1"/>
  <c r="V327" i="10" s="1"/>
  <c r="H327" i="10" a="1"/>
  <c r="H327" i="10" s="1"/>
  <c r="R327" i="10" a="1"/>
  <c r="R327" i="10" s="1"/>
  <c r="N327" i="10" a="1"/>
  <c r="N327" i="10" s="1"/>
  <c r="X327" i="10" a="1"/>
  <c r="X327" i="10" s="1"/>
  <c r="J327" i="10" a="1"/>
  <c r="J327" i="10" s="1"/>
  <c r="X476" i="10" a="1"/>
  <c r="X476" i="10" s="1"/>
  <c r="V476" i="10" a="1"/>
  <c r="V476" i="10" s="1"/>
  <c r="T476" i="10" a="1"/>
  <c r="T476" i="10" s="1"/>
  <c r="R476" i="10" a="1"/>
  <c r="R476" i="10" s="1"/>
  <c r="P476" i="10" a="1"/>
  <c r="P476" i="10" s="1"/>
  <c r="N476" i="10" a="1"/>
  <c r="N476" i="10" s="1"/>
  <c r="L476" i="10" a="1"/>
  <c r="L476" i="10" s="1"/>
  <c r="J476" i="10" a="1"/>
  <c r="J476" i="10" s="1"/>
  <c r="H476" i="10" a="1"/>
  <c r="H476" i="10" s="1"/>
  <c r="W476" i="10" a="1"/>
  <c r="W476" i="10" s="1"/>
  <c r="O476" i="10" a="1"/>
  <c r="O476" i="10" s="1"/>
  <c r="A477" i="10"/>
  <c r="Q476" i="10" a="1"/>
  <c r="Q476" i="10" s="1"/>
  <c r="I476" i="10" a="1"/>
  <c r="I476" i="10" s="1"/>
  <c r="M476" i="10" a="1"/>
  <c r="M476" i="10" s="1"/>
  <c r="S476" i="10" a="1"/>
  <c r="S476" i="10" s="1"/>
  <c r="U476" i="10" a="1"/>
  <c r="U476" i="10" s="1"/>
  <c r="K476" i="10" a="1"/>
  <c r="K476" i="10" s="1"/>
  <c r="X378" i="10" a="1"/>
  <c r="X378" i="10" s="1"/>
  <c r="S378" i="10" a="1"/>
  <c r="S378" i="10" s="1"/>
  <c r="P378" i="10" a="1"/>
  <c r="P378" i="10" s="1"/>
  <c r="K378" i="10" a="1"/>
  <c r="K378" i="10" s="1"/>
  <c r="H378" i="10" a="1"/>
  <c r="H378" i="10" s="1"/>
  <c r="U378" i="10" a="1"/>
  <c r="U378" i="10" s="1"/>
  <c r="R378" i="10" a="1"/>
  <c r="R378" i="10" s="1"/>
  <c r="M378" i="10" a="1"/>
  <c r="M378" i="10" s="1"/>
  <c r="J378" i="10" a="1"/>
  <c r="J378" i="10" s="1"/>
  <c r="W378" i="10" a="1"/>
  <c r="W378" i="10" s="1"/>
  <c r="T378" i="10" a="1"/>
  <c r="T378" i="10" s="1"/>
  <c r="O378" i="10" a="1"/>
  <c r="O378" i="10" s="1"/>
  <c r="L378" i="10" a="1"/>
  <c r="L378" i="10" s="1"/>
  <c r="I378" i="10" a="1"/>
  <c r="I378" i="10" s="1"/>
  <c r="Q378" i="10" a="1"/>
  <c r="Q378" i="10" s="1"/>
  <c r="A379" i="10"/>
  <c r="N378" i="10" a="1"/>
  <c r="N378" i="10" s="1"/>
  <c r="V378" i="10" a="1"/>
  <c r="V378" i="10" s="1"/>
  <c r="A514" i="10"/>
  <c r="W513" i="10" a="1"/>
  <c r="W513" i="10" s="1"/>
  <c r="U513" i="10" a="1"/>
  <c r="U513" i="10" s="1"/>
  <c r="S513" i="10" a="1"/>
  <c r="S513" i="10" s="1"/>
  <c r="Q513" i="10" a="1"/>
  <c r="Q513" i="10" s="1"/>
  <c r="O513" i="10" a="1"/>
  <c r="O513" i="10" s="1"/>
  <c r="M513" i="10" a="1"/>
  <c r="M513" i="10" s="1"/>
  <c r="K513" i="10" a="1"/>
  <c r="K513" i="10" s="1"/>
  <c r="I513" i="10" a="1"/>
  <c r="I513" i="10" s="1"/>
  <c r="R513" i="10" a="1"/>
  <c r="R513" i="10" s="1"/>
  <c r="J513" i="10" a="1"/>
  <c r="J513" i="10" s="1"/>
  <c r="P513" i="10" a="1"/>
  <c r="P513" i="10" s="1"/>
  <c r="L513" i="10" a="1"/>
  <c r="L513" i="10" s="1"/>
  <c r="V513" i="10" a="1"/>
  <c r="V513" i="10" s="1"/>
  <c r="H513" i="10" a="1"/>
  <c r="H513" i="10" s="1"/>
  <c r="X513" i="10" a="1"/>
  <c r="X513" i="10" s="1"/>
  <c r="N513" i="10" a="1"/>
  <c r="N513" i="10" s="1"/>
  <c r="T513" i="10" a="1"/>
  <c r="T513" i="10" s="1"/>
  <c r="A459" i="10"/>
  <c r="W458" i="10" a="1"/>
  <c r="W458" i="10" s="1"/>
  <c r="U458" i="10" a="1"/>
  <c r="U458" i="10" s="1"/>
  <c r="S458" i="10" a="1"/>
  <c r="S458" i="10" s="1"/>
  <c r="Q458" i="10" a="1"/>
  <c r="Q458" i="10" s="1"/>
  <c r="O458" i="10" a="1"/>
  <c r="O458" i="10" s="1"/>
  <c r="M458" i="10" a="1"/>
  <c r="M458" i="10" s="1"/>
  <c r="K458" i="10" a="1"/>
  <c r="K458" i="10" s="1"/>
  <c r="I458" i="10" a="1"/>
  <c r="I458" i="10" s="1"/>
  <c r="R458" i="10" a="1"/>
  <c r="R458" i="10" s="1"/>
  <c r="J458" i="10" a="1"/>
  <c r="J458" i="10" s="1"/>
  <c r="T458" i="10" a="1"/>
  <c r="T458" i="10" s="1"/>
  <c r="L458" i="10" a="1"/>
  <c r="L458" i="10" s="1"/>
  <c r="V458" i="10" a="1"/>
  <c r="V458" i="10" s="1"/>
  <c r="P458" i="10" a="1"/>
  <c r="P458" i="10" s="1"/>
  <c r="N458" i="10" a="1"/>
  <c r="N458" i="10" s="1"/>
  <c r="X458" i="10" a="1"/>
  <c r="X458" i="10" s="1"/>
  <c r="H458" i="10" a="1"/>
  <c r="H458" i="10" s="1"/>
  <c r="A495" i="10"/>
  <c r="T494" i="10" a="1"/>
  <c r="T494" i="10" s="1"/>
  <c r="Q494" i="10" a="1"/>
  <c r="Q494" i="10" s="1"/>
  <c r="L494" i="10" a="1"/>
  <c r="L494" i="10" s="1"/>
  <c r="I494" i="10" a="1"/>
  <c r="I494" i="10" s="1"/>
  <c r="U494" i="10" a="1"/>
  <c r="U494" i="10" s="1"/>
  <c r="R494" i="10" a="1"/>
  <c r="R494" i="10" s="1"/>
  <c r="N494" i="10" a="1"/>
  <c r="N494" i="10" s="1"/>
  <c r="X494" i="10" a="1"/>
  <c r="X494" i="10" s="1"/>
  <c r="M494" i="10" a="1"/>
  <c r="M494" i="10" s="1"/>
  <c r="J494" i="10" a="1"/>
  <c r="J494" i="10" s="1"/>
  <c r="K494" i="10" a="1"/>
  <c r="K494" i="10" s="1"/>
  <c r="S494" i="10" a="1"/>
  <c r="S494" i="10" s="1"/>
  <c r="V494" i="10" a="1"/>
  <c r="V494" i="10" s="1"/>
  <c r="H494" i="10" a="1"/>
  <c r="H494" i="10" s="1"/>
  <c r="P494" i="10" a="1"/>
  <c r="P494" i="10" s="1"/>
  <c r="O494" i="10" a="1"/>
  <c r="O494" i="10" s="1"/>
  <c r="W494" i="10" a="1"/>
  <c r="W494" i="10" s="1"/>
  <c r="A636" i="10"/>
  <c r="T635" i="10" a="1"/>
  <c r="T635" i="10" s="1"/>
  <c r="Q635" i="10" a="1"/>
  <c r="Q635" i="10" s="1"/>
  <c r="L635" i="10" a="1"/>
  <c r="L635" i="10" s="1"/>
  <c r="I635" i="10" a="1"/>
  <c r="I635" i="10" s="1"/>
  <c r="X635" i="10" a="1"/>
  <c r="X635" i="10" s="1"/>
  <c r="M635" i="10" a="1"/>
  <c r="M635" i="10" s="1"/>
  <c r="J635" i="10" a="1"/>
  <c r="J635" i="10" s="1"/>
  <c r="V635" i="10" a="1"/>
  <c r="V635" i="10" s="1"/>
  <c r="R635" i="10" a="1"/>
  <c r="R635" i="10" s="1"/>
  <c r="H635" i="10" a="1"/>
  <c r="H635" i="10" s="1"/>
  <c r="U635" i="10" a="1"/>
  <c r="U635" i="10" s="1"/>
  <c r="P635" i="10" a="1"/>
  <c r="P635" i="10" s="1"/>
  <c r="K635" i="10" a="1"/>
  <c r="K635" i="10" s="1"/>
  <c r="S635" i="10" a="1"/>
  <c r="S635" i="10" s="1"/>
  <c r="O635" i="10" a="1"/>
  <c r="O635" i="10" s="1"/>
  <c r="N635" i="10" a="1"/>
  <c r="N635" i="10" s="1"/>
  <c r="W635" i="10" a="1"/>
  <c r="W635" i="10" s="1"/>
  <c r="A569" i="10"/>
  <c r="W568" i="10" a="1"/>
  <c r="W568" i="10" s="1"/>
  <c r="U568" i="10" a="1"/>
  <c r="U568" i="10" s="1"/>
  <c r="S568" i="10" a="1"/>
  <c r="S568" i="10" s="1"/>
  <c r="Q568" i="10" a="1"/>
  <c r="Q568" i="10" s="1"/>
  <c r="O568" i="10" a="1"/>
  <c r="O568" i="10" s="1"/>
  <c r="M568" i="10" a="1"/>
  <c r="M568" i="10" s="1"/>
  <c r="K568" i="10" a="1"/>
  <c r="K568" i="10" s="1"/>
  <c r="I568" i="10" a="1"/>
  <c r="I568" i="10" s="1"/>
  <c r="X568" i="10" a="1"/>
  <c r="X568" i="10" s="1"/>
  <c r="V568" i="10" a="1"/>
  <c r="V568" i="10" s="1"/>
  <c r="T568" i="10" a="1"/>
  <c r="T568" i="10" s="1"/>
  <c r="R568" i="10" a="1"/>
  <c r="R568" i="10" s="1"/>
  <c r="P568" i="10" a="1"/>
  <c r="P568" i="10" s="1"/>
  <c r="N568" i="10" a="1"/>
  <c r="N568" i="10" s="1"/>
  <c r="L568" i="10" a="1"/>
  <c r="L568" i="10" s="1"/>
  <c r="J568" i="10" a="1"/>
  <c r="J568" i="10" s="1"/>
  <c r="H568" i="10" a="1"/>
  <c r="H568" i="10" s="1"/>
  <c r="A427" i="10"/>
  <c r="W426" i="10" a="1"/>
  <c r="W426" i="10" s="1"/>
  <c r="U426" i="10" a="1"/>
  <c r="U426" i="10" s="1"/>
  <c r="S426" i="10" a="1"/>
  <c r="S426" i="10" s="1"/>
  <c r="Q426" i="10" a="1"/>
  <c r="Q426" i="10" s="1"/>
  <c r="O426" i="10" a="1"/>
  <c r="O426" i="10" s="1"/>
  <c r="M426" i="10" a="1"/>
  <c r="M426" i="10" s="1"/>
  <c r="K426" i="10" a="1"/>
  <c r="K426" i="10" s="1"/>
  <c r="I426" i="10" a="1"/>
  <c r="I426" i="10" s="1"/>
  <c r="R426" i="10" a="1"/>
  <c r="R426" i="10" s="1"/>
  <c r="J426" i="10" a="1"/>
  <c r="J426" i="10" s="1"/>
  <c r="T426" i="10" a="1"/>
  <c r="T426" i="10" s="1"/>
  <c r="L426" i="10" a="1"/>
  <c r="L426" i="10" s="1"/>
  <c r="V426" i="10" a="1"/>
  <c r="V426" i="10" s="1"/>
  <c r="P426" i="10" a="1"/>
  <c r="P426" i="10" s="1"/>
  <c r="X426" i="10" a="1"/>
  <c r="X426" i="10" s="1"/>
  <c r="H426" i="10" a="1"/>
  <c r="H426" i="10" s="1"/>
  <c r="N426" i="10" a="1"/>
  <c r="N426" i="10" s="1"/>
  <c r="T531" i="10" l="1" a="1"/>
  <c r="T531" i="10" s="1"/>
  <c r="L531" i="10" a="1"/>
  <c r="L531" i="10" s="1"/>
  <c r="Q531" i="10" a="1"/>
  <c r="Q531" i="10" s="1"/>
  <c r="S531" i="10" a="1"/>
  <c r="S531" i="10" s="1"/>
  <c r="R531" i="10" a="1"/>
  <c r="R531" i="10" s="1"/>
  <c r="J531" i="10" a="1"/>
  <c r="J531" i="10" s="1"/>
  <c r="I531" i="10" a="1"/>
  <c r="I531" i="10" s="1"/>
  <c r="O531" i="10" a="1"/>
  <c r="O531" i="10" s="1"/>
  <c r="X531" i="10" a="1"/>
  <c r="X531" i="10" s="1"/>
  <c r="P531" i="10" a="1"/>
  <c r="P531" i="10" s="1"/>
  <c r="H531" i="10" a="1"/>
  <c r="H531" i="10" s="1"/>
  <c r="M531" i="10" a="1"/>
  <c r="M531" i="10" s="1"/>
  <c r="U531" i="10" a="1"/>
  <c r="U531" i="10" s="1"/>
  <c r="V531" i="10" a="1"/>
  <c r="V531" i="10" s="1"/>
  <c r="N531" i="10" a="1"/>
  <c r="N531" i="10" s="1"/>
  <c r="A532" i="10"/>
  <c r="W531" i="10" a="1"/>
  <c r="W531" i="10" s="1"/>
  <c r="K531" i="10" a="1"/>
  <c r="K531" i="10" s="1"/>
  <c r="X477" i="10" a="1"/>
  <c r="X477" i="10" s="1"/>
  <c r="S477" i="10" a="1"/>
  <c r="S477" i="10" s="1"/>
  <c r="P477" i="10" a="1"/>
  <c r="P477" i="10" s="1"/>
  <c r="K477" i="10" a="1"/>
  <c r="K477" i="10" s="1"/>
  <c r="H477" i="10" a="1"/>
  <c r="H477" i="10" s="1"/>
  <c r="U477" i="10" a="1"/>
  <c r="U477" i="10" s="1"/>
  <c r="R477" i="10" a="1"/>
  <c r="R477" i="10" s="1"/>
  <c r="M477" i="10" a="1"/>
  <c r="M477" i="10" s="1"/>
  <c r="J477" i="10" a="1"/>
  <c r="J477" i="10" s="1"/>
  <c r="V477" i="10" a="1"/>
  <c r="V477" i="10" s="1"/>
  <c r="Q477" i="10" a="1"/>
  <c r="Q477" i="10" s="1"/>
  <c r="W477" i="10" a="1"/>
  <c r="W477" i="10" s="1"/>
  <c r="L477" i="10" a="1"/>
  <c r="L477" i="10" s="1"/>
  <c r="A478" i="10"/>
  <c r="N477" i="10" a="1"/>
  <c r="N477" i="10" s="1"/>
  <c r="T477" i="10" a="1"/>
  <c r="T477" i="10" s="1"/>
  <c r="I477" i="10" a="1"/>
  <c r="I477" i="10" s="1"/>
  <c r="O477" i="10" a="1"/>
  <c r="O477" i="10" s="1"/>
  <c r="V427" i="10" a="1"/>
  <c r="V427" i="10" s="1"/>
  <c r="S427" i="10" a="1"/>
  <c r="S427" i="10" s="1"/>
  <c r="N427" i="10" a="1"/>
  <c r="N427" i="10" s="1"/>
  <c r="K427" i="10" a="1"/>
  <c r="K427" i="10" s="1"/>
  <c r="X427" i="10" a="1"/>
  <c r="X427" i="10" s="1"/>
  <c r="U427" i="10" a="1"/>
  <c r="U427" i="10" s="1"/>
  <c r="P427" i="10" a="1"/>
  <c r="P427" i="10" s="1"/>
  <c r="M427" i="10" a="1"/>
  <c r="M427" i="10" s="1"/>
  <c r="H427" i="10" a="1"/>
  <c r="H427" i="10" s="1"/>
  <c r="O427" i="10" a="1"/>
  <c r="O427" i="10" s="1"/>
  <c r="J427" i="10" a="1"/>
  <c r="J427" i="10" s="1"/>
  <c r="A428" i="10"/>
  <c r="T427" i="10" a="1"/>
  <c r="T427" i="10" s="1"/>
  <c r="I427" i="10" a="1"/>
  <c r="I427" i="10" s="1"/>
  <c r="Q427" i="10" a="1"/>
  <c r="Q427" i="10" s="1"/>
  <c r="L427" i="10" a="1"/>
  <c r="L427" i="10" s="1"/>
  <c r="W427" i="10" a="1"/>
  <c r="W427" i="10" s="1"/>
  <c r="R427" i="10" a="1"/>
  <c r="R427" i="10" s="1"/>
  <c r="X636" i="10" a="1"/>
  <c r="X636" i="10" s="1"/>
  <c r="V636" i="10" a="1"/>
  <c r="V636" i="10" s="1"/>
  <c r="T636" i="10" a="1"/>
  <c r="T636" i="10" s="1"/>
  <c r="R636" i="10" a="1"/>
  <c r="R636" i="10" s="1"/>
  <c r="P636" i="10" a="1"/>
  <c r="P636" i="10" s="1"/>
  <c r="N636" i="10" a="1"/>
  <c r="N636" i="10" s="1"/>
  <c r="L636" i="10" a="1"/>
  <c r="L636" i="10" s="1"/>
  <c r="J636" i="10" a="1"/>
  <c r="J636" i="10" s="1"/>
  <c r="H636" i="10" a="1"/>
  <c r="H636" i="10" s="1"/>
  <c r="U636" i="10" a="1"/>
  <c r="U636" i="10" s="1"/>
  <c r="M636" i="10" a="1"/>
  <c r="M636" i="10" s="1"/>
  <c r="Q636" i="10" a="1"/>
  <c r="Q636" i="10" s="1"/>
  <c r="W636" i="10" a="1"/>
  <c r="W636" i="10" s="1"/>
  <c r="S636" i="10" a="1"/>
  <c r="S636" i="10" s="1"/>
  <c r="I636" i="10" a="1"/>
  <c r="I636" i="10" s="1"/>
  <c r="O636" i="10" a="1"/>
  <c r="O636" i="10" s="1"/>
  <c r="K636" i="10" a="1"/>
  <c r="K636" i="10" s="1"/>
  <c r="A637" i="10"/>
  <c r="V459" i="10" a="1"/>
  <c r="V459" i="10" s="1"/>
  <c r="S459" i="10" a="1"/>
  <c r="S459" i="10" s="1"/>
  <c r="N459" i="10" a="1"/>
  <c r="N459" i="10" s="1"/>
  <c r="K459" i="10" a="1"/>
  <c r="K459" i="10" s="1"/>
  <c r="X459" i="10" a="1"/>
  <c r="X459" i="10" s="1"/>
  <c r="U459" i="10" a="1"/>
  <c r="U459" i="10" s="1"/>
  <c r="P459" i="10" a="1"/>
  <c r="P459" i="10" s="1"/>
  <c r="M459" i="10" a="1"/>
  <c r="M459" i="10" s="1"/>
  <c r="H459" i="10" a="1"/>
  <c r="H459" i="10" s="1"/>
  <c r="W459" i="10" a="1"/>
  <c r="W459" i="10" s="1"/>
  <c r="O459" i="10" a="1"/>
  <c r="O459" i="10" s="1"/>
  <c r="J459" i="10" a="1"/>
  <c r="J459" i="10" s="1"/>
  <c r="T459" i="10" a="1"/>
  <c r="T459" i="10" s="1"/>
  <c r="I459" i="10" a="1"/>
  <c r="I459" i="10" s="1"/>
  <c r="A460" i="10"/>
  <c r="R459" i="10" a="1"/>
  <c r="R459" i="10" s="1"/>
  <c r="Q459" i="10" a="1"/>
  <c r="Q459" i="10" s="1"/>
  <c r="L459" i="10" a="1"/>
  <c r="L459" i="10" s="1"/>
  <c r="X328" i="10" a="1"/>
  <c r="X328" i="10" s="1"/>
  <c r="U328" i="10" a="1"/>
  <c r="U328" i="10" s="1"/>
  <c r="P328" i="10" a="1"/>
  <c r="P328" i="10" s="1"/>
  <c r="M328" i="10" a="1"/>
  <c r="M328" i="10" s="1"/>
  <c r="H328" i="10" a="1"/>
  <c r="H328" i="10" s="1"/>
  <c r="W328" i="10" a="1"/>
  <c r="W328" i="10" s="1"/>
  <c r="T328" i="10" a="1"/>
  <c r="T328" i="10" s="1"/>
  <c r="I328" i="10" a="1"/>
  <c r="I328" i="10" s="1"/>
  <c r="S328" i="10" a="1"/>
  <c r="S328" i="10" s="1"/>
  <c r="O328" i="10" a="1"/>
  <c r="O328" i="10" s="1"/>
  <c r="L328" i="10" a="1"/>
  <c r="L328" i="10" s="1"/>
  <c r="A329" i="10"/>
  <c r="V328" i="10" a="1"/>
  <c r="V328" i="10" s="1"/>
  <c r="R328" i="10" a="1"/>
  <c r="R328" i="10" s="1"/>
  <c r="K328" i="10" a="1"/>
  <c r="K328" i="10" s="1"/>
  <c r="Q328" i="10" a="1"/>
  <c r="Q328" i="10" s="1"/>
  <c r="N328" i="10" a="1"/>
  <c r="N328" i="10" s="1"/>
  <c r="J328" i="10" a="1"/>
  <c r="J328" i="10" s="1"/>
  <c r="A586" i="10"/>
  <c r="W585" i="10" a="1"/>
  <c r="W585" i="10" s="1"/>
  <c r="U585" i="10" a="1"/>
  <c r="U585" i="10" s="1"/>
  <c r="S585" i="10" a="1"/>
  <c r="S585" i="10" s="1"/>
  <c r="Q585" i="10" a="1"/>
  <c r="Q585" i="10" s="1"/>
  <c r="O585" i="10" a="1"/>
  <c r="O585" i="10" s="1"/>
  <c r="M585" i="10" a="1"/>
  <c r="M585" i="10" s="1"/>
  <c r="K585" i="10" a="1"/>
  <c r="K585" i="10" s="1"/>
  <c r="I585" i="10" a="1"/>
  <c r="I585" i="10" s="1"/>
  <c r="R585" i="10" a="1"/>
  <c r="R585" i="10" s="1"/>
  <c r="J585" i="10" a="1"/>
  <c r="J585" i="10" s="1"/>
  <c r="T585" i="10" a="1"/>
  <c r="T585" i="10" s="1"/>
  <c r="L585" i="10" a="1"/>
  <c r="L585" i="10" s="1"/>
  <c r="V585" i="10" a="1"/>
  <c r="V585" i="10" s="1"/>
  <c r="N585" i="10" a="1"/>
  <c r="N585" i="10" s="1"/>
  <c r="P585" i="10" a="1"/>
  <c r="P585" i="10" s="1"/>
  <c r="X585" i="10" a="1"/>
  <c r="X585" i="10" s="1"/>
  <c r="H585" i="10" a="1"/>
  <c r="H585" i="10" s="1"/>
  <c r="A396" i="10"/>
  <c r="T395" i="10" a="1"/>
  <c r="T395" i="10" s="1"/>
  <c r="Q395" i="10" a="1"/>
  <c r="Q395" i="10" s="1"/>
  <c r="L395" i="10" a="1"/>
  <c r="L395" i="10" s="1"/>
  <c r="I395" i="10" a="1"/>
  <c r="I395" i="10" s="1"/>
  <c r="X395" i="10" a="1"/>
  <c r="X395" i="10" s="1"/>
  <c r="U395" i="10" a="1"/>
  <c r="U395" i="10" s="1"/>
  <c r="P395" i="10" a="1"/>
  <c r="P395" i="10" s="1"/>
  <c r="M395" i="10" a="1"/>
  <c r="M395" i="10" s="1"/>
  <c r="H395" i="10" a="1"/>
  <c r="H395" i="10" s="1"/>
  <c r="O395" i="10" a="1"/>
  <c r="O395" i="10" s="1"/>
  <c r="J395" i="10" a="1"/>
  <c r="J395" i="10" s="1"/>
  <c r="S395" i="10" a="1"/>
  <c r="S395" i="10" s="1"/>
  <c r="N395" i="10" a="1"/>
  <c r="N395" i="10" s="1"/>
  <c r="W395" i="10" a="1"/>
  <c r="W395" i="10" s="1"/>
  <c r="R395" i="10" a="1"/>
  <c r="R395" i="10" s="1"/>
  <c r="V395" i="10" a="1"/>
  <c r="V395" i="10" s="1"/>
  <c r="K395" i="10" a="1"/>
  <c r="K395" i="10" s="1"/>
  <c r="X310" i="10" a="1"/>
  <c r="X310" i="10" s="1"/>
  <c r="S310" i="10" a="1"/>
  <c r="S310" i="10" s="1"/>
  <c r="P310" i="10" a="1"/>
  <c r="P310" i="10" s="1"/>
  <c r="K310" i="10" a="1"/>
  <c r="K310" i="10" s="1"/>
  <c r="H310" i="10" a="1"/>
  <c r="H310" i="10" s="1"/>
  <c r="W310" i="10" a="1"/>
  <c r="W310" i="10" s="1"/>
  <c r="L310" i="10" a="1"/>
  <c r="L310" i="10" s="1"/>
  <c r="I310" i="10" a="1"/>
  <c r="I310" i="10" s="1"/>
  <c r="V310" i="10" a="1"/>
  <c r="V310" i="10" s="1"/>
  <c r="R310" i="10" a="1"/>
  <c r="R310" i="10" s="1"/>
  <c r="O310" i="10" a="1"/>
  <c r="O310" i="10" s="1"/>
  <c r="A311" i="10"/>
  <c r="U310" i="10" a="1"/>
  <c r="U310" i="10" s="1"/>
  <c r="N310" i="10" a="1"/>
  <c r="N310" i="10" s="1"/>
  <c r="J310" i="10" a="1"/>
  <c r="J310" i="10" s="1"/>
  <c r="T310" i="10" a="1"/>
  <c r="T310" i="10" s="1"/>
  <c r="Q310" i="10" a="1"/>
  <c r="Q310" i="10" s="1"/>
  <c r="M310" i="10" a="1"/>
  <c r="M310" i="10" s="1"/>
  <c r="A380" i="10"/>
  <c r="W379" i="10" a="1"/>
  <c r="W379" i="10" s="1"/>
  <c r="U379" i="10" a="1"/>
  <c r="U379" i="10" s="1"/>
  <c r="S379" i="10" a="1"/>
  <c r="S379" i="10" s="1"/>
  <c r="Q379" i="10" a="1"/>
  <c r="Q379" i="10" s="1"/>
  <c r="O379" i="10" a="1"/>
  <c r="O379" i="10" s="1"/>
  <c r="M379" i="10" a="1"/>
  <c r="M379" i="10" s="1"/>
  <c r="K379" i="10" a="1"/>
  <c r="K379" i="10" s="1"/>
  <c r="I379" i="10" a="1"/>
  <c r="I379" i="10" s="1"/>
  <c r="T379" i="10" a="1"/>
  <c r="T379" i="10" s="1"/>
  <c r="L379" i="10" a="1"/>
  <c r="L379" i="10" s="1"/>
  <c r="V379" i="10" a="1"/>
  <c r="V379" i="10" s="1"/>
  <c r="N379" i="10" a="1"/>
  <c r="N379" i="10" s="1"/>
  <c r="X379" i="10" a="1"/>
  <c r="X379" i="10" s="1"/>
  <c r="P379" i="10" a="1"/>
  <c r="P379" i="10" s="1"/>
  <c r="H379" i="10" a="1"/>
  <c r="H379" i="10" s="1"/>
  <c r="J379" i="10" a="1"/>
  <c r="J379" i="10" s="1"/>
  <c r="R379" i="10" a="1"/>
  <c r="R379" i="10" s="1"/>
  <c r="X668" i="10" a="1"/>
  <c r="X668" i="10" s="1"/>
  <c r="V668" i="10" a="1"/>
  <c r="V668" i="10" s="1"/>
  <c r="T668" i="10" a="1"/>
  <c r="T668" i="10" s="1"/>
  <c r="R668" i="10" a="1"/>
  <c r="R668" i="10" s="1"/>
  <c r="P668" i="10" a="1"/>
  <c r="P668" i="10" s="1"/>
  <c r="N668" i="10" a="1"/>
  <c r="N668" i="10" s="1"/>
  <c r="L668" i="10" a="1"/>
  <c r="L668" i="10" s="1"/>
  <c r="J668" i="10" a="1"/>
  <c r="J668" i="10" s="1"/>
  <c r="H668" i="10" a="1"/>
  <c r="H668" i="10" s="1"/>
  <c r="W668" i="10" a="1"/>
  <c r="W668" i="10" s="1"/>
  <c r="S668" i="10" a="1"/>
  <c r="S668" i="10" s="1"/>
  <c r="O668" i="10" a="1"/>
  <c r="O668" i="10" s="1"/>
  <c r="K668" i="10" a="1"/>
  <c r="K668" i="10" s="1"/>
  <c r="U668" i="10" a="1"/>
  <c r="U668" i="10" s="1"/>
  <c r="Q668" i="10" a="1"/>
  <c r="Q668" i="10" s="1"/>
  <c r="M668" i="10" a="1"/>
  <c r="M668" i="10" s="1"/>
  <c r="A669" i="10"/>
  <c r="I668" i="10" a="1"/>
  <c r="I668" i="10" s="1"/>
  <c r="A570" i="10"/>
  <c r="W569" i="10" a="1"/>
  <c r="W569" i="10" s="1"/>
  <c r="U569" i="10" a="1"/>
  <c r="U569" i="10" s="1"/>
  <c r="S569" i="10" a="1"/>
  <c r="S569" i="10" s="1"/>
  <c r="Q569" i="10" a="1"/>
  <c r="Q569" i="10" s="1"/>
  <c r="O569" i="10" a="1"/>
  <c r="O569" i="10" s="1"/>
  <c r="M569" i="10" a="1"/>
  <c r="M569" i="10" s="1"/>
  <c r="K569" i="10" a="1"/>
  <c r="K569" i="10" s="1"/>
  <c r="I569" i="10" a="1"/>
  <c r="I569" i="10" s="1"/>
  <c r="T569" i="10" a="1"/>
  <c r="T569" i="10" s="1"/>
  <c r="L569" i="10" a="1"/>
  <c r="L569" i="10" s="1"/>
  <c r="R569" i="10" a="1"/>
  <c r="R569" i="10" s="1"/>
  <c r="J569" i="10" a="1"/>
  <c r="J569" i="10" s="1"/>
  <c r="X569" i="10" a="1"/>
  <c r="X569" i="10" s="1"/>
  <c r="H569" i="10" a="1"/>
  <c r="H569" i="10" s="1"/>
  <c r="V569" i="10" a="1"/>
  <c r="V569" i="10" s="1"/>
  <c r="P569" i="10" a="1"/>
  <c r="P569" i="10" s="1"/>
  <c r="N569" i="10" a="1"/>
  <c r="N569" i="10" s="1"/>
  <c r="X495" i="10" a="1"/>
  <c r="X495" i="10" s="1"/>
  <c r="V495" i="10" a="1"/>
  <c r="V495" i="10" s="1"/>
  <c r="T495" i="10" a="1"/>
  <c r="T495" i="10" s="1"/>
  <c r="R495" i="10" a="1"/>
  <c r="R495" i="10" s="1"/>
  <c r="P495" i="10" a="1"/>
  <c r="P495" i="10" s="1"/>
  <c r="N495" i="10" a="1"/>
  <c r="N495" i="10" s="1"/>
  <c r="L495" i="10" a="1"/>
  <c r="L495" i="10" s="1"/>
  <c r="J495" i="10" a="1"/>
  <c r="J495" i="10" s="1"/>
  <c r="H495" i="10" a="1"/>
  <c r="H495" i="10" s="1"/>
  <c r="U495" i="10" a="1"/>
  <c r="U495" i="10" s="1"/>
  <c r="M495" i="10" a="1"/>
  <c r="M495" i="10" s="1"/>
  <c r="A496" i="10"/>
  <c r="K495" i="10" a="1"/>
  <c r="K495" i="10" s="1"/>
  <c r="Q495" i="10" a="1"/>
  <c r="Q495" i="10" s="1"/>
  <c r="O495" i="10" a="1"/>
  <c r="O495" i="10" s="1"/>
  <c r="W495" i="10" a="1"/>
  <c r="W495" i="10" s="1"/>
  <c r="I495" i="10" a="1"/>
  <c r="I495" i="10" s="1"/>
  <c r="S495" i="10" a="1"/>
  <c r="S495" i="10" s="1"/>
  <c r="V514" i="10" a="1"/>
  <c r="V514" i="10" s="1"/>
  <c r="S514" i="10" a="1"/>
  <c r="S514" i="10" s="1"/>
  <c r="N514" i="10" a="1"/>
  <c r="N514" i="10" s="1"/>
  <c r="K514" i="10" a="1"/>
  <c r="K514" i="10" s="1"/>
  <c r="W514" i="10" a="1"/>
  <c r="W514" i="10" s="1"/>
  <c r="T514" i="10" a="1"/>
  <c r="T514" i="10" s="1"/>
  <c r="P514" i="10" a="1"/>
  <c r="P514" i="10" s="1"/>
  <c r="I514" i="10" a="1"/>
  <c r="I514" i="10" s="1"/>
  <c r="O514" i="10" a="1"/>
  <c r="O514" i="10" s="1"/>
  <c r="L514" i="10" a="1"/>
  <c r="L514" i="10" s="1"/>
  <c r="H514" i="10" a="1"/>
  <c r="H514" i="10" s="1"/>
  <c r="U514" i="10" a="1"/>
  <c r="U514" i="10" s="1"/>
  <c r="M514" i="10" a="1"/>
  <c r="M514" i="10" s="1"/>
  <c r="A515" i="10"/>
  <c r="R514" i="10" a="1"/>
  <c r="R514" i="10" s="1"/>
  <c r="X514" i="10" a="1"/>
  <c r="X514" i="10" s="1"/>
  <c r="Q514" i="10" a="1"/>
  <c r="Q514" i="10" s="1"/>
  <c r="J514" i="10" a="1"/>
  <c r="J514" i="10" s="1"/>
  <c r="A361" i="10"/>
  <c r="T360" i="10" a="1"/>
  <c r="T360" i="10" s="1"/>
  <c r="Q360" i="10" a="1"/>
  <c r="Q360" i="10" s="1"/>
  <c r="L360" i="10" a="1"/>
  <c r="L360" i="10" s="1"/>
  <c r="I360" i="10" a="1"/>
  <c r="I360" i="10" s="1"/>
  <c r="X360" i="10" a="1"/>
  <c r="X360" i="10" s="1"/>
  <c r="U360" i="10" a="1"/>
  <c r="U360" i="10" s="1"/>
  <c r="P360" i="10" a="1"/>
  <c r="P360" i="10" s="1"/>
  <c r="M360" i="10" a="1"/>
  <c r="M360" i="10" s="1"/>
  <c r="H360" i="10" a="1"/>
  <c r="H360" i="10" s="1"/>
  <c r="O360" i="10" a="1"/>
  <c r="O360" i="10" s="1"/>
  <c r="J360" i="10" a="1"/>
  <c r="J360" i="10" s="1"/>
  <c r="S360" i="10" a="1"/>
  <c r="S360" i="10" s="1"/>
  <c r="N360" i="10" a="1"/>
  <c r="N360" i="10" s="1"/>
  <c r="W360" i="10" a="1"/>
  <c r="W360" i="10" s="1"/>
  <c r="R360" i="10" a="1"/>
  <c r="R360" i="10" s="1"/>
  <c r="V360" i="10" a="1"/>
  <c r="V360" i="10" s="1"/>
  <c r="K360" i="10" a="1"/>
  <c r="K360" i="10" s="1"/>
  <c r="A550" i="10"/>
  <c r="W549" i="10" a="1"/>
  <c r="W549" i="10" s="1"/>
  <c r="U549" i="10" a="1"/>
  <c r="U549" i="10" s="1"/>
  <c r="S549" i="10" a="1"/>
  <c r="S549" i="10" s="1"/>
  <c r="Q549" i="10" a="1"/>
  <c r="Q549" i="10" s="1"/>
  <c r="O549" i="10" a="1"/>
  <c r="O549" i="10" s="1"/>
  <c r="M549" i="10" a="1"/>
  <c r="M549" i="10" s="1"/>
  <c r="K549" i="10" a="1"/>
  <c r="K549" i="10" s="1"/>
  <c r="I549" i="10" a="1"/>
  <c r="I549" i="10" s="1"/>
  <c r="V549" i="10" a="1"/>
  <c r="V549" i="10" s="1"/>
  <c r="N549" i="10" a="1"/>
  <c r="N549" i="10" s="1"/>
  <c r="R549" i="10" a="1"/>
  <c r="R549" i="10" s="1"/>
  <c r="X549" i="10" a="1"/>
  <c r="X549" i="10" s="1"/>
  <c r="J549" i="10" a="1"/>
  <c r="J549" i="10" s="1"/>
  <c r="T549" i="10" a="1"/>
  <c r="T549" i="10" s="1"/>
  <c r="P549" i="10" a="1"/>
  <c r="P549" i="10" s="1"/>
  <c r="L549" i="10" a="1"/>
  <c r="L549" i="10" s="1"/>
  <c r="H549" i="10" a="1"/>
  <c r="H549" i="10" s="1"/>
  <c r="U532" i="10" l="1" a="1"/>
  <c r="U532" i="10" s="1"/>
  <c r="X532" i="10" a="1"/>
  <c r="X532" i="10" s="1"/>
  <c r="P532" i="10" a="1"/>
  <c r="P532" i="10" s="1"/>
  <c r="A533" i="10"/>
  <c r="H532" i="10" a="1"/>
  <c r="H532" i="10" s="1"/>
  <c r="R532" i="10" a="1"/>
  <c r="R532" i="10" s="1"/>
  <c r="T532" i="10" a="1"/>
  <c r="T532" i="10" s="1"/>
  <c r="L532" i="10" a="1"/>
  <c r="L532" i="10" s="1"/>
  <c r="K532" i="10" a="1"/>
  <c r="K532" i="10" s="1"/>
  <c r="N532" i="10" a="1"/>
  <c r="N532" i="10" s="1"/>
  <c r="M532" i="10" a="1"/>
  <c r="M532" i="10" s="1"/>
  <c r="Q532" i="10" a="1"/>
  <c r="Q532" i="10" s="1"/>
  <c r="I532" i="10" a="1"/>
  <c r="I532" i="10" s="1"/>
  <c r="V532" i="10" a="1"/>
  <c r="V532" i="10" s="1"/>
  <c r="J532" i="10" a="1"/>
  <c r="J532" i="10" s="1"/>
  <c r="W532" i="10" a="1"/>
  <c r="W532" i="10" s="1"/>
  <c r="S532" i="10" a="1"/>
  <c r="S532" i="10" s="1"/>
  <c r="O532" i="10" a="1"/>
  <c r="O532" i="10" s="1"/>
  <c r="X329" i="10" a="1"/>
  <c r="X329" i="10" s="1"/>
  <c r="V329" i="10" a="1"/>
  <c r="V329" i="10" s="1"/>
  <c r="T329" i="10" a="1"/>
  <c r="T329" i="10" s="1"/>
  <c r="R329" i="10" a="1"/>
  <c r="R329" i="10" s="1"/>
  <c r="P329" i="10" a="1"/>
  <c r="P329" i="10" s="1"/>
  <c r="N329" i="10" a="1"/>
  <c r="N329" i="10" s="1"/>
  <c r="L329" i="10" a="1"/>
  <c r="L329" i="10" s="1"/>
  <c r="J329" i="10" a="1"/>
  <c r="J329" i="10" s="1"/>
  <c r="H329" i="10" a="1"/>
  <c r="H329" i="10" s="1"/>
  <c r="A330" i="10"/>
  <c r="Q329" i="10" a="1"/>
  <c r="Q329" i="10" s="1"/>
  <c r="I329" i="10" a="1"/>
  <c r="I329" i="10" s="1"/>
  <c r="M329" i="10" a="1"/>
  <c r="M329" i="10" s="1"/>
  <c r="W329" i="10" a="1"/>
  <c r="W329" i="10" s="1"/>
  <c r="S329" i="10" a="1"/>
  <c r="S329" i="10" s="1"/>
  <c r="O329" i="10" a="1"/>
  <c r="O329" i="10" s="1"/>
  <c r="K329" i="10" a="1"/>
  <c r="K329" i="10" s="1"/>
  <c r="U329" i="10" a="1"/>
  <c r="U329" i="10" s="1"/>
  <c r="X361" i="10" a="1"/>
  <c r="X361" i="10" s="1"/>
  <c r="V361" i="10" a="1"/>
  <c r="V361" i="10" s="1"/>
  <c r="T361" i="10" a="1"/>
  <c r="T361" i="10" s="1"/>
  <c r="R361" i="10" a="1"/>
  <c r="R361" i="10" s="1"/>
  <c r="P361" i="10" a="1"/>
  <c r="P361" i="10" s="1"/>
  <c r="N361" i="10" a="1"/>
  <c r="N361" i="10" s="1"/>
  <c r="L361" i="10" a="1"/>
  <c r="L361" i="10" s="1"/>
  <c r="J361" i="10" a="1"/>
  <c r="J361" i="10" s="1"/>
  <c r="H361" i="10" a="1"/>
  <c r="H361" i="10" s="1"/>
  <c r="U361" i="10" a="1"/>
  <c r="U361" i="10" s="1"/>
  <c r="M361" i="10" a="1"/>
  <c r="M361" i="10" s="1"/>
  <c r="A362" i="10"/>
  <c r="Q361" i="10" a="1"/>
  <c r="Q361" i="10" s="1"/>
  <c r="I361" i="10" a="1"/>
  <c r="I361" i="10" s="1"/>
  <c r="S361" i="10" a="1"/>
  <c r="S361" i="10" s="1"/>
  <c r="W361" i="10" a="1"/>
  <c r="W361" i="10" s="1"/>
  <c r="K361" i="10" a="1"/>
  <c r="K361" i="10" s="1"/>
  <c r="O361" i="10" a="1"/>
  <c r="O361" i="10" s="1"/>
  <c r="A670" i="10"/>
  <c r="W669" i="10" a="1"/>
  <c r="W669" i="10" s="1"/>
  <c r="U669" i="10" a="1"/>
  <c r="U669" i="10" s="1"/>
  <c r="S669" i="10" a="1"/>
  <c r="S669" i="10" s="1"/>
  <c r="Q669" i="10" a="1"/>
  <c r="Q669" i="10" s="1"/>
  <c r="O669" i="10" a="1"/>
  <c r="O669" i="10" s="1"/>
  <c r="M669" i="10" a="1"/>
  <c r="M669" i="10" s="1"/>
  <c r="K669" i="10" a="1"/>
  <c r="K669" i="10" s="1"/>
  <c r="I669" i="10" a="1"/>
  <c r="I669" i="10" s="1"/>
  <c r="V669" i="10" a="1"/>
  <c r="V669" i="10" s="1"/>
  <c r="R669" i="10" a="1"/>
  <c r="R669" i="10" s="1"/>
  <c r="N669" i="10" a="1"/>
  <c r="N669" i="10" s="1"/>
  <c r="J669" i="10" a="1"/>
  <c r="J669" i="10" s="1"/>
  <c r="X669" i="10" a="1"/>
  <c r="X669" i="10" s="1"/>
  <c r="T669" i="10" a="1"/>
  <c r="T669" i="10" s="1"/>
  <c r="P669" i="10" a="1"/>
  <c r="P669" i="10" s="1"/>
  <c r="L669" i="10" a="1"/>
  <c r="L669" i="10" s="1"/>
  <c r="H669" i="10" a="1"/>
  <c r="H669" i="10" s="1"/>
  <c r="A587" i="10"/>
  <c r="T586" i="10" a="1"/>
  <c r="T586" i="10" s="1"/>
  <c r="V586" i="10" a="1"/>
  <c r="V586" i="10" s="1"/>
  <c r="S586" i="10" a="1"/>
  <c r="S586" i="10" s="1"/>
  <c r="N586" i="10" a="1"/>
  <c r="N586" i="10" s="1"/>
  <c r="K586" i="10" a="1"/>
  <c r="K586" i="10" s="1"/>
  <c r="X586" i="10" a="1"/>
  <c r="X586" i="10" s="1"/>
  <c r="P586" i="10" a="1"/>
  <c r="P586" i="10" s="1"/>
  <c r="M586" i="10" a="1"/>
  <c r="M586" i="10" s="1"/>
  <c r="H586" i="10" a="1"/>
  <c r="H586" i="10" s="1"/>
  <c r="W586" i="10" a="1"/>
  <c r="W586" i="10" s="1"/>
  <c r="R586" i="10" a="1"/>
  <c r="R586" i="10" s="1"/>
  <c r="O586" i="10" a="1"/>
  <c r="O586" i="10" s="1"/>
  <c r="J586" i="10" a="1"/>
  <c r="J586" i="10" s="1"/>
  <c r="U586" i="10" a="1"/>
  <c r="U586" i="10" s="1"/>
  <c r="I586" i="10" a="1"/>
  <c r="I586" i="10" s="1"/>
  <c r="Q586" i="10" a="1"/>
  <c r="Q586" i="10" s="1"/>
  <c r="L586" i="10" a="1"/>
  <c r="L586" i="10" s="1"/>
  <c r="U550" i="10" a="1"/>
  <c r="U550" i="10" s="1"/>
  <c r="R550" i="10" a="1"/>
  <c r="R550" i="10" s="1"/>
  <c r="M550" i="10" a="1"/>
  <c r="M550" i="10" s="1"/>
  <c r="J550" i="10" a="1"/>
  <c r="J550" i="10" s="1"/>
  <c r="A551" i="10"/>
  <c r="N550" i="10" a="1"/>
  <c r="N550" i="10" s="1"/>
  <c r="K550" i="10" a="1"/>
  <c r="K550" i="10" s="1"/>
  <c r="V550" i="10" a="1"/>
  <c r="V550" i="10" s="1"/>
  <c r="Q550" i="10" a="1"/>
  <c r="Q550" i="10" s="1"/>
  <c r="L550" i="10" a="1"/>
  <c r="L550" i="10" s="1"/>
  <c r="H550" i="10" a="1"/>
  <c r="H550" i="10" s="1"/>
  <c r="T550" i="10" a="1"/>
  <c r="T550" i="10" s="1"/>
  <c r="P550" i="10" a="1"/>
  <c r="P550" i="10" s="1"/>
  <c r="X550" i="10" a="1"/>
  <c r="X550" i="10" s="1"/>
  <c r="O550" i="10" a="1"/>
  <c r="O550" i="10" s="1"/>
  <c r="W550" i="10" a="1"/>
  <c r="W550" i="10" s="1"/>
  <c r="S550" i="10" a="1"/>
  <c r="S550" i="10" s="1"/>
  <c r="I550" i="10" a="1"/>
  <c r="I550" i="10" s="1"/>
  <c r="X515" i="10" a="1"/>
  <c r="X515" i="10" s="1"/>
  <c r="V515" i="10" a="1"/>
  <c r="V515" i="10" s="1"/>
  <c r="T515" i="10" a="1"/>
  <c r="T515" i="10" s="1"/>
  <c r="R515" i="10" a="1"/>
  <c r="R515" i="10" s="1"/>
  <c r="P515" i="10" a="1"/>
  <c r="P515" i="10" s="1"/>
  <c r="N515" i="10" a="1"/>
  <c r="N515" i="10" s="1"/>
  <c r="L515" i="10" a="1"/>
  <c r="L515" i="10" s="1"/>
  <c r="J515" i="10" a="1"/>
  <c r="J515" i="10" s="1"/>
  <c r="H515" i="10" a="1"/>
  <c r="H515" i="10" s="1"/>
  <c r="W515" i="10" a="1"/>
  <c r="W515" i="10" s="1"/>
  <c r="O515" i="10" a="1"/>
  <c r="O515" i="10" s="1"/>
  <c r="M515" i="10" a="1"/>
  <c r="M515" i="10" s="1"/>
  <c r="I515" i="10" a="1"/>
  <c r="I515" i="10" s="1"/>
  <c r="S515" i="10" a="1"/>
  <c r="S515" i="10" s="1"/>
  <c r="A516" i="10"/>
  <c r="K515" i="10" a="1"/>
  <c r="K515" i="10" s="1"/>
  <c r="Q515" i="10" a="1"/>
  <c r="Q515" i="10" s="1"/>
  <c r="U515" i="10" a="1"/>
  <c r="U515" i="10" s="1"/>
  <c r="A497" i="10"/>
  <c r="V496" i="10" a="1"/>
  <c r="V496" i="10" s="1"/>
  <c r="Q496" i="10" a="1"/>
  <c r="Q496" i="10" s="1"/>
  <c r="N496" i="10" a="1"/>
  <c r="N496" i="10" s="1"/>
  <c r="I496" i="10" a="1"/>
  <c r="I496" i="10" s="1"/>
  <c r="R496" i="10" a="1"/>
  <c r="R496" i="10" s="1"/>
  <c r="O496" i="10" a="1"/>
  <c r="O496" i="10" s="1"/>
  <c r="K496" i="10" a="1"/>
  <c r="K496" i="10" s="1"/>
  <c r="X496" i="10" a="1"/>
  <c r="X496" i="10" s="1"/>
  <c r="U496" i="10" a="1"/>
  <c r="U496" i="10" s="1"/>
  <c r="J496" i="10" a="1"/>
  <c r="J496" i="10" s="1"/>
  <c r="S496" i="10" a="1"/>
  <c r="S496" i="10" s="1"/>
  <c r="L496" i="10" a="1"/>
  <c r="L496" i="10" s="1"/>
  <c r="T496" i="10" a="1"/>
  <c r="T496" i="10" s="1"/>
  <c r="M496" i="10" a="1"/>
  <c r="M496" i="10" s="1"/>
  <c r="W496" i="10" a="1"/>
  <c r="W496" i="10" s="1"/>
  <c r="H496" i="10" a="1"/>
  <c r="H496" i="10" s="1"/>
  <c r="P496" i="10" a="1"/>
  <c r="P496" i="10" s="1"/>
  <c r="A312" i="10"/>
  <c r="W311" i="10" a="1"/>
  <c r="W311" i="10" s="1"/>
  <c r="U311" i="10" a="1"/>
  <c r="U311" i="10" s="1"/>
  <c r="S311" i="10" a="1"/>
  <c r="S311" i="10" s="1"/>
  <c r="Q311" i="10" a="1"/>
  <c r="Q311" i="10" s="1"/>
  <c r="O311" i="10" a="1"/>
  <c r="O311" i="10" s="1"/>
  <c r="M311" i="10" a="1"/>
  <c r="M311" i="10" s="1"/>
  <c r="K311" i="10" a="1"/>
  <c r="K311" i="10" s="1"/>
  <c r="I311" i="10" a="1"/>
  <c r="I311" i="10" s="1"/>
  <c r="T311" i="10" a="1"/>
  <c r="T311" i="10" s="1"/>
  <c r="L311" i="10" a="1"/>
  <c r="L311" i="10" s="1"/>
  <c r="P311" i="10" a="1"/>
  <c r="P311" i="10" s="1"/>
  <c r="V311" i="10" a="1"/>
  <c r="V311" i="10" s="1"/>
  <c r="H311" i="10" a="1"/>
  <c r="H311" i="10" s="1"/>
  <c r="R311" i="10" a="1"/>
  <c r="R311" i="10" s="1"/>
  <c r="N311" i="10" a="1"/>
  <c r="N311" i="10" s="1"/>
  <c r="X311" i="10" a="1"/>
  <c r="X311" i="10" s="1"/>
  <c r="J311" i="10" a="1"/>
  <c r="J311" i="10" s="1"/>
  <c r="A638" i="10"/>
  <c r="V637" i="10" a="1"/>
  <c r="V637" i="10" s="1"/>
  <c r="Q637" i="10" a="1"/>
  <c r="Q637" i="10" s="1"/>
  <c r="N637" i="10" a="1"/>
  <c r="N637" i="10" s="1"/>
  <c r="I637" i="10" a="1"/>
  <c r="I637" i="10" s="1"/>
  <c r="X637" i="10" a="1"/>
  <c r="X637" i="10" s="1"/>
  <c r="U637" i="10" a="1"/>
  <c r="U637" i="10" s="1"/>
  <c r="J637" i="10" a="1"/>
  <c r="J637" i="10" s="1"/>
  <c r="T637" i="10" a="1"/>
  <c r="T637" i="10" s="1"/>
  <c r="K637" i="10" a="1"/>
  <c r="K637" i="10" s="1"/>
  <c r="S637" i="10" a="1"/>
  <c r="S637" i="10" s="1"/>
  <c r="O637" i="10" a="1"/>
  <c r="O637" i="10" s="1"/>
  <c r="W637" i="10" a="1"/>
  <c r="W637" i="10" s="1"/>
  <c r="R637" i="10" a="1"/>
  <c r="R637" i="10" s="1"/>
  <c r="M637" i="10" a="1"/>
  <c r="M637" i="10" s="1"/>
  <c r="H637" i="10" a="1"/>
  <c r="H637" i="10" s="1"/>
  <c r="P637" i="10" a="1"/>
  <c r="P637" i="10" s="1"/>
  <c r="L637" i="10" a="1"/>
  <c r="L637" i="10" s="1"/>
  <c r="X428" i="10" a="1"/>
  <c r="X428" i="10" s="1"/>
  <c r="V428" i="10" a="1"/>
  <c r="V428" i="10" s="1"/>
  <c r="T428" i="10" a="1"/>
  <c r="T428" i="10" s="1"/>
  <c r="R428" i="10" a="1"/>
  <c r="R428" i="10" s="1"/>
  <c r="P428" i="10" a="1"/>
  <c r="P428" i="10" s="1"/>
  <c r="N428" i="10" a="1"/>
  <c r="N428" i="10" s="1"/>
  <c r="L428" i="10" a="1"/>
  <c r="L428" i="10" s="1"/>
  <c r="J428" i="10" a="1"/>
  <c r="J428" i="10" s="1"/>
  <c r="H428" i="10" a="1"/>
  <c r="H428" i="10" s="1"/>
  <c r="W428" i="10" a="1"/>
  <c r="W428" i="10" s="1"/>
  <c r="O428" i="10" a="1"/>
  <c r="O428" i="10" s="1"/>
  <c r="A429" i="10"/>
  <c r="Q428" i="10" a="1"/>
  <c r="Q428" i="10" s="1"/>
  <c r="I428" i="10" a="1"/>
  <c r="I428" i="10" s="1"/>
  <c r="S428" i="10" a="1"/>
  <c r="S428" i="10" s="1"/>
  <c r="M428" i="10" a="1"/>
  <c r="M428" i="10" s="1"/>
  <c r="U428" i="10" a="1"/>
  <c r="U428" i="10" s="1"/>
  <c r="K428" i="10" a="1"/>
  <c r="K428" i="10" s="1"/>
  <c r="A479" i="10"/>
  <c r="W478" i="10" a="1"/>
  <c r="W478" i="10" s="1"/>
  <c r="U478" i="10" a="1"/>
  <c r="U478" i="10" s="1"/>
  <c r="S478" i="10" a="1"/>
  <c r="S478" i="10" s="1"/>
  <c r="Q478" i="10" a="1"/>
  <c r="Q478" i="10" s="1"/>
  <c r="O478" i="10" a="1"/>
  <c r="O478" i="10" s="1"/>
  <c r="M478" i="10" a="1"/>
  <c r="M478" i="10" s="1"/>
  <c r="K478" i="10" a="1"/>
  <c r="K478" i="10" s="1"/>
  <c r="I478" i="10" a="1"/>
  <c r="I478" i="10" s="1"/>
  <c r="T478" i="10" a="1"/>
  <c r="T478" i="10" s="1"/>
  <c r="L478" i="10" a="1"/>
  <c r="L478" i="10" s="1"/>
  <c r="V478" i="10" a="1"/>
  <c r="V478" i="10" s="1"/>
  <c r="N478" i="10" a="1"/>
  <c r="N478" i="10" s="1"/>
  <c r="J478" i="10" a="1"/>
  <c r="J478" i="10" s="1"/>
  <c r="P478" i="10" a="1"/>
  <c r="P478" i="10" s="1"/>
  <c r="R478" i="10" a="1"/>
  <c r="R478" i="10" s="1"/>
  <c r="X478" i="10" a="1"/>
  <c r="X478" i="10" s="1"/>
  <c r="H478" i="10" a="1"/>
  <c r="H478" i="10" s="1"/>
  <c r="X570" i="10" a="1"/>
  <c r="X570" i="10" s="1"/>
  <c r="V570" i="10" a="1"/>
  <c r="V570" i="10" s="1"/>
  <c r="T570" i="10" a="1"/>
  <c r="T570" i="10" s="1"/>
  <c r="R570" i="10" a="1"/>
  <c r="R570" i="10" s="1"/>
  <c r="P570" i="10" a="1"/>
  <c r="P570" i="10" s="1"/>
  <c r="N570" i="10" a="1"/>
  <c r="N570" i="10" s="1"/>
  <c r="L570" i="10" a="1"/>
  <c r="L570" i="10" s="1"/>
  <c r="J570" i="10" a="1"/>
  <c r="J570" i="10" s="1"/>
  <c r="H570" i="10" a="1"/>
  <c r="H570" i="10" s="1"/>
  <c r="A571" i="10"/>
  <c r="W570" i="10" a="1"/>
  <c r="W570" i="10" s="1"/>
  <c r="U570" i="10" a="1"/>
  <c r="U570" i="10" s="1"/>
  <c r="S570" i="10" a="1"/>
  <c r="S570" i="10" s="1"/>
  <c r="Q570" i="10" a="1"/>
  <c r="Q570" i="10" s="1"/>
  <c r="O570" i="10" a="1"/>
  <c r="O570" i="10" s="1"/>
  <c r="M570" i="10" a="1"/>
  <c r="M570" i="10" s="1"/>
  <c r="K570" i="10" a="1"/>
  <c r="K570" i="10" s="1"/>
  <c r="I570" i="10" a="1"/>
  <c r="I570" i="10" s="1"/>
  <c r="X380" i="10" a="1"/>
  <c r="X380" i="10" s="1"/>
  <c r="U380" i="10" a="1"/>
  <c r="U380" i="10" s="1"/>
  <c r="P380" i="10" a="1"/>
  <c r="P380" i="10" s="1"/>
  <c r="M380" i="10" a="1"/>
  <c r="M380" i="10" s="1"/>
  <c r="H380" i="10" a="1"/>
  <c r="H380" i="10" s="1"/>
  <c r="W380" i="10" a="1"/>
  <c r="W380" i="10" s="1"/>
  <c r="R380" i="10" a="1"/>
  <c r="R380" i="10" s="1"/>
  <c r="O380" i="10" a="1"/>
  <c r="O380" i="10" s="1"/>
  <c r="J380" i="10" a="1"/>
  <c r="J380" i="10" s="1"/>
  <c r="A381" i="10"/>
  <c r="T380" i="10" a="1"/>
  <c r="T380" i="10" s="1"/>
  <c r="Q380" i="10" a="1"/>
  <c r="Q380" i="10" s="1"/>
  <c r="L380" i="10" a="1"/>
  <c r="L380" i="10" s="1"/>
  <c r="I380" i="10" a="1"/>
  <c r="I380" i="10" s="1"/>
  <c r="N380" i="10" a="1"/>
  <c r="N380" i="10" s="1"/>
  <c r="V380" i="10" a="1"/>
  <c r="V380" i="10" s="1"/>
  <c r="K380" i="10" a="1"/>
  <c r="K380" i="10" s="1"/>
  <c r="S380" i="10" a="1"/>
  <c r="S380" i="10" s="1"/>
  <c r="X396" i="10" a="1"/>
  <c r="X396" i="10" s="1"/>
  <c r="V396" i="10" a="1"/>
  <c r="V396" i="10" s="1"/>
  <c r="T396" i="10" a="1"/>
  <c r="T396" i="10" s="1"/>
  <c r="R396" i="10" a="1"/>
  <c r="R396" i="10" s="1"/>
  <c r="P396" i="10" a="1"/>
  <c r="P396" i="10" s="1"/>
  <c r="N396" i="10" a="1"/>
  <c r="N396" i="10" s="1"/>
  <c r="L396" i="10" a="1"/>
  <c r="L396" i="10" s="1"/>
  <c r="J396" i="10" a="1"/>
  <c r="J396" i="10" s="1"/>
  <c r="H396" i="10" a="1"/>
  <c r="H396" i="10" s="1"/>
  <c r="U396" i="10" a="1"/>
  <c r="U396" i="10" s="1"/>
  <c r="M396" i="10" a="1"/>
  <c r="M396" i="10" s="1"/>
  <c r="A397" i="10"/>
  <c r="Q396" i="10" a="1"/>
  <c r="Q396" i="10" s="1"/>
  <c r="I396" i="10" a="1"/>
  <c r="I396" i="10" s="1"/>
  <c r="S396" i="10" a="1"/>
  <c r="S396" i="10" s="1"/>
  <c r="W396" i="10" a="1"/>
  <c r="W396" i="10" s="1"/>
  <c r="K396" i="10" a="1"/>
  <c r="K396" i="10" s="1"/>
  <c r="O396" i="10" a="1"/>
  <c r="O396" i="10" s="1"/>
  <c r="X460" i="10" a="1"/>
  <c r="X460" i="10" s="1"/>
  <c r="V460" i="10" a="1"/>
  <c r="V460" i="10" s="1"/>
  <c r="T460" i="10" a="1"/>
  <c r="T460" i="10" s="1"/>
  <c r="R460" i="10" a="1"/>
  <c r="R460" i="10" s="1"/>
  <c r="P460" i="10" a="1"/>
  <c r="P460" i="10" s="1"/>
  <c r="N460" i="10" a="1"/>
  <c r="N460" i="10" s="1"/>
  <c r="L460" i="10" a="1"/>
  <c r="L460" i="10" s="1"/>
  <c r="J460" i="10" a="1"/>
  <c r="J460" i="10" s="1"/>
  <c r="H460" i="10" a="1"/>
  <c r="H460" i="10" s="1"/>
  <c r="W460" i="10" a="1"/>
  <c r="W460" i="10" s="1"/>
  <c r="O460" i="10" a="1"/>
  <c r="O460" i="10" s="1"/>
  <c r="A461" i="10"/>
  <c r="Q460" i="10" a="1"/>
  <c r="Q460" i="10" s="1"/>
  <c r="I460" i="10" a="1"/>
  <c r="I460" i="10" s="1"/>
  <c r="K460" i="10" a="1"/>
  <c r="K460" i="10" s="1"/>
  <c r="U460" i="10" a="1"/>
  <c r="U460" i="10" s="1"/>
  <c r="S460" i="10" a="1"/>
  <c r="S460" i="10" s="1"/>
  <c r="M460" i="10" a="1"/>
  <c r="M460" i="10" s="1"/>
  <c r="U533" i="10" l="1" a="1"/>
  <c r="U533" i="10" s="1"/>
  <c r="M533" i="10" a="1"/>
  <c r="M533" i="10" s="1"/>
  <c r="N533" i="10" a="1"/>
  <c r="N533" i="10" s="1"/>
  <c r="P533" i="10" a="1"/>
  <c r="P533" i="10" s="1"/>
  <c r="S533" i="10" a="1"/>
  <c r="S533" i="10" s="1"/>
  <c r="K533" i="10" a="1"/>
  <c r="K533" i="10" s="1"/>
  <c r="X533" i="10" a="1"/>
  <c r="X533" i="10" s="1"/>
  <c r="H533" i="10" a="1"/>
  <c r="H533" i="10" s="1"/>
  <c r="A534" i="10"/>
  <c r="Q533" i="10" a="1"/>
  <c r="Q533" i="10" s="1"/>
  <c r="I533" i="10" a="1"/>
  <c r="I533" i="10" s="1"/>
  <c r="J533" i="10" a="1"/>
  <c r="J533" i="10" s="1"/>
  <c r="L533" i="10" a="1"/>
  <c r="L533" i="10" s="1"/>
  <c r="W533" i="10" a="1"/>
  <c r="W533" i="10" s="1"/>
  <c r="O533" i="10" a="1"/>
  <c r="O533" i="10" s="1"/>
  <c r="V533" i="10" a="1"/>
  <c r="V533" i="10" s="1"/>
  <c r="T533" i="10" a="1"/>
  <c r="T533" i="10" s="1"/>
  <c r="R533" i="10" a="1"/>
  <c r="R533" i="10" s="1"/>
  <c r="X312" i="10" a="1"/>
  <c r="X312" i="10" s="1"/>
  <c r="U312" i="10" a="1"/>
  <c r="U312" i="10" s="1"/>
  <c r="P312" i="10" a="1"/>
  <c r="P312" i="10" s="1"/>
  <c r="M312" i="10" a="1"/>
  <c r="M312" i="10" s="1"/>
  <c r="H312" i="10" a="1"/>
  <c r="H312" i="10" s="1"/>
  <c r="W312" i="10" a="1"/>
  <c r="W312" i="10" s="1"/>
  <c r="T312" i="10" a="1"/>
  <c r="T312" i="10" s="1"/>
  <c r="I312" i="10" a="1"/>
  <c r="I312" i="10" s="1"/>
  <c r="S312" i="10" a="1"/>
  <c r="S312" i="10" s="1"/>
  <c r="O312" i="10" a="1"/>
  <c r="O312" i="10" s="1"/>
  <c r="L312" i="10" a="1"/>
  <c r="L312" i="10" s="1"/>
  <c r="A313" i="10"/>
  <c r="V312" i="10" a="1"/>
  <c r="V312" i="10" s="1"/>
  <c r="R312" i="10" a="1"/>
  <c r="R312" i="10" s="1"/>
  <c r="K312" i="10" a="1"/>
  <c r="K312" i="10" s="1"/>
  <c r="Q312" i="10" a="1"/>
  <c r="Q312" i="10" s="1"/>
  <c r="N312" i="10" a="1"/>
  <c r="N312" i="10" s="1"/>
  <c r="J312" i="10" a="1"/>
  <c r="J312" i="10" s="1"/>
  <c r="A398" i="10"/>
  <c r="V397" i="10" a="1"/>
  <c r="V397" i="10" s="1"/>
  <c r="Q397" i="10" a="1"/>
  <c r="Q397" i="10" s="1"/>
  <c r="N397" i="10" a="1"/>
  <c r="N397" i="10" s="1"/>
  <c r="I397" i="10" a="1"/>
  <c r="I397" i="10" s="1"/>
  <c r="U397" i="10" a="1"/>
  <c r="U397" i="10" s="1"/>
  <c r="R397" i="10" a="1"/>
  <c r="R397" i="10" s="1"/>
  <c r="M397" i="10" a="1"/>
  <c r="M397" i="10" s="1"/>
  <c r="J397" i="10" a="1"/>
  <c r="J397" i="10" s="1"/>
  <c r="W397" i="10" a="1"/>
  <c r="W397" i="10" s="1"/>
  <c r="L397" i="10" a="1"/>
  <c r="L397" i="10" s="1"/>
  <c r="P397" i="10" a="1"/>
  <c r="P397" i="10" s="1"/>
  <c r="K397" i="10" a="1"/>
  <c r="K397" i="10" s="1"/>
  <c r="T397" i="10" a="1"/>
  <c r="T397" i="10" s="1"/>
  <c r="O397" i="10" a="1"/>
  <c r="O397" i="10" s="1"/>
  <c r="X397" i="10" a="1"/>
  <c r="X397" i="10" s="1"/>
  <c r="S397" i="10" a="1"/>
  <c r="S397" i="10" s="1"/>
  <c r="H397" i="10" a="1"/>
  <c r="H397" i="10" s="1"/>
  <c r="X381" i="10" a="1"/>
  <c r="X381" i="10" s="1"/>
  <c r="V381" i="10" a="1"/>
  <c r="V381" i="10" s="1"/>
  <c r="T381" i="10" a="1"/>
  <c r="T381" i="10" s="1"/>
  <c r="R381" i="10" a="1"/>
  <c r="R381" i="10" s="1"/>
  <c r="P381" i="10" a="1"/>
  <c r="P381" i="10" s="1"/>
  <c r="N381" i="10" a="1"/>
  <c r="N381" i="10" s="1"/>
  <c r="L381" i="10" a="1"/>
  <c r="L381" i="10" s="1"/>
  <c r="J381" i="10" a="1"/>
  <c r="J381" i="10" s="1"/>
  <c r="H381" i="10" a="1"/>
  <c r="H381" i="10" s="1"/>
  <c r="Q381" i="10" a="1"/>
  <c r="Q381" i="10" s="1"/>
  <c r="I381" i="10" a="1"/>
  <c r="I381" i="10" s="1"/>
  <c r="S381" i="10" a="1"/>
  <c r="S381" i="10" s="1"/>
  <c r="K381" i="10" a="1"/>
  <c r="K381" i="10" s="1"/>
  <c r="U381" i="10" a="1"/>
  <c r="U381" i="10" s="1"/>
  <c r="M381" i="10" a="1"/>
  <c r="M381" i="10" s="1"/>
  <c r="O381" i="10" a="1"/>
  <c r="O381" i="10" s="1"/>
  <c r="W381" i="10" a="1"/>
  <c r="W381" i="10" s="1"/>
  <c r="X429" i="10" a="1"/>
  <c r="X429" i="10" s="1"/>
  <c r="S429" i="10" a="1"/>
  <c r="S429" i="10" s="1"/>
  <c r="P429" i="10" a="1"/>
  <c r="P429" i="10" s="1"/>
  <c r="K429" i="10" a="1"/>
  <c r="K429" i="10" s="1"/>
  <c r="H429" i="10" a="1"/>
  <c r="H429" i="10" s="1"/>
  <c r="U429" i="10" a="1"/>
  <c r="U429" i="10" s="1"/>
  <c r="R429" i="10" a="1"/>
  <c r="R429" i="10" s="1"/>
  <c r="M429" i="10" a="1"/>
  <c r="M429" i="10" s="1"/>
  <c r="J429" i="10" a="1"/>
  <c r="J429" i="10" s="1"/>
  <c r="W429" i="10" a="1"/>
  <c r="W429" i="10" s="1"/>
  <c r="L429" i="10" a="1"/>
  <c r="L429" i="10" s="1"/>
  <c r="V429" i="10" a="1"/>
  <c r="V429" i="10" s="1"/>
  <c r="Q429" i="10" a="1"/>
  <c r="Q429" i="10" s="1"/>
  <c r="A430" i="10"/>
  <c r="N429" i="10" a="1"/>
  <c r="N429" i="10" s="1"/>
  <c r="I429" i="10" a="1"/>
  <c r="I429" i="10" s="1"/>
  <c r="O429" i="10" a="1"/>
  <c r="O429" i="10" s="1"/>
  <c r="T429" i="10" a="1"/>
  <c r="T429" i="10" s="1"/>
  <c r="X587" i="10" a="1"/>
  <c r="X587" i="10" s="1"/>
  <c r="V587" i="10" a="1"/>
  <c r="V587" i="10" s="1"/>
  <c r="T587" i="10" a="1"/>
  <c r="T587" i="10" s="1"/>
  <c r="R587" i="10" a="1"/>
  <c r="R587" i="10" s="1"/>
  <c r="P587" i="10" a="1"/>
  <c r="P587" i="10" s="1"/>
  <c r="N587" i="10" a="1"/>
  <c r="N587" i="10" s="1"/>
  <c r="L587" i="10" a="1"/>
  <c r="L587" i="10" s="1"/>
  <c r="J587" i="10" a="1"/>
  <c r="J587" i="10" s="1"/>
  <c r="H587" i="10" a="1"/>
  <c r="H587" i="10" s="1"/>
  <c r="U587" i="10" a="1"/>
  <c r="U587" i="10" s="1"/>
  <c r="M587" i="10" a="1"/>
  <c r="M587" i="10" s="1"/>
  <c r="W587" i="10" a="1"/>
  <c r="W587" i="10" s="1"/>
  <c r="O587" i="10" a="1"/>
  <c r="O587" i="10" s="1"/>
  <c r="S587" i="10" a="1"/>
  <c r="S587" i="10" s="1"/>
  <c r="Q587" i="10" a="1"/>
  <c r="Q587" i="10" s="1"/>
  <c r="K587" i="10" a="1"/>
  <c r="K587" i="10" s="1"/>
  <c r="A588" i="10"/>
  <c r="I587" i="10" a="1"/>
  <c r="I587" i="10" s="1"/>
  <c r="X479" i="10" a="1"/>
  <c r="X479" i="10" s="1"/>
  <c r="U479" i="10" a="1"/>
  <c r="U479" i="10" s="1"/>
  <c r="P479" i="10" a="1"/>
  <c r="P479" i="10" s="1"/>
  <c r="M479" i="10" a="1"/>
  <c r="M479" i="10" s="1"/>
  <c r="H479" i="10" a="1"/>
  <c r="H479" i="10" s="1"/>
  <c r="W479" i="10" a="1"/>
  <c r="W479" i="10" s="1"/>
  <c r="R479" i="10" a="1"/>
  <c r="R479" i="10" s="1"/>
  <c r="O479" i="10" a="1"/>
  <c r="O479" i="10" s="1"/>
  <c r="J479" i="10" a="1"/>
  <c r="J479" i="10" s="1"/>
  <c r="S479" i="10" a="1"/>
  <c r="S479" i="10" s="1"/>
  <c r="N479" i="10" a="1"/>
  <c r="N479" i="10" s="1"/>
  <c r="A480" i="10"/>
  <c r="T479" i="10" a="1"/>
  <c r="T479" i="10" s="1"/>
  <c r="I479" i="10" a="1"/>
  <c r="I479" i="10" s="1"/>
  <c r="V479" i="10" a="1"/>
  <c r="V479" i="10" s="1"/>
  <c r="K479" i="10" a="1"/>
  <c r="K479" i="10" s="1"/>
  <c r="Q479" i="10" a="1"/>
  <c r="Q479" i="10" s="1"/>
  <c r="L479" i="10" a="1"/>
  <c r="L479" i="10" s="1"/>
  <c r="A639" i="10"/>
  <c r="W638" i="10" a="1"/>
  <c r="W638" i="10" s="1"/>
  <c r="U638" i="10" a="1"/>
  <c r="U638" i="10" s="1"/>
  <c r="S638" i="10" a="1"/>
  <c r="S638" i="10" s="1"/>
  <c r="Q638" i="10" a="1"/>
  <c r="Q638" i="10" s="1"/>
  <c r="O638" i="10" a="1"/>
  <c r="O638" i="10" s="1"/>
  <c r="M638" i="10" a="1"/>
  <c r="M638" i="10" s="1"/>
  <c r="K638" i="10" a="1"/>
  <c r="K638" i="10" s="1"/>
  <c r="I638" i="10" a="1"/>
  <c r="I638" i="10" s="1"/>
  <c r="R638" i="10" a="1"/>
  <c r="R638" i="10" s="1"/>
  <c r="J638" i="10" a="1"/>
  <c r="J638" i="10" s="1"/>
  <c r="N638" i="10" a="1"/>
  <c r="N638" i="10" s="1"/>
  <c r="V638" i="10" a="1"/>
  <c r="V638" i="10" s="1"/>
  <c r="L638" i="10" a="1"/>
  <c r="L638" i="10" s="1"/>
  <c r="H638" i="10" a="1"/>
  <c r="H638" i="10" s="1"/>
  <c r="T638" i="10" a="1"/>
  <c r="T638" i="10" s="1"/>
  <c r="P638" i="10" a="1"/>
  <c r="P638" i="10" s="1"/>
  <c r="X638" i="10" a="1"/>
  <c r="X638" i="10" s="1"/>
  <c r="A498" i="10"/>
  <c r="W497" i="10" a="1"/>
  <c r="W497" i="10" s="1"/>
  <c r="U497" i="10" a="1"/>
  <c r="U497" i="10" s="1"/>
  <c r="S497" i="10" a="1"/>
  <c r="S497" i="10" s="1"/>
  <c r="Q497" i="10" a="1"/>
  <c r="Q497" i="10" s="1"/>
  <c r="O497" i="10" a="1"/>
  <c r="O497" i="10" s="1"/>
  <c r="M497" i="10" a="1"/>
  <c r="M497" i="10" s="1"/>
  <c r="K497" i="10" a="1"/>
  <c r="K497" i="10" s="1"/>
  <c r="I497" i="10" a="1"/>
  <c r="I497" i="10" s="1"/>
  <c r="R497" i="10" a="1"/>
  <c r="R497" i="10" s="1"/>
  <c r="J497" i="10" a="1"/>
  <c r="J497" i="10" s="1"/>
  <c r="V497" i="10" a="1"/>
  <c r="V497" i="10" s="1"/>
  <c r="H497" i="10" a="1"/>
  <c r="H497" i="10" s="1"/>
  <c r="N497" i="10" a="1"/>
  <c r="N497" i="10" s="1"/>
  <c r="P497" i="10" a="1"/>
  <c r="P497" i="10" s="1"/>
  <c r="X497" i="10" a="1"/>
  <c r="X497" i="10" s="1"/>
  <c r="L497" i="10" a="1"/>
  <c r="L497" i="10" s="1"/>
  <c r="T497" i="10" a="1"/>
  <c r="T497" i="10" s="1"/>
  <c r="X516" i="10" a="1"/>
  <c r="X516" i="10" s="1"/>
  <c r="S516" i="10" a="1"/>
  <c r="S516" i="10" s="1"/>
  <c r="P516" i="10" a="1"/>
  <c r="P516" i="10" s="1"/>
  <c r="K516" i="10" a="1"/>
  <c r="K516" i="10" s="1"/>
  <c r="H516" i="10" a="1"/>
  <c r="H516" i="10" s="1"/>
  <c r="T516" i="10" a="1"/>
  <c r="T516" i="10" s="1"/>
  <c r="Q516" i="10" a="1"/>
  <c r="Q516" i="10" s="1"/>
  <c r="M516" i="10" a="1"/>
  <c r="M516" i="10" s="1"/>
  <c r="W516" i="10" a="1"/>
  <c r="W516" i="10" s="1"/>
  <c r="L516" i="10" a="1"/>
  <c r="L516" i="10" s="1"/>
  <c r="I516" i="10" a="1"/>
  <c r="I516" i="10" s="1"/>
  <c r="V516" i="10" a="1"/>
  <c r="V516" i="10" s="1"/>
  <c r="O516" i="10" a="1"/>
  <c r="O516" i="10" s="1"/>
  <c r="U516" i="10" a="1"/>
  <c r="U516" i="10" s="1"/>
  <c r="N516" i="10" a="1"/>
  <c r="N516" i="10" s="1"/>
  <c r="R516" i="10" a="1"/>
  <c r="R516" i="10" s="1"/>
  <c r="A517" i="10"/>
  <c r="J516" i="10" a="1"/>
  <c r="J516" i="10" s="1"/>
  <c r="A363" i="10"/>
  <c r="V362" i="10" a="1"/>
  <c r="V362" i="10" s="1"/>
  <c r="Q362" i="10" a="1"/>
  <c r="Q362" i="10" s="1"/>
  <c r="N362" i="10" a="1"/>
  <c r="N362" i="10" s="1"/>
  <c r="I362" i="10" a="1"/>
  <c r="I362" i="10" s="1"/>
  <c r="U362" i="10" a="1"/>
  <c r="U362" i="10" s="1"/>
  <c r="R362" i="10" a="1"/>
  <c r="R362" i="10" s="1"/>
  <c r="M362" i="10" a="1"/>
  <c r="M362" i="10" s="1"/>
  <c r="J362" i="10" a="1"/>
  <c r="J362" i="10" s="1"/>
  <c r="W362" i="10" a="1"/>
  <c r="W362" i="10" s="1"/>
  <c r="L362" i="10" a="1"/>
  <c r="L362" i="10" s="1"/>
  <c r="P362" i="10" a="1"/>
  <c r="P362" i="10" s="1"/>
  <c r="K362" i="10" a="1"/>
  <c r="K362" i="10" s="1"/>
  <c r="T362" i="10" a="1"/>
  <c r="T362" i="10" s="1"/>
  <c r="O362" i="10" a="1"/>
  <c r="O362" i="10" s="1"/>
  <c r="X362" i="10" a="1"/>
  <c r="X362" i="10" s="1"/>
  <c r="S362" i="10" a="1"/>
  <c r="S362" i="10" s="1"/>
  <c r="H362" i="10" a="1"/>
  <c r="H362" i="10" s="1"/>
  <c r="U330" i="10" a="1"/>
  <c r="U330" i="10" s="1"/>
  <c r="R330" i="10" a="1"/>
  <c r="R330" i="10" s="1"/>
  <c r="M330" i="10" a="1"/>
  <c r="M330" i="10" s="1"/>
  <c r="J330" i="10" a="1"/>
  <c r="J330" i="10" s="1"/>
  <c r="X330" i="10" a="1"/>
  <c r="X330" i="10" s="1"/>
  <c r="T330" i="10" a="1"/>
  <c r="T330" i="10" s="1"/>
  <c r="Q330" i="10" a="1"/>
  <c r="Q330" i="10" s="1"/>
  <c r="W330" i="10" a="1"/>
  <c r="W330" i="10" s="1"/>
  <c r="P330" i="10" a="1"/>
  <c r="P330" i="10" s="1"/>
  <c r="L330" i="10" a="1"/>
  <c r="L330" i="10" s="1"/>
  <c r="I330" i="10" a="1"/>
  <c r="I330" i="10" s="1"/>
  <c r="V330" i="10" a="1"/>
  <c r="V330" i="10" s="1"/>
  <c r="S330" i="10" a="1"/>
  <c r="S330" i="10" s="1"/>
  <c r="O330" i="10" a="1"/>
  <c r="O330" i="10" s="1"/>
  <c r="H330" i="10" a="1"/>
  <c r="H330" i="10" s="1"/>
  <c r="A331" i="10"/>
  <c r="N330" i="10" a="1"/>
  <c r="N330" i="10" s="1"/>
  <c r="K330" i="10" a="1"/>
  <c r="K330" i="10" s="1"/>
  <c r="X461" i="10" a="1"/>
  <c r="X461" i="10" s="1"/>
  <c r="S461" i="10" a="1"/>
  <c r="S461" i="10" s="1"/>
  <c r="P461" i="10" a="1"/>
  <c r="P461" i="10" s="1"/>
  <c r="K461" i="10" a="1"/>
  <c r="K461" i="10" s="1"/>
  <c r="H461" i="10" a="1"/>
  <c r="H461" i="10" s="1"/>
  <c r="U461" i="10" a="1"/>
  <c r="U461" i="10" s="1"/>
  <c r="R461" i="10" a="1"/>
  <c r="R461" i="10" s="1"/>
  <c r="M461" i="10" a="1"/>
  <c r="M461" i="10" s="1"/>
  <c r="J461" i="10" a="1"/>
  <c r="J461" i="10" s="1"/>
  <c r="T461" i="10" a="1"/>
  <c r="T461" i="10" s="1"/>
  <c r="O461" i="10" a="1"/>
  <c r="O461" i="10" s="1"/>
  <c r="V461" i="10" a="1"/>
  <c r="V461" i="10" s="1"/>
  <c r="N461" i="10" a="1"/>
  <c r="N461" i="10" s="1"/>
  <c r="L461" i="10" a="1"/>
  <c r="L461" i="10" s="1"/>
  <c r="A462" i="10"/>
  <c r="W461" i="10" a="1"/>
  <c r="W461" i="10" s="1"/>
  <c r="Q461" i="10" a="1"/>
  <c r="Q461" i="10" s="1"/>
  <c r="I461" i="10" a="1"/>
  <c r="I461" i="10" s="1"/>
  <c r="X571" i="10" a="1"/>
  <c r="X571" i="10" s="1"/>
  <c r="V571" i="10" a="1"/>
  <c r="V571" i="10" s="1"/>
  <c r="T571" i="10" a="1"/>
  <c r="T571" i="10" s="1"/>
  <c r="R571" i="10" a="1"/>
  <c r="R571" i="10" s="1"/>
  <c r="P571" i="10" a="1"/>
  <c r="P571" i="10" s="1"/>
  <c r="N571" i="10" a="1"/>
  <c r="N571" i="10" s="1"/>
  <c r="L571" i="10" a="1"/>
  <c r="L571" i="10" s="1"/>
  <c r="J571" i="10" a="1"/>
  <c r="J571" i="10" s="1"/>
  <c r="H571" i="10" a="1"/>
  <c r="H571" i="10" s="1"/>
  <c r="Q571" i="10" a="1"/>
  <c r="Q571" i="10" s="1"/>
  <c r="I571" i="10" a="1"/>
  <c r="I571" i="10" s="1"/>
  <c r="W571" i="10" a="1"/>
  <c r="W571" i="10" s="1"/>
  <c r="O571" i="10" a="1"/>
  <c r="O571" i="10" s="1"/>
  <c r="U571" i="10" a="1"/>
  <c r="U571" i="10" s="1"/>
  <c r="S571" i="10" a="1"/>
  <c r="S571" i="10" s="1"/>
  <c r="M571" i="10" a="1"/>
  <c r="M571" i="10" s="1"/>
  <c r="K571" i="10" a="1"/>
  <c r="K571" i="10" s="1"/>
  <c r="A552" i="10"/>
  <c r="W551" i="10" a="1"/>
  <c r="W551" i="10" s="1"/>
  <c r="U551" i="10" a="1"/>
  <c r="U551" i="10" s="1"/>
  <c r="S551" i="10" a="1"/>
  <c r="S551" i="10" s="1"/>
  <c r="Q551" i="10" a="1"/>
  <c r="Q551" i="10" s="1"/>
  <c r="O551" i="10" a="1"/>
  <c r="O551" i="10" s="1"/>
  <c r="M551" i="10" a="1"/>
  <c r="M551" i="10" s="1"/>
  <c r="K551" i="10" a="1"/>
  <c r="K551" i="10" s="1"/>
  <c r="I551" i="10" a="1"/>
  <c r="I551" i="10" s="1"/>
  <c r="V551" i="10" a="1"/>
  <c r="V551" i="10" s="1"/>
  <c r="N551" i="10" a="1"/>
  <c r="N551" i="10" s="1"/>
  <c r="R551" i="10" a="1"/>
  <c r="R551" i="10" s="1"/>
  <c r="H551" i="10" a="1"/>
  <c r="H551" i="10" s="1"/>
  <c r="P551" i="10" a="1"/>
  <c r="P551" i="10" s="1"/>
  <c r="L551" i="10" a="1"/>
  <c r="L551" i="10" s="1"/>
  <c r="X551" i="10" a="1"/>
  <c r="X551" i="10" s="1"/>
  <c r="T551" i="10" a="1"/>
  <c r="T551" i="10" s="1"/>
  <c r="J551" i="10" a="1"/>
  <c r="J551" i="10" s="1"/>
  <c r="A671" i="10"/>
  <c r="W670" i="10" a="1"/>
  <c r="W670" i="10" s="1"/>
  <c r="U670" i="10" a="1"/>
  <c r="U670" i="10" s="1"/>
  <c r="S670" i="10" a="1"/>
  <c r="S670" i="10" s="1"/>
  <c r="Q670" i="10" a="1"/>
  <c r="Q670" i="10" s="1"/>
  <c r="O670" i="10" a="1"/>
  <c r="O670" i="10" s="1"/>
  <c r="M670" i="10" a="1"/>
  <c r="M670" i="10" s="1"/>
  <c r="K670" i="10" a="1"/>
  <c r="K670" i="10" s="1"/>
  <c r="I670" i="10" a="1"/>
  <c r="I670" i="10" s="1"/>
  <c r="X670" i="10" a="1"/>
  <c r="X670" i="10" s="1"/>
  <c r="T670" i="10" a="1"/>
  <c r="T670" i="10" s="1"/>
  <c r="P670" i="10" a="1"/>
  <c r="P670" i="10" s="1"/>
  <c r="L670" i="10" a="1"/>
  <c r="L670" i="10" s="1"/>
  <c r="H670" i="10" a="1"/>
  <c r="H670" i="10" s="1"/>
  <c r="R670" i="10" a="1"/>
  <c r="R670" i="10" s="1"/>
  <c r="N670" i="10" a="1"/>
  <c r="N670" i="10" s="1"/>
  <c r="J670" i="10" a="1"/>
  <c r="J670" i="10" s="1"/>
  <c r="V670" i="10" a="1"/>
  <c r="V670" i="10" s="1"/>
  <c r="O534" i="10" l="1" a="1"/>
  <c r="O534" i="10" s="1"/>
  <c r="N534" i="10" a="1"/>
  <c r="N534" i="10" s="1"/>
  <c r="I534" i="10" a="1"/>
  <c r="I534" i="10" s="1"/>
  <c r="K534" i="10" a="1"/>
  <c r="K534" i="10" s="1"/>
  <c r="J534" i="10" a="1"/>
  <c r="J534" i="10" s="1"/>
  <c r="X534" i="10" a="1"/>
  <c r="X534" i="10" s="1"/>
  <c r="S534" i="10" a="1"/>
  <c r="S534" i="10" s="1"/>
  <c r="P534" i="10" a="1"/>
  <c r="P534" i="10" s="1"/>
  <c r="W534" i="10" a="1"/>
  <c r="W534" i="10" s="1"/>
  <c r="U534" i="10" a="1"/>
  <c r="U534" i="10" s="1"/>
  <c r="T534" i="10" a="1"/>
  <c r="T534" i="10" s="1"/>
  <c r="L534" i="10" a="1"/>
  <c r="L534" i="10" s="1"/>
  <c r="V534" i="10" a="1"/>
  <c r="V534" i="10" s="1"/>
  <c r="R534" i="10" a="1"/>
  <c r="R534" i="10" s="1"/>
  <c r="Q534" i="10" a="1"/>
  <c r="Q534" i="10" s="1"/>
  <c r="M534" i="10" a="1"/>
  <c r="M534" i="10" s="1"/>
  <c r="A535" i="10"/>
  <c r="H534" i="10" a="1"/>
  <c r="H534" i="10" s="1"/>
  <c r="A463" i="10"/>
  <c r="W462" i="10" a="1"/>
  <c r="W462" i="10" s="1"/>
  <c r="U462" i="10" a="1"/>
  <c r="U462" i="10" s="1"/>
  <c r="S462" i="10" a="1"/>
  <c r="S462" i="10" s="1"/>
  <c r="Q462" i="10" a="1"/>
  <c r="Q462" i="10" s="1"/>
  <c r="O462" i="10" a="1"/>
  <c r="O462" i="10" s="1"/>
  <c r="M462" i="10" a="1"/>
  <c r="M462" i="10" s="1"/>
  <c r="K462" i="10" a="1"/>
  <c r="K462" i="10" s="1"/>
  <c r="I462" i="10" a="1"/>
  <c r="I462" i="10" s="1"/>
  <c r="T462" i="10" a="1"/>
  <c r="T462" i="10" s="1"/>
  <c r="L462" i="10" a="1"/>
  <c r="L462" i="10" s="1"/>
  <c r="V462" i="10" a="1"/>
  <c r="V462" i="10" s="1"/>
  <c r="N462" i="10" a="1"/>
  <c r="N462" i="10" s="1"/>
  <c r="X462" i="10" a="1"/>
  <c r="X462" i="10" s="1"/>
  <c r="H462" i="10" a="1"/>
  <c r="H462" i="10" s="1"/>
  <c r="R462" i="10" a="1"/>
  <c r="R462" i="10" s="1"/>
  <c r="P462" i="10" a="1"/>
  <c r="P462" i="10" s="1"/>
  <c r="J462" i="10" a="1"/>
  <c r="J462" i="10" s="1"/>
  <c r="W517" i="10" a="1"/>
  <c r="W517" i="10" s="1"/>
  <c r="U517" i="10" a="1"/>
  <c r="U517" i="10" s="1"/>
  <c r="S517" i="10" a="1"/>
  <c r="S517" i="10" s="1"/>
  <c r="Q517" i="10" a="1"/>
  <c r="Q517" i="10" s="1"/>
  <c r="O517" i="10" a="1"/>
  <c r="O517" i="10" s="1"/>
  <c r="M517" i="10" a="1"/>
  <c r="M517" i="10" s="1"/>
  <c r="K517" i="10" a="1"/>
  <c r="K517" i="10" s="1"/>
  <c r="I517" i="10" a="1"/>
  <c r="I517" i="10" s="1"/>
  <c r="T517" i="10" a="1"/>
  <c r="T517" i="10" s="1"/>
  <c r="L517" i="10" a="1"/>
  <c r="L517" i="10" s="1"/>
  <c r="X517" i="10" a="1"/>
  <c r="X517" i="10" s="1"/>
  <c r="J517" i="10" a="1"/>
  <c r="J517" i="10" s="1"/>
  <c r="P517" i="10" a="1"/>
  <c r="P517" i="10" s="1"/>
  <c r="R517" i="10" a="1"/>
  <c r="R517" i="10" s="1"/>
  <c r="V517" i="10" a="1"/>
  <c r="V517" i="10" s="1"/>
  <c r="H517" i="10" a="1"/>
  <c r="H517" i="10" s="1"/>
  <c r="N517" i="10" a="1"/>
  <c r="N517" i="10" s="1"/>
  <c r="V639" i="10" a="1"/>
  <c r="V639" i="10" s="1"/>
  <c r="S639" i="10" a="1"/>
  <c r="S639" i="10" s="1"/>
  <c r="N639" i="10" a="1"/>
  <c r="N639" i="10" s="1"/>
  <c r="K639" i="10" a="1"/>
  <c r="K639" i="10" s="1"/>
  <c r="A640" i="10"/>
  <c r="U639" i="10" a="1"/>
  <c r="U639" i="10" s="1"/>
  <c r="R639" i="10" a="1"/>
  <c r="R639" i="10" s="1"/>
  <c r="W639" i="10" a="1"/>
  <c r="W639" i="10" s="1"/>
  <c r="M639" i="10" a="1"/>
  <c r="M639" i="10" s="1"/>
  <c r="I639" i="10" a="1"/>
  <c r="I639" i="10" s="1"/>
  <c r="Q639" i="10" a="1"/>
  <c r="Q639" i="10" s="1"/>
  <c r="H639" i="10" a="1"/>
  <c r="H639" i="10" s="1"/>
  <c r="P639" i="10" a="1"/>
  <c r="P639" i="10" s="1"/>
  <c r="L639" i="10" a="1"/>
  <c r="L639" i="10" s="1"/>
  <c r="T639" i="10" a="1"/>
  <c r="T639" i="10" s="1"/>
  <c r="O639" i="10" a="1"/>
  <c r="O639" i="10" s="1"/>
  <c r="J639" i="10" a="1"/>
  <c r="J639" i="10" s="1"/>
  <c r="X639" i="10" a="1"/>
  <c r="X639" i="10" s="1"/>
  <c r="A589" i="10"/>
  <c r="V588" i="10" a="1"/>
  <c r="V588" i="10" s="1"/>
  <c r="Q588" i="10" a="1"/>
  <c r="Q588" i="10" s="1"/>
  <c r="N588" i="10" a="1"/>
  <c r="N588" i="10" s="1"/>
  <c r="I588" i="10" a="1"/>
  <c r="I588" i="10" s="1"/>
  <c r="X588" i="10" a="1"/>
  <c r="X588" i="10" s="1"/>
  <c r="S588" i="10" a="1"/>
  <c r="S588" i="10" s="1"/>
  <c r="P588" i="10" a="1"/>
  <c r="P588" i="10" s="1"/>
  <c r="K588" i="10" a="1"/>
  <c r="K588" i="10" s="1"/>
  <c r="H588" i="10" a="1"/>
  <c r="H588" i="10" s="1"/>
  <c r="W588" i="10" a="1"/>
  <c r="W588" i="10" s="1"/>
  <c r="L588" i="10" a="1"/>
  <c r="L588" i="10" s="1"/>
  <c r="U588" i="10" a="1"/>
  <c r="U588" i="10" s="1"/>
  <c r="J588" i="10" a="1"/>
  <c r="J588" i="10" s="1"/>
  <c r="T588" i="10" a="1"/>
  <c r="T588" i="10" s="1"/>
  <c r="O588" i="10" a="1"/>
  <c r="O588" i="10" s="1"/>
  <c r="R588" i="10" a="1"/>
  <c r="R588" i="10" s="1"/>
  <c r="M588" i="10" a="1"/>
  <c r="M588" i="10" s="1"/>
  <c r="X313" i="10" a="1"/>
  <c r="X313" i="10" s="1"/>
  <c r="V313" i="10" a="1"/>
  <c r="V313" i="10" s="1"/>
  <c r="T313" i="10" a="1"/>
  <c r="T313" i="10" s="1"/>
  <c r="R313" i="10" a="1"/>
  <c r="R313" i="10" s="1"/>
  <c r="P313" i="10" a="1"/>
  <c r="P313" i="10" s="1"/>
  <c r="N313" i="10" a="1"/>
  <c r="N313" i="10" s="1"/>
  <c r="L313" i="10" a="1"/>
  <c r="L313" i="10" s="1"/>
  <c r="J313" i="10" a="1"/>
  <c r="J313" i="10" s="1"/>
  <c r="H313" i="10" a="1"/>
  <c r="H313" i="10" s="1"/>
  <c r="Q313" i="10" a="1"/>
  <c r="Q313" i="10" s="1"/>
  <c r="I313" i="10" a="1"/>
  <c r="I313" i="10" s="1"/>
  <c r="M313" i="10" a="1"/>
  <c r="M313" i="10" s="1"/>
  <c r="W313" i="10" a="1"/>
  <c r="W313" i="10" s="1"/>
  <c r="S313" i="10" a="1"/>
  <c r="S313" i="10" s="1"/>
  <c r="O313" i="10" a="1"/>
  <c r="O313" i="10" s="1"/>
  <c r="K313" i="10" a="1"/>
  <c r="K313" i="10" s="1"/>
  <c r="U313" i="10" a="1"/>
  <c r="U313" i="10" s="1"/>
  <c r="X671" i="10" a="1"/>
  <c r="X671" i="10" s="1"/>
  <c r="V671" i="10" a="1"/>
  <c r="V671" i="10" s="1"/>
  <c r="T671" i="10" a="1"/>
  <c r="T671" i="10" s="1"/>
  <c r="R671" i="10" a="1"/>
  <c r="R671" i="10" s="1"/>
  <c r="P671" i="10" a="1"/>
  <c r="P671" i="10" s="1"/>
  <c r="N671" i="10" a="1"/>
  <c r="N671" i="10" s="1"/>
  <c r="L671" i="10" a="1"/>
  <c r="L671" i="10" s="1"/>
  <c r="J671" i="10" a="1"/>
  <c r="J671" i="10" s="1"/>
  <c r="H671" i="10" a="1"/>
  <c r="H671" i="10" s="1"/>
  <c r="W671" i="10" a="1"/>
  <c r="W671" i="10" s="1"/>
  <c r="S671" i="10" a="1"/>
  <c r="S671" i="10" s="1"/>
  <c r="O671" i="10" a="1"/>
  <c r="O671" i="10" s="1"/>
  <c r="K671" i="10" a="1"/>
  <c r="K671" i="10" s="1"/>
  <c r="U671" i="10" a="1"/>
  <c r="U671" i="10" s="1"/>
  <c r="Q671" i="10" a="1"/>
  <c r="Q671" i="10" s="1"/>
  <c r="M671" i="10" a="1"/>
  <c r="M671" i="10" s="1"/>
  <c r="I671" i="10" a="1"/>
  <c r="I671" i="10" s="1"/>
  <c r="A332" i="10"/>
  <c r="W331" i="10" a="1"/>
  <c r="W331" i="10" s="1"/>
  <c r="U331" i="10" a="1"/>
  <c r="U331" i="10" s="1"/>
  <c r="S331" i="10" a="1"/>
  <c r="S331" i="10" s="1"/>
  <c r="Q331" i="10" a="1"/>
  <c r="Q331" i="10" s="1"/>
  <c r="O331" i="10" a="1"/>
  <c r="O331" i="10" s="1"/>
  <c r="M331" i="10" a="1"/>
  <c r="M331" i="10" s="1"/>
  <c r="K331" i="10" a="1"/>
  <c r="K331" i="10" s="1"/>
  <c r="I331" i="10" a="1"/>
  <c r="I331" i="10" s="1"/>
  <c r="V331" i="10" a="1"/>
  <c r="V331" i="10" s="1"/>
  <c r="N331" i="10" a="1"/>
  <c r="N331" i="10" s="1"/>
  <c r="X331" i="10" a="1"/>
  <c r="X331" i="10" s="1"/>
  <c r="J331" i="10" a="1"/>
  <c r="J331" i="10" s="1"/>
  <c r="T331" i="10" a="1"/>
  <c r="T331" i="10" s="1"/>
  <c r="P331" i="10" a="1"/>
  <c r="P331" i="10" s="1"/>
  <c r="L331" i="10" a="1"/>
  <c r="L331" i="10" s="1"/>
  <c r="H331" i="10" a="1"/>
  <c r="H331" i="10" s="1"/>
  <c r="R331" i="10" a="1"/>
  <c r="R331" i="10" s="1"/>
  <c r="A431" i="10"/>
  <c r="W430" i="10" a="1"/>
  <c r="W430" i="10" s="1"/>
  <c r="U430" i="10" a="1"/>
  <c r="U430" i="10" s="1"/>
  <c r="S430" i="10" a="1"/>
  <c r="S430" i="10" s="1"/>
  <c r="Q430" i="10" a="1"/>
  <c r="Q430" i="10" s="1"/>
  <c r="O430" i="10" a="1"/>
  <c r="O430" i="10" s="1"/>
  <c r="M430" i="10" a="1"/>
  <c r="M430" i="10" s="1"/>
  <c r="K430" i="10" a="1"/>
  <c r="K430" i="10" s="1"/>
  <c r="I430" i="10" a="1"/>
  <c r="I430" i="10" s="1"/>
  <c r="T430" i="10" a="1"/>
  <c r="T430" i="10" s="1"/>
  <c r="L430" i="10" a="1"/>
  <c r="L430" i="10" s="1"/>
  <c r="V430" i="10" a="1"/>
  <c r="V430" i="10" s="1"/>
  <c r="N430" i="10" a="1"/>
  <c r="N430" i="10" s="1"/>
  <c r="P430" i="10" a="1"/>
  <c r="P430" i="10" s="1"/>
  <c r="J430" i="10" a="1"/>
  <c r="J430" i="10" s="1"/>
  <c r="R430" i="10" a="1"/>
  <c r="R430" i="10" s="1"/>
  <c r="H430" i="10" a="1"/>
  <c r="H430" i="10" s="1"/>
  <c r="X430" i="10" a="1"/>
  <c r="X430" i="10" s="1"/>
  <c r="A399" i="10"/>
  <c r="W398" i="10" a="1"/>
  <c r="W398" i="10" s="1"/>
  <c r="U398" i="10" a="1"/>
  <c r="U398" i="10" s="1"/>
  <c r="S398" i="10" a="1"/>
  <c r="S398" i="10" s="1"/>
  <c r="Q398" i="10" a="1"/>
  <c r="Q398" i="10" s="1"/>
  <c r="O398" i="10" a="1"/>
  <c r="O398" i="10" s="1"/>
  <c r="M398" i="10" a="1"/>
  <c r="M398" i="10" s="1"/>
  <c r="K398" i="10" a="1"/>
  <c r="K398" i="10" s="1"/>
  <c r="I398" i="10" a="1"/>
  <c r="I398" i="10" s="1"/>
  <c r="R398" i="10" a="1"/>
  <c r="R398" i="10" s="1"/>
  <c r="J398" i="10" a="1"/>
  <c r="J398" i="10" s="1"/>
  <c r="V398" i="10" a="1"/>
  <c r="V398" i="10" s="1"/>
  <c r="N398" i="10" a="1"/>
  <c r="N398" i="10" s="1"/>
  <c r="P398" i="10" a="1"/>
  <c r="P398" i="10" s="1"/>
  <c r="T398" i="10" a="1"/>
  <c r="T398" i="10" s="1"/>
  <c r="X398" i="10" a="1"/>
  <c r="X398" i="10" s="1"/>
  <c r="H398" i="10" a="1"/>
  <c r="H398" i="10" s="1"/>
  <c r="L398" i="10" a="1"/>
  <c r="L398" i="10" s="1"/>
  <c r="W363" i="10" a="1"/>
  <c r="W363" i="10" s="1"/>
  <c r="U363" i="10" a="1"/>
  <c r="U363" i="10" s="1"/>
  <c r="S363" i="10" a="1"/>
  <c r="S363" i="10" s="1"/>
  <c r="Q363" i="10" a="1"/>
  <c r="Q363" i="10" s="1"/>
  <c r="O363" i="10" a="1"/>
  <c r="O363" i="10" s="1"/>
  <c r="M363" i="10" a="1"/>
  <c r="M363" i="10" s="1"/>
  <c r="K363" i="10" a="1"/>
  <c r="K363" i="10" s="1"/>
  <c r="I363" i="10" a="1"/>
  <c r="I363" i="10" s="1"/>
  <c r="R363" i="10" a="1"/>
  <c r="R363" i="10" s="1"/>
  <c r="J363" i="10" a="1"/>
  <c r="J363" i="10" s="1"/>
  <c r="V363" i="10" a="1"/>
  <c r="V363" i="10" s="1"/>
  <c r="N363" i="10" a="1"/>
  <c r="N363" i="10" s="1"/>
  <c r="P363" i="10" a="1"/>
  <c r="P363" i="10" s="1"/>
  <c r="T363" i="10" a="1"/>
  <c r="T363" i="10" s="1"/>
  <c r="X363" i="10" a="1"/>
  <c r="X363" i="10" s="1"/>
  <c r="H363" i="10" a="1"/>
  <c r="H363" i="10" s="1"/>
  <c r="L363" i="10" a="1"/>
  <c r="L363" i="10" s="1"/>
  <c r="V498" i="10" a="1"/>
  <c r="V498" i="10" s="1"/>
  <c r="S498" i="10" a="1"/>
  <c r="S498" i="10" s="1"/>
  <c r="N498" i="10" a="1"/>
  <c r="N498" i="10" s="1"/>
  <c r="K498" i="10" a="1"/>
  <c r="K498" i="10" s="1"/>
  <c r="O498" i="10" a="1"/>
  <c r="O498" i="10" s="1"/>
  <c r="L498" i="10" a="1"/>
  <c r="L498" i="10" s="1"/>
  <c r="H498" i="10" a="1"/>
  <c r="H498" i="10" s="1"/>
  <c r="A499" i="10"/>
  <c r="U498" i="10" a="1"/>
  <c r="U498" i="10" s="1"/>
  <c r="R498" i="10" a="1"/>
  <c r="R498" i="10" s="1"/>
  <c r="T498" i="10" a="1"/>
  <c r="T498" i="10" s="1"/>
  <c r="M498" i="10" a="1"/>
  <c r="M498" i="10" s="1"/>
  <c r="W498" i="10" a="1"/>
  <c r="W498" i="10" s="1"/>
  <c r="I498" i="10" a="1"/>
  <c r="I498" i="10" s="1"/>
  <c r="Q498" i="10" a="1"/>
  <c r="Q498" i="10" s="1"/>
  <c r="P498" i="10" a="1"/>
  <c r="P498" i="10" s="1"/>
  <c r="X498" i="10" a="1"/>
  <c r="X498" i="10" s="1"/>
  <c r="J498" i="10" a="1"/>
  <c r="J498" i="10" s="1"/>
  <c r="W552" i="10" a="1"/>
  <c r="W552" i="10" s="1"/>
  <c r="R552" i="10" a="1"/>
  <c r="R552" i="10" s="1"/>
  <c r="O552" i="10" a="1"/>
  <c r="O552" i="10" s="1"/>
  <c r="J552" i="10" a="1"/>
  <c r="J552" i="10" s="1"/>
  <c r="A553" i="10"/>
  <c r="V552" i="10" a="1"/>
  <c r="V552" i="10" s="1"/>
  <c r="K552" i="10" a="1"/>
  <c r="K552" i="10" s="1"/>
  <c r="H552" i="10" a="1"/>
  <c r="H552" i="10" s="1"/>
  <c r="T552" i="10" a="1"/>
  <c r="T552" i="10" s="1"/>
  <c r="P552" i="10" a="1"/>
  <c r="P552" i="10" s="1"/>
  <c r="X552" i="10" a="1"/>
  <c r="X552" i="10" s="1"/>
  <c r="S552" i="10" a="1"/>
  <c r="S552" i="10" s="1"/>
  <c r="N552" i="10" a="1"/>
  <c r="N552" i="10" s="1"/>
  <c r="I552" i="10" a="1"/>
  <c r="I552" i="10" s="1"/>
  <c r="Q552" i="10" a="1"/>
  <c r="Q552" i="10" s="1"/>
  <c r="M552" i="10" a="1"/>
  <c r="M552" i="10" s="1"/>
  <c r="U552" i="10" a="1"/>
  <c r="U552" i="10" s="1"/>
  <c r="L552" i="10" a="1"/>
  <c r="L552" i="10" s="1"/>
  <c r="X480" i="10" a="1"/>
  <c r="X480" i="10" s="1"/>
  <c r="V480" i="10" a="1"/>
  <c r="V480" i="10" s="1"/>
  <c r="T480" i="10" a="1"/>
  <c r="T480" i="10" s="1"/>
  <c r="R480" i="10" a="1"/>
  <c r="R480" i="10" s="1"/>
  <c r="P480" i="10" a="1"/>
  <c r="P480" i="10" s="1"/>
  <c r="N480" i="10" a="1"/>
  <c r="N480" i="10" s="1"/>
  <c r="L480" i="10" a="1"/>
  <c r="L480" i="10" s="1"/>
  <c r="J480" i="10" a="1"/>
  <c r="J480" i="10" s="1"/>
  <c r="H480" i="10" a="1"/>
  <c r="H480" i="10" s="1"/>
  <c r="A481" i="10"/>
  <c r="Q480" i="10" a="1"/>
  <c r="Q480" i="10" s="1"/>
  <c r="I480" i="10" a="1"/>
  <c r="I480" i="10" s="1"/>
  <c r="S480" i="10" a="1"/>
  <c r="S480" i="10" s="1"/>
  <c r="K480" i="10" a="1"/>
  <c r="K480" i="10" s="1"/>
  <c r="W480" i="10" a="1"/>
  <c r="W480" i="10" s="1"/>
  <c r="M480" i="10" a="1"/>
  <c r="M480" i="10" s="1"/>
  <c r="O480" i="10" a="1"/>
  <c r="O480" i="10" s="1"/>
  <c r="U480" i="10" a="1"/>
  <c r="U480" i="10" s="1"/>
  <c r="X535" i="10" l="1" a="1"/>
  <c r="X535" i="10" s="1"/>
  <c r="P535" i="10" a="1"/>
  <c r="P535" i="10" s="1"/>
  <c r="H535" i="10" a="1"/>
  <c r="H535" i="10" s="1"/>
  <c r="Q535" i="10" a="1"/>
  <c r="Q535" i="10" s="1"/>
  <c r="O535" i="10" a="1"/>
  <c r="O535" i="10" s="1"/>
  <c r="V535" i="10" a="1"/>
  <c r="V535" i="10" s="1"/>
  <c r="N535" i="10" a="1"/>
  <c r="N535" i="10" s="1"/>
  <c r="S535" i="10" a="1"/>
  <c r="S535" i="10" s="1"/>
  <c r="M535" i="10" a="1"/>
  <c r="M535" i="10" s="1"/>
  <c r="T535" i="10" a="1"/>
  <c r="T535" i="10" s="1"/>
  <c r="L535" i="10" a="1"/>
  <c r="L535" i="10" s="1"/>
  <c r="K535" i="10" a="1"/>
  <c r="K535" i="10" s="1"/>
  <c r="W535" i="10" a="1"/>
  <c r="W535" i="10" s="1"/>
  <c r="R535" i="10" a="1"/>
  <c r="R535" i="10" s="1"/>
  <c r="J535" i="10" a="1"/>
  <c r="J535" i="10" s="1"/>
  <c r="U535" i="10" a="1"/>
  <c r="U535" i="10" s="1"/>
  <c r="I535" i="10" a="1"/>
  <c r="I535" i="10" s="1"/>
  <c r="X499" i="10" a="1"/>
  <c r="X499" i="10" s="1"/>
  <c r="V499" i="10" a="1"/>
  <c r="V499" i="10" s="1"/>
  <c r="T499" i="10" a="1"/>
  <c r="T499" i="10" s="1"/>
  <c r="R499" i="10" a="1"/>
  <c r="R499" i="10" s="1"/>
  <c r="P499" i="10" a="1"/>
  <c r="P499" i="10" s="1"/>
  <c r="N499" i="10" a="1"/>
  <c r="N499" i="10" s="1"/>
  <c r="L499" i="10" a="1"/>
  <c r="L499" i="10" s="1"/>
  <c r="J499" i="10" a="1"/>
  <c r="J499" i="10" s="1"/>
  <c r="H499" i="10" a="1"/>
  <c r="H499" i="10" s="1"/>
  <c r="W499" i="10" a="1"/>
  <c r="W499" i="10" s="1"/>
  <c r="O499" i="10" a="1"/>
  <c r="O499" i="10" s="1"/>
  <c r="S499" i="10" a="1"/>
  <c r="S499" i="10" s="1"/>
  <c r="K499" i="10" a="1"/>
  <c r="K499" i="10" s="1"/>
  <c r="I499" i="10" a="1"/>
  <c r="I499" i="10" s="1"/>
  <c r="Q499" i="10" a="1"/>
  <c r="Q499" i="10" s="1"/>
  <c r="M499" i="10" a="1"/>
  <c r="M499" i="10" s="1"/>
  <c r="U499" i="10" a="1"/>
  <c r="U499" i="10" s="1"/>
  <c r="X431" i="10" a="1"/>
  <c r="X431" i="10" s="1"/>
  <c r="U431" i="10" a="1"/>
  <c r="U431" i="10" s="1"/>
  <c r="P431" i="10" a="1"/>
  <c r="P431" i="10" s="1"/>
  <c r="M431" i="10" a="1"/>
  <c r="M431" i="10" s="1"/>
  <c r="H431" i="10" a="1"/>
  <c r="H431" i="10" s="1"/>
  <c r="W431" i="10" a="1"/>
  <c r="W431" i="10" s="1"/>
  <c r="R431" i="10" a="1"/>
  <c r="R431" i="10" s="1"/>
  <c r="O431" i="10" a="1"/>
  <c r="O431" i="10" s="1"/>
  <c r="J431" i="10" a="1"/>
  <c r="J431" i="10" s="1"/>
  <c r="A432" i="10"/>
  <c r="T431" i="10" a="1"/>
  <c r="T431" i="10" s="1"/>
  <c r="I431" i="10" a="1"/>
  <c r="I431" i="10" s="1"/>
  <c r="S431" i="10" a="1"/>
  <c r="S431" i="10" s="1"/>
  <c r="N431" i="10" a="1"/>
  <c r="N431" i="10" s="1"/>
  <c r="V431" i="10" a="1"/>
  <c r="V431" i="10" s="1"/>
  <c r="K431" i="10" a="1"/>
  <c r="K431" i="10" s="1"/>
  <c r="Q431" i="10" a="1"/>
  <c r="Q431" i="10" s="1"/>
  <c r="L431" i="10" a="1"/>
  <c r="L431" i="10" s="1"/>
  <c r="X640" i="10" a="1"/>
  <c r="X640" i="10" s="1"/>
  <c r="V640" i="10" a="1"/>
  <c r="V640" i="10" s="1"/>
  <c r="T640" i="10" a="1"/>
  <c r="T640" i="10" s="1"/>
  <c r="R640" i="10" a="1"/>
  <c r="R640" i="10" s="1"/>
  <c r="P640" i="10" a="1"/>
  <c r="P640" i="10" s="1"/>
  <c r="N640" i="10" a="1"/>
  <c r="N640" i="10" s="1"/>
  <c r="L640" i="10" a="1"/>
  <c r="L640" i="10" s="1"/>
  <c r="J640" i="10" a="1"/>
  <c r="J640" i="10" s="1"/>
  <c r="H640" i="10" a="1"/>
  <c r="H640" i="10" s="1"/>
  <c r="W640" i="10" a="1"/>
  <c r="W640" i="10" s="1"/>
  <c r="O640" i="10" a="1"/>
  <c r="O640" i="10" s="1"/>
  <c r="A641" i="10"/>
  <c r="K640" i="10" a="1"/>
  <c r="K640" i="10" s="1"/>
  <c r="S640" i="10" a="1"/>
  <c r="S640" i="10" s="1"/>
  <c r="I640" i="10" a="1"/>
  <c r="I640" i="10" s="1"/>
  <c r="Q640" i="10" a="1"/>
  <c r="Q640" i="10" s="1"/>
  <c r="M640" i="10" a="1"/>
  <c r="M640" i="10" s="1"/>
  <c r="U640" i="10" a="1"/>
  <c r="U640" i="10" s="1"/>
  <c r="X553" i="10" a="1"/>
  <c r="X553" i="10" s="1"/>
  <c r="V553" i="10" a="1"/>
  <c r="V553" i="10" s="1"/>
  <c r="T553" i="10" a="1"/>
  <c r="T553" i="10" s="1"/>
  <c r="R553" i="10" a="1"/>
  <c r="R553" i="10" s="1"/>
  <c r="P553" i="10" a="1"/>
  <c r="P553" i="10" s="1"/>
  <c r="N553" i="10" a="1"/>
  <c r="N553" i="10" s="1"/>
  <c r="L553" i="10" a="1"/>
  <c r="L553" i="10" s="1"/>
  <c r="J553" i="10" a="1"/>
  <c r="J553" i="10" s="1"/>
  <c r="H553" i="10" a="1"/>
  <c r="H553" i="10" s="1"/>
  <c r="S553" i="10" a="1"/>
  <c r="S553" i="10" s="1"/>
  <c r="K553" i="10" a="1"/>
  <c r="K553" i="10" s="1"/>
  <c r="O553" i="10" a="1"/>
  <c r="O553" i="10" s="1"/>
  <c r="U553" i="10" a="1"/>
  <c r="U553" i="10" s="1"/>
  <c r="Q553" i="10" a="1"/>
  <c r="Q553" i="10" s="1"/>
  <c r="W553" i="10" a="1"/>
  <c r="W553" i="10" s="1"/>
  <c r="M553" i="10" a="1"/>
  <c r="M553" i="10" s="1"/>
  <c r="I553" i="10" a="1"/>
  <c r="I553" i="10" s="1"/>
  <c r="U481" i="10" a="1"/>
  <c r="U481" i="10" s="1"/>
  <c r="R481" i="10" a="1"/>
  <c r="R481" i="10" s="1"/>
  <c r="M481" i="10" a="1"/>
  <c r="M481" i="10" s="1"/>
  <c r="J481" i="10" a="1"/>
  <c r="J481" i="10" s="1"/>
  <c r="W481" i="10" a="1"/>
  <c r="W481" i="10" s="1"/>
  <c r="T481" i="10" a="1"/>
  <c r="T481" i="10" s="1"/>
  <c r="O481" i="10" a="1"/>
  <c r="O481" i="10" s="1"/>
  <c r="L481" i="10" a="1"/>
  <c r="L481" i="10" s="1"/>
  <c r="P481" i="10" a="1"/>
  <c r="P481" i="10" s="1"/>
  <c r="K481" i="10" a="1"/>
  <c r="K481" i="10" s="1"/>
  <c r="V481" i="10" a="1"/>
  <c r="V481" i="10" s="1"/>
  <c r="Q481" i="10" a="1"/>
  <c r="Q481" i="10" s="1"/>
  <c r="S481" i="10" a="1"/>
  <c r="S481" i="10" s="1"/>
  <c r="H481" i="10" a="1"/>
  <c r="H481" i="10" s="1"/>
  <c r="N481" i="10" a="1"/>
  <c r="N481" i="10" s="1"/>
  <c r="X481" i="10" a="1"/>
  <c r="X481" i="10" s="1"/>
  <c r="I481" i="10" a="1"/>
  <c r="I481" i="10" s="1"/>
  <c r="V399" i="10" a="1"/>
  <c r="V399" i="10" s="1"/>
  <c r="S399" i="10" a="1"/>
  <c r="S399" i="10" s="1"/>
  <c r="N399" i="10" a="1"/>
  <c r="N399" i="10" s="1"/>
  <c r="K399" i="10" a="1"/>
  <c r="K399" i="10" s="1"/>
  <c r="W399" i="10" a="1"/>
  <c r="W399" i="10" s="1"/>
  <c r="R399" i="10" a="1"/>
  <c r="R399" i="10" s="1"/>
  <c r="O399" i="10" a="1"/>
  <c r="O399" i="10" s="1"/>
  <c r="J399" i="10" a="1"/>
  <c r="J399" i="10" s="1"/>
  <c r="A400" i="10"/>
  <c r="T399" i="10" a="1"/>
  <c r="T399" i="10" s="1"/>
  <c r="I399" i="10" a="1"/>
  <c r="I399" i="10" s="1"/>
  <c r="X399" i="10" a="1"/>
  <c r="X399" i="10" s="1"/>
  <c r="M399" i="10" a="1"/>
  <c r="M399" i="10" s="1"/>
  <c r="H399" i="10" a="1"/>
  <c r="H399" i="10" s="1"/>
  <c r="Q399" i="10" a="1"/>
  <c r="Q399" i="10" s="1"/>
  <c r="L399" i="10" a="1"/>
  <c r="L399" i="10" s="1"/>
  <c r="U399" i="10" a="1"/>
  <c r="U399" i="10" s="1"/>
  <c r="P399" i="10" a="1"/>
  <c r="P399" i="10" s="1"/>
  <c r="W332" i="10" a="1"/>
  <c r="W332" i="10" s="1"/>
  <c r="R332" i="10" a="1"/>
  <c r="R332" i="10" s="1"/>
  <c r="O332" i="10" a="1"/>
  <c r="O332" i="10" s="1"/>
  <c r="J332" i="10" a="1"/>
  <c r="J332" i="10" s="1"/>
  <c r="U332" i="10" a="1"/>
  <c r="U332" i="10" s="1"/>
  <c r="Q332" i="10" a="1"/>
  <c r="Q332" i="10" s="1"/>
  <c r="N332" i="10" a="1"/>
  <c r="N332" i="10" s="1"/>
  <c r="X332" i="10" a="1"/>
  <c r="X332" i="10" s="1"/>
  <c r="T332" i="10" a="1"/>
  <c r="T332" i="10" s="1"/>
  <c r="M332" i="10" a="1"/>
  <c r="M332" i="10" s="1"/>
  <c r="I332" i="10" a="1"/>
  <c r="I332" i="10" s="1"/>
  <c r="S332" i="10" a="1"/>
  <c r="S332" i="10" s="1"/>
  <c r="P332" i="10" a="1"/>
  <c r="P332" i="10" s="1"/>
  <c r="L332" i="10" a="1"/>
  <c r="L332" i="10" s="1"/>
  <c r="A333" i="10"/>
  <c r="V332" i="10" a="1"/>
  <c r="V332" i="10" s="1"/>
  <c r="K332" i="10" a="1"/>
  <c r="K332" i="10" s="1"/>
  <c r="H332" i="10" a="1"/>
  <c r="H332" i="10" s="1"/>
  <c r="W589" i="10" a="1"/>
  <c r="W589" i="10" s="1"/>
  <c r="U589" i="10" a="1"/>
  <c r="U589" i="10" s="1"/>
  <c r="S589" i="10" a="1"/>
  <c r="S589" i="10" s="1"/>
  <c r="Q589" i="10" a="1"/>
  <c r="Q589" i="10" s="1"/>
  <c r="O589" i="10" a="1"/>
  <c r="O589" i="10" s="1"/>
  <c r="M589" i="10" a="1"/>
  <c r="M589" i="10" s="1"/>
  <c r="K589" i="10" a="1"/>
  <c r="K589" i="10" s="1"/>
  <c r="I589" i="10" a="1"/>
  <c r="I589" i="10" s="1"/>
  <c r="R589" i="10" a="1"/>
  <c r="R589" i="10" s="1"/>
  <c r="J589" i="10" a="1"/>
  <c r="J589" i="10" s="1"/>
  <c r="T589" i="10" a="1"/>
  <c r="T589" i="10" s="1"/>
  <c r="L589" i="10" a="1"/>
  <c r="L589" i="10" s="1"/>
  <c r="P589" i="10" a="1"/>
  <c r="P589" i="10" s="1"/>
  <c r="N589" i="10" a="1"/>
  <c r="N589" i="10" s="1"/>
  <c r="X589" i="10" a="1"/>
  <c r="X589" i="10" s="1"/>
  <c r="H589" i="10" a="1"/>
  <c r="H589" i="10" s="1"/>
  <c r="V589" i="10" a="1"/>
  <c r="V589" i="10" s="1"/>
  <c r="X463" i="10" a="1"/>
  <c r="X463" i="10" s="1"/>
  <c r="U463" i="10" a="1"/>
  <c r="U463" i="10" s="1"/>
  <c r="P463" i="10" a="1"/>
  <c r="P463" i="10" s="1"/>
  <c r="M463" i="10" a="1"/>
  <c r="M463" i="10" s="1"/>
  <c r="H463" i="10" a="1"/>
  <c r="H463" i="10" s="1"/>
  <c r="W463" i="10" a="1"/>
  <c r="W463" i="10" s="1"/>
  <c r="R463" i="10" a="1"/>
  <c r="R463" i="10" s="1"/>
  <c r="O463" i="10" a="1"/>
  <c r="O463" i="10" s="1"/>
  <c r="J463" i="10" a="1"/>
  <c r="J463" i="10" s="1"/>
  <c r="Q463" i="10" a="1"/>
  <c r="Q463" i="10" s="1"/>
  <c r="L463" i="10" a="1"/>
  <c r="L463" i="10" s="1"/>
  <c r="V463" i="10" a="1"/>
  <c r="V463" i="10" s="1"/>
  <c r="T463" i="10" a="1"/>
  <c r="T463" i="10" s="1"/>
  <c r="N463" i="10" a="1"/>
  <c r="N463" i="10" s="1"/>
  <c r="S463" i="10" a="1"/>
  <c r="S463" i="10" s="1"/>
  <c r="K463" i="10" a="1"/>
  <c r="K463" i="10" s="1"/>
  <c r="I463" i="10" a="1"/>
  <c r="I463" i="10" s="1"/>
  <c r="X333" i="10" l="1" a="1"/>
  <c r="X333" i="10" s="1"/>
  <c r="V333" i="10" a="1"/>
  <c r="V333" i="10" s="1"/>
  <c r="T333" i="10" a="1"/>
  <c r="T333" i="10" s="1"/>
  <c r="R333" i="10" a="1"/>
  <c r="R333" i="10" s="1"/>
  <c r="P333" i="10" a="1"/>
  <c r="P333" i="10" s="1"/>
  <c r="N333" i="10" a="1"/>
  <c r="N333" i="10" s="1"/>
  <c r="L333" i="10" a="1"/>
  <c r="L333" i="10" s="1"/>
  <c r="J333" i="10" a="1"/>
  <c r="J333" i="10" s="1"/>
  <c r="H333" i="10" a="1"/>
  <c r="H333" i="10" s="1"/>
  <c r="S333" i="10" a="1"/>
  <c r="S333" i="10" s="1"/>
  <c r="K333" i="10" a="1"/>
  <c r="K333" i="10" s="1"/>
  <c r="A334" i="10"/>
  <c r="U333" i="10" a="1"/>
  <c r="U333" i="10" s="1"/>
  <c r="Q333" i="10" a="1"/>
  <c r="Q333" i="10" s="1"/>
  <c r="M333" i="10" a="1"/>
  <c r="M333" i="10" s="1"/>
  <c r="W333" i="10" a="1"/>
  <c r="W333" i="10" s="1"/>
  <c r="I333" i="10" a="1"/>
  <c r="I333" i="10" s="1"/>
  <c r="O333" i="10" a="1"/>
  <c r="O333" i="10" s="1"/>
  <c r="X400" i="10" a="1"/>
  <c r="X400" i="10" s="1"/>
  <c r="V400" i="10" a="1"/>
  <c r="V400" i="10" s="1"/>
  <c r="T400" i="10" a="1"/>
  <c r="T400" i="10" s="1"/>
  <c r="R400" i="10" a="1"/>
  <c r="R400" i="10" s="1"/>
  <c r="P400" i="10" a="1"/>
  <c r="P400" i="10" s="1"/>
  <c r="N400" i="10" a="1"/>
  <c r="N400" i="10" s="1"/>
  <c r="L400" i="10" a="1"/>
  <c r="L400" i="10" s="1"/>
  <c r="J400" i="10" a="1"/>
  <c r="J400" i="10" s="1"/>
  <c r="H400" i="10" a="1"/>
  <c r="H400" i="10" s="1"/>
  <c r="W400" i="10" a="1"/>
  <c r="W400" i="10" s="1"/>
  <c r="O400" i="10" a="1"/>
  <c r="O400" i="10" s="1"/>
  <c r="S400" i="10" a="1"/>
  <c r="S400" i="10" s="1"/>
  <c r="K400" i="10" a="1"/>
  <c r="K400" i="10" s="1"/>
  <c r="M400" i="10" a="1"/>
  <c r="M400" i="10" s="1"/>
  <c r="Q400" i="10" a="1"/>
  <c r="Q400" i="10" s="1"/>
  <c r="U400" i="10" a="1"/>
  <c r="U400" i="10" s="1"/>
  <c r="A401" i="10"/>
  <c r="I400" i="10" a="1"/>
  <c r="I400" i="10" s="1"/>
  <c r="X641" i="10" a="1"/>
  <c r="X641" i="10" s="1"/>
  <c r="S641" i="10" a="1"/>
  <c r="S641" i="10" s="1"/>
  <c r="P641" i="10" a="1"/>
  <c r="P641" i="10" s="1"/>
  <c r="K641" i="10" a="1"/>
  <c r="K641" i="10" s="1"/>
  <c r="H641" i="10" a="1"/>
  <c r="H641" i="10" s="1"/>
  <c r="V641" i="10" a="1"/>
  <c r="V641" i="10" s="1"/>
  <c r="R641" i="10" a="1"/>
  <c r="R641" i="10" s="1"/>
  <c r="O641" i="10" a="1"/>
  <c r="O641" i="10" s="1"/>
  <c r="U641" i="10" a="1"/>
  <c r="U641" i="10" s="1"/>
  <c r="Q641" i="10" a="1"/>
  <c r="Q641" i="10" s="1"/>
  <c r="L641" i="10" a="1"/>
  <c r="L641" i="10" s="1"/>
  <c r="A642" i="10"/>
  <c r="T641" i="10" a="1"/>
  <c r="T641" i="10" s="1"/>
  <c r="J641" i="10" a="1"/>
  <c r="J641" i="10" s="1"/>
  <c r="N641" i="10" a="1"/>
  <c r="N641" i="10" s="1"/>
  <c r="W641" i="10" a="1"/>
  <c r="W641" i="10" s="1"/>
  <c r="M641" i="10" a="1"/>
  <c r="M641" i="10" s="1"/>
  <c r="I641" i="10" a="1"/>
  <c r="I641" i="10" s="1"/>
  <c r="X432" i="10" a="1"/>
  <c r="X432" i="10" s="1"/>
  <c r="V432" i="10" a="1"/>
  <c r="V432" i="10" s="1"/>
  <c r="T432" i="10" a="1"/>
  <c r="T432" i="10" s="1"/>
  <c r="R432" i="10" a="1"/>
  <c r="R432" i="10" s="1"/>
  <c r="P432" i="10" a="1"/>
  <c r="P432" i="10" s="1"/>
  <c r="N432" i="10" a="1"/>
  <c r="N432" i="10" s="1"/>
  <c r="L432" i="10" a="1"/>
  <c r="L432" i="10" s="1"/>
  <c r="J432" i="10" a="1"/>
  <c r="J432" i="10" s="1"/>
  <c r="H432" i="10" a="1"/>
  <c r="H432" i="10" s="1"/>
  <c r="A433" i="10"/>
  <c r="Q432" i="10" a="1"/>
  <c r="Q432" i="10" s="1"/>
  <c r="I432" i="10" a="1"/>
  <c r="I432" i="10" s="1"/>
  <c r="S432" i="10" a="1"/>
  <c r="S432" i="10" s="1"/>
  <c r="K432" i="10" a="1"/>
  <c r="K432" i="10" s="1"/>
  <c r="M432" i="10" a="1"/>
  <c r="M432" i="10" s="1"/>
  <c r="W432" i="10" a="1"/>
  <c r="W432" i="10" s="1"/>
  <c r="O432" i="10" a="1"/>
  <c r="O432" i="10" s="1"/>
  <c r="U432" i="10" a="1"/>
  <c r="U432" i="10" s="1"/>
  <c r="U433" i="10" l="1" a="1"/>
  <c r="U433" i="10" s="1"/>
  <c r="R433" i="10" a="1"/>
  <c r="R433" i="10" s="1"/>
  <c r="M433" i="10" a="1"/>
  <c r="M433" i="10" s="1"/>
  <c r="J433" i="10" a="1"/>
  <c r="J433" i="10" s="1"/>
  <c r="W433" i="10" a="1"/>
  <c r="W433" i="10" s="1"/>
  <c r="T433" i="10" a="1"/>
  <c r="T433" i="10" s="1"/>
  <c r="O433" i="10" a="1"/>
  <c r="O433" i="10" s="1"/>
  <c r="L433" i="10" a="1"/>
  <c r="L433" i="10" s="1"/>
  <c r="V433" i="10" a="1"/>
  <c r="V433" i="10" s="1"/>
  <c r="Q433" i="10" a="1"/>
  <c r="Q433" i="10" s="1"/>
  <c r="P433" i="10" a="1"/>
  <c r="P433" i="10" s="1"/>
  <c r="K433" i="10" a="1"/>
  <c r="K433" i="10" s="1"/>
  <c r="X433" i="10" a="1"/>
  <c r="X433" i="10" s="1"/>
  <c r="S433" i="10" a="1"/>
  <c r="S433" i="10" s="1"/>
  <c r="H433" i="10" a="1"/>
  <c r="H433" i="10" s="1"/>
  <c r="I433" i="10" a="1"/>
  <c r="I433" i="10" s="1"/>
  <c r="A434" i="10"/>
  <c r="N433" i="10" a="1"/>
  <c r="N433" i="10" s="1"/>
  <c r="A643" i="10"/>
  <c r="W642" i="10" a="1"/>
  <c r="W642" i="10" s="1"/>
  <c r="U642" i="10" a="1"/>
  <c r="U642" i="10" s="1"/>
  <c r="S642" i="10" a="1"/>
  <c r="S642" i="10" s="1"/>
  <c r="Q642" i="10" a="1"/>
  <c r="Q642" i="10" s="1"/>
  <c r="O642" i="10" a="1"/>
  <c r="O642" i="10" s="1"/>
  <c r="M642" i="10" a="1"/>
  <c r="M642" i="10" s="1"/>
  <c r="K642" i="10" a="1"/>
  <c r="K642" i="10" s="1"/>
  <c r="I642" i="10" a="1"/>
  <c r="I642" i="10" s="1"/>
  <c r="T642" i="10" a="1"/>
  <c r="T642" i="10" s="1"/>
  <c r="L642" i="10" a="1"/>
  <c r="L642" i="10" s="1"/>
  <c r="V642" i="10" a="1"/>
  <c r="V642" i="10" s="1"/>
  <c r="H642" i="10" a="1"/>
  <c r="H642" i="10" s="1"/>
  <c r="R642" i="10" a="1"/>
  <c r="R642" i="10" s="1"/>
  <c r="P642" i="10" a="1"/>
  <c r="P642" i="10" s="1"/>
  <c r="X642" i="10" a="1"/>
  <c r="X642" i="10" s="1"/>
  <c r="N642" i="10" a="1"/>
  <c r="N642" i="10" s="1"/>
  <c r="J642" i="10" a="1"/>
  <c r="J642" i="10" s="1"/>
  <c r="W334" i="10" a="1"/>
  <c r="W334" i="10" s="1"/>
  <c r="T334" i="10" a="1"/>
  <c r="T334" i="10" s="1"/>
  <c r="O334" i="10" a="1"/>
  <c r="O334" i="10" s="1"/>
  <c r="L334" i="10" a="1"/>
  <c r="L334" i="10" s="1"/>
  <c r="A335" i="10"/>
  <c r="R334" i="10" a="1"/>
  <c r="R334" i="10" s="1"/>
  <c r="N334" i="10" a="1"/>
  <c r="N334" i="10" s="1"/>
  <c r="K334" i="10" a="1"/>
  <c r="K334" i="10" s="1"/>
  <c r="X334" i="10" a="1"/>
  <c r="X334" i="10" s="1"/>
  <c r="U334" i="10" a="1"/>
  <c r="U334" i="10" s="1"/>
  <c r="Q334" i="10" a="1"/>
  <c r="Q334" i="10" s="1"/>
  <c r="J334" i="10" a="1"/>
  <c r="J334" i="10" s="1"/>
  <c r="P334" i="10" a="1"/>
  <c r="P334" i="10" s="1"/>
  <c r="M334" i="10" a="1"/>
  <c r="M334" i="10" s="1"/>
  <c r="I334" i="10" a="1"/>
  <c r="I334" i="10" s="1"/>
  <c r="V334" i="10" a="1"/>
  <c r="V334" i="10" s="1"/>
  <c r="S334" i="10" a="1"/>
  <c r="S334" i="10" s="1"/>
  <c r="H334" i="10" a="1"/>
  <c r="H334" i="10" s="1"/>
  <c r="X401" i="10" a="1"/>
  <c r="X401" i="10" s="1"/>
  <c r="S401" i="10" a="1"/>
  <c r="S401" i="10" s="1"/>
  <c r="P401" i="10" a="1"/>
  <c r="P401" i="10" s="1"/>
  <c r="K401" i="10" a="1"/>
  <c r="K401" i="10" s="1"/>
  <c r="H401" i="10" a="1"/>
  <c r="H401" i="10" s="1"/>
  <c r="W401" i="10" a="1"/>
  <c r="W401" i="10" s="1"/>
  <c r="T401" i="10" a="1"/>
  <c r="T401" i="10" s="1"/>
  <c r="O401" i="10" a="1"/>
  <c r="O401" i="10" s="1"/>
  <c r="L401" i="10" a="1"/>
  <c r="L401" i="10" s="1"/>
  <c r="V401" i="10" a="1"/>
  <c r="V401" i="10" s="1"/>
  <c r="Q401" i="10" a="1"/>
  <c r="Q401" i="10" s="1"/>
  <c r="U401" i="10" a="1"/>
  <c r="U401" i="10" s="1"/>
  <c r="J401" i="10" a="1"/>
  <c r="J401" i="10" s="1"/>
  <c r="A402" i="10"/>
  <c r="N401" i="10" a="1"/>
  <c r="N401" i="10" s="1"/>
  <c r="I401" i="10" a="1"/>
  <c r="I401" i="10" s="1"/>
  <c r="R401" i="10" a="1"/>
  <c r="R401" i="10" s="1"/>
  <c r="M401" i="10" a="1"/>
  <c r="M401" i="10" s="1"/>
  <c r="X643" i="10" l="1" a="1"/>
  <c r="X643" i="10" s="1"/>
  <c r="U643" i="10" a="1"/>
  <c r="U643" i="10" s="1"/>
  <c r="P643" i="10" a="1"/>
  <c r="P643" i="10" s="1"/>
  <c r="M643" i="10" a="1"/>
  <c r="M643" i="10" s="1"/>
  <c r="H643" i="10" a="1"/>
  <c r="H643" i="10" s="1"/>
  <c r="S643" i="10" a="1"/>
  <c r="S643" i="10" s="1"/>
  <c r="O643" i="10" a="1"/>
  <c r="O643" i="10" s="1"/>
  <c r="L643" i="10" a="1"/>
  <c r="L643" i="10" s="1"/>
  <c r="T643" i="10" a="1"/>
  <c r="T643" i="10" s="1"/>
  <c r="J643" i="10" a="1"/>
  <c r="J643" i="10" s="1"/>
  <c r="W643" i="10" a="1"/>
  <c r="W643" i="10" s="1"/>
  <c r="R643" i="10" a="1"/>
  <c r="R643" i="10" s="1"/>
  <c r="N643" i="10" a="1"/>
  <c r="N643" i="10" s="1"/>
  <c r="I643" i="10" a="1"/>
  <c r="I643" i="10" s="1"/>
  <c r="V643" i="10" a="1"/>
  <c r="V643" i="10" s="1"/>
  <c r="Q643" i="10" a="1"/>
  <c r="Q643" i="10" s="1"/>
  <c r="A644" i="10"/>
  <c r="K643" i="10" a="1"/>
  <c r="K643" i="10" s="1"/>
  <c r="A403" i="10"/>
  <c r="W402" i="10" a="1"/>
  <c r="W402" i="10" s="1"/>
  <c r="U402" i="10" a="1"/>
  <c r="U402" i="10" s="1"/>
  <c r="S402" i="10" a="1"/>
  <c r="S402" i="10" s="1"/>
  <c r="Q402" i="10" a="1"/>
  <c r="Q402" i="10" s="1"/>
  <c r="O402" i="10" a="1"/>
  <c r="O402" i="10" s="1"/>
  <c r="M402" i="10" a="1"/>
  <c r="M402" i="10" s="1"/>
  <c r="K402" i="10" a="1"/>
  <c r="K402" i="10" s="1"/>
  <c r="I402" i="10" a="1"/>
  <c r="I402" i="10" s="1"/>
  <c r="T402" i="10" a="1"/>
  <c r="T402" i="10" s="1"/>
  <c r="L402" i="10" a="1"/>
  <c r="L402" i="10" s="1"/>
  <c r="X402" i="10" a="1"/>
  <c r="X402" i="10" s="1"/>
  <c r="P402" i="10" a="1"/>
  <c r="P402" i="10" s="1"/>
  <c r="H402" i="10" a="1"/>
  <c r="H402" i="10" s="1"/>
  <c r="J402" i="10" a="1"/>
  <c r="J402" i="10" s="1"/>
  <c r="N402" i="10" a="1"/>
  <c r="N402" i="10" s="1"/>
  <c r="R402" i="10" a="1"/>
  <c r="R402" i="10" s="1"/>
  <c r="V402" i="10" a="1"/>
  <c r="V402" i="10" s="1"/>
  <c r="A336" i="10"/>
  <c r="W335" i="10" a="1"/>
  <c r="W335" i="10" s="1"/>
  <c r="U335" i="10" a="1"/>
  <c r="U335" i="10" s="1"/>
  <c r="S335" i="10" a="1"/>
  <c r="S335" i="10" s="1"/>
  <c r="Q335" i="10" a="1"/>
  <c r="Q335" i="10" s="1"/>
  <c r="O335" i="10" a="1"/>
  <c r="O335" i="10" s="1"/>
  <c r="M335" i="10" a="1"/>
  <c r="M335" i="10" s="1"/>
  <c r="K335" i="10" a="1"/>
  <c r="K335" i="10" s="1"/>
  <c r="I335" i="10" a="1"/>
  <c r="I335" i="10" s="1"/>
  <c r="X335" i="10" a="1"/>
  <c r="X335" i="10" s="1"/>
  <c r="P335" i="10" a="1"/>
  <c r="P335" i="10" s="1"/>
  <c r="H335" i="10" a="1"/>
  <c r="H335" i="10" s="1"/>
  <c r="V335" i="10" a="1"/>
  <c r="V335" i="10" s="1"/>
  <c r="R335" i="10" a="1"/>
  <c r="R335" i="10" s="1"/>
  <c r="N335" i="10" a="1"/>
  <c r="N335" i="10" s="1"/>
  <c r="J335" i="10" a="1"/>
  <c r="J335" i="10" s="1"/>
  <c r="T335" i="10" a="1"/>
  <c r="T335" i="10" s="1"/>
  <c r="L335" i="10" a="1"/>
  <c r="L335" i="10" s="1"/>
  <c r="A435" i="10"/>
  <c r="W434" i="10" a="1"/>
  <c r="W434" i="10" s="1"/>
  <c r="U434" i="10" a="1"/>
  <c r="U434" i="10" s="1"/>
  <c r="S434" i="10" a="1"/>
  <c r="S434" i="10" s="1"/>
  <c r="Q434" i="10" a="1"/>
  <c r="Q434" i="10" s="1"/>
  <c r="O434" i="10" a="1"/>
  <c r="O434" i="10" s="1"/>
  <c r="M434" i="10" a="1"/>
  <c r="M434" i="10" s="1"/>
  <c r="K434" i="10" a="1"/>
  <c r="K434" i="10" s="1"/>
  <c r="I434" i="10" a="1"/>
  <c r="I434" i="10" s="1"/>
  <c r="V434" i="10" a="1"/>
  <c r="V434" i="10" s="1"/>
  <c r="N434" i="10" a="1"/>
  <c r="N434" i="10" s="1"/>
  <c r="X434" i="10" a="1"/>
  <c r="X434" i="10" s="1"/>
  <c r="P434" i="10" a="1"/>
  <c r="P434" i="10" s="1"/>
  <c r="H434" i="10" a="1"/>
  <c r="H434" i="10" s="1"/>
  <c r="J434" i="10" a="1"/>
  <c r="J434" i="10" s="1"/>
  <c r="T434" i="10" a="1"/>
  <c r="T434" i="10" s="1"/>
  <c r="L434" i="10" a="1"/>
  <c r="L434" i="10" s="1"/>
  <c r="R434" i="10" a="1"/>
  <c r="R434" i="10" s="1"/>
  <c r="W435" i="10" l="1" a="1"/>
  <c r="W435" i="10" s="1"/>
  <c r="R435" i="10" a="1"/>
  <c r="R435" i="10" s="1"/>
  <c r="O435" i="10" a="1"/>
  <c r="O435" i="10" s="1"/>
  <c r="J435" i="10" a="1"/>
  <c r="J435" i="10" s="1"/>
  <c r="A436" i="10"/>
  <c r="T435" i="10" a="1"/>
  <c r="T435" i="10" s="1"/>
  <c r="Q435" i="10" a="1"/>
  <c r="Q435" i="10" s="1"/>
  <c r="L435" i="10" a="1"/>
  <c r="L435" i="10" s="1"/>
  <c r="I435" i="10" a="1"/>
  <c r="I435" i="10" s="1"/>
  <c r="S435" i="10" a="1"/>
  <c r="S435" i="10" s="1"/>
  <c r="N435" i="10" a="1"/>
  <c r="N435" i="10" s="1"/>
  <c r="X435" i="10" a="1"/>
  <c r="X435" i="10" s="1"/>
  <c r="M435" i="10" a="1"/>
  <c r="M435" i="10" s="1"/>
  <c r="H435" i="10" a="1"/>
  <c r="H435" i="10" s="1"/>
  <c r="U435" i="10" a="1"/>
  <c r="U435" i="10" s="1"/>
  <c r="P435" i="10" a="1"/>
  <c r="P435" i="10" s="1"/>
  <c r="K435" i="10" a="1"/>
  <c r="K435" i="10" s="1"/>
  <c r="V435" i="10" a="1"/>
  <c r="V435" i="10" s="1"/>
  <c r="X403" i="10" a="1"/>
  <c r="X403" i="10" s="1"/>
  <c r="U403" i="10" a="1"/>
  <c r="U403" i="10" s="1"/>
  <c r="P403" i="10" a="1"/>
  <c r="P403" i="10" s="1"/>
  <c r="M403" i="10" a="1"/>
  <c r="M403" i="10" s="1"/>
  <c r="H403" i="10" a="1"/>
  <c r="H403" i="10" s="1"/>
  <c r="A404" i="10"/>
  <c r="T403" i="10" a="1"/>
  <c r="T403" i="10" s="1"/>
  <c r="Q403" i="10" a="1"/>
  <c r="Q403" i="10" s="1"/>
  <c r="L403" i="10" a="1"/>
  <c r="L403" i="10" s="1"/>
  <c r="I403" i="10" a="1"/>
  <c r="I403" i="10" s="1"/>
  <c r="S403" i="10" a="1"/>
  <c r="S403" i="10" s="1"/>
  <c r="N403" i="10" a="1"/>
  <c r="N403" i="10" s="1"/>
  <c r="W403" i="10" a="1"/>
  <c r="W403" i="10" s="1"/>
  <c r="R403" i="10" a="1"/>
  <c r="R403" i="10" s="1"/>
  <c r="V403" i="10" a="1"/>
  <c r="V403" i="10" s="1"/>
  <c r="K403" i="10" a="1"/>
  <c r="K403" i="10" s="1"/>
  <c r="O403" i="10" a="1"/>
  <c r="O403" i="10" s="1"/>
  <c r="J403" i="10" a="1"/>
  <c r="J403" i="10" s="1"/>
  <c r="A337" i="10"/>
  <c r="T336" i="10" a="1"/>
  <c r="T336" i="10" s="1"/>
  <c r="Q336" i="10" a="1"/>
  <c r="Q336" i="10" s="1"/>
  <c r="L336" i="10" a="1"/>
  <c r="L336" i="10" s="1"/>
  <c r="I336" i="10" a="1"/>
  <c r="I336" i="10" s="1"/>
  <c r="V336" i="10" a="1"/>
  <c r="V336" i="10" s="1"/>
  <c r="O336" i="10" a="1"/>
  <c r="O336" i="10" s="1"/>
  <c r="K336" i="10" a="1"/>
  <c r="K336" i="10" s="1"/>
  <c r="H336" i="10" a="1"/>
  <c r="H336" i="10" s="1"/>
  <c r="U336" i="10" a="1"/>
  <c r="U336" i="10" s="1"/>
  <c r="R336" i="10" a="1"/>
  <c r="R336" i="10" s="1"/>
  <c r="N336" i="10" a="1"/>
  <c r="N336" i="10" s="1"/>
  <c r="X336" i="10" a="1"/>
  <c r="X336" i="10" s="1"/>
  <c r="M336" i="10" a="1"/>
  <c r="M336" i="10" s="1"/>
  <c r="J336" i="10" a="1"/>
  <c r="J336" i="10" s="1"/>
  <c r="W336" i="10" a="1"/>
  <c r="W336" i="10" s="1"/>
  <c r="S336" i="10" a="1"/>
  <c r="S336" i="10" s="1"/>
  <c r="P336" i="10" a="1"/>
  <c r="P336" i="10" s="1"/>
  <c r="X644" i="10" a="1"/>
  <c r="X644" i="10" s="1"/>
  <c r="V644" i="10" a="1"/>
  <c r="V644" i="10" s="1"/>
  <c r="T644" i="10" a="1"/>
  <c r="T644" i="10" s="1"/>
  <c r="R644" i="10" a="1"/>
  <c r="R644" i="10" s="1"/>
  <c r="P644" i="10" a="1"/>
  <c r="P644" i="10" s="1"/>
  <c r="N644" i="10" a="1"/>
  <c r="N644" i="10" s="1"/>
  <c r="L644" i="10" a="1"/>
  <c r="L644" i="10" s="1"/>
  <c r="J644" i="10" a="1"/>
  <c r="J644" i="10" s="1"/>
  <c r="H644" i="10" a="1"/>
  <c r="H644" i="10" s="1"/>
  <c r="A645" i="10"/>
  <c r="Q644" i="10" a="1"/>
  <c r="Q644" i="10" s="1"/>
  <c r="I644" i="10" a="1"/>
  <c r="I644" i="10" s="1"/>
  <c r="W644" i="10" a="1"/>
  <c r="W644" i="10" s="1"/>
  <c r="S644" i="10" a="1"/>
  <c r="S644" i="10" s="1"/>
  <c r="U644" i="10" a="1"/>
  <c r="U644" i="10" s="1"/>
  <c r="K644" i="10" a="1"/>
  <c r="K644" i="10" s="1"/>
  <c r="O644" i="10" a="1"/>
  <c r="O644" i="10" s="1"/>
  <c r="M644" i="10" a="1"/>
  <c r="M644" i="10" s="1"/>
  <c r="X404" i="10" l="1" a="1"/>
  <c r="X404" i="10" s="1"/>
  <c r="V404" i="10" a="1"/>
  <c r="V404" i="10" s="1"/>
  <c r="T404" i="10" a="1"/>
  <c r="T404" i="10" s="1"/>
  <c r="R404" i="10" a="1"/>
  <c r="R404" i="10" s="1"/>
  <c r="P404" i="10" a="1"/>
  <c r="P404" i="10" s="1"/>
  <c r="N404" i="10" a="1"/>
  <c r="N404" i="10" s="1"/>
  <c r="L404" i="10" a="1"/>
  <c r="L404" i="10" s="1"/>
  <c r="J404" i="10" a="1"/>
  <c r="J404" i="10" s="1"/>
  <c r="H404" i="10" a="1"/>
  <c r="H404" i="10" s="1"/>
  <c r="A405" i="10"/>
  <c r="Q404" i="10" a="1"/>
  <c r="Q404" i="10" s="1"/>
  <c r="I404" i="10" a="1"/>
  <c r="I404" i="10" s="1"/>
  <c r="U404" i="10" a="1"/>
  <c r="U404" i="10" s="1"/>
  <c r="M404" i="10" a="1"/>
  <c r="M404" i="10" s="1"/>
  <c r="W404" i="10" a="1"/>
  <c r="W404" i="10" s="1"/>
  <c r="K404" i="10" a="1"/>
  <c r="K404" i="10" s="1"/>
  <c r="O404" i="10" a="1"/>
  <c r="O404" i="10" s="1"/>
  <c r="S404" i="10" a="1"/>
  <c r="S404" i="10" s="1"/>
  <c r="U645" i="10" a="1"/>
  <c r="U645" i="10" s="1"/>
  <c r="R645" i="10" a="1"/>
  <c r="R645" i="10" s="1"/>
  <c r="M645" i="10" a="1"/>
  <c r="M645" i="10" s="1"/>
  <c r="J645" i="10" a="1"/>
  <c r="J645" i="10" s="1"/>
  <c r="W645" i="10" a="1"/>
  <c r="W645" i="10" s="1"/>
  <c r="P645" i="10" a="1"/>
  <c r="P645" i="10" s="1"/>
  <c r="L645" i="10" a="1"/>
  <c r="L645" i="10" s="1"/>
  <c r="I645" i="10" a="1"/>
  <c r="I645" i="10" s="1"/>
  <c r="V645" i="10" a="1"/>
  <c r="V645" i="10" s="1"/>
  <c r="H645" i="10" a="1"/>
  <c r="H645" i="10" s="1"/>
  <c r="Q645" i="10" a="1"/>
  <c r="Q645" i="10" s="1"/>
  <c r="A646" i="10"/>
  <c r="T645" i="10" a="1"/>
  <c r="T645" i="10" s="1"/>
  <c r="O645" i="10" a="1"/>
  <c r="O645" i="10" s="1"/>
  <c r="K645" i="10" a="1"/>
  <c r="K645" i="10" s="1"/>
  <c r="X645" i="10" a="1"/>
  <c r="X645" i="10" s="1"/>
  <c r="S645" i="10" a="1"/>
  <c r="S645" i="10" s="1"/>
  <c r="N645" i="10" a="1"/>
  <c r="N645" i="10" s="1"/>
  <c r="X337" i="10" a="1"/>
  <c r="X337" i="10" s="1"/>
  <c r="V337" i="10" a="1"/>
  <c r="V337" i="10" s="1"/>
  <c r="T337" i="10" a="1"/>
  <c r="T337" i="10" s="1"/>
  <c r="R337" i="10" a="1"/>
  <c r="R337" i="10" s="1"/>
  <c r="P337" i="10" a="1"/>
  <c r="P337" i="10" s="1"/>
  <c r="N337" i="10" a="1"/>
  <c r="N337" i="10" s="1"/>
  <c r="L337" i="10" a="1"/>
  <c r="L337" i="10" s="1"/>
  <c r="J337" i="10" a="1"/>
  <c r="J337" i="10" s="1"/>
  <c r="H337" i="10" a="1"/>
  <c r="H337" i="10" s="1"/>
  <c r="U337" i="10" a="1"/>
  <c r="U337" i="10" s="1"/>
  <c r="M337" i="10" a="1"/>
  <c r="M337" i="10" s="1"/>
  <c r="S337" i="10" a="1"/>
  <c r="S337" i="10" s="1"/>
  <c r="O337" i="10" a="1"/>
  <c r="O337" i="10" s="1"/>
  <c r="A338" i="10"/>
  <c r="K337" i="10" a="1"/>
  <c r="K337" i="10" s="1"/>
  <c r="Q337" i="10" a="1"/>
  <c r="Q337" i="10" s="1"/>
  <c r="W337" i="10" a="1"/>
  <c r="W337" i="10" s="1"/>
  <c r="I337" i="10" a="1"/>
  <c r="I337" i="10" s="1"/>
  <c r="X436" i="10" a="1"/>
  <c r="X436" i="10" s="1"/>
  <c r="V436" i="10" a="1"/>
  <c r="V436" i="10" s="1"/>
  <c r="T436" i="10" a="1"/>
  <c r="T436" i="10" s="1"/>
  <c r="R436" i="10" a="1"/>
  <c r="R436" i="10" s="1"/>
  <c r="P436" i="10" a="1"/>
  <c r="P436" i="10" s="1"/>
  <c r="N436" i="10" a="1"/>
  <c r="N436" i="10" s="1"/>
  <c r="L436" i="10" a="1"/>
  <c r="L436" i="10" s="1"/>
  <c r="J436" i="10" a="1"/>
  <c r="J436" i="10" s="1"/>
  <c r="H436" i="10" a="1"/>
  <c r="H436" i="10" s="1"/>
  <c r="S436" i="10" a="1"/>
  <c r="S436" i="10" s="1"/>
  <c r="K436" i="10" a="1"/>
  <c r="K436" i="10" s="1"/>
  <c r="U436" i="10" a="1"/>
  <c r="U436" i="10" s="1"/>
  <c r="M436" i="10" a="1"/>
  <c r="M436" i="10" s="1"/>
  <c r="W436" i="10" a="1"/>
  <c r="W436" i="10" s="1"/>
  <c r="Q436" i="10" a="1"/>
  <c r="Q436" i="10" s="1"/>
  <c r="A437" i="10"/>
  <c r="I436" i="10" a="1"/>
  <c r="I436" i="10" s="1"/>
  <c r="O436" i="10" a="1"/>
  <c r="O436" i="10" s="1"/>
  <c r="W437" i="10" l="1" a="1"/>
  <c r="W437" i="10" s="1"/>
  <c r="T437" i="10" a="1"/>
  <c r="T437" i="10" s="1"/>
  <c r="O437" i="10" a="1"/>
  <c r="O437" i="10" s="1"/>
  <c r="L437" i="10" a="1"/>
  <c r="L437" i="10" s="1"/>
  <c r="A438" i="10"/>
  <c r="V437" i="10" a="1"/>
  <c r="V437" i="10" s="1"/>
  <c r="Q437" i="10" a="1"/>
  <c r="Q437" i="10" s="1"/>
  <c r="N437" i="10" a="1"/>
  <c r="N437" i="10" s="1"/>
  <c r="I437" i="10" a="1"/>
  <c r="I437" i="10" s="1"/>
  <c r="P437" i="10" a="1"/>
  <c r="P437" i="10" s="1"/>
  <c r="K437" i="10" a="1"/>
  <c r="K437" i="10" s="1"/>
  <c r="U437" i="10" a="1"/>
  <c r="U437" i="10" s="1"/>
  <c r="J437" i="10" a="1"/>
  <c r="J437" i="10" s="1"/>
  <c r="R437" i="10" a="1"/>
  <c r="R437" i="10" s="1"/>
  <c r="M437" i="10" a="1"/>
  <c r="M437" i="10" s="1"/>
  <c r="X437" i="10" a="1"/>
  <c r="X437" i="10" s="1"/>
  <c r="S437" i="10" a="1"/>
  <c r="S437" i="10" s="1"/>
  <c r="H437" i="10" a="1"/>
  <c r="H437" i="10" s="1"/>
  <c r="A339" i="10"/>
  <c r="V338" i="10" a="1"/>
  <c r="V338" i="10" s="1"/>
  <c r="Q338" i="10" a="1"/>
  <c r="Q338" i="10" s="1"/>
  <c r="N338" i="10" a="1"/>
  <c r="N338" i="10" s="1"/>
  <c r="I338" i="10" a="1"/>
  <c r="I338" i="10" s="1"/>
  <c r="W338" i="10" a="1"/>
  <c r="W338" i="10" s="1"/>
  <c r="S338" i="10" a="1"/>
  <c r="S338" i="10" s="1"/>
  <c r="L338" i="10" a="1"/>
  <c r="L338" i="10" s="1"/>
  <c r="H338" i="10" a="1"/>
  <c r="H338" i="10" s="1"/>
  <c r="R338" i="10" a="1"/>
  <c r="R338" i="10" s="1"/>
  <c r="O338" i="10" a="1"/>
  <c r="O338" i="10" s="1"/>
  <c r="K338" i="10" a="1"/>
  <c r="K338" i="10" s="1"/>
  <c r="X338" i="10" a="1"/>
  <c r="X338" i="10" s="1"/>
  <c r="U338" i="10" a="1"/>
  <c r="U338" i="10" s="1"/>
  <c r="J338" i="10" a="1"/>
  <c r="J338" i="10" s="1"/>
  <c r="T338" i="10" a="1"/>
  <c r="T338" i="10" s="1"/>
  <c r="P338" i="10" a="1"/>
  <c r="P338" i="10" s="1"/>
  <c r="M338" i="10" a="1"/>
  <c r="M338" i="10" s="1"/>
  <c r="A647" i="10"/>
  <c r="W646" i="10" a="1"/>
  <c r="W646" i="10" s="1"/>
  <c r="U646" i="10" a="1"/>
  <c r="U646" i="10" s="1"/>
  <c r="S646" i="10" a="1"/>
  <c r="S646" i="10" s="1"/>
  <c r="Q646" i="10" a="1"/>
  <c r="Q646" i="10" s="1"/>
  <c r="O646" i="10" a="1"/>
  <c r="O646" i="10" s="1"/>
  <c r="M646" i="10" a="1"/>
  <c r="M646" i="10" s="1"/>
  <c r="K646" i="10" a="1"/>
  <c r="K646" i="10" s="1"/>
  <c r="I646" i="10" a="1"/>
  <c r="I646" i="10" s="1"/>
  <c r="V646" i="10" a="1"/>
  <c r="V646" i="10" s="1"/>
  <c r="N646" i="10" a="1"/>
  <c r="N646" i="10" s="1"/>
  <c r="T646" i="10" a="1"/>
  <c r="T646" i="10" s="1"/>
  <c r="P646" i="10" a="1"/>
  <c r="P646" i="10" s="1"/>
  <c r="X646" i="10" a="1"/>
  <c r="X646" i="10" s="1"/>
  <c r="J646" i="10" a="1"/>
  <c r="J646" i="10" s="1"/>
  <c r="R646" i="10" a="1"/>
  <c r="R646" i="10" s="1"/>
  <c r="H646" i="10" a="1"/>
  <c r="H646" i="10" s="1"/>
  <c r="L646" i="10" a="1"/>
  <c r="L646" i="10" s="1"/>
  <c r="U405" i="10" a="1"/>
  <c r="U405" i="10" s="1"/>
  <c r="R405" i="10" a="1"/>
  <c r="R405" i="10" s="1"/>
  <c r="M405" i="10" a="1"/>
  <c r="M405" i="10" s="1"/>
  <c r="J405" i="10" a="1"/>
  <c r="J405" i="10" s="1"/>
  <c r="A406" i="10"/>
  <c r="V405" i="10" a="1"/>
  <c r="V405" i="10" s="1"/>
  <c r="Q405" i="10" a="1"/>
  <c r="Q405" i="10" s="1"/>
  <c r="N405" i="10" a="1"/>
  <c r="N405" i="10" s="1"/>
  <c r="I405" i="10" a="1"/>
  <c r="I405" i="10" s="1"/>
  <c r="P405" i="10" a="1"/>
  <c r="P405" i="10" s="1"/>
  <c r="K405" i="10" a="1"/>
  <c r="K405" i="10" s="1"/>
  <c r="T405" i="10" a="1"/>
  <c r="T405" i="10" s="1"/>
  <c r="O405" i="10" a="1"/>
  <c r="O405" i="10" s="1"/>
  <c r="X405" i="10" a="1"/>
  <c r="X405" i="10" s="1"/>
  <c r="S405" i="10" a="1"/>
  <c r="S405" i="10" s="1"/>
  <c r="H405" i="10" a="1"/>
  <c r="H405" i="10" s="1"/>
  <c r="W405" i="10" a="1"/>
  <c r="W405" i="10" s="1"/>
  <c r="L405" i="10" a="1"/>
  <c r="L405" i="10" s="1"/>
  <c r="A407" i="10" l="1"/>
  <c r="W406" i="10" a="1"/>
  <c r="W406" i="10" s="1"/>
  <c r="U406" i="10" a="1"/>
  <c r="U406" i="10" s="1"/>
  <c r="S406" i="10" a="1"/>
  <c r="S406" i="10" s="1"/>
  <c r="Q406" i="10" a="1"/>
  <c r="Q406" i="10" s="1"/>
  <c r="O406" i="10" a="1"/>
  <c r="O406" i="10" s="1"/>
  <c r="M406" i="10" a="1"/>
  <c r="M406" i="10" s="1"/>
  <c r="K406" i="10" a="1"/>
  <c r="K406" i="10" s="1"/>
  <c r="I406" i="10" a="1"/>
  <c r="I406" i="10" s="1"/>
  <c r="V406" i="10" a="1"/>
  <c r="V406" i="10" s="1"/>
  <c r="N406" i="10" a="1"/>
  <c r="N406" i="10" s="1"/>
  <c r="R406" i="10" a="1"/>
  <c r="R406" i="10" s="1"/>
  <c r="J406" i="10" a="1"/>
  <c r="J406" i="10" s="1"/>
  <c r="T406" i="10" a="1"/>
  <c r="T406" i="10" s="1"/>
  <c r="X406" i="10" a="1"/>
  <c r="X406" i="10" s="1"/>
  <c r="H406" i="10" a="1"/>
  <c r="H406" i="10" s="1"/>
  <c r="L406" i="10" a="1"/>
  <c r="L406" i="10" s="1"/>
  <c r="P406" i="10" a="1"/>
  <c r="P406" i="10" s="1"/>
  <c r="A340" i="10"/>
  <c r="W339" i="10" a="1"/>
  <c r="W339" i="10" s="1"/>
  <c r="U339" i="10" a="1"/>
  <c r="U339" i="10" s="1"/>
  <c r="S339" i="10" a="1"/>
  <c r="S339" i="10" s="1"/>
  <c r="Q339" i="10" a="1"/>
  <c r="Q339" i="10" s="1"/>
  <c r="O339" i="10" a="1"/>
  <c r="O339" i="10" s="1"/>
  <c r="M339" i="10" a="1"/>
  <c r="M339" i="10" s="1"/>
  <c r="K339" i="10" a="1"/>
  <c r="K339" i="10" s="1"/>
  <c r="I339" i="10" a="1"/>
  <c r="I339" i="10" s="1"/>
  <c r="R339" i="10" a="1"/>
  <c r="R339" i="10" s="1"/>
  <c r="J339" i="10" a="1"/>
  <c r="J339" i="10" s="1"/>
  <c r="P339" i="10" a="1"/>
  <c r="P339" i="10" s="1"/>
  <c r="L339" i="10" a="1"/>
  <c r="L339" i="10" s="1"/>
  <c r="V339" i="10" a="1"/>
  <c r="V339" i="10" s="1"/>
  <c r="H339" i="10" a="1"/>
  <c r="H339" i="10" s="1"/>
  <c r="N339" i="10" a="1"/>
  <c r="N339" i="10" s="1"/>
  <c r="X339" i="10" a="1"/>
  <c r="X339" i="10" s="1"/>
  <c r="T339" i="10" a="1"/>
  <c r="T339" i="10" s="1"/>
  <c r="W647" i="10" a="1"/>
  <c r="W647" i="10" s="1"/>
  <c r="R647" i="10" a="1"/>
  <c r="R647" i="10" s="1"/>
  <c r="O647" i="10" a="1"/>
  <c r="O647" i="10" s="1"/>
  <c r="J647" i="10" a="1"/>
  <c r="J647" i="10" s="1"/>
  <c r="X647" i="10" a="1"/>
  <c r="X647" i="10" s="1"/>
  <c r="T647" i="10" a="1"/>
  <c r="T647" i="10" s="1"/>
  <c r="M647" i="10" a="1"/>
  <c r="M647" i="10" s="1"/>
  <c r="I647" i="10" a="1"/>
  <c r="I647" i="10" s="1"/>
  <c r="A648" i="10"/>
  <c r="U647" i="10" a="1"/>
  <c r="U647" i="10" s="1"/>
  <c r="P647" i="10" a="1"/>
  <c r="P647" i="10" s="1"/>
  <c r="K647" i="10" a="1"/>
  <c r="K647" i="10" s="1"/>
  <c r="S647" i="10" a="1"/>
  <c r="S647" i="10" s="1"/>
  <c r="N647" i="10" a="1"/>
  <c r="N647" i="10" s="1"/>
  <c r="L647" i="10" a="1"/>
  <c r="L647" i="10" s="1"/>
  <c r="H647" i="10" a="1"/>
  <c r="H647" i="10" s="1"/>
  <c r="V647" i="10" a="1"/>
  <c r="V647" i="10" s="1"/>
  <c r="Q647" i="10" a="1"/>
  <c r="Q647" i="10" s="1"/>
  <c r="A439" i="10"/>
  <c r="W438" i="10" a="1"/>
  <c r="W438" i="10" s="1"/>
  <c r="U438" i="10" a="1"/>
  <c r="U438" i="10" s="1"/>
  <c r="S438" i="10" a="1"/>
  <c r="S438" i="10" s="1"/>
  <c r="Q438" i="10" a="1"/>
  <c r="Q438" i="10" s="1"/>
  <c r="O438" i="10" a="1"/>
  <c r="O438" i="10" s="1"/>
  <c r="M438" i="10" a="1"/>
  <c r="M438" i="10" s="1"/>
  <c r="K438" i="10" a="1"/>
  <c r="K438" i="10" s="1"/>
  <c r="I438" i="10" a="1"/>
  <c r="I438" i="10" s="1"/>
  <c r="X438" i="10" a="1"/>
  <c r="X438" i="10" s="1"/>
  <c r="P438" i="10" a="1"/>
  <c r="P438" i="10" s="1"/>
  <c r="H438" i="10" a="1"/>
  <c r="H438" i="10" s="1"/>
  <c r="R438" i="10" a="1"/>
  <c r="R438" i="10" s="1"/>
  <c r="J438" i="10" a="1"/>
  <c r="J438" i="10" s="1"/>
  <c r="T438" i="10" a="1"/>
  <c r="T438" i="10" s="1"/>
  <c r="N438" i="10" a="1"/>
  <c r="N438" i="10" s="1"/>
  <c r="V438" i="10" a="1"/>
  <c r="V438" i="10" s="1"/>
  <c r="L438" i="10" a="1"/>
  <c r="L438" i="10" s="1"/>
  <c r="A440" i="10" l="1"/>
  <c r="T439" i="10" a="1"/>
  <c r="T439" i="10" s="1"/>
  <c r="Q439" i="10" a="1"/>
  <c r="Q439" i="10" s="1"/>
  <c r="L439" i="10" a="1"/>
  <c r="L439" i="10" s="1"/>
  <c r="I439" i="10" a="1"/>
  <c r="I439" i="10" s="1"/>
  <c r="V439" i="10" a="1"/>
  <c r="V439" i="10" s="1"/>
  <c r="S439" i="10" a="1"/>
  <c r="S439" i="10" s="1"/>
  <c r="N439" i="10" a="1"/>
  <c r="N439" i="10" s="1"/>
  <c r="K439" i="10" a="1"/>
  <c r="K439" i="10" s="1"/>
  <c r="X439" i="10" a="1"/>
  <c r="X439" i="10" s="1"/>
  <c r="M439" i="10" a="1"/>
  <c r="M439" i="10" s="1"/>
  <c r="H439" i="10" a="1"/>
  <c r="H439" i="10" s="1"/>
  <c r="W439" i="10" a="1"/>
  <c r="W439" i="10" s="1"/>
  <c r="R439" i="10" a="1"/>
  <c r="R439" i="10" s="1"/>
  <c r="O439" i="10" a="1"/>
  <c r="O439" i="10" s="1"/>
  <c r="J439" i="10" a="1"/>
  <c r="J439" i="10" s="1"/>
  <c r="U439" i="10" a="1"/>
  <c r="U439" i="10" s="1"/>
  <c r="P439" i="10" a="1"/>
  <c r="P439" i="10" s="1"/>
  <c r="V340" i="10" a="1"/>
  <c r="V340" i="10" s="1"/>
  <c r="S340" i="10" a="1"/>
  <c r="S340" i="10" s="1"/>
  <c r="N340" i="10" a="1"/>
  <c r="N340" i="10" s="1"/>
  <c r="K340" i="10" a="1"/>
  <c r="K340" i="10" s="1"/>
  <c r="W340" i="10" a="1"/>
  <c r="W340" i="10" s="1"/>
  <c r="T340" i="10" a="1"/>
  <c r="T340" i="10" s="1"/>
  <c r="P340" i="10" a="1"/>
  <c r="P340" i="10" s="1"/>
  <c r="I340" i="10" a="1"/>
  <c r="I340" i="10" s="1"/>
  <c r="O340" i="10" a="1"/>
  <c r="O340" i="10" s="1"/>
  <c r="L340" i="10" a="1"/>
  <c r="L340" i="10" s="1"/>
  <c r="H340" i="10" a="1"/>
  <c r="H340" i="10" s="1"/>
  <c r="A341" i="10"/>
  <c r="U340" i="10" a="1"/>
  <c r="U340" i="10" s="1"/>
  <c r="R340" i="10" a="1"/>
  <c r="R340" i="10" s="1"/>
  <c r="X340" i="10" a="1"/>
  <c r="X340" i="10" s="1"/>
  <c r="Q340" i="10" a="1"/>
  <c r="Q340" i="10" s="1"/>
  <c r="M340" i="10" a="1"/>
  <c r="M340" i="10" s="1"/>
  <c r="J340" i="10" a="1"/>
  <c r="J340" i="10" s="1"/>
  <c r="X648" i="10" a="1"/>
  <c r="X648" i="10" s="1"/>
  <c r="V648" i="10" a="1"/>
  <c r="V648" i="10" s="1"/>
  <c r="T648" i="10" a="1"/>
  <c r="T648" i="10" s="1"/>
  <c r="R648" i="10" a="1"/>
  <c r="R648" i="10" s="1"/>
  <c r="P648" i="10" a="1"/>
  <c r="P648" i="10" s="1"/>
  <c r="N648" i="10" a="1"/>
  <c r="N648" i="10" s="1"/>
  <c r="L648" i="10" a="1"/>
  <c r="L648" i="10" s="1"/>
  <c r="J648" i="10" a="1"/>
  <c r="J648" i="10" s="1"/>
  <c r="H648" i="10" a="1"/>
  <c r="H648" i="10" s="1"/>
  <c r="S648" i="10" a="1"/>
  <c r="S648" i="10" s="1"/>
  <c r="K648" i="10" a="1"/>
  <c r="K648" i="10" s="1"/>
  <c r="Q648" i="10" a="1"/>
  <c r="Q648" i="10" s="1"/>
  <c r="M648" i="10" a="1"/>
  <c r="M648" i="10" s="1"/>
  <c r="U648" i="10" a="1"/>
  <c r="U648" i="10" s="1"/>
  <c r="A649" i="10"/>
  <c r="O648" i="10" a="1"/>
  <c r="O648" i="10" s="1"/>
  <c r="I648" i="10" a="1"/>
  <c r="I648" i="10" s="1"/>
  <c r="W648" i="10" a="1"/>
  <c r="W648" i="10" s="1"/>
  <c r="W407" i="10" a="1"/>
  <c r="W407" i="10" s="1"/>
  <c r="R407" i="10" a="1"/>
  <c r="R407" i="10" s="1"/>
  <c r="O407" i="10" a="1"/>
  <c r="O407" i="10" s="1"/>
  <c r="J407" i="10" a="1"/>
  <c r="J407" i="10" s="1"/>
  <c r="V407" i="10" a="1"/>
  <c r="V407" i="10" s="1"/>
  <c r="S407" i="10" a="1"/>
  <c r="S407" i="10" s="1"/>
  <c r="N407" i="10" a="1"/>
  <c r="N407" i="10" s="1"/>
  <c r="K407" i="10" a="1"/>
  <c r="K407" i="10" s="1"/>
  <c r="X407" i="10" a="1"/>
  <c r="X407" i="10" s="1"/>
  <c r="M407" i="10" a="1"/>
  <c r="M407" i="10" s="1"/>
  <c r="H407" i="10" a="1"/>
  <c r="H407" i="10" s="1"/>
  <c r="Q407" i="10" a="1"/>
  <c r="Q407" i="10" s="1"/>
  <c r="L407" i="10" a="1"/>
  <c r="L407" i="10" s="1"/>
  <c r="U407" i="10" a="1"/>
  <c r="U407" i="10" s="1"/>
  <c r="P407" i="10" a="1"/>
  <c r="P407" i="10" s="1"/>
  <c r="A408" i="10"/>
  <c r="T407" i="10" a="1"/>
  <c r="T407" i="10" s="1"/>
  <c r="I407" i="10" a="1"/>
  <c r="I407" i="10" s="1"/>
  <c r="W649" i="10" l="1" a="1"/>
  <c r="W649" i="10" s="1"/>
  <c r="T649" i="10" a="1"/>
  <c r="T649" i="10" s="1"/>
  <c r="O649" i="10" a="1"/>
  <c r="O649" i="10" s="1"/>
  <c r="L649" i="10" a="1"/>
  <c r="L649" i="10" s="1"/>
  <c r="X649" i="10" a="1"/>
  <c r="X649" i="10" s="1"/>
  <c r="U649" i="10" a="1"/>
  <c r="U649" i="10" s="1"/>
  <c r="Q649" i="10" a="1"/>
  <c r="Q649" i="10" s="1"/>
  <c r="J649" i="10" a="1"/>
  <c r="J649" i="10" s="1"/>
  <c r="S649" i="10" a="1"/>
  <c r="S649" i="10" s="1"/>
  <c r="N649" i="10" a="1"/>
  <c r="N649" i="10" s="1"/>
  <c r="I649" i="10" a="1"/>
  <c r="I649" i="10" s="1"/>
  <c r="V649" i="10" a="1"/>
  <c r="V649" i="10" s="1"/>
  <c r="R649" i="10" a="1"/>
  <c r="R649" i="10" s="1"/>
  <c r="M649" i="10" a="1"/>
  <c r="M649" i="10" s="1"/>
  <c r="H649" i="10" a="1"/>
  <c r="H649" i="10" s="1"/>
  <c r="P649" i="10" a="1"/>
  <c r="P649" i="10" s="1"/>
  <c r="K649" i="10" a="1"/>
  <c r="K649" i="10" s="1"/>
  <c r="A650" i="10"/>
  <c r="X408" i="10" a="1"/>
  <c r="X408" i="10" s="1"/>
  <c r="V408" i="10" a="1"/>
  <c r="V408" i="10" s="1"/>
  <c r="T408" i="10" a="1"/>
  <c r="T408" i="10" s="1"/>
  <c r="R408" i="10" a="1"/>
  <c r="R408" i="10" s="1"/>
  <c r="P408" i="10" a="1"/>
  <c r="P408" i="10" s="1"/>
  <c r="N408" i="10" a="1"/>
  <c r="N408" i="10" s="1"/>
  <c r="L408" i="10" a="1"/>
  <c r="L408" i="10" s="1"/>
  <c r="J408" i="10" a="1"/>
  <c r="J408" i="10" s="1"/>
  <c r="H408" i="10" a="1"/>
  <c r="H408" i="10" s="1"/>
  <c r="S408" i="10" a="1"/>
  <c r="S408" i="10" s="1"/>
  <c r="K408" i="10" a="1"/>
  <c r="K408" i="10" s="1"/>
  <c r="W408" i="10" a="1"/>
  <c r="W408" i="10" s="1"/>
  <c r="O408" i="10" a="1"/>
  <c r="O408" i="10" s="1"/>
  <c r="Q408" i="10" a="1"/>
  <c r="Q408" i="10" s="1"/>
  <c r="U408" i="10" a="1"/>
  <c r="U408" i="10" s="1"/>
  <c r="A409" i="10"/>
  <c r="I408" i="10" a="1"/>
  <c r="I408" i="10" s="1"/>
  <c r="M408" i="10" a="1"/>
  <c r="M408" i="10" s="1"/>
  <c r="X341" i="10" a="1"/>
  <c r="X341" i="10" s="1"/>
  <c r="V341" i="10" a="1"/>
  <c r="V341" i="10" s="1"/>
  <c r="T341" i="10" a="1"/>
  <c r="T341" i="10" s="1"/>
  <c r="R341" i="10" a="1"/>
  <c r="R341" i="10" s="1"/>
  <c r="P341" i="10" a="1"/>
  <c r="P341" i="10" s="1"/>
  <c r="N341" i="10" a="1"/>
  <c r="N341" i="10" s="1"/>
  <c r="L341" i="10" a="1"/>
  <c r="L341" i="10" s="1"/>
  <c r="J341" i="10" a="1"/>
  <c r="J341" i="10" s="1"/>
  <c r="H341" i="10" a="1"/>
  <c r="H341" i="10" s="1"/>
  <c r="W341" i="10" a="1"/>
  <c r="W341" i="10" s="1"/>
  <c r="O341" i="10" a="1"/>
  <c r="O341" i="10" s="1"/>
  <c r="M341" i="10" a="1"/>
  <c r="M341" i="10" s="1"/>
  <c r="I341" i="10" a="1"/>
  <c r="I341" i="10" s="1"/>
  <c r="S341" i="10" a="1"/>
  <c r="S341" i="10" s="1"/>
  <c r="A342" i="10"/>
  <c r="K341" i="10" a="1"/>
  <c r="K341" i="10" s="1"/>
  <c r="U341" i="10" a="1"/>
  <c r="U341" i="10" s="1"/>
  <c r="Q341" i="10" a="1"/>
  <c r="Q341" i="10" s="1"/>
  <c r="X440" i="10" a="1"/>
  <c r="X440" i="10" s="1"/>
  <c r="V440" i="10" a="1"/>
  <c r="V440" i="10" s="1"/>
  <c r="T440" i="10" a="1"/>
  <c r="T440" i="10" s="1"/>
  <c r="R440" i="10" a="1"/>
  <c r="R440" i="10" s="1"/>
  <c r="P440" i="10" a="1"/>
  <c r="P440" i="10" s="1"/>
  <c r="N440" i="10" a="1"/>
  <c r="N440" i="10" s="1"/>
  <c r="L440" i="10" a="1"/>
  <c r="L440" i="10" s="1"/>
  <c r="J440" i="10" a="1"/>
  <c r="J440" i="10" s="1"/>
  <c r="H440" i="10" a="1"/>
  <c r="H440" i="10" s="1"/>
  <c r="U440" i="10" a="1"/>
  <c r="U440" i="10" s="1"/>
  <c r="M440" i="10" a="1"/>
  <c r="M440" i="10" s="1"/>
  <c r="W440" i="10" a="1"/>
  <c r="W440" i="10" s="1"/>
  <c r="O440" i="10" a="1"/>
  <c r="O440" i="10" s="1"/>
  <c r="Q440" i="10" a="1"/>
  <c r="Q440" i="10" s="1"/>
  <c r="K440" i="10" a="1"/>
  <c r="K440" i="10" s="1"/>
  <c r="S440" i="10" a="1"/>
  <c r="S440" i="10" s="1"/>
  <c r="I440" i="10" a="1"/>
  <c r="I440" i="10" s="1"/>
  <c r="A441" i="10"/>
  <c r="A442" i="10" l="1"/>
  <c r="V441" i="10" a="1"/>
  <c r="V441" i="10" s="1"/>
  <c r="Q441" i="10" a="1"/>
  <c r="Q441" i="10" s="1"/>
  <c r="N441" i="10" a="1"/>
  <c r="N441" i="10" s="1"/>
  <c r="I441" i="10" a="1"/>
  <c r="I441" i="10" s="1"/>
  <c r="X441" i="10" a="1"/>
  <c r="X441" i="10" s="1"/>
  <c r="S441" i="10" a="1"/>
  <c r="S441" i="10" s="1"/>
  <c r="P441" i="10" a="1"/>
  <c r="P441" i="10" s="1"/>
  <c r="K441" i="10" a="1"/>
  <c r="K441" i="10" s="1"/>
  <c r="H441" i="10" a="1"/>
  <c r="H441" i="10" s="1"/>
  <c r="U441" i="10" a="1"/>
  <c r="U441" i="10" s="1"/>
  <c r="J441" i="10" a="1"/>
  <c r="J441" i="10" s="1"/>
  <c r="T441" i="10" a="1"/>
  <c r="T441" i="10" s="1"/>
  <c r="O441" i="10" a="1"/>
  <c r="O441" i="10" s="1"/>
  <c r="W441" i="10" a="1"/>
  <c r="W441" i="10" s="1"/>
  <c r="L441" i="10" a="1"/>
  <c r="L441" i="10" s="1"/>
  <c r="R441" i="10" a="1"/>
  <c r="R441" i="10" s="1"/>
  <c r="M441" i="10" a="1"/>
  <c r="M441" i="10" s="1"/>
  <c r="X342" i="10" a="1"/>
  <c r="X342" i="10" s="1"/>
  <c r="S342" i="10" a="1"/>
  <c r="S342" i="10" s="1"/>
  <c r="P342" i="10" a="1"/>
  <c r="P342" i="10" s="1"/>
  <c r="K342" i="10" a="1"/>
  <c r="K342" i="10" s="1"/>
  <c r="H342" i="10" a="1"/>
  <c r="H342" i="10" s="1"/>
  <c r="T342" i="10" a="1"/>
  <c r="T342" i="10" s="1"/>
  <c r="Q342" i="10" a="1"/>
  <c r="Q342" i="10" s="1"/>
  <c r="M342" i="10" a="1"/>
  <c r="M342" i="10" s="1"/>
  <c r="W342" i="10" a="1"/>
  <c r="W342" i="10" s="1"/>
  <c r="L342" i="10" a="1"/>
  <c r="L342" i="10" s="1"/>
  <c r="I342" i="10" a="1"/>
  <c r="I342" i="10" s="1"/>
  <c r="V342" i="10" a="1"/>
  <c r="V342" i="10" s="1"/>
  <c r="R342" i="10" a="1"/>
  <c r="R342" i="10" s="1"/>
  <c r="O342" i="10" a="1"/>
  <c r="O342" i="10" s="1"/>
  <c r="A343" i="10"/>
  <c r="U342" i="10" a="1"/>
  <c r="U342" i="10" s="1"/>
  <c r="N342" i="10" a="1"/>
  <c r="N342" i="10" s="1"/>
  <c r="J342" i="10" a="1"/>
  <c r="J342" i="10" s="1"/>
  <c r="W409" i="10" a="1"/>
  <c r="W409" i="10" s="1"/>
  <c r="T409" i="10" a="1"/>
  <c r="T409" i="10" s="1"/>
  <c r="O409" i="10" a="1"/>
  <c r="O409" i="10" s="1"/>
  <c r="L409" i="10" a="1"/>
  <c r="L409" i="10" s="1"/>
  <c r="X409" i="10" a="1"/>
  <c r="X409" i="10" s="1"/>
  <c r="S409" i="10" a="1"/>
  <c r="S409" i="10" s="1"/>
  <c r="P409" i="10" a="1"/>
  <c r="P409" i="10" s="1"/>
  <c r="K409" i="10" a="1"/>
  <c r="K409" i="10" s="1"/>
  <c r="H409" i="10" a="1"/>
  <c r="H409" i="10" s="1"/>
  <c r="U409" i="10" a="1"/>
  <c r="U409" i="10" s="1"/>
  <c r="J409" i="10" a="1"/>
  <c r="J409" i="10" s="1"/>
  <c r="A410" i="10"/>
  <c r="N409" i="10" a="1"/>
  <c r="N409" i="10" s="1"/>
  <c r="I409" i="10" a="1"/>
  <c r="I409" i="10" s="1"/>
  <c r="R409" i="10" a="1"/>
  <c r="R409" i="10" s="1"/>
  <c r="M409" i="10" a="1"/>
  <c r="M409" i="10" s="1"/>
  <c r="V409" i="10" a="1"/>
  <c r="V409" i="10" s="1"/>
  <c r="Q409" i="10" a="1"/>
  <c r="Q409" i="10" s="1"/>
  <c r="A651" i="10"/>
  <c r="W650" i="10" a="1"/>
  <c r="W650" i="10" s="1"/>
  <c r="U650" i="10" a="1"/>
  <c r="U650" i="10" s="1"/>
  <c r="S650" i="10" a="1"/>
  <c r="S650" i="10" s="1"/>
  <c r="Q650" i="10" a="1"/>
  <c r="Q650" i="10" s="1"/>
  <c r="O650" i="10" a="1"/>
  <c r="O650" i="10" s="1"/>
  <c r="M650" i="10" a="1"/>
  <c r="M650" i="10" s="1"/>
  <c r="K650" i="10" a="1"/>
  <c r="K650" i="10" s="1"/>
  <c r="I650" i="10" a="1"/>
  <c r="I650" i="10" s="1"/>
  <c r="X650" i="10" a="1"/>
  <c r="X650" i="10" s="1"/>
  <c r="P650" i="10" a="1"/>
  <c r="P650" i="10" s="1"/>
  <c r="H650" i="10" a="1"/>
  <c r="H650" i="10" s="1"/>
  <c r="N650" i="10" a="1"/>
  <c r="N650" i="10" s="1"/>
  <c r="J650" i="10" a="1"/>
  <c r="J650" i="10" s="1"/>
  <c r="T650" i="10" a="1"/>
  <c r="T650" i="10" s="1"/>
  <c r="R650" i="10" a="1"/>
  <c r="R650" i="10" s="1"/>
  <c r="L650" i="10" a="1"/>
  <c r="L650" i="10" s="1"/>
  <c r="V650" i="10" a="1"/>
  <c r="V650" i="10" s="1"/>
  <c r="A411" i="10" l="1"/>
  <c r="W410" i="10" a="1"/>
  <c r="W410" i="10" s="1"/>
  <c r="U410" i="10" a="1"/>
  <c r="U410" i="10" s="1"/>
  <c r="S410" i="10" a="1"/>
  <c r="S410" i="10" s="1"/>
  <c r="Q410" i="10" a="1"/>
  <c r="Q410" i="10" s="1"/>
  <c r="O410" i="10" a="1"/>
  <c r="O410" i="10" s="1"/>
  <c r="M410" i="10" a="1"/>
  <c r="M410" i="10" s="1"/>
  <c r="K410" i="10" a="1"/>
  <c r="K410" i="10" s="1"/>
  <c r="I410" i="10" a="1"/>
  <c r="I410" i="10" s="1"/>
  <c r="X410" i="10" a="1"/>
  <c r="X410" i="10" s="1"/>
  <c r="P410" i="10" a="1"/>
  <c r="P410" i="10" s="1"/>
  <c r="H410" i="10" a="1"/>
  <c r="H410" i="10" s="1"/>
  <c r="T410" i="10" a="1"/>
  <c r="T410" i="10" s="1"/>
  <c r="L410" i="10" a="1"/>
  <c r="L410" i="10" s="1"/>
  <c r="N410" i="10" a="1"/>
  <c r="N410" i="10" s="1"/>
  <c r="R410" i="10" a="1"/>
  <c r="R410" i="10" s="1"/>
  <c r="V410" i="10" a="1"/>
  <c r="V410" i="10" s="1"/>
  <c r="J410" i="10" a="1"/>
  <c r="J410" i="10" s="1"/>
  <c r="A652" i="10"/>
  <c r="X651" i="10" a="1"/>
  <c r="X651" i="10" s="1"/>
  <c r="T651" i="10" a="1"/>
  <c r="T651" i="10" s="1"/>
  <c r="Q651" i="10" a="1"/>
  <c r="Q651" i="10" s="1"/>
  <c r="L651" i="10" a="1"/>
  <c r="L651" i="10" s="1"/>
  <c r="I651" i="10" a="1"/>
  <c r="I651" i="10" s="1"/>
  <c r="U651" i="10" a="1"/>
  <c r="U651" i="10" s="1"/>
  <c r="R651" i="10" a="1"/>
  <c r="R651" i="10" s="1"/>
  <c r="N651" i="10" a="1"/>
  <c r="N651" i="10" s="1"/>
  <c r="V651" i="10" a="1"/>
  <c r="V651" i="10" s="1"/>
  <c r="H651" i="10" a="1"/>
  <c r="H651" i="10" s="1"/>
  <c r="P651" i="10" a="1"/>
  <c r="P651" i="10" s="1"/>
  <c r="K651" i="10" a="1"/>
  <c r="K651" i="10" s="1"/>
  <c r="S651" i="10" a="1"/>
  <c r="S651" i="10" s="1"/>
  <c r="O651" i="10" a="1"/>
  <c r="O651" i="10" s="1"/>
  <c r="J651" i="10" a="1"/>
  <c r="J651" i="10" s="1"/>
  <c r="M651" i="10" a="1"/>
  <c r="M651" i="10" s="1"/>
  <c r="W651" i="10" a="1"/>
  <c r="W651" i="10" s="1"/>
  <c r="A344" i="10"/>
  <c r="W343" i="10" a="1"/>
  <c r="W343" i="10" s="1"/>
  <c r="U343" i="10" a="1"/>
  <c r="U343" i="10" s="1"/>
  <c r="S343" i="10" a="1"/>
  <c r="S343" i="10" s="1"/>
  <c r="Q343" i="10" a="1"/>
  <c r="Q343" i="10" s="1"/>
  <c r="O343" i="10" a="1"/>
  <c r="O343" i="10" s="1"/>
  <c r="M343" i="10" a="1"/>
  <c r="M343" i="10" s="1"/>
  <c r="K343" i="10" a="1"/>
  <c r="K343" i="10" s="1"/>
  <c r="I343" i="10" a="1"/>
  <c r="I343" i="10" s="1"/>
  <c r="T343" i="10" a="1"/>
  <c r="T343" i="10" s="1"/>
  <c r="L343" i="10" a="1"/>
  <c r="L343" i="10" s="1"/>
  <c r="X343" i="10" a="1"/>
  <c r="X343" i="10" s="1"/>
  <c r="J343" i="10" a="1"/>
  <c r="J343" i="10" s="1"/>
  <c r="P343" i="10" a="1"/>
  <c r="P343" i="10" s="1"/>
  <c r="V343" i="10" a="1"/>
  <c r="V343" i="10" s="1"/>
  <c r="H343" i="10" a="1"/>
  <c r="H343" i="10" s="1"/>
  <c r="R343" i="10" a="1"/>
  <c r="R343" i="10" s="1"/>
  <c r="N343" i="10" a="1"/>
  <c r="N343" i="10" s="1"/>
  <c r="A443" i="10"/>
  <c r="W442" i="10" a="1"/>
  <c r="W442" i="10" s="1"/>
  <c r="U442" i="10" a="1"/>
  <c r="U442" i="10" s="1"/>
  <c r="S442" i="10" a="1"/>
  <c r="S442" i="10" s="1"/>
  <c r="Q442" i="10" a="1"/>
  <c r="Q442" i="10" s="1"/>
  <c r="O442" i="10" a="1"/>
  <c r="O442" i="10" s="1"/>
  <c r="M442" i="10" a="1"/>
  <c r="M442" i="10" s="1"/>
  <c r="K442" i="10" a="1"/>
  <c r="K442" i="10" s="1"/>
  <c r="I442" i="10" a="1"/>
  <c r="I442" i="10" s="1"/>
  <c r="R442" i="10" a="1"/>
  <c r="R442" i="10" s="1"/>
  <c r="J442" i="10" a="1"/>
  <c r="J442" i="10" s="1"/>
  <c r="T442" i="10" a="1"/>
  <c r="T442" i="10" s="1"/>
  <c r="L442" i="10" a="1"/>
  <c r="L442" i="10" s="1"/>
  <c r="N442" i="10" a="1"/>
  <c r="N442" i="10" s="1"/>
  <c r="X442" i="10" a="1"/>
  <c r="X442" i="10" s="1"/>
  <c r="H442" i="10" a="1"/>
  <c r="H442" i="10" s="1"/>
  <c r="P442" i="10" a="1"/>
  <c r="P442" i="10" s="1"/>
  <c r="V442" i="10" a="1"/>
  <c r="V442" i="10" s="1"/>
  <c r="V443" i="10" l="1" a="1"/>
  <c r="V443" i="10" s="1"/>
  <c r="S443" i="10" a="1"/>
  <c r="S443" i="10" s="1"/>
  <c r="N443" i="10" a="1"/>
  <c r="N443" i="10" s="1"/>
  <c r="K443" i="10" a="1"/>
  <c r="K443" i="10" s="1"/>
  <c r="X443" i="10" a="1"/>
  <c r="X443" i="10" s="1"/>
  <c r="U443" i="10" a="1"/>
  <c r="U443" i="10" s="1"/>
  <c r="P443" i="10" a="1"/>
  <c r="P443" i="10" s="1"/>
  <c r="M443" i="10" a="1"/>
  <c r="M443" i="10" s="1"/>
  <c r="H443" i="10" a="1"/>
  <c r="H443" i="10" s="1"/>
  <c r="W443" i="10" a="1"/>
  <c r="W443" i="10" s="1"/>
  <c r="R443" i="10" a="1"/>
  <c r="R443" i="10" s="1"/>
  <c r="Q443" i="10" a="1"/>
  <c r="Q443" i="10" s="1"/>
  <c r="L443" i="10" a="1"/>
  <c r="L443" i="10" s="1"/>
  <c r="A444" i="10"/>
  <c r="T443" i="10" a="1"/>
  <c r="T443" i="10" s="1"/>
  <c r="I443" i="10" a="1"/>
  <c r="I443" i="10" s="1"/>
  <c r="O443" i="10" a="1"/>
  <c r="O443" i="10" s="1"/>
  <c r="J443" i="10" a="1"/>
  <c r="J443" i="10" s="1"/>
  <c r="V652" i="10" a="1"/>
  <c r="V652" i="10" s="1"/>
  <c r="R652" i="10" a="1"/>
  <c r="R652" i="10" s="1"/>
  <c r="N652" i="10" a="1"/>
  <c r="N652" i="10" s="1"/>
  <c r="J652" i="10" a="1"/>
  <c r="J652" i="10" s="1"/>
  <c r="A653" i="10"/>
  <c r="T652" i="10" a="1"/>
  <c r="T652" i="10" s="1"/>
  <c r="O652" i="10" a="1"/>
  <c r="O652" i="10" s="1"/>
  <c r="I652" i="10" a="1"/>
  <c r="I652" i="10" s="1"/>
  <c r="W652" i="10" a="1"/>
  <c r="W652" i="10" s="1"/>
  <c r="P652" i="10" a="1"/>
  <c r="P652" i="10" s="1"/>
  <c r="H652" i="10" a="1"/>
  <c r="H652" i="10" s="1"/>
  <c r="U652" i="10" a="1"/>
  <c r="U652" i="10" s="1"/>
  <c r="L652" i="10" a="1"/>
  <c r="L652" i="10" s="1"/>
  <c r="S652" i="10" a="1"/>
  <c r="S652" i="10" s="1"/>
  <c r="K652" i="10" a="1"/>
  <c r="K652" i="10" s="1"/>
  <c r="Q652" i="10" a="1"/>
  <c r="Q652" i="10" s="1"/>
  <c r="X652" i="10" a="1"/>
  <c r="X652" i="10" s="1"/>
  <c r="M652" i="10" a="1"/>
  <c r="M652" i="10" s="1"/>
  <c r="X344" i="10" a="1"/>
  <c r="X344" i="10" s="1"/>
  <c r="U344" i="10" a="1"/>
  <c r="U344" i="10" s="1"/>
  <c r="P344" i="10" a="1"/>
  <c r="P344" i="10" s="1"/>
  <c r="M344" i="10" a="1"/>
  <c r="M344" i="10" s="1"/>
  <c r="H344" i="10" a="1"/>
  <c r="H344" i="10" s="1"/>
  <c r="Q344" i="10" a="1"/>
  <c r="Q344" i="10" s="1"/>
  <c r="N344" i="10" a="1"/>
  <c r="N344" i="10" s="1"/>
  <c r="J344" i="10" a="1"/>
  <c r="J344" i="10" s="1"/>
  <c r="W344" i="10" a="1"/>
  <c r="W344" i="10" s="1"/>
  <c r="T344" i="10" a="1"/>
  <c r="T344" i="10" s="1"/>
  <c r="I344" i="10" a="1"/>
  <c r="I344" i="10" s="1"/>
  <c r="S344" i="10" a="1"/>
  <c r="S344" i="10" s="1"/>
  <c r="O344" i="10" a="1"/>
  <c r="O344" i="10" s="1"/>
  <c r="L344" i="10" a="1"/>
  <c r="L344" i="10" s="1"/>
  <c r="A345" i="10"/>
  <c r="V344" i="10" a="1"/>
  <c r="V344" i="10" s="1"/>
  <c r="R344" i="10" a="1"/>
  <c r="R344" i="10" s="1"/>
  <c r="K344" i="10" a="1"/>
  <c r="K344" i="10" s="1"/>
  <c r="A412" i="10"/>
  <c r="T411" i="10" a="1"/>
  <c r="T411" i="10" s="1"/>
  <c r="Q411" i="10" a="1"/>
  <c r="Q411" i="10" s="1"/>
  <c r="L411" i="10" a="1"/>
  <c r="L411" i="10" s="1"/>
  <c r="I411" i="10" a="1"/>
  <c r="I411" i="10" s="1"/>
  <c r="X411" i="10" a="1"/>
  <c r="X411" i="10" s="1"/>
  <c r="U411" i="10" a="1"/>
  <c r="U411" i="10" s="1"/>
  <c r="P411" i="10" a="1"/>
  <c r="P411" i="10" s="1"/>
  <c r="M411" i="10" a="1"/>
  <c r="M411" i="10" s="1"/>
  <c r="H411" i="10" a="1"/>
  <c r="H411" i="10" s="1"/>
  <c r="W411" i="10" a="1"/>
  <c r="W411" i="10" s="1"/>
  <c r="R411" i="10" a="1"/>
  <c r="R411" i="10" s="1"/>
  <c r="V411" i="10" a="1"/>
  <c r="V411" i="10" s="1"/>
  <c r="K411" i="10" a="1"/>
  <c r="K411" i="10" s="1"/>
  <c r="O411" i="10" a="1"/>
  <c r="O411" i="10" s="1"/>
  <c r="J411" i="10" a="1"/>
  <c r="J411" i="10" s="1"/>
  <c r="S411" i="10" a="1"/>
  <c r="S411" i="10" s="1"/>
  <c r="N411" i="10" a="1"/>
  <c r="N411" i="10" s="1"/>
  <c r="X412" i="10" l="1" a="1"/>
  <c r="X412" i="10" s="1"/>
  <c r="V412" i="10" a="1"/>
  <c r="V412" i="10" s="1"/>
  <c r="T412" i="10" a="1"/>
  <c r="T412" i="10" s="1"/>
  <c r="R412" i="10" a="1"/>
  <c r="R412" i="10" s="1"/>
  <c r="P412" i="10" a="1"/>
  <c r="P412" i="10" s="1"/>
  <c r="N412" i="10" a="1"/>
  <c r="N412" i="10" s="1"/>
  <c r="L412" i="10" a="1"/>
  <c r="L412" i="10" s="1"/>
  <c r="J412" i="10" a="1"/>
  <c r="J412" i="10" s="1"/>
  <c r="H412" i="10" a="1"/>
  <c r="H412" i="10" s="1"/>
  <c r="A413" i="10"/>
  <c r="Q412" i="10" a="1"/>
  <c r="Q412" i="10" s="1"/>
  <c r="U412" i="10" a="1"/>
  <c r="U412" i="10" s="1"/>
  <c r="W412" i="10" a="1"/>
  <c r="W412" i="10" s="1"/>
  <c r="S412" i="10" a="1"/>
  <c r="S412" i="10" s="1"/>
  <c r="I412" i="10" a="1"/>
  <c r="I412" i="10" s="1"/>
  <c r="K412" i="10" a="1"/>
  <c r="K412" i="10" s="1"/>
  <c r="O412" i="10" a="1"/>
  <c r="O412" i="10" s="1"/>
  <c r="M412" i="10" a="1"/>
  <c r="M412" i="10" s="1"/>
  <c r="X345" i="10" a="1"/>
  <c r="X345" i="10" s="1"/>
  <c r="V345" i="10" a="1"/>
  <c r="V345" i="10" s="1"/>
  <c r="T345" i="10" a="1"/>
  <c r="T345" i="10" s="1"/>
  <c r="R345" i="10" a="1"/>
  <c r="R345" i="10" s="1"/>
  <c r="P345" i="10" a="1"/>
  <c r="P345" i="10" s="1"/>
  <c r="N345" i="10" a="1"/>
  <c r="N345" i="10" s="1"/>
  <c r="L345" i="10" a="1"/>
  <c r="L345" i="10" s="1"/>
  <c r="J345" i="10" a="1"/>
  <c r="J345" i="10" s="1"/>
  <c r="H345" i="10" a="1"/>
  <c r="H345" i="10" s="1"/>
  <c r="Q345" i="10" a="1"/>
  <c r="Q345" i="10" s="1"/>
  <c r="I345" i="10" a="1"/>
  <c r="I345" i="10" s="1"/>
  <c r="U345" i="10" a="1"/>
  <c r="U345" i="10" s="1"/>
  <c r="M345" i="10" a="1"/>
  <c r="M345" i="10" s="1"/>
  <c r="W345" i="10" a="1"/>
  <c r="W345" i="10" s="1"/>
  <c r="S345" i="10" a="1"/>
  <c r="S345" i="10" s="1"/>
  <c r="O345" i="10" a="1"/>
  <c r="O345" i="10" s="1"/>
  <c r="K345" i="10" a="1"/>
  <c r="K345" i="10" s="1"/>
  <c r="X653" i="10" a="1"/>
  <c r="X653" i="10" s="1"/>
  <c r="V653" i="10" a="1"/>
  <c r="V653" i="10" s="1"/>
  <c r="T653" i="10" a="1"/>
  <c r="T653" i="10" s="1"/>
  <c r="R653" i="10" a="1"/>
  <c r="R653" i="10" s="1"/>
  <c r="P653" i="10" a="1"/>
  <c r="P653" i="10" s="1"/>
  <c r="N653" i="10" a="1"/>
  <c r="N653" i="10" s="1"/>
  <c r="L653" i="10" a="1"/>
  <c r="L653" i="10" s="1"/>
  <c r="J653" i="10" a="1"/>
  <c r="J653" i="10" s="1"/>
  <c r="H653" i="10" a="1"/>
  <c r="H653" i="10" s="1"/>
  <c r="W653" i="10" a="1"/>
  <c r="W653" i="10" s="1"/>
  <c r="U653" i="10" a="1"/>
  <c r="U653" i="10" s="1"/>
  <c r="S653" i="10" a="1"/>
  <c r="S653" i="10" s="1"/>
  <c r="Q653" i="10" a="1"/>
  <c r="Q653" i="10" s="1"/>
  <c r="O653" i="10" a="1"/>
  <c r="O653" i="10" s="1"/>
  <c r="M653" i="10" a="1"/>
  <c r="M653" i="10" s="1"/>
  <c r="K653" i="10" a="1"/>
  <c r="K653" i="10" s="1"/>
  <c r="I653" i="10" a="1"/>
  <c r="I653" i="10" s="1"/>
  <c r="X444" i="10" a="1"/>
  <c r="X444" i="10" s="1"/>
  <c r="V444" i="10" a="1"/>
  <c r="V444" i="10" s="1"/>
  <c r="T444" i="10" a="1"/>
  <c r="T444" i="10" s="1"/>
  <c r="R444" i="10" a="1"/>
  <c r="R444" i="10" s="1"/>
  <c r="P444" i="10" a="1"/>
  <c r="P444" i="10" s="1"/>
  <c r="N444" i="10" a="1"/>
  <c r="N444" i="10" s="1"/>
  <c r="L444" i="10" a="1"/>
  <c r="L444" i="10" s="1"/>
  <c r="J444" i="10" a="1"/>
  <c r="J444" i="10" s="1"/>
  <c r="H444" i="10" a="1"/>
  <c r="H444" i="10" s="1"/>
  <c r="W444" i="10" a="1"/>
  <c r="W444" i="10" s="1"/>
  <c r="O444" i="10" a="1"/>
  <c r="O444" i="10" s="1"/>
  <c r="A445" i="10"/>
  <c r="Q444" i="10" a="1"/>
  <c r="Q444" i="10" s="1"/>
  <c r="I444" i="10" a="1"/>
  <c r="I444" i="10" s="1"/>
  <c r="K444" i="10" a="1"/>
  <c r="K444" i="10" s="1"/>
  <c r="U444" i="10" a="1"/>
  <c r="U444" i="10" s="1"/>
  <c r="M444" i="10" a="1"/>
  <c r="M444" i="10" s="1"/>
  <c r="S444" i="10" a="1"/>
  <c r="S444" i="10" s="1"/>
  <c r="X445" i="10" l="1" a="1"/>
  <c r="X445" i="10" s="1"/>
  <c r="S445" i="10" a="1"/>
  <c r="S445" i="10" s="1"/>
  <c r="P445" i="10" a="1"/>
  <c r="P445" i="10" s="1"/>
  <c r="K445" i="10" a="1"/>
  <c r="K445" i="10" s="1"/>
  <c r="H445" i="10" a="1"/>
  <c r="H445" i="10" s="1"/>
  <c r="U445" i="10" a="1"/>
  <c r="U445" i="10" s="1"/>
  <c r="R445" i="10" a="1"/>
  <c r="R445" i="10" s="1"/>
  <c r="M445" i="10" a="1"/>
  <c r="M445" i="10" s="1"/>
  <c r="J445" i="10" a="1"/>
  <c r="J445" i="10" s="1"/>
  <c r="T445" i="10" a="1"/>
  <c r="T445" i="10" s="1"/>
  <c r="O445" i="10" a="1"/>
  <c r="O445" i="10" s="1"/>
  <c r="N445" i="10" a="1"/>
  <c r="N445" i="10" s="1"/>
  <c r="I445" i="10" a="1"/>
  <c r="I445" i="10" s="1"/>
  <c r="V445" i="10" a="1"/>
  <c r="V445" i="10" s="1"/>
  <c r="Q445" i="10" a="1"/>
  <c r="Q445" i="10" s="1"/>
  <c r="L445" i="10" a="1"/>
  <c r="L445" i="10" s="1"/>
  <c r="W445" i="10" a="1"/>
  <c r="W445" i="10" s="1"/>
  <c r="U413" i="10" a="1"/>
  <c r="U413" i="10" s="1"/>
  <c r="R413" i="10" a="1"/>
  <c r="R413" i="10" s="1"/>
  <c r="M413" i="10" a="1"/>
  <c r="M413" i="10" s="1"/>
  <c r="J413" i="10" a="1"/>
  <c r="J413" i="10" s="1"/>
  <c r="N413" i="10" a="1"/>
  <c r="N413" i="10" s="1"/>
  <c r="K413" i="10" a="1"/>
  <c r="K413" i="10" s="1"/>
  <c r="W413" i="10" a="1"/>
  <c r="W413" i="10" s="1"/>
  <c r="P413" i="10" a="1"/>
  <c r="P413" i="10" s="1"/>
  <c r="L413" i="10" a="1"/>
  <c r="L413" i="10" s="1"/>
  <c r="I413" i="10" a="1"/>
  <c r="I413" i="10" s="1"/>
  <c r="V413" i="10" a="1"/>
  <c r="V413" i="10" s="1"/>
  <c r="O413" i="10" a="1"/>
  <c r="O413" i="10" s="1"/>
  <c r="H413" i="10" a="1"/>
  <c r="H413" i="10" s="1"/>
  <c r="T413" i="10" a="1"/>
  <c r="T413" i="10" s="1"/>
  <c r="S413" i="10" a="1"/>
  <c r="S413" i="10" s="1"/>
  <c r="X413" i="10" a="1"/>
  <c r="X413" i="10" s="1"/>
  <c r="Q413" i="10" a="1"/>
  <c r="Q413" i="10" s="1"/>
  <c r="B3" i="5" l="1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" i="5"/>
  <c r="O379" i="3"/>
  <c r="P379" i="3" s="1"/>
  <c r="N379" i="3"/>
  <c r="F379" i="3"/>
  <c r="H379" i="3" s="1"/>
  <c r="K379" i="3" s="1"/>
  <c r="M379" i="3" s="1"/>
  <c r="O378" i="3"/>
  <c r="P378" i="3" s="1"/>
  <c r="N378" i="3"/>
  <c r="F378" i="3"/>
  <c r="H378" i="3" s="1"/>
  <c r="K378" i="3" s="1"/>
  <c r="M378" i="3" s="1"/>
  <c r="O377" i="3"/>
  <c r="P377" i="3" s="1"/>
  <c r="N377" i="3"/>
  <c r="H377" i="3"/>
  <c r="K377" i="3" s="1"/>
  <c r="M377" i="3" s="1"/>
  <c r="F377" i="3"/>
  <c r="O376" i="3"/>
  <c r="P376" i="3" s="1"/>
  <c r="N376" i="3"/>
  <c r="F376" i="3"/>
  <c r="H376" i="3" s="1"/>
  <c r="K376" i="3" s="1"/>
  <c r="M376" i="3" s="1"/>
  <c r="O375" i="3"/>
  <c r="P375" i="3" s="1"/>
  <c r="N375" i="3"/>
  <c r="F375" i="3"/>
  <c r="H375" i="3" s="1"/>
  <c r="K375" i="3" s="1"/>
  <c r="M375" i="3" s="1"/>
  <c r="O374" i="3"/>
  <c r="P374" i="3" s="1"/>
  <c r="N374" i="3"/>
  <c r="H374" i="3"/>
  <c r="K374" i="3" s="1"/>
  <c r="M374" i="3" s="1"/>
  <c r="F374" i="3"/>
  <c r="O373" i="3"/>
  <c r="P373" i="3" s="1"/>
  <c r="N373" i="3"/>
  <c r="F373" i="3"/>
  <c r="H373" i="3" s="1"/>
  <c r="K373" i="3" s="1"/>
  <c r="M373" i="3" s="1"/>
  <c r="O372" i="3"/>
  <c r="P372" i="3" s="1"/>
  <c r="N372" i="3"/>
  <c r="F372" i="3"/>
  <c r="H372" i="3" s="1"/>
  <c r="K372" i="3" s="1"/>
  <c r="M372" i="3" s="1"/>
  <c r="O371" i="3"/>
  <c r="P371" i="3" s="1"/>
  <c r="N371" i="3"/>
  <c r="H371" i="3"/>
  <c r="K371" i="3" s="1"/>
  <c r="M371" i="3" s="1"/>
  <c r="F371" i="3"/>
  <c r="O370" i="3"/>
  <c r="P370" i="3" s="1"/>
  <c r="N370" i="3"/>
  <c r="F370" i="3"/>
  <c r="H370" i="3" s="1"/>
  <c r="K370" i="3" s="1"/>
  <c r="M370" i="3" s="1"/>
  <c r="O369" i="3"/>
  <c r="P369" i="3" s="1"/>
  <c r="N369" i="3"/>
  <c r="M369" i="3"/>
  <c r="F369" i="3"/>
  <c r="H369" i="3" s="1"/>
  <c r="K369" i="3" s="1"/>
  <c r="O368" i="3"/>
  <c r="P368" i="3" s="1"/>
  <c r="N368" i="3"/>
  <c r="M368" i="3"/>
  <c r="F368" i="3"/>
  <c r="H368" i="3" s="1"/>
  <c r="K368" i="3" s="1"/>
  <c r="O367" i="3"/>
  <c r="P367" i="3" s="1"/>
  <c r="N367" i="3"/>
  <c r="F367" i="3"/>
  <c r="H367" i="3" s="1"/>
  <c r="K367" i="3" s="1"/>
  <c r="M367" i="3" s="1"/>
  <c r="O366" i="3"/>
  <c r="P366" i="3" s="1"/>
  <c r="N366" i="3"/>
  <c r="H366" i="3"/>
  <c r="K366" i="3" s="1"/>
  <c r="M366" i="3" s="1"/>
  <c r="F366" i="3"/>
  <c r="O365" i="3"/>
  <c r="P365" i="3" s="1"/>
  <c r="N365" i="3"/>
  <c r="H365" i="3"/>
  <c r="K365" i="3" s="1"/>
  <c r="M365" i="3" s="1"/>
  <c r="F365" i="3"/>
  <c r="O364" i="3"/>
  <c r="P364" i="3" s="1"/>
  <c r="N364" i="3"/>
  <c r="K364" i="3"/>
  <c r="M364" i="3" s="1"/>
  <c r="F364" i="3"/>
  <c r="H364" i="3" s="1"/>
  <c r="O363" i="3"/>
  <c r="P363" i="3" s="1"/>
  <c r="N363" i="3"/>
  <c r="H363" i="3"/>
  <c r="K363" i="3" s="1"/>
  <c r="M363" i="3" s="1"/>
  <c r="F363" i="3"/>
  <c r="O362" i="3"/>
  <c r="P362" i="3" s="1"/>
  <c r="N362" i="3"/>
  <c r="K362" i="3"/>
  <c r="M362" i="3" s="1"/>
  <c r="H362" i="3"/>
  <c r="F362" i="3"/>
  <c r="O361" i="3"/>
  <c r="P361" i="3" s="1"/>
  <c r="N361" i="3"/>
  <c r="F361" i="3"/>
  <c r="H361" i="3" s="1"/>
  <c r="K361" i="3" s="1"/>
  <c r="M361" i="3" s="1"/>
  <c r="O360" i="3"/>
  <c r="P360" i="3" s="1"/>
  <c r="N360" i="3"/>
  <c r="M360" i="3"/>
  <c r="H360" i="3"/>
  <c r="K360" i="3" s="1"/>
  <c r="F360" i="3"/>
  <c r="O359" i="3"/>
  <c r="P359" i="3" s="1"/>
  <c r="N359" i="3"/>
  <c r="F359" i="3"/>
  <c r="H359" i="3" s="1"/>
  <c r="K359" i="3" s="1"/>
  <c r="M359" i="3" s="1"/>
  <c r="O358" i="3"/>
  <c r="P358" i="3" s="1"/>
  <c r="N358" i="3"/>
  <c r="F358" i="3"/>
  <c r="H358" i="3" s="1"/>
  <c r="K358" i="3" s="1"/>
  <c r="M358" i="3" s="1"/>
  <c r="O357" i="3"/>
  <c r="P357" i="3" s="1"/>
  <c r="N357" i="3"/>
  <c r="F357" i="3"/>
  <c r="H357" i="3" s="1"/>
  <c r="K357" i="3" s="1"/>
  <c r="M357" i="3" s="1"/>
  <c r="O356" i="3"/>
  <c r="P356" i="3" s="1"/>
  <c r="N356" i="3"/>
  <c r="F356" i="3"/>
  <c r="H356" i="3" s="1"/>
  <c r="K356" i="3" s="1"/>
  <c r="M356" i="3" s="1"/>
  <c r="O355" i="3"/>
  <c r="P355" i="3" s="1"/>
  <c r="N355" i="3"/>
  <c r="H355" i="3"/>
  <c r="K355" i="3" s="1"/>
  <c r="M355" i="3" s="1"/>
  <c r="F355" i="3"/>
  <c r="O354" i="3"/>
  <c r="P354" i="3" s="1"/>
  <c r="N354" i="3"/>
  <c r="M354" i="3"/>
  <c r="F354" i="3"/>
  <c r="H354" i="3" s="1"/>
  <c r="K354" i="3" s="1"/>
  <c r="O353" i="3"/>
  <c r="P353" i="3" s="1"/>
  <c r="N353" i="3"/>
  <c r="F353" i="3"/>
  <c r="H353" i="3" s="1"/>
  <c r="K353" i="3" s="1"/>
  <c r="M353" i="3" s="1"/>
  <c r="O352" i="3"/>
  <c r="P352" i="3" s="1"/>
  <c r="N352" i="3"/>
  <c r="M352" i="3"/>
  <c r="H352" i="3"/>
  <c r="K352" i="3" s="1"/>
  <c r="F352" i="3"/>
  <c r="O351" i="3"/>
  <c r="P351" i="3" s="1"/>
  <c r="N351" i="3"/>
  <c r="F351" i="3"/>
  <c r="H351" i="3" s="1"/>
  <c r="K351" i="3" s="1"/>
  <c r="M351" i="3" s="1"/>
  <c r="O350" i="3"/>
  <c r="P350" i="3" s="1"/>
  <c r="N350" i="3"/>
  <c r="H350" i="3"/>
  <c r="K350" i="3" s="1"/>
  <c r="M350" i="3" s="1"/>
  <c r="F350" i="3"/>
  <c r="O349" i="3"/>
  <c r="P349" i="3" s="1"/>
  <c r="N349" i="3"/>
  <c r="F349" i="3"/>
  <c r="H349" i="3" s="1"/>
  <c r="K349" i="3" s="1"/>
  <c r="M349" i="3" s="1"/>
  <c r="O348" i="3"/>
  <c r="P348" i="3" s="1"/>
  <c r="N348" i="3"/>
  <c r="K348" i="3"/>
  <c r="M348" i="3" s="1"/>
  <c r="H348" i="3"/>
  <c r="F348" i="3"/>
  <c r="O347" i="3"/>
  <c r="P347" i="3" s="1"/>
  <c r="N347" i="3"/>
  <c r="M347" i="3"/>
  <c r="H347" i="3"/>
  <c r="K347" i="3" s="1"/>
  <c r="F347" i="3"/>
  <c r="P346" i="3"/>
  <c r="O346" i="3"/>
  <c r="N346" i="3"/>
  <c r="F346" i="3"/>
  <c r="H346" i="3" s="1"/>
  <c r="K346" i="3" s="1"/>
  <c r="M346" i="3" s="1"/>
  <c r="O345" i="3"/>
  <c r="P345" i="3" s="1"/>
  <c r="N345" i="3"/>
  <c r="F345" i="3"/>
  <c r="H345" i="3" s="1"/>
  <c r="K345" i="3" s="1"/>
  <c r="M345" i="3" s="1"/>
  <c r="O344" i="3"/>
  <c r="P344" i="3" s="1"/>
  <c r="N344" i="3"/>
  <c r="F344" i="3"/>
  <c r="H344" i="3" s="1"/>
  <c r="K344" i="3" s="1"/>
  <c r="M344" i="3" s="1"/>
  <c r="O343" i="3"/>
  <c r="P343" i="3" s="1"/>
  <c r="N343" i="3"/>
  <c r="F343" i="3"/>
  <c r="H343" i="3" s="1"/>
  <c r="K343" i="3" s="1"/>
  <c r="M343" i="3" s="1"/>
  <c r="O342" i="3"/>
  <c r="P342" i="3" s="1"/>
  <c r="N342" i="3"/>
  <c r="H342" i="3"/>
  <c r="K342" i="3" s="1"/>
  <c r="M342" i="3" s="1"/>
  <c r="F342" i="3"/>
  <c r="O341" i="3"/>
  <c r="P341" i="3" s="1"/>
  <c r="N341" i="3"/>
  <c r="F341" i="3"/>
  <c r="H341" i="3" s="1"/>
  <c r="K341" i="3" s="1"/>
  <c r="M341" i="3" s="1"/>
  <c r="O340" i="3"/>
  <c r="P340" i="3" s="1"/>
  <c r="N340" i="3"/>
  <c r="F340" i="3"/>
  <c r="H340" i="3" s="1"/>
  <c r="K340" i="3" s="1"/>
  <c r="M340" i="3" s="1"/>
  <c r="O339" i="3"/>
  <c r="P339" i="3" s="1"/>
  <c r="N339" i="3"/>
  <c r="M339" i="3"/>
  <c r="H339" i="3"/>
  <c r="K339" i="3" s="1"/>
  <c r="F339" i="3"/>
  <c r="O338" i="3"/>
  <c r="P338" i="3" s="1"/>
  <c r="N338" i="3"/>
  <c r="H338" i="3"/>
  <c r="K338" i="3" s="1"/>
  <c r="M338" i="3" s="1"/>
  <c r="F338" i="3"/>
  <c r="O337" i="3"/>
  <c r="P337" i="3" s="1"/>
  <c r="N337" i="3"/>
  <c r="F337" i="3"/>
  <c r="H337" i="3" s="1"/>
  <c r="K337" i="3" s="1"/>
  <c r="M337" i="3" s="1"/>
  <c r="O336" i="3"/>
  <c r="P336" i="3" s="1"/>
  <c r="N336" i="3"/>
  <c r="M336" i="3"/>
  <c r="H336" i="3"/>
  <c r="K336" i="3" s="1"/>
  <c r="F336" i="3"/>
  <c r="O335" i="3"/>
  <c r="P335" i="3" s="1"/>
  <c r="N335" i="3"/>
  <c r="F335" i="3"/>
  <c r="H335" i="3" s="1"/>
  <c r="K335" i="3" s="1"/>
  <c r="M335" i="3" s="1"/>
  <c r="O334" i="3"/>
  <c r="P334" i="3" s="1"/>
  <c r="N334" i="3"/>
  <c r="H334" i="3"/>
  <c r="K334" i="3" s="1"/>
  <c r="M334" i="3" s="1"/>
  <c r="F334" i="3"/>
  <c r="O333" i="3"/>
  <c r="P333" i="3" s="1"/>
  <c r="N333" i="3"/>
  <c r="F333" i="3"/>
  <c r="H333" i="3" s="1"/>
  <c r="K333" i="3" s="1"/>
  <c r="M333" i="3" s="1"/>
  <c r="O332" i="3"/>
  <c r="P332" i="3" s="1"/>
  <c r="N332" i="3"/>
  <c r="K332" i="3"/>
  <c r="M332" i="3" s="1"/>
  <c r="H332" i="3"/>
  <c r="F332" i="3"/>
  <c r="O331" i="3"/>
  <c r="P331" i="3" s="1"/>
  <c r="N331" i="3"/>
  <c r="M331" i="3"/>
  <c r="H331" i="3"/>
  <c r="K331" i="3" s="1"/>
  <c r="F331" i="3"/>
  <c r="P330" i="3"/>
  <c r="O330" i="3"/>
  <c r="N330" i="3"/>
  <c r="F330" i="3"/>
  <c r="H330" i="3" s="1"/>
  <c r="K330" i="3" s="1"/>
  <c r="M330" i="3" s="1"/>
  <c r="O329" i="3"/>
  <c r="P329" i="3" s="1"/>
  <c r="N329" i="3"/>
  <c r="F329" i="3"/>
  <c r="H329" i="3" s="1"/>
  <c r="K329" i="3" s="1"/>
  <c r="M329" i="3" s="1"/>
  <c r="O328" i="3"/>
  <c r="P328" i="3" s="1"/>
  <c r="N328" i="3"/>
  <c r="F328" i="3"/>
  <c r="H328" i="3" s="1"/>
  <c r="K328" i="3" s="1"/>
  <c r="M328" i="3" s="1"/>
  <c r="O327" i="3"/>
  <c r="P327" i="3" s="1"/>
  <c r="N327" i="3"/>
  <c r="F327" i="3"/>
  <c r="H327" i="3" s="1"/>
  <c r="K327" i="3" s="1"/>
  <c r="M327" i="3" s="1"/>
  <c r="O326" i="3"/>
  <c r="P326" i="3" s="1"/>
  <c r="N326" i="3"/>
  <c r="H326" i="3"/>
  <c r="K326" i="3" s="1"/>
  <c r="M326" i="3" s="1"/>
  <c r="F326" i="3"/>
  <c r="O325" i="3"/>
  <c r="P325" i="3" s="1"/>
  <c r="N325" i="3"/>
  <c r="F325" i="3"/>
  <c r="H325" i="3" s="1"/>
  <c r="K325" i="3" s="1"/>
  <c r="M325" i="3" s="1"/>
  <c r="O324" i="3"/>
  <c r="P324" i="3" s="1"/>
  <c r="N324" i="3"/>
  <c r="F324" i="3"/>
  <c r="H324" i="3" s="1"/>
  <c r="K324" i="3" s="1"/>
  <c r="M324" i="3" s="1"/>
  <c r="O323" i="3"/>
  <c r="P323" i="3" s="1"/>
  <c r="N323" i="3"/>
  <c r="K323" i="3"/>
  <c r="M323" i="3" s="1"/>
  <c r="F323" i="3"/>
  <c r="H323" i="3" s="1"/>
  <c r="O322" i="3"/>
  <c r="P322" i="3" s="1"/>
  <c r="N322" i="3"/>
  <c r="H322" i="3"/>
  <c r="K322" i="3" s="1"/>
  <c r="M322" i="3" s="1"/>
  <c r="F322" i="3"/>
  <c r="O321" i="3"/>
  <c r="P321" i="3" s="1"/>
  <c r="N321" i="3"/>
  <c r="F321" i="3"/>
  <c r="H321" i="3" s="1"/>
  <c r="K321" i="3" s="1"/>
  <c r="M321" i="3" s="1"/>
  <c r="O320" i="3"/>
  <c r="P320" i="3" s="1"/>
  <c r="N320" i="3"/>
  <c r="H320" i="3"/>
  <c r="K320" i="3" s="1"/>
  <c r="M320" i="3" s="1"/>
  <c r="F320" i="3"/>
  <c r="O319" i="3"/>
  <c r="P319" i="3" s="1"/>
  <c r="N319" i="3"/>
  <c r="F319" i="3"/>
  <c r="H319" i="3" s="1"/>
  <c r="K319" i="3" s="1"/>
  <c r="M319" i="3" s="1"/>
  <c r="O318" i="3"/>
  <c r="P318" i="3" s="1"/>
  <c r="N318" i="3"/>
  <c r="H318" i="3"/>
  <c r="K318" i="3" s="1"/>
  <c r="M318" i="3" s="1"/>
  <c r="F318" i="3"/>
  <c r="O317" i="3"/>
  <c r="P317" i="3" s="1"/>
  <c r="N317" i="3"/>
  <c r="F317" i="3"/>
  <c r="H317" i="3" s="1"/>
  <c r="K317" i="3" s="1"/>
  <c r="M317" i="3" s="1"/>
  <c r="O316" i="3"/>
  <c r="P316" i="3" s="1"/>
  <c r="N316" i="3"/>
  <c r="F316" i="3"/>
  <c r="H316" i="3" s="1"/>
  <c r="K316" i="3" s="1"/>
  <c r="M316" i="3" s="1"/>
  <c r="O315" i="3"/>
  <c r="P315" i="3" s="1"/>
  <c r="N315" i="3"/>
  <c r="K315" i="3"/>
  <c r="M315" i="3" s="1"/>
  <c r="F315" i="3"/>
  <c r="H315" i="3" s="1"/>
  <c r="O314" i="3"/>
  <c r="P314" i="3" s="1"/>
  <c r="N314" i="3"/>
  <c r="F314" i="3"/>
  <c r="H314" i="3" s="1"/>
  <c r="K314" i="3" s="1"/>
  <c r="M314" i="3" s="1"/>
  <c r="O313" i="3"/>
  <c r="P313" i="3" s="1"/>
  <c r="N313" i="3"/>
  <c r="F313" i="3"/>
  <c r="H313" i="3" s="1"/>
  <c r="K313" i="3" s="1"/>
  <c r="M313" i="3" s="1"/>
  <c r="O312" i="3"/>
  <c r="P312" i="3" s="1"/>
  <c r="N312" i="3"/>
  <c r="F312" i="3"/>
  <c r="H312" i="3" s="1"/>
  <c r="K312" i="3" s="1"/>
  <c r="M312" i="3" s="1"/>
  <c r="O311" i="3"/>
  <c r="P311" i="3" s="1"/>
  <c r="N311" i="3"/>
  <c r="H311" i="3"/>
  <c r="K311" i="3" s="1"/>
  <c r="M311" i="3" s="1"/>
  <c r="F311" i="3"/>
  <c r="O310" i="3"/>
  <c r="P310" i="3" s="1"/>
  <c r="N310" i="3"/>
  <c r="M310" i="3"/>
  <c r="F310" i="3"/>
  <c r="H310" i="3" s="1"/>
  <c r="K310" i="3" s="1"/>
  <c r="O309" i="3"/>
  <c r="P309" i="3" s="1"/>
  <c r="N309" i="3"/>
  <c r="H309" i="3"/>
  <c r="K309" i="3" s="1"/>
  <c r="M309" i="3" s="1"/>
  <c r="F309" i="3"/>
  <c r="O308" i="3"/>
  <c r="P308" i="3" s="1"/>
  <c r="N308" i="3"/>
  <c r="F308" i="3"/>
  <c r="H308" i="3" s="1"/>
  <c r="K308" i="3" s="1"/>
  <c r="M308" i="3" s="1"/>
  <c r="O307" i="3"/>
  <c r="P307" i="3" s="1"/>
  <c r="N307" i="3"/>
  <c r="F307" i="3"/>
  <c r="H307" i="3" s="1"/>
  <c r="K307" i="3" s="1"/>
  <c r="M307" i="3" s="1"/>
  <c r="O306" i="3"/>
  <c r="P306" i="3" s="1"/>
  <c r="N306" i="3"/>
  <c r="F306" i="3"/>
  <c r="H306" i="3" s="1"/>
  <c r="K306" i="3" s="1"/>
  <c r="M306" i="3" s="1"/>
  <c r="O305" i="3"/>
  <c r="P305" i="3" s="1"/>
  <c r="N305" i="3"/>
  <c r="H305" i="3"/>
  <c r="K305" i="3" s="1"/>
  <c r="M305" i="3" s="1"/>
  <c r="F305" i="3"/>
  <c r="O304" i="3"/>
  <c r="P304" i="3" s="1"/>
  <c r="N304" i="3"/>
  <c r="F304" i="3"/>
  <c r="H304" i="3" s="1"/>
  <c r="K304" i="3" s="1"/>
  <c r="M304" i="3" s="1"/>
  <c r="O303" i="3"/>
  <c r="P303" i="3" s="1"/>
  <c r="N303" i="3"/>
  <c r="F303" i="3"/>
  <c r="H303" i="3" s="1"/>
  <c r="K303" i="3" s="1"/>
  <c r="M303" i="3" s="1"/>
  <c r="O302" i="3"/>
  <c r="P302" i="3" s="1"/>
  <c r="N302" i="3"/>
  <c r="F302" i="3"/>
  <c r="H302" i="3" s="1"/>
  <c r="K302" i="3" s="1"/>
  <c r="M302" i="3" s="1"/>
  <c r="O301" i="3"/>
  <c r="P301" i="3" s="1"/>
  <c r="N301" i="3"/>
  <c r="H301" i="3"/>
  <c r="K301" i="3" s="1"/>
  <c r="M301" i="3" s="1"/>
  <c r="F301" i="3"/>
  <c r="O300" i="3"/>
  <c r="P300" i="3" s="1"/>
  <c r="N300" i="3"/>
  <c r="K300" i="3"/>
  <c r="M300" i="3" s="1"/>
  <c r="F300" i="3"/>
  <c r="H300" i="3" s="1"/>
  <c r="O299" i="3"/>
  <c r="P299" i="3" s="1"/>
  <c r="N299" i="3"/>
  <c r="H299" i="3"/>
  <c r="K299" i="3" s="1"/>
  <c r="M299" i="3" s="1"/>
  <c r="F299" i="3"/>
  <c r="O298" i="3"/>
  <c r="P298" i="3" s="1"/>
  <c r="N298" i="3"/>
  <c r="F298" i="3"/>
  <c r="H298" i="3" s="1"/>
  <c r="K298" i="3" s="1"/>
  <c r="M298" i="3" s="1"/>
  <c r="O297" i="3"/>
  <c r="P297" i="3" s="1"/>
  <c r="N297" i="3"/>
  <c r="H297" i="3"/>
  <c r="K297" i="3" s="1"/>
  <c r="M297" i="3" s="1"/>
  <c r="F297" i="3"/>
  <c r="O296" i="3"/>
  <c r="P296" i="3" s="1"/>
  <c r="N296" i="3"/>
  <c r="K296" i="3"/>
  <c r="M296" i="3" s="1"/>
  <c r="F296" i="3"/>
  <c r="H296" i="3" s="1"/>
  <c r="O295" i="3"/>
  <c r="P295" i="3" s="1"/>
  <c r="N295" i="3"/>
  <c r="F295" i="3"/>
  <c r="H295" i="3" s="1"/>
  <c r="K295" i="3" s="1"/>
  <c r="M295" i="3" s="1"/>
  <c r="O294" i="3"/>
  <c r="P294" i="3" s="1"/>
  <c r="N294" i="3"/>
  <c r="F294" i="3"/>
  <c r="H294" i="3" s="1"/>
  <c r="K294" i="3" s="1"/>
  <c r="M294" i="3" s="1"/>
  <c r="O293" i="3"/>
  <c r="P293" i="3" s="1"/>
  <c r="N293" i="3"/>
  <c r="K293" i="3"/>
  <c r="M293" i="3" s="1"/>
  <c r="H293" i="3"/>
  <c r="F293" i="3"/>
  <c r="P292" i="3"/>
  <c r="O292" i="3"/>
  <c r="N292" i="3"/>
  <c r="K292" i="3"/>
  <c r="M292" i="3" s="1"/>
  <c r="F292" i="3"/>
  <c r="H292" i="3" s="1"/>
  <c r="P291" i="3"/>
  <c r="O291" i="3"/>
  <c r="N291" i="3"/>
  <c r="H291" i="3"/>
  <c r="K291" i="3" s="1"/>
  <c r="M291" i="3" s="1"/>
  <c r="F291" i="3"/>
  <c r="O290" i="3"/>
  <c r="P290" i="3" s="1"/>
  <c r="N290" i="3"/>
  <c r="K290" i="3"/>
  <c r="M290" i="3" s="1"/>
  <c r="F290" i="3"/>
  <c r="H290" i="3" s="1"/>
  <c r="O289" i="3"/>
  <c r="P289" i="3" s="1"/>
  <c r="N289" i="3"/>
  <c r="H289" i="3"/>
  <c r="K289" i="3" s="1"/>
  <c r="M289" i="3" s="1"/>
  <c r="F289" i="3"/>
  <c r="O288" i="3"/>
  <c r="P288" i="3" s="1"/>
  <c r="N288" i="3"/>
  <c r="K288" i="3"/>
  <c r="M288" i="3" s="1"/>
  <c r="F288" i="3"/>
  <c r="H288" i="3" s="1"/>
  <c r="O287" i="3"/>
  <c r="P287" i="3" s="1"/>
  <c r="N287" i="3"/>
  <c r="H287" i="3"/>
  <c r="K287" i="3" s="1"/>
  <c r="M287" i="3" s="1"/>
  <c r="F287" i="3"/>
  <c r="O286" i="3"/>
  <c r="P286" i="3" s="1"/>
  <c r="N286" i="3"/>
  <c r="F286" i="3"/>
  <c r="H286" i="3" s="1"/>
  <c r="K286" i="3" s="1"/>
  <c r="M286" i="3" s="1"/>
  <c r="O285" i="3"/>
  <c r="P285" i="3" s="1"/>
  <c r="N285" i="3"/>
  <c r="K285" i="3"/>
  <c r="M285" i="3" s="1"/>
  <c r="H285" i="3"/>
  <c r="F285" i="3"/>
  <c r="O284" i="3"/>
  <c r="P284" i="3" s="1"/>
  <c r="N284" i="3"/>
  <c r="K284" i="3"/>
  <c r="M284" i="3" s="1"/>
  <c r="F284" i="3"/>
  <c r="H284" i="3" s="1"/>
  <c r="O283" i="3"/>
  <c r="P283" i="3" s="1"/>
  <c r="N283" i="3"/>
  <c r="H283" i="3"/>
  <c r="K283" i="3" s="1"/>
  <c r="M283" i="3" s="1"/>
  <c r="F283" i="3"/>
  <c r="O282" i="3"/>
  <c r="P282" i="3" s="1"/>
  <c r="N282" i="3"/>
  <c r="K282" i="3"/>
  <c r="M282" i="3" s="1"/>
  <c r="F282" i="3"/>
  <c r="H282" i="3" s="1"/>
  <c r="O281" i="3"/>
  <c r="P281" i="3" s="1"/>
  <c r="N281" i="3"/>
  <c r="K281" i="3"/>
  <c r="M281" i="3" s="1"/>
  <c r="H281" i="3"/>
  <c r="F281" i="3"/>
  <c r="O280" i="3"/>
  <c r="P280" i="3" s="1"/>
  <c r="N280" i="3"/>
  <c r="F280" i="3"/>
  <c r="H280" i="3" s="1"/>
  <c r="K280" i="3" s="1"/>
  <c r="M280" i="3" s="1"/>
  <c r="O279" i="3"/>
  <c r="P279" i="3" s="1"/>
  <c r="N279" i="3"/>
  <c r="H279" i="3"/>
  <c r="K279" i="3" s="1"/>
  <c r="M279" i="3" s="1"/>
  <c r="F279" i="3"/>
  <c r="O278" i="3"/>
  <c r="P278" i="3" s="1"/>
  <c r="N278" i="3"/>
  <c r="F278" i="3"/>
  <c r="H278" i="3" s="1"/>
  <c r="K278" i="3" s="1"/>
  <c r="M278" i="3" s="1"/>
  <c r="O277" i="3"/>
  <c r="P277" i="3" s="1"/>
  <c r="N277" i="3"/>
  <c r="F277" i="3"/>
  <c r="H277" i="3" s="1"/>
  <c r="K277" i="3" s="1"/>
  <c r="M277" i="3" s="1"/>
  <c r="O276" i="3"/>
  <c r="P276" i="3" s="1"/>
  <c r="N276" i="3"/>
  <c r="F276" i="3"/>
  <c r="H276" i="3" s="1"/>
  <c r="K276" i="3" s="1"/>
  <c r="M276" i="3" s="1"/>
  <c r="O275" i="3"/>
  <c r="P275" i="3" s="1"/>
  <c r="N275" i="3"/>
  <c r="H275" i="3"/>
  <c r="K275" i="3" s="1"/>
  <c r="M275" i="3" s="1"/>
  <c r="F275" i="3"/>
  <c r="O274" i="3"/>
  <c r="P274" i="3" s="1"/>
  <c r="N274" i="3"/>
  <c r="F274" i="3"/>
  <c r="H274" i="3" s="1"/>
  <c r="K274" i="3" s="1"/>
  <c r="M274" i="3" s="1"/>
  <c r="O273" i="3"/>
  <c r="P273" i="3" s="1"/>
  <c r="N273" i="3"/>
  <c r="K273" i="3"/>
  <c r="M273" i="3" s="1"/>
  <c r="H273" i="3"/>
  <c r="F273" i="3"/>
  <c r="O272" i="3"/>
  <c r="P272" i="3" s="1"/>
  <c r="N272" i="3"/>
  <c r="H272" i="3"/>
  <c r="K272" i="3" s="1"/>
  <c r="M272" i="3" s="1"/>
  <c r="F272" i="3"/>
  <c r="O271" i="3"/>
  <c r="P271" i="3" s="1"/>
  <c r="N271" i="3"/>
  <c r="H271" i="3"/>
  <c r="K271" i="3" s="1"/>
  <c r="M271" i="3" s="1"/>
  <c r="F271" i="3"/>
  <c r="O270" i="3"/>
  <c r="P270" i="3" s="1"/>
  <c r="N270" i="3"/>
  <c r="F270" i="3"/>
  <c r="H270" i="3" s="1"/>
  <c r="K270" i="3" s="1"/>
  <c r="M270" i="3" s="1"/>
  <c r="O269" i="3"/>
  <c r="P269" i="3" s="1"/>
  <c r="N269" i="3"/>
  <c r="H269" i="3"/>
  <c r="K269" i="3" s="1"/>
  <c r="M269" i="3" s="1"/>
  <c r="F269" i="3"/>
  <c r="O268" i="3"/>
  <c r="P268" i="3" s="1"/>
  <c r="N268" i="3"/>
  <c r="F268" i="3"/>
  <c r="H268" i="3" s="1"/>
  <c r="K268" i="3" s="1"/>
  <c r="M268" i="3" s="1"/>
  <c r="O267" i="3"/>
  <c r="P267" i="3" s="1"/>
  <c r="N267" i="3"/>
  <c r="F267" i="3"/>
  <c r="H267" i="3" s="1"/>
  <c r="K267" i="3" s="1"/>
  <c r="M267" i="3" s="1"/>
  <c r="O266" i="3"/>
  <c r="P266" i="3" s="1"/>
  <c r="N266" i="3"/>
  <c r="F266" i="3"/>
  <c r="H266" i="3" s="1"/>
  <c r="K266" i="3" s="1"/>
  <c r="M266" i="3" s="1"/>
  <c r="O265" i="3"/>
  <c r="P265" i="3" s="1"/>
  <c r="N265" i="3"/>
  <c r="F265" i="3"/>
  <c r="H265" i="3" s="1"/>
  <c r="K265" i="3" s="1"/>
  <c r="M265" i="3" s="1"/>
  <c r="O264" i="3"/>
  <c r="P264" i="3" s="1"/>
  <c r="N264" i="3"/>
  <c r="H264" i="3"/>
  <c r="K264" i="3" s="1"/>
  <c r="M264" i="3" s="1"/>
  <c r="F264" i="3"/>
  <c r="O263" i="3"/>
  <c r="P263" i="3" s="1"/>
  <c r="N263" i="3"/>
  <c r="K263" i="3"/>
  <c r="M263" i="3" s="1"/>
  <c r="H263" i="3"/>
  <c r="F263" i="3"/>
  <c r="O262" i="3"/>
  <c r="P262" i="3" s="1"/>
  <c r="N262" i="3"/>
  <c r="F262" i="3"/>
  <c r="H262" i="3" s="1"/>
  <c r="K262" i="3" s="1"/>
  <c r="M262" i="3" s="1"/>
  <c r="O261" i="3"/>
  <c r="P261" i="3" s="1"/>
  <c r="N261" i="3"/>
  <c r="H261" i="3"/>
  <c r="K261" i="3" s="1"/>
  <c r="M261" i="3" s="1"/>
  <c r="F261" i="3"/>
  <c r="O260" i="3"/>
  <c r="P260" i="3" s="1"/>
  <c r="N260" i="3"/>
  <c r="F260" i="3"/>
  <c r="H260" i="3" s="1"/>
  <c r="K260" i="3" s="1"/>
  <c r="M260" i="3" s="1"/>
  <c r="O259" i="3"/>
  <c r="P259" i="3" s="1"/>
  <c r="N259" i="3"/>
  <c r="F259" i="3"/>
  <c r="H259" i="3" s="1"/>
  <c r="K259" i="3" s="1"/>
  <c r="M259" i="3" s="1"/>
  <c r="O258" i="3"/>
  <c r="P258" i="3" s="1"/>
  <c r="N258" i="3"/>
  <c r="F258" i="3"/>
  <c r="H258" i="3" s="1"/>
  <c r="K258" i="3" s="1"/>
  <c r="M258" i="3" s="1"/>
  <c r="O257" i="3"/>
  <c r="P257" i="3" s="1"/>
  <c r="N257" i="3"/>
  <c r="F257" i="3"/>
  <c r="H257" i="3" s="1"/>
  <c r="K257" i="3" s="1"/>
  <c r="M257" i="3" s="1"/>
  <c r="O256" i="3"/>
  <c r="P256" i="3" s="1"/>
  <c r="N256" i="3"/>
  <c r="F256" i="3"/>
  <c r="H256" i="3" s="1"/>
  <c r="K256" i="3" s="1"/>
  <c r="M256" i="3" s="1"/>
  <c r="O255" i="3"/>
  <c r="P255" i="3" s="1"/>
  <c r="N255" i="3"/>
  <c r="F255" i="3"/>
  <c r="H255" i="3" s="1"/>
  <c r="K255" i="3" s="1"/>
  <c r="M255" i="3" s="1"/>
  <c r="O254" i="3"/>
  <c r="P254" i="3" s="1"/>
  <c r="N254" i="3"/>
  <c r="F254" i="3"/>
  <c r="H254" i="3" s="1"/>
  <c r="K254" i="3" s="1"/>
  <c r="M254" i="3" s="1"/>
  <c r="O253" i="3"/>
  <c r="P253" i="3" s="1"/>
  <c r="N253" i="3"/>
  <c r="F253" i="3"/>
  <c r="H253" i="3" s="1"/>
  <c r="K253" i="3" s="1"/>
  <c r="M253" i="3" s="1"/>
  <c r="O252" i="3"/>
  <c r="P252" i="3" s="1"/>
  <c r="N252" i="3"/>
  <c r="F252" i="3"/>
  <c r="H252" i="3" s="1"/>
  <c r="K252" i="3" s="1"/>
  <c r="M252" i="3" s="1"/>
  <c r="O251" i="3"/>
  <c r="P251" i="3" s="1"/>
  <c r="N251" i="3"/>
  <c r="H251" i="3"/>
  <c r="K251" i="3" s="1"/>
  <c r="M251" i="3" s="1"/>
  <c r="F251" i="3"/>
  <c r="O250" i="3"/>
  <c r="P250" i="3" s="1"/>
  <c r="N250" i="3"/>
  <c r="F250" i="3"/>
  <c r="H250" i="3" s="1"/>
  <c r="K250" i="3" s="1"/>
  <c r="M250" i="3" s="1"/>
  <c r="O249" i="3"/>
  <c r="P249" i="3" s="1"/>
  <c r="N249" i="3"/>
  <c r="F249" i="3"/>
  <c r="H249" i="3" s="1"/>
  <c r="K249" i="3" s="1"/>
  <c r="M249" i="3" s="1"/>
  <c r="O248" i="3"/>
  <c r="P248" i="3" s="1"/>
  <c r="N248" i="3"/>
  <c r="H248" i="3"/>
  <c r="K248" i="3" s="1"/>
  <c r="M248" i="3" s="1"/>
  <c r="F248" i="3"/>
  <c r="O247" i="3"/>
  <c r="P247" i="3" s="1"/>
  <c r="N247" i="3"/>
  <c r="K247" i="3"/>
  <c r="M247" i="3" s="1"/>
  <c r="H247" i="3"/>
  <c r="F247" i="3"/>
  <c r="O246" i="3"/>
  <c r="P246" i="3" s="1"/>
  <c r="N246" i="3"/>
  <c r="F246" i="3"/>
  <c r="H246" i="3" s="1"/>
  <c r="K246" i="3" s="1"/>
  <c r="M246" i="3" s="1"/>
  <c r="O245" i="3"/>
  <c r="P245" i="3" s="1"/>
  <c r="N245" i="3"/>
  <c r="H245" i="3"/>
  <c r="K245" i="3" s="1"/>
  <c r="M245" i="3" s="1"/>
  <c r="F245" i="3"/>
  <c r="O244" i="3"/>
  <c r="P244" i="3" s="1"/>
  <c r="N244" i="3"/>
  <c r="F244" i="3"/>
  <c r="H244" i="3" s="1"/>
  <c r="K244" i="3" s="1"/>
  <c r="M244" i="3" s="1"/>
  <c r="O243" i="3"/>
  <c r="P243" i="3" s="1"/>
  <c r="N243" i="3"/>
  <c r="F243" i="3"/>
  <c r="H243" i="3" s="1"/>
  <c r="K243" i="3" s="1"/>
  <c r="M243" i="3" s="1"/>
  <c r="O242" i="3"/>
  <c r="P242" i="3" s="1"/>
  <c r="N242" i="3"/>
  <c r="F242" i="3"/>
  <c r="H242" i="3" s="1"/>
  <c r="K242" i="3" s="1"/>
  <c r="M242" i="3" s="1"/>
  <c r="O241" i="3"/>
  <c r="P241" i="3" s="1"/>
  <c r="N241" i="3"/>
  <c r="F241" i="3"/>
  <c r="H241" i="3" s="1"/>
  <c r="K241" i="3" s="1"/>
  <c r="M241" i="3" s="1"/>
  <c r="O240" i="3"/>
  <c r="P240" i="3" s="1"/>
  <c r="N240" i="3"/>
  <c r="H240" i="3"/>
  <c r="K240" i="3" s="1"/>
  <c r="M240" i="3" s="1"/>
  <c r="F240" i="3"/>
  <c r="P239" i="3"/>
  <c r="O239" i="3"/>
  <c r="N239" i="3"/>
  <c r="K239" i="3"/>
  <c r="M239" i="3" s="1"/>
  <c r="H239" i="3"/>
  <c r="F239" i="3"/>
  <c r="O238" i="3"/>
  <c r="P238" i="3" s="1"/>
  <c r="N238" i="3"/>
  <c r="F238" i="3"/>
  <c r="H238" i="3" s="1"/>
  <c r="K238" i="3" s="1"/>
  <c r="M238" i="3" s="1"/>
  <c r="O237" i="3"/>
  <c r="P237" i="3" s="1"/>
  <c r="N237" i="3"/>
  <c r="H237" i="3"/>
  <c r="K237" i="3" s="1"/>
  <c r="M237" i="3" s="1"/>
  <c r="F237" i="3"/>
  <c r="O236" i="3"/>
  <c r="P236" i="3" s="1"/>
  <c r="N236" i="3"/>
  <c r="F236" i="3"/>
  <c r="H236" i="3" s="1"/>
  <c r="K236" i="3" s="1"/>
  <c r="M236" i="3" s="1"/>
  <c r="O235" i="3"/>
  <c r="P235" i="3" s="1"/>
  <c r="N235" i="3"/>
  <c r="F235" i="3"/>
  <c r="H235" i="3" s="1"/>
  <c r="K235" i="3" s="1"/>
  <c r="M235" i="3" s="1"/>
  <c r="O234" i="3"/>
  <c r="P234" i="3" s="1"/>
  <c r="N234" i="3"/>
  <c r="F234" i="3"/>
  <c r="H234" i="3" s="1"/>
  <c r="K234" i="3" s="1"/>
  <c r="M234" i="3" s="1"/>
  <c r="O233" i="3"/>
  <c r="P233" i="3" s="1"/>
  <c r="N233" i="3"/>
  <c r="F233" i="3"/>
  <c r="H233" i="3" s="1"/>
  <c r="K233" i="3" s="1"/>
  <c r="M233" i="3" s="1"/>
  <c r="O232" i="3"/>
  <c r="P232" i="3" s="1"/>
  <c r="N232" i="3"/>
  <c r="H232" i="3"/>
  <c r="K232" i="3" s="1"/>
  <c r="M232" i="3" s="1"/>
  <c r="F232" i="3"/>
  <c r="O231" i="3"/>
  <c r="P231" i="3" s="1"/>
  <c r="N231" i="3"/>
  <c r="F231" i="3"/>
  <c r="H231" i="3" s="1"/>
  <c r="K231" i="3" s="1"/>
  <c r="M231" i="3" s="1"/>
  <c r="O230" i="3"/>
  <c r="P230" i="3" s="1"/>
  <c r="N230" i="3"/>
  <c r="F230" i="3"/>
  <c r="H230" i="3" s="1"/>
  <c r="K230" i="3" s="1"/>
  <c r="M230" i="3" s="1"/>
  <c r="O229" i="3"/>
  <c r="P229" i="3" s="1"/>
  <c r="N229" i="3"/>
  <c r="M229" i="3"/>
  <c r="H229" i="3"/>
  <c r="K229" i="3" s="1"/>
  <c r="F229" i="3"/>
  <c r="O228" i="3"/>
  <c r="P228" i="3" s="1"/>
  <c r="N228" i="3"/>
  <c r="F228" i="3"/>
  <c r="H228" i="3" s="1"/>
  <c r="K228" i="3" s="1"/>
  <c r="M228" i="3" s="1"/>
  <c r="O227" i="3"/>
  <c r="P227" i="3" s="1"/>
  <c r="N227" i="3"/>
  <c r="H227" i="3"/>
  <c r="K227" i="3" s="1"/>
  <c r="M227" i="3" s="1"/>
  <c r="F227" i="3"/>
  <c r="O226" i="3"/>
  <c r="P226" i="3" s="1"/>
  <c r="N226" i="3"/>
  <c r="F226" i="3"/>
  <c r="H226" i="3" s="1"/>
  <c r="K226" i="3" s="1"/>
  <c r="M226" i="3" s="1"/>
  <c r="O225" i="3"/>
  <c r="P225" i="3" s="1"/>
  <c r="N225" i="3"/>
  <c r="H225" i="3"/>
  <c r="K225" i="3" s="1"/>
  <c r="M225" i="3" s="1"/>
  <c r="F225" i="3"/>
  <c r="O224" i="3"/>
  <c r="P224" i="3" s="1"/>
  <c r="N224" i="3"/>
  <c r="F224" i="3"/>
  <c r="H224" i="3" s="1"/>
  <c r="K224" i="3" s="1"/>
  <c r="M224" i="3" s="1"/>
  <c r="O223" i="3"/>
  <c r="P223" i="3" s="1"/>
  <c r="N223" i="3"/>
  <c r="H223" i="3"/>
  <c r="K223" i="3" s="1"/>
  <c r="M223" i="3" s="1"/>
  <c r="F223" i="3"/>
  <c r="O222" i="3"/>
  <c r="P222" i="3" s="1"/>
  <c r="N222" i="3"/>
  <c r="F222" i="3"/>
  <c r="H222" i="3" s="1"/>
  <c r="K222" i="3" s="1"/>
  <c r="M222" i="3" s="1"/>
  <c r="O221" i="3"/>
  <c r="P221" i="3" s="1"/>
  <c r="N221" i="3"/>
  <c r="F221" i="3"/>
  <c r="H221" i="3" s="1"/>
  <c r="K221" i="3" s="1"/>
  <c r="M221" i="3" s="1"/>
  <c r="O220" i="3"/>
  <c r="P220" i="3" s="1"/>
  <c r="N220" i="3"/>
  <c r="F220" i="3"/>
  <c r="H220" i="3" s="1"/>
  <c r="K220" i="3" s="1"/>
  <c r="M220" i="3" s="1"/>
  <c r="O219" i="3"/>
  <c r="P219" i="3" s="1"/>
  <c r="N219" i="3"/>
  <c r="H219" i="3"/>
  <c r="K219" i="3" s="1"/>
  <c r="M219" i="3" s="1"/>
  <c r="F219" i="3"/>
  <c r="O218" i="3"/>
  <c r="P218" i="3" s="1"/>
  <c r="N218" i="3"/>
  <c r="F218" i="3"/>
  <c r="H218" i="3" s="1"/>
  <c r="K218" i="3" s="1"/>
  <c r="M218" i="3" s="1"/>
  <c r="O217" i="3"/>
  <c r="P217" i="3" s="1"/>
  <c r="N217" i="3"/>
  <c r="F217" i="3"/>
  <c r="H217" i="3" s="1"/>
  <c r="K217" i="3" s="1"/>
  <c r="M217" i="3" s="1"/>
  <c r="O216" i="3"/>
  <c r="P216" i="3" s="1"/>
  <c r="N216" i="3"/>
  <c r="H216" i="3"/>
  <c r="K216" i="3" s="1"/>
  <c r="M216" i="3" s="1"/>
  <c r="F216" i="3"/>
  <c r="O215" i="3"/>
  <c r="P215" i="3" s="1"/>
  <c r="N215" i="3"/>
  <c r="F215" i="3"/>
  <c r="H215" i="3" s="1"/>
  <c r="K215" i="3" s="1"/>
  <c r="M215" i="3" s="1"/>
  <c r="O214" i="3"/>
  <c r="P214" i="3" s="1"/>
  <c r="N214" i="3"/>
  <c r="F214" i="3"/>
  <c r="H214" i="3" s="1"/>
  <c r="K214" i="3" s="1"/>
  <c r="M214" i="3" s="1"/>
  <c r="O213" i="3"/>
  <c r="P213" i="3" s="1"/>
  <c r="N213" i="3"/>
  <c r="M213" i="3"/>
  <c r="H213" i="3"/>
  <c r="K213" i="3" s="1"/>
  <c r="F213" i="3"/>
  <c r="O212" i="3"/>
  <c r="P212" i="3" s="1"/>
  <c r="N212" i="3"/>
  <c r="F212" i="3"/>
  <c r="H212" i="3" s="1"/>
  <c r="K212" i="3" s="1"/>
  <c r="M212" i="3" s="1"/>
  <c r="O211" i="3"/>
  <c r="P211" i="3" s="1"/>
  <c r="N211" i="3"/>
  <c r="H211" i="3"/>
  <c r="K211" i="3" s="1"/>
  <c r="M211" i="3" s="1"/>
  <c r="F211" i="3"/>
  <c r="O210" i="3"/>
  <c r="P210" i="3" s="1"/>
  <c r="N210" i="3"/>
  <c r="F210" i="3"/>
  <c r="H210" i="3" s="1"/>
  <c r="K210" i="3" s="1"/>
  <c r="M210" i="3" s="1"/>
  <c r="O209" i="3"/>
  <c r="P209" i="3" s="1"/>
  <c r="N209" i="3"/>
  <c r="H209" i="3"/>
  <c r="K209" i="3" s="1"/>
  <c r="M209" i="3" s="1"/>
  <c r="F209" i="3"/>
  <c r="O208" i="3"/>
  <c r="P208" i="3" s="1"/>
  <c r="N208" i="3"/>
  <c r="H208" i="3"/>
  <c r="K208" i="3" s="1"/>
  <c r="M208" i="3" s="1"/>
  <c r="F208" i="3"/>
  <c r="P207" i="3"/>
  <c r="O207" i="3"/>
  <c r="N207" i="3"/>
  <c r="F207" i="3"/>
  <c r="H207" i="3" s="1"/>
  <c r="K207" i="3" s="1"/>
  <c r="M207" i="3" s="1"/>
  <c r="O206" i="3"/>
  <c r="P206" i="3" s="1"/>
  <c r="N206" i="3"/>
  <c r="F206" i="3"/>
  <c r="H206" i="3" s="1"/>
  <c r="K206" i="3" s="1"/>
  <c r="M206" i="3" s="1"/>
  <c r="O205" i="3"/>
  <c r="P205" i="3" s="1"/>
  <c r="N205" i="3"/>
  <c r="H205" i="3"/>
  <c r="K205" i="3" s="1"/>
  <c r="M205" i="3" s="1"/>
  <c r="F205" i="3"/>
  <c r="O204" i="3"/>
  <c r="P204" i="3" s="1"/>
  <c r="N204" i="3"/>
  <c r="F204" i="3"/>
  <c r="H204" i="3" s="1"/>
  <c r="K204" i="3" s="1"/>
  <c r="M204" i="3" s="1"/>
  <c r="O203" i="3"/>
  <c r="P203" i="3" s="1"/>
  <c r="N203" i="3"/>
  <c r="H203" i="3"/>
  <c r="K203" i="3" s="1"/>
  <c r="M203" i="3" s="1"/>
  <c r="F203" i="3"/>
  <c r="O202" i="3"/>
  <c r="P202" i="3" s="1"/>
  <c r="N202" i="3"/>
  <c r="F202" i="3"/>
  <c r="H202" i="3" s="1"/>
  <c r="K202" i="3" s="1"/>
  <c r="M202" i="3" s="1"/>
  <c r="P201" i="3"/>
  <c r="O201" i="3"/>
  <c r="N201" i="3"/>
  <c r="K201" i="3"/>
  <c r="M201" i="3" s="1"/>
  <c r="H201" i="3"/>
  <c r="F201" i="3"/>
  <c r="O200" i="3"/>
  <c r="P200" i="3" s="1"/>
  <c r="N200" i="3"/>
  <c r="F200" i="3"/>
  <c r="H200" i="3" s="1"/>
  <c r="K200" i="3" s="1"/>
  <c r="M200" i="3" s="1"/>
  <c r="O199" i="3"/>
  <c r="P199" i="3" s="1"/>
  <c r="N199" i="3"/>
  <c r="F199" i="3"/>
  <c r="H199" i="3" s="1"/>
  <c r="K199" i="3" s="1"/>
  <c r="M199" i="3" s="1"/>
  <c r="O198" i="3"/>
  <c r="P198" i="3" s="1"/>
  <c r="N198" i="3"/>
  <c r="F198" i="3"/>
  <c r="H198" i="3" s="1"/>
  <c r="K198" i="3" s="1"/>
  <c r="M198" i="3" s="1"/>
  <c r="O197" i="3"/>
  <c r="P197" i="3" s="1"/>
  <c r="N197" i="3"/>
  <c r="H197" i="3"/>
  <c r="K197" i="3" s="1"/>
  <c r="M197" i="3" s="1"/>
  <c r="F197" i="3"/>
  <c r="O196" i="3"/>
  <c r="P196" i="3" s="1"/>
  <c r="N196" i="3"/>
  <c r="F196" i="3"/>
  <c r="H196" i="3" s="1"/>
  <c r="K196" i="3" s="1"/>
  <c r="M196" i="3" s="1"/>
  <c r="O195" i="3"/>
  <c r="P195" i="3" s="1"/>
  <c r="N195" i="3"/>
  <c r="H195" i="3"/>
  <c r="K195" i="3" s="1"/>
  <c r="M195" i="3" s="1"/>
  <c r="F195" i="3"/>
  <c r="O194" i="3"/>
  <c r="P194" i="3" s="1"/>
  <c r="N194" i="3"/>
  <c r="F194" i="3"/>
  <c r="H194" i="3" s="1"/>
  <c r="K194" i="3" s="1"/>
  <c r="M194" i="3" s="1"/>
  <c r="O193" i="3"/>
  <c r="P193" i="3" s="1"/>
  <c r="N193" i="3"/>
  <c r="F193" i="3"/>
  <c r="H193" i="3" s="1"/>
  <c r="K193" i="3" s="1"/>
  <c r="M193" i="3" s="1"/>
  <c r="O192" i="3"/>
  <c r="P192" i="3" s="1"/>
  <c r="N192" i="3"/>
  <c r="F192" i="3"/>
  <c r="H192" i="3" s="1"/>
  <c r="K192" i="3" s="1"/>
  <c r="M192" i="3" s="1"/>
  <c r="O191" i="3"/>
  <c r="P191" i="3" s="1"/>
  <c r="N191" i="3"/>
  <c r="K191" i="3"/>
  <c r="M191" i="3" s="1"/>
  <c r="H191" i="3"/>
  <c r="F191" i="3"/>
  <c r="O190" i="3"/>
  <c r="P190" i="3" s="1"/>
  <c r="N190" i="3"/>
  <c r="F190" i="3"/>
  <c r="H190" i="3" s="1"/>
  <c r="K190" i="3" s="1"/>
  <c r="M190" i="3" s="1"/>
  <c r="O189" i="3"/>
  <c r="P189" i="3" s="1"/>
  <c r="N189" i="3"/>
  <c r="F189" i="3"/>
  <c r="H189" i="3" s="1"/>
  <c r="K189" i="3" s="1"/>
  <c r="M189" i="3" s="1"/>
  <c r="O188" i="3"/>
  <c r="P188" i="3" s="1"/>
  <c r="N188" i="3"/>
  <c r="F188" i="3"/>
  <c r="H188" i="3" s="1"/>
  <c r="K188" i="3" s="1"/>
  <c r="M188" i="3" s="1"/>
  <c r="O187" i="3"/>
  <c r="P187" i="3" s="1"/>
  <c r="N187" i="3"/>
  <c r="F187" i="3"/>
  <c r="H187" i="3" s="1"/>
  <c r="K187" i="3" s="1"/>
  <c r="M187" i="3" s="1"/>
  <c r="O186" i="3"/>
  <c r="P186" i="3" s="1"/>
  <c r="N186" i="3"/>
  <c r="M186" i="3"/>
  <c r="F186" i="3"/>
  <c r="H186" i="3" s="1"/>
  <c r="K186" i="3" s="1"/>
  <c r="O185" i="3"/>
  <c r="P185" i="3" s="1"/>
  <c r="N185" i="3"/>
  <c r="F185" i="3"/>
  <c r="H185" i="3" s="1"/>
  <c r="K185" i="3" s="1"/>
  <c r="M185" i="3" s="1"/>
  <c r="O184" i="3"/>
  <c r="P184" i="3" s="1"/>
  <c r="N184" i="3"/>
  <c r="F184" i="3"/>
  <c r="H184" i="3" s="1"/>
  <c r="K184" i="3" s="1"/>
  <c r="M184" i="3" s="1"/>
  <c r="O183" i="3"/>
  <c r="P183" i="3" s="1"/>
  <c r="N183" i="3"/>
  <c r="F183" i="3"/>
  <c r="H183" i="3" s="1"/>
  <c r="K183" i="3" s="1"/>
  <c r="M183" i="3" s="1"/>
  <c r="O182" i="3"/>
  <c r="P182" i="3" s="1"/>
  <c r="N182" i="3"/>
  <c r="F182" i="3"/>
  <c r="H182" i="3" s="1"/>
  <c r="K182" i="3" s="1"/>
  <c r="M182" i="3" s="1"/>
  <c r="O181" i="3"/>
  <c r="P181" i="3" s="1"/>
  <c r="N181" i="3"/>
  <c r="F181" i="3"/>
  <c r="H181" i="3" s="1"/>
  <c r="K181" i="3" s="1"/>
  <c r="M181" i="3" s="1"/>
  <c r="O180" i="3"/>
  <c r="P180" i="3" s="1"/>
  <c r="N180" i="3"/>
  <c r="H180" i="3"/>
  <c r="K180" i="3" s="1"/>
  <c r="M180" i="3" s="1"/>
  <c r="F180" i="3"/>
  <c r="O179" i="3"/>
  <c r="P179" i="3" s="1"/>
  <c r="N179" i="3"/>
  <c r="F179" i="3"/>
  <c r="H179" i="3" s="1"/>
  <c r="K179" i="3" s="1"/>
  <c r="M179" i="3" s="1"/>
  <c r="O178" i="3"/>
  <c r="P178" i="3" s="1"/>
  <c r="N178" i="3"/>
  <c r="K178" i="3"/>
  <c r="M178" i="3" s="1"/>
  <c r="H178" i="3"/>
  <c r="F178" i="3"/>
  <c r="O177" i="3"/>
  <c r="P177" i="3" s="1"/>
  <c r="N177" i="3"/>
  <c r="M177" i="3"/>
  <c r="F177" i="3"/>
  <c r="H177" i="3" s="1"/>
  <c r="K177" i="3" s="1"/>
  <c r="O176" i="3"/>
  <c r="P176" i="3" s="1"/>
  <c r="N176" i="3"/>
  <c r="F176" i="3"/>
  <c r="H176" i="3" s="1"/>
  <c r="K176" i="3" s="1"/>
  <c r="M176" i="3" s="1"/>
  <c r="O175" i="3"/>
  <c r="P175" i="3" s="1"/>
  <c r="N175" i="3"/>
  <c r="F175" i="3"/>
  <c r="H175" i="3" s="1"/>
  <c r="K175" i="3" s="1"/>
  <c r="M175" i="3" s="1"/>
  <c r="O174" i="3"/>
  <c r="P174" i="3" s="1"/>
  <c r="N174" i="3"/>
  <c r="F174" i="3"/>
  <c r="H174" i="3" s="1"/>
  <c r="K174" i="3" s="1"/>
  <c r="M174" i="3" s="1"/>
  <c r="O173" i="3"/>
  <c r="P173" i="3" s="1"/>
  <c r="N173" i="3"/>
  <c r="F173" i="3"/>
  <c r="H173" i="3" s="1"/>
  <c r="K173" i="3" s="1"/>
  <c r="M173" i="3" s="1"/>
  <c r="O172" i="3"/>
  <c r="P172" i="3" s="1"/>
  <c r="N172" i="3"/>
  <c r="F172" i="3"/>
  <c r="H172" i="3" s="1"/>
  <c r="K172" i="3" s="1"/>
  <c r="M172" i="3" s="1"/>
  <c r="O171" i="3"/>
  <c r="P171" i="3" s="1"/>
  <c r="N171" i="3"/>
  <c r="F171" i="3"/>
  <c r="H171" i="3" s="1"/>
  <c r="K171" i="3" s="1"/>
  <c r="M171" i="3" s="1"/>
  <c r="P170" i="3"/>
  <c r="O170" i="3"/>
  <c r="N170" i="3"/>
  <c r="H170" i="3"/>
  <c r="K170" i="3" s="1"/>
  <c r="M170" i="3" s="1"/>
  <c r="F170" i="3"/>
  <c r="O169" i="3"/>
  <c r="P169" i="3" s="1"/>
  <c r="N169" i="3"/>
  <c r="F169" i="3"/>
  <c r="H169" i="3" s="1"/>
  <c r="K169" i="3" s="1"/>
  <c r="M169" i="3" s="1"/>
  <c r="O168" i="3"/>
  <c r="P168" i="3" s="1"/>
  <c r="N168" i="3"/>
  <c r="H168" i="3"/>
  <c r="K168" i="3" s="1"/>
  <c r="M168" i="3" s="1"/>
  <c r="F168" i="3"/>
  <c r="O167" i="3"/>
  <c r="P167" i="3" s="1"/>
  <c r="N167" i="3"/>
  <c r="F167" i="3"/>
  <c r="H167" i="3" s="1"/>
  <c r="K167" i="3" s="1"/>
  <c r="M167" i="3" s="1"/>
  <c r="O166" i="3"/>
  <c r="P166" i="3" s="1"/>
  <c r="N166" i="3"/>
  <c r="F166" i="3"/>
  <c r="H166" i="3" s="1"/>
  <c r="K166" i="3" s="1"/>
  <c r="M166" i="3" s="1"/>
  <c r="O165" i="3"/>
  <c r="P165" i="3" s="1"/>
  <c r="N165" i="3"/>
  <c r="F165" i="3"/>
  <c r="H165" i="3" s="1"/>
  <c r="K165" i="3" s="1"/>
  <c r="M165" i="3" s="1"/>
  <c r="O164" i="3"/>
  <c r="P164" i="3" s="1"/>
  <c r="N164" i="3"/>
  <c r="H164" i="3"/>
  <c r="K164" i="3" s="1"/>
  <c r="M164" i="3" s="1"/>
  <c r="F164" i="3"/>
  <c r="O163" i="3"/>
  <c r="P163" i="3" s="1"/>
  <c r="N163" i="3"/>
  <c r="F163" i="3"/>
  <c r="H163" i="3" s="1"/>
  <c r="K163" i="3" s="1"/>
  <c r="M163" i="3" s="1"/>
  <c r="O162" i="3"/>
  <c r="P162" i="3" s="1"/>
  <c r="N162" i="3"/>
  <c r="K162" i="3"/>
  <c r="M162" i="3" s="1"/>
  <c r="H162" i="3"/>
  <c r="F162" i="3"/>
  <c r="O161" i="3"/>
  <c r="P161" i="3" s="1"/>
  <c r="N161" i="3"/>
  <c r="M161" i="3"/>
  <c r="F161" i="3"/>
  <c r="H161" i="3" s="1"/>
  <c r="K161" i="3" s="1"/>
  <c r="O160" i="3"/>
  <c r="P160" i="3" s="1"/>
  <c r="N160" i="3"/>
  <c r="F160" i="3"/>
  <c r="H160" i="3" s="1"/>
  <c r="K160" i="3" s="1"/>
  <c r="M160" i="3" s="1"/>
  <c r="O159" i="3"/>
  <c r="P159" i="3" s="1"/>
  <c r="N159" i="3"/>
  <c r="F159" i="3"/>
  <c r="H159" i="3" s="1"/>
  <c r="K159" i="3" s="1"/>
  <c r="M159" i="3" s="1"/>
  <c r="O158" i="3"/>
  <c r="P158" i="3" s="1"/>
  <c r="N158" i="3"/>
  <c r="F158" i="3"/>
  <c r="H158" i="3" s="1"/>
  <c r="K158" i="3" s="1"/>
  <c r="M158" i="3" s="1"/>
  <c r="O157" i="3"/>
  <c r="P157" i="3" s="1"/>
  <c r="N157" i="3"/>
  <c r="F157" i="3"/>
  <c r="H157" i="3" s="1"/>
  <c r="K157" i="3" s="1"/>
  <c r="M157" i="3" s="1"/>
  <c r="O156" i="3"/>
  <c r="P156" i="3" s="1"/>
  <c r="N156" i="3"/>
  <c r="F156" i="3"/>
  <c r="H156" i="3" s="1"/>
  <c r="K156" i="3" s="1"/>
  <c r="M156" i="3" s="1"/>
  <c r="O155" i="3"/>
  <c r="P155" i="3" s="1"/>
  <c r="N155" i="3"/>
  <c r="F155" i="3"/>
  <c r="H155" i="3" s="1"/>
  <c r="K155" i="3" s="1"/>
  <c r="M155" i="3" s="1"/>
  <c r="P154" i="3"/>
  <c r="O154" i="3"/>
  <c r="N154" i="3"/>
  <c r="H154" i="3"/>
  <c r="K154" i="3" s="1"/>
  <c r="M154" i="3" s="1"/>
  <c r="F154" i="3"/>
  <c r="O153" i="3"/>
  <c r="P153" i="3" s="1"/>
  <c r="N153" i="3"/>
  <c r="F153" i="3"/>
  <c r="H153" i="3" s="1"/>
  <c r="K153" i="3" s="1"/>
  <c r="M153" i="3" s="1"/>
  <c r="O152" i="3"/>
  <c r="P152" i="3" s="1"/>
  <c r="N152" i="3"/>
  <c r="H152" i="3"/>
  <c r="K152" i="3" s="1"/>
  <c r="M152" i="3" s="1"/>
  <c r="F152" i="3"/>
  <c r="O151" i="3"/>
  <c r="P151" i="3" s="1"/>
  <c r="N151" i="3"/>
  <c r="F151" i="3"/>
  <c r="H151" i="3" s="1"/>
  <c r="K151" i="3" s="1"/>
  <c r="M151" i="3" s="1"/>
  <c r="O150" i="3"/>
  <c r="P150" i="3" s="1"/>
  <c r="N150" i="3"/>
  <c r="F150" i="3"/>
  <c r="H150" i="3" s="1"/>
  <c r="K150" i="3" s="1"/>
  <c r="M150" i="3" s="1"/>
  <c r="O149" i="3"/>
  <c r="P149" i="3" s="1"/>
  <c r="N149" i="3"/>
  <c r="F149" i="3"/>
  <c r="H149" i="3" s="1"/>
  <c r="K149" i="3" s="1"/>
  <c r="M149" i="3" s="1"/>
  <c r="O148" i="3"/>
  <c r="P148" i="3" s="1"/>
  <c r="N148" i="3"/>
  <c r="H148" i="3"/>
  <c r="K148" i="3" s="1"/>
  <c r="M148" i="3" s="1"/>
  <c r="F148" i="3"/>
  <c r="O147" i="3"/>
  <c r="P147" i="3" s="1"/>
  <c r="N147" i="3"/>
  <c r="F147" i="3"/>
  <c r="H147" i="3" s="1"/>
  <c r="K147" i="3" s="1"/>
  <c r="M147" i="3" s="1"/>
  <c r="O146" i="3"/>
  <c r="P146" i="3" s="1"/>
  <c r="N146" i="3"/>
  <c r="H146" i="3"/>
  <c r="K146" i="3" s="1"/>
  <c r="M146" i="3" s="1"/>
  <c r="F146" i="3"/>
  <c r="O145" i="3"/>
  <c r="P145" i="3" s="1"/>
  <c r="N145" i="3"/>
  <c r="M145" i="3"/>
  <c r="F145" i="3"/>
  <c r="H145" i="3" s="1"/>
  <c r="K145" i="3" s="1"/>
  <c r="O144" i="3"/>
  <c r="P144" i="3" s="1"/>
  <c r="N144" i="3"/>
  <c r="F144" i="3"/>
  <c r="H144" i="3" s="1"/>
  <c r="K144" i="3" s="1"/>
  <c r="M144" i="3" s="1"/>
  <c r="O143" i="3"/>
  <c r="P143" i="3" s="1"/>
  <c r="N143" i="3"/>
  <c r="F143" i="3"/>
  <c r="H143" i="3" s="1"/>
  <c r="K143" i="3" s="1"/>
  <c r="M143" i="3" s="1"/>
  <c r="O142" i="3"/>
  <c r="P142" i="3" s="1"/>
  <c r="N142" i="3"/>
  <c r="F142" i="3"/>
  <c r="H142" i="3" s="1"/>
  <c r="K142" i="3" s="1"/>
  <c r="M142" i="3" s="1"/>
  <c r="O141" i="3"/>
  <c r="P141" i="3" s="1"/>
  <c r="N141" i="3"/>
  <c r="F141" i="3"/>
  <c r="H141" i="3" s="1"/>
  <c r="K141" i="3" s="1"/>
  <c r="M141" i="3" s="1"/>
  <c r="O140" i="3"/>
  <c r="P140" i="3" s="1"/>
  <c r="N140" i="3"/>
  <c r="F140" i="3"/>
  <c r="H140" i="3" s="1"/>
  <c r="K140" i="3" s="1"/>
  <c r="M140" i="3" s="1"/>
  <c r="O139" i="3"/>
  <c r="P139" i="3" s="1"/>
  <c r="N139" i="3"/>
  <c r="F139" i="3"/>
  <c r="H139" i="3" s="1"/>
  <c r="K139" i="3" s="1"/>
  <c r="M139" i="3" s="1"/>
  <c r="O138" i="3"/>
  <c r="P138" i="3" s="1"/>
  <c r="N138" i="3"/>
  <c r="H138" i="3"/>
  <c r="K138" i="3" s="1"/>
  <c r="M138" i="3" s="1"/>
  <c r="F138" i="3"/>
  <c r="O137" i="3"/>
  <c r="P137" i="3" s="1"/>
  <c r="N137" i="3"/>
  <c r="F137" i="3"/>
  <c r="H137" i="3" s="1"/>
  <c r="K137" i="3" s="1"/>
  <c r="M137" i="3" s="1"/>
  <c r="O136" i="3"/>
  <c r="P136" i="3" s="1"/>
  <c r="N136" i="3"/>
  <c r="H136" i="3"/>
  <c r="K136" i="3" s="1"/>
  <c r="M136" i="3" s="1"/>
  <c r="F136" i="3"/>
  <c r="O135" i="3"/>
  <c r="P135" i="3" s="1"/>
  <c r="N135" i="3"/>
  <c r="F135" i="3"/>
  <c r="H135" i="3" s="1"/>
  <c r="K135" i="3" s="1"/>
  <c r="M135" i="3" s="1"/>
  <c r="O134" i="3"/>
  <c r="P134" i="3" s="1"/>
  <c r="N134" i="3"/>
  <c r="F134" i="3"/>
  <c r="H134" i="3" s="1"/>
  <c r="K134" i="3" s="1"/>
  <c r="M134" i="3" s="1"/>
  <c r="O133" i="3"/>
  <c r="P133" i="3" s="1"/>
  <c r="N133" i="3"/>
  <c r="F133" i="3"/>
  <c r="H133" i="3" s="1"/>
  <c r="K133" i="3" s="1"/>
  <c r="M133" i="3" s="1"/>
  <c r="O132" i="3"/>
  <c r="P132" i="3" s="1"/>
  <c r="N132" i="3"/>
  <c r="H132" i="3"/>
  <c r="K132" i="3" s="1"/>
  <c r="M132" i="3" s="1"/>
  <c r="F132" i="3"/>
  <c r="O131" i="3"/>
  <c r="P131" i="3" s="1"/>
  <c r="N131" i="3"/>
  <c r="F131" i="3"/>
  <c r="H131" i="3" s="1"/>
  <c r="K131" i="3" s="1"/>
  <c r="M131" i="3" s="1"/>
  <c r="O130" i="3"/>
  <c r="P130" i="3" s="1"/>
  <c r="N130" i="3"/>
  <c r="H130" i="3"/>
  <c r="K130" i="3" s="1"/>
  <c r="M130" i="3" s="1"/>
  <c r="F130" i="3"/>
  <c r="O129" i="3"/>
  <c r="P129" i="3" s="1"/>
  <c r="N129" i="3"/>
  <c r="M129" i="3"/>
  <c r="F129" i="3"/>
  <c r="H129" i="3" s="1"/>
  <c r="K129" i="3" s="1"/>
  <c r="O128" i="3"/>
  <c r="P128" i="3" s="1"/>
  <c r="N128" i="3"/>
  <c r="F128" i="3"/>
  <c r="H128" i="3" s="1"/>
  <c r="K128" i="3" s="1"/>
  <c r="M128" i="3" s="1"/>
  <c r="O127" i="3"/>
  <c r="P127" i="3" s="1"/>
  <c r="N127" i="3"/>
  <c r="F127" i="3"/>
  <c r="H127" i="3" s="1"/>
  <c r="K127" i="3" s="1"/>
  <c r="M127" i="3" s="1"/>
  <c r="O126" i="3"/>
  <c r="P126" i="3" s="1"/>
  <c r="N126" i="3"/>
  <c r="F126" i="3"/>
  <c r="H126" i="3" s="1"/>
  <c r="K126" i="3" s="1"/>
  <c r="M126" i="3" s="1"/>
  <c r="O125" i="3"/>
  <c r="P125" i="3" s="1"/>
  <c r="N125" i="3"/>
  <c r="F125" i="3"/>
  <c r="H125" i="3" s="1"/>
  <c r="K125" i="3" s="1"/>
  <c r="M125" i="3" s="1"/>
  <c r="O124" i="3"/>
  <c r="P124" i="3" s="1"/>
  <c r="N124" i="3"/>
  <c r="F124" i="3"/>
  <c r="H124" i="3" s="1"/>
  <c r="K124" i="3" s="1"/>
  <c r="M124" i="3" s="1"/>
  <c r="O123" i="3"/>
  <c r="P123" i="3" s="1"/>
  <c r="N123" i="3"/>
  <c r="F123" i="3"/>
  <c r="H123" i="3" s="1"/>
  <c r="K123" i="3" s="1"/>
  <c r="M123" i="3" s="1"/>
  <c r="O122" i="3"/>
  <c r="P122" i="3" s="1"/>
  <c r="N122" i="3"/>
  <c r="H122" i="3"/>
  <c r="K122" i="3" s="1"/>
  <c r="M122" i="3" s="1"/>
  <c r="F122" i="3"/>
  <c r="O121" i="3"/>
  <c r="P121" i="3" s="1"/>
  <c r="N121" i="3"/>
  <c r="F121" i="3"/>
  <c r="H121" i="3" s="1"/>
  <c r="K121" i="3" s="1"/>
  <c r="M121" i="3" s="1"/>
  <c r="O120" i="3"/>
  <c r="P120" i="3" s="1"/>
  <c r="N120" i="3"/>
  <c r="H120" i="3"/>
  <c r="K120" i="3" s="1"/>
  <c r="M120" i="3" s="1"/>
  <c r="F120" i="3"/>
  <c r="O119" i="3"/>
  <c r="P119" i="3" s="1"/>
  <c r="N119" i="3"/>
  <c r="F119" i="3"/>
  <c r="H119" i="3" s="1"/>
  <c r="K119" i="3" s="1"/>
  <c r="M119" i="3" s="1"/>
  <c r="O118" i="3"/>
  <c r="P118" i="3" s="1"/>
  <c r="N118" i="3"/>
  <c r="F118" i="3"/>
  <c r="H118" i="3" s="1"/>
  <c r="K118" i="3" s="1"/>
  <c r="M118" i="3" s="1"/>
  <c r="O117" i="3"/>
  <c r="P117" i="3" s="1"/>
  <c r="N117" i="3"/>
  <c r="F117" i="3"/>
  <c r="H117" i="3" s="1"/>
  <c r="K117" i="3" s="1"/>
  <c r="M117" i="3" s="1"/>
  <c r="O116" i="3"/>
  <c r="P116" i="3" s="1"/>
  <c r="N116" i="3"/>
  <c r="H116" i="3"/>
  <c r="K116" i="3" s="1"/>
  <c r="M116" i="3" s="1"/>
  <c r="F116" i="3"/>
  <c r="O115" i="3"/>
  <c r="P115" i="3" s="1"/>
  <c r="N115" i="3"/>
  <c r="F115" i="3"/>
  <c r="H115" i="3" s="1"/>
  <c r="K115" i="3" s="1"/>
  <c r="M115" i="3" s="1"/>
  <c r="P114" i="3"/>
  <c r="O114" i="3"/>
  <c r="N114" i="3"/>
  <c r="H114" i="3"/>
  <c r="K114" i="3" s="1"/>
  <c r="M114" i="3" s="1"/>
  <c r="F114" i="3"/>
  <c r="O113" i="3"/>
  <c r="P113" i="3" s="1"/>
  <c r="N113" i="3"/>
  <c r="M113" i="3"/>
  <c r="F113" i="3"/>
  <c r="H113" i="3" s="1"/>
  <c r="K113" i="3" s="1"/>
  <c r="O112" i="3"/>
  <c r="P112" i="3" s="1"/>
  <c r="N112" i="3"/>
  <c r="F112" i="3"/>
  <c r="H112" i="3" s="1"/>
  <c r="K112" i="3" s="1"/>
  <c r="M112" i="3" s="1"/>
  <c r="O111" i="3"/>
  <c r="P111" i="3" s="1"/>
  <c r="N111" i="3"/>
  <c r="F111" i="3"/>
  <c r="H111" i="3" s="1"/>
  <c r="K111" i="3" s="1"/>
  <c r="M111" i="3" s="1"/>
  <c r="O110" i="3"/>
  <c r="P110" i="3" s="1"/>
  <c r="N110" i="3"/>
  <c r="F110" i="3"/>
  <c r="H110" i="3" s="1"/>
  <c r="K110" i="3" s="1"/>
  <c r="M110" i="3" s="1"/>
  <c r="O109" i="3"/>
  <c r="P109" i="3" s="1"/>
  <c r="N109" i="3"/>
  <c r="F109" i="3"/>
  <c r="H109" i="3" s="1"/>
  <c r="K109" i="3" s="1"/>
  <c r="M109" i="3" s="1"/>
  <c r="O108" i="3"/>
  <c r="P108" i="3" s="1"/>
  <c r="N108" i="3"/>
  <c r="F108" i="3"/>
  <c r="H108" i="3" s="1"/>
  <c r="K108" i="3" s="1"/>
  <c r="M108" i="3" s="1"/>
  <c r="O107" i="3"/>
  <c r="P107" i="3" s="1"/>
  <c r="N107" i="3"/>
  <c r="F107" i="3"/>
  <c r="H107" i="3" s="1"/>
  <c r="K107" i="3" s="1"/>
  <c r="M107" i="3" s="1"/>
  <c r="O106" i="3"/>
  <c r="P106" i="3" s="1"/>
  <c r="N106" i="3"/>
  <c r="H106" i="3"/>
  <c r="K106" i="3" s="1"/>
  <c r="M106" i="3" s="1"/>
  <c r="F106" i="3"/>
  <c r="O105" i="3"/>
  <c r="P105" i="3" s="1"/>
  <c r="N105" i="3"/>
  <c r="F105" i="3"/>
  <c r="H105" i="3" s="1"/>
  <c r="K105" i="3" s="1"/>
  <c r="M105" i="3" s="1"/>
  <c r="O104" i="3"/>
  <c r="P104" i="3" s="1"/>
  <c r="N104" i="3"/>
  <c r="H104" i="3"/>
  <c r="K104" i="3" s="1"/>
  <c r="M104" i="3" s="1"/>
  <c r="F104" i="3"/>
  <c r="O103" i="3"/>
  <c r="P103" i="3" s="1"/>
  <c r="N103" i="3"/>
  <c r="F103" i="3"/>
  <c r="H103" i="3" s="1"/>
  <c r="K103" i="3" s="1"/>
  <c r="M103" i="3" s="1"/>
  <c r="O102" i="3"/>
  <c r="P102" i="3" s="1"/>
  <c r="N102" i="3"/>
  <c r="F102" i="3"/>
  <c r="H102" i="3" s="1"/>
  <c r="K102" i="3" s="1"/>
  <c r="M102" i="3" s="1"/>
  <c r="O101" i="3"/>
  <c r="P101" i="3" s="1"/>
  <c r="N101" i="3"/>
  <c r="F101" i="3"/>
  <c r="H101" i="3" s="1"/>
  <c r="K101" i="3" s="1"/>
  <c r="M101" i="3" s="1"/>
  <c r="O100" i="3"/>
  <c r="P100" i="3" s="1"/>
  <c r="N100" i="3"/>
  <c r="H100" i="3"/>
  <c r="K100" i="3" s="1"/>
  <c r="M100" i="3" s="1"/>
  <c r="F100" i="3"/>
  <c r="O99" i="3"/>
  <c r="P99" i="3" s="1"/>
  <c r="N99" i="3"/>
  <c r="F99" i="3"/>
  <c r="H99" i="3" s="1"/>
  <c r="K99" i="3" s="1"/>
  <c r="M99" i="3" s="1"/>
  <c r="O98" i="3"/>
  <c r="P98" i="3" s="1"/>
  <c r="N98" i="3"/>
  <c r="H98" i="3"/>
  <c r="K98" i="3" s="1"/>
  <c r="M98" i="3" s="1"/>
  <c r="F98" i="3"/>
  <c r="O97" i="3"/>
  <c r="P97" i="3" s="1"/>
  <c r="N97" i="3"/>
  <c r="M97" i="3"/>
  <c r="F97" i="3"/>
  <c r="H97" i="3" s="1"/>
  <c r="K97" i="3" s="1"/>
  <c r="O96" i="3"/>
  <c r="P96" i="3" s="1"/>
  <c r="N96" i="3"/>
  <c r="F96" i="3"/>
  <c r="H96" i="3" s="1"/>
  <c r="K96" i="3" s="1"/>
  <c r="M96" i="3" s="1"/>
  <c r="O95" i="3"/>
  <c r="P95" i="3" s="1"/>
  <c r="N95" i="3"/>
  <c r="F95" i="3"/>
  <c r="H95" i="3" s="1"/>
  <c r="K95" i="3" s="1"/>
  <c r="M95" i="3" s="1"/>
  <c r="O94" i="3"/>
  <c r="P94" i="3" s="1"/>
  <c r="N94" i="3"/>
  <c r="F94" i="3"/>
  <c r="H94" i="3" s="1"/>
  <c r="K94" i="3" s="1"/>
  <c r="M94" i="3" s="1"/>
  <c r="O93" i="3"/>
  <c r="P93" i="3" s="1"/>
  <c r="N93" i="3"/>
  <c r="F93" i="3"/>
  <c r="H93" i="3" s="1"/>
  <c r="K93" i="3" s="1"/>
  <c r="M93" i="3" s="1"/>
  <c r="O92" i="3"/>
  <c r="P92" i="3" s="1"/>
  <c r="N92" i="3"/>
  <c r="F92" i="3"/>
  <c r="H92" i="3" s="1"/>
  <c r="K92" i="3" s="1"/>
  <c r="M92" i="3" s="1"/>
  <c r="O91" i="3"/>
  <c r="P91" i="3" s="1"/>
  <c r="N91" i="3"/>
  <c r="F91" i="3"/>
  <c r="H91" i="3" s="1"/>
  <c r="K91" i="3" s="1"/>
  <c r="M91" i="3" s="1"/>
  <c r="O90" i="3"/>
  <c r="P90" i="3" s="1"/>
  <c r="N90" i="3"/>
  <c r="H90" i="3"/>
  <c r="K90" i="3" s="1"/>
  <c r="M90" i="3" s="1"/>
  <c r="F90" i="3"/>
  <c r="O89" i="3"/>
  <c r="P89" i="3" s="1"/>
  <c r="N89" i="3"/>
  <c r="F89" i="3"/>
  <c r="H89" i="3" s="1"/>
  <c r="K89" i="3" s="1"/>
  <c r="M89" i="3" s="1"/>
  <c r="O88" i="3"/>
  <c r="P88" i="3" s="1"/>
  <c r="N88" i="3"/>
  <c r="H88" i="3"/>
  <c r="K88" i="3" s="1"/>
  <c r="M88" i="3" s="1"/>
  <c r="F88" i="3"/>
  <c r="O87" i="3"/>
  <c r="P87" i="3" s="1"/>
  <c r="N87" i="3"/>
  <c r="F87" i="3"/>
  <c r="H87" i="3" s="1"/>
  <c r="K87" i="3" s="1"/>
  <c r="M87" i="3" s="1"/>
  <c r="O86" i="3"/>
  <c r="P86" i="3" s="1"/>
  <c r="N86" i="3"/>
  <c r="H86" i="3"/>
  <c r="K86" i="3" s="1"/>
  <c r="M86" i="3" s="1"/>
  <c r="F86" i="3"/>
  <c r="O85" i="3"/>
  <c r="P85" i="3" s="1"/>
  <c r="N85" i="3"/>
  <c r="F85" i="3"/>
  <c r="H85" i="3" s="1"/>
  <c r="K85" i="3" s="1"/>
  <c r="M85" i="3" s="1"/>
  <c r="O84" i="3"/>
  <c r="P84" i="3" s="1"/>
  <c r="N84" i="3"/>
  <c r="F84" i="3"/>
  <c r="H84" i="3" s="1"/>
  <c r="K84" i="3" s="1"/>
  <c r="M84" i="3" s="1"/>
  <c r="O83" i="3"/>
  <c r="P83" i="3" s="1"/>
  <c r="S83" i="3" s="1"/>
  <c r="N83" i="3"/>
  <c r="H83" i="3"/>
  <c r="K83" i="3" s="1"/>
  <c r="M83" i="3" s="1"/>
  <c r="F83" i="3"/>
  <c r="O82" i="3"/>
  <c r="P82" i="3" s="1"/>
  <c r="N82" i="3"/>
  <c r="F82" i="3"/>
  <c r="H82" i="3" s="1"/>
  <c r="K82" i="3" s="1"/>
  <c r="M82" i="3" s="1"/>
  <c r="O81" i="3"/>
  <c r="P81" i="3" s="1"/>
  <c r="N81" i="3"/>
  <c r="F81" i="3"/>
  <c r="H81" i="3" s="1"/>
  <c r="K81" i="3" s="1"/>
  <c r="M81" i="3" s="1"/>
  <c r="O80" i="3"/>
  <c r="P80" i="3" s="1"/>
  <c r="N80" i="3"/>
  <c r="F80" i="3"/>
  <c r="H80" i="3" s="1"/>
  <c r="K80" i="3" s="1"/>
  <c r="M80" i="3" s="1"/>
  <c r="O79" i="3"/>
  <c r="P79" i="3" s="1"/>
  <c r="S79" i="3" s="1"/>
  <c r="N79" i="3"/>
  <c r="F79" i="3"/>
  <c r="H79" i="3" s="1"/>
  <c r="K79" i="3" s="1"/>
  <c r="M79" i="3" s="1"/>
  <c r="O78" i="3"/>
  <c r="P78" i="3" s="1"/>
  <c r="N78" i="3"/>
  <c r="F78" i="3"/>
  <c r="H78" i="3" s="1"/>
  <c r="K78" i="3" s="1"/>
  <c r="M78" i="3" s="1"/>
  <c r="O77" i="3"/>
  <c r="P77" i="3" s="1"/>
  <c r="N77" i="3"/>
  <c r="F77" i="3"/>
  <c r="H77" i="3" s="1"/>
  <c r="K77" i="3" s="1"/>
  <c r="M77" i="3" s="1"/>
  <c r="O76" i="3"/>
  <c r="P76" i="3" s="1"/>
  <c r="N76" i="3"/>
  <c r="H76" i="3"/>
  <c r="K76" i="3" s="1"/>
  <c r="M76" i="3" s="1"/>
  <c r="F76" i="3"/>
  <c r="O75" i="3"/>
  <c r="P75" i="3" s="1"/>
  <c r="N75" i="3"/>
  <c r="F75" i="3"/>
  <c r="H75" i="3" s="1"/>
  <c r="K75" i="3" s="1"/>
  <c r="M75" i="3" s="1"/>
  <c r="O74" i="3"/>
  <c r="P74" i="3" s="1"/>
  <c r="S74" i="3" s="1"/>
  <c r="N74" i="3"/>
  <c r="H74" i="3"/>
  <c r="K74" i="3" s="1"/>
  <c r="M74" i="3" s="1"/>
  <c r="F74" i="3"/>
  <c r="O73" i="3"/>
  <c r="P73" i="3" s="1"/>
  <c r="N73" i="3"/>
  <c r="F73" i="3"/>
  <c r="H73" i="3" s="1"/>
  <c r="K73" i="3" s="1"/>
  <c r="M73" i="3" s="1"/>
  <c r="O72" i="3"/>
  <c r="P72" i="3" s="1"/>
  <c r="N72" i="3"/>
  <c r="H72" i="3"/>
  <c r="K72" i="3" s="1"/>
  <c r="M72" i="3" s="1"/>
  <c r="F72" i="3"/>
  <c r="O71" i="3"/>
  <c r="P71" i="3" s="1"/>
  <c r="N71" i="3"/>
  <c r="F71" i="3"/>
  <c r="H71" i="3" s="1"/>
  <c r="K71" i="3" s="1"/>
  <c r="M71" i="3" s="1"/>
  <c r="O70" i="3"/>
  <c r="P70" i="3" s="1"/>
  <c r="N70" i="3"/>
  <c r="H70" i="3"/>
  <c r="K70" i="3" s="1"/>
  <c r="M70" i="3" s="1"/>
  <c r="F70" i="3"/>
  <c r="O69" i="3"/>
  <c r="P69" i="3" s="1"/>
  <c r="N69" i="3"/>
  <c r="F69" i="3"/>
  <c r="H69" i="3" s="1"/>
  <c r="K69" i="3" s="1"/>
  <c r="M69" i="3" s="1"/>
  <c r="O68" i="3"/>
  <c r="P68" i="3" s="1"/>
  <c r="N68" i="3"/>
  <c r="F68" i="3"/>
  <c r="H68" i="3" s="1"/>
  <c r="K68" i="3" s="1"/>
  <c r="M68" i="3" s="1"/>
  <c r="O67" i="3"/>
  <c r="P67" i="3" s="1"/>
  <c r="N67" i="3"/>
  <c r="H67" i="3"/>
  <c r="K67" i="3" s="1"/>
  <c r="M67" i="3" s="1"/>
  <c r="F67" i="3"/>
  <c r="O66" i="3"/>
  <c r="P66" i="3" s="1"/>
  <c r="N66" i="3"/>
  <c r="H66" i="3"/>
  <c r="K66" i="3" s="1"/>
  <c r="M66" i="3" s="1"/>
  <c r="F66" i="3"/>
  <c r="O65" i="3"/>
  <c r="P65" i="3" s="1"/>
  <c r="N65" i="3"/>
  <c r="F65" i="3"/>
  <c r="H65" i="3" s="1"/>
  <c r="K65" i="3" s="1"/>
  <c r="M65" i="3" s="1"/>
  <c r="O64" i="3"/>
  <c r="P64" i="3" s="1"/>
  <c r="N64" i="3"/>
  <c r="H64" i="3"/>
  <c r="K64" i="3" s="1"/>
  <c r="M64" i="3" s="1"/>
  <c r="F64" i="3"/>
  <c r="O63" i="3"/>
  <c r="P63" i="3" s="1"/>
  <c r="N63" i="3"/>
  <c r="F63" i="3"/>
  <c r="H63" i="3" s="1"/>
  <c r="K63" i="3" s="1"/>
  <c r="M63" i="3" s="1"/>
  <c r="O62" i="3"/>
  <c r="P62" i="3" s="1"/>
  <c r="N62" i="3"/>
  <c r="H62" i="3"/>
  <c r="K62" i="3" s="1"/>
  <c r="M62" i="3" s="1"/>
  <c r="F62" i="3"/>
  <c r="O61" i="3"/>
  <c r="P61" i="3" s="1"/>
  <c r="N61" i="3"/>
  <c r="F61" i="3"/>
  <c r="H61" i="3" s="1"/>
  <c r="K61" i="3" s="1"/>
  <c r="M61" i="3" s="1"/>
  <c r="O60" i="3"/>
  <c r="P60" i="3" s="1"/>
  <c r="N60" i="3"/>
  <c r="F60" i="3"/>
  <c r="H60" i="3" s="1"/>
  <c r="K60" i="3" s="1"/>
  <c r="M60" i="3" s="1"/>
  <c r="O59" i="3"/>
  <c r="P59" i="3" s="1"/>
  <c r="N59" i="3"/>
  <c r="H59" i="3"/>
  <c r="K59" i="3" s="1"/>
  <c r="M59" i="3" s="1"/>
  <c r="F59" i="3"/>
  <c r="O58" i="3"/>
  <c r="P58" i="3" s="1"/>
  <c r="N58" i="3"/>
  <c r="F58" i="3"/>
  <c r="H58" i="3" s="1"/>
  <c r="K58" i="3" s="1"/>
  <c r="M58" i="3" s="1"/>
  <c r="O57" i="3"/>
  <c r="P57" i="3" s="1"/>
  <c r="N57" i="3"/>
  <c r="F57" i="3"/>
  <c r="H57" i="3" s="1"/>
  <c r="K57" i="3" s="1"/>
  <c r="M57" i="3" s="1"/>
  <c r="O56" i="3"/>
  <c r="P56" i="3" s="1"/>
  <c r="N56" i="3"/>
  <c r="H56" i="3"/>
  <c r="K56" i="3" s="1"/>
  <c r="M56" i="3" s="1"/>
  <c r="F56" i="3"/>
  <c r="O55" i="3"/>
  <c r="P55" i="3" s="1"/>
  <c r="N55" i="3"/>
  <c r="F55" i="3"/>
  <c r="H55" i="3" s="1"/>
  <c r="K55" i="3" s="1"/>
  <c r="M55" i="3" s="1"/>
  <c r="O54" i="3"/>
  <c r="P54" i="3" s="1"/>
  <c r="N54" i="3"/>
  <c r="F54" i="3"/>
  <c r="H54" i="3" s="1"/>
  <c r="K54" i="3" s="1"/>
  <c r="M54" i="3" s="1"/>
  <c r="O53" i="3"/>
  <c r="P53" i="3" s="1"/>
  <c r="N53" i="3"/>
  <c r="F53" i="3"/>
  <c r="H53" i="3" s="1"/>
  <c r="K53" i="3" s="1"/>
  <c r="M53" i="3" s="1"/>
  <c r="O52" i="3"/>
  <c r="P52" i="3" s="1"/>
  <c r="N52" i="3"/>
  <c r="F52" i="3"/>
  <c r="H52" i="3" s="1"/>
  <c r="K52" i="3" s="1"/>
  <c r="M52" i="3" s="1"/>
  <c r="O51" i="3"/>
  <c r="P51" i="3" s="1"/>
  <c r="N51" i="3"/>
  <c r="H51" i="3"/>
  <c r="K51" i="3" s="1"/>
  <c r="M51" i="3" s="1"/>
  <c r="F51" i="3"/>
  <c r="O50" i="3"/>
  <c r="P50" i="3" s="1"/>
  <c r="S50" i="3" s="1"/>
  <c r="N50" i="3"/>
  <c r="F50" i="3"/>
  <c r="H50" i="3" s="1"/>
  <c r="K50" i="3" s="1"/>
  <c r="M50" i="3" s="1"/>
  <c r="O49" i="3"/>
  <c r="P49" i="3" s="1"/>
  <c r="N49" i="3"/>
  <c r="F49" i="3"/>
  <c r="H49" i="3" s="1"/>
  <c r="K49" i="3" s="1"/>
  <c r="M49" i="3" s="1"/>
  <c r="O48" i="3"/>
  <c r="P48" i="3" s="1"/>
  <c r="N48" i="3"/>
  <c r="H48" i="3"/>
  <c r="K48" i="3" s="1"/>
  <c r="M48" i="3" s="1"/>
  <c r="F48" i="3"/>
  <c r="O47" i="3"/>
  <c r="P47" i="3" s="1"/>
  <c r="S47" i="3" s="1"/>
  <c r="N47" i="3"/>
  <c r="F47" i="3"/>
  <c r="H47" i="3" s="1"/>
  <c r="K47" i="3" s="1"/>
  <c r="M47" i="3" s="1"/>
  <c r="O46" i="3"/>
  <c r="P46" i="3" s="1"/>
  <c r="N46" i="3"/>
  <c r="F46" i="3"/>
  <c r="H46" i="3" s="1"/>
  <c r="K46" i="3" s="1"/>
  <c r="M46" i="3" s="1"/>
  <c r="O45" i="3"/>
  <c r="P45" i="3" s="1"/>
  <c r="N45" i="3"/>
  <c r="F45" i="3"/>
  <c r="H45" i="3" s="1"/>
  <c r="K45" i="3" s="1"/>
  <c r="M45" i="3" s="1"/>
  <c r="O44" i="3"/>
  <c r="P44" i="3" s="1"/>
  <c r="N44" i="3"/>
  <c r="K44" i="3"/>
  <c r="M44" i="3" s="1"/>
  <c r="H44" i="3"/>
  <c r="F44" i="3"/>
  <c r="O43" i="3"/>
  <c r="P43" i="3" s="1"/>
  <c r="R43" i="3" s="1"/>
  <c r="N43" i="3"/>
  <c r="F43" i="3"/>
  <c r="H43" i="3" s="1"/>
  <c r="K43" i="3" s="1"/>
  <c r="M43" i="3" s="1"/>
  <c r="O42" i="3"/>
  <c r="P42" i="3" s="1"/>
  <c r="S42" i="3" s="1"/>
  <c r="N42" i="3"/>
  <c r="F42" i="3"/>
  <c r="H42" i="3" s="1"/>
  <c r="K42" i="3" s="1"/>
  <c r="M42" i="3" s="1"/>
  <c r="O41" i="3"/>
  <c r="P41" i="3" s="1"/>
  <c r="N41" i="3"/>
  <c r="F41" i="3"/>
  <c r="H41" i="3" s="1"/>
  <c r="K41" i="3" s="1"/>
  <c r="M41" i="3" s="1"/>
  <c r="O40" i="3"/>
  <c r="P40" i="3" s="1"/>
  <c r="S40" i="3" s="1"/>
  <c r="N40" i="3"/>
  <c r="H40" i="3"/>
  <c r="K40" i="3" s="1"/>
  <c r="M40" i="3" s="1"/>
  <c r="F40" i="3"/>
  <c r="O39" i="3"/>
  <c r="P39" i="3" s="1"/>
  <c r="N39" i="3"/>
  <c r="F39" i="3"/>
  <c r="H39" i="3" s="1"/>
  <c r="K39" i="3" s="1"/>
  <c r="M39" i="3" s="1"/>
  <c r="O38" i="3"/>
  <c r="P38" i="3" s="1"/>
  <c r="N38" i="3"/>
  <c r="F38" i="3"/>
  <c r="H38" i="3" s="1"/>
  <c r="K38" i="3" s="1"/>
  <c r="M38" i="3" s="1"/>
  <c r="O37" i="3"/>
  <c r="P37" i="3" s="1"/>
  <c r="N37" i="3"/>
  <c r="F37" i="3"/>
  <c r="H37" i="3" s="1"/>
  <c r="K37" i="3" s="1"/>
  <c r="M37" i="3" s="1"/>
  <c r="O36" i="3"/>
  <c r="P36" i="3" s="1"/>
  <c r="N36" i="3"/>
  <c r="F36" i="3"/>
  <c r="H36" i="3" s="1"/>
  <c r="K36" i="3" s="1"/>
  <c r="M36" i="3" s="1"/>
  <c r="O35" i="3"/>
  <c r="P35" i="3" s="1"/>
  <c r="N35" i="3"/>
  <c r="F35" i="3"/>
  <c r="H35" i="3" s="1"/>
  <c r="K35" i="3" s="1"/>
  <c r="M35" i="3" s="1"/>
  <c r="O34" i="3"/>
  <c r="P34" i="3" s="1"/>
  <c r="R34" i="3" s="1"/>
  <c r="N34" i="3"/>
  <c r="F34" i="3"/>
  <c r="H34" i="3" s="1"/>
  <c r="K34" i="3" s="1"/>
  <c r="M34" i="3" s="1"/>
  <c r="O33" i="3"/>
  <c r="P33" i="3" s="1"/>
  <c r="N33" i="3"/>
  <c r="F33" i="3"/>
  <c r="H33" i="3" s="1"/>
  <c r="K33" i="3" s="1"/>
  <c r="M33" i="3" s="1"/>
  <c r="O32" i="3"/>
  <c r="P32" i="3" s="1"/>
  <c r="S32" i="3" s="1"/>
  <c r="N32" i="3"/>
  <c r="F32" i="3"/>
  <c r="H32" i="3" s="1"/>
  <c r="K32" i="3" s="1"/>
  <c r="M32" i="3" s="1"/>
  <c r="O31" i="3"/>
  <c r="P31" i="3" s="1"/>
  <c r="N31" i="3"/>
  <c r="F31" i="3"/>
  <c r="H31" i="3" s="1"/>
  <c r="K31" i="3" s="1"/>
  <c r="M31" i="3" s="1"/>
  <c r="O30" i="3"/>
  <c r="P30" i="3" s="1"/>
  <c r="S30" i="3" s="1"/>
  <c r="N30" i="3"/>
  <c r="F30" i="3"/>
  <c r="H30" i="3" s="1"/>
  <c r="K30" i="3" s="1"/>
  <c r="M30" i="3" s="1"/>
  <c r="O29" i="3"/>
  <c r="P29" i="3" s="1"/>
  <c r="N29" i="3"/>
  <c r="F29" i="3"/>
  <c r="H29" i="3" s="1"/>
  <c r="K29" i="3" s="1"/>
  <c r="M29" i="3" s="1"/>
  <c r="O28" i="3"/>
  <c r="P28" i="3" s="1"/>
  <c r="S28" i="3" s="1"/>
  <c r="N28" i="3"/>
  <c r="F28" i="3"/>
  <c r="H28" i="3" s="1"/>
  <c r="K28" i="3" s="1"/>
  <c r="M28" i="3" s="1"/>
  <c r="O27" i="3"/>
  <c r="P27" i="3" s="1"/>
  <c r="N27" i="3"/>
  <c r="F27" i="3"/>
  <c r="H27" i="3" s="1"/>
  <c r="K27" i="3" s="1"/>
  <c r="M27" i="3" s="1"/>
  <c r="O26" i="3"/>
  <c r="P26" i="3" s="1"/>
  <c r="N26" i="3"/>
  <c r="F26" i="3"/>
  <c r="H26" i="3" s="1"/>
  <c r="K26" i="3" s="1"/>
  <c r="M26" i="3" s="1"/>
  <c r="O25" i="3"/>
  <c r="P25" i="3" s="1"/>
  <c r="N25" i="3"/>
  <c r="F25" i="3"/>
  <c r="H25" i="3" s="1"/>
  <c r="K25" i="3" s="1"/>
  <c r="M25" i="3" s="1"/>
  <c r="O24" i="3"/>
  <c r="P24" i="3" s="1"/>
  <c r="N24" i="3"/>
  <c r="F24" i="3"/>
  <c r="H24" i="3" s="1"/>
  <c r="K24" i="3" s="1"/>
  <c r="M24" i="3" s="1"/>
  <c r="O23" i="3"/>
  <c r="P23" i="3" s="1"/>
  <c r="N23" i="3"/>
  <c r="F23" i="3"/>
  <c r="H23" i="3" s="1"/>
  <c r="K23" i="3" s="1"/>
  <c r="M23" i="3" s="1"/>
  <c r="O22" i="3"/>
  <c r="P22" i="3" s="1"/>
  <c r="N22" i="3"/>
  <c r="F22" i="3"/>
  <c r="H22" i="3" s="1"/>
  <c r="K22" i="3" s="1"/>
  <c r="M22" i="3" s="1"/>
  <c r="O21" i="3"/>
  <c r="P21" i="3" s="1"/>
  <c r="N21" i="3"/>
  <c r="K21" i="3"/>
  <c r="M21" i="3" s="1"/>
  <c r="F21" i="3"/>
  <c r="H21" i="3" s="1"/>
  <c r="O20" i="3"/>
  <c r="P20" i="3" s="1"/>
  <c r="N20" i="3"/>
  <c r="F20" i="3"/>
  <c r="H20" i="3" s="1"/>
  <c r="K20" i="3" s="1"/>
  <c r="M20" i="3" s="1"/>
  <c r="X19" i="3"/>
  <c r="O19" i="3"/>
  <c r="P19" i="3" s="1"/>
  <c r="N19" i="3"/>
  <c r="F19" i="3"/>
  <c r="H19" i="3" s="1"/>
  <c r="K19" i="3" s="1"/>
  <c r="M19" i="3" s="1"/>
  <c r="X18" i="3"/>
  <c r="O18" i="3"/>
  <c r="P18" i="3" s="1"/>
  <c r="S18" i="3" s="1"/>
  <c r="N18" i="3"/>
  <c r="F18" i="3"/>
  <c r="H18" i="3" s="1"/>
  <c r="K18" i="3" s="1"/>
  <c r="M18" i="3" s="1"/>
  <c r="X17" i="3"/>
  <c r="O17" i="3"/>
  <c r="P17" i="3" s="1"/>
  <c r="S17" i="3" s="1"/>
  <c r="N17" i="3"/>
  <c r="F17" i="3"/>
  <c r="H17" i="3" s="1"/>
  <c r="K17" i="3" s="1"/>
  <c r="M17" i="3" s="1"/>
  <c r="O16" i="3"/>
  <c r="P16" i="3" s="1"/>
  <c r="N16" i="3"/>
  <c r="F16" i="3"/>
  <c r="H16" i="3" s="1"/>
  <c r="K16" i="3" s="1"/>
  <c r="M16" i="3" s="1"/>
  <c r="S59" i="3" l="1"/>
  <c r="R42" i="3"/>
  <c r="R301" i="3"/>
  <c r="S81" i="3"/>
  <c r="S236" i="3"/>
  <c r="S270" i="3"/>
  <c r="S259" i="3"/>
  <c r="S57" i="3"/>
  <c r="S90" i="3"/>
  <c r="S146" i="3"/>
  <c r="S162" i="3"/>
  <c r="S178" i="3"/>
  <c r="S243" i="3"/>
  <c r="S66" i="3"/>
  <c r="S130" i="3"/>
  <c r="Q310" i="3"/>
  <c r="Q224" i="3"/>
  <c r="Q66" i="3"/>
  <c r="Q45" i="3"/>
  <c r="Q16" i="3"/>
  <c r="Q256" i="3"/>
  <c r="Q35" i="3"/>
  <c r="Q218" i="3"/>
  <c r="Q51" i="3"/>
  <c r="Q18" i="3"/>
  <c r="Q27" i="3"/>
  <c r="S343" i="3"/>
  <c r="S16" i="3"/>
  <c r="S369" i="3"/>
  <c r="S277" i="3"/>
  <c r="S230" i="3"/>
  <c r="S221" i="3"/>
  <c r="S214" i="3"/>
  <c r="S189" i="3"/>
  <c r="S184" i="3"/>
  <c r="S358" i="3"/>
  <c r="S314" i="3"/>
  <c r="S237" i="3"/>
  <c r="S169" i="3"/>
  <c r="S153" i="3"/>
  <c r="S137" i="3"/>
  <c r="S121" i="3"/>
  <c r="S105" i="3"/>
  <c r="S89" i="3"/>
  <c r="S87" i="3"/>
  <c r="S65" i="3"/>
  <c r="S34" i="3"/>
  <c r="S119" i="3"/>
  <c r="S115" i="3"/>
  <c r="S110" i="3"/>
  <c r="S94" i="3"/>
  <c r="S75" i="3"/>
  <c r="S262" i="3"/>
  <c r="S253" i="3"/>
  <c r="S246" i="3"/>
  <c r="S179" i="3"/>
  <c r="S174" i="3"/>
  <c r="S167" i="3"/>
  <c r="S163" i="3"/>
  <c r="S158" i="3"/>
  <c r="S151" i="3"/>
  <c r="S147" i="3"/>
  <c r="S142" i="3"/>
  <c r="S135" i="3"/>
  <c r="S131" i="3"/>
  <c r="S126" i="3"/>
  <c r="S103" i="3"/>
  <c r="S99" i="3"/>
  <c r="S353" i="3"/>
  <c r="S269" i="3"/>
  <c r="S199" i="3"/>
  <c r="S198" i="3"/>
  <c r="S278" i="3"/>
  <c r="S229" i="3"/>
  <c r="S222" i="3"/>
  <c r="S213" i="3"/>
  <c r="S204" i="3"/>
  <c r="S67" i="3"/>
  <c r="S51" i="3"/>
  <c r="S48" i="3"/>
  <c r="S24" i="3"/>
  <c r="S359" i="3"/>
  <c r="S238" i="3"/>
  <c r="S200" i="3"/>
  <c r="S177" i="3"/>
  <c r="S161" i="3"/>
  <c r="S145" i="3"/>
  <c r="S129" i="3"/>
  <c r="S113" i="3"/>
  <c r="S97" i="3"/>
  <c r="S73" i="3"/>
  <c r="S71" i="3"/>
  <c r="S102" i="3"/>
  <c r="S95" i="3"/>
  <c r="S91" i="3"/>
  <c r="S261" i="3"/>
  <c r="S254" i="3"/>
  <c r="S245" i="3"/>
  <c r="S205" i="3"/>
  <c r="S188" i="3"/>
  <c r="S183" i="3"/>
  <c r="S182" i="3"/>
  <c r="S175" i="3"/>
  <c r="S171" i="3"/>
  <c r="S166" i="3"/>
  <c r="S159" i="3"/>
  <c r="S155" i="3"/>
  <c r="S150" i="3"/>
  <c r="S143" i="3"/>
  <c r="S139" i="3"/>
  <c r="S134" i="3"/>
  <c r="S127" i="3"/>
  <c r="S123" i="3"/>
  <c r="S118" i="3"/>
  <c r="S111" i="3"/>
  <c r="S107" i="3"/>
  <c r="S43" i="3"/>
  <c r="S49" i="3"/>
  <c r="S80" i="3"/>
  <c r="S82" i="3"/>
  <c r="S114" i="3"/>
  <c r="Q250" i="3"/>
  <c r="S78" i="3"/>
  <c r="S98" i="3"/>
  <c r="S54" i="3"/>
  <c r="Q56" i="3"/>
  <c r="S26" i="3"/>
  <c r="S56" i="3"/>
  <c r="S58" i="3"/>
  <c r="S195" i="3"/>
  <c r="S104" i="3"/>
  <c r="S120" i="3"/>
  <c r="S136" i="3"/>
  <c r="S152" i="3"/>
  <c r="S168" i="3"/>
  <c r="S220" i="3"/>
  <c r="S276" i="3"/>
  <c r="R285" i="3"/>
  <c r="S64" i="3"/>
  <c r="S22" i="3"/>
  <c r="S46" i="3"/>
  <c r="S55" i="3"/>
  <c r="S62" i="3"/>
  <c r="S86" i="3"/>
  <c r="S88" i="3"/>
  <c r="S190" i="3"/>
  <c r="S211" i="3"/>
  <c r="S227" i="3"/>
  <c r="S20" i="3"/>
  <c r="R26" i="3"/>
  <c r="S244" i="3"/>
  <c r="S260" i="3"/>
  <c r="S267" i="3"/>
  <c r="S106" i="3"/>
  <c r="S122" i="3"/>
  <c r="S138" i="3"/>
  <c r="S154" i="3"/>
  <c r="S170" i="3"/>
  <c r="S181" i="3"/>
  <c r="S206" i="3"/>
  <c r="S251" i="3"/>
  <c r="R293" i="3"/>
  <c r="S63" i="3"/>
  <c r="S96" i="3"/>
  <c r="S112" i="3"/>
  <c r="S128" i="3"/>
  <c r="S144" i="3"/>
  <c r="S160" i="3"/>
  <c r="S176" i="3"/>
  <c r="S212" i="3"/>
  <c r="S228" i="3"/>
  <c r="S235" i="3"/>
  <c r="S19" i="3"/>
  <c r="S36" i="3"/>
  <c r="S38" i="3"/>
  <c r="S70" i="3"/>
  <c r="S72" i="3"/>
  <c r="S219" i="3"/>
  <c r="S268" i="3"/>
  <c r="S275" i="3"/>
  <c r="R16" i="3"/>
  <c r="S197" i="3"/>
  <c r="S252" i="3"/>
  <c r="X5" i="8"/>
  <c r="X61" i="8" s="1"/>
  <c r="C3" i="8"/>
  <c r="D7" i="7" s="1" a="1"/>
  <c r="D7" i="7" s="1"/>
  <c r="M8" i="8"/>
  <c r="M64" i="8" s="1"/>
  <c r="D6" i="7" a="1"/>
  <c r="D6" i="7" s="1"/>
  <c r="D5" i="7" a="1"/>
  <c r="D5" i="7" s="1"/>
  <c r="D8" i="7" a="1"/>
  <c r="D8" i="7" s="1"/>
  <c r="D4" i="7" a="1"/>
  <c r="D4" i="7" s="1"/>
  <c r="Y15" i="7" a="1"/>
  <c r="Y15" i="7" s="1"/>
  <c r="Y20" i="7" a="1"/>
  <c r="Y20" i="7" s="1"/>
  <c r="Y16" i="7" a="1"/>
  <c r="Y16" i="7" s="1"/>
  <c r="Y18" i="7" a="1"/>
  <c r="Y18" i="7" s="1"/>
  <c r="Y19" i="7" a="1"/>
  <c r="Y19" i="7" s="1"/>
  <c r="Y17" i="7" a="1"/>
  <c r="Y17" i="7" s="1"/>
  <c r="D3" i="7" a="1"/>
  <c r="D3" i="7" s="1"/>
  <c r="C16" i="8"/>
  <c r="C72" i="8" s="1"/>
  <c r="C4" i="8"/>
  <c r="C60" i="8" s="1"/>
  <c r="AS27" i="8"/>
  <c r="AS83" i="8" s="1"/>
  <c r="AG27" i="8"/>
  <c r="AG83" i="8" s="1"/>
  <c r="U27" i="8"/>
  <c r="U83" i="8" s="1"/>
  <c r="I27" i="8"/>
  <c r="I83" i="8" s="1"/>
  <c r="AX26" i="8"/>
  <c r="AX82" i="8" s="1"/>
  <c r="AL26" i="8"/>
  <c r="AL82" i="8" s="1"/>
  <c r="Z26" i="8"/>
  <c r="Z82" i="8" s="1"/>
  <c r="N26" i="8"/>
  <c r="N82" i="8" s="1"/>
  <c r="AY25" i="8"/>
  <c r="AY81" i="8" s="1"/>
  <c r="AQ25" i="8"/>
  <c r="AQ81" i="8" s="1"/>
  <c r="AE25" i="8"/>
  <c r="AE81" i="8" s="1"/>
  <c r="K25" i="8"/>
  <c r="K81" i="8" s="1"/>
  <c r="AZ24" i="8"/>
  <c r="AZ80" i="8" s="1"/>
  <c r="AN24" i="8"/>
  <c r="AN80" i="8" s="1"/>
  <c r="AB24" i="8"/>
  <c r="AB80" i="8" s="1"/>
  <c r="P24" i="8"/>
  <c r="P80" i="8" s="1"/>
  <c r="D24" i="8"/>
  <c r="D80" i="8" s="1"/>
  <c r="AS23" i="8"/>
  <c r="AS79" i="8" s="1"/>
  <c r="AG23" i="8"/>
  <c r="AG79" i="8" s="1"/>
  <c r="U23" i="8"/>
  <c r="U79" i="8" s="1"/>
  <c r="AX22" i="8"/>
  <c r="AX78" i="8" s="1"/>
  <c r="Z22" i="8"/>
  <c r="Z78" i="8" s="1"/>
  <c r="BC21" i="8"/>
  <c r="BC77" i="8" s="1"/>
  <c r="AE21" i="8"/>
  <c r="AE77" i="8" s="1"/>
  <c r="G21" i="8"/>
  <c r="G77" i="8" s="1"/>
  <c r="AJ20" i="8"/>
  <c r="AJ76" i="8" s="1"/>
  <c r="L20" i="8"/>
  <c r="L76" i="8" s="1"/>
  <c r="Y19" i="8"/>
  <c r="Y75" i="8" s="1"/>
  <c r="BB18" i="8"/>
  <c r="BB74" i="8" s="1"/>
  <c r="AD18" i="8"/>
  <c r="AD74" i="8" s="1"/>
  <c r="F18" i="8"/>
  <c r="F74" i="8" s="1"/>
  <c r="AI17" i="8"/>
  <c r="AI73" i="8" s="1"/>
  <c r="K17" i="8"/>
  <c r="K73" i="8" s="1"/>
  <c r="AN16" i="8"/>
  <c r="AN72" i="8" s="1"/>
  <c r="P16" i="8"/>
  <c r="P72" i="8" s="1"/>
  <c r="AS15" i="8"/>
  <c r="AS71" i="8" s="1"/>
  <c r="U15" i="8"/>
  <c r="U71" i="8" s="1"/>
  <c r="AX14" i="8"/>
  <c r="AX70" i="8" s="1"/>
  <c r="Z14" i="8"/>
  <c r="Z70" i="8" s="1"/>
  <c r="BC13" i="8"/>
  <c r="BC69" i="8" s="1"/>
  <c r="U13" i="8"/>
  <c r="U69" i="8" s="1"/>
  <c r="AU11" i="8"/>
  <c r="AU67" i="8" s="1"/>
  <c r="AZ10" i="8"/>
  <c r="AZ66" i="8" s="1"/>
  <c r="AI6" i="8"/>
  <c r="AI62" i="8" s="1"/>
  <c r="C23" i="8"/>
  <c r="C79" i="8" s="1"/>
  <c r="C11" i="8"/>
  <c r="C67" i="8" s="1"/>
  <c r="AZ27" i="8"/>
  <c r="AZ83" i="8" s="1"/>
  <c r="AN27" i="8"/>
  <c r="AN83" i="8" s="1"/>
  <c r="AB27" i="8"/>
  <c r="AB83" i="8" s="1"/>
  <c r="P27" i="8"/>
  <c r="P83" i="8" s="1"/>
  <c r="D27" i="8"/>
  <c r="D83" i="8" s="1"/>
  <c r="AS26" i="8"/>
  <c r="AS82" i="8" s="1"/>
  <c r="AG26" i="8"/>
  <c r="AG82" i="8" s="1"/>
  <c r="U26" i="8"/>
  <c r="U82" i="8" s="1"/>
  <c r="I26" i="8"/>
  <c r="I82" i="8" s="1"/>
  <c r="AX25" i="8"/>
  <c r="AX81" i="8" s="1"/>
  <c r="AD25" i="8"/>
  <c r="AD81" i="8" s="1"/>
  <c r="R25" i="8"/>
  <c r="R81" i="8" s="1"/>
  <c r="F25" i="8"/>
  <c r="F81" i="8" s="1"/>
  <c r="AU24" i="8"/>
  <c r="AU80" i="8" s="1"/>
  <c r="AI24" i="8"/>
  <c r="AI80" i="8" s="1"/>
  <c r="W24" i="8"/>
  <c r="W80" i="8" s="1"/>
  <c r="K24" i="8"/>
  <c r="K80" i="8" s="1"/>
  <c r="AZ23" i="8"/>
  <c r="AZ79" i="8" s="1"/>
  <c r="AN23" i="8"/>
  <c r="AN79" i="8" s="1"/>
  <c r="T23" i="8"/>
  <c r="T79" i="8" s="1"/>
  <c r="AW22" i="8"/>
  <c r="AW78" i="8" s="1"/>
  <c r="Y22" i="8"/>
  <c r="Y78" i="8" s="1"/>
  <c r="BB21" i="8"/>
  <c r="BB77" i="8" s="1"/>
  <c r="AD21" i="8"/>
  <c r="AD77" i="8" s="1"/>
  <c r="AQ20" i="8"/>
  <c r="AQ76" i="8" s="1"/>
  <c r="S20" i="8"/>
  <c r="S76" i="8" s="1"/>
  <c r="AV19" i="8"/>
  <c r="AV75" i="8" s="1"/>
  <c r="X19" i="8"/>
  <c r="X75" i="8" s="1"/>
  <c r="BA18" i="8"/>
  <c r="BA74" i="8" s="1"/>
  <c r="AC18" i="8"/>
  <c r="AC74" i="8" s="1"/>
  <c r="AX17" i="8"/>
  <c r="AX73" i="8" s="1"/>
  <c r="R17" i="8"/>
  <c r="R73" i="8" s="1"/>
  <c r="AU16" i="8"/>
  <c r="AU72" i="8" s="1"/>
  <c r="W16" i="8"/>
  <c r="W72" i="8" s="1"/>
  <c r="AZ15" i="8"/>
  <c r="AZ71" i="8" s="1"/>
  <c r="AB15" i="8"/>
  <c r="AB71" i="8" s="1"/>
  <c r="D15" i="8"/>
  <c r="D71" i="8" s="1"/>
  <c r="Q14" i="8"/>
  <c r="Q70" i="8" s="1"/>
  <c r="AT13" i="8"/>
  <c r="AT69" i="8" s="1"/>
  <c r="D13" i="8"/>
  <c r="D69" i="8" s="1"/>
  <c r="I12" i="8"/>
  <c r="I68" i="8" s="1"/>
  <c r="N11" i="8"/>
  <c r="N67" i="8" s="1"/>
  <c r="AY10" i="8"/>
  <c r="AY66" i="8" s="1"/>
  <c r="AI10" i="8"/>
  <c r="AI66" i="8" s="1"/>
  <c r="S10" i="8"/>
  <c r="S66" i="8" s="1"/>
  <c r="BD9" i="8"/>
  <c r="BD65" i="8" s="1"/>
  <c r="AN9" i="8"/>
  <c r="AN65" i="8" s="1"/>
  <c r="X9" i="8"/>
  <c r="X65" i="8" s="1"/>
  <c r="AS8" i="8"/>
  <c r="AS64" i="8" s="1"/>
  <c r="AE6" i="8"/>
  <c r="AE62" i="8" s="1"/>
  <c r="T5" i="8"/>
  <c r="T61" i="8" s="1"/>
  <c r="I4" i="8"/>
  <c r="I60" i="8" s="1"/>
  <c r="C24" i="8"/>
  <c r="C80" i="8" s="1"/>
  <c r="C12" i="8"/>
  <c r="C68" i="8" s="1"/>
  <c r="AW27" i="8"/>
  <c r="AW83" i="8" s="1"/>
  <c r="AO27" i="8"/>
  <c r="AO83" i="8" s="1"/>
  <c r="Y27" i="8"/>
  <c r="Y83" i="8" s="1"/>
  <c r="M27" i="8"/>
  <c r="M83" i="8" s="1"/>
  <c r="BB26" i="8"/>
  <c r="BB82" i="8" s="1"/>
  <c r="AT26" i="8"/>
  <c r="AT82" i="8" s="1"/>
  <c r="AH26" i="8"/>
  <c r="AH82" i="8" s="1"/>
  <c r="R26" i="8"/>
  <c r="R82" i="8" s="1"/>
  <c r="J26" i="8"/>
  <c r="J82" i="8" s="1"/>
  <c r="BC25" i="8"/>
  <c r="BC81" i="8" s="1"/>
  <c r="AI25" i="8"/>
  <c r="AI81" i="8" s="1"/>
  <c r="W25" i="8"/>
  <c r="W81" i="8" s="1"/>
  <c r="O25" i="8"/>
  <c r="O81" i="8" s="1"/>
  <c r="G25" i="8"/>
  <c r="G81" i="8" s="1"/>
  <c r="AR24" i="8"/>
  <c r="AR80" i="8" s="1"/>
  <c r="AF24" i="8"/>
  <c r="AF80" i="8" s="1"/>
  <c r="X24" i="8"/>
  <c r="X80" i="8" s="1"/>
  <c r="H24" i="8"/>
  <c r="H80" i="8" s="1"/>
  <c r="AW23" i="8"/>
  <c r="AW79" i="8" s="1"/>
  <c r="AK23" i="8"/>
  <c r="AK79" i="8" s="1"/>
  <c r="Y23" i="8"/>
  <c r="Y79" i="8" s="1"/>
  <c r="M23" i="8"/>
  <c r="M79" i="8" s="1"/>
  <c r="AH22" i="8"/>
  <c r="AH78" i="8" s="1"/>
  <c r="R22" i="8"/>
  <c r="R78" i="8" s="1"/>
  <c r="AU21" i="8"/>
  <c r="AU77" i="8" s="1"/>
  <c r="W21" i="8"/>
  <c r="W77" i="8" s="1"/>
  <c r="AZ20" i="8"/>
  <c r="AZ76" i="8" s="1"/>
  <c r="T20" i="8"/>
  <c r="T76" i="8" s="1"/>
  <c r="D20" i="8"/>
  <c r="D76" i="8" s="1"/>
  <c r="AO19" i="8"/>
  <c r="AO75" i="8" s="1"/>
  <c r="Q19" i="8"/>
  <c r="Q75" i="8" s="1"/>
  <c r="AL18" i="8"/>
  <c r="AL74" i="8" s="1"/>
  <c r="N18" i="8"/>
  <c r="N74" i="8" s="1"/>
  <c r="AY17" i="8"/>
  <c r="AY73" i="8" s="1"/>
  <c r="S17" i="8"/>
  <c r="S73" i="8" s="1"/>
  <c r="BD16" i="8"/>
  <c r="BD72" i="8" s="1"/>
  <c r="X16" i="8"/>
  <c r="X72" i="8" s="1"/>
  <c r="BA15" i="8"/>
  <c r="BA71" i="8" s="1"/>
  <c r="AC15" i="8"/>
  <c r="AC71" i="8" s="1"/>
  <c r="M15" i="8"/>
  <c r="M71" i="8" s="1"/>
  <c r="AP14" i="8"/>
  <c r="AP70" i="8" s="1"/>
  <c r="J14" i="8"/>
  <c r="J70" i="8" s="1"/>
  <c r="AK13" i="8"/>
  <c r="AK69" i="8" s="1"/>
  <c r="AP12" i="8"/>
  <c r="AP68" i="8" s="1"/>
  <c r="J12" i="8"/>
  <c r="J68" i="8" s="1"/>
  <c r="O11" i="8"/>
  <c r="O67" i="8" s="1"/>
  <c r="T10" i="8"/>
  <c r="T66" i="8" s="1"/>
  <c r="AO9" i="8"/>
  <c r="AO65" i="8" s="1"/>
  <c r="AT8" i="8"/>
  <c r="AT64" i="8" s="1"/>
  <c r="N8" i="8"/>
  <c r="N64" i="8" s="1"/>
  <c r="M4" i="8"/>
  <c r="M60" i="8" s="1"/>
  <c r="C27" i="8"/>
  <c r="C83" i="8" s="1"/>
  <c r="C15" i="8"/>
  <c r="C71" i="8" s="1"/>
  <c r="BD27" i="8"/>
  <c r="BD83" i="8" s="1"/>
  <c r="AR27" i="8"/>
  <c r="AR83" i="8" s="1"/>
  <c r="AF27" i="8"/>
  <c r="AF83" i="8" s="1"/>
  <c r="X27" i="8"/>
  <c r="X83" i="8" s="1"/>
  <c r="L27" i="8"/>
  <c r="L83" i="8" s="1"/>
  <c r="BA26" i="8"/>
  <c r="BA82" i="8" s="1"/>
  <c r="AK26" i="8"/>
  <c r="AK82" i="8" s="1"/>
  <c r="Y26" i="8"/>
  <c r="Y82" i="8" s="1"/>
  <c r="Q26" i="8"/>
  <c r="Q82" i="8" s="1"/>
  <c r="E26" i="8"/>
  <c r="E82" i="8" s="1"/>
  <c r="AT25" i="8"/>
  <c r="AT81" i="8" s="1"/>
  <c r="AL25" i="8"/>
  <c r="AL81" i="8" s="1"/>
  <c r="Z25" i="8"/>
  <c r="Z81" i="8" s="1"/>
  <c r="J25" i="8"/>
  <c r="J81" i="8" s="1"/>
  <c r="BC24" i="8"/>
  <c r="BC80" i="8" s="1"/>
  <c r="AM24" i="8"/>
  <c r="AM80" i="8" s="1"/>
  <c r="AE24" i="8"/>
  <c r="AE80" i="8" s="1"/>
  <c r="O24" i="8"/>
  <c r="O80" i="8" s="1"/>
  <c r="BD23" i="8"/>
  <c r="BD79" i="8" s="1"/>
  <c r="AV23" i="8"/>
  <c r="AV79" i="8" s="1"/>
  <c r="AF23" i="8"/>
  <c r="AF79" i="8" s="1"/>
  <c r="AB23" i="8"/>
  <c r="AB79" i="8" s="1"/>
  <c r="L23" i="8"/>
  <c r="L79" i="8" s="1"/>
  <c r="AG22" i="8"/>
  <c r="AG78" i="8" s="1"/>
  <c r="I22" i="8"/>
  <c r="I78" i="8" s="1"/>
  <c r="AL21" i="8"/>
  <c r="AL77" i="8" s="1"/>
  <c r="V21" i="8"/>
  <c r="V77" i="8" s="1"/>
  <c r="F21" i="8"/>
  <c r="F77" i="8" s="1"/>
  <c r="AI20" i="8"/>
  <c r="AI76" i="8" s="1"/>
  <c r="K20" i="8"/>
  <c r="K76" i="8" s="1"/>
  <c r="AN19" i="8"/>
  <c r="AN75" i="8" s="1"/>
  <c r="P19" i="8"/>
  <c r="P75" i="8" s="1"/>
  <c r="AK18" i="8"/>
  <c r="AK74" i="8" s="1"/>
  <c r="M18" i="8"/>
  <c r="M74" i="8" s="1"/>
  <c r="AP17" i="8"/>
  <c r="AP73" i="8" s="1"/>
  <c r="Z17" i="8"/>
  <c r="Z73" i="8" s="1"/>
  <c r="BC16" i="8"/>
  <c r="BC72" i="8" s="1"/>
  <c r="AE16" i="8"/>
  <c r="AE72" i="8" s="1"/>
  <c r="G16" i="8"/>
  <c r="G72" i="8" s="1"/>
  <c r="AJ15" i="8"/>
  <c r="AJ71" i="8" s="1"/>
  <c r="L15" i="8"/>
  <c r="L71" i="8" s="1"/>
  <c r="AW14" i="8"/>
  <c r="AW70" i="8" s="1"/>
  <c r="AG14" i="8"/>
  <c r="AG70" i="8" s="1"/>
  <c r="I14" i="8"/>
  <c r="I70" i="8" s="1"/>
  <c r="AJ13" i="8"/>
  <c r="AJ69" i="8" s="1"/>
  <c r="AO12" i="8"/>
  <c r="AO68" i="8" s="1"/>
  <c r="AT11" i="8"/>
  <c r="AT67" i="8" s="1"/>
  <c r="AH7" i="8"/>
  <c r="AH63" i="8" s="1"/>
  <c r="G3" i="8"/>
  <c r="G59" i="8" s="1"/>
  <c r="K3" i="8"/>
  <c r="K59" i="8" s="1"/>
  <c r="O3" i="8"/>
  <c r="O59" i="8" s="1"/>
  <c r="S3" i="8"/>
  <c r="S59" i="8" s="1"/>
  <c r="W3" i="8"/>
  <c r="W59" i="8" s="1"/>
  <c r="AA3" i="8"/>
  <c r="AA59" i="8" s="1"/>
  <c r="AE3" i="8"/>
  <c r="AE59" i="8" s="1"/>
  <c r="AI3" i="8"/>
  <c r="AI59" i="8" s="1"/>
  <c r="AM3" i="8"/>
  <c r="AM59" i="8" s="1"/>
  <c r="AQ3" i="8"/>
  <c r="AQ59" i="8" s="1"/>
  <c r="AU3" i="8"/>
  <c r="AU59" i="8" s="1"/>
  <c r="AY3" i="8"/>
  <c r="AY59" i="8" s="1"/>
  <c r="BC3" i="8"/>
  <c r="BC59" i="8" s="1"/>
  <c r="F4" i="8"/>
  <c r="F60" i="8" s="1"/>
  <c r="J4" i="8"/>
  <c r="J60" i="8" s="1"/>
  <c r="N4" i="8"/>
  <c r="N60" i="8" s="1"/>
  <c r="R4" i="8"/>
  <c r="R60" i="8" s="1"/>
  <c r="V4" i="8"/>
  <c r="V60" i="8" s="1"/>
  <c r="Z4" i="8"/>
  <c r="Z60" i="8" s="1"/>
  <c r="AD4" i="8"/>
  <c r="AD60" i="8" s="1"/>
  <c r="AH4" i="8"/>
  <c r="AH60" i="8" s="1"/>
  <c r="AL4" i="8"/>
  <c r="AL60" i="8" s="1"/>
  <c r="AP4" i="8"/>
  <c r="AP60" i="8" s="1"/>
  <c r="AT4" i="8"/>
  <c r="AT60" i="8" s="1"/>
  <c r="AX4" i="8"/>
  <c r="AX60" i="8" s="1"/>
  <c r="BB4" i="8"/>
  <c r="BB60" i="8" s="1"/>
  <c r="E5" i="8"/>
  <c r="E61" i="8" s="1"/>
  <c r="I5" i="8"/>
  <c r="I61" i="8" s="1"/>
  <c r="M5" i="8"/>
  <c r="M61" i="8" s="1"/>
  <c r="Q5" i="8"/>
  <c r="Q61" i="8" s="1"/>
  <c r="U5" i="8"/>
  <c r="U61" i="8" s="1"/>
  <c r="Y5" i="8"/>
  <c r="Y61" i="8" s="1"/>
  <c r="AC5" i="8"/>
  <c r="AC61" i="8" s="1"/>
  <c r="AG5" i="8"/>
  <c r="AG61" i="8" s="1"/>
  <c r="AK5" i="8"/>
  <c r="AK61" i="8" s="1"/>
  <c r="AO5" i="8"/>
  <c r="AO61" i="8" s="1"/>
  <c r="AS5" i="8"/>
  <c r="AS61" i="8" s="1"/>
  <c r="AW5" i="8"/>
  <c r="AW61" i="8" s="1"/>
  <c r="BA5" i="8"/>
  <c r="BA61" i="8" s="1"/>
  <c r="D6" i="8"/>
  <c r="D62" i="8" s="1"/>
  <c r="H6" i="8"/>
  <c r="H62" i="8" s="1"/>
  <c r="L6" i="8"/>
  <c r="L62" i="8" s="1"/>
  <c r="P6" i="8"/>
  <c r="P62" i="8" s="1"/>
  <c r="T6" i="8"/>
  <c r="T62" i="8" s="1"/>
  <c r="X6" i="8"/>
  <c r="X62" i="8" s="1"/>
  <c r="AB6" i="8"/>
  <c r="AB62" i="8" s="1"/>
  <c r="AF6" i="8"/>
  <c r="AF62" i="8" s="1"/>
  <c r="AJ6" i="8"/>
  <c r="AJ62" i="8" s="1"/>
  <c r="AN6" i="8"/>
  <c r="AN62" i="8" s="1"/>
  <c r="AR6" i="8"/>
  <c r="AR62" i="8" s="1"/>
  <c r="AV6" i="8"/>
  <c r="AV62" i="8" s="1"/>
  <c r="AZ6" i="8"/>
  <c r="AZ62" i="8" s="1"/>
  <c r="BD6" i="8"/>
  <c r="BD62" i="8" s="1"/>
  <c r="G7" i="8"/>
  <c r="G63" i="8" s="1"/>
  <c r="K7" i="8"/>
  <c r="K63" i="8" s="1"/>
  <c r="O7" i="8"/>
  <c r="O63" i="8" s="1"/>
  <c r="S7" i="8"/>
  <c r="S63" i="8" s="1"/>
  <c r="W7" i="8"/>
  <c r="W63" i="8" s="1"/>
  <c r="D3" i="8"/>
  <c r="D59" i="8" s="1"/>
  <c r="H3" i="8"/>
  <c r="H59" i="8" s="1"/>
  <c r="L3" i="8"/>
  <c r="L59" i="8" s="1"/>
  <c r="P3" i="8"/>
  <c r="P59" i="8" s="1"/>
  <c r="T3" i="8"/>
  <c r="T59" i="8" s="1"/>
  <c r="X3" i="8"/>
  <c r="X59" i="8" s="1"/>
  <c r="AB3" i="8"/>
  <c r="AB59" i="8" s="1"/>
  <c r="AF3" i="8"/>
  <c r="AF59" i="8" s="1"/>
  <c r="AJ3" i="8"/>
  <c r="AJ59" i="8" s="1"/>
  <c r="AN3" i="8"/>
  <c r="AN59" i="8" s="1"/>
  <c r="AR3" i="8"/>
  <c r="AR59" i="8" s="1"/>
  <c r="AV3" i="8"/>
  <c r="AV59" i="8" s="1"/>
  <c r="AZ3" i="8"/>
  <c r="AZ59" i="8" s="1"/>
  <c r="BD3" i="8"/>
  <c r="BD59" i="8" s="1"/>
  <c r="G4" i="8"/>
  <c r="G60" i="8" s="1"/>
  <c r="K4" i="8"/>
  <c r="K60" i="8" s="1"/>
  <c r="O4" i="8"/>
  <c r="O60" i="8" s="1"/>
  <c r="S4" i="8"/>
  <c r="S60" i="8" s="1"/>
  <c r="W4" i="8"/>
  <c r="W60" i="8" s="1"/>
  <c r="AA4" i="8"/>
  <c r="AA60" i="8" s="1"/>
  <c r="AE4" i="8"/>
  <c r="AE60" i="8" s="1"/>
  <c r="AI4" i="8"/>
  <c r="AI60" i="8" s="1"/>
  <c r="AM4" i="8"/>
  <c r="AM60" i="8" s="1"/>
  <c r="AQ4" i="8"/>
  <c r="AQ60" i="8" s="1"/>
  <c r="AU4" i="8"/>
  <c r="AU60" i="8" s="1"/>
  <c r="AY4" i="8"/>
  <c r="AY60" i="8" s="1"/>
  <c r="BC4" i="8"/>
  <c r="BC60" i="8" s="1"/>
  <c r="F5" i="8"/>
  <c r="F61" i="8" s="1"/>
  <c r="J5" i="8"/>
  <c r="J61" i="8" s="1"/>
  <c r="N5" i="8"/>
  <c r="N61" i="8" s="1"/>
  <c r="R5" i="8"/>
  <c r="R61" i="8" s="1"/>
  <c r="V5" i="8"/>
  <c r="V61" i="8" s="1"/>
  <c r="Z5" i="8"/>
  <c r="Z61" i="8" s="1"/>
  <c r="AD5" i="8"/>
  <c r="AD61" i="8" s="1"/>
  <c r="AH5" i="8"/>
  <c r="AH61" i="8" s="1"/>
  <c r="AL5" i="8"/>
  <c r="AL61" i="8" s="1"/>
  <c r="AP5" i="8"/>
  <c r="AP61" i="8" s="1"/>
  <c r="AT5" i="8"/>
  <c r="AT61" i="8" s="1"/>
  <c r="AX5" i="8"/>
  <c r="AX61" i="8" s="1"/>
  <c r="BB5" i="8"/>
  <c r="BB61" i="8" s="1"/>
  <c r="E6" i="8"/>
  <c r="E62" i="8" s="1"/>
  <c r="I6" i="8"/>
  <c r="I62" i="8" s="1"/>
  <c r="M6" i="8"/>
  <c r="M62" i="8" s="1"/>
  <c r="Q6" i="8"/>
  <c r="Q62" i="8" s="1"/>
  <c r="U6" i="8"/>
  <c r="U62" i="8" s="1"/>
  <c r="Y6" i="8"/>
  <c r="Y62" i="8" s="1"/>
  <c r="AC6" i="8"/>
  <c r="AC62" i="8" s="1"/>
  <c r="AG6" i="8"/>
  <c r="AG62" i="8" s="1"/>
  <c r="AK6" i="8"/>
  <c r="AK62" i="8" s="1"/>
  <c r="AO6" i="8"/>
  <c r="AO62" i="8" s="1"/>
  <c r="AS6" i="8"/>
  <c r="AS62" i="8" s="1"/>
  <c r="AW6" i="8"/>
  <c r="AW62" i="8" s="1"/>
  <c r="BA6" i="8"/>
  <c r="BA62" i="8" s="1"/>
  <c r="D7" i="8"/>
  <c r="D63" i="8" s="1"/>
  <c r="H7" i="8"/>
  <c r="H63" i="8" s="1"/>
  <c r="L7" i="8"/>
  <c r="L63" i="8" s="1"/>
  <c r="P7" i="8"/>
  <c r="P63" i="8" s="1"/>
  <c r="T7" i="8"/>
  <c r="T63" i="8" s="1"/>
  <c r="X7" i="8"/>
  <c r="X63" i="8" s="1"/>
  <c r="AB7" i="8"/>
  <c r="AB63" i="8" s="1"/>
  <c r="AF7" i="8"/>
  <c r="AF63" i="8" s="1"/>
  <c r="AJ7" i="8"/>
  <c r="AJ63" i="8" s="1"/>
  <c r="AN7" i="8"/>
  <c r="AN63" i="8" s="1"/>
  <c r="AR7" i="8"/>
  <c r="AR63" i="8" s="1"/>
  <c r="AV7" i="8"/>
  <c r="AV63" i="8" s="1"/>
  <c r="AZ7" i="8"/>
  <c r="AZ63" i="8" s="1"/>
  <c r="BD7" i="8"/>
  <c r="BD63" i="8" s="1"/>
  <c r="G8" i="8"/>
  <c r="G64" i="8" s="1"/>
  <c r="K8" i="8"/>
  <c r="K64" i="8" s="1"/>
  <c r="O8" i="8"/>
  <c r="O64" i="8" s="1"/>
  <c r="S8" i="8"/>
  <c r="S64" i="8" s="1"/>
  <c r="W8" i="8"/>
  <c r="W64" i="8" s="1"/>
  <c r="AA8" i="8"/>
  <c r="AA64" i="8" s="1"/>
  <c r="AE8" i="8"/>
  <c r="AE64" i="8" s="1"/>
  <c r="AI8" i="8"/>
  <c r="AI64" i="8" s="1"/>
  <c r="AM8" i="8"/>
  <c r="AM64" i="8" s="1"/>
  <c r="AQ8" i="8"/>
  <c r="AQ64" i="8" s="1"/>
  <c r="AU8" i="8"/>
  <c r="AU64" i="8" s="1"/>
  <c r="AY8" i="8"/>
  <c r="AY64" i="8" s="1"/>
  <c r="BC8" i="8"/>
  <c r="BC64" i="8" s="1"/>
  <c r="F9" i="8"/>
  <c r="F65" i="8" s="1"/>
  <c r="J9" i="8"/>
  <c r="J65" i="8" s="1"/>
  <c r="N9" i="8"/>
  <c r="N65" i="8" s="1"/>
  <c r="R9" i="8"/>
  <c r="R65" i="8" s="1"/>
  <c r="V9" i="8"/>
  <c r="V65" i="8" s="1"/>
  <c r="E3" i="8"/>
  <c r="E59" i="8" s="1"/>
  <c r="I3" i="8"/>
  <c r="I59" i="8" s="1"/>
  <c r="M3" i="8"/>
  <c r="M59" i="8" s="1"/>
  <c r="Q3" i="8"/>
  <c r="Q59" i="8" s="1"/>
  <c r="U3" i="8"/>
  <c r="U59" i="8" s="1"/>
  <c r="Y3" i="8"/>
  <c r="Y59" i="8" s="1"/>
  <c r="AC3" i="8"/>
  <c r="AC59" i="8" s="1"/>
  <c r="AG3" i="8"/>
  <c r="AG59" i="8" s="1"/>
  <c r="AK3" i="8"/>
  <c r="AK59" i="8" s="1"/>
  <c r="AO3" i="8"/>
  <c r="AO59" i="8" s="1"/>
  <c r="AS3" i="8"/>
  <c r="AS59" i="8" s="1"/>
  <c r="AW3" i="8"/>
  <c r="AW59" i="8" s="1"/>
  <c r="BA3" i="8"/>
  <c r="BA59" i="8" s="1"/>
  <c r="D4" i="8"/>
  <c r="D60" i="8" s="1"/>
  <c r="H4" i="8"/>
  <c r="H60" i="8" s="1"/>
  <c r="L4" i="8"/>
  <c r="L60" i="8" s="1"/>
  <c r="P4" i="8"/>
  <c r="P60" i="8" s="1"/>
  <c r="T4" i="8"/>
  <c r="T60" i="8" s="1"/>
  <c r="X4" i="8"/>
  <c r="X60" i="8" s="1"/>
  <c r="AB4" i="8"/>
  <c r="AB60" i="8" s="1"/>
  <c r="AF4" i="8"/>
  <c r="AF60" i="8" s="1"/>
  <c r="AJ4" i="8"/>
  <c r="AJ60" i="8" s="1"/>
  <c r="AN4" i="8"/>
  <c r="AN60" i="8" s="1"/>
  <c r="AR4" i="8"/>
  <c r="AR60" i="8" s="1"/>
  <c r="AV4" i="8"/>
  <c r="AV60" i="8" s="1"/>
  <c r="AZ4" i="8"/>
  <c r="AZ60" i="8" s="1"/>
  <c r="BD4" i="8"/>
  <c r="BD60" i="8" s="1"/>
  <c r="G5" i="8"/>
  <c r="G61" i="8" s="1"/>
  <c r="K5" i="8"/>
  <c r="K61" i="8" s="1"/>
  <c r="O5" i="8"/>
  <c r="O61" i="8" s="1"/>
  <c r="S5" i="8"/>
  <c r="S61" i="8" s="1"/>
  <c r="W5" i="8"/>
  <c r="W61" i="8" s="1"/>
  <c r="AA5" i="8"/>
  <c r="AA61" i="8" s="1"/>
  <c r="AE5" i="8"/>
  <c r="AE61" i="8" s="1"/>
  <c r="AI5" i="8"/>
  <c r="AI61" i="8" s="1"/>
  <c r="AM5" i="8"/>
  <c r="AM61" i="8" s="1"/>
  <c r="AQ5" i="8"/>
  <c r="AQ61" i="8" s="1"/>
  <c r="AU5" i="8"/>
  <c r="AU61" i="8" s="1"/>
  <c r="AY5" i="8"/>
  <c r="AY61" i="8" s="1"/>
  <c r="BC5" i="8"/>
  <c r="BC61" i="8" s="1"/>
  <c r="F6" i="8"/>
  <c r="F62" i="8" s="1"/>
  <c r="J6" i="8"/>
  <c r="J62" i="8" s="1"/>
  <c r="N6" i="8"/>
  <c r="N62" i="8" s="1"/>
  <c r="R6" i="8"/>
  <c r="R62" i="8" s="1"/>
  <c r="V6" i="8"/>
  <c r="V62" i="8" s="1"/>
  <c r="Z6" i="8"/>
  <c r="Z62" i="8" s="1"/>
  <c r="AD6" i="8"/>
  <c r="AD62" i="8" s="1"/>
  <c r="AH6" i="8"/>
  <c r="AH62" i="8" s="1"/>
  <c r="AL6" i="8"/>
  <c r="AL62" i="8" s="1"/>
  <c r="AP6" i="8"/>
  <c r="AP62" i="8" s="1"/>
  <c r="AT6" i="8"/>
  <c r="AT62" i="8" s="1"/>
  <c r="AX6" i="8"/>
  <c r="AX62" i="8" s="1"/>
  <c r="BB6" i="8"/>
  <c r="BB62" i="8" s="1"/>
  <c r="E7" i="8"/>
  <c r="E63" i="8" s="1"/>
  <c r="I7" i="8"/>
  <c r="I63" i="8" s="1"/>
  <c r="M7" i="8"/>
  <c r="M63" i="8" s="1"/>
  <c r="Q7" i="8"/>
  <c r="Q63" i="8" s="1"/>
  <c r="U7" i="8"/>
  <c r="U63" i="8" s="1"/>
  <c r="Y7" i="8"/>
  <c r="Y63" i="8" s="1"/>
  <c r="AC7" i="8"/>
  <c r="AC63" i="8" s="1"/>
  <c r="AG7" i="8"/>
  <c r="AG63" i="8" s="1"/>
  <c r="AK7" i="8"/>
  <c r="AK63" i="8" s="1"/>
  <c r="AO7" i="8"/>
  <c r="AO63" i="8" s="1"/>
  <c r="AS7" i="8"/>
  <c r="AS63" i="8" s="1"/>
  <c r="AW7" i="8"/>
  <c r="AW63" i="8" s="1"/>
  <c r="BA7" i="8"/>
  <c r="BA63" i="8" s="1"/>
  <c r="D8" i="8"/>
  <c r="D64" i="8" s="1"/>
  <c r="H8" i="8"/>
  <c r="H64" i="8" s="1"/>
  <c r="L8" i="8"/>
  <c r="L64" i="8" s="1"/>
  <c r="P8" i="8"/>
  <c r="P64" i="8" s="1"/>
  <c r="T8" i="8"/>
  <c r="T64" i="8" s="1"/>
  <c r="X8" i="8"/>
  <c r="X64" i="8" s="1"/>
  <c r="AB8" i="8"/>
  <c r="AB64" i="8" s="1"/>
  <c r="AF8" i="8"/>
  <c r="AF64" i="8" s="1"/>
  <c r="AJ8" i="8"/>
  <c r="AJ64" i="8" s="1"/>
  <c r="AN8" i="8"/>
  <c r="AN64" i="8" s="1"/>
  <c r="AR8" i="8"/>
  <c r="AR64" i="8" s="1"/>
  <c r="AV8" i="8"/>
  <c r="AV64" i="8" s="1"/>
  <c r="AZ8" i="8"/>
  <c r="AZ64" i="8" s="1"/>
  <c r="BD8" i="8"/>
  <c r="BD64" i="8" s="1"/>
  <c r="G9" i="8"/>
  <c r="G65" i="8" s="1"/>
  <c r="K9" i="8"/>
  <c r="K65" i="8" s="1"/>
  <c r="O9" i="8"/>
  <c r="O65" i="8" s="1"/>
  <c r="S9" i="8"/>
  <c r="S65" i="8" s="1"/>
  <c r="W9" i="8"/>
  <c r="W65" i="8" s="1"/>
  <c r="F3" i="8"/>
  <c r="F59" i="8" s="1"/>
  <c r="V3" i="8"/>
  <c r="V59" i="8" s="1"/>
  <c r="AL3" i="8"/>
  <c r="AL59" i="8" s="1"/>
  <c r="BB3" i="8"/>
  <c r="BB59" i="8" s="1"/>
  <c r="Q4" i="8"/>
  <c r="Q60" i="8" s="1"/>
  <c r="AG4" i="8"/>
  <c r="AG60" i="8" s="1"/>
  <c r="AW4" i="8"/>
  <c r="AW60" i="8" s="1"/>
  <c r="L5" i="8"/>
  <c r="L61" i="8" s="1"/>
  <c r="AB5" i="8"/>
  <c r="AB61" i="8" s="1"/>
  <c r="AR5" i="8"/>
  <c r="AR61" i="8" s="1"/>
  <c r="G6" i="8"/>
  <c r="G62" i="8" s="1"/>
  <c r="W6" i="8"/>
  <c r="W62" i="8" s="1"/>
  <c r="AM6" i="8"/>
  <c r="AM62" i="8" s="1"/>
  <c r="BC6" i="8"/>
  <c r="BC62" i="8" s="1"/>
  <c r="R7" i="8"/>
  <c r="R63" i="8" s="1"/>
  <c r="AD7" i="8"/>
  <c r="AD63" i="8" s="1"/>
  <c r="AL7" i="8"/>
  <c r="AL63" i="8" s="1"/>
  <c r="AT7" i="8"/>
  <c r="AT63" i="8" s="1"/>
  <c r="BB7" i="8"/>
  <c r="BB63" i="8" s="1"/>
  <c r="I8" i="8"/>
  <c r="I64" i="8" s="1"/>
  <c r="Q8" i="8"/>
  <c r="Q64" i="8" s="1"/>
  <c r="Y8" i="8"/>
  <c r="Y64" i="8" s="1"/>
  <c r="AG8" i="8"/>
  <c r="AG64" i="8" s="1"/>
  <c r="AO8" i="8"/>
  <c r="AO64" i="8" s="1"/>
  <c r="AW8" i="8"/>
  <c r="AW64" i="8" s="1"/>
  <c r="D9" i="8"/>
  <c r="D65" i="8" s="1"/>
  <c r="L9" i="8"/>
  <c r="L65" i="8" s="1"/>
  <c r="T9" i="8"/>
  <c r="T65" i="8" s="1"/>
  <c r="Z9" i="8"/>
  <c r="Z65" i="8" s="1"/>
  <c r="AD9" i="8"/>
  <c r="AD65" i="8" s="1"/>
  <c r="AH9" i="8"/>
  <c r="AH65" i="8" s="1"/>
  <c r="AL9" i="8"/>
  <c r="AL65" i="8" s="1"/>
  <c r="AP9" i="8"/>
  <c r="AP65" i="8" s="1"/>
  <c r="AT9" i="8"/>
  <c r="AT65" i="8" s="1"/>
  <c r="AX9" i="8"/>
  <c r="AX65" i="8" s="1"/>
  <c r="BB9" i="8"/>
  <c r="BB65" i="8" s="1"/>
  <c r="E10" i="8"/>
  <c r="E66" i="8" s="1"/>
  <c r="I10" i="8"/>
  <c r="I66" i="8" s="1"/>
  <c r="M10" i="8"/>
  <c r="M66" i="8" s="1"/>
  <c r="Q10" i="8"/>
  <c r="Q66" i="8" s="1"/>
  <c r="U10" i="8"/>
  <c r="U66" i="8" s="1"/>
  <c r="Y10" i="8"/>
  <c r="Y66" i="8" s="1"/>
  <c r="AC10" i="8"/>
  <c r="AC66" i="8" s="1"/>
  <c r="AG10" i="8"/>
  <c r="AG66" i="8" s="1"/>
  <c r="AK10" i="8"/>
  <c r="AK66" i="8" s="1"/>
  <c r="AO10" i="8"/>
  <c r="AO66" i="8" s="1"/>
  <c r="AS10" i="8"/>
  <c r="AS66" i="8" s="1"/>
  <c r="AW10" i="8"/>
  <c r="AW66" i="8" s="1"/>
  <c r="BA10" i="8"/>
  <c r="BA66" i="8" s="1"/>
  <c r="D11" i="8"/>
  <c r="D67" i="8" s="1"/>
  <c r="H11" i="8"/>
  <c r="H67" i="8" s="1"/>
  <c r="L11" i="8"/>
  <c r="L67" i="8" s="1"/>
  <c r="P11" i="8"/>
  <c r="P67" i="8" s="1"/>
  <c r="T11" i="8"/>
  <c r="T67" i="8" s="1"/>
  <c r="X11" i="8"/>
  <c r="X67" i="8" s="1"/>
  <c r="AB11" i="8"/>
  <c r="AB67" i="8" s="1"/>
  <c r="AF11" i="8"/>
  <c r="AF67" i="8" s="1"/>
  <c r="AJ11" i="8"/>
  <c r="AJ67" i="8" s="1"/>
  <c r="AN11" i="8"/>
  <c r="AN67" i="8" s="1"/>
  <c r="AR11" i="8"/>
  <c r="AR67" i="8" s="1"/>
  <c r="AV11" i="8"/>
  <c r="AV67" i="8" s="1"/>
  <c r="AZ11" i="8"/>
  <c r="AZ67" i="8" s="1"/>
  <c r="BD11" i="8"/>
  <c r="BD67" i="8" s="1"/>
  <c r="G12" i="8"/>
  <c r="G68" i="8" s="1"/>
  <c r="K12" i="8"/>
  <c r="K68" i="8" s="1"/>
  <c r="O12" i="8"/>
  <c r="O68" i="8" s="1"/>
  <c r="S12" i="8"/>
  <c r="S68" i="8" s="1"/>
  <c r="W12" i="8"/>
  <c r="W68" i="8" s="1"/>
  <c r="AA12" i="8"/>
  <c r="AA68" i="8" s="1"/>
  <c r="AE12" i="8"/>
  <c r="AE68" i="8" s="1"/>
  <c r="AI12" i="8"/>
  <c r="AI68" i="8" s="1"/>
  <c r="AM12" i="8"/>
  <c r="AM68" i="8" s="1"/>
  <c r="AQ12" i="8"/>
  <c r="AQ68" i="8" s="1"/>
  <c r="AU12" i="8"/>
  <c r="AU68" i="8" s="1"/>
  <c r="AY12" i="8"/>
  <c r="AY68" i="8" s="1"/>
  <c r="BC12" i="8"/>
  <c r="BC68" i="8" s="1"/>
  <c r="F13" i="8"/>
  <c r="F69" i="8" s="1"/>
  <c r="J13" i="8"/>
  <c r="J69" i="8" s="1"/>
  <c r="N13" i="8"/>
  <c r="N69" i="8" s="1"/>
  <c r="R13" i="8"/>
  <c r="R69" i="8" s="1"/>
  <c r="V13" i="8"/>
  <c r="V69" i="8" s="1"/>
  <c r="Z13" i="8"/>
  <c r="Z69" i="8" s="1"/>
  <c r="AD13" i="8"/>
  <c r="AD69" i="8" s="1"/>
  <c r="AH13" i="8"/>
  <c r="AH69" i="8" s="1"/>
  <c r="AL13" i="8"/>
  <c r="AL69" i="8" s="1"/>
  <c r="J3" i="8"/>
  <c r="J59" i="8" s="1"/>
  <c r="Z3" i="8"/>
  <c r="Z59" i="8" s="1"/>
  <c r="AP3" i="8"/>
  <c r="AP59" i="8" s="1"/>
  <c r="E4" i="8"/>
  <c r="E60" i="8" s="1"/>
  <c r="U4" i="8"/>
  <c r="U60" i="8" s="1"/>
  <c r="AK4" i="8"/>
  <c r="AK60" i="8" s="1"/>
  <c r="BA4" i="8"/>
  <c r="BA60" i="8" s="1"/>
  <c r="P5" i="8"/>
  <c r="P61" i="8" s="1"/>
  <c r="AF5" i="8"/>
  <c r="AF61" i="8" s="1"/>
  <c r="AV5" i="8"/>
  <c r="AV61" i="8" s="1"/>
  <c r="K6" i="8"/>
  <c r="K62" i="8" s="1"/>
  <c r="AA6" i="8"/>
  <c r="AA62" i="8" s="1"/>
  <c r="AQ6" i="8"/>
  <c r="AQ62" i="8" s="1"/>
  <c r="F7" i="8"/>
  <c r="F63" i="8" s="1"/>
  <c r="V7" i="8"/>
  <c r="V63" i="8" s="1"/>
  <c r="AE7" i="8"/>
  <c r="AE63" i="8" s="1"/>
  <c r="AM7" i="8"/>
  <c r="AM63" i="8" s="1"/>
  <c r="AU7" i="8"/>
  <c r="AU63" i="8" s="1"/>
  <c r="BC7" i="8"/>
  <c r="BC63" i="8" s="1"/>
  <c r="J8" i="8"/>
  <c r="J64" i="8" s="1"/>
  <c r="R8" i="8"/>
  <c r="R64" i="8" s="1"/>
  <c r="Z8" i="8"/>
  <c r="Z64" i="8" s="1"/>
  <c r="AH8" i="8"/>
  <c r="AH64" i="8" s="1"/>
  <c r="AP8" i="8"/>
  <c r="AP64" i="8" s="1"/>
  <c r="AX8" i="8"/>
  <c r="AX64" i="8" s="1"/>
  <c r="E9" i="8"/>
  <c r="E65" i="8" s="1"/>
  <c r="M9" i="8"/>
  <c r="M65" i="8" s="1"/>
  <c r="U9" i="8"/>
  <c r="U65" i="8" s="1"/>
  <c r="AA9" i="8"/>
  <c r="AA65" i="8" s="1"/>
  <c r="AE9" i="8"/>
  <c r="AE65" i="8" s="1"/>
  <c r="AI9" i="8"/>
  <c r="AI65" i="8" s="1"/>
  <c r="AM9" i="8"/>
  <c r="AM65" i="8" s="1"/>
  <c r="AQ9" i="8"/>
  <c r="AQ65" i="8" s="1"/>
  <c r="AU9" i="8"/>
  <c r="AU65" i="8" s="1"/>
  <c r="AY9" i="8"/>
  <c r="AY65" i="8" s="1"/>
  <c r="BC9" i="8"/>
  <c r="BC65" i="8" s="1"/>
  <c r="F10" i="8"/>
  <c r="F66" i="8" s="1"/>
  <c r="J10" i="8"/>
  <c r="J66" i="8" s="1"/>
  <c r="N10" i="8"/>
  <c r="N66" i="8" s="1"/>
  <c r="R10" i="8"/>
  <c r="R66" i="8" s="1"/>
  <c r="V10" i="8"/>
  <c r="V66" i="8" s="1"/>
  <c r="Z10" i="8"/>
  <c r="Z66" i="8" s="1"/>
  <c r="AD10" i="8"/>
  <c r="AD66" i="8" s="1"/>
  <c r="AH10" i="8"/>
  <c r="AH66" i="8" s="1"/>
  <c r="AL10" i="8"/>
  <c r="AL66" i="8" s="1"/>
  <c r="AP10" i="8"/>
  <c r="AP66" i="8" s="1"/>
  <c r="AT10" i="8"/>
  <c r="AT66" i="8" s="1"/>
  <c r="AX10" i="8"/>
  <c r="AX66" i="8" s="1"/>
  <c r="BB10" i="8"/>
  <c r="BB66" i="8" s="1"/>
  <c r="E11" i="8"/>
  <c r="E67" i="8" s="1"/>
  <c r="I11" i="8"/>
  <c r="I67" i="8" s="1"/>
  <c r="M11" i="8"/>
  <c r="M67" i="8" s="1"/>
  <c r="Q11" i="8"/>
  <c r="Q67" i="8" s="1"/>
  <c r="U11" i="8"/>
  <c r="U67" i="8" s="1"/>
  <c r="Y11" i="8"/>
  <c r="Y67" i="8" s="1"/>
  <c r="AC11" i="8"/>
  <c r="AC67" i="8" s="1"/>
  <c r="AG11" i="8"/>
  <c r="AG67" i="8" s="1"/>
  <c r="AK11" i="8"/>
  <c r="AK67" i="8" s="1"/>
  <c r="AO11" i="8"/>
  <c r="AO67" i="8" s="1"/>
  <c r="AS11" i="8"/>
  <c r="AS67" i="8" s="1"/>
  <c r="AW11" i="8"/>
  <c r="AW67" i="8" s="1"/>
  <c r="BA11" i="8"/>
  <c r="BA67" i="8" s="1"/>
  <c r="D12" i="8"/>
  <c r="D68" i="8" s="1"/>
  <c r="H12" i="8"/>
  <c r="H68" i="8" s="1"/>
  <c r="L12" i="8"/>
  <c r="L68" i="8" s="1"/>
  <c r="P12" i="8"/>
  <c r="P68" i="8" s="1"/>
  <c r="T12" i="8"/>
  <c r="T68" i="8" s="1"/>
  <c r="X12" i="8"/>
  <c r="X68" i="8" s="1"/>
  <c r="AB12" i="8"/>
  <c r="AB68" i="8" s="1"/>
  <c r="AF12" i="8"/>
  <c r="AF68" i="8" s="1"/>
  <c r="AJ12" i="8"/>
  <c r="AJ68" i="8" s="1"/>
  <c r="AN12" i="8"/>
  <c r="AN68" i="8" s="1"/>
  <c r="AR12" i="8"/>
  <c r="AR68" i="8" s="1"/>
  <c r="AV12" i="8"/>
  <c r="AV68" i="8" s="1"/>
  <c r="AZ12" i="8"/>
  <c r="AZ68" i="8" s="1"/>
  <c r="BD12" i="8"/>
  <c r="BD68" i="8" s="1"/>
  <c r="G13" i="8"/>
  <c r="G69" i="8" s="1"/>
  <c r="K13" i="8"/>
  <c r="K69" i="8" s="1"/>
  <c r="O13" i="8"/>
  <c r="O69" i="8" s="1"/>
  <c r="S13" i="8"/>
  <c r="S69" i="8" s="1"/>
  <c r="W13" i="8"/>
  <c r="W69" i="8" s="1"/>
  <c r="AA13" i="8"/>
  <c r="AA69" i="8" s="1"/>
  <c r="AE13" i="8"/>
  <c r="AE69" i="8" s="1"/>
  <c r="AI13" i="8"/>
  <c r="AI69" i="8" s="1"/>
  <c r="AM13" i="8"/>
  <c r="AM69" i="8" s="1"/>
  <c r="N3" i="8"/>
  <c r="N59" i="8" s="1"/>
  <c r="AT3" i="8"/>
  <c r="AT59" i="8" s="1"/>
  <c r="Y4" i="8"/>
  <c r="Y60" i="8" s="1"/>
  <c r="D5" i="8"/>
  <c r="D61" i="8" s="1"/>
  <c r="AJ5" i="8"/>
  <c r="AJ61" i="8" s="1"/>
  <c r="O6" i="8"/>
  <c r="O62" i="8" s="1"/>
  <c r="AU6" i="8"/>
  <c r="AU62" i="8" s="1"/>
  <c r="Z7" i="8"/>
  <c r="Z63" i="8" s="1"/>
  <c r="AP7" i="8"/>
  <c r="AP63" i="8" s="1"/>
  <c r="E8" i="8"/>
  <c r="E64" i="8" s="1"/>
  <c r="U8" i="8"/>
  <c r="U64" i="8" s="1"/>
  <c r="AK8" i="8"/>
  <c r="AK64" i="8" s="1"/>
  <c r="BA8" i="8"/>
  <c r="BA64" i="8" s="1"/>
  <c r="P9" i="8"/>
  <c r="P65" i="8" s="1"/>
  <c r="AB9" i="8"/>
  <c r="AB65" i="8" s="1"/>
  <c r="AJ9" i="8"/>
  <c r="AJ65" i="8" s="1"/>
  <c r="AR9" i="8"/>
  <c r="AR65" i="8" s="1"/>
  <c r="AZ9" i="8"/>
  <c r="AZ65" i="8" s="1"/>
  <c r="G10" i="8"/>
  <c r="G66" i="8" s="1"/>
  <c r="O10" i="8"/>
  <c r="O66" i="8" s="1"/>
  <c r="W10" i="8"/>
  <c r="W66" i="8" s="1"/>
  <c r="AE10" i="8"/>
  <c r="AE66" i="8" s="1"/>
  <c r="AM10" i="8"/>
  <c r="AM66" i="8" s="1"/>
  <c r="AU10" i="8"/>
  <c r="AU66" i="8" s="1"/>
  <c r="BC10" i="8"/>
  <c r="BC66" i="8" s="1"/>
  <c r="J11" i="8"/>
  <c r="J67" i="8" s="1"/>
  <c r="R11" i="8"/>
  <c r="R67" i="8" s="1"/>
  <c r="Z11" i="8"/>
  <c r="Z67" i="8" s="1"/>
  <c r="AH11" i="8"/>
  <c r="AH67" i="8" s="1"/>
  <c r="AP11" i="8"/>
  <c r="AP67" i="8" s="1"/>
  <c r="AX11" i="8"/>
  <c r="AX67" i="8" s="1"/>
  <c r="E12" i="8"/>
  <c r="E68" i="8" s="1"/>
  <c r="M12" i="8"/>
  <c r="M68" i="8" s="1"/>
  <c r="U12" i="8"/>
  <c r="U68" i="8" s="1"/>
  <c r="AC12" i="8"/>
  <c r="AC68" i="8" s="1"/>
  <c r="AK12" i="8"/>
  <c r="AK68" i="8" s="1"/>
  <c r="AS12" i="8"/>
  <c r="AS68" i="8" s="1"/>
  <c r="BA12" i="8"/>
  <c r="BA68" i="8" s="1"/>
  <c r="H13" i="8"/>
  <c r="H69" i="8" s="1"/>
  <c r="P13" i="8"/>
  <c r="P69" i="8" s="1"/>
  <c r="X13" i="8"/>
  <c r="X69" i="8" s="1"/>
  <c r="AF13" i="8"/>
  <c r="AF69" i="8" s="1"/>
  <c r="AN13" i="8"/>
  <c r="AN69" i="8" s="1"/>
  <c r="AR13" i="8"/>
  <c r="AR69" i="8" s="1"/>
  <c r="AV13" i="8"/>
  <c r="AV69" i="8" s="1"/>
  <c r="AZ13" i="8"/>
  <c r="AZ69" i="8" s="1"/>
  <c r="BD13" i="8"/>
  <c r="BD69" i="8" s="1"/>
  <c r="G14" i="8"/>
  <c r="G70" i="8" s="1"/>
  <c r="K14" i="8"/>
  <c r="K70" i="8" s="1"/>
  <c r="O14" i="8"/>
  <c r="O70" i="8" s="1"/>
  <c r="S14" i="8"/>
  <c r="S70" i="8" s="1"/>
  <c r="W14" i="8"/>
  <c r="W70" i="8" s="1"/>
  <c r="AA14" i="8"/>
  <c r="AA70" i="8" s="1"/>
  <c r="AE14" i="8"/>
  <c r="AE70" i="8" s="1"/>
  <c r="AI14" i="8"/>
  <c r="AI70" i="8" s="1"/>
  <c r="AM14" i="8"/>
  <c r="AM70" i="8" s="1"/>
  <c r="AQ14" i="8"/>
  <c r="AQ70" i="8" s="1"/>
  <c r="AU14" i="8"/>
  <c r="AU70" i="8" s="1"/>
  <c r="AY14" i="8"/>
  <c r="AY70" i="8" s="1"/>
  <c r="BC14" i="8"/>
  <c r="BC70" i="8" s="1"/>
  <c r="F15" i="8"/>
  <c r="F71" i="8" s="1"/>
  <c r="J15" i="8"/>
  <c r="J71" i="8" s="1"/>
  <c r="N15" i="8"/>
  <c r="N71" i="8" s="1"/>
  <c r="R15" i="8"/>
  <c r="R71" i="8" s="1"/>
  <c r="V15" i="8"/>
  <c r="V71" i="8" s="1"/>
  <c r="Z15" i="8"/>
  <c r="Z71" i="8" s="1"/>
  <c r="AD15" i="8"/>
  <c r="AD71" i="8" s="1"/>
  <c r="AH15" i="8"/>
  <c r="AH71" i="8" s="1"/>
  <c r="AL15" i="8"/>
  <c r="AL71" i="8" s="1"/>
  <c r="AP15" i="8"/>
  <c r="AP71" i="8" s="1"/>
  <c r="AT15" i="8"/>
  <c r="AT71" i="8" s="1"/>
  <c r="AX15" i="8"/>
  <c r="AX71" i="8" s="1"/>
  <c r="BB15" i="8"/>
  <c r="BB71" i="8" s="1"/>
  <c r="E16" i="8"/>
  <c r="E72" i="8" s="1"/>
  <c r="I16" i="8"/>
  <c r="I72" i="8" s="1"/>
  <c r="M16" i="8"/>
  <c r="M72" i="8" s="1"/>
  <c r="Q16" i="8"/>
  <c r="Q72" i="8" s="1"/>
  <c r="U16" i="8"/>
  <c r="U72" i="8" s="1"/>
  <c r="Y16" i="8"/>
  <c r="Y72" i="8" s="1"/>
  <c r="AC16" i="8"/>
  <c r="AC72" i="8" s="1"/>
  <c r="AG16" i="8"/>
  <c r="AG72" i="8" s="1"/>
  <c r="AK16" i="8"/>
  <c r="AK72" i="8" s="1"/>
  <c r="AO16" i="8"/>
  <c r="AO72" i="8" s="1"/>
  <c r="AS16" i="8"/>
  <c r="AS72" i="8" s="1"/>
  <c r="AW16" i="8"/>
  <c r="AW72" i="8" s="1"/>
  <c r="BA16" i="8"/>
  <c r="BA72" i="8" s="1"/>
  <c r="D17" i="8"/>
  <c r="D73" i="8" s="1"/>
  <c r="H17" i="8"/>
  <c r="H73" i="8" s="1"/>
  <c r="L17" i="8"/>
  <c r="L73" i="8" s="1"/>
  <c r="P17" i="8"/>
  <c r="P73" i="8" s="1"/>
  <c r="T17" i="8"/>
  <c r="T73" i="8" s="1"/>
  <c r="X17" i="8"/>
  <c r="X73" i="8" s="1"/>
  <c r="AB17" i="8"/>
  <c r="AB73" i="8" s="1"/>
  <c r="AF17" i="8"/>
  <c r="AF73" i="8" s="1"/>
  <c r="AJ17" i="8"/>
  <c r="AJ73" i="8" s="1"/>
  <c r="AN17" i="8"/>
  <c r="AN73" i="8" s="1"/>
  <c r="AR17" i="8"/>
  <c r="AR73" i="8" s="1"/>
  <c r="AV17" i="8"/>
  <c r="AV73" i="8" s="1"/>
  <c r="AZ17" i="8"/>
  <c r="AZ73" i="8" s="1"/>
  <c r="BD17" i="8"/>
  <c r="BD73" i="8" s="1"/>
  <c r="G18" i="8"/>
  <c r="G74" i="8" s="1"/>
  <c r="K18" i="8"/>
  <c r="K74" i="8" s="1"/>
  <c r="O18" i="8"/>
  <c r="O74" i="8" s="1"/>
  <c r="S18" i="8"/>
  <c r="S74" i="8" s="1"/>
  <c r="W18" i="8"/>
  <c r="W74" i="8" s="1"/>
  <c r="AA18" i="8"/>
  <c r="AA74" i="8" s="1"/>
  <c r="AE18" i="8"/>
  <c r="AE74" i="8" s="1"/>
  <c r="AI18" i="8"/>
  <c r="AI74" i="8" s="1"/>
  <c r="AM18" i="8"/>
  <c r="AM74" i="8" s="1"/>
  <c r="AQ18" i="8"/>
  <c r="AQ74" i="8" s="1"/>
  <c r="AU18" i="8"/>
  <c r="AU74" i="8" s="1"/>
  <c r="AY18" i="8"/>
  <c r="AY74" i="8" s="1"/>
  <c r="BC18" i="8"/>
  <c r="BC74" i="8" s="1"/>
  <c r="F19" i="8"/>
  <c r="F75" i="8" s="1"/>
  <c r="J19" i="8"/>
  <c r="J75" i="8" s="1"/>
  <c r="N19" i="8"/>
  <c r="N75" i="8" s="1"/>
  <c r="R19" i="8"/>
  <c r="R75" i="8" s="1"/>
  <c r="V19" i="8"/>
  <c r="V75" i="8" s="1"/>
  <c r="Z19" i="8"/>
  <c r="Z75" i="8" s="1"/>
  <c r="AD19" i="8"/>
  <c r="AD75" i="8" s="1"/>
  <c r="AH19" i="8"/>
  <c r="AH75" i="8" s="1"/>
  <c r="AL19" i="8"/>
  <c r="AL75" i="8" s="1"/>
  <c r="AP19" i="8"/>
  <c r="AP75" i="8" s="1"/>
  <c r="AT19" i="8"/>
  <c r="AT75" i="8" s="1"/>
  <c r="AX19" i="8"/>
  <c r="AX75" i="8" s="1"/>
  <c r="BB19" i="8"/>
  <c r="BB75" i="8" s="1"/>
  <c r="E20" i="8"/>
  <c r="E76" i="8" s="1"/>
  <c r="I20" i="8"/>
  <c r="I76" i="8" s="1"/>
  <c r="M20" i="8"/>
  <c r="M76" i="8" s="1"/>
  <c r="Q20" i="8"/>
  <c r="Q76" i="8" s="1"/>
  <c r="U20" i="8"/>
  <c r="U76" i="8" s="1"/>
  <c r="Y20" i="8"/>
  <c r="Y76" i="8" s="1"/>
  <c r="AC20" i="8"/>
  <c r="AC76" i="8" s="1"/>
  <c r="AG20" i="8"/>
  <c r="AG76" i="8" s="1"/>
  <c r="AK20" i="8"/>
  <c r="AK76" i="8" s="1"/>
  <c r="AO20" i="8"/>
  <c r="AO76" i="8" s="1"/>
  <c r="AS20" i="8"/>
  <c r="AS76" i="8" s="1"/>
  <c r="AW20" i="8"/>
  <c r="AW76" i="8" s="1"/>
  <c r="BA20" i="8"/>
  <c r="BA76" i="8" s="1"/>
  <c r="D21" i="8"/>
  <c r="D77" i="8" s="1"/>
  <c r="H21" i="8"/>
  <c r="H77" i="8" s="1"/>
  <c r="L21" i="8"/>
  <c r="L77" i="8" s="1"/>
  <c r="P21" i="8"/>
  <c r="P77" i="8" s="1"/>
  <c r="T21" i="8"/>
  <c r="T77" i="8" s="1"/>
  <c r="X21" i="8"/>
  <c r="X77" i="8" s="1"/>
  <c r="AB21" i="8"/>
  <c r="AB77" i="8" s="1"/>
  <c r="AF21" i="8"/>
  <c r="AF77" i="8" s="1"/>
  <c r="AJ21" i="8"/>
  <c r="AJ77" i="8" s="1"/>
  <c r="AN21" i="8"/>
  <c r="AN77" i="8" s="1"/>
  <c r="AR21" i="8"/>
  <c r="AR77" i="8" s="1"/>
  <c r="AV21" i="8"/>
  <c r="AV77" i="8" s="1"/>
  <c r="AZ21" i="8"/>
  <c r="AZ77" i="8" s="1"/>
  <c r="BD21" i="8"/>
  <c r="BD77" i="8" s="1"/>
  <c r="G22" i="8"/>
  <c r="G78" i="8" s="1"/>
  <c r="K22" i="8"/>
  <c r="K78" i="8" s="1"/>
  <c r="O22" i="8"/>
  <c r="O78" i="8" s="1"/>
  <c r="S22" i="8"/>
  <c r="S78" i="8" s="1"/>
  <c r="W22" i="8"/>
  <c r="W78" i="8" s="1"/>
  <c r="AA22" i="8"/>
  <c r="AA78" i="8" s="1"/>
  <c r="AE22" i="8"/>
  <c r="AE78" i="8" s="1"/>
  <c r="AI22" i="8"/>
  <c r="AI78" i="8" s="1"/>
  <c r="AM22" i="8"/>
  <c r="AM78" i="8" s="1"/>
  <c r="AQ22" i="8"/>
  <c r="AQ78" i="8" s="1"/>
  <c r="AU22" i="8"/>
  <c r="AU78" i="8" s="1"/>
  <c r="AY22" i="8"/>
  <c r="AY78" i="8" s="1"/>
  <c r="BC22" i="8"/>
  <c r="BC78" i="8" s="1"/>
  <c r="F23" i="8"/>
  <c r="F79" i="8" s="1"/>
  <c r="J23" i="8"/>
  <c r="J79" i="8" s="1"/>
  <c r="N23" i="8"/>
  <c r="N79" i="8" s="1"/>
  <c r="R23" i="8"/>
  <c r="R79" i="8" s="1"/>
  <c r="R3" i="8"/>
  <c r="R59" i="8" s="1"/>
  <c r="AX3" i="8"/>
  <c r="AX59" i="8" s="1"/>
  <c r="AC4" i="8"/>
  <c r="AC60" i="8" s="1"/>
  <c r="H5" i="8"/>
  <c r="H61" i="8" s="1"/>
  <c r="AN5" i="8"/>
  <c r="AN61" i="8" s="1"/>
  <c r="S6" i="8"/>
  <c r="S62" i="8" s="1"/>
  <c r="AY6" i="8"/>
  <c r="AY62" i="8" s="1"/>
  <c r="AA7" i="8"/>
  <c r="AA63" i="8" s="1"/>
  <c r="AQ7" i="8"/>
  <c r="AQ63" i="8" s="1"/>
  <c r="F8" i="8"/>
  <c r="F64" i="8" s="1"/>
  <c r="V8" i="8"/>
  <c r="V64" i="8" s="1"/>
  <c r="AL8" i="8"/>
  <c r="AL64" i="8" s="1"/>
  <c r="BB8" i="8"/>
  <c r="BB64" i="8" s="1"/>
  <c r="Q9" i="8"/>
  <c r="Q65" i="8" s="1"/>
  <c r="AC9" i="8"/>
  <c r="AC65" i="8" s="1"/>
  <c r="AK9" i="8"/>
  <c r="AK65" i="8" s="1"/>
  <c r="AS9" i="8"/>
  <c r="AS65" i="8" s="1"/>
  <c r="BA9" i="8"/>
  <c r="BA65" i="8" s="1"/>
  <c r="H10" i="8"/>
  <c r="H66" i="8" s="1"/>
  <c r="P10" i="8"/>
  <c r="P66" i="8" s="1"/>
  <c r="X10" i="8"/>
  <c r="X66" i="8" s="1"/>
  <c r="AF10" i="8"/>
  <c r="AF66" i="8" s="1"/>
  <c r="AN10" i="8"/>
  <c r="AN66" i="8" s="1"/>
  <c r="AV10" i="8"/>
  <c r="AV66" i="8" s="1"/>
  <c r="BD10" i="8"/>
  <c r="BD66" i="8" s="1"/>
  <c r="K11" i="8"/>
  <c r="K67" i="8" s="1"/>
  <c r="S11" i="8"/>
  <c r="S67" i="8" s="1"/>
  <c r="AA11" i="8"/>
  <c r="AA67" i="8" s="1"/>
  <c r="AI11" i="8"/>
  <c r="AI67" i="8" s="1"/>
  <c r="AQ11" i="8"/>
  <c r="AQ67" i="8" s="1"/>
  <c r="AY11" i="8"/>
  <c r="AY67" i="8" s="1"/>
  <c r="F12" i="8"/>
  <c r="F68" i="8" s="1"/>
  <c r="N12" i="8"/>
  <c r="N68" i="8" s="1"/>
  <c r="V12" i="8"/>
  <c r="V68" i="8" s="1"/>
  <c r="AD12" i="8"/>
  <c r="AD68" i="8" s="1"/>
  <c r="AL12" i="8"/>
  <c r="AL68" i="8" s="1"/>
  <c r="AT12" i="8"/>
  <c r="AT68" i="8" s="1"/>
  <c r="BB12" i="8"/>
  <c r="BB68" i="8" s="1"/>
  <c r="I13" i="8"/>
  <c r="I69" i="8" s="1"/>
  <c r="Q13" i="8"/>
  <c r="Q69" i="8" s="1"/>
  <c r="Y13" i="8"/>
  <c r="Y69" i="8" s="1"/>
  <c r="AG13" i="8"/>
  <c r="AG69" i="8" s="1"/>
  <c r="AO13" i="8"/>
  <c r="AO69" i="8" s="1"/>
  <c r="AS13" i="8"/>
  <c r="AS69" i="8" s="1"/>
  <c r="AW13" i="8"/>
  <c r="AW69" i="8" s="1"/>
  <c r="BA13" i="8"/>
  <c r="BA69" i="8" s="1"/>
  <c r="D14" i="8"/>
  <c r="D70" i="8" s="1"/>
  <c r="H14" i="8"/>
  <c r="H70" i="8" s="1"/>
  <c r="L14" i="8"/>
  <c r="L70" i="8" s="1"/>
  <c r="P14" i="8"/>
  <c r="P70" i="8" s="1"/>
  <c r="T14" i="8"/>
  <c r="T70" i="8" s="1"/>
  <c r="X14" i="8"/>
  <c r="X70" i="8" s="1"/>
  <c r="AB14" i="8"/>
  <c r="AB70" i="8" s="1"/>
  <c r="AF14" i="8"/>
  <c r="AF70" i="8" s="1"/>
  <c r="AJ14" i="8"/>
  <c r="AJ70" i="8" s="1"/>
  <c r="AN14" i="8"/>
  <c r="AN70" i="8" s="1"/>
  <c r="AR14" i="8"/>
  <c r="AR70" i="8" s="1"/>
  <c r="AV14" i="8"/>
  <c r="AV70" i="8" s="1"/>
  <c r="AZ14" i="8"/>
  <c r="AZ70" i="8" s="1"/>
  <c r="BD14" i="8"/>
  <c r="BD70" i="8" s="1"/>
  <c r="G15" i="8"/>
  <c r="G71" i="8" s="1"/>
  <c r="K15" i="8"/>
  <c r="K71" i="8" s="1"/>
  <c r="O15" i="8"/>
  <c r="O71" i="8" s="1"/>
  <c r="S15" i="8"/>
  <c r="S71" i="8" s="1"/>
  <c r="W15" i="8"/>
  <c r="W71" i="8" s="1"/>
  <c r="AA15" i="8"/>
  <c r="AA71" i="8" s="1"/>
  <c r="AE15" i="8"/>
  <c r="AE71" i="8" s="1"/>
  <c r="AI15" i="8"/>
  <c r="AI71" i="8" s="1"/>
  <c r="AM15" i="8"/>
  <c r="AM71" i="8" s="1"/>
  <c r="AQ15" i="8"/>
  <c r="AQ71" i="8" s="1"/>
  <c r="AU15" i="8"/>
  <c r="AU71" i="8" s="1"/>
  <c r="AY15" i="8"/>
  <c r="AY71" i="8" s="1"/>
  <c r="BC15" i="8"/>
  <c r="BC71" i="8" s="1"/>
  <c r="F16" i="8"/>
  <c r="F72" i="8" s="1"/>
  <c r="J16" i="8"/>
  <c r="J72" i="8" s="1"/>
  <c r="N16" i="8"/>
  <c r="N72" i="8" s="1"/>
  <c r="R16" i="8"/>
  <c r="R72" i="8" s="1"/>
  <c r="V16" i="8"/>
  <c r="V72" i="8" s="1"/>
  <c r="Z16" i="8"/>
  <c r="Z72" i="8" s="1"/>
  <c r="AD16" i="8"/>
  <c r="AD72" i="8" s="1"/>
  <c r="AH16" i="8"/>
  <c r="AH72" i="8" s="1"/>
  <c r="AL16" i="8"/>
  <c r="AL72" i="8" s="1"/>
  <c r="AP16" i="8"/>
  <c r="AP72" i="8" s="1"/>
  <c r="AT16" i="8"/>
  <c r="AT72" i="8" s="1"/>
  <c r="AX16" i="8"/>
  <c r="AX72" i="8" s="1"/>
  <c r="BB16" i="8"/>
  <c r="BB72" i="8" s="1"/>
  <c r="E17" i="8"/>
  <c r="E73" i="8" s="1"/>
  <c r="I17" i="8"/>
  <c r="I73" i="8" s="1"/>
  <c r="M17" i="8"/>
  <c r="M73" i="8" s="1"/>
  <c r="Q17" i="8"/>
  <c r="Q73" i="8" s="1"/>
  <c r="U17" i="8"/>
  <c r="U73" i="8" s="1"/>
  <c r="Y17" i="8"/>
  <c r="Y73" i="8" s="1"/>
  <c r="AC17" i="8"/>
  <c r="AC73" i="8" s="1"/>
  <c r="AG17" i="8"/>
  <c r="AG73" i="8" s="1"/>
  <c r="AK17" i="8"/>
  <c r="AK73" i="8" s="1"/>
  <c r="AO17" i="8"/>
  <c r="AO73" i="8" s="1"/>
  <c r="AS17" i="8"/>
  <c r="AS73" i="8" s="1"/>
  <c r="AW17" i="8"/>
  <c r="AW73" i="8" s="1"/>
  <c r="BA17" i="8"/>
  <c r="BA73" i="8" s="1"/>
  <c r="D18" i="8"/>
  <c r="D74" i="8" s="1"/>
  <c r="H18" i="8"/>
  <c r="H74" i="8" s="1"/>
  <c r="L18" i="8"/>
  <c r="L74" i="8" s="1"/>
  <c r="P18" i="8"/>
  <c r="P74" i="8" s="1"/>
  <c r="T18" i="8"/>
  <c r="T74" i="8" s="1"/>
  <c r="X18" i="8"/>
  <c r="X74" i="8" s="1"/>
  <c r="AB18" i="8"/>
  <c r="AB74" i="8" s="1"/>
  <c r="AF18" i="8"/>
  <c r="AF74" i="8" s="1"/>
  <c r="AJ18" i="8"/>
  <c r="AJ74" i="8" s="1"/>
  <c r="AN18" i="8"/>
  <c r="AN74" i="8" s="1"/>
  <c r="AR18" i="8"/>
  <c r="AR74" i="8" s="1"/>
  <c r="AV18" i="8"/>
  <c r="AV74" i="8" s="1"/>
  <c r="AZ18" i="8"/>
  <c r="AZ74" i="8" s="1"/>
  <c r="BD18" i="8"/>
  <c r="BD74" i="8" s="1"/>
  <c r="G19" i="8"/>
  <c r="G75" i="8" s="1"/>
  <c r="K19" i="8"/>
  <c r="K75" i="8" s="1"/>
  <c r="O19" i="8"/>
  <c r="O75" i="8" s="1"/>
  <c r="S19" i="8"/>
  <c r="S75" i="8" s="1"/>
  <c r="W19" i="8"/>
  <c r="W75" i="8" s="1"/>
  <c r="AA19" i="8"/>
  <c r="AA75" i="8" s="1"/>
  <c r="AE19" i="8"/>
  <c r="AE75" i="8" s="1"/>
  <c r="AI19" i="8"/>
  <c r="AI75" i="8" s="1"/>
  <c r="AM19" i="8"/>
  <c r="AM75" i="8" s="1"/>
  <c r="AQ19" i="8"/>
  <c r="AQ75" i="8" s="1"/>
  <c r="AU19" i="8"/>
  <c r="AU75" i="8" s="1"/>
  <c r="AY19" i="8"/>
  <c r="AY75" i="8" s="1"/>
  <c r="BC19" i="8"/>
  <c r="BC75" i="8" s="1"/>
  <c r="F20" i="8"/>
  <c r="F76" i="8" s="1"/>
  <c r="J20" i="8"/>
  <c r="J76" i="8" s="1"/>
  <c r="N20" i="8"/>
  <c r="N76" i="8" s="1"/>
  <c r="R20" i="8"/>
  <c r="R76" i="8" s="1"/>
  <c r="V20" i="8"/>
  <c r="V76" i="8" s="1"/>
  <c r="Z20" i="8"/>
  <c r="Z76" i="8" s="1"/>
  <c r="AD20" i="8"/>
  <c r="AD76" i="8" s="1"/>
  <c r="AH20" i="8"/>
  <c r="AH76" i="8" s="1"/>
  <c r="AL20" i="8"/>
  <c r="AL76" i="8" s="1"/>
  <c r="AP20" i="8"/>
  <c r="AP76" i="8" s="1"/>
  <c r="AT20" i="8"/>
  <c r="AT76" i="8" s="1"/>
  <c r="AX20" i="8"/>
  <c r="AX76" i="8" s="1"/>
  <c r="BB20" i="8"/>
  <c r="BB76" i="8" s="1"/>
  <c r="E21" i="8"/>
  <c r="E77" i="8" s="1"/>
  <c r="I21" i="8"/>
  <c r="I77" i="8" s="1"/>
  <c r="M21" i="8"/>
  <c r="M77" i="8" s="1"/>
  <c r="Q21" i="8"/>
  <c r="Q77" i="8" s="1"/>
  <c r="U21" i="8"/>
  <c r="U77" i="8" s="1"/>
  <c r="Y21" i="8"/>
  <c r="Y77" i="8" s="1"/>
  <c r="AC21" i="8"/>
  <c r="AC77" i="8" s="1"/>
  <c r="AG21" i="8"/>
  <c r="AG77" i="8" s="1"/>
  <c r="AK21" i="8"/>
  <c r="AK77" i="8" s="1"/>
  <c r="AO21" i="8"/>
  <c r="AO77" i="8" s="1"/>
  <c r="AS21" i="8"/>
  <c r="AS77" i="8" s="1"/>
  <c r="AW21" i="8"/>
  <c r="AW77" i="8" s="1"/>
  <c r="BA21" i="8"/>
  <c r="BA77" i="8" s="1"/>
  <c r="D22" i="8"/>
  <c r="D78" i="8" s="1"/>
  <c r="H22" i="8"/>
  <c r="H78" i="8" s="1"/>
  <c r="L22" i="8"/>
  <c r="L78" i="8" s="1"/>
  <c r="P22" i="8"/>
  <c r="P78" i="8" s="1"/>
  <c r="T22" i="8"/>
  <c r="T78" i="8" s="1"/>
  <c r="X22" i="8"/>
  <c r="X78" i="8" s="1"/>
  <c r="AB22" i="8"/>
  <c r="AB78" i="8" s="1"/>
  <c r="AF22" i="8"/>
  <c r="AF78" i="8" s="1"/>
  <c r="AJ22" i="8"/>
  <c r="AJ78" i="8" s="1"/>
  <c r="AN22" i="8"/>
  <c r="AN78" i="8" s="1"/>
  <c r="AR22" i="8"/>
  <c r="AR78" i="8" s="1"/>
  <c r="AV22" i="8"/>
  <c r="AV78" i="8" s="1"/>
  <c r="AZ22" i="8"/>
  <c r="AZ78" i="8" s="1"/>
  <c r="BD22" i="8"/>
  <c r="BD78" i="8" s="1"/>
  <c r="G23" i="8"/>
  <c r="G79" i="8" s="1"/>
  <c r="K23" i="8"/>
  <c r="K79" i="8" s="1"/>
  <c r="O23" i="8"/>
  <c r="O79" i="8" s="1"/>
  <c r="S23" i="8"/>
  <c r="S79" i="8" s="1"/>
  <c r="C26" i="8"/>
  <c r="C82" i="8" s="1"/>
  <c r="C22" i="8"/>
  <c r="C78" i="8" s="1"/>
  <c r="C18" i="8"/>
  <c r="C74" i="8" s="1"/>
  <c r="C14" i="8"/>
  <c r="C70" i="8" s="1"/>
  <c r="C10" i="8"/>
  <c r="C66" i="8" s="1"/>
  <c r="C6" i="8"/>
  <c r="C62" i="8" s="1"/>
  <c r="BC27" i="8"/>
  <c r="BC83" i="8" s="1"/>
  <c r="AY27" i="8"/>
  <c r="AY83" i="8" s="1"/>
  <c r="AU27" i="8"/>
  <c r="AU83" i="8" s="1"/>
  <c r="AQ27" i="8"/>
  <c r="AQ83" i="8" s="1"/>
  <c r="AM27" i="8"/>
  <c r="AM83" i="8" s="1"/>
  <c r="AI27" i="8"/>
  <c r="AI83" i="8" s="1"/>
  <c r="AE27" i="8"/>
  <c r="AE83" i="8" s="1"/>
  <c r="AA27" i="8"/>
  <c r="AA83" i="8" s="1"/>
  <c r="W27" i="8"/>
  <c r="W83" i="8" s="1"/>
  <c r="S27" i="8"/>
  <c r="S83" i="8" s="1"/>
  <c r="O27" i="8"/>
  <c r="O83" i="8" s="1"/>
  <c r="K27" i="8"/>
  <c r="K83" i="8" s="1"/>
  <c r="G27" i="8"/>
  <c r="G83" i="8" s="1"/>
  <c r="BD26" i="8"/>
  <c r="BD82" i="8" s="1"/>
  <c r="AZ26" i="8"/>
  <c r="AZ82" i="8" s="1"/>
  <c r="AV26" i="8"/>
  <c r="AV82" i="8" s="1"/>
  <c r="AR26" i="8"/>
  <c r="AR82" i="8" s="1"/>
  <c r="AN26" i="8"/>
  <c r="AN82" i="8" s="1"/>
  <c r="AJ26" i="8"/>
  <c r="AJ82" i="8" s="1"/>
  <c r="AF26" i="8"/>
  <c r="AF82" i="8" s="1"/>
  <c r="AB26" i="8"/>
  <c r="AB82" i="8" s="1"/>
  <c r="X26" i="8"/>
  <c r="X82" i="8" s="1"/>
  <c r="T26" i="8"/>
  <c r="T82" i="8" s="1"/>
  <c r="P26" i="8"/>
  <c r="P82" i="8" s="1"/>
  <c r="L26" i="8"/>
  <c r="L82" i="8" s="1"/>
  <c r="H26" i="8"/>
  <c r="H82" i="8" s="1"/>
  <c r="D26" i="8"/>
  <c r="D82" i="8" s="1"/>
  <c r="BA25" i="8"/>
  <c r="BA81" i="8" s="1"/>
  <c r="AW25" i="8"/>
  <c r="AW81" i="8" s="1"/>
  <c r="AS25" i="8"/>
  <c r="AS81" i="8" s="1"/>
  <c r="AO25" i="8"/>
  <c r="AO81" i="8" s="1"/>
  <c r="AK25" i="8"/>
  <c r="AK81" i="8" s="1"/>
  <c r="AG25" i="8"/>
  <c r="AG81" i="8" s="1"/>
  <c r="AC25" i="8"/>
  <c r="AC81" i="8" s="1"/>
  <c r="Y25" i="8"/>
  <c r="Y81" i="8" s="1"/>
  <c r="U25" i="8"/>
  <c r="U81" i="8" s="1"/>
  <c r="Q25" i="8"/>
  <c r="Q81" i="8" s="1"/>
  <c r="M25" i="8"/>
  <c r="M81" i="8" s="1"/>
  <c r="I25" i="8"/>
  <c r="I81" i="8" s="1"/>
  <c r="E25" i="8"/>
  <c r="E81" i="8" s="1"/>
  <c r="BB24" i="8"/>
  <c r="BB80" i="8" s="1"/>
  <c r="AX24" i="8"/>
  <c r="AX80" i="8" s="1"/>
  <c r="AT24" i="8"/>
  <c r="AT80" i="8" s="1"/>
  <c r="AP24" i="8"/>
  <c r="AP80" i="8" s="1"/>
  <c r="AL24" i="8"/>
  <c r="AL80" i="8" s="1"/>
  <c r="AH24" i="8"/>
  <c r="AH80" i="8" s="1"/>
  <c r="AD24" i="8"/>
  <c r="AD80" i="8" s="1"/>
  <c r="Z24" i="8"/>
  <c r="Z80" i="8" s="1"/>
  <c r="V24" i="8"/>
  <c r="V80" i="8" s="1"/>
  <c r="R24" i="8"/>
  <c r="R80" i="8" s="1"/>
  <c r="N24" i="8"/>
  <c r="N80" i="8" s="1"/>
  <c r="J24" i="8"/>
  <c r="J80" i="8" s="1"/>
  <c r="F24" i="8"/>
  <c r="F80" i="8" s="1"/>
  <c r="BC23" i="8"/>
  <c r="BC79" i="8" s="1"/>
  <c r="AY23" i="8"/>
  <c r="AY79" i="8" s="1"/>
  <c r="AU23" i="8"/>
  <c r="AU79" i="8" s="1"/>
  <c r="AQ23" i="8"/>
  <c r="AQ79" i="8" s="1"/>
  <c r="AM23" i="8"/>
  <c r="AM79" i="8" s="1"/>
  <c r="AI23" i="8"/>
  <c r="AI79" i="8" s="1"/>
  <c r="AE23" i="8"/>
  <c r="AE79" i="8" s="1"/>
  <c r="AA23" i="8"/>
  <c r="AA79" i="8" s="1"/>
  <c r="W23" i="8"/>
  <c r="W79" i="8" s="1"/>
  <c r="Q23" i="8"/>
  <c r="Q79" i="8" s="1"/>
  <c r="I23" i="8"/>
  <c r="I79" i="8" s="1"/>
  <c r="BB22" i="8"/>
  <c r="BB78" i="8" s="1"/>
  <c r="AT22" i="8"/>
  <c r="AT78" i="8" s="1"/>
  <c r="AL22" i="8"/>
  <c r="AL78" i="8" s="1"/>
  <c r="AD22" i="8"/>
  <c r="AD78" i="8" s="1"/>
  <c r="V22" i="8"/>
  <c r="V78" i="8" s="1"/>
  <c r="N22" i="8"/>
  <c r="N78" i="8" s="1"/>
  <c r="F22" i="8"/>
  <c r="F78" i="8" s="1"/>
  <c r="AY21" i="8"/>
  <c r="AY77" i="8" s="1"/>
  <c r="AQ21" i="8"/>
  <c r="AQ77" i="8" s="1"/>
  <c r="AI21" i="8"/>
  <c r="AI77" i="8" s="1"/>
  <c r="AA21" i="8"/>
  <c r="AA77" i="8" s="1"/>
  <c r="S21" i="8"/>
  <c r="S77" i="8" s="1"/>
  <c r="K21" i="8"/>
  <c r="K77" i="8" s="1"/>
  <c r="BD20" i="8"/>
  <c r="BD76" i="8" s="1"/>
  <c r="AV20" i="8"/>
  <c r="AV76" i="8" s="1"/>
  <c r="AN20" i="8"/>
  <c r="AN76" i="8" s="1"/>
  <c r="AF20" i="8"/>
  <c r="AF76" i="8" s="1"/>
  <c r="X20" i="8"/>
  <c r="X76" i="8" s="1"/>
  <c r="P20" i="8"/>
  <c r="P76" i="8" s="1"/>
  <c r="H20" i="8"/>
  <c r="H76" i="8" s="1"/>
  <c r="BA19" i="8"/>
  <c r="BA75" i="8" s="1"/>
  <c r="AS19" i="8"/>
  <c r="AS75" i="8" s="1"/>
  <c r="AK19" i="8"/>
  <c r="AK75" i="8" s="1"/>
  <c r="AC19" i="8"/>
  <c r="AC75" i="8" s="1"/>
  <c r="U19" i="8"/>
  <c r="U75" i="8" s="1"/>
  <c r="M19" i="8"/>
  <c r="M75" i="8" s="1"/>
  <c r="E19" i="8"/>
  <c r="E75" i="8" s="1"/>
  <c r="AX18" i="8"/>
  <c r="AX74" i="8" s="1"/>
  <c r="AP18" i="8"/>
  <c r="AP74" i="8" s="1"/>
  <c r="AH18" i="8"/>
  <c r="AH74" i="8" s="1"/>
  <c r="Z18" i="8"/>
  <c r="Z74" i="8" s="1"/>
  <c r="R18" i="8"/>
  <c r="R74" i="8" s="1"/>
  <c r="J18" i="8"/>
  <c r="J74" i="8" s="1"/>
  <c r="BC17" i="8"/>
  <c r="BC73" i="8" s="1"/>
  <c r="AU17" i="8"/>
  <c r="AU73" i="8" s="1"/>
  <c r="AM17" i="8"/>
  <c r="AM73" i="8" s="1"/>
  <c r="AE17" i="8"/>
  <c r="AE73" i="8" s="1"/>
  <c r="W17" i="8"/>
  <c r="W73" i="8" s="1"/>
  <c r="O17" i="8"/>
  <c r="O73" i="8" s="1"/>
  <c r="G17" i="8"/>
  <c r="G73" i="8" s="1"/>
  <c r="AZ16" i="8"/>
  <c r="AZ72" i="8" s="1"/>
  <c r="AR16" i="8"/>
  <c r="AR72" i="8" s="1"/>
  <c r="AJ16" i="8"/>
  <c r="AJ72" i="8" s="1"/>
  <c r="AB16" i="8"/>
  <c r="AB72" i="8" s="1"/>
  <c r="T16" i="8"/>
  <c r="T72" i="8" s="1"/>
  <c r="L16" i="8"/>
  <c r="L72" i="8" s="1"/>
  <c r="D16" i="8"/>
  <c r="D72" i="8" s="1"/>
  <c r="AW15" i="8"/>
  <c r="AW71" i="8" s="1"/>
  <c r="AO15" i="8"/>
  <c r="AO71" i="8" s="1"/>
  <c r="AG15" i="8"/>
  <c r="AG71" i="8" s="1"/>
  <c r="Y15" i="8"/>
  <c r="Y71" i="8" s="1"/>
  <c r="Q15" i="8"/>
  <c r="Q71" i="8" s="1"/>
  <c r="I15" i="8"/>
  <c r="I71" i="8" s="1"/>
  <c r="BB14" i="8"/>
  <c r="BB70" i="8" s="1"/>
  <c r="AT14" i="8"/>
  <c r="AT70" i="8" s="1"/>
  <c r="AL14" i="8"/>
  <c r="AL70" i="8" s="1"/>
  <c r="AD14" i="8"/>
  <c r="AD70" i="8" s="1"/>
  <c r="V14" i="8"/>
  <c r="V70" i="8" s="1"/>
  <c r="N14" i="8"/>
  <c r="N70" i="8" s="1"/>
  <c r="F14" i="8"/>
  <c r="F70" i="8" s="1"/>
  <c r="AY13" i="8"/>
  <c r="AY69" i="8" s="1"/>
  <c r="AQ13" i="8"/>
  <c r="AQ69" i="8" s="1"/>
  <c r="AC13" i="8"/>
  <c r="AC69" i="8" s="1"/>
  <c r="M13" i="8"/>
  <c r="M69" i="8" s="1"/>
  <c r="AX12" i="8"/>
  <c r="AX68" i="8" s="1"/>
  <c r="AH12" i="8"/>
  <c r="AH68" i="8" s="1"/>
  <c r="R12" i="8"/>
  <c r="R68" i="8" s="1"/>
  <c r="BC11" i="8"/>
  <c r="BC67" i="8" s="1"/>
  <c r="AM11" i="8"/>
  <c r="AM67" i="8" s="1"/>
  <c r="W11" i="8"/>
  <c r="W67" i="8" s="1"/>
  <c r="G11" i="8"/>
  <c r="G67" i="8" s="1"/>
  <c r="AR10" i="8"/>
  <c r="AR66" i="8" s="1"/>
  <c r="AB10" i="8"/>
  <c r="AB66" i="8" s="1"/>
  <c r="L10" i="8"/>
  <c r="L66" i="8" s="1"/>
  <c r="AW9" i="8"/>
  <c r="AW65" i="8" s="1"/>
  <c r="AG9" i="8"/>
  <c r="AG65" i="8" s="1"/>
  <c r="I9" i="8"/>
  <c r="I65" i="8" s="1"/>
  <c r="AD8" i="8"/>
  <c r="AD64" i="8" s="1"/>
  <c r="AY7" i="8"/>
  <c r="AY63" i="8" s="1"/>
  <c r="N7" i="8"/>
  <c r="N63" i="8" s="1"/>
  <c r="BD5" i="8"/>
  <c r="BD61" i="8" s="1"/>
  <c r="AS4" i="8"/>
  <c r="AS60" i="8" s="1"/>
  <c r="AH3" i="8"/>
  <c r="AH59" i="8" s="1"/>
  <c r="C20" i="8"/>
  <c r="C76" i="8" s="1"/>
  <c r="C8" i="8"/>
  <c r="C64" i="8" s="1"/>
  <c r="BA27" i="8"/>
  <c r="BA83" i="8" s="1"/>
  <c r="AK27" i="8"/>
  <c r="AK83" i="8" s="1"/>
  <c r="AC27" i="8"/>
  <c r="AC83" i="8" s="1"/>
  <c r="Q27" i="8"/>
  <c r="Q83" i="8" s="1"/>
  <c r="E27" i="8"/>
  <c r="E83" i="8" s="1"/>
  <c r="AP26" i="8"/>
  <c r="AP82" i="8" s="1"/>
  <c r="AD26" i="8"/>
  <c r="AD82" i="8" s="1"/>
  <c r="V26" i="8"/>
  <c r="V82" i="8" s="1"/>
  <c r="F26" i="8"/>
  <c r="F82" i="8" s="1"/>
  <c r="AU25" i="8"/>
  <c r="AU81" i="8" s="1"/>
  <c r="AM25" i="8"/>
  <c r="AM81" i="8" s="1"/>
  <c r="AA25" i="8"/>
  <c r="AA81" i="8" s="1"/>
  <c r="S25" i="8"/>
  <c r="S81" i="8" s="1"/>
  <c r="BD24" i="8"/>
  <c r="BD80" i="8" s="1"/>
  <c r="AV24" i="8"/>
  <c r="AV80" i="8" s="1"/>
  <c r="AJ24" i="8"/>
  <c r="AJ80" i="8" s="1"/>
  <c r="T24" i="8"/>
  <c r="T80" i="8" s="1"/>
  <c r="L24" i="8"/>
  <c r="L80" i="8" s="1"/>
  <c r="BA23" i="8"/>
  <c r="BA79" i="8" s="1"/>
  <c r="AO23" i="8"/>
  <c r="AO79" i="8" s="1"/>
  <c r="AC23" i="8"/>
  <c r="AC79" i="8" s="1"/>
  <c r="E23" i="8"/>
  <c r="E79" i="8" s="1"/>
  <c r="AP22" i="8"/>
  <c r="AP78" i="8" s="1"/>
  <c r="J22" i="8"/>
  <c r="J78" i="8" s="1"/>
  <c r="AM21" i="8"/>
  <c r="AM77" i="8" s="1"/>
  <c r="O21" i="8"/>
  <c r="O77" i="8" s="1"/>
  <c r="AR20" i="8"/>
  <c r="AR76" i="8" s="1"/>
  <c r="AB20" i="8"/>
  <c r="AB76" i="8" s="1"/>
  <c r="AW19" i="8"/>
  <c r="AW75" i="8" s="1"/>
  <c r="AG19" i="8"/>
  <c r="AG75" i="8" s="1"/>
  <c r="I19" i="8"/>
  <c r="I75" i="8" s="1"/>
  <c r="AT18" i="8"/>
  <c r="AT74" i="8" s="1"/>
  <c r="V18" i="8"/>
  <c r="V74" i="8" s="1"/>
  <c r="AQ17" i="8"/>
  <c r="AQ73" i="8" s="1"/>
  <c r="AA17" i="8"/>
  <c r="AA73" i="8" s="1"/>
  <c r="AV16" i="8"/>
  <c r="AV72" i="8" s="1"/>
  <c r="AF16" i="8"/>
  <c r="AF72" i="8" s="1"/>
  <c r="H16" i="8"/>
  <c r="H72" i="8" s="1"/>
  <c r="AK15" i="8"/>
  <c r="AK71" i="8" s="1"/>
  <c r="E15" i="8"/>
  <c r="E71" i="8" s="1"/>
  <c r="AH14" i="8"/>
  <c r="AH70" i="8" s="1"/>
  <c r="R14" i="8"/>
  <c r="R70" i="8" s="1"/>
  <c r="AU13" i="8"/>
  <c r="AU69" i="8" s="1"/>
  <c r="E13" i="8"/>
  <c r="E69" i="8" s="1"/>
  <c r="Z12" i="8"/>
  <c r="Z68" i="8" s="1"/>
  <c r="AE11" i="8"/>
  <c r="AE67" i="8" s="1"/>
  <c r="AJ10" i="8"/>
  <c r="AJ66" i="8" s="1"/>
  <c r="D10" i="8"/>
  <c r="D66" i="8" s="1"/>
  <c r="Y9" i="8"/>
  <c r="Y65" i="8" s="1"/>
  <c r="AI7" i="8"/>
  <c r="AI63" i="8" s="1"/>
  <c r="C19" i="8"/>
  <c r="C75" i="8" s="1"/>
  <c r="C7" i="8"/>
  <c r="C63" i="8" s="1"/>
  <c r="AV27" i="8"/>
  <c r="AV83" i="8" s="1"/>
  <c r="AJ27" i="8"/>
  <c r="AJ83" i="8" s="1"/>
  <c r="T27" i="8"/>
  <c r="T83" i="8" s="1"/>
  <c r="H27" i="8"/>
  <c r="H83" i="8" s="1"/>
  <c r="AW26" i="8"/>
  <c r="AW82" i="8" s="1"/>
  <c r="AO26" i="8"/>
  <c r="AO82" i="8" s="1"/>
  <c r="AC26" i="8"/>
  <c r="AC82" i="8" s="1"/>
  <c r="M26" i="8"/>
  <c r="M82" i="8" s="1"/>
  <c r="BB25" i="8"/>
  <c r="BB81" i="8" s="1"/>
  <c r="AP25" i="8"/>
  <c r="AP81" i="8" s="1"/>
  <c r="AH25" i="8"/>
  <c r="AH81" i="8" s="1"/>
  <c r="V25" i="8"/>
  <c r="V81" i="8" s="1"/>
  <c r="N25" i="8"/>
  <c r="N81" i="8" s="1"/>
  <c r="AY24" i="8"/>
  <c r="AY80" i="8" s="1"/>
  <c r="AQ24" i="8"/>
  <c r="AQ80" i="8" s="1"/>
  <c r="AA24" i="8"/>
  <c r="AA80" i="8" s="1"/>
  <c r="S24" i="8"/>
  <c r="S80" i="8" s="1"/>
  <c r="G24" i="8"/>
  <c r="G80" i="8" s="1"/>
  <c r="AR23" i="8"/>
  <c r="AR79" i="8" s="1"/>
  <c r="AJ23" i="8"/>
  <c r="AJ79" i="8" s="1"/>
  <c r="X23" i="8"/>
  <c r="X79" i="8" s="1"/>
  <c r="D23" i="8"/>
  <c r="D79" i="8" s="1"/>
  <c r="AO22" i="8"/>
  <c r="AO78" i="8" s="1"/>
  <c r="Q22" i="8"/>
  <c r="Q78" i="8" s="1"/>
  <c r="AT21" i="8"/>
  <c r="AT77" i="8" s="1"/>
  <c r="N21" i="8"/>
  <c r="N77" i="8" s="1"/>
  <c r="AY20" i="8"/>
  <c r="AY76" i="8" s="1"/>
  <c r="AA20" i="8"/>
  <c r="AA76" i="8" s="1"/>
  <c r="BD19" i="8"/>
  <c r="BD75" i="8" s="1"/>
  <c r="AF19" i="8"/>
  <c r="AF75" i="8" s="1"/>
  <c r="H19" i="8"/>
  <c r="H75" i="8" s="1"/>
  <c r="AS18" i="8"/>
  <c r="AS74" i="8" s="1"/>
  <c r="U18" i="8"/>
  <c r="U74" i="8" s="1"/>
  <c r="E18" i="8"/>
  <c r="E74" i="8" s="1"/>
  <c r="AH17" i="8"/>
  <c r="AH73" i="8" s="1"/>
  <c r="J17" i="8"/>
  <c r="J73" i="8" s="1"/>
  <c r="AM16" i="8"/>
  <c r="AM72" i="8" s="1"/>
  <c r="O16" i="8"/>
  <c r="O72" i="8" s="1"/>
  <c r="AR15" i="8"/>
  <c r="AR71" i="8" s="1"/>
  <c r="T15" i="8"/>
  <c r="T71" i="8" s="1"/>
  <c r="AO14" i="8"/>
  <c r="AO70" i="8" s="1"/>
  <c r="Y14" i="8"/>
  <c r="Y70" i="8" s="1"/>
  <c r="BB13" i="8"/>
  <c r="BB69" i="8" s="1"/>
  <c r="T13" i="8"/>
  <c r="T69" i="8" s="1"/>
  <c r="Y12" i="8"/>
  <c r="Y68" i="8" s="1"/>
  <c r="AD11" i="8"/>
  <c r="AD67" i="8" s="1"/>
  <c r="C25" i="8"/>
  <c r="C81" i="8" s="1"/>
  <c r="C21" i="8"/>
  <c r="C77" i="8" s="1"/>
  <c r="C17" i="8"/>
  <c r="C73" i="8" s="1"/>
  <c r="C13" i="8"/>
  <c r="C69" i="8" s="1"/>
  <c r="C9" i="8"/>
  <c r="C65" i="8" s="1"/>
  <c r="C5" i="8"/>
  <c r="C61" i="8" s="1"/>
  <c r="BB27" i="8"/>
  <c r="BB83" i="8" s="1"/>
  <c r="AX27" i="8"/>
  <c r="AX83" i="8" s="1"/>
  <c r="AT27" i="8"/>
  <c r="AT83" i="8" s="1"/>
  <c r="AP27" i="8"/>
  <c r="AP83" i="8" s="1"/>
  <c r="AL27" i="8"/>
  <c r="AL83" i="8" s="1"/>
  <c r="AH27" i="8"/>
  <c r="AH83" i="8" s="1"/>
  <c r="AD27" i="8"/>
  <c r="AD83" i="8" s="1"/>
  <c r="Z27" i="8"/>
  <c r="Z83" i="8" s="1"/>
  <c r="V27" i="8"/>
  <c r="V83" i="8" s="1"/>
  <c r="R27" i="8"/>
  <c r="R83" i="8" s="1"/>
  <c r="N27" i="8"/>
  <c r="N83" i="8" s="1"/>
  <c r="J27" i="8"/>
  <c r="J83" i="8" s="1"/>
  <c r="F27" i="8"/>
  <c r="F83" i="8" s="1"/>
  <c r="BC26" i="8"/>
  <c r="BC82" i="8" s="1"/>
  <c r="AY26" i="8"/>
  <c r="AY82" i="8" s="1"/>
  <c r="AU26" i="8"/>
  <c r="AU82" i="8" s="1"/>
  <c r="AQ26" i="8"/>
  <c r="AQ82" i="8" s="1"/>
  <c r="AM26" i="8"/>
  <c r="AM82" i="8" s="1"/>
  <c r="AI26" i="8"/>
  <c r="AI82" i="8" s="1"/>
  <c r="AE26" i="8"/>
  <c r="AE82" i="8" s="1"/>
  <c r="AA26" i="8"/>
  <c r="AA82" i="8" s="1"/>
  <c r="W26" i="8"/>
  <c r="W82" i="8" s="1"/>
  <c r="S26" i="8"/>
  <c r="S82" i="8" s="1"/>
  <c r="O26" i="8"/>
  <c r="O82" i="8" s="1"/>
  <c r="K26" i="8"/>
  <c r="K82" i="8" s="1"/>
  <c r="G26" i="8"/>
  <c r="G82" i="8" s="1"/>
  <c r="BD25" i="8"/>
  <c r="BD81" i="8" s="1"/>
  <c r="AZ25" i="8"/>
  <c r="AZ81" i="8" s="1"/>
  <c r="AV25" i="8"/>
  <c r="AV81" i="8" s="1"/>
  <c r="AR25" i="8"/>
  <c r="AR81" i="8" s="1"/>
  <c r="AN25" i="8"/>
  <c r="AN81" i="8" s="1"/>
  <c r="AJ25" i="8"/>
  <c r="AJ81" i="8" s="1"/>
  <c r="AF25" i="8"/>
  <c r="AF81" i="8" s="1"/>
  <c r="AB25" i="8"/>
  <c r="AB81" i="8" s="1"/>
  <c r="X25" i="8"/>
  <c r="X81" i="8" s="1"/>
  <c r="T25" i="8"/>
  <c r="T81" i="8" s="1"/>
  <c r="P25" i="8"/>
  <c r="P81" i="8" s="1"/>
  <c r="L25" i="8"/>
  <c r="L81" i="8" s="1"/>
  <c r="H25" i="8"/>
  <c r="H81" i="8" s="1"/>
  <c r="D25" i="8"/>
  <c r="D81" i="8" s="1"/>
  <c r="BA24" i="8"/>
  <c r="BA80" i="8" s="1"/>
  <c r="AW24" i="8"/>
  <c r="AW80" i="8" s="1"/>
  <c r="AS24" i="8"/>
  <c r="AS80" i="8" s="1"/>
  <c r="AO24" i="8"/>
  <c r="AO80" i="8" s="1"/>
  <c r="AK24" i="8"/>
  <c r="AK80" i="8" s="1"/>
  <c r="AG24" i="8"/>
  <c r="AG80" i="8" s="1"/>
  <c r="AC24" i="8"/>
  <c r="AC80" i="8" s="1"/>
  <c r="Y24" i="8"/>
  <c r="Y80" i="8" s="1"/>
  <c r="U24" i="8"/>
  <c r="U80" i="8" s="1"/>
  <c r="Q24" i="8"/>
  <c r="Q80" i="8" s="1"/>
  <c r="M24" i="8"/>
  <c r="M80" i="8" s="1"/>
  <c r="I24" i="8"/>
  <c r="I80" i="8" s="1"/>
  <c r="E24" i="8"/>
  <c r="E80" i="8" s="1"/>
  <c r="BB23" i="8"/>
  <c r="BB79" i="8" s="1"/>
  <c r="AX23" i="8"/>
  <c r="AX79" i="8" s="1"/>
  <c r="AT23" i="8"/>
  <c r="AT79" i="8" s="1"/>
  <c r="AP23" i="8"/>
  <c r="AP79" i="8" s="1"/>
  <c r="AL23" i="8"/>
  <c r="AL79" i="8" s="1"/>
  <c r="AH23" i="8"/>
  <c r="AH79" i="8" s="1"/>
  <c r="AD23" i="8"/>
  <c r="AD79" i="8" s="1"/>
  <c r="Z23" i="8"/>
  <c r="Z79" i="8" s="1"/>
  <c r="V23" i="8"/>
  <c r="V79" i="8" s="1"/>
  <c r="P23" i="8"/>
  <c r="P79" i="8" s="1"/>
  <c r="H23" i="8"/>
  <c r="H79" i="8" s="1"/>
  <c r="BA22" i="8"/>
  <c r="BA78" i="8" s="1"/>
  <c r="AS22" i="8"/>
  <c r="AS78" i="8" s="1"/>
  <c r="AK22" i="8"/>
  <c r="AK78" i="8" s="1"/>
  <c r="AC22" i="8"/>
  <c r="AC78" i="8" s="1"/>
  <c r="U22" i="8"/>
  <c r="U78" i="8" s="1"/>
  <c r="M22" i="8"/>
  <c r="M78" i="8" s="1"/>
  <c r="E22" i="8"/>
  <c r="E78" i="8" s="1"/>
  <c r="AX21" i="8"/>
  <c r="AX77" i="8" s="1"/>
  <c r="AP21" i="8"/>
  <c r="AP77" i="8" s="1"/>
  <c r="AH21" i="8"/>
  <c r="AH77" i="8" s="1"/>
  <c r="Z21" i="8"/>
  <c r="Z77" i="8" s="1"/>
  <c r="R21" i="8"/>
  <c r="R77" i="8" s="1"/>
  <c r="J21" i="8"/>
  <c r="J77" i="8" s="1"/>
  <c r="BC20" i="8"/>
  <c r="BC76" i="8" s="1"/>
  <c r="AU20" i="8"/>
  <c r="AU76" i="8" s="1"/>
  <c r="AM20" i="8"/>
  <c r="AM76" i="8" s="1"/>
  <c r="AE20" i="8"/>
  <c r="AE76" i="8" s="1"/>
  <c r="W20" i="8"/>
  <c r="W76" i="8" s="1"/>
  <c r="O20" i="8"/>
  <c r="O76" i="8" s="1"/>
  <c r="G20" i="8"/>
  <c r="G76" i="8" s="1"/>
  <c r="AZ19" i="8"/>
  <c r="AZ75" i="8" s="1"/>
  <c r="AR19" i="8"/>
  <c r="AR75" i="8" s="1"/>
  <c r="AJ19" i="8"/>
  <c r="AJ75" i="8" s="1"/>
  <c r="AB19" i="8"/>
  <c r="AB75" i="8" s="1"/>
  <c r="T19" i="8"/>
  <c r="T75" i="8" s="1"/>
  <c r="L19" i="8"/>
  <c r="L75" i="8" s="1"/>
  <c r="D19" i="8"/>
  <c r="D75" i="8" s="1"/>
  <c r="AW18" i="8"/>
  <c r="AW74" i="8" s="1"/>
  <c r="AO18" i="8"/>
  <c r="AO74" i="8" s="1"/>
  <c r="AG18" i="8"/>
  <c r="AG74" i="8" s="1"/>
  <c r="Y18" i="8"/>
  <c r="Y74" i="8" s="1"/>
  <c r="Q18" i="8"/>
  <c r="Q74" i="8" s="1"/>
  <c r="I18" i="8"/>
  <c r="I74" i="8" s="1"/>
  <c r="BB17" i="8"/>
  <c r="BB73" i="8" s="1"/>
  <c r="AT17" i="8"/>
  <c r="AT73" i="8" s="1"/>
  <c r="AL17" i="8"/>
  <c r="AL73" i="8" s="1"/>
  <c r="AD17" i="8"/>
  <c r="AD73" i="8" s="1"/>
  <c r="V17" i="8"/>
  <c r="V73" i="8" s="1"/>
  <c r="N17" i="8"/>
  <c r="N73" i="8" s="1"/>
  <c r="F17" i="8"/>
  <c r="F73" i="8" s="1"/>
  <c r="AY16" i="8"/>
  <c r="AY72" i="8" s="1"/>
  <c r="AQ16" i="8"/>
  <c r="AQ72" i="8" s="1"/>
  <c r="AI16" i="8"/>
  <c r="AI72" i="8" s="1"/>
  <c r="AA16" i="8"/>
  <c r="AA72" i="8" s="1"/>
  <c r="S16" i="8"/>
  <c r="S72" i="8" s="1"/>
  <c r="K16" i="8"/>
  <c r="K72" i="8" s="1"/>
  <c r="BD15" i="8"/>
  <c r="BD71" i="8" s="1"/>
  <c r="AV15" i="8"/>
  <c r="AV71" i="8" s="1"/>
  <c r="AN15" i="8"/>
  <c r="AN71" i="8" s="1"/>
  <c r="AF15" i="8"/>
  <c r="AF71" i="8" s="1"/>
  <c r="X15" i="8"/>
  <c r="X71" i="8" s="1"/>
  <c r="P15" i="8"/>
  <c r="P71" i="8" s="1"/>
  <c r="H15" i="8"/>
  <c r="H71" i="8" s="1"/>
  <c r="BA14" i="8"/>
  <c r="BA70" i="8" s="1"/>
  <c r="AS14" i="8"/>
  <c r="AS70" i="8" s="1"/>
  <c r="AK14" i="8"/>
  <c r="AK70" i="8" s="1"/>
  <c r="AC14" i="8"/>
  <c r="AC70" i="8" s="1"/>
  <c r="U14" i="8"/>
  <c r="U70" i="8" s="1"/>
  <c r="M14" i="8"/>
  <c r="M70" i="8" s="1"/>
  <c r="E14" i="8"/>
  <c r="E70" i="8" s="1"/>
  <c r="AX13" i="8"/>
  <c r="AX69" i="8" s="1"/>
  <c r="AP13" i="8"/>
  <c r="AP69" i="8" s="1"/>
  <c r="AB13" i="8"/>
  <c r="AB69" i="8" s="1"/>
  <c r="L13" i="8"/>
  <c r="L69" i="8" s="1"/>
  <c r="AW12" i="8"/>
  <c r="AW68" i="8" s="1"/>
  <c r="AG12" i="8"/>
  <c r="AG68" i="8" s="1"/>
  <c r="Q12" i="8"/>
  <c r="Q68" i="8" s="1"/>
  <c r="BB11" i="8"/>
  <c r="BB67" i="8" s="1"/>
  <c r="AL11" i="8"/>
  <c r="AL67" i="8" s="1"/>
  <c r="V11" i="8"/>
  <c r="V67" i="8" s="1"/>
  <c r="F11" i="8"/>
  <c r="F67" i="8" s="1"/>
  <c r="AQ10" i="8"/>
  <c r="AQ66" i="8" s="1"/>
  <c r="AA10" i="8"/>
  <c r="AA66" i="8" s="1"/>
  <c r="K10" i="8"/>
  <c r="K66" i="8" s="1"/>
  <c r="AV9" i="8"/>
  <c r="AV65" i="8" s="1"/>
  <c r="AF9" i="8"/>
  <c r="AF65" i="8" s="1"/>
  <c r="H9" i="8"/>
  <c r="H65" i="8" s="1"/>
  <c r="AC8" i="8"/>
  <c r="AC64" i="8" s="1"/>
  <c r="AX7" i="8"/>
  <c r="AX63" i="8" s="1"/>
  <c r="J7" i="8"/>
  <c r="J63" i="8" s="1"/>
  <c r="AZ5" i="8"/>
  <c r="AZ61" i="8" s="1"/>
  <c r="AO4" i="8"/>
  <c r="AO60" i="8" s="1"/>
  <c r="AD3" i="8"/>
  <c r="AD59" i="8" s="1"/>
  <c r="R378" i="3"/>
  <c r="R376" i="3"/>
  <c r="R374" i="3"/>
  <c r="R372" i="3"/>
  <c r="R370" i="3"/>
  <c r="R368" i="3"/>
  <c r="R366" i="3"/>
  <c r="R364" i="3"/>
  <c r="R362" i="3"/>
  <c r="R360" i="3"/>
  <c r="R358" i="3"/>
  <c r="R356" i="3"/>
  <c r="R354" i="3"/>
  <c r="R352" i="3"/>
  <c r="R350" i="3"/>
  <c r="R348" i="3"/>
  <c r="R346" i="3"/>
  <c r="R344" i="3"/>
  <c r="R342" i="3"/>
  <c r="R340" i="3"/>
  <c r="R338" i="3"/>
  <c r="R336" i="3"/>
  <c r="R334" i="3"/>
  <c r="R332" i="3"/>
  <c r="R330" i="3"/>
  <c r="R328" i="3"/>
  <c r="R326" i="3"/>
  <c r="R324" i="3"/>
  <c r="R373" i="3"/>
  <c r="R365" i="3"/>
  <c r="R357" i="3"/>
  <c r="R349" i="3"/>
  <c r="R341" i="3"/>
  <c r="R333" i="3"/>
  <c r="R325" i="3"/>
  <c r="R321" i="3"/>
  <c r="R319" i="3"/>
  <c r="R317" i="3"/>
  <c r="R315" i="3"/>
  <c r="R379" i="3"/>
  <c r="R377" i="3"/>
  <c r="R375" i="3"/>
  <c r="R367" i="3"/>
  <c r="R359" i="3"/>
  <c r="R351" i="3"/>
  <c r="R343" i="3"/>
  <c r="R335" i="3"/>
  <c r="R327" i="3"/>
  <c r="R320" i="3"/>
  <c r="R313" i="3"/>
  <c r="R311" i="3"/>
  <c r="R309" i="3"/>
  <c r="R307" i="3"/>
  <c r="R318" i="3"/>
  <c r="R369" i="3"/>
  <c r="R363" i="3"/>
  <c r="R337" i="3"/>
  <c r="R331" i="3"/>
  <c r="R316" i="3"/>
  <c r="R314" i="3"/>
  <c r="R279" i="3"/>
  <c r="R277" i="3"/>
  <c r="R275" i="3"/>
  <c r="R273" i="3"/>
  <c r="R271" i="3"/>
  <c r="R269" i="3"/>
  <c r="R267" i="3"/>
  <c r="R265" i="3"/>
  <c r="R263" i="3"/>
  <c r="R261" i="3"/>
  <c r="R259" i="3"/>
  <c r="R257" i="3"/>
  <c r="R255" i="3"/>
  <c r="R253" i="3"/>
  <c r="R251" i="3"/>
  <c r="R249" i="3"/>
  <c r="R247" i="3"/>
  <c r="R245" i="3"/>
  <c r="R243" i="3"/>
  <c r="R241" i="3"/>
  <c r="R239" i="3"/>
  <c r="R237" i="3"/>
  <c r="R235" i="3"/>
  <c r="R233" i="3"/>
  <c r="R231" i="3"/>
  <c r="R229" i="3"/>
  <c r="R227" i="3"/>
  <c r="R225" i="3"/>
  <c r="R223" i="3"/>
  <c r="R221" i="3"/>
  <c r="R219" i="3"/>
  <c r="R217" i="3"/>
  <c r="R215" i="3"/>
  <c r="R213" i="3"/>
  <c r="R211" i="3"/>
  <c r="R209" i="3"/>
  <c r="R207" i="3"/>
  <c r="R205" i="3"/>
  <c r="R203" i="3"/>
  <c r="R201" i="3"/>
  <c r="R199" i="3"/>
  <c r="R197" i="3"/>
  <c r="R195" i="3"/>
  <c r="R193" i="3"/>
  <c r="R191" i="3"/>
  <c r="R189" i="3"/>
  <c r="R187" i="3"/>
  <c r="R185" i="3"/>
  <c r="R183" i="3"/>
  <c r="R181" i="3"/>
  <c r="R353" i="3"/>
  <c r="R322" i="3"/>
  <c r="R276" i="3"/>
  <c r="R268" i="3"/>
  <c r="R260" i="3"/>
  <c r="R252" i="3"/>
  <c r="R244" i="3"/>
  <c r="R236" i="3"/>
  <c r="R228" i="3"/>
  <c r="R220" i="3"/>
  <c r="R212" i="3"/>
  <c r="R204" i="3"/>
  <c r="R196" i="3"/>
  <c r="R188" i="3"/>
  <c r="R180" i="3"/>
  <c r="R178" i="3"/>
  <c r="R176" i="3"/>
  <c r="R174" i="3"/>
  <c r="R172" i="3"/>
  <c r="R170" i="3"/>
  <c r="R168" i="3"/>
  <c r="R166" i="3"/>
  <c r="R164" i="3"/>
  <c r="R162" i="3"/>
  <c r="R160" i="3"/>
  <c r="R158" i="3"/>
  <c r="R156" i="3"/>
  <c r="R154" i="3"/>
  <c r="R152" i="3"/>
  <c r="R150" i="3"/>
  <c r="R148" i="3"/>
  <c r="R146" i="3"/>
  <c r="R144" i="3"/>
  <c r="R142" i="3"/>
  <c r="R140" i="3"/>
  <c r="R138" i="3"/>
  <c r="R136" i="3"/>
  <c r="R134" i="3"/>
  <c r="R132" i="3"/>
  <c r="R130" i="3"/>
  <c r="R128" i="3"/>
  <c r="R126" i="3"/>
  <c r="R124" i="3"/>
  <c r="R122" i="3"/>
  <c r="R120" i="3"/>
  <c r="R118" i="3"/>
  <c r="R116" i="3"/>
  <c r="R114" i="3"/>
  <c r="R112" i="3"/>
  <c r="R110" i="3"/>
  <c r="R108" i="3"/>
  <c r="R106" i="3"/>
  <c r="R104" i="3"/>
  <c r="R102" i="3"/>
  <c r="R100" i="3"/>
  <c r="R98" i="3"/>
  <c r="R96" i="3"/>
  <c r="R94" i="3"/>
  <c r="R92" i="3"/>
  <c r="R90" i="3"/>
  <c r="R88" i="3"/>
  <c r="R86" i="3"/>
  <c r="R84" i="3"/>
  <c r="R82" i="3"/>
  <c r="R80" i="3"/>
  <c r="R78" i="3"/>
  <c r="R76" i="3"/>
  <c r="R74" i="3"/>
  <c r="R72" i="3"/>
  <c r="R70" i="3"/>
  <c r="R68" i="3"/>
  <c r="R66" i="3"/>
  <c r="R64" i="3"/>
  <c r="R62" i="3"/>
  <c r="R60" i="3"/>
  <c r="R58" i="3"/>
  <c r="R56" i="3"/>
  <c r="R54" i="3"/>
  <c r="R52" i="3"/>
  <c r="R50" i="3"/>
  <c r="R48" i="3"/>
  <c r="R46" i="3"/>
  <c r="R44" i="3"/>
  <c r="R371" i="3"/>
  <c r="R361" i="3"/>
  <c r="R355" i="3"/>
  <c r="R339" i="3"/>
  <c r="R329" i="3"/>
  <c r="R323" i="3"/>
  <c r="R312" i="3"/>
  <c r="R310" i="3"/>
  <c r="R308" i="3"/>
  <c r="R306" i="3"/>
  <c r="R304" i="3"/>
  <c r="R302" i="3"/>
  <c r="R300" i="3"/>
  <c r="R298" i="3"/>
  <c r="R296" i="3"/>
  <c r="R294" i="3"/>
  <c r="R292" i="3"/>
  <c r="R290" i="3"/>
  <c r="R288" i="3"/>
  <c r="R286" i="3"/>
  <c r="R284" i="3"/>
  <c r="R282" i="3"/>
  <c r="R274" i="3"/>
  <c r="R266" i="3"/>
  <c r="R258" i="3"/>
  <c r="R250" i="3"/>
  <c r="R242" i="3"/>
  <c r="R234" i="3"/>
  <c r="R226" i="3"/>
  <c r="R218" i="3"/>
  <c r="R210" i="3"/>
  <c r="R347" i="3"/>
  <c r="R345" i="3"/>
  <c r="R198" i="3"/>
  <c r="R182" i="3"/>
  <c r="R175" i="3"/>
  <c r="R167" i="3"/>
  <c r="R159" i="3"/>
  <c r="R151" i="3"/>
  <c r="R143" i="3"/>
  <c r="R135" i="3"/>
  <c r="R127" i="3"/>
  <c r="R119" i="3"/>
  <c r="R111" i="3"/>
  <c r="R103" i="3"/>
  <c r="R95" i="3"/>
  <c r="R87" i="3"/>
  <c r="R79" i="3"/>
  <c r="R71" i="3"/>
  <c r="R63" i="3"/>
  <c r="R55" i="3"/>
  <c r="R47" i="3"/>
  <c r="R17" i="3"/>
  <c r="R194" i="3"/>
  <c r="R192" i="3"/>
  <c r="R173" i="3"/>
  <c r="R165" i="3"/>
  <c r="R157" i="3"/>
  <c r="R149" i="3"/>
  <c r="R141" i="3"/>
  <c r="R125" i="3"/>
  <c r="R117" i="3"/>
  <c r="R109" i="3"/>
  <c r="R101" i="3"/>
  <c r="R93" i="3"/>
  <c r="R85" i="3"/>
  <c r="R77" i="3"/>
  <c r="R69" i="3"/>
  <c r="R61" i="3"/>
  <c r="R53" i="3"/>
  <c r="R45" i="3"/>
  <c r="R41" i="3"/>
  <c r="R37" i="3"/>
  <c r="R35" i="3"/>
  <c r="R33" i="3"/>
  <c r="R31" i="3"/>
  <c r="R29" i="3"/>
  <c r="R27" i="3"/>
  <c r="R25" i="3"/>
  <c r="R23" i="3"/>
  <c r="R21" i="3"/>
  <c r="R278" i="3"/>
  <c r="R270" i="3"/>
  <c r="R264" i="3"/>
  <c r="R262" i="3"/>
  <c r="R256" i="3"/>
  <c r="R254" i="3"/>
  <c r="R248" i="3"/>
  <c r="R246" i="3"/>
  <c r="R240" i="3"/>
  <c r="R238" i="3"/>
  <c r="R230" i="3"/>
  <c r="R224" i="3"/>
  <c r="R222" i="3"/>
  <c r="R216" i="3"/>
  <c r="R206" i="3"/>
  <c r="R190" i="3"/>
  <c r="R179" i="3"/>
  <c r="R171" i="3"/>
  <c r="R155" i="3"/>
  <c r="R147" i="3"/>
  <c r="R139" i="3"/>
  <c r="R115" i="3"/>
  <c r="R99" i="3"/>
  <c r="R83" i="3"/>
  <c r="R75" i="3"/>
  <c r="R303" i="3"/>
  <c r="R299" i="3"/>
  <c r="R295" i="3"/>
  <c r="R291" i="3"/>
  <c r="R287" i="3"/>
  <c r="R283" i="3"/>
  <c r="R133" i="3"/>
  <c r="R39" i="3"/>
  <c r="R18" i="3"/>
  <c r="R280" i="3"/>
  <c r="R272" i="3"/>
  <c r="R232" i="3"/>
  <c r="R214" i="3"/>
  <c r="R208" i="3"/>
  <c r="R163" i="3"/>
  <c r="R131" i="3"/>
  <c r="R123" i="3"/>
  <c r="R107" i="3"/>
  <c r="R91" i="3"/>
  <c r="R20" i="3"/>
  <c r="Q21" i="3"/>
  <c r="Q37" i="3"/>
  <c r="Q59" i="3"/>
  <c r="Q64" i="3"/>
  <c r="Q67" i="3"/>
  <c r="Q104" i="3"/>
  <c r="R202" i="3"/>
  <c r="Q226" i="3"/>
  <c r="Q264" i="3"/>
  <c r="R22" i="3"/>
  <c r="Q23" i="3"/>
  <c r="R81" i="3"/>
  <c r="R97" i="3"/>
  <c r="Q99" i="3"/>
  <c r="R105" i="3"/>
  <c r="Q107" i="3"/>
  <c r="R113" i="3"/>
  <c r="Q115" i="3"/>
  <c r="R121" i="3"/>
  <c r="Q123" i="3"/>
  <c r="R129" i="3"/>
  <c r="Q131" i="3"/>
  <c r="R137" i="3"/>
  <c r="Q139" i="3"/>
  <c r="R145" i="3"/>
  <c r="Q147" i="3"/>
  <c r="R153" i="3"/>
  <c r="Q155" i="3"/>
  <c r="R161" i="3"/>
  <c r="Q163" i="3"/>
  <c r="R169" i="3"/>
  <c r="Q171" i="3"/>
  <c r="R177" i="3"/>
  <c r="Q179" i="3"/>
  <c r="R184" i="3"/>
  <c r="R186" i="3"/>
  <c r="Q188" i="3"/>
  <c r="Q199" i="3"/>
  <c r="Q208" i="3"/>
  <c r="Q234" i="3"/>
  <c r="Q240" i="3"/>
  <c r="Q266" i="3"/>
  <c r="Q272" i="3"/>
  <c r="R281" i="3"/>
  <c r="R289" i="3"/>
  <c r="R297" i="3"/>
  <c r="R305" i="3"/>
  <c r="Q375" i="3"/>
  <c r="Q372" i="3"/>
  <c r="Q367" i="3"/>
  <c r="Q364" i="3"/>
  <c r="Q359" i="3"/>
  <c r="Q356" i="3"/>
  <c r="Q351" i="3"/>
  <c r="Q348" i="3"/>
  <c r="Q343" i="3"/>
  <c r="Q340" i="3"/>
  <c r="Q335" i="3"/>
  <c r="Q332" i="3"/>
  <c r="Q327" i="3"/>
  <c r="Q324" i="3"/>
  <c r="Q378" i="3"/>
  <c r="Q379" i="3"/>
  <c r="Q376" i="3"/>
  <c r="Q377" i="3"/>
  <c r="Q374" i="3"/>
  <c r="Q369" i="3"/>
  <c r="Q366" i="3"/>
  <c r="Q361" i="3"/>
  <c r="Q358" i="3"/>
  <c r="Q353" i="3"/>
  <c r="Q350" i="3"/>
  <c r="Q345" i="3"/>
  <c r="Q342" i="3"/>
  <c r="Q337" i="3"/>
  <c r="Q334" i="3"/>
  <c r="Q329" i="3"/>
  <c r="Q326" i="3"/>
  <c r="Q322" i="3"/>
  <c r="Q320" i="3"/>
  <c r="Q318" i="3"/>
  <c r="Q316" i="3"/>
  <c r="Q314" i="3"/>
  <c r="Q373" i="3"/>
  <c r="Q371" i="3"/>
  <c r="Q365" i="3"/>
  <c r="Q363" i="3"/>
  <c r="Q357" i="3"/>
  <c r="Q355" i="3"/>
  <c r="Q349" i="3"/>
  <c r="Q347" i="3"/>
  <c r="Q341" i="3"/>
  <c r="Q339" i="3"/>
  <c r="Q333" i="3"/>
  <c r="Q331" i="3"/>
  <c r="Q325" i="3"/>
  <c r="Q323" i="3"/>
  <c r="Q321" i="3"/>
  <c r="Q368" i="3"/>
  <c r="Q360" i="3"/>
  <c r="Q352" i="3"/>
  <c r="Q344" i="3"/>
  <c r="Q336" i="3"/>
  <c r="Q328" i="3"/>
  <c r="Q319" i="3"/>
  <c r="Q313" i="3"/>
  <c r="Q311" i="3"/>
  <c r="Q309" i="3"/>
  <c r="Q307" i="3"/>
  <c r="Q305" i="3"/>
  <c r="Q303" i="3"/>
  <c r="Q301" i="3"/>
  <c r="Q299" i="3"/>
  <c r="Q297" i="3"/>
  <c r="Q295" i="3"/>
  <c r="Q293" i="3"/>
  <c r="Q291" i="3"/>
  <c r="Q289" i="3"/>
  <c r="Q287" i="3"/>
  <c r="Q285" i="3"/>
  <c r="Q283" i="3"/>
  <c r="Q281" i="3"/>
  <c r="Q346" i="3"/>
  <c r="Q315" i="3"/>
  <c r="Q312" i="3"/>
  <c r="Q308" i="3"/>
  <c r="Q362" i="3"/>
  <c r="Q330" i="3"/>
  <c r="Q278" i="3"/>
  <c r="Q275" i="3"/>
  <c r="Q270" i="3"/>
  <c r="Q267" i="3"/>
  <c r="Q262" i="3"/>
  <c r="Q259" i="3"/>
  <c r="Q254" i="3"/>
  <c r="Q251" i="3"/>
  <c r="Q246" i="3"/>
  <c r="Q243" i="3"/>
  <c r="Q238" i="3"/>
  <c r="Q235" i="3"/>
  <c r="Q230" i="3"/>
  <c r="Q227" i="3"/>
  <c r="Q222" i="3"/>
  <c r="Q219" i="3"/>
  <c r="Q214" i="3"/>
  <c r="Q211" i="3"/>
  <c r="Q206" i="3"/>
  <c r="Q203" i="3"/>
  <c r="Q198" i="3"/>
  <c r="Q195" i="3"/>
  <c r="Q190" i="3"/>
  <c r="Q187" i="3"/>
  <c r="Q182" i="3"/>
  <c r="Q276" i="3"/>
  <c r="Q273" i="3"/>
  <c r="Q268" i="3"/>
  <c r="Q265" i="3"/>
  <c r="Q260" i="3"/>
  <c r="Q257" i="3"/>
  <c r="Q252" i="3"/>
  <c r="Q249" i="3"/>
  <c r="Q244" i="3"/>
  <c r="Q241" i="3"/>
  <c r="Q236" i="3"/>
  <c r="Q233" i="3"/>
  <c r="Q228" i="3"/>
  <c r="Q225" i="3"/>
  <c r="Q220" i="3"/>
  <c r="Q217" i="3"/>
  <c r="Q212" i="3"/>
  <c r="Q209" i="3"/>
  <c r="Q338" i="3"/>
  <c r="Q306" i="3"/>
  <c r="Q302" i="3"/>
  <c r="Q298" i="3"/>
  <c r="Q294" i="3"/>
  <c r="Q290" i="3"/>
  <c r="Q286" i="3"/>
  <c r="Q282" i="3"/>
  <c r="Q277" i="3"/>
  <c r="Q269" i="3"/>
  <c r="Q261" i="3"/>
  <c r="Q253" i="3"/>
  <c r="Q245" i="3"/>
  <c r="Q237" i="3"/>
  <c r="Q229" i="3"/>
  <c r="Q221" i="3"/>
  <c r="Q213" i="3"/>
  <c r="Q205" i="3"/>
  <c r="Q202" i="3"/>
  <c r="Q200" i="3"/>
  <c r="Q193" i="3"/>
  <c r="Q189" i="3"/>
  <c r="Q186" i="3"/>
  <c r="Q184" i="3"/>
  <c r="Q177" i="3"/>
  <c r="Q174" i="3"/>
  <c r="Q169" i="3"/>
  <c r="Q166" i="3"/>
  <c r="Q161" i="3"/>
  <c r="Q158" i="3"/>
  <c r="Q153" i="3"/>
  <c r="Q150" i="3"/>
  <c r="Q145" i="3"/>
  <c r="Q142" i="3"/>
  <c r="Q137" i="3"/>
  <c r="Q134" i="3"/>
  <c r="Q129" i="3"/>
  <c r="Q126" i="3"/>
  <c r="Q121" i="3"/>
  <c r="Q118" i="3"/>
  <c r="Q113" i="3"/>
  <c r="Q110" i="3"/>
  <c r="Q105" i="3"/>
  <c r="Q102" i="3"/>
  <c r="Q97" i="3"/>
  <c r="Q94" i="3"/>
  <c r="Q89" i="3"/>
  <c r="Q86" i="3"/>
  <c r="Q81" i="3"/>
  <c r="Q78" i="3"/>
  <c r="Q73" i="3"/>
  <c r="Q70" i="3"/>
  <c r="Q65" i="3"/>
  <c r="Q62" i="3"/>
  <c r="Q57" i="3"/>
  <c r="Q54" i="3"/>
  <c r="Q49" i="3"/>
  <c r="Q46" i="3"/>
  <c r="Q42" i="3"/>
  <c r="Q40" i="3"/>
  <c r="Q38" i="3"/>
  <c r="Q36" i="3"/>
  <c r="Q34" i="3"/>
  <c r="Q32" i="3"/>
  <c r="Q30" i="3"/>
  <c r="Q28" i="3"/>
  <c r="Q26" i="3"/>
  <c r="Q24" i="3"/>
  <c r="Q22" i="3"/>
  <c r="Q20" i="3"/>
  <c r="Q263" i="3"/>
  <c r="Q247" i="3"/>
  <c r="Q231" i="3"/>
  <c r="Q215" i="3"/>
  <c r="Q196" i="3"/>
  <c r="Q191" i="3"/>
  <c r="Q180" i="3"/>
  <c r="Q175" i="3"/>
  <c r="Q172" i="3"/>
  <c r="Q167" i="3"/>
  <c r="Q164" i="3"/>
  <c r="Q159" i="3"/>
  <c r="Q156" i="3"/>
  <c r="Q143" i="3"/>
  <c r="Q140" i="3"/>
  <c r="Q132" i="3"/>
  <c r="Q127" i="3"/>
  <c r="Q124" i="3"/>
  <c r="Q116" i="3"/>
  <c r="Q111" i="3"/>
  <c r="Q108" i="3"/>
  <c r="Q100" i="3"/>
  <c r="Q95" i="3"/>
  <c r="Q92" i="3"/>
  <c r="Q87" i="3"/>
  <c r="Q84" i="3"/>
  <c r="Q76" i="3"/>
  <c r="Q71" i="3"/>
  <c r="Q68" i="3"/>
  <c r="Q60" i="3"/>
  <c r="Q55" i="3"/>
  <c r="Q52" i="3"/>
  <c r="Q44" i="3"/>
  <c r="Q17" i="3"/>
  <c r="Q370" i="3"/>
  <c r="Q354" i="3"/>
  <c r="Q304" i="3"/>
  <c r="Q296" i="3"/>
  <c r="Q292" i="3"/>
  <c r="Q288" i="3"/>
  <c r="Q284" i="3"/>
  <c r="Q201" i="3"/>
  <c r="Q197" i="3"/>
  <c r="Q194" i="3"/>
  <c r="Q192" i="3"/>
  <c r="Q181" i="3"/>
  <c r="Q178" i="3"/>
  <c r="Q173" i="3"/>
  <c r="Q170" i="3"/>
  <c r="Q157" i="3"/>
  <c r="Q149" i="3"/>
  <c r="Q138" i="3"/>
  <c r="Q122" i="3"/>
  <c r="Q114" i="3"/>
  <c r="Q98" i="3"/>
  <c r="Q82" i="3"/>
  <c r="Q77" i="3"/>
  <c r="Q74" i="3"/>
  <c r="Q279" i="3"/>
  <c r="Q271" i="3"/>
  <c r="Q255" i="3"/>
  <c r="Q239" i="3"/>
  <c r="Q223" i="3"/>
  <c r="Q207" i="3"/>
  <c r="Q151" i="3"/>
  <c r="Q148" i="3"/>
  <c r="Q135" i="3"/>
  <c r="Q119" i="3"/>
  <c r="Q103" i="3"/>
  <c r="Q79" i="3"/>
  <c r="Q63" i="3"/>
  <c r="Q47" i="3"/>
  <c r="Q317" i="3"/>
  <c r="Q300" i="3"/>
  <c r="Q185" i="3"/>
  <c r="Q165" i="3"/>
  <c r="Q162" i="3"/>
  <c r="Q154" i="3"/>
  <c r="Q146" i="3"/>
  <c r="Q141" i="3"/>
  <c r="Q133" i="3"/>
  <c r="Q130" i="3"/>
  <c r="Q125" i="3"/>
  <c r="Q117" i="3"/>
  <c r="Q109" i="3"/>
  <c r="Q106" i="3"/>
  <c r="Q101" i="3"/>
  <c r="Q93" i="3"/>
  <c r="Q90" i="3"/>
  <c r="Q85" i="3"/>
  <c r="Q69" i="3"/>
  <c r="R28" i="3"/>
  <c r="Q29" i="3"/>
  <c r="R36" i="3"/>
  <c r="R49" i="3"/>
  <c r="R51" i="3"/>
  <c r="Q53" i="3"/>
  <c r="Q72" i="3"/>
  <c r="Q80" i="3"/>
  <c r="Q88" i="3"/>
  <c r="Q96" i="3"/>
  <c r="Q112" i="3"/>
  <c r="Q120" i="3"/>
  <c r="Q128" i="3"/>
  <c r="Q136" i="3"/>
  <c r="Q144" i="3"/>
  <c r="Q152" i="3"/>
  <c r="Q160" i="3"/>
  <c r="Q168" i="3"/>
  <c r="Q176" i="3"/>
  <c r="R200" i="3"/>
  <c r="Q204" i="3"/>
  <c r="Q232" i="3"/>
  <c r="Q258" i="3"/>
  <c r="Q19" i="3"/>
  <c r="R30" i="3"/>
  <c r="Q31" i="3"/>
  <c r="R38" i="3"/>
  <c r="Q39" i="3"/>
  <c r="Q50" i="3"/>
  <c r="R57" i="3"/>
  <c r="R59" i="3"/>
  <c r="Q61" i="3"/>
  <c r="R67" i="3"/>
  <c r="R73" i="3"/>
  <c r="Q75" i="3"/>
  <c r="Q83" i="3"/>
  <c r="R89" i="3"/>
  <c r="Q91" i="3"/>
  <c r="R19" i="3"/>
  <c r="R24" i="3"/>
  <c r="Q25" i="3"/>
  <c r="R32" i="3"/>
  <c r="Q33" i="3"/>
  <c r="R40" i="3"/>
  <c r="Q41" i="3"/>
  <c r="Q43" i="3"/>
  <c r="Q48" i="3"/>
  <c r="Q58" i="3"/>
  <c r="R65" i="3"/>
  <c r="Q183" i="3"/>
  <c r="Q210" i="3"/>
  <c r="Q216" i="3"/>
  <c r="Q242" i="3"/>
  <c r="Q248" i="3"/>
  <c r="Q274" i="3"/>
  <c r="Q280" i="3"/>
  <c r="S307" i="3"/>
  <c r="S326" i="3"/>
  <c r="S327" i="3"/>
  <c r="S342" i="3"/>
  <c r="S379" i="3"/>
  <c r="S378" i="3"/>
  <c r="S371" i="3"/>
  <c r="S370" i="3"/>
  <c r="S363" i="3"/>
  <c r="S362" i="3"/>
  <c r="S355" i="3"/>
  <c r="S354" i="3"/>
  <c r="S347" i="3"/>
  <c r="S346" i="3"/>
  <c r="S339" i="3"/>
  <c r="S338" i="3"/>
  <c r="S331" i="3"/>
  <c r="S330" i="3"/>
  <c r="S323" i="3"/>
  <c r="S377" i="3"/>
  <c r="S376" i="3"/>
  <c r="S375" i="3"/>
  <c r="S374" i="3"/>
  <c r="S373" i="3"/>
  <c r="S372" i="3"/>
  <c r="S365" i="3"/>
  <c r="S364" i="3"/>
  <c r="S357" i="3"/>
  <c r="S356" i="3"/>
  <c r="S349" i="3"/>
  <c r="S348" i="3"/>
  <c r="S341" i="3"/>
  <c r="S340" i="3"/>
  <c r="S333" i="3"/>
  <c r="S332" i="3"/>
  <c r="S325" i="3"/>
  <c r="S324" i="3"/>
  <c r="S321" i="3"/>
  <c r="S319" i="3"/>
  <c r="S317" i="3"/>
  <c r="S315" i="3"/>
  <c r="S313" i="3"/>
  <c r="S368" i="3"/>
  <c r="S360" i="3"/>
  <c r="S352" i="3"/>
  <c r="S344" i="3"/>
  <c r="S336" i="3"/>
  <c r="S328" i="3"/>
  <c r="S318" i="3"/>
  <c r="S316" i="3"/>
  <c r="S312" i="3"/>
  <c r="S310" i="3"/>
  <c r="S308" i="3"/>
  <c r="S306" i="3"/>
  <c r="S304" i="3"/>
  <c r="S302" i="3"/>
  <c r="S300" i="3"/>
  <c r="S298" i="3"/>
  <c r="S296" i="3"/>
  <c r="S294" i="3"/>
  <c r="S292" i="3"/>
  <c r="S290" i="3"/>
  <c r="S288" i="3"/>
  <c r="S286" i="3"/>
  <c r="S284" i="3"/>
  <c r="S282" i="3"/>
  <c r="S351" i="3"/>
  <c r="S350" i="3"/>
  <c r="S345" i="3"/>
  <c r="S309" i="3"/>
  <c r="S361" i="3"/>
  <c r="S329" i="3"/>
  <c r="S274" i="3"/>
  <c r="S273" i="3"/>
  <c r="S266" i="3"/>
  <c r="S265" i="3"/>
  <c r="S258" i="3"/>
  <c r="S257" i="3"/>
  <c r="S250" i="3"/>
  <c r="S249" i="3"/>
  <c r="S242" i="3"/>
  <c r="S241" i="3"/>
  <c r="S234" i="3"/>
  <c r="S233" i="3"/>
  <c r="S226" i="3"/>
  <c r="S225" i="3"/>
  <c r="S218" i="3"/>
  <c r="S217" i="3"/>
  <c r="S210" i="3"/>
  <c r="S209" i="3"/>
  <c r="S202" i="3"/>
  <c r="S201" i="3"/>
  <c r="S194" i="3"/>
  <c r="S193" i="3"/>
  <c r="S186" i="3"/>
  <c r="S185" i="3"/>
  <c r="S367" i="3"/>
  <c r="S366" i="3"/>
  <c r="S335" i="3"/>
  <c r="S334" i="3"/>
  <c r="S320" i="3"/>
  <c r="S305" i="3"/>
  <c r="S303" i="3"/>
  <c r="S301" i="3"/>
  <c r="S299" i="3"/>
  <c r="S297" i="3"/>
  <c r="S295" i="3"/>
  <c r="S293" i="3"/>
  <c r="S291" i="3"/>
  <c r="S289" i="3"/>
  <c r="S287" i="3"/>
  <c r="S285" i="3"/>
  <c r="S283" i="3"/>
  <c r="S281" i="3"/>
  <c r="S280" i="3"/>
  <c r="S279" i="3"/>
  <c r="S272" i="3"/>
  <c r="S271" i="3"/>
  <c r="S264" i="3"/>
  <c r="S263" i="3"/>
  <c r="S256" i="3"/>
  <c r="S255" i="3"/>
  <c r="S248" i="3"/>
  <c r="S247" i="3"/>
  <c r="S240" i="3"/>
  <c r="S239" i="3"/>
  <c r="S232" i="3"/>
  <c r="S231" i="3"/>
  <c r="S224" i="3"/>
  <c r="S223" i="3"/>
  <c r="S216" i="3"/>
  <c r="S215" i="3"/>
  <c r="S208" i="3"/>
  <c r="S207" i="3"/>
  <c r="S21" i="3"/>
  <c r="S23" i="3"/>
  <c r="S25" i="3"/>
  <c r="S27" i="3"/>
  <c r="S29" i="3"/>
  <c r="S31" i="3"/>
  <c r="S33" i="3"/>
  <c r="S35" i="3"/>
  <c r="S37" i="3"/>
  <c r="S39" i="3"/>
  <c r="S41" i="3"/>
  <c r="S44" i="3"/>
  <c r="S45" i="3"/>
  <c r="S52" i="3"/>
  <c r="S53" i="3"/>
  <c r="S60" i="3"/>
  <c r="S61" i="3"/>
  <c r="S68" i="3"/>
  <c r="S69" i="3"/>
  <c r="S76" i="3"/>
  <c r="S77" i="3"/>
  <c r="S84" i="3"/>
  <c r="S85" i="3"/>
  <c r="S92" i="3"/>
  <c r="S93" i="3"/>
  <c r="S100" i="3"/>
  <c r="S101" i="3"/>
  <c r="S108" i="3"/>
  <c r="S109" i="3"/>
  <c r="S116" i="3"/>
  <c r="S117" i="3"/>
  <c r="S124" i="3"/>
  <c r="S125" i="3"/>
  <c r="S132" i="3"/>
  <c r="S133" i="3"/>
  <c r="S140" i="3"/>
  <c r="S141" i="3"/>
  <c r="S148" i="3"/>
  <c r="S149" i="3"/>
  <c r="S156" i="3"/>
  <c r="S157" i="3"/>
  <c r="S164" i="3"/>
  <c r="S165" i="3"/>
  <c r="S172" i="3"/>
  <c r="S173" i="3"/>
  <c r="S180" i="3"/>
  <c r="S187" i="3"/>
  <c r="S191" i="3"/>
  <c r="S192" i="3"/>
  <c r="S196" i="3"/>
  <c r="S203" i="3"/>
  <c r="S311" i="3"/>
  <c r="S322" i="3"/>
  <c r="S337" i="3"/>
  <c r="C59" i="8" l="1"/>
  <c r="N38" i="7" a="1"/>
  <c r="N38" i="7" s="1"/>
  <c r="N37" i="7" a="1"/>
  <c r="N37" i="7" s="1"/>
  <c r="N34" i="7" a="1"/>
  <c r="N34" i="7" s="1"/>
  <c r="N36" i="7" a="1"/>
  <c r="N36" i="7" s="1"/>
  <c r="N35" i="7" a="1"/>
  <c r="N35" i="7" s="1"/>
  <c r="N33" i="7" a="1"/>
  <c r="N33" i="7" s="1"/>
  <c r="AE4" i="7" a="1"/>
  <c r="AE4" i="7" s="1"/>
  <c r="AE5" i="7" a="1"/>
  <c r="AE5" i="7" s="1"/>
  <c r="AE7" i="7" a="1"/>
  <c r="AE7" i="7" s="1"/>
  <c r="AE8" i="7" a="1"/>
  <c r="AE8" i="7" s="1"/>
  <c r="AE3" i="7" a="1"/>
  <c r="AE3" i="7" s="1"/>
  <c r="AE6" i="7" a="1"/>
  <c r="AE6" i="7" s="1"/>
  <c r="R58" i="7" a="1"/>
  <c r="R58" i="7" s="1"/>
  <c r="R59" i="7" a="1"/>
  <c r="R59" i="7" s="1"/>
  <c r="R61" i="7" a="1"/>
  <c r="R61" i="7" s="1"/>
  <c r="R57" i="7" a="1"/>
  <c r="R57" i="7" s="1"/>
  <c r="R60" i="7" a="1"/>
  <c r="R60" i="7" s="1"/>
  <c r="R62" i="7" a="1"/>
  <c r="R62" i="7" s="1"/>
  <c r="Y76" i="7" a="1"/>
  <c r="Y76" i="7" s="1"/>
  <c r="Y77" i="7" a="1"/>
  <c r="Y77" i="7" s="1"/>
  <c r="Y78" i="7" a="1"/>
  <c r="Y78" i="7" s="1"/>
  <c r="Y79" i="7" a="1"/>
  <c r="Y79" i="7" s="1"/>
  <c r="Y80" i="7" a="1"/>
  <c r="Y80" i="7" s="1"/>
  <c r="Y75" i="7" a="1"/>
  <c r="Y75" i="7" s="1"/>
  <c r="AU87" i="7" a="1"/>
  <c r="AU87" i="7" s="1"/>
  <c r="AU89" i="7" a="1"/>
  <c r="AU89" i="7" s="1"/>
  <c r="AU91" i="7" a="1"/>
  <c r="AU91" i="7" s="1"/>
  <c r="AU88" i="7" a="1"/>
  <c r="AU88" i="7" s="1"/>
  <c r="AU90" i="7" a="1"/>
  <c r="AU90" i="7" s="1"/>
  <c r="AU92" i="7" a="1"/>
  <c r="AU92" i="7" s="1"/>
  <c r="AV107" i="7" a="1"/>
  <c r="AV107" i="7" s="1"/>
  <c r="AV105" i="7" a="1"/>
  <c r="AV105" i="7" s="1"/>
  <c r="AV109" i="7" a="1"/>
  <c r="AV109" i="7" s="1"/>
  <c r="AV106" i="7" a="1"/>
  <c r="AV106" i="7" s="1"/>
  <c r="AV110" i="7" a="1"/>
  <c r="AV110" i="7" s="1"/>
  <c r="AV108" i="7" a="1"/>
  <c r="AV108" i="7" s="1"/>
  <c r="AL122" i="7" a="1"/>
  <c r="AL122" i="7" s="1"/>
  <c r="AL119" i="7" a="1"/>
  <c r="AL119" i="7" s="1"/>
  <c r="AL120" i="7" a="1"/>
  <c r="AL120" i="7" s="1"/>
  <c r="AL121" i="7" a="1"/>
  <c r="AL121" i="7" s="1"/>
  <c r="AL118" i="7" a="1"/>
  <c r="AL118" i="7" s="1"/>
  <c r="AL117" i="7" a="1"/>
  <c r="AL117" i="7" s="1"/>
  <c r="N129" i="7" a="1"/>
  <c r="N129" i="7" s="1"/>
  <c r="N130" i="7" a="1"/>
  <c r="N130" i="7" s="1"/>
  <c r="N131" i="7" a="1"/>
  <c r="N131" i="7" s="1"/>
  <c r="N134" i="7" a="1"/>
  <c r="N134" i="7" s="1"/>
  <c r="N133" i="7" a="1"/>
  <c r="N133" i="7" s="1"/>
  <c r="N132" i="7" a="1"/>
  <c r="N132" i="7" s="1"/>
  <c r="Y138" i="7" a="1"/>
  <c r="Y138" i="7" s="1"/>
  <c r="Y135" i="7" a="1"/>
  <c r="Y135" i="7" s="1"/>
  <c r="Y139" i="7" a="1"/>
  <c r="Y139" i="7" s="1"/>
  <c r="Y136" i="7" a="1"/>
  <c r="Y136" i="7" s="1"/>
  <c r="Y140" i="7" a="1"/>
  <c r="Y140" i="7" s="1"/>
  <c r="Y137" i="7" a="1"/>
  <c r="Y137" i="7" s="1"/>
  <c r="AZ143" i="7" a="1"/>
  <c r="AZ143" i="7" s="1"/>
  <c r="AZ144" i="7" a="1"/>
  <c r="AZ144" i="7" s="1"/>
  <c r="AZ141" i="7" a="1"/>
  <c r="AZ141" i="7" s="1"/>
  <c r="AZ145" i="7" a="1"/>
  <c r="AZ145" i="7" s="1"/>
  <c r="AZ142" i="7" a="1"/>
  <c r="AZ142" i="7" s="1"/>
  <c r="AZ146" i="7" a="1"/>
  <c r="AZ146" i="7" s="1"/>
  <c r="AU150" i="7" a="1"/>
  <c r="AU150" i="7" s="1"/>
  <c r="AU151" i="7" a="1"/>
  <c r="AU151" i="7" s="1"/>
  <c r="AU152" i="7" a="1"/>
  <c r="AU152" i="7" s="1"/>
  <c r="AU147" i="7" a="1"/>
  <c r="AU147" i="7" s="1"/>
  <c r="AU148" i="7" a="1"/>
  <c r="AU148" i="7" s="1"/>
  <c r="AU149" i="7" a="1"/>
  <c r="AU149" i="7" s="1"/>
  <c r="BC65" i="7" a="1"/>
  <c r="BC65" i="7" s="1"/>
  <c r="BC68" i="7" a="1"/>
  <c r="BC68" i="7" s="1"/>
  <c r="BC64" i="7" a="1"/>
  <c r="BC64" i="7" s="1"/>
  <c r="BC67" i="7" a="1"/>
  <c r="BC67" i="7" s="1"/>
  <c r="BC63" i="7" a="1"/>
  <c r="BC63" i="7" s="1"/>
  <c r="BC66" i="7" a="1"/>
  <c r="BC66" i="7" s="1"/>
  <c r="AZ107" i="7" a="1"/>
  <c r="AZ107" i="7" s="1"/>
  <c r="AZ108" i="7" a="1"/>
  <c r="AZ108" i="7" s="1"/>
  <c r="AZ105" i="7" a="1"/>
  <c r="AZ105" i="7" s="1"/>
  <c r="AZ109" i="7" a="1"/>
  <c r="AZ109" i="7" s="1"/>
  <c r="AZ110" i="7" a="1"/>
  <c r="AZ110" i="7" s="1"/>
  <c r="AZ106" i="7" a="1"/>
  <c r="AZ106" i="7" s="1"/>
  <c r="AI136" i="7" a="1"/>
  <c r="AI136" i="7" s="1"/>
  <c r="AI140" i="7" a="1"/>
  <c r="AI140" i="7" s="1"/>
  <c r="AI137" i="7" a="1"/>
  <c r="AI137" i="7" s="1"/>
  <c r="AI138" i="7" a="1"/>
  <c r="AI138" i="7" s="1"/>
  <c r="AI135" i="7" a="1"/>
  <c r="AI135" i="7" s="1"/>
  <c r="AI139" i="7" a="1"/>
  <c r="AI139" i="7" s="1"/>
  <c r="AK46" i="7" a="1"/>
  <c r="AK46" i="7" s="1"/>
  <c r="AK50" i="7" a="1"/>
  <c r="AK50" i="7" s="1"/>
  <c r="AK45" i="7" a="1"/>
  <c r="AK45" i="7" s="1"/>
  <c r="AK48" i="7" a="1"/>
  <c r="AK48" i="7" s="1"/>
  <c r="AK47" i="7" a="1"/>
  <c r="AK47" i="7" s="1"/>
  <c r="AK49" i="7" a="1"/>
  <c r="AK49" i="7" s="1"/>
  <c r="J99" i="7" a="1"/>
  <c r="J99" i="7" s="1"/>
  <c r="J102" i="7" a="1"/>
  <c r="J102" i="7" s="1"/>
  <c r="J103" i="7" a="1"/>
  <c r="J103" i="7" s="1"/>
  <c r="J100" i="7" a="1"/>
  <c r="J100" i="7" s="1"/>
  <c r="J101" i="7" a="1"/>
  <c r="J101" i="7" s="1"/>
  <c r="J104" i="7" a="1"/>
  <c r="J104" i="7" s="1"/>
  <c r="AW130" i="7" a="1"/>
  <c r="AW130" i="7" s="1"/>
  <c r="AW131" i="7" a="1"/>
  <c r="AW131" i="7" s="1"/>
  <c r="AW132" i="7" a="1"/>
  <c r="AW132" i="7" s="1"/>
  <c r="AW134" i="7" a="1"/>
  <c r="AW134" i="7" s="1"/>
  <c r="AW129" i="7" a="1"/>
  <c r="AW129" i="7" s="1"/>
  <c r="AW133" i="7" a="1"/>
  <c r="AW133" i="7" s="1"/>
  <c r="D106" i="7" a="1"/>
  <c r="D106" i="7" s="1"/>
  <c r="D107" i="7" a="1"/>
  <c r="D107" i="7" s="1"/>
  <c r="D110" i="7" a="1"/>
  <c r="D110" i="7" s="1"/>
  <c r="D108" i="7" a="1"/>
  <c r="D108" i="7" s="1"/>
  <c r="D105" i="7" a="1"/>
  <c r="D105" i="7" s="1"/>
  <c r="D109" i="7" a="1"/>
  <c r="D109" i="7" s="1"/>
  <c r="AS47" i="7" a="1"/>
  <c r="AS47" i="7" s="1"/>
  <c r="AS45" i="7" a="1"/>
  <c r="AS45" i="7" s="1"/>
  <c r="AS46" i="7" a="1"/>
  <c r="AS46" i="7" s="1"/>
  <c r="AS48" i="7" a="1"/>
  <c r="AS48" i="7" s="1"/>
  <c r="AS49" i="7" a="1"/>
  <c r="AS49" i="7" s="1"/>
  <c r="AS50" i="7" a="1"/>
  <c r="AS50" i="7" s="1"/>
  <c r="AM70" i="7" a="1"/>
  <c r="AM70" i="7" s="1"/>
  <c r="AM74" i="7" a="1"/>
  <c r="AM74" i="7" s="1"/>
  <c r="AM71" i="7" a="1"/>
  <c r="AM71" i="7" s="1"/>
  <c r="AM69" i="7" a="1"/>
  <c r="AM69" i="7" s="1"/>
  <c r="AM72" i="7" a="1"/>
  <c r="AM72" i="7" s="1"/>
  <c r="AM73" i="7" a="1"/>
  <c r="AM73" i="7" s="1"/>
  <c r="AP11" i="7" a="1"/>
  <c r="AP11" i="7" s="1"/>
  <c r="AP10" i="7" a="1"/>
  <c r="AP10" i="7" s="1"/>
  <c r="AP13" i="7" a="1"/>
  <c r="AP13" i="7" s="1"/>
  <c r="AP14" i="7" a="1"/>
  <c r="AP14" i="7" s="1"/>
  <c r="AP9" i="7" a="1"/>
  <c r="AP9" i="7" s="1"/>
  <c r="AP12" i="7" a="1"/>
  <c r="AP12" i="7" s="1"/>
  <c r="L47" i="7" a="1"/>
  <c r="L47" i="7" s="1"/>
  <c r="L50" i="7" a="1"/>
  <c r="L50" i="7" s="1"/>
  <c r="L45" i="7" a="1"/>
  <c r="L45" i="7" s="1"/>
  <c r="L46" i="7" a="1"/>
  <c r="L46" i="7" s="1"/>
  <c r="L48" i="7" a="1"/>
  <c r="L48" i="7" s="1"/>
  <c r="L49" i="7" a="1"/>
  <c r="L49" i="7" s="1"/>
  <c r="AQ64" i="7" a="1"/>
  <c r="AQ64" i="7" s="1"/>
  <c r="AQ67" i="7" a="1"/>
  <c r="AQ67" i="7" s="1"/>
  <c r="AQ63" i="7" a="1"/>
  <c r="AQ63" i="7" s="1"/>
  <c r="AQ66" i="7" a="1"/>
  <c r="AQ66" i="7" s="1"/>
  <c r="AQ65" i="7" a="1"/>
  <c r="AQ65" i="7" s="1"/>
  <c r="AQ68" i="7" a="1"/>
  <c r="AQ68" i="7" s="1"/>
  <c r="L81" i="7" a="1"/>
  <c r="L81" i="7" s="1"/>
  <c r="L82" i="7" a="1"/>
  <c r="L82" i="7" s="1"/>
  <c r="L83" i="7" a="1"/>
  <c r="L83" i="7" s="1"/>
  <c r="L86" i="7" a="1"/>
  <c r="L86" i="7" s="1"/>
  <c r="L85" i="7" a="1"/>
  <c r="L85" i="7" s="1"/>
  <c r="L84" i="7" a="1"/>
  <c r="L84" i="7" s="1"/>
  <c r="W89" i="7" a="1"/>
  <c r="W89" i="7" s="1"/>
  <c r="W88" i="7" a="1"/>
  <c r="W88" i="7" s="1"/>
  <c r="W91" i="7" a="1"/>
  <c r="W91" i="7" s="1"/>
  <c r="W92" i="7" a="1"/>
  <c r="W92" i="7" s="1"/>
  <c r="W87" i="7" a="1"/>
  <c r="W87" i="7" s="1"/>
  <c r="W90" i="7" a="1"/>
  <c r="W90" i="7" s="1"/>
  <c r="M99" i="7" a="1"/>
  <c r="M99" i="7" s="1"/>
  <c r="M102" i="7" a="1"/>
  <c r="M102" i="7" s="1"/>
  <c r="M103" i="7" a="1"/>
  <c r="M103" i="7" s="1"/>
  <c r="M100" i="7" a="1"/>
  <c r="M100" i="7" s="1"/>
  <c r="M101" i="7" a="1"/>
  <c r="M101" i="7" s="1"/>
  <c r="M104" i="7" a="1"/>
  <c r="M104" i="7" s="1"/>
  <c r="BD108" i="7" a="1"/>
  <c r="BD108" i="7" s="1"/>
  <c r="BD107" i="7" a="1"/>
  <c r="BD107" i="7" s="1"/>
  <c r="BD105" i="7" a="1"/>
  <c r="BD105" i="7" s="1"/>
  <c r="BD106" i="7" a="1"/>
  <c r="BD106" i="7" s="1"/>
  <c r="BD109" i="7" a="1"/>
  <c r="BD109" i="7" s="1"/>
  <c r="BD110" i="7" a="1"/>
  <c r="BD110" i="7" s="1"/>
  <c r="AT117" i="7" a="1"/>
  <c r="AT117" i="7" s="1"/>
  <c r="AT122" i="7" a="1"/>
  <c r="AT122" i="7" s="1"/>
  <c r="AT119" i="7" a="1"/>
  <c r="AT119" i="7" s="1"/>
  <c r="AT120" i="7" a="1"/>
  <c r="AT120" i="7" s="1"/>
  <c r="AT121" i="7" a="1"/>
  <c r="AT121" i="7" s="1"/>
  <c r="AT118" i="7" a="1"/>
  <c r="AT118" i="7" s="1"/>
  <c r="BC127" i="7" a="1"/>
  <c r="BC127" i="7" s="1"/>
  <c r="BC128" i="7" a="1"/>
  <c r="BC128" i="7" s="1"/>
  <c r="BC126" i="7" a="1"/>
  <c r="BC126" i="7" s="1"/>
  <c r="BC123" i="7" a="1"/>
  <c r="BC123" i="7" s="1"/>
  <c r="BC124" i="7" a="1"/>
  <c r="BC124" i="7" s="1"/>
  <c r="BC125" i="7" a="1"/>
  <c r="BC125" i="7" s="1"/>
  <c r="AH129" i="7" a="1"/>
  <c r="AH129" i="7" s="1"/>
  <c r="AH130" i="7" a="1"/>
  <c r="AH130" i="7" s="1"/>
  <c r="AH133" i="7" a="1"/>
  <c r="AH133" i="7" s="1"/>
  <c r="AH132" i="7" a="1"/>
  <c r="AH132" i="7" s="1"/>
  <c r="AH134" i="7" a="1"/>
  <c r="AH134" i="7" s="1"/>
  <c r="AH131" i="7" a="1"/>
  <c r="AH131" i="7" s="1"/>
  <c r="AC138" i="7" a="1"/>
  <c r="AC138" i="7" s="1"/>
  <c r="AC135" i="7" a="1"/>
  <c r="AC135" i="7" s="1"/>
  <c r="AC139" i="7" a="1"/>
  <c r="AC139" i="7" s="1"/>
  <c r="AC136" i="7" a="1"/>
  <c r="AC136" i="7" s="1"/>
  <c r="AC140" i="7" a="1"/>
  <c r="AC140" i="7" s="1"/>
  <c r="AC137" i="7" a="1"/>
  <c r="AC137" i="7" s="1"/>
  <c r="X143" i="7" a="1"/>
  <c r="X143" i="7" s="1"/>
  <c r="X144" i="7" a="1"/>
  <c r="X144" i="7" s="1"/>
  <c r="X141" i="7" a="1"/>
  <c r="X141" i="7" s="1"/>
  <c r="X145" i="7" a="1"/>
  <c r="X145" i="7" s="1"/>
  <c r="X142" i="7" a="1"/>
  <c r="X142" i="7" s="1"/>
  <c r="X146" i="7" a="1"/>
  <c r="X146" i="7" s="1"/>
  <c r="S148" i="7" a="1"/>
  <c r="S148" i="7" s="1"/>
  <c r="S149" i="7" a="1"/>
  <c r="S149" i="7" s="1"/>
  <c r="S150" i="7" a="1"/>
  <c r="S150" i="7" s="1"/>
  <c r="S147" i="7" a="1"/>
  <c r="S147" i="7" s="1"/>
  <c r="S151" i="7" a="1"/>
  <c r="S151" i="7" s="1"/>
  <c r="S152" i="7" a="1"/>
  <c r="S152" i="7" s="1"/>
  <c r="D66" i="7" a="1"/>
  <c r="D66" i="7" s="1"/>
  <c r="D63" i="7" a="1"/>
  <c r="D63" i="7" s="1"/>
  <c r="D67" i="7" a="1"/>
  <c r="D67" i="7" s="1"/>
  <c r="D64" i="7" a="1"/>
  <c r="D64" i="7" s="1"/>
  <c r="D68" i="7" a="1"/>
  <c r="D68" i="7" s="1"/>
  <c r="D65" i="7" a="1"/>
  <c r="D65" i="7" s="1"/>
  <c r="P81" i="7" a="1"/>
  <c r="P81" i="7" s="1"/>
  <c r="P83" i="7" a="1"/>
  <c r="P83" i="7" s="1"/>
  <c r="P86" i="7" a="1"/>
  <c r="P86" i="7" s="1"/>
  <c r="P82" i="7" a="1"/>
  <c r="P82" i="7" s="1"/>
  <c r="P85" i="7" a="1"/>
  <c r="P85" i="7" s="1"/>
  <c r="P84" i="7" a="1"/>
  <c r="P84" i="7" s="1"/>
  <c r="O112" i="7" a="1"/>
  <c r="O112" i="7" s="1"/>
  <c r="O111" i="7" a="1"/>
  <c r="O111" i="7" s="1"/>
  <c r="O116" i="7" a="1"/>
  <c r="O116" i="7" s="1"/>
  <c r="O113" i="7" a="1"/>
  <c r="O113" i="7" s="1"/>
  <c r="O114" i="7" a="1"/>
  <c r="O114" i="7" s="1"/>
  <c r="O115" i="7" a="1"/>
  <c r="O115" i="7" s="1"/>
  <c r="AZ131" i="7" a="1"/>
  <c r="AZ131" i="7" s="1"/>
  <c r="AZ132" i="7" a="1"/>
  <c r="AZ132" i="7" s="1"/>
  <c r="AZ129" i="7" a="1"/>
  <c r="AZ129" i="7" s="1"/>
  <c r="AZ130" i="7" a="1"/>
  <c r="AZ130" i="7" s="1"/>
  <c r="AZ133" i="7" a="1"/>
  <c r="AZ133" i="7" s="1"/>
  <c r="AZ134" i="7" a="1"/>
  <c r="AZ134" i="7" s="1"/>
  <c r="AK148" i="7" a="1"/>
  <c r="AK148" i="7" s="1"/>
  <c r="AK149" i="7" a="1"/>
  <c r="AK149" i="7" s="1"/>
  <c r="AK147" i="7" a="1"/>
  <c r="AK147" i="7" s="1"/>
  <c r="AK150" i="7" a="1"/>
  <c r="AK150" i="7" s="1"/>
  <c r="AK151" i="7" a="1"/>
  <c r="AK151" i="7" s="1"/>
  <c r="AK152" i="7" a="1"/>
  <c r="AK152" i="7" s="1"/>
  <c r="S74" i="7" a="1"/>
  <c r="S74" i="7" s="1"/>
  <c r="S69" i="7" a="1"/>
  <c r="S69" i="7" s="1"/>
  <c r="S71" i="7" a="1"/>
  <c r="S71" i="7" s="1"/>
  <c r="S72" i="7" a="1"/>
  <c r="S72" i="7" s="1"/>
  <c r="S70" i="7" a="1"/>
  <c r="S70" i="7" s="1"/>
  <c r="S73" i="7" a="1"/>
  <c r="S73" i="7" s="1"/>
  <c r="AH102" i="7" a="1"/>
  <c r="AH102" i="7" s="1"/>
  <c r="AH99" i="7" a="1"/>
  <c r="AH99" i="7" s="1"/>
  <c r="AH100" i="7" a="1"/>
  <c r="AH100" i="7" s="1"/>
  <c r="AH101" i="7" a="1"/>
  <c r="AH101" i="7" s="1"/>
  <c r="AH103" i="7" a="1"/>
  <c r="AH103" i="7" s="1"/>
  <c r="AH104" i="7" a="1"/>
  <c r="AH104" i="7" s="1"/>
  <c r="M130" i="7" a="1"/>
  <c r="M130" i="7" s="1"/>
  <c r="M131" i="7" a="1"/>
  <c r="M131" i="7" s="1"/>
  <c r="M134" i="7" a="1"/>
  <c r="M134" i="7" s="1"/>
  <c r="M129" i="7" a="1"/>
  <c r="M129" i="7" s="1"/>
  <c r="M133" i="7" a="1"/>
  <c r="M133" i="7" s="1"/>
  <c r="M132" i="7" a="1"/>
  <c r="M132" i="7" s="1"/>
  <c r="AQ144" i="7" a="1"/>
  <c r="AQ144" i="7" s="1"/>
  <c r="AQ141" i="7" a="1"/>
  <c r="AQ141" i="7" s="1"/>
  <c r="AQ145" i="7" a="1"/>
  <c r="AQ145" i="7" s="1"/>
  <c r="AQ142" i="7" a="1"/>
  <c r="AQ142" i="7" s="1"/>
  <c r="AQ146" i="7" a="1"/>
  <c r="AQ146" i="7" s="1"/>
  <c r="AQ143" i="7" a="1"/>
  <c r="AQ143" i="7" s="1"/>
  <c r="AX39" i="7" a="1"/>
  <c r="AX39" i="7" s="1"/>
  <c r="AX40" i="7" a="1"/>
  <c r="AX40" i="7" s="1"/>
  <c r="AX41" i="7" a="1"/>
  <c r="AX41" i="7" s="1"/>
  <c r="AX42" i="7" a="1"/>
  <c r="AX42" i="7" s="1"/>
  <c r="AX44" i="7" a="1"/>
  <c r="AX44" i="7" s="1"/>
  <c r="AX43" i="7" a="1"/>
  <c r="AX43" i="7" s="1"/>
  <c r="AD63" i="7" a="1"/>
  <c r="AD63" i="7" s="1"/>
  <c r="AD66" i="7" a="1"/>
  <c r="AD66" i="7" s="1"/>
  <c r="AD65" i="7" a="1"/>
  <c r="AD65" i="7" s="1"/>
  <c r="AD68" i="7" a="1"/>
  <c r="AD68" i="7" s="1"/>
  <c r="AD64" i="7" a="1"/>
  <c r="AD64" i="7" s="1"/>
  <c r="AD67" i="7" a="1"/>
  <c r="AD67" i="7" s="1"/>
  <c r="Z75" i="7" a="1"/>
  <c r="Z75" i="7" s="1"/>
  <c r="Z76" i="7" a="1"/>
  <c r="Z76" i="7" s="1"/>
  <c r="Z77" i="7" a="1"/>
  <c r="Z77" i="7" s="1"/>
  <c r="Z78" i="7" a="1"/>
  <c r="Z78" i="7" s="1"/>
  <c r="Z79" i="7" a="1"/>
  <c r="Z79" i="7" s="1"/>
  <c r="Z80" i="7" a="1"/>
  <c r="Z80" i="7" s="1"/>
  <c r="P87" i="7" a="1"/>
  <c r="P87" i="7" s="1"/>
  <c r="P89" i="7" a="1"/>
  <c r="P89" i="7" s="1"/>
  <c r="P91" i="7" a="1"/>
  <c r="P91" i="7" s="1"/>
  <c r="P88" i="7" a="1"/>
  <c r="P88" i="7" s="1"/>
  <c r="P92" i="7" a="1"/>
  <c r="P92" i="7" s="1"/>
  <c r="P90" i="7" a="1"/>
  <c r="P90" i="7" s="1"/>
  <c r="F99" i="7" a="1"/>
  <c r="F99" i="7" s="1"/>
  <c r="F102" i="7" a="1"/>
  <c r="F102" i="7" s="1"/>
  <c r="F100" i="7" a="1"/>
  <c r="F100" i="7" s="1"/>
  <c r="F101" i="7" a="1"/>
  <c r="F101" i="7" s="1"/>
  <c r="F103" i="7" a="1"/>
  <c r="F103" i="7" s="1"/>
  <c r="F104" i="7" a="1"/>
  <c r="F104" i="7" s="1"/>
  <c r="Q106" i="7" a="1"/>
  <c r="Q106" i="7" s="1"/>
  <c r="Q107" i="7" a="1"/>
  <c r="Q107" i="7" s="1"/>
  <c r="Q108" i="7" a="1"/>
  <c r="Q108" i="7" s="1"/>
  <c r="Q109" i="7" a="1"/>
  <c r="Q109" i="7" s="1"/>
  <c r="Q105" i="7" a="1"/>
  <c r="Q105" i="7" s="1"/>
  <c r="Q110" i="7" a="1"/>
  <c r="Q110" i="7" s="1"/>
  <c r="G117" i="7" a="1"/>
  <c r="G117" i="7" s="1"/>
  <c r="G118" i="7" a="1"/>
  <c r="G118" i="7" s="1"/>
  <c r="G122" i="7" a="1"/>
  <c r="G122" i="7" s="1"/>
  <c r="G120" i="7" a="1"/>
  <c r="G120" i="7" s="1"/>
  <c r="G121" i="7" a="1"/>
  <c r="G121" i="7" s="1"/>
  <c r="G119" i="7" a="1"/>
  <c r="G119" i="7" s="1"/>
  <c r="AJ123" i="7" a="1"/>
  <c r="AJ123" i="7" s="1"/>
  <c r="AJ124" i="7" a="1"/>
  <c r="AJ124" i="7" s="1"/>
  <c r="AJ125" i="7" a="1"/>
  <c r="AJ125" i="7" s="1"/>
  <c r="AJ128" i="7" a="1"/>
  <c r="AJ128" i="7" s="1"/>
  <c r="AJ126" i="7" a="1"/>
  <c r="AJ126" i="7" s="1"/>
  <c r="AJ127" i="7" a="1"/>
  <c r="AJ127" i="7" s="1"/>
  <c r="AE132" i="7" a="1"/>
  <c r="AE132" i="7" s="1"/>
  <c r="AE129" i="7" a="1"/>
  <c r="AE129" i="7" s="1"/>
  <c r="AE130" i="7" a="1"/>
  <c r="AE130" i="7" s="1"/>
  <c r="AE131" i="7" a="1"/>
  <c r="AE131" i="7" s="1"/>
  <c r="AE133" i="7" a="1"/>
  <c r="AE133" i="7" s="1"/>
  <c r="AE134" i="7" a="1"/>
  <c r="AE134" i="7" s="1"/>
  <c r="Z137" i="7" a="1"/>
  <c r="Z137" i="7" s="1"/>
  <c r="Z138" i="7" a="1"/>
  <c r="Z138" i="7" s="1"/>
  <c r="Z135" i="7" a="1"/>
  <c r="Z135" i="7" s="1"/>
  <c r="Z139" i="7" a="1"/>
  <c r="Z139" i="7" s="1"/>
  <c r="Z136" i="7" a="1"/>
  <c r="Z136" i="7" s="1"/>
  <c r="Z140" i="7" a="1"/>
  <c r="Z140" i="7" s="1"/>
  <c r="AK142" i="7" a="1"/>
  <c r="AK142" i="7" s="1"/>
  <c r="AK146" i="7" a="1"/>
  <c r="AK146" i="7" s="1"/>
  <c r="AK143" i="7" a="1"/>
  <c r="AK143" i="7" s="1"/>
  <c r="AK144" i="7" a="1"/>
  <c r="AK144" i="7" s="1"/>
  <c r="AK141" i="7" a="1"/>
  <c r="AK141" i="7" s="1"/>
  <c r="AK145" i="7" a="1"/>
  <c r="AK145" i="7" s="1"/>
  <c r="BA15" i="7" a="1"/>
  <c r="BA15" i="7" s="1"/>
  <c r="BA16" i="7" a="1"/>
  <c r="BA16" i="7" s="1"/>
  <c r="BA20" i="7" a="1"/>
  <c r="BA20" i="7" s="1"/>
  <c r="BA17" i="7" a="1"/>
  <c r="BA17" i="7" s="1"/>
  <c r="BA18" i="7" a="1"/>
  <c r="BA18" i="7" s="1"/>
  <c r="BA19" i="7" a="1"/>
  <c r="BA19" i="7" s="1"/>
  <c r="AB47" i="7" a="1"/>
  <c r="AB47" i="7" s="1"/>
  <c r="AB49" i="7" a="1"/>
  <c r="AB49" i="7" s="1"/>
  <c r="AB45" i="7" a="1"/>
  <c r="AB45" i="7" s="1"/>
  <c r="AB46" i="7" a="1"/>
  <c r="AB46" i="7" s="1"/>
  <c r="AB48" i="7" a="1"/>
  <c r="AB48" i="7" s="1"/>
  <c r="AB50" i="7" a="1"/>
  <c r="AB50" i="7" s="1"/>
  <c r="AX58" i="7" a="1"/>
  <c r="AX58" i="7" s="1"/>
  <c r="AX61" i="7" a="1"/>
  <c r="AX61" i="7" s="1"/>
  <c r="AX57" i="7" a="1"/>
  <c r="AX57" i="7" s="1"/>
  <c r="AX59" i="7" a="1"/>
  <c r="AX59" i="7" s="1"/>
  <c r="AX60" i="7" a="1"/>
  <c r="AX60" i="7" s="1"/>
  <c r="AX62" i="7" a="1"/>
  <c r="AX62" i="7" s="1"/>
  <c r="AD69" i="7" a="1"/>
  <c r="AD69" i="7" s="1"/>
  <c r="AD71" i="7" a="1"/>
  <c r="AD71" i="7" s="1"/>
  <c r="AD72" i="7" a="1"/>
  <c r="AD72" i="7" s="1"/>
  <c r="AD73" i="7" a="1"/>
  <c r="AD73" i="7" s="1"/>
  <c r="AD70" i="7" a="1"/>
  <c r="AD70" i="7" s="1"/>
  <c r="AD74" i="7" a="1"/>
  <c r="AD74" i="7" s="1"/>
  <c r="AO76" i="7" a="1"/>
  <c r="AO76" i="7" s="1"/>
  <c r="AO77" i="7" a="1"/>
  <c r="AO77" i="7" s="1"/>
  <c r="AO78" i="7" a="1"/>
  <c r="AO78" i="7" s="1"/>
  <c r="AO79" i="7" a="1"/>
  <c r="AO79" i="7" s="1"/>
  <c r="AO80" i="7" a="1"/>
  <c r="AO80" i="7" s="1"/>
  <c r="AO75" i="7" a="1"/>
  <c r="AO75" i="7" s="1"/>
  <c r="AZ83" i="7" a="1"/>
  <c r="AZ83" i="7" s="1"/>
  <c r="AZ86" i="7" a="1"/>
  <c r="AZ86" i="7" s="1"/>
  <c r="AZ82" i="7" a="1"/>
  <c r="AZ82" i="7" s="1"/>
  <c r="AZ84" i="7" a="1"/>
  <c r="AZ84" i="7" s="1"/>
  <c r="AZ85" i="7" a="1"/>
  <c r="AZ85" i="7" s="1"/>
  <c r="AZ81" i="7" a="1"/>
  <c r="AZ81" i="7" s="1"/>
  <c r="J94" i="7" a="1"/>
  <c r="J94" i="7" s="1"/>
  <c r="J95" i="7" a="1"/>
  <c r="J95" i="7" s="1"/>
  <c r="J97" i="7" a="1"/>
  <c r="J97" i="7" s="1"/>
  <c r="J96" i="7" a="1"/>
  <c r="J96" i="7" s="1"/>
  <c r="J93" i="7" a="1"/>
  <c r="J93" i="7" s="1"/>
  <c r="J98" i="7" a="1"/>
  <c r="J98" i="7" s="1"/>
  <c r="U99" i="7" a="1"/>
  <c r="U99" i="7" s="1"/>
  <c r="U102" i="7" a="1"/>
  <c r="U102" i="7" s="1"/>
  <c r="U103" i="7" a="1"/>
  <c r="U103" i="7" s="1"/>
  <c r="U104" i="7" a="1"/>
  <c r="U104" i="7" s="1"/>
  <c r="U100" i="7" a="1"/>
  <c r="U100" i="7" s="1"/>
  <c r="U101" i="7" a="1"/>
  <c r="U101" i="7" s="1"/>
  <c r="AF108" i="7" a="1"/>
  <c r="AF108" i="7" s="1"/>
  <c r="AF105" i="7" a="1"/>
  <c r="AF105" i="7" s="1"/>
  <c r="AF107" i="7" a="1"/>
  <c r="AF107" i="7" s="1"/>
  <c r="AF110" i="7" a="1"/>
  <c r="AF110" i="7" s="1"/>
  <c r="AF109" i="7" a="1"/>
  <c r="AF109" i="7" s="1"/>
  <c r="AF106" i="7" a="1"/>
  <c r="AF106" i="7" s="1"/>
  <c r="AQ111" i="7" a="1"/>
  <c r="AQ111" i="7" s="1"/>
  <c r="AQ112" i="7" a="1"/>
  <c r="AQ112" i="7" s="1"/>
  <c r="AQ113" i="7" a="1"/>
  <c r="AQ113" i="7" s="1"/>
  <c r="AQ114" i="7" a="1"/>
  <c r="AQ114" i="7" s="1"/>
  <c r="AQ115" i="7" a="1"/>
  <c r="AQ115" i="7" s="1"/>
  <c r="AQ116" i="7" a="1"/>
  <c r="AQ116" i="7" s="1"/>
  <c r="BB118" i="7" a="1"/>
  <c r="BB118" i="7" s="1"/>
  <c r="BB117" i="7" a="1"/>
  <c r="BB117" i="7" s="1"/>
  <c r="BB122" i="7" a="1"/>
  <c r="BB122" i="7" s="1"/>
  <c r="BB119" i="7" a="1"/>
  <c r="BB119" i="7" s="1"/>
  <c r="BB120" i="7" a="1"/>
  <c r="BB120" i="7" s="1"/>
  <c r="BB121" i="7" a="1"/>
  <c r="BB121" i="7" s="1"/>
  <c r="F129" i="7" a="1"/>
  <c r="F129" i="7" s="1"/>
  <c r="F133" i="7" a="1"/>
  <c r="F133" i="7" s="1"/>
  <c r="F130" i="7" a="1"/>
  <c r="F130" i="7" s="1"/>
  <c r="F131" i="7" a="1"/>
  <c r="F131" i="7" s="1"/>
  <c r="F134" i="7" a="1"/>
  <c r="F134" i="7" s="1"/>
  <c r="F132" i="7" a="1"/>
  <c r="F132" i="7" s="1"/>
  <c r="K27" i="7" a="1"/>
  <c r="K27" i="7" s="1"/>
  <c r="K30" i="7" a="1"/>
  <c r="K30" i="7" s="1"/>
  <c r="K29" i="7" a="1"/>
  <c r="K29" i="7" s="1"/>
  <c r="K28" i="7" a="1"/>
  <c r="K28" i="7" s="1"/>
  <c r="K31" i="7" a="1"/>
  <c r="K31" i="7" s="1"/>
  <c r="K32" i="7" a="1"/>
  <c r="K32" i="7" s="1"/>
  <c r="AG39" i="7" a="1"/>
  <c r="AG39" i="7" s="1"/>
  <c r="AG40" i="7" a="1"/>
  <c r="AG40" i="7" s="1"/>
  <c r="AG41" i="7" a="1"/>
  <c r="AG41" i="7" s="1"/>
  <c r="AG42" i="7" a="1"/>
  <c r="AG42" i="7" s="1"/>
  <c r="AG43" i="7" a="1"/>
  <c r="AG43" i="7" s="1"/>
  <c r="AG44" i="7" a="1"/>
  <c r="AG44" i="7" s="1"/>
  <c r="AR50" i="7" a="1"/>
  <c r="AR50" i="7" s="1"/>
  <c r="AR45" i="7" a="1"/>
  <c r="AR45" i="7" s="1"/>
  <c r="AR46" i="7" a="1"/>
  <c r="AR46" i="7" s="1"/>
  <c r="AR48" i="7" a="1"/>
  <c r="AR48" i="7" s="1"/>
  <c r="AR49" i="7" a="1"/>
  <c r="AR49" i="7" s="1"/>
  <c r="AR47" i="7" a="1"/>
  <c r="AR47" i="7" s="1"/>
  <c r="BC53" i="7" a="1"/>
  <c r="BC53" i="7" s="1"/>
  <c r="BC54" i="7" a="1"/>
  <c r="BC54" i="7" s="1"/>
  <c r="BC52" i="7" a="1"/>
  <c r="BC52" i="7" s="1"/>
  <c r="BC56" i="7" a="1"/>
  <c r="BC56" i="7" s="1"/>
  <c r="BC51" i="7" a="1"/>
  <c r="BC51" i="7" s="1"/>
  <c r="BC55" i="7" a="1"/>
  <c r="BC55" i="7" s="1"/>
  <c r="M63" i="7" a="1"/>
  <c r="M63" i="7" s="1"/>
  <c r="M65" i="7" a="1"/>
  <c r="M65" i="7" s="1"/>
  <c r="M66" i="7" a="1"/>
  <c r="M66" i="7" s="1"/>
  <c r="M68" i="7" a="1"/>
  <c r="M68" i="7" s="1"/>
  <c r="M64" i="7" a="1"/>
  <c r="M64" i="7" s="1"/>
  <c r="M67" i="7" a="1"/>
  <c r="M67" i="7" s="1"/>
  <c r="F69" i="7" a="1"/>
  <c r="F69" i="7" s="1"/>
  <c r="F71" i="7" a="1"/>
  <c r="F71" i="7" s="1"/>
  <c r="F72" i="7" a="1"/>
  <c r="F72" i="7" s="1"/>
  <c r="F70" i="7" a="1"/>
  <c r="F70" i="7" s="1"/>
  <c r="F73" i="7" a="1"/>
  <c r="F73" i="7" s="1"/>
  <c r="F74" i="7" a="1"/>
  <c r="F74" i="7" s="1"/>
  <c r="AL71" i="7" a="1"/>
  <c r="AL71" i="7" s="1"/>
  <c r="AL69" i="7" a="1"/>
  <c r="AL69" i="7" s="1"/>
  <c r="AL72" i="7" a="1"/>
  <c r="AL72" i="7" s="1"/>
  <c r="AL73" i="7" a="1"/>
  <c r="AL73" i="7" s="1"/>
  <c r="AL70" i="7" a="1"/>
  <c r="AL70" i="7" s="1"/>
  <c r="AL74" i="7" a="1"/>
  <c r="AL74" i="7" s="1"/>
  <c r="Q76" i="7" a="1"/>
  <c r="Q76" i="7" s="1"/>
  <c r="Q78" i="7" a="1"/>
  <c r="Q78" i="7" s="1"/>
  <c r="Q80" i="7" a="1"/>
  <c r="Q80" i="7" s="1"/>
  <c r="Q77" i="7" a="1"/>
  <c r="Q77" i="7" s="1"/>
  <c r="Q79" i="7" a="1"/>
  <c r="Q79" i="7" s="1"/>
  <c r="Q75" i="7" a="1"/>
  <c r="Q75" i="7" s="1"/>
  <c r="AW76" i="7" a="1"/>
  <c r="AW76" i="7" s="1"/>
  <c r="AW77" i="7" a="1"/>
  <c r="AW77" i="7" s="1"/>
  <c r="AW78" i="7" a="1"/>
  <c r="AW78" i="7" s="1"/>
  <c r="AW80" i="7" a="1"/>
  <c r="AW80" i="7" s="1"/>
  <c r="AW75" i="7" a="1"/>
  <c r="AW75" i="7" s="1"/>
  <c r="AW79" i="7" a="1"/>
  <c r="AW79" i="7" s="1"/>
  <c r="AB83" i="7" a="1"/>
  <c r="AB83" i="7" s="1"/>
  <c r="AB81" i="7" a="1"/>
  <c r="AB81" i="7" s="1"/>
  <c r="AB82" i="7" a="1"/>
  <c r="AB82" i="7" s="1"/>
  <c r="AB86" i="7" a="1"/>
  <c r="AB86" i="7" s="1"/>
  <c r="AB84" i="7" a="1"/>
  <c r="AB84" i="7" s="1"/>
  <c r="AB85" i="7" a="1"/>
  <c r="AB85" i="7" s="1"/>
  <c r="G88" i="7" a="1"/>
  <c r="G88" i="7" s="1"/>
  <c r="G91" i="7" a="1"/>
  <c r="G91" i="7" s="1"/>
  <c r="G92" i="7" a="1"/>
  <c r="G92" i="7" s="1"/>
  <c r="G87" i="7" a="1"/>
  <c r="G87" i="7" s="1"/>
  <c r="G90" i="7" a="1"/>
  <c r="G90" i="7" s="1"/>
  <c r="G89" i="7" a="1"/>
  <c r="G89" i="7" s="1"/>
  <c r="AM89" i="7" a="1"/>
  <c r="AM89" i="7" s="1"/>
  <c r="AM91" i="7" a="1"/>
  <c r="AM91" i="7" s="1"/>
  <c r="AM87" i="7" a="1"/>
  <c r="AM87" i="7" s="1"/>
  <c r="AM88" i="7" a="1"/>
  <c r="AM88" i="7" s="1"/>
  <c r="AM92" i="7" a="1"/>
  <c r="AM92" i="7" s="1"/>
  <c r="AM90" i="7" a="1"/>
  <c r="AM90" i="7" s="1"/>
  <c r="R95" i="7" a="1"/>
  <c r="R95" i="7" s="1"/>
  <c r="R93" i="7" a="1"/>
  <c r="R93" i="7" s="1"/>
  <c r="R94" i="7" a="1"/>
  <c r="R94" i="7" s="1"/>
  <c r="R97" i="7" a="1"/>
  <c r="R97" i="7" s="1"/>
  <c r="R98" i="7" a="1"/>
  <c r="R98" i="7" s="1"/>
  <c r="R96" i="7" a="1"/>
  <c r="R96" i="7" s="1"/>
  <c r="AX94" i="7" a="1"/>
  <c r="AX94" i="7" s="1"/>
  <c r="AX97" i="7" a="1"/>
  <c r="AX97" i="7" s="1"/>
  <c r="AX95" i="7" a="1"/>
  <c r="AX95" i="7" s="1"/>
  <c r="AX96" i="7" a="1"/>
  <c r="AX96" i="7" s="1"/>
  <c r="AX93" i="7" a="1"/>
  <c r="AX93" i="7" s="1"/>
  <c r="AX98" i="7" a="1"/>
  <c r="AX98" i="7" s="1"/>
  <c r="AC100" i="7" a="1"/>
  <c r="AC100" i="7" s="1"/>
  <c r="AC101" i="7" a="1"/>
  <c r="AC101" i="7" s="1"/>
  <c r="AC102" i="7" a="1"/>
  <c r="AC102" i="7" s="1"/>
  <c r="AC99" i="7" a="1"/>
  <c r="AC99" i="7" s="1"/>
  <c r="AC103" i="7" a="1"/>
  <c r="AC103" i="7" s="1"/>
  <c r="AC104" i="7" a="1"/>
  <c r="AC104" i="7" s="1"/>
  <c r="H107" i="7" a="1"/>
  <c r="H107" i="7" s="1"/>
  <c r="H105" i="7" a="1"/>
  <c r="H105" i="7" s="1"/>
  <c r="H106" i="7" a="1"/>
  <c r="H106" i="7" s="1"/>
  <c r="H108" i="7" a="1"/>
  <c r="H108" i="7" s="1"/>
  <c r="H109" i="7" a="1"/>
  <c r="H109" i="7" s="1"/>
  <c r="H110" i="7" a="1"/>
  <c r="H110" i="7" s="1"/>
  <c r="AN109" i="7" a="1"/>
  <c r="AN109" i="7" s="1"/>
  <c r="AN105" i="7" a="1"/>
  <c r="AN105" i="7" s="1"/>
  <c r="AN106" i="7" a="1"/>
  <c r="AN106" i="7" s="1"/>
  <c r="AN107" i="7" a="1"/>
  <c r="AN107" i="7" s="1"/>
  <c r="AN110" i="7" a="1"/>
  <c r="AN110" i="7" s="1"/>
  <c r="AN108" i="7" a="1"/>
  <c r="AN108" i="7" s="1"/>
  <c r="S111" i="7" a="1"/>
  <c r="S111" i="7" s="1"/>
  <c r="S112" i="7" a="1"/>
  <c r="S112" i="7" s="1"/>
  <c r="S113" i="7" a="1"/>
  <c r="S113" i="7" s="1"/>
  <c r="S114" i="7" a="1"/>
  <c r="S114" i="7" s="1"/>
  <c r="S115" i="7" a="1"/>
  <c r="S115" i="7" s="1"/>
  <c r="S116" i="7" a="1"/>
  <c r="S116" i="7" s="1"/>
  <c r="AY111" i="7" a="1"/>
  <c r="AY111" i="7" s="1"/>
  <c r="AY112" i="7" a="1"/>
  <c r="AY112" i="7" s="1"/>
  <c r="AY113" i="7" a="1"/>
  <c r="AY113" i="7" s="1"/>
  <c r="AY114" i="7" a="1"/>
  <c r="AY114" i="7" s="1"/>
  <c r="AY115" i="7" a="1"/>
  <c r="AY115" i="7" s="1"/>
  <c r="AY116" i="7" a="1"/>
  <c r="AY116" i="7" s="1"/>
  <c r="AD119" i="7" a="1"/>
  <c r="AD119" i="7" s="1"/>
  <c r="AD120" i="7" a="1"/>
  <c r="AD120" i="7" s="1"/>
  <c r="AD121" i="7" a="1"/>
  <c r="AD121" i="7" s="1"/>
  <c r="AD118" i="7" a="1"/>
  <c r="AD118" i="7" s="1"/>
  <c r="AD117" i="7" a="1"/>
  <c r="AD117" i="7" s="1"/>
  <c r="AD122" i="7" a="1"/>
  <c r="AD122" i="7" s="1"/>
  <c r="I126" i="7" a="1"/>
  <c r="I126" i="7" s="1"/>
  <c r="I127" i="7" a="1"/>
  <c r="I127" i="7" s="1"/>
  <c r="I128" i="7" a="1"/>
  <c r="I128" i="7" s="1"/>
  <c r="I125" i="7" a="1"/>
  <c r="I125" i="7" s="1"/>
  <c r="I123" i="7" a="1"/>
  <c r="I123" i="7" s="1"/>
  <c r="I124" i="7" a="1"/>
  <c r="I124" i="7" s="1"/>
  <c r="AE128" i="7" a="1"/>
  <c r="AE128" i="7" s="1"/>
  <c r="AE127" i="7" a="1"/>
  <c r="AE127" i="7" s="1"/>
  <c r="AE126" i="7" a="1"/>
  <c r="AE126" i="7" s="1"/>
  <c r="AE123" i="7" a="1"/>
  <c r="AE123" i="7" s="1"/>
  <c r="AE124" i="7" a="1"/>
  <c r="AE124" i="7" s="1"/>
  <c r="AE125" i="7" a="1"/>
  <c r="AE125" i="7" s="1"/>
  <c r="AU126" i="7" a="1"/>
  <c r="AU126" i="7" s="1"/>
  <c r="AU128" i="7" a="1"/>
  <c r="AU128" i="7" s="1"/>
  <c r="AU123" i="7" a="1"/>
  <c r="AU123" i="7" s="1"/>
  <c r="AU124" i="7" a="1"/>
  <c r="AU124" i="7" s="1"/>
  <c r="AU125" i="7" a="1"/>
  <c r="AU125" i="7" s="1"/>
  <c r="AU127" i="7" a="1"/>
  <c r="AU127" i="7" s="1"/>
  <c r="J129" i="7" a="1"/>
  <c r="J129" i="7" s="1"/>
  <c r="J133" i="7" a="1"/>
  <c r="J133" i="7" s="1"/>
  <c r="J130" i="7" a="1"/>
  <c r="J130" i="7" s="1"/>
  <c r="J131" i="7" a="1"/>
  <c r="J131" i="7" s="1"/>
  <c r="J132" i="7" a="1"/>
  <c r="J132" i="7" s="1"/>
  <c r="J134" i="7" a="1"/>
  <c r="J134" i="7" s="1"/>
  <c r="Z129" i="7" a="1"/>
  <c r="Z129" i="7" s="1"/>
  <c r="Z130" i="7" a="1"/>
  <c r="Z130" i="7" s="1"/>
  <c r="Z133" i="7" a="1"/>
  <c r="Z133" i="7" s="1"/>
  <c r="Z132" i="7" a="1"/>
  <c r="Z132" i="7" s="1"/>
  <c r="Z134" i="7" a="1"/>
  <c r="Z134" i="7" s="1"/>
  <c r="Z131" i="7" a="1"/>
  <c r="Z131" i="7" s="1"/>
  <c r="AP129" i="7" a="1"/>
  <c r="AP129" i="7" s="1"/>
  <c r="AP130" i="7" a="1"/>
  <c r="AP130" i="7" s="1"/>
  <c r="AP133" i="7" a="1"/>
  <c r="AP133" i="7" s="1"/>
  <c r="AP132" i="7" a="1"/>
  <c r="AP132" i="7" s="1"/>
  <c r="AP134" i="7" a="1"/>
  <c r="AP134" i="7" s="1"/>
  <c r="AP131" i="7" a="1"/>
  <c r="AP131" i="7" s="1"/>
  <c r="E138" i="7" a="1"/>
  <c r="E138" i="7" s="1"/>
  <c r="E135" i="7" a="1"/>
  <c r="E135" i="7" s="1"/>
  <c r="E139" i="7" a="1"/>
  <c r="E139" i="7" s="1"/>
  <c r="E136" i="7" a="1"/>
  <c r="E136" i="7" s="1"/>
  <c r="E140" i="7" a="1"/>
  <c r="E140" i="7" s="1"/>
  <c r="E137" i="7" a="1"/>
  <c r="E137" i="7" s="1"/>
  <c r="U138" i="7" a="1"/>
  <c r="U138" i="7" s="1"/>
  <c r="U135" i="7" a="1"/>
  <c r="U135" i="7" s="1"/>
  <c r="U139" i="7" a="1"/>
  <c r="U139" i="7" s="1"/>
  <c r="U136" i="7" a="1"/>
  <c r="U136" i="7" s="1"/>
  <c r="U140" i="7" a="1"/>
  <c r="U140" i="7" s="1"/>
  <c r="U137" i="7" a="1"/>
  <c r="U137" i="7" s="1"/>
  <c r="AK138" i="7" a="1"/>
  <c r="AK138" i="7" s="1"/>
  <c r="AK135" i="7" a="1"/>
  <c r="AK135" i="7" s="1"/>
  <c r="AK139" i="7" a="1"/>
  <c r="AK139" i="7" s="1"/>
  <c r="AK136" i="7" a="1"/>
  <c r="AK136" i="7" s="1"/>
  <c r="AK140" i="7" a="1"/>
  <c r="AK140" i="7" s="1"/>
  <c r="AK137" i="7" a="1"/>
  <c r="AK137" i="7" s="1"/>
  <c r="BA138" i="7" a="1"/>
  <c r="BA138" i="7" s="1"/>
  <c r="BA135" i="7" a="1"/>
  <c r="BA135" i="7" s="1"/>
  <c r="BA139" i="7" a="1"/>
  <c r="BA139" i="7" s="1"/>
  <c r="BA136" i="7" a="1"/>
  <c r="BA136" i="7" s="1"/>
  <c r="BA140" i="7" a="1"/>
  <c r="BA140" i="7" s="1"/>
  <c r="BA137" i="7" a="1"/>
  <c r="BA137" i="7" s="1"/>
  <c r="P143" i="7" a="1"/>
  <c r="P143" i="7" s="1"/>
  <c r="P144" i="7" a="1"/>
  <c r="P144" i="7" s="1"/>
  <c r="P141" i="7" a="1"/>
  <c r="P141" i="7" s="1"/>
  <c r="P145" i="7" a="1"/>
  <c r="P145" i="7" s="1"/>
  <c r="P142" i="7" a="1"/>
  <c r="P142" i="7" s="1"/>
  <c r="P146" i="7" a="1"/>
  <c r="P146" i="7" s="1"/>
  <c r="AF143" i="7" a="1"/>
  <c r="AF143" i="7" s="1"/>
  <c r="AF144" i="7" a="1"/>
  <c r="AF144" i="7" s="1"/>
  <c r="AF141" i="7" a="1"/>
  <c r="AF141" i="7" s="1"/>
  <c r="AF145" i="7" a="1"/>
  <c r="AF145" i="7" s="1"/>
  <c r="AF142" i="7" a="1"/>
  <c r="AF142" i="7" s="1"/>
  <c r="AF146" i="7" a="1"/>
  <c r="AF146" i="7" s="1"/>
  <c r="AV143" i="7" a="1"/>
  <c r="AV143" i="7" s="1"/>
  <c r="AV144" i="7" a="1"/>
  <c r="AV144" i="7" s="1"/>
  <c r="AV141" i="7" a="1"/>
  <c r="AV141" i="7" s="1"/>
  <c r="AV145" i="7" a="1"/>
  <c r="AV145" i="7" s="1"/>
  <c r="AV142" i="7" a="1"/>
  <c r="AV142" i="7" s="1"/>
  <c r="AV146" i="7" a="1"/>
  <c r="AV146" i="7" s="1"/>
  <c r="K148" i="7" a="1"/>
  <c r="K148" i="7" s="1"/>
  <c r="K149" i="7" a="1"/>
  <c r="K149" i="7" s="1"/>
  <c r="K150" i="7" a="1"/>
  <c r="K150" i="7" s="1"/>
  <c r="K151" i="7" a="1"/>
  <c r="K151" i="7" s="1"/>
  <c r="K147" i="7" a="1"/>
  <c r="K147" i="7" s="1"/>
  <c r="K152" i="7" a="1"/>
  <c r="K152" i="7" s="1"/>
  <c r="AA152" i="7" a="1"/>
  <c r="AA152" i="7" s="1"/>
  <c r="AA148" i="7" a="1"/>
  <c r="AA148" i="7" s="1"/>
  <c r="AA149" i="7" a="1"/>
  <c r="AA149" i="7" s="1"/>
  <c r="AA147" i="7" a="1"/>
  <c r="AA147" i="7" s="1"/>
  <c r="AA150" i="7" a="1"/>
  <c r="AA150" i="7" s="1"/>
  <c r="AA151" i="7" a="1"/>
  <c r="AA151" i="7" s="1"/>
  <c r="AQ150" i="7" a="1"/>
  <c r="AQ150" i="7" s="1"/>
  <c r="AQ151" i="7" a="1"/>
  <c r="AQ151" i="7" s="1"/>
  <c r="AQ152" i="7" a="1"/>
  <c r="AQ152" i="7" s="1"/>
  <c r="AQ148" i="7" a="1"/>
  <c r="AQ148" i="7" s="1"/>
  <c r="AQ147" i="7" a="1"/>
  <c r="AQ147" i="7" s="1"/>
  <c r="AQ149" i="7" a="1"/>
  <c r="AQ149" i="7" s="1"/>
  <c r="D18" i="7" a="1"/>
  <c r="D18" i="7" s="1"/>
  <c r="D15" i="7" a="1"/>
  <c r="D15" i="7" s="1"/>
  <c r="D19" i="7" a="1"/>
  <c r="D19" i="7" s="1"/>
  <c r="D16" i="7" a="1"/>
  <c r="D16" i="7" s="1"/>
  <c r="D17" i="7" a="1"/>
  <c r="D17" i="7" s="1"/>
  <c r="D20" i="7" a="1"/>
  <c r="D20" i="7" s="1"/>
  <c r="D113" i="7" a="1"/>
  <c r="D113" i="7" s="1"/>
  <c r="D116" i="7" a="1"/>
  <c r="D116" i="7" s="1"/>
  <c r="D114" i="7" a="1"/>
  <c r="D114" i="7" s="1"/>
  <c r="D111" i="7" a="1"/>
  <c r="D111" i="7" s="1"/>
  <c r="D115" i="7" a="1"/>
  <c r="D115" i="7" s="1"/>
  <c r="D112" i="7" a="1"/>
  <c r="D112" i="7" s="1"/>
  <c r="U63" i="7" a="1"/>
  <c r="U63" i="7" s="1"/>
  <c r="U66" i="7" a="1"/>
  <c r="U66" i="7" s="1"/>
  <c r="U65" i="7" a="1"/>
  <c r="U65" i="7" s="1"/>
  <c r="U68" i="7" a="1"/>
  <c r="U68" i="7" s="1"/>
  <c r="U64" i="7" a="1"/>
  <c r="U64" i="7" s="1"/>
  <c r="U67" i="7" a="1"/>
  <c r="U67" i="7" s="1"/>
  <c r="U76" i="7" a="1"/>
  <c r="U76" i="7" s="1"/>
  <c r="U78" i="7" a="1"/>
  <c r="U78" i="7" s="1"/>
  <c r="U77" i="7" a="1"/>
  <c r="U77" i="7" s="1"/>
  <c r="U79" i="7" a="1"/>
  <c r="U79" i="7" s="1"/>
  <c r="U80" i="7" a="1"/>
  <c r="U80" i="7" s="1"/>
  <c r="U75" i="7" a="1"/>
  <c r="U75" i="7" s="1"/>
  <c r="K91" i="7" a="1"/>
  <c r="K91" i="7" s="1"/>
  <c r="K92" i="7" a="1"/>
  <c r="K92" i="7" s="1"/>
  <c r="K88" i="7" a="1"/>
  <c r="K88" i="7" s="1"/>
  <c r="K90" i="7" a="1"/>
  <c r="K90" i="7" s="1"/>
  <c r="K87" i="7" a="1"/>
  <c r="K87" i="7" s="1"/>
  <c r="K89" i="7" a="1"/>
  <c r="K89" i="7" s="1"/>
  <c r="AT97" i="7" a="1"/>
  <c r="AT97" i="7" s="1"/>
  <c r="AT96" i="7" a="1"/>
  <c r="AT96" i="7" s="1"/>
  <c r="AT93" i="7" a="1"/>
  <c r="AT93" i="7" s="1"/>
  <c r="AT95" i="7" a="1"/>
  <c r="AT95" i="7" s="1"/>
  <c r="AT94" i="7" a="1"/>
  <c r="AT94" i="7" s="1"/>
  <c r="AT98" i="7" a="1"/>
  <c r="AT98" i="7" s="1"/>
  <c r="AB107" i="7" a="1"/>
  <c r="AB107" i="7" s="1"/>
  <c r="AB108" i="7" a="1"/>
  <c r="AB108" i="7" s="1"/>
  <c r="AB105" i="7" a="1"/>
  <c r="AB105" i="7" s="1"/>
  <c r="AB106" i="7" a="1"/>
  <c r="AB106" i="7" s="1"/>
  <c r="AB109" i="7" a="1"/>
  <c r="AB109" i="7" s="1"/>
  <c r="AB110" i="7" a="1"/>
  <c r="AB110" i="7" s="1"/>
  <c r="R117" i="7" a="1"/>
  <c r="R117" i="7" s="1"/>
  <c r="R118" i="7" a="1"/>
  <c r="R118" i="7" s="1"/>
  <c r="R122" i="7" a="1"/>
  <c r="R122" i="7" s="1"/>
  <c r="R121" i="7" a="1"/>
  <c r="R121" i="7" s="1"/>
  <c r="R119" i="7" a="1"/>
  <c r="R119" i="7" s="1"/>
  <c r="R120" i="7" a="1"/>
  <c r="R120" i="7" s="1"/>
  <c r="AK127" i="7" a="1"/>
  <c r="AK127" i="7" s="1"/>
  <c r="AK126" i="7" a="1"/>
  <c r="AK126" i="7" s="1"/>
  <c r="AK123" i="7" a="1"/>
  <c r="AK123" i="7" s="1"/>
  <c r="AK124" i="7" a="1"/>
  <c r="AK124" i="7" s="1"/>
  <c r="AK125" i="7" a="1"/>
  <c r="AK125" i="7" s="1"/>
  <c r="AK128" i="7" a="1"/>
  <c r="AK128" i="7" s="1"/>
  <c r="AB131" i="7" a="1"/>
  <c r="AB131" i="7" s="1"/>
  <c r="AB132" i="7" a="1"/>
  <c r="AB132" i="7" s="1"/>
  <c r="AB129" i="7" a="1"/>
  <c r="AB129" i="7" s="1"/>
  <c r="AB130" i="7" a="1"/>
  <c r="AB130" i="7" s="1"/>
  <c r="AB133" i="7" a="1"/>
  <c r="AB133" i="7" s="1"/>
  <c r="AB134" i="7" a="1"/>
  <c r="AB134" i="7" s="1"/>
  <c r="W136" i="7" a="1"/>
  <c r="W136" i="7" s="1"/>
  <c r="W140" i="7" a="1"/>
  <c r="W140" i="7" s="1"/>
  <c r="W137" i="7" a="1"/>
  <c r="W137" i="7" s="1"/>
  <c r="W138" i="7" a="1"/>
  <c r="W138" i="7" s="1"/>
  <c r="W135" i="7" a="1"/>
  <c r="W135" i="7" s="1"/>
  <c r="W139" i="7" a="1"/>
  <c r="W139" i="7" s="1"/>
  <c r="N141" i="7" a="1"/>
  <c r="N141" i="7" s="1"/>
  <c r="N145" i="7" a="1"/>
  <c r="N145" i="7" s="1"/>
  <c r="N142" i="7" a="1"/>
  <c r="N142" i="7" s="1"/>
  <c r="N146" i="7" a="1"/>
  <c r="N146" i="7" s="1"/>
  <c r="N143" i="7" a="1"/>
  <c r="N143" i="7" s="1"/>
  <c r="N144" i="7" a="1"/>
  <c r="N144" i="7" s="1"/>
  <c r="I151" i="7" a="1"/>
  <c r="I151" i="7" s="1"/>
  <c r="I147" i="7" a="1"/>
  <c r="I147" i="7" s="1"/>
  <c r="I152" i="7" a="1"/>
  <c r="I152" i="7" s="1"/>
  <c r="I148" i="7" a="1"/>
  <c r="I148" i="7" s="1"/>
  <c r="I149" i="7" a="1"/>
  <c r="I149" i="7" s="1"/>
  <c r="I150" i="7" a="1"/>
  <c r="I150" i="7" s="1"/>
  <c r="D29" i="7" a="1"/>
  <c r="D29" i="7" s="1"/>
  <c r="D30" i="7" a="1"/>
  <c r="D30" i="7" s="1"/>
  <c r="D27" i="7" a="1"/>
  <c r="D27" i="7" s="1"/>
  <c r="D31" i="7" a="1"/>
  <c r="D31" i="7" s="1"/>
  <c r="D28" i="7" a="1"/>
  <c r="D28" i="7" s="1"/>
  <c r="D32" i="7" a="1"/>
  <c r="D32" i="7" s="1"/>
  <c r="E49" i="7" a="1"/>
  <c r="E49" i="7" s="1"/>
  <c r="E47" i="7" a="1"/>
  <c r="E47" i="7" s="1"/>
  <c r="E50" i="7" a="1"/>
  <c r="E50" i="7" s="1"/>
  <c r="E46" i="7" a="1"/>
  <c r="E46" i="7" s="1"/>
  <c r="E45" i="7" a="1"/>
  <c r="E45" i="7" s="1"/>
  <c r="E48" i="7" a="1"/>
  <c r="E48" i="7" s="1"/>
  <c r="F63" i="7" a="1"/>
  <c r="F63" i="7" s="1"/>
  <c r="F66" i="7" a="1"/>
  <c r="F66" i="7" s="1"/>
  <c r="F65" i="7" a="1"/>
  <c r="F65" i="7" s="1"/>
  <c r="F68" i="7" a="1"/>
  <c r="F68" i="7" s="1"/>
  <c r="F64" i="7" a="1"/>
  <c r="F64" i="7" s="1"/>
  <c r="F67" i="7" a="1"/>
  <c r="F67" i="7" s="1"/>
  <c r="F75" i="7" a="1"/>
  <c r="F75" i="7" s="1"/>
  <c r="F78" i="7" a="1"/>
  <c r="F78" i="7" s="1"/>
  <c r="F76" i="7" a="1"/>
  <c r="F76" i="7" s="1"/>
  <c r="F79" i="7" a="1"/>
  <c r="F79" i="7" s="1"/>
  <c r="F80" i="7" a="1"/>
  <c r="F80" i="7" s="1"/>
  <c r="F77" i="7" a="1"/>
  <c r="F77" i="7" s="1"/>
  <c r="AW82" i="7" a="1"/>
  <c r="AW82" i="7" s="1"/>
  <c r="AW84" i="7" a="1"/>
  <c r="AW84" i="7" s="1"/>
  <c r="AW85" i="7" a="1"/>
  <c r="AW85" i="7" s="1"/>
  <c r="AW81" i="7" a="1"/>
  <c r="AW81" i="7" s="1"/>
  <c r="AW83" i="7" a="1"/>
  <c r="AW83" i="7" s="1"/>
  <c r="AW86" i="7" a="1"/>
  <c r="AW86" i="7" s="1"/>
  <c r="AU94" i="7" a="1"/>
  <c r="AU94" i="7" s="1"/>
  <c r="AU98" i="7" a="1"/>
  <c r="AU98" i="7" s="1"/>
  <c r="AU97" i="7" a="1"/>
  <c r="AU97" i="7" s="1"/>
  <c r="AU96" i="7" a="1"/>
  <c r="AU96" i="7" s="1"/>
  <c r="AU93" i="7" a="1"/>
  <c r="AU93" i="7" s="1"/>
  <c r="AU95" i="7" a="1"/>
  <c r="AU95" i="7" s="1"/>
  <c r="AC106" i="7" a="1"/>
  <c r="AC106" i="7" s="1"/>
  <c r="AC107" i="7" a="1"/>
  <c r="AC107" i="7" s="1"/>
  <c r="AC105" i="7" a="1"/>
  <c r="AC105" i="7" s="1"/>
  <c r="AC108" i="7" a="1"/>
  <c r="AC108" i="7" s="1"/>
  <c r="AC110" i="7" a="1"/>
  <c r="AC110" i="7" s="1"/>
  <c r="AC109" i="7" a="1"/>
  <c r="AC109" i="7" s="1"/>
  <c r="K117" i="7" a="1"/>
  <c r="K117" i="7" s="1"/>
  <c r="K118" i="7" a="1"/>
  <c r="K118" i="7" s="1"/>
  <c r="K119" i="7" a="1"/>
  <c r="K119" i="7" s="1"/>
  <c r="K122" i="7" a="1"/>
  <c r="K122" i="7" s="1"/>
  <c r="K120" i="7" a="1"/>
  <c r="K120" i="7" s="1"/>
  <c r="K121" i="7" a="1"/>
  <c r="K121" i="7" s="1"/>
  <c r="AP123" i="7" a="1"/>
  <c r="AP123" i="7" s="1"/>
  <c r="AP124" i="7" a="1"/>
  <c r="AP124" i="7" s="1"/>
  <c r="AP126" i="7" a="1"/>
  <c r="AP126" i="7" s="1"/>
  <c r="AP127" i="7" a="1"/>
  <c r="AP127" i="7" s="1"/>
  <c r="AP125" i="7" a="1"/>
  <c r="AP125" i="7" s="1"/>
  <c r="AP128" i="7" a="1"/>
  <c r="AP128" i="7" s="1"/>
  <c r="AK130" i="7" a="1"/>
  <c r="AK130" i="7" s="1"/>
  <c r="AK131" i="7" a="1"/>
  <c r="AK131" i="7" s="1"/>
  <c r="AK134" i="7" a="1"/>
  <c r="AK134" i="7" s="1"/>
  <c r="AK132" i="7" a="1"/>
  <c r="AK132" i="7" s="1"/>
  <c r="AK129" i="7" a="1"/>
  <c r="AK129" i="7" s="1"/>
  <c r="AK133" i="7" a="1"/>
  <c r="AK133" i="7" s="1"/>
  <c r="AB135" i="7" a="1"/>
  <c r="AB135" i="7" s="1"/>
  <c r="AB139" i="7" a="1"/>
  <c r="AB139" i="7" s="1"/>
  <c r="AB136" i="7" a="1"/>
  <c r="AB136" i="7" s="1"/>
  <c r="AB140" i="7" a="1"/>
  <c r="AB140" i="7" s="1"/>
  <c r="AB137" i="7" a="1"/>
  <c r="AB137" i="7" s="1"/>
  <c r="AB138" i="7" a="1"/>
  <c r="AB138" i="7" s="1"/>
  <c r="W144" i="7" a="1"/>
  <c r="W144" i="7" s="1"/>
  <c r="W141" i="7" a="1"/>
  <c r="W141" i="7" s="1"/>
  <c r="W145" i="7" a="1"/>
  <c r="W145" i="7" s="1"/>
  <c r="W142" i="7" a="1"/>
  <c r="W142" i="7" s="1"/>
  <c r="W146" i="7" a="1"/>
  <c r="W146" i="7" s="1"/>
  <c r="W143" i="7" a="1"/>
  <c r="W143" i="7" s="1"/>
  <c r="R148" i="7" a="1"/>
  <c r="R148" i="7" s="1"/>
  <c r="R149" i="7" a="1"/>
  <c r="R149" i="7" s="1"/>
  <c r="R150" i="7" a="1"/>
  <c r="R150" i="7" s="1"/>
  <c r="R147" i="7" a="1"/>
  <c r="R147" i="7" s="1"/>
  <c r="R151" i="7" a="1"/>
  <c r="R151" i="7" s="1"/>
  <c r="R152" i="7" a="1"/>
  <c r="R152" i="7" s="1"/>
  <c r="D33" i="7" a="1"/>
  <c r="D33" i="7" s="1"/>
  <c r="D37" i="7" a="1"/>
  <c r="D37" i="7" s="1"/>
  <c r="D34" i="7" a="1"/>
  <c r="D34" i="7" s="1"/>
  <c r="D38" i="7" a="1"/>
  <c r="D38" i="7" s="1"/>
  <c r="D35" i="7" a="1"/>
  <c r="D35" i="7" s="1"/>
  <c r="D36" i="7" a="1"/>
  <c r="D36" i="7" s="1"/>
  <c r="BE15" i="7" a="1"/>
  <c r="BE15" i="7" s="1"/>
  <c r="BE16" i="7" a="1"/>
  <c r="BE16" i="7" s="1"/>
  <c r="BE20" i="7" a="1"/>
  <c r="BE20" i="7" s="1"/>
  <c r="BE17" i="7" a="1"/>
  <c r="BE17" i="7" s="1"/>
  <c r="BE19" i="7" a="1"/>
  <c r="BE19" i="7" s="1"/>
  <c r="BE18" i="7" a="1"/>
  <c r="BE18" i="7" s="1"/>
  <c r="J39" i="7" a="1"/>
  <c r="J39" i="7" s="1"/>
  <c r="J40" i="7" a="1"/>
  <c r="J40" i="7" s="1"/>
  <c r="J41" i="7" a="1"/>
  <c r="J41" i="7" s="1"/>
  <c r="J43" i="7" a="1"/>
  <c r="J43" i="7" s="1"/>
  <c r="J44" i="7" a="1"/>
  <c r="J44" i="7" s="1"/>
  <c r="J42" i="7" a="1"/>
  <c r="J42" i="7" s="1"/>
  <c r="AC47" i="7" a="1"/>
  <c r="AC47" i="7" s="1"/>
  <c r="AC49" i="7" a="1"/>
  <c r="AC49" i="7" s="1"/>
  <c r="AC45" i="7" a="1"/>
  <c r="AC45" i="7" s="1"/>
  <c r="AC46" i="7" a="1"/>
  <c r="AC46" i="7" s="1"/>
  <c r="AC48" i="7" a="1"/>
  <c r="AC48" i="7" s="1"/>
  <c r="AC50" i="7" a="1"/>
  <c r="AC50" i="7" s="1"/>
  <c r="AN54" i="7" a="1"/>
  <c r="AN54" i="7" s="1"/>
  <c r="AN52" i="7" a="1"/>
  <c r="AN52" i="7" s="1"/>
  <c r="AN53" i="7" a="1"/>
  <c r="AN53" i="7" s="1"/>
  <c r="AN56" i="7" a="1"/>
  <c r="AN56" i="7" s="1"/>
  <c r="AN51" i="7" a="1"/>
  <c r="AN51" i="7" s="1"/>
  <c r="AN55" i="7" a="1"/>
  <c r="AN55" i="7" s="1"/>
  <c r="AY59" i="7" a="1"/>
  <c r="AY59" i="7" s="1"/>
  <c r="AY60" i="7" a="1"/>
  <c r="AY60" i="7" s="1"/>
  <c r="AY62" i="7" a="1"/>
  <c r="AY62" i="7" s="1"/>
  <c r="AY58" i="7" a="1"/>
  <c r="AY58" i="7" s="1"/>
  <c r="AY57" i="7" a="1"/>
  <c r="AY57" i="7" s="1"/>
  <c r="AY61" i="7" a="1"/>
  <c r="AY61" i="7" s="1"/>
  <c r="AZ63" i="7" a="1"/>
  <c r="AZ63" i="7" s="1"/>
  <c r="AZ66" i="7" a="1"/>
  <c r="AZ66" i="7" s="1"/>
  <c r="AZ65" i="7" a="1"/>
  <c r="AZ65" i="7" s="1"/>
  <c r="AZ68" i="7" a="1"/>
  <c r="AZ68" i="7" s="1"/>
  <c r="AZ64" i="7" a="1"/>
  <c r="AZ64" i="7" s="1"/>
  <c r="AZ67" i="7" a="1"/>
  <c r="AZ67" i="7" s="1"/>
  <c r="AE70" i="7" a="1"/>
  <c r="AE70" i="7" s="1"/>
  <c r="AE74" i="7" a="1"/>
  <c r="AE74" i="7" s="1"/>
  <c r="AE69" i="7" a="1"/>
  <c r="AE69" i="7" s="1"/>
  <c r="AE71" i="7" a="1"/>
  <c r="AE71" i="7" s="1"/>
  <c r="AE72" i="7" a="1"/>
  <c r="AE72" i="7" s="1"/>
  <c r="AE73" i="7" a="1"/>
  <c r="AE73" i="7" s="1"/>
  <c r="J75" i="7" a="1"/>
  <c r="J75" i="7" s="1"/>
  <c r="J76" i="7" a="1"/>
  <c r="J76" i="7" s="1"/>
  <c r="J78" i="7" a="1"/>
  <c r="J78" i="7" s="1"/>
  <c r="J79" i="7" a="1"/>
  <c r="J79" i="7" s="1"/>
  <c r="J80" i="7" a="1"/>
  <c r="J80" i="7" s="1"/>
  <c r="J77" i="7" a="1"/>
  <c r="J77" i="7" s="1"/>
  <c r="AP75" i="7" a="1"/>
  <c r="AP75" i="7" s="1"/>
  <c r="AP76" i="7" a="1"/>
  <c r="AP76" i="7" s="1"/>
  <c r="AP77" i="7" a="1"/>
  <c r="AP77" i="7" s="1"/>
  <c r="AP78" i="7" a="1"/>
  <c r="AP78" i="7" s="1"/>
  <c r="AP79" i="7" a="1"/>
  <c r="AP79" i="7" s="1"/>
  <c r="AP80" i="7" a="1"/>
  <c r="AP80" i="7" s="1"/>
  <c r="U81" i="7" a="1"/>
  <c r="U81" i="7" s="1"/>
  <c r="U83" i="7" a="1"/>
  <c r="U83" i="7" s="1"/>
  <c r="U86" i="7" a="1"/>
  <c r="U86" i="7" s="1"/>
  <c r="U84" i="7" a="1"/>
  <c r="U84" i="7" s="1"/>
  <c r="U85" i="7" a="1"/>
  <c r="U85" i="7" s="1"/>
  <c r="U82" i="7" a="1"/>
  <c r="U82" i="7" s="1"/>
  <c r="BA82" i="7" a="1"/>
  <c r="BA82" i="7" s="1"/>
  <c r="BA84" i="7" a="1"/>
  <c r="BA84" i="7" s="1"/>
  <c r="BA85" i="7" a="1"/>
  <c r="BA85" i="7" s="1"/>
  <c r="BA81" i="7" a="1"/>
  <c r="BA81" i="7" s="1"/>
  <c r="BA86" i="7" a="1"/>
  <c r="BA86" i="7" s="1"/>
  <c r="BA83" i="7" a="1"/>
  <c r="BA83" i="7" s="1"/>
  <c r="AF87" i="7" a="1"/>
  <c r="AF87" i="7" s="1"/>
  <c r="AF89" i="7" a="1"/>
  <c r="AF89" i="7" s="1"/>
  <c r="AF91" i="7" a="1"/>
  <c r="AF91" i="7" s="1"/>
  <c r="AF92" i="7" a="1"/>
  <c r="AF92" i="7" s="1"/>
  <c r="AF88" i="7" a="1"/>
  <c r="AF88" i="7" s="1"/>
  <c r="AF90" i="7" a="1"/>
  <c r="AF90" i="7" s="1"/>
  <c r="K93" i="7" a="1"/>
  <c r="K93" i="7" s="1"/>
  <c r="K98" i="7" a="1"/>
  <c r="K98" i="7" s="1"/>
  <c r="K94" i="7" a="1"/>
  <c r="K94" i="7" s="1"/>
  <c r="K95" i="7" a="1"/>
  <c r="K95" i="7" s="1"/>
  <c r="K97" i="7" a="1"/>
  <c r="K97" i="7" s="1"/>
  <c r="K96" i="7" a="1"/>
  <c r="K96" i="7" s="1"/>
  <c r="AQ94" i="7" a="1"/>
  <c r="AQ94" i="7" s="1"/>
  <c r="AQ97" i="7" a="1"/>
  <c r="AQ97" i="7" s="1"/>
  <c r="AQ93" i="7" a="1"/>
  <c r="AQ93" i="7" s="1"/>
  <c r="AQ96" i="7" a="1"/>
  <c r="AQ96" i="7" s="1"/>
  <c r="AQ95" i="7" a="1"/>
  <c r="AQ95" i="7" s="1"/>
  <c r="AQ98" i="7" a="1"/>
  <c r="AQ98" i="7" s="1"/>
  <c r="V100" i="7" a="1"/>
  <c r="V100" i="7" s="1"/>
  <c r="V101" i="7" a="1"/>
  <c r="V101" i="7" s="1"/>
  <c r="V102" i="7" a="1"/>
  <c r="V102" i="7" s="1"/>
  <c r="V99" i="7" a="1"/>
  <c r="V99" i="7" s="1"/>
  <c r="V103" i="7" a="1"/>
  <c r="V103" i="7" s="1"/>
  <c r="V104" i="7" a="1"/>
  <c r="V104" i="7" s="1"/>
  <c r="BB100" i="7" a="1"/>
  <c r="BB100" i="7" s="1"/>
  <c r="BB101" i="7" a="1"/>
  <c r="BB101" i="7" s="1"/>
  <c r="BB99" i="7" a="1"/>
  <c r="BB99" i="7" s="1"/>
  <c r="BB102" i="7" a="1"/>
  <c r="BB102" i="7" s="1"/>
  <c r="BB103" i="7" a="1"/>
  <c r="BB103" i="7" s="1"/>
  <c r="BB104" i="7" a="1"/>
  <c r="BB104" i="7" s="1"/>
  <c r="AG106" i="7" a="1"/>
  <c r="AG106" i="7" s="1"/>
  <c r="AG109" i="7" a="1"/>
  <c r="AG109" i="7" s="1"/>
  <c r="AG105" i="7" a="1"/>
  <c r="AG105" i="7" s="1"/>
  <c r="AG107" i="7" a="1"/>
  <c r="AG107" i="7" s="1"/>
  <c r="AG110" i="7" a="1"/>
  <c r="AG110" i="7" s="1"/>
  <c r="AG108" i="7" a="1"/>
  <c r="AG108" i="7" s="1"/>
  <c r="L111" i="7" a="1"/>
  <c r="L111" i="7" s="1"/>
  <c r="L112" i="7" a="1"/>
  <c r="L112" i="7" s="1"/>
  <c r="L113" i="7" a="1"/>
  <c r="L113" i="7" s="1"/>
  <c r="L114" i="7" a="1"/>
  <c r="L114" i="7" s="1"/>
  <c r="L115" i="7" a="1"/>
  <c r="L115" i="7" s="1"/>
  <c r="L116" i="7" a="1"/>
  <c r="L116" i="7" s="1"/>
  <c r="AR111" i="7" a="1"/>
  <c r="AR111" i="7" s="1"/>
  <c r="AR112" i="7" a="1"/>
  <c r="AR112" i="7" s="1"/>
  <c r="AR113" i="7" a="1"/>
  <c r="AR113" i="7" s="1"/>
  <c r="AR114" i="7" a="1"/>
  <c r="AR114" i="7" s="1"/>
  <c r="AR115" i="7" a="1"/>
  <c r="AR115" i="7" s="1"/>
  <c r="AR116" i="7" a="1"/>
  <c r="AR116" i="7" s="1"/>
  <c r="W119" i="7" a="1"/>
  <c r="W119" i="7" s="1"/>
  <c r="W120" i="7" a="1"/>
  <c r="W120" i="7" s="1"/>
  <c r="W121" i="7" a="1"/>
  <c r="W121" i="7" s="1"/>
  <c r="W117" i="7" a="1"/>
  <c r="W117" i="7" s="1"/>
  <c r="W118" i="7" a="1"/>
  <c r="W118" i="7" s="1"/>
  <c r="W122" i="7" a="1"/>
  <c r="W122" i="7" s="1"/>
  <c r="BC119" i="7" a="1"/>
  <c r="BC119" i="7" s="1"/>
  <c r="BC120" i="7" a="1"/>
  <c r="BC120" i="7" s="1"/>
  <c r="BC121" i="7" a="1"/>
  <c r="BC121" i="7" s="1"/>
  <c r="BC117" i="7" a="1"/>
  <c r="BC117" i="7" s="1"/>
  <c r="BC118" i="7" a="1"/>
  <c r="BC118" i="7" s="1"/>
  <c r="BC122" i="7" a="1"/>
  <c r="BC122" i="7" s="1"/>
  <c r="AB123" i="7" a="1"/>
  <c r="AB123" i="7" s="1"/>
  <c r="AB124" i="7" a="1"/>
  <c r="AB124" i="7" s="1"/>
  <c r="AB125" i="7" a="1"/>
  <c r="AB125" i="7" s="1"/>
  <c r="AB128" i="7" a="1"/>
  <c r="AB128" i="7" s="1"/>
  <c r="AB126" i="7" a="1"/>
  <c r="AB126" i="7" s="1"/>
  <c r="AB127" i="7" a="1"/>
  <c r="AB127" i="7" s="1"/>
  <c r="AR126" i="7" a="1"/>
  <c r="AR126" i="7" s="1"/>
  <c r="AR127" i="7" a="1"/>
  <c r="AR127" i="7" s="1"/>
  <c r="AR128" i="7" a="1"/>
  <c r="AR128" i="7" s="1"/>
  <c r="AR123" i="7" a="1"/>
  <c r="AR123" i="7" s="1"/>
  <c r="AR124" i="7" a="1"/>
  <c r="AR124" i="7" s="1"/>
  <c r="AR125" i="7" a="1"/>
  <c r="AR125" i="7" s="1"/>
  <c r="G132" i="7" a="1"/>
  <c r="G132" i="7" s="1"/>
  <c r="G129" i="7" a="1"/>
  <c r="G129" i="7" s="1"/>
  <c r="G133" i="7" a="1"/>
  <c r="G133" i="7" s="1"/>
  <c r="G130" i="7" a="1"/>
  <c r="G130" i="7" s="1"/>
  <c r="G131" i="7" a="1"/>
  <c r="G131" i="7" s="1"/>
  <c r="G134" i="7" a="1"/>
  <c r="G134" i="7" s="1"/>
  <c r="W132" i="7" a="1"/>
  <c r="W132" i="7" s="1"/>
  <c r="W129" i="7" a="1"/>
  <c r="W129" i="7" s="1"/>
  <c r="W130" i="7" a="1"/>
  <c r="W130" i="7" s="1"/>
  <c r="W131" i="7" a="1"/>
  <c r="W131" i="7" s="1"/>
  <c r="W133" i="7" a="1"/>
  <c r="W133" i="7" s="1"/>
  <c r="W134" i="7" a="1"/>
  <c r="W134" i="7" s="1"/>
  <c r="AM132" i="7" a="1"/>
  <c r="AM132" i="7" s="1"/>
  <c r="AM129" i="7" a="1"/>
  <c r="AM129" i="7" s="1"/>
  <c r="AM130" i="7" a="1"/>
  <c r="AM130" i="7" s="1"/>
  <c r="AM131" i="7" a="1"/>
  <c r="AM131" i="7" s="1"/>
  <c r="AM133" i="7" a="1"/>
  <c r="AM133" i="7" s="1"/>
  <c r="AM134" i="7" a="1"/>
  <c r="AM134" i="7" s="1"/>
  <c r="BC132" i="7" a="1"/>
  <c r="BC132" i="7" s="1"/>
  <c r="BC129" i="7" a="1"/>
  <c r="BC129" i="7" s="1"/>
  <c r="BC130" i="7" a="1"/>
  <c r="BC130" i="7" s="1"/>
  <c r="BC131" i="7" a="1"/>
  <c r="BC131" i="7" s="1"/>
  <c r="BC133" i="7" a="1"/>
  <c r="BC133" i="7" s="1"/>
  <c r="BC134" i="7" a="1"/>
  <c r="BC134" i="7" s="1"/>
  <c r="R137" i="7" a="1"/>
  <c r="R137" i="7" s="1"/>
  <c r="R138" i="7" a="1"/>
  <c r="R138" i="7" s="1"/>
  <c r="R135" i="7" a="1"/>
  <c r="R135" i="7" s="1"/>
  <c r="R139" i="7" a="1"/>
  <c r="R139" i="7" s="1"/>
  <c r="R136" i="7" a="1"/>
  <c r="R136" i="7" s="1"/>
  <c r="R140" i="7" a="1"/>
  <c r="R140" i="7" s="1"/>
  <c r="AH137" i="7" a="1"/>
  <c r="AH137" i="7" s="1"/>
  <c r="AH138" i="7" a="1"/>
  <c r="AH138" i="7" s="1"/>
  <c r="AH135" i="7" a="1"/>
  <c r="AH135" i="7" s="1"/>
  <c r="AH139" i="7" a="1"/>
  <c r="AH139" i="7" s="1"/>
  <c r="AH136" i="7" a="1"/>
  <c r="AH136" i="7" s="1"/>
  <c r="AH140" i="7" a="1"/>
  <c r="AH140" i="7" s="1"/>
  <c r="AX137" i="7" a="1"/>
  <c r="AX137" i="7" s="1"/>
  <c r="AX138" i="7" a="1"/>
  <c r="AX138" i="7" s="1"/>
  <c r="AX135" i="7" a="1"/>
  <c r="AX135" i="7" s="1"/>
  <c r="AX139" i="7" a="1"/>
  <c r="AX139" i="7" s="1"/>
  <c r="AX136" i="7" a="1"/>
  <c r="AX136" i="7" s="1"/>
  <c r="AX140" i="7" a="1"/>
  <c r="AX140" i="7" s="1"/>
  <c r="M142" i="7" a="1"/>
  <c r="M142" i="7" s="1"/>
  <c r="M146" i="7" a="1"/>
  <c r="M146" i="7" s="1"/>
  <c r="M143" i="7" a="1"/>
  <c r="M143" i="7" s="1"/>
  <c r="M144" i="7" a="1"/>
  <c r="M144" i="7" s="1"/>
  <c r="M141" i="7" a="1"/>
  <c r="M141" i="7" s="1"/>
  <c r="M145" i="7" a="1"/>
  <c r="M145" i="7" s="1"/>
  <c r="AC142" i="7" a="1"/>
  <c r="AC142" i="7" s="1"/>
  <c r="AC146" i="7" a="1"/>
  <c r="AC146" i="7" s="1"/>
  <c r="AC143" i="7" a="1"/>
  <c r="AC143" i="7" s="1"/>
  <c r="AC144" i="7" a="1"/>
  <c r="AC144" i="7" s="1"/>
  <c r="AC141" i="7" a="1"/>
  <c r="AC141" i="7" s="1"/>
  <c r="AC145" i="7" a="1"/>
  <c r="AC145" i="7" s="1"/>
  <c r="AS142" i="7" a="1"/>
  <c r="AS142" i="7" s="1"/>
  <c r="AS146" i="7" a="1"/>
  <c r="AS146" i="7" s="1"/>
  <c r="AS143" i="7" a="1"/>
  <c r="AS143" i="7" s="1"/>
  <c r="AS144" i="7" a="1"/>
  <c r="AS144" i="7" s="1"/>
  <c r="AS141" i="7" a="1"/>
  <c r="AS141" i="7" s="1"/>
  <c r="AS145" i="7" a="1"/>
  <c r="AS145" i="7" s="1"/>
  <c r="H147" i="7" a="1"/>
  <c r="H147" i="7" s="1"/>
  <c r="H152" i="7" a="1"/>
  <c r="H152" i="7" s="1"/>
  <c r="H148" i="7" a="1"/>
  <c r="H148" i="7" s="1"/>
  <c r="H149" i="7" a="1"/>
  <c r="H149" i="7" s="1"/>
  <c r="H150" i="7" a="1"/>
  <c r="H150" i="7" s="1"/>
  <c r="H151" i="7" a="1"/>
  <c r="H151" i="7" s="1"/>
  <c r="X147" i="7" a="1"/>
  <c r="X147" i="7" s="1"/>
  <c r="X151" i="7" a="1"/>
  <c r="X151" i="7" s="1"/>
  <c r="X152" i="7" a="1"/>
  <c r="X152" i="7" s="1"/>
  <c r="X148" i="7" a="1"/>
  <c r="X148" i="7" s="1"/>
  <c r="X149" i="7" a="1"/>
  <c r="X149" i="7" s="1"/>
  <c r="X150" i="7" a="1"/>
  <c r="X150" i="7" s="1"/>
  <c r="AN147" i="7" a="1"/>
  <c r="AN147" i="7" s="1"/>
  <c r="AN149" i="7" a="1"/>
  <c r="AN149" i="7" s="1"/>
  <c r="AN150" i="7" a="1"/>
  <c r="AN150" i="7" s="1"/>
  <c r="AN151" i="7" a="1"/>
  <c r="AN151" i="7" s="1"/>
  <c r="AN152" i="7" a="1"/>
  <c r="AN152" i="7" s="1"/>
  <c r="AN148" i="7" a="1"/>
  <c r="AN148" i="7" s="1"/>
  <c r="BD147" i="7" a="1"/>
  <c r="BD147" i="7" s="1"/>
  <c r="BD148" i="7" a="1"/>
  <c r="BD148" i="7" s="1"/>
  <c r="BD149" i="7" a="1"/>
  <c r="BD149" i="7" s="1"/>
  <c r="BD150" i="7" a="1"/>
  <c r="BD150" i="7" s="1"/>
  <c r="BD151" i="7" a="1"/>
  <c r="BD151" i="7" s="1"/>
  <c r="BD152" i="7" a="1"/>
  <c r="BD152" i="7" s="1"/>
  <c r="D95" i="7" a="1"/>
  <c r="D95" i="7" s="1"/>
  <c r="D96" i="7" a="1"/>
  <c r="D96" i="7" s="1"/>
  <c r="D93" i="7" a="1"/>
  <c r="D93" i="7" s="1"/>
  <c r="D97" i="7" a="1"/>
  <c r="D97" i="7" s="1"/>
  <c r="D94" i="7" a="1"/>
  <c r="D94" i="7" s="1"/>
  <c r="D98" i="7" a="1"/>
  <c r="D98" i="7" s="1"/>
  <c r="P127" i="7" a="1"/>
  <c r="P127" i="7" s="1"/>
  <c r="P126" i="7" a="1"/>
  <c r="P126" i="7" s="1"/>
  <c r="P128" i="7" a="1"/>
  <c r="P128" i="7" s="1"/>
  <c r="P123" i="7" a="1"/>
  <c r="P123" i="7" s="1"/>
  <c r="P124" i="7" a="1"/>
  <c r="P124" i="7" s="1"/>
  <c r="P125" i="7" a="1"/>
  <c r="P125" i="7" s="1"/>
  <c r="BA117" i="7" a="1"/>
  <c r="BA117" i="7" s="1"/>
  <c r="BA122" i="7" a="1"/>
  <c r="BA122" i="7" s="1"/>
  <c r="BA119" i="7" a="1"/>
  <c r="BA119" i="7" s="1"/>
  <c r="BA120" i="7" a="1"/>
  <c r="BA120" i="7" s="1"/>
  <c r="BA121" i="7" a="1"/>
  <c r="BA121" i="7" s="1"/>
  <c r="BA118" i="7" a="1"/>
  <c r="BA118" i="7" s="1"/>
  <c r="AK119" i="7" a="1"/>
  <c r="AK119" i="7" s="1"/>
  <c r="AK120" i="7" a="1"/>
  <c r="AK120" i="7" s="1"/>
  <c r="AK121" i="7" a="1"/>
  <c r="AK121" i="7" s="1"/>
  <c r="AK118" i="7" a="1"/>
  <c r="AK118" i="7" s="1"/>
  <c r="AK117" i="7" a="1"/>
  <c r="AK117" i="7" s="1"/>
  <c r="AK122" i="7" a="1"/>
  <c r="AK122" i="7" s="1"/>
  <c r="U117" i="7" a="1"/>
  <c r="U117" i="7" s="1"/>
  <c r="U122" i="7" a="1"/>
  <c r="U122" i="7" s="1"/>
  <c r="U119" i="7" a="1"/>
  <c r="U119" i="7" s="1"/>
  <c r="U120" i="7" a="1"/>
  <c r="U120" i="7" s="1"/>
  <c r="U121" i="7" a="1"/>
  <c r="U121" i="7" s="1"/>
  <c r="U118" i="7" a="1"/>
  <c r="U118" i="7" s="1"/>
  <c r="E120" i="7" a="1"/>
  <c r="E120" i="7" s="1"/>
  <c r="E121" i="7" a="1"/>
  <c r="E121" i="7" s="1"/>
  <c r="E118" i="7" a="1"/>
  <c r="E118" i="7" s="1"/>
  <c r="E119" i="7" a="1"/>
  <c r="E119" i="7" s="1"/>
  <c r="E117" i="7" a="1"/>
  <c r="E117" i="7" s="1"/>
  <c r="E122" i="7" a="1"/>
  <c r="E122" i="7" s="1"/>
  <c r="AP116" i="7" a="1"/>
  <c r="AP116" i="7" s="1"/>
  <c r="AP113" i="7" a="1"/>
  <c r="AP113" i="7" s="1"/>
  <c r="AP114" i="7" a="1"/>
  <c r="AP114" i="7" s="1"/>
  <c r="AP115" i="7" a="1"/>
  <c r="AP115" i="7" s="1"/>
  <c r="AP112" i="7" a="1"/>
  <c r="AP112" i="7" s="1"/>
  <c r="AP111" i="7" a="1"/>
  <c r="AP111" i="7" s="1"/>
  <c r="Z112" i="7" a="1"/>
  <c r="Z112" i="7" s="1"/>
  <c r="Z111" i="7" a="1"/>
  <c r="Z111" i="7" s="1"/>
  <c r="Z116" i="7" a="1"/>
  <c r="Z116" i="7" s="1"/>
  <c r="Z113" i="7" a="1"/>
  <c r="Z113" i="7" s="1"/>
  <c r="Z114" i="7" a="1"/>
  <c r="Z114" i="7" s="1"/>
  <c r="Z115" i="7" a="1"/>
  <c r="Z115" i="7" s="1"/>
  <c r="J116" i="7" a="1"/>
  <c r="J116" i="7" s="1"/>
  <c r="J113" i="7" a="1"/>
  <c r="J113" i="7" s="1"/>
  <c r="J114" i="7" a="1"/>
  <c r="J114" i="7" s="1"/>
  <c r="J115" i="7" a="1"/>
  <c r="J115" i="7" s="1"/>
  <c r="J112" i="7" a="1"/>
  <c r="J112" i="7" s="1"/>
  <c r="J111" i="7" a="1"/>
  <c r="J111" i="7" s="1"/>
  <c r="AU105" i="7" a="1"/>
  <c r="AU105" i="7" s="1"/>
  <c r="AU106" i="7" a="1"/>
  <c r="AU106" i="7" s="1"/>
  <c r="AU109" i="7" a="1"/>
  <c r="AU109" i="7" s="1"/>
  <c r="AU107" i="7" a="1"/>
  <c r="AU107" i="7" s="1"/>
  <c r="AU110" i="7" a="1"/>
  <c r="AU110" i="7" s="1"/>
  <c r="AU108" i="7" a="1"/>
  <c r="AU108" i="7" s="1"/>
  <c r="AE108" i="7" a="1"/>
  <c r="AE108" i="7" s="1"/>
  <c r="AE105" i="7" a="1"/>
  <c r="AE105" i="7" s="1"/>
  <c r="AE107" i="7" a="1"/>
  <c r="AE107" i="7" s="1"/>
  <c r="AE106" i="7" a="1"/>
  <c r="AE106" i="7" s="1"/>
  <c r="AE109" i="7" a="1"/>
  <c r="AE109" i="7" s="1"/>
  <c r="AE110" i="7" a="1"/>
  <c r="AE110" i="7" s="1"/>
  <c r="O105" i="7" a="1"/>
  <c r="O105" i="7" s="1"/>
  <c r="O106" i="7" a="1"/>
  <c r="O106" i="7" s="1"/>
  <c r="O108" i="7" a="1"/>
  <c r="O108" i="7" s="1"/>
  <c r="O110" i="7" a="1"/>
  <c r="O110" i="7" s="1"/>
  <c r="O107" i="7" a="1"/>
  <c r="O107" i="7" s="1"/>
  <c r="O109" i="7" a="1"/>
  <c r="O109" i="7" s="1"/>
  <c r="AZ103" i="7" a="1"/>
  <c r="AZ103" i="7" s="1"/>
  <c r="AZ104" i="7" a="1"/>
  <c r="AZ104" i="7" s="1"/>
  <c r="AZ99" i="7" a="1"/>
  <c r="AZ99" i="7" s="1"/>
  <c r="AZ100" i="7" a="1"/>
  <c r="AZ100" i="7" s="1"/>
  <c r="AZ101" i="7" a="1"/>
  <c r="AZ101" i="7" s="1"/>
  <c r="AZ102" i="7" a="1"/>
  <c r="AZ102" i="7" s="1"/>
  <c r="AJ99" i="7" a="1"/>
  <c r="AJ99" i="7" s="1"/>
  <c r="AJ100" i="7" a="1"/>
  <c r="AJ100" i="7" s="1"/>
  <c r="AJ101" i="7" a="1"/>
  <c r="AJ101" i="7" s="1"/>
  <c r="AJ103" i="7" a="1"/>
  <c r="AJ103" i="7" s="1"/>
  <c r="AJ104" i="7" a="1"/>
  <c r="AJ104" i="7" s="1"/>
  <c r="AJ102" i="7" a="1"/>
  <c r="AJ102" i="7" s="1"/>
  <c r="T103" i="7" a="1"/>
  <c r="T103" i="7" s="1"/>
  <c r="T104" i="7" a="1"/>
  <c r="T104" i="7" s="1"/>
  <c r="T100" i="7" a="1"/>
  <c r="T100" i="7" s="1"/>
  <c r="T101" i="7" a="1"/>
  <c r="T101" i="7" s="1"/>
  <c r="T99" i="7" a="1"/>
  <c r="T99" i="7" s="1"/>
  <c r="T102" i="7" a="1"/>
  <c r="T102" i="7" s="1"/>
  <c r="BE93" i="7" a="1"/>
  <c r="BE93" i="7" s="1"/>
  <c r="BE94" i="7" a="1"/>
  <c r="BE94" i="7" s="1"/>
  <c r="BE97" i="7" a="1"/>
  <c r="BE97" i="7" s="1"/>
  <c r="BE95" i="7" a="1"/>
  <c r="BE95" i="7" s="1"/>
  <c r="BE96" i="7" a="1"/>
  <c r="BE96" i="7" s="1"/>
  <c r="BE98" i="7" a="1"/>
  <c r="BE98" i="7" s="1"/>
  <c r="AO93" i="7" a="1"/>
  <c r="AO93" i="7" s="1"/>
  <c r="AO96" i="7" a="1"/>
  <c r="AO96" i="7" s="1"/>
  <c r="AO94" i="7" a="1"/>
  <c r="AO94" i="7" s="1"/>
  <c r="AO95" i="7" a="1"/>
  <c r="AO95" i="7" s="1"/>
  <c r="AO98" i="7" a="1"/>
  <c r="AO98" i="7" s="1"/>
  <c r="AO97" i="7" a="1"/>
  <c r="AO97" i="7" s="1"/>
  <c r="Y93" i="7" a="1"/>
  <c r="Y93" i="7" s="1"/>
  <c r="Y95" i="7" a="1"/>
  <c r="Y95" i="7" s="1"/>
  <c r="Y98" i="7" a="1"/>
  <c r="Y98" i="7" s="1"/>
  <c r="Y94" i="7" a="1"/>
  <c r="Y94" i="7" s="1"/>
  <c r="Y97" i="7" a="1"/>
  <c r="Y97" i="7" s="1"/>
  <c r="Y96" i="7" a="1"/>
  <c r="Y96" i="7" s="1"/>
  <c r="I96" i="7" a="1"/>
  <c r="I96" i="7" s="1"/>
  <c r="I93" i="7" a="1"/>
  <c r="I93" i="7" s="1"/>
  <c r="I94" i="7" a="1"/>
  <c r="I94" i="7" s="1"/>
  <c r="I98" i="7" a="1"/>
  <c r="I98" i="7" s="1"/>
  <c r="I95" i="7" a="1"/>
  <c r="I95" i="7" s="1"/>
  <c r="I97" i="7" a="1"/>
  <c r="I97" i="7" s="1"/>
  <c r="AT91" i="7" a="1"/>
  <c r="AT91" i="7" s="1"/>
  <c r="AT88" i="7" a="1"/>
  <c r="AT88" i="7" s="1"/>
  <c r="AT87" i="7" a="1"/>
  <c r="AT87" i="7" s="1"/>
  <c r="AT90" i="7" a="1"/>
  <c r="AT90" i="7" s="1"/>
  <c r="AT92" i="7" a="1"/>
  <c r="AT92" i="7" s="1"/>
  <c r="AT89" i="7" a="1"/>
  <c r="AT89" i="7" s="1"/>
  <c r="AD91" i="7" a="1"/>
  <c r="AD91" i="7" s="1"/>
  <c r="AD92" i="7" a="1"/>
  <c r="AD92" i="7" s="1"/>
  <c r="AD87" i="7" a="1"/>
  <c r="AD87" i="7" s="1"/>
  <c r="AD88" i="7" a="1"/>
  <c r="AD88" i="7" s="1"/>
  <c r="AD90" i="7" a="1"/>
  <c r="AD90" i="7" s="1"/>
  <c r="AD89" i="7" a="1"/>
  <c r="AD89" i="7" s="1"/>
  <c r="N88" i="7" a="1"/>
  <c r="N88" i="7" s="1"/>
  <c r="N92" i="7" a="1"/>
  <c r="N92" i="7" s="1"/>
  <c r="N87" i="7" a="1"/>
  <c r="N87" i="7" s="1"/>
  <c r="N90" i="7" a="1"/>
  <c r="N90" i="7" s="1"/>
  <c r="N89" i="7" a="1"/>
  <c r="N89" i="7" s="1"/>
  <c r="N91" i="7" a="1"/>
  <c r="N91" i="7" s="1"/>
  <c r="AY83" i="7" a="1"/>
  <c r="AY83" i="7" s="1"/>
  <c r="AY86" i="7" a="1"/>
  <c r="AY86" i="7" s="1"/>
  <c r="AY81" i="7" a="1"/>
  <c r="AY81" i="7" s="1"/>
  <c r="AY84" i="7" a="1"/>
  <c r="AY84" i="7" s="1"/>
  <c r="AY82" i="7" a="1"/>
  <c r="AY82" i="7" s="1"/>
  <c r="AY85" i="7" a="1"/>
  <c r="AY85" i="7" s="1"/>
  <c r="AI81" i="7" a="1"/>
  <c r="AI81" i="7" s="1"/>
  <c r="AI86" i="7" a="1"/>
  <c r="AI86" i="7" s="1"/>
  <c r="AI82" i="7" a="1"/>
  <c r="AI82" i="7" s="1"/>
  <c r="AI85" i="7" a="1"/>
  <c r="AI85" i="7" s="1"/>
  <c r="AI83" i="7" a="1"/>
  <c r="AI83" i="7" s="1"/>
  <c r="AI84" i="7" a="1"/>
  <c r="AI84" i="7" s="1"/>
  <c r="S82" i="7" a="1"/>
  <c r="S82" i="7" s="1"/>
  <c r="S84" i="7" a="1"/>
  <c r="S84" i="7" s="1"/>
  <c r="S85" i="7" a="1"/>
  <c r="S85" i="7" s="1"/>
  <c r="S81" i="7" a="1"/>
  <c r="S81" i="7" s="1"/>
  <c r="S83" i="7" a="1"/>
  <c r="S83" i="7" s="1"/>
  <c r="S86" i="7" a="1"/>
  <c r="S86" i="7" s="1"/>
  <c r="BD77" i="7" a="1"/>
  <c r="BD77" i="7" s="1"/>
  <c r="BD75" i="7" a="1"/>
  <c r="BD75" i="7" s="1"/>
  <c r="BD78" i="7" a="1"/>
  <c r="BD78" i="7" s="1"/>
  <c r="BD79" i="7" a="1"/>
  <c r="BD79" i="7" s="1"/>
  <c r="BD80" i="7" a="1"/>
  <c r="BD80" i="7" s="1"/>
  <c r="BD76" i="7" a="1"/>
  <c r="BD76" i="7" s="1"/>
  <c r="AN77" i="7" a="1"/>
  <c r="AN77" i="7" s="1"/>
  <c r="AN78" i="7" a="1"/>
  <c r="AN78" i="7" s="1"/>
  <c r="AN79" i="7" a="1"/>
  <c r="AN79" i="7" s="1"/>
  <c r="AN80" i="7" a="1"/>
  <c r="AN80" i="7" s="1"/>
  <c r="AN75" i="7" a="1"/>
  <c r="AN75" i="7" s="1"/>
  <c r="AN76" i="7" a="1"/>
  <c r="AN76" i="7" s="1"/>
  <c r="X77" i="7" a="1"/>
  <c r="X77" i="7" s="1"/>
  <c r="X78" i="7" a="1"/>
  <c r="X78" i="7" s="1"/>
  <c r="X79" i="7" a="1"/>
  <c r="X79" i="7" s="1"/>
  <c r="X80" i="7" a="1"/>
  <c r="X80" i="7" s="1"/>
  <c r="X75" i="7" a="1"/>
  <c r="X75" i="7" s="1"/>
  <c r="X76" i="7" a="1"/>
  <c r="X76" i="7" s="1"/>
  <c r="H77" i="7" a="1"/>
  <c r="H77" i="7" s="1"/>
  <c r="H75" i="7" a="1"/>
  <c r="H75" i="7" s="1"/>
  <c r="H76" i="7" a="1"/>
  <c r="H76" i="7" s="1"/>
  <c r="H78" i="7" a="1"/>
  <c r="H78" i="7" s="1"/>
  <c r="H79" i="7" a="1"/>
  <c r="H79" i="7" s="1"/>
  <c r="H80" i="7" a="1"/>
  <c r="H80" i="7" s="1"/>
  <c r="AS69" i="7" a="1"/>
  <c r="AS69" i="7" s="1"/>
  <c r="AS72" i="7" a="1"/>
  <c r="AS72" i="7" s="1"/>
  <c r="AS73" i="7" a="1"/>
  <c r="AS73" i="7" s="1"/>
  <c r="AS70" i="7" a="1"/>
  <c r="AS70" i="7" s="1"/>
  <c r="AS74" i="7" a="1"/>
  <c r="AS74" i="7" s="1"/>
  <c r="AS71" i="7" a="1"/>
  <c r="AS71" i="7" s="1"/>
  <c r="AC72" i="7" a="1"/>
  <c r="AC72" i="7" s="1"/>
  <c r="AC73" i="7" a="1"/>
  <c r="AC73" i="7" s="1"/>
  <c r="AC70" i="7" a="1"/>
  <c r="AC70" i="7" s="1"/>
  <c r="AC74" i="7" a="1"/>
  <c r="AC74" i="7" s="1"/>
  <c r="AC69" i="7" a="1"/>
  <c r="AC69" i="7" s="1"/>
  <c r="AC71" i="7" a="1"/>
  <c r="AC71" i="7" s="1"/>
  <c r="M72" i="7" a="1"/>
  <c r="M72" i="7" s="1"/>
  <c r="M70" i="7" a="1"/>
  <c r="M70" i="7" s="1"/>
  <c r="M73" i="7" a="1"/>
  <c r="M73" i="7" s="1"/>
  <c r="M74" i="7" a="1"/>
  <c r="M74" i="7" s="1"/>
  <c r="M69" i="7" a="1"/>
  <c r="M69" i="7" s="1"/>
  <c r="M71" i="7" a="1"/>
  <c r="M71" i="7" s="1"/>
  <c r="AX64" i="7" a="1"/>
  <c r="AX64" i="7" s="1"/>
  <c r="AX67" i="7" a="1"/>
  <c r="AX67" i="7" s="1"/>
  <c r="AX63" i="7" a="1"/>
  <c r="AX63" i="7" s="1"/>
  <c r="AX65" i="7" a="1"/>
  <c r="AX65" i="7" s="1"/>
  <c r="AX66" i="7" a="1"/>
  <c r="AX66" i="7" s="1"/>
  <c r="AX68" i="7" a="1"/>
  <c r="AX68" i="7" s="1"/>
  <c r="Z63" i="7" a="1"/>
  <c r="Z63" i="7" s="1"/>
  <c r="Z66" i="7" a="1"/>
  <c r="Z66" i="7" s="1"/>
  <c r="Z65" i="7" a="1"/>
  <c r="Z65" i="7" s="1"/>
  <c r="Z68" i="7" a="1"/>
  <c r="Z68" i="7" s="1"/>
  <c r="Z64" i="7" a="1"/>
  <c r="Z64" i="7" s="1"/>
  <c r="Z67" i="7" a="1"/>
  <c r="Z67" i="7" s="1"/>
  <c r="AU59" i="7" a="1"/>
  <c r="AU59" i="7" s="1"/>
  <c r="AU62" i="7" a="1"/>
  <c r="AU62" i="7" s="1"/>
  <c r="AU58" i="7" a="1"/>
  <c r="AU58" i="7" s="1"/>
  <c r="AU57" i="7" a="1"/>
  <c r="AU57" i="7" s="1"/>
  <c r="AU60" i="7" a="1"/>
  <c r="AU60" i="7" s="1"/>
  <c r="AU61" i="7" a="1"/>
  <c r="AU61" i="7" s="1"/>
  <c r="O58" i="7" a="1"/>
  <c r="O58" i="7" s="1"/>
  <c r="O59" i="7" a="1"/>
  <c r="O59" i="7" s="1"/>
  <c r="O60" i="7" a="1"/>
  <c r="O60" i="7" s="1"/>
  <c r="O61" i="7" a="1"/>
  <c r="O61" i="7" s="1"/>
  <c r="O57" i="7" a="1"/>
  <c r="O57" i="7" s="1"/>
  <c r="O62" i="7" a="1"/>
  <c r="O62" i="7" s="1"/>
  <c r="AJ52" i="7" a="1"/>
  <c r="AJ52" i="7" s="1"/>
  <c r="AJ54" i="7" a="1"/>
  <c r="AJ54" i="7" s="1"/>
  <c r="AJ51" i="7" a="1"/>
  <c r="AJ51" i="7" s="1"/>
  <c r="AJ53" i="7" a="1"/>
  <c r="AJ53" i="7" s="1"/>
  <c r="AJ56" i="7" a="1"/>
  <c r="AJ56" i="7" s="1"/>
  <c r="AJ55" i="7" a="1"/>
  <c r="AJ55" i="7" s="1"/>
  <c r="BE46" i="7" a="1"/>
  <c r="BE46" i="7" s="1"/>
  <c r="BE49" i="7" a="1"/>
  <c r="BE49" i="7" s="1"/>
  <c r="BE45" i="7" a="1"/>
  <c r="BE45" i="7" s="1"/>
  <c r="BE47" i="7" a="1"/>
  <c r="BE47" i="7" s="1"/>
  <c r="BE48" i="7" a="1"/>
  <c r="BE48" i="7" s="1"/>
  <c r="BE50" i="7" a="1"/>
  <c r="BE50" i="7" s="1"/>
  <c r="Y47" i="7" a="1"/>
  <c r="Y47" i="7" s="1"/>
  <c r="Y49" i="7" a="1"/>
  <c r="Y49" i="7" s="1"/>
  <c r="Y46" i="7" a="1"/>
  <c r="Y46" i="7" s="1"/>
  <c r="Y48" i="7" a="1"/>
  <c r="Y48" i="7" s="1"/>
  <c r="Y50" i="7" a="1"/>
  <c r="Y50" i="7" s="1"/>
  <c r="Y45" i="7" a="1"/>
  <c r="Y45" i="7" s="1"/>
  <c r="AT39" i="7" a="1"/>
  <c r="AT39" i="7" s="1"/>
  <c r="AT40" i="7" a="1"/>
  <c r="AT40" i="7" s="1"/>
  <c r="AT41" i="7" a="1"/>
  <c r="AT41" i="7" s="1"/>
  <c r="AT44" i="7" a="1"/>
  <c r="AT44" i="7" s="1"/>
  <c r="AT42" i="7" a="1"/>
  <c r="AT42" i="7" s="1"/>
  <c r="AT43" i="7" a="1"/>
  <c r="AT43" i="7" s="1"/>
  <c r="BC36" i="7" a="1"/>
  <c r="BC36" i="7" s="1"/>
  <c r="BC38" i="7" a="1"/>
  <c r="BC38" i="7" s="1"/>
  <c r="BC33" i="7" a="1"/>
  <c r="BC33" i="7" s="1"/>
  <c r="BC35" i="7" a="1"/>
  <c r="BC35" i="7" s="1"/>
  <c r="BC34" i="7" a="1"/>
  <c r="BC34" i="7" s="1"/>
  <c r="BC37" i="7" a="1"/>
  <c r="BC37" i="7" s="1"/>
  <c r="AR27" i="7" a="1"/>
  <c r="AR27" i="7" s="1"/>
  <c r="AR29" i="7" a="1"/>
  <c r="AR29" i="7" s="1"/>
  <c r="AR28" i="7" a="1"/>
  <c r="AR28" i="7" s="1"/>
  <c r="AR30" i="7" a="1"/>
  <c r="AR30" i="7" s="1"/>
  <c r="AR31" i="7" a="1"/>
  <c r="AR31" i="7" s="1"/>
  <c r="AR32" i="7" a="1"/>
  <c r="AR32" i="7" s="1"/>
  <c r="AO15" i="7" a="1"/>
  <c r="AO15" i="7" s="1"/>
  <c r="AO17" i="7" a="1"/>
  <c r="AO17" i="7" s="1"/>
  <c r="AO19" i="7" a="1"/>
  <c r="AO19" i="7" s="1"/>
  <c r="AO18" i="7" a="1"/>
  <c r="AO18" i="7" s="1"/>
  <c r="AO16" i="7" a="1"/>
  <c r="AO16" i="7" s="1"/>
  <c r="AO20" i="7" a="1"/>
  <c r="AO20" i="7" s="1"/>
  <c r="S5" i="7" a="1"/>
  <c r="S5" i="7" s="1"/>
  <c r="S3" i="7" a="1"/>
  <c r="S3" i="7" s="1"/>
  <c r="S6" i="7" a="1"/>
  <c r="S6" i="7" s="1"/>
  <c r="S7" i="7" a="1"/>
  <c r="S7" i="7" s="1"/>
  <c r="S8" i="7" a="1"/>
  <c r="S8" i="7" s="1"/>
  <c r="S4" i="7" a="1"/>
  <c r="S4" i="7" s="1"/>
  <c r="G123" i="7" a="1"/>
  <c r="G123" i="7" s="1"/>
  <c r="G124" i="7" a="1"/>
  <c r="G124" i="7" s="1"/>
  <c r="G125" i="7" a="1"/>
  <c r="G125" i="7" s="1"/>
  <c r="G127" i="7" a="1"/>
  <c r="G127" i="7" s="1"/>
  <c r="G128" i="7" a="1"/>
  <c r="G128" i="7" s="1"/>
  <c r="G126" i="7" a="1"/>
  <c r="G126" i="7" s="1"/>
  <c r="AR119" i="7" a="1"/>
  <c r="AR119" i="7" s="1"/>
  <c r="AR120" i="7" a="1"/>
  <c r="AR120" i="7" s="1"/>
  <c r="AR121" i="7" a="1"/>
  <c r="AR121" i="7" s="1"/>
  <c r="AR117" i="7" a="1"/>
  <c r="AR117" i="7" s="1"/>
  <c r="AR118" i="7" a="1"/>
  <c r="AR118" i="7" s="1"/>
  <c r="AR122" i="7" a="1"/>
  <c r="AR122" i="7" s="1"/>
  <c r="AB122" i="7" a="1"/>
  <c r="AB122" i="7" s="1"/>
  <c r="AB119" i="7" a="1"/>
  <c r="AB119" i="7" s="1"/>
  <c r="AB120" i="7" a="1"/>
  <c r="AB120" i="7" s="1"/>
  <c r="AB121" i="7" a="1"/>
  <c r="AB121" i="7" s="1"/>
  <c r="AB117" i="7" a="1"/>
  <c r="AB117" i="7" s="1"/>
  <c r="AB118" i="7" a="1"/>
  <c r="AB118" i="7" s="1"/>
  <c r="L120" i="7" a="1"/>
  <c r="L120" i="7" s="1"/>
  <c r="L121" i="7" a="1"/>
  <c r="L121" i="7" s="1"/>
  <c r="L117" i="7" a="1"/>
  <c r="L117" i="7" s="1"/>
  <c r="L118" i="7" a="1"/>
  <c r="L118" i="7" s="1"/>
  <c r="L119" i="7" a="1"/>
  <c r="L119" i="7" s="1"/>
  <c r="L122" i="7" a="1"/>
  <c r="L122" i="7" s="1"/>
  <c r="AW116" i="7" a="1"/>
  <c r="AW116" i="7" s="1"/>
  <c r="AW113" i="7" a="1"/>
  <c r="AW113" i="7" s="1"/>
  <c r="AW114" i="7" a="1"/>
  <c r="AW114" i="7" s="1"/>
  <c r="AW115" i="7" a="1"/>
  <c r="AW115" i="7" s="1"/>
  <c r="AW112" i="7" a="1"/>
  <c r="AW112" i="7" s="1"/>
  <c r="AW111" i="7" a="1"/>
  <c r="AW111" i="7" s="1"/>
  <c r="AG112" i="7" a="1"/>
  <c r="AG112" i="7" s="1"/>
  <c r="AG111" i="7" a="1"/>
  <c r="AG111" i="7" s="1"/>
  <c r="AG116" i="7" a="1"/>
  <c r="AG116" i="7" s="1"/>
  <c r="AG113" i="7" a="1"/>
  <c r="AG113" i="7" s="1"/>
  <c r="AG114" i="7" a="1"/>
  <c r="AG114" i="7" s="1"/>
  <c r="AG115" i="7" a="1"/>
  <c r="AG115" i="7" s="1"/>
  <c r="Q116" i="7" a="1"/>
  <c r="Q116" i="7" s="1"/>
  <c r="Q113" i="7" a="1"/>
  <c r="Q113" i="7" s="1"/>
  <c r="Q114" i="7" a="1"/>
  <c r="Q114" i="7" s="1"/>
  <c r="Q115" i="7" a="1"/>
  <c r="Q115" i="7" s="1"/>
  <c r="Q112" i="7" a="1"/>
  <c r="Q112" i="7" s="1"/>
  <c r="Q111" i="7" a="1"/>
  <c r="Q111" i="7" s="1"/>
  <c r="BB105" i="7" a="1"/>
  <c r="BB105" i="7" s="1"/>
  <c r="BB106" i="7" a="1"/>
  <c r="BB106" i="7" s="1"/>
  <c r="BB107" i="7" a="1"/>
  <c r="BB107" i="7" s="1"/>
  <c r="BB109" i="7" a="1"/>
  <c r="BB109" i="7" s="1"/>
  <c r="BB110" i="7" a="1"/>
  <c r="BB110" i="7" s="1"/>
  <c r="BB108" i="7" a="1"/>
  <c r="BB108" i="7" s="1"/>
  <c r="AL105" i="7" a="1"/>
  <c r="AL105" i="7" s="1"/>
  <c r="AL107" i="7" a="1"/>
  <c r="AL107" i="7" s="1"/>
  <c r="AL108" i="7" a="1"/>
  <c r="AL108" i="7" s="1"/>
  <c r="AL106" i="7" a="1"/>
  <c r="AL106" i="7" s="1"/>
  <c r="AL109" i="7" a="1"/>
  <c r="AL109" i="7" s="1"/>
  <c r="AL110" i="7" a="1"/>
  <c r="AL110" i="7" s="1"/>
  <c r="V105" i="7" a="1"/>
  <c r="V105" i="7" s="1"/>
  <c r="V106" i="7" a="1"/>
  <c r="V106" i="7" s="1"/>
  <c r="V107" i="7" a="1"/>
  <c r="V107" i="7" s="1"/>
  <c r="V108" i="7" a="1"/>
  <c r="V108" i="7" s="1"/>
  <c r="V109" i="7" a="1"/>
  <c r="V109" i="7" s="1"/>
  <c r="V110" i="7" a="1"/>
  <c r="V110" i="7" s="1"/>
  <c r="F105" i="7" a="1"/>
  <c r="F105" i="7" s="1"/>
  <c r="F108" i="7" a="1"/>
  <c r="F108" i="7" s="1"/>
  <c r="F109" i="7" a="1"/>
  <c r="F109" i="7" s="1"/>
  <c r="F106" i="7" a="1"/>
  <c r="F106" i="7" s="1"/>
  <c r="F107" i="7" a="1"/>
  <c r="F107" i="7" s="1"/>
  <c r="F110" i="7" a="1"/>
  <c r="F110" i="7" s="1"/>
  <c r="AQ99" i="7" a="1"/>
  <c r="AQ99" i="7" s="1"/>
  <c r="AQ100" i="7" a="1"/>
  <c r="AQ100" i="7" s="1"/>
  <c r="AQ101" i="7" a="1"/>
  <c r="AQ101" i="7" s="1"/>
  <c r="AQ104" i="7" a="1"/>
  <c r="AQ104" i="7" s="1"/>
  <c r="AQ102" i="7" a="1"/>
  <c r="AQ102" i="7" s="1"/>
  <c r="AQ103" i="7" a="1"/>
  <c r="AQ103" i="7" s="1"/>
  <c r="AA104" i="7" a="1"/>
  <c r="AA104" i="7" s="1"/>
  <c r="AA100" i="7" a="1"/>
  <c r="AA100" i="7" s="1"/>
  <c r="AA101" i="7" a="1"/>
  <c r="AA101" i="7" s="1"/>
  <c r="AA102" i="7" a="1"/>
  <c r="AA102" i="7" s="1"/>
  <c r="AA99" i="7" a="1"/>
  <c r="AA99" i="7" s="1"/>
  <c r="AA103" i="7" a="1"/>
  <c r="AA103" i="7" s="1"/>
  <c r="K100" i="7" a="1"/>
  <c r="K100" i="7" s="1"/>
  <c r="K101" i="7" a="1"/>
  <c r="K101" i="7" s="1"/>
  <c r="K104" i="7" a="1"/>
  <c r="K104" i="7" s="1"/>
  <c r="K99" i="7" a="1"/>
  <c r="K99" i="7" s="1"/>
  <c r="K102" i="7" a="1"/>
  <c r="K102" i="7" s="1"/>
  <c r="K103" i="7" a="1"/>
  <c r="K103" i="7" s="1"/>
  <c r="AV95" i="7" a="1"/>
  <c r="AV95" i="7" s="1"/>
  <c r="AV93" i="7" a="1"/>
  <c r="AV93" i="7" s="1"/>
  <c r="AV94" i="7" a="1"/>
  <c r="AV94" i="7" s="1"/>
  <c r="AV98" i="7" a="1"/>
  <c r="AV98" i="7" s="1"/>
  <c r="AV96" i="7" a="1"/>
  <c r="AV96" i="7" s="1"/>
  <c r="AV97" i="7" a="1"/>
  <c r="AV97" i="7" s="1"/>
  <c r="AF98" i="7" a="1"/>
  <c r="AF98" i="7" s="1"/>
  <c r="AF96" i="7" a="1"/>
  <c r="AF96" i="7" s="1"/>
  <c r="AF97" i="7" a="1"/>
  <c r="AF97" i="7" s="1"/>
  <c r="AF95" i="7" a="1"/>
  <c r="AF95" i="7" s="1"/>
  <c r="AF93" i="7" a="1"/>
  <c r="AF93" i="7" s="1"/>
  <c r="AF94" i="7" a="1"/>
  <c r="AF94" i="7" s="1"/>
  <c r="P96" i="7" a="1"/>
  <c r="P96" i="7" s="1"/>
  <c r="P93" i="7" a="1"/>
  <c r="P93" i="7" s="1"/>
  <c r="P94" i="7" a="1"/>
  <c r="P94" i="7" s="1"/>
  <c r="P95" i="7" a="1"/>
  <c r="P95" i="7" s="1"/>
  <c r="P98" i="7" a="1"/>
  <c r="P98" i="7" s="1"/>
  <c r="P97" i="7" a="1"/>
  <c r="P97" i="7" s="1"/>
  <c r="BA88" i="7" a="1"/>
  <c r="BA88" i="7" s="1"/>
  <c r="BA91" i="7" a="1"/>
  <c r="BA91" i="7" s="1"/>
  <c r="BA87" i="7" a="1"/>
  <c r="BA87" i="7" s="1"/>
  <c r="BA90" i="7" a="1"/>
  <c r="BA90" i="7" s="1"/>
  <c r="BA92" i="7" a="1"/>
  <c r="BA92" i="7" s="1"/>
  <c r="BA89" i="7" a="1"/>
  <c r="BA89" i="7" s="1"/>
  <c r="AK87" i="7" a="1"/>
  <c r="AK87" i="7" s="1"/>
  <c r="AK88" i="7" a="1"/>
  <c r="AK88" i="7" s="1"/>
  <c r="AK90" i="7" a="1"/>
  <c r="AK90" i="7" s="1"/>
  <c r="AK89" i="7" a="1"/>
  <c r="AK89" i="7" s="1"/>
  <c r="AK91" i="7" a="1"/>
  <c r="AK91" i="7" s="1"/>
  <c r="AK92" i="7" a="1"/>
  <c r="AK92" i="7" s="1"/>
  <c r="U87" i="7" a="1"/>
  <c r="U87" i="7" s="1"/>
  <c r="U90" i="7" a="1"/>
  <c r="U90" i="7" s="1"/>
  <c r="U89" i="7" a="1"/>
  <c r="U89" i="7" s="1"/>
  <c r="U88" i="7" a="1"/>
  <c r="U88" i="7" s="1"/>
  <c r="U91" i="7" a="1"/>
  <c r="U91" i="7" s="1"/>
  <c r="U92" i="7" a="1"/>
  <c r="U92" i="7" s="1"/>
  <c r="E87" i="7" a="1"/>
  <c r="E87" i="7" s="1"/>
  <c r="E88" i="7" a="1"/>
  <c r="E88" i="7" s="1"/>
  <c r="E90" i="7" a="1"/>
  <c r="E90" i="7" s="1"/>
  <c r="E89" i="7" a="1"/>
  <c r="E89" i="7" s="1"/>
  <c r="E92" i="7" a="1"/>
  <c r="E92" i="7" s="1"/>
  <c r="E91" i="7" a="1"/>
  <c r="E91" i="7" s="1"/>
  <c r="AP81" i="7" a="1"/>
  <c r="AP81" i="7" s="1"/>
  <c r="AP82" i="7" a="1"/>
  <c r="AP82" i="7" s="1"/>
  <c r="AP84" i="7" a="1"/>
  <c r="AP84" i="7" s="1"/>
  <c r="AP85" i="7" a="1"/>
  <c r="AP85" i="7" s="1"/>
  <c r="AP83" i="7" a="1"/>
  <c r="AP83" i="7" s="1"/>
  <c r="AP86" i="7" a="1"/>
  <c r="AP86" i="7" s="1"/>
  <c r="Z85" i="7" a="1"/>
  <c r="Z85" i="7" s="1"/>
  <c r="Z84" i="7" a="1"/>
  <c r="Z84" i="7" s="1"/>
  <c r="Z81" i="7" a="1"/>
  <c r="Z81" i="7" s="1"/>
  <c r="Z82" i="7" a="1"/>
  <c r="Z82" i="7" s="1"/>
  <c r="Z83" i="7" a="1"/>
  <c r="Z83" i="7" s="1"/>
  <c r="Z86" i="7" a="1"/>
  <c r="Z86" i="7" s="1"/>
  <c r="J84" i="7" a="1"/>
  <c r="J84" i="7" s="1"/>
  <c r="J85" i="7" a="1"/>
  <c r="J85" i="7" s="1"/>
  <c r="J81" i="7" a="1"/>
  <c r="J81" i="7" s="1"/>
  <c r="J83" i="7" a="1"/>
  <c r="J83" i="7" s="1"/>
  <c r="J82" i="7" a="1"/>
  <c r="J82" i="7" s="1"/>
  <c r="J86" i="7" a="1"/>
  <c r="J86" i="7" s="1"/>
  <c r="AU78" i="7" a="1"/>
  <c r="AU78" i="7" s="1"/>
  <c r="AU80" i="7" a="1"/>
  <c r="AU80" i="7" s="1"/>
  <c r="AU75" i="7" a="1"/>
  <c r="AU75" i="7" s="1"/>
  <c r="AU79" i="7" a="1"/>
  <c r="AU79" i="7" s="1"/>
  <c r="AU76" i="7" a="1"/>
  <c r="AU76" i="7" s="1"/>
  <c r="AU77" i="7" a="1"/>
  <c r="AU77" i="7" s="1"/>
  <c r="AE79" i="7" a="1"/>
  <c r="AE79" i="7" s="1"/>
  <c r="AE75" i="7" a="1"/>
  <c r="AE75" i="7" s="1"/>
  <c r="AE76" i="7" a="1"/>
  <c r="AE76" i="7" s="1"/>
  <c r="AE77" i="7" a="1"/>
  <c r="AE77" i="7" s="1"/>
  <c r="AE78" i="7" a="1"/>
  <c r="AE78" i="7" s="1"/>
  <c r="AE80" i="7" a="1"/>
  <c r="AE80" i="7" s="1"/>
  <c r="O75" i="7" a="1"/>
  <c r="O75" i="7" s="1"/>
  <c r="O76" i="7" a="1"/>
  <c r="O76" i="7" s="1"/>
  <c r="O78" i="7" a="1"/>
  <c r="O78" i="7" s="1"/>
  <c r="O80" i="7" a="1"/>
  <c r="O80" i="7" s="1"/>
  <c r="O77" i="7" a="1"/>
  <c r="O77" i="7" s="1"/>
  <c r="O79" i="7" a="1"/>
  <c r="O79" i="7" s="1"/>
  <c r="AZ73" i="7" a="1"/>
  <c r="AZ73" i="7" s="1"/>
  <c r="AZ70" i="7" a="1"/>
  <c r="AZ70" i="7" s="1"/>
  <c r="AZ74" i="7" a="1"/>
  <c r="AZ74" i="7" s="1"/>
  <c r="AZ71" i="7" a="1"/>
  <c r="AZ71" i="7" s="1"/>
  <c r="AZ69" i="7" a="1"/>
  <c r="AZ69" i="7" s="1"/>
  <c r="AZ72" i="7" a="1"/>
  <c r="AZ72" i="7" s="1"/>
  <c r="AJ73" i="7" a="1"/>
  <c r="AJ73" i="7" s="1"/>
  <c r="AJ70" i="7" a="1"/>
  <c r="AJ70" i="7" s="1"/>
  <c r="AJ74" i="7" a="1"/>
  <c r="AJ74" i="7" s="1"/>
  <c r="AJ71" i="7" a="1"/>
  <c r="AJ71" i="7" s="1"/>
  <c r="AJ69" i="7" a="1"/>
  <c r="AJ69" i="7" s="1"/>
  <c r="AJ72" i="7" a="1"/>
  <c r="AJ72" i="7" s="1"/>
  <c r="T70" i="7" a="1"/>
  <c r="T70" i="7" s="1"/>
  <c r="T73" i="7" a="1"/>
  <c r="T73" i="7" s="1"/>
  <c r="T74" i="7" a="1"/>
  <c r="T74" i="7" s="1"/>
  <c r="T69" i="7" a="1"/>
  <c r="T69" i="7" s="1"/>
  <c r="T71" i="7" a="1"/>
  <c r="T71" i="7" s="1"/>
  <c r="T72" i="7" a="1"/>
  <c r="T72" i="7" s="1"/>
  <c r="BE63" i="7" a="1"/>
  <c r="BE63" i="7" s="1"/>
  <c r="BE66" i="7" a="1"/>
  <c r="BE66" i="7" s="1"/>
  <c r="BE65" i="7" a="1"/>
  <c r="BE65" i="7" s="1"/>
  <c r="BE68" i="7" a="1"/>
  <c r="BE68" i="7" s="1"/>
  <c r="BE64" i="7" a="1"/>
  <c r="BE64" i="7" s="1"/>
  <c r="BE67" i="7" a="1"/>
  <c r="BE67" i="7" s="1"/>
  <c r="AO63" i="7" a="1"/>
  <c r="AO63" i="7" s="1"/>
  <c r="AO66" i="7" a="1"/>
  <c r="AO66" i="7" s="1"/>
  <c r="AO65" i="7" a="1"/>
  <c r="AO65" i="7" s="1"/>
  <c r="AO68" i="7" a="1"/>
  <c r="AO68" i="7" s="1"/>
  <c r="AO64" i="7" a="1"/>
  <c r="AO64" i="7" s="1"/>
  <c r="AO67" i="7" a="1"/>
  <c r="AO67" i="7" s="1"/>
  <c r="I63" i="7" a="1"/>
  <c r="I63" i="7" s="1"/>
  <c r="I65" i="7" a="1"/>
  <c r="I65" i="7" s="1"/>
  <c r="I68" i="7" a="1"/>
  <c r="I68" i="7" s="1"/>
  <c r="I64" i="7" a="1"/>
  <c r="I64" i="7" s="1"/>
  <c r="I67" i="7" a="1"/>
  <c r="I67" i="7" s="1"/>
  <c r="I66" i="7" a="1"/>
  <c r="I66" i="7" s="1"/>
  <c r="AD58" i="7" a="1"/>
  <c r="AD58" i="7" s="1"/>
  <c r="AD61" i="7" a="1"/>
  <c r="AD61" i="7" s="1"/>
  <c r="AD57" i="7" a="1"/>
  <c r="AD57" i="7" s="1"/>
  <c r="AD59" i="7" a="1"/>
  <c r="AD59" i="7" s="1"/>
  <c r="AD60" i="7" a="1"/>
  <c r="AD60" i="7" s="1"/>
  <c r="AD62" i="7" a="1"/>
  <c r="AD62" i="7" s="1"/>
  <c r="AY53" i="7" a="1"/>
  <c r="AY53" i="7" s="1"/>
  <c r="AY54" i="7" a="1"/>
  <c r="AY54" i="7" s="1"/>
  <c r="AY52" i="7" a="1"/>
  <c r="AY52" i="7" s="1"/>
  <c r="AY56" i="7" a="1"/>
  <c r="AY56" i="7" s="1"/>
  <c r="AY55" i="7" a="1"/>
  <c r="AY55" i="7" s="1"/>
  <c r="AY51" i="7" a="1"/>
  <c r="AY51" i="7" s="1"/>
  <c r="S51" i="7" a="1"/>
  <c r="S51" i="7" s="1"/>
  <c r="S56" i="7" a="1"/>
  <c r="S56" i="7" s="1"/>
  <c r="S52" i="7" a="1"/>
  <c r="S52" i="7" s="1"/>
  <c r="S55" i="7" a="1"/>
  <c r="S55" i="7" s="1"/>
  <c r="S53" i="7" a="1"/>
  <c r="S53" i="7" s="1"/>
  <c r="S54" i="7" a="1"/>
  <c r="S54" i="7" s="1"/>
  <c r="AN45" i="7" a="1"/>
  <c r="AN45" i="7" s="1"/>
  <c r="AN46" i="7" a="1"/>
  <c r="AN46" i="7" s="1"/>
  <c r="AN50" i="7" a="1"/>
  <c r="AN50" i="7" s="1"/>
  <c r="AN48" i="7" a="1"/>
  <c r="AN48" i="7" s="1"/>
  <c r="AN47" i="7" a="1"/>
  <c r="AN47" i="7" s="1"/>
  <c r="AN49" i="7" a="1"/>
  <c r="AN49" i="7" s="1"/>
  <c r="H47" i="7" a="1"/>
  <c r="H47" i="7" s="1"/>
  <c r="H50" i="7" a="1"/>
  <c r="H50" i="7" s="1"/>
  <c r="H45" i="7" a="1"/>
  <c r="H45" i="7" s="1"/>
  <c r="H46" i="7" a="1"/>
  <c r="H46" i="7" s="1"/>
  <c r="H48" i="7" a="1"/>
  <c r="H48" i="7" s="1"/>
  <c r="H49" i="7" a="1"/>
  <c r="H49" i="7" s="1"/>
  <c r="AC39" i="7" a="1"/>
  <c r="AC39" i="7" s="1"/>
  <c r="AC40" i="7" a="1"/>
  <c r="AC40" i="7" s="1"/>
  <c r="AC41" i="7" a="1"/>
  <c r="AC41" i="7" s="1"/>
  <c r="AC42" i="7" a="1"/>
  <c r="AC42" i="7" s="1"/>
  <c r="AC43" i="7" a="1"/>
  <c r="AC43" i="7" s="1"/>
  <c r="AC44" i="7" a="1"/>
  <c r="AC44" i="7" s="1"/>
  <c r="V33" i="7" a="1"/>
  <c r="V33" i="7" s="1"/>
  <c r="V34" i="7" a="1"/>
  <c r="V34" i="7" s="1"/>
  <c r="V35" i="7" a="1"/>
  <c r="V35" i="7" s="1"/>
  <c r="V36" i="7" a="1"/>
  <c r="V36" i="7" s="1"/>
  <c r="V37" i="7" a="1"/>
  <c r="V37" i="7" s="1"/>
  <c r="V38" i="7" a="1"/>
  <c r="V38" i="7" s="1"/>
  <c r="AV22" i="7" a="1"/>
  <c r="AV22" i="7" s="1"/>
  <c r="AV23" i="7" a="1"/>
  <c r="AV23" i="7" s="1"/>
  <c r="AV26" i="7" a="1"/>
  <c r="AV26" i="7" s="1"/>
  <c r="AV24" i="7" a="1"/>
  <c r="AV24" i="7" s="1"/>
  <c r="AV25" i="7" a="1"/>
  <c r="AV25" i="7" s="1"/>
  <c r="AV21" i="7" a="1"/>
  <c r="AV21" i="7" s="1"/>
  <c r="Z9" i="7" a="1"/>
  <c r="Z9" i="7" s="1"/>
  <c r="Z12" i="7" a="1"/>
  <c r="Z12" i="7" s="1"/>
  <c r="Z11" i="7" a="1"/>
  <c r="Z11" i="7" s="1"/>
  <c r="Z14" i="7" a="1"/>
  <c r="Z14" i="7" s="1"/>
  <c r="Z10" i="7" a="1"/>
  <c r="Z10" i="7" s="1"/>
  <c r="Z13" i="7" a="1"/>
  <c r="Z13" i="7" s="1"/>
  <c r="AJ65" i="7" a="1"/>
  <c r="AJ65" i="7" s="1"/>
  <c r="AJ68" i="7" a="1"/>
  <c r="AJ68" i="7" s="1"/>
  <c r="AJ64" i="7" a="1"/>
  <c r="AJ64" i="7" s="1"/>
  <c r="AJ67" i="7" a="1"/>
  <c r="AJ67" i="7" s="1"/>
  <c r="AJ63" i="7" a="1"/>
  <c r="AJ63" i="7" s="1"/>
  <c r="AJ66" i="7" a="1"/>
  <c r="AJ66" i="7" s="1"/>
  <c r="T63" i="7" a="1"/>
  <c r="T63" i="7" s="1"/>
  <c r="T65" i="7" a="1"/>
  <c r="T65" i="7" s="1"/>
  <c r="T68" i="7" a="1"/>
  <c r="T68" i="7" s="1"/>
  <c r="T64" i="7" a="1"/>
  <c r="T64" i="7" s="1"/>
  <c r="T67" i="7" a="1"/>
  <c r="T67" i="7" s="1"/>
  <c r="T66" i="7" a="1"/>
  <c r="T66" i="7" s="1"/>
  <c r="BE61" i="7" a="1"/>
  <c r="BE61" i="7" s="1"/>
  <c r="BE57" i="7" a="1"/>
  <c r="BE57" i="7" s="1"/>
  <c r="BE58" i="7" a="1"/>
  <c r="BE58" i="7" s="1"/>
  <c r="BE59" i="7" a="1"/>
  <c r="BE59" i="7" s="1"/>
  <c r="BE60" i="7" a="1"/>
  <c r="BE60" i="7" s="1"/>
  <c r="BE62" i="7" a="1"/>
  <c r="BE62" i="7" s="1"/>
  <c r="AO61" i="7" a="1"/>
  <c r="AO61" i="7" s="1"/>
  <c r="AO57" i="7" a="1"/>
  <c r="AO57" i="7" s="1"/>
  <c r="AO59" i="7" a="1"/>
  <c r="AO59" i="7" s="1"/>
  <c r="AO60" i="7" a="1"/>
  <c r="AO60" i="7" s="1"/>
  <c r="AO58" i="7" a="1"/>
  <c r="AO58" i="7" s="1"/>
  <c r="AO62" i="7" a="1"/>
  <c r="AO62" i="7" s="1"/>
  <c r="Y57" i="7" a="1"/>
  <c r="Y57" i="7" s="1"/>
  <c r="Y60" i="7" a="1"/>
  <c r="Y60" i="7" s="1"/>
  <c r="Y62" i="7" a="1"/>
  <c r="Y62" i="7" s="1"/>
  <c r="Y58" i="7" a="1"/>
  <c r="Y58" i="7" s="1"/>
  <c r="Y59" i="7" a="1"/>
  <c r="Y59" i="7" s="1"/>
  <c r="Y61" i="7" a="1"/>
  <c r="Y61" i="7" s="1"/>
  <c r="I57" i="7" a="1"/>
  <c r="I57" i="7" s="1"/>
  <c r="I62" i="7" a="1"/>
  <c r="I62" i="7" s="1"/>
  <c r="I58" i="7" a="1"/>
  <c r="I58" i="7" s="1"/>
  <c r="I59" i="7" a="1"/>
  <c r="I59" i="7" s="1"/>
  <c r="I60" i="7" a="1"/>
  <c r="I60" i="7" s="1"/>
  <c r="I61" i="7" a="1"/>
  <c r="I61" i="7" s="1"/>
  <c r="AT52" i="7" a="1"/>
  <c r="AT52" i="7" s="1"/>
  <c r="AT56" i="7" a="1"/>
  <c r="AT56" i="7" s="1"/>
  <c r="AT55" i="7" a="1"/>
  <c r="AT55" i="7" s="1"/>
  <c r="AT51" i="7" a="1"/>
  <c r="AT51" i="7" s="1"/>
  <c r="AT53" i="7" a="1"/>
  <c r="AT53" i="7" s="1"/>
  <c r="AT54" i="7" a="1"/>
  <c r="AT54" i="7" s="1"/>
  <c r="AD51" i="7" a="1"/>
  <c r="AD51" i="7" s="1"/>
  <c r="AD52" i="7" a="1"/>
  <c r="AD52" i="7" s="1"/>
  <c r="AD55" i="7" a="1"/>
  <c r="AD55" i="7" s="1"/>
  <c r="AD54" i="7" a="1"/>
  <c r="AD54" i="7" s="1"/>
  <c r="AD53" i="7" a="1"/>
  <c r="AD53" i="7" s="1"/>
  <c r="AD56" i="7" a="1"/>
  <c r="AD56" i="7" s="1"/>
  <c r="N55" i="7" a="1"/>
  <c r="N55" i="7" s="1"/>
  <c r="N51" i="7" a="1"/>
  <c r="N51" i="7" s="1"/>
  <c r="N53" i="7" a="1"/>
  <c r="N53" i="7" s="1"/>
  <c r="N54" i="7" a="1"/>
  <c r="N54" i="7" s="1"/>
  <c r="N52" i="7" a="1"/>
  <c r="N52" i="7" s="1"/>
  <c r="N56" i="7" a="1"/>
  <c r="N56" i="7" s="1"/>
  <c r="AY45" i="7" a="1"/>
  <c r="AY45" i="7" s="1"/>
  <c r="AY46" i="7" a="1"/>
  <c r="AY46" i="7" s="1"/>
  <c r="AY48" i="7" a="1"/>
  <c r="AY48" i="7" s="1"/>
  <c r="AY49" i="7" a="1"/>
  <c r="AY49" i="7" s="1"/>
  <c r="AY47" i="7" a="1"/>
  <c r="AY47" i="7" s="1"/>
  <c r="AY50" i="7" a="1"/>
  <c r="AY50" i="7" s="1"/>
  <c r="AI47" i="7" a="1"/>
  <c r="AI47" i="7" s="1"/>
  <c r="AI49" i="7" a="1"/>
  <c r="AI49" i="7" s="1"/>
  <c r="AI45" i="7" a="1"/>
  <c r="AI45" i="7" s="1"/>
  <c r="AI46" i="7" a="1"/>
  <c r="AI46" i="7" s="1"/>
  <c r="AI50" i="7" a="1"/>
  <c r="AI50" i="7" s="1"/>
  <c r="AI48" i="7" a="1"/>
  <c r="AI48" i="7" s="1"/>
  <c r="S50" i="7" a="1"/>
  <c r="S50" i="7" s="1"/>
  <c r="S47" i="7" a="1"/>
  <c r="S47" i="7" s="1"/>
  <c r="S49" i="7" a="1"/>
  <c r="S49" i="7" s="1"/>
  <c r="S45" i="7" a="1"/>
  <c r="S45" i="7" s="1"/>
  <c r="S46" i="7" a="1"/>
  <c r="S46" i="7" s="1"/>
  <c r="S48" i="7" a="1"/>
  <c r="S48" i="7" s="1"/>
  <c r="BD39" i="7" a="1"/>
  <c r="BD39" i="7" s="1"/>
  <c r="BD42" i="7" a="1"/>
  <c r="BD42" i="7" s="1"/>
  <c r="BD44" i="7" a="1"/>
  <c r="BD44" i="7" s="1"/>
  <c r="BD40" i="7" a="1"/>
  <c r="BD40" i="7" s="1"/>
  <c r="BD41" i="7" a="1"/>
  <c r="BD41" i="7" s="1"/>
  <c r="BD43" i="7" a="1"/>
  <c r="BD43" i="7" s="1"/>
  <c r="AN40" i="7" a="1"/>
  <c r="AN40" i="7" s="1"/>
  <c r="AN42" i="7" a="1"/>
  <c r="AN42" i="7" s="1"/>
  <c r="AN39" i="7" a="1"/>
  <c r="AN39" i="7" s="1"/>
  <c r="AN41" i="7" a="1"/>
  <c r="AN41" i="7" s="1"/>
  <c r="AN43" i="7" a="1"/>
  <c r="AN43" i="7" s="1"/>
  <c r="AN44" i="7" a="1"/>
  <c r="AN44" i="7" s="1"/>
  <c r="V39" i="7" a="1"/>
  <c r="V39" i="7" s="1"/>
  <c r="V40" i="7" a="1"/>
  <c r="V40" i="7" s="1"/>
  <c r="V41" i="7" a="1"/>
  <c r="V41" i="7" s="1"/>
  <c r="V42" i="7" a="1"/>
  <c r="V42" i="7" s="1"/>
  <c r="V43" i="7" a="1"/>
  <c r="V43" i="7" s="1"/>
  <c r="V44" i="7" a="1"/>
  <c r="V44" i="7" s="1"/>
  <c r="AQ36" i="7" a="1"/>
  <c r="AQ36" i="7" s="1"/>
  <c r="AQ37" i="7" a="1"/>
  <c r="AQ37" i="7" s="1"/>
  <c r="AQ38" i="7" a="1"/>
  <c r="AQ38" i="7" s="1"/>
  <c r="AQ33" i="7" a="1"/>
  <c r="AQ33" i="7" s="1"/>
  <c r="AQ34" i="7" a="1"/>
  <c r="AQ34" i="7" s="1"/>
  <c r="AQ35" i="7" a="1"/>
  <c r="AQ35" i="7" s="1"/>
  <c r="K34" i="7" a="1"/>
  <c r="K34" i="7" s="1"/>
  <c r="K35" i="7" a="1"/>
  <c r="K35" i="7" s="1"/>
  <c r="K36" i="7" a="1"/>
  <c r="K36" i="7" s="1"/>
  <c r="K37" i="7" a="1"/>
  <c r="K37" i="7" s="1"/>
  <c r="K38" i="7" a="1"/>
  <c r="K38" i="7" s="1"/>
  <c r="K33" i="7" a="1"/>
  <c r="K33" i="7" s="1"/>
  <c r="AF29" i="7" a="1"/>
  <c r="AF29" i="7" s="1"/>
  <c r="AF28" i="7" a="1"/>
  <c r="AF28" i="7" s="1"/>
  <c r="AF30" i="7" a="1"/>
  <c r="AF30" i="7" s="1"/>
  <c r="AF31" i="7" a="1"/>
  <c r="AF31" i="7" s="1"/>
  <c r="AF27" i="7" a="1"/>
  <c r="AF27" i="7" s="1"/>
  <c r="AF32" i="7" a="1"/>
  <c r="AF32" i="7" s="1"/>
  <c r="AB21" i="7" a="1"/>
  <c r="AB21" i="7" s="1"/>
  <c r="AB22" i="7" a="1"/>
  <c r="AB22" i="7" s="1"/>
  <c r="AB23" i="7" a="1"/>
  <c r="AB23" i="7" s="1"/>
  <c r="AB24" i="7" a="1"/>
  <c r="AB24" i="7" s="1"/>
  <c r="AB25" i="7" a="1"/>
  <c r="AB25" i="7" s="1"/>
  <c r="AB26" i="7" a="1"/>
  <c r="AB26" i="7" s="1"/>
  <c r="Q15" i="7" a="1"/>
  <c r="Q15" i="7" s="1"/>
  <c r="Q16" i="7" a="1"/>
  <c r="Q16" i="7" s="1"/>
  <c r="Q20" i="7" a="1"/>
  <c r="Q20" i="7" s="1"/>
  <c r="Q18" i="7" a="1"/>
  <c r="Q18" i="7" s="1"/>
  <c r="Q19" i="7" a="1"/>
  <c r="Q19" i="7" s="1"/>
  <c r="Q17" i="7" a="1"/>
  <c r="Q17" i="7" s="1"/>
  <c r="F11" i="7" a="1"/>
  <c r="F11" i="7" s="1"/>
  <c r="F9" i="7" a="1"/>
  <c r="F9" i="7" s="1"/>
  <c r="F10" i="7" a="1"/>
  <c r="F10" i="7" s="1"/>
  <c r="F14" i="7" a="1"/>
  <c r="F14" i="7" s="1"/>
  <c r="F12" i="7" a="1"/>
  <c r="F12" i="7" s="1"/>
  <c r="F13" i="7" a="1"/>
  <c r="F13" i="7" s="1"/>
  <c r="AM64" i="7" a="1"/>
  <c r="AM64" i="7" s="1"/>
  <c r="AM67" i="7" a="1"/>
  <c r="AM67" i="7" s="1"/>
  <c r="AM63" i="7" a="1"/>
  <c r="AM63" i="7" s="1"/>
  <c r="AM66" i="7" a="1"/>
  <c r="AM66" i="7" s="1"/>
  <c r="AM65" i="7" a="1"/>
  <c r="AM65" i="7" s="1"/>
  <c r="AM68" i="7" a="1"/>
  <c r="AM68" i="7" s="1"/>
  <c r="W64" i="7" a="1"/>
  <c r="W64" i="7" s="1"/>
  <c r="W67" i="7" a="1"/>
  <c r="W67" i="7" s="1"/>
  <c r="W63" i="7" a="1"/>
  <c r="W63" i="7" s="1"/>
  <c r="W66" i="7" a="1"/>
  <c r="W66" i="7" s="1"/>
  <c r="W65" i="7" a="1"/>
  <c r="W65" i="7" s="1"/>
  <c r="W68" i="7" a="1"/>
  <c r="W68" i="7" s="1"/>
  <c r="G63" i="7" a="1"/>
  <c r="G63" i="7" s="1"/>
  <c r="G64" i="7" a="1"/>
  <c r="G64" i="7" s="1"/>
  <c r="G67" i="7" a="1"/>
  <c r="G67" i="7" s="1"/>
  <c r="G66" i="7" a="1"/>
  <c r="G66" i="7" s="1"/>
  <c r="G65" i="7" a="1"/>
  <c r="G65" i="7" s="1"/>
  <c r="G68" i="7" a="1"/>
  <c r="G68" i="7" s="1"/>
  <c r="AR57" i="7" a="1"/>
  <c r="AR57" i="7" s="1"/>
  <c r="AR59" i="7" a="1"/>
  <c r="AR59" i="7" s="1"/>
  <c r="AR60" i="7" a="1"/>
  <c r="AR60" i="7" s="1"/>
  <c r="AR62" i="7" a="1"/>
  <c r="AR62" i="7" s="1"/>
  <c r="AR58" i="7" a="1"/>
  <c r="AR58" i="7" s="1"/>
  <c r="AR61" i="7" a="1"/>
  <c r="AR61" i="7" s="1"/>
  <c r="AB62" i="7" a="1"/>
  <c r="AB62" i="7" s="1"/>
  <c r="AB58" i="7" a="1"/>
  <c r="AB58" i="7" s="1"/>
  <c r="AB61" i="7" a="1"/>
  <c r="AB61" i="7" s="1"/>
  <c r="AB57" i="7" a="1"/>
  <c r="AB57" i="7" s="1"/>
  <c r="AB59" i="7" a="1"/>
  <c r="AB59" i="7" s="1"/>
  <c r="AB60" i="7" a="1"/>
  <c r="AB60" i="7" s="1"/>
  <c r="L62" i="7" a="1"/>
  <c r="L62" i="7" s="1"/>
  <c r="L58" i="7" a="1"/>
  <c r="L58" i="7" s="1"/>
  <c r="L59" i="7" a="1"/>
  <c r="L59" i="7" s="1"/>
  <c r="L60" i="7" a="1"/>
  <c r="L60" i="7" s="1"/>
  <c r="L61" i="7" a="1"/>
  <c r="L61" i="7" s="1"/>
  <c r="L57" i="7" a="1"/>
  <c r="L57" i="7" s="1"/>
  <c r="AW55" i="7" a="1"/>
  <c r="AW55" i="7" s="1"/>
  <c r="AW51" i="7" a="1"/>
  <c r="AW51" i="7" s="1"/>
  <c r="AW53" i="7" a="1"/>
  <c r="AW53" i="7" s="1"/>
  <c r="AW54" i="7" a="1"/>
  <c r="AW54" i="7" s="1"/>
  <c r="AW52" i="7" a="1"/>
  <c r="AW52" i="7" s="1"/>
  <c r="AW56" i="7" a="1"/>
  <c r="AW56" i="7" s="1"/>
  <c r="AG51" i="7" a="1"/>
  <c r="AG51" i="7" s="1"/>
  <c r="AG55" i="7" a="1"/>
  <c r="AG55" i="7" s="1"/>
  <c r="AG52" i="7" a="1"/>
  <c r="AG52" i="7" s="1"/>
  <c r="AG54" i="7" a="1"/>
  <c r="AG54" i="7" s="1"/>
  <c r="AG53" i="7" a="1"/>
  <c r="AG53" i="7" s="1"/>
  <c r="AG56" i="7" a="1"/>
  <c r="AG56" i="7" s="1"/>
  <c r="Q53" i="7" a="1"/>
  <c r="Q53" i="7" s="1"/>
  <c r="Q54" i="7" a="1"/>
  <c r="Q54" i="7" s="1"/>
  <c r="Q56" i="7" a="1"/>
  <c r="Q56" i="7" s="1"/>
  <c r="Q51" i="7" a="1"/>
  <c r="Q51" i="7" s="1"/>
  <c r="Q52" i="7" a="1"/>
  <c r="Q52" i="7" s="1"/>
  <c r="Q55" i="7" a="1"/>
  <c r="Q55" i="7" s="1"/>
  <c r="BB46" i="7" a="1"/>
  <c r="BB46" i="7" s="1"/>
  <c r="BB48" i="7" a="1"/>
  <c r="BB48" i="7" s="1"/>
  <c r="BB49" i="7" a="1"/>
  <c r="BB49" i="7" s="1"/>
  <c r="BB45" i="7" a="1"/>
  <c r="BB45" i="7" s="1"/>
  <c r="BB50" i="7" a="1"/>
  <c r="BB50" i="7" s="1"/>
  <c r="BB47" i="7" a="1"/>
  <c r="BB47" i="7" s="1"/>
  <c r="AL47" i="7" a="1"/>
  <c r="AL47" i="7" s="1"/>
  <c r="AL49" i="7" a="1"/>
  <c r="AL49" i="7" s="1"/>
  <c r="AL46" i="7" a="1"/>
  <c r="AL46" i="7" s="1"/>
  <c r="AL50" i="7" a="1"/>
  <c r="AL50" i="7" s="1"/>
  <c r="AL45" i="7" a="1"/>
  <c r="AL45" i="7" s="1"/>
  <c r="AL48" i="7" a="1"/>
  <c r="AL48" i="7" s="1"/>
  <c r="V47" i="7" a="1"/>
  <c r="V47" i="7" s="1"/>
  <c r="V49" i="7" a="1"/>
  <c r="V49" i="7" s="1"/>
  <c r="V46" i="7" a="1"/>
  <c r="V46" i="7" s="1"/>
  <c r="V45" i="7" a="1"/>
  <c r="V45" i="7" s="1"/>
  <c r="V48" i="7" a="1"/>
  <c r="V48" i="7" s="1"/>
  <c r="V50" i="7" a="1"/>
  <c r="V50" i="7" s="1"/>
  <c r="F45" i="7" a="1"/>
  <c r="F45" i="7" s="1"/>
  <c r="F48" i="7" a="1"/>
  <c r="F48" i="7" s="1"/>
  <c r="F49" i="7" a="1"/>
  <c r="F49" i="7" s="1"/>
  <c r="F47" i="7" a="1"/>
  <c r="F47" i="7" s="1"/>
  <c r="F50" i="7" a="1"/>
  <c r="F50" i="7" s="1"/>
  <c r="F46" i="7" a="1"/>
  <c r="F46" i="7" s="1"/>
  <c r="AQ39" i="7" a="1"/>
  <c r="AQ39" i="7" s="1"/>
  <c r="AQ40" i="7" a="1"/>
  <c r="AQ40" i="7" s="1"/>
  <c r="AQ41" i="7" a="1"/>
  <c r="AQ41" i="7" s="1"/>
  <c r="AQ42" i="7" a="1"/>
  <c r="AQ42" i="7" s="1"/>
  <c r="AQ43" i="7" a="1"/>
  <c r="AQ43" i="7" s="1"/>
  <c r="AQ44" i="7" a="1"/>
  <c r="AQ44" i="7" s="1"/>
  <c r="AA39" i="7" a="1"/>
  <c r="AA39" i="7" s="1"/>
  <c r="AA42" i="7" a="1"/>
  <c r="AA42" i="7" s="1"/>
  <c r="AA41" i="7" a="1"/>
  <c r="AA41" i="7" s="1"/>
  <c r="AA40" i="7" a="1"/>
  <c r="AA40" i="7" s="1"/>
  <c r="AA43" i="7" a="1"/>
  <c r="AA43" i="7" s="1"/>
  <c r="AA44" i="7" a="1"/>
  <c r="AA44" i="7" s="1"/>
  <c r="AX35" i="7" a="1"/>
  <c r="AX35" i="7" s="1"/>
  <c r="AX36" i="7" a="1"/>
  <c r="AX36" i="7" s="1"/>
  <c r="AX37" i="7" a="1"/>
  <c r="AX37" i="7" s="1"/>
  <c r="AX38" i="7" a="1"/>
  <c r="AX38" i="7" s="1"/>
  <c r="AX33" i="7" a="1"/>
  <c r="AX33" i="7" s="1"/>
  <c r="AX34" i="7" a="1"/>
  <c r="AX34" i="7" s="1"/>
  <c r="R33" i="7" a="1"/>
  <c r="R33" i="7" s="1"/>
  <c r="R34" i="7" a="1"/>
  <c r="R34" i="7" s="1"/>
  <c r="R36" i="7" a="1"/>
  <c r="R36" i="7" s="1"/>
  <c r="R37" i="7" a="1"/>
  <c r="R37" i="7" s="1"/>
  <c r="R38" i="7" a="1"/>
  <c r="R38" i="7" s="1"/>
  <c r="R35" i="7" a="1"/>
  <c r="R35" i="7" s="1"/>
  <c r="AM29" i="7" a="1"/>
  <c r="AM29" i="7" s="1"/>
  <c r="AM28" i="7" a="1"/>
  <c r="AM28" i="7" s="1"/>
  <c r="AM30" i="7" a="1"/>
  <c r="AM30" i="7" s="1"/>
  <c r="AM31" i="7" a="1"/>
  <c r="AM31" i="7" s="1"/>
  <c r="AM32" i="7" a="1"/>
  <c r="AM32" i="7" s="1"/>
  <c r="AM27" i="7" a="1"/>
  <c r="AM27" i="7" s="1"/>
  <c r="AN21" i="7" a="1"/>
  <c r="AN21" i="7" s="1"/>
  <c r="AN22" i="7" a="1"/>
  <c r="AN22" i="7" s="1"/>
  <c r="AN23" i="7" a="1"/>
  <c r="AN23" i="7" s="1"/>
  <c r="AN26" i="7" a="1"/>
  <c r="AN26" i="7" s="1"/>
  <c r="AN24" i="7" a="1"/>
  <c r="AN24" i="7" s="1"/>
  <c r="AN25" i="7" a="1"/>
  <c r="AN25" i="7" s="1"/>
  <c r="AC15" i="7" a="1"/>
  <c r="AC15" i="7" s="1"/>
  <c r="AC16" i="7" a="1"/>
  <c r="AC16" i="7" s="1"/>
  <c r="AC20" i="7" a="1"/>
  <c r="AC20" i="7" s="1"/>
  <c r="AC17" i="7" a="1"/>
  <c r="AC17" i="7" s="1"/>
  <c r="AC18" i="7" a="1"/>
  <c r="AC18" i="7" s="1"/>
  <c r="AC19" i="7" a="1"/>
  <c r="AC19" i="7" s="1"/>
  <c r="R9" i="7" a="1"/>
  <c r="R9" i="7" s="1"/>
  <c r="R10" i="7" a="1"/>
  <c r="R10" i="7" s="1"/>
  <c r="R12" i="7" a="1"/>
  <c r="R12" i="7" s="1"/>
  <c r="R11" i="7" a="1"/>
  <c r="R11" i="7" s="1"/>
  <c r="R13" i="7" a="1"/>
  <c r="R13" i="7" s="1"/>
  <c r="R14" i="7" a="1"/>
  <c r="R14" i="7" s="1"/>
  <c r="G3" i="7" a="1"/>
  <c r="G3" i="7" s="1"/>
  <c r="G4" i="7" a="1"/>
  <c r="G4" i="7" s="1"/>
  <c r="G5" i="7" a="1"/>
  <c r="G5" i="7" s="1"/>
  <c r="G6" i="7" a="1"/>
  <c r="G6" i="7" s="1"/>
  <c r="G7" i="7" a="1"/>
  <c r="G7" i="7" s="1"/>
  <c r="G8" i="7" a="1"/>
  <c r="G8" i="7" s="1"/>
  <c r="L39" i="7" a="1"/>
  <c r="L39" i="7" s="1"/>
  <c r="L40" i="7" a="1"/>
  <c r="L40" i="7" s="1"/>
  <c r="L41" i="7" a="1"/>
  <c r="L41" i="7" s="1"/>
  <c r="L42" i="7" a="1"/>
  <c r="L42" i="7" s="1"/>
  <c r="L43" i="7" a="1"/>
  <c r="L43" i="7" s="1"/>
  <c r="L44" i="7" a="1"/>
  <c r="L44" i="7" s="1"/>
  <c r="AW35" i="7" a="1"/>
  <c r="AW35" i="7" s="1"/>
  <c r="AW36" i="7" a="1"/>
  <c r="AW36" i="7" s="1"/>
  <c r="AW37" i="7" a="1"/>
  <c r="AW37" i="7" s="1"/>
  <c r="AW38" i="7" a="1"/>
  <c r="AW38" i="7" s="1"/>
  <c r="AW33" i="7" a="1"/>
  <c r="AW33" i="7" s="1"/>
  <c r="AW34" i="7" a="1"/>
  <c r="AW34" i="7" s="1"/>
  <c r="AG33" i="7" a="1"/>
  <c r="AG33" i="7" s="1"/>
  <c r="AG34" i="7" a="1"/>
  <c r="AG34" i="7" s="1"/>
  <c r="AG36" i="7" a="1"/>
  <c r="AG36" i="7" s="1"/>
  <c r="AG37" i="7" a="1"/>
  <c r="AG37" i="7" s="1"/>
  <c r="AG38" i="7" a="1"/>
  <c r="AG38" i="7" s="1"/>
  <c r="AG35" i="7" a="1"/>
  <c r="AG35" i="7" s="1"/>
  <c r="Q33" i="7" a="1"/>
  <c r="Q33" i="7" s="1"/>
  <c r="Q36" i="7" a="1"/>
  <c r="Q36" i="7" s="1"/>
  <c r="Q37" i="7" a="1"/>
  <c r="Q37" i="7" s="1"/>
  <c r="Q38" i="7" a="1"/>
  <c r="Q38" i="7" s="1"/>
  <c r="Q35" i="7" a="1"/>
  <c r="Q35" i="7" s="1"/>
  <c r="Q34" i="7" a="1"/>
  <c r="Q34" i="7" s="1"/>
  <c r="BB27" i="7" a="1"/>
  <c r="BB27" i="7" s="1"/>
  <c r="BB29" i="7" a="1"/>
  <c r="BB29" i="7" s="1"/>
  <c r="BB28" i="7" a="1"/>
  <c r="BB28" i="7" s="1"/>
  <c r="BB30" i="7" a="1"/>
  <c r="BB30" i="7" s="1"/>
  <c r="BB31" i="7" a="1"/>
  <c r="BB31" i="7" s="1"/>
  <c r="BB32" i="7" a="1"/>
  <c r="BB32" i="7" s="1"/>
  <c r="AL28" i="7" a="1"/>
  <c r="AL28" i="7" s="1"/>
  <c r="AL30" i="7" a="1"/>
  <c r="AL30" i="7" s="1"/>
  <c r="AL31" i="7" a="1"/>
  <c r="AL31" i="7" s="1"/>
  <c r="AL32" i="7" a="1"/>
  <c r="AL32" i="7" s="1"/>
  <c r="AL27" i="7" a="1"/>
  <c r="AL27" i="7" s="1"/>
  <c r="AL29" i="7" a="1"/>
  <c r="AL29" i="7" s="1"/>
  <c r="V27" i="7" a="1"/>
  <c r="V27" i="7" s="1"/>
  <c r="V30" i="7" a="1"/>
  <c r="V30" i="7" s="1"/>
  <c r="V29" i="7" a="1"/>
  <c r="V29" i="7" s="1"/>
  <c r="V28" i="7" a="1"/>
  <c r="V28" i="7" s="1"/>
  <c r="V31" i="7" a="1"/>
  <c r="V31" i="7" s="1"/>
  <c r="V32" i="7" a="1"/>
  <c r="V32" i="7" s="1"/>
  <c r="F29" i="7" a="1"/>
  <c r="F29" i="7" s="1"/>
  <c r="F28" i="7" a="1"/>
  <c r="F28" i="7" s="1"/>
  <c r="F27" i="7" a="1"/>
  <c r="F27" i="7" s="1"/>
  <c r="F30" i="7" a="1"/>
  <c r="F30" i="7" s="1"/>
  <c r="F31" i="7" a="1"/>
  <c r="F31" i="7" s="1"/>
  <c r="F32" i="7" a="1"/>
  <c r="F32" i="7" s="1"/>
  <c r="AQ21" i="7" a="1"/>
  <c r="AQ21" i="7" s="1"/>
  <c r="AQ23" i="7" a="1"/>
  <c r="AQ23" i="7" s="1"/>
  <c r="AQ24" i="7" a="1"/>
  <c r="AQ24" i="7" s="1"/>
  <c r="AQ25" i="7" a="1"/>
  <c r="AQ25" i="7" s="1"/>
  <c r="AQ26" i="7" a="1"/>
  <c r="AQ26" i="7" s="1"/>
  <c r="AQ22" i="7" a="1"/>
  <c r="AQ22" i="7" s="1"/>
  <c r="AA21" i="7" a="1"/>
  <c r="AA21" i="7" s="1"/>
  <c r="AA22" i="7" a="1"/>
  <c r="AA22" i="7" s="1"/>
  <c r="AA23" i="7" a="1"/>
  <c r="AA23" i="7" s="1"/>
  <c r="AA24" i="7" a="1"/>
  <c r="AA24" i="7" s="1"/>
  <c r="AA25" i="7" a="1"/>
  <c r="AA25" i="7" s="1"/>
  <c r="AA26" i="7" a="1"/>
  <c r="AA26" i="7" s="1"/>
  <c r="K21" i="7" a="1"/>
  <c r="K21" i="7" s="1"/>
  <c r="K23" i="7" a="1"/>
  <c r="K23" i="7" s="1"/>
  <c r="K24" i="7" a="1"/>
  <c r="K24" i="7" s="1"/>
  <c r="K25" i="7" a="1"/>
  <c r="K25" i="7" s="1"/>
  <c r="K26" i="7" a="1"/>
  <c r="K26" i="7" s="1"/>
  <c r="K22" i="7" a="1"/>
  <c r="K22" i="7" s="1"/>
  <c r="AV15" i="7" a="1"/>
  <c r="AV15" i="7" s="1"/>
  <c r="AV16" i="7" a="1"/>
  <c r="AV16" i="7" s="1"/>
  <c r="AV17" i="7" a="1"/>
  <c r="AV17" i="7" s="1"/>
  <c r="AV19" i="7" a="1"/>
  <c r="AV19" i="7" s="1"/>
  <c r="AV18" i="7" a="1"/>
  <c r="AV18" i="7" s="1"/>
  <c r="AV20" i="7" a="1"/>
  <c r="AV20" i="7" s="1"/>
  <c r="AF15" i="7" a="1"/>
  <c r="AF15" i="7" s="1"/>
  <c r="AF20" i="7" a="1"/>
  <c r="AF20" i="7" s="1"/>
  <c r="AF16" i="7" a="1"/>
  <c r="AF16" i="7" s="1"/>
  <c r="AF17" i="7" a="1"/>
  <c r="AF17" i="7" s="1"/>
  <c r="AF19" i="7" a="1"/>
  <c r="AF19" i="7" s="1"/>
  <c r="AF18" i="7" a="1"/>
  <c r="AF18" i="7" s="1"/>
  <c r="P15" i="7" a="1"/>
  <c r="P15" i="7" s="1"/>
  <c r="P16" i="7" a="1"/>
  <c r="P16" i="7" s="1"/>
  <c r="P18" i="7" a="1"/>
  <c r="P18" i="7" s="1"/>
  <c r="P19" i="7" a="1"/>
  <c r="P19" i="7" s="1"/>
  <c r="P17" i="7" a="1"/>
  <c r="P17" i="7" s="1"/>
  <c r="P20" i="7" a="1"/>
  <c r="P20" i="7" s="1"/>
  <c r="BA12" i="7" a="1"/>
  <c r="BA12" i="7" s="1"/>
  <c r="BA9" i="7" a="1"/>
  <c r="BA9" i="7" s="1"/>
  <c r="BA10" i="7" a="1"/>
  <c r="BA10" i="7" s="1"/>
  <c r="BA11" i="7" a="1"/>
  <c r="BA11" i="7" s="1"/>
  <c r="BA14" i="7" a="1"/>
  <c r="BA14" i="7" s="1"/>
  <c r="BA13" i="7" a="1"/>
  <c r="BA13" i="7" s="1"/>
  <c r="AK9" i="7" a="1"/>
  <c r="AK9" i="7" s="1"/>
  <c r="AK10" i="7" a="1"/>
  <c r="AK10" i="7" s="1"/>
  <c r="AK11" i="7" a="1"/>
  <c r="AK11" i="7" s="1"/>
  <c r="AK13" i="7" a="1"/>
  <c r="AK13" i="7" s="1"/>
  <c r="AK14" i="7" a="1"/>
  <c r="AK14" i="7" s="1"/>
  <c r="AK12" i="7" a="1"/>
  <c r="AK12" i="7" s="1"/>
  <c r="U11" i="7" a="1"/>
  <c r="U11" i="7" s="1"/>
  <c r="U9" i="7" a="1"/>
  <c r="U9" i="7" s="1"/>
  <c r="U10" i="7" a="1"/>
  <c r="U10" i="7" s="1"/>
  <c r="U12" i="7" a="1"/>
  <c r="U12" i="7" s="1"/>
  <c r="U13" i="7" a="1"/>
  <c r="U13" i="7" s="1"/>
  <c r="U14" i="7" a="1"/>
  <c r="U14" i="7" s="1"/>
  <c r="E12" i="7" a="1"/>
  <c r="E12" i="7" s="1"/>
  <c r="E10" i="7" a="1"/>
  <c r="E10" i="7" s="1"/>
  <c r="E11" i="7" a="1"/>
  <c r="E11" i="7" s="1"/>
  <c r="E14" i="7" a="1"/>
  <c r="E14" i="7" s="1"/>
  <c r="E9" i="7" a="1"/>
  <c r="E9" i="7" s="1"/>
  <c r="E13" i="7" a="1"/>
  <c r="E13" i="7" s="1"/>
  <c r="AP4" i="7" a="1"/>
  <c r="AP4" i="7" s="1"/>
  <c r="AP5" i="7" a="1"/>
  <c r="AP5" i="7" s="1"/>
  <c r="AP8" i="7" a="1"/>
  <c r="AP8" i="7" s="1"/>
  <c r="AP7" i="7" a="1"/>
  <c r="AP7" i="7" s="1"/>
  <c r="AP3" i="7" a="1"/>
  <c r="AP3" i="7" s="1"/>
  <c r="AP6" i="7" a="1"/>
  <c r="AP6" i="7" s="1"/>
  <c r="Z3" i="7" a="1"/>
  <c r="Z3" i="7" s="1"/>
  <c r="Z7" i="7" a="1"/>
  <c r="Z7" i="7" s="1"/>
  <c r="Z8" i="7" a="1"/>
  <c r="Z8" i="7" s="1"/>
  <c r="Z4" i="7" a="1"/>
  <c r="Z4" i="7" s="1"/>
  <c r="Z5" i="7" a="1"/>
  <c r="Z5" i="7" s="1"/>
  <c r="Z6" i="7" a="1"/>
  <c r="Z6" i="7" s="1"/>
  <c r="J3" i="7" a="1"/>
  <c r="J3" i="7" s="1"/>
  <c r="J4" i="7" a="1"/>
  <c r="J4" i="7" s="1"/>
  <c r="J5" i="7" a="1"/>
  <c r="J5" i="7" s="1"/>
  <c r="J6" i="7" a="1"/>
  <c r="J6" i="7" s="1"/>
  <c r="J7" i="7" a="1"/>
  <c r="J7" i="7" s="1"/>
  <c r="J8" i="7" a="1"/>
  <c r="J8" i="7" s="1"/>
  <c r="O40" i="7" a="1"/>
  <c r="O40" i="7" s="1"/>
  <c r="O42" i="7" a="1"/>
  <c r="O42" i="7" s="1"/>
  <c r="O43" i="7" a="1"/>
  <c r="O43" i="7" s="1"/>
  <c r="O39" i="7" a="1"/>
  <c r="O39" i="7" s="1"/>
  <c r="O41" i="7" a="1"/>
  <c r="O41" i="7" s="1"/>
  <c r="O44" i="7" a="1"/>
  <c r="O44" i="7" s="1"/>
  <c r="AZ33" i="7" a="1"/>
  <c r="AZ33" i="7" s="1"/>
  <c r="AZ34" i="7" a="1"/>
  <c r="AZ34" i="7" s="1"/>
  <c r="AZ35" i="7" a="1"/>
  <c r="AZ35" i="7" s="1"/>
  <c r="AZ38" i="7" a="1"/>
  <c r="AZ38" i="7" s="1"/>
  <c r="AZ37" i="7" a="1"/>
  <c r="AZ37" i="7" s="1"/>
  <c r="AZ36" i="7" a="1"/>
  <c r="AZ36" i="7" s="1"/>
  <c r="AJ36" i="7" a="1"/>
  <c r="AJ36" i="7" s="1"/>
  <c r="AJ37" i="7" a="1"/>
  <c r="AJ37" i="7" s="1"/>
  <c r="AJ38" i="7" a="1"/>
  <c r="AJ38" i="7" s="1"/>
  <c r="AJ34" i="7" a="1"/>
  <c r="AJ34" i="7" s="1"/>
  <c r="AJ33" i="7" a="1"/>
  <c r="AJ33" i="7" s="1"/>
  <c r="AJ35" i="7" a="1"/>
  <c r="AJ35" i="7" s="1"/>
  <c r="T33" i="7" a="1"/>
  <c r="T33" i="7" s="1"/>
  <c r="T34" i="7" a="1"/>
  <c r="T34" i="7" s="1"/>
  <c r="T35" i="7" a="1"/>
  <c r="T35" i="7" s="1"/>
  <c r="T37" i="7" a="1"/>
  <c r="T37" i="7" s="1"/>
  <c r="T36" i="7" a="1"/>
  <c r="T36" i="7" s="1"/>
  <c r="T38" i="7" a="1"/>
  <c r="T38" i="7" s="1"/>
  <c r="BE28" i="7" a="1"/>
  <c r="BE28" i="7" s="1"/>
  <c r="BE29" i="7" a="1"/>
  <c r="BE29" i="7" s="1"/>
  <c r="BE30" i="7" a="1"/>
  <c r="BE30" i="7" s="1"/>
  <c r="BE31" i="7" a="1"/>
  <c r="BE31" i="7" s="1"/>
  <c r="BE27" i="7" a="1"/>
  <c r="BE27" i="7" s="1"/>
  <c r="BE32" i="7" a="1"/>
  <c r="BE32" i="7" s="1"/>
  <c r="AO30" i="7" a="1"/>
  <c r="AO30" i="7" s="1"/>
  <c r="AO27" i="7" a="1"/>
  <c r="AO27" i="7" s="1"/>
  <c r="AO29" i="7" a="1"/>
  <c r="AO29" i="7" s="1"/>
  <c r="AO28" i="7" a="1"/>
  <c r="AO28" i="7" s="1"/>
  <c r="AO31" i="7" a="1"/>
  <c r="AO31" i="7" s="1"/>
  <c r="AO32" i="7" a="1"/>
  <c r="AO32" i="7" s="1"/>
  <c r="Y29" i="7" a="1"/>
  <c r="Y29" i="7" s="1"/>
  <c r="Y28" i="7" a="1"/>
  <c r="Y28" i="7" s="1"/>
  <c r="Y27" i="7" a="1"/>
  <c r="Y27" i="7" s="1"/>
  <c r="Y30" i="7" a="1"/>
  <c r="Y30" i="7" s="1"/>
  <c r="Y31" i="7" a="1"/>
  <c r="Y31" i="7" s="1"/>
  <c r="Y32" i="7" a="1"/>
  <c r="Y32" i="7" s="1"/>
  <c r="I28" i="7" a="1"/>
  <c r="I28" i="7" s="1"/>
  <c r="I27" i="7" a="1"/>
  <c r="I27" i="7" s="1"/>
  <c r="I30" i="7" a="1"/>
  <c r="I30" i="7" s="1"/>
  <c r="I31" i="7" a="1"/>
  <c r="I31" i="7" s="1"/>
  <c r="I32" i="7" a="1"/>
  <c r="I32" i="7" s="1"/>
  <c r="I29" i="7" a="1"/>
  <c r="I29" i="7" s="1"/>
  <c r="AT24" i="7" a="1"/>
  <c r="AT24" i="7" s="1"/>
  <c r="AT25" i="7" a="1"/>
  <c r="AT25" i="7" s="1"/>
  <c r="AT21" i="7" a="1"/>
  <c r="AT21" i="7" s="1"/>
  <c r="AT22" i="7" a="1"/>
  <c r="AT22" i="7" s="1"/>
  <c r="AT23" i="7" a="1"/>
  <c r="AT23" i="7" s="1"/>
  <c r="AT26" i="7" a="1"/>
  <c r="AT26" i="7" s="1"/>
  <c r="AD21" i="7" a="1"/>
  <c r="AD21" i="7" s="1"/>
  <c r="AD22" i="7" a="1"/>
  <c r="AD22" i="7" s="1"/>
  <c r="AD23" i="7" a="1"/>
  <c r="AD23" i="7" s="1"/>
  <c r="AD26" i="7" a="1"/>
  <c r="AD26" i="7" s="1"/>
  <c r="AD24" i="7" a="1"/>
  <c r="AD24" i="7" s="1"/>
  <c r="AD25" i="7" a="1"/>
  <c r="AD25" i="7" s="1"/>
  <c r="N21" i="7" a="1"/>
  <c r="N21" i="7" s="1"/>
  <c r="N24" i="7" a="1"/>
  <c r="N24" i="7" s="1"/>
  <c r="N25" i="7" a="1"/>
  <c r="N25" i="7" s="1"/>
  <c r="N22" i="7" a="1"/>
  <c r="N22" i="7" s="1"/>
  <c r="N23" i="7" a="1"/>
  <c r="N23" i="7" s="1"/>
  <c r="N26" i="7" a="1"/>
  <c r="N26" i="7" s="1"/>
  <c r="AY17" i="7" a="1"/>
  <c r="AY17" i="7" s="1"/>
  <c r="AY18" i="7" a="1"/>
  <c r="AY18" i="7" s="1"/>
  <c r="AY15" i="7" a="1"/>
  <c r="AY15" i="7" s="1"/>
  <c r="AY20" i="7" a="1"/>
  <c r="AY20" i="7" s="1"/>
  <c r="AY16" i="7" a="1"/>
  <c r="AY16" i="7" s="1"/>
  <c r="AY19" i="7" a="1"/>
  <c r="AY19" i="7" s="1"/>
  <c r="AI15" i="7" a="1"/>
  <c r="AI15" i="7" s="1"/>
  <c r="AI16" i="7" a="1"/>
  <c r="AI16" i="7" s="1"/>
  <c r="AI20" i="7" a="1"/>
  <c r="AI20" i="7" s="1"/>
  <c r="AI19" i="7" a="1"/>
  <c r="AI19" i="7" s="1"/>
  <c r="AI17" i="7" a="1"/>
  <c r="AI17" i="7" s="1"/>
  <c r="AI18" i="7" a="1"/>
  <c r="AI18" i="7" s="1"/>
  <c r="S16" i="7" a="1"/>
  <c r="S16" i="7" s="1"/>
  <c r="S18" i="7" a="1"/>
  <c r="S18" i="7" s="1"/>
  <c r="S15" i="7" a="1"/>
  <c r="S15" i="7" s="1"/>
  <c r="S17" i="7" a="1"/>
  <c r="S17" i="7" s="1"/>
  <c r="S20" i="7" a="1"/>
  <c r="S20" i="7" s="1"/>
  <c r="S19" i="7" a="1"/>
  <c r="S19" i="7" s="1"/>
  <c r="BD9" i="7" a="1"/>
  <c r="BD9" i="7" s="1"/>
  <c r="BD10" i="7" a="1"/>
  <c r="BD10" i="7" s="1"/>
  <c r="BD11" i="7" a="1"/>
  <c r="BD11" i="7" s="1"/>
  <c r="BD14" i="7" a="1"/>
  <c r="BD14" i="7" s="1"/>
  <c r="BD13" i="7" a="1"/>
  <c r="BD13" i="7" s="1"/>
  <c r="BD12" i="7" a="1"/>
  <c r="BD12" i="7" s="1"/>
  <c r="AN11" i="7" a="1"/>
  <c r="AN11" i="7" s="1"/>
  <c r="AN9" i="7" a="1"/>
  <c r="AN9" i="7" s="1"/>
  <c r="AN13" i="7" a="1"/>
  <c r="AN13" i="7" s="1"/>
  <c r="AN12" i="7" a="1"/>
  <c r="AN12" i="7" s="1"/>
  <c r="AN10" i="7" a="1"/>
  <c r="AN10" i="7" s="1"/>
  <c r="AN14" i="7" a="1"/>
  <c r="AN14" i="7" s="1"/>
  <c r="X12" i="7" a="1"/>
  <c r="X12" i="7" s="1"/>
  <c r="X9" i="7" a="1"/>
  <c r="X9" i="7" s="1"/>
  <c r="X10" i="7" a="1"/>
  <c r="X10" i="7" s="1"/>
  <c r="X13" i="7" a="1"/>
  <c r="X13" i="7" s="1"/>
  <c r="X14" i="7" a="1"/>
  <c r="X14" i="7" s="1"/>
  <c r="X11" i="7" a="1"/>
  <c r="X11" i="7" s="1"/>
  <c r="H9" i="7" a="1"/>
  <c r="H9" i="7" s="1"/>
  <c r="H11" i="7" a="1"/>
  <c r="H11" i="7" s="1"/>
  <c r="H10" i="7" a="1"/>
  <c r="H10" i="7" s="1"/>
  <c r="H13" i="7" a="1"/>
  <c r="H13" i="7" s="1"/>
  <c r="H12" i="7" a="1"/>
  <c r="H12" i="7" s="1"/>
  <c r="H14" i="7" a="1"/>
  <c r="H14" i="7" s="1"/>
  <c r="AS7" i="7" a="1"/>
  <c r="AS7" i="7" s="1"/>
  <c r="AS4" i="7" a="1"/>
  <c r="AS4" i="7" s="1"/>
  <c r="AS3" i="7" a="1"/>
  <c r="AS3" i="7" s="1"/>
  <c r="AS5" i="7" a="1"/>
  <c r="AS5" i="7" s="1"/>
  <c r="AS8" i="7" a="1"/>
  <c r="AS8" i="7" s="1"/>
  <c r="AS6" i="7" a="1"/>
  <c r="AS6" i="7" s="1"/>
  <c r="AC3" i="7" a="1"/>
  <c r="AC3" i="7" s="1"/>
  <c r="AC4" i="7" a="1"/>
  <c r="AC4" i="7" s="1"/>
  <c r="AC5" i="7" a="1"/>
  <c r="AC5" i="7" s="1"/>
  <c r="AC6" i="7" a="1"/>
  <c r="AC6" i="7" s="1"/>
  <c r="AC8" i="7" a="1"/>
  <c r="AC8" i="7" s="1"/>
  <c r="AC7" i="7" a="1"/>
  <c r="AC7" i="7" s="1"/>
  <c r="M3" i="7" a="1"/>
  <c r="M3" i="7" s="1"/>
  <c r="M4" i="7" a="1"/>
  <c r="M4" i="7" s="1"/>
  <c r="M5" i="7" a="1"/>
  <c r="M5" i="7" s="1"/>
  <c r="M8" i="7" a="1"/>
  <c r="M8" i="7" s="1"/>
  <c r="M6" i="7" a="1"/>
  <c r="M6" i="7" s="1"/>
  <c r="M7" i="7" a="1"/>
  <c r="M7" i="7" s="1"/>
  <c r="T28" i="7" a="1"/>
  <c r="T28" i="7" s="1"/>
  <c r="T27" i="7" a="1"/>
  <c r="T27" i="7" s="1"/>
  <c r="T30" i="7" a="1"/>
  <c r="T30" i="7" s="1"/>
  <c r="T31" i="7" a="1"/>
  <c r="T31" i="7" s="1"/>
  <c r="T32" i="7" a="1"/>
  <c r="T32" i="7" s="1"/>
  <c r="T29" i="7" a="1"/>
  <c r="T29" i="7" s="1"/>
  <c r="BE22" i="7" a="1"/>
  <c r="BE22" i="7" s="1"/>
  <c r="BE24" i="7" a="1"/>
  <c r="BE24" i="7" s="1"/>
  <c r="BE25" i="7" a="1"/>
  <c r="BE25" i="7" s="1"/>
  <c r="BE21" i="7" a="1"/>
  <c r="BE21" i="7" s="1"/>
  <c r="BE23" i="7" a="1"/>
  <c r="BE23" i="7" s="1"/>
  <c r="BE26" i="7" a="1"/>
  <c r="BE26" i="7" s="1"/>
  <c r="AO21" i="7" a="1"/>
  <c r="AO21" i="7" s="1"/>
  <c r="AO22" i="7" a="1"/>
  <c r="AO22" i="7" s="1"/>
  <c r="AO23" i="7" a="1"/>
  <c r="AO23" i="7" s="1"/>
  <c r="AO26" i="7" a="1"/>
  <c r="AO26" i="7" s="1"/>
  <c r="AO24" i="7" a="1"/>
  <c r="AO24" i="7" s="1"/>
  <c r="AO25" i="7" a="1"/>
  <c r="AO25" i="7" s="1"/>
  <c r="Y21" i="7" a="1"/>
  <c r="Y21" i="7" s="1"/>
  <c r="Y24" i="7" a="1"/>
  <c r="Y24" i="7" s="1"/>
  <c r="Y25" i="7" a="1"/>
  <c r="Y25" i="7" s="1"/>
  <c r="Y22" i="7" a="1"/>
  <c r="Y22" i="7" s="1"/>
  <c r="Y23" i="7" a="1"/>
  <c r="Y23" i="7" s="1"/>
  <c r="Y26" i="7" a="1"/>
  <c r="Y26" i="7" s="1"/>
  <c r="I21" i="7" a="1"/>
  <c r="I21" i="7" s="1"/>
  <c r="I23" i="7" a="1"/>
  <c r="I23" i="7" s="1"/>
  <c r="I26" i="7" a="1"/>
  <c r="I26" i="7" s="1"/>
  <c r="I24" i="7" a="1"/>
  <c r="I24" i="7" s="1"/>
  <c r="I25" i="7" a="1"/>
  <c r="I25" i="7" s="1"/>
  <c r="I22" i="7" a="1"/>
  <c r="I22" i="7" s="1"/>
  <c r="AT16" i="7" a="1"/>
  <c r="AT16" i="7" s="1"/>
  <c r="AT15" i="7" a="1"/>
  <c r="AT15" i="7" s="1"/>
  <c r="AT20" i="7" a="1"/>
  <c r="AT20" i="7" s="1"/>
  <c r="AT17" i="7" a="1"/>
  <c r="AT17" i="7" s="1"/>
  <c r="AT18" i="7" a="1"/>
  <c r="AT18" i="7" s="1"/>
  <c r="AT19" i="7" a="1"/>
  <c r="AT19" i="7" s="1"/>
  <c r="AD15" i="7" a="1"/>
  <c r="AD15" i="7" s="1"/>
  <c r="AD16" i="7" a="1"/>
  <c r="AD16" i="7" s="1"/>
  <c r="AD17" i="7" a="1"/>
  <c r="AD17" i="7" s="1"/>
  <c r="AD18" i="7" a="1"/>
  <c r="AD18" i="7" s="1"/>
  <c r="AD19" i="7" a="1"/>
  <c r="AD19" i="7" s="1"/>
  <c r="AD20" i="7" a="1"/>
  <c r="AD20" i="7" s="1"/>
  <c r="N15" i="7" a="1"/>
  <c r="N15" i="7" s="1"/>
  <c r="N16" i="7" a="1"/>
  <c r="N16" i="7" s="1"/>
  <c r="N20" i="7" a="1"/>
  <c r="N20" i="7" s="1"/>
  <c r="N18" i="7" a="1"/>
  <c r="N18" i="7" s="1"/>
  <c r="N19" i="7" a="1"/>
  <c r="N19" i="7" s="1"/>
  <c r="N17" i="7" a="1"/>
  <c r="N17" i="7" s="1"/>
  <c r="AY9" i="7" a="1"/>
  <c r="AY9" i="7" s="1"/>
  <c r="AY14" i="7" a="1"/>
  <c r="AY14" i="7" s="1"/>
  <c r="AY10" i="7" a="1"/>
  <c r="AY10" i="7" s="1"/>
  <c r="AY11" i="7" a="1"/>
  <c r="AY11" i="7" s="1"/>
  <c r="AY13" i="7" a="1"/>
  <c r="AY13" i="7" s="1"/>
  <c r="AY12" i="7" a="1"/>
  <c r="AY12" i="7" s="1"/>
  <c r="AI9" i="7" a="1"/>
  <c r="AI9" i="7" s="1"/>
  <c r="AI10" i="7" a="1"/>
  <c r="AI10" i="7" s="1"/>
  <c r="AI11" i="7" a="1"/>
  <c r="AI11" i="7" s="1"/>
  <c r="AI12" i="7" a="1"/>
  <c r="AI12" i="7" s="1"/>
  <c r="AI13" i="7" a="1"/>
  <c r="AI13" i="7" s="1"/>
  <c r="AI14" i="7" a="1"/>
  <c r="AI14" i="7" s="1"/>
  <c r="S11" i="7" a="1"/>
  <c r="S11" i="7" s="1"/>
  <c r="S13" i="7" a="1"/>
  <c r="S13" i="7" s="1"/>
  <c r="S14" i="7" a="1"/>
  <c r="S14" i="7" s="1"/>
  <c r="S9" i="7" a="1"/>
  <c r="S9" i="7" s="1"/>
  <c r="S12" i="7" a="1"/>
  <c r="S12" i="7" s="1"/>
  <c r="S10" i="7" a="1"/>
  <c r="S10" i="7" s="1"/>
  <c r="BD3" i="7" a="1"/>
  <c r="BD3" i="7" s="1"/>
  <c r="BD6" i="7" a="1"/>
  <c r="BD6" i="7" s="1"/>
  <c r="BD7" i="7" a="1"/>
  <c r="BD7" i="7" s="1"/>
  <c r="BD8" i="7" a="1"/>
  <c r="BD8" i="7" s="1"/>
  <c r="BD4" i="7" a="1"/>
  <c r="BD4" i="7" s="1"/>
  <c r="BD5" i="7" a="1"/>
  <c r="BD5" i="7" s="1"/>
  <c r="AN3" i="7" a="1"/>
  <c r="AN3" i="7" s="1"/>
  <c r="AN4" i="7" a="1"/>
  <c r="AN4" i="7" s="1"/>
  <c r="AN6" i="7" a="1"/>
  <c r="AN6" i="7" s="1"/>
  <c r="AN5" i="7" a="1"/>
  <c r="AN5" i="7" s="1"/>
  <c r="AN7" i="7" a="1"/>
  <c r="AN7" i="7" s="1"/>
  <c r="AN8" i="7" a="1"/>
  <c r="AN8" i="7" s="1"/>
  <c r="X4" i="7" a="1"/>
  <c r="X4" i="7" s="1"/>
  <c r="X5" i="7" a="1"/>
  <c r="X5" i="7" s="1"/>
  <c r="X6" i="7" a="1"/>
  <c r="X6" i="7" s="1"/>
  <c r="X8" i="7" a="1"/>
  <c r="X8" i="7" s="1"/>
  <c r="X7" i="7" a="1"/>
  <c r="X7" i="7" s="1"/>
  <c r="X3" i="7" a="1"/>
  <c r="X3" i="7" s="1"/>
  <c r="H5" i="7" a="1"/>
  <c r="H5" i="7" s="1"/>
  <c r="H3" i="7" a="1"/>
  <c r="H3" i="7" s="1"/>
  <c r="H6" i="7" a="1"/>
  <c r="H6" i="7" s="1"/>
  <c r="H7" i="7" a="1"/>
  <c r="H7" i="7" s="1"/>
  <c r="H4" i="7" a="1"/>
  <c r="H4" i="7" s="1"/>
  <c r="H8" i="7" a="1"/>
  <c r="H8" i="7" s="1"/>
  <c r="AK63" i="7" a="1"/>
  <c r="AK63" i="7" s="1"/>
  <c r="AK66" i="7" a="1"/>
  <c r="AK66" i="7" s="1"/>
  <c r="AK65" i="7" a="1"/>
  <c r="AK65" i="7" s="1"/>
  <c r="AK68" i="7" a="1"/>
  <c r="AK68" i="7" s="1"/>
  <c r="AK64" i="7" a="1"/>
  <c r="AK64" i="7" s="1"/>
  <c r="AK67" i="7" a="1"/>
  <c r="AK67" i="7" s="1"/>
  <c r="M76" i="7" a="1"/>
  <c r="M76" i="7" s="1"/>
  <c r="M78" i="7" a="1"/>
  <c r="M78" i="7" s="1"/>
  <c r="M80" i="7" a="1"/>
  <c r="M80" i="7" s="1"/>
  <c r="M77" i="7" a="1"/>
  <c r="M77" i="7" s="1"/>
  <c r="M79" i="7" a="1"/>
  <c r="M79" i="7" s="1"/>
  <c r="M75" i="7" a="1"/>
  <c r="M75" i="7" s="1"/>
  <c r="BD84" i="7" a="1"/>
  <c r="BD84" i="7" s="1"/>
  <c r="BD83" i="7" a="1"/>
  <c r="BD83" i="7" s="1"/>
  <c r="BD86" i="7" a="1"/>
  <c r="BD86" i="7" s="1"/>
  <c r="BD81" i="7" a="1"/>
  <c r="BD81" i="7" s="1"/>
  <c r="BD82" i="7" a="1"/>
  <c r="BD82" i="7" s="1"/>
  <c r="BD85" i="7" a="1"/>
  <c r="BD85" i="7" s="1"/>
  <c r="AL97" i="7" a="1"/>
  <c r="AL97" i="7" s="1"/>
  <c r="AL93" i="7" a="1"/>
  <c r="AL93" i="7" s="1"/>
  <c r="AL95" i="7" a="1"/>
  <c r="AL95" i="7" s="1"/>
  <c r="AL96" i="7" a="1"/>
  <c r="AL96" i="7" s="1"/>
  <c r="AL94" i="7" a="1"/>
  <c r="AL94" i="7" s="1"/>
  <c r="AL98" i="7" a="1"/>
  <c r="AL98" i="7" s="1"/>
  <c r="AJ105" i="7" a="1"/>
  <c r="AJ105" i="7" s="1"/>
  <c r="AJ108" i="7" a="1"/>
  <c r="AJ108" i="7" s="1"/>
  <c r="AJ109" i="7" a="1"/>
  <c r="AJ109" i="7" s="1"/>
  <c r="AJ110" i="7" a="1"/>
  <c r="AJ110" i="7" s="1"/>
  <c r="AJ107" i="7" a="1"/>
  <c r="AJ107" i="7" s="1"/>
  <c r="AJ106" i="7" a="1"/>
  <c r="AJ106" i="7" s="1"/>
  <c r="J122" i="7" a="1"/>
  <c r="J122" i="7" s="1"/>
  <c r="J121" i="7" a="1"/>
  <c r="J121" i="7" s="1"/>
  <c r="J120" i="7" a="1"/>
  <c r="J120" i="7" s="1"/>
  <c r="J117" i="7" a="1"/>
  <c r="J117" i="7" s="1"/>
  <c r="J118" i="7" a="1"/>
  <c r="J118" i="7" s="1"/>
  <c r="J119" i="7" a="1"/>
  <c r="J119" i="7" s="1"/>
  <c r="AG126" i="7" a="1"/>
  <c r="AG126" i="7" s="1"/>
  <c r="AG127" i="7" a="1"/>
  <c r="AG127" i="7" s="1"/>
  <c r="AG125" i="7" a="1"/>
  <c r="AG125" i="7" s="1"/>
  <c r="AG123" i="7" a="1"/>
  <c r="AG123" i="7" s="1"/>
  <c r="AG124" i="7" a="1"/>
  <c r="AG124" i="7" s="1"/>
  <c r="AG128" i="7" a="1"/>
  <c r="AG128" i="7" s="1"/>
  <c r="AF131" i="7" a="1"/>
  <c r="AF131" i="7" s="1"/>
  <c r="AF132" i="7" a="1"/>
  <c r="AF132" i="7" s="1"/>
  <c r="AF129" i="7" a="1"/>
  <c r="AF129" i="7" s="1"/>
  <c r="AF133" i="7" a="1"/>
  <c r="AF133" i="7" s="1"/>
  <c r="AF130" i="7" a="1"/>
  <c r="AF130" i="7" s="1"/>
  <c r="AF134" i="7" a="1"/>
  <c r="AF134" i="7" s="1"/>
  <c r="AA136" i="7" a="1"/>
  <c r="AA136" i="7" s="1"/>
  <c r="AA140" i="7" a="1"/>
  <c r="AA140" i="7" s="1"/>
  <c r="AA137" i="7" a="1"/>
  <c r="AA137" i="7" s="1"/>
  <c r="AA138" i="7" a="1"/>
  <c r="AA138" i="7" s="1"/>
  <c r="AA135" i="7" a="1"/>
  <c r="AA135" i="7" s="1"/>
  <c r="AA139" i="7" a="1"/>
  <c r="AA139" i="7" s="1"/>
  <c r="R141" i="7" a="1"/>
  <c r="R141" i="7" s="1"/>
  <c r="R145" i="7" a="1"/>
  <c r="R145" i="7" s="1"/>
  <c r="R142" i="7" a="1"/>
  <c r="R142" i="7" s="1"/>
  <c r="R146" i="7" a="1"/>
  <c r="R146" i="7" s="1"/>
  <c r="R143" i="7" a="1"/>
  <c r="R143" i="7" s="1"/>
  <c r="R144" i="7" a="1"/>
  <c r="R144" i="7" s="1"/>
  <c r="M150" i="7" a="1"/>
  <c r="M150" i="7" s="1"/>
  <c r="M151" i="7" a="1"/>
  <c r="M151" i="7" s="1"/>
  <c r="M147" i="7" a="1"/>
  <c r="M147" i="7" s="1"/>
  <c r="M152" i="7" a="1"/>
  <c r="M152" i="7" s="1"/>
  <c r="M148" i="7" a="1"/>
  <c r="M148" i="7" s="1"/>
  <c r="M149" i="7" a="1"/>
  <c r="M149" i="7" s="1"/>
  <c r="BE152" i="7" a="1"/>
  <c r="BE152" i="7" s="1"/>
  <c r="BE147" i="7" a="1"/>
  <c r="BE147" i="7" s="1"/>
  <c r="BE148" i="7" a="1"/>
  <c r="BE148" i="7" s="1"/>
  <c r="BE149" i="7" a="1"/>
  <c r="BE149" i="7" s="1"/>
  <c r="BE150" i="7" a="1"/>
  <c r="BE150" i="7" s="1"/>
  <c r="BE151" i="7" a="1"/>
  <c r="BE151" i="7" s="1"/>
  <c r="O34" i="7" a="1"/>
  <c r="O34" i="7" s="1"/>
  <c r="O35" i="7" a="1"/>
  <c r="O35" i="7" s="1"/>
  <c r="O36" i="7" a="1"/>
  <c r="O36" i="7" s="1"/>
  <c r="O38" i="7" a="1"/>
  <c r="O38" i="7" s="1"/>
  <c r="O33" i="7" a="1"/>
  <c r="O33" i="7" s="1"/>
  <c r="O37" i="7" a="1"/>
  <c r="O37" i="7" s="1"/>
  <c r="P54" i="7" a="1"/>
  <c r="P54" i="7" s="1"/>
  <c r="P56" i="7" a="1"/>
  <c r="P56" i="7" s="1"/>
  <c r="P51" i="7" a="1"/>
  <c r="P51" i="7" s="1"/>
  <c r="P52" i="7" a="1"/>
  <c r="P52" i="7" s="1"/>
  <c r="P55" i="7" a="1"/>
  <c r="P55" i="7" s="1"/>
  <c r="P53" i="7" a="1"/>
  <c r="P53" i="7" s="1"/>
  <c r="K74" i="7" a="1"/>
  <c r="K74" i="7" s="1"/>
  <c r="K69" i="7" a="1"/>
  <c r="K69" i="7" s="1"/>
  <c r="K71" i="7" a="1"/>
  <c r="K71" i="7" s="1"/>
  <c r="K72" i="7" a="1"/>
  <c r="K72" i="7" s="1"/>
  <c r="K70" i="7" a="1"/>
  <c r="K70" i="7" s="1"/>
  <c r="K73" i="7" a="1"/>
  <c r="K73" i="7" s="1"/>
  <c r="BB75" i="7" a="1"/>
  <c r="BB75" i="7" s="1"/>
  <c r="BB79" i="7" a="1"/>
  <c r="BB79" i="7" s="1"/>
  <c r="BB80" i="7" a="1"/>
  <c r="BB80" i="7" s="1"/>
  <c r="BB76" i="7" a="1"/>
  <c r="BB76" i="7" s="1"/>
  <c r="BB77" i="7" a="1"/>
  <c r="BB77" i="7" s="1"/>
  <c r="BB78" i="7" a="1"/>
  <c r="BB78" i="7" s="1"/>
  <c r="AZ87" i="7" a="1"/>
  <c r="AZ87" i="7" s="1"/>
  <c r="AZ90" i="7" a="1"/>
  <c r="AZ90" i="7" s="1"/>
  <c r="AZ92" i="7" a="1"/>
  <c r="AZ92" i="7" s="1"/>
  <c r="AZ89" i="7" a="1"/>
  <c r="AZ89" i="7" s="1"/>
  <c r="AZ88" i="7" a="1"/>
  <c r="AZ88" i="7" s="1"/>
  <c r="AZ91" i="7" a="1"/>
  <c r="AZ91" i="7" s="1"/>
  <c r="AP102" i="7" a="1"/>
  <c r="AP102" i="7" s="1"/>
  <c r="AP103" i="7" a="1"/>
  <c r="AP103" i="7" s="1"/>
  <c r="AP99" i="7" a="1"/>
  <c r="AP99" i="7" s="1"/>
  <c r="AP100" i="7" a="1"/>
  <c r="AP100" i="7" s="1"/>
  <c r="AP101" i="7" a="1"/>
  <c r="AP101" i="7" s="1"/>
  <c r="AP104" i="7" a="1"/>
  <c r="AP104" i="7" s="1"/>
  <c r="X116" i="7" a="1"/>
  <c r="X116" i="7" s="1"/>
  <c r="X113" i="7" a="1"/>
  <c r="X113" i="7" s="1"/>
  <c r="X114" i="7" a="1"/>
  <c r="X114" i="7" s="1"/>
  <c r="X115" i="7" a="1"/>
  <c r="X115" i="7" s="1"/>
  <c r="X112" i="7" a="1"/>
  <c r="X112" i="7" s="1"/>
  <c r="X111" i="7" a="1"/>
  <c r="X111" i="7" s="1"/>
  <c r="N123" i="7" a="1"/>
  <c r="N123" i="7" s="1"/>
  <c r="N124" i="7" a="1"/>
  <c r="N124" i="7" s="1"/>
  <c r="N125" i="7" a="1"/>
  <c r="N125" i="7" s="1"/>
  <c r="N127" i="7" a="1"/>
  <c r="N127" i="7" s="1"/>
  <c r="N126" i="7" a="1"/>
  <c r="N126" i="7" s="1"/>
  <c r="N128" i="7" a="1"/>
  <c r="N128" i="7" s="1"/>
  <c r="I130" i="7" a="1"/>
  <c r="I130" i="7" s="1"/>
  <c r="I131" i="7" a="1"/>
  <c r="I131" i="7" s="1"/>
  <c r="I129" i="7" a="1"/>
  <c r="I129" i="7" s="1"/>
  <c r="I132" i="7" a="1"/>
  <c r="I132" i="7" s="1"/>
  <c r="I134" i="7" a="1"/>
  <c r="I134" i="7" s="1"/>
  <c r="I133" i="7" a="1"/>
  <c r="I133" i="7" s="1"/>
  <c r="H135" i="7" a="1"/>
  <c r="H135" i="7" s="1"/>
  <c r="H139" i="7" a="1"/>
  <c r="H139" i="7" s="1"/>
  <c r="H136" i="7" a="1"/>
  <c r="H136" i="7" s="1"/>
  <c r="H140" i="7" a="1"/>
  <c r="H140" i="7" s="1"/>
  <c r="H137" i="7" a="1"/>
  <c r="H137" i="7" s="1"/>
  <c r="H138" i="7" a="1"/>
  <c r="H138" i="7" s="1"/>
  <c r="BD135" i="7" a="1"/>
  <c r="BD135" i="7" s="1"/>
  <c r="BD139" i="7" a="1"/>
  <c r="BD139" i="7" s="1"/>
  <c r="BD136" i="7" a="1"/>
  <c r="BD136" i="7" s="1"/>
  <c r="BD140" i="7" a="1"/>
  <c r="BD140" i="7" s="1"/>
  <c r="BD137" i="7" a="1"/>
  <c r="BD137" i="7" s="1"/>
  <c r="BD138" i="7" a="1"/>
  <c r="BD138" i="7" s="1"/>
  <c r="AU144" i="7" a="1"/>
  <c r="AU144" i="7" s="1"/>
  <c r="AU141" i="7" a="1"/>
  <c r="AU141" i="7" s="1"/>
  <c r="AU145" i="7" a="1"/>
  <c r="AU145" i="7" s="1"/>
  <c r="AU142" i="7" a="1"/>
  <c r="AU142" i="7" s="1"/>
  <c r="AU146" i="7" a="1"/>
  <c r="AU146" i="7" s="1"/>
  <c r="AU143" i="7" a="1"/>
  <c r="AU143" i="7" s="1"/>
  <c r="AP152" i="7" a="1"/>
  <c r="AP152" i="7" s="1"/>
  <c r="AP148" i="7" a="1"/>
  <c r="AP148" i="7" s="1"/>
  <c r="AP147" i="7" a="1"/>
  <c r="AP147" i="7" s="1"/>
  <c r="AP149" i="7" a="1"/>
  <c r="AP149" i="7" s="1"/>
  <c r="AP150" i="7" a="1"/>
  <c r="AP150" i="7" s="1"/>
  <c r="AP151" i="7" a="1"/>
  <c r="AP151" i="7" s="1"/>
  <c r="J11" i="7" a="1"/>
  <c r="J11" i="7" s="1"/>
  <c r="J9" i="7" a="1"/>
  <c r="J9" i="7" s="1"/>
  <c r="J12" i="7" a="1"/>
  <c r="J12" i="7" s="1"/>
  <c r="J10" i="7" a="1"/>
  <c r="J10" i="7" s="1"/>
  <c r="J14" i="7" a="1"/>
  <c r="J14" i="7" s="1"/>
  <c r="J13" i="7" a="1"/>
  <c r="J13" i="7" s="1"/>
  <c r="Y39" i="7" a="1"/>
  <c r="Y39" i="7" s="1"/>
  <c r="Y40" i="7" a="1"/>
  <c r="Y40" i="7" s="1"/>
  <c r="Y41" i="7" a="1"/>
  <c r="Y41" i="7" s="1"/>
  <c r="Y42" i="7" a="1"/>
  <c r="Y42" i="7" s="1"/>
  <c r="Y44" i="7" a="1"/>
  <c r="Y44" i="7" s="1"/>
  <c r="Y43" i="7" a="1"/>
  <c r="Y43" i="7" s="1"/>
  <c r="AJ48" i="7" a="1"/>
  <c r="AJ48" i="7" s="1"/>
  <c r="AJ47" i="7" a="1"/>
  <c r="AJ47" i="7" s="1"/>
  <c r="AJ49" i="7" a="1"/>
  <c r="AJ49" i="7" s="1"/>
  <c r="AJ45" i="7" a="1"/>
  <c r="AJ45" i="7" s="1"/>
  <c r="AJ46" i="7" a="1"/>
  <c r="AJ46" i="7" s="1"/>
  <c r="AJ50" i="7" a="1"/>
  <c r="AJ50" i="7" s="1"/>
  <c r="E63" i="7" a="1"/>
  <c r="E63" i="7" s="1"/>
  <c r="E65" i="7" a="1"/>
  <c r="E65" i="7" s="1"/>
  <c r="E68" i="7" a="1"/>
  <c r="E68" i="7" s="1"/>
  <c r="E64" i="7" a="1"/>
  <c r="E64" i="7" s="1"/>
  <c r="E67" i="7" a="1"/>
  <c r="E67" i="7" s="1"/>
  <c r="E66" i="7" a="1"/>
  <c r="E66" i="7" s="1"/>
  <c r="AC76" i="7" a="1"/>
  <c r="AC76" i="7" s="1"/>
  <c r="AC77" i="7" a="1"/>
  <c r="AC77" i="7" s="1"/>
  <c r="AC78" i="7" a="1"/>
  <c r="AC78" i="7" s="1"/>
  <c r="AC80" i="7" a="1"/>
  <c r="AC80" i="7" s="1"/>
  <c r="AC79" i="7" a="1"/>
  <c r="AC79" i="7" s="1"/>
  <c r="AC75" i="7" a="1"/>
  <c r="AC75" i="7" s="1"/>
  <c r="S87" i="7" a="1"/>
  <c r="S87" i="7" s="1"/>
  <c r="S89" i="7" a="1"/>
  <c r="S89" i="7" s="1"/>
  <c r="S91" i="7" a="1"/>
  <c r="S91" i="7" s="1"/>
  <c r="S88" i="7" a="1"/>
  <c r="S88" i="7" s="1"/>
  <c r="S92" i="7" a="1"/>
  <c r="S92" i="7" s="1"/>
  <c r="S90" i="7" a="1"/>
  <c r="S90" i="7" s="1"/>
  <c r="Y102" i="7" a="1"/>
  <c r="Y102" i="7" s="1"/>
  <c r="Y99" i="7" a="1"/>
  <c r="Y99" i="7" s="1"/>
  <c r="Y103" i="7" a="1"/>
  <c r="Y103" i="7" s="1"/>
  <c r="Y104" i="7" a="1"/>
  <c r="Y104" i="7" s="1"/>
  <c r="Y100" i="7" a="1"/>
  <c r="Y100" i="7" s="1"/>
  <c r="Y101" i="7" a="1"/>
  <c r="Y101" i="7" s="1"/>
  <c r="AE116" i="7" a="1"/>
  <c r="AE116" i="7" s="1"/>
  <c r="AE113" i="7" a="1"/>
  <c r="AE113" i="7" s="1"/>
  <c r="AE114" i="7" a="1"/>
  <c r="AE114" i="7" s="1"/>
  <c r="AE115" i="7" a="1"/>
  <c r="AE115" i="7" s="1"/>
  <c r="AE112" i="7" a="1"/>
  <c r="AE112" i="7" s="1"/>
  <c r="AE111" i="7" a="1"/>
  <c r="AE111" i="7" s="1"/>
  <c r="U123" i="7" a="1"/>
  <c r="U123" i="7" s="1"/>
  <c r="U124" i="7" a="1"/>
  <c r="U124" i="7" s="1"/>
  <c r="U125" i="7" a="1"/>
  <c r="U125" i="7" s="1"/>
  <c r="U128" i="7" a="1"/>
  <c r="U128" i="7" s="1"/>
  <c r="U127" i="7" a="1"/>
  <c r="U127" i="7" s="1"/>
  <c r="U126" i="7" a="1"/>
  <c r="U126" i="7" s="1"/>
  <c r="X131" i="7" a="1"/>
  <c r="X131" i="7" s="1"/>
  <c r="X132" i="7" a="1"/>
  <c r="X132" i="7" s="1"/>
  <c r="X129" i="7" a="1"/>
  <c r="X129" i="7" s="1"/>
  <c r="X130" i="7" a="1"/>
  <c r="X130" i="7" s="1"/>
  <c r="X133" i="7" a="1"/>
  <c r="X133" i="7" s="1"/>
  <c r="X134" i="7" a="1"/>
  <c r="X134" i="7" s="1"/>
  <c r="S136" i="7" a="1"/>
  <c r="S136" i="7" s="1"/>
  <c r="S140" i="7" a="1"/>
  <c r="S140" i="7" s="1"/>
  <c r="S137" i="7" a="1"/>
  <c r="S137" i="7" s="1"/>
  <c r="S138" i="7" a="1"/>
  <c r="S138" i="7" s="1"/>
  <c r="S135" i="7" a="1"/>
  <c r="S135" i="7" s="1"/>
  <c r="S139" i="7" a="1"/>
  <c r="S139" i="7" s="1"/>
  <c r="V141" i="7" a="1"/>
  <c r="V141" i="7" s="1"/>
  <c r="V145" i="7" a="1"/>
  <c r="V145" i="7" s="1"/>
  <c r="V142" i="7" a="1"/>
  <c r="V142" i="7" s="1"/>
  <c r="V146" i="7" a="1"/>
  <c r="V146" i="7" s="1"/>
  <c r="V143" i="7" a="1"/>
  <c r="V143" i="7" s="1"/>
  <c r="V144" i="7" a="1"/>
  <c r="V144" i="7" s="1"/>
  <c r="Q150" i="7" a="1"/>
  <c r="Q150" i="7" s="1"/>
  <c r="Q151" i="7" a="1"/>
  <c r="Q151" i="7" s="1"/>
  <c r="Q147" i="7" a="1"/>
  <c r="Q147" i="7" s="1"/>
  <c r="Q152" i="7" a="1"/>
  <c r="Q152" i="7" s="1"/>
  <c r="Q148" i="7" a="1"/>
  <c r="Q148" i="7" s="1"/>
  <c r="Q149" i="7" a="1"/>
  <c r="Q149" i="7" s="1"/>
  <c r="D51" i="7" a="1"/>
  <c r="D51" i="7" s="1"/>
  <c r="D54" i="7" a="1"/>
  <c r="D54" i="7" s="1"/>
  <c r="D55" i="7" a="1"/>
  <c r="D55" i="7" s="1"/>
  <c r="D52" i="7" a="1"/>
  <c r="D52" i="7" s="1"/>
  <c r="D56" i="7" a="1"/>
  <c r="D56" i="7" s="1"/>
  <c r="D53" i="7" a="1"/>
  <c r="D53" i="7" s="1"/>
  <c r="AV51" i="7" a="1"/>
  <c r="AV51" i="7" s="1"/>
  <c r="AV53" i="7" a="1"/>
  <c r="AV53" i="7" s="1"/>
  <c r="AV54" i="7" a="1"/>
  <c r="AV54" i="7" s="1"/>
  <c r="AV52" i="7" a="1"/>
  <c r="AV52" i="7" s="1"/>
  <c r="AV56" i="7" a="1"/>
  <c r="AV56" i="7" s="1"/>
  <c r="AV55" i="7" a="1"/>
  <c r="AV55" i="7" s="1"/>
  <c r="AY70" i="7" a="1"/>
  <c r="AY70" i="7" s="1"/>
  <c r="AY74" i="7" a="1"/>
  <c r="AY74" i="7" s="1"/>
  <c r="AY71" i="7" a="1"/>
  <c r="AY71" i="7" s="1"/>
  <c r="AY69" i="7" a="1"/>
  <c r="AY69" i="7" s="1"/>
  <c r="AY72" i="7" a="1"/>
  <c r="AY72" i="7" s="1"/>
  <c r="AY73" i="7" a="1"/>
  <c r="AY73" i="7" s="1"/>
  <c r="AO84" i="7" a="1"/>
  <c r="AO84" i="7" s="1"/>
  <c r="AO85" i="7" a="1"/>
  <c r="AO85" i="7" s="1"/>
  <c r="AO81" i="7" a="1"/>
  <c r="AO81" i="7" s="1"/>
  <c r="AO82" i="7" a="1"/>
  <c r="AO82" i="7" s="1"/>
  <c r="AO83" i="7" a="1"/>
  <c r="AO83" i="7" s="1"/>
  <c r="AO86" i="7" a="1"/>
  <c r="AO86" i="7" s="1"/>
  <c r="AE95" i="7" a="1"/>
  <c r="AE95" i="7" s="1"/>
  <c r="AE96" i="7" a="1"/>
  <c r="AE96" i="7" s="1"/>
  <c r="AE94" i="7" a="1"/>
  <c r="AE94" i="7" s="1"/>
  <c r="AE93" i="7" a="1"/>
  <c r="AE93" i="7" s="1"/>
  <c r="AE97" i="7" a="1"/>
  <c r="AE97" i="7" s="1"/>
  <c r="AE98" i="7" a="1"/>
  <c r="AE98" i="7" s="1"/>
  <c r="AK106" i="7" a="1"/>
  <c r="AK106" i="7" s="1"/>
  <c r="AK108" i="7" a="1"/>
  <c r="AK108" i="7" s="1"/>
  <c r="AK109" i="7" a="1"/>
  <c r="AK109" i="7" s="1"/>
  <c r="AK110" i="7" a="1"/>
  <c r="AK110" i="7" s="1"/>
  <c r="AK105" i="7" a="1"/>
  <c r="AK105" i="7" s="1"/>
  <c r="AK107" i="7" a="1"/>
  <c r="AK107" i="7" s="1"/>
  <c r="AA119" i="7" a="1"/>
  <c r="AA119" i="7" s="1"/>
  <c r="AA120" i="7" a="1"/>
  <c r="AA120" i="7" s="1"/>
  <c r="AA121" i="7" a="1"/>
  <c r="AA121" i="7" s="1"/>
  <c r="AA117" i="7" a="1"/>
  <c r="AA117" i="7" s="1"/>
  <c r="AA118" i="7" a="1"/>
  <c r="AA118" i="7" s="1"/>
  <c r="AA122" i="7" a="1"/>
  <c r="AA122" i="7" s="1"/>
  <c r="AT123" i="7" a="1"/>
  <c r="AT123" i="7" s="1"/>
  <c r="AT124" i="7" a="1"/>
  <c r="AT124" i="7" s="1"/>
  <c r="AT125" i="7" a="1"/>
  <c r="AT125" i="7" s="1"/>
  <c r="AT127" i="7" a="1"/>
  <c r="AT127" i="7" s="1"/>
  <c r="AT126" i="7" a="1"/>
  <c r="AT126" i="7" s="1"/>
  <c r="AT128" i="7" a="1"/>
  <c r="AT128" i="7" s="1"/>
  <c r="AO130" i="7" a="1"/>
  <c r="AO130" i="7" s="1"/>
  <c r="AO131" i="7" a="1"/>
  <c r="AO131" i="7" s="1"/>
  <c r="AO129" i="7" a="1"/>
  <c r="AO129" i="7" s="1"/>
  <c r="AO132" i="7" a="1"/>
  <c r="AO132" i="7" s="1"/>
  <c r="AO134" i="7" a="1"/>
  <c r="AO134" i="7" s="1"/>
  <c r="AO133" i="7" a="1"/>
  <c r="AO133" i="7" s="1"/>
  <c r="AR135" i="7" a="1"/>
  <c r="AR135" i="7" s="1"/>
  <c r="AR139" i="7" a="1"/>
  <c r="AR139" i="7" s="1"/>
  <c r="AR136" i="7" a="1"/>
  <c r="AR136" i="7" s="1"/>
  <c r="AR140" i="7" a="1"/>
  <c r="AR140" i="7" s="1"/>
  <c r="AR137" i="7" a="1"/>
  <c r="AR137" i="7" s="1"/>
  <c r="AR138" i="7" a="1"/>
  <c r="AR138" i="7" s="1"/>
  <c r="AM144" i="7" a="1"/>
  <c r="AM144" i="7" s="1"/>
  <c r="AM141" i="7" a="1"/>
  <c r="AM141" i="7" s="1"/>
  <c r="AM145" i="7" a="1"/>
  <c r="AM145" i="7" s="1"/>
  <c r="AM142" i="7" a="1"/>
  <c r="AM142" i="7" s="1"/>
  <c r="AM146" i="7" a="1"/>
  <c r="AM146" i="7" s="1"/>
  <c r="AM143" i="7" a="1"/>
  <c r="AM143" i="7" s="1"/>
  <c r="AH148" i="7" a="1"/>
  <c r="AH148" i="7" s="1"/>
  <c r="AH149" i="7" a="1"/>
  <c r="AH149" i="7" s="1"/>
  <c r="AH147" i="7" a="1"/>
  <c r="AH147" i="7" s="1"/>
  <c r="AH150" i="7" a="1"/>
  <c r="AH150" i="7" s="1"/>
  <c r="AH151" i="7" a="1"/>
  <c r="AH151" i="7" s="1"/>
  <c r="AH152" i="7" a="1"/>
  <c r="AH152" i="7" s="1"/>
  <c r="G51" i="7" a="1"/>
  <c r="G51" i="7" s="1"/>
  <c r="G55" i="7" a="1"/>
  <c r="G55" i="7" s="1"/>
  <c r="G53" i="7" a="1"/>
  <c r="G53" i="7" s="1"/>
  <c r="G54" i="7" a="1"/>
  <c r="G54" i="7" s="1"/>
  <c r="G52" i="7" a="1"/>
  <c r="G52" i="7" s="1"/>
  <c r="G56" i="7" a="1"/>
  <c r="G56" i="7" s="1"/>
  <c r="AT71" i="7" a="1"/>
  <c r="AT71" i="7" s="1"/>
  <c r="AT69" i="7" a="1"/>
  <c r="AT69" i="7" s="1"/>
  <c r="AT72" i="7" a="1"/>
  <c r="AT72" i="7" s="1"/>
  <c r="AT73" i="7" a="1"/>
  <c r="AT73" i="7" s="1"/>
  <c r="AT70" i="7" a="1"/>
  <c r="AT70" i="7" s="1"/>
  <c r="AT74" i="7" a="1"/>
  <c r="AT74" i="7" s="1"/>
  <c r="O91" i="7" a="1"/>
  <c r="O91" i="7" s="1"/>
  <c r="O88" i="7" a="1"/>
  <c r="O88" i="7" s="1"/>
  <c r="O92" i="7" a="1"/>
  <c r="O92" i="7" s="1"/>
  <c r="O87" i="7" a="1"/>
  <c r="O87" i="7" s="1"/>
  <c r="O90" i="7" a="1"/>
  <c r="O90" i="7" s="1"/>
  <c r="O89" i="7" a="1"/>
  <c r="O89" i="7" s="1"/>
  <c r="AK102" i="7" a="1"/>
  <c r="AK102" i="7" s="1"/>
  <c r="AK99" i="7" a="1"/>
  <c r="AK99" i="7" s="1"/>
  <c r="AK100" i="7" a="1"/>
  <c r="AK100" i="7" s="1"/>
  <c r="AK101" i="7" a="1"/>
  <c r="AK101" i="7" s="1"/>
  <c r="AK103" i="7" a="1"/>
  <c r="AK103" i="7" s="1"/>
  <c r="AK104" i="7" a="1"/>
  <c r="AK104" i="7" s="1"/>
  <c r="F122" i="7" a="1"/>
  <c r="F122" i="7" s="1"/>
  <c r="F120" i="7" a="1"/>
  <c r="F120" i="7" s="1"/>
  <c r="F121" i="7" a="1"/>
  <c r="F121" i="7" s="1"/>
  <c r="F118" i="7" a="1"/>
  <c r="F118" i="7" s="1"/>
  <c r="F119" i="7" a="1"/>
  <c r="F119" i="7" s="1"/>
  <c r="F117" i="7" a="1"/>
  <c r="F117" i="7" s="1"/>
  <c r="AY126" i="7" a="1"/>
  <c r="AY126" i="7" s="1"/>
  <c r="AY127" i="7" a="1"/>
  <c r="AY127" i="7" s="1"/>
  <c r="AY128" i="7" a="1"/>
  <c r="AY128" i="7" s="1"/>
  <c r="AY123" i="7" a="1"/>
  <c r="AY123" i="7" s="1"/>
  <c r="AY124" i="7" a="1"/>
  <c r="AY124" i="7" s="1"/>
  <c r="AY125" i="7" a="1"/>
  <c r="AY125" i="7" s="1"/>
  <c r="I138" i="7" a="1"/>
  <c r="I138" i="7" s="1"/>
  <c r="I135" i="7" a="1"/>
  <c r="I135" i="7" s="1"/>
  <c r="I139" i="7" a="1"/>
  <c r="I139" i="7" s="1"/>
  <c r="I136" i="7" a="1"/>
  <c r="I136" i="7" s="1"/>
  <c r="I140" i="7" a="1"/>
  <c r="I140" i="7" s="1"/>
  <c r="I137" i="7" a="1"/>
  <c r="I137" i="7" s="1"/>
  <c r="T143" i="7" a="1"/>
  <c r="T143" i="7" s="1"/>
  <c r="T144" i="7" a="1"/>
  <c r="T144" i="7" s="1"/>
  <c r="T141" i="7" a="1"/>
  <c r="T141" i="7" s="1"/>
  <c r="T145" i="7" a="1"/>
  <c r="T145" i="7" s="1"/>
  <c r="T142" i="7" a="1"/>
  <c r="T142" i="7" s="1"/>
  <c r="T146" i="7" a="1"/>
  <c r="T146" i="7" s="1"/>
  <c r="D40" i="7" a="1"/>
  <c r="D40" i="7" s="1"/>
  <c r="D44" i="7" a="1"/>
  <c r="D44" i="7" s="1"/>
  <c r="D41" i="7" a="1"/>
  <c r="D41" i="7" s="1"/>
  <c r="D39" i="7" a="1"/>
  <c r="D39" i="7" s="1"/>
  <c r="D42" i="7" a="1"/>
  <c r="D42" i="7" s="1"/>
  <c r="D43" i="7" a="1"/>
  <c r="D43" i="7" s="1"/>
  <c r="AI87" i="7" a="1"/>
  <c r="AI87" i="7" s="1"/>
  <c r="AI89" i="7" a="1"/>
  <c r="AI89" i="7" s="1"/>
  <c r="AI91" i="7" a="1"/>
  <c r="AI91" i="7" s="1"/>
  <c r="AI92" i="7" a="1"/>
  <c r="AI92" i="7" s="1"/>
  <c r="AI88" i="7" a="1"/>
  <c r="AI88" i="7" s="1"/>
  <c r="AI90" i="7" a="1"/>
  <c r="AI90" i="7" s="1"/>
  <c r="AS127" i="7" a="1"/>
  <c r="AS127" i="7" s="1"/>
  <c r="AS126" i="7" a="1"/>
  <c r="AS126" i="7" s="1"/>
  <c r="AS128" i="7" a="1"/>
  <c r="AS128" i="7" s="1"/>
  <c r="AS123" i="7" a="1"/>
  <c r="AS123" i="7" s="1"/>
  <c r="AS124" i="7" a="1"/>
  <c r="AS124" i="7" s="1"/>
  <c r="AS125" i="7" a="1"/>
  <c r="AS125" i="7" s="1"/>
  <c r="U150" i="7" a="1"/>
  <c r="U150" i="7" s="1"/>
  <c r="U147" i="7" a="1"/>
  <c r="U147" i="7" s="1"/>
  <c r="U151" i="7" a="1"/>
  <c r="U151" i="7" s="1"/>
  <c r="U152" i="7" a="1"/>
  <c r="U152" i="7" s="1"/>
  <c r="U148" i="7" a="1"/>
  <c r="U148" i="7" s="1"/>
  <c r="U149" i="7" a="1"/>
  <c r="U149" i="7" s="1"/>
  <c r="AL75" i="7" a="1"/>
  <c r="AL75" i="7" s="1"/>
  <c r="AL76" i="7" a="1"/>
  <c r="AL76" i="7" s="1"/>
  <c r="AL77" i="7" a="1"/>
  <c r="AL77" i="7" s="1"/>
  <c r="AL78" i="7" a="1"/>
  <c r="AL78" i="7" s="1"/>
  <c r="AL79" i="7" a="1"/>
  <c r="AL79" i="7" s="1"/>
  <c r="AL80" i="7" a="1"/>
  <c r="AL80" i="7" s="1"/>
  <c r="AQ117" i="7" a="1"/>
  <c r="AQ117" i="7" s="1"/>
  <c r="AQ118" i="7" a="1"/>
  <c r="AQ118" i="7" s="1"/>
  <c r="AQ122" i="7" a="1"/>
  <c r="AQ122" i="7" s="1"/>
  <c r="AQ119" i="7" a="1"/>
  <c r="AQ119" i="7" s="1"/>
  <c r="AQ120" i="7" a="1"/>
  <c r="AQ120" i="7" s="1"/>
  <c r="AQ121" i="7" a="1"/>
  <c r="AQ121" i="7" s="1"/>
  <c r="AE144" i="7" a="1"/>
  <c r="AE144" i="7" s="1"/>
  <c r="AE141" i="7" a="1"/>
  <c r="AE141" i="7" s="1"/>
  <c r="AE145" i="7" a="1"/>
  <c r="AE145" i="7" s="1"/>
  <c r="AE142" i="7" a="1"/>
  <c r="AE142" i="7" s="1"/>
  <c r="AE146" i="7" a="1"/>
  <c r="AE146" i="7" s="1"/>
  <c r="AE143" i="7" a="1"/>
  <c r="AE143" i="7" s="1"/>
  <c r="AH41" i="7" a="1"/>
  <c r="AH41" i="7" s="1"/>
  <c r="AH42" i="7" a="1"/>
  <c r="AH42" i="7" s="1"/>
  <c r="AH40" i="7" a="1"/>
  <c r="AH40" i="7" s="1"/>
  <c r="AH43" i="7" a="1"/>
  <c r="AH43" i="7" s="1"/>
  <c r="AH39" i="7" a="1"/>
  <c r="AH39" i="7" s="1"/>
  <c r="AH44" i="7" a="1"/>
  <c r="AH44" i="7" s="1"/>
  <c r="G74" i="7" a="1"/>
  <c r="G74" i="7" s="1"/>
  <c r="G69" i="7" a="1"/>
  <c r="G69" i="7" s="1"/>
  <c r="G71" i="7" a="1"/>
  <c r="G71" i="7" s="1"/>
  <c r="G72" i="7" a="1"/>
  <c r="G72" i="7" s="1"/>
  <c r="G70" i="7" a="1"/>
  <c r="G70" i="7" s="1"/>
  <c r="G73" i="7" a="1"/>
  <c r="G73" i="7" s="1"/>
  <c r="AC84" i="7" a="1"/>
  <c r="AC84" i="7" s="1"/>
  <c r="AC83" i="7" a="1"/>
  <c r="AC83" i="7" s="1"/>
  <c r="AC81" i="7" a="1"/>
  <c r="AC81" i="7" s="1"/>
  <c r="AC85" i="7" a="1"/>
  <c r="AC85" i="7" s="1"/>
  <c r="AC86" i="7" a="1"/>
  <c r="AC86" i="7" s="1"/>
  <c r="AC82" i="7" a="1"/>
  <c r="AC82" i="7" s="1"/>
  <c r="H89" i="7" a="1"/>
  <c r="H89" i="7" s="1"/>
  <c r="H91" i="7" a="1"/>
  <c r="H91" i="7" s="1"/>
  <c r="H92" i="7" a="1"/>
  <c r="H92" i="7" s="1"/>
  <c r="H87" i="7" a="1"/>
  <c r="H87" i="7" s="1"/>
  <c r="H88" i="7" a="1"/>
  <c r="H88" i="7" s="1"/>
  <c r="H90" i="7" a="1"/>
  <c r="H90" i="7" s="1"/>
  <c r="AN87" i="7" a="1"/>
  <c r="AN87" i="7" s="1"/>
  <c r="AN90" i="7" a="1"/>
  <c r="AN90" i="7" s="1"/>
  <c r="AN89" i="7" a="1"/>
  <c r="AN89" i="7" s="1"/>
  <c r="AN91" i="7" a="1"/>
  <c r="AN91" i="7" s="1"/>
  <c r="AN88" i="7" a="1"/>
  <c r="AN88" i="7" s="1"/>
  <c r="AN92" i="7" a="1"/>
  <c r="AN92" i="7" s="1"/>
  <c r="S95" i="7" a="1"/>
  <c r="S95" i="7" s="1"/>
  <c r="S93" i="7" a="1"/>
  <c r="S93" i="7" s="1"/>
  <c r="S94" i="7" a="1"/>
  <c r="S94" i="7" s="1"/>
  <c r="S97" i="7" a="1"/>
  <c r="S97" i="7" s="1"/>
  <c r="S98" i="7" a="1"/>
  <c r="S98" i="7" s="1"/>
  <c r="S96" i="7" a="1"/>
  <c r="S96" i="7" s="1"/>
  <c r="AY93" i="7" a="1"/>
  <c r="AY93" i="7" s="1"/>
  <c r="AY98" i="7" a="1"/>
  <c r="AY98" i="7" s="1"/>
  <c r="AY94" i="7" a="1"/>
  <c r="AY94" i="7" s="1"/>
  <c r="AY97" i="7" a="1"/>
  <c r="AY97" i="7" s="1"/>
  <c r="AY95" i="7" a="1"/>
  <c r="AY95" i="7" s="1"/>
  <c r="AY96" i="7" a="1"/>
  <c r="AY96" i="7" s="1"/>
  <c r="AD100" i="7" a="1"/>
  <c r="AD100" i="7" s="1"/>
  <c r="AD101" i="7" a="1"/>
  <c r="AD101" i="7" s="1"/>
  <c r="AD102" i="7" a="1"/>
  <c r="AD102" i="7" s="1"/>
  <c r="AD99" i="7" a="1"/>
  <c r="AD99" i="7" s="1"/>
  <c r="AD103" i="7" a="1"/>
  <c r="AD103" i="7" s="1"/>
  <c r="AD104" i="7" a="1"/>
  <c r="AD104" i="7" s="1"/>
  <c r="I106" i="7" a="1"/>
  <c r="I106" i="7" s="1"/>
  <c r="I108" i="7" a="1"/>
  <c r="I108" i="7" s="1"/>
  <c r="I109" i="7" a="1"/>
  <c r="I109" i="7" s="1"/>
  <c r="I107" i="7" a="1"/>
  <c r="I107" i="7" s="1"/>
  <c r="I105" i="7" a="1"/>
  <c r="I105" i="7" s="1"/>
  <c r="I110" i="7" a="1"/>
  <c r="I110" i="7" s="1"/>
  <c r="AO106" i="7" a="1"/>
  <c r="AO106" i="7" s="1"/>
  <c r="AO107" i="7" a="1"/>
  <c r="AO107" i="7" s="1"/>
  <c r="AO108" i="7" a="1"/>
  <c r="AO108" i="7" s="1"/>
  <c r="AO109" i="7" a="1"/>
  <c r="AO109" i="7" s="1"/>
  <c r="AO110" i="7" a="1"/>
  <c r="AO110" i="7" s="1"/>
  <c r="AO105" i="7" a="1"/>
  <c r="AO105" i="7" s="1"/>
  <c r="T113" i="7" a="1"/>
  <c r="T113" i="7" s="1"/>
  <c r="T114" i="7" a="1"/>
  <c r="T114" i="7" s="1"/>
  <c r="T115" i="7" a="1"/>
  <c r="T115" i="7" s="1"/>
  <c r="T116" i="7" a="1"/>
  <c r="T116" i="7" s="1"/>
  <c r="T111" i="7" a="1"/>
  <c r="T111" i="7" s="1"/>
  <c r="T112" i="7" a="1"/>
  <c r="T112" i="7" s="1"/>
  <c r="AZ113" i="7" a="1"/>
  <c r="AZ113" i="7" s="1"/>
  <c r="AZ114" i="7" a="1"/>
  <c r="AZ114" i="7" s="1"/>
  <c r="AZ115" i="7" a="1"/>
  <c r="AZ115" i="7" s="1"/>
  <c r="AZ116" i="7" a="1"/>
  <c r="AZ116" i="7" s="1"/>
  <c r="AZ111" i="7" a="1"/>
  <c r="AZ111" i="7" s="1"/>
  <c r="AZ112" i="7" a="1"/>
  <c r="AZ112" i="7" s="1"/>
  <c r="AE122" i="7" a="1"/>
  <c r="AE122" i="7" s="1"/>
  <c r="AE119" i="7" a="1"/>
  <c r="AE119" i="7" s="1"/>
  <c r="AE120" i="7" a="1"/>
  <c r="AE120" i="7" s="1"/>
  <c r="AE121" i="7" a="1"/>
  <c r="AE121" i="7" s="1"/>
  <c r="AE117" i="7" a="1"/>
  <c r="AE117" i="7" s="1"/>
  <c r="AE118" i="7" a="1"/>
  <c r="AE118" i="7" s="1"/>
  <c r="J123" i="7" a="1"/>
  <c r="J123" i="7" s="1"/>
  <c r="J124" i="7" a="1"/>
  <c r="J124" i="7" s="1"/>
  <c r="J126" i="7" a="1"/>
  <c r="J126" i="7" s="1"/>
  <c r="J127" i="7" a="1"/>
  <c r="J127" i="7" s="1"/>
  <c r="J128" i="7" a="1"/>
  <c r="J128" i="7" s="1"/>
  <c r="J125" i="7" a="1"/>
  <c r="J125" i="7" s="1"/>
  <c r="AF123" i="7" a="1"/>
  <c r="AF123" i="7" s="1"/>
  <c r="AF124" i="7" a="1"/>
  <c r="AF124" i="7" s="1"/>
  <c r="AF125" i="7" a="1"/>
  <c r="AF125" i="7" s="1"/>
  <c r="AF128" i="7" a="1"/>
  <c r="AF128" i="7" s="1"/>
  <c r="AF127" i="7" a="1"/>
  <c r="AF127" i="7" s="1"/>
  <c r="AF126" i="7" a="1"/>
  <c r="AF126" i="7" s="1"/>
  <c r="AV127" i="7" a="1"/>
  <c r="AV127" i="7" s="1"/>
  <c r="AV126" i="7" a="1"/>
  <c r="AV126" i="7" s="1"/>
  <c r="AV128" i="7" a="1"/>
  <c r="AV128" i="7" s="1"/>
  <c r="AV123" i="7" a="1"/>
  <c r="AV123" i="7" s="1"/>
  <c r="AV124" i="7" a="1"/>
  <c r="AV124" i="7" s="1"/>
  <c r="AV125" i="7" a="1"/>
  <c r="AV125" i="7" s="1"/>
  <c r="K132" i="7" a="1"/>
  <c r="K132" i="7" s="1"/>
  <c r="K129" i="7" a="1"/>
  <c r="K129" i="7" s="1"/>
  <c r="K133" i="7" a="1"/>
  <c r="K133" i="7" s="1"/>
  <c r="K130" i="7" a="1"/>
  <c r="K130" i="7" s="1"/>
  <c r="K134" i="7" a="1"/>
  <c r="K134" i="7" s="1"/>
  <c r="K131" i="7" a="1"/>
  <c r="K131" i="7" s="1"/>
  <c r="AA132" i="7" a="1"/>
  <c r="AA132" i="7" s="1"/>
  <c r="AA129" i="7" a="1"/>
  <c r="AA129" i="7" s="1"/>
  <c r="AA130" i="7" a="1"/>
  <c r="AA130" i="7" s="1"/>
  <c r="AA133" i="7" a="1"/>
  <c r="AA133" i="7" s="1"/>
  <c r="AA134" i="7" a="1"/>
  <c r="AA134" i="7" s="1"/>
  <c r="AA131" i="7" a="1"/>
  <c r="AA131" i="7" s="1"/>
  <c r="AQ132" i="7" a="1"/>
  <c r="AQ132" i="7" s="1"/>
  <c r="AQ129" i="7" a="1"/>
  <c r="AQ129" i="7" s="1"/>
  <c r="AQ130" i="7" a="1"/>
  <c r="AQ130" i="7" s="1"/>
  <c r="AQ133" i="7" a="1"/>
  <c r="AQ133" i="7" s="1"/>
  <c r="AQ134" i="7" a="1"/>
  <c r="AQ134" i="7" s="1"/>
  <c r="AQ131" i="7" a="1"/>
  <c r="AQ131" i="7" s="1"/>
  <c r="F137" i="7" a="1"/>
  <c r="F137" i="7" s="1"/>
  <c r="F138" i="7" a="1"/>
  <c r="F138" i="7" s="1"/>
  <c r="F135" i="7" a="1"/>
  <c r="F135" i="7" s="1"/>
  <c r="F139" i="7" a="1"/>
  <c r="F139" i="7" s="1"/>
  <c r="F136" i="7" a="1"/>
  <c r="F136" i="7" s="1"/>
  <c r="F140" i="7" a="1"/>
  <c r="F140" i="7" s="1"/>
  <c r="V137" i="7" a="1"/>
  <c r="V137" i="7" s="1"/>
  <c r="V138" i="7" a="1"/>
  <c r="V138" i="7" s="1"/>
  <c r="V135" i="7" a="1"/>
  <c r="V135" i="7" s="1"/>
  <c r="V139" i="7" a="1"/>
  <c r="V139" i="7" s="1"/>
  <c r="V136" i="7" a="1"/>
  <c r="V136" i="7" s="1"/>
  <c r="V140" i="7" a="1"/>
  <c r="V140" i="7" s="1"/>
  <c r="AL137" i="7" a="1"/>
  <c r="AL137" i="7" s="1"/>
  <c r="AL138" i="7" a="1"/>
  <c r="AL138" i="7" s="1"/>
  <c r="AL135" i="7" a="1"/>
  <c r="AL135" i="7" s="1"/>
  <c r="AL139" i="7" a="1"/>
  <c r="AL139" i="7" s="1"/>
  <c r="AL136" i="7" a="1"/>
  <c r="AL136" i="7" s="1"/>
  <c r="AL140" i="7" a="1"/>
  <c r="AL140" i="7" s="1"/>
  <c r="BB137" i="7" a="1"/>
  <c r="BB137" i="7" s="1"/>
  <c r="BB138" i="7" a="1"/>
  <c r="BB138" i="7" s="1"/>
  <c r="BB135" i="7" a="1"/>
  <c r="BB135" i="7" s="1"/>
  <c r="BB139" i="7" a="1"/>
  <c r="BB139" i="7" s="1"/>
  <c r="BB136" i="7" a="1"/>
  <c r="BB136" i="7" s="1"/>
  <c r="BB140" i="7" a="1"/>
  <c r="BB140" i="7" s="1"/>
  <c r="Q142" i="7" a="1"/>
  <c r="Q142" i="7" s="1"/>
  <c r="Q146" i="7" a="1"/>
  <c r="Q146" i="7" s="1"/>
  <c r="Q143" i="7" a="1"/>
  <c r="Q143" i="7" s="1"/>
  <c r="Q144" i="7" a="1"/>
  <c r="Q144" i="7" s="1"/>
  <c r="Q141" i="7" a="1"/>
  <c r="Q141" i="7" s="1"/>
  <c r="Q145" i="7" a="1"/>
  <c r="Q145" i="7" s="1"/>
  <c r="AG142" i="7" a="1"/>
  <c r="AG142" i="7" s="1"/>
  <c r="AG146" i="7" a="1"/>
  <c r="AG146" i="7" s="1"/>
  <c r="AG143" i="7" a="1"/>
  <c r="AG143" i="7" s="1"/>
  <c r="AG144" i="7" a="1"/>
  <c r="AG144" i="7" s="1"/>
  <c r="AG141" i="7" a="1"/>
  <c r="AG141" i="7" s="1"/>
  <c r="AG145" i="7" a="1"/>
  <c r="AG145" i="7" s="1"/>
  <c r="AW142" i="7" a="1"/>
  <c r="AW142" i="7" s="1"/>
  <c r="AW146" i="7" a="1"/>
  <c r="AW146" i="7" s="1"/>
  <c r="AW143" i="7" a="1"/>
  <c r="AW143" i="7" s="1"/>
  <c r="AW144" i="7" a="1"/>
  <c r="AW144" i="7" s="1"/>
  <c r="AW141" i="7" a="1"/>
  <c r="AW141" i="7" s="1"/>
  <c r="AW145" i="7" a="1"/>
  <c r="AW145" i="7" s="1"/>
  <c r="L147" i="7" a="1"/>
  <c r="L147" i="7" s="1"/>
  <c r="L152" i="7" a="1"/>
  <c r="L152" i="7" s="1"/>
  <c r="L148" i="7" a="1"/>
  <c r="L148" i="7" s="1"/>
  <c r="L149" i="7" a="1"/>
  <c r="L149" i="7" s="1"/>
  <c r="L150" i="7" a="1"/>
  <c r="L150" i="7" s="1"/>
  <c r="L151" i="7" a="1"/>
  <c r="L151" i="7" s="1"/>
  <c r="AB147" i="7" a="1"/>
  <c r="AB147" i="7" s="1"/>
  <c r="AB150" i="7" a="1"/>
  <c r="AB150" i="7" s="1"/>
  <c r="AB151" i="7" a="1"/>
  <c r="AB151" i="7" s="1"/>
  <c r="AB152" i="7" a="1"/>
  <c r="AB152" i="7" s="1"/>
  <c r="AB148" i="7" a="1"/>
  <c r="AB148" i="7" s="1"/>
  <c r="AB149" i="7" a="1"/>
  <c r="AB149" i="7" s="1"/>
  <c r="AR147" i="7" a="1"/>
  <c r="AR147" i="7" s="1"/>
  <c r="AR149" i="7" a="1"/>
  <c r="AR149" i="7" s="1"/>
  <c r="AR150" i="7" a="1"/>
  <c r="AR150" i="7" s="1"/>
  <c r="AR151" i="7" a="1"/>
  <c r="AR151" i="7" s="1"/>
  <c r="AR152" i="7" a="1"/>
  <c r="AR152" i="7" s="1"/>
  <c r="AR148" i="7" a="1"/>
  <c r="AR148" i="7" s="1"/>
  <c r="D21" i="7" a="1"/>
  <c r="D21" i="7" s="1"/>
  <c r="D25" i="7" a="1"/>
  <c r="D25" i="7" s="1"/>
  <c r="D22" i="7" a="1"/>
  <c r="D22" i="7" s="1"/>
  <c r="D26" i="7" a="1"/>
  <c r="D26" i="7" s="1"/>
  <c r="D23" i="7" a="1"/>
  <c r="D23" i="7" s="1"/>
  <c r="D24" i="7" a="1"/>
  <c r="D24" i="7" s="1"/>
  <c r="D120" i="7" a="1"/>
  <c r="D120" i="7" s="1"/>
  <c r="D117" i="7" a="1"/>
  <c r="D117" i="7" s="1"/>
  <c r="D121" i="7" a="1"/>
  <c r="D121" i="7" s="1"/>
  <c r="D118" i="7" a="1"/>
  <c r="D118" i="7" s="1"/>
  <c r="D122" i="7" a="1"/>
  <c r="D122" i="7" s="1"/>
  <c r="D119" i="7" a="1"/>
  <c r="D119" i="7" s="1"/>
  <c r="L126" i="7" a="1"/>
  <c r="L126" i="7" s="1"/>
  <c r="L127" i="7" a="1"/>
  <c r="L127" i="7" s="1"/>
  <c r="L128" i="7" a="1"/>
  <c r="L128" i="7" s="1"/>
  <c r="L123" i="7" a="1"/>
  <c r="L123" i="7" s="1"/>
  <c r="L124" i="7" a="1"/>
  <c r="L124" i="7" s="1"/>
  <c r="L125" i="7" a="1"/>
  <c r="L125" i="7" s="1"/>
  <c r="AW122" i="7" a="1"/>
  <c r="AW122" i="7" s="1"/>
  <c r="AW121" i="7" a="1"/>
  <c r="AW121" i="7" s="1"/>
  <c r="AW119" i="7" a="1"/>
  <c r="AW119" i="7" s="1"/>
  <c r="AW120" i="7" a="1"/>
  <c r="AW120" i="7" s="1"/>
  <c r="AW117" i="7" a="1"/>
  <c r="AW117" i="7" s="1"/>
  <c r="AW118" i="7" a="1"/>
  <c r="AW118" i="7" s="1"/>
  <c r="AG119" i="7" a="1"/>
  <c r="AG119" i="7" s="1"/>
  <c r="AG120" i="7" a="1"/>
  <c r="AG120" i="7" s="1"/>
  <c r="AG117" i="7" a="1"/>
  <c r="AG117" i="7" s="1"/>
  <c r="AG118" i="7" a="1"/>
  <c r="AG118" i="7" s="1"/>
  <c r="AG122" i="7" a="1"/>
  <c r="AG122" i="7" s="1"/>
  <c r="AG121" i="7" a="1"/>
  <c r="AG121" i="7" s="1"/>
  <c r="Q122" i="7" a="1"/>
  <c r="Q122" i="7" s="1"/>
  <c r="Q121" i="7" a="1"/>
  <c r="Q121" i="7" s="1"/>
  <c r="Q119" i="7" a="1"/>
  <c r="Q119" i="7" s="1"/>
  <c r="Q120" i="7" a="1"/>
  <c r="Q120" i="7" s="1"/>
  <c r="Q117" i="7" a="1"/>
  <c r="Q117" i="7" s="1"/>
  <c r="Q118" i="7" a="1"/>
  <c r="Q118" i="7" s="1"/>
  <c r="BB111" i="7" a="1"/>
  <c r="BB111" i="7" s="1"/>
  <c r="BB112" i="7" a="1"/>
  <c r="BB112" i="7" s="1"/>
  <c r="BB114" i="7" a="1"/>
  <c r="BB114" i="7" s="1"/>
  <c r="BB115" i="7" a="1"/>
  <c r="BB115" i="7" s="1"/>
  <c r="BB116" i="7" a="1"/>
  <c r="BB116" i="7" s="1"/>
  <c r="BB113" i="7" a="1"/>
  <c r="BB113" i="7" s="1"/>
  <c r="AL114" i="7" a="1"/>
  <c r="AL114" i="7" s="1"/>
  <c r="AL115" i="7" a="1"/>
  <c r="AL115" i="7" s="1"/>
  <c r="AL116" i="7" a="1"/>
  <c r="AL116" i="7" s="1"/>
  <c r="AL113" i="7" a="1"/>
  <c r="AL113" i="7" s="1"/>
  <c r="AL111" i="7" a="1"/>
  <c r="AL111" i="7" s="1"/>
  <c r="AL112" i="7" a="1"/>
  <c r="AL112" i="7" s="1"/>
  <c r="V111" i="7" a="1"/>
  <c r="V111" i="7" s="1"/>
  <c r="V112" i="7" a="1"/>
  <c r="V112" i="7" s="1"/>
  <c r="V114" i="7" a="1"/>
  <c r="V114" i="7" s="1"/>
  <c r="V115" i="7" a="1"/>
  <c r="V115" i="7" s="1"/>
  <c r="V116" i="7" a="1"/>
  <c r="V116" i="7" s="1"/>
  <c r="V113" i="7" a="1"/>
  <c r="V113" i="7" s="1"/>
  <c r="F114" i="7" a="1"/>
  <c r="F114" i="7" s="1"/>
  <c r="F115" i="7" a="1"/>
  <c r="F115" i="7" s="1"/>
  <c r="F116" i="7" a="1"/>
  <c r="F116" i="7" s="1"/>
  <c r="F113" i="7" a="1"/>
  <c r="F113" i="7" s="1"/>
  <c r="F111" i="7" a="1"/>
  <c r="F111" i="7" s="1"/>
  <c r="F112" i="7" a="1"/>
  <c r="F112" i="7" s="1"/>
  <c r="AQ105" i="7" a="1"/>
  <c r="AQ105" i="7" s="1"/>
  <c r="AQ106" i="7" a="1"/>
  <c r="AQ106" i="7" s="1"/>
  <c r="AQ108" i="7" a="1"/>
  <c r="AQ108" i="7" s="1"/>
  <c r="AQ110" i="7" a="1"/>
  <c r="AQ110" i="7" s="1"/>
  <c r="AQ107" i="7" a="1"/>
  <c r="AQ107" i="7" s="1"/>
  <c r="AQ109" i="7" a="1"/>
  <c r="AQ109" i="7" s="1"/>
  <c r="AA107" i="7" a="1"/>
  <c r="AA107" i="7" s="1"/>
  <c r="AA108" i="7" a="1"/>
  <c r="AA108" i="7" s="1"/>
  <c r="AA105" i="7" a="1"/>
  <c r="AA105" i="7" s="1"/>
  <c r="AA106" i="7" a="1"/>
  <c r="AA106" i="7" s="1"/>
  <c r="AA109" i="7" a="1"/>
  <c r="AA109" i="7" s="1"/>
  <c r="AA110" i="7" a="1"/>
  <c r="AA110" i="7" s="1"/>
  <c r="K105" i="7" a="1"/>
  <c r="K105" i="7" s="1"/>
  <c r="K106" i="7" a="1"/>
  <c r="K106" i="7" s="1"/>
  <c r="K109" i="7" a="1"/>
  <c r="K109" i="7" s="1"/>
  <c r="K107" i="7" a="1"/>
  <c r="K107" i="7" s="1"/>
  <c r="K108" i="7" a="1"/>
  <c r="K108" i="7" s="1"/>
  <c r="K110" i="7" a="1"/>
  <c r="K110" i="7" s="1"/>
  <c r="AV103" i="7" a="1"/>
  <c r="AV103" i="7" s="1"/>
  <c r="AV100" i="7" a="1"/>
  <c r="AV100" i="7" s="1"/>
  <c r="AV104" i="7" a="1"/>
  <c r="AV104" i="7" s="1"/>
  <c r="AV99" i="7" a="1"/>
  <c r="AV99" i="7" s="1"/>
  <c r="AV101" i="7" a="1"/>
  <c r="AV101" i="7" s="1"/>
  <c r="AV102" i="7" a="1"/>
  <c r="AV102" i="7" s="1"/>
  <c r="AF99" i="7" a="1"/>
  <c r="AF99" i="7" s="1"/>
  <c r="AF103" i="7" a="1"/>
  <c r="AF103" i="7" s="1"/>
  <c r="AF104" i="7" a="1"/>
  <c r="AF104" i="7" s="1"/>
  <c r="AF100" i="7" a="1"/>
  <c r="AF100" i="7" s="1"/>
  <c r="AF101" i="7" a="1"/>
  <c r="AF101" i="7" s="1"/>
  <c r="AF102" i="7" a="1"/>
  <c r="AF102" i="7" s="1"/>
  <c r="P103" i="7" a="1"/>
  <c r="P103" i="7" s="1"/>
  <c r="P100" i="7" a="1"/>
  <c r="P100" i="7" s="1"/>
  <c r="P101" i="7" a="1"/>
  <c r="P101" i="7" s="1"/>
  <c r="P104" i="7" a="1"/>
  <c r="P104" i="7" s="1"/>
  <c r="P99" i="7" a="1"/>
  <c r="P99" i="7" s="1"/>
  <c r="P102" i="7" a="1"/>
  <c r="P102" i="7" s="1"/>
  <c r="BA96" i="7" a="1"/>
  <c r="BA96" i="7" s="1"/>
  <c r="BA97" i="7" a="1"/>
  <c r="BA97" i="7" s="1"/>
  <c r="BA93" i="7" a="1"/>
  <c r="BA93" i="7" s="1"/>
  <c r="BA95" i="7" a="1"/>
  <c r="BA95" i="7" s="1"/>
  <c r="BA98" i="7" a="1"/>
  <c r="BA98" i="7" s="1"/>
  <c r="BA94" i="7" a="1"/>
  <c r="BA94" i="7" s="1"/>
  <c r="AK93" i="7" a="1"/>
  <c r="AK93" i="7" s="1"/>
  <c r="AK94" i="7" a="1"/>
  <c r="AK94" i="7" s="1"/>
  <c r="AK95" i="7" a="1"/>
  <c r="AK95" i="7" s="1"/>
  <c r="AK98" i="7" a="1"/>
  <c r="AK98" i="7" s="1"/>
  <c r="AK96" i="7" a="1"/>
  <c r="AK96" i="7" s="1"/>
  <c r="AK97" i="7" a="1"/>
  <c r="AK97" i="7" s="1"/>
  <c r="U93" i="7" a="1"/>
  <c r="U93" i="7" s="1"/>
  <c r="U94" i="7" a="1"/>
  <c r="U94" i="7" s="1"/>
  <c r="U95" i="7" a="1"/>
  <c r="U95" i="7" s="1"/>
  <c r="U98" i="7" a="1"/>
  <c r="U98" i="7" s="1"/>
  <c r="U96" i="7" a="1"/>
  <c r="U96" i="7" s="1"/>
  <c r="U97" i="7" a="1"/>
  <c r="U97" i="7" s="1"/>
  <c r="E93" i="7" a="1"/>
  <c r="E93" i="7" s="1"/>
  <c r="E96" i="7" a="1"/>
  <c r="E96" i="7" s="1"/>
  <c r="E94" i="7" a="1"/>
  <c r="E94" i="7" s="1"/>
  <c r="E95" i="7" a="1"/>
  <c r="E95" i="7" s="1"/>
  <c r="E98" i="7" a="1"/>
  <c r="E98" i="7" s="1"/>
  <c r="E97" i="7" a="1"/>
  <c r="E97" i="7" s="1"/>
  <c r="AP91" i="7" a="1"/>
  <c r="AP91" i="7" s="1"/>
  <c r="AP88" i="7" a="1"/>
  <c r="AP88" i="7" s="1"/>
  <c r="AP92" i="7" a="1"/>
  <c r="AP92" i="7" s="1"/>
  <c r="AP90" i="7" a="1"/>
  <c r="AP90" i="7" s="1"/>
  <c r="AP87" i="7" a="1"/>
  <c r="AP87" i="7" s="1"/>
  <c r="AP89" i="7" a="1"/>
  <c r="AP89" i="7" s="1"/>
  <c r="Z88" i="7" a="1"/>
  <c r="Z88" i="7" s="1"/>
  <c r="Z91" i="7" a="1"/>
  <c r="Z91" i="7" s="1"/>
  <c r="Z92" i="7" a="1"/>
  <c r="Z92" i="7" s="1"/>
  <c r="Z90" i="7" a="1"/>
  <c r="Z90" i="7" s="1"/>
  <c r="Z87" i="7" a="1"/>
  <c r="Z87" i="7" s="1"/>
  <c r="Z89" i="7" a="1"/>
  <c r="Z89" i="7" s="1"/>
  <c r="J87" i="7" a="1"/>
  <c r="J87" i="7" s="1"/>
  <c r="J88" i="7" a="1"/>
  <c r="J88" i="7" s="1"/>
  <c r="J90" i="7" a="1"/>
  <c r="J90" i="7" s="1"/>
  <c r="J89" i="7" a="1"/>
  <c r="J89" i="7" s="1"/>
  <c r="J91" i="7" a="1"/>
  <c r="J91" i="7" s="1"/>
  <c r="J92" i="7" a="1"/>
  <c r="J92" i="7" s="1"/>
  <c r="AU83" i="7" a="1"/>
  <c r="AU83" i="7" s="1"/>
  <c r="AU86" i="7" a="1"/>
  <c r="AU86" i="7" s="1"/>
  <c r="AU81" i="7" a="1"/>
  <c r="AU81" i="7" s="1"/>
  <c r="AU82" i="7" a="1"/>
  <c r="AU82" i="7" s="1"/>
  <c r="AU84" i="7" a="1"/>
  <c r="AU84" i="7" s="1"/>
  <c r="AU85" i="7" a="1"/>
  <c r="AU85" i="7" s="1"/>
  <c r="AE81" i="7" a="1"/>
  <c r="AE81" i="7" s="1"/>
  <c r="AE82" i="7" a="1"/>
  <c r="AE82" i="7" s="1"/>
  <c r="AE86" i="7" a="1"/>
  <c r="AE86" i="7" s="1"/>
  <c r="AE85" i="7" a="1"/>
  <c r="AE85" i="7" s="1"/>
  <c r="AE83" i="7" a="1"/>
  <c r="AE83" i="7" s="1"/>
  <c r="AE84" i="7" a="1"/>
  <c r="AE84" i="7" s="1"/>
  <c r="O84" i="7" a="1"/>
  <c r="O84" i="7" s="1"/>
  <c r="O85" i="7" a="1"/>
  <c r="O85" i="7" s="1"/>
  <c r="O81" i="7" a="1"/>
  <c r="O81" i="7" s="1"/>
  <c r="O82" i="7" a="1"/>
  <c r="O82" i="7" s="1"/>
  <c r="O83" i="7" a="1"/>
  <c r="O83" i="7" s="1"/>
  <c r="O86" i="7" a="1"/>
  <c r="O86" i="7" s="1"/>
  <c r="AZ77" i="7" a="1"/>
  <c r="AZ77" i="7" s="1"/>
  <c r="AZ78" i="7" a="1"/>
  <c r="AZ78" i="7" s="1"/>
  <c r="AZ75" i="7" a="1"/>
  <c r="AZ75" i="7" s="1"/>
  <c r="AZ79" i="7" a="1"/>
  <c r="AZ79" i="7" s="1"/>
  <c r="AZ80" i="7" a="1"/>
  <c r="AZ80" i="7" s="1"/>
  <c r="AZ76" i="7" a="1"/>
  <c r="AZ76" i="7" s="1"/>
  <c r="AJ77" i="7" a="1"/>
  <c r="AJ77" i="7" s="1"/>
  <c r="AJ78" i="7" a="1"/>
  <c r="AJ78" i="7" s="1"/>
  <c r="AJ79" i="7" a="1"/>
  <c r="AJ79" i="7" s="1"/>
  <c r="AJ80" i="7" a="1"/>
  <c r="AJ80" i="7" s="1"/>
  <c r="AJ75" i="7" a="1"/>
  <c r="AJ75" i="7" s="1"/>
  <c r="AJ76" i="7" a="1"/>
  <c r="AJ76" i="7" s="1"/>
  <c r="T77" i="7" a="1"/>
  <c r="T77" i="7" s="1"/>
  <c r="T79" i="7" a="1"/>
  <c r="T79" i="7" s="1"/>
  <c r="T80" i="7" a="1"/>
  <c r="T80" i="7" s="1"/>
  <c r="T75" i="7" a="1"/>
  <c r="T75" i="7" s="1"/>
  <c r="T76" i="7" a="1"/>
  <c r="T76" i="7" s="1"/>
  <c r="T78" i="7" a="1"/>
  <c r="T78" i="7" s="1"/>
  <c r="BE69" i="7" a="1"/>
  <c r="BE69" i="7" s="1"/>
  <c r="BE72" i="7" a="1"/>
  <c r="BE72" i="7" s="1"/>
  <c r="BE73" i="7" a="1"/>
  <c r="BE73" i="7" s="1"/>
  <c r="BE70" i="7" a="1"/>
  <c r="BE70" i="7" s="1"/>
  <c r="BE74" i="7" a="1"/>
  <c r="BE74" i="7" s="1"/>
  <c r="BE71" i="7" a="1"/>
  <c r="BE71" i="7" s="1"/>
  <c r="AO69" i="7" a="1"/>
  <c r="AO69" i="7" s="1"/>
  <c r="AO72" i="7" a="1"/>
  <c r="AO72" i="7" s="1"/>
  <c r="AO73" i="7" a="1"/>
  <c r="AO73" i="7" s="1"/>
  <c r="AO70" i="7" a="1"/>
  <c r="AO70" i="7" s="1"/>
  <c r="AO74" i="7" a="1"/>
  <c r="AO74" i="7" s="1"/>
  <c r="AO71" i="7" a="1"/>
  <c r="AO71" i="7" s="1"/>
  <c r="Y72" i="7" a="1"/>
  <c r="Y72" i="7" s="1"/>
  <c r="Y70" i="7" a="1"/>
  <c r="Y70" i="7" s="1"/>
  <c r="Y73" i="7" a="1"/>
  <c r="Y73" i="7" s="1"/>
  <c r="Y74" i="7" a="1"/>
  <c r="Y74" i="7" s="1"/>
  <c r="Y69" i="7" a="1"/>
  <c r="Y69" i="7" s="1"/>
  <c r="Y71" i="7" a="1"/>
  <c r="Y71" i="7" s="1"/>
  <c r="I72" i="7" a="1"/>
  <c r="I72" i="7" s="1"/>
  <c r="I70" i="7" a="1"/>
  <c r="I70" i="7" s="1"/>
  <c r="I73" i="7" a="1"/>
  <c r="I73" i="7" s="1"/>
  <c r="I74" i="7" a="1"/>
  <c r="I74" i="7" s="1"/>
  <c r="I69" i="7" a="1"/>
  <c r="I69" i="7" s="1"/>
  <c r="I71" i="7" a="1"/>
  <c r="I71" i="7" s="1"/>
  <c r="AT64" i="7" a="1"/>
  <c r="AT64" i="7" s="1"/>
  <c r="AT67" i="7" a="1"/>
  <c r="AT67" i="7" s="1"/>
  <c r="AT63" i="7" a="1"/>
  <c r="AT63" i="7" s="1"/>
  <c r="AT65" i="7" a="1"/>
  <c r="AT65" i="7" s="1"/>
  <c r="AT66" i="7" a="1"/>
  <c r="AT66" i="7" s="1"/>
  <c r="AT68" i="7" a="1"/>
  <c r="AT68" i="7" s="1"/>
  <c r="R63" i="7" a="1"/>
  <c r="R63" i="7" s="1"/>
  <c r="R65" i="7" a="1"/>
  <c r="R65" i="7" s="1"/>
  <c r="R66" i="7" a="1"/>
  <c r="R66" i="7" s="1"/>
  <c r="R68" i="7" a="1"/>
  <c r="R68" i="7" s="1"/>
  <c r="R64" i="7" a="1"/>
  <c r="R64" i="7" s="1"/>
  <c r="R67" i="7" a="1"/>
  <c r="R67" i="7" s="1"/>
  <c r="AM62" i="7" a="1"/>
  <c r="AM62" i="7" s="1"/>
  <c r="AM58" i="7" a="1"/>
  <c r="AM58" i="7" s="1"/>
  <c r="AM61" i="7" a="1"/>
  <c r="AM61" i="7" s="1"/>
  <c r="AM57" i="7" a="1"/>
  <c r="AM57" i="7" s="1"/>
  <c r="AM59" i="7" a="1"/>
  <c r="AM59" i="7" s="1"/>
  <c r="AM60" i="7" a="1"/>
  <c r="AM60" i="7" s="1"/>
  <c r="G58" i="7" a="1"/>
  <c r="G58" i="7" s="1"/>
  <c r="G59" i="7" a="1"/>
  <c r="G59" i="7" s="1"/>
  <c r="G60" i="7" a="1"/>
  <c r="G60" i="7" s="1"/>
  <c r="G61" i="7" a="1"/>
  <c r="G61" i="7" s="1"/>
  <c r="G57" i="7" a="1"/>
  <c r="G57" i="7" s="1"/>
  <c r="G62" i="7" a="1"/>
  <c r="G62" i="7" s="1"/>
  <c r="AB51" i="7" a="1"/>
  <c r="AB51" i="7" s="1"/>
  <c r="AB54" i="7" a="1"/>
  <c r="AB54" i="7" s="1"/>
  <c r="AB53" i="7" a="1"/>
  <c r="AB53" i="7" s="1"/>
  <c r="AB56" i="7" a="1"/>
  <c r="AB56" i="7" s="1"/>
  <c r="AB52" i="7" a="1"/>
  <c r="AB52" i="7" s="1"/>
  <c r="AB55" i="7" a="1"/>
  <c r="AB55" i="7" s="1"/>
  <c r="AW47" i="7" a="1"/>
  <c r="AW47" i="7" s="1"/>
  <c r="AW45" i="7" a="1"/>
  <c r="AW45" i="7" s="1"/>
  <c r="AW46" i="7" a="1"/>
  <c r="AW46" i="7" s="1"/>
  <c r="AW48" i="7" a="1"/>
  <c r="AW48" i="7" s="1"/>
  <c r="AW49" i="7" a="1"/>
  <c r="AW49" i="7" s="1"/>
  <c r="AW50" i="7" a="1"/>
  <c r="AW50" i="7" s="1"/>
  <c r="Q49" i="7" a="1"/>
  <c r="Q49" i="7" s="1"/>
  <c r="Q45" i="7" a="1"/>
  <c r="Q45" i="7" s="1"/>
  <c r="Q46" i="7" a="1"/>
  <c r="Q46" i="7" s="1"/>
  <c r="Q48" i="7" a="1"/>
  <c r="Q48" i="7" s="1"/>
  <c r="Q50" i="7" a="1"/>
  <c r="Q50" i="7" s="1"/>
  <c r="Q47" i="7" a="1"/>
  <c r="Q47" i="7" s="1"/>
  <c r="AL43" i="7" a="1"/>
  <c r="AL43" i="7" s="1"/>
  <c r="AL44" i="7" a="1"/>
  <c r="AL44" i="7" s="1"/>
  <c r="AL41" i="7" a="1"/>
  <c r="AL41" i="7" s="1"/>
  <c r="AL40" i="7" a="1"/>
  <c r="AL40" i="7" s="1"/>
  <c r="AL42" i="7" a="1"/>
  <c r="AL42" i="7" s="1"/>
  <c r="AL39" i="7" a="1"/>
  <c r="AL39" i="7" s="1"/>
  <c r="AM36" i="7" a="1"/>
  <c r="AM36" i="7" s="1"/>
  <c r="AM38" i="7" a="1"/>
  <c r="AM38" i="7" s="1"/>
  <c r="AM37" i="7" a="1"/>
  <c r="AM37" i="7" s="1"/>
  <c r="AM33" i="7" a="1"/>
  <c r="AM33" i="7" s="1"/>
  <c r="AM34" i="7" a="1"/>
  <c r="AM34" i="7" s="1"/>
  <c r="AM35" i="7" a="1"/>
  <c r="AM35" i="7" s="1"/>
  <c r="AB29" i="7" a="1"/>
  <c r="AB29" i="7" s="1"/>
  <c r="AB28" i="7" a="1"/>
  <c r="AB28" i="7" s="1"/>
  <c r="AB30" i="7" a="1"/>
  <c r="AB30" i="7" s="1"/>
  <c r="AB31" i="7" a="1"/>
  <c r="AB31" i="7" s="1"/>
  <c r="AB32" i="7" a="1"/>
  <c r="AB32" i="7" s="1"/>
  <c r="AB27" i="7" a="1"/>
  <c r="AB27" i="7" s="1"/>
  <c r="I15" i="7" a="1"/>
  <c r="I15" i="7" s="1"/>
  <c r="I16" i="7" a="1"/>
  <c r="I16" i="7" s="1"/>
  <c r="I18" i="7" a="1"/>
  <c r="I18" i="7" s="1"/>
  <c r="I19" i="7" a="1"/>
  <c r="I19" i="7" s="1"/>
  <c r="I17" i="7" a="1"/>
  <c r="I17" i="7" s="1"/>
  <c r="I20" i="7" a="1"/>
  <c r="I20" i="7" s="1"/>
  <c r="S126" i="7" a="1"/>
  <c r="S126" i="7" s="1"/>
  <c r="S127" i="7" a="1"/>
  <c r="S127" i="7" s="1"/>
  <c r="S128" i="7" a="1"/>
  <c r="S128" i="7" s="1"/>
  <c r="S123" i="7" a="1"/>
  <c r="S123" i="7" s="1"/>
  <c r="S124" i="7" a="1"/>
  <c r="S124" i="7" s="1"/>
  <c r="S125" i="7" a="1"/>
  <c r="S125" i="7" s="1"/>
  <c r="BD122" i="7" a="1"/>
  <c r="BD122" i="7" s="1"/>
  <c r="BD119" i="7" a="1"/>
  <c r="BD119" i="7" s="1"/>
  <c r="BD120" i="7" a="1"/>
  <c r="BD120" i="7" s="1"/>
  <c r="BD121" i="7" a="1"/>
  <c r="BD121" i="7" s="1"/>
  <c r="BD117" i="7" a="1"/>
  <c r="BD117" i="7" s="1"/>
  <c r="BD118" i="7" a="1"/>
  <c r="BD118" i="7" s="1"/>
  <c r="AN117" i="7" a="1"/>
  <c r="AN117" i="7" s="1"/>
  <c r="AN118" i="7" a="1"/>
  <c r="AN118" i="7" s="1"/>
  <c r="AN122" i="7" a="1"/>
  <c r="AN122" i="7" s="1"/>
  <c r="AN119" i="7" a="1"/>
  <c r="AN119" i="7" s="1"/>
  <c r="AN120" i="7" a="1"/>
  <c r="AN120" i="7" s="1"/>
  <c r="AN121" i="7" a="1"/>
  <c r="AN121" i="7" s="1"/>
  <c r="X122" i="7" a="1"/>
  <c r="X122" i="7" s="1"/>
  <c r="X119" i="7" a="1"/>
  <c r="X119" i="7" s="1"/>
  <c r="X120" i="7" a="1"/>
  <c r="X120" i="7" s="1"/>
  <c r="X121" i="7" a="1"/>
  <c r="X121" i="7" s="1"/>
  <c r="X117" i="7" a="1"/>
  <c r="X117" i="7" s="1"/>
  <c r="X118" i="7" a="1"/>
  <c r="X118" i="7" s="1"/>
  <c r="H119" i="7" a="1"/>
  <c r="H119" i="7" s="1"/>
  <c r="H117" i="7" a="1"/>
  <c r="H117" i="7" s="1"/>
  <c r="H118" i="7" a="1"/>
  <c r="H118" i="7" s="1"/>
  <c r="H122" i="7" a="1"/>
  <c r="H122" i="7" s="1"/>
  <c r="H120" i="7" a="1"/>
  <c r="H120" i="7" s="1"/>
  <c r="H121" i="7" a="1"/>
  <c r="H121" i="7" s="1"/>
  <c r="AS114" i="7" a="1"/>
  <c r="AS114" i="7" s="1"/>
  <c r="AS115" i="7" a="1"/>
  <c r="AS115" i="7" s="1"/>
  <c r="AS116" i="7" a="1"/>
  <c r="AS116" i="7" s="1"/>
  <c r="AS113" i="7" a="1"/>
  <c r="AS113" i="7" s="1"/>
  <c r="AS111" i="7" a="1"/>
  <c r="AS111" i="7" s="1"/>
  <c r="AS112" i="7" a="1"/>
  <c r="AS112" i="7" s="1"/>
  <c r="AC111" i="7" a="1"/>
  <c r="AC111" i="7" s="1"/>
  <c r="AC112" i="7" a="1"/>
  <c r="AC112" i="7" s="1"/>
  <c r="AC114" i="7" a="1"/>
  <c r="AC114" i="7" s="1"/>
  <c r="AC115" i="7" a="1"/>
  <c r="AC115" i="7" s="1"/>
  <c r="AC116" i="7" a="1"/>
  <c r="AC116" i="7" s="1"/>
  <c r="AC113" i="7" a="1"/>
  <c r="AC113" i="7" s="1"/>
  <c r="M114" i="7" a="1"/>
  <c r="M114" i="7" s="1"/>
  <c r="M115" i="7" a="1"/>
  <c r="M115" i="7" s="1"/>
  <c r="M116" i="7" a="1"/>
  <c r="M116" i="7" s="1"/>
  <c r="M113" i="7" a="1"/>
  <c r="M113" i="7" s="1"/>
  <c r="M111" i="7" a="1"/>
  <c r="M111" i="7" s="1"/>
  <c r="M112" i="7" a="1"/>
  <c r="M112" i="7" s="1"/>
  <c r="AX105" i="7" a="1"/>
  <c r="AX105" i="7" s="1"/>
  <c r="AX106" i="7" a="1"/>
  <c r="AX106" i="7" s="1"/>
  <c r="AX108" i="7" a="1"/>
  <c r="AX108" i="7" s="1"/>
  <c r="AX110" i="7" a="1"/>
  <c r="AX110" i="7" s="1"/>
  <c r="AX107" i="7" a="1"/>
  <c r="AX107" i="7" s="1"/>
  <c r="AX109" i="7" a="1"/>
  <c r="AX109" i="7" s="1"/>
  <c r="AH105" i="7" a="1"/>
  <c r="AH105" i="7" s="1"/>
  <c r="AH107" i="7" a="1"/>
  <c r="AH107" i="7" s="1"/>
  <c r="AH108" i="7" a="1"/>
  <c r="AH108" i="7" s="1"/>
  <c r="AH106" i="7" a="1"/>
  <c r="AH106" i="7" s="1"/>
  <c r="AH109" i="7" a="1"/>
  <c r="AH109" i="7" s="1"/>
  <c r="AH110" i="7" a="1"/>
  <c r="AH110" i="7" s="1"/>
  <c r="R105" i="7" a="1"/>
  <c r="R105" i="7" s="1"/>
  <c r="R106" i="7" a="1"/>
  <c r="R106" i="7" s="1"/>
  <c r="R107" i="7" a="1"/>
  <c r="R107" i="7" s="1"/>
  <c r="R109" i="7" a="1"/>
  <c r="R109" i="7" s="1"/>
  <c r="R108" i="7" a="1"/>
  <c r="R108" i="7" s="1"/>
  <c r="R110" i="7" a="1"/>
  <c r="R110" i="7" s="1"/>
  <c r="BC104" i="7" a="1"/>
  <c r="BC104" i="7" s="1"/>
  <c r="BC100" i="7" a="1"/>
  <c r="BC100" i="7" s="1"/>
  <c r="BC101" i="7" a="1"/>
  <c r="BC101" i="7" s="1"/>
  <c r="BC99" i="7" a="1"/>
  <c r="BC99" i="7" s="1"/>
  <c r="BC102" i="7" a="1"/>
  <c r="BC102" i="7" s="1"/>
  <c r="BC103" i="7" a="1"/>
  <c r="BC103" i="7" s="1"/>
  <c r="AM99" i="7" a="1"/>
  <c r="AM99" i="7" s="1"/>
  <c r="AM104" i="7" a="1"/>
  <c r="AM104" i="7" s="1"/>
  <c r="AM102" i="7" a="1"/>
  <c r="AM102" i="7" s="1"/>
  <c r="AM100" i="7" a="1"/>
  <c r="AM100" i="7" s="1"/>
  <c r="AM101" i="7" a="1"/>
  <c r="AM101" i="7" s="1"/>
  <c r="AM103" i="7" a="1"/>
  <c r="AM103" i="7" s="1"/>
  <c r="W104" i="7" a="1"/>
  <c r="W104" i="7" s="1"/>
  <c r="W100" i="7" a="1"/>
  <c r="W100" i="7" s="1"/>
  <c r="W101" i="7" a="1"/>
  <c r="W101" i="7" s="1"/>
  <c r="W102" i="7" a="1"/>
  <c r="W102" i="7" s="1"/>
  <c r="W99" i="7" a="1"/>
  <c r="W99" i="7" s="1"/>
  <c r="W103" i="7" a="1"/>
  <c r="W103" i="7" s="1"/>
  <c r="G104" i="7" a="1"/>
  <c r="G104" i="7" s="1"/>
  <c r="G99" i="7" a="1"/>
  <c r="G99" i="7" s="1"/>
  <c r="G102" i="7" a="1"/>
  <c r="G102" i="7" s="1"/>
  <c r="G100" i="7" a="1"/>
  <c r="G100" i="7" s="1"/>
  <c r="G101" i="7" a="1"/>
  <c r="G101" i="7" s="1"/>
  <c r="G103" i="7" a="1"/>
  <c r="G103" i="7" s="1"/>
  <c r="AR93" i="7" a="1"/>
  <c r="AR93" i="7" s="1"/>
  <c r="AR95" i="7" a="1"/>
  <c r="AR95" i="7" s="1"/>
  <c r="AR98" i="7" a="1"/>
  <c r="AR98" i="7" s="1"/>
  <c r="AR94" i="7" a="1"/>
  <c r="AR94" i="7" s="1"/>
  <c r="AR97" i="7" a="1"/>
  <c r="AR97" i="7" s="1"/>
  <c r="AR96" i="7" a="1"/>
  <c r="AR96" i="7" s="1"/>
  <c r="AB97" i="7" a="1"/>
  <c r="AB97" i="7" s="1"/>
  <c r="AB94" i="7" a="1"/>
  <c r="AB94" i="7" s="1"/>
  <c r="AB95" i="7" a="1"/>
  <c r="AB95" i="7" s="1"/>
  <c r="AB96" i="7" a="1"/>
  <c r="AB96" i="7" s="1"/>
  <c r="AB93" i="7" a="1"/>
  <c r="AB93" i="7" s="1"/>
  <c r="AB98" i="7" a="1"/>
  <c r="AB98" i="7" s="1"/>
  <c r="L96" i="7" a="1"/>
  <c r="L96" i="7" s="1"/>
  <c r="L93" i="7" a="1"/>
  <c r="L93" i="7" s="1"/>
  <c r="L98" i="7" a="1"/>
  <c r="L98" i="7" s="1"/>
  <c r="L94" i="7" a="1"/>
  <c r="L94" i="7" s="1"/>
  <c r="L95" i="7" a="1"/>
  <c r="L95" i="7" s="1"/>
  <c r="L97" i="7" a="1"/>
  <c r="L97" i="7" s="1"/>
  <c r="AW88" i="7" a="1"/>
  <c r="AW88" i="7" s="1"/>
  <c r="AW90" i="7" a="1"/>
  <c r="AW90" i="7" s="1"/>
  <c r="AW92" i="7" a="1"/>
  <c r="AW92" i="7" s="1"/>
  <c r="AW87" i="7" a="1"/>
  <c r="AW87" i="7" s="1"/>
  <c r="AW89" i="7" a="1"/>
  <c r="AW89" i="7" s="1"/>
  <c r="AW91" i="7" a="1"/>
  <c r="AW91" i="7" s="1"/>
  <c r="AG87" i="7" a="1"/>
  <c r="AG87" i="7" s="1"/>
  <c r="AG88" i="7" a="1"/>
  <c r="AG88" i="7" s="1"/>
  <c r="AG90" i="7" a="1"/>
  <c r="AG90" i="7" s="1"/>
  <c r="AG89" i="7" a="1"/>
  <c r="AG89" i="7" s="1"/>
  <c r="AG91" i="7" a="1"/>
  <c r="AG91" i="7" s="1"/>
  <c r="AG92" i="7" a="1"/>
  <c r="AG92" i="7" s="1"/>
  <c r="Q87" i="7" a="1"/>
  <c r="Q87" i="7" s="1"/>
  <c r="Q90" i="7" a="1"/>
  <c r="Q90" i="7" s="1"/>
  <c r="Q89" i="7" a="1"/>
  <c r="Q89" i="7" s="1"/>
  <c r="Q91" i="7" a="1"/>
  <c r="Q91" i="7" s="1"/>
  <c r="Q88" i="7" a="1"/>
  <c r="Q88" i="7" s="1"/>
  <c r="Q92" i="7" a="1"/>
  <c r="Q92" i="7" s="1"/>
  <c r="BB81" i="7" a="1"/>
  <c r="BB81" i="7" s="1"/>
  <c r="BB82" i="7" a="1"/>
  <c r="BB82" i="7" s="1"/>
  <c r="BB85" i="7" a="1"/>
  <c r="BB85" i="7" s="1"/>
  <c r="BB83" i="7" a="1"/>
  <c r="BB83" i="7" s="1"/>
  <c r="BB84" i="7" a="1"/>
  <c r="BB84" i="7" s="1"/>
  <c r="BB86" i="7" a="1"/>
  <c r="BB86" i="7" s="1"/>
  <c r="AL82" i="7" a="1"/>
  <c r="AL82" i="7" s="1"/>
  <c r="AL85" i="7" a="1"/>
  <c r="AL85" i="7" s="1"/>
  <c r="AL84" i="7" a="1"/>
  <c r="AL84" i="7" s="1"/>
  <c r="AL81" i="7" a="1"/>
  <c r="AL81" i="7" s="1"/>
  <c r="AL83" i="7" a="1"/>
  <c r="AL83" i="7" s="1"/>
  <c r="AL86" i="7" a="1"/>
  <c r="AL86" i="7" s="1"/>
  <c r="V85" i="7" a="1"/>
  <c r="V85" i="7" s="1"/>
  <c r="V84" i="7" a="1"/>
  <c r="V84" i="7" s="1"/>
  <c r="V81" i="7" a="1"/>
  <c r="V81" i="7" s="1"/>
  <c r="V82" i="7" a="1"/>
  <c r="V82" i="7" s="1"/>
  <c r="V86" i="7" a="1"/>
  <c r="V86" i="7" s="1"/>
  <c r="V83" i="7" a="1"/>
  <c r="V83" i="7" s="1"/>
  <c r="F84" i="7" a="1"/>
  <c r="F84" i="7" s="1"/>
  <c r="F81" i="7" a="1"/>
  <c r="F81" i="7" s="1"/>
  <c r="F85" i="7" a="1"/>
  <c r="F85" i="7" s="1"/>
  <c r="F82" i="7" a="1"/>
  <c r="F82" i="7" s="1"/>
  <c r="F86" i="7" a="1"/>
  <c r="F86" i="7" s="1"/>
  <c r="F83" i="7" a="1"/>
  <c r="F83" i="7" s="1"/>
  <c r="AQ78" i="7" a="1"/>
  <c r="AQ78" i="7" s="1"/>
  <c r="AQ79" i="7" a="1"/>
  <c r="AQ79" i="7" s="1"/>
  <c r="AQ80" i="7" a="1"/>
  <c r="AQ80" i="7" s="1"/>
  <c r="AQ75" i="7" a="1"/>
  <c r="AQ75" i="7" s="1"/>
  <c r="AQ76" i="7" a="1"/>
  <c r="AQ76" i="7" s="1"/>
  <c r="AQ77" i="7" a="1"/>
  <c r="AQ77" i="7" s="1"/>
  <c r="AA75" i="7" a="1"/>
  <c r="AA75" i="7" s="1"/>
  <c r="AA76" i="7" a="1"/>
  <c r="AA76" i="7" s="1"/>
  <c r="AA77" i="7" a="1"/>
  <c r="AA77" i="7" s="1"/>
  <c r="AA78" i="7" a="1"/>
  <c r="AA78" i="7" s="1"/>
  <c r="AA79" i="7" a="1"/>
  <c r="AA79" i="7" s="1"/>
  <c r="AA80" i="7" a="1"/>
  <c r="AA80" i="7" s="1"/>
  <c r="K75" i="7" a="1"/>
  <c r="K75" i="7" s="1"/>
  <c r="K76" i="7" a="1"/>
  <c r="K76" i="7" s="1"/>
  <c r="K78" i="7" a="1"/>
  <c r="K78" i="7" s="1"/>
  <c r="K79" i="7" a="1"/>
  <c r="K79" i="7" s="1"/>
  <c r="K80" i="7" a="1"/>
  <c r="K80" i="7" s="1"/>
  <c r="K77" i="7" a="1"/>
  <c r="K77" i="7" s="1"/>
  <c r="AV73" i="7" a="1"/>
  <c r="AV73" i="7" s="1"/>
  <c r="AV70" i="7" a="1"/>
  <c r="AV70" i="7" s="1"/>
  <c r="AV74" i="7" a="1"/>
  <c r="AV74" i="7" s="1"/>
  <c r="AV71" i="7" a="1"/>
  <c r="AV71" i="7" s="1"/>
  <c r="AV69" i="7" a="1"/>
  <c r="AV69" i="7" s="1"/>
  <c r="AV72" i="7" a="1"/>
  <c r="AV72" i="7" s="1"/>
  <c r="AF73" i="7" a="1"/>
  <c r="AF73" i="7" s="1"/>
  <c r="AF70" i="7" a="1"/>
  <c r="AF70" i="7" s="1"/>
  <c r="AF74" i="7" a="1"/>
  <c r="AF74" i="7" s="1"/>
  <c r="AF69" i="7" a="1"/>
  <c r="AF69" i="7" s="1"/>
  <c r="AF71" i="7" a="1"/>
  <c r="AF71" i="7" s="1"/>
  <c r="AF72" i="7" a="1"/>
  <c r="AF72" i="7" s="1"/>
  <c r="P70" i="7" a="1"/>
  <c r="P70" i="7" s="1"/>
  <c r="P73" i="7" a="1"/>
  <c r="P73" i="7" s="1"/>
  <c r="P74" i="7" a="1"/>
  <c r="P74" i="7" s="1"/>
  <c r="P69" i="7" a="1"/>
  <c r="P69" i="7" s="1"/>
  <c r="P71" i="7" a="1"/>
  <c r="P71" i="7" s="1"/>
  <c r="P72" i="7" a="1"/>
  <c r="P72" i="7" s="1"/>
  <c r="BA63" i="7" a="1"/>
  <c r="BA63" i="7" s="1"/>
  <c r="BA66" i="7" a="1"/>
  <c r="BA66" i="7" s="1"/>
  <c r="BA65" i="7" a="1"/>
  <c r="BA65" i="7" s="1"/>
  <c r="BA68" i="7" a="1"/>
  <c r="BA68" i="7" s="1"/>
  <c r="BA64" i="7" a="1"/>
  <c r="BA64" i="7" s="1"/>
  <c r="BA67" i="7" a="1"/>
  <c r="BA67" i="7" s="1"/>
  <c r="AG66" i="7" a="1"/>
  <c r="AG66" i="7" s="1"/>
  <c r="AG63" i="7" a="1"/>
  <c r="AG63" i="7" s="1"/>
  <c r="AG65" i="7" a="1"/>
  <c r="AG65" i="7" s="1"/>
  <c r="AG68" i="7" a="1"/>
  <c r="AG68" i="7" s="1"/>
  <c r="AG64" i="7" a="1"/>
  <c r="AG64" i="7" s="1"/>
  <c r="AG67" i="7" a="1"/>
  <c r="AG67" i="7" s="1"/>
  <c r="BB58" i="7" a="1"/>
  <c r="BB58" i="7" s="1"/>
  <c r="BB61" i="7" a="1"/>
  <c r="BB61" i="7" s="1"/>
  <c r="BB57" i="7" a="1"/>
  <c r="BB57" i="7" s="1"/>
  <c r="BB59" i="7" a="1"/>
  <c r="BB59" i="7" s="1"/>
  <c r="BB60" i="7" a="1"/>
  <c r="BB60" i="7" s="1"/>
  <c r="BB62" i="7" a="1"/>
  <c r="BB62" i="7" s="1"/>
  <c r="V58" i="7" a="1"/>
  <c r="V58" i="7" s="1"/>
  <c r="V59" i="7" a="1"/>
  <c r="V59" i="7" s="1"/>
  <c r="V61" i="7" a="1"/>
  <c r="V61" i="7" s="1"/>
  <c r="V57" i="7" a="1"/>
  <c r="V57" i="7" s="1"/>
  <c r="V60" i="7" a="1"/>
  <c r="V60" i="7" s="1"/>
  <c r="V62" i="7" a="1"/>
  <c r="V62" i="7" s="1"/>
  <c r="AQ51" i="7" a="1"/>
  <c r="AQ51" i="7" s="1"/>
  <c r="AQ53" i="7" a="1"/>
  <c r="AQ53" i="7" s="1"/>
  <c r="AQ54" i="7" a="1"/>
  <c r="AQ54" i="7" s="1"/>
  <c r="AQ56" i="7" a="1"/>
  <c r="AQ56" i="7" s="1"/>
  <c r="AQ52" i="7" a="1"/>
  <c r="AQ52" i="7" s="1"/>
  <c r="AQ55" i="7" a="1"/>
  <c r="AQ55" i="7" s="1"/>
  <c r="K51" i="7" a="1"/>
  <c r="K51" i="7" s="1"/>
  <c r="K52" i="7" a="1"/>
  <c r="K52" i="7" s="1"/>
  <c r="K55" i="7" a="1"/>
  <c r="K55" i="7" s="1"/>
  <c r="K53" i="7" a="1"/>
  <c r="K53" i="7" s="1"/>
  <c r="K54" i="7" a="1"/>
  <c r="K54" i="7" s="1"/>
  <c r="K56" i="7" a="1"/>
  <c r="K56" i="7" s="1"/>
  <c r="AF47" i="7" a="1"/>
  <c r="AF47" i="7" s="1"/>
  <c r="AF49" i="7" a="1"/>
  <c r="AF49" i="7" s="1"/>
  <c r="AF46" i="7" a="1"/>
  <c r="AF46" i="7" s="1"/>
  <c r="AF50" i="7" a="1"/>
  <c r="AF50" i="7" s="1"/>
  <c r="AF45" i="7" a="1"/>
  <c r="AF45" i="7" s="1"/>
  <c r="AF48" i="7" a="1"/>
  <c r="AF48" i="7" s="1"/>
  <c r="BA39" i="7" a="1"/>
  <c r="BA39" i="7" s="1"/>
  <c r="BA40" i="7" a="1"/>
  <c r="BA40" i="7" s="1"/>
  <c r="BA41" i="7" a="1"/>
  <c r="BA41" i="7" s="1"/>
  <c r="BA43" i="7" a="1"/>
  <c r="BA43" i="7" s="1"/>
  <c r="BA44" i="7" a="1"/>
  <c r="BA44" i="7" s="1"/>
  <c r="BA42" i="7" a="1"/>
  <c r="BA42" i="7" s="1"/>
  <c r="Q39" i="7" a="1"/>
  <c r="Q39" i="7" s="1"/>
  <c r="Q40" i="7" a="1"/>
  <c r="Q40" i="7" s="1"/>
  <c r="Q41" i="7" a="1"/>
  <c r="Q41" i="7" s="1"/>
  <c r="Q43" i="7" a="1"/>
  <c r="Q43" i="7" s="1"/>
  <c r="Q42" i="7" a="1"/>
  <c r="Q42" i="7" s="1"/>
  <c r="Q44" i="7" a="1"/>
  <c r="Q44" i="7" s="1"/>
  <c r="F33" i="7" a="1"/>
  <c r="F33" i="7" s="1"/>
  <c r="F37" i="7" a="1"/>
  <c r="F37" i="7" s="1"/>
  <c r="F34" i="7" a="1"/>
  <c r="F34" i="7" s="1"/>
  <c r="F36" i="7" a="1"/>
  <c r="F36" i="7" s="1"/>
  <c r="F35" i="7" a="1"/>
  <c r="F35" i="7" s="1"/>
  <c r="F38" i="7" a="1"/>
  <c r="F38" i="7" s="1"/>
  <c r="P21" i="7" a="1"/>
  <c r="P21" i="7" s="1"/>
  <c r="P22" i="7" a="1"/>
  <c r="P22" i="7" s="1"/>
  <c r="P23" i="7" a="1"/>
  <c r="P23" i="7" s="1"/>
  <c r="P26" i="7" a="1"/>
  <c r="P26" i="7" s="1"/>
  <c r="P24" i="7" a="1"/>
  <c r="P24" i="7" s="1"/>
  <c r="P25" i="7" a="1"/>
  <c r="P25" i="7" s="1"/>
  <c r="AU3" i="7" a="1"/>
  <c r="AU3" i="7" s="1"/>
  <c r="AU5" i="7" a="1"/>
  <c r="AU5" i="7" s="1"/>
  <c r="AU6" i="7" a="1"/>
  <c r="AU6" i="7" s="1"/>
  <c r="AU4" i="7" a="1"/>
  <c r="AU4" i="7" s="1"/>
  <c r="AU7" i="7" a="1"/>
  <c r="AU7" i="7" s="1"/>
  <c r="AU8" i="7" a="1"/>
  <c r="AU8" i="7" s="1"/>
  <c r="AF63" i="7" a="1"/>
  <c r="AF63" i="7" s="1"/>
  <c r="AF65" i="7" a="1"/>
  <c r="AF65" i="7" s="1"/>
  <c r="AF68" i="7" a="1"/>
  <c r="AF68" i="7" s="1"/>
  <c r="AF64" i="7" a="1"/>
  <c r="AF64" i="7" s="1"/>
  <c r="AF67" i="7" a="1"/>
  <c r="AF67" i="7" s="1"/>
  <c r="AF66" i="7" a="1"/>
  <c r="AF66" i="7" s="1"/>
  <c r="P63" i="7" a="1"/>
  <c r="P63" i="7" s="1"/>
  <c r="P64" i="7" a="1"/>
  <c r="P64" i="7" s="1"/>
  <c r="P67" i="7" a="1"/>
  <c r="P67" i="7" s="1"/>
  <c r="P65" i="7" a="1"/>
  <c r="P65" i="7" s="1"/>
  <c r="P66" i="7" a="1"/>
  <c r="P66" i="7" s="1"/>
  <c r="P68" i="7" a="1"/>
  <c r="P68" i="7" s="1"/>
  <c r="BA58" i="7" a="1"/>
  <c r="BA58" i="7" s="1"/>
  <c r="BA61" i="7" a="1"/>
  <c r="BA61" i="7" s="1"/>
  <c r="BA57" i="7" a="1"/>
  <c r="BA57" i="7" s="1"/>
  <c r="BA59" i="7" a="1"/>
  <c r="BA59" i="7" s="1"/>
  <c r="BA60" i="7" a="1"/>
  <c r="BA60" i="7" s="1"/>
  <c r="BA62" i="7" a="1"/>
  <c r="BA62" i="7" s="1"/>
  <c r="AK61" i="7" a="1"/>
  <c r="AK61" i="7" s="1"/>
  <c r="AK57" i="7" a="1"/>
  <c r="AK57" i="7" s="1"/>
  <c r="AK59" i="7" a="1"/>
  <c r="AK59" i="7" s="1"/>
  <c r="AK60" i="7" a="1"/>
  <c r="AK60" i="7" s="1"/>
  <c r="AK58" i="7" a="1"/>
  <c r="AK58" i="7" s="1"/>
  <c r="AK62" i="7" a="1"/>
  <c r="AK62" i="7" s="1"/>
  <c r="U57" i="7" a="1"/>
  <c r="U57" i="7" s="1"/>
  <c r="U60" i="7" a="1"/>
  <c r="U60" i="7" s="1"/>
  <c r="U62" i="7" a="1"/>
  <c r="U62" i="7" s="1"/>
  <c r="U58" i="7" a="1"/>
  <c r="U58" i="7" s="1"/>
  <c r="U59" i="7" a="1"/>
  <c r="U59" i="7" s="1"/>
  <c r="U61" i="7" a="1"/>
  <c r="U61" i="7" s="1"/>
  <c r="E57" i="7" a="1"/>
  <c r="E57" i="7" s="1"/>
  <c r="E62" i="7" a="1"/>
  <c r="E62" i="7" s="1"/>
  <c r="E58" i="7" a="1"/>
  <c r="E58" i="7" s="1"/>
  <c r="E59" i="7" a="1"/>
  <c r="E59" i="7" s="1"/>
  <c r="E60" i="7" a="1"/>
  <c r="E60" i="7" s="1"/>
  <c r="E61" i="7" a="1"/>
  <c r="E61" i="7" s="1"/>
  <c r="AP51" i="7" a="1"/>
  <c r="AP51" i="7" s="1"/>
  <c r="AP55" i="7" a="1"/>
  <c r="AP55" i="7" s="1"/>
  <c r="AP52" i="7" a="1"/>
  <c r="AP52" i="7" s="1"/>
  <c r="AP53" i="7" a="1"/>
  <c r="AP53" i="7" s="1"/>
  <c r="AP54" i="7" a="1"/>
  <c r="AP54" i="7" s="1"/>
  <c r="AP56" i="7" a="1"/>
  <c r="AP56" i="7" s="1"/>
  <c r="Z51" i="7" a="1"/>
  <c r="Z51" i="7" s="1"/>
  <c r="Z52" i="7" a="1"/>
  <c r="Z52" i="7" s="1"/>
  <c r="Z55" i="7" a="1"/>
  <c r="Z55" i="7" s="1"/>
  <c r="Z54" i="7" a="1"/>
  <c r="Z54" i="7" s="1"/>
  <c r="Z53" i="7" a="1"/>
  <c r="Z53" i="7" s="1"/>
  <c r="Z56" i="7" a="1"/>
  <c r="Z56" i="7" s="1"/>
  <c r="J55" i="7" a="1"/>
  <c r="J55" i="7" s="1"/>
  <c r="J53" i="7" a="1"/>
  <c r="J53" i="7" s="1"/>
  <c r="J52" i="7" a="1"/>
  <c r="J52" i="7" s="1"/>
  <c r="J54" i="7" a="1"/>
  <c r="J54" i="7" s="1"/>
  <c r="J56" i="7" a="1"/>
  <c r="J56" i="7" s="1"/>
  <c r="J51" i="7" a="1"/>
  <c r="J51" i="7" s="1"/>
  <c r="AU46" i="7" a="1"/>
  <c r="AU46" i="7" s="1"/>
  <c r="AU45" i="7" a="1"/>
  <c r="AU45" i="7" s="1"/>
  <c r="AU48" i="7" a="1"/>
  <c r="AU48" i="7" s="1"/>
  <c r="AU49" i="7" a="1"/>
  <c r="AU49" i="7" s="1"/>
  <c r="AU47" i="7" a="1"/>
  <c r="AU47" i="7" s="1"/>
  <c r="AU50" i="7" a="1"/>
  <c r="AU50" i="7" s="1"/>
  <c r="AE49" i="7" a="1"/>
  <c r="AE49" i="7" s="1"/>
  <c r="AE46" i="7" a="1"/>
  <c r="AE46" i="7" s="1"/>
  <c r="AE50" i="7" a="1"/>
  <c r="AE50" i="7" s="1"/>
  <c r="AE45" i="7" a="1"/>
  <c r="AE45" i="7" s="1"/>
  <c r="AE48" i="7" a="1"/>
  <c r="AE48" i="7" s="1"/>
  <c r="AE47" i="7" a="1"/>
  <c r="AE47" i="7" s="1"/>
  <c r="O47" i="7" a="1"/>
  <c r="O47" i="7" s="1"/>
  <c r="O50" i="7" a="1"/>
  <c r="O50" i="7" s="1"/>
  <c r="O46" i="7" a="1"/>
  <c r="O46" i="7" s="1"/>
  <c r="O49" i="7" a="1"/>
  <c r="O49" i="7" s="1"/>
  <c r="O45" i="7" a="1"/>
  <c r="O45" i="7" s="1"/>
  <c r="O48" i="7" a="1"/>
  <c r="O48" i="7" s="1"/>
  <c r="AZ43" i="7" a="1"/>
  <c r="AZ43" i="7" s="1"/>
  <c r="AZ44" i="7" a="1"/>
  <c r="AZ44" i="7" s="1"/>
  <c r="AZ41" i="7" a="1"/>
  <c r="AZ41" i="7" s="1"/>
  <c r="AZ40" i="7" a="1"/>
  <c r="AZ40" i="7" s="1"/>
  <c r="AZ42" i="7" a="1"/>
  <c r="AZ42" i="7" s="1"/>
  <c r="AZ39" i="7" a="1"/>
  <c r="AZ39" i="7" s="1"/>
  <c r="AJ39" i="7" a="1"/>
  <c r="AJ39" i="7" s="1"/>
  <c r="AJ40" i="7" a="1"/>
  <c r="AJ40" i="7" s="1"/>
  <c r="AJ41" i="7" a="1"/>
  <c r="AJ41" i="7" s="1"/>
  <c r="AJ42" i="7" a="1"/>
  <c r="AJ42" i="7" s="1"/>
  <c r="AJ44" i="7" a="1"/>
  <c r="AJ44" i="7" s="1"/>
  <c r="AJ43" i="7" a="1"/>
  <c r="AJ43" i="7" s="1"/>
  <c r="N39" i="7" a="1"/>
  <c r="N39" i="7" s="1"/>
  <c r="N40" i="7" a="1"/>
  <c r="N40" i="7" s="1"/>
  <c r="N41" i="7" a="1"/>
  <c r="N41" i="7" s="1"/>
  <c r="N42" i="7" a="1"/>
  <c r="N42" i="7" s="1"/>
  <c r="N43" i="7" a="1"/>
  <c r="N43" i="7" s="1"/>
  <c r="N44" i="7" a="1"/>
  <c r="N44" i="7" s="1"/>
  <c r="AI36" i="7" a="1"/>
  <c r="AI36" i="7" s="1"/>
  <c r="AI37" i="7" a="1"/>
  <c r="AI37" i="7" s="1"/>
  <c r="AI38" i="7" a="1"/>
  <c r="AI38" i="7" s="1"/>
  <c r="AI33" i="7" a="1"/>
  <c r="AI33" i="7" s="1"/>
  <c r="AI34" i="7" a="1"/>
  <c r="AI34" i="7" s="1"/>
  <c r="AI35" i="7" a="1"/>
  <c r="AI35" i="7" s="1"/>
  <c r="BD28" i="7" a="1"/>
  <c r="BD28" i="7" s="1"/>
  <c r="BD29" i="7" a="1"/>
  <c r="BD29" i="7" s="1"/>
  <c r="BD27" i="7" a="1"/>
  <c r="BD27" i="7" s="1"/>
  <c r="BD32" i="7" a="1"/>
  <c r="BD32" i="7" s="1"/>
  <c r="BD31" i="7" a="1"/>
  <c r="BD31" i="7" s="1"/>
  <c r="BD30" i="7" a="1"/>
  <c r="BD30" i="7" s="1"/>
  <c r="W28" i="7" a="1"/>
  <c r="W28" i="7" s="1"/>
  <c r="W27" i="7" a="1"/>
  <c r="W27" i="7" s="1"/>
  <c r="W30" i="7" a="1"/>
  <c r="W30" i="7" s="1"/>
  <c r="W31" i="7" a="1"/>
  <c r="W31" i="7" s="1"/>
  <c r="W32" i="7" a="1"/>
  <c r="W32" i="7" s="1"/>
  <c r="W29" i="7" a="1"/>
  <c r="W29" i="7" s="1"/>
  <c r="L21" i="7" a="1"/>
  <c r="L21" i="7" s="1"/>
  <c r="L23" i="7" a="1"/>
  <c r="L23" i="7" s="1"/>
  <c r="L24" i="7" a="1"/>
  <c r="L24" i="7" s="1"/>
  <c r="L25" i="7" a="1"/>
  <c r="L25" i="7" s="1"/>
  <c r="L26" i="7" a="1"/>
  <c r="L26" i="7" s="1"/>
  <c r="L22" i="7" a="1"/>
  <c r="L22" i="7" s="1"/>
  <c r="BB9" i="7" a="1"/>
  <c r="BB9" i="7" s="1"/>
  <c r="BB10" i="7" a="1"/>
  <c r="BB10" i="7" s="1"/>
  <c r="BB13" i="7" a="1"/>
  <c r="BB13" i="7" s="1"/>
  <c r="BB12" i="7" a="1"/>
  <c r="BB12" i="7" s="1"/>
  <c r="BB11" i="7" a="1"/>
  <c r="BB11" i="7" s="1"/>
  <c r="BB14" i="7" a="1"/>
  <c r="BB14" i="7" s="1"/>
  <c r="AQ3" i="7" a="1"/>
  <c r="AQ3" i="7" s="1"/>
  <c r="AQ4" i="7" a="1"/>
  <c r="AQ4" i="7" s="1"/>
  <c r="AQ5" i="7" a="1"/>
  <c r="AQ5" i="7" s="1"/>
  <c r="AQ6" i="7" a="1"/>
  <c r="AQ6" i="7" s="1"/>
  <c r="AQ8" i="7" a="1"/>
  <c r="AQ8" i="7" s="1"/>
  <c r="AQ7" i="7" a="1"/>
  <c r="AQ7" i="7" s="1"/>
  <c r="AI64" i="7" a="1"/>
  <c r="AI64" i="7" s="1"/>
  <c r="AI67" i="7" a="1"/>
  <c r="AI67" i="7" s="1"/>
  <c r="AI63" i="7" a="1"/>
  <c r="AI63" i="7" s="1"/>
  <c r="AI66" i="7" a="1"/>
  <c r="AI66" i="7" s="1"/>
  <c r="AI65" i="7" a="1"/>
  <c r="AI65" i="7" s="1"/>
  <c r="AI68" i="7" a="1"/>
  <c r="AI68" i="7" s="1"/>
  <c r="S63" i="7" a="1"/>
  <c r="S63" i="7" s="1"/>
  <c r="S64" i="7" a="1"/>
  <c r="S64" i="7" s="1"/>
  <c r="S67" i="7" a="1"/>
  <c r="S67" i="7" s="1"/>
  <c r="S66" i="7" a="1"/>
  <c r="S66" i="7" s="1"/>
  <c r="S65" i="7" a="1"/>
  <c r="S65" i="7" s="1"/>
  <c r="S68" i="7" a="1"/>
  <c r="S68" i="7" s="1"/>
  <c r="BD57" i="7" a="1"/>
  <c r="BD57" i="7" s="1"/>
  <c r="BD58" i="7" a="1"/>
  <c r="BD58" i="7" s="1"/>
  <c r="BD59" i="7" a="1"/>
  <c r="BD59" i="7" s="1"/>
  <c r="BD60" i="7" a="1"/>
  <c r="BD60" i="7" s="1"/>
  <c r="BD62" i="7" a="1"/>
  <c r="BD62" i="7" s="1"/>
  <c r="BD61" i="7" a="1"/>
  <c r="BD61" i="7" s="1"/>
  <c r="AN57" i="7" a="1"/>
  <c r="AN57" i="7" s="1"/>
  <c r="AN59" i="7" a="1"/>
  <c r="AN59" i="7" s="1"/>
  <c r="AN60" i="7" a="1"/>
  <c r="AN60" i="7" s="1"/>
  <c r="AN62" i="7" a="1"/>
  <c r="AN62" i="7" s="1"/>
  <c r="AN58" i="7" a="1"/>
  <c r="AN58" i="7" s="1"/>
  <c r="AN61" i="7" a="1"/>
  <c r="AN61" i="7" s="1"/>
  <c r="X62" i="7" a="1"/>
  <c r="X62" i="7" s="1"/>
  <c r="X58" i="7" a="1"/>
  <c r="X58" i="7" s="1"/>
  <c r="X59" i="7" a="1"/>
  <c r="X59" i="7" s="1"/>
  <c r="X61" i="7" a="1"/>
  <c r="X61" i="7" s="1"/>
  <c r="X57" i="7" a="1"/>
  <c r="X57" i="7" s="1"/>
  <c r="X60" i="7" a="1"/>
  <c r="X60" i="7" s="1"/>
  <c r="H62" i="7" a="1"/>
  <c r="H62" i="7" s="1"/>
  <c r="H58" i="7" a="1"/>
  <c r="H58" i="7" s="1"/>
  <c r="H59" i="7" a="1"/>
  <c r="H59" i="7" s="1"/>
  <c r="H60" i="7" a="1"/>
  <c r="H60" i="7" s="1"/>
  <c r="H61" i="7" a="1"/>
  <c r="H61" i="7" s="1"/>
  <c r="H57" i="7" a="1"/>
  <c r="H57" i="7" s="1"/>
  <c r="AS51" i="7" a="1"/>
  <c r="AS51" i="7" s="1"/>
  <c r="AS55" i="7" a="1"/>
  <c r="AS55" i="7" s="1"/>
  <c r="AS53" i="7" a="1"/>
  <c r="AS53" i="7" s="1"/>
  <c r="AS54" i="7" a="1"/>
  <c r="AS54" i="7" s="1"/>
  <c r="AS56" i="7" a="1"/>
  <c r="AS56" i="7" s="1"/>
  <c r="AS52" i="7" a="1"/>
  <c r="AS52" i="7" s="1"/>
  <c r="AC52" i="7" a="1"/>
  <c r="AC52" i="7" s="1"/>
  <c r="AC55" i="7" a="1"/>
  <c r="AC55" i="7" s="1"/>
  <c r="AC51" i="7" a="1"/>
  <c r="AC51" i="7" s="1"/>
  <c r="AC54" i="7" a="1"/>
  <c r="AC54" i="7" s="1"/>
  <c r="AC53" i="7" a="1"/>
  <c r="AC53" i="7" s="1"/>
  <c r="AC56" i="7" a="1"/>
  <c r="AC56" i="7" s="1"/>
  <c r="M51" i="7" a="1"/>
  <c r="M51" i="7" s="1"/>
  <c r="M53" i="7" a="1"/>
  <c r="M53" i="7" s="1"/>
  <c r="M54" i="7" a="1"/>
  <c r="M54" i="7" s="1"/>
  <c r="M56" i="7" a="1"/>
  <c r="M56" i="7" s="1"/>
  <c r="M52" i="7" a="1"/>
  <c r="M52" i="7" s="1"/>
  <c r="M55" i="7" a="1"/>
  <c r="M55" i="7" s="1"/>
  <c r="AX45" i="7" a="1"/>
  <c r="AX45" i="7" s="1"/>
  <c r="AX46" i="7" a="1"/>
  <c r="AX46" i="7" s="1"/>
  <c r="AX48" i="7" a="1"/>
  <c r="AX48" i="7" s="1"/>
  <c r="AX49" i="7" a="1"/>
  <c r="AX49" i="7" s="1"/>
  <c r="AX47" i="7" a="1"/>
  <c r="AX47" i="7" s="1"/>
  <c r="AX50" i="7" a="1"/>
  <c r="AX50" i="7" s="1"/>
  <c r="AH45" i="7" a="1"/>
  <c r="AH45" i="7" s="1"/>
  <c r="AH46" i="7" a="1"/>
  <c r="AH46" i="7" s="1"/>
  <c r="AH48" i="7" a="1"/>
  <c r="AH48" i="7" s="1"/>
  <c r="AH50" i="7" a="1"/>
  <c r="AH50" i="7" s="1"/>
  <c r="AH47" i="7" a="1"/>
  <c r="AH47" i="7" s="1"/>
  <c r="AH49" i="7" a="1"/>
  <c r="AH49" i="7" s="1"/>
  <c r="R47" i="7" a="1"/>
  <c r="R47" i="7" s="1"/>
  <c r="R49" i="7" a="1"/>
  <c r="R49" i="7" s="1"/>
  <c r="R45" i="7" a="1"/>
  <c r="R45" i="7" s="1"/>
  <c r="R46" i="7" a="1"/>
  <c r="R46" i="7" s="1"/>
  <c r="R48" i="7" a="1"/>
  <c r="R48" i="7" s="1"/>
  <c r="R50" i="7" a="1"/>
  <c r="R50" i="7" s="1"/>
  <c r="BC40" i="7" a="1"/>
  <c r="BC40" i="7" s="1"/>
  <c r="BC42" i="7" a="1"/>
  <c r="BC42" i="7" s="1"/>
  <c r="BC43" i="7" a="1"/>
  <c r="BC43" i="7" s="1"/>
  <c r="BC39" i="7" a="1"/>
  <c r="BC39" i="7" s="1"/>
  <c r="BC44" i="7" a="1"/>
  <c r="BC44" i="7" s="1"/>
  <c r="BC41" i="7" a="1"/>
  <c r="BC41" i="7" s="1"/>
  <c r="AM40" i="7" a="1"/>
  <c r="AM40" i="7" s="1"/>
  <c r="AM39" i="7" a="1"/>
  <c r="AM39" i="7" s="1"/>
  <c r="AM41" i="7" a="1"/>
  <c r="AM41" i="7" s="1"/>
  <c r="AM43" i="7" a="1"/>
  <c r="AM43" i="7" s="1"/>
  <c r="AM44" i="7" a="1"/>
  <c r="AM44" i="7" s="1"/>
  <c r="AM42" i="7" a="1"/>
  <c r="AM42" i="7" s="1"/>
  <c r="U39" i="7" a="1"/>
  <c r="U39" i="7" s="1"/>
  <c r="U40" i="7" a="1"/>
  <c r="U40" i="7" s="1"/>
  <c r="U41" i="7" a="1"/>
  <c r="U41" i="7" s="1"/>
  <c r="U44" i="7" a="1"/>
  <c r="U44" i="7" s="1"/>
  <c r="U42" i="7" a="1"/>
  <c r="U42" i="7" s="1"/>
  <c r="U43" i="7" a="1"/>
  <c r="U43" i="7" s="1"/>
  <c r="AP36" i="7" a="1"/>
  <c r="AP36" i="7" s="1"/>
  <c r="AP37" i="7" a="1"/>
  <c r="AP37" i="7" s="1"/>
  <c r="AP38" i="7" a="1"/>
  <c r="AP38" i="7" s="1"/>
  <c r="AP33" i="7" a="1"/>
  <c r="AP33" i="7" s="1"/>
  <c r="AP34" i="7" a="1"/>
  <c r="AP34" i="7" s="1"/>
  <c r="AP35" i="7" a="1"/>
  <c r="AP35" i="7" s="1"/>
  <c r="J33" i="7" a="1"/>
  <c r="J33" i="7" s="1"/>
  <c r="J36" i="7" a="1"/>
  <c r="J36" i="7" s="1"/>
  <c r="J37" i="7" a="1"/>
  <c r="J37" i="7" s="1"/>
  <c r="J38" i="7" a="1"/>
  <c r="J38" i="7" s="1"/>
  <c r="J35" i="7" a="1"/>
  <c r="J35" i="7" s="1"/>
  <c r="J34" i="7" a="1"/>
  <c r="J34" i="7" s="1"/>
  <c r="AE28" i="7" a="1"/>
  <c r="AE28" i="7" s="1"/>
  <c r="AE30" i="7" a="1"/>
  <c r="AE30" i="7" s="1"/>
  <c r="AE31" i="7" a="1"/>
  <c r="AE31" i="7" s="1"/>
  <c r="AE27" i="7" a="1"/>
  <c r="AE27" i="7" s="1"/>
  <c r="AE32" i="7" a="1"/>
  <c r="AE32" i="7" s="1"/>
  <c r="AE29" i="7" a="1"/>
  <c r="AE29" i="7" s="1"/>
  <c r="X21" i="7" a="1"/>
  <c r="X21" i="7" s="1"/>
  <c r="X22" i="7" a="1"/>
  <c r="X22" i="7" s="1"/>
  <c r="X23" i="7" a="1"/>
  <c r="X23" i="7" s="1"/>
  <c r="X26" i="7" a="1"/>
  <c r="X26" i="7" s="1"/>
  <c r="X24" i="7" a="1"/>
  <c r="X24" i="7" s="1"/>
  <c r="X25" i="7" a="1"/>
  <c r="X25" i="7" s="1"/>
  <c r="M15" i="7" a="1"/>
  <c r="M15" i="7" s="1"/>
  <c r="M16" i="7" a="1"/>
  <c r="M16" i="7" s="1"/>
  <c r="M20" i="7" a="1"/>
  <c r="M20" i="7" s="1"/>
  <c r="M18" i="7" a="1"/>
  <c r="M18" i="7" s="1"/>
  <c r="M19" i="7" a="1"/>
  <c r="M19" i="7" s="1"/>
  <c r="M17" i="7" a="1"/>
  <c r="M17" i="7" s="1"/>
  <c r="BC3" i="7" a="1"/>
  <c r="BC3" i="7" s="1"/>
  <c r="BC6" i="7" a="1"/>
  <c r="BC6" i="7" s="1"/>
  <c r="BC7" i="7" a="1"/>
  <c r="BC7" i="7" s="1"/>
  <c r="BC4" i="7" a="1"/>
  <c r="BC4" i="7" s="1"/>
  <c r="BC5" i="7" a="1"/>
  <c r="BC5" i="7" s="1"/>
  <c r="BC8" i="7" a="1"/>
  <c r="BC8" i="7" s="1"/>
  <c r="X39" i="7" a="1"/>
  <c r="X39" i="7" s="1"/>
  <c r="X41" i="7" a="1"/>
  <c r="X41" i="7" s="1"/>
  <c r="X43" i="7" a="1"/>
  <c r="X43" i="7" s="1"/>
  <c r="X40" i="7" a="1"/>
  <c r="X40" i="7" s="1"/>
  <c r="X42" i="7" a="1"/>
  <c r="X42" i="7" s="1"/>
  <c r="X44" i="7" a="1"/>
  <c r="X44" i="7" s="1"/>
  <c r="H40" i="7" a="1"/>
  <c r="H40" i="7" s="1"/>
  <c r="H42" i="7" a="1"/>
  <c r="H42" i="7" s="1"/>
  <c r="H43" i="7" a="1"/>
  <c r="H43" i="7" s="1"/>
  <c r="H39" i="7" a="1"/>
  <c r="H39" i="7" s="1"/>
  <c r="H41" i="7" a="1"/>
  <c r="H41" i="7" s="1"/>
  <c r="H44" i="7" a="1"/>
  <c r="H44" i="7" s="1"/>
  <c r="AS33" i="7" a="1"/>
  <c r="AS33" i="7" s="1"/>
  <c r="AS34" i="7" a="1"/>
  <c r="AS34" i="7" s="1"/>
  <c r="AS35" i="7" a="1"/>
  <c r="AS35" i="7" s="1"/>
  <c r="AS36" i="7" a="1"/>
  <c r="AS36" i="7" s="1"/>
  <c r="AS38" i="7" a="1"/>
  <c r="AS38" i="7" s="1"/>
  <c r="AS37" i="7" a="1"/>
  <c r="AS37" i="7" s="1"/>
  <c r="AC36" i="7" a="1"/>
  <c r="AC36" i="7" s="1"/>
  <c r="AC37" i="7" a="1"/>
  <c r="AC37" i="7" s="1"/>
  <c r="AC38" i="7" a="1"/>
  <c r="AC38" i="7" s="1"/>
  <c r="AC33" i="7" a="1"/>
  <c r="AC33" i="7" s="1"/>
  <c r="AC35" i="7" a="1"/>
  <c r="AC35" i="7" s="1"/>
  <c r="AC34" i="7" a="1"/>
  <c r="AC34" i="7" s="1"/>
  <c r="M33" i="7" a="1"/>
  <c r="M33" i="7" s="1"/>
  <c r="M34" i="7" a="1"/>
  <c r="M34" i="7" s="1"/>
  <c r="M35" i="7" a="1"/>
  <c r="M35" i="7" s="1"/>
  <c r="M38" i="7" a="1"/>
  <c r="M38" i="7" s="1"/>
  <c r="M37" i="7" a="1"/>
  <c r="M37" i="7" s="1"/>
  <c r="M36" i="7" a="1"/>
  <c r="M36" i="7" s="1"/>
  <c r="AX27" i="7" a="1"/>
  <c r="AX27" i="7" s="1"/>
  <c r="AX28" i="7" a="1"/>
  <c r="AX28" i="7" s="1"/>
  <c r="AX29" i="7" a="1"/>
  <c r="AX29" i="7" s="1"/>
  <c r="AX31" i="7" a="1"/>
  <c r="AX31" i="7" s="1"/>
  <c r="AX30" i="7" a="1"/>
  <c r="AX30" i="7" s="1"/>
  <c r="AX32" i="7" a="1"/>
  <c r="AX32" i="7" s="1"/>
  <c r="AH28" i="7" a="1"/>
  <c r="AH28" i="7" s="1"/>
  <c r="AH30" i="7" a="1"/>
  <c r="AH30" i="7" s="1"/>
  <c r="AH32" i="7" a="1"/>
  <c r="AH32" i="7" s="1"/>
  <c r="AH27" i="7" a="1"/>
  <c r="AH27" i="7" s="1"/>
  <c r="AH29" i="7" a="1"/>
  <c r="AH29" i="7" s="1"/>
  <c r="AH31" i="7" a="1"/>
  <c r="AH31" i="7" s="1"/>
  <c r="R27" i="7" a="1"/>
  <c r="R27" i="7" s="1"/>
  <c r="R30" i="7" a="1"/>
  <c r="R30" i="7" s="1"/>
  <c r="R29" i="7" a="1"/>
  <c r="R29" i="7" s="1"/>
  <c r="R28" i="7" a="1"/>
  <c r="R28" i="7" s="1"/>
  <c r="R31" i="7" a="1"/>
  <c r="R31" i="7" s="1"/>
  <c r="R32" i="7" a="1"/>
  <c r="R32" i="7" s="1"/>
  <c r="BC22" i="7" a="1"/>
  <c r="BC22" i="7" s="1"/>
  <c r="BC23" i="7" a="1"/>
  <c r="BC23" i="7" s="1"/>
  <c r="BC26" i="7" a="1"/>
  <c r="BC26" i="7" s="1"/>
  <c r="BC24" i="7" a="1"/>
  <c r="BC24" i="7" s="1"/>
  <c r="BC25" i="7" a="1"/>
  <c r="BC25" i="7" s="1"/>
  <c r="BC21" i="7" a="1"/>
  <c r="BC21" i="7" s="1"/>
  <c r="AM21" i="7" a="1"/>
  <c r="AM21" i="7" s="1"/>
  <c r="AM24" i="7" a="1"/>
  <c r="AM24" i="7" s="1"/>
  <c r="AM25" i="7" a="1"/>
  <c r="AM25" i="7" s="1"/>
  <c r="AM22" i="7" a="1"/>
  <c r="AM22" i="7" s="1"/>
  <c r="AM23" i="7" a="1"/>
  <c r="AM23" i="7" s="1"/>
  <c r="AM26" i="7" a="1"/>
  <c r="AM26" i="7" s="1"/>
  <c r="W21" i="7" a="1"/>
  <c r="W21" i="7" s="1"/>
  <c r="W22" i="7" a="1"/>
  <c r="W22" i="7" s="1"/>
  <c r="W23" i="7" a="1"/>
  <c r="W23" i="7" s="1"/>
  <c r="W26" i="7" a="1"/>
  <c r="W26" i="7" s="1"/>
  <c r="W24" i="7" a="1"/>
  <c r="W24" i="7" s="1"/>
  <c r="W25" i="7" a="1"/>
  <c r="W25" i="7" s="1"/>
  <c r="G21" i="7" a="1"/>
  <c r="G21" i="7" s="1"/>
  <c r="G24" i="7" a="1"/>
  <c r="G24" i="7" s="1"/>
  <c r="G25" i="7" a="1"/>
  <c r="G25" i="7" s="1"/>
  <c r="G22" i="7" a="1"/>
  <c r="G22" i="7" s="1"/>
  <c r="G23" i="7" a="1"/>
  <c r="G23" i="7" s="1"/>
  <c r="G26" i="7" a="1"/>
  <c r="G26" i="7" s="1"/>
  <c r="AR15" i="7" a="1"/>
  <c r="AR15" i="7" s="1"/>
  <c r="AR16" i="7" a="1"/>
  <c r="AR16" i="7" s="1"/>
  <c r="AR17" i="7" a="1"/>
  <c r="AR17" i="7" s="1"/>
  <c r="AR18" i="7" a="1"/>
  <c r="AR18" i="7" s="1"/>
  <c r="AR19" i="7" a="1"/>
  <c r="AR19" i="7" s="1"/>
  <c r="AR20" i="7" a="1"/>
  <c r="AR20" i="7" s="1"/>
  <c r="AB15" i="7" a="1"/>
  <c r="AB15" i="7" s="1"/>
  <c r="AB16" i="7" a="1"/>
  <c r="AB16" i="7" s="1"/>
  <c r="AB20" i="7" a="1"/>
  <c r="AB20" i="7" s="1"/>
  <c r="AB17" i="7" a="1"/>
  <c r="AB17" i="7" s="1"/>
  <c r="AB18" i="7" a="1"/>
  <c r="AB18" i="7" s="1"/>
  <c r="AB19" i="7" a="1"/>
  <c r="AB19" i="7" s="1"/>
  <c r="L18" i="7" a="1"/>
  <c r="L18" i="7" s="1"/>
  <c r="L19" i="7" a="1"/>
  <c r="L19" i="7" s="1"/>
  <c r="L17" i="7" a="1"/>
  <c r="L17" i="7" s="1"/>
  <c r="L16" i="7" a="1"/>
  <c r="L16" i="7" s="1"/>
  <c r="L15" i="7" a="1"/>
  <c r="L15" i="7" s="1"/>
  <c r="L20" i="7" a="1"/>
  <c r="L20" i="7" s="1"/>
  <c r="AW9" i="7" a="1"/>
  <c r="AW9" i="7" s="1"/>
  <c r="AW10" i="7" a="1"/>
  <c r="AW10" i="7" s="1"/>
  <c r="AW11" i="7" a="1"/>
  <c r="AW11" i="7" s="1"/>
  <c r="AW13" i="7" a="1"/>
  <c r="AW13" i="7" s="1"/>
  <c r="AW14" i="7" a="1"/>
  <c r="AW14" i="7" s="1"/>
  <c r="AW12" i="7" a="1"/>
  <c r="AW12" i="7" s="1"/>
  <c r="AG9" i="7" a="1"/>
  <c r="AG9" i="7" s="1"/>
  <c r="AG10" i="7" a="1"/>
  <c r="AG10" i="7" s="1"/>
  <c r="AG11" i="7" a="1"/>
  <c r="AG11" i="7" s="1"/>
  <c r="AG13" i="7" a="1"/>
  <c r="AG13" i="7" s="1"/>
  <c r="AG14" i="7" a="1"/>
  <c r="AG14" i="7" s="1"/>
  <c r="AG12" i="7" a="1"/>
  <c r="AG12" i="7" s="1"/>
  <c r="Q11" i="7" a="1"/>
  <c r="Q11" i="7" s="1"/>
  <c r="Q9" i="7" a="1"/>
  <c r="Q9" i="7" s="1"/>
  <c r="Q10" i="7" a="1"/>
  <c r="Q10" i="7" s="1"/>
  <c r="Q12" i="7" a="1"/>
  <c r="Q12" i="7" s="1"/>
  <c r="Q13" i="7" a="1"/>
  <c r="Q13" i="7" s="1"/>
  <c r="Q14" i="7" a="1"/>
  <c r="Q14" i="7" s="1"/>
  <c r="BB3" i="7" a="1"/>
  <c r="BB3" i="7" s="1"/>
  <c r="BB4" i="7" a="1"/>
  <c r="BB4" i="7" s="1"/>
  <c r="BB5" i="7" a="1"/>
  <c r="BB5" i="7" s="1"/>
  <c r="BB8" i="7" a="1"/>
  <c r="BB8" i="7" s="1"/>
  <c r="BB6" i="7" a="1"/>
  <c r="BB6" i="7" s="1"/>
  <c r="BB7" i="7" a="1"/>
  <c r="BB7" i="7" s="1"/>
  <c r="AL5" i="7" a="1"/>
  <c r="AL5" i="7" s="1"/>
  <c r="AL3" i="7" a="1"/>
  <c r="AL3" i="7" s="1"/>
  <c r="AL8" i="7" a="1"/>
  <c r="AL8" i="7" s="1"/>
  <c r="AL7" i="7" a="1"/>
  <c r="AL7" i="7" s="1"/>
  <c r="AL4" i="7" a="1"/>
  <c r="AL4" i="7" s="1"/>
  <c r="AL6" i="7" a="1"/>
  <c r="AL6" i="7" s="1"/>
  <c r="V3" i="7" a="1"/>
  <c r="V3" i="7" s="1"/>
  <c r="V4" i="7" a="1"/>
  <c r="V4" i="7" s="1"/>
  <c r="V5" i="7" a="1"/>
  <c r="V5" i="7" s="1"/>
  <c r="V7" i="7" a="1"/>
  <c r="V7" i="7" s="1"/>
  <c r="V6" i="7" a="1"/>
  <c r="V6" i="7" s="1"/>
  <c r="V8" i="7" a="1"/>
  <c r="V8" i="7" s="1"/>
  <c r="F3" i="7" a="1"/>
  <c r="F3" i="7" s="1"/>
  <c r="F4" i="7" a="1"/>
  <c r="F4" i="7" s="1"/>
  <c r="F8" i="7" a="1"/>
  <c r="F8" i="7" s="1"/>
  <c r="F5" i="7" a="1"/>
  <c r="F5" i="7" s="1"/>
  <c r="F6" i="7" a="1"/>
  <c r="F6" i="7" s="1"/>
  <c r="F7" i="7" a="1"/>
  <c r="F7" i="7" s="1"/>
  <c r="K39" i="7" a="1"/>
  <c r="K39" i="7" s="1"/>
  <c r="K40" i="7" a="1"/>
  <c r="K40" i="7" s="1"/>
  <c r="K41" i="7" a="1"/>
  <c r="K41" i="7" s="1"/>
  <c r="K42" i="7" a="1"/>
  <c r="K42" i="7" s="1"/>
  <c r="K43" i="7" a="1"/>
  <c r="K43" i="7" s="1"/>
  <c r="K44" i="7" a="1"/>
  <c r="K44" i="7" s="1"/>
  <c r="AV33" i="7" a="1"/>
  <c r="AV33" i="7" s="1"/>
  <c r="AV36" i="7" a="1"/>
  <c r="AV36" i="7" s="1"/>
  <c r="AV38" i="7" a="1"/>
  <c r="AV38" i="7" s="1"/>
  <c r="AV34" i="7" a="1"/>
  <c r="AV34" i="7" s="1"/>
  <c r="AV37" i="7" a="1"/>
  <c r="AV37" i="7" s="1"/>
  <c r="AV35" i="7" a="1"/>
  <c r="AV35" i="7" s="1"/>
  <c r="AF36" i="7" a="1"/>
  <c r="AF36" i="7" s="1"/>
  <c r="AF38" i="7" a="1"/>
  <c r="AF38" i="7" s="1"/>
  <c r="AF37" i="7" a="1"/>
  <c r="AF37" i="7" s="1"/>
  <c r="AF34" i="7" a="1"/>
  <c r="AF34" i="7" s="1"/>
  <c r="AF35" i="7" a="1"/>
  <c r="AF35" i="7" s="1"/>
  <c r="AF33" i="7" a="1"/>
  <c r="AF33" i="7" s="1"/>
  <c r="P34" i="7" a="1"/>
  <c r="P34" i="7" s="1"/>
  <c r="P35" i="7" a="1"/>
  <c r="P35" i="7" s="1"/>
  <c r="P36" i="7" a="1"/>
  <c r="P36" i="7" s="1"/>
  <c r="P38" i="7" a="1"/>
  <c r="P38" i="7" s="1"/>
  <c r="P33" i="7" a="1"/>
  <c r="P33" i="7" s="1"/>
  <c r="P37" i="7" a="1"/>
  <c r="P37" i="7" s="1"/>
  <c r="BA28" i="7" a="1"/>
  <c r="BA28" i="7" s="1"/>
  <c r="BA29" i="7" a="1"/>
  <c r="BA29" i="7" s="1"/>
  <c r="BA30" i="7" a="1"/>
  <c r="BA30" i="7" s="1"/>
  <c r="BA31" i="7" a="1"/>
  <c r="BA31" i="7" s="1"/>
  <c r="BA32" i="7" a="1"/>
  <c r="BA32" i="7" s="1"/>
  <c r="BA27" i="7" a="1"/>
  <c r="BA27" i="7" s="1"/>
  <c r="AK30" i="7" a="1"/>
  <c r="AK30" i="7" s="1"/>
  <c r="AK27" i="7" a="1"/>
  <c r="AK27" i="7" s="1"/>
  <c r="AK29" i="7" a="1"/>
  <c r="AK29" i="7" s="1"/>
  <c r="AK28" i="7" a="1"/>
  <c r="AK28" i="7" s="1"/>
  <c r="AK31" i="7" a="1"/>
  <c r="AK31" i="7" s="1"/>
  <c r="AK32" i="7" a="1"/>
  <c r="AK32" i="7" s="1"/>
  <c r="U29" i="7" a="1"/>
  <c r="U29" i="7" s="1"/>
  <c r="U28" i="7" a="1"/>
  <c r="U28" i="7" s="1"/>
  <c r="U27" i="7" a="1"/>
  <c r="U27" i="7" s="1"/>
  <c r="U30" i="7" a="1"/>
  <c r="U30" i="7" s="1"/>
  <c r="U31" i="7" a="1"/>
  <c r="U31" i="7" s="1"/>
  <c r="U32" i="7" a="1"/>
  <c r="U32" i="7" s="1"/>
  <c r="E28" i="7" a="1"/>
  <c r="E28" i="7" s="1"/>
  <c r="E27" i="7" a="1"/>
  <c r="E27" i="7" s="1"/>
  <c r="E29" i="7" a="1"/>
  <c r="E29" i="7" s="1"/>
  <c r="E30" i="7" a="1"/>
  <c r="E30" i="7" s="1"/>
  <c r="E31" i="7" a="1"/>
  <c r="E31" i="7" s="1"/>
  <c r="E32" i="7" a="1"/>
  <c r="E32" i="7" s="1"/>
  <c r="AP21" i="7" a="1"/>
  <c r="AP21" i="7" s="1"/>
  <c r="AP22" i="7" a="1"/>
  <c r="AP22" i="7" s="1"/>
  <c r="AP23" i="7" a="1"/>
  <c r="AP23" i="7" s="1"/>
  <c r="AP24" i="7" a="1"/>
  <c r="AP24" i="7" s="1"/>
  <c r="AP25" i="7" a="1"/>
  <c r="AP25" i="7" s="1"/>
  <c r="AP26" i="7" a="1"/>
  <c r="AP26" i="7" s="1"/>
  <c r="Z21" i="7" a="1"/>
  <c r="Z21" i="7" s="1"/>
  <c r="Z22" i="7" a="1"/>
  <c r="Z22" i="7" s="1"/>
  <c r="Z23" i="7" a="1"/>
  <c r="Z23" i="7" s="1"/>
  <c r="Z24" i="7" a="1"/>
  <c r="Z24" i="7" s="1"/>
  <c r="Z25" i="7" a="1"/>
  <c r="Z25" i="7" s="1"/>
  <c r="Z26" i="7" a="1"/>
  <c r="Z26" i="7" s="1"/>
  <c r="J21" i="7" a="1"/>
  <c r="J21" i="7" s="1"/>
  <c r="J22" i="7" a="1"/>
  <c r="J22" i="7" s="1"/>
  <c r="J23" i="7" a="1"/>
  <c r="J23" i="7" s="1"/>
  <c r="J24" i="7" a="1"/>
  <c r="J24" i="7" s="1"/>
  <c r="J25" i="7" a="1"/>
  <c r="J25" i="7" s="1"/>
  <c r="J26" i="7" a="1"/>
  <c r="J26" i="7" s="1"/>
  <c r="AU15" i="7" a="1"/>
  <c r="AU15" i="7" s="1"/>
  <c r="AU20" i="7" a="1"/>
  <c r="AU20" i="7" s="1"/>
  <c r="AU16" i="7" a="1"/>
  <c r="AU16" i="7" s="1"/>
  <c r="AU17" i="7" a="1"/>
  <c r="AU17" i="7" s="1"/>
  <c r="AU18" i="7" a="1"/>
  <c r="AU18" i="7" s="1"/>
  <c r="AU19" i="7" a="1"/>
  <c r="AU19" i="7" s="1"/>
  <c r="AE15" i="7" a="1"/>
  <c r="AE15" i="7" s="1"/>
  <c r="AE16" i="7" a="1"/>
  <c r="AE16" i="7" s="1"/>
  <c r="AE20" i="7" a="1"/>
  <c r="AE20" i="7" s="1"/>
  <c r="AE17" i="7" a="1"/>
  <c r="AE17" i="7" s="1"/>
  <c r="AE18" i="7" a="1"/>
  <c r="AE18" i="7" s="1"/>
  <c r="AE19" i="7" a="1"/>
  <c r="AE19" i="7" s="1"/>
  <c r="O15" i="7" a="1"/>
  <c r="O15" i="7" s="1"/>
  <c r="O17" i="7" a="1"/>
  <c r="O17" i="7" s="1"/>
  <c r="O20" i="7" a="1"/>
  <c r="O20" i="7" s="1"/>
  <c r="O16" i="7" a="1"/>
  <c r="O16" i="7" s="1"/>
  <c r="O18" i="7" a="1"/>
  <c r="O18" i="7" s="1"/>
  <c r="O19" i="7" a="1"/>
  <c r="O19" i="7" s="1"/>
  <c r="AZ9" i="7" a="1"/>
  <c r="AZ9" i="7" s="1"/>
  <c r="AZ10" i="7" a="1"/>
  <c r="AZ10" i="7" s="1"/>
  <c r="AZ11" i="7" a="1"/>
  <c r="AZ11" i="7" s="1"/>
  <c r="AZ14" i="7" a="1"/>
  <c r="AZ14" i="7" s="1"/>
  <c r="AZ13" i="7" a="1"/>
  <c r="AZ13" i="7" s="1"/>
  <c r="AZ12" i="7" a="1"/>
  <c r="AZ12" i="7" s="1"/>
  <c r="AJ9" i="7" a="1"/>
  <c r="AJ9" i="7" s="1"/>
  <c r="AJ10" i="7" a="1"/>
  <c r="AJ10" i="7" s="1"/>
  <c r="AJ11" i="7" a="1"/>
  <c r="AJ11" i="7" s="1"/>
  <c r="AJ12" i="7" a="1"/>
  <c r="AJ12" i="7" s="1"/>
  <c r="AJ13" i="7" a="1"/>
  <c r="AJ13" i="7" s="1"/>
  <c r="AJ14" i="7" a="1"/>
  <c r="AJ14" i="7" s="1"/>
  <c r="T12" i="7" a="1"/>
  <c r="T12" i="7" s="1"/>
  <c r="T9" i="7" a="1"/>
  <c r="T9" i="7" s="1"/>
  <c r="T10" i="7" a="1"/>
  <c r="T10" i="7" s="1"/>
  <c r="T11" i="7" a="1"/>
  <c r="T11" i="7" s="1"/>
  <c r="T13" i="7" a="1"/>
  <c r="T13" i="7" s="1"/>
  <c r="T14" i="7" a="1"/>
  <c r="T14" i="7" s="1"/>
  <c r="BE4" i="7" a="1"/>
  <c r="BE4" i="7" s="1"/>
  <c r="BE5" i="7" a="1"/>
  <c r="BE5" i="7" s="1"/>
  <c r="BE6" i="7" a="1"/>
  <c r="BE6" i="7" s="1"/>
  <c r="BE7" i="7" a="1"/>
  <c r="BE7" i="7" s="1"/>
  <c r="BE8" i="7" a="1"/>
  <c r="BE8" i="7" s="1"/>
  <c r="BE3" i="7" a="1"/>
  <c r="BE3" i="7" s="1"/>
  <c r="AO7" i="7" a="1"/>
  <c r="AO7" i="7" s="1"/>
  <c r="AO3" i="7" a="1"/>
  <c r="AO3" i="7" s="1"/>
  <c r="AO6" i="7" a="1"/>
  <c r="AO6" i="7" s="1"/>
  <c r="AO4" i="7" a="1"/>
  <c r="AO4" i="7" s="1"/>
  <c r="AO8" i="7" a="1"/>
  <c r="AO8" i="7" s="1"/>
  <c r="AO5" i="7" a="1"/>
  <c r="AO5" i="7" s="1"/>
  <c r="Y3" i="7" a="1"/>
  <c r="Y3" i="7" s="1"/>
  <c r="Y4" i="7" a="1"/>
  <c r="Y4" i="7" s="1"/>
  <c r="Y5" i="7" a="1"/>
  <c r="Y5" i="7" s="1"/>
  <c r="Y6" i="7" a="1"/>
  <c r="Y6" i="7" s="1"/>
  <c r="Y7" i="7" a="1"/>
  <c r="Y7" i="7" s="1"/>
  <c r="Y8" i="7" a="1"/>
  <c r="Y8" i="7" s="1"/>
  <c r="I3" i="7" a="1"/>
  <c r="I3" i="7" s="1"/>
  <c r="I4" i="7" a="1"/>
  <c r="I4" i="7" s="1"/>
  <c r="I5" i="7" a="1"/>
  <c r="I5" i="7" s="1"/>
  <c r="I6" i="7" a="1"/>
  <c r="I6" i="7" s="1"/>
  <c r="I7" i="7" a="1"/>
  <c r="I7" i="7" s="1"/>
  <c r="I8" i="7" a="1"/>
  <c r="I8" i="7" s="1"/>
  <c r="P28" i="7" a="1"/>
  <c r="P28" i="7" s="1"/>
  <c r="P27" i="7" a="1"/>
  <c r="P27" i="7" s="1"/>
  <c r="P30" i="7" a="1"/>
  <c r="P30" i="7" s="1"/>
  <c r="P31" i="7" a="1"/>
  <c r="P31" i="7" s="1"/>
  <c r="P32" i="7" a="1"/>
  <c r="P32" i="7" s="1"/>
  <c r="P29" i="7" a="1"/>
  <c r="P29" i="7" s="1"/>
  <c r="BA21" i="7" a="1"/>
  <c r="BA21" i="7" s="1"/>
  <c r="BA22" i="7" a="1"/>
  <c r="BA22" i="7" s="1"/>
  <c r="BA23" i="7" a="1"/>
  <c r="BA23" i="7" s="1"/>
  <c r="BA24" i="7" a="1"/>
  <c r="BA24" i="7" s="1"/>
  <c r="BA25" i="7" a="1"/>
  <c r="BA25" i="7" s="1"/>
  <c r="BA26" i="7" a="1"/>
  <c r="BA26" i="7" s="1"/>
  <c r="AK21" i="7" a="1"/>
  <c r="AK21" i="7" s="1"/>
  <c r="AK22" i="7" a="1"/>
  <c r="AK22" i="7" s="1"/>
  <c r="AK23" i="7" a="1"/>
  <c r="AK23" i="7" s="1"/>
  <c r="AK24" i="7" a="1"/>
  <c r="AK24" i="7" s="1"/>
  <c r="AK25" i="7" a="1"/>
  <c r="AK25" i="7" s="1"/>
  <c r="AK26" i="7" a="1"/>
  <c r="AK26" i="7" s="1"/>
  <c r="U21" i="7" a="1"/>
  <c r="U21" i="7" s="1"/>
  <c r="U22" i="7" a="1"/>
  <c r="U22" i="7" s="1"/>
  <c r="U23" i="7" a="1"/>
  <c r="U23" i="7" s="1"/>
  <c r="U24" i="7" a="1"/>
  <c r="U24" i="7" s="1"/>
  <c r="U25" i="7" a="1"/>
  <c r="U25" i="7" s="1"/>
  <c r="U26" i="7" a="1"/>
  <c r="U26" i="7" s="1"/>
  <c r="E21" i="7" a="1"/>
  <c r="E21" i="7" s="1"/>
  <c r="E23" i="7" a="1"/>
  <c r="E23" i="7" s="1"/>
  <c r="E24" i="7" a="1"/>
  <c r="E24" i="7" s="1"/>
  <c r="E25" i="7" a="1"/>
  <c r="E25" i="7" s="1"/>
  <c r="E26" i="7" a="1"/>
  <c r="E26" i="7" s="1"/>
  <c r="E22" i="7" a="1"/>
  <c r="E22" i="7" s="1"/>
  <c r="AP16" i="7" a="1"/>
  <c r="AP16" i="7" s="1"/>
  <c r="AP15" i="7" a="1"/>
  <c r="AP15" i="7" s="1"/>
  <c r="AP20" i="7" a="1"/>
  <c r="AP20" i="7" s="1"/>
  <c r="AP19" i="7" a="1"/>
  <c r="AP19" i="7" s="1"/>
  <c r="AP17" i="7" a="1"/>
  <c r="AP17" i="7" s="1"/>
  <c r="AP18" i="7" a="1"/>
  <c r="AP18" i="7" s="1"/>
  <c r="Z17" i="7" a="1"/>
  <c r="Z17" i="7" s="1"/>
  <c r="Z18" i="7" a="1"/>
  <c r="Z18" i="7" s="1"/>
  <c r="Z20" i="7" a="1"/>
  <c r="Z20" i="7" s="1"/>
  <c r="Z15" i="7" a="1"/>
  <c r="Z15" i="7" s="1"/>
  <c r="Z16" i="7" a="1"/>
  <c r="Z16" i="7" s="1"/>
  <c r="Z19" i="7" a="1"/>
  <c r="Z19" i="7" s="1"/>
  <c r="J15" i="7" a="1"/>
  <c r="J15" i="7" s="1"/>
  <c r="J16" i="7" a="1"/>
  <c r="J16" i="7" s="1"/>
  <c r="J20" i="7" a="1"/>
  <c r="J20" i="7" s="1"/>
  <c r="J19" i="7" a="1"/>
  <c r="J19" i="7" s="1"/>
  <c r="J18" i="7" a="1"/>
  <c r="J18" i="7" s="1"/>
  <c r="J17" i="7" a="1"/>
  <c r="J17" i="7" s="1"/>
  <c r="AU9" i="7" a="1"/>
  <c r="AU9" i="7" s="1"/>
  <c r="AU12" i="7" a="1"/>
  <c r="AU12" i="7" s="1"/>
  <c r="AU13" i="7" a="1"/>
  <c r="AU13" i="7" s="1"/>
  <c r="AU14" i="7" a="1"/>
  <c r="AU14" i="7" s="1"/>
  <c r="AU10" i="7" a="1"/>
  <c r="AU10" i="7" s="1"/>
  <c r="AU11" i="7" a="1"/>
  <c r="AU11" i="7" s="1"/>
  <c r="AE9" i="7" a="1"/>
  <c r="AE9" i="7" s="1"/>
  <c r="AE10" i="7" a="1"/>
  <c r="AE10" i="7" s="1"/>
  <c r="AE11" i="7" a="1"/>
  <c r="AE11" i="7" s="1"/>
  <c r="AE13" i="7" a="1"/>
  <c r="AE13" i="7" s="1"/>
  <c r="AE14" i="7" a="1"/>
  <c r="AE14" i="7" s="1"/>
  <c r="AE12" i="7" a="1"/>
  <c r="AE12" i="7" s="1"/>
  <c r="O9" i="7" a="1"/>
  <c r="O9" i="7" s="1"/>
  <c r="O13" i="7" a="1"/>
  <c r="O13" i="7" s="1"/>
  <c r="O14" i="7" a="1"/>
  <c r="O14" i="7" s="1"/>
  <c r="O10" i="7" a="1"/>
  <c r="O10" i="7" s="1"/>
  <c r="O11" i="7" a="1"/>
  <c r="O11" i="7" s="1"/>
  <c r="O12" i="7" a="1"/>
  <c r="O12" i="7" s="1"/>
  <c r="AZ7" i="7" a="1"/>
  <c r="AZ7" i="7" s="1"/>
  <c r="AZ3" i="7" a="1"/>
  <c r="AZ3" i="7" s="1"/>
  <c r="AZ5" i="7" a="1"/>
  <c r="AZ5" i="7" s="1"/>
  <c r="AZ6" i="7" a="1"/>
  <c r="AZ6" i="7" s="1"/>
  <c r="AZ4" i="7" a="1"/>
  <c r="AZ4" i="7" s="1"/>
  <c r="AZ8" i="7" a="1"/>
  <c r="AZ8" i="7" s="1"/>
  <c r="AJ4" i="7" a="1"/>
  <c r="AJ4" i="7" s="1"/>
  <c r="AJ5" i="7" a="1"/>
  <c r="AJ5" i="7" s="1"/>
  <c r="AJ6" i="7" a="1"/>
  <c r="AJ6" i="7" s="1"/>
  <c r="AJ3" i="7" a="1"/>
  <c r="AJ3" i="7" s="1"/>
  <c r="AJ7" i="7" a="1"/>
  <c r="AJ7" i="7" s="1"/>
  <c r="AJ8" i="7" a="1"/>
  <c r="AJ8" i="7" s="1"/>
  <c r="T4" i="7" a="1"/>
  <c r="T4" i="7" s="1"/>
  <c r="T5" i="7" a="1"/>
  <c r="T5" i="7" s="1"/>
  <c r="T6" i="7" a="1"/>
  <c r="T6" i="7" s="1"/>
  <c r="T7" i="7" a="1"/>
  <c r="T7" i="7" s="1"/>
  <c r="T8" i="7" a="1"/>
  <c r="T8" i="7" s="1"/>
  <c r="T3" i="7" a="1"/>
  <c r="T3" i="7" s="1"/>
  <c r="AI28" i="7" a="1"/>
  <c r="AI28" i="7" s="1"/>
  <c r="AI30" i="7" a="1"/>
  <c r="AI30" i="7" s="1"/>
  <c r="AI31" i="7" a="1"/>
  <c r="AI31" i="7" s="1"/>
  <c r="AI32" i="7" a="1"/>
  <c r="AI32" i="7" s="1"/>
  <c r="AI27" i="7" a="1"/>
  <c r="AI27" i="7" s="1"/>
  <c r="AI29" i="7" a="1"/>
  <c r="AI29" i="7" s="1"/>
  <c r="J69" i="7" a="1"/>
  <c r="J69" i="7" s="1"/>
  <c r="J71" i="7" a="1"/>
  <c r="J71" i="7" s="1"/>
  <c r="J72" i="7" a="1"/>
  <c r="J72" i="7" s="1"/>
  <c r="J70" i="7" a="1"/>
  <c r="J70" i="7" s="1"/>
  <c r="J73" i="7" a="1"/>
  <c r="J73" i="7" s="1"/>
  <c r="J74" i="7" a="1"/>
  <c r="J74" i="7" s="1"/>
  <c r="AK76" i="7" a="1"/>
  <c r="AK76" i="7" s="1"/>
  <c r="AK77" i="7" a="1"/>
  <c r="AK77" i="7" s="1"/>
  <c r="AK78" i="7" a="1"/>
  <c r="AK78" i="7" s="1"/>
  <c r="AK79" i="7" a="1"/>
  <c r="AK79" i="7" s="1"/>
  <c r="AK80" i="7" a="1"/>
  <c r="AK80" i="7" s="1"/>
  <c r="AK75" i="7" a="1"/>
  <c r="AK75" i="7" s="1"/>
  <c r="AA87" i="7" a="1"/>
  <c r="AA87" i="7" s="1"/>
  <c r="AA89" i="7" a="1"/>
  <c r="AA89" i="7" s="1"/>
  <c r="AA88" i="7" a="1"/>
  <c r="AA88" i="7" s="1"/>
  <c r="AA91" i="7" a="1"/>
  <c r="AA91" i="7" s="1"/>
  <c r="AA92" i="7" a="1"/>
  <c r="AA92" i="7" s="1"/>
  <c r="AA90" i="7" a="1"/>
  <c r="AA90" i="7" s="1"/>
  <c r="Q99" i="7" a="1"/>
  <c r="Q99" i="7" s="1"/>
  <c r="Q102" i="7" a="1"/>
  <c r="Q102" i="7" s="1"/>
  <c r="Q103" i="7" a="1"/>
  <c r="Q103" i="7" s="1"/>
  <c r="Q100" i="7" a="1"/>
  <c r="Q100" i="7" s="1"/>
  <c r="Q101" i="7" a="1"/>
  <c r="Q101" i="7" s="1"/>
  <c r="Q104" i="7" a="1"/>
  <c r="Q104" i="7" s="1"/>
  <c r="G111" i="7" a="1"/>
  <c r="G111" i="7" s="1"/>
  <c r="G116" i="7" a="1"/>
  <c r="G116" i="7" s="1"/>
  <c r="G113" i="7" a="1"/>
  <c r="G113" i="7" s="1"/>
  <c r="G114" i="7" a="1"/>
  <c r="G114" i="7" s="1"/>
  <c r="G115" i="7" a="1"/>
  <c r="G115" i="7" s="1"/>
  <c r="G112" i="7" a="1"/>
  <c r="G112" i="7" s="1"/>
  <c r="AH121" i="7" a="1"/>
  <c r="AH121" i="7" s="1"/>
  <c r="AH119" i="7" a="1"/>
  <c r="AH119" i="7" s="1"/>
  <c r="AH120" i="7" a="1"/>
  <c r="AH120" i="7" s="1"/>
  <c r="AH117" i="7" a="1"/>
  <c r="AH117" i="7" s="1"/>
  <c r="AH118" i="7" a="1"/>
  <c r="AH118" i="7" s="1"/>
  <c r="AH122" i="7" a="1"/>
  <c r="AH122" i="7" s="1"/>
  <c r="AW123" i="7" a="1"/>
  <c r="AW123" i="7" s="1"/>
  <c r="AW124" i="7" a="1"/>
  <c r="AW124" i="7" s="1"/>
  <c r="AW126" i="7" a="1"/>
  <c r="AW126" i="7" s="1"/>
  <c r="AW127" i="7" a="1"/>
  <c r="AW127" i="7" s="1"/>
  <c r="AW128" i="7" a="1"/>
  <c r="AW128" i="7" s="1"/>
  <c r="AW125" i="7" a="1"/>
  <c r="AW125" i="7" s="1"/>
  <c r="AN131" i="7" a="1"/>
  <c r="AN131" i="7" s="1"/>
  <c r="AN132" i="7" a="1"/>
  <c r="AN132" i="7" s="1"/>
  <c r="AN129" i="7" a="1"/>
  <c r="AN129" i="7" s="1"/>
  <c r="AN130" i="7" a="1"/>
  <c r="AN130" i="7" s="1"/>
  <c r="AN133" i="7" a="1"/>
  <c r="AN133" i="7" s="1"/>
  <c r="AN134" i="7" a="1"/>
  <c r="AN134" i="7" s="1"/>
  <c r="AM136" i="7" a="1"/>
  <c r="AM136" i="7" s="1"/>
  <c r="AM140" i="7" a="1"/>
  <c r="AM140" i="7" s="1"/>
  <c r="AM137" i="7" a="1"/>
  <c r="AM137" i="7" s="1"/>
  <c r="AM138" i="7" a="1"/>
  <c r="AM138" i="7" s="1"/>
  <c r="AM135" i="7" a="1"/>
  <c r="AM135" i="7" s="1"/>
  <c r="AM139" i="7" a="1"/>
  <c r="AM139" i="7" s="1"/>
  <c r="Z141" i="7" a="1"/>
  <c r="Z141" i="7" s="1"/>
  <c r="Z145" i="7" a="1"/>
  <c r="Z145" i="7" s="1"/>
  <c r="Z142" i="7" a="1"/>
  <c r="Z142" i="7" s="1"/>
  <c r="Z146" i="7" a="1"/>
  <c r="Z146" i="7" s="1"/>
  <c r="Z143" i="7" a="1"/>
  <c r="Z143" i="7" s="1"/>
  <c r="Z144" i="7" a="1"/>
  <c r="Z144" i="7" s="1"/>
  <c r="Y149" i="7" a="1"/>
  <c r="Y149" i="7" s="1"/>
  <c r="Y150" i="7" a="1"/>
  <c r="Y150" i="7" s="1"/>
  <c r="Y147" i="7" a="1"/>
  <c r="Y147" i="7" s="1"/>
  <c r="Y151" i="7" a="1"/>
  <c r="Y151" i="7" s="1"/>
  <c r="Y152" i="7" a="1"/>
  <c r="Y152" i="7" s="1"/>
  <c r="Y148" i="7" a="1"/>
  <c r="Y148" i="7" s="1"/>
  <c r="D77" i="7" a="1"/>
  <c r="D77" i="7" s="1"/>
  <c r="D80" i="7" a="1"/>
  <c r="D80" i="7" s="1"/>
  <c r="D75" i="7" a="1"/>
  <c r="D75" i="7" s="1"/>
  <c r="D78" i="7" a="1"/>
  <c r="D78" i="7" s="1"/>
  <c r="D76" i="7" a="1"/>
  <c r="D76" i="7" s="1"/>
  <c r="D79" i="7" a="1"/>
  <c r="D79" i="7" s="1"/>
  <c r="AU36" i="7" a="1"/>
  <c r="AU36" i="7" s="1"/>
  <c r="AU38" i="7" a="1"/>
  <c r="AU38" i="7" s="1"/>
  <c r="AU34" i="7" a="1"/>
  <c r="AU34" i="7" s="1"/>
  <c r="AU35" i="7" a="1"/>
  <c r="AU35" i="7" s="1"/>
  <c r="AU37" i="7" a="1"/>
  <c r="AU37" i="7" s="1"/>
  <c r="AU33" i="7" a="1"/>
  <c r="AU33" i="7" s="1"/>
  <c r="K58" i="7" a="1"/>
  <c r="K58" i="7" s="1"/>
  <c r="K59" i="7" a="1"/>
  <c r="K59" i="7" s="1"/>
  <c r="K60" i="7" a="1"/>
  <c r="K60" i="7" s="1"/>
  <c r="K61" i="7" a="1"/>
  <c r="K61" i="7" s="1"/>
  <c r="K57" i="7" a="1"/>
  <c r="K57" i="7" s="1"/>
  <c r="K62" i="7" a="1"/>
  <c r="K62" i="7" s="1"/>
  <c r="AQ70" i="7" a="1"/>
  <c r="AQ70" i="7" s="1"/>
  <c r="AQ74" i="7" a="1"/>
  <c r="AQ74" i="7" s="1"/>
  <c r="AQ71" i="7" a="1"/>
  <c r="AQ71" i="7" s="1"/>
  <c r="AQ69" i="7" a="1"/>
  <c r="AQ69" i="7" s="1"/>
  <c r="AQ72" i="7" a="1"/>
  <c r="AQ72" i="7" s="1"/>
  <c r="AQ73" i="7" a="1"/>
  <c r="AQ73" i="7" s="1"/>
  <c r="Y84" i="7" a="1"/>
  <c r="Y84" i="7" s="1"/>
  <c r="Y83" i="7" a="1"/>
  <c r="Y83" i="7" s="1"/>
  <c r="Y86" i="7" a="1"/>
  <c r="Y86" i="7" s="1"/>
  <c r="Y81" i="7" a="1"/>
  <c r="Y81" i="7" s="1"/>
  <c r="Y85" i="7" a="1"/>
  <c r="Y85" i="7" s="1"/>
  <c r="Y82" i="7" a="1"/>
  <c r="Y82" i="7" s="1"/>
  <c r="O93" i="7" a="1"/>
  <c r="O93" i="7" s="1"/>
  <c r="O94" i="7" a="1"/>
  <c r="O94" i="7" s="1"/>
  <c r="O95" i="7" a="1"/>
  <c r="O95" i="7" s="1"/>
  <c r="O97" i="7" a="1"/>
  <c r="O97" i="7" s="1"/>
  <c r="O98" i="7" a="1"/>
  <c r="O98" i="7" s="1"/>
  <c r="O96" i="7" a="1"/>
  <c r="O96" i="7" s="1"/>
  <c r="E106" i="7" a="1"/>
  <c r="E106" i="7" s="1"/>
  <c r="E107" i="7" a="1"/>
  <c r="E107" i="7" s="1"/>
  <c r="E105" i="7" a="1"/>
  <c r="E105" i="7" s="1"/>
  <c r="E110" i="7" a="1"/>
  <c r="E110" i="7" s="1"/>
  <c r="E109" i="7" a="1"/>
  <c r="E109" i="7" s="1"/>
  <c r="E108" i="7" a="1"/>
  <c r="E108" i="7" s="1"/>
  <c r="AV113" i="7" a="1"/>
  <c r="AV113" i="7" s="1"/>
  <c r="AV114" i="7" a="1"/>
  <c r="AV114" i="7" s="1"/>
  <c r="AV115" i="7" a="1"/>
  <c r="AV115" i="7" s="1"/>
  <c r="AV112" i="7" a="1"/>
  <c r="AV112" i="7" s="1"/>
  <c r="AV111" i="7" a="1"/>
  <c r="AV111" i="7" s="1"/>
  <c r="AV116" i="7" a="1"/>
  <c r="AV116" i="7" s="1"/>
  <c r="Z126" i="7" a="1"/>
  <c r="Z126" i="7" s="1"/>
  <c r="Z127" i="7" a="1"/>
  <c r="Z127" i="7" s="1"/>
  <c r="Z125" i="7" a="1"/>
  <c r="Z125" i="7" s="1"/>
  <c r="Z123" i="7" a="1"/>
  <c r="Z123" i="7" s="1"/>
  <c r="Z124" i="7" a="1"/>
  <c r="Z124" i="7" s="1"/>
  <c r="Z128" i="7" a="1"/>
  <c r="Z128" i="7" s="1"/>
  <c r="Y130" i="7" a="1"/>
  <c r="Y130" i="7" s="1"/>
  <c r="Y131" i="7" a="1"/>
  <c r="Y131" i="7" s="1"/>
  <c r="Y129" i="7" a="1"/>
  <c r="Y129" i="7" s="1"/>
  <c r="Y132" i="7" a="1"/>
  <c r="Y132" i="7" s="1"/>
  <c r="Y134" i="7" a="1"/>
  <c r="Y134" i="7" s="1"/>
  <c r="Y133" i="7" a="1"/>
  <c r="Y133" i="7" s="1"/>
  <c r="P135" i="7" a="1"/>
  <c r="P135" i="7" s="1"/>
  <c r="P139" i="7" a="1"/>
  <c r="P139" i="7" s="1"/>
  <c r="P136" i="7" a="1"/>
  <c r="P136" i="7" s="1"/>
  <c r="P140" i="7" a="1"/>
  <c r="P140" i="7" s="1"/>
  <c r="P137" i="7" a="1"/>
  <c r="P137" i="7" s="1"/>
  <c r="P138" i="7" a="1"/>
  <c r="P138" i="7" s="1"/>
  <c r="K144" i="7" a="1"/>
  <c r="K144" i="7" s="1"/>
  <c r="K141" i="7" a="1"/>
  <c r="K141" i="7" s="1"/>
  <c r="K145" i="7" a="1"/>
  <c r="K145" i="7" s="1"/>
  <c r="K142" i="7" a="1"/>
  <c r="K142" i="7" s="1"/>
  <c r="K146" i="7" a="1"/>
  <c r="K146" i="7" s="1"/>
  <c r="K143" i="7" a="1"/>
  <c r="K143" i="7" s="1"/>
  <c r="BC144" i="7" a="1"/>
  <c r="BC144" i="7" s="1"/>
  <c r="BC141" i="7" a="1"/>
  <c r="BC141" i="7" s="1"/>
  <c r="BC145" i="7" a="1"/>
  <c r="BC145" i="7" s="1"/>
  <c r="BC142" i="7" a="1"/>
  <c r="BC142" i="7" s="1"/>
  <c r="BC146" i="7" a="1"/>
  <c r="BC146" i="7" s="1"/>
  <c r="BC143" i="7" a="1"/>
  <c r="BC143" i="7" s="1"/>
  <c r="AX151" i="7" a="1"/>
  <c r="AX151" i="7" s="1"/>
  <c r="AX152" i="7" a="1"/>
  <c r="AX152" i="7" s="1"/>
  <c r="AX147" i="7" a="1"/>
  <c r="AX147" i="7" s="1"/>
  <c r="AX148" i="7" a="1"/>
  <c r="AX148" i="7" s="1"/>
  <c r="AX149" i="7" a="1"/>
  <c r="AX149" i="7" s="1"/>
  <c r="AX150" i="7" a="1"/>
  <c r="AX150" i="7" s="1"/>
  <c r="U16" i="7" a="1"/>
  <c r="U16" i="7" s="1"/>
  <c r="U15" i="7" a="1"/>
  <c r="U15" i="7" s="1"/>
  <c r="U20" i="7" a="1"/>
  <c r="U20" i="7" s="1"/>
  <c r="U18" i="7" a="1"/>
  <c r="U18" i="7" s="1"/>
  <c r="U19" i="7" a="1"/>
  <c r="U19" i="7" s="1"/>
  <c r="U17" i="7" a="1"/>
  <c r="U17" i="7" s="1"/>
  <c r="AO39" i="7" a="1"/>
  <c r="AO39" i="7" s="1"/>
  <c r="AO42" i="7" a="1"/>
  <c r="AO42" i="7" s="1"/>
  <c r="AO41" i="7" a="1"/>
  <c r="AO41" i="7" s="1"/>
  <c r="AO40" i="7" a="1"/>
  <c r="AO40" i="7" s="1"/>
  <c r="AO43" i="7" a="1"/>
  <c r="AO43" i="7" s="1"/>
  <c r="AO44" i="7" a="1"/>
  <c r="AO44" i="7" s="1"/>
  <c r="AZ47" i="7" a="1"/>
  <c r="AZ47" i="7" s="1"/>
  <c r="AZ50" i="7" a="1"/>
  <c r="AZ50" i="7" s="1"/>
  <c r="AZ45" i="7" a="1"/>
  <c r="AZ45" i="7" s="1"/>
  <c r="AZ46" i="7" a="1"/>
  <c r="AZ46" i="7" s="1"/>
  <c r="AZ48" i="7" a="1"/>
  <c r="AZ48" i="7" s="1"/>
  <c r="AZ49" i="7" a="1"/>
  <c r="AZ49" i="7" s="1"/>
  <c r="AU64" i="7" a="1"/>
  <c r="AU64" i="7" s="1"/>
  <c r="AU67" i="7" a="1"/>
  <c r="AU67" i="7" s="1"/>
  <c r="AU63" i="7" a="1"/>
  <c r="AU63" i="7" s="1"/>
  <c r="AU65" i="7" a="1"/>
  <c r="AU65" i="7" s="1"/>
  <c r="AU66" i="7" a="1"/>
  <c r="AU66" i="7" s="1"/>
  <c r="AU68" i="7" a="1"/>
  <c r="AU68" i="7" s="1"/>
  <c r="BA76" i="7" a="1"/>
  <c r="BA76" i="7" s="1"/>
  <c r="BA77" i="7" a="1"/>
  <c r="BA77" i="7" s="1"/>
  <c r="BA78" i="7" a="1"/>
  <c r="BA78" i="7" s="1"/>
  <c r="BA75" i="7" a="1"/>
  <c r="BA75" i="7" s="1"/>
  <c r="BA79" i="7" a="1"/>
  <c r="BA79" i="7" s="1"/>
  <c r="BA80" i="7" a="1"/>
  <c r="BA80" i="7" s="1"/>
  <c r="AY87" i="7" a="1"/>
  <c r="AY87" i="7" s="1"/>
  <c r="AY89" i="7" a="1"/>
  <c r="AY89" i="7" s="1"/>
  <c r="AY91" i="7" a="1"/>
  <c r="AY91" i="7" s="1"/>
  <c r="AY88" i="7" a="1"/>
  <c r="AY88" i="7" s="1"/>
  <c r="AY90" i="7" a="1"/>
  <c r="AY90" i="7" s="1"/>
  <c r="AY92" i="7" a="1"/>
  <c r="AY92" i="7" s="1"/>
  <c r="AW102" i="7" a="1"/>
  <c r="AW102" i="7" s="1"/>
  <c r="AW103" i="7" a="1"/>
  <c r="AW103" i="7" s="1"/>
  <c r="AW100" i="7" a="1"/>
  <c r="AW100" i="7" s="1"/>
  <c r="AW104" i="7" a="1"/>
  <c r="AW104" i="7" s="1"/>
  <c r="AW99" i="7" a="1"/>
  <c r="AW99" i="7" s="1"/>
  <c r="AW101" i="7" a="1"/>
  <c r="AW101" i="7" s="1"/>
  <c r="BC113" i="7" a="1"/>
  <c r="BC113" i="7" s="1"/>
  <c r="BC114" i="7" a="1"/>
  <c r="BC114" i="7" s="1"/>
  <c r="BC115" i="7" a="1"/>
  <c r="BC115" i="7" s="1"/>
  <c r="BC112" i="7" a="1"/>
  <c r="BC112" i="7" s="1"/>
  <c r="BC111" i="7" a="1"/>
  <c r="BC111" i="7" s="1"/>
  <c r="BC116" i="7" a="1"/>
  <c r="BC116" i="7" s="1"/>
  <c r="AO126" i="7" a="1"/>
  <c r="AO126" i="7" s="1"/>
  <c r="AO127" i="7" a="1"/>
  <c r="AO127" i="7" s="1"/>
  <c r="AO125" i="7" a="1"/>
  <c r="AO125" i="7" s="1"/>
  <c r="AO128" i="7" a="1"/>
  <c r="AO128" i="7" s="1"/>
  <c r="AO123" i="7" a="1"/>
  <c r="AO123" i="7" s="1"/>
  <c r="AO124" i="7" a="1"/>
  <c r="AO124" i="7" s="1"/>
  <c r="AJ131" i="7" a="1"/>
  <c r="AJ131" i="7" s="1"/>
  <c r="AJ132" i="7" a="1"/>
  <c r="AJ132" i="7" s="1"/>
  <c r="AJ129" i="7" a="1"/>
  <c r="AJ129" i="7" s="1"/>
  <c r="AJ130" i="7" a="1"/>
  <c r="AJ130" i="7" s="1"/>
  <c r="AJ133" i="7" a="1"/>
  <c r="AJ133" i="7" s="1"/>
  <c r="AJ134" i="7" a="1"/>
  <c r="AJ134" i="7" s="1"/>
  <c r="AE136" i="7" a="1"/>
  <c r="AE136" i="7" s="1"/>
  <c r="AE140" i="7" a="1"/>
  <c r="AE140" i="7" s="1"/>
  <c r="AE137" i="7" a="1"/>
  <c r="AE137" i="7" s="1"/>
  <c r="AE138" i="7" a="1"/>
  <c r="AE138" i="7" s="1"/>
  <c r="AE135" i="7" a="1"/>
  <c r="AE135" i="7" s="1"/>
  <c r="AE139" i="7" a="1"/>
  <c r="AE139" i="7" s="1"/>
  <c r="AH141" i="7" a="1"/>
  <c r="AH141" i="7" s="1"/>
  <c r="AH145" i="7" a="1"/>
  <c r="AH145" i="7" s="1"/>
  <c r="AH142" i="7" a="1"/>
  <c r="AH142" i="7" s="1"/>
  <c r="AH146" i="7" a="1"/>
  <c r="AH146" i="7" s="1"/>
  <c r="AH143" i="7" a="1"/>
  <c r="AH143" i="7" s="1"/>
  <c r="AH144" i="7" a="1"/>
  <c r="AH144" i="7" s="1"/>
  <c r="AC149" i="7" a="1"/>
  <c r="AC149" i="7" s="1"/>
  <c r="AC147" i="7" a="1"/>
  <c r="AC147" i="7" s="1"/>
  <c r="AC150" i="7" a="1"/>
  <c r="AC150" i="7" s="1"/>
  <c r="AC151" i="7" a="1"/>
  <c r="AC151" i="7" s="1"/>
  <c r="AC152" i="7" a="1"/>
  <c r="AC152" i="7" s="1"/>
  <c r="AC148" i="7" a="1"/>
  <c r="AC148" i="7" s="1"/>
  <c r="D124" i="7" a="1"/>
  <c r="D124" i="7" s="1"/>
  <c r="D128" i="7" a="1"/>
  <c r="D128" i="7" s="1"/>
  <c r="D125" i="7" a="1"/>
  <c r="D125" i="7" s="1"/>
  <c r="D126" i="7" a="1"/>
  <c r="D126" i="7" s="1"/>
  <c r="D123" i="7" a="1"/>
  <c r="D123" i="7" s="1"/>
  <c r="D127" i="7" a="1"/>
  <c r="D127" i="7" s="1"/>
  <c r="V63" i="7" a="1"/>
  <c r="V63" i="7" s="1"/>
  <c r="V66" i="7" a="1"/>
  <c r="V66" i="7" s="1"/>
  <c r="V65" i="7" a="1"/>
  <c r="V65" i="7" s="1"/>
  <c r="V68" i="7" a="1"/>
  <c r="V68" i="7" s="1"/>
  <c r="V64" i="7" a="1"/>
  <c r="V64" i="7" s="1"/>
  <c r="V67" i="7" a="1"/>
  <c r="V67" i="7" s="1"/>
  <c r="V75" i="7" a="1"/>
  <c r="V75" i="7" s="1"/>
  <c r="V76" i="7" a="1"/>
  <c r="V76" i="7" s="1"/>
  <c r="V78" i="7" a="1"/>
  <c r="V78" i="7" s="1"/>
  <c r="V77" i="7" a="1"/>
  <c r="V77" i="7" s="1"/>
  <c r="V79" i="7" a="1"/>
  <c r="V79" i="7" s="1"/>
  <c r="V80" i="7" a="1"/>
  <c r="V80" i="7" s="1"/>
  <c r="L87" i="7" a="1"/>
  <c r="L87" i="7" s="1"/>
  <c r="L89" i="7" a="1"/>
  <c r="L89" i="7" s="1"/>
  <c r="L91" i="7" a="1"/>
  <c r="L91" i="7" s="1"/>
  <c r="L92" i="7" a="1"/>
  <c r="L92" i="7" s="1"/>
  <c r="L88" i="7" a="1"/>
  <c r="L88" i="7" s="1"/>
  <c r="L90" i="7" a="1"/>
  <c r="L90" i="7" s="1"/>
  <c r="BC95" i="7" a="1"/>
  <c r="BC95" i="7" s="1"/>
  <c r="BC96" i="7" a="1"/>
  <c r="BC96" i="7" s="1"/>
  <c r="BC98" i="7" a="1"/>
  <c r="BC98" i="7" s="1"/>
  <c r="BC93" i="7" a="1"/>
  <c r="BC93" i="7" s="1"/>
  <c r="BC94" i="7" a="1"/>
  <c r="BC94" i="7" s="1"/>
  <c r="BC97" i="7" a="1"/>
  <c r="BC97" i="7" s="1"/>
  <c r="H112" i="7" a="1"/>
  <c r="H112" i="7" s="1"/>
  <c r="H111" i="7" a="1"/>
  <c r="H111" i="7" s="1"/>
  <c r="H116" i="7" a="1"/>
  <c r="H116" i="7" s="1"/>
  <c r="H113" i="7" a="1"/>
  <c r="H113" i="7" s="1"/>
  <c r="H114" i="7" a="1"/>
  <c r="H114" i="7" s="1"/>
  <c r="H115" i="7" a="1"/>
  <c r="H115" i="7" s="1"/>
  <c r="AY119" i="7" a="1"/>
  <c r="AY119" i="7" s="1"/>
  <c r="AY120" i="7" a="1"/>
  <c r="AY120" i="7" s="1"/>
  <c r="AY121" i="7" a="1"/>
  <c r="AY121" i="7" s="1"/>
  <c r="AY117" i="7" a="1"/>
  <c r="AY117" i="7" s="1"/>
  <c r="AY118" i="7" a="1"/>
  <c r="AY118" i="7" s="1"/>
  <c r="AY122" i="7" a="1"/>
  <c r="AY122" i="7" s="1"/>
  <c r="E130" i="7" a="1"/>
  <c r="E130" i="7" s="1"/>
  <c r="E131" i="7" a="1"/>
  <c r="E131" i="7" s="1"/>
  <c r="E134" i="7" a="1"/>
  <c r="E134" i="7" s="1"/>
  <c r="E133" i="7" a="1"/>
  <c r="E133" i="7" s="1"/>
  <c r="E132" i="7" a="1"/>
  <c r="E132" i="7" s="1"/>
  <c r="E129" i="7" a="1"/>
  <c r="E129" i="7" s="1"/>
  <c r="BA130" i="7" a="1"/>
  <c r="BA130" i="7" s="1"/>
  <c r="BA131" i="7" a="1"/>
  <c r="BA131" i="7" s="1"/>
  <c r="BA134" i="7" a="1"/>
  <c r="BA134" i="7" s="1"/>
  <c r="BA132" i="7" a="1"/>
  <c r="BA132" i="7" s="1"/>
  <c r="BA129" i="7" a="1"/>
  <c r="BA129" i="7" s="1"/>
  <c r="BA133" i="7" a="1"/>
  <c r="BA133" i="7" s="1"/>
  <c r="AZ135" i="7" a="1"/>
  <c r="AZ135" i="7" s="1"/>
  <c r="AZ139" i="7" a="1"/>
  <c r="AZ139" i="7" s="1"/>
  <c r="AZ136" i="7" a="1"/>
  <c r="AZ136" i="7" s="1"/>
  <c r="AZ140" i="7" a="1"/>
  <c r="AZ140" i="7" s="1"/>
  <c r="AZ137" i="7" a="1"/>
  <c r="AZ137" i="7" s="1"/>
  <c r="AZ138" i="7" a="1"/>
  <c r="AZ138" i="7" s="1"/>
  <c r="AY144" i="7" a="1"/>
  <c r="AY144" i="7" s="1"/>
  <c r="AY141" i="7" a="1"/>
  <c r="AY141" i="7" s="1"/>
  <c r="AY145" i="7" a="1"/>
  <c r="AY145" i="7" s="1"/>
  <c r="AY142" i="7" a="1"/>
  <c r="AY142" i="7" s="1"/>
  <c r="AY146" i="7" a="1"/>
  <c r="AY146" i="7" s="1"/>
  <c r="AY143" i="7" a="1"/>
  <c r="AY143" i="7" s="1"/>
  <c r="AT152" i="7" a="1"/>
  <c r="AT152" i="7" s="1"/>
  <c r="AT147" i="7" a="1"/>
  <c r="AT147" i="7" s="1"/>
  <c r="AT148" i="7" a="1"/>
  <c r="AT148" i="7" s="1"/>
  <c r="AT149" i="7" a="1"/>
  <c r="AT149" i="7" s="1"/>
  <c r="AT150" i="7" a="1"/>
  <c r="AT150" i="7" s="1"/>
  <c r="AT151" i="7" a="1"/>
  <c r="AT151" i="7" s="1"/>
  <c r="AW39" i="7" a="1"/>
  <c r="AW39" i="7" s="1"/>
  <c r="AW40" i="7" a="1"/>
  <c r="AW40" i="7" s="1"/>
  <c r="AW41" i="7" a="1"/>
  <c r="AW41" i="7" s="1"/>
  <c r="AW42" i="7" a="1"/>
  <c r="AW42" i="7" s="1"/>
  <c r="AW44" i="7" a="1"/>
  <c r="AW44" i="7" s="1"/>
  <c r="AW43" i="7" a="1"/>
  <c r="AW43" i="7" s="1"/>
  <c r="N69" i="7" a="1"/>
  <c r="N69" i="7" s="1"/>
  <c r="N71" i="7" a="1"/>
  <c r="N71" i="7" s="1"/>
  <c r="N72" i="7" a="1"/>
  <c r="N72" i="7" s="1"/>
  <c r="N70" i="7" a="1"/>
  <c r="N70" i="7" s="1"/>
  <c r="N73" i="7" a="1"/>
  <c r="N73" i="7" s="1"/>
  <c r="N74" i="7" a="1"/>
  <c r="N74" i="7" s="1"/>
  <c r="AJ81" i="7" a="1"/>
  <c r="AJ81" i="7" s="1"/>
  <c r="AJ83" i="7" a="1"/>
  <c r="AJ83" i="7" s="1"/>
  <c r="AJ86" i="7" a="1"/>
  <c r="AJ86" i="7" s="1"/>
  <c r="AJ84" i="7" a="1"/>
  <c r="AJ84" i="7" s="1"/>
  <c r="AJ82" i="7" a="1"/>
  <c r="AJ82" i="7" s="1"/>
  <c r="AJ85" i="7" a="1"/>
  <c r="AJ85" i="7" s="1"/>
  <c r="E102" i="7" a="1"/>
  <c r="E102" i="7" s="1"/>
  <c r="E100" i="7" a="1"/>
  <c r="E100" i="7" s="1"/>
  <c r="E101" i="7" a="1"/>
  <c r="E101" i="7" s="1"/>
  <c r="E103" i="7" a="1"/>
  <c r="E103" i="7" s="1"/>
  <c r="E104" i="7" a="1"/>
  <c r="E104" i="7" s="1"/>
  <c r="E99" i="7" a="1"/>
  <c r="E99" i="7" s="1"/>
  <c r="AA113" i="7" a="1"/>
  <c r="AA113" i="7" s="1"/>
  <c r="AA114" i="7" a="1"/>
  <c r="AA114" i="7" s="1"/>
  <c r="AA115" i="7" a="1"/>
  <c r="AA115" i="7" s="1"/>
  <c r="AA116" i="7" a="1"/>
  <c r="AA116" i="7" s="1"/>
  <c r="AA111" i="7" a="1"/>
  <c r="AA111" i="7" s="1"/>
  <c r="AA112" i="7" a="1"/>
  <c r="AA112" i="7" s="1"/>
  <c r="AI123" i="7" a="1"/>
  <c r="AI123" i="7" s="1"/>
  <c r="AI124" i="7" a="1"/>
  <c r="AI124" i="7" s="1"/>
  <c r="AI125" i="7" a="1"/>
  <c r="AI125" i="7" s="1"/>
  <c r="AI128" i="7" a="1"/>
  <c r="AI128" i="7" s="1"/>
  <c r="AI126" i="7" a="1"/>
  <c r="AI126" i="7" s="1"/>
  <c r="AI127" i="7" a="1"/>
  <c r="AI127" i="7" s="1"/>
  <c r="AT129" i="7" a="1"/>
  <c r="AT129" i="7" s="1"/>
  <c r="AT130" i="7" a="1"/>
  <c r="AT130" i="7" s="1"/>
  <c r="AT131" i="7" a="1"/>
  <c r="AT131" i="7" s="1"/>
  <c r="AT133" i="7" a="1"/>
  <c r="AT133" i="7" s="1"/>
  <c r="AT134" i="7" a="1"/>
  <c r="AT134" i="7" s="1"/>
  <c r="AT132" i="7" a="1"/>
  <c r="AT132" i="7" s="1"/>
  <c r="BE138" i="7" a="1"/>
  <c r="BE138" i="7" s="1"/>
  <c r="BE135" i="7" a="1"/>
  <c r="BE135" i="7" s="1"/>
  <c r="BE139" i="7" a="1"/>
  <c r="BE139" i="7" s="1"/>
  <c r="BE136" i="7" a="1"/>
  <c r="BE136" i="7" s="1"/>
  <c r="BE140" i="7" a="1"/>
  <c r="BE140" i="7" s="1"/>
  <c r="BE137" i="7" a="1"/>
  <c r="BE137" i="7" s="1"/>
  <c r="O148" i="7" a="1"/>
  <c r="O148" i="7" s="1"/>
  <c r="O149" i="7" a="1"/>
  <c r="O149" i="7" s="1"/>
  <c r="O150" i="7" a="1"/>
  <c r="O150" i="7" s="1"/>
  <c r="O151" i="7" a="1"/>
  <c r="O151" i="7" s="1"/>
  <c r="O147" i="7" a="1"/>
  <c r="O147" i="7" s="1"/>
  <c r="O152" i="7" a="1"/>
  <c r="O152" i="7" s="1"/>
  <c r="D139" i="7" a="1"/>
  <c r="D139" i="7" s="1"/>
  <c r="D136" i="7" a="1"/>
  <c r="D136" i="7" s="1"/>
  <c r="D137" i="7" a="1"/>
  <c r="D137" i="7" s="1"/>
  <c r="D140" i="7" a="1"/>
  <c r="D140" i="7" s="1"/>
  <c r="D135" i="7" a="1"/>
  <c r="D135" i="7" s="1"/>
  <c r="D138" i="7" a="1"/>
  <c r="D138" i="7" s="1"/>
  <c r="I99" i="7" a="1"/>
  <c r="I99" i="7" s="1"/>
  <c r="I102" i="7" a="1"/>
  <c r="I102" i="7" s="1"/>
  <c r="I100" i="7" a="1"/>
  <c r="I100" i="7" s="1"/>
  <c r="I101" i="7" a="1"/>
  <c r="I101" i="7" s="1"/>
  <c r="I103" i="7" a="1"/>
  <c r="I103" i="7" s="1"/>
  <c r="I104" i="7" a="1"/>
  <c r="I104" i="7" s="1"/>
  <c r="AR131" i="7" a="1"/>
  <c r="AR131" i="7" s="1"/>
  <c r="AR132" i="7" a="1"/>
  <c r="AR132" i="7" s="1"/>
  <c r="AR129" i="7" a="1"/>
  <c r="AR129" i="7" s="1"/>
  <c r="AR130" i="7" a="1"/>
  <c r="AR130" i="7" s="1"/>
  <c r="AR133" i="7" a="1"/>
  <c r="AR133" i="7" s="1"/>
  <c r="AR134" i="7" a="1"/>
  <c r="AR134" i="7" s="1"/>
  <c r="D99" i="7" a="1"/>
  <c r="D99" i="7" s="1"/>
  <c r="D103" i="7" a="1"/>
  <c r="D103" i="7" s="1"/>
  <c r="D100" i="7" a="1"/>
  <c r="D100" i="7" s="1"/>
  <c r="D101" i="7" a="1"/>
  <c r="D101" i="7" s="1"/>
  <c r="D104" i="7" a="1"/>
  <c r="D104" i="7" s="1"/>
  <c r="D102" i="7" a="1"/>
  <c r="D102" i="7" s="1"/>
  <c r="AB87" i="7" a="1"/>
  <c r="AB87" i="7" s="1"/>
  <c r="AB89" i="7" a="1"/>
  <c r="AB89" i="7" s="1"/>
  <c r="AB88" i="7" a="1"/>
  <c r="AB88" i="7" s="1"/>
  <c r="AB91" i="7" a="1"/>
  <c r="AB91" i="7" s="1"/>
  <c r="AB92" i="7" a="1"/>
  <c r="AB92" i="7" s="1"/>
  <c r="AB90" i="7" a="1"/>
  <c r="AB90" i="7" s="1"/>
  <c r="BB126" i="7" a="1"/>
  <c r="BB126" i="7" s="1"/>
  <c r="BB123" i="7" a="1"/>
  <c r="BB123" i="7" s="1"/>
  <c r="BB124" i="7" a="1"/>
  <c r="BB124" i="7" s="1"/>
  <c r="BB125" i="7" a="1"/>
  <c r="BB125" i="7" s="1"/>
  <c r="BB127" i="7" a="1"/>
  <c r="BB127" i="7" s="1"/>
  <c r="BB128" i="7" a="1"/>
  <c r="BB128" i="7" s="1"/>
  <c r="AD148" i="7" a="1"/>
  <c r="AD148" i="7" s="1"/>
  <c r="AD149" i="7" a="1"/>
  <c r="AD149" i="7" s="1"/>
  <c r="AD147" i="7" a="1"/>
  <c r="AD147" i="7" s="1"/>
  <c r="AD150" i="7" a="1"/>
  <c r="AD150" i="7" s="1"/>
  <c r="AD151" i="7" a="1"/>
  <c r="AD151" i="7" s="1"/>
  <c r="AD152" i="7" a="1"/>
  <c r="AD152" i="7" s="1"/>
  <c r="N63" i="7" a="1"/>
  <c r="N63" i="7" s="1"/>
  <c r="N65" i="7" a="1"/>
  <c r="N65" i="7" s="1"/>
  <c r="N66" i="7" a="1"/>
  <c r="N66" i="7" s="1"/>
  <c r="N68" i="7" a="1"/>
  <c r="N68" i="7" s="1"/>
  <c r="N64" i="7" a="1"/>
  <c r="N64" i="7" s="1"/>
  <c r="N67" i="7" a="1"/>
  <c r="N67" i="7" s="1"/>
  <c r="AX75" i="7" a="1"/>
  <c r="AX75" i="7" s="1"/>
  <c r="AX79" i="7" a="1"/>
  <c r="AX79" i="7" s="1"/>
  <c r="AX76" i="7" a="1"/>
  <c r="AX76" i="7" s="1"/>
  <c r="AX77" i="7" a="1"/>
  <c r="AX77" i="7" s="1"/>
  <c r="AX78" i="7" a="1"/>
  <c r="AX78" i="7" s="1"/>
  <c r="AX80" i="7" a="1"/>
  <c r="AX80" i="7" s="1"/>
  <c r="AH58" i="7" a="1"/>
  <c r="AH58" i="7" s="1"/>
  <c r="AH61" i="7" a="1"/>
  <c r="AH61" i="7" s="1"/>
  <c r="AH57" i="7" a="1"/>
  <c r="AH57" i="7" s="1"/>
  <c r="AH59" i="7" a="1"/>
  <c r="AH59" i="7" s="1"/>
  <c r="AH60" i="7" a="1"/>
  <c r="AH60" i="7" s="1"/>
  <c r="AH62" i="7" a="1"/>
  <c r="AH62" i="7" s="1"/>
  <c r="BB71" i="7" a="1"/>
  <c r="BB71" i="7" s="1"/>
  <c r="BB69" i="7" a="1"/>
  <c r="BB69" i="7" s="1"/>
  <c r="BB72" i="7" a="1"/>
  <c r="BB72" i="7" s="1"/>
  <c r="BB73" i="7" a="1"/>
  <c r="BB73" i="7" s="1"/>
  <c r="BB70" i="7" a="1"/>
  <c r="BB70" i="7" s="1"/>
  <c r="BB74" i="7" a="1"/>
  <c r="BB74" i="7" s="1"/>
  <c r="AR83" i="7" a="1"/>
  <c r="AR83" i="7" s="1"/>
  <c r="AR86" i="7" a="1"/>
  <c r="AR86" i="7" s="1"/>
  <c r="AR84" i="7" a="1"/>
  <c r="AR84" i="7" s="1"/>
  <c r="AR81" i="7" a="1"/>
  <c r="AR81" i="7" s="1"/>
  <c r="AR85" i="7" a="1"/>
  <c r="AR85" i="7" s="1"/>
  <c r="AR82" i="7" a="1"/>
  <c r="AR82" i="7" s="1"/>
  <c r="AH96" i="7" a="1"/>
  <c r="AH96" i="7" s="1"/>
  <c r="AH93" i="7" a="1"/>
  <c r="AH93" i="7" s="1"/>
  <c r="AH94" i="7" a="1"/>
  <c r="AH94" i="7" s="1"/>
  <c r="AH95" i="7" a="1"/>
  <c r="AH95" i="7" s="1"/>
  <c r="AH98" i="7" a="1"/>
  <c r="AH98" i="7" s="1"/>
  <c r="AH97" i="7" a="1"/>
  <c r="AH97" i="7" s="1"/>
  <c r="X108" i="7" a="1"/>
  <c r="X108" i="7" s="1"/>
  <c r="X107" i="7" a="1"/>
  <c r="X107" i="7" s="1"/>
  <c r="X105" i="7" a="1"/>
  <c r="X105" i="7" s="1"/>
  <c r="X106" i="7" a="1"/>
  <c r="X106" i="7" s="1"/>
  <c r="X109" i="7" a="1"/>
  <c r="X109" i="7" s="1"/>
  <c r="X110" i="7" a="1"/>
  <c r="X110" i="7" s="1"/>
  <c r="N117" i="7" a="1"/>
  <c r="N117" i="7" s="1"/>
  <c r="N122" i="7" a="1"/>
  <c r="N122" i="7" s="1"/>
  <c r="N120" i="7" a="1"/>
  <c r="N120" i="7" s="1"/>
  <c r="N121" i="7" a="1"/>
  <c r="N121" i="7" s="1"/>
  <c r="N118" i="7" a="1"/>
  <c r="N118" i="7" s="1"/>
  <c r="N119" i="7" a="1"/>
  <c r="N119" i="7" s="1"/>
  <c r="R129" i="7" a="1"/>
  <c r="R129" i="7" s="1"/>
  <c r="R130" i="7" a="1"/>
  <c r="R130" i="7" s="1"/>
  <c r="R132" i="7" a="1"/>
  <c r="R132" i="7" s="1"/>
  <c r="R133" i="7" a="1"/>
  <c r="R133" i="7" s="1"/>
  <c r="R134" i="7" a="1"/>
  <c r="R134" i="7" s="1"/>
  <c r="R131" i="7" a="1"/>
  <c r="R131" i="7" s="1"/>
  <c r="M138" i="7" a="1"/>
  <c r="M138" i="7" s="1"/>
  <c r="M135" i="7" a="1"/>
  <c r="M135" i="7" s="1"/>
  <c r="M139" i="7" a="1"/>
  <c r="M139" i="7" s="1"/>
  <c r="M136" i="7" a="1"/>
  <c r="M136" i="7" s="1"/>
  <c r="M140" i="7" a="1"/>
  <c r="M140" i="7" s="1"/>
  <c r="M137" i="7" a="1"/>
  <c r="M137" i="7" s="1"/>
  <c r="H143" i="7" a="1"/>
  <c r="H143" i="7" s="1"/>
  <c r="H144" i="7" a="1"/>
  <c r="H144" i="7" s="1"/>
  <c r="H141" i="7" a="1"/>
  <c r="H141" i="7" s="1"/>
  <c r="H145" i="7" a="1"/>
  <c r="H145" i="7" s="1"/>
  <c r="H142" i="7" a="1"/>
  <c r="H142" i="7" s="1"/>
  <c r="H146" i="7" a="1"/>
  <c r="H146" i="7" s="1"/>
  <c r="BD143" i="7" a="1"/>
  <c r="BD143" i="7" s="1"/>
  <c r="BD144" i="7" a="1"/>
  <c r="BD144" i="7" s="1"/>
  <c r="BD141" i="7" a="1"/>
  <c r="BD141" i="7" s="1"/>
  <c r="BD145" i="7" a="1"/>
  <c r="BD145" i="7" s="1"/>
  <c r="BD142" i="7" a="1"/>
  <c r="BD142" i="7" s="1"/>
  <c r="BD146" i="7" a="1"/>
  <c r="BD146" i="7" s="1"/>
  <c r="AY150" i="7" a="1"/>
  <c r="AY150" i="7" s="1"/>
  <c r="AY151" i="7" a="1"/>
  <c r="AY151" i="7" s="1"/>
  <c r="AY152" i="7" a="1"/>
  <c r="AY152" i="7" s="1"/>
  <c r="AY147" i="7" a="1"/>
  <c r="AY147" i="7" s="1"/>
  <c r="AY148" i="7" a="1"/>
  <c r="AY148" i="7" s="1"/>
  <c r="AY149" i="7" a="1"/>
  <c r="AY149" i="7" s="1"/>
  <c r="Z69" i="7" a="1"/>
  <c r="Z69" i="7" s="1"/>
  <c r="Z71" i="7" a="1"/>
  <c r="Z71" i="7" s="1"/>
  <c r="Z72" i="7" a="1"/>
  <c r="Z72" i="7" s="1"/>
  <c r="Z70" i="7" a="1"/>
  <c r="Z70" i="7" s="1"/>
  <c r="Z73" i="7" a="1"/>
  <c r="Z73" i="7" s="1"/>
  <c r="Z74" i="7" a="1"/>
  <c r="Z74" i="7" s="1"/>
  <c r="AG100" i="7" a="1"/>
  <c r="AG100" i="7" s="1"/>
  <c r="AG101" i="7" a="1"/>
  <c r="AG101" i="7" s="1"/>
  <c r="AG102" i="7" a="1"/>
  <c r="AG102" i="7" s="1"/>
  <c r="AG99" i="7" a="1"/>
  <c r="AG99" i="7" s="1"/>
  <c r="AG103" i="7" a="1"/>
  <c r="AG103" i="7" s="1"/>
  <c r="AG104" i="7" a="1"/>
  <c r="AG104" i="7" s="1"/>
  <c r="H131" i="7" a="1"/>
  <c r="H131" i="7" s="1"/>
  <c r="H132" i="7" a="1"/>
  <c r="H132" i="7" s="1"/>
  <c r="H129" i="7" a="1"/>
  <c r="H129" i="7" s="1"/>
  <c r="H130" i="7" a="1"/>
  <c r="H130" i="7" s="1"/>
  <c r="H133" i="7" a="1"/>
  <c r="H133" i="7" s="1"/>
  <c r="H134" i="7" a="1"/>
  <c r="H134" i="7" s="1"/>
  <c r="AP141" i="7" a="1"/>
  <c r="AP141" i="7" s="1"/>
  <c r="AP145" i="7" a="1"/>
  <c r="AP145" i="7" s="1"/>
  <c r="AP142" i="7" a="1"/>
  <c r="AP142" i="7" s="1"/>
  <c r="AP146" i="7" a="1"/>
  <c r="AP146" i="7" s="1"/>
  <c r="AP143" i="7" a="1"/>
  <c r="AP143" i="7" s="1"/>
  <c r="AP144" i="7" a="1"/>
  <c r="AP144" i="7" s="1"/>
  <c r="AF51" i="7" a="1"/>
  <c r="AF51" i="7" s="1"/>
  <c r="AF52" i="7" a="1"/>
  <c r="AF52" i="7" s="1"/>
  <c r="AF54" i="7" a="1"/>
  <c r="AF54" i="7" s="1"/>
  <c r="AF53" i="7" a="1"/>
  <c r="AF53" i="7" s="1"/>
  <c r="AF56" i="7" a="1"/>
  <c r="AF56" i="7" s="1"/>
  <c r="AF55" i="7" a="1"/>
  <c r="AF55" i="7" s="1"/>
  <c r="AR87" i="7" a="1"/>
  <c r="AR87" i="7" s="1"/>
  <c r="AR90" i="7" a="1"/>
  <c r="AR90" i="7" s="1"/>
  <c r="AR89" i="7" a="1"/>
  <c r="AR89" i="7" s="1"/>
  <c r="AR91" i="7" a="1"/>
  <c r="AR91" i="7" s="1"/>
  <c r="AR88" i="7" a="1"/>
  <c r="AR88" i="7" s="1"/>
  <c r="AR92" i="7" a="1"/>
  <c r="AR92" i="7" s="1"/>
  <c r="F127" i="7" a="1"/>
  <c r="F127" i="7" s="1"/>
  <c r="F128" i="7" a="1"/>
  <c r="F128" i="7" s="1"/>
  <c r="F126" i="7" a="1"/>
  <c r="F126" i="7" s="1"/>
  <c r="F123" i="7" a="1"/>
  <c r="F123" i="7" s="1"/>
  <c r="F124" i="7" a="1"/>
  <c r="F124" i="7" s="1"/>
  <c r="F125" i="7" a="1"/>
  <c r="F125" i="7" s="1"/>
  <c r="AV135" i="7" a="1"/>
  <c r="AV135" i="7" s="1"/>
  <c r="AV139" i="7" a="1"/>
  <c r="AV139" i="7" s="1"/>
  <c r="AV136" i="7" a="1"/>
  <c r="AV136" i="7" s="1"/>
  <c r="AV140" i="7" a="1"/>
  <c r="AV140" i="7" s="1"/>
  <c r="AV137" i="7" a="1"/>
  <c r="AV137" i="7" s="1"/>
  <c r="AV138" i="7" a="1"/>
  <c r="AV138" i="7" s="1"/>
  <c r="AI4" i="7" a="1"/>
  <c r="AI4" i="7" s="1"/>
  <c r="AI5" i="7" a="1"/>
  <c r="AI5" i="7" s="1"/>
  <c r="AI3" i="7" a="1"/>
  <c r="AI3" i="7" s="1"/>
  <c r="AI7" i="7" a="1"/>
  <c r="AI7" i="7" s="1"/>
  <c r="AI6" i="7" a="1"/>
  <c r="AI6" i="7" s="1"/>
  <c r="AI8" i="7" a="1"/>
  <c r="AI8" i="7" s="1"/>
  <c r="H52" i="7" a="1"/>
  <c r="H52" i="7" s="1"/>
  <c r="H56" i="7" a="1"/>
  <c r="H56" i="7" s="1"/>
  <c r="H51" i="7" a="1"/>
  <c r="H51" i="7" s="1"/>
  <c r="H55" i="7" a="1"/>
  <c r="H55" i="7" s="1"/>
  <c r="H53" i="7" a="1"/>
  <c r="H53" i="7" s="1"/>
  <c r="H54" i="7" a="1"/>
  <c r="H54" i="7" s="1"/>
  <c r="O74" i="7" a="1"/>
  <c r="O74" i="7" s="1"/>
  <c r="O69" i="7" a="1"/>
  <c r="O69" i="7" s="1"/>
  <c r="O71" i="7" a="1"/>
  <c r="O71" i="7" s="1"/>
  <c r="O72" i="7" a="1"/>
  <c r="O72" i="7" s="1"/>
  <c r="O70" i="7" a="1"/>
  <c r="O70" i="7" s="1"/>
  <c r="O73" i="7" a="1"/>
  <c r="O73" i="7" s="1"/>
  <c r="E81" i="7" a="1"/>
  <c r="E81" i="7" s="1"/>
  <c r="E82" i="7" a="1"/>
  <c r="E82" i="7" s="1"/>
  <c r="E83" i="7" a="1"/>
  <c r="E83" i="7" s="1"/>
  <c r="E86" i="7" a="1"/>
  <c r="E86" i="7" s="1"/>
  <c r="E84" i="7" a="1"/>
  <c r="E84" i="7" s="1"/>
  <c r="E85" i="7" a="1"/>
  <c r="E85" i="7" s="1"/>
  <c r="AV87" i="7" a="1"/>
  <c r="AV87" i="7" s="1"/>
  <c r="AV90" i="7" a="1"/>
  <c r="AV90" i="7" s="1"/>
  <c r="AV92" i="7" a="1"/>
  <c r="AV92" i="7" s="1"/>
  <c r="AV89" i="7" a="1"/>
  <c r="AV89" i="7" s="1"/>
  <c r="AV91" i="7" a="1"/>
  <c r="AV91" i="7" s="1"/>
  <c r="AV88" i="7" a="1"/>
  <c r="AV88" i="7" s="1"/>
  <c r="AL102" i="7" a="1"/>
  <c r="AL102" i="7" s="1"/>
  <c r="AL100" i="7" a="1"/>
  <c r="AL100" i="7" s="1"/>
  <c r="AL101" i="7" a="1"/>
  <c r="AL101" i="7" s="1"/>
  <c r="AL103" i="7" a="1"/>
  <c r="AL103" i="7" s="1"/>
  <c r="AL99" i="7" a="1"/>
  <c r="AL99" i="7" s="1"/>
  <c r="AL104" i="7" a="1"/>
  <c r="AL104" i="7" s="1"/>
  <c r="AB113" i="7" a="1"/>
  <c r="AB113" i="7" s="1"/>
  <c r="AB114" i="7" a="1"/>
  <c r="AB114" i="7" s="1"/>
  <c r="AB115" i="7" a="1"/>
  <c r="AB115" i="7" s="1"/>
  <c r="AB116" i="7" a="1"/>
  <c r="AB116" i="7" s="1"/>
  <c r="AB111" i="7" a="1"/>
  <c r="AB111" i="7" s="1"/>
  <c r="AB112" i="7" a="1"/>
  <c r="AB112" i="7" s="1"/>
  <c r="R125" i="7" a="1"/>
  <c r="R125" i="7" s="1"/>
  <c r="R128" i="7" a="1"/>
  <c r="R128" i="7" s="1"/>
  <c r="R123" i="7" a="1"/>
  <c r="R123" i="7" s="1"/>
  <c r="R124" i="7" a="1"/>
  <c r="R124" i="7" s="1"/>
  <c r="R126" i="7" a="1"/>
  <c r="R126" i="7" s="1"/>
  <c r="R127" i="7" a="1"/>
  <c r="R127" i="7" s="1"/>
  <c r="O132" i="7" a="1"/>
  <c r="O132" i="7" s="1"/>
  <c r="O129" i="7" a="1"/>
  <c r="O129" i="7" s="1"/>
  <c r="O133" i="7" a="1"/>
  <c r="O133" i="7" s="1"/>
  <c r="O130" i="7" a="1"/>
  <c r="O130" i="7" s="1"/>
  <c r="O131" i="7" a="1"/>
  <c r="O131" i="7" s="1"/>
  <c r="O134" i="7" a="1"/>
  <c r="O134" i="7" s="1"/>
  <c r="J137" i="7" a="1"/>
  <c r="J137" i="7" s="1"/>
  <c r="J138" i="7" a="1"/>
  <c r="J138" i="7" s="1"/>
  <c r="J135" i="7" a="1"/>
  <c r="J135" i="7" s="1"/>
  <c r="J139" i="7" a="1"/>
  <c r="J139" i="7" s="1"/>
  <c r="J136" i="7" a="1"/>
  <c r="J136" i="7" s="1"/>
  <c r="J140" i="7" a="1"/>
  <c r="J140" i="7" s="1"/>
  <c r="E142" i="7" a="1"/>
  <c r="E142" i="7" s="1"/>
  <c r="E146" i="7" a="1"/>
  <c r="E146" i="7" s="1"/>
  <c r="E143" i="7" a="1"/>
  <c r="E143" i="7" s="1"/>
  <c r="E144" i="7" a="1"/>
  <c r="E144" i="7" s="1"/>
  <c r="E141" i="7" a="1"/>
  <c r="E141" i="7" s="1"/>
  <c r="E145" i="7" a="1"/>
  <c r="E145" i="7" s="1"/>
  <c r="BA142" i="7" a="1"/>
  <c r="BA142" i="7" s="1"/>
  <c r="BA146" i="7" a="1"/>
  <c r="BA146" i="7" s="1"/>
  <c r="BA143" i="7" a="1"/>
  <c r="BA143" i="7" s="1"/>
  <c r="BA144" i="7" a="1"/>
  <c r="BA144" i="7" s="1"/>
  <c r="BA141" i="7" a="1"/>
  <c r="BA141" i="7" s="1"/>
  <c r="BA145" i="7" a="1"/>
  <c r="BA145" i="7" s="1"/>
  <c r="P147" i="7" a="1"/>
  <c r="P147" i="7" s="1"/>
  <c r="P152" i="7" a="1"/>
  <c r="P152" i="7" s="1"/>
  <c r="P148" i="7" a="1"/>
  <c r="P148" i="7" s="1"/>
  <c r="P149" i="7" a="1"/>
  <c r="P149" i="7" s="1"/>
  <c r="P150" i="7" a="1"/>
  <c r="P150" i="7" s="1"/>
  <c r="P151" i="7" a="1"/>
  <c r="P151" i="7" s="1"/>
  <c r="AF147" i="7" a="1"/>
  <c r="AF147" i="7" s="1"/>
  <c r="AF150" i="7" a="1"/>
  <c r="AF150" i="7" s="1"/>
  <c r="AF151" i="7" a="1"/>
  <c r="AF151" i="7" s="1"/>
  <c r="AF152" i="7" a="1"/>
  <c r="AF152" i="7" s="1"/>
  <c r="AF148" i="7" a="1"/>
  <c r="AF148" i="7" s="1"/>
  <c r="AF149" i="7" a="1"/>
  <c r="AF149" i="7" s="1"/>
  <c r="AV147" i="7" a="1"/>
  <c r="AV147" i="7" s="1"/>
  <c r="AV148" i="7" a="1"/>
  <c r="AV148" i="7" s="1"/>
  <c r="AV149" i="7" a="1"/>
  <c r="AV149" i="7" s="1"/>
  <c r="AV150" i="7" a="1"/>
  <c r="AV150" i="7" s="1"/>
  <c r="AV151" i="7" a="1"/>
  <c r="AV151" i="7" s="1"/>
  <c r="AV152" i="7" a="1"/>
  <c r="AV152" i="7" s="1"/>
  <c r="D47" i="7" a="1"/>
  <c r="D47" i="7" s="1"/>
  <c r="D45" i="7" a="1"/>
  <c r="D45" i="7" s="1"/>
  <c r="D48" i="7" a="1"/>
  <c r="D48" i="7" s="1"/>
  <c r="D49" i="7" a="1"/>
  <c r="D49" i="7" s="1"/>
  <c r="D46" i="7" a="1"/>
  <c r="D46" i="7" s="1"/>
  <c r="D50" i="7" a="1"/>
  <c r="D50" i="7" s="1"/>
  <c r="D142" i="7" a="1"/>
  <c r="D142" i="7" s="1"/>
  <c r="D146" i="7" a="1"/>
  <c r="D146" i="7" s="1"/>
  <c r="D141" i="7" a="1"/>
  <c r="D141" i="7" s="1"/>
  <c r="D144" i="7" a="1"/>
  <c r="D144" i="7" s="1"/>
  <c r="D145" i="7" a="1"/>
  <c r="D145" i="7" s="1"/>
  <c r="D143" i="7" a="1"/>
  <c r="D143" i="7" s="1"/>
  <c r="H126" i="7" a="1"/>
  <c r="H126" i="7" s="1"/>
  <c r="H123" i="7" a="1"/>
  <c r="H123" i="7" s="1"/>
  <c r="H124" i="7" a="1"/>
  <c r="H124" i="7" s="1"/>
  <c r="H125" i="7" a="1"/>
  <c r="H125" i="7" s="1"/>
  <c r="H127" i="7" a="1"/>
  <c r="H127" i="7" s="1"/>
  <c r="H128" i="7" a="1"/>
  <c r="H128" i="7" s="1"/>
  <c r="AS122" i="7" a="1"/>
  <c r="AS122" i="7" s="1"/>
  <c r="AS119" i="7" a="1"/>
  <c r="AS119" i="7" s="1"/>
  <c r="AS120" i="7" a="1"/>
  <c r="AS120" i="7" s="1"/>
  <c r="AS121" i="7" a="1"/>
  <c r="AS121" i="7" s="1"/>
  <c r="AS118" i="7" a="1"/>
  <c r="AS118" i="7" s="1"/>
  <c r="AS117" i="7" a="1"/>
  <c r="AS117" i="7" s="1"/>
  <c r="AC118" i="7" a="1"/>
  <c r="AC118" i="7" s="1"/>
  <c r="AC117" i="7" a="1"/>
  <c r="AC117" i="7" s="1"/>
  <c r="AC122" i="7" a="1"/>
  <c r="AC122" i="7" s="1"/>
  <c r="AC119" i="7" a="1"/>
  <c r="AC119" i="7" s="1"/>
  <c r="AC120" i="7" a="1"/>
  <c r="AC120" i="7" s="1"/>
  <c r="AC121" i="7" a="1"/>
  <c r="AC121" i="7" s="1"/>
  <c r="M122" i="7" a="1"/>
  <c r="M122" i="7" s="1"/>
  <c r="M120" i="7" a="1"/>
  <c r="M120" i="7" s="1"/>
  <c r="M121" i="7" a="1"/>
  <c r="M121" i="7" s="1"/>
  <c r="M118" i="7" a="1"/>
  <c r="M118" i="7" s="1"/>
  <c r="M119" i="7" a="1"/>
  <c r="M119" i="7" s="1"/>
  <c r="M117" i="7" a="1"/>
  <c r="M117" i="7" s="1"/>
  <c r="AX111" i="7" a="1"/>
  <c r="AX111" i="7" s="1"/>
  <c r="AX116" i="7" a="1"/>
  <c r="AX116" i="7" s="1"/>
  <c r="AX113" i="7" a="1"/>
  <c r="AX113" i="7" s="1"/>
  <c r="AX114" i="7" a="1"/>
  <c r="AX114" i="7" s="1"/>
  <c r="AX115" i="7" a="1"/>
  <c r="AX115" i="7" s="1"/>
  <c r="AX112" i="7" a="1"/>
  <c r="AX112" i="7" s="1"/>
  <c r="AH113" i="7" a="1"/>
  <c r="AH113" i="7" s="1"/>
  <c r="AH114" i="7" a="1"/>
  <c r="AH114" i="7" s="1"/>
  <c r="AH115" i="7" a="1"/>
  <c r="AH115" i="7" s="1"/>
  <c r="AH112" i="7" a="1"/>
  <c r="AH112" i="7" s="1"/>
  <c r="AH111" i="7" a="1"/>
  <c r="AH111" i="7" s="1"/>
  <c r="AH116" i="7" a="1"/>
  <c r="AH116" i="7" s="1"/>
  <c r="R111" i="7" a="1"/>
  <c r="R111" i="7" s="1"/>
  <c r="R116" i="7" a="1"/>
  <c r="R116" i="7" s="1"/>
  <c r="R113" i="7" a="1"/>
  <c r="R113" i="7" s="1"/>
  <c r="R114" i="7" a="1"/>
  <c r="R114" i="7" s="1"/>
  <c r="R115" i="7" a="1"/>
  <c r="R115" i="7" s="1"/>
  <c r="R112" i="7" a="1"/>
  <c r="R112" i="7" s="1"/>
  <c r="BC107" i="7" a="1"/>
  <c r="BC107" i="7" s="1"/>
  <c r="BC105" i="7" a="1"/>
  <c r="BC105" i="7" s="1"/>
  <c r="BC106" i="7" a="1"/>
  <c r="BC106" i="7" s="1"/>
  <c r="BC109" i="7" a="1"/>
  <c r="BC109" i="7" s="1"/>
  <c r="BC110" i="7" a="1"/>
  <c r="BC110" i="7" s="1"/>
  <c r="BC108" i="7" a="1"/>
  <c r="BC108" i="7" s="1"/>
  <c r="AM105" i="7" a="1"/>
  <c r="AM105" i="7" s="1"/>
  <c r="AM108" i="7" a="1"/>
  <c r="AM108" i="7" s="1"/>
  <c r="AM106" i="7" a="1"/>
  <c r="AM106" i="7" s="1"/>
  <c r="AM107" i="7" a="1"/>
  <c r="AM107" i="7" s="1"/>
  <c r="AM110" i="7" a="1"/>
  <c r="AM110" i="7" s="1"/>
  <c r="AM109" i="7" a="1"/>
  <c r="AM109" i="7" s="1"/>
  <c r="W107" i="7" a="1"/>
  <c r="W107" i="7" s="1"/>
  <c r="W109" i="7" a="1"/>
  <c r="W109" i="7" s="1"/>
  <c r="W105" i="7" a="1"/>
  <c r="W105" i="7" s="1"/>
  <c r="W106" i="7" a="1"/>
  <c r="W106" i="7" s="1"/>
  <c r="W108" i="7" a="1"/>
  <c r="W108" i="7" s="1"/>
  <c r="W110" i="7" a="1"/>
  <c r="W110" i="7" s="1"/>
  <c r="G105" i="7" a="1"/>
  <c r="G105" i="7" s="1"/>
  <c r="G108" i="7" a="1"/>
  <c r="G108" i="7" s="1"/>
  <c r="G106" i="7" a="1"/>
  <c r="G106" i="7" s="1"/>
  <c r="G107" i="7" a="1"/>
  <c r="G107" i="7" s="1"/>
  <c r="G109" i="7" a="1"/>
  <c r="G109" i="7" s="1"/>
  <c r="G110" i="7" a="1"/>
  <c r="G110" i="7" s="1"/>
  <c r="AR103" i="7" a="1"/>
  <c r="AR103" i="7" s="1"/>
  <c r="AR99" i="7" a="1"/>
  <c r="AR99" i="7" s="1"/>
  <c r="AR100" i="7" a="1"/>
  <c r="AR100" i="7" s="1"/>
  <c r="AR101" i="7" a="1"/>
  <c r="AR101" i="7" s="1"/>
  <c r="AR104" i="7" a="1"/>
  <c r="AR104" i="7" s="1"/>
  <c r="AR102" i="7" a="1"/>
  <c r="AR102" i="7" s="1"/>
  <c r="AB99" i="7" a="1"/>
  <c r="AB99" i="7" s="1"/>
  <c r="AB103" i="7" a="1"/>
  <c r="AB103" i="7" s="1"/>
  <c r="AB104" i="7" a="1"/>
  <c r="AB104" i="7" s="1"/>
  <c r="AB100" i="7" a="1"/>
  <c r="AB100" i="7" s="1"/>
  <c r="AB101" i="7" a="1"/>
  <c r="AB101" i="7" s="1"/>
  <c r="AB102" i="7" a="1"/>
  <c r="AB102" i="7" s="1"/>
  <c r="L103" i="7" a="1"/>
  <c r="L103" i="7" s="1"/>
  <c r="L100" i="7" a="1"/>
  <c r="L100" i="7" s="1"/>
  <c r="L101" i="7" a="1"/>
  <c r="L101" i="7" s="1"/>
  <c r="L104" i="7" a="1"/>
  <c r="L104" i="7" s="1"/>
  <c r="L99" i="7" a="1"/>
  <c r="L99" i="7" s="1"/>
  <c r="L102" i="7" a="1"/>
  <c r="L102" i="7" s="1"/>
  <c r="AW96" i="7" a="1"/>
  <c r="AW96" i="7" s="1"/>
  <c r="AW97" i="7" a="1"/>
  <c r="AW97" i="7" s="1"/>
  <c r="AW95" i="7" a="1"/>
  <c r="AW95" i="7" s="1"/>
  <c r="AW93" i="7" a="1"/>
  <c r="AW93" i="7" s="1"/>
  <c r="AW94" i="7" a="1"/>
  <c r="AW94" i="7" s="1"/>
  <c r="AW98" i="7" a="1"/>
  <c r="AW98" i="7" s="1"/>
  <c r="AG93" i="7" a="1"/>
  <c r="AG93" i="7" s="1"/>
  <c r="AG94" i="7" a="1"/>
  <c r="AG94" i="7" s="1"/>
  <c r="AG98" i="7" a="1"/>
  <c r="AG98" i="7" s="1"/>
  <c r="AG96" i="7" a="1"/>
  <c r="AG96" i="7" s="1"/>
  <c r="AG97" i="7" a="1"/>
  <c r="AG97" i="7" s="1"/>
  <c r="AG95" i="7" a="1"/>
  <c r="AG95" i="7" s="1"/>
  <c r="Q97" i="7" a="1"/>
  <c r="Q97" i="7" s="1"/>
  <c r="Q96" i="7" a="1"/>
  <c r="Q96" i="7" s="1"/>
  <c r="Q93" i="7" a="1"/>
  <c r="Q93" i="7" s="1"/>
  <c r="Q94" i="7" a="1"/>
  <c r="Q94" i="7" s="1"/>
  <c r="Q95" i="7" a="1"/>
  <c r="Q95" i="7" s="1"/>
  <c r="Q98" i="7" a="1"/>
  <c r="Q98" i="7" s="1"/>
  <c r="BB89" i="7" a="1"/>
  <c r="BB89" i="7" s="1"/>
  <c r="BB88" i="7" a="1"/>
  <c r="BB88" i="7" s="1"/>
  <c r="BB91" i="7" a="1"/>
  <c r="BB91" i="7" s="1"/>
  <c r="BB87" i="7" a="1"/>
  <c r="BB87" i="7" s="1"/>
  <c r="BB90" i="7" a="1"/>
  <c r="BB90" i="7" s="1"/>
  <c r="BB92" i="7" a="1"/>
  <c r="BB92" i="7" s="1"/>
  <c r="AL91" i="7" a="1"/>
  <c r="AL91" i="7" s="1"/>
  <c r="AL87" i="7" a="1"/>
  <c r="AL87" i="7" s="1"/>
  <c r="AL88" i="7" a="1"/>
  <c r="AL88" i="7" s="1"/>
  <c r="AL92" i="7" a="1"/>
  <c r="AL92" i="7" s="1"/>
  <c r="AL90" i="7" a="1"/>
  <c r="AL90" i="7" s="1"/>
  <c r="AL89" i="7" a="1"/>
  <c r="AL89" i="7" s="1"/>
  <c r="V88" i="7" a="1"/>
  <c r="V88" i="7" s="1"/>
  <c r="V91" i="7" a="1"/>
  <c r="V91" i="7" s="1"/>
  <c r="V92" i="7" a="1"/>
  <c r="V92" i="7" s="1"/>
  <c r="V87" i="7" a="1"/>
  <c r="V87" i="7" s="1"/>
  <c r="V90" i="7" a="1"/>
  <c r="V90" i="7" s="1"/>
  <c r="V89" i="7" a="1"/>
  <c r="V89" i="7" s="1"/>
  <c r="F87" i="7" a="1"/>
  <c r="F87" i="7" s="1"/>
  <c r="F88" i="7" a="1"/>
  <c r="F88" i="7" s="1"/>
  <c r="F90" i="7" a="1"/>
  <c r="F90" i="7" s="1"/>
  <c r="F89" i="7" a="1"/>
  <c r="F89" i="7" s="1"/>
  <c r="F91" i="7" a="1"/>
  <c r="F91" i="7" s="1"/>
  <c r="F92" i="7" a="1"/>
  <c r="F92" i="7" s="1"/>
  <c r="AQ83" i="7" a="1"/>
  <c r="AQ83" i="7" s="1"/>
  <c r="AQ86" i="7" a="1"/>
  <c r="AQ86" i="7" s="1"/>
  <c r="AQ81" i="7" a="1"/>
  <c r="AQ81" i="7" s="1"/>
  <c r="AQ82" i="7" a="1"/>
  <c r="AQ82" i="7" s="1"/>
  <c r="AQ85" i="7" a="1"/>
  <c r="AQ85" i="7" s="1"/>
  <c r="AQ84" i="7" a="1"/>
  <c r="AQ84" i="7" s="1"/>
  <c r="AA81" i="7" a="1"/>
  <c r="AA81" i="7" s="1"/>
  <c r="AA82" i="7" a="1"/>
  <c r="AA82" i="7" s="1"/>
  <c r="AA86" i="7" a="1"/>
  <c r="AA86" i="7" s="1"/>
  <c r="AA85" i="7" a="1"/>
  <c r="AA85" i="7" s="1"/>
  <c r="AA83" i="7" a="1"/>
  <c r="AA83" i="7" s="1"/>
  <c r="AA84" i="7" a="1"/>
  <c r="AA84" i="7" s="1"/>
  <c r="K84" i="7" a="1"/>
  <c r="K84" i="7" s="1"/>
  <c r="K85" i="7" a="1"/>
  <c r="K85" i="7" s="1"/>
  <c r="K81" i="7" a="1"/>
  <c r="K81" i="7" s="1"/>
  <c r="K82" i="7" a="1"/>
  <c r="K82" i="7" s="1"/>
  <c r="K83" i="7" a="1"/>
  <c r="K83" i="7" s="1"/>
  <c r="K86" i="7" a="1"/>
  <c r="K86" i="7" s="1"/>
  <c r="AV77" i="7" a="1"/>
  <c r="AV77" i="7" s="1"/>
  <c r="AV78" i="7" a="1"/>
  <c r="AV78" i="7" s="1"/>
  <c r="AV80" i="7" a="1"/>
  <c r="AV80" i="7" s="1"/>
  <c r="AV75" i="7" a="1"/>
  <c r="AV75" i="7" s="1"/>
  <c r="AV79" i="7" a="1"/>
  <c r="AV79" i="7" s="1"/>
  <c r="AV76" i="7" a="1"/>
  <c r="AV76" i="7" s="1"/>
  <c r="AF77" i="7" a="1"/>
  <c r="AF77" i="7" s="1"/>
  <c r="AF78" i="7" a="1"/>
  <c r="AF78" i="7" s="1"/>
  <c r="AF80" i="7" a="1"/>
  <c r="AF80" i="7" s="1"/>
  <c r="AF79" i="7" a="1"/>
  <c r="AF79" i="7" s="1"/>
  <c r="AF75" i="7" a="1"/>
  <c r="AF75" i="7" s="1"/>
  <c r="AF76" i="7" a="1"/>
  <c r="AF76" i="7" s="1"/>
  <c r="P77" i="7" a="1"/>
  <c r="P77" i="7" s="1"/>
  <c r="P79" i="7" a="1"/>
  <c r="P79" i="7" s="1"/>
  <c r="P75" i="7" a="1"/>
  <c r="P75" i="7" s="1"/>
  <c r="P76" i="7" a="1"/>
  <c r="P76" i="7" s="1"/>
  <c r="P78" i="7" a="1"/>
  <c r="P78" i="7" s="1"/>
  <c r="P80" i="7" a="1"/>
  <c r="P80" i="7" s="1"/>
  <c r="BA69" i="7" a="1"/>
  <c r="BA69" i="7" s="1"/>
  <c r="BA72" i="7" a="1"/>
  <c r="BA72" i="7" s="1"/>
  <c r="BA73" i="7" a="1"/>
  <c r="BA73" i="7" s="1"/>
  <c r="BA70" i="7" a="1"/>
  <c r="BA70" i="7" s="1"/>
  <c r="BA74" i="7" a="1"/>
  <c r="BA74" i="7" s="1"/>
  <c r="BA71" i="7" a="1"/>
  <c r="BA71" i="7" s="1"/>
  <c r="AK69" i="7" a="1"/>
  <c r="AK69" i="7" s="1"/>
  <c r="AK72" i="7" a="1"/>
  <c r="AK72" i="7" s="1"/>
  <c r="AK73" i="7" a="1"/>
  <c r="AK73" i="7" s="1"/>
  <c r="AK70" i="7" a="1"/>
  <c r="AK70" i="7" s="1"/>
  <c r="AK74" i="7" a="1"/>
  <c r="AK74" i="7" s="1"/>
  <c r="AK71" i="7" a="1"/>
  <c r="AK71" i="7" s="1"/>
  <c r="U72" i="7" a="1"/>
  <c r="U72" i="7" s="1"/>
  <c r="U70" i="7" a="1"/>
  <c r="U70" i="7" s="1"/>
  <c r="U73" i="7" a="1"/>
  <c r="U73" i="7" s="1"/>
  <c r="U74" i="7" a="1"/>
  <c r="U74" i="7" s="1"/>
  <c r="U69" i="7" a="1"/>
  <c r="U69" i="7" s="1"/>
  <c r="U71" i="7" a="1"/>
  <c r="U71" i="7" s="1"/>
  <c r="E72" i="7" a="1"/>
  <c r="E72" i="7" s="1"/>
  <c r="E70" i="7" a="1"/>
  <c r="E70" i="7" s="1"/>
  <c r="E73" i="7" a="1"/>
  <c r="E73" i="7" s="1"/>
  <c r="E74" i="7" a="1"/>
  <c r="E74" i="7" s="1"/>
  <c r="E69" i="7" a="1"/>
  <c r="E69" i="7" s="1"/>
  <c r="E71" i="7" a="1"/>
  <c r="E71" i="7" s="1"/>
  <c r="AP64" i="7" a="1"/>
  <c r="AP64" i="7" s="1"/>
  <c r="AP67" i="7" a="1"/>
  <c r="AP67" i="7" s="1"/>
  <c r="AP63" i="7" a="1"/>
  <c r="AP63" i="7" s="1"/>
  <c r="AP66" i="7" a="1"/>
  <c r="AP66" i="7" s="1"/>
  <c r="AP65" i="7" a="1"/>
  <c r="AP65" i="7" s="1"/>
  <c r="AP68" i="7" a="1"/>
  <c r="AP68" i="7" s="1"/>
  <c r="J63" i="7" a="1"/>
  <c r="J63" i="7" s="1"/>
  <c r="J66" i="7" a="1"/>
  <c r="J66" i="7" s="1"/>
  <c r="J65" i="7" a="1"/>
  <c r="J65" i="7" s="1"/>
  <c r="J68" i="7" a="1"/>
  <c r="J68" i="7" s="1"/>
  <c r="J64" i="7" a="1"/>
  <c r="J64" i="7" s="1"/>
  <c r="J67" i="7" a="1"/>
  <c r="J67" i="7" s="1"/>
  <c r="AE62" i="7" a="1"/>
  <c r="AE62" i="7" s="1"/>
  <c r="AE58" i="7" a="1"/>
  <c r="AE58" i="7" s="1"/>
  <c r="AE61" i="7" a="1"/>
  <c r="AE61" i="7" s="1"/>
  <c r="AE57" i="7" a="1"/>
  <c r="AE57" i="7" s="1"/>
  <c r="AE60" i="7" a="1"/>
  <c r="AE60" i="7" s="1"/>
  <c r="AE59" i="7" a="1"/>
  <c r="AE59" i="7" s="1"/>
  <c r="AZ51" i="7" a="1"/>
  <c r="AZ51" i="7" s="1"/>
  <c r="AZ53" i="7" a="1"/>
  <c r="AZ53" i="7" s="1"/>
  <c r="AZ54" i="7" a="1"/>
  <c r="AZ54" i="7" s="1"/>
  <c r="AZ52" i="7" a="1"/>
  <c r="AZ52" i="7" s="1"/>
  <c r="AZ56" i="7" a="1"/>
  <c r="AZ56" i="7" s="1"/>
  <c r="AZ55" i="7" a="1"/>
  <c r="AZ55" i="7" s="1"/>
  <c r="T51" i="7" a="1"/>
  <c r="T51" i="7" s="1"/>
  <c r="T54" i="7" a="1"/>
  <c r="T54" i="7" s="1"/>
  <c r="T56" i="7" a="1"/>
  <c r="T56" i="7" s="1"/>
  <c r="T52" i="7" a="1"/>
  <c r="T52" i="7" s="1"/>
  <c r="T55" i="7" a="1"/>
  <c r="T55" i="7" s="1"/>
  <c r="T53" i="7" a="1"/>
  <c r="T53" i="7" s="1"/>
  <c r="AO46" i="7" a="1"/>
  <c r="AO46" i="7" s="1"/>
  <c r="AO50" i="7" a="1"/>
  <c r="AO50" i="7" s="1"/>
  <c r="AO45" i="7" a="1"/>
  <c r="AO45" i="7" s="1"/>
  <c r="AO48" i="7" a="1"/>
  <c r="AO48" i="7" s="1"/>
  <c r="AO47" i="7" a="1"/>
  <c r="AO47" i="7" s="1"/>
  <c r="AO49" i="7" a="1"/>
  <c r="AO49" i="7" s="1"/>
  <c r="I45" i="7" a="1"/>
  <c r="I45" i="7" s="1"/>
  <c r="I49" i="7" a="1"/>
  <c r="I49" i="7" s="1"/>
  <c r="I47" i="7" a="1"/>
  <c r="I47" i="7" s="1"/>
  <c r="I50" i="7" a="1"/>
  <c r="I50" i="7" s="1"/>
  <c r="I46" i="7" a="1"/>
  <c r="I46" i="7" s="1"/>
  <c r="I48" i="7" a="1"/>
  <c r="I48" i="7" s="1"/>
  <c r="AD39" i="7" a="1"/>
  <c r="AD39" i="7" s="1"/>
  <c r="AD40" i="7" a="1"/>
  <c r="AD40" i="7" s="1"/>
  <c r="AD41" i="7" a="1"/>
  <c r="AD41" i="7" s="1"/>
  <c r="AD42" i="7" a="1"/>
  <c r="AD42" i="7" s="1"/>
  <c r="AD43" i="7" a="1"/>
  <c r="AD43" i="7" s="1"/>
  <c r="AD44" i="7" a="1"/>
  <c r="AD44" i="7" s="1"/>
  <c r="W33" i="7" a="1"/>
  <c r="W33" i="7" s="1"/>
  <c r="W34" i="7" a="1"/>
  <c r="W34" i="7" s="1"/>
  <c r="W35" i="7" a="1"/>
  <c r="W35" i="7" s="1"/>
  <c r="W36" i="7" a="1"/>
  <c r="W36" i="7" s="1"/>
  <c r="W38" i="7" a="1"/>
  <c r="W38" i="7" s="1"/>
  <c r="W37" i="7" a="1"/>
  <c r="W37" i="7" s="1"/>
  <c r="AZ21" i="7" a="1"/>
  <c r="AZ21" i="7" s="1"/>
  <c r="AZ22" i="7" a="1"/>
  <c r="AZ22" i="7" s="1"/>
  <c r="AZ23" i="7" a="1"/>
  <c r="AZ23" i="7" s="1"/>
  <c r="AZ24" i="7" a="1"/>
  <c r="AZ24" i="7" s="1"/>
  <c r="AZ25" i="7" a="1"/>
  <c r="AZ25" i="7" s="1"/>
  <c r="AZ26" i="7" a="1"/>
  <c r="AZ26" i="7" s="1"/>
  <c r="AD12" i="7" a="1"/>
  <c r="AD12" i="7" s="1"/>
  <c r="AD9" i="7" a="1"/>
  <c r="AD9" i="7" s="1"/>
  <c r="AD13" i="7" a="1"/>
  <c r="AD13" i="7" s="1"/>
  <c r="AD14" i="7" a="1"/>
  <c r="AD14" i="7" s="1"/>
  <c r="AD10" i="7" a="1"/>
  <c r="AD10" i="7" s="1"/>
  <c r="AD11" i="7" a="1"/>
  <c r="AD11" i="7" s="1"/>
  <c r="O126" i="7" a="1"/>
  <c r="O126" i="7" s="1"/>
  <c r="O128" i="7" a="1"/>
  <c r="O128" i="7" s="1"/>
  <c r="O123" i="7" a="1"/>
  <c r="O123" i="7" s="1"/>
  <c r="O124" i="7" a="1"/>
  <c r="O124" i="7" s="1"/>
  <c r="O125" i="7" a="1"/>
  <c r="O125" i="7" s="1"/>
  <c r="O127" i="7" a="1"/>
  <c r="O127" i="7" s="1"/>
  <c r="AZ119" i="7" a="1"/>
  <c r="AZ119" i="7" s="1"/>
  <c r="AZ120" i="7" a="1"/>
  <c r="AZ120" i="7" s="1"/>
  <c r="AZ121" i="7" a="1"/>
  <c r="AZ121" i="7" s="1"/>
  <c r="AZ117" i="7" a="1"/>
  <c r="AZ117" i="7" s="1"/>
  <c r="AZ118" i="7" a="1"/>
  <c r="AZ118" i="7" s="1"/>
  <c r="AZ122" i="7" a="1"/>
  <c r="AZ122" i="7" s="1"/>
  <c r="AJ117" i="7" a="1"/>
  <c r="AJ117" i="7" s="1"/>
  <c r="AJ118" i="7" a="1"/>
  <c r="AJ118" i="7" s="1"/>
  <c r="AJ122" i="7" a="1"/>
  <c r="AJ122" i="7" s="1"/>
  <c r="AJ119" i="7" a="1"/>
  <c r="AJ119" i="7" s="1"/>
  <c r="AJ120" i="7" a="1"/>
  <c r="AJ120" i="7" s="1"/>
  <c r="AJ121" i="7" a="1"/>
  <c r="AJ121" i="7" s="1"/>
  <c r="T119" i="7" a="1"/>
  <c r="T119" i="7" s="1"/>
  <c r="T120" i="7" a="1"/>
  <c r="T120" i="7" s="1"/>
  <c r="T121" i="7" a="1"/>
  <c r="T121" i="7" s="1"/>
  <c r="T117" i="7" a="1"/>
  <c r="T117" i="7" s="1"/>
  <c r="T118" i="7" a="1"/>
  <c r="T118" i="7" s="1"/>
  <c r="T122" i="7" a="1"/>
  <c r="T122" i="7" s="1"/>
  <c r="BE111" i="7" a="1"/>
  <c r="BE111" i="7" s="1"/>
  <c r="BE116" i="7" a="1"/>
  <c r="BE116" i="7" s="1"/>
  <c r="BE113" i="7" a="1"/>
  <c r="BE113" i="7" s="1"/>
  <c r="BE114" i="7" a="1"/>
  <c r="BE114" i="7" s="1"/>
  <c r="BE115" i="7" a="1"/>
  <c r="BE115" i="7" s="1"/>
  <c r="BE112" i="7" a="1"/>
  <c r="BE112" i="7" s="1"/>
  <c r="AO113" i="7" a="1"/>
  <c r="AO113" i="7" s="1"/>
  <c r="AO114" i="7" a="1"/>
  <c r="AO114" i="7" s="1"/>
  <c r="AO115" i="7" a="1"/>
  <c r="AO115" i="7" s="1"/>
  <c r="AO112" i="7" a="1"/>
  <c r="AO112" i="7" s="1"/>
  <c r="AO111" i="7" a="1"/>
  <c r="AO111" i="7" s="1"/>
  <c r="AO116" i="7" a="1"/>
  <c r="AO116" i="7" s="1"/>
  <c r="Y111" i="7" a="1"/>
  <c r="Y111" i="7" s="1"/>
  <c r="Y116" i="7" a="1"/>
  <c r="Y116" i="7" s="1"/>
  <c r="Y113" i="7" a="1"/>
  <c r="Y113" i="7" s="1"/>
  <c r="Y114" i="7" a="1"/>
  <c r="Y114" i="7" s="1"/>
  <c r="Y115" i="7" a="1"/>
  <c r="Y115" i="7" s="1"/>
  <c r="Y112" i="7" a="1"/>
  <c r="Y112" i="7" s="1"/>
  <c r="I113" i="7" a="1"/>
  <c r="I113" i="7" s="1"/>
  <c r="I114" i="7" a="1"/>
  <c r="I114" i="7" s="1"/>
  <c r="I115" i="7" a="1"/>
  <c r="I115" i="7" s="1"/>
  <c r="I112" i="7" a="1"/>
  <c r="I112" i="7" s="1"/>
  <c r="I111" i="7" a="1"/>
  <c r="I111" i="7" s="1"/>
  <c r="I116" i="7" a="1"/>
  <c r="I116" i="7" s="1"/>
  <c r="AT105" i="7" a="1"/>
  <c r="AT105" i="7" s="1"/>
  <c r="AT106" i="7" a="1"/>
  <c r="AT106" i="7" s="1"/>
  <c r="AT107" i="7" a="1"/>
  <c r="AT107" i="7" s="1"/>
  <c r="AT108" i="7" a="1"/>
  <c r="AT108" i="7" s="1"/>
  <c r="AT109" i="7" a="1"/>
  <c r="AT109" i="7" s="1"/>
  <c r="AT110" i="7" a="1"/>
  <c r="AT110" i="7" s="1"/>
  <c r="AD105" i="7" a="1"/>
  <c r="AD105" i="7" s="1"/>
  <c r="AD109" i="7" a="1"/>
  <c r="AD109" i="7" s="1"/>
  <c r="AD106" i="7" a="1"/>
  <c r="AD106" i="7" s="1"/>
  <c r="AD108" i="7" a="1"/>
  <c r="AD108" i="7" s="1"/>
  <c r="AD110" i="7" a="1"/>
  <c r="AD110" i="7" s="1"/>
  <c r="AD107" i="7" a="1"/>
  <c r="AD107" i="7" s="1"/>
  <c r="N105" i="7" a="1"/>
  <c r="N105" i="7" s="1"/>
  <c r="N106" i="7" a="1"/>
  <c r="N106" i="7" s="1"/>
  <c r="N108" i="7" a="1"/>
  <c r="N108" i="7" s="1"/>
  <c r="N109" i="7" a="1"/>
  <c r="N109" i="7" s="1"/>
  <c r="N107" i="7" a="1"/>
  <c r="N107" i="7" s="1"/>
  <c r="N110" i="7" a="1"/>
  <c r="N110" i="7" s="1"/>
  <c r="AY104" i="7" a="1"/>
  <c r="AY104" i="7" s="1"/>
  <c r="AY99" i="7" a="1"/>
  <c r="AY99" i="7" s="1"/>
  <c r="AY100" i="7" a="1"/>
  <c r="AY100" i="7" s="1"/>
  <c r="AY101" i="7" a="1"/>
  <c r="AY101" i="7" s="1"/>
  <c r="AY102" i="7" a="1"/>
  <c r="AY102" i="7" s="1"/>
  <c r="AY103" i="7" a="1"/>
  <c r="AY103" i="7" s="1"/>
  <c r="AI104" i="7" a="1"/>
  <c r="AI104" i="7" s="1"/>
  <c r="AI102" i="7" a="1"/>
  <c r="AI102" i="7" s="1"/>
  <c r="AI99" i="7" a="1"/>
  <c r="AI99" i="7" s="1"/>
  <c r="AI100" i="7" a="1"/>
  <c r="AI100" i="7" s="1"/>
  <c r="AI101" i="7" a="1"/>
  <c r="AI101" i="7" s="1"/>
  <c r="AI103" i="7" a="1"/>
  <c r="AI103" i="7" s="1"/>
  <c r="S104" i="7" a="1"/>
  <c r="S104" i="7" s="1"/>
  <c r="S100" i="7" a="1"/>
  <c r="S100" i="7" s="1"/>
  <c r="S101" i="7" a="1"/>
  <c r="S101" i="7" s="1"/>
  <c r="S99" i="7" a="1"/>
  <c r="S99" i="7" s="1"/>
  <c r="S102" i="7" a="1"/>
  <c r="S102" i="7" s="1"/>
  <c r="S103" i="7" a="1"/>
  <c r="S103" i="7" s="1"/>
  <c r="BD97" i="7" a="1"/>
  <c r="BD97" i="7" s="1"/>
  <c r="BD95" i="7" a="1"/>
  <c r="BD95" i="7" s="1"/>
  <c r="BD96" i="7" a="1"/>
  <c r="BD96" i="7" s="1"/>
  <c r="BD98" i="7" a="1"/>
  <c r="BD98" i="7" s="1"/>
  <c r="BD93" i="7" a="1"/>
  <c r="BD93" i="7" s="1"/>
  <c r="BD94" i="7" a="1"/>
  <c r="BD94" i="7" s="1"/>
  <c r="AN94" i="7" a="1"/>
  <c r="AN94" i="7" s="1"/>
  <c r="AN95" i="7" a="1"/>
  <c r="AN95" i="7" s="1"/>
  <c r="AN98" i="7" a="1"/>
  <c r="AN98" i="7" s="1"/>
  <c r="AN97" i="7" a="1"/>
  <c r="AN97" i="7" s="1"/>
  <c r="AN93" i="7" a="1"/>
  <c r="AN93" i="7" s="1"/>
  <c r="AN96" i="7" a="1"/>
  <c r="AN96" i="7" s="1"/>
  <c r="X94" i="7" a="1"/>
  <c r="X94" i="7" s="1"/>
  <c r="X97" i="7" a="1"/>
  <c r="X97" i="7" s="1"/>
  <c r="X96" i="7" a="1"/>
  <c r="X96" i="7" s="1"/>
  <c r="X93" i="7" a="1"/>
  <c r="X93" i="7" s="1"/>
  <c r="X95" i="7" a="1"/>
  <c r="X95" i="7" s="1"/>
  <c r="X98" i="7" a="1"/>
  <c r="X98" i="7" s="1"/>
  <c r="H93" i="7" a="1"/>
  <c r="H93" i="7" s="1"/>
  <c r="H94" i="7" a="1"/>
  <c r="H94" i="7" s="1"/>
  <c r="H98" i="7" a="1"/>
  <c r="H98" i="7" s="1"/>
  <c r="H95" i="7" a="1"/>
  <c r="H95" i="7" s="1"/>
  <c r="H97" i="7" a="1"/>
  <c r="H97" i="7" s="1"/>
  <c r="H96" i="7" a="1"/>
  <c r="H96" i="7" s="1"/>
  <c r="AS88" i="7" a="1"/>
  <c r="AS88" i="7" s="1"/>
  <c r="AS92" i="7" a="1"/>
  <c r="AS92" i="7" s="1"/>
  <c r="AS87" i="7" a="1"/>
  <c r="AS87" i="7" s="1"/>
  <c r="AS90" i="7" a="1"/>
  <c r="AS90" i="7" s="1"/>
  <c r="AS89" i="7" a="1"/>
  <c r="AS89" i="7" s="1"/>
  <c r="AS91" i="7" a="1"/>
  <c r="AS91" i="7" s="1"/>
  <c r="AC87" i="7" a="1"/>
  <c r="AC87" i="7" s="1"/>
  <c r="AC90" i="7" a="1"/>
  <c r="AC90" i="7" s="1"/>
  <c r="AC89" i="7" a="1"/>
  <c r="AC89" i="7" s="1"/>
  <c r="AC88" i="7" a="1"/>
  <c r="AC88" i="7" s="1"/>
  <c r="AC91" i="7" a="1"/>
  <c r="AC91" i="7" s="1"/>
  <c r="AC92" i="7" a="1"/>
  <c r="AC92" i="7" s="1"/>
  <c r="M87" i="7" a="1"/>
  <c r="M87" i="7" s="1"/>
  <c r="M90" i="7" a="1"/>
  <c r="M90" i="7" s="1"/>
  <c r="M89" i="7" a="1"/>
  <c r="M89" i="7" s="1"/>
  <c r="M91" i="7" a="1"/>
  <c r="M91" i="7" s="1"/>
  <c r="M92" i="7" a="1"/>
  <c r="M92" i="7" s="1"/>
  <c r="M88" i="7" a="1"/>
  <c r="M88" i="7" s="1"/>
  <c r="AX81" i="7" a="1"/>
  <c r="AX81" i="7" s="1"/>
  <c r="AX82" i="7" a="1"/>
  <c r="AX82" i="7" s="1"/>
  <c r="AX84" i="7" a="1"/>
  <c r="AX84" i="7" s="1"/>
  <c r="AX85" i="7" a="1"/>
  <c r="AX85" i="7" s="1"/>
  <c r="AX83" i="7" a="1"/>
  <c r="AX83" i="7" s="1"/>
  <c r="AX86" i="7" a="1"/>
  <c r="AX86" i="7" s="1"/>
  <c r="AH82" i="7" a="1"/>
  <c r="AH82" i="7" s="1"/>
  <c r="AH85" i="7" a="1"/>
  <c r="AH85" i="7" s="1"/>
  <c r="AH84" i="7" a="1"/>
  <c r="AH84" i="7" s="1"/>
  <c r="AH81" i="7" a="1"/>
  <c r="AH81" i="7" s="1"/>
  <c r="AH86" i="7" a="1"/>
  <c r="AH86" i="7" s="1"/>
  <c r="AH83" i="7" a="1"/>
  <c r="AH83" i="7" s="1"/>
  <c r="R84" i="7" a="1"/>
  <c r="R84" i="7" s="1"/>
  <c r="R85" i="7" a="1"/>
  <c r="R85" i="7" s="1"/>
  <c r="R81" i="7" a="1"/>
  <c r="R81" i="7" s="1"/>
  <c r="R82" i="7" a="1"/>
  <c r="R82" i="7" s="1"/>
  <c r="R83" i="7" a="1"/>
  <c r="R83" i="7" s="1"/>
  <c r="R86" i="7" a="1"/>
  <c r="R86" i="7" s="1"/>
  <c r="BC77" i="7" a="1"/>
  <c r="BC77" i="7" s="1"/>
  <c r="BC78" i="7" a="1"/>
  <c r="BC78" i="7" s="1"/>
  <c r="BC75" i="7" a="1"/>
  <c r="BC75" i="7" s="1"/>
  <c r="BC79" i="7" a="1"/>
  <c r="BC79" i="7" s="1"/>
  <c r="BC80" i="7" a="1"/>
  <c r="BC80" i="7" s="1"/>
  <c r="BC76" i="7" a="1"/>
  <c r="BC76" i="7" s="1"/>
  <c r="AM79" i="7" a="1"/>
  <c r="AM79" i="7" s="1"/>
  <c r="AM80" i="7" a="1"/>
  <c r="AM80" i="7" s="1"/>
  <c r="AM75" i="7" a="1"/>
  <c r="AM75" i="7" s="1"/>
  <c r="AM76" i="7" a="1"/>
  <c r="AM76" i="7" s="1"/>
  <c r="AM77" i="7" a="1"/>
  <c r="AM77" i="7" s="1"/>
  <c r="AM78" i="7" a="1"/>
  <c r="AM78" i="7" s="1"/>
  <c r="W75" i="7" a="1"/>
  <c r="W75" i="7" s="1"/>
  <c r="W76" i="7" a="1"/>
  <c r="W76" i="7" s="1"/>
  <c r="W78" i="7" a="1"/>
  <c r="W78" i="7" s="1"/>
  <c r="W77" i="7" a="1"/>
  <c r="W77" i="7" s="1"/>
  <c r="W79" i="7" a="1"/>
  <c r="W79" i="7" s="1"/>
  <c r="W80" i="7" a="1"/>
  <c r="W80" i="7" s="1"/>
  <c r="G75" i="7" a="1"/>
  <c r="G75" i="7" s="1"/>
  <c r="G78" i="7" a="1"/>
  <c r="G78" i="7" s="1"/>
  <c r="G76" i="7" a="1"/>
  <c r="G76" i="7" s="1"/>
  <c r="G79" i="7" a="1"/>
  <c r="G79" i="7" s="1"/>
  <c r="G80" i="7" a="1"/>
  <c r="G80" i="7" s="1"/>
  <c r="G77" i="7" a="1"/>
  <c r="G77" i="7" s="1"/>
  <c r="AR73" i="7" a="1"/>
  <c r="AR73" i="7" s="1"/>
  <c r="AR70" i="7" a="1"/>
  <c r="AR70" i="7" s="1"/>
  <c r="AR74" i="7" a="1"/>
  <c r="AR74" i="7" s="1"/>
  <c r="AR71" i="7" a="1"/>
  <c r="AR71" i="7" s="1"/>
  <c r="AR69" i="7" a="1"/>
  <c r="AR69" i="7" s="1"/>
  <c r="AR72" i="7" a="1"/>
  <c r="AR72" i="7" s="1"/>
  <c r="AB70" i="7" a="1"/>
  <c r="AB70" i="7" s="1"/>
  <c r="AB73" i="7" a="1"/>
  <c r="AB73" i="7" s="1"/>
  <c r="AB74" i="7" a="1"/>
  <c r="AB74" i="7" s="1"/>
  <c r="AB69" i="7" a="1"/>
  <c r="AB69" i="7" s="1"/>
  <c r="AB71" i="7" a="1"/>
  <c r="AB71" i="7" s="1"/>
  <c r="AB72" i="7" a="1"/>
  <c r="AB72" i="7" s="1"/>
  <c r="L70" i="7" a="1"/>
  <c r="L70" i="7" s="1"/>
  <c r="L73" i="7" a="1"/>
  <c r="L73" i="7" s="1"/>
  <c r="L74" i="7" a="1"/>
  <c r="L74" i="7" s="1"/>
  <c r="L69" i="7" a="1"/>
  <c r="L69" i="7" s="1"/>
  <c r="L71" i="7" a="1"/>
  <c r="L71" i="7" s="1"/>
  <c r="L72" i="7" a="1"/>
  <c r="L72" i="7" s="1"/>
  <c r="AW63" i="7" a="1"/>
  <c r="AW63" i="7" s="1"/>
  <c r="AW65" i="7" a="1"/>
  <c r="AW65" i="7" s="1"/>
  <c r="AW66" i="7" a="1"/>
  <c r="AW66" i="7" s="1"/>
  <c r="AW68" i="7" a="1"/>
  <c r="AW68" i="7" s="1"/>
  <c r="AW64" i="7" a="1"/>
  <c r="AW64" i="7" s="1"/>
  <c r="AW67" i="7" a="1"/>
  <c r="AW67" i="7" s="1"/>
  <c r="Y63" i="7" a="1"/>
  <c r="Y63" i="7" s="1"/>
  <c r="Y66" i="7" a="1"/>
  <c r="Y66" i="7" s="1"/>
  <c r="Y65" i="7" a="1"/>
  <c r="Y65" i="7" s="1"/>
  <c r="Y68" i="7" a="1"/>
  <c r="Y68" i="7" s="1"/>
  <c r="Y64" i="7" a="1"/>
  <c r="Y64" i="7" s="1"/>
  <c r="Y67" i="7" a="1"/>
  <c r="Y67" i="7" s="1"/>
  <c r="AT58" i="7" a="1"/>
  <c r="AT58" i="7" s="1"/>
  <c r="AT61" i="7" a="1"/>
  <c r="AT61" i="7" s="1"/>
  <c r="AT57" i="7" a="1"/>
  <c r="AT57" i="7" s="1"/>
  <c r="AT59" i="7" a="1"/>
  <c r="AT59" i="7" s="1"/>
  <c r="AT60" i="7" a="1"/>
  <c r="AT60" i="7" s="1"/>
  <c r="AT62" i="7" a="1"/>
  <c r="AT62" i="7" s="1"/>
  <c r="N59" i="7" a="1"/>
  <c r="N59" i="7" s="1"/>
  <c r="N60" i="7" a="1"/>
  <c r="N60" i="7" s="1"/>
  <c r="N61" i="7" a="1"/>
  <c r="N61" i="7" s="1"/>
  <c r="N57" i="7" a="1"/>
  <c r="N57" i="7" s="1"/>
  <c r="N58" i="7" a="1"/>
  <c r="N58" i="7" s="1"/>
  <c r="N62" i="7" a="1"/>
  <c r="N62" i="7" s="1"/>
  <c r="AI51" i="7" a="1"/>
  <c r="AI51" i="7" s="1"/>
  <c r="AI53" i="7" a="1"/>
  <c r="AI53" i="7" s="1"/>
  <c r="AI56" i="7" a="1"/>
  <c r="AI56" i="7" s="1"/>
  <c r="AI55" i="7" a="1"/>
  <c r="AI55" i="7" s="1"/>
  <c r="AI52" i="7" a="1"/>
  <c r="AI52" i="7" s="1"/>
  <c r="AI54" i="7" a="1"/>
  <c r="AI54" i="7" s="1"/>
  <c r="BD50" i="7" a="1"/>
  <c r="BD50" i="7" s="1"/>
  <c r="BD47" i="7" a="1"/>
  <c r="BD47" i="7" s="1"/>
  <c r="BD48" i="7" a="1"/>
  <c r="BD48" i="7" s="1"/>
  <c r="BD49" i="7" a="1"/>
  <c r="BD49" i="7" s="1"/>
  <c r="BD45" i="7" a="1"/>
  <c r="BD45" i="7" s="1"/>
  <c r="BD46" i="7" a="1"/>
  <c r="BD46" i="7" s="1"/>
  <c r="X45" i="7" a="1"/>
  <c r="X45" i="7" s="1"/>
  <c r="X46" i="7" a="1"/>
  <c r="X46" i="7" s="1"/>
  <c r="X48" i="7" a="1"/>
  <c r="X48" i="7" s="1"/>
  <c r="X50" i="7" a="1"/>
  <c r="X50" i="7" s="1"/>
  <c r="X47" i="7" a="1"/>
  <c r="X47" i="7" s="1"/>
  <c r="X49" i="7" a="1"/>
  <c r="X49" i="7" s="1"/>
  <c r="AS40" i="7" a="1"/>
  <c r="AS40" i="7" s="1"/>
  <c r="AS44" i="7" a="1"/>
  <c r="AS44" i="7" s="1"/>
  <c r="AS39" i="7" a="1"/>
  <c r="AS39" i="7" s="1"/>
  <c r="AS42" i="7" a="1"/>
  <c r="AS42" i="7" s="1"/>
  <c r="AS43" i="7" a="1"/>
  <c r="AS43" i="7" s="1"/>
  <c r="AS41" i="7" a="1"/>
  <c r="AS41" i="7" s="1"/>
  <c r="BB36" i="7" a="1"/>
  <c r="BB36" i="7" s="1"/>
  <c r="BB37" i="7" a="1"/>
  <c r="BB37" i="7" s="1"/>
  <c r="BB38" i="7" a="1"/>
  <c r="BB38" i="7" s="1"/>
  <c r="BB33" i="7" a="1"/>
  <c r="BB33" i="7" s="1"/>
  <c r="BB34" i="7" a="1"/>
  <c r="BB34" i="7" s="1"/>
  <c r="BB35" i="7" a="1"/>
  <c r="BB35" i="7" s="1"/>
  <c r="AQ27" i="7" a="1"/>
  <c r="AQ27" i="7" s="1"/>
  <c r="AQ29" i="7" a="1"/>
  <c r="AQ29" i="7" s="1"/>
  <c r="AQ28" i="7" a="1"/>
  <c r="AQ28" i="7" s="1"/>
  <c r="AQ30" i="7" a="1"/>
  <c r="AQ30" i="7" s="1"/>
  <c r="AQ31" i="7" a="1"/>
  <c r="AQ31" i="7" s="1"/>
  <c r="AQ32" i="7" a="1"/>
  <c r="AQ32" i="7" s="1"/>
  <c r="AK15" i="7" a="1"/>
  <c r="AK15" i="7" s="1"/>
  <c r="AK17" i="7" a="1"/>
  <c r="AK17" i="7" s="1"/>
  <c r="AK18" i="7" a="1"/>
  <c r="AK18" i="7" s="1"/>
  <c r="AK19" i="7" a="1"/>
  <c r="AK19" i="7" s="1"/>
  <c r="AK16" i="7" a="1"/>
  <c r="AK16" i="7" s="1"/>
  <c r="AK20" i="7" a="1"/>
  <c r="AK20" i="7" s="1"/>
  <c r="O3" i="7" a="1"/>
  <c r="O3" i="7" s="1"/>
  <c r="O4" i="7" a="1"/>
  <c r="O4" i="7" s="1"/>
  <c r="O6" i="7" a="1"/>
  <c r="O6" i="7" s="1"/>
  <c r="O7" i="7" a="1"/>
  <c r="O7" i="7" s="1"/>
  <c r="O5" i="7" a="1"/>
  <c r="O5" i="7" s="1"/>
  <c r="O8" i="7" a="1"/>
  <c r="O8" i="7" s="1"/>
  <c r="AB63" i="7" a="1"/>
  <c r="AB63" i="7" s="1"/>
  <c r="AB65" i="7" a="1"/>
  <c r="AB65" i="7" s="1"/>
  <c r="AB68" i="7" a="1"/>
  <c r="AB68" i="7" s="1"/>
  <c r="AB64" i="7" a="1"/>
  <c r="AB64" i="7" s="1"/>
  <c r="AB67" i="7" a="1"/>
  <c r="AB67" i="7" s="1"/>
  <c r="AB66" i="7" a="1"/>
  <c r="AB66" i="7" s="1"/>
  <c r="L64" i="7" a="1"/>
  <c r="L64" i="7" s="1"/>
  <c r="L67" i="7" a="1"/>
  <c r="L67" i="7" s="1"/>
  <c r="L63" i="7" a="1"/>
  <c r="L63" i="7" s="1"/>
  <c r="L66" i="7" a="1"/>
  <c r="L66" i="7" s="1"/>
  <c r="L65" i="7" a="1"/>
  <c r="L65" i="7" s="1"/>
  <c r="L68" i="7" a="1"/>
  <c r="L68" i="7" s="1"/>
  <c r="AW58" i="7" a="1"/>
  <c r="AW58" i="7" s="1"/>
  <c r="AW61" i="7" a="1"/>
  <c r="AW61" i="7" s="1"/>
  <c r="AW57" i="7" a="1"/>
  <c r="AW57" i="7" s="1"/>
  <c r="AW59" i="7" a="1"/>
  <c r="AW59" i="7" s="1"/>
  <c r="AW60" i="7" a="1"/>
  <c r="AW60" i="7" s="1"/>
  <c r="AW62" i="7" a="1"/>
  <c r="AW62" i="7" s="1"/>
  <c r="AG57" i="7" a="1"/>
  <c r="AG57" i="7" s="1"/>
  <c r="AG59" i="7" a="1"/>
  <c r="AG59" i="7" s="1"/>
  <c r="AG60" i="7" a="1"/>
  <c r="AG60" i="7" s="1"/>
  <c r="AG58" i="7" a="1"/>
  <c r="AG58" i="7" s="1"/>
  <c r="AG61" i="7" a="1"/>
  <c r="AG61" i="7" s="1"/>
  <c r="AG62" i="7" a="1"/>
  <c r="AG62" i="7" s="1"/>
  <c r="Q57" i="7" a="1"/>
  <c r="Q57" i="7" s="1"/>
  <c r="Q60" i="7" a="1"/>
  <c r="Q60" i="7" s="1"/>
  <c r="Q62" i="7" a="1"/>
  <c r="Q62" i="7" s="1"/>
  <c r="Q58" i="7" a="1"/>
  <c r="Q58" i="7" s="1"/>
  <c r="Q59" i="7" a="1"/>
  <c r="Q59" i="7" s="1"/>
  <c r="Q61" i="7" a="1"/>
  <c r="Q61" i="7" s="1"/>
  <c r="BB52" i="7" a="1"/>
  <c r="BB52" i="7" s="1"/>
  <c r="BB56" i="7" a="1"/>
  <c r="BB56" i="7" s="1"/>
  <c r="BB51" i="7" a="1"/>
  <c r="BB51" i="7" s="1"/>
  <c r="BB55" i="7" a="1"/>
  <c r="BB55" i="7" s="1"/>
  <c r="BB53" i="7" a="1"/>
  <c r="BB53" i="7" s="1"/>
  <c r="BB54" i="7" a="1"/>
  <c r="BB54" i="7" s="1"/>
  <c r="AL55" i="7" a="1"/>
  <c r="AL55" i="7" s="1"/>
  <c r="AL51" i="7" a="1"/>
  <c r="AL51" i="7" s="1"/>
  <c r="AL54" i="7" a="1"/>
  <c r="AL54" i="7" s="1"/>
  <c r="AL52" i="7" a="1"/>
  <c r="AL52" i="7" s="1"/>
  <c r="AL53" i="7" a="1"/>
  <c r="AL53" i="7" s="1"/>
  <c r="AL56" i="7" a="1"/>
  <c r="AL56" i="7" s="1"/>
  <c r="V51" i="7" a="1"/>
  <c r="V51" i="7" s="1"/>
  <c r="V52" i="7" a="1"/>
  <c r="V52" i="7" s="1"/>
  <c r="V55" i="7" a="1"/>
  <c r="V55" i="7" s="1"/>
  <c r="V53" i="7" a="1"/>
  <c r="V53" i="7" s="1"/>
  <c r="V54" i="7" a="1"/>
  <c r="V54" i="7" s="1"/>
  <c r="V56" i="7" a="1"/>
  <c r="V56" i="7" s="1"/>
  <c r="F55" i="7" a="1"/>
  <c r="F55" i="7" s="1"/>
  <c r="F51" i="7" a="1"/>
  <c r="F51" i="7" s="1"/>
  <c r="F53" i="7" a="1"/>
  <c r="F53" i="7" s="1"/>
  <c r="F54" i="7" a="1"/>
  <c r="F54" i="7" s="1"/>
  <c r="F52" i="7" a="1"/>
  <c r="F52" i="7" s="1"/>
  <c r="F56" i="7" a="1"/>
  <c r="F56" i="7" s="1"/>
  <c r="AQ45" i="7" a="1"/>
  <c r="AQ45" i="7" s="1"/>
  <c r="AQ46" i="7" a="1"/>
  <c r="AQ46" i="7" s="1"/>
  <c r="AQ48" i="7" a="1"/>
  <c r="AQ48" i="7" s="1"/>
  <c r="AQ49" i="7" a="1"/>
  <c r="AQ49" i="7" s="1"/>
  <c r="AQ47" i="7" a="1"/>
  <c r="AQ47" i="7" s="1"/>
  <c r="AQ50" i="7" a="1"/>
  <c r="AQ50" i="7" s="1"/>
  <c r="AA45" i="7" a="1"/>
  <c r="AA45" i="7" s="1"/>
  <c r="AA46" i="7" a="1"/>
  <c r="AA46" i="7" s="1"/>
  <c r="AA48" i="7" a="1"/>
  <c r="AA48" i="7" s="1"/>
  <c r="AA50" i="7" a="1"/>
  <c r="AA50" i="7" s="1"/>
  <c r="AA47" i="7" a="1"/>
  <c r="AA47" i="7" s="1"/>
  <c r="AA49" i="7" a="1"/>
  <c r="AA49" i="7" s="1"/>
  <c r="K47" i="7" a="1"/>
  <c r="K47" i="7" s="1"/>
  <c r="K50" i="7" a="1"/>
  <c r="K50" i="7" s="1"/>
  <c r="K45" i="7" a="1"/>
  <c r="K45" i="7" s="1"/>
  <c r="K46" i="7" a="1"/>
  <c r="K46" i="7" s="1"/>
  <c r="K48" i="7" a="1"/>
  <c r="K48" i="7" s="1"/>
  <c r="K49" i="7" a="1"/>
  <c r="K49" i="7" s="1"/>
  <c r="AV40" i="7" a="1"/>
  <c r="AV40" i="7" s="1"/>
  <c r="AV42" i="7" a="1"/>
  <c r="AV42" i="7" s="1"/>
  <c r="AV43" i="7" a="1"/>
  <c r="AV43" i="7" s="1"/>
  <c r="AV41" i="7" a="1"/>
  <c r="AV41" i="7" s="1"/>
  <c r="AV44" i="7" a="1"/>
  <c r="AV44" i="7" s="1"/>
  <c r="AV39" i="7" a="1"/>
  <c r="AV39" i="7" s="1"/>
  <c r="AF40" i="7" a="1"/>
  <c r="AF40" i="7" s="1"/>
  <c r="AF39" i="7" a="1"/>
  <c r="AF39" i="7" s="1"/>
  <c r="AF41" i="7" a="1"/>
  <c r="AF41" i="7" s="1"/>
  <c r="AF44" i="7" a="1"/>
  <c r="AF44" i="7" s="1"/>
  <c r="AF42" i="7" a="1"/>
  <c r="AF42" i="7" s="1"/>
  <c r="AF43" i="7" a="1"/>
  <c r="AF43" i="7" s="1"/>
  <c r="F41" i="7" a="1"/>
  <c r="F41" i="7" s="1"/>
  <c r="F42" i="7" a="1"/>
  <c r="F42" i="7" s="1"/>
  <c r="F40" i="7" a="1"/>
  <c r="F40" i="7" s="1"/>
  <c r="F39" i="7" a="1"/>
  <c r="F39" i="7" s="1"/>
  <c r="F43" i="7" a="1"/>
  <c r="F43" i="7" s="1"/>
  <c r="F44" i="7" a="1"/>
  <c r="F44" i="7" s="1"/>
  <c r="AA33" i="7" a="1"/>
  <c r="AA33" i="7" s="1"/>
  <c r="AA34" i="7" a="1"/>
  <c r="AA34" i="7" s="1"/>
  <c r="AA35" i="7" a="1"/>
  <c r="AA35" i="7" s="1"/>
  <c r="AA38" i="7" a="1"/>
  <c r="AA38" i="7" s="1"/>
  <c r="AA37" i="7" a="1"/>
  <c r="AA37" i="7" s="1"/>
  <c r="AA36" i="7" a="1"/>
  <c r="AA36" i="7" s="1"/>
  <c r="AV27" i="7" a="1"/>
  <c r="AV27" i="7" s="1"/>
  <c r="AV28" i="7" a="1"/>
  <c r="AV28" i="7" s="1"/>
  <c r="AV29" i="7" a="1"/>
  <c r="AV29" i="7" s="1"/>
  <c r="AV30" i="7" a="1"/>
  <c r="AV30" i="7" s="1"/>
  <c r="AV31" i="7" a="1"/>
  <c r="AV31" i="7" s="1"/>
  <c r="AV32" i="7" a="1"/>
  <c r="AV32" i="7" s="1"/>
  <c r="G30" i="7" a="1"/>
  <c r="G30" i="7" s="1"/>
  <c r="G29" i="7" a="1"/>
  <c r="G29" i="7" s="1"/>
  <c r="G28" i="7" a="1"/>
  <c r="G28" i="7" s="1"/>
  <c r="G27" i="7" a="1"/>
  <c r="G27" i="7" s="1"/>
  <c r="G31" i="7" a="1"/>
  <c r="G31" i="7" s="1"/>
  <c r="G32" i="7" a="1"/>
  <c r="G32" i="7" s="1"/>
  <c r="AW15" i="7" a="1"/>
  <c r="AW15" i="7" s="1"/>
  <c r="AW20" i="7" a="1"/>
  <c r="AW20" i="7" s="1"/>
  <c r="AW16" i="7" a="1"/>
  <c r="AW16" i="7" s="1"/>
  <c r="AW17" i="7" a="1"/>
  <c r="AW17" i="7" s="1"/>
  <c r="AW19" i="7" a="1"/>
  <c r="AW19" i="7" s="1"/>
  <c r="AW18" i="7" a="1"/>
  <c r="AW18" i="7" s="1"/>
  <c r="AL14" i="7" a="1"/>
  <c r="AL14" i="7" s="1"/>
  <c r="AL9" i="7" a="1"/>
  <c r="AL9" i="7" s="1"/>
  <c r="AL10" i="7" a="1"/>
  <c r="AL10" i="7" s="1"/>
  <c r="AL11" i="7" a="1"/>
  <c r="AL11" i="7" s="1"/>
  <c r="AL13" i="7" a="1"/>
  <c r="AL13" i="7" s="1"/>
  <c r="AL12" i="7" a="1"/>
  <c r="AL12" i="7" s="1"/>
  <c r="AA4" i="7" a="1"/>
  <c r="AA4" i="7" s="1"/>
  <c r="AA5" i="7" a="1"/>
  <c r="AA5" i="7" s="1"/>
  <c r="AA7" i="7" a="1"/>
  <c r="AA7" i="7" s="1"/>
  <c r="AA3" i="7" a="1"/>
  <c r="AA3" i="7" s="1"/>
  <c r="AA6" i="7" a="1"/>
  <c r="AA6" i="7" s="1"/>
  <c r="AA8" i="7" a="1"/>
  <c r="AA8" i="7" s="1"/>
  <c r="AE63" i="7" a="1"/>
  <c r="AE63" i="7" s="1"/>
  <c r="AE64" i="7" a="1"/>
  <c r="AE64" i="7" s="1"/>
  <c r="AE67" i="7" a="1"/>
  <c r="AE67" i="7" s="1"/>
  <c r="AE66" i="7" a="1"/>
  <c r="AE66" i="7" s="1"/>
  <c r="AE65" i="7" a="1"/>
  <c r="AE65" i="7" s="1"/>
  <c r="AE68" i="7" a="1"/>
  <c r="AE68" i="7" s="1"/>
  <c r="O64" i="7" a="1"/>
  <c r="O64" i="7" s="1"/>
  <c r="O67" i="7" a="1"/>
  <c r="O67" i="7" s="1"/>
  <c r="O65" i="7" a="1"/>
  <c r="O65" i="7" s="1"/>
  <c r="O66" i="7" a="1"/>
  <c r="O66" i="7" s="1"/>
  <c r="O68" i="7" a="1"/>
  <c r="O68" i="7" s="1"/>
  <c r="O63" i="7" a="1"/>
  <c r="O63" i="7" s="1"/>
  <c r="AZ57" i="7" a="1"/>
  <c r="AZ57" i="7" s="1"/>
  <c r="AZ59" i="7" a="1"/>
  <c r="AZ59" i="7" s="1"/>
  <c r="AZ60" i="7" a="1"/>
  <c r="AZ60" i="7" s="1"/>
  <c r="AZ62" i="7" a="1"/>
  <c r="AZ62" i="7" s="1"/>
  <c r="AZ58" i="7" a="1"/>
  <c r="AZ58" i="7" s="1"/>
  <c r="AZ61" i="7" a="1"/>
  <c r="AZ61" i="7" s="1"/>
  <c r="AJ57" i="7" a="1"/>
  <c r="AJ57" i="7" s="1"/>
  <c r="AJ59" i="7" a="1"/>
  <c r="AJ59" i="7" s="1"/>
  <c r="AJ60" i="7" a="1"/>
  <c r="AJ60" i="7" s="1"/>
  <c r="AJ62" i="7" a="1"/>
  <c r="AJ62" i="7" s="1"/>
  <c r="AJ58" i="7" a="1"/>
  <c r="AJ58" i="7" s="1"/>
  <c r="AJ61" i="7" a="1"/>
  <c r="AJ61" i="7" s="1"/>
  <c r="T62" i="7" a="1"/>
  <c r="T62" i="7" s="1"/>
  <c r="T58" i="7" a="1"/>
  <c r="T58" i="7" s="1"/>
  <c r="T59" i="7" a="1"/>
  <c r="T59" i="7" s="1"/>
  <c r="T61" i="7" a="1"/>
  <c r="T61" i="7" s="1"/>
  <c r="T57" i="7" a="1"/>
  <c r="T57" i="7" s="1"/>
  <c r="T60" i="7" a="1"/>
  <c r="T60" i="7" s="1"/>
  <c r="BE51" i="7" a="1"/>
  <c r="BE51" i="7" s="1"/>
  <c r="BE55" i="7" a="1"/>
  <c r="BE55" i="7" s="1"/>
  <c r="BE54" i="7" a="1"/>
  <c r="BE54" i="7" s="1"/>
  <c r="BE52" i="7" a="1"/>
  <c r="BE52" i="7" s="1"/>
  <c r="BE53" i="7" a="1"/>
  <c r="BE53" i="7" s="1"/>
  <c r="BE56" i="7" a="1"/>
  <c r="BE56" i="7" s="1"/>
  <c r="AO51" i="7" a="1"/>
  <c r="AO51" i="7" s="1"/>
  <c r="AO55" i="7" a="1"/>
  <c r="AO55" i="7" s="1"/>
  <c r="AO54" i="7" a="1"/>
  <c r="AO54" i="7" s="1"/>
  <c r="AO52" i="7" a="1"/>
  <c r="AO52" i="7" s="1"/>
  <c r="AO53" i="7" a="1"/>
  <c r="AO53" i="7" s="1"/>
  <c r="AO56" i="7" a="1"/>
  <c r="AO56" i="7" s="1"/>
  <c r="Y54" i="7" a="1"/>
  <c r="Y54" i="7" s="1"/>
  <c r="Y53" i="7" a="1"/>
  <c r="Y53" i="7" s="1"/>
  <c r="Y56" i="7" a="1"/>
  <c r="Y56" i="7" s="1"/>
  <c r="Y51" i="7" a="1"/>
  <c r="Y51" i="7" s="1"/>
  <c r="Y52" i="7" a="1"/>
  <c r="Y52" i="7" s="1"/>
  <c r="Y55" i="7" a="1"/>
  <c r="Y55" i="7" s="1"/>
  <c r="I51" i="7" a="1"/>
  <c r="I51" i="7" s="1"/>
  <c r="I53" i="7" a="1"/>
  <c r="I53" i="7" s="1"/>
  <c r="I54" i="7" a="1"/>
  <c r="I54" i="7" s="1"/>
  <c r="I52" i="7" a="1"/>
  <c r="I52" i="7" s="1"/>
  <c r="I56" i="7" a="1"/>
  <c r="I56" i="7" s="1"/>
  <c r="I55" i="7" a="1"/>
  <c r="I55" i="7" s="1"/>
  <c r="AT48" i="7" a="1"/>
  <c r="AT48" i="7" s="1"/>
  <c r="AT49" i="7" a="1"/>
  <c r="AT49" i="7" s="1"/>
  <c r="AT47" i="7" a="1"/>
  <c r="AT47" i="7" s="1"/>
  <c r="AT50" i="7" a="1"/>
  <c r="AT50" i="7" s="1"/>
  <c r="AT45" i="7" a="1"/>
  <c r="AT45" i="7" s="1"/>
  <c r="AT46" i="7" a="1"/>
  <c r="AT46" i="7" s="1"/>
  <c r="AD45" i="7" a="1"/>
  <c r="AD45" i="7" s="1"/>
  <c r="AD46" i="7" a="1"/>
  <c r="AD46" i="7" s="1"/>
  <c r="AD48" i="7" a="1"/>
  <c r="AD48" i="7" s="1"/>
  <c r="AD50" i="7" a="1"/>
  <c r="AD50" i="7" s="1"/>
  <c r="AD47" i="7" a="1"/>
  <c r="AD47" i="7" s="1"/>
  <c r="AD49" i="7" a="1"/>
  <c r="AD49" i="7" s="1"/>
  <c r="N45" i="7" a="1"/>
  <c r="N45" i="7" s="1"/>
  <c r="N46" i="7" a="1"/>
  <c r="N46" i="7" s="1"/>
  <c r="N48" i="7" a="1"/>
  <c r="N48" i="7" s="1"/>
  <c r="N49" i="7" a="1"/>
  <c r="N49" i="7" s="1"/>
  <c r="N47" i="7" a="1"/>
  <c r="N47" i="7" s="1"/>
  <c r="N50" i="7" a="1"/>
  <c r="N50" i="7" s="1"/>
  <c r="AY39" i="7" a="1"/>
  <c r="AY39" i="7" s="1"/>
  <c r="AY40" i="7" a="1"/>
  <c r="AY40" i="7" s="1"/>
  <c r="AY41" i="7" a="1"/>
  <c r="AY41" i="7" s="1"/>
  <c r="AY42" i="7" a="1"/>
  <c r="AY42" i="7" s="1"/>
  <c r="AY43" i="7" a="1"/>
  <c r="AY43" i="7" s="1"/>
  <c r="AY44" i="7" a="1"/>
  <c r="AY44" i="7" s="1"/>
  <c r="AI39" i="7" a="1"/>
  <c r="AI39" i="7" s="1"/>
  <c r="AI40" i="7" a="1"/>
  <c r="AI40" i="7" s="1"/>
  <c r="AI41" i="7" a="1"/>
  <c r="AI41" i="7" s="1"/>
  <c r="AI44" i="7" a="1"/>
  <c r="AI44" i="7" s="1"/>
  <c r="AI42" i="7" a="1"/>
  <c r="AI42" i="7" s="1"/>
  <c r="AI43" i="7" a="1"/>
  <c r="AI43" i="7" s="1"/>
  <c r="M39" i="7" a="1"/>
  <c r="M39" i="7" s="1"/>
  <c r="M42" i="7" a="1"/>
  <c r="M42" i="7" s="1"/>
  <c r="M41" i="7" a="1"/>
  <c r="M41" i="7" s="1"/>
  <c r="M43" i="7" a="1"/>
  <c r="M43" i="7" s="1"/>
  <c r="M44" i="7" a="1"/>
  <c r="M44" i="7" s="1"/>
  <c r="M40" i="7" a="1"/>
  <c r="M40" i="7" s="1"/>
  <c r="AH35" i="7" a="1"/>
  <c r="AH35" i="7" s="1"/>
  <c r="AH33" i="7" a="1"/>
  <c r="AH33" i="7" s="1"/>
  <c r="AH34" i="7" a="1"/>
  <c r="AH34" i="7" s="1"/>
  <c r="AH37" i="7" a="1"/>
  <c r="AH37" i="7" s="1"/>
  <c r="AH36" i="7" a="1"/>
  <c r="AH36" i="7" s="1"/>
  <c r="AH38" i="7" a="1"/>
  <c r="AH38" i="7" s="1"/>
  <c r="BC27" i="7" a="1"/>
  <c r="BC27" i="7" s="1"/>
  <c r="BC29" i="7" a="1"/>
  <c r="BC29" i="7" s="1"/>
  <c r="BC28" i="7" a="1"/>
  <c r="BC28" i="7" s="1"/>
  <c r="BC30" i="7" a="1"/>
  <c r="BC30" i="7" s="1"/>
  <c r="BC31" i="7" a="1"/>
  <c r="BC31" i="7" s="1"/>
  <c r="BC32" i="7" a="1"/>
  <c r="BC32" i="7" s="1"/>
  <c r="S27" i="7" a="1"/>
  <c r="S27" i="7" s="1"/>
  <c r="S30" i="7" a="1"/>
  <c r="S30" i="7" s="1"/>
  <c r="S31" i="7" a="1"/>
  <c r="S31" i="7" s="1"/>
  <c r="S32" i="7" a="1"/>
  <c r="S32" i="7" s="1"/>
  <c r="S29" i="7" a="1"/>
  <c r="S29" i="7" s="1"/>
  <c r="S28" i="7" a="1"/>
  <c r="S28" i="7" s="1"/>
  <c r="H21" i="7" a="1"/>
  <c r="H21" i="7" s="1"/>
  <c r="H23" i="7" a="1"/>
  <c r="H23" i="7" s="1"/>
  <c r="H26" i="7" a="1"/>
  <c r="H26" i="7" s="1"/>
  <c r="H24" i="7" a="1"/>
  <c r="H24" i="7" s="1"/>
  <c r="H25" i="7" a="1"/>
  <c r="H25" i="7" s="1"/>
  <c r="H22" i="7" a="1"/>
  <c r="H22" i="7" s="1"/>
  <c r="AX10" i="7" a="1"/>
  <c r="AX10" i="7" s="1"/>
  <c r="AX11" i="7" a="1"/>
  <c r="AX11" i="7" s="1"/>
  <c r="AX13" i="7" a="1"/>
  <c r="AX13" i="7" s="1"/>
  <c r="AX9" i="7" a="1"/>
  <c r="AX9" i="7" s="1"/>
  <c r="AX12" i="7" a="1"/>
  <c r="AX12" i="7" s="1"/>
  <c r="AX14" i="7" a="1"/>
  <c r="AX14" i="7" s="1"/>
  <c r="AM4" i="7" a="1"/>
  <c r="AM4" i="7" s="1"/>
  <c r="AM5" i="7" a="1"/>
  <c r="AM5" i="7" s="1"/>
  <c r="AM3" i="7" a="1"/>
  <c r="AM3" i="7" s="1"/>
  <c r="AM6" i="7" a="1"/>
  <c r="AM6" i="7" s="1"/>
  <c r="AM7" i="7" a="1"/>
  <c r="AM7" i="7" s="1"/>
  <c r="AM8" i="7" a="1"/>
  <c r="AM8" i="7" s="1"/>
  <c r="T41" i="7" a="1"/>
  <c r="T41" i="7" s="1"/>
  <c r="T42" i="7" a="1"/>
  <c r="T42" i="7" s="1"/>
  <c r="T40" i="7" a="1"/>
  <c r="T40" i="7" s="1"/>
  <c r="T39" i="7" a="1"/>
  <c r="T39" i="7" s="1"/>
  <c r="T43" i="7" a="1"/>
  <c r="T43" i="7" s="1"/>
  <c r="T44" i="7" a="1"/>
  <c r="T44" i="7" s="1"/>
  <c r="BE33" i="7" a="1"/>
  <c r="BE33" i="7" s="1"/>
  <c r="BE34" i="7" a="1"/>
  <c r="BE34" i="7" s="1"/>
  <c r="BE35" i="7" a="1"/>
  <c r="BE35" i="7" s="1"/>
  <c r="BE36" i="7" a="1"/>
  <c r="BE36" i="7" s="1"/>
  <c r="BE37" i="7" a="1"/>
  <c r="BE37" i="7" s="1"/>
  <c r="BE38" i="7" a="1"/>
  <c r="BE38" i="7" s="1"/>
  <c r="AO33" i="7" a="1"/>
  <c r="AO33" i="7" s="1"/>
  <c r="AO34" i="7" a="1"/>
  <c r="AO34" i="7" s="1"/>
  <c r="AO35" i="7" a="1"/>
  <c r="AO35" i="7" s="1"/>
  <c r="AO38" i="7" a="1"/>
  <c r="AO38" i="7" s="1"/>
  <c r="AO37" i="7" a="1"/>
  <c r="AO37" i="7" s="1"/>
  <c r="AO36" i="7" a="1"/>
  <c r="AO36" i="7" s="1"/>
  <c r="Y36" i="7" a="1"/>
  <c r="Y36" i="7" s="1"/>
  <c r="Y37" i="7" a="1"/>
  <c r="Y37" i="7" s="1"/>
  <c r="Y38" i="7" a="1"/>
  <c r="Y38" i="7" s="1"/>
  <c r="Y33" i="7" a="1"/>
  <c r="Y33" i="7" s="1"/>
  <c r="Y35" i="7" a="1"/>
  <c r="Y35" i="7" s="1"/>
  <c r="Y34" i="7" a="1"/>
  <c r="Y34" i="7" s="1"/>
  <c r="I33" i="7" a="1"/>
  <c r="I33" i="7" s="1"/>
  <c r="I34" i="7" a="1"/>
  <c r="I34" i="7" s="1"/>
  <c r="I35" i="7" a="1"/>
  <c r="I35" i="7" s="1"/>
  <c r="I38" i="7" a="1"/>
  <c r="I38" i="7" s="1"/>
  <c r="I37" i="7" a="1"/>
  <c r="I37" i="7" s="1"/>
  <c r="I36" i="7" a="1"/>
  <c r="I36" i="7" s="1"/>
  <c r="AT29" i="7" a="1"/>
  <c r="AT29" i="7" s="1"/>
  <c r="AT28" i="7" a="1"/>
  <c r="AT28" i="7" s="1"/>
  <c r="AT30" i="7" a="1"/>
  <c r="AT30" i="7" s="1"/>
  <c r="AT31" i="7" a="1"/>
  <c r="AT31" i="7" s="1"/>
  <c r="AT32" i="7" a="1"/>
  <c r="AT32" i="7" s="1"/>
  <c r="AT27" i="7" a="1"/>
  <c r="AT27" i="7" s="1"/>
  <c r="AD28" i="7" a="1"/>
  <c r="AD28" i="7" s="1"/>
  <c r="AD30" i="7" a="1"/>
  <c r="AD30" i="7" s="1"/>
  <c r="AD27" i="7" a="1"/>
  <c r="AD27" i="7" s="1"/>
  <c r="AD32" i="7" a="1"/>
  <c r="AD32" i="7" s="1"/>
  <c r="AD29" i="7" a="1"/>
  <c r="AD29" i="7" s="1"/>
  <c r="AD31" i="7" a="1"/>
  <c r="AD31" i="7" s="1"/>
  <c r="N29" i="7" a="1"/>
  <c r="N29" i="7" s="1"/>
  <c r="N28" i="7" a="1"/>
  <c r="N28" i="7" s="1"/>
  <c r="N27" i="7" a="1"/>
  <c r="N27" i="7" s="1"/>
  <c r="N30" i="7" a="1"/>
  <c r="N30" i="7" s="1"/>
  <c r="N31" i="7" a="1"/>
  <c r="N31" i="7" s="1"/>
  <c r="N32" i="7" a="1"/>
  <c r="N32" i="7" s="1"/>
  <c r="AY22" i="7" a="1"/>
  <c r="AY22" i="7" s="1"/>
  <c r="AY23" i="7" a="1"/>
  <c r="AY23" i="7" s="1"/>
  <c r="AY24" i="7" a="1"/>
  <c r="AY24" i="7" s="1"/>
  <c r="AY25" i="7" a="1"/>
  <c r="AY25" i="7" s="1"/>
  <c r="AY26" i="7" a="1"/>
  <c r="AY26" i="7" s="1"/>
  <c r="AY21" i="7" a="1"/>
  <c r="AY21" i="7" s="1"/>
  <c r="AI21" i="7" a="1"/>
  <c r="AI21" i="7" s="1"/>
  <c r="AI22" i="7" a="1"/>
  <c r="AI22" i="7" s="1"/>
  <c r="AI23" i="7" a="1"/>
  <c r="AI23" i="7" s="1"/>
  <c r="AI24" i="7" a="1"/>
  <c r="AI24" i="7" s="1"/>
  <c r="AI25" i="7" a="1"/>
  <c r="AI25" i="7" s="1"/>
  <c r="AI26" i="7" a="1"/>
  <c r="AI26" i="7" s="1"/>
  <c r="S21" i="7" a="1"/>
  <c r="S21" i="7" s="1"/>
  <c r="S23" i="7" a="1"/>
  <c r="S23" i="7" s="1"/>
  <c r="S24" i="7" a="1"/>
  <c r="S24" i="7" s="1"/>
  <c r="S25" i="7" a="1"/>
  <c r="S25" i="7" s="1"/>
  <c r="S26" i="7" a="1"/>
  <c r="S26" i="7" s="1"/>
  <c r="S22" i="7" a="1"/>
  <c r="S22" i="7" s="1"/>
  <c r="BD15" i="7" a="1"/>
  <c r="BD15" i="7" s="1"/>
  <c r="BD16" i="7" a="1"/>
  <c r="BD16" i="7" s="1"/>
  <c r="BD20" i="7" a="1"/>
  <c r="BD20" i="7" s="1"/>
  <c r="BD17" i="7" a="1"/>
  <c r="BD17" i="7" s="1"/>
  <c r="BD19" i="7" a="1"/>
  <c r="BD19" i="7" s="1"/>
  <c r="BD18" i="7" a="1"/>
  <c r="BD18" i="7" s="1"/>
  <c r="AN18" i="7" a="1"/>
  <c r="AN18" i="7" s="1"/>
  <c r="AN16" i="7" a="1"/>
  <c r="AN16" i="7" s="1"/>
  <c r="AN20" i="7" a="1"/>
  <c r="AN20" i="7" s="1"/>
  <c r="AN15" i="7" a="1"/>
  <c r="AN15" i="7" s="1"/>
  <c r="AN17" i="7" a="1"/>
  <c r="AN17" i="7" s="1"/>
  <c r="AN19" i="7" a="1"/>
  <c r="AN19" i="7" s="1"/>
  <c r="X15" i="7" a="1"/>
  <c r="X15" i="7" s="1"/>
  <c r="X16" i="7" a="1"/>
  <c r="X16" i="7" s="1"/>
  <c r="X20" i="7" a="1"/>
  <c r="X20" i="7" s="1"/>
  <c r="X18" i="7" a="1"/>
  <c r="X18" i="7" s="1"/>
  <c r="X19" i="7" a="1"/>
  <c r="X19" i="7" s="1"/>
  <c r="X17" i="7" a="1"/>
  <c r="X17" i="7" s="1"/>
  <c r="H16" i="7" a="1"/>
  <c r="H16" i="7" s="1"/>
  <c r="H17" i="7" a="1"/>
  <c r="H17" i="7" s="1"/>
  <c r="H15" i="7" a="1"/>
  <c r="H15" i="7" s="1"/>
  <c r="H20" i="7" a="1"/>
  <c r="H20" i="7" s="1"/>
  <c r="H18" i="7" a="1"/>
  <c r="H18" i="7" s="1"/>
  <c r="H19" i="7" a="1"/>
  <c r="H19" i="7" s="1"/>
  <c r="AS9" i="7" a="1"/>
  <c r="AS9" i="7" s="1"/>
  <c r="AS10" i="7" a="1"/>
  <c r="AS10" i="7" s="1"/>
  <c r="AS11" i="7" a="1"/>
  <c r="AS11" i="7" s="1"/>
  <c r="AS12" i="7" a="1"/>
  <c r="AS12" i="7" s="1"/>
  <c r="AS13" i="7" a="1"/>
  <c r="AS13" i="7" s="1"/>
  <c r="AS14" i="7" a="1"/>
  <c r="AS14" i="7" s="1"/>
  <c r="AC9" i="7" a="1"/>
  <c r="AC9" i="7" s="1"/>
  <c r="AC10" i="7" a="1"/>
  <c r="AC10" i="7" s="1"/>
  <c r="AC11" i="7" a="1"/>
  <c r="AC11" i="7" s="1"/>
  <c r="AC14" i="7" a="1"/>
  <c r="AC14" i="7" s="1"/>
  <c r="AC12" i="7" a="1"/>
  <c r="AC12" i="7" s="1"/>
  <c r="AC13" i="7" a="1"/>
  <c r="AC13" i="7" s="1"/>
  <c r="M9" i="7" a="1"/>
  <c r="M9" i="7" s="1"/>
  <c r="M10" i="7" a="1"/>
  <c r="M10" i="7" s="1"/>
  <c r="M11" i="7" a="1"/>
  <c r="M11" i="7" s="1"/>
  <c r="M12" i="7" a="1"/>
  <c r="M12" i="7" s="1"/>
  <c r="M13" i="7" a="1"/>
  <c r="M13" i="7" s="1"/>
  <c r="M14" i="7" a="1"/>
  <c r="M14" i="7" s="1"/>
  <c r="AX3" i="7" a="1"/>
  <c r="AX3" i="7" s="1"/>
  <c r="AX5" i="7" a="1"/>
  <c r="AX5" i="7" s="1"/>
  <c r="AX4" i="7" a="1"/>
  <c r="AX4" i="7" s="1"/>
  <c r="AX8" i="7" a="1"/>
  <c r="AX8" i="7" s="1"/>
  <c r="AX6" i="7" a="1"/>
  <c r="AX6" i="7" s="1"/>
  <c r="AX7" i="7" a="1"/>
  <c r="AX7" i="7" s="1"/>
  <c r="AH3" i="7" a="1"/>
  <c r="AH3" i="7" s="1"/>
  <c r="AH8" i="7" a="1"/>
  <c r="AH8" i="7" s="1"/>
  <c r="AH7" i="7" a="1"/>
  <c r="AH7" i="7" s="1"/>
  <c r="AH5" i="7" a="1"/>
  <c r="AH5" i="7" s="1"/>
  <c r="AH6" i="7" a="1"/>
  <c r="AH6" i="7" s="1"/>
  <c r="AH4" i="7" a="1"/>
  <c r="AH4" i="7" s="1"/>
  <c r="R3" i="7" a="1"/>
  <c r="R3" i="7" s="1"/>
  <c r="R4" i="7" a="1"/>
  <c r="R4" i="7" s="1"/>
  <c r="R5" i="7" a="1"/>
  <c r="R5" i="7" s="1"/>
  <c r="R8" i="7" a="1"/>
  <c r="R8" i="7" s="1"/>
  <c r="R7" i="7" a="1"/>
  <c r="R7" i="7" s="1"/>
  <c r="R6" i="7" a="1"/>
  <c r="R6" i="7" s="1"/>
  <c r="W40" i="7" a="1"/>
  <c r="W40" i="7" s="1"/>
  <c r="W42" i="7" a="1"/>
  <c r="W42" i="7" s="1"/>
  <c r="W43" i="7" a="1"/>
  <c r="W43" i="7" s="1"/>
  <c r="W41" i="7" a="1"/>
  <c r="W41" i="7" s="1"/>
  <c r="W44" i="7" a="1"/>
  <c r="W44" i="7" s="1"/>
  <c r="W39" i="7" a="1"/>
  <c r="W39" i="7" s="1"/>
  <c r="G40" i="7" a="1"/>
  <c r="G40" i="7" s="1"/>
  <c r="G39" i="7" a="1"/>
  <c r="G39" i="7" s="1"/>
  <c r="G41" i="7" a="1"/>
  <c r="G41" i="7" s="1"/>
  <c r="G42" i="7" a="1"/>
  <c r="G42" i="7" s="1"/>
  <c r="G43" i="7" a="1"/>
  <c r="G43" i="7" s="1"/>
  <c r="G44" i="7" a="1"/>
  <c r="G44" i="7" s="1"/>
  <c r="AR36" i="7" a="1"/>
  <c r="AR36" i="7" s="1"/>
  <c r="AR37" i="7" a="1"/>
  <c r="AR37" i="7" s="1"/>
  <c r="AR38" i="7" a="1"/>
  <c r="AR38" i="7" s="1"/>
  <c r="AR33" i="7" a="1"/>
  <c r="AR33" i="7" s="1"/>
  <c r="AR35" i="7" a="1"/>
  <c r="AR35" i="7" s="1"/>
  <c r="AR34" i="7" a="1"/>
  <c r="AR34" i="7" s="1"/>
  <c r="AB36" i="7" a="1"/>
  <c r="AB36" i="7" s="1"/>
  <c r="AB37" i="7" a="1"/>
  <c r="AB37" i="7" s="1"/>
  <c r="AB38" i="7" a="1"/>
  <c r="AB38" i="7" s="1"/>
  <c r="AB33" i="7" a="1"/>
  <c r="AB33" i="7" s="1"/>
  <c r="AB34" i="7" a="1"/>
  <c r="AB34" i="7" s="1"/>
  <c r="AB35" i="7" a="1"/>
  <c r="AB35" i="7" s="1"/>
  <c r="L34" i="7" a="1"/>
  <c r="L34" i="7" s="1"/>
  <c r="L35" i="7" a="1"/>
  <c r="L35" i="7" s="1"/>
  <c r="L36" i="7" a="1"/>
  <c r="L36" i="7" s="1"/>
  <c r="L37" i="7" a="1"/>
  <c r="L37" i="7" s="1"/>
  <c r="L38" i="7" a="1"/>
  <c r="L38" i="7" s="1"/>
  <c r="L33" i="7" a="1"/>
  <c r="L33" i="7" s="1"/>
  <c r="AW28" i="7" a="1"/>
  <c r="AW28" i="7" s="1"/>
  <c r="AW29" i="7" a="1"/>
  <c r="AW29" i="7" s="1"/>
  <c r="AW30" i="7" a="1"/>
  <c r="AW30" i="7" s="1"/>
  <c r="AW32" i="7" a="1"/>
  <c r="AW32" i="7" s="1"/>
  <c r="AW27" i="7" a="1"/>
  <c r="AW27" i="7" s="1"/>
  <c r="AW31" i="7" a="1"/>
  <c r="AW31" i="7" s="1"/>
  <c r="AG27" i="7" a="1"/>
  <c r="AG27" i="7" s="1"/>
  <c r="AG30" i="7" a="1"/>
  <c r="AG30" i="7" s="1"/>
  <c r="AG29" i="7" a="1"/>
  <c r="AG29" i="7" s="1"/>
  <c r="AG28" i="7" a="1"/>
  <c r="AG28" i="7" s="1"/>
  <c r="AG31" i="7" a="1"/>
  <c r="AG31" i="7" s="1"/>
  <c r="AG32" i="7" a="1"/>
  <c r="AG32" i="7" s="1"/>
  <c r="Q29" i="7" a="1"/>
  <c r="Q29" i="7" s="1"/>
  <c r="Q28" i="7" a="1"/>
  <c r="Q28" i="7" s="1"/>
  <c r="Q27" i="7" a="1"/>
  <c r="Q27" i="7" s="1"/>
  <c r="Q31" i="7" a="1"/>
  <c r="Q31" i="7" s="1"/>
  <c r="Q30" i="7" a="1"/>
  <c r="Q30" i="7" s="1"/>
  <c r="Q32" i="7" a="1"/>
  <c r="Q32" i="7" s="1"/>
  <c r="BB22" i="7" a="1"/>
  <c r="BB22" i="7" s="1"/>
  <c r="BB23" i="7" a="1"/>
  <c r="BB23" i="7" s="1"/>
  <c r="BB26" i="7" a="1"/>
  <c r="BB26" i="7" s="1"/>
  <c r="BB24" i="7" a="1"/>
  <c r="BB24" i="7" s="1"/>
  <c r="BB25" i="7" a="1"/>
  <c r="BB25" i="7" s="1"/>
  <c r="BB21" i="7" a="1"/>
  <c r="BB21" i="7" s="1"/>
  <c r="AL21" i="7" a="1"/>
  <c r="AL21" i="7" s="1"/>
  <c r="AL22" i="7" a="1"/>
  <c r="AL22" i="7" s="1"/>
  <c r="AL23" i="7" a="1"/>
  <c r="AL23" i="7" s="1"/>
  <c r="AL26" i="7" a="1"/>
  <c r="AL26" i="7" s="1"/>
  <c r="AL24" i="7" a="1"/>
  <c r="AL24" i="7" s="1"/>
  <c r="AL25" i="7" a="1"/>
  <c r="AL25" i="7" s="1"/>
  <c r="V21" i="7" a="1"/>
  <c r="V21" i="7" s="1"/>
  <c r="V23" i="7" a="1"/>
  <c r="V23" i="7" s="1"/>
  <c r="V26" i="7" a="1"/>
  <c r="V26" i="7" s="1"/>
  <c r="V24" i="7" a="1"/>
  <c r="V24" i="7" s="1"/>
  <c r="V25" i="7" a="1"/>
  <c r="V25" i="7" s="1"/>
  <c r="V22" i="7" a="1"/>
  <c r="V22" i="7" s="1"/>
  <c r="F21" i="7" a="1"/>
  <c r="F21" i="7" s="1"/>
  <c r="F22" i="7" a="1"/>
  <c r="F22" i="7" s="1"/>
  <c r="F23" i="7" a="1"/>
  <c r="F23" i="7" s="1"/>
  <c r="F26" i="7" a="1"/>
  <c r="F26" i="7" s="1"/>
  <c r="F24" i="7" a="1"/>
  <c r="F24" i="7" s="1"/>
  <c r="F25" i="7" a="1"/>
  <c r="F25" i="7" s="1"/>
  <c r="AQ16" i="7" a="1"/>
  <c r="AQ16" i="7" s="1"/>
  <c r="AQ15" i="7" a="1"/>
  <c r="AQ15" i="7" s="1"/>
  <c r="AQ20" i="7" a="1"/>
  <c r="AQ20" i="7" s="1"/>
  <c r="AQ19" i="7" a="1"/>
  <c r="AQ19" i="7" s="1"/>
  <c r="AQ17" i="7" a="1"/>
  <c r="AQ17" i="7" s="1"/>
  <c r="AQ18" i="7" a="1"/>
  <c r="AQ18" i="7" s="1"/>
  <c r="AA15" i="7" a="1"/>
  <c r="AA15" i="7" s="1"/>
  <c r="AA16" i="7" a="1"/>
  <c r="AA16" i="7" s="1"/>
  <c r="AA19" i="7" a="1"/>
  <c r="AA19" i="7" s="1"/>
  <c r="AA17" i="7" a="1"/>
  <c r="AA17" i="7" s="1"/>
  <c r="AA18" i="7" a="1"/>
  <c r="AA18" i="7" s="1"/>
  <c r="AA20" i="7" a="1"/>
  <c r="AA20" i="7" s="1"/>
  <c r="K15" i="7" a="1"/>
  <c r="K15" i="7" s="1"/>
  <c r="K16" i="7" a="1"/>
  <c r="K16" i="7" s="1"/>
  <c r="K17" i="7" a="1"/>
  <c r="K17" i="7" s="1"/>
  <c r="K20" i="7" a="1"/>
  <c r="K20" i="7" s="1"/>
  <c r="K19" i="7" a="1"/>
  <c r="K19" i="7" s="1"/>
  <c r="K18" i="7" a="1"/>
  <c r="K18" i="7" s="1"/>
  <c r="AV10" i="7" a="1"/>
  <c r="AV10" i="7" s="1"/>
  <c r="AV11" i="7" a="1"/>
  <c r="AV11" i="7" s="1"/>
  <c r="AV9" i="7" a="1"/>
  <c r="AV9" i="7" s="1"/>
  <c r="AV13" i="7" a="1"/>
  <c r="AV13" i="7" s="1"/>
  <c r="AV14" i="7" a="1"/>
  <c r="AV14" i="7" s="1"/>
  <c r="AV12" i="7" a="1"/>
  <c r="AV12" i="7" s="1"/>
  <c r="AF9" i="7" a="1"/>
  <c r="AF9" i="7" s="1"/>
  <c r="AF12" i="7" a="1"/>
  <c r="AF12" i="7" s="1"/>
  <c r="AF10" i="7" a="1"/>
  <c r="AF10" i="7" s="1"/>
  <c r="AF11" i="7" a="1"/>
  <c r="AF11" i="7" s="1"/>
  <c r="AF13" i="7" a="1"/>
  <c r="AF13" i="7" s="1"/>
  <c r="AF14" i="7" a="1"/>
  <c r="AF14" i="7" s="1"/>
  <c r="P12" i="7" a="1"/>
  <c r="P12" i="7" s="1"/>
  <c r="P10" i="7" a="1"/>
  <c r="P10" i="7" s="1"/>
  <c r="P9" i="7" a="1"/>
  <c r="P9" i="7" s="1"/>
  <c r="P13" i="7" a="1"/>
  <c r="P13" i="7" s="1"/>
  <c r="P14" i="7" a="1"/>
  <c r="P14" i="7" s="1"/>
  <c r="P11" i="7" a="1"/>
  <c r="P11" i="7" s="1"/>
  <c r="BA4" i="7" a="1"/>
  <c r="BA4" i="7" s="1"/>
  <c r="BA5" i="7" a="1"/>
  <c r="BA5" i="7" s="1"/>
  <c r="BA3" i="7" a="1"/>
  <c r="BA3" i="7" s="1"/>
  <c r="BA8" i="7" a="1"/>
  <c r="BA8" i="7" s="1"/>
  <c r="BA6" i="7" a="1"/>
  <c r="BA6" i="7" s="1"/>
  <c r="BA7" i="7" a="1"/>
  <c r="BA7" i="7" s="1"/>
  <c r="AK3" i="7" a="1"/>
  <c r="AK3" i="7" s="1"/>
  <c r="AK7" i="7" a="1"/>
  <c r="AK7" i="7" s="1"/>
  <c r="AK4" i="7" a="1"/>
  <c r="AK4" i="7" s="1"/>
  <c r="AK6" i="7" a="1"/>
  <c r="AK6" i="7" s="1"/>
  <c r="AK5" i="7" a="1"/>
  <c r="AK5" i="7" s="1"/>
  <c r="AK8" i="7" a="1"/>
  <c r="AK8" i="7" s="1"/>
  <c r="U3" i="7" a="1"/>
  <c r="U3" i="7" s="1"/>
  <c r="U4" i="7" a="1"/>
  <c r="U4" i="7" s="1"/>
  <c r="U5" i="7" a="1"/>
  <c r="U5" i="7" s="1"/>
  <c r="U6" i="7" a="1"/>
  <c r="U6" i="7" s="1"/>
  <c r="U8" i="7" a="1"/>
  <c r="U8" i="7" s="1"/>
  <c r="U7" i="7" a="1"/>
  <c r="U7" i="7" s="1"/>
  <c r="E3" i="7" a="1"/>
  <c r="E3" i="7" s="1"/>
  <c r="E4" i="7" a="1"/>
  <c r="E4" i="7" s="1"/>
  <c r="E5" i="7" a="1"/>
  <c r="E5" i="7" s="1"/>
  <c r="E6" i="7" a="1"/>
  <c r="E6" i="7" s="1"/>
  <c r="E7" i="7" a="1"/>
  <c r="E7" i="7" s="1"/>
  <c r="E8" i="7" a="1"/>
  <c r="E8" i="7" s="1"/>
  <c r="L28" i="7" a="1"/>
  <c r="L28" i="7" s="1"/>
  <c r="L27" i="7" a="1"/>
  <c r="L27" i="7" s="1"/>
  <c r="L30" i="7" a="1"/>
  <c r="L30" i="7" s="1"/>
  <c r="L31" i="7" a="1"/>
  <c r="L31" i="7" s="1"/>
  <c r="L32" i="7" a="1"/>
  <c r="L32" i="7" s="1"/>
  <c r="L29" i="7" a="1"/>
  <c r="L29" i="7" s="1"/>
  <c r="AW21" i="7" a="1"/>
  <c r="AW21" i="7" s="1"/>
  <c r="AW22" i="7" a="1"/>
  <c r="AW22" i="7" s="1"/>
  <c r="AW23" i="7" a="1"/>
  <c r="AW23" i="7" s="1"/>
  <c r="AW26" i="7" a="1"/>
  <c r="AW26" i="7" s="1"/>
  <c r="AW24" i="7" a="1"/>
  <c r="AW24" i="7" s="1"/>
  <c r="AW25" i="7" a="1"/>
  <c r="AW25" i="7" s="1"/>
  <c r="AG21" i="7" a="1"/>
  <c r="AG21" i="7" s="1"/>
  <c r="AG22" i="7" a="1"/>
  <c r="AG22" i="7" s="1"/>
  <c r="AG23" i="7" a="1"/>
  <c r="AG23" i="7" s="1"/>
  <c r="AG26" i="7" a="1"/>
  <c r="AG26" i="7" s="1"/>
  <c r="AG24" i="7" a="1"/>
  <c r="AG24" i="7" s="1"/>
  <c r="AG25" i="7" a="1"/>
  <c r="AG25" i="7" s="1"/>
  <c r="Q21" i="7" a="1"/>
  <c r="Q21" i="7" s="1"/>
  <c r="Q22" i="7" a="1"/>
  <c r="Q22" i="7" s="1"/>
  <c r="Q23" i="7" a="1"/>
  <c r="Q23" i="7" s="1"/>
  <c r="Q26" i="7" a="1"/>
  <c r="Q26" i="7" s="1"/>
  <c r="Q24" i="7" a="1"/>
  <c r="Q24" i="7" s="1"/>
  <c r="Q25" i="7" a="1"/>
  <c r="Q25" i="7" s="1"/>
  <c r="BB16" i="7" a="1"/>
  <c r="BB16" i="7" s="1"/>
  <c r="BB20" i="7" a="1"/>
  <c r="BB20" i="7" s="1"/>
  <c r="BB15" i="7" a="1"/>
  <c r="BB15" i="7" s="1"/>
  <c r="BB17" i="7" a="1"/>
  <c r="BB17" i="7" s="1"/>
  <c r="BB18" i="7" a="1"/>
  <c r="BB18" i="7" s="1"/>
  <c r="BB19" i="7" a="1"/>
  <c r="BB19" i="7" s="1"/>
  <c r="AL16" i="7" a="1"/>
  <c r="AL16" i="7" s="1"/>
  <c r="AL15" i="7" a="1"/>
  <c r="AL15" i="7" s="1"/>
  <c r="AL20" i="7" a="1"/>
  <c r="AL20" i="7" s="1"/>
  <c r="AL17" i="7" a="1"/>
  <c r="AL17" i="7" s="1"/>
  <c r="AL18" i="7" a="1"/>
  <c r="AL18" i="7" s="1"/>
  <c r="AL19" i="7" a="1"/>
  <c r="AL19" i="7" s="1"/>
  <c r="V17" i="7" a="1"/>
  <c r="V17" i="7" s="1"/>
  <c r="V16" i="7" a="1"/>
  <c r="V16" i="7" s="1"/>
  <c r="V15" i="7" a="1"/>
  <c r="V15" i="7" s="1"/>
  <c r="V20" i="7" a="1"/>
  <c r="V20" i="7" s="1"/>
  <c r="V18" i="7" a="1"/>
  <c r="V18" i="7" s="1"/>
  <c r="V19" i="7" a="1"/>
  <c r="V19" i="7" s="1"/>
  <c r="F15" i="7" a="1"/>
  <c r="F15" i="7" s="1"/>
  <c r="F16" i="7" a="1"/>
  <c r="F16" i="7" s="1"/>
  <c r="F20" i="7" a="1"/>
  <c r="F20" i="7" s="1"/>
  <c r="F18" i="7" a="1"/>
  <c r="F18" i="7" s="1"/>
  <c r="F19" i="7" a="1"/>
  <c r="F19" i="7" s="1"/>
  <c r="F17" i="7" a="1"/>
  <c r="F17" i="7" s="1"/>
  <c r="AQ9" i="7" a="1"/>
  <c r="AQ9" i="7" s="1"/>
  <c r="AQ10" i="7" a="1"/>
  <c r="AQ10" i="7" s="1"/>
  <c r="AQ12" i="7" a="1"/>
  <c r="AQ12" i="7" s="1"/>
  <c r="AQ11" i="7" a="1"/>
  <c r="AQ11" i="7" s="1"/>
  <c r="AQ14" i="7" a="1"/>
  <c r="AQ14" i="7" s="1"/>
  <c r="AQ13" i="7" a="1"/>
  <c r="AQ13" i="7" s="1"/>
  <c r="AA10" i="7" a="1"/>
  <c r="AA10" i="7" s="1"/>
  <c r="AA11" i="7" a="1"/>
  <c r="AA11" i="7" s="1"/>
  <c r="AA13" i="7" a="1"/>
  <c r="AA13" i="7" s="1"/>
  <c r="AA12" i="7" a="1"/>
  <c r="AA12" i="7" s="1"/>
  <c r="AA14" i="7" a="1"/>
  <c r="AA14" i="7" s="1"/>
  <c r="AA9" i="7" a="1"/>
  <c r="AA9" i="7" s="1"/>
  <c r="K10" i="7" a="1"/>
  <c r="K10" i="7" s="1"/>
  <c r="K9" i="7" a="1"/>
  <c r="K9" i="7" s="1"/>
  <c r="K11" i="7" a="1"/>
  <c r="K11" i="7" s="1"/>
  <c r="K13" i="7" a="1"/>
  <c r="K13" i="7" s="1"/>
  <c r="K12" i="7" a="1"/>
  <c r="K12" i="7" s="1"/>
  <c r="K14" i="7" a="1"/>
  <c r="K14" i="7" s="1"/>
  <c r="AV7" i="7" a="1"/>
  <c r="AV7" i="7" s="1"/>
  <c r="AV3" i="7" a="1"/>
  <c r="AV3" i="7" s="1"/>
  <c r="AV5" i="7" a="1"/>
  <c r="AV5" i="7" s="1"/>
  <c r="AV6" i="7" a="1"/>
  <c r="AV6" i="7" s="1"/>
  <c r="AV8" i="7" a="1"/>
  <c r="AV8" i="7" s="1"/>
  <c r="AV4" i="7" a="1"/>
  <c r="AV4" i="7" s="1"/>
  <c r="AF4" i="7" a="1"/>
  <c r="AF4" i="7" s="1"/>
  <c r="AF5" i="7" a="1"/>
  <c r="AF5" i="7" s="1"/>
  <c r="AF6" i="7" a="1"/>
  <c r="AF6" i="7" s="1"/>
  <c r="AF7" i="7" a="1"/>
  <c r="AF7" i="7" s="1"/>
  <c r="AF3" i="7" a="1"/>
  <c r="AF3" i="7" s="1"/>
  <c r="AF8" i="7" a="1"/>
  <c r="AF8" i="7" s="1"/>
  <c r="P5" i="7" a="1"/>
  <c r="P5" i="7" s="1"/>
  <c r="P6" i="7" a="1"/>
  <c r="P6" i="7" s="1"/>
  <c r="P7" i="7" a="1"/>
  <c r="P7" i="7" s="1"/>
  <c r="P8" i="7" a="1"/>
  <c r="P8" i="7" s="1"/>
  <c r="P4" i="7" a="1"/>
  <c r="P4" i="7" s="1"/>
  <c r="P3" i="7" a="1"/>
  <c r="P3" i="7" s="1"/>
  <c r="AU53" i="7" a="1"/>
  <c r="AU53" i="7" s="1"/>
  <c r="AU54" i="7" a="1"/>
  <c r="AU54" i="7" s="1"/>
  <c r="AU52" i="7" a="1"/>
  <c r="AU52" i="7" s="1"/>
  <c r="AU56" i="7" a="1"/>
  <c r="AU56" i="7" s="1"/>
  <c r="AU55" i="7" a="1"/>
  <c r="AU55" i="7" s="1"/>
  <c r="AU51" i="7" a="1"/>
  <c r="AU51" i="7" s="1"/>
  <c r="AH69" i="7" a="1"/>
  <c r="AH69" i="7" s="1"/>
  <c r="AH71" i="7" a="1"/>
  <c r="AH71" i="7" s="1"/>
  <c r="AH72" i="7" a="1"/>
  <c r="AH72" i="7" s="1"/>
  <c r="AH73" i="7" a="1"/>
  <c r="AH73" i="7" s="1"/>
  <c r="AH70" i="7" a="1"/>
  <c r="AH70" i="7" s="1"/>
  <c r="AH74" i="7" a="1"/>
  <c r="AH74" i="7" s="1"/>
  <c r="H81" i="7" a="1"/>
  <c r="H81" i="7" s="1"/>
  <c r="H82" i="7" a="1"/>
  <c r="H82" i="7" s="1"/>
  <c r="H83" i="7" a="1"/>
  <c r="H83" i="7" s="1"/>
  <c r="H86" i="7" a="1"/>
  <c r="H86" i="7" s="1"/>
  <c r="H84" i="7" a="1"/>
  <c r="H84" i="7" s="1"/>
  <c r="H85" i="7" a="1"/>
  <c r="H85" i="7" s="1"/>
  <c r="AQ87" i="7" a="1"/>
  <c r="AQ87" i="7" s="1"/>
  <c r="AQ89" i="7" a="1"/>
  <c r="AQ89" i="7" s="1"/>
  <c r="AQ91" i="7" a="1"/>
  <c r="AQ91" i="7" s="1"/>
  <c r="AQ88" i="7" a="1"/>
  <c r="AQ88" i="7" s="1"/>
  <c r="AQ92" i="7" a="1"/>
  <c r="AQ92" i="7" s="1"/>
  <c r="AQ90" i="7" a="1"/>
  <c r="AQ90" i="7" s="1"/>
  <c r="AO102" i="7" a="1"/>
  <c r="AO102" i="7" s="1"/>
  <c r="AO100" i="7" a="1"/>
  <c r="AO100" i="7" s="1"/>
  <c r="AO101" i="7" a="1"/>
  <c r="AO101" i="7" s="1"/>
  <c r="AO103" i="7" a="1"/>
  <c r="AO103" i="7" s="1"/>
  <c r="AO99" i="7" a="1"/>
  <c r="AO99" i="7" s="1"/>
  <c r="AO104" i="7" a="1"/>
  <c r="AO104" i="7" s="1"/>
  <c r="W113" i="7" a="1"/>
  <c r="W113" i="7" s="1"/>
  <c r="W114" i="7" a="1"/>
  <c r="W114" i="7" s="1"/>
  <c r="W115" i="7" a="1"/>
  <c r="W115" i="7" s="1"/>
  <c r="W112" i="7" a="1"/>
  <c r="W112" i="7" s="1"/>
  <c r="W111" i="7" a="1"/>
  <c r="W111" i="7" s="1"/>
  <c r="W116" i="7" a="1"/>
  <c r="W116" i="7" s="1"/>
  <c r="M127" i="7" a="1"/>
  <c r="M127" i="7" s="1"/>
  <c r="M126" i="7" a="1"/>
  <c r="M126" i="7" s="1"/>
  <c r="M128" i="7" a="1"/>
  <c r="M128" i="7" s="1"/>
  <c r="M123" i="7" a="1"/>
  <c r="M123" i="7" s="1"/>
  <c r="M124" i="7" a="1"/>
  <c r="M124" i="7" s="1"/>
  <c r="M125" i="7" a="1"/>
  <c r="M125" i="7" s="1"/>
  <c r="BE125" i="7" a="1"/>
  <c r="BE125" i="7" s="1"/>
  <c r="BE123" i="7" a="1"/>
  <c r="BE123" i="7" s="1"/>
  <c r="BE124" i="7" a="1"/>
  <c r="BE124" i="7" s="1"/>
  <c r="BE128" i="7" a="1"/>
  <c r="BE128" i="7" s="1"/>
  <c r="BE126" i="7" a="1"/>
  <c r="BE126" i="7" s="1"/>
  <c r="BE127" i="7" a="1"/>
  <c r="BE127" i="7" s="1"/>
  <c r="BD131" i="7" a="1"/>
  <c r="BD131" i="7" s="1"/>
  <c r="BD132" i="7" a="1"/>
  <c r="BD132" i="7" s="1"/>
  <c r="BD129" i="7" a="1"/>
  <c r="BD129" i="7" s="1"/>
  <c r="BD130" i="7" a="1"/>
  <c r="BD130" i="7" s="1"/>
  <c r="BD133" i="7" a="1"/>
  <c r="BD133" i="7" s="1"/>
  <c r="BD134" i="7" a="1"/>
  <c r="BD134" i="7" s="1"/>
  <c r="AU136" i="7" a="1"/>
  <c r="AU136" i="7" s="1"/>
  <c r="AU140" i="7" a="1"/>
  <c r="AU140" i="7" s="1"/>
  <c r="AU137" i="7" a="1"/>
  <c r="AU137" i="7" s="1"/>
  <c r="AU138" i="7" a="1"/>
  <c r="AU138" i="7" s="1"/>
  <c r="AU135" i="7" a="1"/>
  <c r="AU135" i="7" s="1"/>
  <c r="AU139" i="7" a="1"/>
  <c r="AU139" i="7" s="1"/>
  <c r="AL141" i="7" a="1"/>
  <c r="AL141" i="7" s="1"/>
  <c r="AL145" i="7" a="1"/>
  <c r="AL145" i="7" s="1"/>
  <c r="AL142" i="7" a="1"/>
  <c r="AL142" i="7" s="1"/>
  <c r="AL146" i="7" a="1"/>
  <c r="AL146" i="7" s="1"/>
  <c r="AL143" i="7" a="1"/>
  <c r="AL143" i="7" s="1"/>
  <c r="AL144" i="7" a="1"/>
  <c r="AL144" i="7" s="1"/>
  <c r="AG148" i="7" a="1"/>
  <c r="AG148" i="7" s="1"/>
  <c r="AG149" i="7" a="1"/>
  <c r="AG149" i="7" s="1"/>
  <c r="AG147" i="7" a="1"/>
  <c r="AG147" i="7" s="1"/>
  <c r="AG150" i="7" a="1"/>
  <c r="AG150" i="7" s="1"/>
  <c r="AG151" i="7" a="1"/>
  <c r="AG151" i="7" s="1"/>
  <c r="AG152" i="7" a="1"/>
  <c r="AG152" i="7" s="1"/>
  <c r="D149" i="7" a="1"/>
  <c r="D149" i="7" s="1"/>
  <c r="D150" i="7" a="1"/>
  <c r="D150" i="7" s="1"/>
  <c r="D147" i="7" a="1"/>
  <c r="D147" i="7" s="1"/>
  <c r="D151" i="7" a="1"/>
  <c r="D151" i="7" s="1"/>
  <c r="D148" i="7" a="1"/>
  <c r="D148" i="7" s="1"/>
  <c r="D152" i="7" a="1"/>
  <c r="D152" i="7" s="1"/>
  <c r="AP39" i="7" a="1"/>
  <c r="AP39" i="7" s="1"/>
  <c r="AP40" i="7" a="1"/>
  <c r="AP40" i="7" s="1"/>
  <c r="AP41" i="7" a="1"/>
  <c r="AP41" i="7" s="1"/>
  <c r="AP43" i="7" a="1"/>
  <c r="AP43" i="7" s="1"/>
  <c r="AP44" i="7" a="1"/>
  <c r="AP44" i="7" s="1"/>
  <c r="AP42" i="7" a="1"/>
  <c r="AP42" i="7" s="1"/>
  <c r="AQ62" i="7" a="1"/>
  <c r="AQ62" i="7" s="1"/>
  <c r="AQ58" i="7" a="1"/>
  <c r="AQ58" i="7" s="1"/>
  <c r="AQ61" i="7" a="1"/>
  <c r="AQ61" i="7" s="1"/>
  <c r="AQ57" i="7" a="1"/>
  <c r="AQ57" i="7" s="1"/>
  <c r="AQ59" i="7" a="1"/>
  <c r="AQ59" i="7" s="1"/>
  <c r="AQ60" i="7" a="1"/>
  <c r="AQ60" i="7" s="1"/>
  <c r="N75" i="7" a="1"/>
  <c r="N75" i="7" s="1"/>
  <c r="N76" i="7" a="1"/>
  <c r="N76" i="7" s="1"/>
  <c r="N78" i="7" a="1"/>
  <c r="N78" i="7" s="1"/>
  <c r="N80" i="7" a="1"/>
  <c r="N80" i="7" s="1"/>
  <c r="N77" i="7" a="1"/>
  <c r="N77" i="7" s="1"/>
  <c r="N79" i="7" a="1"/>
  <c r="N79" i="7" s="1"/>
  <c r="BE81" i="7" a="1"/>
  <c r="BE81" i="7" s="1"/>
  <c r="BE82" i="7" a="1"/>
  <c r="BE82" i="7" s="1"/>
  <c r="BE85" i="7" a="1"/>
  <c r="BE85" i="7" s="1"/>
  <c r="BE84" i="7" a="1"/>
  <c r="BE84" i="7" s="1"/>
  <c r="BE83" i="7" a="1"/>
  <c r="BE83" i="7" s="1"/>
  <c r="BE86" i="7" a="1"/>
  <c r="BE86" i="7" s="1"/>
  <c r="AM97" i="7" a="1"/>
  <c r="AM97" i="7" s="1"/>
  <c r="AM93" i="7" a="1"/>
  <c r="AM93" i="7" s="1"/>
  <c r="AM95" i="7" a="1"/>
  <c r="AM95" i="7" s="1"/>
  <c r="AM96" i="7" a="1"/>
  <c r="AM96" i="7" s="1"/>
  <c r="AM94" i="7" a="1"/>
  <c r="AM94" i="7" s="1"/>
  <c r="AM98" i="7" a="1"/>
  <c r="AM98" i="7" s="1"/>
  <c r="U106" i="7" a="1"/>
  <c r="U106" i="7" s="1"/>
  <c r="U107" i="7" a="1"/>
  <c r="U107" i="7" s="1"/>
  <c r="U108" i="7" a="1"/>
  <c r="U108" i="7" s="1"/>
  <c r="U105" i="7" a="1"/>
  <c r="U105" i="7" s="1"/>
  <c r="U109" i="7" a="1"/>
  <c r="U109" i="7" s="1"/>
  <c r="U110" i="7" a="1"/>
  <c r="U110" i="7" s="1"/>
  <c r="S119" i="7" a="1"/>
  <c r="S119" i="7" s="1"/>
  <c r="S120" i="7" a="1"/>
  <c r="S120" i="7" s="1"/>
  <c r="S121" i="7" a="1"/>
  <c r="S121" i="7" s="1"/>
  <c r="S117" i="7" a="1"/>
  <c r="S117" i="7" s="1"/>
  <c r="S118" i="7" a="1"/>
  <c r="S118" i="7" s="1"/>
  <c r="S122" i="7" a="1"/>
  <c r="S122" i="7" s="1"/>
  <c r="AL127" i="7" a="1"/>
  <c r="AL127" i="7" s="1"/>
  <c r="AL126" i="7" a="1"/>
  <c r="AL126" i="7" s="1"/>
  <c r="AL123" i="7" a="1"/>
  <c r="AL123" i="7" s="1"/>
  <c r="AL124" i="7" a="1"/>
  <c r="AL124" i="7" s="1"/>
  <c r="AL125" i="7" a="1"/>
  <c r="AL125" i="7" s="1"/>
  <c r="AL128" i="7" a="1"/>
  <c r="AL128" i="7" s="1"/>
  <c r="AG130" i="7" a="1"/>
  <c r="AG130" i="7" s="1"/>
  <c r="AG131" i="7" a="1"/>
  <c r="AG131" i="7" s="1"/>
  <c r="AG132" i="7" a="1"/>
  <c r="AG132" i="7" s="1"/>
  <c r="AG134" i="7" a="1"/>
  <c r="AG134" i="7" s="1"/>
  <c r="AG129" i="7" a="1"/>
  <c r="AG129" i="7" s="1"/>
  <c r="AG133" i="7" a="1"/>
  <c r="AG133" i="7" s="1"/>
  <c r="X135" i="7" a="1"/>
  <c r="X135" i="7" s="1"/>
  <c r="X139" i="7" a="1"/>
  <c r="X139" i="7" s="1"/>
  <c r="X136" i="7" a="1"/>
  <c r="X136" i="7" s="1"/>
  <c r="X140" i="7" a="1"/>
  <c r="X140" i="7" s="1"/>
  <c r="X137" i="7" a="1"/>
  <c r="X137" i="7" s="1"/>
  <c r="X138" i="7" a="1"/>
  <c r="X138" i="7" s="1"/>
  <c r="S144" i="7" a="1"/>
  <c r="S144" i="7" s="1"/>
  <c r="S141" i="7" a="1"/>
  <c r="S141" i="7" s="1"/>
  <c r="S145" i="7" a="1"/>
  <c r="S145" i="7" s="1"/>
  <c r="S142" i="7" a="1"/>
  <c r="S142" i="7" s="1"/>
  <c r="S146" i="7" a="1"/>
  <c r="S146" i="7" s="1"/>
  <c r="S143" i="7" a="1"/>
  <c r="S143" i="7" s="1"/>
  <c r="N148" i="7" a="1"/>
  <c r="N148" i="7" s="1"/>
  <c r="N149" i="7" a="1"/>
  <c r="N149" i="7" s="1"/>
  <c r="N150" i="7" a="1"/>
  <c r="N150" i="7" s="1"/>
  <c r="N151" i="7" a="1"/>
  <c r="N151" i="7" s="1"/>
  <c r="N147" i="7" a="1"/>
  <c r="N147" i="7" s="1"/>
  <c r="N152" i="7" a="1"/>
  <c r="N152" i="7" s="1"/>
  <c r="D58" i="7" a="1"/>
  <c r="D58" i="7" s="1"/>
  <c r="D62" i="7" a="1"/>
  <c r="D62" i="7" s="1"/>
  <c r="D59" i="7" a="1"/>
  <c r="D59" i="7" s="1"/>
  <c r="D60" i="7" a="1"/>
  <c r="D60" i="7" s="1"/>
  <c r="D57" i="7" a="1"/>
  <c r="D57" i="7" s="1"/>
  <c r="D61" i="7" a="1"/>
  <c r="D61" i="7" s="1"/>
  <c r="AF21" i="7" a="1"/>
  <c r="AF21" i="7" s="1"/>
  <c r="AF24" i="7" a="1"/>
  <c r="AF24" i="7" s="1"/>
  <c r="AF25" i="7" a="1"/>
  <c r="AF25" i="7" s="1"/>
  <c r="AF22" i="7" a="1"/>
  <c r="AF22" i="7" s="1"/>
  <c r="AF23" i="7" a="1"/>
  <c r="AF23" i="7" s="1"/>
  <c r="AF26" i="7" a="1"/>
  <c r="AF26" i="7" s="1"/>
  <c r="BE39" i="7" a="1"/>
  <c r="BE39" i="7" s="1"/>
  <c r="BE40" i="7" a="1"/>
  <c r="BE40" i="7" s="1"/>
  <c r="BE41" i="7" a="1"/>
  <c r="BE41" i="7" s="1"/>
  <c r="BE42" i="7" a="1"/>
  <c r="BE42" i="7" s="1"/>
  <c r="BE43" i="7" a="1"/>
  <c r="BE43" i="7" s="1"/>
  <c r="BE44" i="7" a="1"/>
  <c r="BE44" i="7" s="1"/>
  <c r="O51" i="7" a="1"/>
  <c r="O51" i="7" s="1"/>
  <c r="O56" i="7" a="1"/>
  <c r="O56" i="7" s="1"/>
  <c r="O52" i="7" a="1"/>
  <c r="O52" i="7" s="1"/>
  <c r="O55" i="7" a="1"/>
  <c r="O55" i="7" s="1"/>
  <c r="O53" i="7" a="1"/>
  <c r="O53" i="7" s="1"/>
  <c r="O54" i="7" a="1"/>
  <c r="O54" i="7" s="1"/>
  <c r="R69" i="7" a="1"/>
  <c r="R69" i="7" s="1"/>
  <c r="R71" i="7" a="1"/>
  <c r="R71" i="7" s="1"/>
  <c r="R72" i="7" a="1"/>
  <c r="R72" i="7" s="1"/>
  <c r="R70" i="7" a="1"/>
  <c r="R70" i="7" s="1"/>
  <c r="R73" i="7" a="1"/>
  <c r="R73" i="7" s="1"/>
  <c r="R74" i="7" a="1"/>
  <c r="R74" i="7" s="1"/>
  <c r="X83" i="7" a="1"/>
  <c r="X83" i="7" s="1"/>
  <c r="X86" i="7" a="1"/>
  <c r="X86" i="7" s="1"/>
  <c r="X81" i="7" a="1"/>
  <c r="X81" i="7" s="1"/>
  <c r="X82" i="7" a="1"/>
  <c r="X82" i="7" s="1"/>
  <c r="X84" i="7" a="1"/>
  <c r="X84" i="7" s="1"/>
  <c r="X85" i="7" a="1"/>
  <c r="X85" i="7" s="1"/>
  <c r="AD94" i="7" a="1"/>
  <c r="AD94" i="7" s="1"/>
  <c r="AD93" i="7" a="1"/>
  <c r="AD93" i="7" s="1"/>
  <c r="AD97" i="7" a="1"/>
  <c r="AD97" i="7" s="1"/>
  <c r="AD98" i="7" a="1"/>
  <c r="AD98" i="7" s="1"/>
  <c r="AD95" i="7" a="1"/>
  <c r="AD95" i="7" s="1"/>
  <c r="AD96" i="7" a="1"/>
  <c r="AD96" i="7" s="1"/>
  <c r="T107" i="7" a="1"/>
  <c r="T107" i="7" s="1"/>
  <c r="T108" i="7" a="1"/>
  <c r="T108" i="7" s="1"/>
  <c r="T109" i="7" a="1"/>
  <c r="T109" i="7" s="1"/>
  <c r="T105" i="7" a="1"/>
  <c r="T105" i="7" s="1"/>
  <c r="T110" i="7" a="1"/>
  <c r="T110" i="7" s="1"/>
  <c r="T106" i="7" a="1"/>
  <c r="T106" i="7" s="1"/>
  <c r="Z119" i="7" a="1"/>
  <c r="Z119" i="7" s="1"/>
  <c r="Z120" i="7" a="1"/>
  <c r="Z120" i="7" s="1"/>
  <c r="Z117" i="7" a="1"/>
  <c r="Z117" i="7" s="1"/>
  <c r="Z118" i="7" a="1"/>
  <c r="Z118" i="7" s="1"/>
  <c r="Z122" i="7" a="1"/>
  <c r="Z122" i="7" s="1"/>
  <c r="Z121" i="7" a="1"/>
  <c r="Z121" i="7" s="1"/>
  <c r="BA123" i="7" a="1"/>
  <c r="BA123" i="7" s="1"/>
  <c r="BA124" i="7" a="1"/>
  <c r="BA124" i="7" s="1"/>
  <c r="BA125" i="7" a="1"/>
  <c r="BA125" i="7" s="1"/>
  <c r="BA127" i="7" a="1"/>
  <c r="BA127" i="7" s="1"/>
  <c r="BA128" i="7" a="1"/>
  <c r="BA128" i="7" s="1"/>
  <c r="BA126" i="7" a="1"/>
  <c r="BA126" i="7" s="1"/>
  <c r="AV131" i="7" a="1"/>
  <c r="AV131" i="7" s="1"/>
  <c r="AV132" i="7" a="1"/>
  <c r="AV132" i="7" s="1"/>
  <c r="AV129" i="7" a="1"/>
  <c r="AV129" i="7" s="1"/>
  <c r="AV133" i="7" a="1"/>
  <c r="AV133" i="7" s="1"/>
  <c r="AV130" i="7" a="1"/>
  <c r="AV130" i="7" s="1"/>
  <c r="AV134" i="7" a="1"/>
  <c r="AV134" i="7" s="1"/>
  <c r="AY136" i="7" a="1"/>
  <c r="AY136" i="7" s="1"/>
  <c r="AY140" i="7" a="1"/>
  <c r="AY140" i="7" s="1"/>
  <c r="AY137" i="7" a="1"/>
  <c r="AY137" i="7" s="1"/>
  <c r="AY138" i="7" a="1"/>
  <c r="AY138" i="7" s="1"/>
  <c r="AY135" i="7" a="1"/>
  <c r="AY135" i="7" s="1"/>
  <c r="AY139" i="7" a="1"/>
  <c r="AY139" i="7" s="1"/>
  <c r="AT141" i="7" a="1"/>
  <c r="AT141" i="7" s="1"/>
  <c r="AT145" i="7" a="1"/>
  <c r="AT145" i="7" s="1"/>
  <c r="AT142" i="7" a="1"/>
  <c r="AT142" i="7" s="1"/>
  <c r="AT146" i="7" a="1"/>
  <c r="AT146" i="7" s="1"/>
  <c r="AT143" i="7" a="1"/>
  <c r="AT143" i="7" s="1"/>
  <c r="AT144" i="7" a="1"/>
  <c r="AT144" i="7" s="1"/>
  <c r="AO148" i="7" a="1"/>
  <c r="AO148" i="7" s="1"/>
  <c r="AO147" i="7" a="1"/>
  <c r="AO147" i="7" s="1"/>
  <c r="AO149" i="7" a="1"/>
  <c r="AO149" i="7" s="1"/>
  <c r="AO150" i="7" a="1"/>
  <c r="AO150" i="7" s="1"/>
  <c r="AO151" i="7" a="1"/>
  <c r="AO151" i="7" s="1"/>
  <c r="AO152" i="7" a="1"/>
  <c r="AO152" i="7" s="1"/>
  <c r="AJ21" i="7" a="1"/>
  <c r="AJ21" i="7" s="1"/>
  <c r="AJ22" i="7" a="1"/>
  <c r="AJ22" i="7" s="1"/>
  <c r="AJ23" i="7" a="1"/>
  <c r="AJ23" i="7" s="1"/>
  <c r="AJ24" i="7" a="1"/>
  <c r="AJ24" i="7" s="1"/>
  <c r="AJ25" i="7" a="1"/>
  <c r="AJ25" i="7" s="1"/>
  <c r="AJ26" i="7" a="1"/>
  <c r="AJ26" i="7" s="1"/>
  <c r="BD63" i="7" a="1"/>
  <c r="BD63" i="7" s="1"/>
  <c r="BD66" i="7" a="1"/>
  <c r="BD66" i="7" s="1"/>
  <c r="BD65" i="7" a="1"/>
  <c r="BD65" i="7" s="1"/>
  <c r="BD68" i="7" a="1"/>
  <c r="BD68" i="7" s="1"/>
  <c r="BD64" i="7" a="1"/>
  <c r="BD64" i="7" s="1"/>
  <c r="BD67" i="7" a="1"/>
  <c r="BD67" i="7" s="1"/>
  <c r="AT75" i="7" a="1"/>
  <c r="AT75" i="7" s="1"/>
  <c r="AT79" i="7" a="1"/>
  <c r="AT79" i="7" s="1"/>
  <c r="AT76" i="7" a="1"/>
  <c r="AT76" i="7" s="1"/>
  <c r="AT77" i="7" a="1"/>
  <c r="AT77" i="7" s="1"/>
  <c r="AT78" i="7" a="1"/>
  <c r="AT78" i="7" s="1"/>
  <c r="AT80" i="7" a="1"/>
  <c r="AT80" i="7" s="1"/>
  <c r="AJ87" i="7" a="1"/>
  <c r="AJ87" i="7" s="1"/>
  <c r="AJ90" i="7" a="1"/>
  <c r="AJ90" i="7" s="1"/>
  <c r="AJ89" i="7" a="1"/>
  <c r="AJ89" i="7" s="1"/>
  <c r="AJ91" i="7" a="1"/>
  <c r="AJ91" i="7" s="1"/>
  <c r="AJ92" i="7" a="1"/>
  <c r="AJ92" i="7" s="1"/>
  <c r="AJ88" i="7" a="1"/>
  <c r="AJ88" i="7" s="1"/>
  <c r="Z100" i="7" a="1"/>
  <c r="Z100" i="7" s="1"/>
  <c r="Z101" i="7" a="1"/>
  <c r="Z101" i="7" s="1"/>
  <c r="Z102" i="7" a="1"/>
  <c r="Z102" i="7" s="1"/>
  <c r="Z99" i="7" a="1"/>
  <c r="Z99" i="7" s="1"/>
  <c r="Z103" i="7" a="1"/>
  <c r="Z103" i="7" s="1"/>
  <c r="Z104" i="7" a="1"/>
  <c r="Z104" i="7" s="1"/>
  <c r="AF111" i="7" a="1"/>
  <c r="AF111" i="7" s="1"/>
  <c r="AF116" i="7" a="1"/>
  <c r="AF116" i="7" s="1"/>
  <c r="AF113" i="7" a="1"/>
  <c r="AF113" i="7" s="1"/>
  <c r="AF114" i="7" a="1"/>
  <c r="AF114" i="7" s="1"/>
  <c r="AF115" i="7" a="1"/>
  <c r="AF115" i="7" s="1"/>
  <c r="AF112" i="7" a="1"/>
  <c r="AF112" i="7" s="1"/>
  <c r="V126" i="7" a="1"/>
  <c r="V126" i="7" s="1"/>
  <c r="V123" i="7" a="1"/>
  <c r="V123" i="7" s="1"/>
  <c r="V124" i="7" a="1"/>
  <c r="V124" i="7" s="1"/>
  <c r="V125" i="7" a="1"/>
  <c r="V125" i="7" s="1"/>
  <c r="V128" i="7" a="1"/>
  <c r="V128" i="7" s="1"/>
  <c r="V127" i="7" a="1"/>
  <c r="V127" i="7" s="1"/>
  <c r="Q130" i="7" a="1"/>
  <c r="Q130" i="7" s="1"/>
  <c r="Q131" i="7" a="1"/>
  <c r="Q131" i="7" s="1"/>
  <c r="Q132" i="7" a="1"/>
  <c r="Q132" i="7" s="1"/>
  <c r="Q133" i="7" a="1"/>
  <c r="Q133" i="7" s="1"/>
  <c r="Q134" i="7" a="1"/>
  <c r="Q134" i="7" s="1"/>
  <c r="Q129" i="7" a="1"/>
  <c r="Q129" i="7" s="1"/>
  <c r="L135" i="7" a="1"/>
  <c r="L135" i="7" s="1"/>
  <c r="L139" i="7" a="1"/>
  <c r="L139" i="7" s="1"/>
  <c r="L136" i="7" a="1"/>
  <c r="L136" i="7" s="1"/>
  <c r="L140" i="7" a="1"/>
  <c r="L140" i="7" s="1"/>
  <c r="L137" i="7" a="1"/>
  <c r="L137" i="7" s="1"/>
  <c r="L138" i="7" a="1"/>
  <c r="L138" i="7" s="1"/>
  <c r="O144" i="7" a="1"/>
  <c r="O144" i="7" s="1"/>
  <c r="O141" i="7" a="1"/>
  <c r="O141" i="7" s="1"/>
  <c r="O145" i="7" a="1"/>
  <c r="O145" i="7" s="1"/>
  <c r="O142" i="7" a="1"/>
  <c r="O142" i="7" s="1"/>
  <c r="O146" i="7" a="1"/>
  <c r="O146" i="7" s="1"/>
  <c r="O143" i="7" a="1"/>
  <c r="O143" i="7" s="1"/>
  <c r="J149" i="7" a="1"/>
  <c r="J149" i="7" s="1"/>
  <c r="J150" i="7" a="1"/>
  <c r="J150" i="7" s="1"/>
  <c r="J151" i="7" a="1"/>
  <c r="J151" i="7" s="1"/>
  <c r="J147" i="7" a="1"/>
  <c r="J147" i="7" s="1"/>
  <c r="J152" i="7" a="1"/>
  <c r="J152" i="7" s="1"/>
  <c r="J148" i="7" a="1"/>
  <c r="J148" i="7" s="1"/>
  <c r="D11" i="7" a="1"/>
  <c r="D11" i="7" s="1"/>
  <c r="D14" i="7" a="1"/>
  <c r="D14" i="7" s="1"/>
  <c r="D9" i="7" a="1"/>
  <c r="D9" i="7" s="1"/>
  <c r="D12" i="7" a="1"/>
  <c r="D12" i="7" s="1"/>
  <c r="D10" i="7" a="1"/>
  <c r="D10" i="7" s="1"/>
  <c r="D13" i="7" a="1"/>
  <c r="D13" i="7" s="1"/>
  <c r="AY27" i="7" a="1"/>
  <c r="AY27" i="7" s="1"/>
  <c r="AY28" i="7" a="1"/>
  <c r="AY28" i="7" s="1"/>
  <c r="AY29" i="7" a="1"/>
  <c r="AY29" i="7" s="1"/>
  <c r="AY30" i="7" a="1"/>
  <c r="AY30" i="7" s="1"/>
  <c r="AY31" i="7" a="1"/>
  <c r="AY31" i="7" s="1"/>
  <c r="AY32" i="7" a="1"/>
  <c r="AY32" i="7" s="1"/>
  <c r="AC66" i="7" a="1"/>
  <c r="AC66" i="7" s="1"/>
  <c r="AC65" i="7" a="1"/>
  <c r="AC65" i="7" s="1"/>
  <c r="AC68" i="7" a="1"/>
  <c r="AC68" i="7" s="1"/>
  <c r="AC64" i="7" a="1"/>
  <c r="AC64" i="7" s="1"/>
  <c r="AC67" i="7" a="1"/>
  <c r="AC67" i="7" s="1"/>
  <c r="AC63" i="7" a="1"/>
  <c r="AC63" i="7" s="1"/>
  <c r="BE76" i="7" a="1"/>
  <c r="BE76" i="7" s="1"/>
  <c r="BE77" i="7" a="1"/>
  <c r="BE77" i="7" s="1"/>
  <c r="BE75" i="7" a="1"/>
  <c r="BE75" i="7" s="1"/>
  <c r="BE78" i="7" a="1"/>
  <c r="BE78" i="7" s="1"/>
  <c r="BE79" i="7" a="1"/>
  <c r="BE79" i="7" s="1"/>
  <c r="BE80" i="7" a="1"/>
  <c r="BE80" i="7" s="1"/>
  <c r="Z93" i="7" a="1"/>
  <c r="Z93" i="7" s="1"/>
  <c r="Z98" i="7" a="1"/>
  <c r="Z98" i="7" s="1"/>
  <c r="Z95" i="7" a="1"/>
  <c r="Z95" i="7" s="1"/>
  <c r="Z97" i="7" a="1"/>
  <c r="Z97" i="7" s="1"/>
  <c r="Z94" i="7" a="1"/>
  <c r="Z94" i="7" s="1"/>
  <c r="Z96" i="7" a="1"/>
  <c r="Z96" i="7" s="1"/>
  <c r="P107" i="7" a="1"/>
  <c r="P107" i="7" s="1"/>
  <c r="P109" i="7" a="1"/>
  <c r="P109" i="7" s="1"/>
  <c r="P105" i="7" a="1"/>
  <c r="P105" i="7" s="1"/>
  <c r="P108" i="7" a="1"/>
  <c r="P108" i="7" s="1"/>
  <c r="P110" i="7" a="1"/>
  <c r="P110" i="7" s="1"/>
  <c r="P106" i="7" a="1"/>
  <c r="P106" i="7" s="1"/>
  <c r="Q123" i="7" a="1"/>
  <c r="Q123" i="7" s="1"/>
  <c r="Q124" i="7" a="1"/>
  <c r="Q124" i="7" s="1"/>
  <c r="Q126" i="7" a="1"/>
  <c r="Q126" i="7" s="1"/>
  <c r="Q127" i="7" a="1"/>
  <c r="Q127" i="7" s="1"/>
  <c r="Q125" i="7" a="1"/>
  <c r="Q125" i="7" s="1"/>
  <c r="Q128" i="7" a="1"/>
  <c r="Q128" i="7" s="1"/>
  <c r="AD129" i="7" a="1"/>
  <c r="AD129" i="7" s="1"/>
  <c r="AD130" i="7" a="1"/>
  <c r="AD130" i="7" s="1"/>
  <c r="AD131" i="7" a="1"/>
  <c r="AD131" i="7" s="1"/>
  <c r="AD133" i="7" a="1"/>
  <c r="AD133" i="7" s="1"/>
  <c r="AD134" i="7" a="1"/>
  <c r="AD134" i="7" s="1"/>
  <c r="AD132" i="7" a="1"/>
  <c r="AD132" i="7" s="1"/>
  <c r="AO138" i="7" a="1"/>
  <c r="AO138" i="7" s="1"/>
  <c r="AO135" i="7" a="1"/>
  <c r="AO135" i="7" s="1"/>
  <c r="AO139" i="7" a="1"/>
  <c r="AO139" i="7" s="1"/>
  <c r="AO136" i="7" a="1"/>
  <c r="AO136" i="7" s="1"/>
  <c r="AO140" i="7" a="1"/>
  <c r="AO140" i="7" s="1"/>
  <c r="AO137" i="7" a="1"/>
  <c r="AO137" i="7" s="1"/>
  <c r="AJ143" i="7" a="1"/>
  <c r="AJ143" i="7" s="1"/>
  <c r="AJ144" i="7" a="1"/>
  <c r="AJ144" i="7" s="1"/>
  <c r="AJ141" i="7" a="1"/>
  <c r="AJ141" i="7" s="1"/>
  <c r="AJ145" i="7" a="1"/>
  <c r="AJ145" i="7" s="1"/>
  <c r="AJ142" i="7" a="1"/>
  <c r="AJ142" i="7" s="1"/>
  <c r="AJ146" i="7" a="1"/>
  <c r="AJ146" i="7" s="1"/>
  <c r="AE152" i="7" a="1"/>
  <c r="AE152" i="7" s="1"/>
  <c r="AE148" i="7" a="1"/>
  <c r="AE148" i="7" s="1"/>
  <c r="AE149" i="7" a="1"/>
  <c r="AE149" i="7" s="1"/>
  <c r="AE147" i="7" a="1"/>
  <c r="AE147" i="7" s="1"/>
  <c r="AE150" i="7" a="1"/>
  <c r="AE150" i="7" s="1"/>
  <c r="AE151" i="7" a="1"/>
  <c r="AE151" i="7" s="1"/>
  <c r="AS76" i="7" a="1"/>
  <c r="AS76" i="7" s="1"/>
  <c r="AS77" i="7" a="1"/>
  <c r="AS77" i="7" s="1"/>
  <c r="AS78" i="7" a="1"/>
  <c r="AS78" i="7" s="1"/>
  <c r="AS80" i="7" a="1"/>
  <c r="AS80" i="7" s="1"/>
  <c r="AS75" i="7" a="1"/>
  <c r="AS75" i="7" s="1"/>
  <c r="AS79" i="7" a="1"/>
  <c r="AS79" i="7" s="1"/>
  <c r="AP122" i="7" a="1"/>
  <c r="AP122" i="7" s="1"/>
  <c r="AP121" i="7" a="1"/>
  <c r="AP121" i="7" s="1"/>
  <c r="AP119" i="7" a="1"/>
  <c r="AP119" i="7" s="1"/>
  <c r="AP120" i="7" a="1"/>
  <c r="AP120" i="7" s="1"/>
  <c r="AP117" i="7" a="1"/>
  <c r="AP117" i="7" s="1"/>
  <c r="AP118" i="7" a="1"/>
  <c r="AP118" i="7" s="1"/>
  <c r="AD141" i="7" a="1"/>
  <c r="AD141" i="7" s="1"/>
  <c r="AD145" i="7" a="1"/>
  <c r="AD145" i="7" s="1"/>
  <c r="AD142" i="7" a="1"/>
  <c r="AD142" i="7" s="1"/>
  <c r="AD146" i="7" a="1"/>
  <c r="AD146" i="7" s="1"/>
  <c r="AD143" i="7" a="1"/>
  <c r="AD143" i="7" s="1"/>
  <c r="AD144" i="7" a="1"/>
  <c r="AD144" i="7" s="1"/>
  <c r="AV63" i="7" a="1"/>
  <c r="AV63" i="7" s="1"/>
  <c r="AV65" i="7" a="1"/>
  <c r="AV65" i="7" s="1"/>
  <c r="AV66" i="7" a="1"/>
  <c r="AV66" i="7" s="1"/>
  <c r="AV68" i="7" a="1"/>
  <c r="AV68" i="7" s="1"/>
  <c r="AV64" i="7" a="1"/>
  <c r="AV64" i="7" s="1"/>
  <c r="AV67" i="7" a="1"/>
  <c r="AV67" i="7" s="1"/>
  <c r="AS106" i="7" a="1"/>
  <c r="AS106" i="7" s="1"/>
  <c r="AS107" i="7" a="1"/>
  <c r="AS107" i="7" s="1"/>
  <c r="AS108" i="7" a="1"/>
  <c r="AS108" i="7" s="1"/>
  <c r="AS105" i="7" a="1"/>
  <c r="AS105" i="7" s="1"/>
  <c r="AS109" i="7" a="1"/>
  <c r="AS109" i="7" s="1"/>
  <c r="AS110" i="7" a="1"/>
  <c r="AS110" i="7" s="1"/>
  <c r="AN135" i="7" a="1"/>
  <c r="AN135" i="7" s="1"/>
  <c r="AN139" i="7" a="1"/>
  <c r="AN139" i="7" s="1"/>
  <c r="AN136" i="7" a="1"/>
  <c r="AN136" i="7" s="1"/>
  <c r="AN140" i="7" a="1"/>
  <c r="AN140" i="7" s="1"/>
  <c r="AN137" i="7" a="1"/>
  <c r="AN137" i="7" s="1"/>
  <c r="AN138" i="7" a="1"/>
  <c r="AN138" i="7" s="1"/>
  <c r="O27" i="7" a="1"/>
  <c r="O27" i="7" s="1"/>
  <c r="O30" i="7" a="1"/>
  <c r="O30" i="7" s="1"/>
  <c r="O29" i="7" a="1"/>
  <c r="O29" i="7" s="1"/>
  <c r="O32" i="7" a="1"/>
  <c r="O32" i="7" s="1"/>
  <c r="O28" i="7" a="1"/>
  <c r="O28" i="7" s="1"/>
  <c r="O31" i="7" a="1"/>
  <c r="O31" i="7" s="1"/>
  <c r="BD54" i="7" a="1"/>
  <c r="BD54" i="7" s="1"/>
  <c r="BD52" i="7" a="1"/>
  <c r="BD52" i="7" s="1"/>
  <c r="BD53" i="7" a="1"/>
  <c r="BD53" i="7" s="1"/>
  <c r="BD56" i="7" a="1"/>
  <c r="BD56" i="7" s="1"/>
  <c r="BD51" i="7" a="1"/>
  <c r="BD51" i="7" s="1"/>
  <c r="BD55" i="7" a="1"/>
  <c r="BD55" i="7" s="1"/>
  <c r="R75" i="7" a="1"/>
  <c r="R75" i="7" s="1"/>
  <c r="R76" i="7" a="1"/>
  <c r="R76" i="7" s="1"/>
  <c r="R78" i="7" a="1"/>
  <c r="R78" i="7" s="1"/>
  <c r="R80" i="7" a="1"/>
  <c r="R80" i="7" s="1"/>
  <c r="R77" i="7" a="1"/>
  <c r="R77" i="7" s="1"/>
  <c r="R79" i="7" a="1"/>
  <c r="R79" i="7" s="1"/>
  <c r="AD33" i="7" a="1"/>
  <c r="AD33" i="7" s="1"/>
  <c r="AD34" i="7" a="1"/>
  <c r="AD34" i="7" s="1"/>
  <c r="AD35" i="7" a="1"/>
  <c r="AD35" i="7" s="1"/>
  <c r="AD36" i="7" a="1"/>
  <c r="AD36" i="7" s="1"/>
  <c r="AD37" i="7" a="1"/>
  <c r="AD37" i="7" s="1"/>
  <c r="AD38" i="7" a="1"/>
  <c r="AD38" i="7" s="1"/>
  <c r="W56" i="7" a="1"/>
  <c r="W56" i="7" s="1"/>
  <c r="W52" i="7" a="1"/>
  <c r="W52" i="7" s="1"/>
  <c r="W55" i="7" a="1"/>
  <c r="W55" i="7" s="1"/>
  <c r="W51" i="7" a="1"/>
  <c r="W51" i="7" s="1"/>
  <c r="W53" i="7" a="1"/>
  <c r="W53" i="7" s="1"/>
  <c r="W54" i="7" a="1"/>
  <c r="W54" i="7" s="1"/>
  <c r="V69" i="7" a="1"/>
  <c r="V69" i="7" s="1"/>
  <c r="V71" i="7" a="1"/>
  <c r="V71" i="7" s="1"/>
  <c r="V72" i="7" a="1"/>
  <c r="V72" i="7" s="1"/>
  <c r="V70" i="7" a="1"/>
  <c r="V70" i="7" s="1"/>
  <c r="V73" i="7" a="1"/>
  <c r="V73" i="7" s="1"/>
  <c r="V74" i="7" a="1"/>
  <c r="V74" i="7" s="1"/>
  <c r="AG76" i="7" a="1"/>
  <c r="AG76" i="7" s="1"/>
  <c r="AG77" i="7" a="1"/>
  <c r="AG77" i="7" s="1"/>
  <c r="AG78" i="7" a="1"/>
  <c r="AG78" i="7" s="1"/>
  <c r="AG80" i="7" a="1"/>
  <c r="AG80" i="7" s="1"/>
  <c r="AG79" i="7" a="1"/>
  <c r="AG79" i="7" s="1"/>
  <c r="AG75" i="7" a="1"/>
  <c r="AG75" i="7" s="1"/>
  <c r="BC87" i="7" a="1"/>
  <c r="BC87" i="7" s="1"/>
  <c r="BC89" i="7" a="1"/>
  <c r="BC89" i="7" s="1"/>
  <c r="BC88" i="7" a="1"/>
  <c r="BC88" i="7" s="1"/>
  <c r="BC91" i="7" a="1"/>
  <c r="BC91" i="7" s="1"/>
  <c r="BC90" i="7" a="1"/>
  <c r="BC90" i="7" s="1"/>
  <c r="BC92" i="7" a="1"/>
  <c r="BC92" i="7" s="1"/>
  <c r="AS102" i="7" a="1"/>
  <c r="AS102" i="7" s="1"/>
  <c r="AS103" i="7" a="1"/>
  <c r="AS103" i="7" s="1"/>
  <c r="AS99" i="7" a="1"/>
  <c r="AS99" i="7" s="1"/>
  <c r="AS100" i="7" a="1"/>
  <c r="AS100" i="7" s="1"/>
  <c r="AS101" i="7" a="1"/>
  <c r="AS101" i="7" s="1"/>
  <c r="AS104" i="7" a="1"/>
  <c r="AS104" i="7" s="1"/>
  <c r="AI113" i="7" a="1"/>
  <c r="AI113" i="7" s="1"/>
  <c r="AI114" i="7" a="1"/>
  <c r="AI114" i="7" s="1"/>
  <c r="AI115" i="7" a="1"/>
  <c r="AI115" i="7" s="1"/>
  <c r="AI116" i="7" a="1"/>
  <c r="AI116" i="7" s="1"/>
  <c r="AI111" i="7" a="1"/>
  <c r="AI111" i="7" s="1"/>
  <c r="AI112" i="7" a="1"/>
  <c r="AI112" i="7" s="1"/>
  <c r="W127" i="7" a="1"/>
  <c r="W127" i="7" s="1"/>
  <c r="W126" i="7" a="1"/>
  <c r="W126" i="7" s="1"/>
  <c r="W123" i="7" a="1"/>
  <c r="W123" i="7" s="1"/>
  <c r="W124" i="7" a="1"/>
  <c r="W124" i="7" s="1"/>
  <c r="W125" i="7" a="1"/>
  <c r="W125" i="7" s="1"/>
  <c r="W128" i="7" a="1"/>
  <c r="W128" i="7" s="1"/>
  <c r="AM123" i="7" a="1"/>
  <c r="AM123" i="7" s="1"/>
  <c r="AM124" i="7" a="1"/>
  <c r="AM124" i="7" s="1"/>
  <c r="AM125" i="7" a="1"/>
  <c r="AM125" i="7" s="1"/>
  <c r="AM128" i="7" a="1"/>
  <c r="AM128" i="7" s="1"/>
  <c r="AM127" i="7" a="1"/>
  <c r="AM127" i="7" s="1"/>
  <c r="AM126" i="7" a="1"/>
  <c r="AM126" i="7" s="1"/>
  <c r="AX129" i="7" a="1"/>
  <c r="AX129" i="7" s="1"/>
  <c r="AX130" i="7" a="1"/>
  <c r="AX130" i="7" s="1"/>
  <c r="AX133" i="7" a="1"/>
  <c r="AX133" i="7" s="1"/>
  <c r="AX132" i="7" a="1"/>
  <c r="AX132" i="7" s="1"/>
  <c r="AX134" i="7" a="1"/>
  <c r="AX134" i="7" s="1"/>
  <c r="AX131" i="7" a="1"/>
  <c r="AX131" i="7" s="1"/>
  <c r="AS138" i="7" a="1"/>
  <c r="AS138" i="7" s="1"/>
  <c r="AS135" i="7" a="1"/>
  <c r="AS135" i="7" s="1"/>
  <c r="AS139" i="7" a="1"/>
  <c r="AS139" i="7" s="1"/>
  <c r="AS136" i="7" a="1"/>
  <c r="AS136" i="7" s="1"/>
  <c r="AS140" i="7" a="1"/>
  <c r="AS140" i="7" s="1"/>
  <c r="AS137" i="7" a="1"/>
  <c r="AS137" i="7" s="1"/>
  <c r="AN143" i="7" a="1"/>
  <c r="AN143" i="7" s="1"/>
  <c r="AN144" i="7" a="1"/>
  <c r="AN144" i="7" s="1"/>
  <c r="AN141" i="7" a="1"/>
  <c r="AN141" i="7" s="1"/>
  <c r="AN145" i="7" a="1"/>
  <c r="AN145" i="7" s="1"/>
  <c r="AN142" i="7" a="1"/>
  <c r="AN142" i="7" s="1"/>
  <c r="AN146" i="7" a="1"/>
  <c r="AN146" i="7" s="1"/>
  <c r="AI151" i="7" a="1"/>
  <c r="AI151" i="7" s="1"/>
  <c r="AI152" i="7" a="1"/>
  <c r="AI152" i="7" s="1"/>
  <c r="AI148" i="7" a="1"/>
  <c r="AI148" i="7" s="1"/>
  <c r="AI149" i="7" a="1"/>
  <c r="AI149" i="7" s="1"/>
  <c r="AI147" i="7" a="1"/>
  <c r="AI147" i="7" s="1"/>
  <c r="AI150" i="7" a="1"/>
  <c r="AI150" i="7" s="1"/>
  <c r="AE53" i="7" a="1"/>
  <c r="AE53" i="7" s="1"/>
  <c r="AE56" i="7" a="1"/>
  <c r="AE56" i="7" s="1"/>
  <c r="AE51" i="7" a="1"/>
  <c r="AE51" i="7" s="1"/>
  <c r="AE55" i="7" a="1"/>
  <c r="AE55" i="7" s="1"/>
  <c r="AE52" i="7" a="1"/>
  <c r="AE52" i="7" s="1"/>
  <c r="AE54" i="7" a="1"/>
  <c r="AE54" i="7" s="1"/>
  <c r="F97" i="7" a="1"/>
  <c r="F97" i="7" s="1"/>
  <c r="F93" i="7" a="1"/>
  <c r="F93" i="7" s="1"/>
  <c r="F96" i="7" a="1"/>
  <c r="F96" i="7" s="1"/>
  <c r="F94" i="7" a="1"/>
  <c r="F94" i="7" s="1"/>
  <c r="F95" i="7" a="1"/>
  <c r="F95" i="7" s="1"/>
  <c r="F98" i="7" a="1"/>
  <c r="F98" i="7" s="1"/>
  <c r="E127" i="7" a="1"/>
  <c r="E127" i="7" s="1"/>
  <c r="E128" i="7" a="1"/>
  <c r="E128" i="7" s="1"/>
  <c r="E126" i="7" a="1"/>
  <c r="E126" i="7" s="1"/>
  <c r="E123" i="7" a="1"/>
  <c r="E123" i="7" s="1"/>
  <c r="E124" i="7" a="1"/>
  <c r="E124" i="7" s="1"/>
  <c r="E125" i="7" a="1"/>
  <c r="E125" i="7" s="1"/>
  <c r="AQ136" i="7" a="1"/>
  <c r="AQ136" i="7" s="1"/>
  <c r="AQ140" i="7" a="1"/>
  <c r="AQ140" i="7" s="1"/>
  <c r="AQ137" i="7" a="1"/>
  <c r="AQ137" i="7" s="1"/>
  <c r="AQ138" i="7" a="1"/>
  <c r="AQ138" i="7" s="1"/>
  <c r="AQ135" i="7" a="1"/>
  <c r="AQ135" i="7" s="1"/>
  <c r="AQ139" i="7" a="1"/>
  <c r="AQ139" i="7" s="1"/>
  <c r="AJ27" i="7" a="1"/>
  <c r="AJ27" i="7" s="1"/>
  <c r="AJ29" i="7" a="1"/>
  <c r="AJ29" i="7" s="1"/>
  <c r="AJ28" i="7" a="1"/>
  <c r="AJ28" i="7" s="1"/>
  <c r="AJ30" i="7" a="1"/>
  <c r="AJ30" i="7" s="1"/>
  <c r="AJ31" i="7" a="1"/>
  <c r="AJ31" i="7" s="1"/>
  <c r="AJ32" i="7" a="1"/>
  <c r="AJ32" i="7" s="1"/>
  <c r="I81" i="7" a="1"/>
  <c r="I81" i="7" s="1"/>
  <c r="I82" i="7" a="1"/>
  <c r="I82" i="7" s="1"/>
  <c r="I83" i="7" a="1"/>
  <c r="I83" i="7" s="1"/>
  <c r="I86" i="7" a="1"/>
  <c r="I86" i="7" s="1"/>
  <c r="I84" i="7" a="1"/>
  <c r="I84" i="7" s="1"/>
  <c r="I85" i="7" a="1"/>
  <c r="I85" i="7" s="1"/>
  <c r="P113" i="7" a="1"/>
  <c r="P113" i="7" s="1"/>
  <c r="P114" i="7" a="1"/>
  <c r="P114" i="7" s="1"/>
  <c r="P115" i="7" a="1"/>
  <c r="P115" i="7" s="1"/>
  <c r="P112" i="7" a="1"/>
  <c r="P112" i="7" s="1"/>
  <c r="P111" i="7" a="1"/>
  <c r="P111" i="7" s="1"/>
  <c r="P116" i="7" a="1"/>
  <c r="P116" i="7" s="1"/>
  <c r="BE130" i="7" a="1"/>
  <c r="BE130" i="7" s="1"/>
  <c r="BE131" i="7" a="1"/>
  <c r="BE131" i="7" s="1"/>
  <c r="BE129" i="7" a="1"/>
  <c r="BE129" i="7" s="1"/>
  <c r="BE132" i="7" a="1"/>
  <c r="BE132" i="7" s="1"/>
  <c r="BE134" i="7" a="1"/>
  <c r="BE134" i="7" s="1"/>
  <c r="BE133" i="7" a="1"/>
  <c r="BE133" i="7" s="1"/>
  <c r="AL152" i="7" a="1"/>
  <c r="AL152" i="7" s="1"/>
  <c r="AL148" i="7" a="1"/>
  <c r="AL148" i="7" s="1"/>
  <c r="AL147" i="7" a="1"/>
  <c r="AL147" i="7" s="1"/>
  <c r="AL149" i="7" a="1"/>
  <c r="AL149" i="7" s="1"/>
  <c r="AL150" i="7" a="1"/>
  <c r="AL150" i="7" s="1"/>
  <c r="AL151" i="7" a="1"/>
  <c r="AL151" i="7" s="1"/>
  <c r="AZ27" i="7" a="1"/>
  <c r="AZ27" i="7" s="1"/>
  <c r="AZ28" i="7" a="1"/>
  <c r="AZ28" i="7" s="1"/>
  <c r="AZ29" i="7" a="1"/>
  <c r="AZ29" i="7" s="1"/>
  <c r="AZ31" i="7" a="1"/>
  <c r="AZ31" i="7" s="1"/>
  <c r="AZ30" i="7" a="1"/>
  <c r="AZ30" i="7" s="1"/>
  <c r="AZ32" i="7" a="1"/>
  <c r="AZ32" i="7" s="1"/>
  <c r="S58" i="7" a="1"/>
  <c r="S58" i="7" s="1"/>
  <c r="S59" i="7" a="1"/>
  <c r="S59" i="7" s="1"/>
  <c r="S61" i="7" a="1"/>
  <c r="S61" i="7" s="1"/>
  <c r="S57" i="7" a="1"/>
  <c r="S57" i="7" s="1"/>
  <c r="S60" i="7" a="1"/>
  <c r="S60" i="7" s="1"/>
  <c r="S62" i="7" a="1"/>
  <c r="S62" i="7" s="1"/>
  <c r="AU70" i="7" a="1"/>
  <c r="AU70" i="7" s="1"/>
  <c r="AU74" i="7" a="1"/>
  <c r="AU74" i="7" s="1"/>
  <c r="AU71" i="7" a="1"/>
  <c r="AU71" i="7" s="1"/>
  <c r="AU69" i="7" a="1"/>
  <c r="AU69" i="7" s="1"/>
  <c r="AU72" i="7" a="1"/>
  <c r="AU72" i="7" s="1"/>
  <c r="AU73" i="7" a="1"/>
  <c r="AU73" i="7" s="1"/>
  <c r="AK84" i="7" a="1"/>
  <c r="AK84" i="7" s="1"/>
  <c r="AK81" i="7" a="1"/>
  <c r="AK81" i="7" s="1"/>
  <c r="AK82" i="7" a="1"/>
  <c r="AK82" i="7" s="1"/>
  <c r="AK85" i="7" a="1"/>
  <c r="AK85" i="7" s="1"/>
  <c r="AK86" i="7" a="1"/>
  <c r="AK86" i="7" s="1"/>
  <c r="AK83" i="7" a="1"/>
  <c r="AK83" i="7" s="1"/>
  <c r="AA94" i="7" a="1"/>
  <c r="AA94" i="7" s="1"/>
  <c r="AA96" i="7" a="1"/>
  <c r="AA96" i="7" s="1"/>
  <c r="AA93" i="7" a="1"/>
  <c r="AA93" i="7" s="1"/>
  <c r="AA98" i="7" a="1"/>
  <c r="AA98" i="7" s="1"/>
  <c r="AA95" i="7" a="1"/>
  <c r="AA95" i="7" s="1"/>
  <c r="AA97" i="7" a="1"/>
  <c r="AA97" i="7" s="1"/>
  <c r="AW106" i="7" a="1"/>
  <c r="AW106" i="7" s="1"/>
  <c r="AW107" i="7" a="1"/>
  <c r="AW107" i="7" s="1"/>
  <c r="AW108" i="7" a="1"/>
  <c r="AW108" i="7" s="1"/>
  <c r="AW105" i="7" a="1"/>
  <c r="AW105" i="7" s="1"/>
  <c r="AW109" i="7" a="1"/>
  <c r="AW109" i="7" s="1"/>
  <c r="AW110" i="7" a="1"/>
  <c r="AW110" i="7" s="1"/>
  <c r="AM117" i="7" a="1"/>
  <c r="AM117" i="7" s="1"/>
  <c r="AM118" i="7" a="1"/>
  <c r="AM118" i="7" s="1"/>
  <c r="AM122" i="7" a="1"/>
  <c r="AM122" i="7" s="1"/>
  <c r="AM119" i="7" a="1"/>
  <c r="AM119" i="7" s="1"/>
  <c r="AM120" i="7" a="1"/>
  <c r="AM120" i="7" s="1"/>
  <c r="AM121" i="7" a="1"/>
  <c r="AM121" i="7" s="1"/>
  <c r="AZ126" i="7" a="1"/>
  <c r="AZ126" i="7" s="1"/>
  <c r="AZ127" i="7" a="1"/>
  <c r="AZ127" i="7" s="1"/>
  <c r="AZ128" i="7" a="1"/>
  <c r="AZ128" i="7" s="1"/>
  <c r="AZ123" i="7" a="1"/>
  <c r="AZ123" i="7" s="1"/>
  <c r="AZ124" i="7" a="1"/>
  <c r="AZ124" i="7" s="1"/>
  <c r="AZ125" i="7" a="1"/>
  <c r="AZ125" i="7" s="1"/>
  <c r="AU132" i="7" a="1"/>
  <c r="AU132" i="7" s="1"/>
  <c r="AU129" i="7" a="1"/>
  <c r="AU129" i="7" s="1"/>
  <c r="AU130" i="7" a="1"/>
  <c r="AU130" i="7" s="1"/>
  <c r="AU131" i="7" a="1"/>
  <c r="AU131" i="7" s="1"/>
  <c r="AU133" i="7" a="1"/>
  <c r="AU133" i="7" s="1"/>
  <c r="AU134" i="7" a="1"/>
  <c r="AU134" i="7" s="1"/>
  <c r="AP137" i="7" a="1"/>
  <c r="AP137" i="7" s="1"/>
  <c r="AP138" i="7" a="1"/>
  <c r="AP138" i="7" s="1"/>
  <c r="AP135" i="7" a="1"/>
  <c r="AP135" i="7" s="1"/>
  <c r="AP139" i="7" a="1"/>
  <c r="AP139" i="7" s="1"/>
  <c r="AP136" i="7" a="1"/>
  <c r="AP136" i="7" s="1"/>
  <c r="AP140" i="7" a="1"/>
  <c r="AP140" i="7" s="1"/>
  <c r="U142" i="7" a="1"/>
  <c r="U142" i="7" s="1"/>
  <c r="U146" i="7" a="1"/>
  <c r="U146" i="7" s="1"/>
  <c r="U143" i="7" a="1"/>
  <c r="U143" i="7" s="1"/>
  <c r="U144" i="7" a="1"/>
  <c r="U144" i="7" s="1"/>
  <c r="U141" i="7" a="1"/>
  <c r="U141" i="7" s="1"/>
  <c r="U145" i="7" a="1"/>
  <c r="U145" i="7" s="1"/>
  <c r="I43" i="7" a="1"/>
  <c r="I43" i="7" s="1"/>
  <c r="I41" i="7" a="1"/>
  <c r="I41" i="7" s="1"/>
  <c r="I44" i="7" a="1"/>
  <c r="I44" i="7" s="1"/>
  <c r="I40" i="7" a="1"/>
  <c r="I40" i="7" s="1"/>
  <c r="I42" i="7" a="1"/>
  <c r="I42" i="7" s="1"/>
  <c r="I39" i="7" a="1"/>
  <c r="I39" i="7" s="1"/>
  <c r="AM51" i="7" a="1"/>
  <c r="AM51" i="7" s="1"/>
  <c r="AM52" i="7" a="1"/>
  <c r="AM52" i="7" s="1"/>
  <c r="AM53" i="7" a="1"/>
  <c r="AM53" i="7" s="1"/>
  <c r="AM56" i="7" a="1"/>
  <c r="AM56" i="7" s="1"/>
  <c r="AM55" i="7" a="1"/>
  <c r="AM55" i="7" s="1"/>
  <c r="AM54" i="7" a="1"/>
  <c r="AM54" i="7" s="1"/>
  <c r="AY65" i="7" a="1"/>
  <c r="AY65" i="7" s="1"/>
  <c r="AY68" i="7" a="1"/>
  <c r="AY68" i="7" s="1"/>
  <c r="AY64" i="7" a="1"/>
  <c r="AY64" i="7" s="1"/>
  <c r="AY67" i="7" a="1"/>
  <c r="AY67" i="7" s="1"/>
  <c r="AY63" i="7" a="1"/>
  <c r="AY63" i="7" s="1"/>
  <c r="AY66" i="7" a="1"/>
  <c r="AY66" i="7" s="1"/>
  <c r="I76" i="7" a="1"/>
  <c r="I76" i="7" s="1"/>
  <c r="I78" i="7" a="1"/>
  <c r="I78" i="7" s="1"/>
  <c r="I79" i="7" a="1"/>
  <c r="I79" i="7" s="1"/>
  <c r="I80" i="7" a="1"/>
  <c r="I80" i="7" s="1"/>
  <c r="I77" i="7" a="1"/>
  <c r="I77" i="7" s="1"/>
  <c r="I75" i="7" a="1"/>
  <c r="I75" i="7" s="1"/>
  <c r="T81" i="7" a="1"/>
  <c r="T81" i="7" s="1"/>
  <c r="T83" i="7" a="1"/>
  <c r="T83" i="7" s="1"/>
  <c r="T86" i="7" a="1"/>
  <c r="T86" i="7" s="1"/>
  <c r="T82" i="7" a="1"/>
  <c r="T82" i="7" s="1"/>
  <c r="T84" i="7" a="1"/>
  <c r="T84" i="7" s="1"/>
  <c r="T85" i="7" a="1"/>
  <c r="T85" i="7" s="1"/>
  <c r="AE89" i="7" a="1"/>
  <c r="AE89" i="7" s="1"/>
  <c r="AE91" i="7" a="1"/>
  <c r="AE91" i="7" s="1"/>
  <c r="AE92" i="7" a="1"/>
  <c r="AE92" i="7" s="1"/>
  <c r="AE87" i="7" a="1"/>
  <c r="AE87" i="7" s="1"/>
  <c r="AE88" i="7" a="1"/>
  <c r="AE88" i="7" s="1"/>
  <c r="AE90" i="7" a="1"/>
  <c r="AE90" i="7" s="1"/>
  <c r="AP97" i="7" a="1"/>
  <c r="AP97" i="7" s="1"/>
  <c r="AP93" i="7" a="1"/>
  <c r="AP93" i="7" s="1"/>
  <c r="AP96" i="7" a="1"/>
  <c r="AP96" i="7" s="1"/>
  <c r="AP95" i="7" a="1"/>
  <c r="AP95" i="7" s="1"/>
  <c r="AP98" i="7" a="1"/>
  <c r="AP98" i="7" s="1"/>
  <c r="AP94" i="7" a="1"/>
  <c r="AP94" i="7" s="1"/>
  <c r="BA102" i="7" a="1"/>
  <c r="BA102" i="7" s="1"/>
  <c r="BA103" i="7" a="1"/>
  <c r="BA103" i="7" s="1"/>
  <c r="BA104" i="7" a="1"/>
  <c r="BA104" i="7" s="1"/>
  <c r="BA99" i="7" a="1"/>
  <c r="BA99" i="7" s="1"/>
  <c r="BA100" i="7" a="1"/>
  <c r="BA100" i="7" s="1"/>
  <c r="BA101" i="7" a="1"/>
  <c r="BA101" i="7" s="1"/>
  <c r="K111" i="7" a="1"/>
  <c r="K111" i="7" s="1"/>
  <c r="K112" i="7" a="1"/>
  <c r="K112" i="7" s="1"/>
  <c r="K113" i="7" a="1"/>
  <c r="K113" i="7" s="1"/>
  <c r="K114" i="7" a="1"/>
  <c r="K114" i="7" s="1"/>
  <c r="K115" i="7" a="1"/>
  <c r="K115" i="7" s="1"/>
  <c r="K116" i="7" a="1"/>
  <c r="K116" i="7" s="1"/>
  <c r="V118" i="7" a="1"/>
  <c r="V118" i="7" s="1"/>
  <c r="V117" i="7" a="1"/>
  <c r="V117" i="7" s="1"/>
  <c r="V122" i="7" a="1"/>
  <c r="V122" i="7" s="1"/>
  <c r="V119" i="7" a="1"/>
  <c r="V119" i="7" s="1"/>
  <c r="V120" i="7" a="1"/>
  <c r="V120" i="7" s="1"/>
  <c r="V121" i="7" a="1"/>
  <c r="V121" i="7" s="1"/>
  <c r="AA126" i="7" a="1"/>
  <c r="AA126" i="7" s="1"/>
  <c r="AA127" i="7" a="1"/>
  <c r="AA127" i="7" s="1"/>
  <c r="AA123" i="7" a="1"/>
  <c r="AA123" i="7" s="1"/>
  <c r="AA124" i="7" a="1"/>
  <c r="AA124" i="7" s="1"/>
  <c r="AA125" i="7" a="1"/>
  <c r="AA125" i="7" s="1"/>
  <c r="AA128" i="7" a="1"/>
  <c r="AA128" i="7" s="1"/>
  <c r="AQ128" i="7" a="1"/>
  <c r="AQ128" i="7" s="1"/>
  <c r="AQ123" i="7" a="1"/>
  <c r="AQ123" i="7" s="1"/>
  <c r="AQ124" i="7" a="1"/>
  <c r="AQ124" i="7" s="1"/>
  <c r="AQ125" i="7" a="1"/>
  <c r="AQ125" i="7" s="1"/>
  <c r="AQ126" i="7" a="1"/>
  <c r="AQ126" i="7" s="1"/>
  <c r="AQ127" i="7" a="1"/>
  <c r="AQ127" i="7" s="1"/>
  <c r="V129" i="7" a="1"/>
  <c r="V129" i="7" s="1"/>
  <c r="V130" i="7" a="1"/>
  <c r="V130" i="7" s="1"/>
  <c r="V131" i="7" a="1"/>
  <c r="V131" i="7" s="1"/>
  <c r="V133" i="7" a="1"/>
  <c r="V133" i="7" s="1"/>
  <c r="V134" i="7" a="1"/>
  <c r="V134" i="7" s="1"/>
  <c r="V132" i="7" a="1"/>
  <c r="V132" i="7" s="1"/>
  <c r="AL129" i="7" a="1"/>
  <c r="AL129" i="7" s="1"/>
  <c r="AL130" i="7" a="1"/>
  <c r="AL130" i="7" s="1"/>
  <c r="AL131" i="7" a="1"/>
  <c r="AL131" i="7" s="1"/>
  <c r="AL133" i="7" a="1"/>
  <c r="AL133" i="7" s="1"/>
  <c r="AL134" i="7" a="1"/>
  <c r="AL134" i="7" s="1"/>
  <c r="AL132" i="7" a="1"/>
  <c r="AL132" i="7" s="1"/>
  <c r="BB129" i="7" a="1"/>
  <c r="BB129" i="7" s="1"/>
  <c r="BB130" i="7" a="1"/>
  <c r="BB130" i="7" s="1"/>
  <c r="BB131" i="7" a="1"/>
  <c r="BB131" i="7" s="1"/>
  <c r="BB133" i="7" a="1"/>
  <c r="BB133" i="7" s="1"/>
  <c r="BB134" i="7" a="1"/>
  <c r="BB134" i="7" s="1"/>
  <c r="BB132" i="7" a="1"/>
  <c r="BB132" i="7" s="1"/>
  <c r="Q138" i="7" a="1"/>
  <c r="Q138" i="7" s="1"/>
  <c r="Q135" i="7" a="1"/>
  <c r="Q135" i="7" s="1"/>
  <c r="Q139" i="7" a="1"/>
  <c r="Q139" i="7" s="1"/>
  <c r="Q136" i="7" a="1"/>
  <c r="Q136" i="7" s="1"/>
  <c r="Q140" i="7" a="1"/>
  <c r="Q140" i="7" s="1"/>
  <c r="Q137" i="7" a="1"/>
  <c r="Q137" i="7" s="1"/>
  <c r="AG138" i="7" a="1"/>
  <c r="AG138" i="7" s="1"/>
  <c r="AG135" i="7" a="1"/>
  <c r="AG135" i="7" s="1"/>
  <c r="AG139" i="7" a="1"/>
  <c r="AG139" i="7" s="1"/>
  <c r="AG136" i="7" a="1"/>
  <c r="AG136" i="7" s="1"/>
  <c r="AG140" i="7" a="1"/>
  <c r="AG140" i="7" s="1"/>
  <c r="AG137" i="7" a="1"/>
  <c r="AG137" i="7" s="1"/>
  <c r="AW138" i="7" a="1"/>
  <c r="AW138" i="7" s="1"/>
  <c r="AW135" i="7" a="1"/>
  <c r="AW135" i="7" s="1"/>
  <c r="AW139" i="7" a="1"/>
  <c r="AW139" i="7" s="1"/>
  <c r="AW136" i="7" a="1"/>
  <c r="AW136" i="7" s="1"/>
  <c r="AW140" i="7" a="1"/>
  <c r="AW140" i="7" s="1"/>
  <c r="AW137" i="7" a="1"/>
  <c r="AW137" i="7" s="1"/>
  <c r="L143" i="7" a="1"/>
  <c r="L143" i="7" s="1"/>
  <c r="L144" i="7" a="1"/>
  <c r="L144" i="7" s="1"/>
  <c r="L141" i="7" a="1"/>
  <c r="L141" i="7" s="1"/>
  <c r="L145" i="7" a="1"/>
  <c r="L145" i="7" s="1"/>
  <c r="L142" i="7" a="1"/>
  <c r="L142" i="7" s="1"/>
  <c r="L146" i="7" a="1"/>
  <c r="L146" i="7" s="1"/>
  <c r="AB143" i="7" a="1"/>
  <c r="AB143" i="7" s="1"/>
  <c r="AB144" i="7" a="1"/>
  <c r="AB144" i="7" s="1"/>
  <c r="AB141" i="7" a="1"/>
  <c r="AB141" i="7" s="1"/>
  <c r="AB145" i="7" a="1"/>
  <c r="AB145" i="7" s="1"/>
  <c r="AB142" i="7" a="1"/>
  <c r="AB142" i="7" s="1"/>
  <c r="AB146" i="7" a="1"/>
  <c r="AB146" i="7" s="1"/>
  <c r="AR143" i="7" a="1"/>
  <c r="AR143" i="7" s="1"/>
  <c r="AR144" i="7" a="1"/>
  <c r="AR144" i="7" s="1"/>
  <c r="AR141" i="7" a="1"/>
  <c r="AR141" i="7" s="1"/>
  <c r="AR145" i="7" a="1"/>
  <c r="AR145" i="7" s="1"/>
  <c r="AR142" i="7" a="1"/>
  <c r="AR142" i="7" s="1"/>
  <c r="AR146" i="7" a="1"/>
  <c r="AR146" i="7" s="1"/>
  <c r="G148" i="7" a="1"/>
  <c r="G148" i="7" s="1"/>
  <c r="G149" i="7" a="1"/>
  <c r="G149" i="7" s="1"/>
  <c r="G150" i="7" a="1"/>
  <c r="G150" i="7" s="1"/>
  <c r="G151" i="7" a="1"/>
  <c r="G151" i="7" s="1"/>
  <c r="G147" i="7" a="1"/>
  <c r="G147" i="7" s="1"/>
  <c r="G152" i="7" a="1"/>
  <c r="G152" i="7" s="1"/>
  <c r="W152" i="7" a="1"/>
  <c r="W152" i="7" s="1"/>
  <c r="W148" i="7" a="1"/>
  <c r="W148" i="7" s="1"/>
  <c r="W149" i="7" a="1"/>
  <c r="W149" i="7" s="1"/>
  <c r="W150" i="7" a="1"/>
  <c r="W150" i="7" s="1"/>
  <c r="W147" i="7" a="1"/>
  <c r="W147" i="7" s="1"/>
  <c r="W151" i="7" a="1"/>
  <c r="W151" i="7" s="1"/>
  <c r="AM151" i="7" a="1"/>
  <c r="AM151" i="7" s="1"/>
  <c r="AM152" i="7" a="1"/>
  <c r="AM152" i="7" s="1"/>
  <c r="AM148" i="7" a="1"/>
  <c r="AM148" i="7" s="1"/>
  <c r="AM147" i="7" a="1"/>
  <c r="AM147" i="7" s="1"/>
  <c r="AM149" i="7" a="1"/>
  <c r="AM149" i="7" s="1"/>
  <c r="AM150" i="7" a="1"/>
  <c r="AM150" i="7" s="1"/>
  <c r="BC149" i="7" a="1"/>
  <c r="BC149" i="7" s="1"/>
  <c r="BC150" i="7" a="1"/>
  <c r="BC150" i="7" s="1"/>
  <c r="BC151" i="7" a="1"/>
  <c r="BC151" i="7" s="1"/>
  <c r="BC152" i="7" a="1"/>
  <c r="BC152" i="7" s="1"/>
  <c r="BC147" i="7" a="1"/>
  <c r="BC147" i="7" s="1"/>
  <c r="BC148" i="7" a="1"/>
  <c r="BC148" i="7" s="1"/>
  <c r="D87" i="7" a="1"/>
  <c r="D87" i="7" s="1"/>
  <c r="D91" i="7" a="1"/>
  <c r="D91" i="7" s="1"/>
  <c r="D88" i="7" a="1"/>
  <c r="D88" i="7" s="1"/>
  <c r="D92" i="7" a="1"/>
  <c r="D92" i="7" s="1"/>
  <c r="D89" i="7" a="1"/>
  <c r="D89" i="7" s="1"/>
  <c r="D90" i="7" a="1"/>
  <c r="D90" i="7" s="1"/>
  <c r="Z58" i="7" a="1"/>
  <c r="Z58" i="7" s="1"/>
  <c r="Z59" i="7" a="1"/>
  <c r="Z59" i="7" s="1"/>
  <c r="Z61" i="7" a="1"/>
  <c r="Z61" i="7" s="1"/>
  <c r="Z57" i="7" a="1"/>
  <c r="Z57" i="7" s="1"/>
  <c r="Z60" i="7" a="1"/>
  <c r="Z60" i="7" s="1"/>
  <c r="Z62" i="7" a="1"/>
  <c r="Z62" i="7" s="1"/>
  <c r="AP71" i="7" a="1"/>
  <c r="AP71" i="7" s="1"/>
  <c r="AP69" i="7" a="1"/>
  <c r="AP69" i="7" s="1"/>
  <c r="AP72" i="7" a="1"/>
  <c r="AP72" i="7" s="1"/>
  <c r="AP73" i="7" a="1"/>
  <c r="AP73" i="7" s="1"/>
  <c r="AP70" i="7" a="1"/>
  <c r="AP70" i="7" s="1"/>
  <c r="AP74" i="7" a="1"/>
  <c r="AP74" i="7" s="1"/>
  <c r="AN83" i="7" a="1"/>
  <c r="AN83" i="7" s="1"/>
  <c r="AN86" i="7" a="1"/>
  <c r="AN86" i="7" s="1"/>
  <c r="AN84" i="7" a="1"/>
  <c r="AN84" i="7" s="1"/>
  <c r="AN81" i="7" a="1"/>
  <c r="AN81" i="7" s="1"/>
  <c r="AN85" i="7" a="1"/>
  <c r="AN85" i="7" s="1"/>
  <c r="AN82" i="7" a="1"/>
  <c r="AN82" i="7" s="1"/>
  <c r="V93" i="7" a="1"/>
  <c r="V93" i="7" s="1"/>
  <c r="V94" i="7" a="1"/>
  <c r="V94" i="7" s="1"/>
  <c r="V95" i="7" a="1"/>
  <c r="V95" i="7" s="1"/>
  <c r="V98" i="7" a="1"/>
  <c r="V98" i="7" s="1"/>
  <c r="V97" i="7" a="1"/>
  <c r="V97" i="7" s="1"/>
  <c r="V96" i="7" a="1"/>
  <c r="V96" i="7" s="1"/>
  <c r="BE99" i="7" a="1"/>
  <c r="BE99" i="7" s="1"/>
  <c r="BE102" i="7" a="1"/>
  <c r="BE102" i="7" s="1"/>
  <c r="BE103" i="7" a="1"/>
  <c r="BE103" i="7" s="1"/>
  <c r="BE104" i="7" a="1"/>
  <c r="BE104" i="7" s="1"/>
  <c r="BE100" i="7" a="1"/>
  <c r="BE100" i="7" s="1"/>
  <c r="BE101" i="7" a="1"/>
  <c r="BE101" i="7" s="1"/>
  <c r="AU112" i="7" a="1"/>
  <c r="AU112" i="7" s="1"/>
  <c r="AU111" i="7" a="1"/>
  <c r="AU111" i="7" s="1"/>
  <c r="AU116" i="7" a="1"/>
  <c r="AU116" i="7" s="1"/>
  <c r="AU113" i="7" a="1"/>
  <c r="AU113" i="7" s="1"/>
  <c r="AU114" i="7" a="1"/>
  <c r="AU114" i="7" s="1"/>
  <c r="AU115" i="7" a="1"/>
  <c r="AU115" i="7" s="1"/>
  <c r="Y125" i="7" a="1"/>
  <c r="Y125" i="7" s="1"/>
  <c r="Y123" i="7" a="1"/>
  <c r="Y123" i="7" s="1"/>
  <c r="Y124" i="7" a="1"/>
  <c r="Y124" i="7" s="1"/>
  <c r="Y128" i="7" a="1"/>
  <c r="Y128" i="7" s="1"/>
  <c r="Y126" i="7" a="1"/>
  <c r="Y126" i="7" s="1"/>
  <c r="Y127" i="7" a="1"/>
  <c r="Y127" i="7" s="1"/>
  <c r="T131" i="7" a="1"/>
  <c r="T131" i="7" s="1"/>
  <c r="T132" i="7" a="1"/>
  <c r="T132" i="7" s="1"/>
  <c r="T129" i="7" a="1"/>
  <c r="T129" i="7" s="1"/>
  <c r="T130" i="7" a="1"/>
  <c r="T130" i="7" s="1"/>
  <c r="T133" i="7" a="1"/>
  <c r="T133" i="7" s="1"/>
  <c r="T134" i="7" a="1"/>
  <c r="T134" i="7" s="1"/>
  <c r="O136" i="7" a="1"/>
  <c r="O136" i="7" s="1"/>
  <c r="O140" i="7" a="1"/>
  <c r="O140" i="7" s="1"/>
  <c r="O137" i="7" a="1"/>
  <c r="O137" i="7" s="1"/>
  <c r="O138" i="7" a="1"/>
  <c r="O138" i="7" s="1"/>
  <c r="O135" i="7" a="1"/>
  <c r="O135" i="7" s="1"/>
  <c r="O139" i="7" a="1"/>
  <c r="O139" i="7" s="1"/>
  <c r="BC136" i="7" a="1"/>
  <c r="BC136" i="7" s="1"/>
  <c r="BC140" i="7" a="1"/>
  <c r="BC140" i="7" s="1"/>
  <c r="BC137" i="7" a="1"/>
  <c r="BC137" i="7" s="1"/>
  <c r="BC138" i="7" a="1"/>
  <c r="BC138" i="7" s="1"/>
  <c r="BC135" i="7" a="1"/>
  <c r="BC135" i="7" s="1"/>
  <c r="BC139" i="7" a="1"/>
  <c r="BC139" i="7" s="1"/>
  <c r="AX141" i="7" a="1"/>
  <c r="AX141" i="7" s="1"/>
  <c r="AX145" i="7" a="1"/>
  <c r="AX145" i="7" s="1"/>
  <c r="AX142" i="7" a="1"/>
  <c r="AX142" i="7" s="1"/>
  <c r="AX146" i="7" a="1"/>
  <c r="AX146" i="7" s="1"/>
  <c r="AX143" i="7" a="1"/>
  <c r="AX143" i="7" s="1"/>
  <c r="AX144" i="7" a="1"/>
  <c r="AX144" i="7" s="1"/>
  <c r="AW147" i="7" a="1"/>
  <c r="AW147" i="7" s="1"/>
  <c r="AW148" i="7" a="1"/>
  <c r="AW148" i="7" s="1"/>
  <c r="AW149" i="7" a="1"/>
  <c r="AW149" i="7" s="1"/>
  <c r="AW150" i="7" a="1"/>
  <c r="AW150" i="7" s="1"/>
  <c r="AW151" i="7" a="1"/>
  <c r="AW151" i="7" s="1"/>
  <c r="AW152" i="7" a="1"/>
  <c r="AW152" i="7" s="1"/>
  <c r="Z39" i="7" a="1"/>
  <c r="Z39" i="7" s="1"/>
  <c r="Z40" i="7" a="1"/>
  <c r="Z40" i="7" s="1"/>
  <c r="Z41" i="7" a="1"/>
  <c r="Z41" i="7" s="1"/>
  <c r="Z42" i="7" a="1"/>
  <c r="Z42" i="7" s="1"/>
  <c r="Z43" i="7" a="1"/>
  <c r="Z43" i="7" s="1"/>
  <c r="Z44" i="7" a="1"/>
  <c r="Z44" i="7" s="1"/>
  <c r="AA58" i="7" a="1"/>
  <c r="AA58" i="7" s="1"/>
  <c r="AA59" i="7" a="1"/>
  <c r="AA59" i="7" s="1"/>
  <c r="AA61" i="7" a="1"/>
  <c r="AA61" i="7" s="1"/>
  <c r="AA57" i="7" a="1"/>
  <c r="AA57" i="7" s="1"/>
  <c r="AA60" i="7" a="1"/>
  <c r="AA60" i="7" s="1"/>
  <c r="AA62" i="7" a="1"/>
  <c r="AA62" i="7" s="1"/>
  <c r="AI70" i="7" a="1"/>
  <c r="AI70" i="7" s="1"/>
  <c r="AI74" i="7" a="1"/>
  <c r="AI74" i="7" s="1"/>
  <c r="AI71" i="7" a="1"/>
  <c r="AI71" i="7" s="1"/>
  <c r="AI69" i="7" a="1"/>
  <c r="AI69" i="7" s="1"/>
  <c r="AI72" i="7" a="1"/>
  <c r="AI72" i="7" s="1"/>
  <c r="AI73" i="7" a="1"/>
  <c r="AI73" i="7" s="1"/>
  <c r="AG84" i="7" a="1"/>
  <c r="AG84" i="7" s="1"/>
  <c r="AG83" i="7" a="1"/>
  <c r="AG83" i="7" s="1"/>
  <c r="AG81" i="7" a="1"/>
  <c r="AG81" i="7" s="1"/>
  <c r="AG82" i="7" a="1"/>
  <c r="AG82" i="7" s="1"/>
  <c r="AG85" i="7" a="1"/>
  <c r="AG85" i="7" s="1"/>
  <c r="AG86" i="7" a="1"/>
  <c r="AG86" i="7" s="1"/>
  <c r="W96" i="7" a="1"/>
  <c r="W96" i="7" s="1"/>
  <c r="W93" i="7" a="1"/>
  <c r="W93" i="7" s="1"/>
  <c r="W94" i="7" a="1"/>
  <c r="W94" i="7" s="1"/>
  <c r="W95" i="7" a="1"/>
  <c r="W95" i="7" s="1"/>
  <c r="W98" i="7" a="1"/>
  <c r="W98" i="7" s="1"/>
  <c r="W97" i="7" a="1"/>
  <c r="W97" i="7" s="1"/>
  <c r="AX99" i="7" a="1"/>
  <c r="AX99" i="7" s="1"/>
  <c r="AX100" i="7" a="1"/>
  <c r="AX100" i="7" s="1"/>
  <c r="AX101" i="7" a="1"/>
  <c r="AX101" i="7" s="1"/>
  <c r="AX102" i="7" a="1"/>
  <c r="AX102" i="7" s="1"/>
  <c r="AX103" i="7" a="1"/>
  <c r="AX103" i="7" s="1"/>
  <c r="AX104" i="7" a="1"/>
  <c r="AX104" i="7" s="1"/>
  <c r="AN112" i="7" a="1"/>
  <c r="AN112" i="7" s="1"/>
  <c r="AN111" i="7" a="1"/>
  <c r="AN111" i="7" s="1"/>
  <c r="AN116" i="7" a="1"/>
  <c r="AN116" i="7" s="1"/>
  <c r="AN113" i="7" a="1"/>
  <c r="AN113" i="7" s="1"/>
  <c r="AN114" i="7" a="1"/>
  <c r="AN114" i="7" s="1"/>
  <c r="AN115" i="7" a="1"/>
  <c r="AN115" i="7" s="1"/>
  <c r="AD127" i="7" a="1"/>
  <c r="AD127" i="7" s="1"/>
  <c r="AD126" i="7" a="1"/>
  <c r="AD126" i="7" s="1"/>
  <c r="AD123" i="7" a="1"/>
  <c r="AD123" i="7" s="1"/>
  <c r="AD124" i="7" a="1"/>
  <c r="AD124" i="7" s="1"/>
  <c r="AD125" i="7" a="1"/>
  <c r="AD125" i="7" s="1"/>
  <c r="AD128" i="7" a="1"/>
  <c r="AD128" i="7" s="1"/>
  <c r="U130" i="7" a="1"/>
  <c r="U130" i="7" s="1"/>
  <c r="U131" i="7" a="1"/>
  <c r="U131" i="7" s="1"/>
  <c r="U134" i="7" a="1"/>
  <c r="U134" i="7" s="1"/>
  <c r="U132" i="7" a="1"/>
  <c r="U132" i="7" s="1"/>
  <c r="U129" i="7" a="1"/>
  <c r="U129" i="7" s="1"/>
  <c r="U133" i="7" a="1"/>
  <c r="U133" i="7" s="1"/>
  <c r="T135" i="7" a="1"/>
  <c r="T135" i="7" s="1"/>
  <c r="T139" i="7" a="1"/>
  <c r="T139" i="7" s="1"/>
  <c r="T136" i="7" a="1"/>
  <c r="T136" i="7" s="1"/>
  <c r="T140" i="7" a="1"/>
  <c r="T140" i="7" s="1"/>
  <c r="T137" i="7" a="1"/>
  <c r="T137" i="7" s="1"/>
  <c r="T138" i="7" a="1"/>
  <c r="T138" i="7" s="1"/>
  <c r="G144" i="7" a="1"/>
  <c r="G144" i="7" s="1"/>
  <c r="G141" i="7" a="1"/>
  <c r="G141" i="7" s="1"/>
  <c r="G145" i="7" a="1"/>
  <c r="G145" i="7" s="1"/>
  <c r="G142" i="7" a="1"/>
  <c r="G142" i="7" s="1"/>
  <c r="G146" i="7" a="1"/>
  <c r="G146" i="7" s="1"/>
  <c r="G143" i="7" a="1"/>
  <c r="G143" i="7" s="1"/>
  <c r="F149" i="7" a="1"/>
  <c r="F149" i="7" s="1"/>
  <c r="F150" i="7" a="1"/>
  <c r="F150" i="7" s="1"/>
  <c r="F151" i="7" a="1"/>
  <c r="F151" i="7" s="1"/>
  <c r="F147" i="7" a="1"/>
  <c r="F147" i="7" s="1"/>
  <c r="F152" i="7" a="1"/>
  <c r="F152" i="7" s="1"/>
  <c r="F148" i="7" a="1"/>
  <c r="F148" i="7" s="1"/>
  <c r="BB151" i="7" a="1"/>
  <c r="BB151" i="7" s="1"/>
  <c r="BB152" i="7" a="1"/>
  <c r="BB152" i="7" s="1"/>
  <c r="BB147" i="7" a="1"/>
  <c r="BB147" i="7" s="1"/>
  <c r="BB148" i="7" a="1"/>
  <c r="BB148" i="7" s="1"/>
  <c r="BB149" i="7" a="1"/>
  <c r="BB149" i="7" s="1"/>
  <c r="BB150" i="7" a="1"/>
  <c r="BB150" i="7" s="1"/>
  <c r="AT10" i="7" a="1"/>
  <c r="AT10" i="7" s="1"/>
  <c r="AT11" i="7" a="1"/>
  <c r="AT11" i="7" s="1"/>
  <c r="AT9" i="7" a="1"/>
  <c r="AT9" i="7" s="1"/>
  <c r="AT12" i="7" a="1"/>
  <c r="AT12" i="7" s="1"/>
  <c r="AT14" i="7" a="1"/>
  <c r="AT14" i="7" s="1"/>
  <c r="AT13" i="7" a="1"/>
  <c r="AT13" i="7" s="1"/>
  <c r="AE37" i="7" a="1"/>
  <c r="AE37" i="7" s="1"/>
  <c r="AE34" i="7" a="1"/>
  <c r="AE34" i="7" s="1"/>
  <c r="AE35" i="7" a="1"/>
  <c r="AE35" i="7" s="1"/>
  <c r="AE33" i="7" a="1"/>
  <c r="AE33" i="7" s="1"/>
  <c r="AE36" i="7" a="1"/>
  <c r="AE36" i="7" s="1"/>
  <c r="AE38" i="7" a="1"/>
  <c r="AE38" i="7" s="1"/>
  <c r="M45" i="7" a="1"/>
  <c r="M45" i="7" s="1"/>
  <c r="M46" i="7" a="1"/>
  <c r="M46" i="7" s="1"/>
  <c r="M48" i="7" a="1"/>
  <c r="M48" i="7" s="1"/>
  <c r="M49" i="7" a="1"/>
  <c r="M49" i="7" s="1"/>
  <c r="M47" i="7" a="1"/>
  <c r="M47" i="7" s="1"/>
  <c r="M50" i="7" a="1"/>
  <c r="M50" i="7" s="1"/>
  <c r="X51" i="7" a="1"/>
  <c r="X51" i="7" s="1"/>
  <c r="X54" i="7" a="1"/>
  <c r="X54" i="7" s="1"/>
  <c r="X53" i="7" a="1"/>
  <c r="X53" i="7" s="1"/>
  <c r="X56" i="7" a="1"/>
  <c r="X56" i="7" s="1"/>
  <c r="X52" i="7" a="1"/>
  <c r="X52" i="7" s="1"/>
  <c r="X55" i="7" a="1"/>
  <c r="X55" i="7" s="1"/>
  <c r="AI62" i="7" a="1"/>
  <c r="AI62" i="7" s="1"/>
  <c r="AI58" i="7" a="1"/>
  <c r="AI58" i="7" s="1"/>
  <c r="AI61" i="7" a="1"/>
  <c r="AI61" i="7" s="1"/>
  <c r="AI57" i="7" a="1"/>
  <c r="AI57" i="7" s="1"/>
  <c r="AI59" i="7" a="1"/>
  <c r="AI59" i="7" s="1"/>
  <c r="AI60" i="7" a="1"/>
  <c r="AI60" i="7" s="1"/>
  <c r="AR65" i="7" a="1"/>
  <c r="AR65" i="7" s="1"/>
  <c r="AR68" i="7" a="1"/>
  <c r="AR68" i="7" s="1"/>
  <c r="AR64" i="7" a="1"/>
  <c r="AR64" i="7" s="1"/>
  <c r="AR67" i="7" a="1"/>
  <c r="AR67" i="7" s="1"/>
  <c r="AR63" i="7" a="1"/>
  <c r="AR63" i="7" s="1"/>
  <c r="AR66" i="7" a="1"/>
  <c r="AR66" i="7" s="1"/>
  <c r="W74" i="7" a="1"/>
  <c r="W74" i="7" s="1"/>
  <c r="W69" i="7" a="1"/>
  <c r="W69" i="7" s="1"/>
  <c r="W71" i="7" a="1"/>
  <c r="W71" i="7" s="1"/>
  <c r="W72" i="7" a="1"/>
  <c r="W72" i="7" s="1"/>
  <c r="W70" i="7" a="1"/>
  <c r="W70" i="7" s="1"/>
  <c r="W73" i="7" a="1"/>
  <c r="W73" i="7" s="1"/>
  <c r="BC70" i="7" a="1"/>
  <c r="BC70" i="7" s="1"/>
  <c r="BC74" i="7" a="1"/>
  <c r="BC74" i="7" s="1"/>
  <c r="BC71" i="7" a="1"/>
  <c r="BC71" i="7" s="1"/>
  <c r="BC69" i="7" a="1"/>
  <c r="BC69" i="7" s="1"/>
  <c r="BC72" i="7" a="1"/>
  <c r="BC72" i="7" s="1"/>
  <c r="BC73" i="7" a="1"/>
  <c r="BC73" i="7" s="1"/>
  <c r="AH75" i="7" a="1"/>
  <c r="AH75" i="7" s="1"/>
  <c r="AH76" i="7" a="1"/>
  <c r="AH76" i="7" s="1"/>
  <c r="AH77" i="7" a="1"/>
  <c r="AH77" i="7" s="1"/>
  <c r="AH78" i="7" a="1"/>
  <c r="AH78" i="7" s="1"/>
  <c r="AH80" i="7" a="1"/>
  <c r="AH80" i="7" s="1"/>
  <c r="AH79" i="7" a="1"/>
  <c r="AH79" i="7" s="1"/>
  <c r="M81" i="7" a="1"/>
  <c r="M81" i="7" s="1"/>
  <c r="M82" i="7" a="1"/>
  <c r="M82" i="7" s="1"/>
  <c r="M83" i="7" a="1"/>
  <c r="M83" i="7" s="1"/>
  <c r="M86" i="7" a="1"/>
  <c r="M86" i="7" s="1"/>
  <c r="M84" i="7" a="1"/>
  <c r="M84" i="7" s="1"/>
  <c r="M85" i="7" a="1"/>
  <c r="M85" i="7" s="1"/>
  <c r="AS84" i="7" a="1"/>
  <c r="AS84" i="7" s="1"/>
  <c r="AS85" i="7" a="1"/>
  <c r="AS85" i="7" s="1"/>
  <c r="AS81" i="7" a="1"/>
  <c r="AS81" i="7" s="1"/>
  <c r="AS82" i="7" a="1"/>
  <c r="AS82" i="7" s="1"/>
  <c r="AS83" i="7" a="1"/>
  <c r="AS83" i="7" s="1"/>
  <c r="AS86" i="7" a="1"/>
  <c r="AS86" i="7" s="1"/>
  <c r="X87" i="7" a="1"/>
  <c r="X87" i="7" s="1"/>
  <c r="X89" i="7" a="1"/>
  <c r="X89" i="7" s="1"/>
  <c r="X88" i="7" a="1"/>
  <c r="X88" i="7" s="1"/>
  <c r="X91" i="7" a="1"/>
  <c r="X91" i="7" s="1"/>
  <c r="X92" i="7" a="1"/>
  <c r="X92" i="7" s="1"/>
  <c r="X90" i="7" a="1"/>
  <c r="X90" i="7" s="1"/>
  <c r="BD87" i="7" a="1"/>
  <c r="BD87" i="7" s="1"/>
  <c r="BD90" i="7" a="1"/>
  <c r="BD90" i="7" s="1"/>
  <c r="BD92" i="7" a="1"/>
  <c r="BD92" i="7" s="1"/>
  <c r="BD89" i="7" a="1"/>
  <c r="BD89" i="7" s="1"/>
  <c r="BD88" i="7" a="1"/>
  <c r="BD88" i="7" s="1"/>
  <c r="BD91" i="7" a="1"/>
  <c r="BD91" i="7" s="1"/>
  <c r="AI97" i="7" a="1"/>
  <c r="AI97" i="7" s="1"/>
  <c r="AI96" i="7" a="1"/>
  <c r="AI96" i="7" s="1"/>
  <c r="AI93" i="7" a="1"/>
  <c r="AI93" i="7" s="1"/>
  <c r="AI94" i="7" a="1"/>
  <c r="AI94" i="7" s="1"/>
  <c r="AI95" i="7" a="1"/>
  <c r="AI95" i="7" s="1"/>
  <c r="AI98" i="7" a="1"/>
  <c r="AI98" i="7" s="1"/>
  <c r="N99" i="7" a="1"/>
  <c r="N99" i="7" s="1"/>
  <c r="N102" i="7" a="1"/>
  <c r="N102" i="7" s="1"/>
  <c r="N103" i="7" a="1"/>
  <c r="N103" i="7" s="1"/>
  <c r="N100" i="7" a="1"/>
  <c r="N100" i="7" s="1"/>
  <c r="N101" i="7" a="1"/>
  <c r="N101" i="7" s="1"/>
  <c r="N104" i="7" a="1"/>
  <c r="N104" i="7" s="1"/>
  <c r="AT99" i="7" a="1"/>
  <c r="AT99" i="7" s="1"/>
  <c r="AT101" i="7" a="1"/>
  <c r="AT101" i="7" s="1"/>
  <c r="AT102" i="7" a="1"/>
  <c r="AT102" i="7" s="1"/>
  <c r="AT103" i="7" a="1"/>
  <c r="AT103" i="7" s="1"/>
  <c r="AT100" i="7" a="1"/>
  <c r="AT100" i="7" s="1"/>
  <c r="AT104" i="7" a="1"/>
  <c r="AT104" i="7" s="1"/>
  <c r="Y106" i="7" a="1"/>
  <c r="Y106" i="7" s="1"/>
  <c r="Y107" i="7" a="1"/>
  <c r="Y107" i="7" s="1"/>
  <c r="Y105" i="7" a="1"/>
  <c r="Y105" i="7" s="1"/>
  <c r="Y110" i="7" a="1"/>
  <c r="Y110" i="7" s="1"/>
  <c r="Y108" i="7" a="1"/>
  <c r="Y108" i="7" s="1"/>
  <c r="Y109" i="7" a="1"/>
  <c r="Y109" i="7" s="1"/>
  <c r="BE106" i="7" a="1"/>
  <c r="BE106" i="7" s="1"/>
  <c r="BE108" i="7" a="1"/>
  <c r="BE108" i="7" s="1"/>
  <c r="BE110" i="7" a="1"/>
  <c r="BE110" i="7" s="1"/>
  <c r="BE107" i="7" a="1"/>
  <c r="BE107" i="7" s="1"/>
  <c r="BE105" i="7" a="1"/>
  <c r="BE105" i="7" s="1"/>
  <c r="BE109" i="7" a="1"/>
  <c r="BE109" i="7" s="1"/>
  <c r="AJ111" i="7" a="1"/>
  <c r="AJ111" i="7" s="1"/>
  <c r="AJ112" i="7" a="1"/>
  <c r="AJ112" i="7" s="1"/>
  <c r="AJ113" i="7" a="1"/>
  <c r="AJ113" i="7" s="1"/>
  <c r="AJ114" i="7" a="1"/>
  <c r="AJ114" i="7" s="1"/>
  <c r="AJ115" i="7" a="1"/>
  <c r="AJ115" i="7" s="1"/>
  <c r="AJ116" i="7" a="1"/>
  <c r="AJ116" i="7" s="1"/>
  <c r="O119" i="7" a="1"/>
  <c r="O119" i="7" s="1"/>
  <c r="O117" i="7" a="1"/>
  <c r="O117" i="7" s="1"/>
  <c r="O118" i="7" a="1"/>
  <c r="O118" i="7" s="1"/>
  <c r="O122" i="7" a="1"/>
  <c r="O122" i="7" s="1"/>
  <c r="O120" i="7" a="1"/>
  <c r="O120" i="7" s="1"/>
  <c r="O121" i="7" a="1"/>
  <c r="O121" i="7" s="1"/>
  <c r="AU117" i="7" a="1"/>
  <c r="AU117" i="7" s="1"/>
  <c r="AU118" i="7" a="1"/>
  <c r="AU118" i="7" s="1"/>
  <c r="AU122" i="7" a="1"/>
  <c r="AU122" i="7" s="1"/>
  <c r="AU119" i="7" a="1"/>
  <c r="AU119" i="7" s="1"/>
  <c r="AU120" i="7" a="1"/>
  <c r="AU120" i="7" s="1"/>
  <c r="AU121" i="7" a="1"/>
  <c r="AU121" i="7" s="1"/>
  <c r="X127" i="7" a="1"/>
  <c r="X127" i="7" s="1"/>
  <c r="X126" i="7" a="1"/>
  <c r="X126" i="7" s="1"/>
  <c r="X123" i="7" a="1"/>
  <c r="X123" i="7" s="1"/>
  <c r="X124" i="7" a="1"/>
  <c r="X124" i="7" s="1"/>
  <c r="X125" i="7" a="1"/>
  <c r="X125" i="7" s="1"/>
  <c r="X128" i="7" a="1"/>
  <c r="X128" i="7" s="1"/>
  <c r="AN126" i="7" a="1"/>
  <c r="AN126" i="7" s="1"/>
  <c r="AN123" i="7" a="1"/>
  <c r="AN123" i="7" s="1"/>
  <c r="AN124" i="7" a="1"/>
  <c r="AN124" i="7" s="1"/>
  <c r="AN125" i="7" a="1"/>
  <c r="AN125" i="7" s="1"/>
  <c r="AN128" i="7" a="1"/>
  <c r="AN128" i="7" s="1"/>
  <c r="AN127" i="7" a="1"/>
  <c r="AN127" i="7" s="1"/>
  <c r="BD127" i="7" a="1"/>
  <c r="BD127" i="7" s="1"/>
  <c r="BD128" i="7" a="1"/>
  <c r="BD128" i="7" s="1"/>
  <c r="BD126" i="7" a="1"/>
  <c r="BD126" i="7" s="1"/>
  <c r="BD123" i="7" a="1"/>
  <c r="BD123" i="7" s="1"/>
  <c r="BD124" i="7" a="1"/>
  <c r="BD124" i="7" s="1"/>
  <c r="BD125" i="7" a="1"/>
  <c r="BD125" i="7" s="1"/>
  <c r="S132" i="7" a="1"/>
  <c r="S132" i="7" s="1"/>
  <c r="S129" i="7" a="1"/>
  <c r="S129" i="7" s="1"/>
  <c r="S133" i="7" a="1"/>
  <c r="S133" i="7" s="1"/>
  <c r="S130" i="7" a="1"/>
  <c r="S130" i="7" s="1"/>
  <c r="S134" i="7" a="1"/>
  <c r="S134" i="7" s="1"/>
  <c r="S131" i="7" a="1"/>
  <c r="S131" i="7" s="1"/>
  <c r="AI132" i="7" a="1"/>
  <c r="AI132" i="7" s="1"/>
  <c r="AI129" i="7" a="1"/>
  <c r="AI129" i="7" s="1"/>
  <c r="AI130" i="7" a="1"/>
  <c r="AI130" i="7" s="1"/>
  <c r="AI133" i="7" a="1"/>
  <c r="AI133" i="7" s="1"/>
  <c r="AI134" i="7" a="1"/>
  <c r="AI134" i="7" s="1"/>
  <c r="AI131" i="7" a="1"/>
  <c r="AI131" i="7" s="1"/>
  <c r="AY132" i="7" a="1"/>
  <c r="AY132" i="7" s="1"/>
  <c r="AY129" i="7" a="1"/>
  <c r="AY129" i="7" s="1"/>
  <c r="AY130" i="7" a="1"/>
  <c r="AY130" i="7" s="1"/>
  <c r="AY133" i="7" a="1"/>
  <c r="AY133" i="7" s="1"/>
  <c r="AY134" i="7" a="1"/>
  <c r="AY134" i="7" s="1"/>
  <c r="AY131" i="7" a="1"/>
  <c r="AY131" i="7" s="1"/>
  <c r="N137" i="7" a="1"/>
  <c r="N137" i="7" s="1"/>
  <c r="N138" i="7" a="1"/>
  <c r="N138" i="7" s="1"/>
  <c r="N135" i="7" a="1"/>
  <c r="N135" i="7" s="1"/>
  <c r="N139" i="7" a="1"/>
  <c r="N139" i="7" s="1"/>
  <c r="N136" i="7" a="1"/>
  <c r="N136" i="7" s="1"/>
  <c r="N140" i="7" a="1"/>
  <c r="N140" i="7" s="1"/>
  <c r="AD137" i="7" a="1"/>
  <c r="AD137" i="7" s="1"/>
  <c r="AD138" i="7" a="1"/>
  <c r="AD138" i="7" s="1"/>
  <c r="AD135" i="7" a="1"/>
  <c r="AD135" i="7" s="1"/>
  <c r="AD139" i="7" a="1"/>
  <c r="AD139" i="7" s="1"/>
  <c r="AD136" i="7" a="1"/>
  <c r="AD136" i="7" s="1"/>
  <c r="AD140" i="7" a="1"/>
  <c r="AD140" i="7" s="1"/>
  <c r="AT137" i="7" a="1"/>
  <c r="AT137" i="7" s="1"/>
  <c r="AT138" i="7" a="1"/>
  <c r="AT138" i="7" s="1"/>
  <c r="AT135" i="7" a="1"/>
  <c r="AT135" i="7" s="1"/>
  <c r="AT139" i="7" a="1"/>
  <c r="AT139" i="7" s="1"/>
  <c r="AT136" i="7" a="1"/>
  <c r="AT136" i="7" s="1"/>
  <c r="AT140" i="7" a="1"/>
  <c r="AT140" i="7" s="1"/>
  <c r="I142" i="7" a="1"/>
  <c r="I142" i="7" s="1"/>
  <c r="I146" i="7" a="1"/>
  <c r="I146" i="7" s="1"/>
  <c r="I143" i="7" a="1"/>
  <c r="I143" i="7" s="1"/>
  <c r="I144" i="7" a="1"/>
  <c r="I144" i="7" s="1"/>
  <c r="I141" i="7" a="1"/>
  <c r="I141" i="7" s="1"/>
  <c r="I145" i="7" a="1"/>
  <c r="I145" i="7" s="1"/>
  <c r="Y142" i="7" a="1"/>
  <c r="Y142" i="7" s="1"/>
  <c r="Y146" i="7" a="1"/>
  <c r="Y146" i="7" s="1"/>
  <c r="Y143" i="7" a="1"/>
  <c r="Y143" i="7" s="1"/>
  <c r="Y144" i="7" a="1"/>
  <c r="Y144" i="7" s="1"/>
  <c r="Y141" i="7" a="1"/>
  <c r="Y141" i="7" s="1"/>
  <c r="Y145" i="7" a="1"/>
  <c r="Y145" i="7" s="1"/>
  <c r="AO142" i="7" a="1"/>
  <c r="AO142" i="7" s="1"/>
  <c r="AO146" i="7" a="1"/>
  <c r="AO146" i="7" s="1"/>
  <c r="AO143" i="7" a="1"/>
  <c r="AO143" i="7" s="1"/>
  <c r="AO144" i="7" a="1"/>
  <c r="AO144" i="7" s="1"/>
  <c r="AO141" i="7" a="1"/>
  <c r="AO141" i="7" s="1"/>
  <c r="AO145" i="7" a="1"/>
  <c r="AO145" i="7" s="1"/>
  <c r="BE142" i="7" a="1"/>
  <c r="BE142" i="7" s="1"/>
  <c r="BE146" i="7" a="1"/>
  <c r="BE146" i="7" s="1"/>
  <c r="BE143" i="7" a="1"/>
  <c r="BE143" i="7" s="1"/>
  <c r="BE144" i="7" a="1"/>
  <c r="BE144" i="7" s="1"/>
  <c r="BE141" i="7" a="1"/>
  <c r="BE141" i="7" s="1"/>
  <c r="BE145" i="7" a="1"/>
  <c r="BE145" i="7" s="1"/>
  <c r="T147" i="7" a="1"/>
  <c r="T147" i="7" s="1"/>
  <c r="T151" i="7" a="1"/>
  <c r="T151" i="7" s="1"/>
  <c r="T152" i="7" a="1"/>
  <c r="T152" i="7" s="1"/>
  <c r="T148" i="7" a="1"/>
  <c r="T148" i="7" s="1"/>
  <c r="T149" i="7" a="1"/>
  <c r="T149" i="7" s="1"/>
  <c r="T150" i="7" a="1"/>
  <c r="T150" i="7" s="1"/>
  <c r="AJ147" i="7" a="1"/>
  <c r="AJ147" i="7" s="1"/>
  <c r="AJ150" i="7" a="1"/>
  <c r="AJ150" i="7" s="1"/>
  <c r="AJ151" i="7" a="1"/>
  <c r="AJ151" i="7" s="1"/>
  <c r="AJ152" i="7" a="1"/>
  <c r="AJ152" i="7" s="1"/>
  <c r="AJ148" i="7" a="1"/>
  <c r="AJ148" i="7" s="1"/>
  <c r="AJ149" i="7" a="1"/>
  <c r="AJ149" i="7" s="1"/>
  <c r="AZ147" i="7" a="1"/>
  <c r="AZ147" i="7" s="1"/>
  <c r="AZ148" i="7" a="1"/>
  <c r="AZ148" i="7" s="1"/>
  <c r="AZ149" i="7" a="1"/>
  <c r="AZ149" i="7" s="1"/>
  <c r="AZ150" i="7" a="1"/>
  <c r="AZ150" i="7" s="1"/>
  <c r="AZ151" i="7" a="1"/>
  <c r="AZ151" i="7" s="1"/>
  <c r="AZ152" i="7" a="1"/>
  <c r="AZ152" i="7" s="1"/>
  <c r="D70" i="7" a="1"/>
  <c r="D70" i="7" s="1"/>
  <c r="D73" i="7" a="1"/>
  <c r="D73" i="7" s="1"/>
  <c r="D71" i="7" a="1"/>
  <c r="D71" i="7" s="1"/>
  <c r="D74" i="7" a="1"/>
  <c r="D74" i="7" s="1"/>
  <c r="D69" i="7" a="1"/>
  <c r="D69" i="7" s="1"/>
  <c r="D72" i="7" a="1"/>
  <c r="D72" i="7" s="1"/>
  <c r="T126" i="7" a="1"/>
  <c r="T126" i="7" s="1"/>
  <c r="T127" i="7" a="1"/>
  <c r="T127" i="7" s="1"/>
  <c r="T128" i="7" a="1"/>
  <c r="T128" i="7" s="1"/>
  <c r="T123" i="7" a="1"/>
  <c r="T123" i="7" s="1"/>
  <c r="T124" i="7" a="1"/>
  <c r="T124" i="7" s="1"/>
  <c r="T125" i="7" a="1"/>
  <c r="T125" i="7" s="1"/>
  <c r="BE117" i="7" a="1"/>
  <c r="BE117" i="7" s="1"/>
  <c r="BE118" i="7" a="1"/>
  <c r="BE118" i="7" s="1"/>
  <c r="BE122" i="7" a="1"/>
  <c r="BE122" i="7" s="1"/>
  <c r="BE121" i="7" a="1"/>
  <c r="BE121" i="7" s="1"/>
  <c r="BE119" i="7" a="1"/>
  <c r="BE119" i="7" s="1"/>
  <c r="BE120" i="7" a="1"/>
  <c r="BE120" i="7" s="1"/>
  <c r="AO121" i="7" a="1"/>
  <c r="AO121" i="7" s="1"/>
  <c r="AO119" i="7" a="1"/>
  <c r="AO119" i="7" s="1"/>
  <c r="AO120" i="7" a="1"/>
  <c r="AO120" i="7" s="1"/>
  <c r="AO117" i="7" a="1"/>
  <c r="AO117" i="7" s="1"/>
  <c r="AO118" i="7" a="1"/>
  <c r="AO118" i="7" s="1"/>
  <c r="AO122" i="7" a="1"/>
  <c r="AO122" i="7" s="1"/>
  <c r="Y117" i="7" a="1"/>
  <c r="Y117" i="7" s="1"/>
  <c r="Y118" i="7" a="1"/>
  <c r="Y118" i="7" s="1"/>
  <c r="Y122" i="7" a="1"/>
  <c r="Y122" i="7" s="1"/>
  <c r="Y121" i="7" a="1"/>
  <c r="Y121" i="7" s="1"/>
  <c r="Y119" i="7" a="1"/>
  <c r="Y119" i="7" s="1"/>
  <c r="Y120" i="7" a="1"/>
  <c r="Y120" i="7" s="1"/>
  <c r="I121" i="7" a="1"/>
  <c r="I121" i="7" s="1"/>
  <c r="I120" i="7" a="1"/>
  <c r="I120" i="7" s="1"/>
  <c r="I117" i="7" a="1"/>
  <c r="I117" i="7" s="1"/>
  <c r="I118" i="7" a="1"/>
  <c r="I118" i="7" s="1"/>
  <c r="I119" i="7" a="1"/>
  <c r="I119" i="7" s="1"/>
  <c r="I122" i="7" a="1"/>
  <c r="I122" i="7" s="1"/>
  <c r="AT114" i="7" a="1"/>
  <c r="AT114" i="7" s="1"/>
  <c r="AT115" i="7" a="1"/>
  <c r="AT115" i="7" s="1"/>
  <c r="AT116" i="7" a="1"/>
  <c r="AT116" i="7" s="1"/>
  <c r="AT113" i="7" a="1"/>
  <c r="AT113" i="7" s="1"/>
  <c r="AT111" i="7" a="1"/>
  <c r="AT111" i="7" s="1"/>
  <c r="AT112" i="7" a="1"/>
  <c r="AT112" i="7" s="1"/>
  <c r="AD113" i="7" a="1"/>
  <c r="AD113" i="7" s="1"/>
  <c r="AD111" i="7" a="1"/>
  <c r="AD111" i="7" s="1"/>
  <c r="AD112" i="7" a="1"/>
  <c r="AD112" i="7" s="1"/>
  <c r="AD114" i="7" a="1"/>
  <c r="AD114" i="7" s="1"/>
  <c r="AD115" i="7" a="1"/>
  <c r="AD115" i="7" s="1"/>
  <c r="AD116" i="7" a="1"/>
  <c r="AD116" i="7" s="1"/>
  <c r="N114" i="7" a="1"/>
  <c r="N114" i="7" s="1"/>
  <c r="N115" i="7" a="1"/>
  <c r="N115" i="7" s="1"/>
  <c r="N116" i="7" a="1"/>
  <c r="N116" i="7" s="1"/>
  <c r="N113" i="7" a="1"/>
  <c r="N113" i="7" s="1"/>
  <c r="N111" i="7" a="1"/>
  <c r="N111" i="7" s="1"/>
  <c r="N112" i="7" a="1"/>
  <c r="N112" i="7" s="1"/>
  <c r="AY105" i="7" a="1"/>
  <c r="AY105" i="7" s="1"/>
  <c r="AY106" i="7" a="1"/>
  <c r="AY106" i="7" s="1"/>
  <c r="AY109" i="7" a="1"/>
  <c r="AY109" i="7" s="1"/>
  <c r="AY108" i="7" a="1"/>
  <c r="AY108" i="7" s="1"/>
  <c r="AY110" i="7" a="1"/>
  <c r="AY110" i="7" s="1"/>
  <c r="AY107" i="7" a="1"/>
  <c r="AY107" i="7" s="1"/>
  <c r="AI105" i="7" a="1"/>
  <c r="AI105" i="7" s="1"/>
  <c r="AI107" i="7" a="1"/>
  <c r="AI107" i="7" s="1"/>
  <c r="AI108" i="7" a="1"/>
  <c r="AI108" i="7" s="1"/>
  <c r="AI106" i="7" a="1"/>
  <c r="AI106" i="7" s="1"/>
  <c r="AI109" i="7" a="1"/>
  <c r="AI109" i="7" s="1"/>
  <c r="AI110" i="7" a="1"/>
  <c r="AI110" i="7" s="1"/>
  <c r="S105" i="7" a="1"/>
  <c r="S105" i="7" s="1"/>
  <c r="S106" i="7" a="1"/>
  <c r="S106" i="7" s="1"/>
  <c r="S107" i="7" a="1"/>
  <c r="S107" i="7" s="1"/>
  <c r="S110" i="7" a="1"/>
  <c r="S110" i="7" s="1"/>
  <c r="S109" i="7" a="1"/>
  <c r="S109" i="7" s="1"/>
  <c r="S108" i="7" a="1"/>
  <c r="S108" i="7" s="1"/>
  <c r="BD103" i="7" a="1"/>
  <c r="BD103" i="7" s="1"/>
  <c r="BD104" i="7" a="1"/>
  <c r="BD104" i="7" s="1"/>
  <c r="BD100" i="7" a="1"/>
  <c r="BD100" i="7" s="1"/>
  <c r="BD101" i="7" a="1"/>
  <c r="BD101" i="7" s="1"/>
  <c r="BD99" i="7" a="1"/>
  <c r="BD99" i="7" s="1"/>
  <c r="BD102" i="7" a="1"/>
  <c r="BD102" i="7" s="1"/>
  <c r="AN100" i="7" a="1"/>
  <c r="AN100" i="7" s="1"/>
  <c r="AN101" i="7" a="1"/>
  <c r="AN101" i="7" s="1"/>
  <c r="AN103" i="7" a="1"/>
  <c r="AN103" i="7" s="1"/>
  <c r="AN99" i="7" a="1"/>
  <c r="AN99" i="7" s="1"/>
  <c r="AN104" i="7" a="1"/>
  <c r="AN104" i="7" s="1"/>
  <c r="AN102" i="7" a="1"/>
  <c r="AN102" i="7" s="1"/>
  <c r="X99" i="7" a="1"/>
  <c r="X99" i="7" s="1"/>
  <c r="X103" i="7" a="1"/>
  <c r="X103" i="7" s="1"/>
  <c r="X104" i="7" a="1"/>
  <c r="X104" i="7" s="1"/>
  <c r="X100" i="7" a="1"/>
  <c r="X100" i="7" s="1"/>
  <c r="X101" i="7" a="1"/>
  <c r="X101" i="7" s="1"/>
  <c r="X102" i="7" a="1"/>
  <c r="X102" i="7" s="1"/>
  <c r="H100" i="7" a="1"/>
  <c r="H100" i="7" s="1"/>
  <c r="H101" i="7" a="1"/>
  <c r="H101" i="7" s="1"/>
  <c r="H103" i="7" a="1"/>
  <c r="H103" i="7" s="1"/>
  <c r="H104" i="7" a="1"/>
  <c r="H104" i="7" s="1"/>
  <c r="H99" i="7" a="1"/>
  <c r="H99" i="7" s="1"/>
  <c r="H102" i="7" a="1"/>
  <c r="H102" i="7" s="1"/>
  <c r="AS96" i="7" a="1"/>
  <c r="AS96" i="7" s="1"/>
  <c r="AS93" i="7" a="1"/>
  <c r="AS93" i="7" s="1"/>
  <c r="AS95" i="7" a="1"/>
  <c r="AS95" i="7" s="1"/>
  <c r="AS98" i="7" a="1"/>
  <c r="AS98" i="7" s="1"/>
  <c r="AS94" i="7" a="1"/>
  <c r="AS94" i="7" s="1"/>
  <c r="AS97" i="7" a="1"/>
  <c r="AS97" i="7" s="1"/>
  <c r="AC93" i="7" a="1"/>
  <c r="AC93" i="7" s="1"/>
  <c r="AC98" i="7" a="1"/>
  <c r="AC98" i="7" s="1"/>
  <c r="AC97" i="7" a="1"/>
  <c r="AC97" i="7" s="1"/>
  <c r="AC94" i="7" a="1"/>
  <c r="AC94" i="7" s="1"/>
  <c r="AC95" i="7" a="1"/>
  <c r="AC95" i="7" s="1"/>
  <c r="AC96" i="7" a="1"/>
  <c r="AC96" i="7" s="1"/>
  <c r="M96" i="7" a="1"/>
  <c r="M96" i="7" s="1"/>
  <c r="M93" i="7" a="1"/>
  <c r="M93" i="7" s="1"/>
  <c r="M98" i="7" a="1"/>
  <c r="M98" i="7" s="1"/>
  <c r="M94" i="7" a="1"/>
  <c r="M94" i="7" s="1"/>
  <c r="M95" i="7" a="1"/>
  <c r="M95" i="7" s="1"/>
  <c r="M97" i="7" a="1"/>
  <c r="M97" i="7" s="1"/>
  <c r="AX87" i="7" a="1"/>
  <c r="AX87" i="7" s="1"/>
  <c r="AX89" i="7" a="1"/>
  <c r="AX89" i="7" s="1"/>
  <c r="AX91" i="7" a="1"/>
  <c r="AX91" i="7" s="1"/>
  <c r="AX88" i="7" a="1"/>
  <c r="AX88" i="7" s="1"/>
  <c r="AX90" i="7" a="1"/>
  <c r="AX90" i="7" s="1"/>
  <c r="AX92" i="7" a="1"/>
  <c r="AX92" i="7" s="1"/>
  <c r="AH91" i="7" a="1"/>
  <c r="AH91" i="7" s="1"/>
  <c r="AH92" i="7" a="1"/>
  <c r="AH92" i="7" s="1"/>
  <c r="AH88" i="7" a="1"/>
  <c r="AH88" i="7" s="1"/>
  <c r="AH90" i="7" a="1"/>
  <c r="AH90" i="7" s="1"/>
  <c r="AH87" i="7" a="1"/>
  <c r="AH87" i="7" s="1"/>
  <c r="AH89" i="7" a="1"/>
  <c r="AH89" i="7" s="1"/>
  <c r="R88" i="7" a="1"/>
  <c r="R88" i="7" s="1"/>
  <c r="R92" i="7" a="1"/>
  <c r="R92" i="7" s="1"/>
  <c r="R90" i="7" a="1"/>
  <c r="R90" i="7" s="1"/>
  <c r="R87" i="7" a="1"/>
  <c r="R87" i="7" s="1"/>
  <c r="R89" i="7" a="1"/>
  <c r="R89" i="7" s="1"/>
  <c r="R91" i="7" a="1"/>
  <c r="R91" i="7" s="1"/>
  <c r="BC83" i="7" a="1"/>
  <c r="BC83" i="7" s="1"/>
  <c r="BC86" i="7" a="1"/>
  <c r="BC86" i="7" s="1"/>
  <c r="BC81" i="7" a="1"/>
  <c r="BC81" i="7" s="1"/>
  <c r="BC84" i="7" a="1"/>
  <c r="BC84" i="7" s="1"/>
  <c r="BC82" i="7" a="1"/>
  <c r="BC82" i="7" s="1"/>
  <c r="BC85" i="7" a="1"/>
  <c r="BC85" i="7" s="1"/>
  <c r="AM81" i="7" a="1"/>
  <c r="AM81" i="7" s="1"/>
  <c r="AM83" i="7" a="1"/>
  <c r="AM83" i="7" s="1"/>
  <c r="AM86" i="7" a="1"/>
  <c r="AM86" i="7" s="1"/>
  <c r="AM82" i="7" a="1"/>
  <c r="AM82" i="7" s="1"/>
  <c r="AM85" i="7" a="1"/>
  <c r="AM85" i="7" s="1"/>
  <c r="AM84" i="7" a="1"/>
  <c r="AM84" i="7" s="1"/>
  <c r="W82" i="7" a="1"/>
  <c r="W82" i="7" s="1"/>
  <c r="W85" i="7" a="1"/>
  <c r="W85" i="7" s="1"/>
  <c r="W81" i="7" a="1"/>
  <c r="W81" i="7" s="1"/>
  <c r="W83" i="7" a="1"/>
  <c r="W83" i="7" s="1"/>
  <c r="W84" i="7" a="1"/>
  <c r="W84" i="7" s="1"/>
  <c r="W86" i="7" a="1"/>
  <c r="W86" i="7" s="1"/>
  <c r="G85" i="7" a="1"/>
  <c r="G85" i="7" s="1"/>
  <c r="G84" i="7" a="1"/>
  <c r="G84" i="7" s="1"/>
  <c r="G81" i="7" a="1"/>
  <c r="G81" i="7" s="1"/>
  <c r="G82" i="7" a="1"/>
  <c r="G82" i="7" s="1"/>
  <c r="G83" i="7" a="1"/>
  <c r="G83" i="7" s="1"/>
  <c r="G86" i="7" a="1"/>
  <c r="G86" i="7" s="1"/>
  <c r="AR77" i="7" a="1"/>
  <c r="AR77" i="7" s="1"/>
  <c r="AR78" i="7" a="1"/>
  <c r="AR78" i="7" s="1"/>
  <c r="AR80" i="7" a="1"/>
  <c r="AR80" i="7" s="1"/>
  <c r="AR75" i="7" a="1"/>
  <c r="AR75" i="7" s="1"/>
  <c r="AR79" i="7" a="1"/>
  <c r="AR79" i="7" s="1"/>
  <c r="AR76" i="7" a="1"/>
  <c r="AR76" i="7" s="1"/>
  <c r="AB77" i="7" a="1"/>
  <c r="AB77" i="7" s="1"/>
  <c r="AB78" i="7" a="1"/>
  <c r="AB78" i="7" s="1"/>
  <c r="AB80" i="7" a="1"/>
  <c r="AB80" i="7" s="1"/>
  <c r="AB79" i="7" a="1"/>
  <c r="AB79" i="7" s="1"/>
  <c r="AB75" i="7" a="1"/>
  <c r="AB75" i="7" s="1"/>
  <c r="AB76" i="7" a="1"/>
  <c r="AB76" i="7" s="1"/>
  <c r="L77" i="7" a="1"/>
  <c r="L77" i="7" s="1"/>
  <c r="L79" i="7" a="1"/>
  <c r="L79" i="7" s="1"/>
  <c r="L75" i="7" a="1"/>
  <c r="L75" i="7" s="1"/>
  <c r="L76" i="7" a="1"/>
  <c r="L76" i="7" s="1"/>
  <c r="L78" i="7" a="1"/>
  <c r="L78" i="7" s="1"/>
  <c r="L80" i="7" a="1"/>
  <c r="L80" i="7" s="1"/>
  <c r="AW69" i="7" a="1"/>
  <c r="AW69" i="7" s="1"/>
  <c r="AW72" i="7" a="1"/>
  <c r="AW72" i="7" s="1"/>
  <c r="AW73" i="7" a="1"/>
  <c r="AW73" i="7" s="1"/>
  <c r="AW70" i="7" a="1"/>
  <c r="AW70" i="7" s="1"/>
  <c r="AW74" i="7" a="1"/>
  <c r="AW74" i="7" s="1"/>
  <c r="AW71" i="7" a="1"/>
  <c r="AW71" i="7" s="1"/>
  <c r="AG72" i="7" a="1"/>
  <c r="AG72" i="7" s="1"/>
  <c r="AG73" i="7" a="1"/>
  <c r="AG73" i="7" s="1"/>
  <c r="AG70" i="7" a="1"/>
  <c r="AG70" i="7" s="1"/>
  <c r="AG74" i="7" a="1"/>
  <c r="AG74" i="7" s="1"/>
  <c r="AG69" i="7" a="1"/>
  <c r="AG69" i="7" s="1"/>
  <c r="AG71" i="7" a="1"/>
  <c r="AG71" i="7" s="1"/>
  <c r="Q72" i="7" a="1"/>
  <c r="Q72" i="7" s="1"/>
  <c r="Q70" i="7" a="1"/>
  <c r="Q70" i="7" s="1"/>
  <c r="Q73" i="7" a="1"/>
  <c r="Q73" i="7" s="1"/>
  <c r="Q74" i="7" a="1"/>
  <c r="Q74" i="7" s="1"/>
  <c r="Q69" i="7" a="1"/>
  <c r="Q69" i="7" s="1"/>
  <c r="Q71" i="7" a="1"/>
  <c r="Q71" i="7" s="1"/>
  <c r="BB64" i="7" a="1"/>
  <c r="BB64" i="7" s="1"/>
  <c r="BB67" i="7" a="1"/>
  <c r="BB67" i="7" s="1"/>
  <c r="BB63" i="7" a="1"/>
  <c r="BB63" i="7" s="1"/>
  <c r="BB66" i="7" a="1"/>
  <c r="BB66" i="7" s="1"/>
  <c r="BB65" i="7" a="1"/>
  <c r="BB65" i="7" s="1"/>
  <c r="BB68" i="7" a="1"/>
  <c r="BB68" i="7" s="1"/>
  <c r="AH63" i="7" a="1"/>
  <c r="AH63" i="7" s="1"/>
  <c r="AH64" i="7" a="1"/>
  <c r="AH64" i="7" s="1"/>
  <c r="AH67" i="7" a="1"/>
  <c r="AH67" i="7" s="1"/>
  <c r="AH66" i="7" a="1"/>
  <c r="AH66" i="7" s="1"/>
  <c r="AH65" i="7" a="1"/>
  <c r="AH65" i="7" s="1"/>
  <c r="AH68" i="7" a="1"/>
  <c r="AH68" i="7" s="1"/>
  <c r="BC59" i="7" a="1"/>
  <c r="BC59" i="7" s="1"/>
  <c r="BC60" i="7" a="1"/>
  <c r="BC60" i="7" s="1"/>
  <c r="BC62" i="7" a="1"/>
  <c r="BC62" i="7" s="1"/>
  <c r="BC58" i="7" a="1"/>
  <c r="BC58" i="7" s="1"/>
  <c r="BC57" i="7" a="1"/>
  <c r="BC57" i="7" s="1"/>
  <c r="BC61" i="7" a="1"/>
  <c r="BC61" i="7" s="1"/>
  <c r="W58" i="7" a="1"/>
  <c r="W58" i="7" s="1"/>
  <c r="W59" i="7" a="1"/>
  <c r="W59" i="7" s="1"/>
  <c r="W61" i="7" a="1"/>
  <c r="W61" i="7" s="1"/>
  <c r="W57" i="7" a="1"/>
  <c r="W57" i="7" s="1"/>
  <c r="W60" i="7" a="1"/>
  <c r="W60" i="7" s="1"/>
  <c r="W62" i="7" a="1"/>
  <c r="W62" i="7" s="1"/>
  <c r="AR51" i="7" a="1"/>
  <c r="AR51" i="7" s="1"/>
  <c r="AR53" i="7" a="1"/>
  <c r="AR53" i="7" s="1"/>
  <c r="AR54" i="7" a="1"/>
  <c r="AR54" i="7" s="1"/>
  <c r="AR56" i="7" a="1"/>
  <c r="AR56" i="7" s="1"/>
  <c r="AR52" i="7" a="1"/>
  <c r="AR52" i="7" s="1"/>
  <c r="AR55" i="7" a="1"/>
  <c r="AR55" i="7" s="1"/>
  <c r="L51" i="7" a="1"/>
  <c r="L51" i="7" s="1"/>
  <c r="L54" i="7" a="1"/>
  <c r="L54" i="7" s="1"/>
  <c r="L56" i="7" a="1"/>
  <c r="L56" i="7" s="1"/>
  <c r="L52" i="7" a="1"/>
  <c r="L52" i="7" s="1"/>
  <c r="L55" i="7" a="1"/>
  <c r="L55" i="7" s="1"/>
  <c r="L53" i="7" a="1"/>
  <c r="L53" i="7" s="1"/>
  <c r="AG45" i="7" a="1"/>
  <c r="AG45" i="7" s="1"/>
  <c r="AG46" i="7" a="1"/>
  <c r="AG46" i="7" s="1"/>
  <c r="AG48" i="7" a="1"/>
  <c r="AG48" i="7" s="1"/>
  <c r="AG50" i="7" a="1"/>
  <c r="AG50" i="7" s="1"/>
  <c r="AG47" i="7" a="1"/>
  <c r="AG47" i="7" s="1"/>
  <c r="AG49" i="7" a="1"/>
  <c r="AG49" i="7" s="1"/>
  <c r="BB39" i="7" a="1"/>
  <c r="BB39" i="7" s="1"/>
  <c r="BB40" i="7" a="1"/>
  <c r="BB40" i="7" s="1"/>
  <c r="BB41" i="7" a="1"/>
  <c r="BB41" i="7" s="1"/>
  <c r="BB42" i="7" a="1"/>
  <c r="BB42" i="7" s="1"/>
  <c r="BB43" i="7" a="1"/>
  <c r="BB43" i="7" s="1"/>
  <c r="BB44" i="7" a="1"/>
  <c r="BB44" i="7" s="1"/>
  <c r="R39" i="7" a="1"/>
  <c r="R39" i="7" s="1"/>
  <c r="R40" i="7" a="1"/>
  <c r="R40" i="7" s="1"/>
  <c r="R41" i="7" a="1"/>
  <c r="R41" i="7" s="1"/>
  <c r="R42" i="7" a="1"/>
  <c r="R42" i="7" s="1"/>
  <c r="R43" i="7" a="1"/>
  <c r="R43" i="7" s="1"/>
  <c r="R44" i="7" a="1"/>
  <c r="R44" i="7" s="1"/>
  <c r="G34" i="7" a="1"/>
  <c r="G34" i="7" s="1"/>
  <c r="G35" i="7" a="1"/>
  <c r="G35" i="7" s="1"/>
  <c r="G36" i="7" a="1"/>
  <c r="G36" i="7" s="1"/>
  <c r="G38" i="7" a="1"/>
  <c r="G38" i="7" s="1"/>
  <c r="G37" i="7" a="1"/>
  <c r="G37" i="7" s="1"/>
  <c r="G33" i="7" a="1"/>
  <c r="G33" i="7" s="1"/>
  <c r="T21" i="7" a="1"/>
  <c r="T21" i="7" s="1"/>
  <c r="T22" i="7" a="1"/>
  <c r="T22" i="7" s="1"/>
  <c r="T23" i="7" a="1"/>
  <c r="T23" i="7" s="1"/>
  <c r="T24" i="7" a="1"/>
  <c r="T24" i="7" s="1"/>
  <c r="T25" i="7" a="1"/>
  <c r="T25" i="7" s="1"/>
  <c r="T26" i="7" a="1"/>
  <c r="T26" i="7" s="1"/>
  <c r="AY3" i="7" a="1"/>
  <c r="AY3" i="7" s="1"/>
  <c r="AY5" i="7" a="1"/>
  <c r="AY5" i="7" s="1"/>
  <c r="AY6" i="7" a="1"/>
  <c r="AY6" i="7" s="1"/>
  <c r="AY4" i="7" a="1"/>
  <c r="AY4" i="7" s="1"/>
  <c r="AY7" i="7" a="1"/>
  <c r="AY7" i="7" s="1"/>
  <c r="AY8" i="7" a="1"/>
  <c r="AY8" i="7" s="1"/>
  <c r="K123" i="7" a="1"/>
  <c r="K123" i="7" s="1"/>
  <c r="K124" i="7" a="1"/>
  <c r="K124" i="7" s="1"/>
  <c r="K125" i="7" a="1"/>
  <c r="K125" i="7" s="1"/>
  <c r="K126" i="7" a="1"/>
  <c r="K126" i="7" s="1"/>
  <c r="K127" i="7" a="1"/>
  <c r="K127" i="7" s="1"/>
  <c r="K128" i="7" a="1"/>
  <c r="K128" i="7" s="1"/>
  <c r="AV119" i="7" a="1"/>
  <c r="AV119" i="7" s="1"/>
  <c r="AV120" i="7" a="1"/>
  <c r="AV120" i="7" s="1"/>
  <c r="AV121" i="7" a="1"/>
  <c r="AV121" i="7" s="1"/>
  <c r="AV117" i="7" a="1"/>
  <c r="AV117" i="7" s="1"/>
  <c r="AV118" i="7" a="1"/>
  <c r="AV118" i="7" s="1"/>
  <c r="AV122" i="7" a="1"/>
  <c r="AV122" i="7" s="1"/>
  <c r="AF117" i="7" a="1"/>
  <c r="AF117" i="7" s="1"/>
  <c r="AF118" i="7" a="1"/>
  <c r="AF118" i="7" s="1"/>
  <c r="AF122" i="7" a="1"/>
  <c r="AF122" i="7" s="1"/>
  <c r="AF119" i="7" a="1"/>
  <c r="AF119" i="7" s="1"/>
  <c r="AF120" i="7" a="1"/>
  <c r="AF120" i="7" s="1"/>
  <c r="AF121" i="7" a="1"/>
  <c r="AF121" i="7" s="1"/>
  <c r="P120" i="7" a="1"/>
  <c r="P120" i="7" s="1"/>
  <c r="P121" i="7" a="1"/>
  <c r="P121" i="7" s="1"/>
  <c r="P119" i="7" a="1"/>
  <c r="P119" i="7" s="1"/>
  <c r="P117" i="7" a="1"/>
  <c r="P117" i="7" s="1"/>
  <c r="P118" i="7" a="1"/>
  <c r="P118" i="7" s="1"/>
  <c r="P122" i="7" a="1"/>
  <c r="P122" i="7" s="1"/>
  <c r="BA114" i="7" a="1"/>
  <c r="BA114" i="7" s="1"/>
  <c r="BA115" i="7" a="1"/>
  <c r="BA115" i="7" s="1"/>
  <c r="BA116" i="7" a="1"/>
  <c r="BA116" i="7" s="1"/>
  <c r="BA113" i="7" a="1"/>
  <c r="BA113" i="7" s="1"/>
  <c r="BA111" i="7" a="1"/>
  <c r="BA111" i="7" s="1"/>
  <c r="BA112" i="7" a="1"/>
  <c r="BA112" i="7" s="1"/>
  <c r="AK113" i="7" a="1"/>
  <c r="AK113" i="7" s="1"/>
  <c r="AK111" i="7" a="1"/>
  <c r="AK111" i="7" s="1"/>
  <c r="AK112" i="7" a="1"/>
  <c r="AK112" i="7" s="1"/>
  <c r="AK114" i="7" a="1"/>
  <c r="AK114" i="7" s="1"/>
  <c r="AK115" i="7" a="1"/>
  <c r="AK115" i="7" s="1"/>
  <c r="AK116" i="7" a="1"/>
  <c r="AK116" i="7" s="1"/>
  <c r="U114" i="7" a="1"/>
  <c r="U114" i="7" s="1"/>
  <c r="U115" i="7" a="1"/>
  <c r="U115" i="7" s="1"/>
  <c r="U116" i="7" a="1"/>
  <c r="U116" i="7" s="1"/>
  <c r="U113" i="7" a="1"/>
  <c r="U113" i="7" s="1"/>
  <c r="U111" i="7" a="1"/>
  <c r="U111" i="7" s="1"/>
  <c r="U112" i="7" a="1"/>
  <c r="U112" i="7" s="1"/>
  <c r="E113" i="7" a="1"/>
  <c r="E113" i="7" s="1"/>
  <c r="E111" i="7" a="1"/>
  <c r="E111" i="7" s="1"/>
  <c r="E112" i="7" a="1"/>
  <c r="E112" i="7" s="1"/>
  <c r="E114" i="7" a="1"/>
  <c r="E114" i="7" s="1"/>
  <c r="E115" i="7" a="1"/>
  <c r="E115" i="7" s="1"/>
  <c r="E116" i="7" a="1"/>
  <c r="E116" i="7" s="1"/>
  <c r="AP105" i="7" a="1"/>
  <c r="AP105" i="7" s="1"/>
  <c r="AP106" i="7" a="1"/>
  <c r="AP106" i="7" s="1"/>
  <c r="AP107" i="7" a="1"/>
  <c r="AP107" i="7" s="1"/>
  <c r="AP108" i="7" a="1"/>
  <c r="AP108" i="7" s="1"/>
  <c r="AP109" i="7" a="1"/>
  <c r="AP109" i="7" s="1"/>
  <c r="AP110" i="7" a="1"/>
  <c r="AP110" i="7" s="1"/>
  <c r="Z105" i="7" a="1"/>
  <c r="Z105" i="7" s="1"/>
  <c r="Z106" i="7" a="1"/>
  <c r="Z106" i="7" s="1"/>
  <c r="Z110" i="7" a="1"/>
  <c r="Z110" i="7" s="1"/>
  <c r="Z107" i="7" a="1"/>
  <c r="Z107" i="7" s="1"/>
  <c r="Z108" i="7" a="1"/>
  <c r="Z108" i="7" s="1"/>
  <c r="Z109" i="7" a="1"/>
  <c r="Z109" i="7" s="1"/>
  <c r="J105" i="7" a="1"/>
  <c r="J105" i="7" s="1"/>
  <c r="J106" i="7" a="1"/>
  <c r="J106" i="7" s="1"/>
  <c r="J108" i="7" a="1"/>
  <c r="J108" i="7" s="1"/>
  <c r="J109" i="7" a="1"/>
  <c r="J109" i="7" s="1"/>
  <c r="J107" i="7" a="1"/>
  <c r="J107" i="7" s="1"/>
  <c r="J110" i="7" a="1"/>
  <c r="J110" i="7" s="1"/>
  <c r="AU100" i="7" a="1"/>
  <c r="AU100" i="7" s="1"/>
  <c r="AU104" i="7" a="1"/>
  <c r="AU104" i="7" s="1"/>
  <c r="AU99" i="7" a="1"/>
  <c r="AU99" i="7" s="1"/>
  <c r="AU101" i="7" a="1"/>
  <c r="AU101" i="7" s="1"/>
  <c r="AU102" i="7" a="1"/>
  <c r="AU102" i="7" s="1"/>
  <c r="AU103" i="7" a="1"/>
  <c r="AU103" i="7" s="1"/>
  <c r="AE104" i="7" a="1"/>
  <c r="AE104" i="7" s="1"/>
  <c r="AE100" i="7" a="1"/>
  <c r="AE100" i="7" s="1"/>
  <c r="AE101" i="7" a="1"/>
  <c r="AE101" i="7" s="1"/>
  <c r="AE102" i="7" a="1"/>
  <c r="AE102" i="7" s="1"/>
  <c r="AE99" i="7" a="1"/>
  <c r="AE99" i="7" s="1"/>
  <c r="AE103" i="7" a="1"/>
  <c r="AE103" i="7" s="1"/>
  <c r="O100" i="7" a="1"/>
  <c r="O100" i="7" s="1"/>
  <c r="O101" i="7" a="1"/>
  <c r="O101" i="7" s="1"/>
  <c r="O104" i="7" a="1"/>
  <c r="O104" i="7" s="1"/>
  <c r="O99" i="7" a="1"/>
  <c r="O99" i="7" s="1"/>
  <c r="O102" i="7" a="1"/>
  <c r="O102" i="7" s="1"/>
  <c r="O103" i="7" a="1"/>
  <c r="O103" i="7" s="1"/>
  <c r="AZ96" i="7" a="1"/>
  <c r="AZ96" i="7" s="1"/>
  <c r="AZ97" i="7" a="1"/>
  <c r="AZ97" i="7" s="1"/>
  <c r="AZ93" i="7" a="1"/>
  <c r="AZ93" i="7" s="1"/>
  <c r="AZ95" i="7" a="1"/>
  <c r="AZ95" i="7" s="1"/>
  <c r="AZ98" i="7" a="1"/>
  <c r="AZ98" i="7" s="1"/>
  <c r="AZ94" i="7" a="1"/>
  <c r="AZ94" i="7" s="1"/>
  <c r="AJ98" i="7" a="1"/>
  <c r="AJ98" i="7" s="1"/>
  <c r="AJ96" i="7" a="1"/>
  <c r="AJ96" i="7" s="1"/>
  <c r="AJ97" i="7" a="1"/>
  <c r="AJ97" i="7" s="1"/>
  <c r="AJ93" i="7" a="1"/>
  <c r="AJ93" i="7" s="1"/>
  <c r="AJ94" i="7" a="1"/>
  <c r="AJ94" i="7" s="1"/>
  <c r="AJ95" i="7" a="1"/>
  <c r="AJ95" i="7" s="1"/>
  <c r="T96" i="7" a="1"/>
  <c r="T96" i="7" s="1"/>
  <c r="T97" i="7" a="1"/>
  <c r="T97" i="7" s="1"/>
  <c r="T93" i="7" a="1"/>
  <c r="T93" i="7" s="1"/>
  <c r="T94" i="7" a="1"/>
  <c r="T94" i="7" s="1"/>
  <c r="T95" i="7" a="1"/>
  <c r="T95" i="7" s="1"/>
  <c r="T98" i="7" a="1"/>
  <c r="T98" i="7" s="1"/>
  <c r="BE88" i="7" a="1"/>
  <c r="BE88" i="7" s="1"/>
  <c r="BE91" i="7" a="1"/>
  <c r="BE91" i="7" s="1"/>
  <c r="BE90" i="7" a="1"/>
  <c r="BE90" i="7" s="1"/>
  <c r="BE92" i="7" a="1"/>
  <c r="BE92" i="7" s="1"/>
  <c r="BE87" i="7" a="1"/>
  <c r="BE87" i="7" s="1"/>
  <c r="BE89" i="7" a="1"/>
  <c r="BE89" i="7" s="1"/>
  <c r="AO87" i="7" a="1"/>
  <c r="AO87" i="7" s="1"/>
  <c r="AO88" i="7" a="1"/>
  <c r="AO88" i="7" s="1"/>
  <c r="AO92" i="7" a="1"/>
  <c r="AO92" i="7" s="1"/>
  <c r="AO90" i="7" a="1"/>
  <c r="AO90" i="7" s="1"/>
  <c r="AO89" i="7" a="1"/>
  <c r="AO89" i="7" s="1"/>
  <c r="AO91" i="7" a="1"/>
  <c r="AO91" i="7" s="1"/>
  <c r="Y87" i="7" a="1"/>
  <c r="Y87" i="7" s="1"/>
  <c r="Y90" i="7" a="1"/>
  <c r="Y90" i="7" s="1"/>
  <c r="Y89" i="7" a="1"/>
  <c r="Y89" i="7" s="1"/>
  <c r="Y88" i="7" a="1"/>
  <c r="Y88" i="7" s="1"/>
  <c r="Y91" i="7" a="1"/>
  <c r="Y91" i="7" s="1"/>
  <c r="Y92" i="7" a="1"/>
  <c r="Y92" i="7" s="1"/>
  <c r="I87" i="7" a="1"/>
  <c r="I87" i="7" s="1"/>
  <c r="I90" i="7" a="1"/>
  <c r="I90" i="7" s="1"/>
  <c r="I89" i="7" a="1"/>
  <c r="I89" i="7" s="1"/>
  <c r="I91" i="7" a="1"/>
  <c r="I91" i="7" s="1"/>
  <c r="I92" i="7" a="1"/>
  <c r="I92" i="7" s="1"/>
  <c r="I88" i="7" a="1"/>
  <c r="I88" i="7" s="1"/>
  <c r="AT81" i="7" a="1"/>
  <c r="AT81" i="7" s="1"/>
  <c r="AT82" i="7" a="1"/>
  <c r="AT82" i="7" s="1"/>
  <c r="AT84" i="7" a="1"/>
  <c r="AT84" i="7" s="1"/>
  <c r="AT85" i="7" a="1"/>
  <c r="AT85" i="7" s="1"/>
  <c r="AT83" i="7" a="1"/>
  <c r="AT83" i="7" s="1"/>
  <c r="AT86" i="7" a="1"/>
  <c r="AT86" i="7" s="1"/>
  <c r="AD85" i="7" a="1"/>
  <c r="AD85" i="7" s="1"/>
  <c r="AD84" i="7" a="1"/>
  <c r="AD84" i="7" s="1"/>
  <c r="AD81" i="7" a="1"/>
  <c r="AD81" i="7" s="1"/>
  <c r="AD82" i="7" a="1"/>
  <c r="AD82" i="7" s="1"/>
  <c r="AD83" i="7" a="1"/>
  <c r="AD83" i="7" s="1"/>
  <c r="AD86" i="7" a="1"/>
  <c r="AD86" i="7" s="1"/>
  <c r="N84" i="7" a="1"/>
  <c r="N84" i="7" s="1"/>
  <c r="N85" i="7" a="1"/>
  <c r="N85" i="7" s="1"/>
  <c r="N81" i="7" a="1"/>
  <c r="N81" i="7" s="1"/>
  <c r="N83" i="7" a="1"/>
  <c r="N83" i="7" s="1"/>
  <c r="N86" i="7" a="1"/>
  <c r="N86" i="7" s="1"/>
  <c r="N82" i="7" a="1"/>
  <c r="N82" i="7" s="1"/>
  <c r="AY77" i="7" a="1"/>
  <c r="AY77" i="7" s="1"/>
  <c r="AY78" i="7" a="1"/>
  <c r="AY78" i="7" s="1"/>
  <c r="AY80" i="7" a="1"/>
  <c r="AY80" i="7" s="1"/>
  <c r="AY75" i="7" a="1"/>
  <c r="AY75" i="7" s="1"/>
  <c r="AY79" i="7" a="1"/>
  <c r="AY79" i="7" s="1"/>
  <c r="AY76" i="7" a="1"/>
  <c r="AY76" i="7" s="1"/>
  <c r="AI79" i="7" a="1"/>
  <c r="AI79" i="7" s="1"/>
  <c r="AI75" i="7" a="1"/>
  <c r="AI75" i="7" s="1"/>
  <c r="AI76" i="7" a="1"/>
  <c r="AI76" i="7" s="1"/>
  <c r="AI77" i="7" a="1"/>
  <c r="AI77" i="7" s="1"/>
  <c r="AI78" i="7" a="1"/>
  <c r="AI78" i="7" s="1"/>
  <c r="AI80" i="7" a="1"/>
  <c r="AI80" i="7" s="1"/>
  <c r="S75" i="7" a="1"/>
  <c r="S75" i="7" s="1"/>
  <c r="S76" i="7" a="1"/>
  <c r="S76" i="7" s="1"/>
  <c r="S78" i="7" a="1"/>
  <c r="S78" i="7" s="1"/>
  <c r="S80" i="7" a="1"/>
  <c r="S80" i="7" s="1"/>
  <c r="S77" i="7" a="1"/>
  <c r="S77" i="7" s="1"/>
  <c r="S79" i="7" a="1"/>
  <c r="S79" i="7" s="1"/>
  <c r="BD73" i="7" a="1"/>
  <c r="BD73" i="7" s="1"/>
  <c r="BD70" i="7" a="1"/>
  <c r="BD70" i="7" s="1"/>
  <c r="BD74" i="7" a="1"/>
  <c r="BD74" i="7" s="1"/>
  <c r="BD71" i="7" a="1"/>
  <c r="BD71" i="7" s="1"/>
  <c r="BD69" i="7" a="1"/>
  <c r="BD69" i="7" s="1"/>
  <c r="BD72" i="7" a="1"/>
  <c r="BD72" i="7" s="1"/>
  <c r="AN73" i="7" a="1"/>
  <c r="AN73" i="7" s="1"/>
  <c r="AN70" i="7" a="1"/>
  <c r="AN70" i="7" s="1"/>
  <c r="AN74" i="7" a="1"/>
  <c r="AN74" i="7" s="1"/>
  <c r="AN71" i="7" a="1"/>
  <c r="AN71" i="7" s="1"/>
  <c r="AN69" i="7" a="1"/>
  <c r="AN69" i="7" s="1"/>
  <c r="AN72" i="7" a="1"/>
  <c r="AN72" i="7" s="1"/>
  <c r="X70" i="7" a="1"/>
  <c r="X70" i="7" s="1"/>
  <c r="X73" i="7" a="1"/>
  <c r="X73" i="7" s="1"/>
  <c r="X74" i="7" a="1"/>
  <c r="X74" i="7" s="1"/>
  <c r="X69" i="7" a="1"/>
  <c r="X69" i="7" s="1"/>
  <c r="X71" i="7" a="1"/>
  <c r="X71" i="7" s="1"/>
  <c r="X72" i="7" a="1"/>
  <c r="X72" i="7" s="1"/>
  <c r="H70" i="7" a="1"/>
  <c r="H70" i="7" s="1"/>
  <c r="H73" i="7" a="1"/>
  <c r="H73" i="7" s="1"/>
  <c r="H74" i="7" a="1"/>
  <c r="H74" i="7" s="1"/>
  <c r="H69" i="7" a="1"/>
  <c r="H69" i="7" s="1"/>
  <c r="H71" i="7" a="1"/>
  <c r="H71" i="7" s="1"/>
  <c r="H72" i="7" a="1"/>
  <c r="H72" i="7" s="1"/>
  <c r="AS63" i="7" a="1"/>
  <c r="AS63" i="7" s="1"/>
  <c r="AS65" i="7" a="1"/>
  <c r="AS65" i="7" s="1"/>
  <c r="AS66" i="7" a="1"/>
  <c r="AS66" i="7" s="1"/>
  <c r="AS68" i="7" a="1"/>
  <c r="AS68" i="7" s="1"/>
  <c r="AS64" i="7" a="1"/>
  <c r="AS64" i="7" s="1"/>
  <c r="AS67" i="7" a="1"/>
  <c r="AS67" i="7" s="1"/>
  <c r="Q63" i="7" a="1"/>
  <c r="Q63" i="7" s="1"/>
  <c r="Q65" i="7" a="1"/>
  <c r="Q65" i="7" s="1"/>
  <c r="Q66" i="7" a="1"/>
  <c r="Q66" i="7" s="1"/>
  <c r="Q68" i="7" a="1"/>
  <c r="Q68" i="7" s="1"/>
  <c r="Q64" i="7" a="1"/>
  <c r="Q64" i="7" s="1"/>
  <c r="Q67" i="7" a="1"/>
  <c r="Q67" i="7" s="1"/>
  <c r="AL58" i="7" a="1"/>
  <c r="AL58" i="7" s="1"/>
  <c r="AL61" i="7" a="1"/>
  <c r="AL61" i="7" s="1"/>
  <c r="AL57" i="7" a="1"/>
  <c r="AL57" i="7" s="1"/>
  <c r="AL59" i="7" a="1"/>
  <c r="AL59" i="7" s="1"/>
  <c r="AL60" i="7" a="1"/>
  <c r="AL60" i="7" s="1"/>
  <c r="AL62" i="7" a="1"/>
  <c r="AL62" i="7" s="1"/>
  <c r="F60" i="7" a="1"/>
  <c r="F60" i="7" s="1"/>
  <c r="F61" i="7" a="1"/>
  <c r="F61" i="7" s="1"/>
  <c r="F57" i="7" a="1"/>
  <c r="F57" i="7" s="1"/>
  <c r="F58" i="7" a="1"/>
  <c r="F58" i="7" s="1"/>
  <c r="F59" i="7" a="1"/>
  <c r="F59" i="7" s="1"/>
  <c r="F62" i="7" a="1"/>
  <c r="F62" i="7" s="1"/>
  <c r="AA51" i="7" a="1"/>
  <c r="AA51" i="7" s="1"/>
  <c r="AA53" i="7" a="1"/>
  <c r="AA53" i="7" s="1"/>
  <c r="AA56" i="7" a="1"/>
  <c r="AA56" i="7" s="1"/>
  <c r="AA55" i="7" a="1"/>
  <c r="AA55" i="7" s="1"/>
  <c r="AA52" i="7" a="1"/>
  <c r="AA52" i="7" s="1"/>
  <c r="AA54" i="7" a="1"/>
  <c r="AA54" i="7" s="1"/>
  <c r="AV50" i="7" a="1"/>
  <c r="AV50" i="7" s="1"/>
  <c r="AV46" i="7" a="1"/>
  <c r="AV46" i="7" s="1"/>
  <c r="AV45" i="7" a="1"/>
  <c r="AV45" i="7" s="1"/>
  <c r="AV48" i="7" a="1"/>
  <c r="AV48" i="7" s="1"/>
  <c r="AV49" i="7" a="1"/>
  <c r="AV49" i="7" s="1"/>
  <c r="AV47" i="7" a="1"/>
  <c r="AV47" i="7" s="1"/>
  <c r="P45" i="7" a="1"/>
  <c r="P45" i="7" s="1"/>
  <c r="P48" i="7" a="1"/>
  <c r="P48" i="7" s="1"/>
  <c r="P47" i="7" a="1"/>
  <c r="P47" i="7" s="1"/>
  <c r="P50" i="7" a="1"/>
  <c r="P50" i="7" s="1"/>
  <c r="P46" i="7" a="1"/>
  <c r="P46" i="7" s="1"/>
  <c r="P49" i="7" a="1"/>
  <c r="P49" i="7" s="1"/>
  <c r="AK39" i="7" a="1"/>
  <c r="AK39" i="7" s="1"/>
  <c r="AK40" i="7" a="1"/>
  <c r="AK40" i="7" s="1"/>
  <c r="AK41" i="7" a="1"/>
  <c r="AK41" i="7" s="1"/>
  <c r="AK42" i="7" a="1"/>
  <c r="AK42" i="7" s="1"/>
  <c r="AK43" i="7" a="1"/>
  <c r="AK43" i="7" s="1"/>
  <c r="AK44" i="7" a="1"/>
  <c r="AK44" i="7" s="1"/>
  <c r="AL33" i="7" a="1"/>
  <c r="AL33" i="7" s="1"/>
  <c r="AL34" i="7" a="1"/>
  <c r="AL34" i="7" s="1"/>
  <c r="AL35" i="7" a="1"/>
  <c r="AL35" i="7" s="1"/>
  <c r="AL38" i="7" a="1"/>
  <c r="AL38" i="7" s="1"/>
  <c r="AL37" i="7" a="1"/>
  <c r="AL37" i="7" s="1"/>
  <c r="AL36" i="7" a="1"/>
  <c r="AL36" i="7" s="1"/>
  <c r="AA28" i="7" a="1"/>
  <c r="AA28" i="7" s="1"/>
  <c r="AA30" i="7" a="1"/>
  <c r="AA30" i="7" s="1"/>
  <c r="AA31" i="7" a="1"/>
  <c r="AA31" i="7" s="1"/>
  <c r="AA32" i="7" a="1"/>
  <c r="AA32" i="7" s="1"/>
  <c r="AA27" i="7" a="1"/>
  <c r="AA27" i="7" s="1"/>
  <c r="AA29" i="7" a="1"/>
  <c r="AA29" i="7" s="1"/>
  <c r="E15" i="7" a="1"/>
  <c r="E15" i="7" s="1"/>
  <c r="E16" i="7" a="1"/>
  <c r="E16" i="7" s="1"/>
  <c r="E18" i="7" a="1"/>
  <c r="E18" i="7" s="1"/>
  <c r="E19" i="7" a="1"/>
  <c r="E19" i="7" s="1"/>
  <c r="E17" i="7" a="1"/>
  <c r="E17" i="7" s="1"/>
  <c r="E20" i="7" a="1"/>
  <c r="E20" i="7" s="1"/>
  <c r="AN65" i="7" a="1"/>
  <c r="AN65" i="7" s="1"/>
  <c r="AN68" i="7" a="1"/>
  <c r="AN68" i="7" s="1"/>
  <c r="AN64" i="7" a="1"/>
  <c r="AN64" i="7" s="1"/>
  <c r="AN67" i="7" a="1"/>
  <c r="AN67" i="7" s="1"/>
  <c r="AN63" i="7" a="1"/>
  <c r="AN63" i="7" s="1"/>
  <c r="AN66" i="7" a="1"/>
  <c r="AN66" i="7" s="1"/>
  <c r="X63" i="7" a="1"/>
  <c r="X63" i="7" s="1"/>
  <c r="X65" i="7" a="1"/>
  <c r="X65" i="7" s="1"/>
  <c r="X68" i="7" a="1"/>
  <c r="X68" i="7" s="1"/>
  <c r="X64" i="7" a="1"/>
  <c r="X64" i="7" s="1"/>
  <c r="X67" i="7" a="1"/>
  <c r="X67" i="7" s="1"/>
  <c r="X66" i="7" a="1"/>
  <c r="X66" i="7" s="1"/>
  <c r="H63" i="7" a="1"/>
  <c r="H63" i="7" s="1"/>
  <c r="H64" i="7" a="1"/>
  <c r="H64" i="7" s="1"/>
  <c r="H67" i="7" a="1"/>
  <c r="H67" i="7" s="1"/>
  <c r="H66" i="7" a="1"/>
  <c r="H66" i="7" s="1"/>
  <c r="H65" i="7" a="1"/>
  <c r="H65" i="7" s="1"/>
  <c r="H68" i="7" a="1"/>
  <c r="H68" i="7" s="1"/>
  <c r="AS58" i="7" a="1"/>
  <c r="AS58" i="7" s="1"/>
  <c r="AS61" i="7" a="1"/>
  <c r="AS61" i="7" s="1"/>
  <c r="AS57" i="7" a="1"/>
  <c r="AS57" i="7" s="1"/>
  <c r="AS59" i="7" a="1"/>
  <c r="AS59" i="7" s="1"/>
  <c r="AS60" i="7" a="1"/>
  <c r="AS60" i="7" s="1"/>
  <c r="AS62" i="7" a="1"/>
  <c r="AS62" i="7" s="1"/>
  <c r="AC57" i="7" a="1"/>
  <c r="AC57" i="7" s="1"/>
  <c r="AC59" i="7" a="1"/>
  <c r="AC59" i="7" s="1"/>
  <c r="AC60" i="7" a="1"/>
  <c r="AC60" i="7" s="1"/>
  <c r="AC58" i="7" a="1"/>
  <c r="AC58" i="7" s="1"/>
  <c r="AC61" i="7" a="1"/>
  <c r="AC61" i="7" s="1"/>
  <c r="AC62" i="7" a="1"/>
  <c r="AC62" i="7" s="1"/>
  <c r="M57" i="7" a="1"/>
  <c r="M57" i="7" s="1"/>
  <c r="M62" i="7" a="1"/>
  <c r="M62" i="7" s="1"/>
  <c r="M58" i="7" a="1"/>
  <c r="M58" i="7" s="1"/>
  <c r="M59" i="7" a="1"/>
  <c r="M59" i="7" s="1"/>
  <c r="M60" i="7" a="1"/>
  <c r="M60" i="7" s="1"/>
  <c r="M61" i="7" a="1"/>
  <c r="M61" i="7" s="1"/>
  <c r="AX52" i="7" a="1"/>
  <c r="AX52" i="7" s="1"/>
  <c r="AX56" i="7" a="1"/>
  <c r="AX56" i="7" s="1"/>
  <c r="AX55" i="7" a="1"/>
  <c r="AX55" i="7" s="1"/>
  <c r="AX51" i="7" a="1"/>
  <c r="AX51" i="7" s="1"/>
  <c r="AX53" i="7" a="1"/>
  <c r="AX53" i="7" s="1"/>
  <c r="AX54" i="7" a="1"/>
  <c r="AX54" i="7" s="1"/>
  <c r="AH51" i="7" a="1"/>
  <c r="AH51" i="7" s="1"/>
  <c r="AH55" i="7" a="1"/>
  <c r="AH55" i="7" s="1"/>
  <c r="AH52" i="7" a="1"/>
  <c r="AH52" i="7" s="1"/>
  <c r="AH54" i="7" a="1"/>
  <c r="AH54" i="7" s="1"/>
  <c r="AH53" i="7" a="1"/>
  <c r="AH53" i="7" s="1"/>
  <c r="AH56" i="7" a="1"/>
  <c r="AH56" i="7" s="1"/>
  <c r="R51" i="7" a="1"/>
  <c r="R51" i="7" s="1"/>
  <c r="R52" i="7" a="1"/>
  <c r="R52" i="7" s="1"/>
  <c r="R55" i="7" a="1"/>
  <c r="R55" i="7" s="1"/>
  <c r="R53" i="7" a="1"/>
  <c r="R53" i="7" s="1"/>
  <c r="R54" i="7" a="1"/>
  <c r="R54" i="7" s="1"/>
  <c r="R56" i="7" a="1"/>
  <c r="R56" i="7" s="1"/>
  <c r="BC47" i="7" a="1"/>
  <c r="BC47" i="7" s="1"/>
  <c r="BC48" i="7" a="1"/>
  <c r="BC48" i="7" s="1"/>
  <c r="BC49" i="7" a="1"/>
  <c r="BC49" i="7" s="1"/>
  <c r="BC45" i="7" a="1"/>
  <c r="BC45" i="7" s="1"/>
  <c r="BC46" i="7" a="1"/>
  <c r="BC46" i="7" s="1"/>
  <c r="BC50" i="7" a="1"/>
  <c r="BC50" i="7" s="1"/>
  <c r="AM48" i="7" a="1"/>
  <c r="AM48" i="7" s="1"/>
  <c r="AM47" i="7" a="1"/>
  <c r="AM47" i="7" s="1"/>
  <c r="AM49" i="7" a="1"/>
  <c r="AM49" i="7" s="1"/>
  <c r="AM45" i="7" a="1"/>
  <c r="AM45" i="7" s="1"/>
  <c r="AM46" i="7" a="1"/>
  <c r="AM46" i="7" s="1"/>
  <c r="AM50" i="7" a="1"/>
  <c r="AM50" i="7" s="1"/>
  <c r="W45" i="7" a="1"/>
  <c r="W45" i="7" s="1"/>
  <c r="W46" i="7" a="1"/>
  <c r="W46" i="7" s="1"/>
  <c r="W48" i="7" a="1"/>
  <c r="W48" i="7" s="1"/>
  <c r="W50" i="7" a="1"/>
  <c r="W50" i="7" s="1"/>
  <c r="W47" i="7" a="1"/>
  <c r="W47" i="7" s="1"/>
  <c r="W49" i="7" a="1"/>
  <c r="W49" i="7" s="1"/>
  <c r="G50" i="7" a="1"/>
  <c r="G50" i="7" s="1"/>
  <c r="G45" i="7" a="1"/>
  <c r="G45" i="7" s="1"/>
  <c r="G46" i="7" a="1"/>
  <c r="G46" i="7" s="1"/>
  <c r="G48" i="7" a="1"/>
  <c r="G48" i="7" s="1"/>
  <c r="G49" i="7" a="1"/>
  <c r="G49" i="7" s="1"/>
  <c r="G47" i="7" a="1"/>
  <c r="G47" i="7" s="1"/>
  <c r="AR39" i="7" a="1"/>
  <c r="AR39" i="7" s="1"/>
  <c r="AR40" i="7" a="1"/>
  <c r="AR40" i="7" s="1"/>
  <c r="AR41" i="7" a="1"/>
  <c r="AR41" i="7" s="1"/>
  <c r="AR42" i="7" a="1"/>
  <c r="AR42" i="7" s="1"/>
  <c r="AR43" i="7" a="1"/>
  <c r="AR43" i="7" s="1"/>
  <c r="AR44" i="7" a="1"/>
  <c r="AR44" i="7" s="1"/>
  <c r="AB39" i="7" a="1"/>
  <c r="AB39" i="7" s="1"/>
  <c r="AB40" i="7" a="1"/>
  <c r="AB40" i="7" s="1"/>
  <c r="AB41" i="7" a="1"/>
  <c r="AB41" i="7" s="1"/>
  <c r="AB43" i="7" a="1"/>
  <c r="AB43" i="7" s="1"/>
  <c r="AB44" i="7" a="1"/>
  <c r="AB44" i="7" s="1"/>
  <c r="AB42" i="7" a="1"/>
  <c r="AB42" i="7" s="1"/>
  <c r="AY36" i="7" a="1"/>
  <c r="AY36" i="7" s="1"/>
  <c r="AY37" i="7" a="1"/>
  <c r="AY37" i="7" s="1"/>
  <c r="AY38" i="7" a="1"/>
  <c r="AY38" i="7" s="1"/>
  <c r="AY34" i="7" a="1"/>
  <c r="AY34" i="7" s="1"/>
  <c r="AY33" i="7" a="1"/>
  <c r="AY33" i="7" s="1"/>
  <c r="AY35" i="7" a="1"/>
  <c r="AY35" i="7" s="1"/>
  <c r="S33" i="7" a="1"/>
  <c r="S33" i="7" s="1"/>
  <c r="S34" i="7" a="1"/>
  <c r="S34" i="7" s="1"/>
  <c r="S35" i="7" a="1"/>
  <c r="S35" i="7" s="1"/>
  <c r="S36" i="7" a="1"/>
  <c r="S36" i="7" s="1"/>
  <c r="S37" i="7" a="1"/>
  <c r="S37" i="7" s="1"/>
  <c r="S38" i="7" a="1"/>
  <c r="S38" i="7" s="1"/>
  <c r="AN27" i="7" a="1"/>
  <c r="AN27" i="7" s="1"/>
  <c r="AN29" i="7" a="1"/>
  <c r="AN29" i="7" s="1"/>
  <c r="AN28" i="7" a="1"/>
  <c r="AN28" i="7" s="1"/>
  <c r="AN30" i="7" a="1"/>
  <c r="AN30" i="7" s="1"/>
  <c r="AN31" i="7" a="1"/>
  <c r="AN31" i="7" s="1"/>
  <c r="AN32" i="7" a="1"/>
  <c r="AN32" i="7" s="1"/>
  <c r="AR22" i="7" a="1"/>
  <c r="AR22" i="7" s="1"/>
  <c r="AR23" i="7" a="1"/>
  <c r="AR23" i="7" s="1"/>
  <c r="AR24" i="7" a="1"/>
  <c r="AR24" i="7" s="1"/>
  <c r="AR25" i="7" a="1"/>
  <c r="AR25" i="7" s="1"/>
  <c r="AR26" i="7" a="1"/>
  <c r="AR26" i="7" s="1"/>
  <c r="AR21" i="7" a="1"/>
  <c r="AR21" i="7" s="1"/>
  <c r="AG18" i="7" a="1"/>
  <c r="AG18" i="7" s="1"/>
  <c r="AG15" i="7" a="1"/>
  <c r="AG15" i="7" s="1"/>
  <c r="AG20" i="7" a="1"/>
  <c r="AG20" i="7" s="1"/>
  <c r="AG16" i="7" a="1"/>
  <c r="AG16" i="7" s="1"/>
  <c r="AG17" i="7" a="1"/>
  <c r="AG17" i="7" s="1"/>
  <c r="AG19" i="7" a="1"/>
  <c r="AG19" i="7" s="1"/>
  <c r="V9" i="7" a="1"/>
  <c r="V9" i="7" s="1"/>
  <c r="V12" i="7" a="1"/>
  <c r="V12" i="7" s="1"/>
  <c r="V10" i="7" a="1"/>
  <c r="V10" i="7" s="1"/>
  <c r="V11" i="7" a="1"/>
  <c r="V11" i="7" s="1"/>
  <c r="V13" i="7" a="1"/>
  <c r="V13" i="7" s="1"/>
  <c r="V14" i="7" a="1"/>
  <c r="V14" i="7" s="1"/>
  <c r="K3" i="7" a="1"/>
  <c r="K3" i="7" s="1"/>
  <c r="K4" i="7" a="1"/>
  <c r="K4" i="7" s="1"/>
  <c r="K6" i="7" a="1"/>
  <c r="K6" i="7" s="1"/>
  <c r="K8" i="7" a="1"/>
  <c r="K8" i="7" s="1"/>
  <c r="K7" i="7" a="1"/>
  <c r="K7" i="7" s="1"/>
  <c r="K5" i="7" a="1"/>
  <c r="K5" i="7" s="1"/>
  <c r="AA64" i="7" a="1"/>
  <c r="AA64" i="7" s="1"/>
  <c r="AA67" i="7" a="1"/>
  <c r="AA67" i="7" s="1"/>
  <c r="AA63" i="7" a="1"/>
  <c r="AA63" i="7" s="1"/>
  <c r="AA66" i="7" a="1"/>
  <c r="AA66" i="7" s="1"/>
  <c r="AA65" i="7" a="1"/>
  <c r="AA65" i="7" s="1"/>
  <c r="AA68" i="7" a="1"/>
  <c r="AA68" i="7" s="1"/>
  <c r="K63" i="7" a="1"/>
  <c r="K63" i="7" s="1"/>
  <c r="K64" i="7" a="1"/>
  <c r="K64" i="7" s="1"/>
  <c r="K67" i="7" a="1"/>
  <c r="K67" i="7" s="1"/>
  <c r="K66" i="7" a="1"/>
  <c r="K66" i="7" s="1"/>
  <c r="K65" i="7" a="1"/>
  <c r="K65" i="7" s="1"/>
  <c r="K68" i="7" a="1"/>
  <c r="K68" i="7" s="1"/>
  <c r="AV57" i="7" a="1"/>
  <c r="AV57" i="7" s="1"/>
  <c r="AV60" i="7" a="1"/>
  <c r="AV60" i="7" s="1"/>
  <c r="AV59" i="7" a="1"/>
  <c r="AV59" i="7" s="1"/>
  <c r="AV62" i="7" a="1"/>
  <c r="AV62" i="7" s="1"/>
  <c r="AV58" i="7" a="1"/>
  <c r="AV58" i="7" s="1"/>
  <c r="AV61" i="7" a="1"/>
  <c r="AV61" i="7" s="1"/>
  <c r="AF57" i="7" a="1"/>
  <c r="AF57" i="7" s="1"/>
  <c r="AF59" i="7" a="1"/>
  <c r="AF59" i="7" s="1"/>
  <c r="AF62" i="7" a="1"/>
  <c r="AF62" i="7" s="1"/>
  <c r="AF58" i="7" a="1"/>
  <c r="AF58" i="7" s="1"/>
  <c r="AF61" i="7" a="1"/>
  <c r="AF61" i="7" s="1"/>
  <c r="AF60" i="7" a="1"/>
  <c r="AF60" i="7" s="1"/>
  <c r="P62" i="7" a="1"/>
  <c r="P62" i="7" s="1"/>
  <c r="P58" i="7" a="1"/>
  <c r="P58" i="7" s="1"/>
  <c r="P59" i="7" a="1"/>
  <c r="P59" i="7" s="1"/>
  <c r="P60" i="7" a="1"/>
  <c r="P60" i="7" s="1"/>
  <c r="P61" i="7" a="1"/>
  <c r="P61" i="7" s="1"/>
  <c r="P57" i="7" a="1"/>
  <c r="P57" i="7" s="1"/>
  <c r="BA51" i="7" a="1"/>
  <c r="BA51" i="7" s="1"/>
  <c r="BA55" i="7" a="1"/>
  <c r="BA55" i="7" s="1"/>
  <c r="BA53" i="7" a="1"/>
  <c r="BA53" i="7" s="1"/>
  <c r="BA54" i="7" a="1"/>
  <c r="BA54" i="7" s="1"/>
  <c r="BA52" i="7" a="1"/>
  <c r="BA52" i="7" s="1"/>
  <c r="BA56" i="7" a="1"/>
  <c r="BA56" i="7" s="1"/>
  <c r="AK51" i="7" a="1"/>
  <c r="AK51" i="7" s="1"/>
  <c r="AK55" i="7" a="1"/>
  <c r="AK55" i="7" s="1"/>
  <c r="AK54" i="7" a="1"/>
  <c r="AK54" i="7" s="1"/>
  <c r="AK52" i="7" a="1"/>
  <c r="AK52" i="7" s="1"/>
  <c r="AK53" i="7" a="1"/>
  <c r="AK53" i="7" s="1"/>
  <c r="AK56" i="7" a="1"/>
  <c r="AK56" i="7" s="1"/>
  <c r="U51" i="7" a="1"/>
  <c r="U51" i="7" s="1"/>
  <c r="U53" i="7" a="1"/>
  <c r="U53" i="7" s="1"/>
  <c r="U54" i="7" a="1"/>
  <c r="U54" i="7" s="1"/>
  <c r="U56" i="7" a="1"/>
  <c r="U56" i="7" s="1"/>
  <c r="U52" i="7" a="1"/>
  <c r="U52" i="7" s="1"/>
  <c r="U55" i="7" a="1"/>
  <c r="U55" i="7" s="1"/>
  <c r="E51" i="7" a="1"/>
  <c r="E51" i="7" s="1"/>
  <c r="E53" i="7" a="1"/>
  <c r="E53" i="7" s="1"/>
  <c r="E54" i="7" a="1"/>
  <c r="E54" i="7" s="1"/>
  <c r="E52" i="7" a="1"/>
  <c r="E52" i="7" s="1"/>
  <c r="E56" i="7" a="1"/>
  <c r="E56" i="7" s="1"/>
  <c r="E55" i="7" a="1"/>
  <c r="E55" i="7" s="1"/>
  <c r="AP47" i="7" a="1"/>
  <c r="AP47" i="7" s="1"/>
  <c r="AP49" i="7" a="1"/>
  <c r="AP49" i="7" s="1"/>
  <c r="AP46" i="7" a="1"/>
  <c r="AP46" i="7" s="1"/>
  <c r="AP50" i="7" a="1"/>
  <c r="AP50" i="7" s="1"/>
  <c r="AP45" i="7" a="1"/>
  <c r="AP45" i="7" s="1"/>
  <c r="AP48" i="7" a="1"/>
  <c r="AP48" i="7" s="1"/>
  <c r="Z45" i="7" a="1"/>
  <c r="Z45" i="7" s="1"/>
  <c r="Z47" i="7" a="1"/>
  <c r="Z47" i="7" s="1"/>
  <c r="Z49" i="7" a="1"/>
  <c r="Z49" i="7" s="1"/>
  <c r="Z46" i="7" a="1"/>
  <c r="Z46" i="7" s="1"/>
  <c r="Z48" i="7" a="1"/>
  <c r="Z48" i="7" s="1"/>
  <c r="Z50" i="7" a="1"/>
  <c r="Z50" i="7" s="1"/>
  <c r="J46" i="7" a="1"/>
  <c r="J46" i="7" s="1"/>
  <c r="J48" i="7" a="1"/>
  <c r="J48" i="7" s="1"/>
  <c r="J45" i="7" a="1"/>
  <c r="J45" i="7" s="1"/>
  <c r="J49" i="7" a="1"/>
  <c r="J49" i="7" s="1"/>
  <c r="J47" i="7" a="1"/>
  <c r="J47" i="7" s="1"/>
  <c r="J50" i="7" a="1"/>
  <c r="J50" i="7" s="1"/>
  <c r="AU40" i="7" a="1"/>
  <c r="AU40" i="7" s="1"/>
  <c r="AU42" i="7" a="1"/>
  <c r="AU42" i="7" s="1"/>
  <c r="AU39" i="7" a="1"/>
  <c r="AU39" i="7" s="1"/>
  <c r="AU41" i="7" a="1"/>
  <c r="AU41" i="7" s="1"/>
  <c r="AU43" i="7" a="1"/>
  <c r="AU43" i="7" s="1"/>
  <c r="AU44" i="7" a="1"/>
  <c r="AU44" i="7" s="1"/>
  <c r="AE39" i="7" a="1"/>
  <c r="AE39" i="7" s="1"/>
  <c r="AE41" i="7" a="1"/>
  <c r="AE41" i="7" s="1"/>
  <c r="AE40" i="7" a="1"/>
  <c r="AE40" i="7" s="1"/>
  <c r="AE44" i="7" a="1"/>
  <c r="AE44" i="7" s="1"/>
  <c r="AE42" i="7" a="1"/>
  <c r="AE42" i="7" s="1"/>
  <c r="AE43" i="7" a="1"/>
  <c r="AE43" i="7" s="1"/>
  <c r="E39" i="7" a="1"/>
  <c r="E39" i="7" s="1"/>
  <c r="E40" i="7" a="1"/>
  <c r="E40" i="7" s="1"/>
  <c r="E41" i="7" a="1"/>
  <c r="E41" i="7" s="1"/>
  <c r="E42" i="7" a="1"/>
  <c r="E42" i="7" s="1"/>
  <c r="E43" i="7" a="1"/>
  <c r="E43" i="7" s="1"/>
  <c r="E44" i="7" a="1"/>
  <c r="E44" i="7" s="1"/>
  <c r="Z33" i="7" a="1"/>
  <c r="Z33" i="7" s="1"/>
  <c r="Z34" i="7" a="1"/>
  <c r="Z34" i="7" s="1"/>
  <c r="Z35" i="7" a="1"/>
  <c r="Z35" i="7" s="1"/>
  <c r="Z36" i="7" a="1"/>
  <c r="Z36" i="7" s="1"/>
  <c r="Z37" i="7" a="1"/>
  <c r="Z37" i="7" s="1"/>
  <c r="Z38" i="7" a="1"/>
  <c r="Z38" i="7" s="1"/>
  <c r="AU27" i="7" a="1"/>
  <c r="AU27" i="7" s="1"/>
  <c r="AU29" i="7" a="1"/>
  <c r="AU29" i="7" s="1"/>
  <c r="AU28" i="7" a="1"/>
  <c r="AU28" i="7" s="1"/>
  <c r="AU30" i="7" a="1"/>
  <c r="AU30" i="7" s="1"/>
  <c r="AU31" i="7" a="1"/>
  <c r="AU31" i="7" s="1"/>
  <c r="AU32" i="7" a="1"/>
  <c r="AU32" i="7" s="1"/>
  <c r="BD21" i="7" a="1"/>
  <c r="BD21" i="7" s="1"/>
  <c r="BD23" i="7" a="1"/>
  <c r="BD23" i="7" s="1"/>
  <c r="BD26" i="7" a="1"/>
  <c r="BD26" i="7" s="1"/>
  <c r="BD22" i="7" a="1"/>
  <c r="BD22" i="7" s="1"/>
  <c r="BD24" i="7" a="1"/>
  <c r="BD24" i="7" s="1"/>
  <c r="BD25" i="7" a="1"/>
  <c r="BD25" i="7" s="1"/>
  <c r="AS15" i="7" a="1"/>
  <c r="AS15" i="7" s="1"/>
  <c r="AS20" i="7" a="1"/>
  <c r="AS20" i="7" s="1"/>
  <c r="AS16" i="7" a="1"/>
  <c r="AS16" i="7" s="1"/>
  <c r="AS17" i="7" a="1"/>
  <c r="AS17" i="7" s="1"/>
  <c r="AS18" i="7" a="1"/>
  <c r="AS18" i="7" s="1"/>
  <c r="AS19" i="7" a="1"/>
  <c r="AS19" i="7" s="1"/>
  <c r="AH10" i="7" a="1"/>
  <c r="AH10" i="7" s="1"/>
  <c r="AH11" i="7" a="1"/>
  <c r="AH11" i="7" s="1"/>
  <c r="AH9" i="7" a="1"/>
  <c r="AH9" i="7" s="1"/>
  <c r="AH13" i="7" a="1"/>
  <c r="AH13" i="7" s="1"/>
  <c r="AH14" i="7" a="1"/>
  <c r="AH14" i="7" s="1"/>
  <c r="AH12" i="7" a="1"/>
  <c r="AH12" i="7" s="1"/>
  <c r="W5" i="7" a="1"/>
  <c r="W5" i="7" s="1"/>
  <c r="W7" i="7" a="1"/>
  <c r="W7" i="7" s="1"/>
  <c r="W3" i="7" a="1"/>
  <c r="W3" i="7" s="1"/>
  <c r="W6" i="7" a="1"/>
  <c r="W6" i="7" s="1"/>
  <c r="W8" i="7" a="1"/>
  <c r="W8" i="7" s="1"/>
  <c r="W4" i="7" a="1"/>
  <c r="W4" i="7" s="1"/>
  <c r="P40" i="7" a="1"/>
  <c r="P40" i="7" s="1"/>
  <c r="P42" i="7" a="1"/>
  <c r="P42" i="7" s="1"/>
  <c r="P43" i="7" a="1"/>
  <c r="P43" i="7" s="1"/>
  <c r="P39" i="7" a="1"/>
  <c r="P39" i="7" s="1"/>
  <c r="P44" i="7" a="1"/>
  <c r="P44" i="7" s="1"/>
  <c r="P41" i="7" a="1"/>
  <c r="P41" i="7" s="1"/>
  <c r="BA36" i="7" a="1"/>
  <c r="BA36" i="7" s="1"/>
  <c r="BA37" i="7" a="1"/>
  <c r="BA37" i="7" s="1"/>
  <c r="BA38" i="7" a="1"/>
  <c r="BA38" i="7" s="1"/>
  <c r="BA33" i="7" a="1"/>
  <c r="BA33" i="7" s="1"/>
  <c r="BA34" i="7" a="1"/>
  <c r="BA34" i="7" s="1"/>
  <c r="BA35" i="7" a="1"/>
  <c r="BA35" i="7" s="1"/>
  <c r="AK33" i="7" a="1"/>
  <c r="AK33" i="7" s="1"/>
  <c r="AK34" i="7" a="1"/>
  <c r="AK34" i="7" s="1"/>
  <c r="AK35" i="7" a="1"/>
  <c r="AK35" i="7" s="1"/>
  <c r="AK36" i="7" a="1"/>
  <c r="AK36" i="7" s="1"/>
  <c r="AK37" i="7" a="1"/>
  <c r="AK37" i="7" s="1"/>
  <c r="AK38" i="7" a="1"/>
  <c r="AK38" i="7" s="1"/>
  <c r="U36" i="7" a="1"/>
  <c r="U36" i="7" s="1"/>
  <c r="U37" i="7" a="1"/>
  <c r="U37" i="7" s="1"/>
  <c r="U38" i="7" a="1"/>
  <c r="U38" i="7" s="1"/>
  <c r="U34" i="7" a="1"/>
  <c r="U34" i="7" s="1"/>
  <c r="U33" i="7" a="1"/>
  <c r="U33" i="7" s="1"/>
  <c r="U35" i="7" a="1"/>
  <c r="U35" i="7" s="1"/>
  <c r="E33" i="7" a="1"/>
  <c r="E33" i="7" s="1"/>
  <c r="E34" i="7" a="1"/>
  <c r="E34" i="7" s="1"/>
  <c r="E35" i="7" a="1"/>
  <c r="E35" i="7" s="1"/>
  <c r="E36" i="7" a="1"/>
  <c r="E36" i="7" s="1"/>
  <c r="E37" i="7" a="1"/>
  <c r="E37" i="7" s="1"/>
  <c r="E38" i="7" a="1"/>
  <c r="E38" i="7" s="1"/>
  <c r="AP28" i="7" a="1"/>
  <c r="AP28" i="7" s="1"/>
  <c r="AP30" i="7" a="1"/>
  <c r="AP30" i="7" s="1"/>
  <c r="AP31" i="7" a="1"/>
  <c r="AP31" i="7" s="1"/>
  <c r="AP32" i="7" a="1"/>
  <c r="AP32" i="7" s="1"/>
  <c r="AP27" i="7" a="1"/>
  <c r="AP27" i="7" s="1"/>
  <c r="AP29" i="7" a="1"/>
  <c r="AP29" i="7" s="1"/>
  <c r="Z30" i="7" a="1"/>
  <c r="Z30" i="7" s="1"/>
  <c r="Z27" i="7" a="1"/>
  <c r="Z27" i="7" s="1"/>
  <c r="Z29" i="7" a="1"/>
  <c r="Z29" i="7" s="1"/>
  <c r="Z28" i="7" a="1"/>
  <c r="Z28" i="7" s="1"/>
  <c r="Z31" i="7" a="1"/>
  <c r="Z31" i="7" s="1"/>
  <c r="Z32" i="7" a="1"/>
  <c r="Z32" i="7" s="1"/>
  <c r="J29" i="7" a="1"/>
  <c r="J29" i="7" s="1"/>
  <c r="J28" i="7" a="1"/>
  <c r="J28" i="7" s="1"/>
  <c r="J27" i="7" a="1"/>
  <c r="J27" i="7" s="1"/>
  <c r="J30" i="7" a="1"/>
  <c r="J30" i="7" s="1"/>
  <c r="J31" i="7" a="1"/>
  <c r="J31" i="7" s="1"/>
  <c r="J32" i="7" a="1"/>
  <c r="J32" i="7" s="1"/>
  <c r="AU22" i="7" a="1"/>
  <c r="AU22" i="7" s="1"/>
  <c r="AU23" i="7" a="1"/>
  <c r="AU23" i="7" s="1"/>
  <c r="AU26" i="7" a="1"/>
  <c r="AU26" i="7" s="1"/>
  <c r="AU24" i="7" a="1"/>
  <c r="AU24" i="7" s="1"/>
  <c r="AU25" i="7" a="1"/>
  <c r="AU25" i="7" s="1"/>
  <c r="AU21" i="7" a="1"/>
  <c r="AU21" i="7" s="1"/>
  <c r="AE21" i="7" a="1"/>
  <c r="AE21" i="7" s="1"/>
  <c r="AE22" i="7" a="1"/>
  <c r="AE22" i="7" s="1"/>
  <c r="AE23" i="7" a="1"/>
  <c r="AE23" i="7" s="1"/>
  <c r="AE26" i="7" a="1"/>
  <c r="AE26" i="7" s="1"/>
  <c r="AE24" i="7" a="1"/>
  <c r="AE24" i="7" s="1"/>
  <c r="AE25" i="7" a="1"/>
  <c r="AE25" i="7" s="1"/>
  <c r="O21" i="7" a="1"/>
  <c r="O21" i="7" s="1"/>
  <c r="O23" i="7" a="1"/>
  <c r="O23" i="7" s="1"/>
  <c r="O26" i="7" a="1"/>
  <c r="O26" i="7" s="1"/>
  <c r="O24" i="7" a="1"/>
  <c r="O24" i="7" s="1"/>
  <c r="O25" i="7" a="1"/>
  <c r="O25" i="7" s="1"/>
  <c r="O22" i="7" a="1"/>
  <c r="O22" i="7" s="1"/>
  <c r="AZ15" i="7" a="1"/>
  <c r="AZ15" i="7" s="1"/>
  <c r="AZ16" i="7" a="1"/>
  <c r="AZ16" i="7" s="1"/>
  <c r="AZ20" i="7" a="1"/>
  <c r="AZ20" i="7" s="1"/>
  <c r="AZ17" i="7" a="1"/>
  <c r="AZ17" i="7" s="1"/>
  <c r="AZ18" i="7" a="1"/>
  <c r="AZ18" i="7" s="1"/>
  <c r="AZ19" i="7" a="1"/>
  <c r="AZ19" i="7" s="1"/>
  <c r="AJ16" i="7" a="1"/>
  <c r="AJ16" i="7" s="1"/>
  <c r="AJ15" i="7" a="1"/>
  <c r="AJ15" i="7" s="1"/>
  <c r="AJ20" i="7" a="1"/>
  <c r="AJ20" i="7" s="1"/>
  <c r="AJ17" i="7" a="1"/>
  <c r="AJ17" i="7" s="1"/>
  <c r="AJ18" i="7" a="1"/>
  <c r="AJ18" i="7" s="1"/>
  <c r="AJ19" i="7" a="1"/>
  <c r="AJ19" i="7" s="1"/>
  <c r="T16" i="7" a="1"/>
  <c r="T16" i="7" s="1"/>
  <c r="T15" i="7" a="1"/>
  <c r="T15" i="7" s="1"/>
  <c r="T20" i="7" a="1"/>
  <c r="T20" i="7" s="1"/>
  <c r="T18" i="7" a="1"/>
  <c r="T18" i="7" s="1"/>
  <c r="T19" i="7" a="1"/>
  <c r="T19" i="7" s="1"/>
  <c r="T17" i="7" a="1"/>
  <c r="T17" i="7" s="1"/>
  <c r="BE10" i="7" a="1"/>
  <c r="BE10" i="7" s="1"/>
  <c r="BE12" i="7" a="1"/>
  <c r="BE12" i="7" s="1"/>
  <c r="BE11" i="7" a="1"/>
  <c r="BE11" i="7" s="1"/>
  <c r="BE14" i="7" a="1"/>
  <c r="BE14" i="7" s="1"/>
  <c r="BE9" i="7" a="1"/>
  <c r="BE9" i="7" s="1"/>
  <c r="BE13" i="7" a="1"/>
  <c r="BE13" i="7" s="1"/>
  <c r="AO9" i="7" a="1"/>
  <c r="AO9" i="7" s="1"/>
  <c r="AO10" i="7" a="1"/>
  <c r="AO10" i="7" s="1"/>
  <c r="AO11" i="7" a="1"/>
  <c r="AO11" i="7" s="1"/>
  <c r="AO14" i="7" a="1"/>
  <c r="AO14" i="7" s="1"/>
  <c r="AO13" i="7" a="1"/>
  <c r="AO13" i="7" s="1"/>
  <c r="AO12" i="7" a="1"/>
  <c r="AO12" i="7" s="1"/>
  <c r="Y10" i="7" a="1"/>
  <c r="Y10" i="7" s="1"/>
  <c r="Y11" i="7" a="1"/>
  <c r="Y11" i="7" s="1"/>
  <c r="Y9" i="7" a="1"/>
  <c r="Y9" i="7" s="1"/>
  <c r="Y12" i="7" a="1"/>
  <c r="Y12" i="7" s="1"/>
  <c r="Y13" i="7" a="1"/>
  <c r="Y13" i="7" s="1"/>
  <c r="Y14" i="7" a="1"/>
  <c r="Y14" i="7" s="1"/>
  <c r="I12" i="7" a="1"/>
  <c r="I12" i="7" s="1"/>
  <c r="I10" i="7" a="1"/>
  <c r="I10" i="7" s="1"/>
  <c r="I14" i="7" a="1"/>
  <c r="I14" i="7" s="1"/>
  <c r="I9" i="7" a="1"/>
  <c r="I9" i="7" s="1"/>
  <c r="I13" i="7" a="1"/>
  <c r="I13" i="7" s="1"/>
  <c r="I11" i="7" a="1"/>
  <c r="I11" i="7" s="1"/>
  <c r="AT3" i="7" a="1"/>
  <c r="AT3" i="7" s="1"/>
  <c r="AT4" i="7" a="1"/>
  <c r="AT4" i="7" s="1"/>
  <c r="AT5" i="7" a="1"/>
  <c r="AT5" i="7" s="1"/>
  <c r="AT8" i="7" a="1"/>
  <c r="AT8" i="7" s="1"/>
  <c r="AT6" i="7" a="1"/>
  <c r="AT6" i="7" s="1"/>
  <c r="AT7" i="7" a="1"/>
  <c r="AT7" i="7" s="1"/>
  <c r="AD3" i="7" a="1"/>
  <c r="AD3" i="7" s="1"/>
  <c r="AD4" i="7" a="1"/>
  <c r="AD4" i="7" s="1"/>
  <c r="AD7" i="7" a="1"/>
  <c r="AD7" i="7" s="1"/>
  <c r="AD5" i="7" a="1"/>
  <c r="AD5" i="7" s="1"/>
  <c r="AD6" i="7" a="1"/>
  <c r="AD6" i="7" s="1"/>
  <c r="AD8" i="7" a="1"/>
  <c r="AD8" i="7" s="1"/>
  <c r="N3" i="7" a="1"/>
  <c r="N3" i="7" s="1"/>
  <c r="N4" i="7" a="1"/>
  <c r="N4" i="7" s="1"/>
  <c r="N5" i="7" a="1"/>
  <c r="N5" i="7" s="1"/>
  <c r="N8" i="7" a="1"/>
  <c r="N8" i="7" s="1"/>
  <c r="N6" i="7" a="1"/>
  <c r="N6" i="7" s="1"/>
  <c r="N7" i="7" a="1"/>
  <c r="N7" i="7" s="1"/>
  <c r="S39" i="7" a="1"/>
  <c r="S39" i="7" s="1"/>
  <c r="S40" i="7" a="1"/>
  <c r="S40" i="7" s="1"/>
  <c r="S41" i="7" a="1"/>
  <c r="S41" i="7" s="1"/>
  <c r="S42" i="7" a="1"/>
  <c r="S42" i="7" s="1"/>
  <c r="S43" i="7" a="1"/>
  <c r="S43" i="7" s="1"/>
  <c r="S44" i="7" a="1"/>
  <c r="S44" i="7" s="1"/>
  <c r="BD33" i="7" a="1"/>
  <c r="BD33" i="7" s="1"/>
  <c r="BD34" i="7" a="1"/>
  <c r="BD34" i="7" s="1"/>
  <c r="BD35" i="7" a="1"/>
  <c r="BD35" i="7" s="1"/>
  <c r="BD37" i="7" a="1"/>
  <c r="BD37" i="7" s="1"/>
  <c r="BD38" i="7" a="1"/>
  <c r="BD38" i="7" s="1"/>
  <c r="BD36" i="7" a="1"/>
  <c r="BD36" i="7" s="1"/>
  <c r="AN36" i="7" a="1"/>
  <c r="AN36" i="7" s="1"/>
  <c r="AN38" i="7" a="1"/>
  <c r="AN38" i="7" s="1"/>
  <c r="AN37" i="7" a="1"/>
  <c r="AN37" i="7" s="1"/>
  <c r="AN33" i="7" a="1"/>
  <c r="AN33" i="7" s="1"/>
  <c r="AN35" i="7" a="1"/>
  <c r="AN35" i="7" s="1"/>
  <c r="AN34" i="7" a="1"/>
  <c r="AN34" i="7" s="1"/>
  <c r="X37" i="7" a="1"/>
  <c r="X37" i="7" s="1"/>
  <c r="X33" i="7" a="1"/>
  <c r="X33" i="7" s="1"/>
  <c r="X34" i="7" a="1"/>
  <c r="X34" i="7" s="1"/>
  <c r="X35" i="7" a="1"/>
  <c r="X35" i="7" s="1"/>
  <c r="X38" i="7" a="1"/>
  <c r="X38" i="7" s="1"/>
  <c r="X36" i="7" a="1"/>
  <c r="X36" i="7" s="1"/>
  <c r="H33" i="7" a="1"/>
  <c r="H33" i="7" s="1"/>
  <c r="H34" i="7" a="1"/>
  <c r="H34" i="7" s="1"/>
  <c r="H35" i="7" a="1"/>
  <c r="H35" i="7" s="1"/>
  <c r="H36" i="7" a="1"/>
  <c r="H36" i="7" s="1"/>
  <c r="H38" i="7" a="1"/>
  <c r="H38" i="7" s="1"/>
  <c r="H37" i="7" a="1"/>
  <c r="H37" i="7" s="1"/>
  <c r="AS28" i="7" a="1"/>
  <c r="AS28" i="7" s="1"/>
  <c r="AS32" i="7" a="1"/>
  <c r="AS32" i="7" s="1"/>
  <c r="AS27" i="7" a="1"/>
  <c r="AS27" i="7" s="1"/>
  <c r="AS29" i="7" a="1"/>
  <c r="AS29" i="7" s="1"/>
  <c r="AS30" i="7" a="1"/>
  <c r="AS30" i="7" s="1"/>
  <c r="AS31" i="7" a="1"/>
  <c r="AS31" i="7" s="1"/>
  <c r="AC27" i="7" a="1"/>
  <c r="AC27" i="7" s="1"/>
  <c r="AC29" i="7" a="1"/>
  <c r="AC29" i="7" s="1"/>
  <c r="AC28" i="7" a="1"/>
  <c r="AC28" i="7" s="1"/>
  <c r="AC30" i="7" a="1"/>
  <c r="AC30" i="7" s="1"/>
  <c r="AC31" i="7" a="1"/>
  <c r="AC31" i="7" s="1"/>
  <c r="AC32" i="7" a="1"/>
  <c r="AC32" i="7" s="1"/>
  <c r="M28" i="7" a="1"/>
  <c r="M28" i="7" s="1"/>
  <c r="M27" i="7" a="1"/>
  <c r="M27" i="7" s="1"/>
  <c r="M30" i="7" a="1"/>
  <c r="M30" i="7" s="1"/>
  <c r="M31" i="7" a="1"/>
  <c r="M31" i="7" s="1"/>
  <c r="M29" i="7" a="1"/>
  <c r="M29" i="7" s="1"/>
  <c r="M32" i="7" a="1"/>
  <c r="M32" i="7" s="1"/>
  <c r="AX22" i="7" a="1"/>
  <c r="AX22" i="7" s="1"/>
  <c r="AX23" i="7" a="1"/>
  <c r="AX23" i="7" s="1"/>
  <c r="AX24" i="7" a="1"/>
  <c r="AX24" i="7" s="1"/>
  <c r="AX25" i="7" a="1"/>
  <c r="AX25" i="7" s="1"/>
  <c r="AX26" i="7" a="1"/>
  <c r="AX26" i="7" s="1"/>
  <c r="AX21" i="7" a="1"/>
  <c r="AX21" i="7" s="1"/>
  <c r="AH21" i="7" a="1"/>
  <c r="AH21" i="7" s="1"/>
  <c r="AH22" i="7" a="1"/>
  <c r="AH22" i="7" s="1"/>
  <c r="AH23" i="7" a="1"/>
  <c r="AH23" i="7" s="1"/>
  <c r="AH24" i="7" a="1"/>
  <c r="AH24" i="7" s="1"/>
  <c r="AH25" i="7" a="1"/>
  <c r="AH25" i="7" s="1"/>
  <c r="AH26" i="7" a="1"/>
  <c r="AH26" i="7" s="1"/>
  <c r="R21" i="7" a="1"/>
  <c r="R21" i="7" s="1"/>
  <c r="R23" i="7" a="1"/>
  <c r="R23" i="7" s="1"/>
  <c r="R24" i="7" a="1"/>
  <c r="R24" i="7" s="1"/>
  <c r="R25" i="7" a="1"/>
  <c r="R25" i="7" s="1"/>
  <c r="R26" i="7" a="1"/>
  <c r="R26" i="7" s="1"/>
  <c r="R22" i="7" a="1"/>
  <c r="R22" i="7" s="1"/>
  <c r="BC15" i="7" a="1"/>
  <c r="BC15" i="7" s="1"/>
  <c r="BC17" i="7" a="1"/>
  <c r="BC17" i="7" s="1"/>
  <c r="BC18" i="7" a="1"/>
  <c r="BC18" i="7" s="1"/>
  <c r="BC19" i="7" a="1"/>
  <c r="BC19" i="7" s="1"/>
  <c r="BC16" i="7" a="1"/>
  <c r="BC16" i="7" s="1"/>
  <c r="BC20" i="7" a="1"/>
  <c r="BC20" i="7" s="1"/>
  <c r="AM16" i="7" a="1"/>
  <c r="AM16" i="7" s="1"/>
  <c r="AM15" i="7" a="1"/>
  <c r="AM15" i="7" s="1"/>
  <c r="AM20" i="7" a="1"/>
  <c r="AM20" i="7" s="1"/>
  <c r="AM17" i="7" a="1"/>
  <c r="AM17" i="7" s="1"/>
  <c r="AM18" i="7" a="1"/>
  <c r="AM18" i="7" s="1"/>
  <c r="AM19" i="7" a="1"/>
  <c r="AM19" i="7" s="1"/>
  <c r="W15" i="7" a="1"/>
  <c r="W15" i="7" s="1"/>
  <c r="W16" i="7" a="1"/>
  <c r="W16" i="7" s="1"/>
  <c r="W18" i="7" a="1"/>
  <c r="W18" i="7" s="1"/>
  <c r="W19" i="7" a="1"/>
  <c r="W19" i="7" s="1"/>
  <c r="W17" i="7" a="1"/>
  <c r="W17" i="7" s="1"/>
  <c r="W20" i="7" a="1"/>
  <c r="W20" i="7" s="1"/>
  <c r="G15" i="7" a="1"/>
  <c r="G15" i="7" s="1"/>
  <c r="G16" i="7" a="1"/>
  <c r="G16" i="7" s="1"/>
  <c r="G17" i="7" a="1"/>
  <c r="G17" i="7" s="1"/>
  <c r="G20" i="7" a="1"/>
  <c r="G20" i="7" s="1"/>
  <c r="G18" i="7" a="1"/>
  <c r="G18" i="7" s="1"/>
  <c r="G19" i="7" a="1"/>
  <c r="G19" i="7" s="1"/>
  <c r="AR11" i="7" a="1"/>
  <c r="AR11" i="7" s="1"/>
  <c r="AR9" i="7" a="1"/>
  <c r="AR9" i="7" s="1"/>
  <c r="AR10" i="7" a="1"/>
  <c r="AR10" i="7" s="1"/>
  <c r="AR12" i="7" a="1"/>
  <c r="AR12" i="7" s="1"/>
  <c r="AR13" i="7" a="1"/>
  <c r="AR13" i="7" s="1"/>
  <c r="AR14" i="7" a="1"/>
  <c r="AR14" i="7" s="1"/>
  <c r="AB12" i="7" a="1"/>
  <c r="AB12" i="7" s="1"/>
  <c r="AB9" i="7" a="1"/>
  <c r="AB9" i="7" s="1"/>
  <c r="AB10" i="7" a="1"/>
  <c r="AB10" i="7" s="1"/>
  <c r="AB11" i="7" a="1"/>
  <c r="AB11" i="7" s="1"/>
  <c r="AB13" i="7" a="1"/>
  <c r="AB13" i="7" s="1"/>
  <c r="AB14" i="7" a="1"/>
  <c r="AB14" i="7" s="1"/>
  <c r="L12" i="7" a="1"/>
  <c r="L12" i="7" s="1"/>
  <c r="L10" i="7" a="1"/>
  <c r="L10" i="7" s="1"/>
  <c r="L11" i="7" a="1"/>
  <c r="L11" i="7" s="1"/>
  <c r="L13" i="7" a="1"/>
  <c r="L13" i="7" s="1"/>
  <c r="L14" i="7" a="1"/>
  <c r="L14" i="7" s="1"/>
  <c r="L9" i="7" a="1"/>
  <c r="L9" i="7" s="1"/>
  <c r="AW4" i="7" a="1"/>
  <c r="AW4" i="7" s="1"/>
  <c r="AW7" i="7" a="1"/>
  <c r="AW7" i="7" s="1"/>
  <c r="AW3" i="7" a="1"/>
  <c r="AW3" i="7" s="1"/>
  <c r="AW5" i="7" a="1"/>
  <c r="AW5" i="7" s="1"/>
  <c r="AW6" i="7" a="1"/>
  <c r="AW6" i="7" s="1"/>
  <c r="AW8" i="7" a="1"/>
  <c r="AW8" i="7" s="1"/>
  <c r="AG3" i="7" a="1"/>
  <c r="AG3" i="7" s="1"/>
  <c r="AG4" i="7" a="1"/>
  <c r="AG4" i="7" s="1"/>
  <c r="AG5" i="7" a="1"/>
  <c r="AG5" i="7" s="1"/>
  <c r="AG6" i="7" a="1"/>
  <c r="AG6" i="7" s="1"/>
  <c r="AG8" i="7" a="1"/>
  <c r="AG8" i="7" s="1"/>
  <c r="AG7" i="7" a="1"/>
  <c r="AG7" i="7" s="1"/>
  <c r="Q3" i="7" a="1"/>
  <c r="Q3" i="7" s="1"/>
  <c r="Q4" i="7" a="1"/>
  <c r="Q4" i="7" s="1"/>
  <c r="Q5" i="7" a="1"/>
  <c r="Q5" i="7" s="1"/>
  <c r="Q6" i="7" a="1"/>
  <c r="Q6" i="7" s="1"/>
  <c r="Q7" i="7" a="1"/>
  <c r="Q7" i="7" s="1"/>
  <c r="Q8" i="7" a="1"/>
  <c r="Q8" i="7" s="1"/>
  <c r="X29" i="7" a="1"/>
  <c r="X29" i="7" s="1"/>
  <c r="X28" i="7" a="1"/>
  <c r="X28" i="7" s="1"/>
  <c r="X27" i="7" a="1"/>
  <c r="X27" i="7" s="1"/>
  <c r="X30" i="7" a="1"/>
  <c r="X30" i="7" s="1"/>
  <c r="X31" i="7" a="1"/>
  <c r="X31" i="7" s="1"/>
  <c r="X32" i="7" a="1"/>
  <c r="X32" i="7" s="1"/>
  <c r="H27" i="7" a="1"/>
  <c r="H27" i="7" s="1"/>
  <c r="H30" i="7" a="1"/>
  <c r="H30" i="7" s="1"/>
  <c r="H31" i="7" a="1"/>
  <c r="H31" i="7" s="1"/>
  <c r="H32" i="7" a="1"/>
  <c r="H32" i="7" s="1"/>
  <c r="H29" i="7" a="1"/>
  <c r="H29" i="7" s="1"/>
  <c r="H28" i="7" a="1"/>
  <c r="H28" i="7" s="1"/>
  <c r="AS22" i="7" a="1"/>
  <c r="AS22" i="7" s="1"/>
  <c r="AS23" i="7" a="1"/>
  <c r="AS23" i="7" s="1"/>
  <c r="AS24" i="7" a="1"/>
  <c r="AS24" i="7" s="1"/>
  <c r="AS25" i="7" a="1"/>
  <c r="AS25" i="7" s="1"/>
  <c r="AS26" i="7" a="1"/>
  <c r="AS26" i="7" s="1"/>
  <c r="AS21" i="7" a="1"/>
  <c r="AS21" i="7" s="1"/>
  <c r="AC21" i="7" a="1"/>
  <c r="AC21" i="7" s="1"/>
  <c r="AC23" i="7" a="1"/>
  <c r="AC23" i="7" s="1"/>
  <c r="AC24" i="7" a="1"/>
  <c r="AC24" i="7" s="1"/>
  <c r="AC25" i="7" a="1"/>
  <c r="AC25" i="7" s="1"/>
  <c r="AC26" i="7" a="1"/>
  <c r="AC26" i="7" s="1"/>
  <c r="AC22" i="7" a="1"/>
  <c r="AC22" i="7" s="1"/>
  <c r="M21" i="7" a="1"/>
  <c r="M21" i="7" s="1"/>
  <c r="M22" i="7" a="1"/>
  <c r="M22" i="7" s="1"/>
  <c r="M23" i="7" a="1"/>
  <c r="M23" i="7" s="1"/>
  <c r="M24" i="7" a="1"/>
  <c r="M24" i="7" s="1"/>
  <c r="M25" i="7" a="1"/>
  <c r="M25" i="7" s="1"/>
  <c r="M26" i="7" a="1"/>
  <c r="M26" i="7" s="1"/>
  <c r="AX15" i="7" a="1"/>
  <c r="AX15" i="7" s="1"/>
  <c r="AX20" i="7" a="1"/>
  <c r="AX20" i="7" s="1"/>
  <c r="AX16" i="7" a="1"/>
  <c r="AX16" i="7" s="1"/>
  <c r="AX19" i="7" a="1"/>
  <c r="AX19" i="7" s="1"/>
  <c r="AX17" i="7" a="1"/>
  <c r="AX17" i="7" s="1"/>
  <c r="AX18" i="7" a="1"/>
  <c r="AX18" i="7" s="1"/>
  <c r="AH15" i="7" a="1"/>
  <c r="AH15" i="7" s="1"/>
  <c r="AH16" i="7" a="1"/>
  <c r="AH16" i="7" s="1"/>
  <c r="AH19" i="7" a="1"/>
  <c r="AH19" i="7" s="1"/>
  <c r="AH17" i="7" a="1"/>
  <c r="AH17" i="7" s="1"/>
  <c r="AH18" i="7" a="1"/>
  <c r="AH18" i="7" s="1"/>
  <c r="AH20" i="7" a="1"/>
  <c r="AH20" i="7" s="1"/>
  <c r="R15" i="7" a="1"/>
  <c r="R15" i="7" s="1"/>
  <c r="R16" i="7" a="1"/>
  <c r="R16" i="7" s="1"/>
  <c r="R17" i="7" a="1"/>
  <c r="R17" i="7" s="1"/>
  <c r="R20" i="7" a="1"/>
  <c r="R20" i="7" s="1"/>
  <c r="R19" i="7" a="1"/>
  <c r="R19" i="7" s="1"/>
  <c r="R18" i="7" a="1"/>
  <c r="R18" i="7" s="1"/>
  <c r="BC11" i="7" a="1"/>
  <c r="BC11" i="7" s="1"/>
  <c r="BC9" i="7" a="1"/>
  <c r="BC9" i="7" s="1"/>
  <c r="BC14" i="7" a="1"/>
  <c r="BC14" i="7" s="1"/>
  <c r="BC13" i="7" a="1"/>
  <c r="BC13" i="7" s="1"/>
  <c r="BC12" i="7" a="1"/>
  <c r="BC12" i="7" s="1"/>
  <c r="BC10" i="7" a="1"/>
  <c r="BC10" i="7" s="1"/>
  <c r="AM9" i="7" a="1"/>
  <c r="AM9" i="7" s="1"/>
  <c r="AM10" i="7" a="1"/>
  <c r="AM10" i="7" s="1"/>
  <c r="AM11" i="7" a="1"/>
  <c r="AM11" i="7" s="1"/>
  <c r="AM12" i="7" a="1"/>
  <c r="AM12" i="7" s="1"/>
  <c r="AM14" i="7" a="1"/>
  <c r="AM14" i="7" s="1"/>
  <c r="AM13" i="7" a="1"/>
  <c r="AM13" i="7" s="1"/>
  <c r="W10" i="7" a="1"/>
  <c r="W10" i="7" s="1"/>
  <c r="W11" i="7" a="1"/>
  <c r="W11" i="7" s="1"/>
  <c r="W13" i="7" a="1"/>
  <c r="W13" i="7" s="1"/>
  <c r="W14" i="7" a="1"/>
  <c r="W14" i="7" s="1"/>
  <c r="W9" i="7" a="1"/>
  <c r="W9" i="7" s="1"/>
  <c r="W12" i="7" a="1"/>
  <c r="W12" i="7" s="1"/>
  <c r="G10" i="7" a="1"/>
  <c r="G10" i="7" s="1"/>
  <c r="G12" i="7" a="1"/>
  <c r="G12" i="7" s="1"/>
  <c r="G9" i="7" a="1"/>
  <c r="G9" i="7" s="1"/>
  <c r="G13" i="7" a="1"/>
  <c r="G13" i="7" s="1"/>
  <c r="G11" i="7" a="1"/>
  <c r="G11" i="7" s="1"/>
  <c r="G14" i="7" a="1"/>
  <c r="G14" i="7" s="1"/>
  <c r="AR3" i="7" a="1"/>
  <c r="AR3" i="7" s="1"/>
  <c r="AR4" i="7" a="1"/>
  <c r="AR4" i="7" s="1"/>
  <c r="AR5" i="7" a="1"/>
  <c r="AR5" i="7" s="1"/>
  <c r="AR6" i="7" a="1"/>
  <c r="AR6" i="7" s="1"/>
  <c r="AR7" i="7" a="1"/>
  <c r="AR7" i="7" s="1"/>
  <c r="AR8" i="7" a="1"/>
  <c r="AR8" i="7" s="1"/>
  <c r="AB4" i="7" a="1"/>
  <c r="AB4" i="7" s="1"/>
  <c r="AB5" i="7" a="1"/>
  <c r="AB5" i="7" s="1"/>
  <c r="AB6" i="7" a="1"/>
  <c r="AB6" i="7" s="1"/>
  <c r="AB8" i="7" a="1"/>
  <c r="AB8" i="7" s="1"/>
  <c r="AB7" i="7" a="1"/>
  <c r="AB7" i="7" s="1"/>
  <c r="AB3" i="7" a="1"/>
  <c r="AB3" i="7" s="1"/>
  <c r="L5" i="7" a="1"/>
  <c r="L5" i="7" s="1"/>
  <c r="L6" i="7" a="1"/>
  <c r="L6" i="7" s="1"/>
  <c r="L8" i="7" a="1"/>
  <c r="L8" i="7" s="1"/>
  <c r="L3" i="7" a="1"/>
  <c r="L3" i="7" s="1"/>
  <c r="L7" i="7" a="1"/>
  <c r="L7" i="7" s="1"/>
  <c r="L4" i="7" a="1"/>
  <c r="L4" i="7" s="1"/>
  <c r="AP58" i="7" a="1"/>
  <c r="AP58" i="7" s="1"/>
  <c r="AP61" i="7" a="1"/>
  <c r="AP61" i="7" s="1"/>
  <c r="AP57" i="7" a="1"/>
  <c r="AP57" i="7" s="1"/>
  <c r="AP59" i="7" a="1"/>
  <c r="AP59" i="7" s="1"/>
  <c r="AP60" i="7" a="1"/>
  <c r="AP60" i="7" s="1"/>
  <c r="AP62" i="7" a="1"/>
  <c r="AP62" i="7" s="1"/>
  <c r="AX71" i="7" a="1"/>
  <c r="AX71" i="7" s="1"/>
  <c r="AX69" i="7" a="1"/>
  <c r="AX69" i="7" s="1"/>
  <c r="AX72" i="7" a="1"/>
  <c r="AX72" i="7" s="1"/>
  <c r="AX73" i="7" a="1"/>
  <c r="AX73" i="7" s="1"/>
  <c r="AX70" i="7" a="1"/>
  <c r="AX70" i="7" s="1"/>
  <c r="AX74" i="7" a="1"/>
  <c r="AX74" i="7" s="1"/>
  <c r="AF83" i="7" a="1"/>
  <c r="AF83" i="7" s="1"/>
  <c r="AF81" i="7" a="1"/>
  <c r="AF81" i="7" s="1"/>
  <c r="AF86" i="7" a="1"/>
  <c r="AF86" i="7" s="1"/>
  <c r="AF84" i="7" a="1"/>
  <c r="AF84" i="7" s="1"/>
  <c r="AF82" i="7" a="1"/>
  <c r="AF82" i="7" s="1"/>
  <c r="AF85" i="7" a="1"/>
  <c r="AF85" i="7" s="1"/>
  <c r="N93" i="7" a="1"/>
  <c r="N93" i="7" s="1"/>
  <c r="N94" i="7" a="1"/>
  <c r="N94" i="7" s="1"/>
  <c r="N95" i="7" a="1"/>
  <c r="N95" i="7" s="1"/>
  <c r="N97" i="7" a="1"/>
  <c r="N97" i="7" s="1"/>
  <c r="N98" i="7" a="1"/>
  <c r="N98" i="7" s="1"/>
  <c r="N96" i="7" a="1"/>
  <c r="N96" i="7" s="1"/>
  <c r="L107" i="7" a="1"/>
  <c r="L107" i="7" s="1"/>
  <c r="L105" i="7" a="1"/>
  <c r="L105" i="7" s="1"/>
  <c r="L110" i="7" a="1"/>
  <c r="L110" i="7" s="1"/>
  <c r="L106" i="7" a="1"/>
  <c r="L106" i="7" s="1"/>
  <c r="L109" i="7" a="1"/>
  <c r="L109" i="7" s="1"/>
  <c r="L108" i="7" a="1"/>
  <c r="L108" i="7" s="1"/>
  <c r="AM111" i="7" a="1"/>
  <c r="AM111" i="7" s="1"/>
  <c r="AM116" i="7" a="1"/>
  <c r="AM116" i="7" s="1"/>
  <c r="AM113" i="7" a="1"/>
  <c r="AM113" i="7" s="1"/>
  <c r="AM114" i="7" a="1"/>
  <c r="AM114" i="7" s="1"/>
  <c r="AM115" i="7" a="1"/>
  <c r="AM115" i="7" s="1"/>
  <c r="AM112" i="7" a="1"/>
  <c r="AM112" i="7" s="1"/>
  <c r="AC126" i="7" a="1"/>
  <c r="AC126" i="7" s="1"/>
  <c r="AC123" i="7" a="1"/>
  <c r="AC123" i="7" s="1"/>
  <c r="AC124" i="7" a="1"/>
  <c r="AC124" i="7" s="1"/>
  <c r="AC125" i="7" a="1"/>
  <c r="AC125" i="7" s="1"/>
  <c r="AC128" i="7" a="1"/>
  <c r="AC128" i="7" s="1"/>
  <c r="AC127" i="7" a="1"/>
  <c r="AC127" i="7" s="1"/>
  <c r="P131" i="7" a="1"/>
  <c r="P131" i="7" s="1"/>
  <c r="P132" i="7" a="1"/>
  <c r="P132" i="7" s="1"/>
  <c r="P129" i="7" a="1"/>
  <c r="P129" i="7" s="1"/>
  <c r="P130" i="7" a="1"/>
  <c r="P130" i="7" s="1"/>
  <c r="P133" i="7" a="1"/>
  <c r="P133" i="7" s="1"/>
  <c r="P134" i="7" a="1"/>
  <c r="P134" i="7" s="1"/>
  <c r="K136" i="7" a="1"/>
  <c r="K136" i="7" s="1"/>
  <c r="K140" i="7" a="1"/>
  <c r="K140" i="7" s="1"/>
  <c r="K137" i="7" a="1"/>
  <c r="K137" i="7" s="1"/>
  <c r="K138" i="7" a="1"/>
  <c r="K138" i="7" s="1"/>
  <c r="K135" i="7" a="1"/>
  <c r="K135" i="7" s="1"/>
  <c r="K139" i="7" a="1"/>
  <c r="K139" i="7" s="1"/>
  <c r="F141" i="7" a="1"/>
  <c r="F141" i="7" s="1"/>
  <c r="F145" i="7" a="1"/>
  <c r="F145" i="7" s="1"/>
  <c r="F142" i="7" a="1"/>
  <c r="F142" i="7" s="1"/>
  <c r="F146" i="7" a="1"/>
  <c r="F146" i="7" s="1"/>
  <c r="F143" i="7" a="1"/>
  <c r="F143" i="7" s="1"/>
  <c r="F144" i="7" a="1"/>
  <c r="F144" i="7" s="1"/>
  <c r="BB141" i="7" a="1"/>
  <c r="BB141" i="7" s="1"/>
  <c r="BB145" i="7" a="1"/>
  <c r="BB145" i="7" s="1"/>
  <c r="BB142" i="7" a="1"/>
  <c r="BB142" i="7" s="1"/>
  <c r="BB146" i="7" a="1"/>
  <c r="BB146" i="7" s="1"/>
  <c r="BB143" i="7" a="1"/>
  <c r="BB143" i="7" s="1"/>
  <c r="BB144" i="7" a="1"/>
  <c r="BB144" i="7" s="1"/>
  <c r="AS148" i="7" a="1"/>
  <c r="AS148" i="7" s="1"/>
  <c r="AS147" i="7" a="1"/>
  <c r="AS147" i="7" s="1"/>
  <c r="AS149" i="7" a="1"/>
  <c r="AS149" i="7" s="1"/>
  <c r="AS150" i="7" a="1"/>
  <c r="AS150" i="7" s="1"/>
  <c r="AS151" i="7" a="1"/>
  <c r="AS151" i="7" s="1"/>
  <c r="AS152" i="7" a="1"/>
  <c r="AS152" i="7" s="1"/>
  <c r="N10" i="7" a="1"/>
  <c r="N10" i="7" s="1"/>
  <c r="N11" i="7" a="1"/>
  <c r="N11" i="7" s="1"/>
  <c r="N12" i="7" a="1"/>
  <c r="N12" i="7" s="1"/>
  <c r="N9" i="7" a="1"/>
  <c r="N9" i="7" s="1"/>
  <c r="N13" i="7" a="1"/>
  <c r="N13" i="7" s="1"/>
  <c r="N14" i="7" a="1"/>
  <c r="N14" i="7" s="1"/>
  <c r="U47" i="7" a="1"/>
  <c r="U47" i="7" s="1"/>
  <c r="U49" i="7" a="1"/>
  <c r="U49" i="7" s="1"/>
  <c r="U46" i="7" a="1"/>
  <c r="U46" i="7" s="1"/>
  <c r="U45" i="7" a="1"/>
  <c r="U45" i="7" s="1"/>
  <c r="U48" i="7" a="1"/>
  <c r="U48" i="7" s="1"/>
  <c r="U50" i="7" a="1"/>
  <c r="U50" i="7" s="1"/>
  <c r="AL64" i="7" a="1"/>
  <c r="AL64" i="7" s="1"/>
  <c r="AL67" i="7" a="1"/>
  <c r="AL67" i="7" s="1"/>
  <c r="AL63" i="7" a="1"/>
  <c r="AL63" i="7" s="1"/>
  <c r="AL66" i="7" a="1"/>
  <c r="AL66" i="7" s="1"/>
  <c r="AL65" i="7" a="1"/>
  <c r="AL65" i="7" s="1"/>
  <c r="AL68" i="7" a="1"/>
  <c r="AL68" i="7" s="1"/>
  <c r="AD75" i="7" a="1"/>
  <c r="AD75" i="7" s="1"/>
  <c r="AD76" i="7" a="1"/>
  <c r="AD76" i="7" s="1"/>
  <c r="AD77" i="7" a="1"/>
  <c r="AD77" i="7" s="1"/>
  <c r="AD78" i="7" a="1"/>
  <c r="AD78" i="7" s="1"/>
  <c r="AD80" i="7" a="1"/>
  <c r="AD80" i="7" s="1"/>
  <c r="AD79" i="7" a="1"/>
  <c r="AD79" i="7" s="1"/>
  <c r="T87" i="7" a="1"/>
  <c r="T87" i="7" s="1"/>
  <c r="T89" i="7" a="1"/>
  <c r="T89" i="7" s="1"/>
  <c r="T88" i="7" a="1"/>
  <c r="T88" i="7" s="1"/>
  <c r="T91" i="7" a="1"/>
  <c r="T91" i="7" s="1"/>
  <c r="T92" i="7" a="1"/>
  <c r="T92" i="7" s="1"/>
  <c r="T90" i="7" a="1"/>
  <c r="T90" i="7" s="1"/>
  <c r="R100" i="7" a="1"/>
  <c r="R100" i="7" s="1"/>
  <c r="R101" i="7" a="1"/>
  <c r="R101" i="7" s="1"/>
  <c r="R99" i="7" a="1"/>
  <c r="R99" i="7" s="1"/>
  <c r="R102" i="7" a="1"/>
  <c r="R102" i="7" s="1"/>
  <c r="R103" i="7" a="1"/>
  <c r="R103" i="7" s="1"/>
  <c r="R104" i="7" a="1"/>
  <c r="R104" i="7" s="1"/>
  <c r="BA106" i="7" a="1"/>
  <c r="BA106" i="7" s="1"/>
  <c r="BA107" i="7" a="1"/>
  <c r="BA107" i="7" s="1"/>
  <c r="BA108" i="7" a="1"/>
  <c r="BA108" i="7" s="1"/>
  <c r="BA105" i="7" a="1"/>
  <c r="BA105" i="7" s="1"/>
  <c r="BA109" i="7" a="1"/>
  <c r="BA109" i="7" s="1"/>
  <c r="BA110" i="7" a="1"/>
  <c r="BA110" i="7" s="1"/>
  <c r="AI122" i="7" a="1"/>
  <c r="AI122" i="7" s="1"/>
  <c r="AI119" i="7" a="1"/>
  <c r="AI119" i="7" s="1"/>
  <c r="AI120" i="7" a="1"/>
  <c r="AI120" i="7" s="1"/>
  <c r="AI121" i="7" a="1"/>
  <c r="AI121" i="7" s="1"/>
  <c r="AI117" i="7" a="1"/>
  <c r="AI117" i="7" s="1"/>
  <c r="AI118" i="7" a="1"/>
  <c r="AI118" i="7" s="1"/>
  <c r="AX125" i="7" a="1"/>
  <c r="AX125" i="7" s="1"/>
  <c r="AX123" i="7" a="1"/>
  <c r="AX123" i="7" s="1"/>
  <c r="AX124" i="7" a="1"/>
  <c r="AX124" i="7" s="1"/>
  <c r="AX126" i="7" a="1"/>
  <c r="AX126" i="7" s="1"/>
  <c r="AX127" i="7" a="1"/>
  <c r="AX127" i="7" s="1"/>
  <c r="AX128" i="7" a="1"/>
  <c r="AX128" i="7" s="1"/>
  <c r="AS130" i="7" a="1"/>
  <c r="AS130" i="7" s="1"/>
  <c r="AS131" i="7" a="1"/>
  <c r="AS131" i="7" s="1"/>
  <c r="AS134" i="7" a="1"/>
  <c r="AS134" i="7" s="1"/>
  <c r="AS129" i="7" a="1"/>
  <c r="AS129" i="7" s="1"/>
  <c r="AS132" i="7" a="1"/>
  <c r="AS132" i="7" s="1"/>
  <c r="AS133" i="7" a="1"/>
  <c r="AS133" i="7" s="1"/>
  <c r="AJ135" i="7" a="1"/>
  <c r="AJ135" i="7" s="1"/>
  <c r="AJ139" i="7" a="1"/>
  <c r="AJ139" i="7" s="1"/>
  <c r="AJ136" i="7" a="1"/>
  <c r="AJ136" i="7" s="1"/>
  <c r="AJ140" i="7" a="1"/>
  <c r="AJ140" i="7" s="1"/>
  <c r="AJ137" i="7" a="1"/>
  <c r="AJ137" i="7" s="1"/>
  <c r="AJ138" i="7" a="1"/>
  <c r="AJ138" i="7" s="1"/>
  <c r="AI144" i="7" a="1"/>
  <c r="AI144" i="7" s="1"/>
  <c r="AI141" i="7" a="1"/>
  <c r="AI141" i="7" s="1"/>
  <c r="AI145" i="7" a="1"/>
  <c r="AI145" i="7" s="1"/>
  <c r="AI142" i="7" a="1"/>
  <c r="AI142" i="7" s="1"/>
  <c r="AI146" i="7" a="1"/>
  <c r="AI146" i="7" s="1"/>
  <c r="AI143" i="7" a="1"/>
  <c r="AI143" i="7" s="1"/>
  <c r="Z148" i="7" a="1"/>
  <c r="Z148" i="7" s="1"/>
  <c r="Z149" i="7" a="1"/>
  <c r="Z149" i="7" s="1"/>
  <c r="Z147" i="7" a="1"/>
  <c r="Z147" i="7" s="1"/>
  <c r="Z150" i="7" a="1"/>
  <c r="Z150" i="7" s="1"/>
  <c r="Z151" i="7" a="1"/>
  <c r="Z151" i="7" s="1"/>
  <c r="Z152" i="7" a="1"/>
  <c r="Z152" i="7" s="1"/>
  <c r="D132" i="7" a="1"/>
  <c r="D132" i="7" s="1"/>
  <c r="D129" i="7" a="1"/>
  <c r="D129" i="7" s="1"/>
  <c r="D133" i="7" a="1"/>
  <c r="D133" i="7" s="1"/>
  <c r="D130" i="7" a="1"/>
  <c r="D130" i="7" s="1"/>
  <c r="D134" i="7" a="1"/>
  <c r="D134" i="7" s="1"/>
  <c r="D131" i="7" a="1"/>
  <c r="D131" i="7" s="1"/>
  <c r="AT36" i="7" a="1"/>
  <c r="AT36" i="7" s="1"/>
  <c r="AT37" i="7" a="1"/>
  <c r="AT37" i="7" s="1"/>
  <c r="AT38" i="7" a="1"/>
  <c r="AT38" i="7" s="1"/>
  <c r="AT33" i="7" a="1"/>
  <c r="AT33" i="7" s="1"/>
  <c r="AT34" i="7" a="1"/>
  <c r="AT34" i="7" s="1"/>
  <c r="AT35" i="7" a="1"/>
  <c r="AT35" i="7" s="1"/>
  <c r="T45" i="7" a="1"/>
  <c r="T45" i="7" s="1"/>
  <c r="T46" i="7" a="1"/>
  <c r="T46" i="7" s="1"/>
  <c r="T48" i="7" a="1"/>
  <c r="T48" i="7" s="1"/>
  <c r="T50" i="7" a="1"/>
  <c r="T50" i="7" s="1"/>
  <c r="T47" i="7" a="1"/>
  <c r="T47" i="7" s="1"/>
  <c r="T49" i="7" a="1"/>
  <c r="T49" i="7" s="1"/>
  <c r="J60" i="7" a="1"/>
  <c r="J60" i="7" s="1"/>
  <c r="J61" i="7" a="1"/>
  <c r="J61" i="7" s="1"/>
  <c r="J57" i="7" a="1"/>
  <c r="J57" i="7" s="1"/>
  <c r="J58" i="7" a="1"/>
  <c r="J58" i="7" s="1"/>
  <c r="J59" i="7" a="1"/>
  <c r="J59" i="7" s="1"/>
  <c r="J62" i="7" a="1"/>
  <c r="J62" i="7" s="1"/>
  <c r="E76" i="7" a="1"/>
  <c r="E76" i="7" s="1"/>
  <c r="E79" i="7" a="1"/>
  <c r="E79" i="7" s="1"/>
  <c r="E80" i="7" a="1"/>
  <c r="E80" i="7" s="1"/>
  <c r="E77" i="7" a="1"/>
  <c r="E77" i="7" s="1"/>
  <c r="E75" i="7" a="1"/>
  <c r="E75" i="7" s="1"/>
  <c r="E78" i="7" a="1"/>
  <c r="E78" i="7" s="1"/>
  <c r="AV83" i="7" a="1"/>
  <c r="AV83" i="7" s="1"/>
  <c r="AV86" i="7" a="1"/>
  <c r="AV86" i="7" s="1"/>
  <c r="AV82" i="7" a="1"/>
  <c r="AV82" i="7" s="1"/>
  <c r="AV84" i="7" a="1"/>
  <c r="AV84" i="7" s="1"/>
  <c r="AV85" i="7" a="1"/>
  <c r="AV85" i="7" s="1"/>
  <c r="AV81" i="7" a="1"/>
  <c r="AV81" i="7" s="1"/>
  <c r="BB93" i="7" a="1"/>
  <c r="BB93" i="7" s="1"/>
  <c r="BB94" i="7" a="1"/>
  <c r="BB94" i="7" s="1"/>
  <c r="BB97" i="7" a="1"/>
  <c r="BB97" i="7" s="1"/>
  <c r="BB95" i="7" a="1"/>
  <c r="BB95" i="7" s="1"/>
  <c r="BB96" i="7" a="1"/>
  <c r="BB96" i="7" s="1"/>
  <c r="BB98" i="7" a="1"/>
  <c r="BB98" i="7" s="1"/>
  <c r="AR105" i="7" a="1"/>
  <c r="AR105" i="7" s="1"/>
  <c r="AR109" i="7" a="1"/>
  <c r="AR109" i="7" s="1"/>
  <c r="AR106" i="7" a="1"/>
  <c r="AR106" i="7" s="1"/>
  <c r="AR108" i="7" a="1"/>
  <c r="AR108" i="7" s="1"/>
  <c r="AR110" i="7" a="1"/>
  <c r="AR110" i="7" s="1"/>
  <c r="AR107" i="7" a="1"/>
  <c r="AR107" i="7" s="1"/>
  <c r="AX117" i="7" a="1"/>
  <c r="AX117" i="7" s="1"/>
  <c r="AX118" i="7" a="1"/>
  <c r="AX118" i="7" s="1"/>
  <c r="AX122" i="7" a="1"/>
  <c r="AX122" i="7" s="1"/>
  <c r="AX121" i="7" a="1"/>
  <c r="AX121" i="7" s="1"/>
  <c r="AX119" i="7" a="1"/>
  <c r="AX119" i="7" s="1"/>
  <c r="AX120" i="7" a="1"/>
  <c r="AX120" i="7" s="1"/>
  <c r="L131" i="7" a="1"/>
  <c r="L131" i="7" s="1"/>
  <c r="L132" i="7" a="1"/>
  <c r="L132" i="7" s="1"/>
  <c r="L129" i="7" a="1"/>
  <c r="L129" i="7" s="1"/>
  <c r="L133" i="7" a="1"/>
  <c r="L133" i="7" s="1"/>
  <c r="L130" i="7" a="1"/>
  <c r="L130" i="7" s="1"/>
  <c r="L134" i="7" a="1"/>
  <c r="L134" i="7" s="1"/>
  <c r="G136" i="7" a="1"/>
  <c r="G136" i="7" s="1"/>
  <c r="G140" i="7" a="1"/>
  <c r="G140" i="7" s="1"/>
  <c r="G137" i="7" a="1"/>
  <c r="G137" i="7" s="1"/>
  <c r="G138" i="7" a="1"/>
  <c r="G138" i="7" s="1"/>
  <c r="G135" i="7" a="1"/>
  <c r="G135" i="7" s="1"/>
  <c r="G139" i="7" a="1"/>
  <c r="G139" i="7" s="1"/>
  <c r="J141" i="7" a="1"/>
  <c r="J141" i="7" s="1"/>
  <c r="J145" i="7" a="1"/>
  <c r="J145" i="7" s="1"/>
  <c r="J142" i="7" a="1"/>
  <c r="J142" i="7" s="1"/>
  <c r="J146" i="7" a="1"/>
  <c r="J146" i="7" s="1"/>
  <c r="J143" i="7" a="1"/>
  <c r="J143" i="7" s="1"/>
  <c r="J144" i="7" a="1"/>
  <c r="J144" i="7" s="1"/>
  <c r="E151" i="7" a="1"/>
  <c r="E151" i="7" s="1"/>
  <c r="E152" i="7" a="1"/>
  <c r="E152" i="7" s="1"/>
  <c r="E147" i="7" a="1"/>
  <c r="E147" i="7" s="1"/>
  <c r="E148" i="7" a="1"/>
  <c r="E148" i="7" s="1"/>
  <c r="E149" i="7" a="1"/>
  <c r="E149" i="7" s="1"/>
  <c r="E150" i="7" a="1"/>
  <c r="E150" i="7" s="1"/>
  <c r="BA147" i="7" a="1"/>
  <c r="BA147" i="7" s="1"/>
  <c r="BA148" i="7" a="1"/>
  <c r="BA148" i="7" s="1"/>
  <c r="BA149" i="7" a="1"/>
  <c r="BA149" i="7" s="1"/>
  <c r="BA150" i="7" a="1"/>
  <c r="BA150" i="7" s="1"/>
  <c r="BA151" i="7" a="1"/>
  <c r="BA151" i="7" s="1"/>
  <c r="BA152" i="7" a="1"/>
  <c r="BA152" i="7" s="1"/>
  <c r="BA45" i="7" a="1"/>
  <c r="BA45" i="7" s="1"/>
  <c r="BA47" i="7" a="1"/>
  <c r="BA47" i="7" s="1"/>
  <c r="BA46" i="7" a="1"/>
  <c r="BA46" i="7" s="1"/>
  <c r="BA48" i="7" a="1"/>
  <c r="BA48" i="7" s="1"/>
  <c r="BA49" i="7" a="1"/>
  <c r="BA49" i="7" s="1"/>
  <c r="BA50" i="7" a="1"/>
  <c r="BA50" i="7" s="1"/>
  <c r="AA74" i="7" a="1"/>
  <c r="AA74" i="7" s="1"/>
  <c r="AA69" i="7" a="1"/>
  <c r="AA69" i="7" s="1"/>
  <c r="AA71" i="7" a="1"/>
  <c r="AA71" i="7" s="1"/>
  <c r="AA72" i="7" a="1"/>
  <c r="AA72" i="7" s="1"/>
  <c r="AA70" i="7" a="1"/>
  <c r="AA70" i="7" s="1"/>
  <c r="AA73" i="7" a="1"/>
  <c r="AA73" i="7" s="1"/>
  <c r="Q81" i="7" a="1"/>
  <c r="Q81" i="7" s="1"/>
  <c r="Q83" i="7" a="1"/>
  <c r="Q83" i="7" s="1"/>
  <c r="Q86" i="7" a="1"/>
  <c r="Q86" i="7" s="1"/>
  <c r="Q84" i="7" a="1"/>
  <c r="Q84" i="7" s="1"/>
  <c r="Q85" i="7" a="1"/>
  <c r="Q85" i="7" s="1"/>
  <c r="Q82" i="7" a="1"/>
  <c r="Q82" i="7" s="1"/>
  <c r="G94" i="7" a="1"/>
  <c r="G94" i="7" s="1"/>
  <c r="G95" i="7" a="1"/>
  <c r="G95" i="7" s="1"/>
  <c r="G98" i="7" a="1"/>
  <c r="G98" i="7" s="1"/>
  <c r="G97" i="7" a="1"/>
  <c r="G97" i="7" s="1"/>
  <c r="G93" i="7" a="1"/>
  <c r="G93" i="7" s="1"/>
  <c r="G96" i="7" a="1"/>
  <c r="G96" i="7" s="1"/>
  <c r="M106" i="7" a="1"/>
  <c r="M106" i="7" s="1"/>
  <c r="M108" i="7" a="1"/>
  <c r="M108" i="7" s="1"/>
  <c r="M109" i="7" a="1"/>
  <c r="M109" i="7" s="1"/>
  <c r="M107" i="7" a="1"/>
  <c r="M107" i="7" s="1"/>
  <c r="M105" i="7" a="1"/>
  <c r="M105" i="7" s="1"/>
  <c r="M110" i="7" a="1"/>
  <c r="M110" i="7" s="1"/>
  <c r="BD116" i="7" a="1"/>
  <c r="BD116" i="7" s="1"/>
  <c r="BD113" i="7" a="1"/>
  <c r="BD113" i="7" s="1"/>
  <c r="BD114" i="7" a="1"/>
  <c r="BD114" i="7" s="1"/>
  <c r="BD115" i="7" a="1"/>
  <c r="BD115" i="7" s="1"/>
  <c r="BD112" i="7" a="1"/>
  <c r="BD112" i="7" s="1"/>
  <c r="BD111" i="7" a="1"/>
  <c r="BD111" i="7" s="1"/>
  <c r="AH126" i="7" a="1"/>
  <c r="AH126" i="7" s="1"/>
  <c r="AH127" i="7" a="1"/>
  <c r="AH127" i="7" s="1"/>
  <c r="AH125" i="7" a="1"/>
  <c r="AH125" i="7" s="1"/>
  <c r="AH123" i="7" a="1"/>
  <c r="AH123" i="7" s="1"/>
  <c r="AH124" i="7" a="1"/>
  <c r="AH124" i="7" s="1"/>
  <c r="AH128" i="7" a="1"/>
  <c r="AH128" i="7" s="1"/>
  <c r="AC130" i="7" a="1"/>
  <c r="AC130" i="7" s="1"/>
  <c r="AC131" i="7" a="1"/>
  <c r="AC131" i="7" s="1"/>
  <c r="AC134" i="7" a="1"/>
  <c r="AC134" i="7" s="1"/>
  <c r="AC129" i="7" a="1"/>
  <c r="AC129" i="7" s="1"/>
  <c r="AC132" i="7" a="1"/>
  <c r="AC132" i="7" s="1"/>
  <c r="AC133" i="7" a="1"/>
  <c r="AC133" i="7" s="1"/>
  <c r="AF135" i="7" a="1"/>
  <c r="AF135" i="7" s="1"/>
  <c r="AF139" i="7" a="1"/>
  <c r="AF139" i="7" s="1"/>
  <c r="AF136" i="7" a="1"/>
  <c r="AF136" i="7" s="1"/>
  <c r="AF140" i="7" a="1"/>
  <c r="AF140" i="7" s="1"/>
  <c r="AF137" i="7" a="1"/>
  <c r="AF137" i="7" s="1"/>
  <c r="AF138" i="7" a="1"/>
  <c r="AF138" i="7" s="1"/>
  <c r="AA144" i="7" a="1"/>
  <c r="AA144" i="7" s="1"/>
  <c r="AA141" i="7" a="1"/>
  <c r="AA141" i="7" s="1"/>
  <c r="AA145" i="7" a="1"/>
  <c r="AA145" i="7" s="1"/>
  <c r="AA142" i="7" a="1"/>
  <c r="AA142" i="7" s="1"/>
  <c r="AA146" i="7" a="1"/>
  <c r="AA146" i="7" s="1"/>
  <c r="AA143" i="7" a="1"/>
  <c r="AA143" i="7" s="1"/>
  <c r="V148" i="7" a="1"/>
  <c r="V148" i="7" s="1"/>
  <c r="V149" i="7" a="1"/>
  <c r="V149" i="7" s="1"/>
  <c r="V150" i="7" a="1"/>
  <c r="V150" i="7" s="1"/>
  <c r="V147" i="7" a="1"/>
  <c r="V147" i="7" s="1"/>
  <c r="V151" i="7" a="1"/>
  <c r="V151" i="7" s="1"/>
  <c r="V152" i="7" a="1"/>
  <c r="V152" i="7" s="1"/>
  <c r="D81" i="7" a="1"/>
  <c r="D81" i="7" s="1"/>
  <c r="D84" i="7" a="1"/>
  <c r="D84" i="7" s="1"/>
  <c r="D82" i="7" a="1"/>
  <c r="D82" i="7" s="1"/>
  <c r="D85" i="7" a="1"/>
  <c r="D85" i="7" s="1"/>
  <c r="D83" i="7" a="1"/>
  <c r="D83" i="7" s="1"/>
  <c r="D86" i="7" a="1"/>
  <c r="D86" i="7" s="1"/>
  <c r="BF85" i="7" l="1"/>
  <c r="BF131" i="7"/>
  <c r="BF5" i="7"/>
  <c r="BF6" i="7"/>
  <c r="BF3" i="7"/>
  <c r="BF8" i="7"/>
  <c r="BF4" i="7"/>
  <c r="BF81" i="7"/>
  <c r="BF74" i="7"/>
  <c r="BF90" i="7"/>
  <c r="BF91" i="7"/>
  <c r="BF12" i="7"/>
  <c r="BF61" i="7"/>
  <c r="BF62" i="7"/>
  <c r="BF151" i="7"/>
  <c r="BF143" i="7"/>
  <c r="BF146" i="7"/>
  <c r="BF49" i="7"/>
  <c r="BF101" i="7"/>
  <c r="BF138" i="7"/>
  <c r="BF136" i="7"/>
  <c r="BF123" i="7"/>
  <c r="BF124" i="7"/>
  <c r="BF75" i="7"/>
  <c r="BF122" i="7"/>
  <c r="BF120" i="7"/>
  <c r="BF22" i="7"/>
  <c r="BF41" i="7"/>
  <c r="BF52" i="7"/>
  <c r="BF97" i="7"/>
  <c r="BF38" i="7"/>
  <c r="BF32" i="7"/>
  <c r="BF30" i="7"/>
  <c r="BF112" i="7"/>
  <c r="BF116" i="7"/>
  <c r="BF16" i="7"/>
  <c r="BF64" i="7"/>
  <c r="BF108" i="7"/>
  <c r="BF129" i="7"/>
  <c r="BF82" i="7"/>
  <c r="BF134" i="7"/>
  <c r="BF132" i="7"/>
  <c r="BF71" i="7"/>
  <c r="BF89" i="7"/>
  <c r="BF87" i="7"/>
  <c r="BF9" i="7"/>
  <c r="BF57" i="7"/>
  <c r="BF58" i="7"/>
  <c r="BF147" i="7"/>
  <c r="BF7" i="7"/>
  <c r="BF145" i="7"/>
  <c r="BF142" i="7"/>
  <c r="BF48" i="7"/>
  <c r="BF100" i="7"/>
  <c r="BF135" i="7"/>
  <c r="BF139" i="7"/>
  <c r="BF126" i="7"/>
  <c r="BF79" i="7"/>
  <c r="BF80" i="7"/>
  <c r="BF118" i="7"/>
  <c r="BF24" i="7"/>
  <c r="BF25" i="7"/>
  <c r="BF43" i="7"/>
  <c r="BF44" i="7"/>
  <c r="BF55" i="7"/>
  <c r="BF93" i="7"/>
  <c r="BF34" i="7"/>
  <c r="BF28" i="7"/>
  <c r="BF29" i="7"/>
  <c r="BF115" i="7"/>
  <c r="BF113" i="7"/>
  <c r="BF19" i="7"/>
  <c r="BF67" i="7"/>
  <c r="BF110" i="7"/>
  <c r="BF86" i="7"/>
  <c r="BF84" i="7"/>
  <c r="BF130" i="7"/>
  <c r="BF72" i="7"/>
  <c r="BF73" i="7"/>
  <c r="BF92" i="7"/>
  <c r="BF13" i="7"/>
  <c r="BF14" i="7"/>
  <c r="BF60" i="7"/>
  <c r="BF152" i="7"/>
  <c r="BF150" i="7"/>
  <c r="BF144" i="7"/>
  <c r="BF50" i="7"/>
  <c r="BF45" i="7"/>
  <c r="BF102" i="7"/>
  <c r="BF103" i="7"/>
  <c r="BF140" i="7"/>
  <c r="BF125" i="7"/>
  <c r="BF76" i="7"/>
  <c r="BF77" i="7"/>
  <c r="BF121" i="7"/>
  <c r="BF23" i="7"/>
  <c r="BF21" i="7"/>
  <c r="BF42" i="7"/>
  <c r="BF40" i="7"/>
  <c r="BF53" i="7"/>
  <c r="BF54" i="7"/>
  <c r="BF98" i="7"/>
  <c r="BF96" i="7"/>
  <c r="BF36" i="7"/>
  <c r="BF37" i="7"/>
  <c r="BF31" i="7"/>
  <c r="BF111" i="7"/>
  <c r="BF20" i="7"/>
  <c r="BF15" i="7"/>
  <c r="BF65" i="7"/>
  <c r="BF63" i="7"/>
  <c r="BF109" i="7"/>
  <c r="BF107" i="7"/>
  <c r="BF83" i="7"/>
  <c r="BF133" i="7"/>
  <c r="BF69" i="7"/>
  <c r="BF70" i="7"/>
  <c r="BF88" i="7"/>
  <c r="BF10" i="7"/>
  <c r="BF11" i="7"/>
  <c r="BF59" i="7"/>
  <c r="BF148" i="7"/>
  <c r="BF149" i="7"/>
  <c r="BF141" i="7"/>
  <c r="BF46" i="7"/>
  <c r="BF47" i="7"/>
  <c r="BF104" i="7"/>
  <c r="BF99" i="7"/>
  <c r="BF137" i="7"/>
  <c r="BF127" i="7"/>
  <c r="BF128" i="7"/>
  <c r="BF78" i="7"/>
  <c r="BF119" i="7"/>
  <c r="BF117" i="7"/>
  <c r="BF26" i="7"/>
  <c r="BF39" i="7"/>
  <c r="BF56" i="7"/>
  <c r="BF51" i="7"/>
  <c r="BF94" i="7"/>
  <c r="BF95" i="7"/>
  <c r="BF35" i="7"/>
  <c r="BF33" i="7"/>
  <c r="BF27" i="7"/>
  <c r="BF114" i="7"/>
  <c r="BF17" i="7"/>
  <c r="BF18" i="7"/>
  <c r="BF68" i="7"/>
  <c r="BF66" i="7"/>
  <c r="BF105" i="7"/>
  <c r="BF106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S105" authorId="0" shapeId="0" xr:uid="{00000000-0006-0000-0400-000001000000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exakte Zahlen aus Entwurf, weil Energieerzeugungswerte gleich in beiden NECP-Versionen</t>
        </r>
      </text>
    </comment>
    <comment ref="I123" authorId="0" shapeId="0" xr:uid="{00000000-0006-0000-0400-000002000000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Werte selbst berechnet, weil nich in NECP vorhanden
</t>
        </r>
      </text>
    </comment>
    <comment ref="D155" authorId="0" shapeId="0" xr:uid="{00000000-0006-0000-0400-000003000000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in NecP als Biomasse deklariert. Aber anzunehmen, da fest und gas gemeint ist, da der Kap.Sprung sonst zu hoch wäre
</t>
        </r>
      </text>
    </comment>
    <comment ref="D163" authorId="0" shapeId="0" xr:uid="{00000000-0006-0000-0400-000004000000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PPM Scenario</t>
        </r>
      </text>
    </comment>
    <comment ref="D167" authorId="0" shapeId="0" xr:uid="{00000000-0006-0000-0400-000005000000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Original: "Wind" ob Onshore oder Offshore nicht bekannt</t>
        </r>
      </text>
    </comment>
    <comment ref="D187" authorId="0" shapeId="0" xr:uid="{00000000-0006-0000-0400-000006000000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Annahmen (Differenz aus Gesamt-Wind und den Offshorekapazitäten</t>
        </r>
      </text>
    </comment>
    <comment ref="D188" authorId="0" shapeId="0" xr:uid="{00000000-0006-0000-0400-000007000000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Annahmen basierend auf den angekündigten Windparkkapazitäten in den jewiligen Jahren</t>
        </r>
      </text>
    </comment>
    <comment ref="I188" authorId="0" shapeId="0" xr:uid="{00000000-0006-0000-0400-000008000000}">
      <text>
        <r>
          <rPr>
            <b/>
            <sz val="9"/>
            <color indexed="81"/>
            <rFont val="Segoe UI"/>
            <family val="2"/>
          </rPr>
          <t>Autor:
Horns Rev 3: 400 MW (August 2019)</t>
        </r>
      </text>
    </comment>
    <comment ref="J188" authorId="0" shapeId="0" xr:uid="{00000000-0006-0000-0400-000009000000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Kriegers flak: 600
</t>
        </r>
      </text>
    </comment>
    <comment ref="L188" authorId="0" shapeId="0" xr:uid="{00000000-0006-0000-0400-00000A000000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Vesterhav Nord and Syd "near shore tender": 350 MW</t>
        </r>
      </text>
    </comment>
    <comment ref="P188" authorId="0" shapeId="0" xr:uid="{00000000-0006-0000-0400-00000B000000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Annahme</t>
        </r>
      </text>
    </comment>
    <comment ref="Q188" authorId="0" shapeId="0" xr:uid="{00000000-0006-0000-0400-00000C000000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Annahme</t>
        </r>
      </text>
    </comment>
    <comment ref="R188" authorId="0" shapeId="0" xr:uid="{00000000-0006-0000-0400-00000D000000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Annahme
</t>
        </r>
      </text>
    </comment>
    <comment ref="D190" authorId="0" shapeId="0" xr:uid="{00000000-0006-0000-0400-00000E000000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Im NECP als "Biomass"</t>
        </r>
      </text>
    </comment>
    <comment ref="D197" authorId="0" shapeId="0" xr:uid="{00000000-0006-0000-0400-00000F000000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Im NECP wird nur auf die kategorie "Wind" bezug genommen</t>
        </r>
      </text>
    </comment>
    <comment ref="B231" authorId="0" shapeId="0" xr:uid="{00000000-0006-0000-0400-000010000000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S. 50</t>
        </r>
      </text>
    </comment>
    <comment ref="B235" authorId="0" shapeId="0" xr:uid="{00000000-0006-0000-0400-000011000000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installed capacity in 2019 is 3200 MW, S. 50</t>
        </r>
      </text>
    </comment>
    <comment ref="B238" authorId="0" shapeId="0" xr:uid="{00000000-0006-0000-0400-000012000000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Installierte Kap aus 2019 zu grunde gelegt (biomass)</t>
        </r>
      </text>
    </comment>
    <comment ref="Q249" authorId="0" shapeId="0" xr:uid="{00000000-0006-0000-0400-000013000000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33,2 bis 34,7 GW
</t>
        </r>
      </text>
    </comment>
    <comment ref="Q250" authorId="0" shapeId="0" xr:uid="{00000000-0006-0000-0400-000014000000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5200 bis 6200</t>
        </r>
      </text>
    </comment>
    <comment ref="Q251" authorId="0" shapeId="0" xr:uid="{00000000-0006-0000-0400-000015000000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35100 bis 44000</t>
        </r>
      </text>
    </comment>
    <comment ref="Q252" authorId="0" shapeId="0" xr:uid="{00000000-0006-0000-0400-000016000000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20600 bis 25000</t>
        </r>
      </text>
    </comment>
    <comment ref="Q253" authorId="0" shapeId="0" xr:uid="{00000000-0006-0000-0400-000017000000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14500 bis 19000</t>
        </r>
      </text>
    </comment>
    <comment ref="Q255" authorId="0" shapeId="0" xr:uid="{00000000-0006-0000-0400-000018000000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26400 bis 26700
</t>
        </r>
      </text>
    </comment>
    <comment ref="Q259" authorId="0" shapeId="0" xr:uid="{00000000-0006-0000-0400-000019000000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340 bis 410</t>
        </r>
      </text>
    </comment>
    <comment ref="I274" authorId="0" shapeId="0" xr:uid="{00000000-0006-0000-0400-00001A000000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including mixed pumping</t>
        </r>
      </text>
    </comment>
    <comment ref="D326" authorId="0" shapeId="0" xr:uid="{00000000-0006-0000-0400-00001B000000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In NECP als "Biomass" bezeichnet</t>
        </r>
      </text>
    </comment>
    <comment ref="T704" authorId="0" shapeId="0" xr:uid="{00000000-0006-0000-0400-00001C000000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Energiegesetz 2018</t>
        </r>
      </text>
    </comment>
    <comment ref="T705" authorId="0" shapeId="0" xr:uid="{00000000-0006-0000-0400-00001D000000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Energiegesetz 2018</t>
        </r>
      </text>
    </comment>
  </commentList>
</comments>
</file>

<file path=xl/sharedStrings.xml><?xml version="1.0" encoding="utf-8"?>
<sst xmlns="http://schemas.openxmlformats.org/spreadsheetml/2006/main" count="5712" uniqueCount="633">
  <si>
    <t>Land</t>
  </si>
  <si>
    <t>Energieart</t>
  </si>
  <si>
    <t>Einheit</t>
  </si>
  <si>
    <t>Albania</t>
  </si>
  <si>
    <t>Biomass</t>
  </si>
  <si>
    <t>Gigawatt-hour</t>
  </si>
  <si>
    <t>Geothermal</t>
  </si>
  <si>
    <t>Hydro</t>
  </si>
  <si>
    <t>Other RES</t>
  </si>
  <si>
    <t>Solar</t>
  </si>
  <si>
    <t>Wind</t>
  </si>
  <si>
    <t>Austria</t>
  </si>
  <si>
    <t>Belgium</t>
  </si>
  <si>
    <t>Bosnia and Herzegovina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</si>
  <si>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</si>
  <si>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</si>
  <si>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</si>
  <si>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</si>
  <si>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</si>
  <si>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</si>
  <si>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</si>
  <si>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</si>
  <si>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Georgia</t>
  </si>
  <si>
    <t>Germany</t>
  </si>
  <si>
    <t>Greece</t>
  </si>
  <si>
    <t>Hungary</t>
  </si>
  <si>
    <t>Iceland</t>
  </si>
  <si>
    <t>Ireland</t>
  </si>
  <si>
    <t>Italy</t>
  </si>
  <si>
    <t>Latvia</t>
  </si>
  <si>
    <t>Lithuania</t>
  </si>
  <si>
    <t>Luxembourg</t>
  </si>
  <si>
    <t>Malta</t>
  </si>
  <si>
    <t>Moldova</t>
  </si>
  <si>
    <t>Montenegro</t>
  </si>
  <si>
    <t>Netherlands</t>
  </si>
  <si>
    <t>North Macedonia</t>
  </si>
  <si>
    <t>Norway</t>
  </si>
  <si>
    <t>Poland</t>
  </si>
  <si>
    <t>Portugal</t>
  </si>
  <si>
    <t>Romania</t>
  </si>
  <si>
    <t>Serbia</t>
  </si>
  <si>
    <t>Slovakia</t>
  </si>
  <si>
    <t>Slovenia</t>
  </si>
  <si>
    <t>Spain</t>
  </si>
  <si>
    <t>Sweden</t>
  </si>
  <si>
    <t>Turkey</t>
  </si>
  <si>
    <t>Ukraine</t>
  </si>
  <si>
    <t>United Kingdom</t>
  </si>
  <si>
    <t xml:space="preserve">Elektrizitätsbilanz der Schweiz - Monatswerte, in GWh   </t>
  </si>
  <si>
    <t/>
  </si>
  <si>
    <t xml:space="preserve">Bilan suisse de l'électricité - valeurs mensuelles, en GWh  </t>
  </si>
  <si>
    <t>Important Notice: Conventional thermal &amp; other renwable power plants (ex. Hydro) are summed up into one value!</t>
  </si>
  <si>
    <t xml:space="preserve"> </t>
  </si>
  <si>
    <t>Quelle: Bundesamt für Energie BFE; aktualisiert am 29.7.2020.</t>
  </si>
  <si>
    <t>Source: Office fédéral de l'énergie OFEN; actualisé le 29.7.2020.</t>
  </si>
  <si>
    <t>Monat / Jahr</t>
  </si>
  <si>
    <t xml:space="preserve">            Landeserzeugung</t>
  </si>
  <si>
    <t>Verbrauch der</t>
  </si>
  <si>
    <t>Netto-</t>
  </si>
  <si>
    <t>Einfuhr</t>
  </si>
  <si>
    <t>Ausfuhr</t>
  </si>
  <si>
    <t>Landes-</t>
  </si>
  <si>
    <t>Verluste</t>
  </si>
  <si>
    <t>Endverbrauch</t>
  </si>
  <si>
    <t>Ausfuhr- /</t>
  </si>
  <si>
    <t>Wasserkraftwerke</t>
  </si>
  <si>
    <t>Kernkraftwerke</t>
  </si>
  <si>
    <t>Konv.-therm. und</t>
  </si>
  <si>
    <t>Total</t>
  </si>
  <si>
    <t>Speicherpumpen</t>
  </si>
  <si>
    <t>erzeugung</t>
  </si>
  <si>
    <t>verbrauch</t>
  </si>
  <si>
    <t>Einfuhr-</t>
  </si>
  <si>
    <t>erneuerbare Kraftwerke</t>
  </si>
  <si>
    <t>ab 2000:physikalisch</t>
  </si>
  <si>
    <t>Überschuss</t>
  </si>
  <si>
    <t>Mois / Année</t>
  </si>
  <si>
    <t xml:space="preserve">          Production nationale</t>
  </si>
  <si>
    <t>Pompage</t>
  </si>
  <si>
    <t>Production</t>
  </si>
  <si>
    <t>Importation</t>
  </si>
  <si>
    <t>Exportation</t>
  </si>
  <si>
    <t>Consommation</t>
  </si>
  <si>
    <t>Pertes</t>
  </si>
  <si>
    <t>Solde</t>
  </si>
  <si>
    <t>Centrales</t>
  </si>
  <si>
    <t>d'acccumulation</t>
  </si>
  <si>
    <t>nette</t>
  </si>
  <si>
    <t>du pays</t>
  </si>
  <si>
    <t>finale</t>
  </si>
  <si>
    <t>exportateur /</t>
  </si>
  <si>
    <t>hydrauliques</t>
  </si>
  <si>
    <t>nucléaires</t>
  </si>
  <si>
    <t>thermiques classique</t>
  </si>
  <si>
    <t>dès 2000:physique</t>
  </si>
  <si>
    <t>importateur</t>
  </si>
  <si>
    <t>Anteil Erneuerbare an "Landeserzeugung konv.-therm. Und erneuerbare Kraftwerke"</t>
  </si>
  <si>
    <t>Erzeugung Erneuerbarer Kraftwerke</t>
  </si>
  <si>
    <t>Renewable Energy Generated from Wind, Solar and Biomass is summed up into one value. Therefore, the percentages are taken from Zurbruegg (2013) Gesamterhebung Stromkennzeichnung, p. 6</t>
  </si>
  <si>
    <t>et renouvelables</t>
  </si>
  <si>
    <t>Januar / Janvier 1990</t>
  </si>
  <si>
    <t>Februar / Février 1990</t>
  </si>
  <si>
    <t>Wind:</t>
  </si>
  <si>
    <t>März / Mars 1990</t>
  </si>
  <si>
    <t>April / Avril 1990</t>
  </si>
  <si>
    <t>Mai / Mai 1990</t>
  </si>
  <si>
    <t>Juni / Juin 1990</t>
  </si>
  <si>
    <t>Juli / Juillet 1990</t>
  </si>
  <si>
    <t>August / Août 1990</t>
  </si>
  <si>
    <t>September / Septembre 1990</t>
  </si>
  <si>
    <t>Oktober / Octobre 1990</t>
  </si>
  <si>
    <t>November / Novembre 1990</t>
  </si>
  <si>
    <t>Dezember / Décembre 1990</t>
  </si>
  <si>
    <t>Januar / Janvier 1991</t>
  </si>
  <si>
    <t>Februar / Février 1991</t>
  </si>
  <si>
    <t>März / Mars 1991</t>
  </si>
  <si>
    <t>April / Avril 1991</t>
  </si>
  <si>
    <t>Mai / Mai 1991</t>
  </si>
  <si>
    <t>Juni / Juin 1991</t>
  </si>
  <si>
    <t>Juli / Juillet 1991</t>
  </si>
  <si>
    <t>August / Août 1991</t>
  </si>
  <si>
    <t>September / Septembre 1991</t>
  </si>
  <si>
    <t>Oktober / Octobre 1991</t>
  </si>
  <si>
    <t>November / Novembre 1991</t>
  </si>
  <si>
    <t>Dezember / Décembre 1991</t>
  </si>
  <si>
    <t>Januar / Janvier 1992</t>
  </si>
  <si>
    <t>Februar / Février 1992</t>
  </si>
  <si>
    <t>März / Mars 1992</t>
  </si>
  <si>
    <t>April / Avril 1992</t>
  </si>
  <si>
    <t>Mai / Mai 1992</t>
  </si>
  <si>
    <t>Juni / Juin 1992</t>
  </si>
  <si>
    <t>Juli / Juillet 1992</t>
  </si>
  <si>
    <t>August / Août 1992</t>
  </si>
  <si>
    <t>September / Septembre 1992</t>
  </si>
  <si>
    <t>Oktober / Octobre 1992</t>
  </si>
  <si>
    <t>November / Novembre 1992</t>
  </si>
  <si>
    <t>Dezember / Décembre 1992</t>
  </si>
  <si>
    <t>Januar / Janvier 1993</t>
  </si>
  <si>
    <t>Februar / Février 1993</t>
  </si>
  <si>
    <t>März / Mars 1993</t>
  </si>
  <si>
    <t>April / Avril 1993</t>
  </si>
  <si>
    <t>Mai / Mai 1993</t>
  </si>
  <si>
    <t>Juni / Juin 1993</t>
  </si>
  <si>
    <t>Juli / Juillet 1993</t>
  </si>
  <si>
    <t>August / Août 1993</t>
  </si>
  <si>
    <t>September / Septembre 1993</t>
  </si>
  <si>
    <t>Oktober / Octobre 1993</t>
  </si>
  <si>
    <t>November / Novembre 1993</t>
  </si>
  <si>
    <t>Dezember / Décembre 1993</t>
  </si>
  <si>
    <t>Januar / Janvier 1994</t>
  </si>
  <si>
    <t>Februar / Février 1994</t>
  </si>
  <si>
    <t>März / Mars 1994</t>
  </si>
  <si>
    <t>April / Avril 1994</t>
  </si>
  <si>
    <t>Mai / Mai 1994</t>
  </si>
  <si>
    <t>Juni / Juin 1994</t>
  </si>
  <si>
    <t>Juli / Juillet 1994</t>
  </si>
  <si>
    <t>August / Août 1994</t>
  </si>
  <si>
    <t>September / Septembre 1994</t>
  </si>
  <si>
    <t>Oktober / Octobre 1994</t>
  </si>
  <si>
    <t>November / Novembre 1994</t>
  </si>
  <si>
    <t>Dezember / Décembre 1994</t>
  </si>
  <si>
    <t>Januar / Janvier 1995</t>
  </si>
  <si>
    <t>Februar / Février 1995</t>
  </si>
  <si>
    <t>März / Mars 1995</t>
  </si>
  <si>
    <t>April / Avril 1995</t>
  </si>
  <si>
    <t>Mai / Mai 1995</t>
  </si>
  <si>
    <t>Juni / Juin 1995</t>
  </si>
  <si>
    <t>Juli / Juillet 1995</t>
  </si>
  <si>
    <t>August / Août 1995</t>
  </si>
  <si>
    <t>September / Septembre 1995</t>
  </si>
  <si>
    <t>Oktober / Octobre 1995</t>
  </si>
  <si>
    <t>November / Novembre 1995</t>
  </si>
  <si>
    <t>Dezember / Décembre 1995</t>
  </si>
  <si>
    <t>Januar / Janvier 1996</t>
  </si>
  <si>
    <t>Februar / Février 1996</t>
  </si>
  <si>
    <t>März / Mars 1996</t>
  </si>
  <si>
    <t>April / Avril 1996</t>
  </si>
  <si>
    <t>Mai / Mai 1996</t>
  </si>
  <si>
    <t>Juni / Juin 1996</t>
  </si>
  <si>
    <t>Juli / Juillet 1996</t>
  </si>
  <si>
    <t>August / Août 1996</t>
  </si>
  <si>
    <t>September / Septembre 1996</t>
  </si>
  <si>
    <t>Oktober / Octobre 1996</t>
  </si>
  <si>
    <t>November / Novembre 1996</t>
  </si>
  <si>
    <t>Dezember / Décembre 1996</t>
  </si>
  <si>
    <t>Januar / Janvier 1997</t>
  </si>
  <si>
    <t>Februar / Février 1997</t>
  </si>
  <si>
    <t>März / Mars 1997</t>
  </si>
  <si>
    <t>April / Avril 1997</t>
  </si>
  <si>
    <t>Mai / Mai 1997</t>
  </si>
  <si>
    <t>Juni / Juin 1997</t>
  </si>
  <si>
    <t>Juli / Juillet 1997</t>
  </si>
  <si>
    <t>August / Août 1997</t>
  </si>
  <si>
    <t>September / Septembre 1997</t>
  </si>
  <si>
    <t>Oktober / Octobre 1997</t>
  </si>
  <si>
    <t>November / Novembre 1997</t>
  </si>
  <si>
    <t>Dezember / Décembre 1997</t>
  </si>
  <si>
    <t>Januar / Janvier 1998</t>
  </si>
  <si>
    <t>Februar / Février 1998</t>
  </si>
  <si>
    <t>März / Mars 1998</t>
  </si>
  <si>
    <t>April / Avril 1998</t>
  </si>
  <si>
    <t>Mai / Mai 1998</t>
  </si>
  <si>
    <t>Juni / Juin 1998</t>
  </si>
  <si>
    <t>Juli / Juillet 1998</t>
  </si>
  <si>
    <t>August / Août 1998</t>
  </si>
  <si>
    <t>September / Septembre 1998</t>
  </si>
  <si>
    <t>Oktober / Octobre 1998</t>
  </si>
  <si>
    <t>November / Novembre 1998</t>
  </si>
  <si>
    <t>Dezember / Décembre 1998</t>
  </si>
  <si>
    <t>Januar / Janvier 1999</t>
  </si>
  <si>
    <t>Februar / Février 1999</t>
  </si>
  <si>
    <t>März / Mars 1999</t>
  </si>
  <si>
    <t>April / Avril 1999</t>
  </si>
  <si>
    <t>Mai / Mai 1999</t>
  </si>
  <si>
    <t>Juni / Juin 1999</t>
  </si>
  <si>
    <t>Juli / Juillet 1999</t>
  </si>
  <si>
    <t>August / Août 1999</t>
  </si>
  <si>
    <t>September / Septembre 1999</t>
  </si>
  <si>
    <t>Oktober / Octobre 1999</t>
  </si>
  <si>
    <t>November / Novembre 1999</t>
  </si>
  <si>
    <t>Dezember / Décembre 1999</t>
  </si>
  <si>
    <t>Januar / Janvier 2000</t>
  </si>
  <si>
    <t>Februar / Février 2000</t>
  </si>
  <si>
    <t>März / Mars 2000</t>
  </si>
  <si>
    <t>April / Avril 2000</t>
  </si>
  <si>
    <t>Mai / Mai 2000</t>
  </si>
  <si>
    <t>Juni / Juin 2000</t>
  </si>
  <si>
    <t>Juli / Juillet 2000</t>
  </si>
  <si>
    <t>August / Août 2000</t>
  </si>
  <si>
    <t>September / Septembre 2000</t>
  </si>
  <si>
    <t>Oktober / Octobre 2000</t>
  </si>
  <si>
    <t>November / Novembre 2000</t>
  </si>
  <si>
    <t>Dezember / Décembre 2000</t>
  </si>
  <si>
    <t>Januar / Janvier 2001</t>
  </si>
  <si>
    <t>Februar / Février 2001</t>
  </si>
  <si>
    <t>März / Mars 2001</t>
  </si>
  <si>
    <t>April / Avril 2001</t>
  </si>
  <si>
    <t>Mai / Mai 2001</t>
  </si>
  <si>
    <t>Juni / Juin 2001</t>
  </si>
  <si>
    <t>Juli / Juillet 2001</t>
  </si>
  <si>
    <t>August / Août 2001</t>
  </si>
  <si>
    <t>September / Septembre 2001</t>
  </si>
  <si>
    <t>Oktober / Octobre 2001</t>
  </si>
  <si>
    <t>November / Novembre 2001</t>
  </si>
  <si>
    <t>Dezember / Décembre 2001</t>
  </si>
  <si>
    <t>Januar / Janvier 2002</t>
  </si>
  <si>
    <t>Februar / Février 2002</t>
  </si>
  <si>
    <t>März / Mars 2002</t>
  </si>
  <si>
    <t>April / Avril 2002</t>
  </si>
  <si>
    <t>Mai / Mai 2002</t>
  </si>
  <si>
    <t>Juni / Juin 2002</t>
  </si>
  <si>
    <t>Juli / Juillet 2002</t>
  </si>
  <si>
    <t>August / Août 2002</t>
  </si>
  <si>
    <t>September / Septembre 2002</t>
  </si>
  <si>
    <t>Oktober / Octobre 2002</t>
  </si>
  <si>
    <t>November / Novembre 2002</t>
  </si>
  <si>
    <t>Dezember / Décembre 2002</t>
  </si>
  <si>
    <t>Januar / Janvier 2003</t>
  </si>
  <si>
    <t>Februar / Février 2003</t>
  </si>
  <si>
    <t>März / Mars 2003</t>
  </si>
  <si>
    <t>April / Avril 2003</t>
  </si>
  <si>
    <t>Mai / Mai 2003</t>
  </si>
  <si>
    <t>Juni / Juin 2003</t>
  </si>
  <si>
    <t>Juli / Juillet 2003</t>
  </si>
  <si>
    <t>August / Août 2003</t>
  </si>
  <si>
    <t>September / Septembre 2003</t>
  </si>
  <si>
    <t>Oktober / Octobre 2003</t>
  </si>
  <si>
    <t>November / Novembre 2003</t>
  </si>
  <si>
    <t>Dezember / Décembre 2003</t>
  </si>
  <si>
    <t>Januar / Janvier 2004</t>
  </si>
  <si>
    <t>Februar / Février 2004</t>
  </si>
  <si>
    <t>März / Mars 2004</t>
  </si>
  <si>
    <t>April / Avril 2004</t>
  </si>
  <si>
    <t>Mai / Mai 2004</t>
  </si>
  <si>
    <t>Juni / Juin 2004</t>
  </si>
  <si>
    <t>Juli / Juillet 2004</t>
  </si>
  <si>
    <t>August / Août 2004</t>
  </si>
  <si>
    <t>September / Septembre 2004</t>
  </si>
  <si>
    <t>Oktober / Octobre 2004</t>
  </si>
  <si>
    <t>November / Novembre 2004</t>
  </si>
  <si>
    <t>Dezember / Décembre 2004</t>
  </si>
  <si>
    <t>Januar / Janvier 2005</t>
  </si>
  <si>
    <t>Februar / Février 2005</t>
  </si>
  <si>
    <t>März / Mars 2005</t>
  </si>
  <si>
    <t>April / Avril 2005</t>
  </si>
  <si>
    <t>Mai / Mai 2005</t>
  </si>
  <si>
    <t>Juni / Juin 2005</t>
  </si>
  <si>
    <t>Juli / Juillet 2005</t>
  </si>
  <si>
    <t>August / Août 2005</t>
  </si>
  <si>
    <t>September / Septembre 2005</t>
  </si>
  <si>
    <t>Oktober / Octobre 2005</t>
  </si>
  <si>
    <t>November / Novembre 2005</t>
  </si>
  <si>
    <t>Dezember / Décembre 2005</t>
  </si>
  <si>
    <t>Januar / Janvier 2006</t>
  </si>
  <si>
    <t>Februar / Février 2006</t>
  </si>
  <si>
    <t>März / Mars 2006</t>
  </si>
  <si>
    <t>April / Avril 2006</t>
  </si>
  <si>
    <t>Mai / Mai 2006</t>
  </si>
  <si>
    <t>Juni / Juin 2006</t>
  </si>
  <si>
    <t>Juli / Juillet 2006</t>
  </si>
  <si>
    <t>August / Août 2006</t>
  </si>
  <si>
    <t>September / Septembre 2006</t>
  </si>
  <si>
    <t>Oktober / Octobre 2006</t>
  </si>
  <si>
    <t>November / Novembre 2006</t>
  </si>
  <si>
    <t>Dezember / Décembre 2006</t>
  </si>
  <si>
    <t>Januar / Janvier 2007</t>
  </si>
  <si>
    <t>Februar / Février 2007</t>
  </si>
  <si>
    <t>März / Mars 2007</t>
  </si>
  <si>
    <t>April / Avril 2007</t>
  </si>
  <si>
    <t>Mai / Mai 2007</t>
  </si>
  <si>
    <t>Juni / Juin 2007</t>
  </si>
  <si>
    <t>Juli / Juillet 2007</t>
  </si>
  <si>
    <t>August / Août 2007</t>
  </si>
  <si>
    <t>September / Septembre 2007</t>
  </si>
  <si>
    <t>Oktober / Octobre 2007</t>
  </si>
  <si>
    <t>November / Novembre 2007</t>
  </si>
  <si>
    <t>Dezember / Décembre 2007</t>
  </si>
  <si>
    <t>Januar / Janvier 2008</t>
  </si>
  <si>
    <t>Februar / Février 2008</t>
  </si>
  <si>
    <t>März / Mars 2008</t>
  </si>
  <si>
    <t>April / Avril 2008</t>
  </si>
  <si>
    <t>Mai / Mai 2008</t>
  </si>
  <si>
    <t>Juni / Juin 2008</t>
  </si>
  <si>
    <t>Juli / Juillet 2008</t>
  </si>
  <si>
    <t>August / Août 2008</t>
  </si>
  <si>
    <t>September / Septembre 2008</t>
  </si>
  <si>
    <t>Oktober / Octobre 2008</t>
  </si>
  <si>
    <t>November / Novembre 2008</t>
  </si>
  <si>
    <t>Dezember / Décembre 2008</t>
  </si>
  <si>
    <t>Januar / Janvier 2009</t>
  </si>
  <si>
    <t>Februar / Février 2009</t>
  </si>
  <si>
    <t>März / Mars 2009</t>
  </si>
  <si>
    <t>April / Avril 2009</t>
  </si>
  <si>
    <t>Mai / Mai 2009</t>
  </si>
  <si>
    <t>Juni / Juin 2009</t>
  </si>
  <si>
    <t>Juli / Juillet 2009</t>
  </si>
  <si>
    <t>August / Août 2009</t>
  </si>
  <si>
    <t>September / Septembre 2009</t>
  </si>
  <si>
    <t>Oktober / Octobre 2009</t>
  </si>
  <si>
    <t>November / Novembre 2009</t>
  </si>
  <si>
    <t>Dezember / Décembre 2009</t>
  </si>
  <si>
    <t>Januar / Janvier 2010</t>
  </si>
  <si>
    <t>Februar / Février 2010</t>
  </si>
  <si>
    <t>März / Mars 2010</t>
  </si>
  <si>
    <t>April / Avril 2010</t>
  </si>
  <si>
    <t>Mai / Mai 2010</t>
  </si>
  <si>
    <t>Juni / Juin 2010</t>
  </si>
  <si>
    <t>Juli / Juillet 2010</t>
  </si>
  <si>
    <t>August / Août 2010</t>
  </si>
  <si>
    <t>September / Septembre 2010</t>
  </si>
  <si>
    <t>Oktober / Octobre 2010</t>
  </si>
  <si>
    <t>November / Novembre 2010</t>
  </si>
  <si>
    <t>Dezember / Décembre 2010</t>
  </si>
  <si>
    <t>Januar / Janvier 2011</t>
  </si>
  <si>
    <t>Februar / Février 2011</t>
  </si>
  <si>
    <t>März / Mars 2011</t>
  </si>
  <si>
    <t>April / Avril 2011</t>
  </si>
  <si>
    <t>Mai / Mai 2011</t>
  </si>
  <si>
    <t>Juni / Juin 2011</t>
  </si>
  <si>
    <t>Juli / Juillet 2011</t>
  </si>
  <si>
    <t>August / Août 2011</t>
  </si>
  <si>
    <t>September / Septembre 2011</t>
  </si>
  <si>
    <t>Oktober / Octobre 2011</t>
  </si>
  <si>
    <t>November / Novembre 2011</t>
  </si>
  <si>
    <t>Dezember / Décembre 2011</t>
  </si>
  <si>
    <t>Januar / Janvier 2012</t>
  </si>
  <si>
    <t>Februar / Février 2012</t>
  </si>
  <si>
    <t>März / Mars 2012</t>
  </si>
  <si>
    <t>April / Avril 2012</t>
  </si>
  <si>
    <t>Mai / Mai 2012</t>
  </si>
  <si>
    <t>Juni / Juin 2012</t>
  </si>
  <si>
    <t>Juli / Juillet 2012</t>
  </si>
  <si>
    <t>August / Août 2012</t>
  </si>
  <si>
    <t>September / Septembre 2012</t>
  </si>
  <si>
    <t>Oktober / Octobre 2012</t>
  </si>
  <si>
    <t>November / Novembre 2012</t>
  </si>
  <si>
    <t>Dezember / Décembre 2012</t>
  </si>
  <si>
    <t>Januar / Janvier 2013</t>
  </si>
  <si>
    <t>Februar / Février 2013</t>
  </si>
  <si>
    <t>März / Mars 2013</t>
  </si>
  <si>
    <t>April / Avril 2013</t>
  </si>
  <si>
    <t>Mai / Mai 2013</t>
  </si>
  <si>
    <t>Juni / Juin 2013</t>
  </si>
  <si>
    <t>Juli / Juillet 2013</t>
  </si>
  <si>
    <t>August / Août 2013</t>
  </si>
  <si>
    <t>September / Septembre 2013</t>
  </si>
  <si>
    <t>Oktober / Octobre 2013</t>
  </si>
  <si>
    <t>November / Novembre 2013</t>
  </si>
  <si>
    <t>Dezember / Décembre 2013</t>
  </si>
  <si>
    <t>Januar / Janvier 2014</t>
  </si>
  <si>
    <t>Februar / Février 2014</t>
  </si>
  <si>
    <t>März / Mars 2014</t>
  </si>
  <si>
    <t>April / Avril 2014</t>
  </si>
  <si>
    <t>Mai / Mai 2014</t>
  </si>
  <si>
    <t>Juni / Juin 2014</t>
  </si>
  <si>
    <t>Juli / Juillet 2014</t>
  </si>
  <si>
    <t>August / Août 2014</t>
  </si>
  <si>
    <t>September / Septembre 2014</t>
  </si>
  <si>
    <t>Oktober / Octobre 2014</t>
  </si>
  <si>
    <t>November / Novembre 2014</t>
  </si>
  <si>
    <t>Dezember / Décembre 2014</t>
  </si>
  <si>
    <t>Januar / Janvier 2015</t>
  </si>
  <si>
    <t>Februar / Février 2015</t>
  </si>
  <si>
    <t>März / Mars 2015</t>
  </si>
  <si>
    <t>April / Avril 2015</t>
  </si>
  <si>
    <t>Mai / Mai 2015</t>
  </si>
  <si>
    <t>Juni / Juin 2015</t>
  </si>
  <si>
    <t>Juli / Juillet 2015</t>
  </si>
  <si>
    <t>August / Août 2015</t>
  </si>
  <si>
    <t>September / Septembre 2015</t>
  </si>
  <si>
    <t>Oktober / Octobre 2015</t>
  </si>
  <si>
    <t>November / Novembre 2015</t>
  </si>
  <si>
    <t>Dezember / Décembre 2015</t>
  </si>
  <si>
    <t>Januar / Janvier 2016</t>
  </si>
  <si>
    <t>Februar / Février 2016</t>
  </si>
  <si>
    <t>März / Mars 2016</t>
  </si>
  <si>
    <t>April / Avril 2016</t>
  </si>
  <si>
    <t>Mai / Mai 2016</t>
  </si>
  <si>
    <t>Juni / Juin 2016</t>
  </si>
  <si>
    <t>Juli / Juillet 2016</t>
  </si>
  <si>
    <t>August / Août 2016</t>
  </si>
  <si>
    <t>September / Septembre 2016</t>
  </si>
  <si>
    <t>Oktober / Octobre 2016</t>
  </si>
  <si>
    <t>November / Novembre 2016</t>
  </si>
  <si>
    <t>Dezember / Décembre 2016</t>
  </si>
  <si>
    <t>Januar / Janvier 2017</t>
  </si>
  <si>
    <t>Februar / Février 2017</t>
  </si>
  <si>
    <t>März / Mars 2017</t>
  </si>
  <si>
    <t>April / Avril 2017</t>
  </si>
  <si>
    <t>Mai / Mai 2017</t>
  </si>
  <si>
    <t>Juni / Juin 2017</t>
  </si>
  <si>
    <t>Juli / Juillet 2017</t>
  </si>
  <si>
    <t>August / Août 2017</t>
  </si>
  <si>
    <t>September / Septembre 2017</t>
  </si>
  <si>
    <t>Oktober / Octobre 2017</t>
  </si>
  <si>
    <t>November / Novembre 2017</t>
  </si>
  <si>
    <t>Dezember / Décembre 2017</t>
  </si>
  <si>
    <t>Januar / Janvier 2018</t>
  </si>
  <si>
    <t>Februar / Février 2018</t>
  </si>
  <si>
    <t>März / Mars 2018</t>
  </si>
  <si>
    <t>April / Avril 2018</t>
  </si>
  <si>
    <t>Mai / Mai 2018</t>
  </si>
  <si>
    <t>Juni / Juin 2018</t>
  </si>
  <si>
    <t>Juli / Juillet 2018</t>
  </si>
  <si>
    <t>August / Août 2018</t>
  </si>
  <si>
    <t>September / Septembre 2018</t>
  </si>
  <si>
    <t>Oktober / Octobre 2018</t>
  </si>
  <si>
    <t>November / Novembre 2018</t>
  </si>
  <si>
    <t>Dezember / Décembre 2018</t>
  </si>
  <si>
    <t>Januar / Janvier 2019</t>
  </si>
  <si>
    <t>Februar / Février 2019</t>
  </si>
  <si>
    <t>März / Mars 2019</t>
  </si>
  <si>
    <t>April / Avril 2019</t>
  </si>
  <si>
    <t>Mai / Mai 2019</t>
  </si>
  <si>
    <t>Juni / Juin 2019</t>
  </si>
  <si>
    <t>Juli / Juillet 2019</t>
  </si>
  <si>
    <t>August / Août 2019</t>
  </si>
  <si>
    <t>September / Septembre 2019</t>
  </si>
  <si>
    <t>Oktober / Octobre 2019</t>
  </si>
  <si>
    <t>November / Novembre 2019</t>
  </si>
  <si>
    <t>Dezember / Décembre 2019</t>
  </si>
  <si>
    <t>Januar / Janvier 2020</t>
  </si>
  <si>
    <t>Februar / Février 2020</t>
  </si>
  <si>
    <t>März / Mars 2020</t>
  </si>
  <si>
    <t>April / Avril 2020</t>
  </si>
  <si>
    <t>Österreich</t>
  </si>
  <si>
    <t>Belgien</t>
  </si>
  <si>
    <t>Kroatien</t>
  </si>
  <si>
    <t>Zypern</t>
  </si>
  <si>
    <t>Tschechien</t>
  </si>
  <si>
    <t>Dänemark</t>
  </si>
  <si>
    <t>Estland</t>
  </si>
  <si>
    <t>Finnland</t>
  </si>
  <si>
    <t>Frankreich</t>
  </si>
  <si>
    <t>Deutschland</t>
  </si>
  <si>
    <t>Griechenland</t>
  </si>
  <si>
    <t>Island</t>
  </si>
  <si>
    <t>Irland</t>
  </si>
  <si>
    <t>Italien</t>
  </si>
  <si>
    <t>Luxemburg</t>
  </si>
  <si>
    <t>Niederlande</t>
  </si>
  <si>
    <t>Norwegen</t>
  </si>
  <si>
    <t>Serbien</t>
  </si>
  <si>
    <t>Slowakei</t>
  </si>
  <si>
    <t>Slowenien</t>
  </si>
  <si>
    <t>Spanien</t>
  </si>
  <si>
    <t>Schweden</t>
  </si>
  <si>
    <t>Switzerland</t>
  </si>
  <si>
    <t>Schweiz</t>
  </si>
  <si>
    <t>Litauen</t>
  </si>
  <si>
    <t>DE -&gt; AIB-Member + GoO Issuer?</t>
  </si>
  <si>
    <t>Country</t>
  </si>
  <si>
    <t>Total RE-Generation in AIB-Member Countries (that issue GoOs) [GWh]</t>
  </si>
  <si>
    <t>Total electricity generation in AIB-Member Countires (that issues GoOs) [GWh]</t>
  </si>
  <si>
    <t>AVG</t>
  </si>
  <si>
    <t>Average</t>
  </si>
  <si>
    <t>Implementiert/NEU</t>
  </si>
  <si>
    <t>Country/area</t>
  </si>
  <si>
    <t>Unit</t>
  </si>
  <si>
    <t>Zielerreichungskategorie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</si>
  <si>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</si>
  <si>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</si>
  <si>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</si>
  <si>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</si>
  <si>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</si>
  <si>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</si>
  <si>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</si>
  <si>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</si>
  <si>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</si>
  <si>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</si>
  <si>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</si>
  <si>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</si>
  <si>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</si>
  <si>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</si>
  <si>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</si>
  <si>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2035</t>
  </si>
  <si>
    <t>2040</t>
  </si>
  <si>
    <t>2050</t>
  </si>
  <si>
    <t>Kommentar</t>
  </si>
  <si>
    <t>Quelle</t>
  </si>
  <si>
    <t>Non-ETS (Reduktion gegenüber 2005)</t>
  </si>
  <si>
    <t>AT</t>
  </si>
  <si>
    <t>RES am FEC</t>
  </si>
  <si>
    <t>36,2-36,9%</t>
  </si>
  <si>
    <t>39,2-40,9%</t>
  </si>
  <si>
    <t>41,8-44,4%</t>
  </si>
  <si>
    <t>46-50%</t>
  </si>
  <si>
    <t>RES-e</t>
  </si>
  <si>
    <t>EE-Netto-Zubau jährlich [TWh]</t>
  </si>
  <si>
    <t>EE-Netto-Stromerzeugung [TWh]</t>
  </si>
  <si>
    <t>Erwarteter Entwicklungspfad - WAM [PJ]</t>
  </si>
  <si>
    <t>Biomasse - fest</t>
  </si>
  <si>
    <t>Biomasse - flüssig</t>
  </si>
  <si>
    <t>Umgebungswärme</t>
  </si>
  <si>
    <t>Wasserkraft</t>
  </si>
  <si>
    <t>Onshore Wind</t>
  </si>
  <si>
    <t>PV</t>
  </si>
  <si>
    <t>Biomasse - Strom</t>
  </si>
  <si>
    <t>Geothermie - Strom und FW</t>
  </si>
  <si>
    <t>Wasserstoff</t>
  </si>
  <si>
    <t>Biogas</t>
  </si>
  <si>
    <t>Umwandlungseinsatz Strom für H2</t>
  </si>
  <si>
    <t>EE Kapazitäten kummuliert [GWh]</t>
  </si>
  <si>
    <t>GWh</t>
  </si>
  <si>
    <t>Wind energy Total</t>
  </si>
  <si>
    <t>Wind Onshore</t>
  </si>
  <si>
    <t>Wind Offshore</t>
  </si>
  <si>
    <t>Solar PV</t>
  </si>
  <si>
    <t>Concentrated solar power</t>
  </si>
  <si>
    <t>Renewable hydropower</t>
  </si>
  <si>
    <t>Pumped storage</t>
  </si>
  <si>
    <t>Bioenergy</t>
  </si>
  <si>
    <t>Liquid Biofuels</t>
  </si>
  <si>
    <t>Marine</t>
  </si>
  <si>
    <t>VBH</t>
  </si>
  <si>
    <t>Projektion - Kapaz. über VBH  [MW]</t>
  </si>
  <si>
    <t>Modelldaten verwendet</t>
  </si>
  <si>
    <t>MW</t>
  </si>
  <si>
    <t>Berechnung</t>
  </si>
  <si>
    <t>Belgium Federal</t>
  </si>
  <si>
    <t>EE-Anteil Bruttoendenergieverbrauch</t>
  </si>
  <si>
    <t>EE-Anteil Gesamtstromverbrauch</t>
  </si>
  <si>
    <t>EE Kapazitäten kummuliert [MW]</t>
  </si>
  <si>
    <t>Belgium Flandern</t>
  </si>
  <si>
    <t>Kapazitäten [MWe]</t>
  </si>
  <si>
    <t>Hydropower</t>
  </si>
  <si>
    <t>Belgium Wallonia</t>
  </si>
  <si>
    <t>EE-Netto-Stromerzeugung [GWH] WAM</t>
  </si>
  <si>
    <t>Geothermie</t>
  </si>
  <si>
    <t>Belgium Brüssel</t>
  </si>
  <si>
    <t>EE-Netto-Stromerzeugung [GWh]</t>
  </si>
  <si>
    <t>Kommunale Abfälle</t>
  </si>
  <si>
    <t>Flüssige Biobrennstoffe</t>
  </si>
  <si>
    <t>RES-FEC</t>
  </si>
  <si>
    <t>RES-E</t>
  </si>
  <si>
    <t>RES-HC</t>
  </si>
  <si>
    <t>RES-T</t>
  </si>
  <si>
    <t>PV roof top</t>
  </si>
  <si>
    <t>PV ground-mounted</t>
  </si>
  <si>
    <t>Gas</t>
  </si>
  <si>
    <t>Fuel Oil</t>
  </si>
  <si>
    <t>Coal</t>
  </si>
  <si>
    <t>Nuclear</t>
  </si>
  <si>
    <t>New CCGT</t>
  </si>
  <si>
    <t>Renewable Hydropower</t>
  </si>
  <si>
    <t>NecP S. 45</t>
  </si>
  <si>
    <t>Berechnet</t>
  </si>
  <si>
    <t>Other renewablses</t>
  </si>
  <si>
    <t>EE Generation kummuliert [GWh]</t>
  </si>
  <si>
    <t>S. 51</t>
  </si>
  <si>
    <t>S. 64</t>
  </si>
  <si>
    <t>Solar PV (Ground mounted)</t>
  </si>
  <si>
    <t>Solar PV (rooftop)</t>
  </si>
  <si>
    <t>Cogeneration CSR (Combustibles Solides de Récupération)</t>
  </si>
  <si>
    <t>Including mixed pumping</t>
  </si>
  <si>
    <t>%</t>
  </si>
  <si>
    <t>Slovak Republic</t>
  </si>
  <si>
    <t>Spain - Objectivo</t>
  </si>
  <si>
    <t>P. 236 A.13</t>
  </si>
  <si>
    <t>P 239 A.17 Directiva 2018/2001 Escenario Objectivo</t>
  </si>
  <si>
    <t>P.237 A.14 Escenario Objetivo</t>
  </si>
  <si>
    <t>P 238 A.15 Directiva 2018/2001 Escenario Objectivo</t>
  </si>
  <si>
    <t>Spain - Tendencial</t>
  </si>
  <si>
    <t>Great Britain</t>
  </si>
  <si>
    <t>UK</t>
  </si>
  <si>
    <t>Community Renewables Sezenario setzt auf dezentrale Erzeugung von EE</t>
  </si>
  <si>
    <t>Sonstige Erneuerbare Energien</t>
  </si>
  <si>
    <t>x</t>
  </si>
  <si>
    <t>NECP / IEA Plans</t>
  </si>
  <si>
    <t>Source</t>
  </si>
  <si>
    <t>NECP</t>
  </si>
  <si>
    <t>RES-Generation in % of total Electricity Generation</t>
  </si>
  <si>
    <t>Bulgarien</t>
  </si>
  <si>
    <t>Lettland</t>
  </si>
  <si>
    <t>Ungarn</t>
  </si>
  <si>
    <t>Polen</t>
  </si>
  <si>
    <t>Rumänien</t>
  </si>
  <si>
    <t>Vereinigtes Königreich</t>
  </si>
  <si>
    <t>Nettostromerzeugung nach Technologie</t>
  </si>
  <si>
    <t>Nettostromerzeugung Gesamt [GWh]</t>
  </si>
  <si>
    <t>From IEA World Energy Outlook 2020:</t>
  </si>
  <si>
    <t>European Union</t>
  </si>
  <si>
    <t>Total Renewable Electrcity Generation</t>
  </si>
  <si>
    <t>Bioenergy (Biomass)</t>
  </si>
  <si>
    <t>CSP</t>
  </si>
  <si>
    <t>in TWh</t>
  </si>
  <si>
    <t>Staated Policy Scenario (p. 368)</t>
  </si>
  <si>
    <t>Sustainable Development Scenario (p. 369)</t>
  </si>
  <si>
    <t>Anteile der Technologien am EE-Strommix!</t>
  </si>
  <si>
    <t>2019 SUM</t>
  </si>
  <si>
    <t>Country Share of Total Electricity Generation in EU</t>
  </si>
  <si>
    <t>Future RE-Generation in AIB-Countries based on past ratios from Eurostat --&gt; Future estimations from IEA Stated Policy Scenario [GWh]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</si>
</sst>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[$-407]mmm/\ yy;@"/>
    <numFmt numFmtId="165" formatCode="#\ ###\ ##0;\-#\ ###\ ##0;&quot;&quot;"/>
    <numFmt numFmtId="166" formatCode="#\ ###\ ##0"/>
    <numFmt numFmtId="167" formatCode="0.0%"/>
    <numFmt numFmtId="168" formatCode="0.00_ ;\-0.00\ "/>
    <numFmt numFmtId="169" formatCode="0_ ;\-0\ "/>
    <numFmt numFmtId="170" formatCode="0.0"/>
    <numFmt numFmtId="171" formatCode="#.0\ ###\ ##0"/>
    <numFmt numFmtId="172" formatCode="#,##0.0"/>
    <numFmt numFmtId="173" formatCode="#,##0.000"/>
  </numFmts>
  <fonts count="1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b/>
      <sz val="14"/>
      <name val="Arial"/>
      <family val="2"/>
    </font>
    <font>
      <b/>
      <sz val="24"/>
      <name val="Arial"/>
      <family val="2"/>
    </font>
    <font>
      <sz val="9"/>
      <name val="Arial"/>
      <family val="2"/>
    </font>
    <font>
      <sz val="8"/>
      <name val="Arial"/>
      <family val="2"/>
    </font>
    <font>
      <b/>
      <sz val="12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11"/>
      <name val="Arial"/>
      <family val="2"/>
    </font>
    <font>
      <b/>
      <sz val="18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indexed="44"/>
        <bgColor indexed="64"/>
      </patternFill>
    </fill>
  </fills>
  <borders count="28">
    <border>
      <left/>
      <right/>
      <top/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/>
      <bottom style="thin">
        <color indexed="64"/>
      </bottom>
      <diagonal/>
    </border>
    <border>
      <left style="thin">
        <color rgb="FF999999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5">
    <xf numFmtId="0" fontId="0" fillId="0" borderId="0"/>
    <xf numFmtId="0" fontId="4" fillId="0" borderId="0"/>
    <xf numFmtId="0" fontId="11" fillId="0" borderId="0"/>
    <xf numFmtId="9" fontId="4" fillId="0" borderId="21" applyFont="0" applyFill="0" applyProtection="0">
      <alignment horizontal="center" vertical="center"/>
    </xf>
    <xf numFmtId="0" fontId="17" fillId="0" borderId="0"/>
  </cellStyleXfs>
  <cellXfs count="221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164" fontId="1" fillId="2" borderId="3" xfId="0" applyNumberFormat="1" applyFont="1" applyFill="1" applyBorder="1"/>
    <xf numFmtId="0" fontId="0" fillId="0" borderId="2" xfId="0" applyBorder="1"/>
    <xf numFmtId="0" fontId="0" fillId="0" borderId="2" xfId="0" applyNumberFormat="1" applyBorder="1"/>
    <xf numFmtId="0" fontId="0" fillId="0" borderId="1" xfId="0" applyNumberFormat="1" applyBorder="1"/>
    <xf numFmtId="0" fontId="0" fillId="0" borderId="4" xfId="0" applyNumberFormat="1" applyBorder="1"/>
    <xf numFmtId="0" fontId="0" fillId="0" borderId="5" xfId="0" applyBorder="1"/>
    <xf numFmtId="0" fontId="1" fillId="0" borderId="0" xfId="0" applyFont="1"/>
    <xf numFmtId="0" fontId="0" fillId="0" borderId="6" xfId="0" applyBorder="1"/>
    <xf numFmtId="0" fontId="0" fillId="0" borderId="7" xfId="0" applyBorder="1"/>
    <xf numFmtId="0" fontId="0" fillId="0" borderId="7" xfId="0" applyNumberFormat="1" applyBorder="1"/>
    <xf numFmtId="0" fontId="0" fillId="0" borderId="8" xfId="0" applyNumberFormat="1" applyBorder="1"/>
    <xf numFmtId="0" fontId="0" fillId="0" borderId="9" xfId="0" applyNumberFormat="1" applyBorder="1"/>
    <xf numFmtId="0" fontId="0" fillId="0" borderId="0" xfId="0" applyFont="1"/>
    <xf numFmtId="0" fontId="0" fillId="0" borderId="3" xfId="0" applyFont="1" applyBorder="1"/>
    <xf numFmtId="0" fontId="2" fillId="0" borderId="0" xfId="0" applyFont="1" applyBorder="1" applyAlignment="1" applyProtection="1">
      <alignment horizontal="left"/>
      <protection locked="0"/>
    </xf>
    <xf numFmtId="0" fontId="0" fillId="0" borderId="0" xfId="0" applyBorder="1" applyProtection="1">
      <protection locked="0"/>
    </xf>
    <xf numFmtId="0" fontId="3" fillId="0" borderId="0" xfId="0" applyFont="1" applyBorder="1" applyProtection="1">
      <protection locked="0"/>
    </xf>
    <xf numFmtId="0" fontId="4" fillId="0" borderId="0" xfId="0" applyFont="1" applyBorder="1" applyProtection="1">
      <protection locked="0"/>
    </xf>
    <xf numFmtId="0" fontId="4" fillId="0" borderId="0" xfId="0" applyFont="1" applyBorder="1" applyAlignment="1" applyProtection="1">
      <alignment horizontal="right"/>
      <protection locked="0"/>
    </xf>
    <xf numFmtId="0" fontId="4" fillId="0" borderId="0" xfId="1" applyBorder="1"/>
    <xf numFmtId="0" fontId="5" fillId="0" borderId="0" xfId="0" applyFont="1" applyBorder="1" applyProtection="1">
      <protection locked="0"/>
    </xf>
    <xf numFmtId="0" fontId="4" fillId="0" borderId="0" xfId="0" applyFont="1" applyBorder="1" applyAlignment="1" applyProtection="1">
      <alignment horizontal="left"/>
      <protection locked="0"/>
    </xf>
    <xf numFmtId="0" fontId="7" fillId="0" borderId="0" xfId="1" applyFont="1" applyBorder="1" applyAlignment="1">
      <alignment wrapText="1"/>
    </xf>
    <xf numFmtId="0" fontId="0" fillId="0" borderId="0" xfId="0" applyBorder="1" applyAlignment="1" applyProtection="1">
      <alignment horizontal="center"/>
      <protection locked="0"/>
    </xf>
    <xf numFmtId="0" fontId="0" fillId="0" borderId="0" xfId="0" applyBorder="1"/>
    <xf numFmtId="0" fontId="4" fillId="0" borderId="0" xfId="0" applyFont="1" applyBorder="1" applyAlignment="1" applyProtection="1">
      <alignment horizontal="center"/>
      <protection locked="0"/>
    </xf>
    <xf numFmtId="0" fontId="0" fillId="0" borderId="0" xfId="0" applyBorder="1" applyAlignment="1">
      <alignment horizontal="center"/>
    </xf>
    <xf numFmtId="0" fontId="8" fillId="0" borderId="0" xfId="0" applyFont="1" applyBorder="1" applyAlignment="1" applyProtection="1">
      <alignment horizontal="center"/>
      <protection locked="0"/>
    </xf>
    <xf numFmtId="0" fontId="9" fillId="0" borderId="0" xfId="0" applyFont="1" applyBorder="1" applyAlignment="1">
      <alignment horizontal="center"/>
    </xf>
    <xf numFmtId="0" fontId="0" fillId="0" borderId="0" xfId="0" applyBorder="1" applyAlignment="1" applyProtection="1">
      <alignment horizontal="left"/>
      <protection locked="0"/>
    </xf>
    <xf numFmtId="0" fontId="4" fillId="0" borderId="0" xfId="0" applyFont="1" applyBorder="1" applyAlignment="1">
      <alignment horizontal="center"/>
    </xf>
    <xf numFmtId="0" fontId="9" fillId="0" borderId="0" xfId="0" applyFont="1" applyBorder="1" applyAlignment="1" applyProtection="1">
      <alignment horizontal="center"/>
      <protection locked="0"/>
    </xf>
    <xf numFmtId="0" fontId="4" fillId="0" borderId="0" xfId="0" applyFont="1" applyAlignment="1">
      <alignment wrapText="1"/>
    </xf>
    <xf numFmtId="0" fontId="0" fillId="0" borderId="0" xfId="0" applyAlignment="1">
      <alignment wrapText="1"/>
    </xf>
    <xf numFmtId="0" fontId="4" fillId="0" borderId="0" xfId="0" applyFont="1" applyBorder="1"/>
    <xf numFmtId="17" fontId="8" fillId="0" borderId="0" xfId="0" applyNumberFormat="1" applyFont="1" applyBorder="1" applyAlignment="1" applyProtection="1">
      <alignment horizontal="center"/>
      <protection locked="0"/>
    </xf>
    <xf numFmtId="10" fontId="4" fillId="0" borderId="0" xfId="1" applyNumberFormat="1" applyBorder="1"/>
    <xf numFmtId="10" fontId="3" fillId="3" borderId="0" xfId="1" applyNumberFormat="1" applyFont="1" applyFill="1" applyBorder="1"/>
    <xf numFmtId="0" fontId="4" fillId="0" borderId="0" xfId="1" applyFont="1" applyBorder="1"/>
    <xf numFmtId="0" fontId="8" fillId="0" borderId="10" xfId="0" applyFont="1" applyBorder="1" applyAlignment="1" applyProtection="1">
      <alignment horizontal="center"/>
      <protection locked="0"/>
    </xf>
    <xf numFmtId="0" fontId="0" fillId="0" borderId="10" xfId="0" applyBorder="1"/>
    <xf numFmtId="0" fontId="0" fillId="0" borderId="0" xfId="0" applyFill="1" applyBorder="1"/>
    <xf numFmtId="0" fontId="4" fillId="0" borderId="0" xfId="0" applyFont="1" applyFill="1" applyBorder="1"/>
    <xf numFmtId="0" fontId="8" fillId="0" borderId="0" xfId="0" applyFont="1" applyBorder="1" applyAlignment="1">
      <alignment horizontal="center"/>
    </xf>
    <xf numFmtId="0" fontId="0" fillId="0" borderId="0" xfId="0" applyFont="1" applyFill="1" applyBorder="1"/>
    <xf numFmtId="0" fontId="0" fillId="0" borderId="11" xfId="0" applyFill="1" applyBorder="1"/>
    <xf numFmtId="0" fontId="0" fillId="0" borderId="0" xfId="0" applyNumberFormat="1" applyFill="1" applyBorder="1"/>
    <xf numFmtId="165" fontId="12" fillId="0" borderId="0" xfId="1" applyNumberFormat="1" applyFont="1" applyFill="1" applyBorder="1"/>
    <xf numFmtId="166" fontId="12" fillId="0" borderId="0" xfId="1" applyNumberFormat="1" applyFont="1" applyFill="1" applyBorder="1"/>
    <xf numFmtId="166" fontId="12" fillId="0" borderId="0" xfId="1" applyNumberFormat="1" applyFont="1" applyFill="1" applyBorder="1" applyAlignment="1">
      <alignment horizontal="center" vertical="center"/>
    </xf>
    <xf numFmtId="0" fontId="4" fillId="0" borderId="0" xfId="1" applyFont="1"/>
    <xf numFmtId="0" fontId="4" fillId="0" borderId="0" xfId="1"/>
    <xf numFmtId="165" fontId="13" fillId="0" borderId="12" xfId="1" applyNumberFormat="1" applyFont="1" applyFill="1" applyBorder="1" applyAlignment="1">
      <alignment horizontal="center"/>
    </xf>
    <xf numFmtId="165" fontId="13" fillId="0" borderId="13" xfId="1" applyNumberFormat="1" applyFont="1" applyFill="1" applyBorder="1" applyAlignment="1">
      <alignment horizontal="center"/>
    </xf>
    <xf numFmtId="166" fontId="13" fillId="0" borderId="13" xfId="1" applyNumberFormat="1" applyFont="1" applyFill="1" applyBorder="1" applyAlignment="1">
      <alignment horizontal="center"/>
    </xf>
    <xf numFmtId="49" fontId="13" fillId="0" borderId="14" xfId="1" applyNumberFormat="1" applyFont="1" applyFill="1" applyBorder="1" applyAlignment="1">
      <alignment horizontal="center" vertical="center"/>
    </xf>
    <xf numFmtId="49" fontId="13" fillId="0" borderId="15" xfId="1" applyNumberFormat="1" applyFont="1" applyFill="1" applyBorder="1" applyAlignment="1">
      <alignment horizontal="center" vertical="center"/>
    </xf>
    <xf numFmtId="49" fontId="13" fillId="0" borderId="16" xfId="1" applyNumberFormat="1" applyFont="1" applyFill="1" applyBorder="1" applyAlignment="1">
      <alignment horizontal="center" vertical="center"/>
    </xf>
    <xf numFmtId="0" fontId="12" fillId="0" borderId="12" xfId="1" applyFont="1" applyBorder="1"/>
    <xf numFmtId="165" fontId="12" fillId="0" borderId="12" xfId="1" applyNumberFormat="1" applyFont="1" applyFill="1" applyBorder="1"/>
    <xf numFmtId="165" fontId="12" fillId="0" borderId="17" xfId="1" applyNumberFormat="1" applyFont="1" applyFill="1" applyBorder="1"/>
    <xf numFmtId="166" fontId="13" fillId="0" borderId="17" xfId="1" applyNumberFormat="1" applyFont="1" applyFill="1" applyBorder="1"/>
    <xf numFmtId="166" fontId="12" fillId="0" borderId="17" xfId="1" applyNumberFormat="1" applyFont="1" applyFill="1" applyBorder="1" applyAlignment="1">
      <alignment horizontal="center" vertical="center"/>
    </xf>
    <xf numFmtId="166" fontId="12" fillId="0" borderId="13" xfId="1" applyNumberFormat="1" applyFont="1" applyFill="1" applyBorder="1" applyAlignment="1">
      <alignment horizontal="center" vertical="center"/>
    </xf>
    <xf numFmtId="0" fontId="4" fillId="0" borderId="13" xfId="1" applyFont="1" applyBorder="1"/>
    <xf numFmtId="0" fontId="4" fillId="0" borderId="18" xfId="1" applyFont="1" applyBorder="1"/>
    <xf numFmtId="0" fontId="12" fillId="0" borderId="19" xfId="1" applyFont="1" applyBorder="1"/>
    <xf numFmtId="165" fontId="12" fillId="0" borderId="19" xfId="1" applyNumberFormat="1" applyFont="1" applyFill="1" applyBorder="1"/>
    <xf numFmtId="165" fontId="12" fillId="0" borderId="20" xfId="1" applyNumberFormat="1" applyFont="1" applyFill="1" applyBorder="1"/>
    <xf numFmtId="166" fontId="13" fillId="0" borderId="20" xfId="1" applyNumberFormat="1" applyFont="1" applyFill="1" applyBorder="1"/>
    <xf numFmtId="167" fontId="12" fillId="0" borderId="20" xfId="3" applyNumberFormat="1" applyFont="1" applyFill="1" applyBorder="1">
      <alignment horizontal="center" vertical="center"/>
    </xf>
    <xf numFmtId="167" fontId="12" fillId="4" borderId="0" xfId="3" applyNumberFormat="1" applyFont="1" applyFill="1" applyBorder="1">
      <alignment horizontal="center" vertical="center"/>
    </xf>
    <xf numFmtId="167" fontId="4" fillId="4" borderId="0" xfId="3" applyNumberFormat="1" applyFont="1" applyFill="1" applyBorder="1">
      <alignment horizontal="center" vertical="center"/>
    </xf>
    <xf numFmtId="167" fontId="4" fillId="0" borderId="0" xfId="3" applyNumberFormat="1" applyFont="1" applyBorder="1">
      <alignment horizontal="center" vertical="center"/>
    </xf>
    <xf numFmtId="167" fontId="4" fillId="0" borderId="22" xfId="3" applyNumberFormat="1" applyFont="1" applyBorder="1">
      <alignment horizontal="center" vertical="center"/>
    </xf>
    <xf numFmtId="166" fontId="12" fillId="0" borderId="20" xfId="1" applyNumberFormat="1" applyFont="1" applyFill="1" applyBorder="1" applyAlignment="1">
      <alignment horizontal="center" vertical="center"/>
    </xf>
    <xf numFmtId="0" fontId="4" fillId="0" borderId="22" xfId="1" applyFont="1" applyBorder="1"/>
    <xf numFmtId="166" fontId="12" fillId="0" borderId="20" xfId="1" applyNumberFormat="1" applyFont="1" applyFill="1" applyBorder="1" applyAlignment="1">
      <alignment horizontal="left" indent="1"/>
    </xf>
    <xf numFmtId="0" fontId="4" fillId="4" borderId="0" xfId="1" applyFont="1" applyFill="1" applyBorder="1"/>
    <xf numFmtId="0" fontId="4" fillId="0" borderId="19" xfId="1" applyFont="1" applyBorder="1"/>
    <xf numFmtId="0" fontId="4" fillId="0" borderId="20" xfId="1" applyFont="1" applyBorder="1"/>
    <xf numFmtId="1" fontId="4" fillId="4" borderId="0" xfId="1" applyNumberFormat="1" applyFont="1" applyFill="1" applyBorder="1"/>
    <xf numFmtId="0" fontId="3" fillId="0" borderId="19" xfId="1" applyFont="1" applyBorder="1"/>
    <xf numFmtId="0" fontId="3" fillId="0" borderId="20" xfId="1" applyFont="1" applyBorder="1"/>
    <xf numFmtId="166" fontId="12" fillId="4" borderId="20" xfId="1" applyNumberFormat="1" applyFont="1" applyFill="1" applyBorder="1" applyAlignment="1">
      <alignment horizontal="left" indent="1"/>
    </xf>
    <xf numFmtId="3" fontId="4" fillId="0" borderId="0" xfId="1" applyNumberFormat="1" applyFont="1" applyBorder="1"/>
    <xf numFmtId="0" fontId="12" fillId="0" borderId="0" xfId="1" applyNumberFormat="1" applyFont="1" applyFill="1" applyBorder="1"/>
    <xf numFmtId="166" fontId="13" fillId="0" borderId="13" xfId="1" applyNumberFormat="1" applyFont="1" applyFill="1" applyBorder="1" applyAlignment="1">
      <alignment horizontal="center" vertical="center"/>
    </xf>
    <xf numFmtId="1" fontId="13" fillId="0" borderId="13" xfId="1" applyNumberFormat="1" applyFont="1" applyFill="1" applyBorder="1" applyAlignment="1">
      <alignment horizontal="center" vertical="center"/>
    </xf>
    <xf numFmtId="1" fontId="13" fillId="0" borderId="18" xfId="1" applyNumberFormat="1" applyFont="1" applyFill="1" applyBorder="1" applyAlignment="1">
      <alignment horizontal="center" vertical="center"/>
    </xf>
    <xf numFmtId="9" fontId="12" fillId="0" borderId="0" xfId="3" applyFont="1" applyFill="1" applyBorder="1" applyAlignment="1">
      <alignment horizontal="center" vertical="center"/>
    </xf>
    <xf numFmtId="9" fontId="12" fillId="0" borderId="22" xfId="3" applyFont="1" applyFill="1" applyBorder="1" applyAlignment="1">
      <alignment horizontal="center" vertical="center"/>
    </xf>
    <xf numFmtId="166" fontId="12" fillId="0" borderId="22" xfId="1" applyNumberFormat="1" applyFont="1" applyFill="1" applyBorder="1" applyAlignment="1">
      <alignment horizontal="center" vertical="center"/>
    </xf>
    <xf numFmtId="168" fontId="12" fillId="0" borderId="20" xfId="1" applyNumberFormat="1" applyFont="1" applyFill="1" applyBorder="1" applyAlignment="1">
      <alignment horizontal="left" indent="1"/>
    </xf>
    <xf numFmtId="166" fontId="12" fillId="0" borderId="13" xfId="1" applyNumberFormat="1" applyFont="1" applyFill="1" applyBorder="1"/>
    <xf numFmtId="168" fontId="12" fillId="0" borderId="17" xfId="1" applyNumberFormat="1" applyFont="1" applyFill="1" applyBorder="1" applyAlignment="1">
      <alignment horizontal="center" vertical="center"/>
    </xf>
    <xf numFmtId="168" fontId="12" fillId="0" borderId="13" xfId="1" applyNumberFormat="1" applyFont="1" applyFill="1" applyBorder="1" applyAlignment="1">
      <alignment horizontal="center" vertical="center"/>
    </xf>
    <xf numFmtId="168" fontId="12" fillId="0" borderId="13" xfId="3" applyNumberFormat="1" applyFont="1" applyFill="1" applyBorder="1" applyAlignment="1">
      <alignment horizontal="center" vertical="center"/>
    </xf>
    <xf numFmtId="168" fontId="12" fillId="0" borderId="18" xfId="3" applyNumberFormat="1" applyFont="1" applyFill="1" applyBorder="1" applyAlignment="1">
      <alignment horizontal="center" vertical="center"/>
    </xf>
    <xf numFmtId="167" fontId="12" fillId="0" borderId="0" xfId="3" applyNumberFormat="1" applyFont="1" applyFill="1" applyBorder="1">
      <alignment horizontal="center" vertical="center"/>
    </xf>
    <xf numFmtId="168" fontId="12" fillId="0" borderId="19" xfId="1" applyNumberFormat="1" applyFont="1" applyFill="1" applyBorder="1"/>
    <xf numFmtId="168" fontId="12" fillId="0" borderId="0" xfId="1" applyNumberFormat="1" applyFont="1" applyFill="1" applyBorder="1"/>
    <xf numFmtId="168" fontId="12" fillId="0" borderId="20" xfId="1" applyNumberFormat="1" applyFont="1" applyFill="1" applyBorder="1" applyAlignment="1">
      <alignment horizontal="center" vertical="center"/>
    </xf>
    <xf numFmtId="168" fontId="12" fillId="0" borderId="0" xfId="1" applyNumberFormat="1" applyFont="1" applyFill="1" applyBorder="1" applyAlignment="1">
      <alignment horizontal="center" vertical="center"/>
    </xf>
    <xf numFmtId="168" fontId="12" fillId="0" borderId="0" xfId="3" applyNumberFormat="1" applyFont="1" applyFill="1" applyBorder="1" applyAlignment="1">
      <alignment horizontal="center" vertical="center"/>
    </xf>
    <xf numFmtId="168" fontId="12" fillId="0" borderId="22" xfId="3" applyNumberFormat="1" applyFont="1" applyFill="1" applyBorder="1" applyAlignment="1">
      <alignment horizontal="center" vertical="center"/>
    </xf>
    <xf numFmtId="168" fontId="12" fillId="0" borderId="22" xfId="1" applyNumberFormat="1" applyFont="1" applyFill="1" applyBorder="1" applyAlignment="1">
      <alignment horizontal="center" vertical="center"/>
    </xf>
    <xf numFmtId="169" fontId="12" fillId="4" borderId="0" xfId="1" applyNumberFormat="1" applyFont="1" applyFill="1" applyBorder="1" applyAlignment="1">
      <alignment horizontal="center" vertical="center"/>
    </xf>
    <xf numFmtId="0" fontId="4" fillId="0" borderId="17" xfId="1" applyBorder="1"/>
    <xf numFmtId="0" fontId="4" fillId="0" borderId="12" xfId="1" applyBorder="1"/>
    <xf numFmtId="166" fontId="12" fillId="0" borderId="18" xfId="1" applyNumberFormat="1" applyFont="1" applyFill="1" applyBorder="1"/>
    <xf numFmtId="0" fontId="4" fillId="0" borderId="13" xfId="1" applyFont="1" applyFill="1" applyBorder="1"/>
    <xf numFmtId="0" fontId="4" fillId="0" borderId="18" xfId="1" applyFont="1" applyFill="1" applyBorder="1"/>
    <xf numFmtId="166" fontId="12" fillId="0" borderId="22" xfId="1" applyNumberFormat="1" applyFont="1" applyFill="1" applyBorder="1"/>
    <xf numFmtId="0" fontId="4" fillId="0" borderId="0" xfId="1" applyFont="1" applyFill="1" applyBorder="1"/>
    <xf numFmtId="0" fontId="4" fillId="0" borderId="22" xfId="1" applyFont="1" applyFill="1" applyBorder="1"/>
    <xf numFmtId="166" fontId="12" fillId="0" borderId="22" xfId="1" applyNumberFormat="1" applyFont="1" applyFill="1" applyBorder="1" applyAlignment="1">
      <alignment horizontal="left" indent="1"/>
    </xf>
    <xf numFmtId="0" fontId="4" fillId="4" borderId="0" xfId="1" applyFont="1" applyFill="1"/>
    <xf numFmtId="0" fontId="4" fillId="0" borderId="0" xfId="1" applyFont="1" applyFill="1"/>
    <xf numFmtId="168" fontId="12" fillId="0" borderId="22" xfId="1" applyNumberFormat="1" applyFont="1" applyFill="1" applyBorder="1" applyAlignment="1">
      <alignment horizontal="left" indent="1"/>
    </xf>
    <xf numFmtId="166" fontId="13" fillId="0" borderId="22" xfId="1" applyNumberFormat="1" applyFont="1" applyFill="1" applyBorder="1"/>
    <xf numFmtId="0" fontId="4" fillId="0" borderId="23" xfId="1" applyFont="1" applyFill="1" applyBorder="1"/>
    <xf numFmtId="0" fontId="4" fillId="0" borderId="24" xfId="1" applyFont="1" applyFill="1" applyBorder="1"/>
    <xf numFmtId="166" fontId="12" fillId="0" borderId="17" xfId="1" applyNumberFormat="1" applyFont="1" applyFill="1" applyBorder="1"/>
    <xf numFmtId="166" fontId="12" fillId="0" borderId="20" xfId="1" applyNumberFormat="1" applyFont="1" applyFill="1" applyBorder="1"/>
    <xf numFmtId="170" fontId="4" fillId="0" borderId="0" xfId="1" applyNumberFormat="1" applyFont="1"/>
    <xf numFmtId="170" fontId="4" fillId="4" borderId="0" xfId="1" applyNumberFormat="1" applyFont="1" applyFill="1"/>
    <xf numFmtId="166" fontId="12" fillId="0" borderId="25" xfId="1" applyNumberFormat="1" applyFont="1" applyFill="1" applyBorder="1"/>
    <xf numFmtId="165" fontId="12" fillId="0" borderId="26" xfId="1" applyNumberFormat="1" applyFont="1" applyFill="1" applyBorder="1"/>
    <xf numFmtId="166" fontId="12" fillId="0" borderId="24" xfId="1" applyNumberFormat="1" applyFont="1" applyFill="1" applyBorder="1" applyAlignment="1">
      <alignment horizontal="left" indent="1"/>
    </xf>
    <xf numFmtId="166" fontId="12" fillId="0" borderId="12" xfId="1" applyNumberFormat="1" applyFont="1" applyFill="1" applyBorder="1"/>
    <xf numFmtId="166" fontId="12" fillId="0" borderId="18" xfId="1" applyNumberFormat="1" applyFont="1" applyFill="1" applyBorder="1" applyAlignment="1">
      <alignment horizontal="center" vertical="center"/>
    </xf>
    <xf numFmtId="166" fontId="12" fillId="0" borderId="19" xfId="1" applyNumberFormat="1" applyFont="1" applyFill="1" applyBorder="1"/>
    <xf numFmtId="166" fontId="13" fillId="0" borderId="19" xfId="1" applyNumberFormat="1" applyFont="1" applyFill="1" applyBorder="1"/>
    <xf numFmtId="9" fontId="12" fillId="0" borderId="0" xfId="3" applyFont="1" applyFill="1" applyBorder="1">
      <alignment horizontal="center" vertical="center"/>
    </xf>
    <xf numFmtId="9" fontId="12" fillId="0" borderId="22" xfId="3" applyFont="1" applyFill="1" applyBorder="1">
      <alignment horizontal="center" vertical="center"/>
    </xf>
    <xf numFmtId="166" fontId="12" fillId="0" borderId="19" xfId="1" applyNumberFormat="1" applyFont="1" applyFill="1" applyBorder="1" applyAlignment="1">
      <alignment horizontal="left" indent="1"/>
    </xf>
    <xf numFmtId="166" fontId="12" fillId="0" borderId="26" xfId="1" applyNumberFormat="1" applyFont="1" applyFill="1" applyBorder="1"/>
    <xf numFmtId="165" fontId="12" fillId="0" borderId="25" xfId="1" applyNumberFormat="1" applyFont="1" applyFill="1" applyBorder="1"/>
    <xf numFmtId="166" fontId="12" fillId="0" borderId="26" xfId="1" applyNumberFormat="1" applyFont="1" applyFill="1" applyBorder="1" applyAlignment="1">
      <alignment horizontal="left" indent="1"/>
    </xf>
    <xf numFmtId="0" fontId="4" fillId="0" borderId="23" xfId="1" applyFont="1" applyBorder="1"/>
    <xf numFmtId="166" fontId="12" fillId="0" borderId="23" xfId="1" applyNumberFormat="1" applyFont="1" applyFill="1" applyBorder="1" applyAlignment="1">
      <alignment horizontal="center" vertical="center"/>
    </xf>
    <xf numFmtId="166" fontId="12" fillId="0" borderId="24" xfId="1" applyNumberFormat="1" applyFont="1" applyFill="1" applyBorder="1" applyAlignment="1">
      <alignment horizontal="center" vertical="center"/>
    </xf>
    <xf numFmtId="166" fontId="13" fillId="0" borderId="12" xfId="1" applyNumberFormat="1" applyFont="1" applyFill="1" applyBorder="1"/>
    <xf numFmtId="167" fontId="12" fillId="0" borderId="22" xfId="3" applyNumberFormat="1" applyFont="1" applyFill="1" applyBorder="1">
      <alignment horizontal="center" vertical="center"/>
    </xf>
    <xf numFmtId="3" fontId="12" fillId="0" borderId="0" xfId="3" applyNumberFormat="1" applyFont="1" applyFill="1" applyBorder="1">
      <alignment horizontal="center" vertical="center"/>
    </xf>
    <xf numFmtId="3" fontId="12" fillId="4" borderId="0" xfId="3" applyNumberFormat="1" applyFont="1" applyFill="1" applyBorder="1">
      <alignment horizontal="center" vertical="center"/>
    </xf>
    <xf numFmtId="165" fontId="12" fillId="0" borderId="13" xfId="1" applyNumberFormat="1" applyFont="1" applyFill="1" applyBorder="1"/>
    <xf numFmtId="171" fontId="12" fillId="0" borderId="0" xfId="1" applyNumberFormat="1" applyFont="1" applyFill="1" applyBorder="1" applyAlignment="1">
      <alignment horizontal="center" vertical="center"/>
    </xf>
    <xf numFmtId="166" fontId="12" fillId="4" borderId="0" xfId="1" applyNumberFormat="1" applyFont="1" applyFill="1" applyBorder="1" applyAlignment="1">
      <alignment horizontal="center" vertical="center"/>
    </xf>
    <xf numFmtId="166" fontId="12" fillId="4" borderId="23" xfId="1" applyNumberFormat="1" applyFont="1" applyFill="1" applyBorder="1" applyAlignment="1">
      <alignment horizontal="center" vertical="center"/>
    </xf>
    <xf numFmtId="0" fontId="4" fillId="0" borderId="23" xfId="1" applyBorder="1"/>
    <xf numFmtId="166" fontId="12" fillId="4" borderId="19" xfId="1" applyNumberFormat="1" applyFont="1" applyFill="1" applyBorder="1" applyAlignment="1">
      <alignment horizontal="left" indent="1"/>
    </xf>
    <xf numFmtId="166" fontId="4" fillId="0" borderId="0" xfId="1" applyNumberFormat="1" applyFont="1" applyBorder="1"/>
    <xf numFmtId="165" fontId="12" fillId="0" borderId="23" xfId="1" applyNumberFormat="1" applyFont="1" applyFill="1" applyBorder="1"/>
    <xf numFmtId="166" fontId="12" fillId="4" borderId="26" xfId="1" applyNumberFormat="1" applyFont="1" applyFill="1" applyBorder="1" applyAlignment="1">
      <alignment horizontal="left" indent="1"/>
    </xf>
    <xf numFmtId="0" fontId="4" fillId="4" borderId="23" xfId="1" applyFont="1" applyFill="1" applyBorder="1"/>
    <xf numFmtId="0" fontId="4" fillId="0" borderId="24" xfId="1" applyFont="1" applyBorder="1"/>
    <xf numFmtId="167" fontId="12" fillId="0" borderId="0" xfId="1" applyNumberFormat="1" applyFont="1"/>
    <xf numFmtId="167" fontId="12" fillId="0" borderId="0" xfId="1" applyNumberFormat="1" applyFont="1" applyFill="1" applyBorder="1" applyAlignment="1">
      <alignment horizontal="center" vertical="center"/>
    </xf>
    <xf numFmtId="167" fontId="12" fillId="0" borderId="13" xfId="1" applyNumberFormat="1" applyFont="1" applyFill="1" applyBorder="1" applyAlignment="1">
      <alignment horizontal="center" vertical="center"/>
    </xf>
    <xf numFmtId="167" fontId="12" fillId="0" borderId="18" xfId="1" applyNumberFormat="1" applyFont="1" applyFill="1" applyBorder="1" applyAlignment="1">
      <alignment horizontal="center" vertical="center"/>
    </xf>
    <xf numFmtId="167" fontId="12" fillId="0" borderId="22" xfId="1" applyNumberFormat="1" applyFont="1" applyFill="1" applyBorder="1" applyAlignment="1">
      <alignment horizontal="center" vertical="center"/>
    </xf>
    <xf numFmtId="0" fontId="12" fillId="0" borderId="0" xfId="1" applyFont="1"/>
    <xf numFmtId="167" fontId="12" fillId="0" borderId="13" xfId="3" applyNumberFormat="1" applyFont="1" applyFill="1" applyBorder="1">
      <alignment horizontal="center" vertical="center"/>
    </xf>
    <xf numFmtId="167" fontId="0" fillId="0" borderId="13" xfId="3" applyNumberFormat="1" applyFont="1" applyBorder="1">
      <alignment horizontal="center" vertical="center"/>
    </xf>
    <xf numFmtId="167" fontId="0" fillId="0" borderId="18" xfId="3" applyNumberFormat="1" applyFont="1" applyBorder="1">
      <alignment horizontal="center" vertical="center"/>
    </xf>
    <xf numFmtId="167" fontId="4" fillId="0" borderId="0" xfId="1" applyNumberFormat="1" applyBorder="1"/>
    <xf numFmtId="167" fontId="0" fillId="0" borderId="0" xfId="3" applyNumberFormat="1" applyFont="1" applyBorder="1">
      <alignment horizontal="center" vertical="center"/>
    </xf>
    <xf numFmtId="167" fontId="0" fillId="0" borderId="22" xfId="3" applyNumberFormat="1" applyFont="1" applyBorder="1">
      <alignment horizontal="center" vertical="center"/>
    </xf>
    <xf numFmtId="0" fontId="12" fillId="0" borderId="0" xfId="1" applyNumberFormat="1" applyFont="1" applyFill="1" applyBorder="1" applyAlignment="1">
      <alignment horizontal="center" vertical="center"/>
    </xf>
    <xf numFmtId="0" fontId="4" fillId="0" borderId="22" xfId="1" applyBorder="1"/>
    <xf numFmtId="3" fontId="12" fillId="0" borderId="0" xfId="1" applyNumberFormat="1" applyFont="1" applyFill="1" applyBorder="1" applyAlignment="1">
      <alignment horizontal="center" vertical="center"/>
    </xf>
    <xf numFmtId="3" fontId="4" fillId="0" borderId="0" xfId="1" applyNumberFormat="1" applyBorder="1"/>
    <xf numFmtId="3" fontId="4" fillId="0" borderId="22" xfId="1" applyNumberFormat="1" applyBorder="1"/>
    <xf numFmtId="0" fontId="12" fillId="0" borderId="23" xfId="1" applyNumberFormat="1" applyFont="1" applyFill="1" applyBorder="1" applyAlignment="1">
      <alignment horizontal="center" vertical="center"/>
    </xf>
    <xf numFmtId="0" fontId="4" fillId="0" borderId="24" xfId="1" applyBorder="1"/>
    <xf numFmtId="167" fontId="12" fillId="0" borderId="17" xfId="3" applyNumberFormat="1" applyFont="1" applyFill="1" applyBorder="1">
      <alignment horizontal="center" vertical="center"/>
    </xf>
    <xf numFmtId="167" fontId="12" fillId="0" borderId="13" xfId="1" applyNumberFormat="1" applyFont="1" applyBorder="1"/>
    <xf numFmtId="167" fontId="12" fillId="0" borderId="0" xfId="1" applyNumberFormat="1" applyFont="1" applyBorder="1"/>
    <xf numFmtId="0" fontId="12" fillId="0" borderId="20" xfId="1" applyNumberFormat="1" applyFont="1" applyFill="1" applyBorder="1" applyAlignment="1">
      <alignment horizontal="center" vertical="center"/>
    </xf>
    <xf numFmtId="0" fontId="4" fillId="0" borderId="0" xfId="1" applyFill="1" applyBorder="1"/>
    <xf numFmtId="0" fontId="12" fillId="0" borderId="25" xfId="1" applyNumberFormat="1" applyFont="1" applyFill="1" applyBorder="1" applyAlignment="1">
      <alignment horizontal="center" vertical="center"/>
    </xf>
    <xf numFmtId="166" fontId="13" fillId="0" borderId="13" xfId="1" applyNumberFormat="1" applyFont="1" applyFill="1" applyBorder="1"/>
    <xf numFmtId="167" fontId="12" fillId="0" borderId="13" xfId="3" applyNumberFormat="1" applyFont="1" applyBorder="1">
      <alignment horizontal="center" vertical="center"/>
    </xf>
    <xf numFmtId="167" fontId="12" fillId="0" borderId="18" xfId="3" applyNumberFormat="1" applyFont="1" applyBorder="1">
      <alignment horizontal="center" vertical="center"/>
    </xf>
    <xf numFmtId="166" fontId="13" fillId="0" borderId="0" xfId="1" applyNumberFormat="1" applyFont="1" applyFill="1" applyBorder="1"/>
    <xf numFmtId="167" fontId="12" fillId="0" borderId="0" xfId="3" applyNumberFormat="1" applyFont="1" applyBorder="1">
      <alignment horizontal="center" vertical="center"/>
    </xf>
    <xf numFmtId="167" fontId="12" fillId="0" borderId="22" xfId="3" applyNumberFormat="1" applyFont="1" applyBorder="1">
      <alignment horizontal="center" vertical="center"/>
    </xf>
    <xf numFmtId="3" fontId="12" fillId="0" borderId="0" xfId="1" applyNumberFormat="1" applyFont="1" applyBorder="1"/>
    <xf numFmtId="3" fontId="12" fillId="0" borderId="22" xfId="1" applyNumberFormat="1" applyFont="1" applyBorder="1"/>
    <xf numFmtId="166" fontId="12" fillId="0" borderId="0" xfId="1" applyNumberFormat="1" applyFont="1" applyFill="1" applyBorder="1" applyAlignment="1">
      <alignment horizontal="left" indent="1"/>
    </xf>
    <xf numFmtId="3" fontId="12" fillId="0" borderId="23" xfId="1" applyNumberFormat="1" applyFont="1" applyFill="1" applyBorder="1" applyAlignment="1">
      <alignment horizontal="center" vertical="center"/>
    </xf>
    <xf numFmtId="3" fontId="12" fillId="0" borderId="23" xfId="1" applyNumberFormat="1" applyFont="1" applyBorder="1"/>
    <xf numFmtId="3" fontId="12" fillId="0" borderId="24" xfId="1" applyNumberFormat="1" applyFont="1" applyBorder="1"/>
    <xf numFmtId="172" fontId="12" fillId="0" borderId="0" xfId="1" applyNumberFormat="1" applyFont="1" applyFill="1" applyBorder="1" applyAlignment="1">
      <alignment horizontal="center" vertical="center"/>
    </xf>
    <xf numFmtId="172" fontId="12" fillId="0" borderId="0" xfId="1" applyNumberFormat="1" applyFont="1" applyBorder="1"/>
    <xf numFmtId="172" fontId="12" fillId="0" borderId="22" xfId="1" applyNumberFormat="1" applyFont="1" applyBorder="1"/>
    <xf numFmtId="172" fontId="12" fillId="0" borderId="20" xfId="1" applyNumberFormat="1" applyFont="1" applyFill="1" applyBorder="1" applyAlignment="1">
      <alignment horizontal="center" vertical="center"/>
    </xf>
    <xf numFmtId="3" fontId="12" fillId="0" borderId="20" xfId="1" applyNumberFormat="1" applyFont="1" applyFill="1" applyBorder="1" applyAlignment="1">
      <alignment horizontal="center" vertical="center"/>
    </xf>
    <xf numFmtId="3" fontId="12" fillId="0" borderId="25" xfId="1" applyNumberFormat="1" applyFont="1" applyFill="1" applyBorder="1" applyAlignment="1">
      <alignment horizontal="center" vertical="center"/>
    </xf>
    <xf numFmtId="0" fontId="4" fillId="0" borderId="13" xfId="1" applyBorder="1"/>
    <xf numFmtId="0" fontId="4" fillId="0" borderId="18" xfId="1" applyBorder="1"/>
    <xf numFmtId="0" fontId="4" fillId="0" borderId="20" xfId="1" applyBorder="1"/>
    <xf numFmtId="0" fontId="4" fillId="5" borderId="0" xfId="1" applyFill="1" applyBorder="1"/>
    <xf numFmtId="0" fontId="4" fillId="5" borderId="22" xfId="1" applyFill="1" applyBorder="1"/>
    <xf numFmtId="0" fontId="4" fillId="0" borderId="25" xfId="1" applyBorder="1"/>
    <xf numFmtId="0" fontId="4" fillId="5" borderId="23" xfId="1" applyFill="1" applyBorder="1"/>
    <xf numFmtId="0" fontId="4" fillId="5" borderId="24" xfId="1" applyFill="1" applyBorder="1"/>
    <xf numFmtId="166" fontId="14" fillId="5" borderId="0" xfId="1" applyNumberFormat="1" applyFont="1" applyFill="1" applyBorder="1" applyAlignment="1">
      <alignment horizontal="center" vertical="center"/>
    </xf>
    <xf numFmtId="0" fontId="1" fillId="2" borderId="3" xfId="0" applyNumberFormat="1" applyFont="1" applyFill="1" applyBorder="1"/>
    <xf numFmtId="0" fontId="4" fillId="6" borderId="27" xfId="0" applyNumberFormat="1" applyFont="1" applyFill="1" applyBorder="1" applyAlignment="1"/>
    <xf numFmtId="173" fontId="4" fillId="0" borderId="27" xfId="0" applyNumberFormat="1" applyFont="1" applyFill="1" applyBorder="1" applyAlignment="1"/>
    <xf numFmtId="0" fontId="4" fillId="0" borderId="27" xfId="0" applyNumberFormat="1" applyFont="1" applyFill="1" applyBorder="1" applyAlignment="1"/>
    <xf numFmtId="0" fontId="18" fillId="0" borderId="0" xfId="0" applyFont="1"/>
    <xf numFmtId="0" fontId="0" fillId="0" borderId="0" xfId="0" applyNumberFormat="1"/>
    <xf numFmtId="0" fontId="6" fillId="0" borderId="0" xfId="1" applyFont="1" applyBorder="1" applyAlignment="1">
      <alignment horizontal="center" wrapText="1"/>
    </xf>
    <xf numFmtId="0" fontId="10" fillId="0" borderId="0" xfId="0" applyFont="1" applyAlignment="1">
      <alignment horizontal="center" wrapText="1"/>
    </xf>
  </cellXfs>
  <cellStyles count="5">
    <cellStyle name="Prozent 2" xfId="3" xr:uid="{00000000-0005-0000-0000-000000000000}"/>
    <cellStyle name="Standard" xfId="0" builtinId="0"/>
    <cellStyle name="Standard 2" xfId="2" xr:uid="{00000000-0005-0000-0000-000002000000}"/>
    <cellStyle name="Standard 3" xfId="1" xr:uid="{00000000-0005-0000-0000-000003000000}"/>
    <cellStyle name="Standard 4" xfId="4" xr:uid="{00000000-0005-0000-0000-000004000000}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5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224118</xdr:colOff>
      <xdr:row>672</xdr:row>
      <xdr:rowOff>7309</xdr:rowOff>
    </xdr:from>
    <xdr:to>
      <xdr:col>25</xdr:col>
      <xdr:colOff>386305</xdr:colOff>
      <xdr:row>743</xdr:row>
      <xdr:rowOff>106575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21593" y="17914309"/>
          <a:ext cx="3868532" cy="2697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89647</xdr:colOff>
      <xdr:row>639</xdr:row>
      <xdr:rowOff>56030</xdr:rowOff>
    </xdr:from>
    <xdr:to>
      <xdr:col>28</xdr:col>
      <xdr:colOff>358588</xdr:colOff>
      <xdr:row>643</xdr:row>
      <xdr:rowOff>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 txBox="1"/>
      </xdr:nvSpPr>
      <xdr:spPr>
        <a:xfrm>
          <a:off x="20396947" y="17097375"/>
          <a:ext cx="2593041" cy="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aus dem NECP NL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Rohdaten/Kopie%20von%205634-Zeitreihe_Elektrizit&#228;tsbilanz_Schweiz_Monatswert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kte/extern/Best%20Guess/2020_enervis%20Best%20Guess/Best%20Guess%202020%20Q4/3%20Erneuerbare%20Energien/1%20EE%20Kapazitaeten/VBH%20&amp;%20Generation%20Modell_aus%20NECP-Date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kte/extern/Best%20Guess/2020_enervis%20Best%20Guess/Best%20Guess%202020%20Q4/3%20Erneuerbare%20Energien/1%20EE%20Kapazitaeten/NECP_Ziele_Entwurf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Rohdaten/RES_Database_NecP.xls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Transfer/Jasper/NECP%20Auswertung/Template%20NECP%20Auswertungen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kte/extern/Best%20Guess/0_Globale%20Dateien&amp;Daten/7_Historische%20Daten/3_Kapazit&#228;ten,%20Erzeugung,%20Preise/1_entsoe/190718_ENTSO%20Scenario%202018%20Generation%20Capacitie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le1"/>
      <sheetName val="  je-d-08.02.02.01"/>
      <sheetName val="Tabelle3"/>
    </sheetNames>
    <sheetDataSet>
      <sheetData sheetId="0"/>
      <sheetData sheetId="1">
        <row r="11">
          <cell r="A11">
            <v>1970</v>
          </cell>
          <cell r="B11">
            <v>31273</v>
          </cell>
          <cell r="C11">
            <v>1850</v>
          </cell>
          <cell r="D11">
            <v>1763</v>
          </cell>
          <cell r="E11" t="str">
            <v>…</v>
          </cell>
          <cell r="F11">
            <v>34886</v>
          </cell>
          <cell r="G11">
            <v>965</v>
          </cell>
          <cell r="H11">
            <v>33921</v>
          </cell>
          <cell r="I11" t="e">
            <v>#VALUE!</v>
          </cell>
        </row>
        <row r="12">
          <cell r="A12">
            <v>1971</v>
          </cell>
          <cell r="B12">
            <v>27563</v>
          </cell>
          <cell r="C12">
            <v>1843</v>
          </cell>
          <cell r="D12">
            <v>2181</v>
          </cell>
          <cell r="E12" t="str">
            <v>…</v>
          </cell>
          <cell r="F12">
            <v>31587</v>
          </cell>
          <cell r="G12">
            <v>1377</v>
          </cell>
          <cell r="H12">
            <v>30210</v>
          </cell>
          <cell r="I12" t="e">
            <v>#VALUE!</v>
          </cell>
        </row>
        <row r="13">
          <cell r="A13">
            <v>1972</v>
          </cell>
          <cell r="B13">
            <v>25277</v>
          </cell>
          <cell r="C13">
            <v>4650</v>
          </cell>
          <cell r="D13">
            <v>2371</v>
          </cell>
          <cell r="E13" t="str">
            <v>…</v>
          </cell>
          <cell r="F13">
            <v>32298</v>
          </cell>
          <cell r="G13">
            <v>1644</v>
          </cell>
          <cell r="H13">
            <v>30654</v>
          </cell>
          <cell r="I13" t="e">
            <v>#VALUE!</v>
          </cell>
        </row>
        <row r="14">
          <cell r="A14">
            <v>1973</v>
          </cell>
          <cell r="B14">
            <v>28825</v>
          </cell>
          <cell r="C14">
            <v>5896</v>
          </cell>
          <cell r="D14">
            <v>2434</v>
          </cell>
          <cell r="E14" t="str">
            <v>…</v>
          </cell>
          <cell r="F14">
            <v>37155</v>
          </cell>
          <cell r="G14">
            <v>1724</v>
          </cell>
          <cell r="H14">
            <v>35431</v>
          </cell>
          <cell r="I14" t="e">
            <v>#VALUE!</v>
          </cell>
        </row>
        <row r="15">
          <cell r="A15">
            <v>1974</v>
          </cell>
          <cell r="B15">
            <v>28563</v>
          </cell>
          <cell r="C15">
            <v>6730</v>
          </cell>
          <cell r="D15">
            <v>2117</v>
          </cell>
          <cell r="E15" t="str">
            <v>…</v>
          </cell>
          <cell r="F15">
            <v>37410</v>
          </cell>
          <cell r="G15">
            <v>1541</v>
          </cell>
          <cell r="H15">
            <v>35869</v>
          </cell>
          <cell r="I15" t="e">
            <v>#VALUE!</v>
          </cell>
        </row>
        <row r="16">
          <cell r="A16">
            <v>1975</v>
          </cell>
          <cell r="B16">
            <v>33974</v>
          </cell>
          <cell r="C16">
            <v>7391</v>
          </cell>
          <cell r="D16">
            <v>1629</v>
          </cell>
          <cell r="E16" t="str">
            <v>…</v>
          </cell>
          <cell r="F16">
            <v>42994</v>
          </cell>
          <cell r="G16">
            <v>1198</v>
          </cell>
          <cell r="H16">
            <v>41796</v>
          </cell>
          <cell r="I16" t="e">
            <v>#VALUE!</v>
          </cell>
        </row>
        <row r="17">
          <cell r="A17">
            <v>1976</v>
          </cell>
          <cell r="B17">
            <v>26622</v>
          </cell>
          <cell r="C17">
            <v>7561</v>
          </cell>
          <cell r="D17">
            <v>2058</v>
          </cell>
          <cell r="E17" t="str">
            <v>…</v>
          </cell>
          <cell r="F17">
            <v>36241</v>
          </cell>
          <cell r="G17">
            <v>1344</v>
          </cell>
          <cell r="H17">
            <v>34897</v>
          </cell>
          <cell r="I17" t="e">
            <v>#VALUE!</v>
          </cell>
        </row>
        <row r="18">
          <cell r="A18">
            <v>1977</v>
          </cell>
          <cell r="B18">
            <v>36290</v>
          </cell>
          <cell r="C18">
            <v>7728</v>
          </cell>
          <cell r="D18">
            <v>1885</v>
          </cell>
          <cell r="E18" t="str">
            <v>…</v>
          </cell>
          <cell r="F18">
            <v>45903</v>
          </cell>
          <cell r="G18">
            <v>1277</v>
          </cell>
          <cell r="H18">
            <v>44626</v>
          </cell>
          <cell r="I18" t="e">
            <v>#VALUE!</v>
          </cell>
        </row>
        <row r="19">
          <cell r="A19">
            <v>1978</v>
          </cell>
          <cell r="B19">
            <v>32510</v>
          </cell>
          <cell r="C19">
            <v>7995</v>
          </cell>
          <cell r="D19">
            <v>1845</v>
          </cell>
          <cell r="E19" t="str">
            <v>…</v>
          </cell>
          <cell r="F19">
            <v>42350</v>
          </cell>
          <cell r="G19">
            <v>1361</v>
          </cell>
          <cell r="H19">
            <v>40989</v>
          </cell>
          <cell r="I19" t="e">
            <v>#VALUE!</v>
          </cell>
        </row>
        <row r="20">
          <cell r="A20">
            <v>1979</v>
          </cell>
          <cell r="B20">
            <v>32345</v>
          </cell>
          <cell r="C20">
            <v>11243</v>
          </cell>
          <cell r="D20">
            <v>1963</v>
          </cell>
          <cell r="E20" t="str">
            <v>…</v>
          </cell>
          <cell r="F20">
            <v>45551</v>
          </cell>
          <cell r="G20">
            <v>1586</v>
          </cell>
          <cell r="H20">
            <v>43965</v>
          </cell>
          <cell r="I20" t="e">
            <v>#VALUE!</v>
          </cell>
        </row>
        <row r="21">
          <cell r="A21">
            <v>1980</v>
          </cell>
          <cell r="B21">
            <v>33542</v>
          </cell>
          <cell r="C21">
            <v>13663</v>
          </cell>
          <cell r="D21">
            <v>957</v>
          </cell>
          <cell r="E21" t="str">
            <v>…</v>
          </cell>
          <cell r="F21">
            <v>48162</v>
          </cell>
          <cell r="G21">
            <v>1531</v>
          </cell>
          <cell r="H21">
            <v>46631</v>
          </cell>
          <cell r="I21" t="e">
            <v>#VALUE!</v>
          </cell>
        </row>
        <row r="22">
          <cell r="A22">
            <v>1981</v>
          </cell>
          <cell r="B22">
            <v>36097</v>
          </cell>
          <cell r="C22">
            <v>14462</v>
          </cell>
          <cell r="D22">
            <v>956</v>
          </cell>
          <cell r="E22" t="str">
            <v>…</v>
          </cell>
          <cell r="F22">
            <v>51515</v>
          </cell>
          <cell r="G22">
            <v>1395</v>
          </cell>
          <cell r="H22">
            <v>50120</v>
          </cell>
          <cell r="I22" t="e">
            <v>#VALUE!</v>
          </cell>
        </row>
        <row r="23">
          <cell r="A23">
            <v>1982</v>
          </cell>
          <cell r="B23">
            <v>37035</v>
          </cell>
          <cell r="C23">
            <v>14276</v>
          </cell>
          <cell r="D23">
            <v>974</v>
          </cell>
          <cell r="E23" t="str">
            <v>…</v>
          </cell>
          <cell r="F23">
            <v>52285</v>
          </cell>
          <cell r="G23">
            <v>1532</v>
          </cell>
          <cell r="H23">
            <v>50753</v>
          </cell>
          <cell r="I23" t="e">
            <v>#VALUE!</v>
          </cell>
        </row>
        <row r="24">
          <cell r="A24">
            <v>1983</v>
          </cell>
          <cell r="B24">
            <v>36002</v>
          </cell>
          <cell r="C24">
            <v>14821</v>
          </cell>
          <cell r="D24">
            <v>996</v>
          </cell>
          <cell r="E24" t="str">
            <v>…</v>
          </cell>
          <cell r="F24">
            <v>51819</v>
          </cell>
          <cell r="G24">
            <v>1346</v>
          </cell>
          <cell r="H24">
            <v>50473</v>
          </cell>
          <cell r="I24" t="e">
            <v>#VALUE!</v>
          </cell>
        </row>
        <row r="25">
          <cell r="A25">
            <v>1984</v>
          </cell>
          <cell r="B25">
            <v>30872</v>
          </cell>
          <cell r="C25">
            <v>17396</v>
          </cell>
          <cell r="D25">
            <v>884</v>
          </cell>
          <cell r="E25" t="str">
            <v>…</v>
          </cell>
          <cell r="F25">
            <v>49152</v>
          </cell>
          <cell r="G25">
            <v>1444</v>
          </cell>
          <cell r="H25">
            <v>47708</v>
          </cell>
          <cell r="I25" t="e">
            <v>#VALUE!</v>
          </cell>
        </row>
        <row r="26">
          <cell r="A26">
            <v>1985</v>
          </cell>
          <cell r="B26">
            <v>32677</v>
          </cell>
          <cell r="C26">
            <v>21281</v>
          </cell>
          <cell r="D26">
            <v>869</v>
          </cell>
          <cell r="E26" t="str">
            <v>…</v>
          </cell>
          <cell r="F26">
            <v>54827</v>
          </cell>
          <cell r="G26">
            <v>1364</v>
          </cell>
          <cell r="H26">
            <v>53463</v>
          </cell>
          <cell r="I26" t="e">
            <v>#VALUE!</v>
          </cell>
        </row>
        <row r="27">
          <cell r="A27">
            <v>1986</v>
          </cell>
          <cell r="B27">
            <v>33589</v>
          </cell>
          <cell r="C27">
            <v>21303</v>
          </cell>
          <cell r="D27">
            <v>988</v>
          </cell>
          <cell r="E27" t="str">
            <v>…</v>
          </cell>
          <cell r="F27">
            <v>55880</v>
          </cell>
          <cell r="G27">
            <v>1461</v>
          </cell>
          <cell r="H27">
            <v>54419</v>
          </cell>
          <cell r="I27" t="e">
            <v>#VALUE!</v>
          </cell>
        </row>
        <row r="28">
          <cell r="A28">
            <v>1987</v>
          </cell>
          <cell r="B28">
            <v>35412</v>
          </cell>
          <cell r="C28">
            <v>21701</v>
          </cell>
          <cell r="D28">
            <v>1048</v>
          </cell>
          <cell r="E28" t="str">
            <v>…</v>
          </cell>
          <cell r="F28">
            <v>58161</v>
          </cell>
          <cell r="G28">
            <v>1564</v>
          </cell>
          <cell r="H28">
            <v>56597</v>
          </cell>
          <cell r="I28" t="e">
            <v>#VALUE!</v>
          </cell>
        </row>
        <row r="29">
          <cell r="A29">
            <v>1988</v>
          </cell>
          <cell r="B29">
            <v>36439</v>
          </cell>
          <cell r="C29">
            <v>21502</v>
          </cell>
          <cell r="D29">
            <v>1023</v>
          </cell>
          <cell r="E29" t="str">
            <v>…</v>
          </cell>
          <cell r="F29">
            <v>58964</v>
          </cell>
          <cell r="G29">
            <v>1445</v>
          </cell>
          <cell r="H29">
            <v>57519</v>
          </cell>
          <cell r="I29" t="e">
            <v>#VALUE!</v>
          </cell>
        </row>
        <row r="30">
          <cell r="A30">
            <v>1989</v>
          </cell>
          <cell r="B30">
            <v>30485</v>
          </cell>
          <cell r="C30">
            <v>21543</v>
          </cell>
          <cell r="D30">
            <v>1082</v>
          </cell>
          <cell r="E30" t="str">
            <v>…</v>
          </cell>
          <cell r="F30">
            <v>53110</v>
          </cell>
          <cell r="G30">
            <v>1454</v>
          </cell>
          <cell r="H30">
            <v>51656</v>
          </cell>
          <cell r="I30" t="e">
            <v>#VALUE!</v>
          </cell>
        </row>
        <row r="31">
          <cell r="A31">
            <v>1990</v>
          </cell>
          <cell r="B31">
            <v>30675</v>
          </cell>
          <cell r="C31">
            <v>22298</v>
          </cell>
          <cell r="D31">
            <v>1013</v>
          </cell>
          <cell r="E31">
            <v>88</v>
          </cell>
          <cell r="F31">
            <v>54074</v>
          </cell>
          <cell r="G31">
            <v>1695</v>
          </cell>
          <cell r="H31">
            <v>52379</v>
          </cell>
          <cell r="I31">
            <v>7.9927338782924615E-2</v>
          </cell>
        </row>
        <row r="32">
          <cell r="A32">
            <v>1991</v>
          </cell>
          <cell r="B32">
            <v>33082</v>
          </cell>
          <cell r="C32">
            <v>21654</v>
          </cell>
          <cell r="D32">
            <v>1247</v>
          </cell>
          <cell r="E32">
            <v>95</v>
          </cell>
          <cell r="F32">
            <v>56078</v>
          </cell>
          <cell r="G32">
            <v>1946</v>
          </cell>
          <cell r="H32">
            <v>54132</v>
          </cell>
          <cell r="I32">
            <v>7.0789865871833085E-2</v>
          </cell>
        </row>
        <row r="33">
          <cell r="A33">
            <v>1992</v>
          </cell>
          <cell r="B33">
            <v>33725</v>
          </cell>
          <cell r="C33">
            <v>22121</v>
          </cell>
          <cell r="D33">
            <v>1393</v>
          </cell>
          <cell r="E33">
            <v>109</v>
          </cell>
          <cell r="F33">
            <v>57348</v>
          </cell>
          <cell r="G33">
            <v>1438</v>
          </cell>
          <cell r="H33">
            <v>55910</v>
          </cell>
          <cell r="I33">
            <v>7.256990679094541E-2</v>
          </cell>
        </row>
        <row r="34">
          <cell r="A34">
            <v>1993</v>
          </cell>
          <cell r="B34">
            <v>36253</v>
          </cell>
          <cell r="C34">
            <v>22029</v>
          </cell>
          <cell r="D34">
            <v>913</v>
          </cell>
          <cell r="E34">
            <v>118</v>
          </cell>
          <cell r="F34">
            <v>59313</v>
          </cell>
          <cell r="G34">
            <v>1186</v>
          </cell>
          <cell r="H34">
            <v>58127</v>
          </cell>
          <cell r="I34">
            <v>0.11445198836081474</v>
          </cell>
        </row>
        <row r="35">
          <cell r="A35">
            <v>1994</v>
          </cell>
          <cell r="B35">
            <v>39556</v>
          </cell>
          <cell r="C35">
            <v>22984</v>
          </cell>
          <cell r="D35">
            <v>988</v>
          </cell>
          <cell r="E35">
            <v>133</v>
          </cell>
          <cell r="F35">
            <v>63661</v>
          </cell>
          <cell r="G35">
            <v>1271</v>
          </cell>
          <cell r="H35">
            <v>62390</v>
          </cell>
          <cell r="I35">
            <v>0.11864406779661017</v>
          </cell>
        </row>
        <row r="36">
          <cell r="A36">
            <v>1995</v>
          </cell>
          <cell r="B36">
            <v>35597</v>
          </cell>
          <cell r="C36">
            <v>23486</v>
          </cell>
          <cell r="D36">
            <v>1137</v>
          </cell>
          <cell r="E36">
            <v>138</v>
          </cell>
          <cell r="F36">
            <v>60358</v>
          </cell>
          <cell r="G36">
            <v>1520</v>
          </cell>
          <cell r="H36">
            <v>58838</v>
          </cell>
          <cell r="I36">
            <v>0.10823529411764705</v>
          </cell>
        </row>
        <row r="37">
          <cell r="A37">
            <v>1996</v>
          </cell>
          <cell r="B37">
            <v>29698</v>
          </cell>
          <cell r="C37">
            <v>23719</v>
          </cell>
          <cell r="D37">
            <v>1556</v>
          </cell>
          <cell r="E37">
            <v>147</v>
          </cell>
          <cell r="F37">
            <v>55120</v>
          </cell>
          <cell r="G37">
            <v>1754</v>
          </cell>
          <cell r="H37">
            <v>53366</v>
          </cell>
          <cell r="I37">
            <v>8.631826189078097E-2</v>
          </cell>
        </row>
        <row r="38">
          <cell r="A38">
            <v>1997</v>
          </cell>
          <cell r="B38">
            <v>34794</v>
          </cell>
          <cell r="C38">
            <v>23971</v>
          </cell>
          <cell r="D38">
            <v>1686</v>
          </cell>
          <cell r="E38">
            <v>149</v>
          </cell>
          <cell r="F38">
            <v>60600</v>
          </cell>
          <cell r="G38">
            <v>1519</v>
          </cell>
          <cell r="H38">
            <v>59081</v>
          </cell>
          <cell r="I38">
            <v>8.1198910081743875E-2</v>
          </cell>
        </row>
        <row r="39">
          <cell r="A39">
            <v>1998</v>
          </cell>
          <cell r="B39">
            <v>34295</v>
          </cell>
          <cell r="C39">
            <v>24368</v>
          </cell>
          <cell r="D39">
            <v>2124</v>
          </cell>
          <cell r="E39">
            <v>161</v>
          </cell>
          <cell r="F39">
            <v>60948</v>
          </cell>
          <cell r="G39">
            <v>1620</v>
          </cell>
          <cell r="H39">
            <v>59328</v>
          </cell>
          <cell r="I39">
            <v>7.0459518599562357E-2</v>
          </cell>
        </row>
        <row r="40">
          <cell r="A40">
            <v>1999</v>
          </cell>
          <cell r="B40">
            <v>40616</v>
          </cell>
          <cell r="C40">
            <v>23523</v>
          </cell>
          <cell r="D40">
            <v>2386</v>
          </cell>
          <cell r="E40">
            <v>168</v>
          </cell>
          <cell r="F40">
            <v>66693</v>
          </cell>
          <cell r="G40">
            <v>1408</v>
          </cell>
          <cell r="H40">
            <v>65285</v>
          </cell>
          <cell r="I40">
            <v>6.5779169929522319E-2</v>
          </cell>
        </row>
        <row r="41">
          <cell r="A41">
            <v>2000</v>
          </cell>
          <cell r="B41">
            <v>37851</v>
          </cell>
          <cell r="C41">
            <v>24949</v>
          </cell>
          <cell r="D41">
            <v>2372</v>
          </cell>
          <cell r="E41">
            <v>176</v>
          </cell>
          <cell r="F41">
            <v>65348</v>
          </cell>
          <cell r="G41">
            <v>1974</v>
          </cell>
          <cell r="H41">
            <v>63374</v>
          </cell>
          <cell r="I41">
            <v>6.907378335949764E-2</v>
          </cell>
        </row>
        <row r="42">
          <cell r="A42">
            <v>2001</v>
          </cell>
          <cell r="B42">
            <v>42261</v>
          </cell>
          <cell r="C42">
            <v>25293</v>
          </cell>
          <cell r="D42">
            <v>2433</v>
          </cell>
          <cell r="E42">
            <v>187</v>
          </cell>
          <cell r="F42">
            <v>70174</v>
          </cell>
          <cell r="G42">
            <v>1947</v>
          </cell>
          <cell r="H42">
            <v>68227</v>
          </cell>
          <cell r="I42">
            <v>7.1374045801526717E-2</v>
          </cell>
        </row>
        <row r="43">
          <cell r="A43">
            <v>2002</v>
          </cell>
          <cell r="B43">
            <v>36513</v>
          </cell>
          <cell r="C43">
            <v>25692</v>
          </cell>
          <cell r="D43">
            <v>2612</v>
          </cell>
          <cell r="E43">
            <v>194</v>
          </cell>
          <cell r="F43">
            <v>65011</v>
          </cell>
          <cell r="G43">
            <v>2418</v>
          </cell>
          <cell r="H43">
            <v>62593</v>
          </cell>
          <cell r="I43">
            <v>6.9137562366357805E-2</v>
          </cell>
        </row>
        <row r="44">
          <cell r="A44">
            <v>2003</v>
          </cell>
          <cell r="B44">
            <v>36445</v>
          </cell>
          <cell r="C44">
            <v>25931</v>
          </cell>
          <cell r="D44">
            <v>2689</v>
          </cell>
          <cell r="E44">
            <v>201</v>
          </cell>
          <cell r="F44">
            <v>65266</v>
          </cell>
          <cell r="G44">
            <v>2893</v>
          </cell>
          <cell r="H44">
            <v>62373</v>
          </cell>
          <cell r="I44">
            <v>6.955017301038062E-2</v>
          </cell>
        </row>
        <row r="45">
          <cell r="A45">
            <v>2004</v>
          </cell>
          <cell r="B45">
            <v>35117</v>
          </cell>
          <cell r="C45">
            <v>25432</v>
          </cell>
          <cell r="D45">
            <v>2776</v>
          </cell>
          <cell r="E45">
            <v>198</v>
          </cell>
          <cell r="F45">
            <v>63523</v>
          </cell>
          <cell r="G45">
            <v>2433</v>
          </cell>
          <cell r="H45">
            <v>61090</v>
          </cell>
          <cell r="I45">
            <v>6.657700067249496E-2</v>
          </cell>
        </row>
        <row r="46">
          <cell r="A46">
            <v>2005</v>
          </cell>
          <cell r="B46">
            <v>32759</v>
          </cell>
          <cell r="C46">
            <v>22020</v>
          </cell>
          <cell r="D46">
            <v>2932</v>
          </cell>
          <cell r="E46">
            <v>207</v>
          </cell>
          <cell r="F46">
            <v>57918</v>
          </cell>
          <cell r="G46">
            <v>2631</v>
          </cell>
          <cell r="H46">
            <v>55287</v>
          </cell>
          <cell r="I46">
            <v>6.5944568333864292E-2</v>
          </cell>
        </row>
        <row r="47">
          <cell r="A47">
            <v>2006</v>
          </cell>
          <cell r="B47">
            <v>32557</v>
          </cell>
          <cell r="C47">
            <v>26244</v>
          </cell>
          <cell r="D47">
            <v>3103</v>
          </cell>
          <cell r="E47">
            <v>237</v>
          </cell>
          <cell r="F47">
            <v>62141</v>
          </cell>
          <cell r="G47">
            <v>2720</v>
          </cell>
          <cell r="H47">
            <v>59421</v>
          </cell>
          <cell r="I47">
            <v>7.0958083832335331E-2</v>
          </cell>
        </row>
        <row r="48">
          <cell r="A48">
            <v>2007</v>
          </cell>
          <cell r="B48">
            <v>36373</v>
          </cell>
          <cell r="C48">
            <v>26344</v>
          </cell>
          <cell r="D48">
            <v>2894</v>
          </cell>
          <cell r="E48">
            <v>305</v>
          </cell>
          <cell r="F48">
            <v>65916</v>
          </cell>
          <cell r="G48">
            <v>2104</v>
          </cell>
          <cell r="H48">
            <v>63812</v>
          </cell>
          <cell r="I48">
            <v>9.5342294467020944E-2</v>
          </cell>
        </row>
        <row r="49">
          <cell r="A49">
            <v>2008</v>
          </cell>
          <cell r="B49">
            <v>37559</v>
          </cell>
          <cell r="C49">
            <v>26132</v>
          </cell>
          <cell r="D49">
            <v>2913</v>
          </cell>
          <cell r="E49">
            <v>363</v>
          </cell>
          <cell r="F49">
            <v>66967</v>
          </cell>
          <cell r="G49">
            <v>2685</v>
          </cell>
          <cell r="H49">
            <v>64282</v>
          </cell>
          <cell r="I49">
            <v>0.1108058608058608</v>
          </cell>
        </row>
        <row r="50">
          <cell r="A50">
            <v>2009</v>
          </cell>
          <cell r="B50">
            <v>37136</v>
          </cell>
          <cell r="C50">
            <v>26119</v>
          </cell>
          <cell r="D50">
            <v>2817</v>
          </cell>
          <cell r="E50">
            <v>422</v>
          </cell>
          <cell r="F50">
            <v>66494</v>
          </cell>
          <cell r="G50">
            <v>2523</v>
          </cell>
          <cell r="H50">
            <v>63971</v>
          </cell>
          <cell r="I50">
            <v>0.13028712565606668</v>
          </cell>
        </row>
        <row r="51">
          <cell r="A51">
            <v>2010</v>
          </cell>
          <cell r="B51">
            <v>37450</v>
          </cell>
          <cell r="C51">
            <v>25205</v>
          </cell>
          <cell r="D51">
            <v>3123</v>
          </cell>
          <cell r="E51">
            <v>474</v>
          </cell>
          <cell r="F51">
            <v>66252</v>
          </cell>
          <cell r="G51">
            <v>2494</v>
          </cell>
          <cell r="H51">
            <v>63758</v>
          </cell>
          <cell r="I51">
            <v>0.1317764804003336</v>
          </cell>
        </row>
        <row r="52">
          <cell r="A52">
            <v>2011</v>
          </cell>
          <cell r="B52">
            <v>33795</v>
          </cell>
          <cell r="C52">
            <v>25560</v>
          </cell>
          <cell r="D52">
            <v>2866</v>
          </cell>
          <cell r="E52">
            <v>660</v>
          </cell>
          <cell r="F52">
            <v>62881</v>
          </cell>
          <cell r="G52">
            <v>2466</v>
          </cell>
          <cell r="H52">
            <v>60415</v>
          </cell>
          <cell r="I52">
            <v>0.18718094157685763</v>
          </cell>
        </row>
        <row r="53">
          <cell r="A53">
            <v>2012</v>
          </cell>
          <cell r="B53">
            <v>39906</v>
          </cell>
          <cell r="C53">
            <v>24345</v>
          </cell>
          <cell r="D53">
            <v>2869</v>
          </cell>
          <cell r="E53">
            <v>899</v>
          </cell>
          <cell r="F53">
            <v>68019</v>
          </cell>
          <cell r="G53">
            <v>2411</v>
          </cell>
          <cell r="H53">
            <v>65608</v>
          </cell>
          <cell r="I53">
            <v>0.23858811040339703</v>
          </cell>
        </row>
        <row r="54">
          <cell r="A54">
            <v>2013</v>
          </cell>
          <cell r="B54">
            <v>39572</v>
          </cell>
          <cell r="C54">
            <v>24871</v>
          </cell>
          <cell r="D54">
            <v>2722</v>
          </cell>
          <cell r="E54">
            <v>1147</v>
          </cell>
          <cell r="F54">
            <v>68312</v>
          </cell>
          <cell r="G54">
            <v>2132</v>
          </cell>
          <cell r="H54">
            <v>66180</v>
          </cell>
          <cell r="I54">
            <v>0.29645903334194884</v>
          </cell>
        </row>
        <row r="55">
          <cell r="A55">
            <v>2014</v>
          </cell>
          <cell r="B55">
            <v>39308</v>
          </cell>
          <cell r="C55">
            <v>26370</v>
          </cell>
          <cell r="D55">
            <v>2449</v>
          </cell>
          <cell r="E55">
            <v>1506</v>
          </cell>
          <cell r="F55">
            <v>69633</v>
          </cell>
          <cell r="G55">
            <v>2355</v>
          </cell>
          <cell r="H55">
            <v>67278</v>
          </cell>
          <cell r="I55">
            <v>0.38078381795195954</v>
          </cell>
        </row>
        <row r="56">
          <cell r="A56">
            <v>2015</v>
          </cell>
          <cell r="B56">
            <v>39486</v>
          </cell>
          <cell r="C56">
            <v>22095</v>
          </cell>
          <cell r="D56">
            <v>2661</v>
          </cell>
          <cell r="E56">
            <v>1715</v>
          </cell>
          <cell r="F56">
            <v>65957</v>
          </cell>
          <cell r="G56">
            <v>2296</v>
          </cell>
          <cell r="H56">
            <v>63661</v>
          </cell>
          <cell r="I56">
            <v>0.39191042047531993</v>
          </cell>
        </row>
        <row r="57">
          <cell r="A57">
            <v>2016</v>
          </cell>
          <cell r="B57">
            <v>36326</v>
          </cell>
          <cell r="C57">
            <v>20235</v>
          </cell>
          <cell r="D57">
            <v>3070</v>
          </cell>
          <cell r="E57">
            <v>1985</v>
          </cell>
          <cell r="F57">
            <v>61616</v>
          </cell>
          <cell r="G57">
            <v>2922</v>
          </cell>
          <cell r="H57">
            <v>58694</v>
          </cell>
          <cell r="I57">
            <v>0.39268051434223539</v>
          </cell>
        </row>
        <row r="58">
          <cell r="A58">
            <v>2017</v>
          </cell>
          <cell r="B58">
            <v>36666</v>
          </cell>
          <cell r="C58">
            <v>19499</v>
          </cell>
          <cell r="D58">
            <v>2851</v>
          </cell>
          <cell r="E58">
            <v>2471</v>
          </cell>
          <cell r="F58">
            <v>61487</v>
          </cell>
          <cell r="G58">
            <v>4160</v>
          </cell>
          <cell r="H58">
            <v>57327</v>
          </cell>
          <cell r="I58">
            <v>0.46429913566328446</v>
          </cell>
        </row>
        <row r="59">
          <cell r="A59">
            <v>2018</v>
          </cell>
          <cell r="B59">
            <v>37428</v>
          </cell>
          <cell r="C59">
            <v>24414</v>
          </cell>
          <cell r="D59">
            <v>3008</v>
          </cell>
          <cell r="E59">
            <v>2708</v>
          </cell>
          <cell r="F59">
            <v>67558</v>
          </cell>
          <cell r="G59">
            <v>3987</v>
          </cell>
          <cell r="H59">
            <v>63571</v>
          </cell>
          <cell r="I59">
            <v>0.47375787263820851</v>
          </cell>
        </row>
        <row r="60">
          <cell r="A60">
            <v>2019</v>
          </cell>
          <cell r="B60">
            <v>40556</v>
          </cell>
          <cell r="C60">
            <v>25280</v>
          </cell>
          <cell r="D60">
            <v>3049</v>
          </cell>
          <cell r="E60">
            <v>3009</v>
          </cell>
          <cell r="F60">
            <v>71894</v>
          </cell>
          <cell r="G60">
            <v>4133</v>
          </cell>
          <cell r="H60">
            <v>67761</v>
          </cell>
          <cell r="I60">
            <v>0.49669858038956749</v>
          </cell>
        </row>
      </sheetData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VBH_onshore"/>
      <sheetName val="VBH_offshore"/>
      <sheetName val="VBH_pv"/>
      <sheetName val="VBH_Renewable hydro"/>
      <sheetName val="VBH_Biomass"/>
      <sheetName val="VBH_Biogas"/>
      <sheetName val="VBH_Bioenergy"/>
      <sheetName val="VBH_CSP"/>
      <sheetName val="VBH Zusammenführung"/>
      <sheetName val="Capacity projection IGBCE"/>
      <sheetName val="Generation projection IGBCE"/>
      <sheetName val="Capacity Pivot"/>
      <sheetName val="Generation Pivot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2">
          <cell r="A2" t="str">
            <v>Albania</v>
          </cell>
          <cell r="B2" t="str">
            <v>AL</v>
          </cell>
          <cell r="C2" t="str">
            <v>Wind onshore</v>
          </cell>
          <cell r="D2" t="str">
            <v>2018</v>
          </cell>
          <cell r="E2">
            <v>1834</v>
          </cell>
        </row>
        <row r="3">
          <cell r="A3" t="str">
            <v>Albania</v>
          </cell>
          <cell r="B3" t="str">
            <v>AL</v>
          </cell>
          <cell r="C3" t="str">
            <v>Wind onshore</v>
          </cell>
          <cell r="D3" t="str">
            <v>2019</v>
          </cell>
          <cell r="E3">
            <v>1854.5</v>
          </cell>
        </row>
        <row r="4">
          <cell r="A4" t="str">
            <v>Albania</v>
          </cell>
          <cell r="B4" t="str">
            <v>AL</v>
          </cell>
          <cell r="C4" t="str">
            <v>Wind onshore</v>
          </cell>
          <cell r="D4" t="str">
            <v>2020</v>
          </cell>
          <cell r="E4">
            <v>1875.3333333333333</v>
          </cell>
        </row>
        <row r="5">
          <cell r="A5" t="str">
            <v>Albania</v>
          </cell>
          <cell r="B5" t="str">
            <v>AL</v>
          </cell>
          <cell r="C5" t="str">
            <v>Wind onshore</v>
          </cell>
          <cell r="D5" t="str">
            <v>2021</v>
          </cell>
          <cell r="E5">
            <v>1896</v>
          </cell>
        </row>
        <row r="6">
          <cell r="A6" t="str">
            <v>Albania</v>
          </cell>
          <cell r="B6" t="str">
            <v>AL</v>
          </cell>
          <cell r="C6" t="str">
            <v>Wind onshore</v>
          </cell>
          <cell r="D6" t="str">
            <v>2022</v>
          </cell>
          <cell r="E6">
            <v>1916</v>
          </cell>
        </row>
        <row r="7">
          <cell r="A7" t="str">
            <v>Albania</v>
          </cell>
          <cell r="B7" t="str">
            <v>AL</v>
          </cell>
          <cell r="C7" t="str">
            <v>Wind onshore</v>
          </cell>
          <cell r="D7" t="str">
            <v>2023</v>
          </cell>
          <cell r="E7">
            <v>1935.8333333333333</v>
          </cell>
        </row>
        <row r="8">
          <cell r="A8" t="str">
            <v>Albania</v>
          </cell>
          <cell r="B8" t="str">
            <v>AL</v>
          </cell>
          <cell r="C8" t="str">
            <v>Wind onshore</v>
          </cell>
          <cell r="D8" t="str">
            <v>2024</v>
          </cell>
          <cell r="E8">
            <v>1954</v>
          </cell>
        </row>
        <row r="9">
          <cell r="A9" t="str">
            <v>Albania</v>
          </cell>
          <cell r="B9" t="str">
            <v>AL</v>
          </cell>
          <cell r="C9" t="str">
            <v>Wind onshore</v>
          </cell>
          <cell r="D9" t="str">
            <v>2025</v>
          </cell>
          <cell r="E9">
            <v>1972</v>
          </cell>
        </row>
        <row r="10">
          <cell r="A10" t="str">
            <v>Albania</v>
          </cell>
          <cell r="B10" t="str">
            <v>AL</v>
          </cell>
          <cell r="C10" t="str">
            <v>Wind onshore</v>
          </cell>
          <cell r="D10" t="str">
            <v>2026</v>
          </cell>
          <cell r="E10">
            <v>1990.2222222222222</v>
          </cell>
        </row>
        <row r="11">
          <cell r="A11" t="str">
            <v>Albania</v>
          </cell>
          <cell r="B11" t="str">
            <v>AL</v>
          </cell>
          <cell r="C11" t="str">
            <v>Wind onshore</v>
          </cell>
          <cell r="D11" t="str">
            <v>2027</v>
          </cell>
          <cell r="E11">
            <v>2007.5</v>
          </cell>
        </row>
        <row r="12">
          <cell r="A12" t="str">
            <v>Albania</v>
          </cell>
          <cell r="B12" t="str">
            <v>AL</v>
          </cell>
          <cell r="C12" t="str">
            <v>Wind onshore</v>
          </cell>
          <cell r="D12" t="str">
            <v>2028</v>
          </cell>
          <cell r="E12">
            <v>2024.4545454545455</v>
          </cell>
        </row>
        <row r="13">
          <cell r="A13" t="str">
            <v>Albania</v>
          </cell>
          <cell r="B13" t="str">
            <v>AL</v>
          </cell>
          <cell r="C13" t="str">
            <v>Wind onshore</v>
          </cell>
          <cell r="D13" t="str">
            <v>2029</v>
          </cell>
          <cell r="E13">
            <v>2041</v>
          </cell>
        </row>
        <row r="14">
          <cell r="A14" t="str">
            <v>Albania</v>
          </cell>
          <cell r="B14" t="str">
            <v>AL</v>
          </cell>
          <cell r="C14" t="str">
            <v>Wind onshore</v>
          </cell>
          <cell r="D14" t="str">
            <v>2030</v>
          </cell>
          <cell r="E14">
            <v>2057.2307692307691</v>
          </cell>
        </row>
        <row r="15">
          <cell r="A15" t="str">
            <v>Albania</v>
          </cell>
          <cell r="B15" t="str">
            <v>AL</v>
          </cell>
          <cell r="C15" t="str">
            <v>Wind onshore</v>
          </cell>
          <cell r="D15" t="str">
            <v>2031</v>
          </cell>
          <cell r="E15">
            <v>2073.0714285714284</v>
          </cell>
        </row>
        <row r="16">
          <cell r="A16" t="str">
            <v>Albania</v>
          </cell>
          <cell r="B16" t="str">
            <v>AL</v>
          </cell>
          <cell r="C16" t="str">
            <v>Wind onshore</v>
          </cell>
          <cell r="D16" t="str">
            <v>2032</v>
          </cell>
          <cell r="E16">
            <v>2088.4666666666667</v>
          </cell>
        </row>
        <row r="17">
          <cell r="A17" t="str">
            <v>Albania</v>
          </cell>
          <cell r="B17" t="str">
            <v>AL</v>
          </cell>
          <cell r="C17" t="str">
            <v>Wind onshore</v>
          </cell>
          <cell r="D17" t="str">
            <v>2033</v>
          </cell>
          <cell r="E17">
            <v>2103.5</v>
          </cell>
        </row>
        <row r="18">
          <cell r="A18" t="str">
            <v>Albania</v>
          </cell>
          <cell r="B18" t="str">
            <v>AL</v>
          </cell>
          <cell r="C18" t="str">
            <v>Wind onshore</v>
          </cell>
          <cell r="D18" t="str">
            <v>2034</v>
          </cell>
          <cell r="E18">
            <v>2118.1176470588234</v>
          </cell>
        </row>
        <row r="19">
          <cell r="A19" t="str">
            <v>Albania</v>
          </cell>
          <cell r="B19" t="str">
            <v>AL</v>
          </cell>
          <cell r="C19" t="str">
            <v>Wind onshore</v>
          </cell>
          <cell r="D19" t="str">
            <v>2035</v>
          </cell>
          <cell r="E19">
            <v>2132.2777777777778</v>
          </cell>
        </row>
        <row r="20">
          <cell r="A20" t="str">
            <v>Albania</v>
          </cell>
          <cell r="B20" t="str">
            <v>AL</v>
          </cell>
          <cell r="C20" t="str">
            <v>Wind onshore</v>
          </cell>
          <cell r="D20" t="str">
            <v>2036</v>
          </cell>
          <cell r="E20">
            <v>2145.9473684210525</v>
          </cell>
        </row>
        <row r="21">
          <cell r="A21" t="str">
            <v>Albania</v>
          </cell>
          <cell r="B21" t="str">
            <v>AL</v>
          </cell>
          <cell r="C21" t="str">
            <v>Wind onshore</v>
          </cell>
          <cell r="D21" t="str">
            <v>2037</v>
          </cell>
          <cell r="E21">
            <v>2159.1</v>
          </cell>
        </row>
        <row r="22">
          <cell r="A22" t="str">
            <v>Albania</v>
          </cell>
          <cell r="B22" t="str">
            <v>AL</v>
          </cell>
          <cell r="C22" t="str">
            <v>Wind onshore</v>
          </cell>
          <cell r="D22" t="str">
            <v>2038</v>
          </cell>
          <cell r="E22">
            <v>2188.4</v>
          </cell>
        </row>
        <row r="23">
          <cell r="A23" t="str">
            <v>Albania</v>
          </cell>
          <cell r="B23" t="str">
            <v>AL</v>
          </cell>
          <cell r="C23" t="str">
            <v>Wind onshore</v>
          </cell>
          <cell r="D23" t="str">
            <v>2039</v>
          </cell>
          <cell r="E23">
            <v>2216.1</v>
          </cell>
        </row>
        <row r="24">
          <cell r="A24" t="str">
            <v>Albania</v>
          </cell>
          <cell r="B24" t="str">
            <v>AL</v>
          </cell>
          <cell r="C24" t="str">
            <v>Wind onshore</v>
          </cell>
          <cell r="D24" t="str">
            <v>2040</v>
          </cell>
          <cell r="E24">
            <v>2242.15</v>
          </cell>
        </row>
        <row r="25">
          <cell r="A25" t="str">
            <v>Albania</v>
          </cell>
          <cell r="B25" t="str">
            <v>AL</v>
          </cell>
          <cell r="C25" t="str">
            <v>Wind onshore</v>
          </cell>
          <cell r="D25" t="str">
            <v>2041</v>
          </cell>
          <cell r="E25">
            <v>2266.5</v>
          </cell>
        </row>
        <row r="26">
          <cell r="A26" t="str">
            <v>Albania</v>
          </cell>
          <cell r="B26" t="str">
            <v>AL</v>
          </cell>
          <cell r="C26" t="str">
            <v>Wind onshore</v>
          </cell>
          <cell r="D26" t="str">
            <v>2042</v>
          </cell>
          <cell r="E26">
            <v>2289.15</v>
          </cell>
        </row>
        <row r="27">
          <cell r="A27" t="str">
            <v>Albania</v>
          </cell>
          <cell r="B27" t="str">
            <v>AL</v>
          </cell>
          <cell r="C27" t="str">
            <v>Wind onshore</v>
          </cell>
          <cell r="D27" t="str">
            <v>2043</v>
          </cell>
          <cell r="E27">
            <v>2310.3000000000002</v>
          </cell>
        </row>
        <row r="28">
          <cell r="A28" t="str">
            <v>Albania</v>
          </cell>
          <cell r="B28" t="str">
            <v>AL</v>
          </cell>
          <cell r="C28" t="str">
            <v>Wind onshore</v>
          </cell>
          <cell r="D28" t="str">
            <v>2044</v>
          </cell>
          <cell r="E28">
            <v>2330</v>
          </cell>
        </row>
        <row r="29">
          <cell r="A29" t="str">
            <v>Albania</v>
          </cell>
          <cell r="B29" t="str">
            <v>AL</v>
          </cell>
          <cell r="C29" t="str">
            <v>Wind onshore</v>
          </cell>
          <cell r="D29" t="str">
            <v>2045</v>
          </cell>
          <cell r="E29">
            <v>2348.25</v>
          </cell>
        </row>
        <row r="30">
          <cell r="A30" t="str">
            <v>Albania</v>
          </cell>
          <cell r="B30" t="str">
            <v>AL</v>
          </cell>
          <cell r="C30" t="str">
            <v>Wind onshore</v>
          </cell>
          <cell r="D30" t="str">
            <v>2046</v>
          </cell>
          <cell r="E30">
            <v>2365</v>
          </cell>
        </row>
        <row r="31">
          <cell r="A31" t="str">
            <v>Albania</v>
          </cell>
          <cell r="B31" t="str">
            <v>AL</v>
          </cell>
          <cell r="C31" t="str">
            <v>Wind onshore</v>
          </cell>
          <cell r="D31" t="str">
            <v>2047</v>
          </cell>
          <cell r="E31">
            <v>2380.3000000000002</v>
          </cell>
        </row>
        <row r="32">
          <cell r="A32" t="str">
            <v>Albania</v>
          </cell>
          <cell r="B32" t="str">
            <v>AL</v>
          </cell>
          <cell r="C32" t="str">
            <v>Wind onshore</v>
          </cell>
          <cell r="D32" t="str">
            <v>2048</v>
          </cell>
          <cell r="E32">
            <v>2394.15</v>
          </cell>
        </row>
        <row r="33">
          <cell r="A33" t="str">
            <v>Albania</v>
          </cell>
          <cell r="B33" t="str">
            <v>AL</v>
          </cell>
          <cell r="C33" t="str">
            <v>Wind onshore</v>
          </cell>
          <cell r="D33" t="str">
            <v>2049</v>
          </cell>
          <cell r="E33">
            <v>2406.6</v>
          </cell>
        </row>
        <row r="34">
          <cell r="A34" t="str">
            <v>Albania</v>
          </cell>
          <cell r="B34" t="str">
            <v>AL</v>
          </cell>
          <cell r="C34" t="str">
            <v>Wind onshore</v>
          </cell>
          <cell r="D34" t="str">
            <v>2050</v>
          </cell>
          <cell r="E34">
            <v>2417.65</v>
          </cell>
        </row>
        <row r="35">
          <cell r="A35" t="str">
            <v>Austria</v>
          </cell>
          <cell r="B35" t="str">
            <v>AT</v>
          </cell>
          <cell r="C35" t="str">
            <v>Wind onshore</v>
          </cell>
          <cell r="D35" t="str">
            <v>2015</v>
          </cell>
          <cell r="E35">
            <v>2242</v>
          </cell>
        </row>
        <row r="36">
          <cell r="A36" t="str">
            <v>Austria</v>
          </cell>
          <cell r="B36" t="str">
            <v>AT</v>
          </cell>
          <cell r="C36" t="str">
            <v>Wind onshore</v>
          </cell>
          <cell r="D36" t="str">
            <v>2016</v>
          </cell>
          <cell r="E36">
            <v>2314</v>
          </cell>
        </row>
        <row r="37">
          <cell r="A37" t="str">
            <v>Austria</v>
          </cell>
          <cell r="B37" t="str">
            <v>AT</v>
          </cell>
          <cell r="C37" t="str">
            <v>Wind onshore</v>
          </cell>
          <cell r="D37" t="str">
            <v>2017</v>
          </cell>
          <cell r="E37">
            <v>2387</v>
          </cell>
        </row>
        <row r="38">
          <cell r="A38" t="str">
            <v>Austria</v>
          </cell>
          <cell r="B38" t="str">
            <v>AT</v>
          </cell>
          <cell r="C38" t="str">
            <v>Wind onshore</v>
          </cell>
          <cell r="D38" t="str">
            <v>2018</v>
          </cell>
          <cell r="E38">
            <v>2458</v>
          </cell>
        </row>
        <row r="39">
          <cell r="A39" t="str">
            <v>Austria</v>
          </cell>
          <cell r="B39" t="str">
            <v>AT</v>
          </cell>
          <cell r="C39" t="str">
            <v>Wind onshore</v>
          </cell>
          <cell r="D39" t="str">
            <v>2019</v>
          </cell>
          <cell r="E39">
            <v>1850.3</v>
          </cell>
        </row>
        <row r="40">
          <cell r="A40" t="str">
            <v>Austria</v>
          </cell>
          <cell r="B40" t="str">
            <v>AT</v>
          </cell>
          <cell r="C40" t="str">
            <v>Wind onshore</v>
          </cell>
          <cell r="D40" t="str">
            <v>2020</v>
          </cell>
          <cell r="E40">
            <v>1920.3</v>
          </cell>
        </row>
        <row r="41">
          <cell r="A41" t="str">
            <v>Austria</v>
          </cell>
          <cell r="B41" t="str">
            <v>AT</v>
          </cell>
          <cell r="C41" t="str">
            <v>Wind onshore</v>
          </cell>
          <cell r="D41" t="str">
            <v>2021</v>
          </cell>
          <cell r="E41">
            <v>1990.05</v>
          </cell>
        </row>
        <row r="42">
          <cell r="A42" t="str">
            <v>Austria</v>
          </cell>
          <cell r="B42" t="str">
            <v>AT</v>
          </cell>
          <cell r="C42" t="str">
            <v>Wind onshore</v>
          </cell>
          <cell r="D42" t="str">
            <v>2022</v>
          </cell>
          <cell r="E42">
            <v>2059</v>
          </cell>
        </row>
        <row r="43">
          <cell r="A43" t="str">
            <v>Austria</v>
          </cell>
          <cell r="B43" t="str">
            <v>AT</v>
          </cell>
          <cell r="C43" t="str">
            <v>Wind onshore</v>
          </cell>
          <cell r="D43" t="str">
            <v>2023</v>
          </cell>
          <cell r="E43">
            <v>2127.4499999999998</v>
          </cell>
        </row>
        <row r="44">
          <cell r="A44" t="str">
            <v>Austria</v>
          </cell>
          <cell r="B44" t="str">
            <v>AT</v>
          </cell>
          <cell r="C44" t="str">
            <v>Wind onshore</v>
          </cell>
          <cell r="D44" t="str">
            <v>2024</v>
          </cell>
          <cell r="E44">
            <v>2195</v>
          </cell>
        </row>
        <row r="45">
          <cell r="A45" t="str">
            <v>Austria</v>
          </cell>
          <cell r="B45" t="str">
            <v>AT</v>
          </cell>
          <cell r="C45" t="str">
            <v>Wind onshore</v>
          </cell>
          <cell r="D45" t="str">
            <v>2025</v>
          </cell>
          <cell r="E45">
            <v>2262</v>
          </cell>
        </row>
        <row r="46">
          <cell r="A46" t="str">
            <v>Austria</v>
          </cell>
          <cell r="B46" t="str">
            <v>AT</v>
          </cell>
          <cell r="C46" t="str">
            <v>Wind onshore</v>
          </cell>
          <cell r="D46" t="str">
            <v>2026</v>
          </cell>
          <cell r="E46">
            <v>2327.4</v>
          </cell>
        </row>
        <row r="47">
          <cell r="A47" t="str">
            <v>Austria</v>
          </cell>
          <cell r="B47" t="str">
            <v>AT</v>
          </cell>
          <cell r="C47" t="str">
            <v>Wind onshore</v>
          </cell>
          <cell r="D47" t="str">
            <v>2027</v>
          </cell>
          <cell r="E47">
            <v>2391.5500000000002</v>
          </cell>
        </row>
        <row r="48">
          <cell r="A48" t="str">
            <v>Austria</v>
          </cell>
          <cell r="B48" t="str">
            <v>AT</v>
          </cell>
          <cell r="C48" t="str">
            <v>Wind onshore</v>
          </cell>
          <cell r="D48" t="str">
            <v>2028</v>
          </cell>
          <cell r="E48">
            <v>2454.4</v>
          </cell>
        </row>
        <row r="49">
          <cell r="A49" t="str">
            <v>Austria</v>
          </cell>
          <cell r="B49" t="str">
            <v>AT</v>
          </cell>
          <cell r="C49" t="str">
            <v>Wind onshore</v>
          </cell>
          <cell r="D49" t="str">
            <v>2029</v>
          </cell>
          <cell r="E49">
            <v>2515.85</v>
          </cell>
        </row>
        <row r="50">
          <cell r="A50" t="str">
            <v>Austria</v>
          </cell>
          <cell r="B50" t="str">
            <v>AT</v>
          </cell>
          <cell r="C50" t="str">
            <v>Wind onshore</v>
          </cell>
          <cell r="D50" t="str">
            <v>2030</v>
          </cell>
          <cell r="E50">
            <v>2575.8000000000002</v>
          </cell>
        </row>
        <row r="51">
          <cell r="A51" t="str">
            <v>Austria</v>
          </cell>
          <cell r="B51" t="str">
            <v>AT</v>
          </cell>
          <cell r="C51" t="str">
            <v>Wind onshore</v>
          </cell>
          <cell r="D51" t="str">
            <v>2031</v>
          </cell>
          <cell r="E51">
            <v>2634.1</v>
          </cell>
        </row>
        <row r="52">
          <cell r="A52" t="str">
            <v>Austria</v>
          </cell>
          <cell r="B52" t="str">
            <v>AT</v>
          </cell>
          <cell r="C52" t="str">
            <v>Wind onshore</v>
          </cell>
          <cell r="D52" t="str">
            <v>2032</v>
          </cell>
          <cell r="E52">
            <v>2690.7</v>
          </cell>
        </row>
        <row r="53">
          <cell r="A53" t="str">
            <v>Austria</v>
          </cell>
          <cell r="B53" t="str">
            <v>AT</v>
          </cell>
          <cell r="C53" t="str">
            <v>Wind onshore</v>
          </cell>
          <cell r="D53" t="str">
            <v>2033</v>
          </cell>
          <cell r="E53">
            <v>2745.45</v>
          </cell>
        </row>
        <row r="54">
          <cell r="A54" t="str">
            <v>Austria</v>
          </cell>
          <cell r="B54" t="str">
            <v>AT</v>
          </cell>
          <cell r="C54" t="str">
            <v>Wind onshore</v>
          </cell>
          <cell r="D54" t="str">
            <v>2034</v>
          </cell>
          <cell r="E54">
            <v>2798.25</v>
          </cell>
        </row>
        <row r="55">
          <cell r="A55" t="str">
            <v>Austria</v>
          </cell>
          <cell r="B55" t="str">
            <v>AT</v>
          </cell>
          <cell r="C55" t="str">
            <v>Wind onshore</v>
          </cell>
          <cell r="D55" t="str">
            <v>2035</v>
          </cell>
          <cell r="E55">
            <v>2848.95</v>
          </cell>
        </row>
        <row r="56">
          <cell r="A56" t="str">
            <v>Austria</v>
          </cell>
          <cell r="B56" t="str">
            <v>AT</v>
          </cell>
          <cell r="C56" t="str">
            <v>Wind onshore</v>
          </cell>
          <cell r="D56" t="str">
            <v>2036</v>
          </cell>
          <cell r="E56">
            <v>2897.5</v>
          </cell>
        </row>
        <row r="57">
          <cell r="A57" t="str">
            <v>Austria</v>
          </cell>
          <cell r="B57" t="str">
            <v>AT</v>
          </cell>
          <cell r="C57" t="str">
            <v>Wind onshore</v>
          </cell>
          <cell r="D57" t="str">
            <v>2037</v>
          </cell>
          <cell r="E57">
            <v>2943.7</v>
          </cell>
        </row>
        <row r="58">
          <cell r="A58" t="str">
            <v>Austria</v>
          </cell>
          <cell r="B58" t="str">
            <v>AT</v>
          </cell>
          <cell r="C58" t="str">
            <v>Wind onshore</v>
          </cell>
          <cell r="D58" t="str">
            <v>2038</v>
          </cell>
          <cell r="E58">
            <v>2987.6</v>
          </cell>
        </row>
        <row r="59">
          <cell r="A59" t="str">
            <v>Austria</v>
          </cell>
          <cell r="B59" t="str">
            <v>AT</v>
          </cell>
          <cell r="C59" t="str">
            <v>Wind onshore</v>
          </cell>
          <cell r="D59" t="str">
            <v>2039</v>
          </cell>
          <cell r="E59">
            <v>3029.15</v>
          </cell>
        </row>
        <row r="60">
          <cell r="A60" t="str">
            <v>Austria</v>
          </cell>
          <cell r="B60" t="str">
            <v>AT</v>
          </cell>
          <cell r="C60" t="str">
            <v>Wind onshore</v>
          </cell>
          <cell r="D60" t="str">
            <v>2040</v>
          </cell>
          <cell r="E60">
            <v>3068.15</v>
          </cell>
        </row>
        <row r="61">
          <cell r="A61" t="str">
            <v>Austria</v>
          </cell>
          <cell r="B61" t="str">
            <v>AT</v>
          </cell>
          <cell r="C61" t="str">
            <v>Wind onshore</v>
          </cell>
          <cell r="D61" t="str">
            <v>2041</v>
          </cell>
          <cell r="E61">
            <v>3104.6</v>
          </cell>
        </row>
        <row r="62">
          <cell r="A62" t="str">
            <v>Austria</v>
          </cell>
          <cell r="B62" t="str">
            <v>AT</v>
          </cell>
          <cell r="C62" t="str">
            <v>Wind onshore</v>
          </cell>
          <cell r="D62" t="str">
            <v>2042</v>
          </cell>
          <cell r="E62">
            <v>3138.45</v>
          </cell>
        </row>
        <row r="63">
          <cell r="A63" t="str">
            <v>Austria</v>
          </cell>
          <cell r="B63" t="str">
            <v>AT</v>
          </cell>
          <cell r="C63" t="str">
            <v>Wind onshore</v>
          </cell>
          <cell r="D63" t="str">
            <v>2043</v>
          </cell>
          <cell r="E63">
            <v>3169.65</v>
          </cell>
        </row>
        <row r="64">
          <cell r="A64" t="str">
            <v>Austria</v>
          </cell>
          <cell r="B64" t="str">
            <v>AT</v>
          </cell>
          <cell r="C64" t="str">
            <v>Wind onshore</v>
          </cell>
          <cell r="D64" t="str">
            <v>2044</v>
          </cell>
          <cell r="E64">
            <v>3198.25</v>
          </cell>
        </row>
        <row r="65">
          <cell r="A65" t="str">
            <v>Austria</v>
          </cell>
          <cell r="B65" t="str">
            <v>AT</v>
          </cell>
          <cell r="C65" t="str">
            <v>Wind onshore</v>
          </cell>
          <cell r="D65" t="str">
            <v>2045</v>
          </cell>
          <cell r="E65">
            <v>3224.7</v>
          </cell>
        </row>
        <row r="66">
          <cell r="A66" t="str">
            <v>Austria</v>
          </cell>
          <cell r="B66" t="str">
            <v>AT</v>
          </cell>
          <cell r="C66" t="str">
            <v>Wind onshore</v>
          </cell>
          <cell r="D66" t="str">
            <v>2046</v>
          </cell>
          <cell r="E66">
            <v>3249.05</v>
          </cell>
        </row>
        <row r="67">
          <cell r="A67" t="str">
            <v>Austria</v>
          </cell>
          <cell r="B67" t="str">
            <v>AT</v>
          </cell>
          <cell r="C67" t="str">
            <v>Wind onshore</v>
          </cell>
          <cell r="D67" t="str">
            <v>2047</v>
          </cell>
          <cell r="E67">
            <v>3271.3</v>
          </cell>
        </row>
        <row r="68">
          <cell r="A68" t="str">
            <v>Austria</v>
          </cell>
          <cell r="B68" t="str">
            <v>AT</v>
          </cell>
          <cell r="C68" t="str">
            <v>Wind onshore</v>
          </cell>
          <cell r="D68" t="str">
            <v>2048</v>
          </cell>
          <cell r="E68">
            <v>3291.45</v>
          </cell>
        </row>
        <row r="69">
          <cell r="A69" t="str">
            <v>Austria</v>
          </cell>
          <cell r="B69" t="str">
            <v>AT</v>
          </cell>
          <cell r="C69" t="str">
            <v>Wind onshore</v>
          </cell>
          <cell r="D69" t="str">
            <v>2049</v>
          </cell>
          <cell r="E69">
            <v>3309.55</v>
          </cell>
        </row>
        <row r="70">
          <cell r="A70" t="str">
            <v>Austria</v>
          </cell>
          <cell r="B70" t="str">
            <v>AT</v>
          </cell>
          <cell r="C70" t="str">
            <v>Wind onshore</v>
          </cell>
          <cell r="D70" t="str">
            <v>2050</v>
          </cell>
          <cell r="E70">
            <v>3325.75</v>
          </cell>
        </row>
        <row r="71">
          <cell r="A71" t="str">
            <v>Bosnia Herzg</v>
          </cell>
          <cell r="B71" t="str">
            <v>BA</v>
          </cell>
          <cell r="C71" t="str">
            <v>Wind onshore</v>
          </cell>
          <cell r="D71" t="str">
            <v>2015</v>
          </cell>
          <cell r="E71">
            <v>1623</v>
          </cell>
        </row>
        <row r="72">
          <cell r="A72" t="str">
            <v>Bosnia Herzg</v>
          </cell>
          <cell r="B72" t="str">
            <v>BA</v>
          </cell>
          <cell r="C72" t="str">
            <v>Wind onshore</v>
          </cell>
          <cell r="D72" t="str">
            <v>2016</v>
          </cell>
          <cell r="E72">
            <v>1679</v>
          </cell>
        </row>
        <row r="73">
          <cell r="A73" t="str">
            <v>Bosnia Herzg</v>
          </cell>
          <cell r="B73" t="str">
            <v>BA</v>
          </cell>
          <cell r="C73" t="str">
            <v>Wind onshore</v>
          </cell>
          <cell r="D73" t="str">
            <v>2017</v>
          </cell>
          <cell r="E73">
            <v>1728</v>
          </cell>
        </row>
        <row r="74">
          <cell r="A74" t="str">
            <v>Bosnia Herzg</v>
          </cell>
          <cell r="B74" t="str">
            <v>BA</v>
          </cell>
          <cell r="C74" t="str">
            <v>Wind onshore</v>
          </cell>
          <cell r="D74" t="str">
            <v>2018</v>
          </cell>
          <cell r="E74">
            <v>1775</v>
          </cell>
        </row>
        <row r="75">
          <cell r="A75" t="str">
            <v>Bosnia Herzg</v>
          </cell>
          <cell r="B75" t="str">
            <v>BA</v>
          </cell>
          <cell r="C75" t="str">
            <v>Wind onshore</v>
          </cell>
          <cell r="D75" t="str">
            <v>2019</v>
          </cell>
          <cell r="E75">
            <v>1645.75</v>
          </cell>
        </row>
        <row r="76">
          <cell r="A76" t="str">
            <v>Bosnia Herzg</v>
          </cell>
          <cell r="B76" t="str">
            <v>BA</v>
          </cell>
          <cell r="C76" t="str">
            <v>Wind onshore</v>
          </cell>
          <cell r="D76" t="str">
            <v>2020</v>
          </cell>
          <cell r="E76">
            <v>1670.5555555555557</v>
          </cell>
        </row>
        <row r="77">
          <cell r="A77" t="str">
            <v>Bosnia Herzg</v>
          </cell>
          <cell r="B77" t="str">
            <v>BA</v>
          </cell>
          <cell r="C77" t="str">
            <v>Wind onshore</v>
          </cell>
          <cell r="D77" t="str">
            <v>2021</v>
          </cell>
          <cell r="E77">
            <v>1695</v>
          </cell>
        </row>
        <row r="78">
          <cell r="A78" t="str">
            <v>Bosnia Herzg</v>
          </cell>
          <cell r="B78" t="str">
            <v>BA</v>
          </cell>
          <cell r="C78" t="str">
            <v>Wind onshore</v>
          </cell>
          <cell r="D78" t="str">
            <v>2022</v>
          </cell>
          <cell r="E78">
            <v>1719</v>
          </cell>
        </row>
        <row r="79">
          <cell r="A79" t="str">
            <v>Bosnia Herzg</v>
          </cell>
          <cell r="B79" t="str">
            <v>BA</v>
          </cell>
          <cell r="C79" t="str">
            <v>Wind onshore</v>
          </cell>
          <cell r="D79" t="str">
            <v>2023</v>
          </cell>
          <cell r="E79">
            <v>1742.75</v>
          </cell>
        </row>
        <row r="80">
          <cell r="A80" t="str">
            <v>Bosnia Herzg</v>
          </cell>
          <cell r="B80" t="str">
            <v>BA</v>
          </cell>
          <cell r="C80" t="str">
            <v>Wind onshore</v>
          </cell>
          <cell r="D80" t="str">
            <v>2024</v>
          </cell>
          <cell r="E80">
            <v>1766</v>
          </cell>
        </row>
        <row r="81">
          <cell r="A81" t="str">
            <v>Bosnia Herzg</v>
          </cell>
          <cell r="B81" t="str">
            <v>BA</v>
          </cell>
          <cell r="C81" t="str">
            <v>Wind onshore</v>
          </cell>
          <cell r="D81" t="str">
            <v>2025</v>
          </cell>
          <cell r="E81">
            <v>1788</v>
          </cell>
        </row>
        <row r="82">
          <cell r="A82" t="str">
            <v>Bosnia Herzg</v>
          </cell>
          <cell r="B82" t="str">
            <v>BA</v>
          </cell>
          <cell r="C82" t="str">
            <v>Wind onshore</v>
          </cell>
          <cell r="D82" t="str">
            <v>2026</v>
          </cell>
          <cell r="E82">
            <v>1809.6</v>
          </cell>
        </row>
        <row r="83">
          <cell r="A83" t="str">
            <v>Bosnia Herzg</v>
          </cell>
          <cell r="B83" t="str">
            <v>BA</v>
          </cell>
          <cell r="C83" t="str">
            <v>Wind onshore</v>
          </cell>
          <cell r="D83" t="str">
            <v>2027</v>
          </cell>
          <cell r="E83">
            <v>1830.875</v>
          </cell>
        </row>
        <row r="84">
          <cell r="A84" t="str">
            <v>Bosnia Herzg</v>
          </cell>
          <cell r="B84" t="str">
            <v>BA</v>
          </cell>
          <cell r="C84" t="str">
            <v>Wind onshore</v>
          </cell>
          <cell r="D84" t="str">
            <v>2028</v>
          </cell>
          <cell r="E84">
            <v>1851.7058823529412</v>
          </cell>
        </row>
        <row r="85">
          <cell r="A85" t="str">
            <v>Bosnia Herzg</v>
          </cell>
          <cell r="B85" t="str">
            <v>BA</v>
          </cell>
          <cell r="C85" t="str">
            <v>Wind onshore</v>
          </cell>
          <cell r="D85" t="str">
            <v>2029</v>
          </cell>
          <cell r="E85">
            <v>1872.1111111111111</v>
          </cell>
        </row>
        <row r="86">
          <cell r="A86" t="str">
            <v>Bosnia Herzg</v>
          </cell>
          <cell r="B86" t="str">
            <v>BA</v>
          </cell>
          <cell r="C86" t="str">
            <v>Wind onshore</v>
          </cell>
          <cell r="D86" t="str">
            <v>2030</v>
          </cell>
          <cell r="E86">
            <v>1892.1052631578948</v>
          </cell>
        </row>
        <row r="87">
          <cell r="A87" t="str">
            <v>Bosnia Herzg</v>
          </cell>
          <cell r="B87" t="str">
            <v>BA</v>
          </cell>
          <cell r="C87" t="str">
            <v>Wind onshore</v>
          </cell>
          <cell r="D87" t="str">
            <v>2031</v>
          </cell>
          <cell r="E87">
            <v>1911.7</v>
          </cell>
        </row>
        <row r="88">
          <cell r="A88" t="str">
            <v>Bosnia Herzg</v>
          </cell>
          <cell r="B88" t="str">
            <v>BA</v>
          </cell>
          <cell r="C88" t="str">
            <v>Wind onshore</v>
          </cell>
          <cell r="D88" t="str">
            <v>2032</v>
          </cell>
          <cell r="E88">
            <v>1954.5</v>
          </cell>
        </row>
        <row r="89">
          <cell r="A89" t="str">
            <v>Bosnia Herzg</v>
          </cell>
          <cell r="B89" t="str">
            <v>BA</v>
          </cell>
          <cell r="C89" t="str">
            <v>Wind onshore</v>
          </cell>
          <cell r="D89" t="str">
            <v>2033</v>
          </cell>
          <cell r="E89">
            <v>1995.95</v>
          </cell>
        </row>
        <row r="90">
          <cell r="A90" t="str">
            <v>Bosnia Herzg</v>
          </cell>
          <cell r="B90" t="str">
            <v>BA</v>
          </cell>
          <cell r="C90" t="str">
            <v>Wind onshore</v>
          </cell>
          <cell r="D90" t="str">
            <v>2034</v>
          </cell>
          <cell r="E90">
            <v>2036</v>
          </cell>
        </row>
        <row r="91">
          <cell r="A91" t="str">
            <v>Bosnia Herzg</v>
          </cell>
          <cell r="B91" t="str">
            <v>BA</v>
          </cell>
          <cell r="C91" t="str">
            <v>Wind onshore</v>
          </cell>
          <cell r="D91" t="str">
            <v>2035</v>
          </cell>
          <cell r="E91">
            <v>2074.6</v>
          </cell>
        </row>
        <row r="92">
          <cell r="A92" t="str">
            <v>Bosnia Herzg</v>
          </cell>
          <cell r="B92" t="str">
            <v>BA</v>
          </cell>
          <cell r="C92" t="str">
            <v>Wind onshore</v>
          </cell>
          <cell r="D92" t="str">
            <v>2036</v>
          </cell>
          <cell r="E92">
            <v>2111.5500000000002</v>
          </cell>
        </row>
        <row r="93">
          <cell r="A93" t="str">
            <v>Bosnia Herzg</v>
          </cell>
          <cell r="B93" t="str">
            <v>BA</v>
          </cell>
          <cell r="C93" t="str">
            <v>Wind onshore</v>
          </cell>
          <cell r="D93" t="str">
            <v>2037</v>
          </cell>
          <cell r="E93">
            <v>2147</v>
          </cell>
        </row>
        <row r="94">
          <cell r="A94" t="str">
            <v>Bosnia Herzg</v>
          </cell>
          <cell r="B94" t="str">
            <v>BA</v>
          </cell>
          <cell r="C94" t="str">
            <v>Wind onshore</v>
          </cell>
          <cell r="D94" t="str">
            <v>2038</v>
          </cell>
          <cell r="E94">
            <v>2180.6999999999998</v>
          </cell>
        </row>
        <row r="95">
          <cell r="A95" t="str">
            <v>Bosnia Herzg</v>
          </cell>
          <cell r="B95" t="str">
            <v>BA</v>
          </cell>
          <cell r="C95" t="str">
            <v>Wind onshore</v>
          </cell>
          <cell r="D95" t="str">
            <v>2039</v>
          </cell>
          <cell r="E95">
            <v>2212.5500000000002</v>
          </cell>
        </row>
        <row r="96">
          <cell r="A96" t="str">
            <v>Bosnia Herzg</v>
          </cell>
          <cell r="B96" t="str">
            <v>BA</v>
          </cell>
          <cell r="C96" t="str">
            <v>Wind onshore</v>
          </cell>
          <cell r="D96" t="str">
            <v>2040</v>
          </cell>
          <cell r="E96">
            <v>2242.4499999999998</v>
          </cell>
        </row>
        <row r="97">
          <cell r="A97" t="str">
            <v>Bosnia Herzg</v>
          </cell>
          <cell r="B97" t="str">
            <v>BA</v>
          </cell>
          <cell r="C97" t="str">
            <v>Wind onshore</v>
          </cell>
          <cell r="D97" t="str">
            <v>2041</v>
          </cell>
          <cell r="E97">
            <v>2270.4499999999998</v>
          </cell>
        </row>
        <row r="98">
          <cell r="A98" t="str">
            <v>Bosnia Herzg</v>
          </cell>
          <cell r="B98" t="str">
            <v>BA</v>
          </cell>
          <cell r="C98" t="str">
            <v>Wind onshore</v>
          </cell>
          <cell r="D98" t="str">
            <v>2042</v>
          </cell>
          <cell r="E98">
            <v>2296.4</v>
          </cell>
        </row>
        <row r="99">
          <cell r="A99" t="str">
            <v>Bosnia Herzg</v>
          </cell>
          <cell r="B99" t="str">
            <v>BA</v>
          </cell>
          <cell r="C99" t="str">
            <v>Wind onshore</v>
          </cell>
          <cell r="D99" t="str">
            <v>2043</v>
          </cell>
          <cell r="E99">
            <v>2320.65</v>
          </cell>
        </row>
        <row r="100">
          <cell r="A100" t="str">
            <v>Bosnia Herzg</v>
          </cell>
          <cell r="B100" t="str">
            <v>BA</v>
          </cell>
          <cell r="C100" t="str">
            <v>Wind onshore</v>
          </cell>
          <cell r="D100" t="str">
            <v>2044</v>
          </cell>
          <cell r="E100">
            <v>2343.1999999999998</v>
          </cell>
        </row>
        <row r="101">
          <cell r="A101" t="str">
            <v>Bosnia Herzg</v>
          </cell>
          <cell r="B101" t="str">
            <v>BA</v>
          </cell>
          <cell r="C101" t="str">
            <v>Wind onshore</v>
          </cell>
          <cell r="D101" t="str">
            <v>2045</v>
          </cell>
          <cell r="E101">
            <v>2364.0500000000002</v>
          </cell>
        </row>
        <row r="102">
          <cell r="A102" t="str">
            <v>Bosnia Herzg</v>
          </cell>
          <cell r="B102" t="str">
            <v>BA</v>
          </cell>
          <cell r="C102" t="str">
            <v>Wind onshore</v>
          </cell>
          <cell r="D102" t="str">
            <v>2046</v>
          </cell>
          <cell r="E102">
            <v>2383.1999999999998</v>
          </cell>
        </row>
        <row r="103">
          <cell r="A103" t="str">
            <v>Bosnia Herzg</v>
          </cell>
          <cell r="B103" t="str">
            <v>BA</v>
          </cell>
          <cell r="C103" t="str">
            <v>Wind onshore</v>
          </cell>
          <cell r="D103" t="str">
            <v>2047</v>
          </cell>
          <cell r="E103">
            <v>2400.6999999999998</v>
          </cell>
        </row>
        <row r="104">
          <cell r="A104" t="str">
            <v>Bosnia Herzg</v>
          </cell>
          <cell r="B104" t="str">
            <v>BA</v>
          </cell>
          <cell r="C104" t="str">
            <v>Wind onshore</v>
          </cell>
          <cell r="D104" t="str">
            <v>2048</v>
          </cell>
          <cell r="E104">
            <v>2416.5</v>
          </cell>
        </row>
        <row r="105">
          <cell r="A105" t="str">
            <v>Bosnia Herzg</v>
          </cell>
          <cell r="B105" t="str">
            <v>BA</v>
          </cell>
          <cell r="C105" t="str">
            <v>Wind onshore</v>
          </cell>
          <cell r="D105" t="str">
            <v>2049</v>
          </cell>
          <cell r="E105">
            <v>2430.6999999999998</v>
          </cell>
        </row>
        <row r="106">
          <cell r="A106" t="str">
            <v>Bosnia Herzg</v>
          </cell>
          <cell r="B106" t="str">
            <v>BA</v>
          </cell>
          <cell r="C106" t="str">
            <v>Wind onshore</v>
          </cell>
          <cell r="D106" t="str">
            <v>2050</v>
          </cell>
          <cell r="E106">
            <v>2443.3000000000002</v>
          </cell>
        </row>
        <row r="107">
          <cell r="A107" t="str">
            <v>Belgium</v>
          </cell>
          <cell r="B107" t="str">
            <v>BE</v>
          </cell>
          <cell r="C107" t="str">
            <v>Wind onshore</v>
          </cell>
          <cell r="D107" t="str">
            <v>2015</v>
          </cell>
          <cell r="E107">
            <v>2240</v>
          </cell>
        </row>
        <row r="108">
          <cell r="A108" t="str">
            <v>Belgium</v>
          </cell>
          <cell r="B108" t="str">
            <v>BE</v>
          </cell>
          <cell r="C108" t="str">
            <v>Wind onshore</v>
          </cell>
          <cell r="D108" t="str">
            <v>2016</v>
          </cell>
          <cell r="E108">
            <v>2307</v>
          </cell>
        </row>
        <row r="109">
          <cell r="A109" t="str">
            <v>Belgium</v>
          </cell>
          <cell r="B109" t="str">
            <v>BE</v>
          </cell>
          <cell r="C109" t="str">
            <v>Wind onshore</v>
          </cell>
          <cell r="D109" t="str">
            <v>2017</v>
          </cell>
          <cell r="E109">
            <v>2374</v>
          </cell>
        </row>
        <row r="110">
          <cell r="A110" t="str">
            <v>Belgium</v>
          </cell>
          <cell r="B110" t="str">
            <v>BE</v>
          </cell>
          <cell r="C110" t="str">
            <v>Wind onshore</v>
          </cell>
          <cell r="D110" t="str">
            <v>2018</v>
          </cell>
          <cell r="E110">
            <v>2441</v>
          </cell>
        </row>
        <row r="111">
          <cell r="A111" t="str">
            <v>Belgium</v>
          </cell>
          <cell r="B111" t="str">
            <v>BE</v>
          </cell>
          <cell r="C111" t="str">
            <v>Wind onshore</v>
          </cell>
          <cell r="D111" t="str">
            <v>2019</v>
          </cell>
          <cell r="E111">
            <v>1948.7777777777778</v>
          </cell>
        </row>
        <row r="112">
          <cell r="A112" t="str">
            <v>Belgium</v>
          </cell>
          <cell r="B112" t="str">
            <v>BE</v>
          </cell>
          <cell r="C112" t="str">
            <v>Wind onshore</v>
          </cell>
          <cell r="D112" t="str">
            <v>2020</v>
          </cell>
          <cell r="E112">
            <v>1981.7894736842106</v>
          </cell>
        </row>
        <row r="113">
          <cell r="A113" t="str">
            <v>Belgium</v>
          </cell>
          <cell r="B113" t="str">
            <v>BE</v>
          </cell>
          <cell r="C113" t="str">
            <v>Wind onshore</v>
          </cell>
          <cell r="D113" t="str">
            <v>2021</v>
          </cell>
          <cell r="E113">
            <v>2014.85</v>
          </cell>
        </row>
        <row r="114">
          <cell r="A114" t="str">
            <v>Belgium</v>
          </cell>
          <cell r="B114" t="str">
            <v>BE</v>
          </cell>
          <cell r="C114" t="str">
            <v>Wind onshore</v>
          </cell>
          <cell r="D114" t="str">
            <v>2022</v>
          </cell>
          <cell r="E114">
            <v>2080</v>
          </cell>
        </row>
        <row r="115">
          <cell r="A115" t="str">
            <v>Belgium</v>
          </cell>
          <cell r="B115" t="str">
            <v>BE</v>
          </cell>
          <cell r="C115" t="str">
            <v>Wind onshore</v>
          </cell>
          <cell r="D115" t="str">
            <v>2023</v>
          </cell>
          <cell r="E115">
            <v>2145.1999999999998</v>
          </cell>
        </row>
        <row r="116">
          <cell r="A116" t="str">
            <v>Belgium</v>
          </cell>
          <cell r="B116" t="str">
            <v>BE</v>
          </cell>
          <cell r="C116" t="str">
            <v>Wind onshore</v>
          </cell>
          <cell r="D116" t="str">
            <v>2024</v>
          </cell>
          <cell r="E116">
            <v>2210</v>
          </cell>
        </row>
        <row r="117">
          <cell r="A117" t="str">
            <v>Belgium</v>
          </cell>
          <cell r="B117" t="str">
            <v>BE</v>
          </cell>
          <cell r="C117" t="str">
            <v>Wind onshore</v>
          </cell>
          <cell r="D117" t="str">
            <v>2025</v>
          </cell>
          <cell r="E117">
            <v>2275</v>
          </cell>
        </row>
        <row r="118">
          <cell r="A118" t="str">
            <v>Belgium</v>
          </cell>
          <cell r="B118" t="str">
            <v>BE</v>
          </cell>
          <cell r="C118" t="str">
            <v>Wind onshore</v>
          </cell>
          <cell r="D118" t="str">
            <v>2026</v>
          </cell>
          <cell r="E118">
            <v>2340.1</v>
          </cell>
        </row>
        <row r="119">
          <cell r="A119" t="str">
            <v>Belgium</v>
          </cell>
          <cell r="B119" t="str">
            <v>BE</v>
          </cell>
          <cell r="C119" t="str">
            <v>Wind onshore</v>
          </cell>
          <cell r="D119" t="str">
            <v>2027</v>
          </cell>
          <cell r="E119">
            <v>2404.4499999999998</v>
          </cell>
        </row>
        <row r="120">
          <cell r="A120" t="str">
            <v>Belgium</v>
          </cell>
          <cell r="B120" t="str">
            <v>BE</v>
          </cell>
          <cell r="C120" t="str">
            <v>Wind onshore</v>
          </cell>
          <cell r="D120" t="str">
            <v>2028</v>
          </cell>
          <cell r="E120">
            <v>2468.25</v>
          </cell>
        </row>
        <row r="121">
          <cell r="A121" t="str">
            <v>Belgium</v>
          </cell>
          <cell r="B121" t="str">
            <v>BE</v>
          </cell>
          <cell r="C121" t="str">
            <v>Wind onshore</v>
          </cell>
          <cell r="D121" t="str">
            <v>2029</v>
          </cell>
          <cell r="E121">
            <v>2531.5</v>
          </cell>
        </row>
        <row r="122">
          <cell r="A122" t="str">
            <v>Belgium</v>
          </cell>
          <cell r="B122" t="str">
            <v>BE</v>
          </cell>
          <cell r="C122" t="str">
            <v>Wind onshore</v>
          </cell>
          <cell r="D122" t="str">
            <v>2030</v>
          </cell>
          <cell r="E122">
            <v>2594.15</v>
          </cell>
        </row>
        <row r="123">
          <cell r="A123" t="str">
            <v>Belgium</v>
          </cell>
          <cell r="B123" t="str">
            <v>BE</v>
          </cell>
          <cell r="C123" t="str">
            <v>Wind onshore</v>
          </cell>
          <cell r="D123" t="str">
            <v>2031</v>
          </cell>
          <cell r="E123">
            <v>2655.85</v>
          </cell>
        </row>
        <row r="124">
          <cell r="A124" t="str">
            <v>Belgium</v>
          </cell>
          <cell r="B124" t="str">
            <v>BE</v>
          </cell>
          <cell r="C124" t="str">
            <v>Wind onshore</v>
          </cell>
          <cell r="D124" t="str">
            <v>2032</v>
          </cell>
          <cell r="E124">
            <v>2716.2</v>
          </cell>
        </row>
        <row r="125">
          <cell r="A125" t="str">
            <v>Belgium</v>
          </cell>
          <cell r="B125" t="str">
            <v>BE</v>
          </cell>
          <cell r="C125" t="str">
            <v>Wind onshore</v>
          </cell>
          <cell r="D125" t="str">
            <v>2033</v>
          </cell>
          <cell r="E125">
            <v>2775.05</v>
          </cell>
        </row>
        <row r="126">
          <cell r="A126" t="str">
            <v>Belgium</v>
          </cell>
          <cell r="B126" t="str">
            <v>BE</v>
          </cell>
          <cell r="C126" t="str">
            <v>Wind onshore</v>
          </cell>
          <cell r="D126" t="str">
            <v>2034</v>
          </cell>
          <cell r="E126">
            <v>2832.25</v>
          </cell>
        </row>
        <row r="127">
          <cell r="A127" t="str">
            <v>Belgium</v>
          </cell>
          <cell r="B127" t="str">
            <v>BE</v>
          </cell>
          <cell r="C127" t="str">
            <v>Wind onshore</v>
          </cell>
          <cell r="D127" t="str">
            <v>2035</v>
          </cell>
          <cell r="E127">
            <v>2887.7</v>
          </cell>
        </row>
        <row r="128">
          <cell r="A128" t="str">
            <v>Belgium</v>
          </cell>
          <cell r="B128" t="str">
            <v>BE</v>
          </cell>
          <cell r="C128" t="str">
            <v>Wind onshore</v>
          </cell>
          <cell r="D128" t="str">
            <v>2036</v>
          </cell>
          <cell r="E128">
            <v>2941.3</v>
          </cell>
        </row>
        <row r="129">
          <cell r="A129" t="str">
            <v>Belgium</v>
          </cell>
          <cell r="B129" t="str">
            <v>BE</v>
          </cell>
          <cell r="C129" t="str">
            <v>Wind onshore</v>
          </cell>
          <cell r="D129" t="str">
            <v>2037</v>
          </cell>
          <cell r="E129">
            <v>2992.9</v>
          </cell>
        </row>
        <row r="130">
          <cell r="A130" t="str">
            <v>Belgium</v>
          </cell>
          <cell r="B130" t="str">
            <v>BE</v>
          </cell>
          <cell r="C130" t="str">
            <v>Wind onshore</v>
          </cell>
          <cell r="D130" t="str">
            <v>2038</v>
          </cell>
          <cell r="E130">
            <v>3042.45</v>
          </cell>
        </row>
        <row r="131">
          <cell r="A131" t="str">
            <v>Belgium</v>
          </cell>
          <cell r="B131" t="str">
            <v>BE</v>
          </cell>
          <cell r="C131" t="str">
            <v>Wind onshore</v>
          </cell>
          <cell r="D131" t="str">
            <v>2039</v>
          </cell>
          <cell r="E131">
            <v>3089.8</v>
          </cell>
        </row>
        <row r="132">
          <cell r="A132" t="str">
            <v>Belgium</v>
          </cell>
          <cell r="B132" t="str">
            <v>BE</v>
          </cell>
          <cell r="C132" t="str">
            <v>Wind onshore</v>
          </cell>
          <cell r="D132" t="str">
            <v>2040</v>
          </cell>
          <cell r="E132">
            <v>3134.9</v>
          </cell>
        </row>
        <row r="133">
          <cell r="A133" t="str">
            <v>Belgium</v>
          </cell>
          <cell r="B133" t="str">
            <v>BE</v>
          </cell>
          <cell r="C133" t="str">
            <v>Wind onshore</v>
          </cell>
          <cell r="D133" t="str">
            <v>2041</v>
          </cell>
          <cell r="E133">
            <v>3177.65</v>
          </cell>
        </row>
        <row r="134">
          <cell r="A134" t="str">
            <v>Belgium</v>
          </cell>
          <cell r="B134" t="str">
            <v>BE</v>
          </cell>
          <cell r="C134" t="str">
            <v>Wind onshore</v>
          </cell>
          <cell r="D134" t="str">
            <v>2042</v>
          </cell>
          <cell r="E134">
            <v>3218</v>
          </cell>
        </row>
        <row r="135">
          <cell r="A135" t="str">
            <v>Belgium</v>
          </cell>
          <cell r="B135" t="str">
            <v>BE</v>
          </cell>
          <cell r="C135" t="str">
            <v>Wind onshore</v>
          </cell>
          <cell r="D135" t="str">
            <v>2043</v>
          </cell>
          <cell r="E135">
            <v>3256</v>
          </cell>
        </row>
        <row r="136">
          <cell r="A136" t="str">
            <v>Belgium</v>
          </cell>
          <cell r="B136" t="str">
            <v>BE</v>
          </cell>
          <cell r="C136" t="str">
            <v>Wind onshore</v>
          </cell>
          <cell r="D136" t="str">
            <v>2044</v>
          </cell>
          <cell r="E136">
            <v>3291.85</v>
          </cell>
        </row>
        <row r="137">
          <cell r="A137" t="str">
            <v>Belgium</v>
          </cell>
          <cell r="B137" t="str">
            <v>BE</v>
          </cell>
          <cell r="C137" t="str">
            <v>Wind onshore</v>
          </cell>
          <cell r="D137" t="str">
            <v>2045</v>
          </cell>
          <cell r="E137">
            <v>3325.5</v>
          </cell>
        </row>
        <row r="138">
          <cell r="A138" t="str">
            <v>Belgium</v>
          </cell>
          <cell r="B138" t="str">
            <v>BE</v>
          </cell>
          <cell r="C138" t="str">
            <v>Wind onshore</v>
          </cell>
          <cell r="D138" t="str">
            <v>2046</v>
          </cell>
          <cell r="E138">
            <v>3356.95</v>
          </cell>
        </row>
        <row r="139">
          <cell r="A139" t="str">
            <v>Belgium</v>
          </cell>
          <cell r="B139" t="str">
            <v>BE</v>
          </cell>
          <cell r="C139" t="str">
            <v>Wind onshore</v>
          </cell>
          <cell r="D139" t="str">
            <v>2047</v>
          </cell>
          <cell r="E139">
            <v>3386.2</v>
          </cell>
        </row>
        <row r="140">
          <cell r="A140" t="str">
            <v>Belgium</v>
          </cell>
          <cell r="B140" t="str">
            <v>BE</v>
          </cell>
          <cell r="C140" t="str">
            <v>Wind onshore</v>
          </cell>
          <cell r="D140" t="str">
            <v>2048</v>
          </cell>
          <cell r="E140">
            <v>3413.35</v>
          </cell>
        </row>
        <row r="141">
          <cell r="A141" t="str">
            <v>Belgium</v>
          </cell>
          <cell r="B141" t="str">
            <v>BE</v>
          </cell>
          <cell r="C141" t="str">
            <v>Wind onshore</v>
          </cell>
          <cell r="D141" t="str">
            <v>2049</v>
          </cell>
          <cell r="E141">
            <v>3438.4</v>
          </cell>
        </row>
        <row r="142">
          <cell r="A142" t="str">
            <v>Belgium</v>
          </cell>
          <cell r="B142" t="str">
            <v>BE</v>
          </cell>
          <cell r="C142" t="str">
            <v>Wind onshore</v>
          </cell>
          <cell r="D142" t="str">
            <v>2050</v>
          </cell>
          <cell r="E142">
            <v>3461.4</v>
          </cell>
        </row>
        <row r="143">
          <cell r="A143" t="str">
            <v>Bulgaria</v>
          </cell>
          <cell r="B143" t="str">
            <v>BG</v>
          </cell>
          <cell r="C143" t="str">
            <v>Wind onshore</v>
          </cell>
          <cell r="D143" t="str">
            <v>2015</v>
          </cell>
          <cell r="E143">
            <v>1603</v>
          </cell>
        </row>
        <row r="144">
          <cell r="A144" t="str">
            <v>Bulgaria</v>
          </cell>
          <cell r="B144" t="str">
            <v>BG</v>
          </cell>
          <cell r="C144" t="str">
            <v>Wind onshore</v>
          </cell>
          <cell r="D144" t="str">
            <v>2016</v>
          </cell>
          <cell r="E144">
            <v>1661</v>
          </cell>
        </row>
        <row r="145">
          <cell r="A145" t="str">
            <v>Bulgaria</v>
          </cell>
          <cell r="B145" t="str">
            <v>BG</v>
          </cell>
          <cell r="C145" t="str">
            <v>Wind onshore</v>
          </cell>
          <cell r="D145" t="str">
            <v>2017</v>
          </cell>
          <cell r="E145">
            <v>1713</v>
          </cell>
        </row>
        <row r="146">
          <cell r="A146" t="str">
            <v>Bulgaria</v>
          </cell>
          <cell r="B146" t="str">
            <v>BG</v>
          </cell>
          <cell r="C146" t="str">
            <v>Wind onshore</v>
          </cell>
          <cell r="D146" t="str">
            <v>2018</v>
          </cell>
          <cell r="E146">
            <v>1763</v>
          </cell>
        </row>
        <row r="147">
          <cell r="A147" t="str">
            <v>Bulgaria</v>
          </cell>
          <cell r="B147" t="str">
            <v>BG</v>
          </cell>
          <cell r="C147" t="str">
            <v>Wind onshore</v>
          </cell>
          <cell r="D147" t="str">
            <v>2019</v>
          </cell>
          <cell r="E147">
            <v>1405.375</v>
          </cell>
        </row>
        <row r="148">
          <cell r="A148" t="str">
            <v>Bulgaria</v>
          </cell>
          <cell r="B148" t="str">
            <v>BG</v>
          </cell>
          <cell r="C148" t="str">
            <v>Wind onshore</v>
          </cell>
          <cell r="D148" t="str">
            <v>2020</v>
          </cell>
          <cell r="E148">
            <v>1432.2352941176471</v>
          </cell>
        </row>
        <row r="149">
          <cell r="A149" t="str">
            <v>Bulgaria</v>
          </cell>
          <cell r="B149" t="str">
            <v>BG</v>
          </cell>
          <cell r="C149" t="str">
            <v>Wind onshore</v>
          </cell>
          <cell r="D149" t="str">
            <v>2021</v>
          </cell>
          <cell r="E149">
            <v>1458.8888888888889</v>
          </cell>
        </row>
        <row r="150">
          <cell r="A150" t="str">
            <v>Bulgaria</v>
          </cell>
          <cell r="B150" t="str">
            <v>BG</v>
          </cell>
          <cell r="C150" t="str">
            <v>Wind onshore</v>
          </cell>
          <cell r="D150" t="str">
            <v>2022</v>
          </cell>
          <cell r="E150">
            <v>1485</v>
          </cell>
        </row>
        <row r="151">
          <cell r="A151" t="str">
            <v>Bulgaria</v>
          </cell>
          <cell r="B151" t="str">
            <v>BG</v>
          </cell>
          <cell r="C151" t="str">
            <v>Wind onshore</v>
          </cell>
          <cell r="D151" t="str">
            <v>2023</v>
          </cell>
          <cell r="E151">
            <v>1511.1</v>
          </cell>
        </row>
        <row r="152">
          <cell r="A152" t="str">
            <v>Bulgaria</v>
          </cell>
          <cell r="B152" t="str">
            <v>BG</v>
          </cell>
          <cell r="C152" t="str">
            <v>Wind onshore</v>
          </cell>
          <cell r="D152" t="str">
            <v>2024</v>
          </cell>
          <cell r="E152">
            <v>1563</v>
          </cell>
        </row>
        <row r="153">
          <cell r="A153" t="str">
            <v>Bulgaria</v>
          </cell>
          <cell r="B153" t="str">
            <v>BG</v>
          </cell>
          <cell r="C153" t="str">
            <v>Wind onshore</v>
          </cell>
          <cell r="D153" t="str">
            <v>2025</v>
          </cell>
          <cell r="E153">
            <v>1615</v>
          </cell>
        </row>
        <row r="154">
          <cell r="A154" t="str">
            <v>Bulgaria</v>
          </cell>
          <cell r="B154" t="str">
            <v>BG</v>
          </cell>
          <cell r="C154" t="str">
            <v>Wind onshore</v>
          </cell>
          <cell r="D154" t="str">
            <v>2026</v>
          </cell>
          <cell r="E154">
            <v>1665.2</v>
          </cell>
        </row>
        <row r="155">
          <cell r="A155" t="str">
            <v>Bulgaria</v>
          </cell>
          <cell r="B155" t="str">
            <v>BG</v>
          </cell>
          <cell r="C155" t="str">
            <v>Wind onshore</v>
          </cell>
          <cell r="D155" t="str">
            <v>2027</v>
          </cell>
          <cell r="E155">
            <v>1714.95</v>
          </cell>
        </row>
        <row r="156">
          <cell r="A156" t="str">
            <v>Bulgaria</v>
          </cell>
          <cell r="B156" t="str">
            <v>BG</v>
          </cell>
          <cell r="C156" t="str">
            <v>Wind onshore</v>
          </cell>
          <cell r="D156" t="str">
            <v>2028</v>
          </cell>
          <cell r="E156">
            <v>1763.85</v>
          </cell>
        </row>
        <row r="157">
          <cell r="A157" t="str">
            <v>Bulgaria</v>
          </cell>
          <cell r="B157" t="str">
            <v>BG</v>
          </cell>
          <cell r="C157" t="str">
            <v>Wind onshore</v>
          </cell>
          <cell r="D157" t="str">
            <v>2029</v>
          </cell>
          <cell r="E157">
            <v>1811.75</v>
          </cell>
        </row>
        <row r="158">
          <cell r="A158" t="str">
            <v>Bulgaria</v>
          </cell>
          <cell r="B158" t="str">
            <v>BG</v>
          </cell>
          <cell r="C158" t="str">
            <v>Wind onshore</v>
          </cell>
          <cell r="D158" t="str">
            <v>2030</v>
          </cell>
          <cell r="E158">
            <v>1858.55</v>
          </cell>
        </row>
        <row r="159">
          <cell r="A159" t="str">
            <v>Bulgaria</v>
          </cell>
          <cell r="B159" t="str">
            <v>BG</v>
          </cell>
          <cell r="C159" t="str">
            <v>Wind onshore</v>
          </cell>
          <cell r="D159" t="str">
            <v>2031</v>
          </cell>
          <cell r="E159">
            <v>1904.15</v>
          </cell>
        </row>
        <row r="160">
          <cell r="A160" t="str">
            <v>Bulgaria</v>
          </cell>
          <cell r="B160" t="str">
            <v>BG</v>
          </cell>
          <cell r="C160" t="str">
            <v>Wind onshore</v>
          </cell>
          <cell r="D160" t="str">
            <v>2032</v>
          </cell>
          <cell r="E160">
            <v>1948.45</v>
          </cell>
        </row>
        <row r="161">
          <cell r="A161" t="str">
            <v>Bulgaria</v>
          </cell>
          <cell r="B161" t="str">
            <v>BG</v>
          </cell>
          <cell r="C161" t="str">
            <v>Wind onshore</v>
          </cell>
          <cell r="D161" t="str">
            <v>2033</v>
          </cell>
          <cell r="E161">
            <v>1991.3</v>
          </cell>
        </row>
        <row r="162">
          <cell r="A162" t="str">
            <v>Bulgaria</v>
          </cell>
          <cell r="B162" t="str">
            <v>BG</v>
          </cell>
          <cell r="C162" t="str">
            <v>Wind onshore</v>
          </cell>
          <cell r="D162" t="str">
            <v>2034</v>
          </cell>
          <cell r="E162">
            <v>2032.6</v>
          </cell>
        </row>
        <row r="163">
          <cell r="A163" t="str">
            <v>Bulgaria</v>
          </cell>
          <cell r="B163" t="str">
            <v>BG</v>
          </cell>
          <cell r="C163" t="str">
            <v>Wind onshore</v>
          </cell>
          <cell r="D163" t="str">
            <v>2035</v>
          </cell>
          <cell r="E163">
            <v>2072.3000000000002</v>
          </cell>
        </row>
        <row r="164">
          <cell r="A164" t="str">
            <v>Bulgaria</v>
          </cell>
          <cell r="B164" t="str">
            <v>BG</v>
          </cell>
          <cell r="C164" t="str">
            <v>Wind onshore</v>
          </cell>
          <cell r="D164" t="str">
            <v>2036</v>
          </cell>
          <cell r="E164">
            <v>2110.25</v>
          </cell>
        </row>
        <row r="165">
          <cell r="A165" t="str">
            <v>Bulgaria</v>
          </cell>
          <cell r="B165" t="str">
            <v>BG</v>
          </cell>
          <cell r="C165" t="str">
            <v>Wind onshore</v>
          </cell>
          <cell r="D165" t="str">
            <v>2037</v>
          </cell>
          <cell r="E165">
            <v>2146.5500000000002</v>
          </cell>
        </row>
        <row r="166">
          <cell r="A166" t="str">
            <v>Bulgaria</v>
          </cell>
          <cell r="B166" t="str">
            <v>BG</v>
          </cell>
          <cell r="C166" t="str">
            <v>Wind onshore</v>
          </cell>
          <cell r="D166" t="str">
            <v>2038</v>
          </cell>
          <cell r="E166">
            <v>2180.9499999999998</v>
          </cell>
        </row>
        <row r="167">
          <cell r="A167" t="str">
            <v>Bulgaria</v>
          </cell>
          <cell r="B167" t="str">
            <v>BG</v>
          </cell>
          <cell r="C167" t="str">
            <v>Wind onshore</v>
          </cell>
          <cell r="D167" t="str">
            <v>2039</v>
          </cell>
          <cell r="E167">
            <v>2213.4</v>
          </cell>
        </row>
        <row r="168">
          <cell r="A168" t="str">
            <v>Bulgaria</v>
          </cell>
          <cell r="B168" t="str">
            <v>BG</v>
          </cell>
          <cell r="C168" t="str">
            <v>Wind onshore</v>
          </cell>
          <cell r="D168" t="str">
            <v>2040</v>
          </cell>
          <cell r="E168">
            <v>2243.85</v>
          </cell>
        </row>
        <row r="169">
          <cell r="A169" t="str">
            <v>Bulgaria</v>
          </cell>
          <cell r="B169" t="str">
            <v>BG</v>
          </cell>
          <cell r="C169" t="str">
            <v>Wind onshore</v>
          </cell>
          <cell r="D169" t="str">
            <v>2041</v>
          </cell>
          <cell r="E169">
            <v>2272.1999999999998</v>
          </cell>
        </row>
        <row r="170">
          <cell r="A170" t="str">
            <v>Bulgaria</v>
          </cell>
          <cell r="B170" t="str">
            <v>BG</v>
          </cell>
          <cell r="C170" t="str">
            <v>Wind onshore</v>
          </cell>
          <cell r="D170" t="str">
            <v>2042</v>
          </cell>
          <cell r="E170">
            <v>2298.4499999999998</v>
          </cell>
        </row>
        <row r="171">
          <cell r="A171" t="str">
            <v>Bulgaria</v>
          </cell>
          <cell r="B171" t="str">
            <v>BG</v>
          </cell>
          <cell r="C171" t="str">
            <v>Wind onshore</v>
          </cell>
          <cell r="D171" t="str">
            <v>2043</v>
          </cell>
          <cell r="E171">
            <v>2323</v>
          </cell>
        </row>
        <row r="172">
          <cell r="A172" t="str">
            <v>Bulgaria</v>
          </cell>
          <cell r="B172" t="str">
            <v>BG</v>
          </cell>
          <cell r="C172" t="str">
            <v>Wind onshore</v>
          </cell>
          <cell r="D172" t="str">
            <v>2044</v>
          </cell>
          <cell r="E172">
            <v>2345.8000000000002</v>
          </cell>
        </row>
        <row r="173">
          <cell r="A173" t="str">
            <v>Bulgaria</v>
          </cell>
          <cell r="B173" t="str">
            <v>BG</v>
          </cell>
          <cell r="C173" t="str">
            <v>Wind onshore</v>
          </cell>
          <cell r="D173" t="str">
            <v>2045</v>
          </cell>
          <cell r="E173">
            <v>2366.9</v>
          </cell>
        </row>
        <row r="174">
          <cell r="A174" t="str">
            <v>Bulgaria</v>
          </cell>
          <cell r="B174" t="str">
            <v>BG</v>
          </cell>
          <cell r="C174" t="str">
            <v>Wind onshore</v>
          </cell>
          <cell r="D174" t="str">
            <v>2046</v>
          </cell>
          <cell r="E174">
            <v>2386.3000000000002</v>
          </cell>
        </row>
        <row r="175">
          <cell r="A175" t="str">
            <v>Bulgaria</v>
          </cell>
          <cell r="B175" t="str">
            <v>BG</v>
          </cell>
          <cell r="C175" t="str">
            <v>Wind onshore</v>
          </cell>
          <cell r="D175" t="str">
            <v>2047</v>
          </cell>
          <cell r="E175">
            <v>2404.0500000000002</v>
          </cell>
        </row>
        <row r="176">
          <cell r="A176" t="str">
            <v>Bulgaria</v>
          </cell>
          <cell r="B176" t="str">
            <v>BG</v>
          </cell>
          <cell r="C176" t="str">
            <v>Wind onshore</v>
          </cell>
          <cell r="D176" t="str">
            <v>2048</v>
          </cell>
          <cell r="E176">
            <v>2420.1</v>
          </cell>
        </row>
        <row r="177">
          <cell r="A177" t="str">
            <v>Bulgaria</v>
          </cell>
          <cell r="B177" t="str">
            <v>BG</v>
          </cell>
          <cell r="C177" t="str">
            <v>Wind onshore</v>
          </cell>
          <cell r="D177" t="str">
            <v>2049</v>
          </cell>
          <cell r="E177">
            <v>2434.5</v>
          </cell>
        </row>
        <row r="178">
          <cell r="A178" t="str">
            <v>Bulgaria</v>
          </cell>
          <cell r="B178" t="str">
            <v>BG</v>
          </cell>
          <cell r="C178" t="str">
            <v>Wind onshore</v>
          </cell>
          <cell r="D178" t="str">
            <v>2050</v>
          </cell>
          <cell r="E178">
            <v>2447.35</v>
          </cell>
        </row>
        <row r="179">
          <cell r="A179" t="str">
            <v>Switzerland</v>
          </cell>
          <cell r="B179" t="str">
            <v>CH</v>
          </cell>
          <cell r="C179" t="str">
            <v>Wind onshore</v>
          </cell>
          <cell r="D179" t="str">
            <v>2015</v>
          </cell>
          <cell r="E179">
            <v>1317</v>
          </cell>
        </row>
        <row r="180">
          <cell r="A180" t="str">
            <v>Switzerland</v>
          </cell>
          <cell r="B180" t="str">
            <v>CH</v>
          </cell>
          <cell r="C180" t="str">
            <v>Wind onshore</v>
          </cell>
          <cell r="D180" t="str">
            <v>2016</v>
          </cell>
          <cell r="E180">
            <v>1353</v>
          </cell>
        </row>
        <row r="181">
          <cell r="A181" t="str">
            <v>Switzerland</v>
          </cell>
          <cell r="B181" t="str">
            <v>CH</v>
          </cell>
          <cell r="C181" t="str">
            <v>Wind onshore</v>
          </cell>
          <cell r="D181" t="str">
            <v>2017</v>
          </cell>
          <cell r="E181">
            <v>1390</v>
          </cell>
        </row>
        <row r="182">
          <cell r="A182" t="str">
            <v>Switzerland</v>
          </cell>
          <cell r="B182" t="str">
            <v>CH</v>
          </cell>
          <cell r="C182" t="str">
            <v>Wind onshore</v>
          </cell>
          <cell r="D182" t="str">
            <v>2018</v>
          </cell>
          <cell r="E182">
            <v>1427</v>
          </cell>
        </row>
        <row r="183">
          <cell r="A183" t="str">
            <v>Switzerland</v>
          </cell>
          <cell r="B183" t="str">
            <v>CH</v>
          </cell>
          <cell r="C183" t="str">
            <v>Wind onshore</v>
          </cell>
          <cell r="D183" t="str">
            <v>2019</v>
          </cell>
          <cell r="E183">
            <v>1150.578947368421</v>
          </cell>
        </row>
        <row r="184">
          <cell r="A184" t="str">
            <v>Switzerland</v>
          </cell>
          <cell r="B184" t="str">
            <v>CH</v>
          </cell>
          <cell r="C184" t="str">
            <v>Wind onshore</v>
          </cell>
          <cell r="D184" t="str">
            <v>2020</v>
          </cell>
          <cell r="E184">
            <v>1168.1500000000001</v>
          </cell>
        </row>
        <row r="185">
          <cell r="A185" t="str">
            <v>Switzerland</v>
          </cell>
          <cell r="B185" t="str">
            <v>CH</v>
          </cell>
          <cell r="C185" t="str">
            <v>Wind onshore</v>
          </cell>
          <cell r="D185" t="str">
            <v>2021</v>
          </cell>
          <cell r="E185">
            <v>1200.7</v>
          </cell>
        </row>
        <row r="186">
          <cell r="A186" t="str">
            <v>Switzerland</v>
          </cell>
          <cell r="B186" t="str">
            <v>CH</v>
          </cell>
          <cell r="C186" t="str">
            <v>Wind onshore</v>
          </cell>
          <cell r="D186" t="str">
            <v>2022</v>
          </cell>
          <cell r="E186">
            <v>1234</v>
          </cell>
        </row>
        <row r="187">
          <cell r="A187" t="str">
            <v>Switzerland</v>
          </cell>
          <cell r="B187" t="str">
            <v>CH</v>
          </cell>
          <cell r="C187" t="str">
            <v>Wind onshore</v>
          </cell>
          <cell r="D187" t="str">
            <v>2023</v>
          </cell>
          <cell r="E187">
            <v>1269</v>
          </cell>
        </row>
        <row r="188">
          <cell r="A188" t="str">
            <v>Switzerland</v>
          </cell>
          <cell r="B188" t="str">
            <v>CH</v>
          </cell>
          <cell r="C188" t="str">
            <v>Wind onshore</v>
          </cell>
          <cell r="D188" t="str">
            <v>2024</v>
          </cell>
          <cell r="E188">
            <v>1305</v>
          </cell>
        </row>
        <row r="189">
          <cell r="A189" t="str">
            <v>Switzerland</v>
          </cell>
          <cell r="B189" t="str">
            <v>CH</v>
          </cell>
          <cell r="C189" t="str">
            <v>Wind onshore</v>
          </cell>
          <cell r="D189" t="str">
            <v>2025</v>
          </cell>
          <cell r="E189">
            <v>1341</v>
          </cell>
        </row>
        <row r="190">
          <cell r="A190" t="str">
            <v>Switzerland</v>
          </cell>
          <cell r="B190" t="str">
            <v>CH</v>
          </cell>
          <cell r="C190" t="str">
            <v>Wind onshore</v>
          </cell>
          <cell r="D190" t="str">
            <v>2026</v>
          </cell>
          <cell r="E190">
            <v>1376.85</v>
          </cell>
        </row>
        <row r="191">
          <cell r="A191" t="str">
            <v>Switzerland</v>
          </cell>
          <cell r="B191" t="str">
            <v>CH</v>
          </cell>
          <cell r="C191" t="str">
            <v>Wind onshore</v>
          </cell>
          <cell r="D191" t="str">
            <v>2027</v>
          </cell>
          <cell r="E191">
            <v>1413.1</v>
          </cell>
        </row>
        <row r="192">
          <cell r="A192" t="str">
            <v>Switzerland</v>
          </cell>
          <cell r="B192" t="str">
            <v>CH</v>
          </cell>
          <cell r="C192" t="str">
            <v>Wind onshore</v>
          </cell>
          <cell r="D192" t="str">
            <v>2028</v>
          </cell>
          <cell r="E192">
            <v>1449.35</v>
          </cell>
        </row>
        <row r="193">
          <cell r="A193" t="str">
            <v>Switzerland</v>
          </cell>
          <cell r="B193" t="str">
            <v>CH</v>
          </cell>
          <cell r="C193" t="str">
            <v>Wind onshore</v>
          </cell>
          <cell r="D193" t="str">
            <v>2029</v>
          </cell>
          <cell r="E193">
            <v>1485.55</v>
          </cell>
        </row>
        <row r="194">
          <cell r="A194" t="str">
            <v>Switzerland</v>
          </cell>
          <cell r="B194" t="str">
            <v>CH</v>
          </cell>
          <cell r="C194" t="str">
            <v>Wind onshore</v>
          </cell>
          <cell r="D194" t="str">
            <v>2030</v>
          </cell>
          <cell r="E194">
            <v>1521.8</v>
          </cell>
        </row>
        <row r="195">
          <cell r="A195" t="str">
            <v>Switzerland</v>
          </cell>
          <cell r="B195" t="str">
            <v>CH</v>
          </cell>
          <cell r="C195" t="str">
            <v>Wind onshore</v>
          </cell>
          <cell r="D195" t="str">
            <v>2031</v>
          </cell>
          <cell r="E195">
            <v>1558.1</v>
          </cell>
        </row>
        <row r="196">
          <cell r="A196" t="str">
            <v>Switzerland</v>
          </cell>
          <cell r="B196" t="str">
            <v>CH</v>
          </cell>
          <cell r="C196" t="str">
            <v>Wind onshore</v>
          </cell>
          <cell r="D196" t="str">
            <v>2032</v>
          </cell>
          <cell r="E196">
            <v>1594.4</v>
          </cell>
        </row>
        <row r="197">
          <cell r="A197" t="str">
            <v>Switzerland</v>
          </cell>
          <cell r="B197" t="str">
            <v>CH</v>
          </cell>
          <cell r="C197" t="str">
            <v>Wind onshore</v>
          </cell>
          <cell r="D197" t="str">
            <v>2033</v>
          </cell>
          <cell r="E197">
            <v>1630.65</v>
          </cell>
        </row>
        <row r="198">
          <cell r="A198" t="str">
            <v>Switzerland</v>
          </cell>
          <cell r="B198" t="str">
            <v>CH</v>
          </cell>
          <cell r="C198" t="str">
            <v>Wind onshore</v>
          </cell>
          <cell r="D198" t="str">
            <v>2034</v>
          </cell>
          <cell r="E198">
            <v>1666.7</v>
          </cell>
        </row>
        <row r="199">
          <cell r="A199" t="str">
            <v>Switzerland</v>
          </cell>
          <cell r="B199" t="str">
            <v>CH</v>
          </cell>
          <cell r="C199" t="str">
            <v>Wind onshore</v>
          </cell>
          <cell r="D199" t="str">
            <v>2035</v>
          </cell>
          <cell r="E199">
            <v>1702.55</v>
          </cell>
        </row>
        <row r="200">
          <cell r="A200" t="str">
            <v>Switzerland</v>
          </cell>
          <cell r="B200" t="str">
            <v>CH</v>
          </cell>
          <cell r="C200" t="str">
            <v>Wind onshore</v>
          </cell>
          <cell r="D200" t="str">
            <v>2036</v>
          </cell>
          <cell r="E200">
            <v>1738.05</v>
          </cell>
        </row>
        <row r="201">
          <cell r="A201" t="str">
            <v>Switzerland</v>
          </cell>
          <cell r="B201" t="str">
            <v>CH</v>
          </cell>
          <cell r="C201" t="str">
            <v>Wind onshore</v>
          </cell>
          <cell r="D201" t="str">
            <v>2037</v>
          </cell>
          <cell r="E201">
            <v>1773.1</v>
          </cell>
        </row>
        <row r="202">
          <cell r="A202" t="str">
            <v>Switzerland</v>
          </cell>
          <cell r="B202" t="str">
            <v>CH</v>
          </cell>
          <cell r="C202" t="str">
            <v>Wind onshore</v>
          </cell>
          <cell r="D202" t="str">
            <v>2038</v>
          </cell>
          <cell r="E202">
            <v>1807.65</v>
          </cell>
        </row>
        <row r="203">
          <cell r="A203" t="str">
            <v>Switzerland</v>
          </cell>
          <cell r="B203" t="str">
            <v>CH</v>
          </cell>
          <cell r="C203" t="str">
            <v>Wind onshore</v>
          </cell>
          <cell r="D203" t="str">
            <v>2039</v>
          </cell>
          <cell r="E203">
            <v>1841.65</v>
          </cell>
        </row>
        <row r="204">
          <cell r="A204" t="str">
            <v>Switzerland</v>
          </cell>
          <cell r="B204" t="str">
            <v>CH</v>
          </cell>
          <cell r="C204" t="str">
            <v>Wind onshore</v>
          </cell>
          <cell r="D204" t="str">
            <v>2040</v>
          </cell>
          <cell r="E204">
            <v>1874.95</v>
          </cell>
        </row>
        <row r="205">
          <cell r="A205" t="str">
            <v>Switzerland</v>
          </cell>
          <cell r="B205" t="str">
            <v>CH</v>
          </cell>
          <cell r="C205" t="str">
            <v>Wind onshore</v>
          </cell>
          <cell r="D205" t="str">
            <v>2041</v>
          </cell>
          <cell r="E205">
            <v>1907.35</v>
          </cell>
        </row>
        <row r="206">
          <cell r="A206" t="str">
            <v>Switzerland</v>
          </cell>
          <cell r="B206" t="str">
            <v>CH</v>
          </cell>
          <cell r="C206" t="str">
            <v>Wind onshore</v>
          </cell>
          <cell r="D206" t="str">
            <v>2042</v>
          </cell>
          <cell r="E206">
            <v>1938.75</v>
          </cell>
        </row>
        <row r="207">
          <cell r="A207" t="str">
            <v>Switzerland</v>
          </cell>
          <cell r="B207" t="str">
            <v>CH</v>
          </cell>
          <cell r="C207" t="str">
            <v>Wind onshore</v>
          </cell>
          <cell r="D207" t="str">
            <v>2043</v>
          </cell>
          <cell r="E207">
            <v>1969.05</v>
          </cell>
        </row>
        <row r="208">
          <cell r="A208" t="str">
            <v>Switzerland</v>
          </cell>
          <cell r="B208" t="str">
            <v>CH</v>
          </cell>
          <cell r="C208" t="str">
            <v>Wind onshore</v>
          </cell>
          <cell r="D208" t="str">
            <v>2044</v>
          </cell>
          <cell r="E208">
            <v>1998.25</v>
          </cell>
        </row>
        <row r="209">
          <cell r="A209" t="str">
            <v>Switzerland</v>
          </cell>
          <cell r="B209" t="str">
            <v>CH</v>
          </cell>
          <cell r="C209" t="str">
            <v>Wind onshore</v>
          </cell>
          <cell r="D209" t="str">
            <v>2045</v>
          </cell>
          <cell r="E209">
            <v>2026.35</v>
          </cell>
        </row>
        <row r="210">
          <cell r="A210" t="str">
            <v>Switzerland</v>
          </cell>
          <cell r="B210" t="str">
            <v>CH</v>
          </cell>
          <cell r="C210" t="str">
            <v>Wind onshore</v>
          </cell>
          <cell r="D210" t="str">
            <v>2046</v>
          </cell>
          <cell r="E210">
            <v>2053.25</v>
          </cell>
        </row>
        <row r="211">
          <cell r="A211" t="str">
            <v>Switzerland</v>
          </cell>
          <cell r="B211" t="str">
            <v>CH</v>
          </cell>
          <cell r="C211" t="str">
            <v>Wind onshore</v>
          </cell>
          <cell r="D211" t="str">
            <v>2047</v>
          </cell>
          <cell r="E211">
            <v>2078.9499999999998</v>
          </cell>
        </row>
        <row r="212">
          <cell r="A212" t="str">
            <v>Switzerland</v>
          </cell>
          <cell r="B212" t="str">
            <v>CH</v>
          </cell>
          <cell r="C212" t="str">
            <v>Wind onshore</v>
          </cell>
          <cell r="D212" t="str">
            <v>2048</v>
          </cell>
          <cell r="E212">
            <v>2103.5</v>
          </cell>
        </row>
        <row r="213">
          <cell r="A213" t="str">
            <v>Switzerland</v>
          </cell>
          <cell r="B213" t="str">
            <v>CH</v>
          </cell>
          <cell r="C213" t="str">
            <v>Wind onshore</v>
          </cell>
          <cell r="D213" t="str">
            <v>2049</v>
          </cell>
          <cell r="E213">
            <v>2126.85</v>
          </cell>
        </row>
        <row r="214">
          <cell r="A214" t="str">
            <v>Switzerland</v>
          </cell>
          <cell r="B214" t="str">
            <v>CH</v>
          </cell>
          <cell r="C214" t="str">
            <v>Wind onshore</v>
          </cell>
          <cell r="D214" t="str">
            <v>2050</v>
          </cell>
          <cell r="E214">
            <v>2149</v>
          </cell>
        </row>
        <row r="215">
          <cell r="A215" t="str">
            <v>Czech Republic</v>
          </cell>
          <cell r="B215" t="str">
            <v>CZ</v>
          </cell>
          <cell r="C215" t="str">
            <v>Wind onshore</v>
          </cell>
          <cell r="D215" t="str">
            <v>2015</v>
          </cell>
          <cell r="E215">
            <v>1709</v>
          </cell>
        </row>
        <row r="216">
          <cell r="A216" t="str">
            <v>Czech Republic</v>
          </cell>
          <cell r="B216" t="str">
            <v>CZ</v>
          </cell>
          <cell r="C216" t="str">
            <v>Wind onshore</v>
          </cell>
          <cell r="D216" t="str">
            <v>2016</v>
          </cell>
          <cell r="E216">
            <v>1760</v>
          </cell>
        </row>
        <row r="217">
          <cell r="A217" t="str">
            <v>Czech Republic</v>
          </cell>
          <cell r="B217" t="str">
            <v>CZ</v>
          </cell>
          <cell r="C217" t="str">
            <v>Wind onshore</v>
          </cell>
          <cell r="D217" t="str">
            <v>2017</v>
          </cell>
          <cell r="E217">
            <v>1811</v>
          </cell>
        </row>
        <row r="218">
          <cell r="A218" t="str">
            <v>Czech Republic</v>
          </cell>
          <cell r="B218" t="str">
            <v>CZ</v>
          </cell>
          <cell r="C218" t="str">
            <v>Wind onshore</v>
          </cell>
          <cell r="D218" t="str">
            <v>2018</v>
          </cell>
          <cell r="E218">
            <v>1864</v>
          </cell>
        </row>
        <row r="219">
          <cell r="A219" t="str">
            <v>Czech Republic</v>
          </cell>
          <cell r="B219" t="str">
            <v>CZ</v>
          </cell>
          <cell r="C219" t="str">
            <v>Wind onshore</v>
          </cell>
          <cell r="D219" t="str">
            <v>2019</v>
          </cell>
          <cell r="E219">
            <v>1522.1176470588234</v>
          </cell>
        </row>
        <row r="220">
          <cell r="A220" t="str">
            <v>Czech Republic</v>
          </cell>
          <cell r="B220" t="str">
            <v>CZ</v>
          </cell>
          <cell r="C220" t="str">
            <v>Wind onshore</v>
          </cell>
          <cell r="D220" t="str">
            <v>2020</v>
          </cell>
          <cell r="E220">
            <v>1547.0555555555557</v>
          </cell>
        </row>
        <row r="221">
          <cell r="A221" t="str">
            <v>Czech Republic</v>
          </cell>
          <cell r="B221" t="str">
            <v>CZ</v>
          </cell>
          <cell r="C221" t="str">
            <v>Wind onshore</v>
          </cell>
          <cell r="D221" t="str">
            <v>2021</v>
          </cell>
          <cell r="E221">
            <v>1572.1578947368421</v>
          </cell>
        </row>
        <row r="222">
          <cell r="A222" t="str">
            <v>Czech Republic</v>
          </cell>
          <cell r="B222" t="str">
            <v>CZ</v>
          </cell>
          <cell r="C222" t="str">
            <v>Wind onshore</v>
          </cell>
          <cell r="D222" t="str">
            <v>2022</v>
          </cell>
          <cell r="E222">
            <v>1597</v>
          </cell>
        </row>
        <row r="223">
          <cell r="A223" t="str">
            <v>Czech Republic</v>
          </cell>
          <cell r="B223" t="str">
            <v>CZ</v>
          </cell>
          <cell r="C223" t="str">
            <v>Wind onshore</v>
          </cell>
          <cell r="D223" t="str">
            <v>2023</v>
          </cell>
          <cell r="E223">
            <v>1645.25</v>
          </cell>
        </row>
        <row r="224">
          <cell r="A224" t="str">
            <v>Czech Republic</v>
          </cell>
          <cell r="B224" t="str">
            <v>CZ</v>
          </cell>
          <cell r="C224" t="str">
            <v>Wind onshore</v>
          </cell>
          <cell r="D224" t="str">
            <v>2024</v>
          </cell>
          <cell r="E224">
            <v>1695</v>
          </cell>
        </row>
        <row r="225">
          <cell r="A225" t="str">
            <v>Czech Republic</v>
          </cell>
          <cell r="B225" t="str">
            <v>CZ</v>
          </cell>
          <cell r="C225" t="str">
            <v>Wind onshore</v>
          </cell>
          <cell r="D225" t="str">
            <v>2025</v>
          </cell>
          <cell r="E225">
            <v>1745</v>
          </cell>
        </row>
        <row r="226">
          <cell r="A226" t="str">
            <v>Czech Republic</v>
          </cell>
          <cell r="B226" t="str">
            <v>CZ</v>
          </cell>
          <cell r="C226" t="str">
            <v>Wind onshore</v>
          </cell>
          <cell r="D226" t="str">
            <v>2026</v>
          </cell>
          <cell r="E226">
            <v>1795.3</v>
          </cell>
        </row>
        <row r="227">
          <cell r="A227" t="str">
            <v>Czech Republic</v>
          </cell>
          <cell r="B227" t="str">
            <v>CZ</v>
          </cell>
          <cell r="C227" t="str">
            <v>Wind onshore</v>
          </cell>
          <cell r="D227" t="str">
            <v>2027</v>
          </cell>
          <cell r="E227">
            <v>1846.2</v>
          </cell>
        </row>
        <row r="228">
          <cell r="A228" t="str">
            <v>Czech Republic</v>
          </cell>
          <cell r="B228" t="str">
            <v>CZ</v>
          </cell>
          <cell r="C228" t="str">
            <v>Wind onshore</v>
          </cell>
          <cell r="D228" t="str">
            <v>2028</v>
          </cell>
          <cell r="E228">
            <v>1897.4</v>
          </cell>
        </row>
        <row r="229">
          <cell r="A229" t="str">
            <v>Czech Republic</v>
          </cell>
          <cell r="B229" t="str">
            <v>CZ</v>
          </cell>
          <cell r="C229" t="str">
            <v>Wind onshore</v>
          </cell>
          <cell r="D229" t="str">
            <v>2029</v>
          </cell>
          <cell r="E229">
            <v>1948.8</v>
          </cell>
        </row>
        <row r="230">
          <cell r="A230" t="str">
            <v>Czech Republic</v>
          </cell>
          <cell r="B230" t="str">
            <v>CZ</v>
          </cell>
          <cell r="C230" t="str">
            <v>Wind onshore</v>
          </cell>
          <cell r="D230" t="str">
            <v>2030</v>
          </cell>
          <cell r="E230">
            <v>2000.4</v>
          </cell>
        </row>
        <row r="231">
          <cell r="A231" t="str">
            <v>Czech Republic</v>
          </cell>
          <cell r="B231" t="str">
            <v>CZ</v>
          </cell>
          <cell r="C231" t="str">
            <v>Wind onshore</v>
          </cell>
          <cell r="D231" t="str">
            <v>2031</v>
          </cell>
          <cell r="E231">
            <v>2052.1999999999998</v>
          </cell>
        </row>
        <row r="232">
          <cell r="A232" t="str">
            <v>Czech Republic</v>
          </cell>
          <cell r="B232" t="str">
            <v>CZ</v>
          </cell>
          <cell r="C232" t="str">
            <v>Wind onshore</v>
          </cell>
          <cell r="D232" t="str">
            <v>2032</v>
          </cell>
          <cell r="E232">
            <v>2104.1</v>
          </cell>
        </row>
        <row r="233">
          <cell r="A233" t="str">
            <v>Czech Republic</v>
          </cell>
          <cell r="B233" t="str">
            <v>CZ</v>
          </cell>
          <cell r="C233" t="str">
            <v>Wind onshore</v>
          </cell>
          <cell r="D233" t="str">
            <v>2033</v>
          </cell>
          <cell r="E233">
            <v>2156</v>
          </cell>
        </row>
        <row r="234">
          <cell r="A234" t="str">
            <v>Czech Republic</v>
          </cell>
          <cell r="B234" t="str">
            <v>CZ</v>
          </cell>
          <cell r="C234" t="str">
            <v>Wind onshore</v>
          </cell>
          <cell r="D234" t="str">
            <v>2034</v>
          </cell>
          <cell r="E234">
            <v>2207.6999999999998</v>
          </cell>
        </row>
        <row r="235">
          <cell r="A235" t="str">
            <v>Czech Republic</v>
          </cell>
          <cell r="B235" t="str">
            <v>CZ</v>
          </cell>
          <cell r="C235" t="str">
            <v>Wind onshore</v>
          </cell>
          <cell r="D235" t="str">
            <v>2035</v>
          </cell>
          <cell r="E235">
            <v>2259.15</v>
          </cell>
        </row>
        <row r="236">
          <cell r="A236" t="str">
            <v>Czech Republic</v>
          </cell>
          <cell r="B236" t="str">
            <v>CZ</v>
          </cell>
          <cell r="C236" t="str">
            <v>Wind onshore</v>
          </cell>
          <cell r="D236" t="str">
            <v>2036</v>
          </cell>
          <cell r="E236">
            <v>2310.1999999999998</v>
          </cell>
        </row>
        <row r="237">
          <cell r="A237" t="str">
            <v>Czech Republic</v>
          </cell>
          <cell r="B237" t="str">
            <v>CZ</v>
          </cell>
          <cell r="C237" t="str">
            <v>Wind onshore</v>
          </cell>
          <cell r="D237" t="str">
            <v>2037</v>
          </cell>
          <cell r="E237">
            <v>2360.75</v>
          </cell>
        </row>
        <row r="238">
          <cell r="A238" t="str">
            <v>Czech Republic</v>
          </cell>
          <cell r="B238" t="str">
            <v>CZ</v>
          </cell>
          <cell r="C238" t="str">
            <v>Wind onshore</v>
          </cell>
          <cell r="D238" t="str">
            <v>2038</v>
          </cell>
          <cell r="E238">
            <v>2410.65</v>
          </cell>
        </row>
        <row r="239">
          <cell r="A239" t="str">
            <v>Czech Republic</v>
          </cell>
          <cell r="B239" t="str">
            <v>CZ</v>
          </cell>
          <cell r="C239" t="str">
            <v>Wind onshore</v>
          </cell>
          <cell r="D239" t="str">
            <v>2039</v>
          </cell>
          <cell r="E239">
            <v>2459.8000000000002</v>
          </cell>
        </row>
        <row r="240">
          <cell r="A240" t="str">
            <v>Czech Republic</v>
          </cell>
          <cell r="B240" t="str">
            <v>CZ</v>
          </cell>
          <cell r="C240" t="str">
            <v>Wind onshore</v>
          </cell>
          <cell r="D240" t="str">
            <v>2040</v>
          </cell>
          <cell r="E240">
            <v>2508.0500000000002</v>
          </cell>
        </row>
        <row r="241">
          <cell r="A241" t="str">
            <v>Czech Republic</v>
          </cell>
          <cell r="B241" t="str">
            <v>CZ</v>
          </cell>
          <cell r="C241" t="str">
            <v>Wind onshore</v>
          </cell>
          <cell r="D241" t="str">
            <v>2041</v>
          </cell>
          <cell r="E241">
            <v>2555.15</v>
          </cell>
        </row>
        <row r="242">
          <cell r="A242" t="str">
            <v>Czech Republic</v>
          </cell>
          <cell r="B242" t="str">
            <v>CZ</v>
          </cell>
          <cell r="C242" t="str">
            <v>Wind onshore</v>
          </cell>
          <cell r="D242" t="str">
            <v>2042</v>
          </cell>
          <cell r="E242">
            <v>2600.9499999999998</v>
          </cell>
        </row>
        <row r="243">
          <cell r="A243" t="str">
            <v>Czech Republic</v>
          </cell>
          <cell r="B243" t="str">
            <v>CZ</v>
          </cell>
          <cell r="C243" t="str">
            <v>Wind onshore</v>
          </cell>
          <cell r="D243" t="str">
            <v>2043</v>
          </cell>
          <cell r="E243">
            <v>2645.4</v>
          </cell>
        </row>
        <row r="244">
          <cell r="A244" t="str">
            <v>Czech Republic</v>
          </cell>
          <cell r="B244" t="str">
            <v>CZ</v>
          </cell>
          <cell r="C244" t="str">
            <v>Wind onshore</v>
          </cell>
          <cell r="D244" t="str">
            <v>2044</v>
          </cell>
          <cell r="E244">
            <v>2688.4</v>
          </cell>
        </row>
        <row r="245">
          <cell r="A245" t="str">
            <v>Czech Republic</v>
          </cell>
          <cell r="B245" t="str">
            <v>CZ</v>
          </cell>
          <cell r="C245" t="str">
            <v>Wind onshore</v>
          </cell>
          <cell r="D245" t="str">
            <v>2045</v>
          </cell>
          <cell r="E245">
            <v>2729.95</v>
          </cell>
        </row>
        <row r="246">
          <cell r="A246" t="str">
            <v>Czech Republic</v>
          </cell>
          <cell r="B246" t="str">
            <v>CZ</v>
          </cell>
          <cell r="C246" t="str">
            <v>Wind onshore</v>
          </cell>
          <cell r="D246" t="str">
            <v>2046</v>
          </cell>
          <cell r="E246">
            <v>2769.95</v>
          </cell>
        </row>
        <row r="247">
          <cell r="A247" t="str">
            <v>Czech Republic</v>
          </cell>
          <cell r="B247" t="str">
            <v>CZ</v>
          </cell>
          <cell r="C247" t="str">
            <v>Wind onshore</v>
          </cell>
          <cell r="D247" t="str">
            <v>2047</v>
          </cell>
          <cell r="E247">
            <v>2808.4</v>
          </cell>
        </row>
        <row r="248">
          <cell r="A248" t="str">
            <v>Czech Republic</v>
          </cell>
          <cell r="B248" t="str">
            <v>CZ</v>
          </cell>
          <cell r="C248" t="str">
            <v>Wind onshore</v>
          </cell>
          <cell r="D248" t="str">
            <v>2048</v>
          </cell>
          <cell r="E248">
            <v>2845.25</v>
          </cell>
        </row>
        <row r="249">
          <cell r="A249" t="str">
            <v>Czech Republic</v>
          </cell>
          <cell r="B249" t="str">
            <v>CZ</v>
          </cell>
          <cell r="C249" t="str">
            <v>Wind onshore</v>
          </cell>
          <cell r="D249" t="str">
            <v>2049</v>
          </cell>
          <cell r="E249">
            <v>2880.55</v>
          </cell>
        </row>
        <row r="250">
          <cell r="A250" t="str">
            <v>Czech Republic</v>
          </cell>
          <cell r="B250" t="str">
            <v>CZ</v>
          </cell>
          <cell r="C250" t="str">
            <v>Wind onshore</v>
          </cell>
          <cell r="D250" t="str">
            <v>2050</v>
          </cell>
          <cell r="E250">
            <v>2914.35</v>
          </cell>
        </row>
        <row r="251">
          <cell r="A251" t="str">
            <v>Denmark DK1</v>
          </cell>
          <cell r="B251" t="str">
            <v>DK1</v>
          </cell>
          <cell r="C251" t="str">
            <v>Wind onshore</v>
          </cell>
          <cell r="D251" t="str">
            <v>2015</v>
          </cell>
          <cell r="E251">
            <v>2970</v>
          </cell>
        </row>
        <row r="252">
          <cell r="A252" t="str">
            <v>Denmark DK1</v>
          </cell>
          <cell r="B252" t="str">
            <v>DK1</v>
          </cell>
          <cell r="C252" t="str">
            <v>Wind onshore</v>
          </cell>
          <cell r="D252" t="str">
            <v>2016</v>
          </cell>
          <cell r="E252">
            <v>3028</v>
          </cell>
        </row>
        <row r="253">
          <cell r="A253" t="str">
            <v>Denmark DK1</v>
          </cell>
          <cell r="B253" t="str">
            <v>DK1</v>
          </cell>
          <cell r="C253" t="str">
            <v>Wind onshore</v>
          </cell>
          <cell r="D253" t="str">
            <v>2017</v>
          </cell>
          <cell r="E253">
            <v>3087</v>
          </cell>
        </row>
        <row r="254">
          <cell r="A254" t="str">
            <v>Denmark DK1</v>
          </cell>
          <cell r="B254" t="str">
            <v>DK1</v>
          </cell>
          <cell r="C254" t="str">
            <v>Wind onshore</v>
          </cell>
          <cell r="D254" t="str">
            <v>2018</v>
          </cell>
          <cell r="E254">
            <v>3146</v>
          </cell>
        </row>
        <row r="255">
          <cell r="A255" t="str">
            <v>Denmark DK1</v>
          </cell>
          <cell r="B255" t="str">
            <v>DK1</v>
          </cell>
          <cell r="C255" t="str">
            <v>Wind onshore</v>
          </cell>
          <cell r="D255" t="str">
            <v>2019</v>
          </cell>
          <cell r="E255">
            <v>2667.95</v>
          </cell>
        </row>
        <row r="256">
          <cell r="A256" t="str">
            <v>Denmark DK1</v>
          </cell>
          <cell r="B256" t="str">
            <v>DK1</v>
          </cell>
          <cell r="C256" t="str">
            <v>Wind onshore</v>
          </cell>
          <cell r="D256" t="str">
            <v>2020</v>
          </cell>
          <cell r="E256">
            <v>2720.7</v>
          </cell>
        </row>
        <row r="257">
          <cell r="A257" t="str">
            <v>Denmark DK1</v>
          </cell>
          <cell r="B257" t="str">
            <v>DK1</v>
          </cell>
          <cell r="C257" t="str">
            <v>Wind onshore</v>
          </cell>
          <cell r="D257" t="str">
            <v>2021</v>
          </cell>
          <cell r="E257">
            <v>2774.65</v>
          </cell>
        </row>
        <row r="258">
          <cell r="A258" t="str">
            <v>Denmark DK1</v>
          </cell>
          <cell r="B258" t="str">
            <v>DK1</v>
          </cell>
          <cell r="C258" t="str">
            <v>Wind onshore</v>
          </cell>
          <cell r="D258" t="str">
            <v>2022</v>
          </cell>
          <cell r="E258">
            <v>2830</v>
          </cell>
        </row>
        <row r="259">
          <cell r="A259" t="str">
            <v>Denmark DK1</v>
          </cell>
          <cell r="B259" t="str">
            <v>DK1</v>
          </cell>
          <cell r="C259" t="str">
            <v>Wind onshore</v>
          </cell>
          <cell r="D259" t="str">
            <v>2023</v>
          </cell>
          <cell r="E259">
            <v>2886.1</v>
          </cell>
        </row>
        <row r="260">
          <cell r="A260" t="str">
            <v>Denmark DK1</v>
          </cell>
          <cell r="B260" t="str">
            <v>DK1</v>
          </cell>
          <cell r="C260" t="str">
            <v>Wind onshore</v>
          </cell>
          <cell r="D260" t="str">
            <v>2024</v>
          </cell>
          <cell r="E260">
            <v>2944</v>
          </cell>
        </row>
        <row r="261">
          <cell r="A261" t="str">
            <v>Denmark DK1</v>
          </cell>
          <cell r="B261" t="str">
            <v>DK1</v>
          </cell>
          <cell r="C261" t="str">
            <v>Wind onshore</v>
          </cell>
          <cell r="D261" t="str">
            <v>2025</v>
          </cell>
          <cell r="E261">
            <v>3001</v>
          </cell>
        </row>
        <row r="262">
          <cell r="A262" t="str">
            <v>Denmark DK1</v>
          </cell>
          <cell r="B262" t="str">
            <v>DK1</v>
          </cell>
          <cell r="C262" t="str">
            <v>Wind onshore</v>
          </cell>
          <cell r="D262" t="str">
            <v>2026</v>
          </cell>
          <cell r="E262">
            <v>3058.55</v>
          </cell>
        </row>
        <row r="263">
          <cell r="A263" t="str">
            <v>Denmark DK1</v>
          </cell>
          <cell r="B263" t="str">
            <v>DK1</v>
          </cell>
          <cell r="C263" t="str">
            <v>Wind onshore</v>
          </cell>
          <cell r="D263" t="str">
            <v>2027</v>
          </cell>
          <cell r="E263">
            <v>3115.9</v>
          </cell>
        </row>
        <row r="264">
          <cell r="A264" t="str">
            <v>Denmark DK1</v>
          </cell>
          <cell r="B264" t="str">
            <v>DK1</v>
          </cell>
          <cell r="C264" t="str">
            <v>Wind onshore</v>
          </cell>
          <cell r="D264" t="str">
            <v>2028</v>
          </cell>
          <cell r="E264">
            <v>3173</v>
          </cell>
        </row>
        <row r="265">
          <cell r="A265" t="str">
            <v>Denmark DK1</v>
          </cell>
          <cell r="B265" t="str">
            <v>DK1</v>
          </cell>
          <cell r="C265" t="str">
            <v>Wind onshore</v>
          </cell>
          <cell r="D265" t="str">
            <v>2029</v>
          </cell>
          <cell r="E265">
            <v>3229.8</v>
          </cell>
        </row>
        <row r="266">
          <cell r="A266" t="str">
            <v>Denmark DK1</v>
          </cell>
          <cell r="B266" t="str">
            <v>DK1</v>
          </cell>
          <cell r="C266" t="str">
            <v>Wind onshore</v>
          </cell>
          <cell r="D266" t="str">
            <v>2030</v>
          </cell>
          <cell r="E266">
            <v>3286.25</v>
          </cell>
        </row>
        <row r="267">
          <cell r="A267" t="str">
            <v>Denmark DK1</v>
          </cell>
          <cell r="B267" t="str">
            <v>DK1</v>
          </cell>
          <cell r="C267" t="str">
            <v>Wind onshore</v>
          </cell>
          <cell r="D267" t="str">
            <v>2031</v>
          </cell>
          <cell r="E267">
            <v>3342.3</v>
          </cell>
        </row>
        <row r="268">
          <cell r="A268" t="str">
            <v>Denmark DK1</v>
          </cell>
          <cell r="B268" t="str">
            <v>DK1</v>
          </cell>
          <cell r="C268" t="str">
            <v>Wind onshore</v>
          </cell>
          <cell r="D268" t="str">
            <v>2032</v>
          </cell>
          <cell r="E268">
            <v>3397.8</v>
          </cell>
        </row>
        <row r="269">
          <cell r="A269" t="str">
            <v>Denmark DK1</v>
          </cell>
          <cell r="B269" t="str">
            <v>DK1</v>
          </cell>
          <cell r="C269" t="str">
            <v>Wind onshore</v>
          </cell>
          <cell r="D269" t="str">
            <v>2033</v>
          </cell>
          <cell r="E269">
            <v>3452.7</v>
          </cell>
        </row>
        <row r="270">
          <cell r="A270" t="str">
            <v>Denmark DK1</v>
          </cell>
          <cell r="B270" t="str">
            <v>DK1</v>
          </cell>
          <cell r="C270" t="str">
            <v>Wind onshore</v>
          </cell>
          <cell r="D270" t="str">
            <v>2034</v>
          </cell>
          <cell r="E270">
            <v>3506.85</v>
          </cell>
        </row>
        <row r="271">
          <cell r="A271" t="str">
            <v>Denmark DK1</v>
          </cell>
          <cell r="B271" t="str">
            <v>DK1</v>
          </cell>
          <cell r="C271" t="str">
            <v>Wind onshore</v>
          </cell>
          <cell r="D271" t="str">
            <v>2035</v>
          </cell>
          <cell r="E271">
            <v>3560.15</v>
          </cell>
        </row>
        <row r="272">
          <cell r="A272" t="str">
            <v>Denmark DK1</v>
          </cell>
          <cell r="B272" t="str">
            <v>DK1</v>
          </cell>
          <cell r="C272" t="str">
            <v>Wind onshore</v>
          </cell>
          <cell r="D272" t="str">
            <v>2036</v>
          </cell>
          <cell r="E272">
            <v>3612.5</v>
          </cell>
        </row>
        <row r="273">
          <cell r="A273" t="str">
            <v>Denmark DK1</v>
          </cell>
          <cell r="B273" t="str">
            <v>DK1</v>
          </cell>
          <cell r="C273" t="str">
            <v>Wind onshore</v>
          </cell>
          <cell r="D273" t="str">
            <v>2037</v>
          </cell>
          <cell r="E273">
            <v>3663.75</v>
          </cell>
        </row>
        <row r="274">
          <cell r="A274" t="str">
            <v>Denmark DK1</v>
          </cell>
          <cell r="B274" t="str">
            <v>DK1</v>
          </cell>
          <cell r="C274" t="str">
            <v>Wind onshore</v>
          </cell>
          <cell r="D274" t="str">
            <v>2038</v>
          </cell>
          <cell r="E274">
            <v>3713.8</v>
          </cell>
        </row>
        <row r="275">
          <cell r="A275" t="str">
            <v>Denmark DK1</v>
          </cell>
          <cell r="B275" t="str">
            <v>DK1</v>
          </cell>
          <cell r="C275" t="str">
            <v>Wind onshore</v>
          </cell>
          <cell r="D275" t="str">
            <v>2039</v>
          </cell>
          <cell r="E275">
            <v>3762.55</v>
          </cell>
        </row>
        <row r="276">
          <cell r="A276" t="str">
            <v>Denmark DK1</v>
          </cell>
          <cell r="B276" t="str">
            <v>DK1</v>
          </cell>
          <cell r="C276" t="str">
            <v>Wind onshore</v>
          </cell>
          <cell r="D276" t="str">
            <v>2040</v>
          </cell>
          <cell r="E276">
            <v>3809.85</v>
          </cell>
        </row>
        <row r="277">
          <cell r="A277" t="str">
            <v>Denmark DK1</v>
          </cell>
          <cell r="B277" t="str">
            <v>DK1</v>
          </cell>
          <cell r="C277" t="str">
            <v>Wind onshore</v>
          </cell>
          <cell r="D277" t="str">
            <v>2041</v>
          </cell>
          <cell r="E277">
            <v>3855.65</v>
          </cell>
        </row>
        <row r="278">
          <cell r="A278" t="str">
            <v>Denmark DK1</v>
          </cell>
          <cell r="B278" t="str">
            <v>DK1</v>
          </cell>
          <cell r="C278" t="str">
            <v>Wind onshore</v>
          </cell>
          <cell r="D278" t="str">
            <v>2042</v>
          </cell>
          <cell r="E278">
            <v>3899.8</v>
          </cell>
        </row>
        <row r="279">
          <cell r="A279" t="str">
            <v>Denmark DK1</v>
          </cell>
          <cell r="B279" t="str">
            <v>DK1</v>
          </cell>
          <cell r="C279" t="str">
            <v>Wind onshore</v>
          </cell>
          <cell r="D279" t="str">
            <v>2043</v>
          </cell>
          <cell r="E279">
            <v>3942.25</v>
          </cell>
        </row>
        <row r="280">
          <cell r="A280" t="str">
            <v>Denmark DK1</v>
          </cell>
          <cell r="B280" t="str">
            <v>DK1</v>
          </cell>
          <cell r="C280" t="str">
            <v>Wind onshore</v>
          </cell>
          <cell r="D280" t="str">
            <v>2044</v>
          </cell>
          <cell r="E280">
            <v>3982.95</v>
          </cell>
        </row>
        <row r="281">
          <cell r="A281" t="str">
            <v>Denmark DK1</v>
          </cell>
          <cell r="B281" t="str">
            <v>DK1</v>
          </cell>
          <cell r="C281" t="str">
            <v>Wind onshore</v>
          </cell>
          <cell r="D281" t="str">
            <v>2045</v>
          </cell>
          <cell r="E281">
            <v>4021.85</v>
          </cell>
        </row>
        <row r="282">
          <cell r="A282" t="str">
            <v>Denmark DK1</v>
          </cell>
          <cell r="B282" t="str">
            <v>DK1</v>
          </cell>
          <cell r="C282" t="str">
            <v>Wind onshore</v>
          </cell>
          <cell r="D282" t="str">
            <v>2046</v>
          </cell>
          <cell r="E282">
            <v>4059</v>
          </cell>
        </row>
        <row r="283">
          <cell r="A283" t="str">
            <v>Denmark DK1</v>
          </cell>
          <cell r="B283" t="str">
            <v>DK1</v>
          </cell>
          <cell r="C283" t="str">
            <v>Wind onshore</v>
          </cell>
          <cell r="D283" t="str">
            <v>2047</v>
          </cell>
          <cell r="E283">
            <v>4094.35</v>
          </cell>
        </row>
        <row r="284">
          <cell r="A284" t="str">
            <v>Denmark DK1</v>
          </cell>
          <cell r="B284" t="str">
            <v>DK1</v>
          </cell>
          <cell r="C284" t="str">
            <v>Wind onshore</v>
          </cell>
          <cell r="D284" t="str">
            <v>2048</v>
          </cell>
          <cell r="E284">
            <v>4127.95</v>
          </cell>
        </row>
        <row r="285">
          <cell r="A285" t="str">
            <v>Denmark DK1</v>
          </cell>
          <cell r="B285" t="str">
            <v>DK1</v>
          </cell>
          <cell r="C285" t="str">
            <v>Wind onshore</v>
          </cell>
          <cell r="D285" t="str">
            <v>2049</v>
          </cell>
          <cell r="E285">
            <v>4159.8</v>
          </cell>
        </row>
        <row r="286">
          <cell r="A286" t="str">
            <v>Denmark DK1</v>
          </cell>
          <cell r="B286" t="str">
            <v>DK1</v>
          </cell>
          <cell r="C286" t="str">
            <v>Wind onshore</v>
          </cell>
          <cell r="D286" t="str">
            <v>2050</v>
          </cell>
          <cell r="E286">
            <v>4190</v>
          </cell>
        </row>
        <row r="287">
          <cell r="A287" t="str">
            <v>Denmark DK2</v>
          </cell>
          <cell r="B287" t="str">
            <v>DK2</v>
          </cell>
          <cell r="C287" t="str">
            <v>Wind onshore</v>
          </cell>
          <cell r="D287" t="str">
            <v>2015</v>
          </cell>
          <cell r="E287">
            <v>2940</v>
          </cell>
        </row>
        <row r="288">
          <cell r="A288" t="str">
            <v>Denmark DK2</v>
          </cell>
          <cell r="B288" t="str">
            <v>DK2</v>
          </cell>
          <cell r="C288" t="str">
            <v>Wind onshore</v>
          </cell>
          <cell r="D288" t="str">
            <v>2016</v>
          </cell>
          <cell r="E288">
            <v>2999</v>
          </cell>
        </row>
        <row r="289">
          <cell r="A289" t="str">
            <v>Denmark DK2</v>
          </cell>
          <cell r="B289" t="str">
            <v>DK2</v>
          </cell>
          <cell r="C289" t="str">
            <v>Wind onshore</v>
          </cell>
          <cell r="D289" t="str">
            <v>2017</v>
          </cell>
          <cell r="E289">
            <v>3058</v>
          </cell>
        </row>
        <row r="290">
          <cell r="A290" t="str">
            <v>Denmark DK2</v>
          </cell>
          <cell r="B290" t="str">
            <v>DK2</v>
          </cell>
          <cell r="C290" t="str">
            <v>Wind onshore</v>
          </cell>
          <cell r="D290" t="str">
            <v>2018</v>
          </cell>
          <cell r="E290">
            <v>3118</v>
          </cell>
        </row>
        <row r="291">
          <cell r="A291" t="str">
            <v>Denmark DK2</v>
          </cell>
          <cell r="B291" t="str">
            <v>DK2</v>
          </cell>
          <cell r="C291" t="str">
            <v>Wind onshore</v>
          </cell>
          <cell r="D291" t="str">
            <v>2019</v>
          </cell>
          <cell r="E291">
            <v>2634.55</v>
          </cell>
        </row>
        <row r="292">
          <cell r="A292" t="str">
            <v>Denmark DK2</v>
          </cell>
          <cell r="B292" t="str">
            <v>DK2</v>
          </cell>
          <cell r="C292" t="str">
            <v>Wind onshore</v>
          </cell>
          <cell r="D292" t="str">
            <v>2020</v>
          </cell>
          <cell r="E292">
            <v>2687.85</v>
          </cell>
        </row>
        <row r="293">
          <cell r="A293" t="str">
            <v>Denmark DK2</v>
          </cell>
          <cell r="B293" t="str">
            <v>DK2</v>
          </cell>
          <cell r="C293" t="str">
            <v>Wind onshore</v>
          </cell>
          <cell r="D293" t="str">
            <v>2021</v>
          </cell>
          <cell r="E293">
            <v>2742.4</v>
          </cell>
        </row>
        <row r="294">
          <cell r="A294" t="str">
            <v>Denmark DK2</v>
          </cell>
          <cell r="B294" t="str">
            <v>DK2</v>
          </cell>
          <cell r="C294" t="str">
            <v>Wind onshore</v>
          </cell>
          <cell r="D294" t="str">
            <v>2022</v>
          </cell>
          <cell r="E294">
            <v>2798</v>
          </cell>
        </row>
        <row r="295">
          <cell r="A295" t="str">
            <v>Denmark DK2</v>
          </cell>
          <cell r="B295" t="str">
            <v>DK2</v>
          </cell>
          <cell r="C295" t="str">
            <v>Wind onshore</v>
          </cell>
          <cell r="D295" t="str">
            <v>2023</v>
          </cell>
          <cell r="E295">
            <v>2855.1</v>
          </cell>
        </row>
        <row r="296">
          <cell r="A296" t="str">
            <v>Denmark DK2</v>
          </cell>
          <cell r="B296" t="str">
            <v>DK2</v>
          </cell>
          <cell r="C296" t="str">
            <v>Wind onshore</v>
          </cell>
          <cell r="D296" t="str">
            <v>2024</v>
          </cell>
          <cell r="E296">
            <v>2913</v>
          </cell>
        </row>
        <row r="297">
          <cell r="A297" t="str">
            <v>Denmark DK2</v>
          </cell>
          <cell r="B297" t="str">
            <v>DK2</v>
          </cell>
          <cell r="C297" t="str">
            <v>Wind onshore</v>
          </cell>
          <cell r="D297" t="str">
            <v>2025</v>
          </cell>
          <cell r="E297">
            <v>2971</v>
          </cell>
        </row>
        <row r="298">
          <cell r="A298" t="str">
            <v>Denmark DK2</v>
          </cell>
          <cell r="B298" t="str">
            <v>DK2</v>
          </cell>
          <cell r="C298" t="str">
            <v>Wind onshore</v>
          </cell>
          <cell r="D298" t="str">
            <v>2026</v>
          </cell>
          <cell r="E298">
            <v>3029.55</v>
          </cell>
        </row>
        <row r="299">
          <cell r="A299" t="str">
            <v>Denmark DK2</v>
          </cell>
          <cell r="B299" t="str">
            <v>DK2</v>
          </cell>
          <cell r="C299" t="str">
            <v>Wind onshore</v>
          </cell>
          <cell r="D299" t="str">
            <v>2027</v>
          </cell>
          <cell r="E299">
            <v>3087.6</v>
          </cell>
        </row>
        <row r="300">
          <cell r="A300" t="str">
            <v>Denmark DK2</v>
          </cell>
          <cell r="B300" t="str">
            <v>DK2</v>
          </cell>
          <cell r="C300" t="str">
            <v>Wind onshore</v>
          </cell>
          <cell r="D300" t="str">
            <v>2028</v>
          </cell>
          <cell r="E300">
            <v>3145.4</v>
          </cell>
        </row>
        <row r="301">
          <cell r="A301" t="str">
            <v>Denmark DK2</v>
          </cell>
          <cell r="B301" t="str">
            <v>DK2</v>
          </cell>
          <cell r="C301" t="str">
            <v>Wind onshore</v>
          </cell>
          <cell r="D301" t="str">
            <v>2029</v>
          </cell>
          <cell r="E301">
            <v>3202.85</v>
          </cell>
        </row>
        <row r="302">
          <cell r="A302" t="str">
            <v>Denmark DK2</v>
          </cell>
          <cell r="B302" t="str">
            <v>DK2</v>
          </cell>
          <cell r="C302" t="str">
            <v>Wind onshore</v>
          </cell>
          <cell r="D302" t="str">
            <v>2030</v>
          </cell>
          <cell r="E302">
            <v>3260</v>
          </cell>
        </row>
        <row r="303">
          <cell r="A303" t="str">
            <v>Denmark DK2</v>
          </cell>
          <cell r="B303" t="str">
            <v>DK2</v>
          </cell>
          <cell r="C303" t="str">
            <v>Wind onshore</v>
          </cell>
          <cell r="D303" t="str">
            <v>2031</v>
          </cell>
          <cell r="E303">
            <v>3316.7</v>
          </cell>
        </row>
        <row r="304">
          <cell r="A304" t="str">
            <v>Denmark DK2</v>
          </cell>
          <cell r="B304" t="str">
            <v>DK2</v>
          </cell>
          <cell r="C304" t="str">
            <v>Wind onshore</v>
          </cell>
          <cell r="D304" t="str">
            <v>2032</v>
          </cell>
          <cell r="E304">
            <v>3372.9</v>
          </cell>
        </row>
        <row r="305">
          <cell r="A305" t="str">
            <v>Denmark DK2</v>
          </cell>
          <cell r="B305" t="str">
            <v>DK2</v>
          </cell>
          <cell r="C305" t="str">
            <v>Wind onshore</v>
          </cell>
          <cell r="D305" t="str">
            <v>2033</v>
          </cell>
          <cell r="E305">
            <v>3428.45</v>
          </cell>
        </row>
        <row r="306">
          <cell r="A306" t="str">
            <v>Denmark DK2</v>
          </cell>
          <cell r="B306" t="str">
            <v>DK2</v>
          </cell>
          <cell r="C306" t="str">
            <v>Wind onshore</v>
          </cell>
          <cell r="D306" t="str">
            <v>2034</v>
          </cell>
          <cell r="E306">
            <v>3483.2</v>
          </cell>
        </row>
        <row r="307">
          <cell r="A307" t="str">
            <v>Denmark DK2</v>
          </cell>
          <cell r="B307" t="str">
            <v>DK2</v>
          </cell>
          <cell r="C307" t="str">
            <v>Wind onshore</v>
          </cell>
          <cell r="D307" t="str">
            <v>2035</v>
          </cell>
          <cell r="E307">
            <v>3537.1</v>
          </cell>
        </row>
        <row r="308">
          <cell r="A308" t="str">
            <v>Denmark DK2</v>
          </cell>
          <cell r="B308" t="str">
            <v>DK2</v>
          </cell>
          <cell r="C308" t="str">
            <v>Wind onshore</v>
          </cell>
          <cell r="D308" t="str">
            <v>2036</v>
          </cell>
          <cell r="E308">
            <v>3589.95</v>
          </cell>
        </row>
        <row r="309">
          <cell r="A309" t="str">
            <v>Denmark DK2</v>
          </cell>
          <cell r="B309" t="str">
            <v>DK2</v>
          </cell>
          <cell r="C309" t="str">
            <v>Wind onshore</v>
          </cell>
          <cell r="D309" t="str">
            <v>2037</v>
          </cell>
          <cell r="E309">
            <v>3641.7</v>
          </cell>
        </row>
        <row r="310">
          <cell r="A310" t="str">
            <v>Denmark DK2</v>
          </cell>
          <cell r="B310" t="str">
            <v>DK2</v>
          </cell>
          <cell r="C310" t="str">
            <v>Wind onshore</v>
          </cell>
          <cell r="D310" t="str">
            <v>2038</v>
          </cell>
          <cell r="E310">
            <v>3692.2</v>
          </cell>
        </row>
        <row r="311">
          <cell r="A311" t="str">
            <v>Denmark DK2</v>
          </cell>
          <cell r="B311" t="str">
            <v>DK2</v>
          </cell>
          <cell r="C311" t="str">
            <v>Wind onshore</v>
          </cell>
          <cell r="D311" t="str">
            <v>2039</v>
          </cell>
          <cell r="E311">
            <v>3741.35</v>
          </cell>
        </row>
        <row r="312">
          <cell r="A312" t="str">
            <v>Denmark DK2</v>
          </cell>
          <cell r="B312" t="str">
            <v>DK2</v>
          </cell>
          <cell r="C312" t="str">
            <v>Wind onshore</v>
          </cell>
          <cell r="D312" t="str">
            <v>2040</v>
          </cell>
          <cell r="E312">
            <v>3789.05</v>
          </cell>
        </row>
        <row r="313">
          <cell r="A313" t="str">
            <v>Denmark DK2</v>
          </cell>
          <cell r="B313" t="str">
            <v>DK2</v>
          </cell>
          <cell r="C313" t="str">
            <v>Wind onshore</v>
          </cell>
          <cell r="D313" t="str">
            <v>2041</v>
          </cell>
          <cell r="E313">
            <v>3835.15</v>
          </cell>
        </row>
        <row r="314">
          <cell r="A314" t="str">
            <v>Denmark DK2</v>
          </cell>
          <cell r="B314" t="str">
            <v>DK2</v>
          </cell>
          <cell r="C314" t="str">
            <v>Wind onshore</v>
          </cell>
          <cell r="D314" t="str">
            <v>2042</v>
          </cell>
          <cell r="E314">
            <v>3879.55</v>
          </cell>
        </row>
        <row r="315">
          <cell r="A315" t="str">
            <v>Denmark DK2</v>
          </cell>
          <cell r="B315" t="str">
            <v>DK2</v>
          </cell>
          <cell r="C315" t="str">
            <v>Wind onshore</v>
          </cell>
          <cell r="D315" t="str">
            <v>2043</v>
          </cell>
          <cell r="E315">
            <v>3922.2</v>
          </cell>
        </row>
        <row r="316">
          <cell r="A316" t="str">
            <v>Denmark DK2</v>
          </cell>
          <cell r="B316" t="str">
            <v>DK2</v>
          </cell>
          <cell r="C316" t="str">
            <v>Wind onshore</v>
          </cell>
          <cell r="D316" t="str">
            <v>2044</v>
          </cell>
          <cell r="E316">
            <v>3963.05</v>
          </cell>
        </row>
        <row r="317">
          <cell r="A317" t="str">
            <v>Denmark DK2</v>
          </cell>
          <cell r="B317" t="str">
            <v>DK2</v>
          </cell>
          <cell r="C317" t="str">
            <v>Wind onshore</v>
          </cell>
          <cell r="D317" t="str">
            <v>2045</v>
          </cell>
          <cell r="E317">
            <v>4002.1</v>
          </cell>
        </row>
        <row r="318">
          <cell r="A318" t="str">
            <v>Denmark DK2</v>
          </cell>
          <cell r="B318" t="str">
            <v>DK2</v>
          </cell>
          <cell r="C318" t="str">
            <v>Wind onshore</v>
          </cell>
          <cell r="D318" t="str">
            <v>2046</v>
          </cell>
          <cell r="E318">
            <v>4039.35</v>
          </cell>
        </row>
        <row r="319">
          <cell r="A319" t="str">
            <v>Denmark DK2</v>
          </cell>
          <cell r="B319" t="str">
            <v>DK2</v>
          </cell>
          <cell r="C319" t="str">
            <v>Wind onshore</v>
          </cell>
          <cell r="D319" t="str">
            <v>2047</v>
          </cell>
          <cell r="E319">
            <v>4074.75</v>
          </cell>
        </row>
        <row r="320">
          <cell r="A320" t="str">
            <v>Denmark DK2</v>
          </cell>
          <cell r="B320" t="str">
            <v>DK2</v>
          </cell>
          <cell r="C320" t="str">
            <v>Wind onshore</v>
          </cell>
          <cell r="D320" t="str">
            <v>2048</v>
          </cell>
          <cell r="E320">
            <v>4108.3500000000004</v>
          </cell>
        </row>
        <row r="321">
          <cell r="A321" t="str">
            <v>Denmark DK2</v>
          </cell>
          <cell r="B321" t="str">
            <v>DK2</v>
          </cell>
          <cell r="C321" t="str">
            <v>Wind onshore</v>
          </cell>
          <cell r="D321" t="str">
            <v>2049</v>
          </cell>
          <cell r="E321">
            <v>4140.2</v>
          </cell>
        </row>
        <row r="322">
          <cell r="A322" t="str">
            <v>Denmark DK2</v>
          </cell>
          <cell r="B322" t="str">
            <v>DK2</v>
          </cell>
          <cell r="C322" t="str">
            <v>Wind onshore</v>
          </cell>
          <cell r="D322" t="str">
            <v>2050</v>
          </cell>
          <cell r="E322">
            <v>4170.3500000000004</v>
          </cell>
        </row>
        <row r="323">
          <cell r="A323" t="str">
            <v>Spain</v>
          </cell>
          <cell r="B323" t="str">
            <v>ES</v>
          </cell>
          <cell r="C323" t="str">
            <v>Wind onshore</v>
          </cell>
          <cell r="D323" t="str">
            <v>2015</v>
          </cell>
          <cell r="E323">
            <v>1802</v>
          </cell>
        </row>
        <row r="324">
          <cell r="A324" t="str">
            <v>Spain</v>
          </cell>
          <cell r="B324" t="str">
            <v>ES</v>
          </cell>
          <cell r="C324" t="str">
            <v>Wind onshore</v>
          </cell>
          <cell r="D324" t="str">
            <v>2016</v>
          </cell>
          <cell r="E324">
            <v>1850</v>
          </cell>
        </row>
        <row r="325">
          <cell r="A325" t="str">
            <v>Spain</v>
          </cell>
          <cell r="B325" t="str">
            <v>ES</v>
          </cell>
          <cell r="C325" t="str">
            <v>Wind onshore</v>
          </cell>
          <cell r="D325" t="str">
            <v>2017</v>
          </cell>
          <cell r="E325">
            <v>1898</v>
          </cell>
        </row>
        <row r="326">
          <cell r="A326" t="str">
            <v>Spain</v>
          </cell>
          <cell r="B326" t="str">
            <v>ES</v>
          </cell>
          <cell r="C326" t="str">
            <v>Wind onshore</v>
          </cell>
          <cell r="D326" t="str">
            <v>2018</v>
          </cell>
          <cell r="E326">
            <v>1947</v>
          </cell>
        </row>
        <row r="327">
          <cell r="A327" t="str">
            <v>Spain</v>
          </cell>
          <cell r="B327" t="str">
            <v>ES</v>
          </cell>
          <cell r="C327" t="str">
            <v>Wind onshore</v>
          </cell>
          <cell r="D327" t="str">
            <v>2019</v>
          </cell>
          <cell r="E327">
            <v>1564.8</v>
          </cell>
        </row>
        <row r="328">
          <cell r="A328" t="str">
            <v>Spain</v>
          </cell>
          <cell r="B328" t="str">
            <v>ES</v>
          </cell>
          <cell r="C328" t="str">
            <v>Wind onshore</v>
          </cell>
          <cell r="D328" t="str">
            <v>2020</v>
          </cell>
          <cell r="E328">
            <v>1606.25</v>
          </cell>
        </row>
        <row r="329">
          <cell r="A329" t="str">
            <v>Spain</v>
          </cell>
          <cell r="B329" t="str">
            <v>ES</v>
          </cell>
          <cell r="C329" t="str">
            <v>Wind onshore</v>
          </cell>
          <cell r="D329" t="str">
            <v>2021</v>
          </cell>
          <cell r="E329">
            <v>1649</v>
          </cell>
        </row>
        <row r="330">
          <cell r="A330" t="str">
            <v>Spain</v>
          </cell>
          <cell r="B330" t="str">
            <v>ES</v>
          </cell>
          <cell r="C330" t="str">
            <v>Wind onshore</v>
          </cell>
          <cell r="D330" t="str">
            <v>2022</v>
          </cell>
          <cell r="E330">
            <v>1693</v>
          </cell>
        </row>
        <row r="331">
          <cell r="A331" t="str">
            <v>Spain</v>
          </cell>
          <cell r="B331" t="str">
            <v>ES</v>
          </cell>
          <cell r="C331" t="str">
            <v>Wind onshore</v>
          </cell>
          <cell r="D331" t="str">
            <v>2023</v>
          </cell>
          <cell r="E331">
            <v>1738.4</v>
          </cell>
        </row>
        <row r="332">
          <cell r="A332" t="str">
            <v>Spain</v>
          </cell>
          <cell r="B332" t="str">
            <v>ES</v>
          </cell>
          <cell r="C332" t="str">
            <v>Wind onshore</v>
          </cell>
          <cell r="D332" t="str">
            <v>2024</v>
          </cell>
          <cell r="E332">
            <v>1785</v>
          </cell>
        </row>
        <row r="333">
          <cell r="A333" t="str">
            <v>Spain</v>
          </cell>
          <cell r="B333" t="str">
            <v>ES</v>
          </cell>
          <cell r="C333" t="str">
            <v>Wind onshore</v>
          </cell>
          <cell r="D333" t="str">
            <v>2025</v>
          </cell>
          <cell r="E333">
            <v>1832</v>
          </cell>
        </row>
        <row r="334">
          <cell r="A334" t="str">
            <v>Spain</v>
          </cell>
          <cell r="B334" t="str">
            <v>ES</v>
          </cell>
          <cell r="C334" t="str">
            <v>Wind onshore</v>
          </cell>
          <cell r="D334" t="str">
            <v>2026</v>
          </cell>
          <cell r="E334">
            <v>1879.1</v>
          </cell>
        </row>
        <row r="335">
          <cell r="A335" t="str">
            <v>Spain</v>
          </cell>
          <cell r="B335" t="str">
            <v>ES</v>
          </cell>
          <cell r="C335" t="str">
            <v>Wind onshore</v>
          </cell>
          <cell r="D335" t="str">
            <v>2027</v>
          </cell>
          <cell r="E335">
            <v>1926.3</v>
          </cell>
        </row>
        <row r="336">
          <cell r="A336" t="str">
            <v>Spain</v>
          </cell>
          <cell r="B336" t="str">
            <v>ES</v>
          </cell>
          <cell r="C336" t="str">
            <v>Wind onshore</v>
          </cell>
          <cell r="D336" t="str">
            <v>2028</v>
          </cell>
          <cell r="E336">
            <v>1973.45</v>
          </cell>
        </row>
        <row r="337">
          <cell r="A337" t="str">
            <v>Spain</v>
          </cell>
          <cell r="B337" t="str">
            <v>ES</v>
          </cell>
          <cell r="C337" t="str">
            <v>Wind onshore</v>
          </cell>
          <cell r="D337" t="str">
            <v>2029</v>
          </cell>
          <cell r="E337">
            <v>2020.5</v>
          </cell>
        </row>
        <row r="338">
          <cell r="A338" t="str">
            <v>Spain</v>
          </cell>
          <cell r="B338" t="str">
            <v>ES</v>
          </cell>
          <cell r="C338" t="str">
            <v>Wind onshore</v>
          </cell>
          <cell r="D338" t="str">
            <v>2030</v>
          </cell>
          <cell r="E338">
            <v>2067.5</v>
          </cell>
        </row>
        <row r="339">
          <cell r="A339" t="str">
            <v>Spain</v>
          </cell>
          <cell r="B339" t="str">
            <v>ES</v>
          </cell>
          <cell r="C339" t="str">
            <v>Wind onshore</v>
          </cell>
          <cell r="D339" t="str">
            <v>2031</v>
          </cell>
          <cell r="E339">
            <v>2114.4499999999998</v>
          </cell>
        </row>
        <row r="340">
          <cell r="A340" t="str">
            <v>Spain</v>
          </cell>
          <cell r="B340" t="str">
            <v>ES</v>
          </cell>
          <cell r="C340" t="str">
            <v>Wind onshore</v>
          </cell>
          <cell r="D340" t="str">
            <v>2032</v>
          </cell>
          <cell r="E340">
            <v>2161.3000000000002</v>
          </cell>
        </row>
        <row r="341">
          <cell r="A341" t="str">
            <v>Spain</v>
          </cell>
          <cell r="B341" t="str">
            <v>ES</v>
          </cell>
          <cell r="C341" t="str">
            <v>Wind onshore</v>
          </cell>
          <cell r="D341" t="str">
            <v>2033</v>
          </cell>
          <cell r="E341">
            <v>2207.85</v>
          </cell>
        </row>
        <row r="342">
          <cell r="A342" t="str">
            <v>Spain</v>
          </cell>
          <cell r="B342" t="str">
            <v>ES</v>
          </cell>
          <cell r="C342" t="str">
            <v>Wind onshore</v>
          </cell>
          <cell r="D342" t="str">
            <v>2034</v>
          </cell>
          <cell r="E342">
            <v>2254.0500000000002</v>
          </cell>
        </row>
        <row r="343">
          <cell r="A343" t="str">
            <v>Spain</v>
          </cell>
          <cell r="B343" t="str">
            <v>ES</v>
          </cell>
          <cell r="C343" t="str">
            <v>Wind onshore</v>
          </cell>
          <cell r="D343" t="str">
            <v>2035</v>
          </cell>
          <cell r="E343">
            <v>2299.8000000000002</v>
          </cell>
        </row>
        <row r="344">
          <cell r="A344" t="str">
            <v>Spain</v>
          </cell>
          <cell r="B344" t="str">
            <v>ES</v>
          </cell>
          <cell r="C344" t="str">
            <v>Wind onshore</v>
          </cell>
          <cell r="D344" t="str">
            <v>2036</v>
          </cell>
          <cell r="E344">
            <v>2344.9</v>
          </cell>
        </row>
        <row r="345">
          <cell r="A345" t="str">
            <v>Spain</v>
          </cell>
          <cell r="B345" t="str">
            <v>ES</v>
          </cell>
          <cell r="C345" t="str">
            <v>Wind onshore</v>
          </cell>
          <cell r="D345" t="str">
            <v>2037</v>
          </cell>
          <cell r="E345">
            <v>2389.3000000000002</v>
          </cell>
        </row>
        <row r="346">
          <cell r="A346" t="str">
            <v>Spain</v>
          </cell>
          <cell r="B346" t="str">
            <v>ES</v>
          </cell>
          <cell r="C346" t="str">
            <v>Wind onshore</v>
          </cell>
          <cell r="D346" t="str">
            <v>2038</v>
          </cell>
          <cell r="E346">
            <v>2432.9</v>
          </cell>
        </row>
        <row r="347">
          <cell r="A347" t="str">
            <v>Spain</v>
          </cell>
          <cell r="B347" t="str">
            <v>ES</v>
          </cell>
          <cell r="C347" t="str">
            <v>Wind onshore</v>
          </cell>
          <cell r="D347" t="str">
            <v>2039</v>
          </cell>
          <cell r="E347">
            <v>2475.6</v>
          </cell>
        </row>
        <row r="348">
          <cell r="A348" t="str">
            <v>Spain</v>
          </cell>
          <cell r="B348" t="str">
            <v>ES</v>
          </cell>
          <cell r="C348" t="str">
            <v>Wind onshore</v>
          </cell>
          <cell r="D348" t="str">
            <v>2040</v>
          </cell>
          <cell r="E348">
            <v>2517.3000000000002</v>
          </cell>
        </row>
        <row r="349">
          <cell r="A349" t="str">
            <v>Spain</v>
          </cell>
          <cell r="B349" t="str">
            <v>ES</v>
          </cell>
          <cell r="C349" t="str">
            <v>Wind onshore</v>
          </cell>
          <cell r="D349" t="str">
            <v>2041</v>
          </cell>
          <cell r="E349">
            <v>2557.75</v>
          </cell>
        </row>
        <row r="350">
          <cell r="A350" t="str">
            <v>Spain</v>
          </cell>
          <cell r="B350" t="str">
            <v>ES</v>
          </cell>
          <cell r="C350" t="str">
            <v>Wind onshore</v>
          </cell>
          <cell r="D350" t="str">
            <v>2042</v>
          </cell>
          <cell r="E350">
            <v>2596.85</v>
          </cell>
        </row>
        <row r="351">
          <cell r="A351" t="str">
            <v>Spain</v>
          </cell>
          <cell r="B351" t="str">
            <v>ES</v>
          </cell>
          <cell r="C351" t="str">
            <v>Wind onshore</v>
          </cell>
          <cell r="D351" t="str">
            <v>2043</v>
          </cell>
          <cell r="E351">
            <v>2634.5</v>
          </cell>
        </row>
        <row r="352">
          <cell r="A352" t="str">
            <v>Spain</v>
          </cell>
          <cell r="B352" t="str">
            <v>ES</v>
          </cell>
          <cell r="C352" t="str">
            <v>Wind onshore</v>
          </cell>
          <cell r="D352" t="str">
            <v>2044</v>
          </cell>
          <cell r="E352">
            <v>2670.65</v>
          </cell>
        </row>
        <row r="353">
          <cell r="A353" t="str">
            <v>Spain</v>
          </cell>
          <cell r="B353" t="str">
            <v>ES</v>
          </cell>
          <cell r="C353" t="str">
            <v>Wind onshore</v>
          </cell>
          <cell r="D353" t="str">
            <v>2045</v>
          </cell>
          <cell r="E353">
            <v>2705.3</v>
          </cell>
        </row>
        <row r="354">
          <cell r="A354" t="str">
            <v>Spain</v>
          </cell>
          <cell r="B354" t="str">
            <v>ES</v>
          </cell>
          <cell r="C354" t="str">
            <v>Wind onshore</v>
          </cell>
          <cell r="D354" t="str">
            <v>2046</v>
          </cell>
          <cell r="E354">
            <v>2738.4</v>
          </cell>
        </row>
        <row r="355">
          <cell r="A355" t="str">
            <v>Spain</v>
          </cell>
          <cell r="B355" t="str">
            <v>ES</v>
          </cell>
          <cell r="C355" t="str">
            <v>Wind onshore</v>
          </cell>
          <cell r="D355" t="str">
            <v>2047</v>
          </cell>
          <cell r="E355">
            <v>2769.95</v>
          </cell>
        </row>
        <row r="356">
          <cell r="A356" t="str">
            <v>Spain</v>
          </cell>
          <cell r="B356" t="str">
            <v>ES</v>
          </cell>
          <cell r="C356" t="str">
            <v>Wind onshore</v>
          </cell>
          <cell r="D356" t="str">
            <v>2048</v>
          </cell>
          <cell r="E356">
            <v>2799.95</v>
          </cell>
        </row>
        <row r="357">
          <cell r="A357" t="str">
            <v>Spain</v>
          </cell>
          <cell r="B357" t="str">
            <v>ES</v>
          </cell>
          <cell r="C357" t="str">
            <v>Wind onshore</v>
          </cell>
          <cell r="D357" t="str">
            <v>2049</v>
          </cell>
          <cell r="E357">
            <v>2828.45</v>
          </cell>
        </row>
        <row r="358">
          <cell r="A358" t="str">
            <v>Spain</v>
          </cell>
          <cell r="B358" t="str">
            <v>ES</v>
          </cell>
          <cell r="C358" t="str">
            <v>Wind onshore</v>
          </cell>
          <cell r="D358" t="str">
            <v>2050</v>
          </cell>
          <cell r="E358">
            <v>2855.4</v>
          </cell>
        </row>
        <row r="359">
          <cell r="A359" t="str">
            <v>France</v>
          </cell>
          <cell r="B359" t="str">
            <v>FR</v>
          </cell>
          <cell r="C359" t="str">
            <v>Wind onshore</v>
          </cell>
          <cell r="D359" t="str">
            <v>2015</v>
          </cell>
          <cell r="E359">
            <v>1680</v>
          </cell>
        </row>
        <row r="360">
          <cell r="A360" t="str">
            <v>France</v>
          </cell>
          <cell r="B360" t="str">
            <v>FR</v>
          </cell>
          <cell r="C360" t="str">
            <v>Wind onshore</v>
          </cell>
          <cell r="D360" t="str">
            <v>2016</v>
          </cell>
          <cell r="E360">
            <v>1728</v>
          </cell>
        </row>
        <row r="361">
          <cell r="A361" t="str">
            <v>France</v>
          </cell>
          <cell r="B361" t="str">
            <v>FR</v>
          </cell>
          <cell r="C361" t="str">
            <v>Wind onshore</v>
          </cell>
          <cell r="D361" t="str">
            <v>2017</v>
          </cell>
          <cell r="E361">
            <v>1776</v>
          </cell>
        </row>
        <row r="362">
          <cell r="A362" t="str">
            <v>France</v>
          </cell>
          <cell r="B362" t="str">
            <v>FR</v>
          </cell>
          <cell r="C362" t="str">
            <v>Wind onshore</v>
          </cell>
          <cell r="D362" t="str">
            <v>2018</v>
          </cell>
          <cell r="E362">
            <v>1825</v>
          </cell>
        </row>
        <row r="363">
          <cell r="A363" t="str">
            <v>France</v>
          </cell>
          <cell r="B363" t="str">
            <v>FR</v>
          </cell>
          <cell r="C363" t="str">
            <v>Wind onshore</v>
          </cell>
          <cell r="D363" t="str">
            <v>2019</v>
          </cell>
          <cell r="E363">
            <v>1486.2222222222222</v>
          </cell>
        </row>
        <row r="364">
          <cell r="A364" t="str">
            <v>France</v>
          </cell>
          <cell r="B364" t="str">
            <v>FR</v>
          </cell>
          <cell r="C364" t="str">
            <v>Wind onshore</v>
          </cell>
          <cell r="D364" t="str">
            <v>2020</v>
          </cell>
          <cell r="E364">
            <v>1509.3157894736842</v>
          </cell>
        </row>
        <row r="365">
          <cell r="A365" t="str">
            <v>France</v>
          </cell>
          <cell r="B365" t="str">
            <v>FR</v>
          </cell>
          <cell r="C365" t="str">
            <v>Wind onshore</v>
          </cell>
          <cell r="D365" t="str">
            <v>2021</v>
          </cell>
          <cell r="E365">
            <v>1532.5</v>
          </cell>
        </row>
        <row r="366">
          <cell r="A366" t="str">
            <v>France</v>
          </cell>
          <cell r="B366" t="str">
            <v>FR</v>
          </cell>
          <cell r="C366" t="str">
            <v>Wind onshore</v>
          </cell>
          <cell r="D366" t="str">
            <v>2022</v>
          </cell>
          <cell r="E366">
            <v>1576</v>
          </cell>
        </row>
        <row r="367">
          <cell r="A367" t="str">
            <v>France</v>
          </cell>
          <cell r="B367" t="str">
            <v>FR</v>
          </cell>
          <cell r="C367" t="str">
            <v>Wind onshore</v>
          </cell>
          <cell r="D367" t="str">
            <v>2023</v>
          </cell>
          <cell r="E367">
            <v>1620.45</v>
          </cell>
        </row>
        <row r="368">
          <cell r="A368" t="str">
            <v>France</v>
          </cell>
          <cell r="B368" t="str">
            <v>FR</v>
          </cell>
          <cell r="C368" t="str">
            <v>Wind onshore</v>
          </cell>
          <cell r="D368" t="str">
            <v>2024</v>
          </cell>
          <cell r="E368">
            <v>1667</v>
          </cell>
        </row>
        <row r="369">
          <cell r="A369" t="str">
            <v>France</v>
          </cell>
          <cell r="B369" t="str">
            <v>FR</v>
          </cell>
          <cell r="C369" t="str">
            <v>Wind onshore</v>
          </cell>
          <cell r="D369" t="str">
            <v>2025</v>
          </cell>
          <cell r="E369">
            <v>1713</v>
          </cell>
        </row>
        <row r="370">
          <cell r="A370" t="str">
            <v>France</v>
          </cell>
          <cell r="B370" t="str">
            <v>FR</v>
          </cell>
          <cell r="C370" t="str">
            <v>Wind onshore</v>
          </cell>
          <cell r="D370" t="str">
            <v>2026</v>
          </cell>
          <cell r="E370">
            <v>1760.25</v>
          </cell>
        </row>
        <row r="371">
          <cell r="A371" t="str">
            <v>France</v>
          </cell>
          <cell r="B371" t="str">
            <v>FR</v>
          </cell>
          <cell r="C371" t="str">
            <v>Wind onshore</v>
          </cell>
          <cell r="D371" t="str">
            <v>2027</v>
          </cell>
          <cell r="E371">
            <v>1807.6</v>
          </cell>
        </row>
        <row r="372">
          <cell r="A372" t="str">
            <v>France</v>
          </cell>
          <cell r="B372" t="str">
            <v>FR</v>
          </cell>
          <cell r="C372" t="str">
            <v>Wind onshore</v>
          </cell>
          <cell r="D372" t="str">
            <v>2028</v>
          </cell>
          <cell r="E372">
            <v>1855.15</v>
          </cell>
        </row>
        <row r="373">
          <cell r="A373" t="str">
            <v>France</v>
          </cell>
          <cell r="B373" t="str">
            <v>FR</v>
          </cell>
          <cell r="C373" t="str">
            <v>Wind onshore</v>
          </cell>
          <cell r="D373" t="str">
            <v>2029</v>
          </cell>
          <cell r="E373">
            <v>1902.85</v>
          </cell>
        </row>
        <row r="374">
          <cell r="A374" t="str">
            <v>France</v>
          </cell>
          <cell r="B374" t="str">
            <v>FR</v>
          </cell>
          <cell r="C374" t="str">
            <v>Wind onshore</v>
          </cell>
          <cell r="D374" t="str">
            <v>2030</v>
          </cell>
          <cell r="E374">
            <v>1950.7</v>
          </cell>
        </row>
        <row r="375">
          <cell r="A375" t="str">
            <v>France</v>
          </cell>
          <cell r="B375" t="str">
            <v>FR</v>
          </cell>
          <cell r="C375" t="str">
            <v>Wind onshore</v>
          </cell>
          <cell r="D375" t="str">
            <v>2031</v>
          </cell>
          <cell r="E375">
            <v>1998.65</v>
          </cell>
        </row>
        <row r="376">
          <cell r="A376" t="str">
            <v>France</v>
          </cell>
          <cell r="B376" t="str">
            <v>FR</v>
          </cell>
          <cell r="C376" t="str">
            <v>Wind onshore</v>
          </cell>
          <cell r="D376" t="str">
            <v>2032</v>
          </cell>
          <cell r="E376">
            <v>2046.65</v>
          </cell>
        </row>
        <row r="377">
          <cell r="A377" t="str">
            <v>France</v>
          </cell>
          <cell r="B377" t="str">
            <v>FR</v>
          </cell>
          <cell r="C377" t="str">
            <v>Wind onshore</v>
          </cell>
          <cell r="D377" t="str">
            <v>2033</v>
          </cell>
          <cell r="E377">
            <v>2094.6</v>
          </cell>
        </row>
        <row r="378">
          <cell r="A378" t="str">
            <v>France</v>
          </cell>
          <cell r="B378" t="str">
            <v>FR</v>
          </cell>
          <cell r="C378" t="str">
            <v>Wind onshore</v>
          </cell>
          <cell r="D378" t="str">
            <v>2034</v>
          </cell>
          <cell r="E378">
            <v>2142.35</v>
          </cell>
        </row>
        <row r="379">
          <cell r="A379" t="str">
            <v>France</v>
          </cell>
          <cell r="B379" t="str">
            <v>FR</v>
          </cell>
          <cell r="C379" t="str">
            <v>Wind onshore</v>
          </cell>
          <cell r="D379" t="str">
            <v>2035</v>
          </cell>
          <cell r="E379">
            <v>2189.85</v>
          </cell>
        </row>
        <row r="380">
          <cell r="A380" t="str">
            <v>France</v>
          </cell>
          <cell r="B380" t="str">
            <v>FR</v>
          </cell>
          <cell r="C380" t="str">
            <v>Wind onshore</v>
          </cell>
          <cell r="D380" t="str">
            <v>2036</v>
          </cell>
          <cell r="E380">
            <v>2236.9</v>
          </cell>
        </row>
        <row r="381">
          <cell r="A381" t="str">
            <v>France</v>
          </cell>
          <cell r="B381" t="str">
            <v>FR</v>
          </cell>
          <cell r="C381" t="str">
            <v>Wind onshore</v>
          </cell>
          <cell r="D381" t="str">
            <v>2037</v>
          </cell>
          <cell r="E381">
            <v>2283.4499999999998</v>
          </cell>
        </row>
        <row r="382">
          <cell r="A382" t="str">
            <v>France</v>
          </cell>
          <cell r="B382" t="str">
            <v>FR</v>
          </cell>
          <cell r="C382" t="str">
            <v>Wind onshore</v>
          </cell>
          <cell r="D382" t="str">
            <v>2038</v>
          </cell>
          <cell r="E382">
            <v>2329.35</v>
          </cell>
        </row>
        <row r="383">
          <cell r="A383" t="str">
            <v>France</v>
          </cell>
          <cell r="B383" t="str">
            <v>FR</v>
          </cell>
          <cell r="C383" t="str">
            <v>Wind onshore</v>
          </cell>
          <cell r="D383" t="str">
            <v>2039</v>
          </cell>
          <cell r="E383">
            <v>2374.5</v>
          </cell>
        </row>
        <row r="384">
          <cell r="A384" t="str">
            <v>France</v>
          </cell>
          <cell r="B384" t="str">
            <v>FR</v>
          </cell>
          <cell r="C384" t="str">
            <v>Wind onshore</v>
          </cell>
          <cell r="D384" t="str">
            <v>2040</v>
          </cell>
          <cell r="E384">
            <v>2418.8000000000002</v>
          </cell>
        </row>
        <row r="385">
          <cell r="A385" t="str">
            <v>France</v>
          </cell>
          <cell r="B385" t="str">
            <v>FR</v>
          </cell>
          <cell r="C385" t="str">
            <v>Wind onshore</v>
          </cell>
          <cell r="D385" t="str">
            <v>2041</v>
          </cell>
          <cell r="E385">
            <v>2462.1</v>
          </cell>
        </row>
        <row r="386">
          <cell r="A386" t="str">
            <v>France</v>
          </cell>
          <cell r="B386" t="str">
            <v>FR</v>
          </cell>
          <cell r="C386" t="str">
            <v>Wind onshore</v>
          </cell>
          <cell r="D386" t="str">
            <v>2042</v>
          </cell>
          <cell r="E386">
            <v>2504.1999999999998</v>
          </cell>
        </row>
        <row r="387">
          <cell r="A387" t="str">
            <v>France</v>
          </cell>
          <cell r="B387" t="str">
            <v>FR</v>
          </cell>
          <cell r="C387" t="str">
            <v>Wind onshore</v>
          </cell>
          <cell r="D387" t="str">
            <v>2043</v>
          </cell>
          <cell r="E387">
            <v>2545</v>
          </cell>
        </row>
        <row r="388">
          <cell r="A388" t="str">
            <v>France</v>
          </cell>
          <cell r="B388" t="str">
            <v>FR</v>
          </cell>
          <cell r="C388" t="str">
            <v>Wind onshore</v>
          </cell>
          <cell r="D388" t="str">
            <v>2044</v>
          </cell>
          <cell r="E388">
            <v>2584.5</v>
          </cell>
        </row>
        <row r="389">
          <cell r="A389" t="str">
            <v>France</v>
          </cell>
          <cell r="B389" t="str">
            <v>FR</v>
          </cell>
          <cell r="C389" t="str">
            <v>Wind onshore</v>
          </cell>
          <cell r="D389" t="str">
            <v>2045</v>
          </cell>
          <cell r="E389">
            <v>2622.6</v>
          </cell>
        </row>
        <row r="390">
          <cell r="A390" t="str">
            <v>France</v>
          </cell>
          <cell r="B390" t="str">
            <v>FR</v>
          </cell>
          <cell r="C390" t="str">
            <v>Wind onshore</v>
          </cell>
          <cell r="D390" t="str">
            <v>2046</v>
          </cell>
          <cell r="E390">
            <v>2659.3</v>
          </cell>
        </row>
        <row r="391">
          <cell r="A391" t="str">
            <v>France</v>
          </cell>
          <cell r="B391" t="str">
            <v>FR</v>
          </cell>
          <cell r="C391" t="str">
            <v>Wind onshore</v>
          </cell>
          <cell r="D391" t="str">
            <v>2047</v>
          </cell>
          <cell r="E391">
            <v>2694.55</v>
          </cell>
        </row>
        <row r="392">
          <cell r="A392" t="str">
            <v>France</v>
          </cell>
          <cell r="B392" t="str">
            <v>FR</v>
          </cell>
          <cell r="C392" t="str">
            <v>Wind onshore</v>
          </cell>
          <cell r="D392" t="str">
            <v>2048</v>
          </cell>
          <cell r="E392">
            <v>2728.4</v>
          </cell>
        </row>
        <row r="393">
          <cell r="A393" t="str">
            <v>France</v>
          </cell>
          <cell r="B393" t="str">
            <v>FR</v>
          </cell>
          <cell r="C393" t="str">
            <v>Wind onshore</v>
          </cell>
          <cell r="D393" t="str">
            <v>2049</v>
          </cell>
          <cell r="E393">
            <v>2760.8</v>
          </cell>
        </row>
        <row r="394">
          <cell r="A394" t="str">
            <v>France</v>
          </cell>
          <cell r="B394" t="str">
            <v>FR</v>
          </cell>
          <cell r="C394" t="str">
            <v>Wind onshore</v>
          </cell>
          <cell r="D394" t="str">
            <v>2050</v>
          </cell>
          <cell r="E394">
            <v>2791.8</v>
          </cell>
        </row>
        <row r="395">
          <cell r="A395" t="str">
            <v>Great Britain</v>
          </cell>
          <cell r="B395" t="str">
            <v>GB</v>
          </cell>
          <cell r="C395" t="str">
            <v>Wind onshore</v>
          </cell>
          <cell r="D395" t="str">
            <v>2015</v>
          </cell>
          <cell r="E395">
            <v>2721</v>
          </cell>
        </row>
        <row r="396">
          <cell r="A396" t="str">
            <v>Great Britain</v>
          </cell>
          <cell r="B396" t="str">
            <v>GB</v>
          </cell>
          <cell r="C396" t="str">
            <v>Wind onshore</v>
          </cell>
          <cell r="D396" t="str">
            <v>2016</v>
          </cell>
          <cell r="E396">
            <v>2780</v>
          </cell>
        </row>
        <row r="397">
          <cell r="A397" t="str">
            <v>Great Britain</v>
          </cell>
          <cell r="B397" t="str">
            <v>GB</v>
          </cell>
          <cell r="C397" t="str">
            <v>Wind onshore</v>
          </cell>
          <cell r="D397" t="str">
            <v>2017</v>
          </cell>
          <cell r="E397">
            <v>2840</v>
          </cell>
        </row>
        <row r="398">
          <cell r="A398" t="str">
            <v>Great Britain</v>
          </cell>
          <cell r="B398" t="str">
            <v>GB</v>
          </cell>
          <cell r="C398" t="str">
            <v>Wind onshore</v>
          </cell>
          <cell r="D398" t="str">
            <v>2018</v>
          </cell>
          <cell r="E398">
            <v>2900</v>
          </cell>
        </row>
        <row r="399">
          <cell r="A399" t="str">
            <v>Great Britain</v>
          </cell>
          <cell r="B399" t="str">
            <v>GB</v>
          </cell>
          <cell r="C399" t="str">
            <v>Wind onshore</v>
          </cell>
          <cell r="D399" t="str">
            <v>2019</v>
          </cell>
          <cell r="E399">
            <v>2493.1764705882351</v>
          </cell>
        </row>
        <row r="400">
          <cell r="A400" t="str">
            <v>Great Britain</v>
          </cell>
          <cell r="B400" t="str">
            <v>GB</v>
          </cell>
          <cell r="C400" t="str">
            <v>Wind onshore</v>
          </cell>
          <cell r="D400" t="str">
            <v>2020</v>
          </cell>
          <cell r="E400">
            <v>2522.5</v>
          </cell>
        </row>
        <row r="401">
          <cell r="A401" t="str">
            <v>Great Britain</v>
          </cell>
          <cell r="B401" t="str">
            <v>GB</v>
          </cell>
          <cell r="C401" t="str">
            <v>Wind onshore</v>
          </cell>
          <cell r="D401" t="str">
            <v>2021</v>
          </cell>
          <cell r="E401">
            <v>2551.7894736842104</v>
          </cell>
        </row>
        <row r="402">
          <cell r="A402" t="str">
            <v>Great Britain</v>
          </cell>
          <cell r="B402" t="str">
            <v>GB</v>
          </cell>
          <cell r="C402" t="str">
            <v>Wind onshore</v>
          </cell>
          <cell r="D402" t="str">
            <v>2022</v>
          </cell>
          <cell r="E402">
            <v>2581</v>
          </cell>
        </row>
        <row r="403">
          <cell r="A403" t="str">
            <v>Great Britain</v>
          </cell>
          <cell r="B403" t="str">
            <v>GB</v>
          </cell>
          <cell r="C403" t="str">
            <v>Wind onshore</v>
          </cell>
          <cell r="D403" t="str">
            <v>2023</v>
          </cell>
          <cell r="E403">
            <v>2637.8</v>
          </cell>
        </row>
        <row r="404">
          <cell r="A404" t="str">
            <v>Great Britain</v>
          </cell>
          <cell r="B404" t="str">
            <v>GB</v>
          </cell>
          <cell r="C404" t="str">
            <v>Wind onshore</v>
          </cell>
          <cell r="D404" t="str">
            <v>2024</v>
          </cell>
          <cell r="E404">
            <v>2696</v>
          </cell>
        </row>
        <row r="405">
          <cell r="A405" t="str">
            <v>Great Britain</v>
          </cell>
          <cell r="B405" t="str">
            <v>GB</v>
          </cell>
          <cell r="C405" t="str">
            <v>Wind onshore</v>
          </cell>
          <cell r="D405" t="str">
            <v>2025</v>
          </cell>
          <cell r="E405">
            <v>2754</v>
          </cell>
        </row>
        <row r="406">
          <cell r="A406" t="str">
            <v>Great Britain</v>
          </cell>
          <cell r="B406" t="str">
            <v>GB</v>
          </cell>
          <cell r="C406" t="str">
            <v>Wind onshore</v>
          </cell>
          <cell r="D406" t="str">
            <v>2026</v>
          </cell>
          <cell r="E406">
            <v>2812.5</v>
          </cell>
        </row>
        <row r="407">
          <cell r="A407" t="str">
            <v>Great Britain</v>
          </cell>
          <cell r="B407" t="str">
            <v>GB</v>
          </cell>
          <cell r="C407" t="str">
            <v>Wind onshore</v>
          </cell>
          <cell r="D407" t="str">
            <v>2027</v>
          </cell>
          <cell r="E407">
            <v>2870.75</v>
          </cell>
        </row>
        <row r="408">
          <cell r="A408" t="str">
            <v>Great Britain</v>
          </cell>
          <cell r="B408" t="str">
            <v>GB</v>
          </cell>
          <cell r="C408" t="str">
            <v>Wind onshore</v>
          </cell>
          <cell r="D408" t="str">
            <v>2028</v>
          </cell>
          <cell r="E408">
            <v>2928.9</v>
          </cell>
        </row>
        <row r="409">
          <cell r="A409" t="str">
            <v>Great Britain</v>
          </cell>
          <cell r="B409" t="str">
            <v>GB</v>
          </cell>
          <cell r="C409" t="str">
            <v>Wind onshore</v>
          </cell>
          <cell r="D409" t="str">
            <v>2029</v>
          </cell>
          <cell r="E409">
            <v>2986.75</v>
          </cell>
        </row>
        <row r="410">
          <cell r="A410" t="str">
            <v>Great Britain</v>
          </cell>
          <cell r="B410" t="str">
            <v>GB</v>
          </cell>
          <cell r="C410" t="str">
            <v>Wind onshore</v>
          </cell>
          <cell r="D410" t="str">
            <v>2030</v>
          </cell>
          <cell r="E410">
            <v>3044.4</v>
          </cell>
        </row>
        <row r="411">
          <cell r="A411" t="str">
            <v>Great Britain</v>
          </cell>
          <cell r="B411" t="str">
            <v>GB</v>
          </cell>
          <cell r="C411" t="str">
            <v>Wind onshore</v>
          </cell>
          <cell r="D411" t="str">
            <v>2031</v>
          </cell>
          <cell r="E411">
            <v>3101.75</v>
          </cell>
        </row>
        <row r="412">
          <cell r="A412" t="str">
            <v>Great Britain</v>
          </cell>
          <cell r="B412" t="str">
            <v>GB</v>
          </cell>
          <cell r="C412" t="str">
            <v>Wind onshore</v>
          </cell>
          <cell r="D412" t="str">
            <v>2032</v>
          </cell>
          <cell r="E412">
            <v>3158.7</v>
          </cell>
        </row>
        <row r="413">
          <cell r="A413" t="str">
            <v>Great Britain</v>
          </cell>
          <cell r="B413" t="str">
            <v>GB</v>
          </cell>
          <cell r="C413" t="str">
            <v>Wind onshore</v>
          </cell>
          <cell r="D413" t="str">
            <v>2033</v>
          </cell>
          <cell r="E413">
            <v>3215.15</v>
          </cell>
        </row>
        <row r="414">
          <cell r="A414" t="str">
            <v>Great Britain</v>
          </cell>
          <cell r="B414" t="str">
            <v>GB</v>
          </cell>
          <cell r="C414" t="str">
            <v>Wind onshore</v>
          </cell>
          <cell r="D414" t="str">
            <v>2034</v>
          </cell>
          <cell r="E414">
            <v>3271</v>
          </cell>
        </row>
        <row r="415">
          <cell r="A415" t="str">
            <v>Great Britain</v>
          </cell>
          <cell r="B415" t="str">
            <v>GB</v>
          </cell>
          <cell r="C415" t="str">
            <v>Wind onshore</v>
          </cell>
          <cell r="D415" t="str">
            <v>2035</v>
          </cell>
          <cell r="E415">
            <v>3326.05</v>
          </cell>
        </row>
        <row r="416">
          <cell r="A416" t="str">
            <v>Great Britain</v>
          </cell>
          <cell r="B416" t="str">
            <v>GB</v>
          </cell>
          <cell r="C416" t="str">
            <v>Wind onshore</v>
          </cell>
          <cell r="D416" t="str">
            <v>2036</v>
          </cell>
          <cell r="E416">
            <v>3380.25</v>
          </cell>
        </row>
        <row r="417">
          <cell r="A417" t="str">
            <v>Great Britain</v>
          </cell>
          <cell r="B417" t="str">
            <v>GB</v>
          </cell>
          <cell r="C417" t="str">
            <v>Wind onshore</v>
          </cell>
          <cell r="D417" t="str">
            <v>2037</v>
          </cell>
          <cell r="E417">
            <v>3433.45</v>
          </cell>
        </row>
        <row r="418">
          <cell r="A418" t="str">
            <v>Great Britain</v>
          </cell>
          <cell r="B418" t="str">
            <v>GB</v>
          </cell>
          <cell r="C418" t="str">
            <v>Wind onshore</v>
          </cell>
          <cell r="D418" t="str">
            <v>2038</v>
          </cell>
          <cell r="E418">
            <v>3485.55</v>
          </cell>
        </row>
        <row r="419">
          <cell r="A419" t="str">
            <v>Great Britain</v>
          </cell>
          <cell r="B419" t="str">
            <v>GB</v>
          </cell>
          <cell r="C419" t="str">
            <v>Wind onshore</v>
          </cell>
          <cell r="D419" t="str">
            <v>2039</v>
          </cell>
          <cell r="E419">
            <v>3536.45</v>
          </cell>
        </row>
        <row r="420">
          <cell r="A420" t="str">
            <v>Great Britain</v>
          </cell>
          <cell r="B420" t="str">
            <v>GB</v>
          </cell>
          <cell r="C420" t="str">
            <v>Wind onshore</v>
          </cell>
          <cell r="D420" t="str">
            <v>2040</v>
          </cell>
          <cell r="E420">
            <v>3586.05</v>
          </cell>
        </row>
        <row r="421">
          <cell r="A421" t="str">
            <v>Great Britain</v>
          </cell>
          <cell r="B421" t="str">
            <v>GB</v>
          </cell>
          <cell r="C421" t="str">
            <v>Wind onshore</v>
          </cell>
          <cell r="D421" t="str">
            <v>2041</v>
          </cell>
          <cell r="E421">
            <v>3634.2</v>
          </cell>
        </row>
        <row r="422">
          <cell r="A422" t="str">
            <v>Great Britain</v>
          </cell>
          <cell r="B422" t="str">
            <v>GB</v>
          </cell>
          <cell r="C422" t="str">
            <v>Wind onshore</v>
          </cell>
          <cell r="D422" t="str">
            <v>2042</v>
          </cell>
          <cell r="E422">
            <v>3680.8</v>
          </cell>
        </row>
        <row r="423">
          <cell r="A423" t="str">
            <v>Great Britain</v>
          </cell>
          <cell r="B423" t="str">
            <v>GB</v>
          </cell>
          <cell r="C423" t="str">
            <v>Wind onshore</v>
          </cell>
          <cell r="D423" t="str">
            <v>2043</v>
          </cell>
          <cell r="E423">
            <v>3725.7</v>
          </cell>
        </row>
        <row r="424">
          <cell r="A424" t="str">
            <v>Great Britain</v>
          </cell>
          <cell r="B424" t="str">
            <v>GB</v>
          </cell>
          <cell r="C424" t="str">
            <v>Wind onshore</v>
          </cell>
          <cell r="D424" t="str">
            <v>2044</v>
          </cell>
          <cell r="E424">
            <v>3768.9</v>
          </cell>
        </row>
        <row r="425">
          <cell r="A425" t="str">
            <v>Great Britain</v>
          </cell>
          <cell r="B425" t="str">
            <v>GB</v>
          </cell>
          <cell r="C425" t="str">
            <v>Wind onshore</v>
          </cell>
          <cell r="D425" t="str">
            <v>2045</v>
          </cell>
          <cell r="E425">
            <v>3810.4</v>
          </cell>
        </row>
        <row r="426">
          <cell r="A426" t="str">
            <v>Great Britain</v>
          </cell>
          <cell r="B426" t="str">
            <v>GB</v>
          </cell>
          <cell r="C426" t="str">
            <v>Wind onshore</v>
          </cell>
          <cell r="D426" t="str">
            <v>2046</v>
          </cell>
          <cell r="E426">
            <v>3850.15</v>
          </cell>
        </row>
        <row r="427">
          <cell r="A427" t="str">
            <v>Great Britain</v>
          </cell>
          <cell r="B427" t="str">
            <v>GB</v>
          </cell>
          <cell r="C427" t="str">
            <v>Wind onshore</v>
          </cell>
          <cell r="D427" t="str">
            <v>2047</v>
          </cell>
          <cell r="E427">
            <v>3888.2</v>
          </cell>
        </row>
        <row r="428">
          <cell r="A428" t="str">
            <v>Great Britain</v>
          </cell>
          <cell r="B428" t="str">
            <v>GB</v>
          </cell>
          <cell r="C428" t="str">
            <v>Wind onshore</v>
          </cell>
          <cell r="D428" t="str">
            <v>2048</v>
          </cell>
          <cell r="E428">
            <v>3924.5</v>
          </cell>
        </row>
        <row r="429">
          <cell r="A429" t="str">
            <v>Great Britain</v>
          </cell>
          <cell r="B429" t="str">
            <v>GB</v>
          </cell>
          <cell r="C429" t="str">
            <v>Wind onshore</v>
          </cell>
          <cell r="D429" t="str">
            <v>2049</v>
          </cell>
          <cell r="E429">
            <v>3959.15</v>
          </cell>
        </row>
        <row r="430">
          <cell r="A430" t="str">
            <v>Great Britain</v>
          </cell>
          <cell r="B430" t="str">
            <v>GB</v>
          </cell>
          <cell r="C430" t="str">
            <v>Wind onshore</v>
          </cell>
          <cell r="D430" t="str">
            <v>2050</v>
          </cell>
          <cell r="E430">
            <v>3992.15</v>
          </cell>
        </row>
        <row r="431">
          <cell r="A431" t="str">
            <v>Greece</v>
          </cell>
          <cell r="B431" t="str">
            <v>GR</v>
          </cell>
          <cell r="C431" t="str">
            <v>Wind onshore</v>
          </cell>
          <cell r="D431" t="str">
            <v>2015</v>
          </cell>
          <cell r="E431">
            <v>1742</v>
          </cell>
        </row>
        <row r="432">
          <cell r="A432" t="str">
            <v>Greece</v>
          </cell>
          <cell r="B432" t="str">
            <v>GR</v>
          </cell>
          <cell r="C432" t="str">
            <v>Wind onshore</v>
          </cell>
          <cell r="D432" t="str">
            <v>2016</v>
          </cell>
          <cell r="E432">
            <v>1793</v>
          </cell>
        </row>
        <row r="433">
          <cell r="A433" t="str">
            <v>Greece</v>
          </cell>
          <cell r="B433" t="str">
            <v>GR</v>
          </cell>
          <cell r="C433" t="str">
            <v>Wind onshore</v>
          </cell>
          <cell r="D433" t="str">
            <v>2017</v>
          </cell>
          <cell r="E433">
            <v>1844</v>
          </cell>
        </row>
        <row r="434">
          <cell r="A434" t="str">
            <v>Greece</v>
          </cell>
          <cell r="B434" t="str">
            <v>GR</v>
          </cell>
          <cell r="C434" t="str">
            <v>Wind onshore</v>
          </cell>
          <cell r="D434" t="str">
            <v>2018</v>
          </cell>
          <cell r="E434">
            <v>1895</v>
          </cell>
        </row>
        <row r="435">
          <cell r="A435" t="str">
            <v>Greece</v>
          </cell>
          <cell r="B435" t="str">
            <v>GR</v>
          </cell>
          <cell r="C435" t="str">
            <v>Wind onshore</v>
          </cell>
          <cell r="D435" t="str">
            <v>2019</v>
          </cell>
          <cell r="E435">
            <v>1471.55</v>
          </cell>
        </row>
        <row r="436">
          <cell r="A436" t="str">
            <v>Greece</v>
          </cell>
          <cell r="B436" t="str">
            <v>GR</v>
          </cell>
          <cell r="C436" t="str">
            <v>Wind onshore</v>
          </cell>
          <cell r="D436" t="str">
            <v>2020</v>
          </cell>
          <cell r="E436">
            <v>1520.35</v>
          </cell>
        </row>
        <row r="437">
          <cell r="A437" t="str">
            <v>Greece</v>
          </cell>
          <cell r="B437" t="str">
            <v>GR</v>
          </cell>
          <cell r="C437" t="str">
            <v>Wind onshore</v>
          </cell>
          <cell r="D437" t="str">
            <v>2021</v>
          </cell>
          <cell r="E437">
            <v>1569.1</v>
          </cell>
        </row>
        <row r="438">
          <cell r="A438" t="str">
            <v>Greece</v>
          </cell>
          <cell r="B438" t="str">
            <v>GR</v>
          </cell>
          <cell r="C438" t="str">
            <v>Wind onshore</v>
          </cell>
          <cell r="D438" t="str">
            <v>2022</v>
          </cell>
          <cell r="E438">
            <v>1617</v>
          </cell>
        </row>
        <row r="439">
          <cell r="A439" t="str">
            <v>Greece</v>
          </cell>
          <cell r="B439" t="str">
            <v>GR</v>
          </cell>
          <cell r="C439" t="str">
            <v>Wind onshore</v>
          </cell>
          <cell r="D439" t="str">
            <v>2023</v>
          </cell>
          <cell r="E439">
            <v>1665.55</v>
          </cell>
        </row>
        <row r="440">
          <cell r="A440" t="str">
            <v>Greece</v>
          </cell>
          <cell r="B440" t="str">
            <v>GR</v>
          </cell>
          <cell r="C440" t="str">
            <v>Wind onshore</v>
          </cell>
          <cell r="D440" t="str">
            <v>2024</v>
          </cell>
          <cell r="E440">
            <v>1713</v>
          </cell>
        </row>
        <row r="441">
          <cell r="A441" t="str">
            <v>Greece</v>
          </cell>
          <cell r="B441" t="str">
            <v>GR</v>
          </cell>
          <cell r="C441" t="str">
            <v>Wind onshore</v>
          </cell>
          <cell r="D441" t="str">
            <v>2025</v>
          </cell>
          <cell r="E441">
            <v>1761</v>
          </cell>
        </row>
        <row r="442">
          <cell r="A442" t="str">
            <v>Greece</v>
          </cell>
          <cell r="B442" t="str">
            <v>GR</v>
          </cell>
          <cell r="C442" t="str">
            <v>Wind onshore</v>
          </cell>
          <cell r="D442" t="str">
            <v>2026</v>
          </cell>
          <cell r="E442">
            <v>1807.4</v>
          </cell>
        </row>
        <row r="443">
          <cell r="A443" t="str">
            <v>Greece</v>
          </cell>
          <cell r="B443" t="str">
            <v>GR</v>
          </cell>
          <cell r="C443" t="str">
            <v>Wind onshore</v>
          </cell>
          <cell r="D443" t="str">
            <v>2027</v>
          </cell>
          <cell r="E443">
            <v>1853.25</v>
          </cell>
        </row>
        <row r="444">
          <cell r="A444" t="str">
            <v>Greece</v>
          </cell>
          <cell r="B444" t="str">
            <v>GR</v>
          </cell>
          <cell r="C444" t="str">
            <v>Wind onshore</v>
          </cell>
          <cell r="D444" t="str">
            <v>2028</v>
          </cell>
          <cell r="E444">
            <v>1898.35</v>
          </cell>
        </row>
        <row r="445">
          <cell r="A445" t="str">
            <v>Greece</v>
          </cell>
          <cell r="B445" t="str">
            <v>GR</v>
          </cell>
          <cell r="C445" t="str">
            <v>Wind onshore</v>
          </cell>
          <cell r="D445" t="str">
            <v>2029</v>
          </cell>
          <cell r="E445">
            <v>1942.65</v>
          </cell>
        </row>
        <row r="446">
          <cell r="A446" t="str">
            <v>Greece</v>
          </cell>
          <cell r="B446" t="str">
            <v>GR</v>
          </cell>
          <cell r="C446" t="str">
            <v>Wind onshore</v>
          </cell>
          <cell r="D446" t="str">
            <v>2030</v>
          </cell>
          <cell r="E446">
            <v>1986.05</v>
          </cell>
        </row>
        <row r="447">
          <cell r="A447" t="str">
            <v>Greece</v>
          </cell>
          <cell r="B447" t="str">
            <v>GR</v>
          </cell>
          <cell r="C447" t="str">
            <v>Wind onshore</v>
          </cell>
          <cell r="D447" t="str">
            <v>2031</v>
          </cell>
          <cell r="E447">
            <v>2028.5</v>
          </cell>
        </row>
        <row r="448">
          <cell r="A448" t="str">
            <v>Greece</v>
          </cell>
          <cell r="B448" t="str">
            <v>GR</v>
          </cell>
          <cell r="C448" t="str">
            <v>Wind onshore</v>
          </cell>
          <cell r="D448" t="str">
            <v>2032</v>
          </cell>
          <cell r="E448">
            <v>2069.85</v>
          </cell>
        </row>
        <row r="449">
          <cell r="A449" t="str">
            <v>Greece</v>
          </cell>
          <cell r="B449" t="str">
            <v>GR</v>
          </cell>
          <cell r="C449" t="str">
            <v>Wind onshore</v>
          </cell>
          <cell r="D449" t="str">
            <v>2033</v>
          </cell>
          <cell r="E449">
            <v>2110.0500000000002</v>
          </cell>
        </row>
        <row r="450">
          <cell r="A450" t="str">
            <v>Greece</v>
          </cell>
          <cell r="B450" t="str">
            <v>GR</v>
          </cell>
          <cell r="C450" t="str">
            <v>Wind onshore</v>
          </cell>
          <cell r="D450" t="str">
            <v>2034</v>
          </cell>
          <cell r="E450">
            <v>2149</v>
          </cell>
        </row>
        <row r="451">
          <cell r="A451" t="str">
            <v>Greece</v>
          </cell>
          <cell r="B451" t="str">
            <v>GR</v>
          </cell>
          <cell r="C451" t="str">
            <v>Wind onshore</v>
          </cell>
          <cell r="D451" t="str">
            <v>2035</v>
          </cell>
          <cell r="E451">
            <v>2186.5500000000002</v>
          </cell>
        </row>
        <row r="452">
          <cell r="A452" t="str">
            <v>Greece</v>
          </cell>
          <cell r="B452" t="str">
            <v>GR</v>
          </cell>
          <cell r="C452" t="str">
            <v>Wind onshore</v>
          </cell>
          <cell r="D452" t="str">
            <v>2036</v>
          </cell>
          <cell r="E452">
            <v>2222.65</v>
          </cell>
        </row>
        <row r="453">
          <cell r="A453" t="str">
            <v>Greece</v>
          </cell>
          <cell r="B453" t="str">
            <v>GR</v>
          </cell>
          <cell r="C453" t="str">
            <v>Wind onshore</v>
          </cell>
          <cell r="D453" t="str">
            <v>2037</v>
          </cell>
          <cell r="E453">
            <v>2257.1999999999998</v>
          </cell>
        </row>
        <row r="454">
          <cell r="A454" t="str">
            <v>Greece</v>
          </cell>
          <cell r="B454" t="str">
            <v>GR</v>
          </cell>
          <cell r="C454" t="str">
            <v>Wind onshore</v>
          </cell>
          <cell r="D454" t="str">
            <v>2038</v>
          </cell>
          <cell r="E454">
            <v>2290.1</v>
          </cell>
        </row>
        <row r="455">
          <cell r="A455" t="str">
            <v>Greece</v>
          </cell>
          <cell r="B455" t="str">
            <v>GR</v>
          </cell>
          <cell r="C455" t="str">
            <v>Wind onshore</v>
          </cell>
          <cell r="D455" t="str">
            <v>2039</v>
          </cell>
          <cell r="E455">
            <v>2321.35</v>
          </cell>
        </row>
        <row r="456">
          <cell r="A456" t="str">
            <v>Greece</v>
          </cell>
          <cell r="B456" t="str">
            <v>GR</v>
          </cell>
          <cell r="C456" t="str">
            <v>Wind onshore</v>
          </cell>
          <cell r="D456" t="str">
            <v>2040</v>
          </cell>
          <cell r="E456">
            <v>2350.9</v>
          </cell>
        </row>
        <row r="457">
          <cell r="A457" t="str">
            <v>Greece</v>
          </cell>
          <cell r="B457" t="str">
            <v>GR</v>
          </cell>
          <cell r="C457" t="str">
            <v>Wind onshore</v>
          </cell>
          <cell r="D457" t="str">
            <v>2041</v>
          </cell>
          <cell r="E457">
            <v>2378.6</v>
          </cell>
        </row>
        <row r="458">
          <cell r="A458" t="str">
            <v>Greece</v>
          </cell>
          <cell r="B458" t="str">
            <v>GR</v>
          </cell>
          <cell r="C458" t="str">
            <v>Wind onshore</v>
          </cell>
          <cell r="D458" t="str">
            <v>2042</v>
          </cell>
          <cell r="E458">
            <v>2404.4</v>
          </cell>
        </row>
        <row r="459">
          <cell r="A459" t="str">
            <v>Greece</v>
          </cell>
          <cell r="B459" t="str">
            <v>GR</v>
          </cell>
          <cell r="C459" t="str">
            <v>Wind onshore</v>
          </cell>
          <cell r="D459" t="str">
            <v>2043</v>
          </cell>
          <cell r="E459">
            <v>2428.3000000000002</v>
          </cell>
        </row>
        <row r="460">
          <cell r="A460" t="str">
            <v>Greece</v>
          </cell>
          <cell r="B460" t="str">
            <v>GR</v>
          </cell>
          <cell r="C460" t="str">
            <v>Wind onshore</v>
          </cell>
          <cell r="D460" t="str">
            <v>2044</v>
          </cell>
          <cell r="E460">
            <v>2450.3000000000002</v>
          </cell>
        </row>
        <row r="461">
          <cell r="A461" t="str">
            <v>Greece</v>
          </cell>
          <cell r="B461" t="str">
            <v>GR</v>
          </cell>
          <cell r="C461" t="str">
            <v>Wind onshore</v>
          </cell>
          <cell r="D461" t="str">
            <v>2045</v>
          </cell>
          <cell r="E461">
            <v>2470.6999999999998</v>
          </cell>
        </row>
        <row r="462">
          <cell r="A462" t="str">
            <v>Greece</v>
          </cell>
          <cell r="B462" t="str">
            <v>GR</v>
          </cell>
          <cell r="C462" t="str">
            <v>Wind onshore</v>
          </cell>
          <cell r="D462" t="str">
            <v>2046</v>
          </cell>
          <cell r="E462">
            <v>2489.5</v>
          </cell>
        </row>
        <row r="463">
          <cell r="A463" t="str">
            <v>Greece</v>
          </cell>
          <cell r="B463" t="str">
            <v>GR</v>
          </cell>
          <cell r="C463" t="str">
            <v>Wind onshore</v>
          </cell>
          <cell r="D463" t="str">
            <v>2047</v>
          </cell>
          <cell r="E463">
            <v>2506.75</v>
          </cell>
        </row>
        <row r="464">
          <cell r="A464" t="str">
            <v>Greece</v>
          </cell>
          <cell r="B464" t="str">
            <v>GR</v>
          </cell>
          <cell r="C464" t="str">
            <v>Wind onshore</v>
          </cell>
          <cell r="D464" t="str">
            <v>2048</v>
          </cell>
          <cell r="E464">
            <v>2522.4499999999998</v>
          </cell>
        </row>
        <row r="465">
          <cell r="A465" t="str">
            <v>Greece</v>
          </cell>
          <cell r="B465" t="str">
            <v>GR</v>
          </cell>
          <cell r="C465" t="str">
            <v>Wind onshore</v>
          </cell>
          <cell r="D465" t="str">
            <v>2049</v>
          </cell>
          <cell r="E465">
            <v>2536.6</v>
          </cell>
        </row>
        <row r="466">
          <cell r="A466" t="str">
            <v>Greece</v>
          </cell>
          <cell r="B466" t="str">
            <v>GR</v>
          </cell>
          <cell r="C466" t="str">
            <v>Wind onshore</v>
          </cell>
          <cell r="D466" t="str">
            <v>2050</v>
          </cell>
          <cell r="E466">
            <v>2549.3000000000002</v>
          </cell>
        </row>
        <row r="467">
          <cell r="A467" t="str">
            <v>Croatia</v>
          </cell>
          <cell r="B467" t="str">
            <v>HR</v>
          </cell>
          <cell r="C467" t="str">
            <v>Wind onshore</v>
          </cell>
          <cell r="D467" t="str">
            <v>2015</v>
          </cell>
          <cell r="E467">
            <v>1677</v>
          </cell>
        </row>
        <row r="468">
          <cell r="A468" t="str">
            <v>Croatia</v>
          </cell>
          <cell r="B468" t="str">
            <v>HR</v>
          </cell>
          <cell r="C468" t="str">
            <v>Wind onshore</v>
          </cell>
          <cell r="D468" t="str">
            <v>2016</v>
          </cell>
          <cell r="E468">
            <v>1734</v>
          </cell>
        </row>
        <row r="469">
          <cell r="A469" t="str">
            <v>Croatia</v>
          </cell>
          <cell r="B469" t="str">
            <v>HR</v>
          </cell>
          <cell r="C469" t="str">
            <v>Wind onshore</v>
          </cell>
          <cell r="D469" t="str">
            <v>2017</v>
          </cell>
          <cell r="E469">
            <v>1785</v>
          </cell>
        </row>
        <row r="470">
          <cell r="A470" t="str">
            <v>Croatia</v>
          </cell>
          <cell r="B470" t="str">
            <v>HR</v>
          </cell>
          <cell r="C470" t="str">
            <v>Wind onshore</v>
          </cell>
          <cell r="D470" t="str">
            <v>2018</v>
          </cell>
          <cell r="E470">
            <v>1835</v>
          </cell>
        </row>
        <row r="471">
          <cell r="A471" t="str">
            <v>Croatia</v>
          </cell>
          <cell r="B471" t="str">
            <v>HR</v>
          </cell>
          <cell r="C471" t="str">
            <v>Wind onshore</v>
          </cell>
          <cell r="D471" t="str">
            <v>2019</v>
          </cell>
          <cell r="E471">
            <v>1645.5</v>
          </cell>
        </row>
        <row r="472">
          <cell r="A472" t="str">
            <v>Croatia</v>
          </cell>
          <cell r="B472" t="str">
            <v>HR</v>
          </cell>
          <cell r="C472" t="str">
            <v>Wind onshore</v>
          </cell>
          <cell r="D472" t="str">
            <v>2020</v>
          </cell>
          <cell r="E472">
            <v>1671.7272727272727</v>
          </cell>
        </row>
        <row r="473">
          <cell r="A473" t="str">
            <v>Croatia</v>
          </cell>
          <cell r="B473" t="str">
            <v>HR</v>
          </cell>
          <cell r="C473" t="str">
            <v>Wind onshore</v>
          </cell>
          <cell r="D473" t="str">
            <v>2021</v>
          </cell>
          <cell r="E473">
            <v>1697.75</v>
          </cell>
        </row>
        <row r="474">
          <cell r="A474" t="str">
            <v>Croatia</v>
          </cell>
          <cell r="B474" t="str">
            <v>HR</v>
          </cell>
          <cell r="C474" t="str">
            <v>Wind onshore</v>
          </cell>
          <cell r="D474" t="str">
            <v>2022</v>
          </cell>
          <cell r="E474">
            <v>1724</v>
          </cell>
        </row>
        <row r="475">
          <cell r="A475" t="str">
            <v>Croatia</v>
          </cell>
          <cell r="B475" t="str">
            <v>HR</v>
          </cell>
          <cell r="C475" t="str">
            <v>Wind onshore</v>
          </cell>
          <cell r="D475" t="str">
            <v>2023</v>
          </cell>
          <cell r="E475">
            <v>1748.5</v>
          </cell>
        </row>
        <row r="476">
          <cell r="A476" t="str">
            <v>Croatia</v>
          </cell>
          <cell r="B476" t="str">
            <v>HR</v>
          </cell>
          <cell r="C476" t="str">
            <v>Wind onshore</v>
          </cell>
          <cell r="D476" t="str">
            <v>2024</v>
          </cell>
          <cell r="E476">
            <v>1773</v>
          </cell>
        </row>
        <row r="477">
          <cell r="A477" t="str">
            <v>Croatia</v>
          </cell>
          <cell r="B477" t="str">
            <v>HR</v>
          </cell>
          <cell r="C477" t="str">
            <v>Wind onshore</v>
          </cell>
          <cell r="D477" t="str">
            <v>2025</v>
          </cell>
          <cell r="E477">
            <v>1796</v>
          </cell>
        </row>
        <row r="478">
          <cell r="A478" t="str">
            <v>Croatia</v>
          </cell>
          <cell r="B478" t="str">
            <v>HR</v>
          </cell>
          <cell r="C478" t="str">
            <v>Wind onshore</v>
          </cell>
          <cell r="D478" t="str">
            <v>2026</v>
          </cell>
          <cell r="E478">
            <v>1819.2941176470588</v>
          </cell>
        </row>
        <row r="479">
          <cell r="A479" t="str">
            <v>Croatia</v>
          </cell>
          <cell r="B479" t="str">
            <v>HR</v>
          </cell>
          <cell r="C479" t="str">
            <v>Wind onshore</v>
          </cell>
          <cell r="D479" t="str">
            <v>2027</v>
          </cell>
          <cell r="E479">
            <v>1841.7777777777778</v>
          </cell>
        </row>
        <row r="480">
          <cell r="A480" t="str">
            <v>Croatia</v>
          </cell>
          <cell r="B480" t="str">
            <v>HR</v>
          </cell>
          <cell r="C480" t="str">
            <v>Wind onshore</v>
          </cell>
          <cell r="D480" t="str">
            <v>2028</v>
          </cell>
          <cell r="E480">
            <v>1863.7368421052631</v>
          </cell>
        </row>
        <row r="481">
          <cell r="A481" t="str">
            <v>Croatia</v>
          </cell>
          <cell r="B481" t="str">
            <v>HR</v>
          </cell>
          <cell r="C481" t="str">
            <v>Wind onshore</v>
          </cell>
          <cell r="D481" t="str">
            <v>2029</v>
          </cell>
          <cell r="E481">
            <v>1885.25</v>
          </cell>
        </row>
        <row r="482">
          <cell r="A482" t="str">
            <v>Croatia</v>
          </cell>
          <cell r="B482" t="str">
            <v>HR</v>
          </cell>
          <cell r="C482" t="str">
            <v>Wind onshore</v>
          </cell>
          <cell r="D482" t="str">
            <v>2030</v>
          </cell>
          <cell r="E482">
            <v>1931.75</v>
          </cell>
        </row>
        <row r="483">
          <cell r="A483" t="str">
            <v>Croatia</v>
          </cell>
          <cell r="B483" t="str">
            <v>HR</v>
          </cell>
          <cell r="C483" t="str">
            <v>Wind onshore</v>
          </cell>
          <cell r="D483" t="str">
            <v>2031</v>
          </cell>
          <cell r="E483">
            <v>1977.1</v>
          </cell>
        </row>
        <row r="484">
          <cell r="A484" t="str">
            <v>Croatia</v>
          </cell>
          <cell r="B484" t="str">
            <v>HR</v>
          </cell>
          <cell r="C484" t="str">
            <v>Wind onshore</v>
          </cell>
          <cell r="D484" t="str">
            <v>2032</v>
          </cell>
          <cell r="E484">
            <v>2021.15</v>
          </cell>
        </row>
        <row r="485">
          <cell r="A485" t="str">
            <v>Croatia</v>
          </cell>
          <cell r="B485" t="str">
            <v>HR</v>
          </cell>
          <cell r="C485" t="str">
            <v>Wind onshore</v>
          </cell>
          <cell r="D485" t="str">
            <v>2033</v>
          </cell>
          <cell r="E485">
            <v>2063.9</v>
          </cell>
        </row>
        <row r="486">
          <cell r="A486" t="str">
            <v>Croatia</v>
          </cell>
          <cell r="B486" t="str">
            <v>HR</v>
          </cell>
          <cell r="C486" t="str">
            <v>Wind onshore</v>
          </cell>
          <cell r="D486" t="str">
            <v>2034</v>
          </cell>
          <cell r="E486">
            <v>2105.15</v>
          </cell>
        </row>
        <row r="487">
          <cell r="A487" t="str">
            <v>Croatia</v>
          </cell>
          <cell r="B487" t="str">
            <v>HR</v>
          </cell>
          <cell r="C487" t="str">
            <v>Wind onshore</v>
          </cell>
          <cell r="D487" t="str">
            <v>2035</v>
          </cell>
          <cell r="E487">
            <v>2144.85</v>
          </cell>
        </row>
        <row r="488">
          <cell r="A488" t="str">
            <v>Croatia</v>
          </cell>
          <cell r="B488" t="str">
            <v>HR</v>
          </cell>
          <cell r="C488" t="str">
            <v>Wind onshore</v>
          </cell>
          <cell r="D488" t="str">
            <v>2036</v>
          </cell>
          <cell r="E488">
            <v>2182.85</v>
          </cell>
        </row>
        <row r="489">
          <cell r="A489" t="str">
            <v>Croatia</v>
          </cell>
          <cell r="B489" t="str">
            <v>HR</v>
          </cell>
          <cell r="C489" t="str">
            <v>Wind onshore</v>
          </cell>
          <cell r="D489" t="str">
            <v>2037</v>
          </cell>
          <cell r="E489">
            <v>2219.3000000000002</v>
          </cell>
        </row>
        <row r="490">
          <cell r="A490" t="str">
            <v>Croatia</v>
          </cell>
          <cell r="B490" t="str">
            <v>HR</v>
          </cell>
          <cell r="C490" t="str">
            <v>Wind onshore</v>
          </cell>
          <cell r="D490" t="str">
            <v>2038</v>
          </cell>
          <cell r="E490">
            <v>2253.8000000000002</v>
          </cell>
        </row>
        <row r="491">
          <cell r="A491" t="str">
            <v>Croatia</v>
          </cell>
          <cell r="B491" t="str">
            <v>HR</v>
          </cell>
          <cell r="C491" t="str">
            <v>Wind onshore</v>
          </cell>
          <cell r="D491" t="str">
            <v>2039</v>
          </cell>
          <cell r="E491">
            <v>2286.35</v>
          </cell>
        </row>
        <row r="492">
          <cell r="A492" t="str">
            <v>Croatia</v>
          </cell>
          <cell r="B492" t="str">
            <v>HR</v>
          </cell>
          <cell r="C492" t="str">
            <v>Wind onshore</v>
          </cell>
          <cell r="D492" t="str">
            <v>2040</v>
          </cell>
          <cell r="E492">
            <v>2316.85</v>
          </cell>
        </row>
        <row r="493">
          <cell r="A493" t="str">
            <v>Croatia</v>
          </cell>
          <cell r="B493" t="str">
            <v>HR</v>
          </cell>
          <cell r="C493" t="str">
            <v>Wind onshore</v>
          </cell>
          <cell r="D493" t="str">
            <v>2041</v>
          </cell>
          <cell r="E493">
            <v>2345.25</v>
          </cell>
        </row>
        <row r="494">
          <cell r="A494" t="str">
            <v>Croatia</v>
          </cell>
          <cell r="B494" t="str">
            <v>HR</v>
          </cell>
          <cell r="C494" t="str">
            <v>Wind onshore</v>
          </cell>
          <cell r="D494" t="str">
            <v>2042</v>
          </cell>
          <cell r="E494">
            <v>2371.5</v>
          </cell>
        </row>
        <row r="495">
          <cell r="A495" t="str">
            <v>Croatia</v>
          </cell>
          <cell r="B495" t="str">
            <v>HR</v>
          </cell>
          <cell r="C495" t="str">
            <v>Wind onshore</v>
          </cell>
          <cell r="D495" t="str">
            <v>2043</v>
          </cell>
          <cell r="E495">
            <v>2396.0500000000002</v>
          </cell>
        </row>
        <row r="496">
          <cell r="A496" t="str">
            <v>Croatia</v>
          </cell>
          <cell r="B496" t="str">
            <v>HR</v>
          </cell>
          <cell r="C496" t="str">
            <v>Wind onshore</v>
          </cell>
          <cell r="D496" t="str">
            <v>2044</v>
          </cell>
          <cell r="E496">
            <v>2418.85</v>
          </cell>
        </row>
        <row r="497">
          <cell r="A497" t="str">
            <v>Croatia</v>
          </cell>
          <cell r="B497" t="str">
            <v>HR</v>
          </cell>
          <cell r="C497" t="str">
            <v>Wind onshore</v>
          </cell>
          <cell r="D497" t="str">
            <v>2045</v>
          </cell>
          <cell r="E497">
            <v>2439.9499999999998</v>
          </cell>
        </row>
        <row r="498">
          <cell r="A498" t="str">
            <v>Croatia</v>
          </cell>
          <cell r="B498" t="str">
            <v>HR</v>
          </cell>
          <cell r="C498" t="str">
            <v>Wind onshore</v>
          </cell>
          <cell r="D498" t="str">
            <v>2046</v>
          </cell>
          <cell r="E498">
            <v>2459.35</v>
          </cell>
        </row>
        <row r="499">
          <cell r="A499" t="str">
            <v>Croatia</v>
          </cell>
          <cell r="B499" t="str">
            <v>HR</v>
          </cell>
          <cell r="C499" t="str">
            <v>Wind onshore</v>
          </cell>
          <cell r="D499" t="str">
            <v>2047</v>
          </cell>
          <cell r="E499">
            <v>2477.0500000000002</v>
          </cell>
        </row>
        <row r="500">
          <cell r="A500" t="str">
            <v>Croatia</v>
          </cell>
          <cell r="B500" t="str">
            <v>HR</v>
          </cell>
          <cell r="C500" t="str">
            <v>Wind onshore</v>
          </cell>
          <cell r="D500" t="str">
            <v>2048</v>
          </cell>
          <cell r="E500">
            <v>2493.0500000000002</v>
          </cell>
        </row>
        <row r="501">
          <cell r="A501" t="str">
            <v>Croatia</v>
          </cell>
          <cell r="B501" t="str">
            <v>HR</v>
          </cell>
          <cell r="C501" t="str">
            <v>Wind onshore</v>
          </cell>
          <cell r="D501" t="str">
            <v>2049</v>
          </cell>
          <cell r="E501">
            <v>2507.4</v>
          </cell>
        </row>
        <row r="502">
          <cell r="A502" t="str">
            <v>Croatia</v>
          </cell>
          <cell r="B502" t="str">
            <v>HR</v>
          </cell>
          <cell r="C502" t="str">
            <v>Wind onshore</v>
          </cell>
          <cell r="D502" t="str">
            <v>2050</v>
          </cell>
          <cell r="E502">
            <v>2520.15</v>
          </cell>
        </row>
        <row r="503">
          <cell r="A503" t="str">
            <v>Hungary</v>
          </cell>
          <cell r="B503" t="str">
            <v>HU</v>
          </cell>
          <cell r="C503" t="str">
            <v>Wind onshore</v>
          </cell>
          <cell r="D503" t="str">
            <v>2015</v>
          </cell>
          <cell r="E503">
            <v>1715</v>
          </cell>
        </row>
        <row r="504">
          <cell r="A504" t="str">
            <v>Hungary</v>
          </cell>
          <cell r="B504" t="str">
            <v>HU</v>
          </cell>
          <cell r="C504" t="str">
            <v>Wind onshore</v>
          </cell>
          <cell r="D504" t="str">
            <v>2016</v>
          </cell>
          <cell r="E504">
            <v>1781</v>
          </cell>
        </row>
        <row r="505">
          <cell r="A505" t="str">
            <v>Hungary</v>
          </cell>
          <cell r="B505" t="str">
            <v>HU</v>
          </cell>
          <cell r="C505" t="str">
            <v>Wind onshore</v>
          </cell>
          <cell r="D505" t="str">
            <v>2017</v>
          </cell>
          <cell r="E505">
            <v>1848</v>
          </cell>
        </row>
        <row r="506">
          <cell r="A506" t="str">
            <v>Hungary</v>
          </cell>
          <cell r="B506" t="str">
            <v>HU</v>
          </cell>
          <cell r="C506" t="str">
            <v>Wind onshore</v>
          </cell>
          <cell r="D506" t="str">
            <v>2018</v>
          </cell>
          <cell r="E506">
            <v>1915</v>
          </cell>
        </row>
        <row r="507">
          <cell r="A507" t="str">
            <v>Hungary</v>
          </cell>
          <cell r="B507" t="str">
            <v>HU</v>
          </cell>
          <cell r="C507" t="str">
            <v>Wind onshore</v>
          </cell>
          <cell r="D507" t="str">
            <v>2019</v>
          </cell>
          <cell r="E507">
            <v>1433.3333333333333</v>
          </cell>
        </row>
        <row r="508">
          <cell r="A508" t="str">
            <v>Hungary</v>
          </cell>
          <cell r="B508" t="str">
            <v>HU</v>
          </cell>
          <cell r="C508" t="str">
            <v>Wind onshore</v>
          </cell>
          <cell r="D508" t="str">
            <v>2020</v>
          </cell>
          <cell r="E508">
            <v>1464.8947368421052</v>
          </cell>
        </row>
        <row r="509">
          <cell r="A509" t="str">
            <v>Hungary</v>
          </cell>
          <cell r="B509" t="str">
            <v>HU</v>
          </cell>
          <cell r="C509" t="str">
            <v>Wind onshore</v>
          </cell>
          <cell r="D509" t="str">
            <v>2021</v>
          </cell>
          <cell r="E509">
            <v>1496.25</v>
          </cell>
        </row>
        <row r="510">
          <cell r="A510" t="str">
            <v>Hungary</v>
          </cell>
          <cell r="B510" t="str">
            <v>HU</v>
          </cell>
          <cell r="C510" t="str">
            <v>Wind onshore</v>
          </cell>
          <cell r="D510" t="str">
            <v>2022</v>
          </cell>
          <cell r="E510">
            <v>1558</v>
          </cell>
        </row>
        <row r="511">
          <cell r="A511" t="str">
            <v>Hungary</v>
          </cell>
          <cell r="B511" t="str">
            <v>HU</v>
          </cell>
          <cell r="C511" t="str">
            <v>Wind onshore</v>
          </cell>
          <cell r="D511" t="str">
            <v>2023</v>
          </cell>
          <cell r="E511">
            <v>1619.65</v>
          </cell>
        </row>
        <row r="512">
          <cell r="A512" t="str">
            <v>Hungary</v>
          </cell>
          <cell r="B512" t="str">
            <v>HU</v>
          </cell>
          <cell r="C512" t="str">
            <v>Wind onshore</v>
          </cell>
          <cell r="D512" t="str">
            <v>2024</v>
          </cell>
          <cell r="E512">
            <v>1681</v>
          </cell>
        </row>
        <row r="513">
          <cell r="A513" t="str">
            <v>Hungary</v>
          </cell>
          <cell r="B513" t="str">
            <v>HU</v>
          </cell>
          <cell r="C513" t="str">
            <v>Wind onshore</v>
          </cell>
          <cell r="D513" t="str">
            <v>2025</v>
          </cell>
          <cell r="E513">
            <v>1742</v>
          </cell>
        </row>
        <row r="514">
          <cell r="A514" t="str">
            <v>Hungary</v>
          </cell>
          <cell r="B514" t="str">
            <v>HU</v>
          </cell>
          <cell r="C514" t="str">
            <v>Wind onshore</v>
          </cell>
          <cell r="D514" t="str">
            <v>2026</v>
          </cell>
          <cell r="E514">
            <v>1802.45</v>
          </cell>
        </row>
        <row r="515">
          <cell r="A515" t="str">
            <v>Hungary</v>
          </cell>
          <cell r="B515" t="str">
            <v>HU</v>
          </cell>
          <cell r="C515" t="str">
            <v>Wind onshore</v>
          </cell>
          <cell r="D515" t="str">
            <v>2027</v>
          </cell>
          <cell r="E515">
            <v>1861.6</v>
          </cell>
        </row>
        <row r="516">
          <cell r="A516" t="str">
            <v>Hungary</v>
          </cell>
          <cell r="B516" t="str">
            <v>HU</v>
          </cell>
          <cell r="C516" t="str">
            <v>Wind onshore</v>
          </cell>
          <cell r="D516" t="str">
            <v>2028</v>
          </cell>
          <cell r="E516">
            <v>1919.75</v>
          </cell>
        </row>
        <row r="517">
          <cell r="A517" t="str">
            <v>Hungary</v>
          </cell>
          <cell r="B517" t="str">
            <v>HU</v>
          </cell>
          <cell r="C517" t="str">
            <v>Wind onshore</v>
          </cell>
          <cell r="D517" t="str">
            <v>2029</v>
          </cell>
          <cell r="E517">
            <v>1976.8</v>
          </cell>
        </row>
        <row r="518">
          <cell r="A518" t="str">
            <v>Hungary</v>
          </cell>
          <cell r="B518" t="str">
            <v>HU</v>
          </cell>
          <cell r="C518" t="str">
            <v>Wind onshore</v>
          </cell>
          <cell r="D518" t="str">
            <v>2030</v>
          </cell>
          <cell r="E518">
            <v>2032.7</v>
          </cell>
        </row>
        <row r="519">
          <cell r="A519" t="str">
            <v>Hungary</v>
          </cell>
          <cell r="B519" t="str">
            <v>HU</v>
          </cell>
          <cell r="C519" t="str">
            <v>Wind onshore</v>
          </cell>
          <cell r="D519" t="str">
            <v>2031</v>
          </cell>
          <cell r="E519">
            <v>2087.3000000000002</v>
          </cell>
        </row>
        <row r="520">
          <cell r="A520" t="str">
            <v>Hungary</v>
          </cell>
          <cell r="B520" t="str">
            <v>HU</v>
          </cell>
          <cell r="C520" t="str">
            <v>Wind onshore</v>
          </cell>
          <cell r="D520" t="str">
            <v>2032</v>
          </cell>
          <cell r="E520">
            <v>2140.4</v>
          </cell>
        </row>
        <row r="521">
          <cell r="A521" t="str">
            <v>Hungary</v>
          </cell>
          <cell r="B521" t="str">
            <v>HU</v>
          </cell>
          <cell r="C521" t="str">
            <v>Wind onshore</v>
          </cell>
          <cell r="D521" t="str">
            <v>2033</v>
          </cell>
          <cell r="E521">
            <v>2191.9499999999998</v>
          </cell>
        </row>
        <row r="522">
          <cell r="A522" t="str">
            <v>Hungary</v>
          </cell>
          <cell r="B522" t="str">
            <v>HU</v>
          </cell>
          <cell r="C522" t="str">
            <v>Wind onshore</v>
          </cell>
          <cell r="D522" t="str">
            <v>2034</v>
          </cell>
          <cell r="E522">
            <v>2241.75</v>
          </cell>
        </row>
        <row r="523">
          <cell r="A523" t="str">
            <v>Hungary</v>
          </cell>
          <cell r="B523" t="str">
            <v>HU</v>
          </cell>
          <cell r="C523" t="str">
            <v>Wind onshore</v>
          </cell>
          <cell r="D523" t="str">
            <v>2035</v>
          </cell>
          <cell r="E523">
            <v>2289.6999999999998</v>
          </cell>
        </row>
        <row r="524">
          <cell r="A524" t="str">
            <v>Hungary</v>
          </cell>
          <cell r="B524" t="str">
            <v>HU</v>
          </cell>
          <cell r="C524" t="str">
            <v>Wind onshore</v>
          </cell>
          <cell r="D524" t="str">
            <v>2036</v>
          </cell>
          <cell r="E524">
            <v>2335.75</v>
          </cell>
        </row>
        <row r="525">
          <cell r="A525" t="str">
            <v>Hungary</v>
          </cell>
          <cell r="B525" t="str">
            <v>HU</v>
          </cell>
          <cell r="C525" t="str">
            <v>Wind onshore</v>
          </cell>
          <cell r="D525" t="str">
            <v>2037</v>
          </cell>
          <cell r="E525">
            <v>2379.6999999999998</v>
          </cell>
        </row>
        <row r="526">
          <cell r="A526" t="str">
            <v>Hungary</v>
          </cell>
          <cell r="B526" t="str">
            <v>HU</v>
          </cell>
          <cell r="C526" t="str">
            <v>Wind onshore</v>
          </cell>
          <cell r="D526" t="str">
            <v>2038</v>
          </cell>
          <cell r="E526">
            <v>2421.5</v>
          </cell>
        </row>
        <row r="527">
          <cell r="A527" t="str">
            <v>Hungary</v>
          </cell>
          <cell r="B527" t="str">
            <v>HU</v>
          </cell>
          <cell r="C527" t="str">
            <v>Wind onshore</v>
          </cell>
          <cell r="D527" t="str">
            <v>2039</v>
          </cell>
          <cell r="E527">
            <v>2461</v>
          </cell>
        </row>
        <row r="528">
          <cell r="A528" t="str">
            <v>Hungary</v>
          </cell>
          <cell r="B528" t="str">
            <v>HU</v>
          </cell>
          <cell r="C528" t="str">
            <v>Wind onshore</v>
          </cell>
          <cell r="D528" t="str">
            <v>2040</v>
          </cell>
          <cell r="E528">
            <v>2498.0500000000002</v>
          </cell>
        </row>
        <row r="529">
          <cell r="A529" t="str">
            <v>Hungary</v>
          </cell>
          <cell r="B529" t="str">
            <v>HU</v>
          </cell>
          <cell r="C529" t="str">
            <v>Wind onshore</v>
          </cell>
          <cell r="D529" t="str">
            <v>2041</v>
          </cell>
          <cell r="E529">
            <v>2532.6</v>
          </cell>
        </row>
        <row r="530">
          <cell r="A530" t="str">
            <v>Hungary</v>
          </cell>
          <cell r="B530" t="str">
            <v>HU</v>
          </cell>
          <cell r="C530" t="str">
            <v>Wind onshore</v>
          </cell>
          <cell r="D530" t="str">
            <v>2042</v>
          </cell>
          <cell r="E530">
            <v>2564.6</v>
          </cell>
        </row>
        <row r="531">
          <cell r="A531" t="str">
            <v>Hungary</v>
          </cell>
          <cell r="B531" t="str">
            <v>HU</v>
          </cell>
          <cell r="C531" t="str">
            <v>Wind onshore</v>
          </cell>
          <cell r="D531" t="str">
            <v>2043</v>
          </cell>
          <cell r="E531">
            <v>2594</v>
          </cell>
        </row>
        <row r="532">
          <cell r="A532" t="str">
            <v>Hungary</v>
          </cell>
          <cell r="B532" t="str">
            <v>HU</v>
          </cell>
          <cell r="C532" t="str">
            <v>Wind onshore</v>
          </cell>
          <cell r="D532" t="str">
            <v>2044</v>
          </cell>
          <cell r="E532">
            <v>2620.8000000000002</v>
          </cell>
        </row>
        <row r="533">
          <cell r="A533" t="str">
            <v>Hungary</v>
          </cell>
          <cell r="B533" t="str">
            <v>HU</v>
          </cell>
          <cell r="C533" t="str">
            <v>Wind onshore</v>
          </cell>
          <cell r="D533" t="str">
            <v>2045</v>
          </cell>
          <cell r="E533">
            <v>2645.65</v>
          </cell>
        </row>
        <row r="534">
          <cell r="A534" t="str">
            <v>Hungary</v>
          </cell>
          <cell r="B534" t="str">
            <v>HU</v>
          </cell>
          <cell r="C534" t="str">
            <v>Wind onshore</v>
          </cell>
          <cell r="D534" t="str">
            <v>2046</v>
          </cell>
          <cell r="E534">
            <v>2668.55</v>
          </cell>
        </row>
        <row r="535">
          <cell r="A535" t="str">
            <v>Hungary</v>
          </cell>
          <cell r="B535" t="str">
            <v>HU</v>
          </cell>
          <cell r="C535" t="str">
            <v>Wind onshore</v>
          </cell>
          <cell r="D535" t="str">
            <v>2047</v>
          </cell>
          <cell r="E535">
            <v>2689.5</v>
          </cell>
        </row>
        <row r="536">
          <cell r="A536" t="str">
            <v>Hungary</v>
          </cell>
          <cell r="B536" t="str">
            <v>HU</v>
          </cell>
          <cell r="C536" t="str">
            <v>Wind onshore</v>
          </cell>
          <cell r="D536" t="str">
            <v>2048</v>
          </cell>
          <cell r="E536">
            <v>2708.55</v>
          </cell>
        </row>
        <row r="537">
          <cell r="A537" t="str">
            <v>Hungary</v>
          </cell>
          <cell r="B537" t="str">
            <v>HU</v>
          </cell>
          <cell r="C537" t="str">
            <v>Wind onshore</v>
          </cell>
          <cell r="D537" t="str">
            <v>2049</v>
          </cell>
          <cell r="E537">
            <v>2725.7</v>
          </cell>
        </row>
        <row r="538">
          <cell r="A538" t="str">
            <v>Hungary</v>
          </cell>
          <cell r="B538" t="str">
            <v>HU</v>
          </cell>
          <cell r="C538" t="str">
            <v>Wind onshore</v>
          </cell>
          <cell r="D538" t="str">
            <v>2050</v>
          </cell>
          <cell r="E538">
            <v>2741.05</v>
          </cell>
        </row>
        <row r="539">
          <cell r="A539" t="str">
            <v>Ireland</v>
          </cell>
          <cell r="B539" t="str">
            <v>IE</v>
          </cell>
          <cell r="C539" t="str">
            <v>Wind onshore</v>
          </cell>
          <cell r="D539" t="str">
            <v>2015</v>
          </cell>
          <cell r="E539">
            <v>2839</v>
          </cell>
        </row>
        <row r="540">
          <cell r="A540" t="str">
            <v>Ireland</v>
          </cell>
          <cell r="B540" t="str">
            <v>IE</v>
          </cell>
          <cell r="C540" t="str">
            <v>Wind onshore</v>
          </cell>
          <cell r="D540" t="str">
            <v>2016</v>
          </cell>
          <cell r="E540">
            <v>2905</v>
          </cell>
        </row>
        <row r="541">
          <cell r="A541" t="str">
            <v>Ireland</v>
          </cell>
          <cell r="B541" t="str">
            <v>IE</v>
          </cell>
          <cell r="C541" t="str">
            <v>Wind onshore</v>
          </cell>
          <cell r="D541" t="str">
            <v>2017</v>
          </cell>
          <cell r="E541">
            <v>2971</v>
          </cell>
        </row>
        <row r="542">
          <cell r="A542" t="str">
            <v>Ireland</v>
          </cell>
          <cell r="B542" t="str">
            <v>IE</v>
          </cell>
          <cell r="C542" t="str">
            <v>Wind onshore</v>
          </cell>
          <cell r="D542" t="str">
            <v>2018</v>
          </cell>
          <cell r="E542">
            <v>3038</v>
          </cell>
        </row>
        <row r="543">
          <cell r="A543" t="str">
            <v>Ireland</v>
          </cell>
          <cell r="B543" t="str">
            <v>IE</v>
          </cell>
          <cell r="C543" t="str">
            <v>Wind onshore</v>
          </cell>
          <cell r="D543" t="str">
            <v>2019</v>
          </cell>
          <cell r="E543">
            <v>2506.9</v>
          </cell>
        </row>
        <row r="544">
          <cell r="A544" t="str">
            <v>Ireland</v>
          </cell>
          <cell r="B544" t="str">
            <v>IE</v>
          </cell>
          <cell r="C544" t="str">
            <v>Wind onshore</v>
          </cell>
          <cell r="D544" t="str">
            <v>2020</v>
          </cell>
          <cell r="E544">
            <v>2564.6999999999998</v>
          </cell>
        </row>
        <row r="545">
          <cell r="A545" t="str">
            <v>Ireland</v>
          </cell>
          <cell r="B545" t="str">
            <v>IE</v>
          </cell>
          <cell r="C545" t="str">
            <v>Wind onshore</v>
          </cell>
          <cell r="D545" t="str">
            <v>2021</v>
          </cell>
          <cell r="E545">
            <v>2624.15</v>
          </cell>
        </row>
        <row r="546">
          <cell r="A546" t="str">
            <v>Ireland</v>
          </cell>
          <cell r="B546" t="str">
            <v>IE</v>
          </cell>
          <cell r="C546" t="str">
            <v>Wind onshore</v>
          </cell>
          <cell r="D546" t="str">
            <v>2022</v>
          </cell>
          <cell r="E546">
            <v>2685</v>
          </cell>
        </row>
        <row r="547">
          <cell r="A547" t="str">
            <v>Ireland</v>
          </cell>
          <cell r="B547" t="str">
            <v>IE</v>
          </cell>
          <cell r="C547" t="str">
            <v>Wind onshore</v>
          </cell>
          <cell r="D547" t="str">
            <v>2023</v>
          </cell>
          <cell r="E547">
            <v>2747.9</v>
          </cell>
        </row>
        <row r="548">
          <cell r="A548" t="str">
            <v>Ireland</v>
          </cell>
          <cell r="B548" t="str">
            <v>IE</v>
          </cell>
          <cell r="C548" t="str">
            <v>Wind onshore</v>
          </cell>
          <cell r="D548" t="str">
            <v>2024</v>
          </cell>
          <cell r="E548">
            <v>2812</v>
          </cell>
        </row>
        <row r="549">
          <cell r="A549" t="str">
            <v>Ireland</v>
          </cell>
          <cell r="B549" t="str">
            <v>IE</v>
          </cell>
          <cell r="C549" t="str">
            <v>Wind onshore</v>
          </cell>
          <cell r="D549" t="str">
            <v>2025</v>
          </cell>
          <cell r="E549">
            <v>2877</v>
          </cell>
        </row>
        <row r="550">
          <cell r="A550" t="str">
            <v>Ireland</v>
          </cell>
          <cell r="B550" t="str">
            <v>IE</v>
          </cell>
          <cell r="C550" t="str">
            <v>Wind onshore</v>
          </cell>
          <cell r="D550" t="str">
            <v>2026</v>
          </cell>
          <cell r="E550">
            <v>2941.3</v>
          </cell>
        </row>
        <row r="551">
          <cell r="A551" t="str">
            <v>Ireland</v>
          </cell>
          <cell r="B551" t="str">
            <v>IE</v>
          </cell>
          <cell r="C551" t="str">
            <v>Wind onshore</v>
          </cell>
          <cell r="D551" t="str">
            <v>2027</v>
          </cell>
          <cell r="E551">
            <v>3005.9</v>
          </cell>
        </row>
        <row r="552">
          <cell r="A552" t="str">
            <v>Ireland</v>
          </cell>
          <cell r="B552" t="str">
            <v>IE</v>
          </cell>
          <cell r="C552" t="str">
            <v>Wind onshore</v>
          </cell>
          <cell r="D552" t="str">
            <v>2028</v>
          </cell>
          <cell r="E552">
            <v>3070.35</v>
          </cell>
        </row>
        <row r="553">
          <cell r="A553" t="str">
            <v>Ireland</v>
          </cell>
          <cell r="B553" t="str">
            <v>IE</v>
          </cell>
          <cell r="C553" t="str">
            <v>Wind onshore</v>
          </cell>
          <cell r="D553" t="str">
            <v>2029</v>
          </cell>
          <cell r="E553">
            <v>3134.55</v>
          </cell>
        </row>
        <row r="554">
          <cell r="A554" t="str">
            <v>Ireland</v>
          </cell>
          <cell r="B554" t="str">
            <v>IE</v>
          </cell>
          <cell r="C554" t="str">
            <v>Wind onshore</v>
          </cell>
          <cell r="D554" t="str">
            <v>2030</v>
          </cell>
          <cell r="E554">
            <v>3198.5</v>
          </cell>
        </row>
        <row r="555">
          <cell r="A555" t="str">
            <v>Ireland</v>
          </cell>
          <cell r="B555" t="str">
            <v>IE</v>
          </cell>
          <cell r="C555" t="str">
            <v>Wind onshore</v>
          </cell>
          <cell r="D555" t="str">
            <v>2031</v>
          </cell>
          <cell r="E555">
            <v>3262.2</v>
          </cell>
        </row>
        <row r="556">
          <cell r="A556" t="str">
            <v>Ireland</v>
          </cell>
          <cell r="B556" t="str">
            <v>IE</v>
          </cell>
          <cell r="C556" t="str">
            <v>Wind onshore</v>
          </cell>
          <cell r="D556" t="str">
            <v>2032</v>
          </cell>
          <cell r="E556">
            <v>3325.5</v>
          </cell>
        </row>
        <row r="557">
          <cell r="A557" t="str">
            <v>Ireland</v>
          </cell>
          <cell r="B557" t="str">
            <v>IE</v>
          </cell>
          <cell r="C557" t="str">
            <v>Wind onshore</v>
          </cell>
          <cell r="D557" t="str">
            <v>2033</v>
          </cell>
          <cell r="E557">
            <v>3388.25</v>
          </cell>
        </row>
        <row r="558">
          <cell r="A558" t="str">
            <v>Ireland</v>
          </cell>
          <cell r="B558" t="str">
            <v>IE</v>
          </cell>
          <cell r="C558" t="str">
            <v>Wind onshore</v>
          </cell>
          <cell r="D558" t="str">
            <v>2034</v>
          </cell>
          <cell r="E558">
            <v>3450.3</v>
          </cell>
        </row>
        <row r="559">
          <cell r="A559" t="str">
            <v>Ireland</v>
          </cell>
          <cell r="B559" t="str">
            <v>IE</v>
          </cell>
          <cell r="C559" t="str">
            <v>Wind onshore</v>
          </cell>
          <cell r="D559" t="str">
            <v>2035</v>
          </cell>
          <cell r="E559">
            <v>3511.55</v>
          </cell>
        </row>
        <row r="560">
          <cell r="A560" t="str">
            <v>Ireland</v>
          </cell>
          <cell r="B560" t="str">
            <v>IE</v>
          </cell>
          <cell r="C560" t="str">
            <v>Wind onshore</v>
          </cell>
          <cell r="D560" t="str">
            <v>2036</v>
          </cell>
          <cell r="E560">
            <v>3571.85</v>
          </cell>
        </row>
        <row r="561">
          <cell r="A561" t="str">
            <v>Ireland</v>
          </cell>
          <cell r="B561" t="str">
            <v>IE</v>
          </cell>
          <cell r="C561" t="str">
            <v>Wind onshore</v>
          </cell>
          <cell r="D561" t="str">
            <v>2037</v>
          </cell>
          <cell r="E561">
            <v>3631.1</v>
          </cell>
        </row>
        <row r="562">
          <cell r="A562" t="str">
            <v>Ireland</v>
          </cell>
          <cell r="B562" t="str">
            <v>IE</v>
          </cell>
          <cell r="C562" t="str">
            <v>Wind onshore</v>
          </cell>
          <cell r="D562" t="str">
            <v>2038</v>
          </cell>
          <cell r="E562">
            <v>3689.15</v>
          </cell>
        </row>
        <row r="563">
          <cell r="A563" t="str">
            <v>Ireland</v>
          </cell>
          <cell r="B563" t="str">
            <v>IE</v>
          </cell>
          <cell r="C563" t="str">
            <v>Wind onshore</v>
          </cell>
          <cell r="D563" t="str">
            <v>2039</v>
          </cell>
          <cell r="E563">
            <v>3745.9</v>
          </cell>
        </row>
        <row r="564">
          <cell r="A564" t="str">
            <v>Ireland</v>
          </cell>
          <cell r="B564" t="str">
            <v>IE</v>
          </cell>
          <cell r="C564" t="str">
            <v>Wind onshore</v>
          </cell>
          <cell r="D564" t="str">
            <v>2040</v>
          </cell>
          <cell r="E564">
            <v>3801.2</v>
          </cell>
        </row>
        <row r="565">
          <cell r="A565" t="str">
            <v>Ireland</v>
          </cell>
          <cell r="B565" t="str">
            <v>IE</v>
          </cell>
          <cell r="C565" t="str">
            <v>Wind onshore</v>
          </cell>
          <cell r="D565" t="str">
            <v>2041</v>
          </cell>
          <cell r="E565">
            <v>3854.95</v>
          </cell>
        </row>
        <row r="566">
          <cell r="A566" t="str">
            <v>Ireland</v>
          </cell>
          <cell r="B566" t="str">
            <v>IE</v>
          </cell>
          <cell r="C566" t="str">
            <v>Wind onshore</v>
          </cell>
          <cell r="D566" t="str">
            <v>2042</v>
          </cell>
          <cell r="E566">
            <v>3906.95</v>
          </cell>
        </row>
        <row r="567">
          <cell r="A567" t="str">
            <v>Ireland</v>
          </cell>
          <cell r="B567" t="str">
            <v>IE</v>
          </cell>
          <cell r="C567" t="str">
            <v>Wind onshore</v>
          </cell>
          <cell r="D567" t="str">
            <v>2043</v>
          </cell>
          <cell r="E567">
            <v>3957.2</v>
          </cell>
        </row>
        <row r="568">
          <cell r="A568" t="str">
            <v>Ireland</v>
          </cell>
          <cell r="B568" t="str">
            <v>IE</v>
          </cell>
          <cell r="C568" t="str">
            <v>Wind onshore</v>
          </cell>
          <cell r="D568" t="str">
            <v>2044</v>
          </cell>
          <cell r="E568">
            <v>4005.6</v>
          </cell>
        </row>
        <row r="569">
          <cell r="A569" t="str">
            <v>Ireland</v>
          </cell>
          <cell r="B569" t="str">
            <v>IE</v>
          </cell>
          <cell r="C569" t="str">
            <v>Wind onshore</v>
          </cell>
          <cell r="D569" t="str">
            <v>2045</v>
          </cell>
          <cell r="E569">
            <v>4052.1</v>
          </cell>
        </row>
        <row r="570">
          <cell r="A570" t="str">
            <v>Ireland</v>
          </cell>
          <cell r="B570" t="str">
            <v>IE</v>
          </cell>
          <cell r="C570" t="str">
            <v>Wind onshore</v>
          </cell>
          <cell r="D570" t="str">
            <v>2046</v>
          </cell>
          <cell r="E570">
            <v>4096.75</v>
          </cell>
        </row>
        <row r="571">
          <cell r="A571" t="str">
            <v>Ireland</v>
          </cell>
          <cell r="B571" t="str">
            <v>IE</v>
          </cell>
          <cell r="C571" t="str">
            <v>Wind onshore</v>
          </cell>
          <cell r="D571" t="str">
            <v>2047</v>
          </cell>
          <cell r="E571">
            <v>4139.5</v>
          </cell>
        </row>
        <row r="572">
          <cell r="A572" t="str">
            <v>Ireland</v>
          </cell>
          <cell r="B572" t="str">
            <v>IE</v>
          </cell>
          <cell r="C572" t="str">
            <v>Wind onshore</v>
          </cell>
          <cell r="D572" t="str">
            <v>2048</v>
          </cell>
          <cell r="E572">
            <v>4180.3999999999996</v>
          </cell>
        </row>
        <row r="573">
          <cell r="A573" t="str">
            <v>Ireland</v>
          </cell>
          <cell r="B573" t="str">
            <v>IE</v>
          </cell>
          <cell r="C573" t="str">
            <v>Wind onshore</v>
          </cell>
          <cell r="D573" t="str">
            <v>2049</v>
          </cell>
          <cell r="E573">
            <v>4219.45</v>
          </cell>
        </row>
        <row r="574">
          <cell r="A574" t="str">
            <v>Ireland</v>
          </cell>
          <cell r="B574" t="str">
            <v>IE</v>
          </cell>
          <cell r="C574" t="str">
            <v>Wind onshore</v>
          </cell>
          <cell r="D574" t="str">
            <v>2050</v>
          </cell>
          <cell r="E574">
            <v>4256.75</v>
          </cell>
        </row>
        <row r="575">
          <cell r="A575" t="str">
            <v>Italy</v>
          </cell>
          <cell r="B575" t="str">
            <v>IT</v>
          </cell>
          <cell r="C575" t="str">
            <v>Wind onshore</v>
          </cell>
          <cell r="D575" t="str">
            <v>2015</v>
          </cell>
          <cell r="E575">
            <v>1526</v>
          </cell>
        </row>
        <row r="576">
          <cell r="A576" t="str">
            <v>Italy</v>
          </cell>
          <cell r="B576" t="str">
            <v>IT</v>
          </cell>
          <cell r="C576" t="str">
            <v>Wind onshore</v>
          </cell>
          <cell r="D576" t="str">
            <v>2016</v>
          </cell>
          <cell r="E576">
            <v>1565</v>
          </cell>
        </row>
        <row r="577">
          <cell r="A577" t="str">
            <v>Italy</v>
          </cell>
          <cell r="B577" t="str">
            <v>IT</v>
          </cell>
          <cell r="C577" t="str">
            <v>Wind onshore</v>
          </cell>
          <cell r="D577" t="str">
            <v>2017</v>
          </cell>
          <cell r="E577">
            <v>1604</v>
          </cell>
        </row>
        <row r="578">
          <cell r="A578" t="str">
            <v>Italy</v>
          </cell>
          <cell r="B578" t="str">
            <v>IT</v>
          </cell>
          <cell r="C578" t="str">
            <v>Wind onshore</v>
          </cell>
          <cell r="D578" t="str">
            <v>2018</v>
          </cell>
          <cell r="E578">
            <v>1643</v>
          </cell>
        </row>
        <row r="579">
          <cell r="A579" t="str">
            <v>Italy</v>
          </cell>
          <cell r="B579" t="str">
            <v>IT</v>
          </cell>
          <cell r="C579" t="str">
            <v>Wind onshore</v>
          </cell>
          <cell r="D579" t="str">
            <v>2019</v>
          </cell>
          <cell r="E579">
            <v>1334.55</v>
          </cell>
        </row>
        <row r="580">
          <cell r="A580" t="str">
            <v>Italy</v>
          </cell>
          <cell r="B580" t="str">
            <v>IT</v>
          </cell>
          <cell r="C580" t="str">
            <v>Wind onshore</v>
          </cell>
          <cell r="D580" t="str">
            <v>2020</v>
          </cell>
          <cell r="E580">
            <v>1368.15</v>
          </cell>
        </row>
        <row r="581">
          <cell r="A581" t="str">
            <v>Italy</v>
          </cell>
          <cell r="B581" t="str">
            <v>IT</v>
          </cell>
          <cell r="C581" t="str">
            <v>Wind onshore</v>
          </cell>
          <cell r="D581" t="str">
            <v>2021</v>
          </cell>
          <cell r="E581">
            <v>1402.75</v>
          </cell>
        </row>
        <row r="582">
          <cell r="A582" t="str">
            <v>Italy</v>
          </cell>
          <cell r="B582" t="str">
            <v>IT</v>
          </cell>
          <cell r="C582" t="str">
            <v>Wind onshore</v>
          </cell>
          <cell r="D582" t="str">
            <v>2022</v>
          </cell>
          <cell r="E582">
            <v>1438</v>
          </cell>
        </row>
        <row r="583">
          <cell r="A583" t="str">
            <v>Italy</v>
          </cell>
          <cell r="B583" t="str">
            <v>IT</v>
          </cell>
          <cell r="C583" t="str">
            <v>Wind onshore</v>
          </cell>
          <cell r="D583" t="str">
            <v>2023</v>
          </cell>
          <cell r="E583">
            <v>1474.95</v>
          </cell>
        </row>
        <row r="584">
          <cell r="A584" t="str">
            <v>Italy</v>
          </cell>
          <cell r="B584" t="str">
            <v>IT</v>
          </cell>
          <cell r="C584" t="str">
            <v>Wind onshore</v>
          </cell>
          <cell r="D584" t="str">
            <v>2024</v>
          </cell>
          <cell r="E584">
            <v>1513</v>
          </cell>
        </row>
        <row r="585">
          <cell r="A585" t="str">
            <v>Italy</v>
          </cell>
          <cell r="B585" t="str">
            <v>IT</v>
          </cell>
          <cell r="C585" t="str">
            <v>Wind onshore</v>
          </cell>
          <cell r="D585" t="str">
            <v>2025</v>
          </cell>
          <cell r="E585">
            <v>1550</v>
          </cell>
        </row>
        <row r="586">
          <cell r="A586" t="str">
            <v>Italy</v>
          </cell>
          <cell r="B586" t="str">
            <v>IT</v>
          </cell>
          <cell r="C586" t="str">
            <v>Wind onshore</v>
          </cell>
          <cell r="D586" t="str">
            <v>2026</v>
          </cell>
          <cell r="E586">
            <v>1588.35</v>
          </cell>
        </row>
        <row r="587">
          <cell r="A587" t="str">
            <v>Italy</v>
          </cell>
          <cell r="B587" t="str">
            <v>IT</v>
          </cell>
          <cell r="C587" t="str">
            <v>Wind onshore</v>
          </cell>
          <cell r="D587" t="str">
            <v>2027</v>
          </cell>
          <cell r="E587">
            <v>1626.35</v>
          </cell>
        </row>
        <row r="588">
          <cell r="A588" t="str">
            <v>Italy</v>
          </cell>
          <cell r="B588" t="str">
            <v>IT</v>
          </cell>
          <cell r="C588" t="str">
            <v>Wind onshore</v>
          </cell>
          <cell r="D588" t="str">
            <v>2028</v>
          </cell>
          <cell r="E588">
            <v>1664.35</v>
          </cell>
        </row>
        <row r="589">
          <cell r="A589" t="str">
            <v>Italy</v>
          </cell>
          <cell r="B589" t="str">
            <v>IT</v>
          </cell>
          <cell r="C589" t="str">
            <v>Wind onshore</v>
          </cell>
          <cell r="D589" t="str">
            <v>2029</v>
          </cell>
          <cell r="E589">
            <v>1702.3</v>
          </cell>
        </row>
        <row r="590">
          <cell r="A590" t="str">
            <v>Italy</v>
          </cell>
          <cell r="B590" t="str">
            <v>IT</v>
          </cell>
          <cell r="C590" t="str">
            <v>Wind onshore</v>
          </cell>
          <cell r="D590" t="str">
            <v>2030</v>
          </cell>
          <cell r="E590">
            <v>1740.15</v>
          </cell>
        </row>
        <row r="591">
          <cell r="A591" t="str">
            <v>Italy</v>
          </cell>
          <cell r="B591" t="str">
            <v>IT</v>
          </cell>
          <cell r="C591" t="str">
            <v>Wind onshore</v>
          </cell>
          <cell r="D591" t="str">
            <v>2031</v>
          </cell>
          <cell r="E591">
            <v>1777.95</v>
          </cell>
        </row>
        <row r="592">
          <cell r="A592" t="str">
            <v>Italy</v>
          </cell>
          <cell r="B592" t="str">
            <v>IT</v>
          </cell>
          <cell r="C592" t="str">
            <v>Wind onshore</v>
          </cell>
          <cell r="D592" t="str">
            <v>2032</v>
          </cell>
          <cell r="E592">
            <v>1815.65</v>
          </cell>
        </row>
        <row r="593">
          <cell r="A593" t="str">
            <v>Italy</v>
          </cell>
          <cell r="B593" t="str">
            <v>IT</v>
          </cell>
          <cell r="C593" t="str">
            <v>Wind onshore</v>
          </cell>
          <cell r="D593" t="str">
            <v>2033</v>
          </cell>
          <cell r="E593">
            <v>1853.2</v>
          </cell>
        </row>
        <row r="594">
          <cell r="A594" t="str">
            <v>Italy</v>
          </cell>
          <cell r="B594" t="str">
            <v>IT</v>
          </cell>
          <cell r="C594" t="str">
            <v>Wind onshore</v>
          </cell>
          <cell r="D594" t="str">
            <v>2034</v>
          </cell>
          <cell r="E594">
            <v>1890.4</v>
          </cell>
        </row>
        <row r="595">
          <cell r="A595" t="str">
            <v>Italy</v>
          </cell>
          <cell r="B595" t="str">
            <v>IT</v>
          </cell>
          <cell r="C595" t="str">
            <v>Wind onshore</v>
          </cell>
          <cell r="D595" t="str">
            <v>2035</v>
          </cell>
          <cell r="E595">
            <v>1927.25</v>
          </cell>
        </row>
        <row r="596">
          <cell r="A596" t="str">
            <v>Italy</v>
          </cell>
          <cell r="B596" t="str">
            <v>IT</v>
          </cell>
          <cell r="C596" t="str">
            <v>Wind onshore</v>
          </cell>
          <cell r="D596" t="str">
            <v>2036</v>
          </cell>
          <cell r="E596">
            <v>1963.6</v>
          </cell>
        </row>
        <row r="597">
          <cell r="A597" t="str">
            <v>Italy</v>
          </cell>
          <cell r="B597" t="str">
            <v>IT</v>
          </cell>
          <cell r="C597" t="str">
            <v>Wind onshore</v>
          </cell>
          <cell r="D597" t="str">
            <v>2037</v>
          </cell>
          <cell r="E597">
            <v>1999.4</v>
          </cell>
        </row>
        <row r="598">
          <cell r="A598" t="str">
            <v>Italy</v>
          </cell>
          <cell r="B598" t="str">
            <v>IT</v>
          </cell>
          <cell r="C598" t="str">
            <v>Wind onshore</v>
          </cell>
          <cell r="D598" t="str">
            <v>2038</v>
          </cell>
          <cell r="E598">
            <v>2034.55</v>
          </cell>
        </row>
        <row r="599">
          <cell r="A599" t="str">
            <v>Italy</v>
          </cell>
          <cell r="B599" t="str">
            <v>IT</v>
          </cell>
          <cell r="C599" t="str">
            <v>Wind onshore</v>
          </cell>
          <cell r="D599" t="str">
            <v>2039</v>
          </cell>
          <cell r="E599">
            <v>2068.9499999999998</v>
          </cell>
        </row>
        <row r="600">
          <cell r="A600" t="str">
            <v>Italy</v>
          </cell>
          <cell r="B600" t="str">
            <v>IT</v>
          </cell>
          <cell r="C600" t="str">
            <v>Wind onshore</v>
          </cell>
          <cell r="D600" t="str">
            <v>2040</v>
          </cell>
          <cell r="E600">
            <v>2102.5500000000002</v>
          </cell>
        </row>
        <row r="601">
          <cell r="A601" t="str">
            <v>Italy</v>
          </cell>
          <cell r="B601" t="str">
            <v>IT</v>
          </cell>
          <cell r="C601" t="str">
            <v>Wind onshore</v>
          </cell>
          <cell r="D601" t="str">
            <v>2041</v>
          </cell>
          <cell r="E601">
            <v>2135.15</v>
          </cell>
        </row>
        <row r="602">
          <cell r="A602" t="str">
            <v>Italy</v>
          </cell>
          <cell r="B602" t="str">
            <v>IT</v>
          </cell>
          <cell r="C602" t="str">
            <v>Wind onshore</v>
          </cell>
          <cell r="D602" t="str">
            <v>2042</v>
          </cell>
          <cell r="E602">
            <v>2166.6999999999998</v>
          </cell>
        </row>
        <row r="603">
          <cell r="A603" t="str">
            <v>Italy</v>
          </cell>
          <cell r="B603" t="str">
            <v>IT</v>
          </cell>
          <cell r="C603" t="str">
            <v>Wind onshore</v>
          </cell>
          <cell r="D603" t="str">
            <v>2043</v>
          </cell>
          <cell r="E603">
            <v>2197.1</v>
          </cell>
        </row>
        <row r="604">
          <cell r="A604" t="str">
            <v>Italy</v>
          </cell>
          <cell r="B604" t="str">
            <v>IT</v>
          </cell>
          <cell r="C604" t="str">
            <v>Wind onshore</v>
          </cell>
          <cell r="D604" t="str">
            <v>2044</v>
          </cell>
          <cell r="E604">
            <v>2226.3000000000002</v>
          </cell>
        </row>
        <row r="605">
          <cell r="A605" t="str">
            <v>Italy</v>
          </cell>
          <cell r="B605" t="str">
            <v>IT</v>
          </cell>
          <cell r="C605" t="str">
            <v>Wind onshore</v>
          </cell>
          <cell r="D605" t="str">
            <v>2045</v>
          </cell>
          <cell r="E605">
            <v>2254.3000000000002</v>
          </cell>
        </row>
        <row r="606">
          <cell r="A606" t="str">
            <v>Italy</v>
          </cell>
          <cell r="B606" t="str">
            <v>IT</v>
          </cell>
          <cell r="C606" t="str">
            <v>Wind onshore</v>
          </cell>
          <cell r="D606" t="str">
            <v>2046</v>
          </cell>
          <cell r="E606">
            <v>2281.1</v>
          </cell>
        </row>
        <row r="607">
          <cell r="A607" t="str">
            <v>Italy</v>
          </cell>
          <cell r="B607" t="str">
            <v>IT</v>
          </cell>
          <cell r="C607" t="str">
            <v>Wind onshore</v>
          </cell>
          <cell r="D607" t="str">
            <v>2047</v>
          </cell>
          <cell r="E607">
            <v>2306.6</v>
          </cell>
        </row>
        <row r="608">
          <cell r="A608" t="str">
            <v>Italy</v>
          </cell>
          <cell r="B608" t="str">
            <v>IT</v>
          </cell>
          <cell r="C608" t="str">
            <v>Wind onshore</v>
          </cell>
          <cell r="D608" t="str">
            <v>2048</v>
          </cell>
          <cell r="E608">
            <v>2330.9</v>
          </cell>
        </row>
        <row r="609">
          <cell r="A609" t="str">
            <v>Italy</v>
          </cell>
          <cell r="B609" t="str">
            <v>IT</v>
          </cell>
          <cell r="C609" t="str">
            <v>Wind onshore</v>
          </cell>
          <cell r="D609" t="str">
            <v>2049</v>
          </cell>
          <cell r="E609">
            <v>2353.9499999999998</v>
          </cell>
        </row>
        <row r="610">
          <cell r="A610" t="str">
            <v>Italy</v>
          </cell>
          <cell r="B610" t="str">
            <v>IT</v>
          </cell>
          <cell r="C610" t="str">
            <v>Wind onshore</v>
          </cell>
          <cell r="D610" t="str">
            <v>2050</v>
          </cell>
          <cell r="E610">
            <v>2375.85</v>
          </cell>
        </row>
        <row r="611">
          <cell r="A611" t="str">
            <v>Montenegro</v>
          </cell>
          <cell r="B611" t="str">
            <v>ME</v>
          </cell>
          <cell r="C611" t="str">
            <v>Wind onshore</v>
          </cell>
          <cell r="D611" t="str">
            <v>2015</v>
          </cell>
          <cell r="E611">
            <v>1891</v>
          </cell>
        </row>
        <row r="612">
          <cell r="A612" t="str">
            <v>Montenegro</v>
          </cell>
          <cell r="B612" t="str">
            <v>ME</v>
          </cell>
          <cell r="C612" t="str">
            <v>Wind onshore</v>
          </cell>
          <cell r="D612" t="str">
            <v>2016</v>
          </cell>
          <cell r="E612">
            <v>1946</v>
          </cell>
        </row>
        <row r="613">
          <cell r="A613" t="str">
            <v>Montenegro</v>
          </cell>
          <cell r="B613" t="str">
            <v>ME</v>
          </cell>
          <cell r="C613" t="str">
            <v>Wind onshore</v>
          </cell>
          <cell r="D613" t="str">
            <v>2017</v>
          </cell>
          <cell r="E613">
            <v>1992</v>
          </cell>
        </row>
        <row r="614">
          <cell r="A614" t="str">
            <v>Montenegro</v>
          </cell>
          <cell r="B614" t="str">
            <v>ME</v>
          </cell>
          <cell r="C614" t="str">
            <v>Wind onshore</v>
          </cell>
          <cell r="D614" t="str">
            <v>2018</v>
          </cell>
          <cell r="E614">
            <v>2037</v>
          </cell>
        </row>
        <row r="615">
          <cell r="A615" t="str">
            <v>Montenegro</v>
          </cell>
          <cell r="B615" t="str">
            <v>ME</v>
          </cell>
          <cell r="C615" t="str">
            <v>Wind onshore</v>
          </cell>
          <cell r="D615" t="str">
            <v>2019</v>
          </cell>
          <cell r="E615">
            <v>1858.2</v>
          </cell>
        </row>
        <row r="616">
          <cell r="A616" t="str">
            <v>Montenegro</v>
          </cell>
          <cell r="B616" t="str">
            <v>ME</v>
          </cell>
          <cell r="C616" t="str">
            <v>Wind onshore</v>
          </cell>
          <cell r="D616" t="str">
            <v>2020</v>
          </cell>
          <cell r="E616">
            <v>1882.5454545454545</v>
          </cell>
        </row>
        <row r="617">
          <cell r="A617" t="str">
            <v>Montenegro</v>
          </cell>
          <cell r="B617" t="str">
            <v>ME</v>
          </cell>
          <cell r="C617" t="str">
            <v>Wind onshore</v>
          </cell>
          <cell r="D617" t="str">
            <v>2021</v>
          </cell>
          <cell r="E617">
            <v>1906.4166666666667</v>
          </cell>
        </row>
        <row r="618">
          <cell r="A618" t="str">
            <v>Montenegro</v>
          </cell>
          <cell r="B618" t="str">
            <v>ME</v>
          </cell>
          <cell r="C618" t="str">
            <v>Wind onshore</v>
          </cell>
          <cell r="D618" t="str">
            <v>2022</v>
          </cell>
          <cell r="E618">
            <v>1930</v>
          </cell>
        </row>
        <row r="619">
          <cell r="A619" t="str">
            <v>Montenegro</v>
          </cell>
          <cell r="B619" t="str">
            <v>ME</v>
          </cell>
          <cell r="C619" t="str">
            <v>Wind onshore</v>
          </cell>
          <cell r="D619" t="str">
            <v>2023</v>
          </cell>
          <cell r="E619">
            <v>1952.7857142857142</v>
          </cell>
        </row>
        <row r="620">
          <cell r="A620" t="str">
            <v>Montenegro</v>
          </cell>
          <cell r="B620" t="str">
            <v>ME</v>
          </cell>
          <cell r="C620" t="str">
            <v>Wind onshore</v>
          </cell>
          <cell r="D620" t="str">
            <v>2024</v>
          </cell>
          <cell r="E620">
            <v>1975</v>
          </cell>
        </row>
        <row r="621">
          <cell r="A621" t="str">
            <v>Montenegro</v>
          </cell>
          <cell r="B621" t="str">
            <v>ME</v>
          </cell>
          <cell r="C621" t="str">
            <v>Wind onshore</v>
          </cell>
          <cell r="D621" t="str">
            <v>2025</v>
          </cell>
          <cell r="E621">
            <v>1997</v>
          </cell>
        </row>
        <row r="622">
          <cell r="A622" t="str">
            <v>Montenegro</v>
          </cell>
          <cell r="B622" t="str">
            <v>ME</v>
          </cell>
          <cell r="C622" t="str">
            <v>Wind onshore</v>
          </cell>
          <cell r="D622" t="str">
            <v>2026</v>
          </cell>
          <cell r="E622">
            <v>2017.8823529411766</v>
          </cell>
        </row>
        <row r="623">
          <cell r="A623" t="str">
            <v>Montenegro</v>
          </cell>
          <cell r="B623" t="str">
            <v>ME</v>
          </cell>
          <cell r="C623" t="str">
            <v>Wind onshore</v>
          </cell>
          <cell r="D623" t="str">
            <v>2027</v>
          </cell>
          <cell r="E623">
            <v>2038.6111111111111</v>
          </cell>
        </row>
        <row r="624">
          <cell r="A624" t="str">
            <v>Montenegro</v>
          </cell>
          <cell r="B624" t="str">
            <v>ME</v>
          </cell>
          <cell r="C624" t="str">
            <v>Wind onshore</v>
          </cell>
          <cell r="D624" t="str">
            <v>2028</v>
          </cell>
          <cell r="E624">
            <v>2058.8947368421054</v>
          </cell>
        </row>
        <row r="625">
          <cell r="A625" t="str">
            <v>Montenegro</v>
          </cell>
          <cell r="B625" t="str">
            <v>ME</v>
          </cell>
          <cell r="C625" t="str">
            <v>Wind onshore</v>
          </cell>
          <cell r="D625" t="str">
            <v>2029</v>
          </cell>
          <cell r="E625">
            <v>2078.75</v>
          </cell>
        </row>
        <row r="626">
          <cell r="A626" t="str">
            <v>Montenegro</v>
          </cell>
          <cell r="B626" t="str">
            <v>ME</v>
          </cell>
          <cell r="C626" t="str">
            <v>Wind onshore</v>
          </cell>
          <cell r="D626" t="str">
            <v>2030</v>
          </cell>
          <cell r="E626">
            <v>2122.1999999999998</v>
          </cell>
        </row>
        <row r="627">
          <cell r="A627" t="str">
            <v>Montenegro</v>
          </cell>
          <cell r="B627" t="str">
            <v>ME</v>
          </cell>
          <cell r="C627" t="str">
            <v>Wind onshore</v>
          </cell>
          <cell r="D627" t="str">
            <v>2031</v>
          </cell>
          <cell r="E627">
            <v>2164.4</v>
          </cell>
        </row>
        <row r="628">
          <cell r="A628" t="str">
            <v>Montenegro</v>
          </cell>
          <cell r="B628" t="str">
            <v>ME</v>
          </cell>
          <cell r="C628" t="str">
            <v>Wind onshore</v>
          </cell>
          <cell r="D628" t="str">
            <v>2032</v>
          </cell>
          <cell r="E628">
            <v>2205.25</v>
          </cell>
        </row>
        <row r="629">
          <cell r="A629" t="str">
            <v>Montenegro</v>
          </cell>
          <cell r="B629" t="str">
            <v>ME</v>
          </cell>
          <cell r="C629" t="str">
            <v>Wind onshore</v>
          </cell>
          <cell r="D629" t="str">
            <v>2033</v>
          </cell>
          <cell r="E629">
            <v>2244.65</v>
          </cell>
        </row>
        <row r="630">
          <cell r="A630" t="str">
            <v>Montenegro</v>
          </cell>
          <cell r="B630" t="str">
            <v>ME</v>
          </cell>
          <cell r="C630" t="str">
            <v>Wind onshore</v>
          </cell>
          <cell r="D630" t="str">
            <v>2034</v>
          </cell>
          <cell r="E630">
            <v>2282.5500000000002</v>
          </cell>
        </row>
        <row r="631">
          <cell r="A631" t="str">
            <v>Montenegro</v>
          </cell>
          <cell r="B631" t="str">
            <v>ME</v>
          </cell>
          <cell r="C631" t="str">
            <v>Wind onshore</v>
          </cell>
          <cell r="D631" t="str">
            <v>2035</v>
          </cell>
          <cell r="E631">
            <v>2318.85</v>
          </cell>
        </row>
        <row r="632">
          <cell r="A632" t="str">
            <v>Montenegro</v>
          </cell>
          <cell r="B632" t="str">
            <v>ME</v>
          </cell>
          <cell r="C632" t="str">
            <v>Wind onshore</v>
          </cell>
          <cell r="D632" t="str">
            <v>2036</v>
          </cell>
          <cell r="E632">
            <v>2353.4499999999998</v>
          </cell>
        </row>
        <row r="633">
          <cell r="A633" t="str">
            <v>Montenegro</v>
          </cell>
          <cell r="B633" t="str">
            <v>ME</v>
          </cell>
          <cell r="C633" t="str">
            <v>Wind onshore</v>
          </cell>
          <cell r="D633" t="str">
            <v>2037</v>
          </cell>
          <cell r="E633">
            <v>2386.65</v>
          </cell>
        </row>
        <row r="634">
          <cell r="A634" t="str">
            <v>Montenegro</v>
          </cell>
          <cell r="B634" t="str">
            <v>ME</v>
          </cell>
          <cell r="C634" t="str">
            <v>Wind onshore</v>
          </cell>
          <cell r="D634" t="str">
            <v>2038</v>
          </cell>
          <cell r="E634">
            <v>2418.15</v>
          </cell>
        </row>
        <row r="635">
          <cell r="A635" t="str">
            <v>Montenegro</v>
          </cell>
          <cell r="B635" t="str">
            <v>ME</v>
          </cell>
          <cell r="C635" t="str">
            <v>Wind onshore</v>
          </cell>
          <cell r="D635" t="str">
            <v>2039</v>
          </cell>
          <cell r="E635">
            <v>2447.9499999999998</v>
          </cell>
        </row>
        <row r="636">
          <cell r="A636" t="str">
            <v>Montenegro</v>
          </cell>
          <cell r="B636" t="str">
            <v>ME</v>
          </cell>
          <cell r="C636" t="str">
            <v>Wind onshore</v>
          </cell>
          <cell r="D636" t="str">
            <v>2040</v>
          </cell>
          <cell r="E636">
            <v>2475.9</v>
          </cell>
        </row>
        <row r="637">
          <cell r="A637" t="str">
            <v>Montenegro</v>
          </cell>
          <cell r="B637" t="str">
            <v>ME</v>
          </cell>
          <cell r="C637" t="str">
            <v>Wind onshore</v>
          </cell>
          <cell r="D637" t="str">
            <v>2041</v>
          </cell>
          <cell r="E637">
            <v>2502.1</v>
          </cell>
        </row>
        <row r="638">
          <cell r="A638" t="str">
            <v>Montenegro</v>
          </cell>
          <cell r="B638" t="str">
            <v>ME</v>
          </cell>
          <cell r="C638" t="str">
            <v>Wind onshore</v>
          </cell>
          <cell r="D638" t="str">
            <v>2042</v>
          </cell>
          <cell r="E638">
            <v>2526.4499999999998</v>
          </cell>
        </row>
        <row r="639">
          <cell r="A639" t="str">
            <v>Montenegro</v>
          </cell>
          <cell r="B639" t="str">
            <v>ME</v>
          </cell>
          <cell r="C639" t="str">
            <v>Wind onshore</v>
          </cell>
          <cell r="D639" t="str">
            <v>2043</v>
          </cell>
          <cell r="E639">
            <v>2549.15</v>
          </cell>
        </row>
        <row r="640">
          <cell r="A640" t="str">
            <v>Montenegro</v>
          </cell>
          <cell r="B640" t="str">
            <v>ME</v>
          </cell>
          <cell r="C640" t="str">
            <v>Wind onshore</v>
          </cell>
          <cell r="D640" t="str">
            <v>2044</v>
          </cell>
          <cell r="E640">
            <v>2570.3000000000002</v>
          </cell>
        </row>
        <row r="641">
          <cell r="A641" t="str">
            <v>Montenegro</v>
          </cell>
          <cell r="B641" t="str">
            <v>ME</v>
          </cell>
          <cell r="C641" t="str">
            <v>Wind onshore</v>
          </cell>
          <cell r="D641" t="str">
            <v>2045</v>
          </cell>
          <cell r="E641">
            <v>2589.8000000000002</v>
          </cell>
        </row>
        <row r="642">
          <cell r="A642" t="str">
            <v>Montenegro</v>
          </cell>
          <cell r="B642" t="str">
            <v>ME</v>
          </cell>
          <cell r="C642" t="str">
            <v>Wind onshore</v>
          </cell>
          <cell r="D642" t="str">
            <v>2046</v>
          </cell>
          <cell r="E642">
            <v>2607.6999999999998</v>
          </cell>
        </row>
        <row r="643">
          <cell r="A643" t="str">
            <v>Montenegro</v>
          </cell>
          <cell r="B643" t="str">
            <v>ME</v>
          </cell>
          <cell r="C643" t="str">
            <v>Wind onshore</v>
          </cell>
          <cell r="D643" t="str">
            <v>2047</v>
          </cell>
          <cell r="E643">
            <v>2624</v>
          </cell>
        </row>
        <row r="644">
          <cell r="A644" t="str">
            <v>Montenegro</v>
          </cell>
          <cell r="B644" t="str">
            <v>ME</v>
          </cell>
          <cell r="C644" t="str">
            <v>Wind onshore</v>
          </cell>
          <cell r="D644" t="str">
            <v>2048</v>
          </cell>
          <cell r="E644">
            <v>2638.75</v>
          </cell>
        </row>
        <row r="645">
          <cell r="A645" t="str">
            <v>Montenegro</v>
          </cell>
          <cell r="B645" t="str">
            <v>ME</v>
          </cell>
          <cell r="C645" t="str">
            <v>Wind onshore</v>
          </cell>
          <cell r="D645" t="str">
            <v>2049</v>
          </cell>
          <cell r="E645">
            <v>2652</v>
          </cell>
        </row>
        <row r="646">
          <cell r="A646" t="str">
            <v>Montenegro</v>
          </cell>
          <cell r="B646" t="str">
            <v>ME</v>
          </cell>
          <cell r="C646" t="str">
            <v>Wind onshore</v>
          </cell>
          <cell r="D646" t="str">
            <v>2050</v>
          </cell>
          <cell r="E646">
            <v>2663.75</v>
          </cell>
        </row>
        <row r="647">
          <cell r="A647" t="str">
            <v>North Macedonia</v>
          </cell>
          <cell r="B647" t="str">
            <v>MK</v>
          </cell>
          <cell r="C647" t="str">
            <v>Wind onshore</v>
          </cell>
          <cell r="D647" t="str">
            <v>2015</v>
          </cell>
          <cell r="E647">
            <v>1440</v>
          </cell>
        </row>
        <row r="648">
          <cell r="A648" t="str">
            <v>North Macedonia</v>
          </cell>
          <cell r="B648" t="str">
            <v>MK</v>
          </cell>
          <cell r="C648" t="str">
            <v>Wind onshore</v>
          </cell>
          <cell r="D648" t="str">
            <v>2016</v>
          </cell>
          <cell r="E648">
            <v>1493</v>
          </cell>
        </row>
        <row r="649">
          <cell r="A649" t="str">
            <v>North Macedonia</v>
          </cell>
          <cell r="B649" t="str">
            <v>MK</v>
          </cell>
          <cell r="C649" t="str">
            <v>Wind onshore</v>
          </cell>
          <cell r="D649" t="str">
            <v>2017</v>
          </cell>
          <cell r="E649">
            <v>1540</v>
          </cell>
        </row>
        <row r="650">
          <cell r="A650" t="str">
            <v>North Macedonia</v>
          </cell>
          <cell r="B650" t="str">
            <v>MK</v>
          </cell>
          <cell r="C650" t="str">
            <v>Wind onshore</v>
          </cell>
          <cell r="D650" t="str">
            <v>2018</v>
          </cell>
          <cell r="E650">
            <v>1584</v>
          </cell>
        </row>
        <row r="651">
          <cell r="A651" t="str">
            <v>North Macedonia</v>
          </cell>
          <cell r="B651" t="str">
            <v>MK</v>
          </cell>
          <cell r="C651" t="str">
            <v>Wind onshore</v>
          </cell>
          <cell r="D651" t="str">
            <v>2019</v>
          </cell>
          <cell r="E651">
            <v>1436.4444444444443</v>
          </cell>
        </row>
        <row r="652">
          <cell r="A652" t="str">
            <v>North Macedonia</v>
          </cell>
          <cell r="B652" t="str">
            <v>MK</v>
          </cell>
          <cell r="C652" t="str">
            <v>Wind onshore</v>
          </cell>
          <cell r="D652" t="str">
            <v>2020</v>
          </cell>
          <cell r="E652">
            <v>1460.1</v>
          </cell>
        </row>
        <row r="653">
          <cell r="A653" t="str">
            <v>North Macedonia</v>
          </cell>
          <cell r="B653" t="str">
            <v>MK</v>
          </cell>
          <cell r="C653" t="str">
            <v>Wind onshore</v>
          </cell>
          <cell r="D653" t="str">
            <v>2021</v>
          </cell>
          <cell r="E653">
            <v>1483.5454545454545</v>
          </cell>
        </row>
        <row r="654">
          <cell r="A654" t="str">
            <v>North Macedonia</v>
          </cell>
          <cell r="B654" t="str">
            <v>MK</v>
          </cell>
          <cell r="C654" t="str">
            <v>Wind onshore</v>
          </cell>
          <cell r="D654" t="str">
            <v>2022</v>
          </cell>
          <cell r="E654">
            <v>1507</v>
          </cell>
        </row>
        <row r="655">
          <cell r="A655" t="str">
            <v>North Macedonia</v>
          </cell>
          <cell r="B655" t="str">
            <v>MK</v>
          </cell>
          <cell r="C655" t="str">
            <v>Wind onshore</v>
          </cell>
          <cell r="D655" t="str">
            <v>2023</v>
          </cell>
          <cell r="E655">
            <v>1529.3846153846155</v>
          </cell>
        </row>
        <row r="656">
          <cell r="A656" t="str">
            <v>North Macedonia</v>
          </cell>
          <cell r="B656" t="str">
            <v>MK</v>
          </cell>
          <cell r="C656" t="str">
            <v>Wind onshore</v>
          </cell>
          <cell r="D656" t="str">
            <v>2024</v>
          </cell>
          <cell r="E656">
            <v>1551</v>
          </cell>
        </row>
        <row r="657">
          <cell r="A657" t="str">
            <v>North Macedonia</v>
          </cell>
          <cell r="B657" t="str">
            <v>MK</v>
          </cell>
          <cell r="C657" t="str">
            <v>Wind onshore</v>
          </cell>
          <cell r="D657" t="str">
            <v>2025</v>
          </cell>
          <cell r="E657">
            <v>1573</v>
          </cell>
        </row>
        <row r="658">
          <cell r="A658" t="str">
            <v>North Macedonia</v>
          </cell>
          <cell r="B658" t="str">
            <v>MK</v>
          </cell>
          <cell r="C658" t="str">
            <v>Wind onshore</v>
          </cell>
          <cell r="D658" t="str">
            <v>2026</v>
          </cell>
          <cell r="E658">
            <v>1594.125</v>
          </cell>
        </row>
        <row r="659">
          <cell r="A659" t="str">
            <v>North Macedonia</v>
          </cell>
          <cell r="B659" t="str">
            <v>MK</v>
          </cell>
          <cell r="C659" t="str">
            <v>Wind onshore</v>
          </cell>
          <cell r="D659" t="str">
            <v>2027</v>
          </cell>
          <cell r="E659">
            <v>1614.8235294117646</v>
          </cell>
        </row>
        <row r="660">
          <cell r="A660" t="str">
            <v>North Macedonia</v>
          </cell>
          <cell r="B660" t="str">
            <v>MK</v>
          </cell>
          <cell r="C660" t="str">
            <v>Wind onshore</v>
          </cell>
          <cell r="D660" t="str">
            <v>2028</v>
          </cell>
          <cell r="E660">
            <v>1635.1666666666667</v>
          </cell>
        </row>
        <row r="661">
          <cell r="A661" t="str">
            <v>North Macedonia</v>
          </cell>
          <cell r="B661" t="str">
            <v>MK</v>
          </cell>
          <cell r="C661" t="str">
            <v>Wind onshore</v>
          </cell>
          <cell r="D661" t="str">
            <v>2029</v>
          </cell>
          <cell r="E661">
            <v>1655.1052631578948</v>
          </cell>
        </row>
        <row r="662">
          <cell r="A662" t="str">
            <v>North Macedonia</v>
          </cell>
          <cell r="B662" t="str">
            <v>MK</v>
          </cell>
          <cell r="C662" t="str">
            <v>Wind onshore</v>
          </cell>
          <cell r="D662" t="str">
            <v>2030</v>
          </cell>
          <cell r="E662">
            <v>1674.65</v>
          </cell>
        </row>
        <row r="663">
          <cell r="A663" t="str">
            <v>North Macedonia</v>
          </cell>
          <cell r="B663" t="str">
            <v>MK</v>
          </cell>
          <cell r="C663" t="str">
            <v>Wind onshore</v>
          </cell>
          <cell r="D663" t="str">
            <v>2031</v>
          </cell>
          <cell r="E663">
            <v>1716.8</v>
          </cell>
        </row>
        <row r="664">
          <cell r="A664" t="str">
            <v>North Macedonia</v>
          </cell>
          <cell r="B664" t="str">
            <v>MK</v>
          </cell>
          <cell r="C664" t="str">
            <v>Wind onshore</v>
          </cell>
          <cell r="D664" t="str">
            <v>2032</v>
          </cell>
          <cell r="E664">
            <v>1757.95</v>
          </cell>
        </row>
        <row r="665">
          <cell r="A665" t="str">
            <v>North Macedonia</v>
          </cell>
          <cell r="B665" t="str">
            <v>MK</v>
          </cell>
          <cell r="C665" t="str">
            <v>Wind onshore</v>
          </cell>
          <cell r="D665" t="str">
            <v>2033</v>
          </cell>
          <cell r="E665">
            <v>1797.9</v>
          </cell>
        </row>
        <row r="666">
          <cell r="A666" t="str">
            <v>North Macedonia</v>
          </cell>
          <cell r="B666" t="str">
            <v>MK</v>
          </cell>
          <cell r="C666" t="str">
            <v>Wind onshore</v>
          </cell>
          <cell r="D666" t="str">
            <v>2034</v>
          </cell>
          <cell r="E666">
            <v>1836.6</v>
          </cell>
        </row>
        <row r="667">
          <cell r="A667" t="str">
            <v>North Macedonia</v>
          </cell>
          <cell r="B667" t="str">
            <v>MK</v>
          </cell>
          <cell r="C667" t="str">
            <v>Wind onshore</v>
          </cell>
          <cell r="D667" t="str">
            <v>2035</v>
          </cell>
          <cell r="E667">
            <v>1873.95</v>
          </cell>
        </row>
        <row r="668">
          <cell r="A668" t="str">
            <v>North Macedonia</v>
          </cell>
          <cell r="B668" t="str">
            <v>MK</v>
          </cell>
          <cell r="C668" t="str">
            <v>Wind onshore</v>
          </cell>
          <cell r="D668" t="str">
            <v>2036</v>
          </cell>
          <cell r="E668">
            <v>1909.8</v>
          </cell>
        </row>
        <row r="669">
          <cell r="A669" t="str">
            <v>North Macedonia</v>
          </cell>
          <cell r="B669" t="str">
            <v>MK</v>
          </cell>
          <cell r="C669" t="str">
            <v>Wind onshore</v>
          </cell>
          <cell r="D669" t="str">
            <v>2037</v>
          </cell>
          <cell r="E669">
            <v>1944.25</v>
          </cell>
        </row>
        <row r="670">
          <cell r="A670" t="str">
            <v>North Macedonia</v>
          </cell>
          <cell r="B670" t="str">
            <v>MK</v>
          </cell>
          <cell r="C670" t="str">
            <v>Wind onshore</v>
          </cell>
          <cell r="D670" t="str">
            <v>2038</v>
          </cell>
          <cell r="E670">
            <v>1977.05</v>
          </cell>
        </row>
        <row r="671">
          <cell r="A671" t="str">
            <v>North Macedonia</v>
          </cell>
          <cell r="B671" t="str">
            <v>MK</v>
          </cell>
          <cell r="C671" t="str">
            <v>Wind onshore</v>
          </cell>
          <cell r="D671" t="str">
            <v>2039</v>
          </cell>
          <cell r="E671">
            <v>2008.1</v>
          </cell>
        </row>
        <row r="672">
          <cell r="A672" t="str">
            <v>North Macedonia</v>
          </cell>
          <cell r="B672" t="str">
            <v>MK</v>
          </cell>
          <cell r="C672" t="str">
            <v>Wind onshore</v>
          </cell>
          <cell r="D672" t="str">
            <v>2040</v>
          </cell>
          <cell r="E672">
            <v>2037.4</v>
          </cell>
        </row>
        <row r="673">
          <cell r="A673" t="str">
            <v>North Macedonia</v>
          </cell>
          <cell r="B673" t="str">
            <v>MK</v>
          </cell>
          <cell r="C673" t="str">
            <v>Wind onshore</v>
          </cell>
          <cell r="D673" t="str">
            <v>2041</v>
          </cell>
          <cell r="E673">
            <v>2064.8000000000002</v>
          </cell>
        </row>
        <row r="674">
          <cell r="A674" t="str">
            <v>North Macedonia</v>
          </cell>
          <cell r="B674" t="str">
            <v>MK</v>
          </cell>
          <cell r="C674" t="str">
            <v>Wind onshore</v>
          </cell>
          <cell r="D674" t="str">
            <v>2042</v>
          </cell>
          <cell r="E674">
            <v>2090.35</v>
          </cell>
        </row>
        <row r="675">
          <cell r="A675" t="str">
            <v>North Macedonia</v>
          </cell>
          <cell r="B675" t="str">
            <v>MK</v>
          </cell>
          <cell r="C675" t="str">
            <v>Wind onshore</v>
          </cell>
          <cell r="D675" t="str">
            <v>2043</v>
          </cell>
          <cell r="E675">
            <v>2114.1999999999998</v>
          </cell>
        </row>
        <row r="676">
          <cell r="A676" t="str">
            <v>North Macedonia</v>
          </cell>
          <cell r="B676" t="str">
            <v>MK</v>
          </cell>
          <cell r="C676" t="str">
            <v>Wind onshore</v>
          </cell>
          <cell r="D676" t="str">
            <v>2044</v>
          </cell>
          <cell r="E676">
            <v>2136.4499999999998</v>
          </cell>
        </row>
        <row r="677">
          <cell r="A677" t="str">
            <v>North Macedonia</v>
          </cell>
          <cell r="B677" t="str">
            <v>MK</v>
          </cell>
          <cell r="C677" t="str">
            <v>Wind onshore</v>
          </cell>
          <cell r="D677" t="str">
            <v>2045</v>
          </cell>
          <cell r="E677">
            <v>2157</v>
          </cell>
        </row>
        <row r="678">
          <cell r="A678" t="str">
            <v>North Macedonia</v>
          </cell>
          <cell r="B678" t="str">
            <v>MK</v>
          </cell>
          <cell r="C678" t="str">
            <v>Wind onshore</v>
          </cell>
          <cell r="D678" t="str">
            <v>2046</v>
          </cell>
          <cell r="E678">
            <v>2175.9</v>
          </cell>
        </row>
        <row r="679">
          <cell r="A679" t="str">
            <v>North Macedonia</v>
          </cell>
          <cell r="B679" t="str">
            <v>MK</v>
          </cell>
          <cell r="C679" t="str">
            <v>Wind onshore</v>
          </cell>
          <cell r="D679" t="str">
            <v>2047</v>
          </cell>
          <cell r="E679">
            <v>2193.1999999999998</v>
          </cell>
        </row>
        <row r="680">
          <cell r="A680" t="str">
            <v>North Macedonia</v>
          </cell>
          <cell r="B680" t="str">
            <v>MK</v>
          </cell>
          <cell r="C680" t="str">
            <v>Wind onshore</v>
          </cell>
          <cell r="D680" t="str">
            <v>2048</v>
          </cell>
          <cell r="E680">
            <v>2208.8000000000002</v>
          </cell>
        </row>
        <row r="681">
          <cell r="A681" t="str">
            <v>North Macedonia</v>
          </cell>
          <cell r="B681" t="str">
            <v>MK</v>
          </cell>
          <cell r="C681" t="str">
            <v>Wind onshore</v>
          </cell>
          <cell r="D681" t="str">
            <v>2049</v>
          </cell>
          <cell r="E681">
            <v>2222.85</v>
          </cell>
        </row>
        <row r="682">
          <cell r="A682" t="str">
            <v>North Macedonia</v>
          </cell>
          <cell r="B682" t="str">
            <v>MK</v>
          </cell>
          <cell r="C682" t="str">
            <v>Wind onshore</v>
          </cell>
          <cell r="D682" t="str">
            <v>2050</v>
          </cell>
          <cell r="E682">
            <v>2235.35</v>
          </cell>
        </row>
        <row r="683">
          <cell r="A683" t="str">
            <v>Netherlands</v>
          </cell>
          <cell r="B683" t="str">
            <v>NL</v>
          </cell>
          <cell r="C683" t="str">
            <v>Wind onshore</v>
          </cell>
          <cell r="D683" t="str">
            <v>2015</v>
          </cell>
          <cell r="E683">
            <v>2281</v>
          </cell>
        </row>
        <row r="684">
          <cell r="A684" t="str">
            <v>Netherlands</v>
          </cell>
          <cell r="B684" t="str">
            <v>NL</v>
          </cell>
          <cell r="C684" t="str">
            <v>Wind onshore</v>
          </cell>
          <cell r="D684" t="str">
            <v>2016</v>
          </cell>
          <cell r="E684">
            <v>2336</v>
          </cell>
        </row>
        <row r="685">
          <cell r="A685" t="str">
            <v>Netherlands</v>
          </cell>
          <cell r="B685" t="str">
            <v>NL</v>
          </cell>
          <cell r="C685" t="str">
            <v>Wind onshore</v>
          </cell>
          <cell r="D685" t="str">
            <v>2017</v>
          </cell>
          <cell r="E685">
            <v>2392</v>
          </cell>
        </row>
        <row r="686">
          <cell r="A686" t="str">
            <v>Netherlands</v>
          </cell>
          <cell r="B686" t="str">
            <v>NL</v>
          </cell>
          <cell r="C686" t="str">
            <v>Wind onshore</v>
          </cell>
          <cell r="D686" t="str">
            <v>2018</v>
          </cell>
          <cell r="E686">
            <v>2448</v>
          </cell>
        </row>
        <row r="687">
          <cell r="A687" t="str">
            <v>Netherlands</v>
          </cell>
          <cell r="B687" t="str">
            <v>NL</v>
          </cell>
          <cell r="C687" t="str">
            <v>Wind onshore</v>
          </cell>
          <cell r="D687" t="str">
            <v>2019</v>
          </cell>
          <cell r="E687">
            <v>2051.8333333333335</v>
          </cell>
        </row>
        <row r="688">
          <cell r="A688" t="str">
            <v>Netherlands</v>
          </cell>
          <cell r="B688" t="str">
            <v>NL</v>
          </cell>
          <cell r="C688" t="str">
            <v>Wind onshore</v>
          </cell>
          <cell r="D688" t="str">
            <v>2020</v>
          </cell>
          <cell r="E688">
            <v>2078.6842105263158</v>
          </cell>
        </row>
        <row r="689">
          <cell r="A689" t="str">
            <v>Netherlands</v>
          </cell>
          <cell r="B689" t="str">
            <v>NL</v>
          </cell>
          <cell r="C689" t="str">
            <v>Wind onshore</v>
          </cell>
          <cell r="D689" t="str">
            <v>2021</v>
          </cell>
          <cell r="E689">
            <v>2105.6</v>
          </cell>
        </row>
        <row r="690">
          <cell r="A690" t="str">
            <v>Netherlands</v>
          </cell>
          <cell r="B690" t="str">
            <v>NL</v>
          </cell>
          <cell r="C690" t="str">
            <v>Wind onshore</v>
          </cell>
          <cell r="D690" t="str">
            <v>2022</v>
          </cell>
          <cell r="E690">
            <v>2156</v>
          </cell>
        </row>
        <row r="691">
          <cell r="A691" t="str">
            <v>Netherlands</v>
          </cell>
          <cell r="B691" t="str">
            <v>NL</v>
          </cell>
          <cell r="C691" t="str">
            <v>Wind onshore</v>
          </cell>
          <cell r="D691" t="str">
            <v>2023</v>
          </cell>
          <cell r="E691">
            <v>2208.4</v>
          </cell>
        </row>
        <row r="692">
          <cell r="A692" t="str">
            <v>Netherlands</v>
          </cell>
          <cell r="B692" t="str">
            <v>NL</v>
          </cell>
          <cell r="C692" t="str">
            <v>Wind onshore</v>
          </cell>
          <cell r="D692" t="str">
            <v>2024</v>
          </cell>
          <cell r="E692">
            <v>2262</v>
          </cell>
        </row>
        <row r="693">
          <cell r="A693" t="str">
            <v>Netherlands</v>
          </cell>
          <cell r="B693" t="str">
            <v>NL</v>
          </cell>
          <cell r="C693" t="str">
            <v>Wind onshore</v>
          </cell>
          <cell r="D693" t="str">
            <v>2025</v>
          </cell>
          <cell r="E693">
            <v>2316</v>
          </cell>
        </row>
        <row r="694">
          <cell r="A694" t="str">
            <v>Netherlands</v>
          </cell>
          <cell r="B694" t="str">
            <v>NL</v>
          </cell>
          <cell r="C694" t="str">
            <v>Wind onshore</v>
          </cell>
          <cell r="D694" t="str">
            <v>2026</v>
          </cell>
          <cell r="E694">
            <v>2370.1</v>
          </cell>
        </row>
        <row r="695">
          <cell r="A695" t="str">
            <v>Netherlands</v>
          </cell>
          <cell r="B695" t="str">
            <v>NL</v>
          </cell>
          <cell r="C695" t="str">
            <v>Wind onshore</v>
          </cell>
          <cell r="D695" t="str">
            <v>2027</v>
          </cell>
          <cell r="E695">
            <v>2424.5500000000002</v>
          </cell>
        </row>
        <row r="696">
          <cell r="A696" t="str">
            <v>Netherlands</v>
          </cell>
          <cell r="B696" t="str">
            <v>NL</v>
          </cell>
          <cell r="C696" t="str">
            <v>Wind onshore</v>
          </cell>
          <cell r="D696" t="str">
            <v>2028</v>
          </cell>
          <cell r="E696">
            <v>2479.0500000000002</v>
          </cell>
        </row>
        <row r="697">
          <cell r="A697" t="str">
            <v>Netherlands</v>
          </cell>
          <cell r="B697" t="str">
            <v>NL</v>
          </cell>
          <cell r="C697" t="str">
            <v>Wind onshore</v>
          </cell>
          <cell r="D697" t="str">
            <v>2029</v>
          </cell>
          <cell r="E697">
            <v>2533.5500000000002</v>
          </cell>
        </row>
        <row r="698">
          <cell r="A698" t="str">
            <v>Netherlands</v>
          </cell>
          <cell r="B698" t="str">
            <v>NL</v>
          </cell>
          <cell r="C698" t="str">
            <v>Wind onshore</v>
          </cell>
          <cell r="D698" t="str">
            <v>2030</v>
          </cell>
          <cell r="E698">
            <v>2588</v>
          </cell>
        </row>
        <row r="699">
          <cell r="A699" t="str">
            <v>Netherlands</v>
          </cell>
          <cell r="B699" t="str">
            <v>NL</v>
          </cell>
          <cell r="C699" t="str">
            <v>Wind onshore</v>
          </cell>
          <cell r="D699" t="str">
            <v>2031</v>
          </cell>
          <cell r="E699">
            <v>2642.45</v>
          </cell>
        </row>
        <row r="700">
          <cell r="A700" t="str">
            <v>Netherlands</v>
          </cell>
          <cell r="B700" t="str">
            <v>NL</v>
          </cell>
          <cell r="C700" t="str">
            <v>Wind onshore</v>
          </cell>
          <cell r="D700" t="str">
            <v>2032</v>
          </cell>
          <cell r="E700">
            <v>2696.7</v>
          </cell>
        </row>
        <row r="701">
          <cell r="A701" t="str">
            <v>Netherlands</v>
          </cell>
          <cell r="B701" t="str">
            <v>NL</v>
          </cell>
          <cell r="C701" t="str">
            <v>Wind onshore</v>
          </cell>
          <cell r="D701" t="str">
            <v>2033</v>
          </cell>
          <cell r="E701">
            <v>2750.7</v>
          </cell>
        </row>
        <row r="702">
          <cell r="A702" t="str">
            <v>Netherlands</v>
          </cell>
          <cell r="B702" t="str">
            <v>NL</v>
          </cell>
          <cell r="C702" t="str">
            <v>Wind onshore</v>
          </cell>
          <cell r="D702" t="str">
            <v>2034</v>
          </cell>
          <cell r="E702">
            <v>2804.25</v>
          </cell>
        </row>
        <row r="703">
          <cell r="A703" t="str">
            <v>Netherlands</v>
          </cell>
          <cell r="B703" t="str">
            <v>NL</v>
          </cell>
          <cell r="C703" t="str">
            <v>Wind onshore</v>
          </cell>
          <cell r="D703" t="str">
            <v>2035</v>
          </cell>
          <cell r="E703">
            <v>2857.3</v>
          </cell>
        </row>
        <row r="704">
          <cell r="A704" t="str">
            <v>Netherlands</v>
          </cell>
          <cell r="B704" t="str">
            <v>NL</v>
          </cell>
          <cell r="C704" t="str">
            <v>Wind onshore</v>
          </cell>
          <cell r="D704" t="str">
            <v>2036</v>
          </cell>
          <cell r="E704">
            <v>2909.7</v>
          </cell>
        </row>
        <row r="705">
          <cell r="A705" t="str">
            <v>Netherlands</v>
          </cell>
          <cell r="B705" t="str">
            <v>NL</v>
          </cell>
          <cell r="C705" t="str">
            <v>Wind onshore</v>
          </cell>
          <cell r="D705" t="str">
            <v>2037</v>
          </cell>
          <cell r="E705">
            <v>2961.3</v>
          </cell>
        </row>
        <row r="706">
          <cell r="A706" t="str">
            <v>Netherlands</v>
          </cell>
          <cell r="B706" t="str">
            <v>NL</v>
          </cell>
          <cell r="C706" t="str">
            <v>Wind onshore</v>
          </cell>
          <cell r="D706" t="str">
            <v>2038</v>
          </cell>
          <cell r="E706">
            <v>3012.05</v>
          </cell>
        </row>
        <row r="707">
          <cell r="A707" t="str">
            <v>Netherlands</v>
          </cell>
          <cell r="B707" t="str">
            <v>NL</v>
          </cell>
          <cell r="C707" t="str">
            <v>Wind onshore</v>
          </cell>
          <cell r="D707" t="str">
            <v>2039</v>
          </cell>
          <cell r="E707">
            <v>3061.75</v>
          </cell>
        </row>
        <row r="708">
          <cell r="A708" t="str">
            <v>Netherlands</v>
          </cell>
          <cell r="B708" t="str">
            <v>NL</v>
          </cell>
          <cell r="C708" t="str">
            <v>Wind onshore</v>
          </cell>
          <cell r="D708" t="str">
            <v>2040</v>
          </cell>
          <cell r="E708">
            <v>3110.35</v>
          </cell>
        </row>
        <row r="709">
          <cell r="A709" t="str">
            <v>Netherlands</v>
          </cell>
          <cell r="B709" t="str">
            <v>NL</v>
          </cell>
          <cell r="C709" t="str">
            <v>Wind onshore</v>
          </cell>
          <cell r="D709" t="str">
            <v>2041</v>
          </cell>
          <cell r="E709">
            <v>3157.7</v>
          </cell>
        </row>
        <row r="710">
          <cell r="A710" t="str">
            <v>Netherlands</v>
          </cell>
          <cell r="B710" t="str">
            <v>NL</v>
          </cell>
          <cell r="C710" t="str">
            <v>Wind onshore</v>
          </cell>
          <cell r="D710" t="str">
            <v>2042</v>
          </cell>
          <cell r="E710">
            <v>3203.65</v>
          </cell>
        </row>
        <row r="711">
          <cell r="A711" t="str">
            <v>Netherlands</v>
          </cell>
          <cell r="B711" t="str">
            <v>NL</v>
          </cell>
          <cell r="C711" t="str">
            <v>Wind onshore</v>
          </cell>
          <cell r="D711" t="str">
            <v>2043</v>
          </cell>
          <cell r="E711">
            <v>3248.1</v>
          </cell>
        </row>
        <row r="712">
          <cell r="A712" t="str">
            <v>Netherlands</v>
          </cell>
          <cell r="B712" t="str">
            <v>NL</v>
          </cell>
          <cell r="C712" t="str">
            <v>Wind onshore</v>
          </cell>
          <cell r="D712" t="str">
            <v>2044</v>
          </cell>
          <cell r="E712">
            <v>3291</v>
          </cell>
        </row>
        <row r="713">
          <cell r="A713" t="str">
            <v>Netherlands</v>
          </cell>
          <cell r="B713" t="str">
            <v>NL</v>
          </cell>
          <cell r="C713" t="str">
            <v>Wind onshore</v>
          </cell>
          <cell r="D713" t="str">
            <v>2045</v>
          </cell>
          <cell r="E713">
            <v>3332.35</v>
          </cell>
        </row>
        <row r="714">
          <cell r="A714" t="str">
            <v>Netherlands</v>
          </cell>
          <cell r="B714" t="str">
            <v>NL</v>
          </cell>
          <cell r="C714" t="str">
            <v>Wind onshore</v>
          </cell>
          <cell r="D714" t="str">
            <v>2046</v>
          </cell>
          <cell r="E714">
            <v>3372.1</v>
          </cell>
        </row>
        <row r="715">
          <cell r="A715" t="str">
            <v>Netherlands</v>
          </cell>
          <cell r="B715" t="str">
            <v>NL</v>
          </cell>
          <cell r="C715" t="str">
            <v>Wind onshore</v>
          </cell>
          <cell r="D715" t="str">
            <v>2047</v>
          </cell>
          <cell r="E715">
            <v>3410.2</v>
          </cell>
        </row>
        <row r="716">
          <cell r="A716" t="str">
            <v>Netherlands</v>
          </cell>
          <cell r="B716" t="str">
            <v>NL</v>
          </cell>
          <cell r="C716" t="str">
            <v>Wind onshore</v>
          </cell>
          <cell r="D716" t="str">
            <v>2048</v>
          </cell>
          <cell r="E716">
            <v>3446.75</v>
          </cell>
        </row>
        <row r="717">
          <cell r="A717" t="str">
            <v>Netherlands</v>
          </cell>
          <cell r="B717" t="str">
            <v>NL</v>
          </cell>
          <cell r="C717" t="str">
            <v>Wind onshore</v>
          </cell>
          <cell r="D717" t="str">
            <v>2049</v>
          </cell>
          <cell r="E717">
            <v>3481.7</v>
          </cell>
        </row>
        <row r="718">
          <cell r="A718" t="str">
            <v>Netherlands</v>
          </cell>
          <cell r="B718" t="str">
            <v>NL</v>
          </cell>
          <cell r="C718" t="str">
            <v>Wind onshore</v>
          </cell>
          <cell r="D718" t="str">
            <v>2050</v>
          </cell>
          <cell r="E718">
            <v>3515.1</v>
          </cell>
        </row>
        <row r="719">
          <cell r="A719" t="str">
            <v>Norway NO1</v>
          </cell>
          <cell r="B719" t="str">
            <v>NO1</v>
          </cell>
          <cell r="C719" t="str">
            <v>Wind onshore</v>
          </cell>
          <cell r="D719" t="str">
            <v>2015</v>
          </cell>
          <cell r="E719">
            <v>1676</v>
          </cell>
        </row>
        <row r="720">
          <cell r="A720" t="str">
            <v>Norway NO1</v>
          </cell>
          <cell r="B720" t="str">
            <v>NO1</v>
          </cell>
          <cell r="C720" t="str">
            <v>Wind onshore</v>
          </cell>
          <cell r="D720" t="str">
            <v>2016</v>
          </cell>
          <cell r="E720">
            <v>1725</v>
          </cell>
        </row>
        <row r="721">
          <cell r="A721" t="str">
            <v>Norway NO1</v>
          </cell>
          <cell r="B721" t="str">
            <v>NO1</v>
          </cell>
          <cell r="C721" t="str">
            <v>Wind onshore</v>
          </cell>
          <cell r="D721" t="str">
            <v>2017</v>
          </cell>
          <cell r="E721">
            <v>1775</v>
          </cell>
        </row>
        <row r="722">
          <cell r="A722" t="str">
            <v>Norway NO1</v>
          </cell>
          <cell r="B722" t="str">
            <v>NO1</v>
          </cell>
          <cell r="C722" t="str">
            <v>Wind onshore</v>
          </cell>
          <cell r="D722" t="str">
            <v>2018</v>
          </cell>
          <cell r="E722">
            <v>1826</v>
          </cell>
        </row>
        <row r="723">
          <cell r="A723" t="str">
            <v>Norway NO1</v>
          </cell>
          <cell r="B723" t="str">
            <v>NO1</v>
          </cell>
          <cell r="C723" t="str">
            <v>Wind onshore</v>
          </cell>
          <cell r="D723" t="str">
            <v>2019</v>
          </cell>
          <cell r="E723">
            <v>1678.5555555555557</v>
          </cell>
        </row>
        <row r="724">
          <cell r="A724" t="str">
            <v>Norway NO1</v>
          </cell>
          <cell r="B724" t="str">
            <v>NO1</v>
          </cell>
          <cell r="C724" t="str">
            <v>Wind onshore</v>
          </cell>
          <cell r="D724" t="str">
            <v>2020</v>
          </cell>
          <cell r="E724">
            <v>1703.7</v>
          </cell>
        </row>
        <row r="725">
          <cell r="A725" t="str">
            <v>Norway NO1</v>
          </cell>
          <cell r="B725" t="str">
            <v>NO1</v>
          </cell>
          <cell r="C725" t="str">
            <v>Wind onshore</v>
          </cell>
          <cell r="D725" t="str">
            <v>2021</v>
          </cell>
          <cell r="E725">
            <v>1728.909090909091</v>
          </cell>
        </row>
        <row r="726">
          <cell r="A726" t="str">
            <v>Norway NO1</v>
          </cell>
          <cell r="B726" t="str">
            <v>NO1</v>
          </cell>
          <cell r="C726" t="str">
            <v>Wind onshore</v>
          </cell>
          <cell r="D726" t="str">
            <v>2022</v>
          </cell>
          <cell r="E726">
            <v>1754</v>
          </cell>
        </row>
        <row r="727">
          <cell r="A727" t="str">
            <v>Norway NO1</v>
          </cell>
          <cell r="B727" t="str">
            <v>NO1</v>
          </cell>
          <cell r="C727" t="str">
            <v>Wind onshore</v>
          </cell>
          <cell r="D727" t="str">
            <v>2023</v>
          </cell>
          <cell r="E727">
            <v>1779.6923076923076</v>
          </cell>
        </row>
        <row r="728">
          <cell r="A728" t="str">
            <v>Norway NO1</v>
          </cell>
          <cell r="B728" t="str">
            <v>NO1</v>
          </cell>
          <cell r="C728" t="str">
            <v>Wind onshore</v>
          </cell>
          <cell r="D728" t="str">
            <v>2024</v>
          </cell>
          <cell r="E728">
            <v>1805</v>
          </cell>
        </row>
        <row r="729">
          <cell r="A729" t="str">
            <v>Norway NO1</v>
          </cell>
          <cell r="B729" t="str">
            <v>NO1</v>
          </cell>
          <cell r="C729" t="str">
            <v>Wind onshore</v>
          </cell>
          <cell r="D729" t="str">
            <v>2025</v>
          </cell>
          <cell r="E729">
            <v>1831</v>
          </cell>
        </row>
        <row r="730">
          <cell r="A730" t="str">
            <v>Norway NO1</v>
          </cell>
          <cell r="B730" t="str">
            <v>NO1</v>
          </cell>
          <cell r="C730" t="str">
            <v>Wind onshore</v>
          </cell>
          <cell r="D730" t="str">
            <v>2026</v>
          </cell>
          <cell r="E730">
            <v>1856.4375</v>
          </cell>
        </row>
        <row r="731">
          <cell r="A731" t="str">
            <v>Norway NO1</v>
          </cell>
          <cell r="B731" t="str">
            <v>NO1</v>
          </cell>
          <cell r="C731" t="str">
            <v>Wind onshore</v>
          </cell>
          <cell r="D731" t="str">
            <v>2027</v>
          </cell>
          <cell r="E731">
            <v>1882.0588235294117</v>
          </cell>
        </row>
        <row r="732">
          <cell r="A732" t="str">
            <v>Norway NO1</v>
          </cell>
          <cell r="B732" t="str">
            <v>NO1</v>
          </cell>
          <cell r="C732" t="str">
            <v>Wind onshore</v>
          </cell>
          <cell r="D732" t="str">
            <v>2028</v>
          </cell>
          <cell r="E732">
            <v>1907.6666666666667</v>
          </cell>
        </row>
        <row r="733">
          <cell r="A733" t="str">
            <v>Norway NO1</v>
          </cell>
          <cell r="B733" t="str">
            <v>NO1</v>
          </cell>
          <cell r="C733" t="str">
            <v>Wind onshore</v>
          </cell>
          <cell r="D733" t="str">
            <v>2029</v>
          </cell>
          <cell r="E733">
            <v>1933.2631578947369</v>
          </cell>
        </row>
        <row r="734">
          <cell r="A734" t="str">
            <v>Norway NO1</v>
          </cell>
          <cell r="B734" t="str">
            <v>NO1</v>
          </cell>
          <cell r="C734" t="str">
            <v>Wind onshore</v>
          </cell>
          <cell r="D734" t="str">
            <v>2030</v>
          </cell>
          <cell r="E734">
            <v>1958.8</v>
          </cell>
        </row>
        <row r="735">
          <cell r="A735" t="str">
            <v>Norway NO1</v>
          </cell>
          <cell r="B735" t="str">
            <v>NO1</v>
          </cell>
          <cell r="C735" t="str">
            <v>Wind onshore</v>
          </cell>
          <cell r="D735" t="str">
            <v>2031</v>
          </cell>
          <cell r="E735">
            <v>2009.1</v>
          </cell>
        </row>
        <row r="736">
          <cell r="A736" t="str">
            <v>Norway NO1</v>
          </cell>
          <cell r="B736" t="str">
            <v>NO1</v>
          </cell>
          <cell r="C736" t="str">
            <v>Wind onshore</v>
          </cell>
          <cell r="D736" t="str">
            <v>2032</v>
          </cell>
          <cell r="E736">
            <v>2059.4499999999998</v>
          </cell>
        </row>
        <row r="737">
          <cell r="A737" t="str">
            <v>Norway NO1</v>
          </cell>
          <cell r="B737" t="str">
            <v>NO1</v>
          </cell>
          <cell r="C737" t="str">
            <v>Wind onshore</v>
          </cell>
          <cell r="D737" t="str">
            <v>2033</v>
          </cell>
          <cell r="E737">
            <v>2109.8000000000002</v>
          </cell>
        </row>
        <row r="738">
          <cell r="A738" t="str">
            <v>Norway NO1</v>
          </cell>
          <cell r="B738" t="str">
            <v>NO1</v>
          </cell>
          <cell r="C738" t="str">
            <v>Wind onshore</v>
          </cell>
          <cell r="D738" t="str">
            <v>2034</v>
          </cell>
          <cell r="E738">
            <v>2160.0500000000002</v>
          </cell>
        </row>
        <row r="739">
          <cell r="A739" t="str">
            <v>Norway NO1</v>
          </cell>
          <cell r="B739" t="str">
            <v>NO1</v>
          </cell>
          <cell r="C739" t="str">
            <v>Wind onshore</v>
          </cell>
          <cell r="D739" t="str">
            <v>2035</v>
          </cell>
          <cell r="E739">
            <v>2210</v>
          </cell>
        </row>
        <row r="740">
          <cell r="A740" t="str">
            <v>Norway NO1</v>
          </cell>
          <cell r="B740" t="str">
            <v>NO1</v>
          </cell>
          <cell r="C740" t="str">
            <v>Wind onshore</v>
          </cell>
          <cell r="D740" t="str">
            <v>2036</v>
          </cell>
          <cell r="E740">
            <v>2259.6</v>
          </cell>
        </row>
        <row r="741">
          <cell r="A741" t="str">
            <v>Norway NO1</v>
          </cell>
          <cell r="B741" t="str">
            <v>NO1</v>
          </cell>
          <cell r="C741" t="str">
            <v>Wind onshore</v>
          </cell>
          <cell r="D741" t="str">
            <v>2037</v>
          </cell>
          <cell r="E741">
            <v>2308.75</v>
          </cell>
        </row>
        <row r="742">
          <cell r="A742" t="str">
            <v>Norway NO1</v>
          </cell>
          <cell r="B742" t="str">
            <v>NO1</v>
          </cell>
          <cell r="C742" t="str">
            <v>Wind onshore</v>
          </cell>
          <cell r="D742" t="str">
            <v>2038</v>
          </cell>
          <cell r="E742">
            <v>2357.3000000000002</v>
          </cell>
        </row>
        <row r="743">
          <cell r="A743" t="str">
            <v>Norway NO1</v>
          </cell>
          <cell r="B743" t="str">
            <v>NO1</v>
          </cell>
          <cell r="C743" t="str">
            <v>Wind onshore</v>
          </cell>
          <cell r="D743" t="str">
            <v>2039</v>
          </cell>
          <cell r="E743">
            <v>2405.1</v>
          </cell>
        </row>
        <row r="744">
          <cell r="A744" t="str">
            <v>Norway NO1</v>
          </cell>
          <cell r="B744" t="str">
            <v>NO1</v>
          </cell>
          <cell r="C744" t="str">
            <v>Wind onshore</v>
          </cell>
          <cell r="D744" t="str">
            <v>2040</v>
          </cell>
          <cell r="E744">
            <v>2452.1</v>
          </cell>
        </row>
        <row r="745">
          <cell r="A745" t="str">
            <v>Norway NO1</v>
          </cell>
          <cell r="B745" t="str">
            <v>NO1</v>
          </cell>
          <cell r="C745" t="str">
            <v>Wind onshore</v>
          </cell>
          <cell r="D745" t="str">
            <v>2041</v>
          </cell>
          <cell r="E745">
            <v>2498.0500000000002</v>
          </cell>
        </row>
        <row r="746">
          <cell r="A746" t="str">
            <v>Norway NO1</v>
          </cell>
          <cell r="B746" t="str">
            <v>NO1</v>
          </cell>
          <cell r="C746" t="str">
            <v>Wind onshore</v>
          </cell>
          <cell r="D746" t="str">
            <v>2042</v>
          </cell>
          <cell r="E746">
            <v>2542.75</v>
          </cell>
        </row>
        <row r="747">
          <cell r="A747" t="str">
            <v>Norway NO1</v>
          </cell>
          <cell r="B747" t="str">
            <v>NO1</v>
          </cell>
          <cell r="C747" t="str">
            <v>Wind onshore</v>
          </cell>
          <cell r="D747" t="str">
            <v>2043</v>
          </cell>
          <cell r="E747">
            <v>2586.1</v>
          </cell>
        </row>
        <row r="748">
          <cell r="A748" t="str">
            <v>Norway NO1</v>
          </cell>
          <cell r="B748" t="str">
            <v>NO1</v>
          </cell>
          <cell r="C748" t="str">
            <v>Wind onshore</v>
          </cell>
          <cell r="D748" t="str">
            <v>2044</v>
          </cell>
          <cell r="E748">
            <v>2628.1</v>
          </cell>
        </row>
        <row r="749">
          <cell r="A749" t="str">
            <v>Norway NO1</v>
          </cell>
          <cell r="B749" t="str">
            <v>NO1</v>
          </cell>
          <cell r="C749" t="str">
            <v>Wind onshore</v>
          </cell>
          <cell r="D749" t="str">
            <v>2045</v>
          </cell>
          <cell r="E749">
            <v>2668.7</v>
          </cell>
        </row>
        <row r="750">
          <cell r="A750" t="str">
            <v>Norway NO1</v>
          </cell>
          <cell r="B750" t="str">
            <v>NO1</v>
          </cell>
          <cell r="C750" t="str">
            <v>Wind onshore</v>
          </cell>
          <cell r="D750" t="str">
            <v>2046</v>
          </cell>
          <cell r="E750">
            <v>2707.85</v>
          </cell>
        </row>
        <row r="751">
          <cell r="A751" t="str">
            <v>Norway NO1</v>
          </cell>
          <cell r="B751" t="str">
            <v>NO1</v>
          </cell>
          <cell r="C751" t="str">
            <v>Wind onshore</v>
          </cell>
          <cell r="D751" t="str">
            <v>2047</v>
          </cell>
          <cell r="E751">
            <v>2745.55</v>
          </cell>
        </row>
        <row r="752">
          <cell r="A752" t="str">
            <v>Norway NO1</v>
          </cell>
          <cell r="B752" t="str">
            <v>NO1</v>
          </cell>
          <cell r="C752" t="str">
            <v>Wind onshore</v>
          </cell>
          <cell r="D752" t="str">
            <v>2048</v>
          </cell>
          <cell r="E752">
            <v>2781.8</v>
          </cell>
        </row>
        <row r="753">
          <cell r="A753" t="str">
            <v>Norway NO1</v>
          </cell>
          <cell r="B753" t="str">
            <v>NO1</v>
          </cell>
          <cell r="C753" t="str">
            <v>Wind onshore</v>
          </cell>
          <cell r="D753" t="str">
            <v>2049</v>
          </cell>
          <cell r="E753">
            <v>2816.55</v>
          </cell>
        </row>
        <row r="754">
          <cell r="A754" t="str">
            <v>Norway NO1</v>
          </cell>
          <cell r="B754" t="str">
            <v>NO1</v>
          </cell>
          <cell r="C754" t="str">
            <v>Wind onshore</v>
          </cell>
          <cell r="D754" t="str">
            <v>2050</v>
          </cell>
          <cell r="E754">
            <v>2849.8</v>
          </cell>
        </row>
        <row r="755">
          <cell r="A755" t="str">
            <v>Norway NO2</v>
          </cell>
          <cell r="B755" t="str">
            <v>NO2</v>
          </cell>
          <cell r="C755" t="str">
            <v>Wind onshore</v>
          </cell>
          <cell r="D755" t="str">
            <v>2015</v>
          </cell>
          <cell r="E755">
            <v>2649</v>
          </cell>
        </row>
        <row r="756">
          <cell r="A756" t="str">
            <v>Norway NO2</v>
          </cell>
          <cell r="B756" t="str">
            <v>NO2</v>
          </cell>
          <cell r="C756" t="str">
            <v>Wind onshore</v>
          </cell>
          <cell r="D756" t="str">
            <v>2016</v>
          </cell>
          <cell r="E756">
            <v>2701</v>
          </cell>
        </row>
        <row r="757">
          <cell r="A757" t="str">
            <v>Norway NO2</v>
          </cell>
          <cell r="B757" t="str">
            <v>NO2</v>
          </cell>
          <cell r="C757" t="str">
            <v>Wind onshore</v>
          </cell>
          <cell r="D757" t="str">
            <v>2017</v>
          </cell>
          <cell r="E757">
            <v>2753</v>
          </cell>
        </row>
        <row r="758">
          <cell r="A758" t="str">
            <v>Norway NO2</v>
          </cell>
          <cell r="B758" t="str">
            <v>NO2</v>
          </cell>
          <cell r="C758" t="str">
            <v>Wind onshore</v>
          </cell>
          <cell r="D758" t="str">
            <v>2018</v>
          </cell>
          <cell r="E758">
            <v>2806</v>
          </cell>
        </row>
        <row r="759">
          <cell r="A759" t="str">
            <v>Norway NO2</v>
          </cell>
          <cell r="B759" t="str">
            <v>NO2</v>
          </cell>
          <cell r="C759" t="str">
            <v>Wind onshore</v>
          </cell>
          <cell r="D759" t="str">
            <v>2019</v>
          </cell>
          <cell r="E759">
            <v>2650</v>
          </cell>
        </row>
        <row r="760">
          <cell r="A760" t="str">
            <v>Norway NO2</v>
          </cell>
          <cell r="B760" t="str">
            <v>NO2</v>
          </cell>
          <cell r="C760" t="str">
            <v>Wind onshore</v>
          </cell>
          <cell r="D760" t="str">
            <v>2020</v>
          </cell>
          <cell r="E760">
            <v>2676.2</v>
          </cell>
        </row>
        <row r="761">
          <cell r="A761" t="str">
            <v>Norway NO2</v>
          </cell>
          <cell r="B761" t="str">
            <v>NO2</v>
          </cell>
          <cell r="C761" t="str">
            <v>Wind onshore</v>
          </cell>
          <cell r="D761" t="str">
            <v>2021</v>
          </cell>
          <cell r="E761">
            <v>2702.3636363636365</v>
          </cell>
        </row>
        <row r="762">
          <cell r="A762" t="str">
            <v>Norway NO2</v>
          </cell>
          <cell r="B762" t="str">
            <v>NO2</v>
          </cell>
          <cell r="C762" t="str">
            <v>Wind onshore</v>
          </cell>
          <cell r="D762" t="str">
            <v>2022</v>
          </cell>
          <cell r="E762">
            <v>2728</v>
          </cell>
        </row>
        <row r="763">
          <cell r="A763" t="str">
            <v>Norway NO2</v>
          </cell>
          <cell r="B763" t="str">
            <v>NO2</v>
          </cell>
          <cell r="C763" t="str">
            <v>Wind onshore</v>
          </cell>
          <cell r="D763" t="str">
            <v>2023</v>
          </cell>
          <cell r="E763">
            <v>2754.3846153846152</v>
          </cell>
        </row>
        <row r="764">
          <cell r="A764" t="str">
            <v>Norway NO2</v>
          </cell>
          <cell r="B764" t="str">
            <v>NO2</v>
          </cell>
          <cell r="C764" t="str">
            <v>Wind onshore</v>
          </cell>
          <cell r="D764" t="str">
            <v>2024</v>
          </cell>
          <cell r="E764">
            <v>2780</v>
          </cell>
        </row>
        <row r="765">
          <cell r="A765" t="str">
            <v>Norway NO2</v>
          </cell>
          <cell r="B765" t="str">
            <v>NO2</v>
          </cell>
          <cell r="C765" t="str">
            <v>Wind onshore</v>
          </cell>
          <cell r="D765" t="str">
            <v>2025</v>
          </cell>
          <cell r="E765">
            <v>2806</v>
          </cell>
        </row>
        <row r="766">
          <cell r="A766" t="str">
            <v>Norway NO2</v>
          </cell>
          <cell r="B766" t="str">
            <v>NO2</v>
          </cell>
          <cell r="C766" t="str">
            <v>Wind onshore</v>
          </cell>
          <cell r="D766" t="str">
            <v>2026</v>
          </cell>
          <cell r="E766">
            <v>2831.75</v>
          </cell>
        </row>
        <row r="767">
          <cell r="A767" t="str">
            <v>Norway NO2</v>
          </cell>
          <cell r="B767" t="str">
            <v>NO2</v>
          </cell>
          <cell r="C767" t="str">
            <v>Wind onshore</v>
          </cell>
          <cell r="D767" t="str">
            <v>2027</v>
          </cell>
          <cell r="E767">
            <v>2857.294117647059</v>
          </cell>
        </row>
        <row r="768">
          <cell r="A768" t="str">
            <v>Norway NO2</v>
          </cell>
          <cell r="B768" t="str">
            <v>NO2</v>
          </cell>
          <cell r="C768" t="str">
            <v>Wind onshore</v>
          </cell>
          <cell r="D768" t="str">
            <v>2028</v>
          </cell>
          <cell r="E768">
            <v>2882.6666666666665</v>
          </cell>
        </row>
        <row r="769">
          <cell r="A769" t="str">
            <v>Norway NO2</v>
          </cell>
          <cell r="B769" t="str">
            <v>NO2</v>
          </cell>
          <cell r="C769" t="str">
            <v>Wind onshore</v>
          </cell>
          <cell r="D769" t="str">
            <v>2029</v>
          </cell>
          <cell r="E769">
            <v>2907.8421052631579</v>
          </cell>
        </row>
        <row r="770">
          <cell r="A770" t="str">
            <v>Norway NO2</v>
          </cell>
          <cell r="B770" t="str">
            <v>NO2</v>
          </cell>
          <cell r="C770" t="str">
            <v>Wind onshore</v>
          </cell>
          <cell r="D770" t="str">
            <v>2030</v>
          </cell>
          <cell r="E770">
            <v>2932.75</v>
          </cell>
        </row>
        <row r="771">
          <cell r="A771" t="str">
            <v>Norway NO2</v>
          </cell>
          <cell r="B771" t="str">
            <v>NO2</v>
          </cell>
          <cell r="C771" t="str">
            <v>Wind onshore</v>
          </cell>
          <cell r="D771" t="str">
            <v>2031</v>
          </cell>
          <cell r="E771">
            <v>2983.05</v>
          </cell>
        </row>
        <row r="772">
          <cell r="A772" t="str">
            <v>Norway NO2</v>
          </cell>
          <cell r="B772" t="str">
            <v>NO2</v>
          </cell>
          <cell r="C772" t="str">
            <v>Wind onshore</v>
          </cell>
          <cell r="D772" t="str">
            <v>2032</v>
          </cell>
          <cell r="E772">
            <v>3032.95</v>
          </cell>
        </row>
        <row r="773">
          <cell r="A773" t="str">
            <v>Norway NO2</v>
          </cell>
          <cell r="B773" t="str">
            <v>NO2</v>
          </cell>
          <cell r="C773" t="str">
            <v>Wind onshore</v>
          </cell>
          <cell r="D773" t="str">
            <v>2033</v>
          </cell>
          <cell r="E773">
            <v>3082.35</v>
          </cell>
        </row>
        <row r="774">
          <cell r="A774" t="str">
            <v>Norway NO2</v>
          </cell>
          <cell r="B774" t="str">
            <v>NO2</v>
          </cell>
          <cell r="C774" t="str">
            <v>Wind onshore</v>
          </cell>
          <cell r="D774" t="str">
            <v>2034</v>
          </cell>
          <cell r="E774">
            <v>3131.2</v>
          </cell>
        </row>
        <row r="775">
          <cell r="A775" t="str">
            <v>Norway NO2</v>
          </cell>
          <cell r="B775" t="str">
            <v>NO2</v>
          </cell>
          <cell r="C775" t="str">
            <v>Wind onshore</v>
          </cell>
          <cell r="D775" t="str">
            <v>2035</v>
          </cell>
          <cell r="E775">
            <v>3179.3</v>
          </cell>
        </row>
        <row r="776">
          <cell r="A776" t="str">
            <v>Norway NO2</v>
          </cell>
          <cell r="B776" t="str">
            <v>NO2</v>
          </cell>
          <cell r="C776" t="str">
            <v>Wind onshore</v>
          </cell>
          <cell r="D776" t="str">
            <v>2036</v>
          </cell>
          <cell r="E776">
            <v>3226.6</v>
          </cell>
        </row>
        <row r="777">
          <cell r="A777" t="str">
            <v>Norway NO2</v>
          </cell>
          <cell r="B777" t="str">
            <v>NO2</v>
          </cell>
          <cell r="C777" t="str">
            <v>Wind onshore</v>
          </cell>
          <cell r="D777" t="str">
            <v>2037</v>
          </cell>
          <cell r="E777">
            <v>3273</v>
          </cell>
        </row>
        <row r="778">
          <cell r="A778" t="str">
            <v>Norway NO2</v>
          </cell>
          <cell r="B778" t="str">
            <v>NO2</v>
          </cell>
          <cell r="C778" t="str">
            <v>Wind onshore</v>
          </cell>
          <cell r="D778" t="str">
            <v>2038</v>
          </cell>
          <cell r="E778">
            <v>3318.35</v>
          </cell>
        </row>
        <row r="779">
          <cell r="A779" t="str">
            <v>Norway NO2</v>
          </cell>
          <cell r="B779" t="str">
            <v>NO2</v>
          </cell>
          <cell r="C779" t="str">
            <v>Wind onshore</v>
          </cell>
          <cell r="D779" t="str">
            <v>2039</v>
          </cell>
          <cell r="E779">
            <v>3362.6</v>
          </cell>
        </row>
        <row r="780">
          <cell r="A780" t="str">
            <v>Norway NO2</v>
          </cell>
          <cell r="B780" t="str">
            <v>NO2</v>
          </cell>
          <cell r="C780" t="str">
            <v>Wind onshore</v>
          </cell>
          <cell r="D780" t="str">
            <v>2040</v>
          </cell>
          <cell r="E780">
            <v>3405.65</v>
          </cell>
        </row>
        <row r="781">
          <cell r="A781" t="str">
            <v>Norway NO2</v>
          </cell>
          <cell r="B781" t="str">
            <v>NO2</v>
          </cell>
          <cell r="C781" t="str">
            <v>Wind onshore</v>
          </cell>
          <cell r="D781" t="str">
            <v>2041</v>
          </cell>
          <cell r="E781">
            <v>3447.3</v>
          </cell>
        </row>
        <row r="782">
          <cell r="A782" t="str">
            <v>Norway NO2</v>
          </cell>
          <cell r="B782" t="str">
            <v>NO2</v>
          </cell>
          <cell r="C782" t="str">
            <v>Wind onshore</v>
          </cell>
          <cell r="D782" t="str">
            <v>2042</v>
          </cell>
          <cell r="E782">
            <v>3487.45</v>
          </cell>
        </row>
        <row r="783">
          <cell r="A783" t="str">
            <v>Norway NO2</v>
          </cell>
          <cell r="B783" t="str">
            <v>NO2</v>
          </cell>
          <cell r="C783" t="str">
            <v>Wind onshore</v>
          </cell>
          <cell r="D783" t="str">
            <v>2043</v>
          </cell>
          <cell r="E783">
            <v>3526.1</v>
          </cell>
        </row>
        <row r="784">
          <cell r="A784" t="str">
            <v>Norway NO2</v>
          </cell>
          <cell r="B784" t="str">
            <v>NO2</v>
          </cell>
          <cell r="C784" t="str">
            <v>Wind onshore</v>
          </cell>
          <cell r="D784" t="str">
            <v>2044</v>
          </cell>
          <cell r="E784">
            <v>3563.15</v>
          </cell>
        </row>
        <row r="785">
          <cell r="A785" t="str">
            <v>Norway NO2</v>
          </cell>
          <cell r="B785" t="str">
            <v>NO2</v>
          </cell>
          <cell r="C785" t="str">
            <v>Wind onshore</v>
          </cell>
          <cell r="D785" t="str">
            <v>2045</v>
          </cell>
          <cell r="E785">
            <v>3598.6</v>
          </cell>
        </row>
        <row r="786">
          <cell r="A786" t="str">
            <v>Norway NO2</v>
          </cell>
          <cell r="B786" t="str">
            <v>NO2</v>
          </cell>
          <cell r="C786" t="str">
            <v>Wind onshore</v>
          </cell>
          <cell r="D786" t="str">
            <v>2046</v>
          </cell>
          <cell r="E786">
            <v>3632.45</v>
          </cell>
        </row>
        <row r="787">
          <cell r="A787" t="str">
            <v>Norway NO2</v>
          </cell>
          <cell r="B787" t="str">
            <v>NO2</v>
          </cell>
          <cell r="C787" t="str">
            <v>Wind onshore</v>
          </cell>
          <cell r="D787" t="str">
            <v>2047</v>
          </cell>
          <cell r="E787">
            <v>3664.7</v>
          </cell>
        </row>
        <row r="788">
          <cell r="A788" t="str">
            <v>Norway NO2</v>
          </cell>
          <cell r="B788" t="str">
            <v>NO2</v>
          </cell>
          <cell r="C788" t="str">
            <v>Wind onshore</v>
          </cell>
          <cell r="D788" t="str">
            <v>2048</v>
          </cell>
          <cell r="E788">
            <v>3695.35</v>
          </cell>
        </row>
        <row r="789">
          <cell r="A789" t="str">
            <v>Norway NO2</v>
          </cell>
          <cell r="B789" t="str">
            <v>NO2</v>
          </cell>
          <cell r="C789" t="str">
            <v>Wind onshore</v>
          </cell>
          <cell r="D789" t="str">
            <v>2049</v>
          </cell>
          <cell r="E789">
            <v>3724.4</v>
          </cell>
        </row>
        <row r="790">
          <cell r="A790" t="str">
            <v>Norway NO2</v>
          </cell>
          <cell r="B790" t="str">
            <v>NO2</v>
          </cell>
          <cell r="C790" t="str">
            <v>Wind onshore</v>
          </cell>
          <cell r="D790" t="str">
            <v>2050</v>
          </cell>
          <cell r="E790">
            <v>3751.95</v>
          </cell>
        </row>
        <row r="791">
          <cell r="A791" t="str">
            <v>Norway NO5</v>
          </cell>
          <cell r="B791" t="str">
            <v>NO5</v>
          </cell>
          <cell r="C791" t="str">
            <v>Wind onshore</v>
          </cell>
          <cell r="D791" t="str">
            <v>2015</v>
          </cell>
          <cell r="E791">
            <v>2341</v>
          </cell>
        </row>
        <row r="792">
          <cell r="A792" t="str">
            <v>Norway NO5</v>
          </cell>
          <cell r="B792" t="str">
            <v>NO5</v>
          </cell>
          <cell r="C792" t="str">
            <v>Wind onshore</v>
          </cell>
          <cell r="D792" t="str">
            <v>2016</v>
          </cell>
          <cell r="E792">
            <v>2391</v>
          </cell>
        </row>
        <row r="793">
          <cell r="A793" t="str">
            <v>Norway NO5</v>
          </cell>
          <cell r="B793" t="str">
            <v>NO5</v>
          </cell>
          <cell r="C793" t="str">
            <v>Wind onshore</v>
          </cell>
          <cell r="D793" t="str">
            <v>2017</v>
          </cell>
          <cell r="E793">
            <v>2441</v>
          </cell>
        </row>
        <row r="794">
          <cell r="A794" t="str">
            <v>Norway NO5</v>
          </cell>
          <cell r="B794" t="str">
            <v>NO5</v>
          </cell>
          <cell r="C794" t="str">
            <v>Wind onshore</v>
          </cell>
          <cell r="D794" t="str">
            <v>2018</v>
          </cell>
          <cell r="E794">
            <v>2492</v>
          </cell>
        </row>
        <row r="795">
          <cell r="A795" t="str">
            <v>Norway NO5</v>
          </cell>
          <cell r="B795" t="str">
            <v>NO5</v>
          </cell>
          <cell r="C795" t="str">
            <v>Wind onshore</v>
          </cell>
          <cell r="D795" t="str">
            <v>2019</v>
          </cell>
          <cell r="E795">
            <v>2342.1111111111113</v>
          </cell>
        </row>
        <row r="796">
          <cell r="A796" t="str">
            <v>Norway NO5</v>
          </cell>
          <cell r="B796" t="str">
            <v>NO5</v>
          </cell>
          <cell r="C796" t="str">
            <v>Wind onshore</v>
          </cell>
          <cell r="D796" t="str">
            <v>2020</v>
          </cell>
          <cell r="E796">
            <v>2367.3000000000002</v>
          </cell>
        </row>
        <row r="797">
          <cell r="A797" t="str">
            <v>Norway NO5</v>
          </cell>
          <cell r="B797" t="str">
            <v>NO5</v>
          </cell>
          <cell r="C797" t="str">
            <v>Wind onshore</v>
          </cell>
          <cell r="D797" t="str">
            <v>2021</v>
          </cell>
          <cell r="E797">
            <v>2392.3636363636365</v>
          </cell>
        </row>
        <row r="798">
          <cell r="A798" t="str">
            <v>Norway NO5</v>
          </cell>
          <cell r="B798" t="str">
            <v>NO5</v>
          </cell>
          <cell r="C798" t="str">
            <v>Wind onshore</v>
          </cell>
          <cell r="D798" t="str">
            <v>2022</v>
          </cell>
          <cell r="E798">
            <v>2417</v>
          </cell>
        </row>
        <row r="799">
          <cell r="A799" t="str">
            <v>Norway NO5</v>
          </cell>
          <cell r="B799" t="str">
            <v>NO5</v>
          </cell>
          <cell r="C799" t="str">
            <v>Wind onshore</v>
          </cell>
          <cell r="D799" t="str">
            <v>2023</v>
          </cell>
          <cell r="E799">
            <v>2442.2307692307691</v>
          </cell>
        </row>
        <row r="800">
          <cell r="A800" t="str">
            <v>Norway NO5</v>
          </cell>
          <cell r="B800" t="str">
            <v>NO5</v>
          </cell>
          <cell r="C800" t="str">
            <v>Wind onshore</v>
          </cell>
          <cell r="D800" t="str">
            <v>2024</v>
          </cell>
          <cell r="E800">
            <v>2467</v>
          </cell>
        </row>
        <row r="801">
          <cell r="A801" t="str">
            <v>Norway NO5</v>
          </cell>
          <cell r="B801" t="str">
            <v>NO5</v>
          </cell>
          <cell r="C801" t="str">
            <v>Wind onshore</v>
          </cell>
          <cell r="D801" t="str">
            <v>2025</v>
          </cell>
          <cell r="E801">
            <v>2492</v>
          </cell>
        </row>
        <row r="802">
          <cell r="A802" t="str">
            <v>Norway NO5</v>
          </cell>
          <cell r="B802" t="str">
            <v>NO5</v>
          </cell>
          <cell r="C802" t="str">
            <v>Wind onshore</v>
          </cell>
          <cell r="D802" t="str">
            <v>2026</v>
          </cell>
          <cell r="E802">
            <v>2516.1875</v>
          </cell>
        </row>
        <row r="803">
          <cell r="A803" t="str">
            <v>Norway NO5</v>
          </cell>
          <cell r="B803" t="str">
            <v>NO5</v>
          </cell>
          <cell r="C803" t="str">
            <v>Wind onshore</v>
          </cell>
          <cell r="D803" t="str">
            <v>2027</v>
          </cell>
          <cell r="E803">
            <v>2540.5882352941176</v>
          </cell>
        </row>
        <row r="804">
          <cell r="A804" t="str">
            <v>Norway NO5</v>
          </cell>
          <cell r="B804" t="str">
            <v>NO5</v>
          </cell>
          <cell r="C804" t="str">
            <v>Wind onshore</v>
          </cell>
          <cell r="D804" t="str">
            <v>2028</v>
          </cell>
          <cell r="E804">
            <v>2564.8333333333335</v>
          </cell>
        </row>
        <row r="805">
          <cell r="A805" t="str">
            <v>Norway NO5</v>
          </cell>
          <cell r="B805" t="str">
            <v>NO5</v>
          </cell>
          <cell r="C805" t="str">
            <v>Wind onshore</v>
          </cell>
          <cell r="D805" t="str">
            <v>2029</v>
          </cell>
          <cell r="E805">
            <v>2588.8421052631579</v>
          </cell>
        </row>
        <row r="806">
          <cell r="A806" t="str">
            <v>Norway NO5</v>
          </cell>
          <cell r="B806" t="str">
            <v>NO5</v>
          </cell>
          <cell r="C806" t="str">
            <v>Wind onshore</v>
          </cell>
          <cell r="D806" t="str">
            <v>2030</v>
          </cell>
          <cell r="E806">
            <v>2612.65</v>
          </cell>
        </row>
        <row r="807">
          <cell r="A807" t="str">
            <v>Norway NO5</v>
          </cell>
          <cell r="B807" t="str">
            <v>NO5</v>
          </cell>
          <cell r="C807" t="str">
            <v>Wind onshore</v>
          </cell>
          <cell r="D807" t="str">
            <v>2031</v>
          </cell>
          <cell r="E807">
            <v>2660.75</v>
          </cell>
        </row>
        <row r="808">
          <cell r="A808" t="str">
            <v>Norway NO5</v>
          </cell>
          <cell r="B808" t="str">
            <v>NO5</v>
          </cell>
          <cell r="C808" t="str">
            <v>Wind onshore</v>
          </cell>
          <cell r="D808" t="str">
            <v>2032</v>
          </cell>
          <cell r="E808">
            <v>2708.5</v>
          </cell>
        </row>
        <row r="809">
          <cell r="A809" t="str">
            <v>Norway NO5</v>
          </cell>
          <cell r="B809" t="str">
            <v>NO5</v>
          </cell>
          <cell r="C809" t="str">
            <v>Wind onshore</v>
          </cell>
          <cell r="D809" t="str">
            <v>2033</v>
          </cell>
          <cell r="E809">
            <v>2755.8</v>
          </cell>
        </row>
        <row r="810">
          <cell r="A810" t="str">
            <v>Norway NO5</v>
          </cell>
          <cell r="B810" t="str">
            <v>NO5</v>
          </cell>
          <cell r="C810" t="str">
            <v>Wind onshore</v>
          </cell>
          <cell r="D810" t="str">
            <v>2034</v>
          </cell>
          <cell r="E810">
            <v>2802.5</v>
          </cell>
        </row>
        <row r="811">
          <cell r="A811" t="str">
            <v>Norway NO5</v>
          </cell>
          <cell r="B811" t="str">
            <v>NO5</v>
          </cell>
          <cell r="C811" t="str">
            <v>Wind onshore</v>
          </cell>
          <cell r="D811" t="str">
            <v>2035</v>
          </cell>
          <cell r="E811">
            <v>2848.5</v>
          </cell>
        </row>
        <row r="812">
          <cell r="A812" t="str">
            <v>Norway NO5</v>
          </cell>
          <cell r="B812" t="str">
            <v>NO5</v>
          </cell>
          <cell r="C812" t="str">
            <v>Wind onshore</v>
          </cell>
          <cell r="D812" t="str">
            <v>2036</v>
          </cell>
          <cell r="E812">
            <v>2893.75</v>
          </cell>
        </row>
        <row r="813">
          <cell r="A813" t="str">
            <v>Norway NO5</v>
          </cell>
          <cell r="B813" t="str">
            <v>NO5</v>
          </cell>
          <cell r="C813" t="str">
            <v>Wind onshore</v>
          </cell>
          <cell r="D813" t="str">
            <v>2037</v>
          </cell>
          <cell r="E813">
            <v>2938.15</v>
          </cell>
        </row>
        <row r="814">
          <cell r="A814" t="str">
            <v>Norway NO5</v>
          </cell>
          <cell r="B814" t="str">
            <v>NO5</v>
          </cell>
          <cell r="C814" t="str">
            <v>Wind onshore</v>
          </cell>
          <cell r="D814" t="str">
            <v>2038</v>
          </cell>
          <cell r="E814">
            <v>2981.55</v>
          </cell>
        </row>
        <row r="815">
          <cell r="A815" t="str">
            <v>Norway NO5</v>
          </cell>
          <cell r="B815" t="str">
            <v>NO5</v>
          </cell>
          <cell r="C815" t="str">
            <v>Wind onshore</v>
          </cell>
          <cell r="D815" t="str">
            <v>2039</v>
          </cell>
          <cell r="E815">
            <v>3023.85</v>
          </cell>
        </row>
        <row r="816">
          <cell r="A816" t="str">
            <v>Norway NO5</v>
          </cell>
          <cell r="B816" t="str">
            <v>NO5</v>
          </cell>
          <cell r="C816" t="str">
            <v>Wind onshore</v>
          </cell>
          <cell r="D816" t="str">
            <v>2040</v>
          </cell>
          <cell r="E816">
            <v>3065</v>
          </cell>
        </row>
        <row r="817">
          <cell r="A817" t="str">
            <v>Norway NO5</v>
          </cell>
          <cell r="B817" t="str">
            <v>NO5</v>
          </cell>
          <cell r="C817" t="str">
            <v>Wind onshore</v>
          </cell>
          <cell r="D817" t="str">
            <v>2041</v>
          </cell>
          <cell r="E817">
            <v>3104.85</v>
          </cell>
        </row>
        <row r="818">
          <cell r="A818" t="str">
            <v>Norway NO5</v>
          </cell>
          <cell r="B818" t="str">
            <v>NO5</v>
          </cell>
          <cell r="C818" t="str">
            <v>Wind onshore</v>
          </cell>
          <cell r="D818" t="str">
            <v>2042</v>
          </cell>
          <cell r="E818">
            <v>3143.25</v>
          </cell>
        </row>
        <row r="819">
          <cell r="A819" t="str">
            <v>Norway NO5</v>
          </cell>
          <cell r="B819" t="str">
            <v>NO5</v>
          </cell>
          <cell r="C819" t="str">
            <v>Wind onshore</v>
          </cell>
          <cell r="D819" t="str">
            <v>2043</v>
          </cell>
          <cell r="E819">
            <v>3180.15</v>
          </cell>
        </row>
        <row r="820">
          <cell r="A820" t="str">
            <v>Norway NO5</v>
          </cell>
          <cell r="B820" t="str">
            <v>NO5</v>
          </cell>
          <cell r="C820" t="str">
            <v>Wind onshore</v>
          </cell>
          <cell r="D820" t="str">
            <v>2044</v>
          </cell>
          <cell r="E820">
            <v>3215.55</v>
          </cell>
        </row>
        <row r="821">
          <cell r="A821" t="str">
            <v>Norway NO5</v>
          </cell>
          <cell r="B821" t="str">
            <v>NO5</v>
          </cell>
          <cell r="C821" t="str">
            <v>Wind onshore</v>
          </cell>
          <cell r="D821" t="str">
            <v>2045</v>
          </cell>
          <cell r="E821">
            <v>3249.4</v>
          </cell>
        </row>
        <row r="822">
          <cell r="A822" t="str">
            <v>Norway NO5</v>
          </cell>
          <cell r="B822" t="str">
            <v>NO5</v>
          </cell>
          <cell r="C822" t="str">
            <v>Wind onshore</v>
          </cell>
          <cell r="D822" t="str">
            <v>2046</v>
          </cell>
          <cell r="E822">
            <v>3281.7</v>
          </cell>
        </row>
        <row r="823">
          <cell r="A823" t="str">
            <v>Norway NO5</v>
          </cell>
          <cell r="B823" t="str">
            <v>NO5</v>
          </cell>
          <cell r="C823" t="str">
            <v>Wind onshore</v>
          </cell>
          <cell r="D823" t="str">
            <v>2047</v>
          </cell>
          <cell r="E823">
            <v>3312.4</v>
          </cell>
        </row>
        <row r="824">
          <cell r="A824" t="str">
            <v>Norway NO5</v>
          </cell>
          <cell r="B824" t="str">
            <v>NO5</v>
          </cell>
          <cell r="C824" t="str">
            <v>Wind onshore</v>
          </cell>
          <cell r="D824" t="str">
            <v>2048</v>
          </cell>
          <cell r="E824">
            <v>3341.55</v>
          </cell>
        </row>
        <row r="825">
          <cell r="A825" t="str">
            <v>Norway NO5</v>
          </cell>
          <cell r="B825" t="str">
            <v>NO5</v>
          </cell>
          <cell r="C825" t="str">
            <v>Wind onshore</v>
          </cell>
          <cell r="D825" t="str">
            <v>2049</v>
          </cell>
          <cell r="E825">
            <v>3369.25</v>
          </cell>
        </row>
        <row r="826">
          <cell r="A826" t="str">
            <v>Norway NO5</v>
          </cell>
          <cell r="B826" t="str">
            <v>NO5</v>
          </cell>
          <cell r="C826" t="str">
            <v>Wind onshore</v>
          </cell>
          <cell r="D826" t="str">
            <v>2050</v>
          </cell>
          <cell r="E826">
            <v>3395.45</v>
          </cell>
        </row>
        <row r="827">
          <cell r="A827" t="str">
            <v>Poland</v>
          </cell>
          <cell r="B827" t="str">
            <v>PL</v>
          </cell>
          <cell r="C827" t="str">
            <v>Wind onshore</v>
          </cell>
          <cell r="D827" t="str">
            <v>2015</v>
          </cell>
          <cell r="E827">
            <v>2464</v>
          </cell>
        </row>
        <row r="828">
          <cell r="A828" t="str">
            <v>Poland</v>
          </cell>
          <cell r="B828" t="str">
            <v>PL</v>
          </cell>
          <cell r="C828" t="str">
            <v>Wind onshore</v>
          </cell>
          <cell r="D828" t="str">
            <v>2016</v>
          </cell>
          <cell r="E828">
            <v>2540</v>
          </cell>
        </row>
        <row r="829">
          <cell r="A829" t="str">
            <v>Poland</v>
          </cell>
          <cell r="B829" t="str">
            <v>PL</v>
          </cell>
          <cell r="C829" t="str">
            <v>Wind onshore</v>
          </cell>
          <cell r="D829" t="str">
            <v>2017</v>
          </cell>
          <cell r="E829">
            <v>2615</v>
          </cell>
        </row>
        <row r="830">
          <cell r="A830" t="str">
            <v>Poland</v>
          </cell>
          <cell r="B830" t="str">
            <v>PL</v>
          </cell>
          <cell r="C830" t="str">
            <v>Wind onshore</v>
          </cell>
          <cell r="D830" t="str">
            <v>2018</v>
          </cell>
          <cell r="E830">
            <v>2690</v>
          </cell>
        </row>
        <row r="831">
          <cell r="A831" t="str">
            <v>Poland</v>
          </cell>
          <cell r="B831" t="str">
            <v>PL</v>
          </cell>
          <cell r="C831" t="str">
            <v>Wind onshore</v>
          </cell>
          <cell r="D831" t="str">
            <v>2019</v>
          </cell>
          <cell r="E831">
            <v>2167.0588235294117</v>
          </cell>
        </row>
        <row r="832">
          <cell r="A832" t="str">
            <v>Poland</v>
          </cell>
          <cell r="B832" t="str">
            <v>PL</v>
          </cell>
          <cell r="C832" t="str">
            <v>Wind onshore</v>
          </cell>
          <cell r="D832" t="str">
            <v>2020</v>
          </cell>
          <cell r="E832">
            <v>2204.4444444444443</v>
          </cell>
        </row>
        <row r="833">
          <cell r="A833" t="str">
            <v>Poland</v>
          </cell>
          <cell r="B833" t="str">
            <v>PL</v>
          </cell>
          <cell r="C833" t="str">
            <v>Wind onshore</v>
          </cell>
          <cell r="D833" t="str">
            <v>2021</v>
          </cell>
          <cell r="E833">
            <v>2241.7894736842104</v>
          </cell>
        </row>
        <row r="834">
          <cell r="A834" t="str">
            <v>Poland</v>
          </cell>
          <cell r="B834" t="str">
            <v>PL</v>
          </cell>
          <cell r="C834" t="str">
            <v>Wind onshore</v>
          </cell>
          <cell r="D834" t="str">
            <v>2022</v>
          </cell>
          <cell r="E834">
            <v>2279</v>
          </cell>
        </row>
        <row r="835">
          <cell r="A835" t="str">
            <v>Poland</v>
          </cell>
          <cell r="B835" t="str">
            <v>PL</v>
          </cell>
          <cell r="C835" t="str">
            <v>Wind onshore</v>
          </cell>
          <cell r="D835" t="str">
            <v>2023</v>
          </cell>
          <cell r="E835">
            <v>2351.85</v>
          </cell>
        </row>
        <row r="836">
          <cell r="A836" t="str">
            <v>Poland</v>
          </cell>
          <cell r="B836" t="str">
            <v>PL</v>
          </cell>
          <cell r="C836" t="str">
            <v>Wind onshore</v>
          </cell>
          <cell r="D836" t="str">
            <v>2024</v>
          </cell>
          <cell r="E836">
            <v>2425</v>
          </cell>
        </row>
        <row r="837">
          <cell r="A837" t="str">
            <v>Poland</v>
          </cell>
          <cell r="B837" t="str">
            <v>PL</v>
          </cell>
          <cell r="C837" t="str">
            <v>Wind onshore</v>
          </cell>
          <cell r="D837" t="str">
            <v>2025</v>
          </cell>
          <cell r="E837">
            <v>2497</v>
          </cell>
        </row>
        <row r="838">
          <cell r="A838" t="str">
            <v>Poland</v>
          </cell>
          <cell r="B838" t="str">
            <v>PL</v>
          </cell>
          <cell r="C838" t="str">
            <v>Wind onshore</v>
          </cell>
          <cell r="D838" t="str">
            <v>2026</v>
          </cell>
          <cell r="E838">
            <v>2568.85</v>
          </cell>
        </row>
        <row r="839">
          <cell r="A839" t="str">
            <v>Poland</v>
          </cell>
          <cell r="B839" t="str">
            <v>PL</v>
          </cell>
          <cell r="C839" t="str">
            <v>Wind onshore</v>
          </cell>
          <cell r="D839" t="str">
            <v>2027</v>
          </cell>
          <cell r="E839">
            <v>2639.85</v>
          </cell>
        </row>
        <row r="840">
          <cell r="A840" t="str">
            <v>Poland</v>
          </cell>
          <cell r="B840" t="str">
            <v>PL</v>
          </cell>
          <cell r="C840" t="str">
            <v>Wind onshore</v>
          </cell>
          <cell r="D840" t="str">
            <v>2028</v>
          </cell>
          <cell r="E840">
            <v>2710</v>
          </cell>
        </row>
        <row r="841">
          <cell r="A841" t="str">
            <v>Poland</v>
          </cell>
          <cell r="B841" t="str">
            <v>PL</v>
          </cell>
          <cell r="C841" t="str">
            <v>Wind onshore</v>
          </cell>
          <cell r="D841" t="str">
            <v>2029</v>
          </cell>
          <cell r="E841">
            <v>2779.2</v>
          </cell>
        </row>
        <row r="842">
          <cell r="A842" t="str">
            <v>Poland</v>
          </cell>
          <cell r="B842" t="str">
            <v>PL</v>
          </cell>
          <cell r="C842" t="str">
            <v>Wind onshore</v>
          </cell>
          <cell r="D842" t="str">
            <v>2030</v>
          </cell>
          <cell r="E842">
            <v>2846.85</v>
          </cell>
        </row>
        <row r="843">
          <cell r="A843" t="str">
            <v>Poland</v>
          </cell>
          <cell r="B843" t="str">
            <v>PL</v>
          </cell>
          <cell r="C843" t="str">
            <v>Wind onshore</v>
          </cell>
          <cell r="D843" t="str">
            <v>2031</v>
          </cell>
          <cell r="E843">
            <v>2912.8</v>
          </cell>
        </row>
        <row r="844">
          <cell r="A844" t="str">
            <v>Poland</v>
          </cell>
          <cell r="B844" t="str">
            <v>PL</v>
          </cell>
          <cell r="C844" t="str">
            <v>Wind onshore</v>
          </cell>
          <cell r="D844" t="str">
            <v>2032</v>
          </cell>
          <cell r="E844">
            <v>2977</v>
          </cell>
        </row>
        <row r="845">
          <cell r="A845" t="str">
            <v>Poland</v>
          </cell>
          <cell r="B845" t="str">
            <v>PL</v>
          </cell>
          <cell r="C845" t="str">
            <v>Wind onshore</v>
          </cell>
          <cell r="D845" t="str">
            <v>2033</v>
          </cell>
          <cell r="E845">
            <v>3039.3</v>
          </cell>
        </row>
        <row r="846">
          <cell r="A846" t="str">
            <v>Poland</v>
          </cell>
          <cell r="B846" t="str">
            <v>PL</v>
          </cell>
          <cell r="C846" t="str">
            <v>Wind onshore</v>
          </cell>
          <cell r="D846" t="str">
            <v>2034</v>
          </cell>
          <cell r="E846">
            <v>3099.55</v>
          </cell>
        </row>
        <row r="847">
          <cell r="A847" t="str">
            <v>Poland</v>
          </cell>
          <cell r="B847" t="str">
            <v>PL</v>
          </cell>
          <cell r="C847" t="str">
            <v>Wind onshore</v>
          </cell>
          <cell r="D847" t="str">
            <v>2035</v>
          </cell>
          <cell r="E847">
            <v>3157.65</v>
          </cell>
        </row>
        <row r="848">
          <cell r="A848" t="str">
            <v>Poland</v>
          </cell>
          <cell r="B848" t="str">
            <v>PL</v>
          </cell>
          <cell r="C848" t="str">
            <v>Wind onshore</v>
          </cell>
          <cell r="D848" t="str">
            <v>2036</v>
          </cell>
          <cell r="E848">
            <v>3213.45</v>
          </cell>
        </row>
        <row r="849">
          <cell r="A849" t="str">
            <v>Poland</v>
          </cell>
          <cell r="B849" t="str">
            <v>PL</v>
          </cell>
          <cell r="C849" t="str">
            <v>Wind onshore</v>
          </cell>
          <cell r="D849" t="str">
            <v>2037</v>
          </cell>
          <cell r="E849">
            <v>3266.9</v>
          </cell>
        </row>
        <row r="850">
          <cell r="A850" t="str">
            <v>Poland</v>
          </cell>
          <cell r="B850" t="str">
            <v>PL</v>
          </cell>
          <cell r="C850" t="str">
            <v>Wind onshore</v>
          </cell>
          <cell r="D850" t="str">
            <v>2038</v>
          </cell>
          <cell r="E850">
            <v>3317.85</v>
          </cell>
        </row>
        <row r="851">
          <cell r="A851" t="str">
            <v>Poland</v>
          </cell>
          <cell r="B851" t="str">
            <v>PL</v>
          </cell>
          <cell r="C851" t="str">
            <v>Wind onshore</v>
          </cell>
          <cell r="D851" t="str">
            <v>2039</v>
          </cell>
          <cell r="E851">
            <v>3366.25</v>
          </cell>
        </row>
        <row r="852">
          <cell r="A852" t="str">
            <v>Poland</v>
          </cell>
          <cell r="B852" t="str">
            <v>PL</v>
          </cell>
          <cell r="C852" t="str">
            <v>Wind onshore</v>
          </cell>
          <cell r="D852" t="str">
            <v>2040</v>
          </cell>
          <cell r="E852">
            <v>3411.95</v>
          </cell>
        </row>
        <row r="853">
          <cell r="A853" t="str">
            <v>Poland</v>
          </cell>
          <cell r="B853" t="str">
            <v>PL</v>
          </cell>
          <cell r="C853" t="str">
            <v>Wind onshore</v>
          </cell>
          <cell r="D853" t="str">
            <v>2041</v>
          </cell>
          <cell r="E853">
            <v>3454.9</v>
          </cell>
        </row>
        <row r="854">
          <cell r="A854" t="str">
            <v>Poland</v>
          </cell>
          <cell r="B854" t="str">
            <v>PL</v>
          </cell>
          <cell r="C854" t="str">
            <v>Wind onshore</v>
          </cell>
          <cell r="D854" t="str">
            <v>2042</v>
          </cell>
          <cell r="E854">
            <v>3495.5</v>
          </cell>
        </row>
        <row r="855">
          <cell r="A855" t="str">
            <v>Poland</v>
          </cell>
          <cell r="B855" t="str">
            <v>PL</v>
          </cell>
          <cell r="C855" t="str">
            <v>Wind onshore</v>
          </cell>
          <cell r="D855" t="str">
            <v>2043</v>
          </cell>
          <cell r="E855">
            <v>3533.7</v>
          </cell>
        </row>
        <row r="856">
          <cell r="A856" t="str">
            <v>Poland</v>
          </cell>
          <cell r="B856" t="str">
            <v>PL</v>
          </cell>
          <cell r="C856" t="str">
            <v>Wind onshore</v>
          </cell>
          <cell r="D856" t="str">
            <v>2044</v>
          </cell>
          <cell r="E856">
            <v>3569.45</v>
          </cell>
        </row>
        <row r="857">
          <cell r="A857" t="str">
            <v>Poland</v>
          </cell>
          <cell r="B857" t="str">
            <v>PL</v>
          </cell>
          <cell r="C857" t="str">
            <v>Wind onshore</v>
          </cell>
          <cell r="D857" t="str">
            <v>2045</v>
          </cell>
          <cell r="E857">
            <v>3602.7</v>
          </cell>
        </row>
        <row r="858">
          <cell r="A858" t="str">
            <v>Poland</v>
          </cell>
          <cell r="B858" t="str">
            <v>PL</v>
          </cell>
          <cell r="C858" t="str">
            <v>Wind onshore</v>
          </cell>
          <cell r="D858" t="str">
            <v>2046</v>
          </cell>
          <cell r="E858">
            <v>3633.55</v>
          </cell>
        </row>
        <row r="859">
          <cell r="A859" t="str">
            <v>Poland</v>
          </cell>
          <cell r="B859" t="str">
            <v>PL</v>
          </cell>
          <cell r="C859" t="str">
            <v>Wind onshore</v>
          </cell>
          <cell r="D859" t="str">
            <v>2047</v>
          </cell>
          <cell r="E859">
            <v>3661.95</v>
          </cell>
        </row>
        <row r="860">
          <cell r="A860" t="str">
            <v>Poland</v>
          </cell>
          <cell r="B860" t="str">
            <v>PL</v>
          </cell>
          <cell r="C860" t="str">
            <v>Wind onshore</v>
          </cell>
          <cell r="D860" t="str">
            <v>2048</v>
          </cell>
          <cell r="E860">
            <v>3687.95</v>
          </cell>
        </row>
        <row r="861">
          <cell r="A861" t="str">
            <v>Poland</v>
          </cell>
          <cell r="B861" t="str">
            <v>PL</v>
          </cell>
          <cell r="C861" t="str">
            <v>Wind onshore</v>
          </cell>
          <cell r="D861" t="str">
            <v>2049</v>
          </cell>
          <cell r="E861">
            <v>3711.75</v>
          </cell>
        </row>
        <row r="862">
          <cell r="A862" t="str">
            <v>Poland</v>
          </cell>
          <cell r="B862" t="str">
            <v>PL</v>
          </cell>
          <cell r="C862" t="str">
            <v>Wind onshore</v>
          </cell>
          <cell r="D862" t="str">
            <v>2050</v>
          </cell>
          <cell r="E862">
            <v>3733.85</v>
          </cell>
        </row>
        <row r="863">
          <cell r="A863" t="str">
            <v>Portugal</v>
          </cell>
          <cell r="B863" t="str">
            <v>PT</v>
          </cell>
          <cell r="C863" t="str">
            <v>Wind onshore</v>
          </cell>
          <cell r="D863" t="str">
            <v>2015</v>
          </cell>
          <cell r="E863">
            <v>1827</v>
          </cell>
        </row>
        <row r="864">
          <cell r="A864" t="str">
            <v>Portugal</v>
          </cell>
          <cell r="B864" t="str">
            <v>PT</v>
          </cell>
          <cell r="C864" t="str">
            <v>Wind onshore</v>
          </cell>
          <cell r="D864" t="str">
            <v>2016</v>
          </cell>
          <cell r="E864">
            <v>1880</v>
          </cell>
        </row>
        <row r="865">
          <cell r="A865" t="str">
            <v>Portugal</v>
          </cell>
          <cell r="B865" t="str">
            <v>PT</v>
          </cell>
          <cell r="C865" t="str">
            <v>Wind onshore</v>
          </cell>
          <cell r="D865" t="str">
            <v>2017</v>
          </cell>
          <cell r="E865">
            <v>1934</v>
          </cell>
        </row>
        <row r="866">
          <cell r="A866" t="str">
            <v>Portugal</v>
          </cell>
          <cell r="B866" t="str">
            <v>PT</v>
          </cell>
          <cell r="C866" t="str">
            <v>Wind onshore</v>
          </cell>
          <cell r="D866" t="str">
            <v>2018</v>
          </cell>
          <cell r="E866">
            <v>1988</v>
          </cell>
        </row>
        <row r="867">
          <cell r="A867" t="str">
            <v>Portugal</v>
          </cell>
          <cell r="B867" t="str">
            <v>PT</v>
          </cell>
          <cell r="C867" t="str">
            <v>Wind onshore</v>
          </cell>
          <cell r="D867" t="str">
            <v>2019</v>
          </cell>
          <cell r="E867">
            <v>1589.578947368421</v>
          </cell>
        </row>
        <row r="868">
          <cell r="A868" t="str">
            <v>Portugal</v>
          </cell>
          <cell r="B868" t="str">
            <v>PT</v>
          </cell>
          <cell r="C868" t="str">
            <v>Wind onshore</v>
          </cell>
          <cell r="D868" t="str">
            <v>2020</v>
          </cell>
          <cell r="E868">
            <v>1615.05</v>
          </cell>
        </row>
        <row r="869">
          <cell r="A869" t="str">
            <v>Portugal</v>
          </cell>
          <cell r="B869" t="str">
            <v>PT</v>
          </cell>
          <cell r="C869" t="str">
            <v>Wind onshore</v>
          </cell>
          <cell r="D869" t="str">
            <v>2021</v>
          </cell>
          <cell r="E869">
            <v>1661.75</v>
          </cell>
        </row>
        <row r="870">
          <cell r="A870" t="str">
            <v>Portugal</v>
          </cell>
          <cell r="B870" t="str">
            <v>PT</v>
          </cell>
          <cell r="C870" t="str">
            <v>Wind onshore</v>
          </cell>
          <cell r="D870" t="str">
            <v>2022</v>
          </cell>
          <cell r="E870">
            <v>1710</v>
          </cell>
        </row>
        <row r="871">
          <cell r="A871" t="str">
            <v>Portugal</v>
          </cell>
          <cell r="B871" t="str">
            <v>PT</v>
          </cell>
          <cell r="C871" t="str">
            <v>Wind onshore</v>
          </cell>
          <cell r="D871" t="str">
            <v>2023</v>
          </cell>
          <cell r="E871">
            <v>1759.8</v>
          </cell>
        </row>
        <row r="872">
          <cell r="A872" t="str">
            <v>Portugal</v>
          </cell>
          <cell r="B872" t="str">
            <v>PT</v>
          </cell>
          <cell r="C872" t="str">
            <v>Wind onshore</v>
          </cell>
          <cell r="D872" t="str">
            <v>2024</v>
          </cell>
          <cell r="E872">
            <v>1811</v>
          </cell>
        </row>
        <row r="873">
          <cell r="A873" t="str">
            <v>Portugal</v>
          </cell>
          <cell r="B873" t="str">
            <v>PT</v>
          </cell>
          <cell r="C873" t="str">
            <v>Wind onshore</v>
          </cell>
          <cell r="D873" t="str">
            <v>2025</v>
          </cell>
          <cell r="E873">
            <v>1863</v>
          </cell>
        </row>
        <row r="874">
          <cell r="A874" t="str">
            <v>Portugal</v>
          </cell>
          <cell r="B874" t="str">
            <v>PT</v>
          </cell>
          <cell r="C874" t="str">
            <v>Wind onshore</v>
          </cell>
          <cell r="D874" t="str">
            <v>2026</v>
          </cell>
          <cell r="E874">
            <v>1915.3</v>
          </cell>
        </row>
        <row r="875">
          <cell r="A875" t="str">
            <v>Portugal</v>
          </cell>
          <cell r="B875" t="str">
            <v>PT</v>
          </cell>
          <cell r="C875" t="str">
            <v>Wind onshore</v>
          </cell>
          <cell r="D875" t="str">
            <v>2027</v>
          </cell>
          <cell r="E875">
            <v>1967.8</v>
          </cell>
        </row>
        <row r="876">
          <cell r="A876" t="str">
            <v>Portugal</v>
          </cell>
          <cell r="B876" t="str">
            <v>PT</v>
          </cell>
          <cell r="C876" t="str">
            <v>Wind onshore</v>
          </cell>
          <cell r="D876" t="str">
            <v>2028</v>
          </cell>
          <cell r="E876">
            <v>2020.5</v>
          </cell>
        </row>
        <row r="877">
          <cell r="A877" t="str">
            <v>Portugal</v>
          </cell>
          <cell r="B877" t="str">
            <v>PT</v>
          </cell>
          <cell r="C877" t="str">
            <v>Wind onshore</v>
          </cell>
          <cell r="D877" t="str">
            <v>2029</v>
          </cell>
          <cell r="E877">
            <v>2073.25</v>
          </cell>
        </row>
        <row r="878">
          <cell r="A878" t="str">
            <v>Portugal</v>
          </cell>
          <cell r="B878" t="str">
            <v>PT</v>
          </cell>
          <cell r="C878" t="str">
            <v>Wind onshore</v>
          </cell>
          <cell r="D878" t="str">
            <v>2030</v>
          </cell>
          <cell r="E878">
            <v>2126.1</v>
          </cell>
        </row>
        <row r="879">
          <cell r="A879" t="str">
            <v>Portugal</v>
          </cell>
          <cell r="B879" t="str">
            <v>PT</v>
          </cell>
          <cell r="C879" t="str">
            <v>Wind onshore</v>
          </cell>
          <cell r="D879" t="str">
            <v>2031</v>
          </cell>
          <cell r="E879">
            <v>2179.0500000000002</v>
          </cell>
        </row>
        <row r="880">
          <cell r="A880" t="str">
            <v>Portugal</v>
          </cell>
          <cell r="B880" t="str">
            <v>PT</v>
          </cell>
          <cell r="C880" t="str">
            <v>Wind onshore</v>
          </cell>
          <cell r="D880" t="str">
            <v>2032</v>
          </cell>
          <cell r="E880">
            <v>2231.9</v>
          </cell>
        </row>
        <row r="881">
          <cell r="A881" t="str">
            <v>Portugal</v>
          </cell>
          <cell r="B881" t="str">
            <v>PT</v>
          </cell>
          <cell r="C881" t="str">
            <v>Wind onshore</v>
          </cell>
          <cell r="D881" t="str">
            <v>2033</v>
          </cell>
          <cell r="E881">
            <v>2284.6</v>
          </cell>
        </row>
        <row r="882">
          <cell r="A882" t="str">
            <v>Portugal</v>
          </cell>
          <cell r="B882" t="str">
            <v>PT</v>
          </cell>
          <cell r="C882" t="str">
            <v>Wind onshore</v>
          </cell>
          <cell r="D882" t="str">
            <v>2034</v>
          </cell>
          <cell r="E882">
            <v>2337</v>
          </cell>
        </row>
        <row r="883">
          <cell r="A883" t="str">
            <v>Portugal</v>
          </cell>
          <cell r="B883" t="str">
            <v>PT</v>
          </cell>
          <cell r="C883" t="str">
            <v>Wind onshore</v>
          </cell>
          <cell r="D883" t="str">
            <v>2035</v>
          </cell>
          <cell r="E883">
            <v>2389</v>
          </cell>
        </row>
        <row r="884">
          <cell r="A884" t="str">
            <v>Portugal</v>
          </cell>
          <cell r="B884" t="str">
            <v>PT</v>
          </cell>
          <cell r="C884" t="str">
            <v>Wind onshore</v>
          </cell>
          <cell r="D884" t="str">
            <v>2036</v>
          </cell>
          <cell r="E884">
            <v>2440.4</v>
          </cell>
        </row>
        <row r="885">
          <cell r="A885" t="str">
            <v>Portugal</v>
          </cell>
          <cell r="B885" t="str">
            <v>PT</v>
          </cell>
          <cell r="C885" t="str">
            <v>Wind onshore</v>
          </cell>
          <cell r="D885" t="str">
            <v>2037</v>
          </cell>
          <cell r="E885">
            <v>2491.1</v>
          </cell>
        </row>
        <row r="886">
          <cell r="A886" t="str">
            <v>Portugal</v>
          </cell>
          <cell r="B886" t="str">
            <v>PT</v>
          </cell>
          <cell r="C886" t="str">
            <v>Wind onshore</v>
          </cell>
          <cell r="D886" t="str">
            <v>2038</v>
          </cell>
          <cell r="E886">
            <v>2541.0500000000002</v>
          </cell>
        </row>
        <row r="887">
          <cell r="A887" t="str">
            <v>Portugal</v>
          </cell>
          <cell r="B887" t="str">
            <v>PT</v>
          </cell>
          <cell r="C887" t="str">
            <v>Wind onshore</v>
          </cell>
          <cell r="D887" t="str">
            <v>2039</v>
          </cell>
          <cell r="E887">
            <v>2590</v>
          </cell>
        </row>
        <row r="888">
          <cell r="A888" t="str">
            <v>Portugal</v>
          </cell>
          <cell r="B888" t="str">
            <v>PT</v>
          </cell>
          <cell r="C888" t="str">
            <v>Wind onshore</v>
          </cell>
          <cell r="D888" t="str">
            <v>2040</v>
          </cell>
          <cell r="E888">
            <v>2637.95</v>
          </cell>
        </row>
        <row r="889">
          <cell r="A889" t="str">
            <v>Portugal</v>
          </cell>
          <cell r="B889" t="str">
            <v>PT</v>
          </cell>
          <cell r="C889" t="str">
            <v>Wind onshore</v>
          </cell>
          <cell r="D889" t="str">
            <v>2041</v>
          </cell>
          <cell r="E889">
            <v>2684.6</v>
          </cell>
        </row>
        <row r="890">
          <cell r="A890" t="str">
            <v>Portugal</v>
          </cell>
          <cell r="B890" t="str">
            <v>PT</v>
          </cell>
          <cell r="C890" t="str">
            <v>Wind onshore</v>
          </cell>
          <cell r="D890" t="str">
            <v>2042</v>
          </cell>
          <cell r="E890">
            <v>2729.8</v>
          </cell>
        </row>
        <row r="891">
          <cell r="A891" t="str">
            <v>Portugal</v>
          </cell>
          <cell r="B891" t="str">
            <v>PT</v>
          </cell>
          <cell r="C891" t="str">
            <v>Wind onshore</v>
          </cell>
          <cell r="D891" t="str">
            <v>2043</v>
          </cell>
          <cell r="E891">
            <v>2773.5</v>
          </cell>
        </row>
        <row r="892">
          <cell r="A892" t="str">
            <v>Portugal</v>
          </cell>
          <cell r="B892" t="str">
            <v>PT</v>
          </cell>
          <cell r="C892" t="str">
            <v>Wind onshore</v>
          </cell>
          <cell r="D892" t="str">
            <v>2044</v>
          </cell>
          <cell r="E892">
            <v>2815.6</v>
          </cell>
        </row>
        <row r="893">
          <cell r="A893" t="str">
            <v>Portugal</v>
          </cell>
          <cell r="B893" t="str">
            <v>PT</v>
          </cell>
          <cell r="C893" t="str">
            <v>Wind onshore</v>
          </cell>
          <cell r="D893" t="str">
            <v>2045</v>
          </cell>
          <cell r="E893">
            <v>2856.05</v>
          </cell>
        </row>
        <row r="894">
          <cell r="A894" t="str">
            <v>Portugal</v>
          </cell>
          <cell r="B894" t="str">
            <v>PT</v>
          </cell>
          <cell r="C894" t="str">
            <v>Wind onshore</v>
          </cell>
          <cell r="D894" t="str">
            <v>2046</v>
          </cell>
          <cell r="E894">
            <v>2894.85</v>
          </cell>
        </row>
        <row r="895">
          <cell r="A895" t="str">
            <v>Portugal</v>
          </cell>
          <cell r="B895" t="str">
            <v>PT</v>
          </cell>
          <cell r="C895" t="str">
            <v>Wind onshore</v>
          </cell>
          <cell r="D895" t="str">
            <v>2047</v>
          </cell>
          <cell r="E895">
            <v>2932</v>
          </cell>
        </row>
        <row r="896">
          <cell r="A896" t="str">
            <v>Portugal</v>
          </cell>
          <cell r="B896" t="str">
            <v>PT</v>
          </cell>
          <cell r="C896" t="str">
            <v>Wind onshore</v>
          </cell>
          <cell r="D896" t="str">
            <v>2048</v>
          </cell>
          <cell r="E896">
            <v>2967.5</v>
          </cell>
        </row>
        <row r="897">
          <cell r="A897" t="str">
            <v>Portugal</v>
          </cell>
          <cell r="B897" t="str">
            <v>PT</v>
          </cell>
          <cell r="C897" t="str">
            <v>Wind onshore</v>
          </cell>
          <cell r="D897" t="str">
            <v>2049</v>
          </cell>
          <cell r="E897">
            <v>3001.3</v>
          </cell>
        </row>
        <row r="898">
          <cell r="A898" t="str">
            <v>Portugal</v>
          </cell>
          <cell r="B898" t="str">
            <v>PT</v>
          </cell>
          <cell r="C898" t="str">
            <v>Wind onshore</v>
          </cell>
          <cell r="D898" t="str">
            <v>2050</v>
          </cell>
          <cell r="E898">
            <v>3033.5</v>
          </cell>
        </row>
        <row r="899">
          <cell r="A899" t="str">
            <v>Romania</v>
          </cell>
          <cell r="B899" t="str">
            <v>RO</v>
          </cell>
          <cell r="C899" t="str">
            <v>Wind onshore</v>
          </cell>
          <cell r="D899" t="str">
            <v>2015</v>
          </cell>
          <cell r="E899">
            <v>1563</v>
          </cell>
        </row>
        <row r="900">
          <cell r="A900" t="str">
            <v>Romania</v>
          </cell>
          <cell r="B900" t="str">
            <v>RO</v>
          </cell>
          <cell r="C900" t="str">
            <v>Wind onshore</v>
          </cell>
          <cell r="D900" t="str">
            <v>2016</v>
          </cell>
          <cell r="E900">
            <v>1622</v>
          </cell>
        </row>
        <row r="901">
          <cell r="A901" t="str">
            <v>Romania</v>
          </cell>
          <cell r="B901" t="str">
            <v>RO</v>
          </cell>
          <cell r="C901" t="str">
            <v>Wind onshore</v>
          </cell>
          <cell r="D901" t="str">
            <v>2017</v>
          </cell>
          <cell r="E901">
            <v>1674</v>
          </cell>
        </row>
        <row r="902">
          <cell r="A902" t="str">
            <v>Romania</v>
          </cell>
          <cell r="B902" t="str">
            <v>RO</v>
          </cell>
          <cell r="C902" t="str">
            <v>Wind onshore</v>
          </cell>
          <cell r="D902" t="str">
            <v>2018</v>
          </cell>
          <cell r="E902">
            <v>1724</v>
          </cell>
        </row>
        <row r="903">
          <cell r="A903" t="str">
            <v>Romania</v>
          </cell>
          <cell r="B903" t="str">
            <v>RO</v>
          </cell>
          <cell r="C903" t="str">
            <v>Wind onshore</v>
          </cell>
          <cell r="D903" t="str">
            <v>2019</v>
          </cell>
          <cell r="E903">
            <v>1311.8888888888889</v>
          </cell>
        </row>
        <row r="904">
          <cell r="A904" t="str">
            <v>Romania</v>
          </cell>
          <cell r="B904" t="str">
            <v>RO</v>
          </cell>
          <cell r="C904" t="str">
            <v>Wind onshore</v>
          </cell>
          <cell r="D904" t="str">
            <v>2020</v>
          </cell>
          <cell r="E904">
            <v>1338.8947368421052</v>
          </cell>
        </row>
        <row r="905">
          <cell r="A905" t="str">
            <v>Romania</v>
          </cell>
          <cell r="B905" t="str">
            <v>RO</v>
          </cell>
          <cell r="C905" t="str">
            <v>Wind onshore</v>
          </cell>
          <cell r="D905" t="str">
            <v>2021</v>
          </cell>
          <cell r="E905">
            <v>1365.7</v>
          </cell>
        </row>
        <row r="906">
          <cell r="A906" t="str">
            <v>Romania</v>
          </cell>
          <cell r="B906" t="str">
            <v>RO</v>
          </cell>
          <cell r="C906" t="str">
            <v>Wind onshore</v>
          </cell>
          <cell r="D906" t="str">
            <v>2022</v>
          </cell>
          <cell r="E906">
            <v>1419</v>
          </cell>
        </row>
        <row r="907">
          <cell r="A907" t="str">
            <v>Romania</v>
          </cell>
          <cell r="B907" t="str">
            <v>RO</v>
          </cell>
          <cell r="C907" t="str">
            <v>Wind onshore</v>
          </cell>
          <cell r="D907" t="str">
            <v>2023</v>
          </cell>
          <cell r="E907">
            <v>1472.1</v>
          </cell>
        </row>
        <row r="908">
          <cell r="A908" t="str">
            <v>Romania</v>
          </cell>
          <cell r="B908" t="str">
            <v>RO</v>
          </cell>
          <cell r="C908" t="str">
            <v>Wind onshore</v>
          </cell>
          <cell r="D908" t="str">
            <v>2024</v>
          </cell>
          <cell r="E908">
            <v>1524</v>
          </cell>
        </row>
        <row r="909">
          <cell r="A909" t="str">
            <v>Romania</v>
          </cell>
          <cell r="B909" t="str">
            <v>RO</v>
          </cell>
          <cell r="C909" t="str">
            <v>Wind onshore</v>
          </cell>
          <cell r="D909" t="str">
            <v>2025</v>
          </cell>
          <cell r="E909">
            <v>1576</v>
          </cell>
        </row>
        <row r="910">
          <cell r="A910" t="str">
            <v>Romania</v>
          </cell>
          <cell r="B910" t="str">
            <v>RO</v>
          </cell>
          <cell r="C910" t="str">
            <v>Wind onshore</v>
          </cell>
          <cell r="D910" t="str">
            <v>2026</v>
          </cell>
          <cell r="E910">
            <v>1626.6</v>
          </cell>
        </row>
        <row r="911">
          <cell r="A911" t="str">
            <v>Romania</v>
          </cell>
          <cell r="B911" t="str">
            <v>RO</v>
          </cell>
          <cell r="C911" t="str">
            <v>Wind onshore</v>
          </cell>
          <cell r="D911" t="str">
            <v>2027</v>
          </cell>
          <cell r="E911">
            <v>1676.55</v>
          </cell>
        </row>
        <row r="912">
          <cell r="A912" t="str">
            <v>Romania</v>
          </cell>
          <cell r="B912" t="str">
            <v>RO</v>
          </cell>
          <cell r="C912" t="str">
            <v>Wind onshore</v>
          </cell>
          <cell r="D912" t="str">
            <v>2028</v>
          </cell>
          <cell r="E912">
            <v>1725.6</v>
          </cell>
        </row>
        <row r="913">
          <cell r="A913" t="str">
            <v>Romania</v>
          </cell>
          <cell r="B913" t="str">
            <v>RO</v>
          </cell>
          <cell r="C913" t="str">
            <v>Wind onshore</v>
          </cell>
          <cell r="D913" t="str">
            <v>2029</v>
          </cell>
          <cell r="E913">
            <v>1773.65</v>
          </cell>
        </row>
        <row r="914">
          <cell r="A914" t="str">
            <v>Romania</v>
          </cell>
          <cell r="B914" t="str">
            <v>RO</v>
          </cell>
          <cell r="C914" t="str">
            <v>Wind onshore</v>
          </cell>
          <cell r="D914" t="str">
            <v>2030</v>
          </cell>
          <cell r="E914">
            <v>1820.6</v>
          </cell>
        </row>
        <row r="915">
          <cell r="A915" t="str">
            <v>Romania</v>
          </cell>
          <cell r="B915" t="str">
            <v>RO</v>
          </cell>
          <cell r="C915" t="str">
            <v>Wind onshore</v>
          </cell>
          <cell r="D915" t="str">
            <v>2031</v>
          </cell>
          <cell r="E915">
            <v>1866.35</v>
          </cell>
        </row>
        <row r="916">
          <cell r="A916" t="str">
            <v>Romania</v>
          </cell>
          <cell r="B916" t="str">
            <v>RO</v>
          </cell>
          <cell r="C916" t="str">
            <v>Wind onshore</v>
          </cell>
          <cell r="D916" t="str">
            <v>2032</v>
          </cell>
          <cell r="E916">
            <v>1910.8</v>
          </cell>
        </row>
        <row r="917">
          <cell r="A917" t="str">
            <v>Romania</v>
          </cell>
          <cell r="B917" t="str">
            <v>RO</v>
          </cell>
          <cell r="C917" t="str">
            <v>Wind onshore</v>
          </cell>
          <cell r="D917" t="str">
            <v>2033</v>
          </cell>
          <cell r="E917">
            <v>1953.85</v>
          </cell>
        </row>
        <row r="918">
          <cell r="A918" t="str">
            <v>Romania</v>
          </cell>
          <cell r="B918" t="str">
            <v>RO</v>
          </cell>
          <cell r="C918" t="str">
            <v>Wind onshore</v>
          </cell>
          <cell r="D918" t="str">
            <v>2034</v>
          </cell>
          <cell r="E918">
            <v>1995.35</v>
          </cell>
        </row>
        <row r="919">
          <cell r="A919" t="str">
            <v>Romania</v>
          </cell>
          <cell r="B919" t="str">
            <v>RO</v>
          </cell>
          <cell r="C919" t="str">
            <v>Wind onshore</v>
          </cell>
          <cell r="D919" t="str">
            <v>2035</v>
          </cell>
          <cell r="E919">
            <v>2035.2</v>
          </cell>
        </row>
        <row r="920">
          <cell r="A920" t="str">
            <v>Romania</v>
          </cell>
          <cell r="B920" t="str">
            <v>RO</v>
          </cell>
          <cell r="C920" t="str">
            <v>Wind onshore</v>
          </cell>
          <cell r="D920" t="str">
            <v>2036</v>
          </cell>
          <cell r="E920">
            <v>2073.3000000000002</v>
          </cell>
        </row>
        <row r="921">
          <cell r="A921" t="str">
            <v>Romania</v>
          </cell>
          <cell r="B921" t="str">
            <v>RO</v>
          </cell>
          <cell r="C921" t="str">
            <v>Wind onshore</v>
          </cell>
          <cell r="D921" t="str">
            <v>2037</v>
          </cell>
          <cell r="E921">
            <v>2109.75</v>
          </cell>
        </row>
        <row r="922">
          <cell r="A922" t="str">
            <v>Romania</v>
          </cell>
          <cell r="B922" t="str">
            <v>RO</v>
          </cell>
          <cell r="C922" t="str">
            <v>Wind onshore</v>
          </cell>
          <cell r="D922" t="str">
            <v>2038</v>
          </cell>
          <cell r="E922">
            <v>2144.3000000000002</v>
          </cell>
        </row>
        <row r="923">
          <cell r="A923" t="str">
            <v>Romania</v>
          </cell>
          <cell r="B923" t="str">
            <v>RO</v>
          </cell>
          <cell r="C923" t="str">
            <v>Wind onshore</v>
          </cell>
          <cell r="D923" t="str">
            <v>2039</v>
          </cell>
          <cell r="E923">
            <v>2176.85</v>
          </cell>
        </row>
        <row r="924">
          <cell r="A924" t="str">
            <v>Romania</v>
          </cell>
          <cell r="B924" t="str">
            <v>RO</v>
          </cell>
          <cell r="C924" t="str">
            <v>Wind onshore</v>
          </cell>
          <cell r="D924" t="str">
            <v>2040</v>
          </cell>
          <cell r="E924">
            <v>2207.35</v>
          </cell>
        </row>
        <row r="925">
          <cell r="A925" t="str">
            <v>Romania</v>
          </cell>
          <cell r="B925" t="str">
            <v>RO</v>
          </cell>
          <cell r="C925" t="str">
            <v>Wind onshore</v>
          </cell>
          <cell r="D925" t="str">
            <v>2041</v>
          </cell>
          <cell r="E925">
            <v>2235.75</v>
          </cell>
        </row>
        <row r="926">
          <cell r="A926" t="str">
            <v>Romania</v>
          </cell>
          <cell r="B926" t="str">
            <v>RO</v>
          </cell>
          <cell r="C926" t="str">
            <v>Wind onshore</v>
          </cell>
          <cell r="D926" t="str">
            <v>2042</v>
          </cell>
          <cell r="E926">
            <v>2262</v>
          </cell>
        </row>
        <row r="927">
          <cell r="A927" t="str">
            <v>Romania</v>
          </cell>
          <cell r="B927" t="str">
            <v>RO</v>
          </cell>
          <cell r="C927" t="str">
            <v>Wind onshore</v>
          </cell>
          <cell r="D927" t="str">
            <v>2043</v>
          </cell>
          <cell r="E927">
            <v>2286.5</v>
          </cell>
        </row>
        <row r="928">
          <cell r="A928" t="str">
            <v>Romania</v>
          </cell>
          <cell r="B928" t="str">
            <v>RO</v>
          </cell>
          <cell r="C928" t="str">
            <v>Wind onshore</v>
          </cell>
          <cell r="D928" t="str">
            <v>2044</v>
          </cell>
          <cell r="E928">
            <v>2309.35</v>
          </cell>
        </row>
        <row r="929">
          <cell r="A929" t="str">
            <v>Romania</v>
          </cell>
          <cell r="B929" t="str">
            <v>RO</v>
          </cell>
          <cell r="C929" t="str">
            <v>Wind onshore</v>
          </cell>
          <cell r="D929" t="str">
            <v>2045</v>
          </cell>
          <cell r="E929">
            <v>2330.5</v>
          </cell>
        </row>
        <row r="930">
          <cell r="A930" t="str">
            <v>Romania</v>
          </cell>
          <cell r="B930" t="str">
            <v>RO</v>
          </cell>
          <cell r="C930" t="str">
            <v>Wind onshore</v>
          </cell>
          <cell r="D930" t="str">
            <v>2046</v>
          </cell>
          <cell r="E930">
            <v>2349.9499999999998</v>
          </cell>
        </row>
        <row r="931">
          <cell r="A931" t="str">
            <v>Romania</v>
          </cell>
          <cell r="B931" t="str">
            <v>RO</v>
          </cell>
          <cell r="C931" t="str">
            <v>Wind onshore</v>
          </cell>
          <cell r="D931" t="str">
            <v>2047</v>
          </cell>
          <cell r="E931">
            <v>2367.65</v>
          </cell>
        </row>
        <row r="932">
          <cell r="A932" t="str">
            <v>Romania</v>
          </cell>
          <cell r="B932" t="str">
            <v>RO</v>
          </cell>
          <cell r="C932" t="str">
            <v>Wind onshore</v>
          </cell>
          <cell r="D932" t="str">
            <v>2048</v>
          </cell>
          <cell r="E932">
            <v>2383.6999999999998</v>
          </cell>
        </row>
        <row r="933">
          <cell r="A933" t="str">
            <v>Romania</v>
          </cell>
          <cell r="B933" t="str">
            <v>RO</v>
          </cell>
          <cell r="C933" t="str">
            <v>Wind onshore</v>
          </cell>
          <cell r="D933" t="str">
            <v>2049</v>
          </cell>
          <cell r="E933">
            <v>2398.15</v>
          </cell>
        </row>
        <row r="934">
          <cell r="A934" t="str">
            <v>Romania</v>
          </cell>
          <cell r="B934" t="str">
            <v>RO</v>
          </cell>
          <cell r="C934" t="str">
            <v>Wind onshore</v>
          </cell>
          <cell r="D934" t="str">
            <v>2050</v>
          </cell>
          <cell r="E934">
            <v>2411</v>
          </cell>
        </row>
        <row r="935">
          <cell r="A935" t="str">
            <v>Serbia</v>
          </cell>
          <cell r="B935" t="str">
            <v>RS</v>
          </cell>
          <cell r="C935" t="str">
            <v>Wind onshore</v>
          </cell>
          <cell r="D935" t="str">
            <v>2015</v>
          </cell>
          <cell r="E935">
            <v>1587</v>
          </cell>
        </row>
        <row r="936">
          <cell r="A936" t="str">
            <v>Serbia</v>
          </cell>
          <cell r="B936" t="str">
            <v>RS</v>
          </cell>
          <cell r="C936" t="str">
            <v>Wind onshore</v>
          </cell>
          <cell r="D936" t="str">
            <v>2016</v>
          </cell>
          <cell r="E936">
            <v>1646</v>
          </cell>
        </row>
        <row r="937">
          <cell r="A937" t="str">
            <v>Serbia</v>
          </cell>
          <cell r="B937" t="str">
            <v>RS</v>
          </cell>
          <cell r="C937" t="str">
            <v>Wind onshore</v>
          </cell>
          <cell r="D937" t="str">
            <v>2017</v>
          </cell>
          <cell r="E937">
            <v>1698</v>
          </cell>
        </row>
        <row r="938">
          <cell r="A938" t="str">
            <v>Serbia</v>
          </cell>
          <cell r="B938" t="str">
            <v>RS</v>
          </cell>
          <cell r="C938" t="str">
            <v>Wind onshore</v>
          </cell>
          <cell r="D938" t="str">
            <v>2018</v>
          </cell>
          <cell r="E938">
            <v>1749</v>
          </cell>
        </row>
        <row r="939">
          <cell r="A939" t="str">
            <v>Serbia</v>
          </cell>
          <cell r="B939" t="str">
            <v>RS</v>
          </cell>
          <cell r="C939" t="str">
            <v>Wind onshore</v>
          </cell>
          <cell r="D939" t="str">
            <v>2019</v>
          </cell>
          <cell r="E939">
            <v>1696</v>
          </cell>
        </row>
        <row r="940">
          <cell r="A940" t="str">
            <v>Serbia</v>
          </cell>
          <cell r="B940" t="str">
            <v>RS</v>
          </cell>
          <cell r="C940" t="str">
            <v>Wind onshore</v>
          </cell>
          <cell r="D940" t="str">
            <v>2020</v>
          </cell>
          <cell r="E940">
            <v>1721.6666666666667</v>
          </cell>
        </row>
        <row r="941">
          <cell r="A941" t="str">
            <v>Serbia</v>
          </cell>
          <cell r="B941" t="str">
            <v>RS</v>
          </cell>
          <cell r="C941" t="str">
            <v>Wind onshore</v>
          </cell>
          <cell r="D941" t="str">
            <v>2021</v>
          </cell>
          <cell r="E941">
            <v>1747.1428571428571</v>
          </cell>
        </row>
        <row r="942">
          <cell r="A942" t="str">
            <v>Serbia</v>
          </cell>
          <cell r="B942" t="str">
            <v>RS</v>
          </cell>
          <cell r="C942" t="str">
            <v>Wind onshore</v>
          </cell>
          <cell r="D942" t="str">
            <v>2022</v>
          </cell>
          <cell r="E942">
            <v>1772</v>
          </cell>
        </row>
        <row r="943">
          <cell r="A943" t="str">
            <v>Serbia</v>
          </cell>
          <cell r="B943" t="str">
            <v>RS</v>
          </cell>
          <cell r="C943" t="str">
            <v>Wind onshore</v>
          </cell>
          <cell r="D943" t="str">
            <v>2023</v>
          </cell>
          <cell r="E943">
            <v>1796.7777777777778</v>
          </cell>
        </row>
        <row r="944">
          <cell r="A944" t="str">
            <v>Serbia</v>
          </cell>
          <cell r="B944" t="str">
            <v>RS</v>
          </cell>
          <cell r="C944" t="str">
            <v>Wind onshore</v>
          </cell>
          <cell r="D944" t="str">
            <v>2024</v>
          </cell>
          <cell r="E944">
            <v>1820</v>
          </cell>
        </row>
        <row r="945">
          <cell r="A945" t="str">
            <v>Serbia</v>
          </cell>
          <cell r="B945" t="str">
            <v>RS</v>
          </cell>
          <cell r="C945" t="str">
            <v>Wind onshore</v>
          </cell>
          <cell r="D945" t="str">
            <v>2025</v>
          </cell>
          <cell r="E945">
            <v>1843</v>
          </cell>
        </row>
        <row r="946">
          <cell r="A946" t="str">
            <v>Serbia</v>
          </cell>
          <cell r="B946" t="str">
            <v>RS</v>
          </cell>
          <cell r="C946" t="str">
            <v>Wind onshore</v>
          </cell>
          <cell r="D946" t="str">
            <v>2026</v>
          </cell>
          <cell r="E946">
            <v>1864.5</v>
          </cell>
        </row>
        <row r="947">
          <cell r="A947" t="str">
            <v>Serbia</v>
          </cell>
          <cell r="B947" t="str">
            <v>RS</v>
          </cell>
          <cell r="C947" t="str">
            <v>Wind onshore</v>
          </cell>
          <cell r="D947" t="str">
            <v>2027</v>
          </cell>
          <cell r="E947">
            <v>1885.8461538461538</v>
          </cell>
        </row>
        <row r="948">
          <cell r="A948" t="str">
            <v>Serbia</v>
          </cell>
          <cell r="B948" t="str">
            <v>RS</v>
          </cell>
          <cell r="C948" t="str">
            <v>Wind onshore</v>
          </cell>
          <cell r="D948" t="str">
            <v>2028</v>
          </cell>
          <cell r="E948">
            <v>1906.7142857142858</v>
          </cell>
        </row>
        <row r="949">
          <cell r="A949" t="str">
            <v>Serbia</v>
          </cell>
          <cell r="B949" t="str">
            <v>RS</v>
          </cell>
          <cell r="C949" t="str">
            <v>Wind onshore</v>
          </cell>
          <cell r="D949" t="str">
            <v>2029</v>
          </cell>
          <cell r="E949">
            <v>1927.0666666666666</v>
          </cell>
        </row>
        <row r="950">
          <cell r="A950" t="str">
            <v>Serbia</v>
          </cell>
          <cell r="B950" t="str">
            <v>RS</v>
          </cell>
          <cell r="C950" t="str">
            <v>Wind onshore</v>
          </cell>
          <cell r="D950" t="str">
            <v>2030</v>
          </cell>
          <cell r="E950">
            <v>1946.9375</v>
          </cell>
        </row>
        <row r="951">
          <cell r="A951" t="str">
            <v>Serbia</v>
          </cell>
          <cell r="B951" t="str">
            <v>RS</v>
          </cell>
          <cell r="C951" t="str">
            <v>Wind onshore</v>
          </cell>
          <cell r="D951" t="str">
            <v>2031</v>
          </cell>
          <cell r="E951">
            <v>1966.3529411764705</v>
          </cell>
        </row>
        <row r="952">
          <cell r="A952" t="str">
            <v>Serbia</v>
          </cell>
          <cell r="B952" t="str">
            <v>RS</v>
          </cell>
          <cell r="C952" t="str">
            <v>Wind onshore</v>
          </cell>
          <cell r="D952" t="str">
            <v>2032</v>
          </cell>
          <cell r="E952">
            <v>1985.2777777777778</v>
          </cell>
        </row>
        <row r="953">
          <cell r="A953" t="str">
            <v>Serbia</v>
          </cell>
          <cell r="B953" t="str">
            <v>RS</v>
          </cell>
          <cell r="C953" t="str">
            <v>Wind onshore</v>
          </cell>
          <cell r="D953" t="str">
            <v>2033</v>
          </cell>
          <cell r="E953">
            <v>2003.7368421052631</v>
          </cell>
        </row>
        <row r="954">
          <cell r="A954" t="str">
            <v>Serbia</v>
          </cell>
          <cell r="B954" t="str">
            <v>RS</v>
          </cell>
          <cell r="C954" t="str">
            <v>Wind onshore</v>
          </cell>
          <cell r="D954" t="str">
            <v>2034</v>
          </cell>
          <cell r="E954">
            <v>2021.7</v>
          </cell>
        </row>
        <row r="955">
          <cell r="A955" t="str">
            <v>Serbia</v>
          </cell>
          <cell r="B955" t="str">
            <v>RS</v>
          </cell>
          <cell r="C955" t="str">
            <v>Wind onshore</v>
          </cell>
          <cell r="D955" t="str">
            <v>2035</v>
          </cell>
          <cell r="E955">
            <v>2061.75</v>
          </cell>
        </row>
        <row r="956">
          <cell r="A956" t="str">
            <v>Serbia</v>
          </cell>
          <cell r="B956" t="str">
            <v>RS</v>
          </cell>
          <cell r="C956" t="str">
            <v>Wind onshore</v>
          </cell>
          <cell r="D956" t="str">
            <v>2036</v>
          </cell>
          <cell r="E956">
            <v>2100.0500000000002</v>
          </cell>
        </row>
        <row r="957">
          <cell r="A957" t="str">
            <v>Serbia</v>
          </cell>
          <cell r="B957" t="str">
            <v>RS</v>
          </cell>
          <cell r="C957" t="str">
            <v>Wind onshore</v>
          </cell>
          <cell r="D957" t="str">
            <v>2037</v>
          </cell>
          <cell r="E957">
            <v>2136.6999999999998</v>
          </cell>
        </row>
        <row r="958">
          <cell r="A958" t="str">
            <v>Serbia</v>
          </cell>
          <cell r="B958" t="str">
            <v>RS</v>
          </cell>
          <cell r="C958" t="str">
            <v>Wind onshore</v>
          </cell>
          <cell r="D958" t="str">
            <v>2038</v>
          </cell>
          <cell r="E958">
            <v>2171.4</v>
          </cell>
        </row>
        <row r="959">
          <cell r="A959" t="str">
            <v>Serbia</v>
          </cell>
          <cell r="B959" t="str">
            <v>RS</v>
          </cell>
          <cell r="C959" t="str">
            <v>Wind onshore</v>
          </cell>
          <cell r="D959" t="str">
            <v>2039</v>
          </cell>
          <cell r="E959">
            <v>2204.1</v>
          </cell>
        </row>
        <row r="960">
          <cell r="A960" t="str">
            <v>Serbia</v>
          </cell>
          <cell r="B960" t="str">
            <v>RS</v>
          </cell>
          <cell r="C960" t="str">
            <v>Wind onshore</v>
          </cell>
          <cell r="D960" t="str">
            <v>2040</v>
          </cell>
          <cell r="E960">
            <v>2234.75</v>
          </cell>
        </row>
        <row r="961">
          <cell r="A961" t="str">
            <v>Serbia</v>
          </cell>
          <cell r="B961" t="str">
            <v>RS</v>
          </cell>
          <cell r="C961" t="str">
            <v>Wind onshore</v>
          </cell>
          <cell r="D961" t="str">
            <v>2041</v>
          </cell>
          <cell r="E961">
            <v>2263.25</v>
          </cell>
        </row>
        <row r="962">
          <cell r="A962" t="str">
            <v>Serbia</v>
          </cell>
          <cell r="B962" t="str">
            <v>RS</v>
          </cell>
          <cell r="C962" t="str">
            <v>Wind onshore</v>
          </cell>
          <cell r="D962" t="str">
            <v>2042</v>
          </cell>
          <cell r="E962">
            <v>2289.6</v>
          </cell>
        </row>
        <row r="963">
          <cell r="A963" t="str">
            <v>Serbia</v>
          </cell>
          <cell r="B963" t="str">
            <v>RS</v>
          </cell>
          <cell r="C963" t="str">
            <v>Wind onshore</v>
          </cell>
          <cell r="D963" t="str">
            <v>2043</v>
          </cell>
          <cell r="E963">
            <v>2314.1999999999998</v>
          </cell>
        </row>
        <row r="964">
          <cell r="A964" t="str">
            <v>Serbia</v>
          </cell>
          <cell r="B964" t="str">
            <v>RS</v>
          </cell>
          <cell r="C964" t="str">
            <v>Wind onshore</v>
          </cell>
          <cell r="D964" t="str">
            <v>2044</v>
          </cell>
          <cell r="E964">
            <v>2337.0500000000002</v>
          </cell>
        </row>
        <row r="965">
          <cell r="A965" t="str">
            <v>Serbia</v>
          </cell>
          <cell r="B965" t="str">
            <v>RS</v>
          </cell>
          <cell r="C965" t="str">
            <v>Wind onshore</v>
          </cell>
          <cell r="D965" t="str">
            <v>2045</v>
          </cell>
          <cell r="E965">
            <v>2358.1999999999998</v>
          </cell>
        </row>
        <row r="966">
          <cell r="A966" t="str">
            <v>Serbia</v>
          </cell>
          <cell r="B966" t="str">
            <v>RS</v>
          </cell>
          <cell r="C966" t="str">
            <v>Wind onshore</v>
          </cell>
          <cell r="D966" t="str">
            <v>2046</v>
          </cell>
          <cell r="E966">
            <v>2377.65</v>
          </cell>
        </row>
        <row r="967">
          <cell r="A967" t="str">
            <v>Serbia</v>
          </cell>
          <cell r="B967" t="str">
            <v>RS</v>
          </cell>
          <cell r="C967" t="str">
            <v>Wind onshore</v>
          </cell>
          <cell r="D967" t="str">
            <v>2047</v>
          </cell>
          <cell r="E967">
            <v>2395.4</v>
          </cell>
        </row>
        <row r="968">
          <cell r="A968" t="str">
            <v>Serbia</v>
          </cell>
          <cell r="B968" t="str">
            <v>RS</v>
          </cell>
          <cell r="C968" t="str">
            <v>Wind onshore</v>
          </cell>
          <cell r="D968" t="str">
            <v>2048</v>
          </cell>
          <cell r="E968">
            <v>2411.4499999999998</v>
          </cell>
        </row>
        <row r="969">
          <cell r="A969" t="str">
            <v>Serbia</v>
          </cell>
          <cell r="B969" t="str">
            <v>RS</v>
          </cell>
          <cell r="C969" t="str">
            <v>Wind onshore</v>
          </cell>
          <cell r="D969" t="str">
            <v>2049</v>
          </cell>
          <cell r="E969">
            <v>2425.85</v>
          </cell>
        </row>
        <row r="970">
          <cell r="A970" t="str">
            <v>Serbia</v>
          </cell>
          <cell r="B970" t="str">
            <v>RS</v>
          </cell>
          <cell r="C970" t="str">
            <v>Wind onshore</v>
          </cell>
          <cell r="D970" t="str">
            <v>2050</v>
          </cell>
          <cell r="E970">
            <v>2438.65</v>
          </cell>
        </row>
        <row r="971">
          <cell r="A971" t="str">
            <v>Sweden SE3</v>
          </cell>
          <cell r="B971" t="str">
            <v>SE3</v>
          </cell>
          <cell r="C971" t="str">
            <v>Wind onshore</v>
          </cell>
          <cell r="D971" t="str">
            <v>2015</v>
          </cell>
          <cell r="E971">
            <v>1675</v>
          </cell>
        </row>
        <row r="972">
          <cell r="A972" t="str">
            <v>Sweden SE3</v>
          </cell>
          <cell r="B972" t="str">
            <v>SE3</v>
          </cell>
          <cell r="C972" t="str">
            <v>Wind onshore</v>
          </cell>
          <cell r="D972" t="str">
            <v>2016</v>
          </cell>
          <cell r="E972">
            <v>1726</v>
          </cell>
        </row>
        <row r="973">
          <cell r="A973" t="str">
            <v>Sweden SE3</v>
          </cell>
          <cell r="B973" t="str">
            <v>SE3</v>
          </cell>
          <cell r="C973" t="str">
            <v>Wind onshore</v>
          </cell>
          <cell r="D973" t="str">
            <v>2017</v>
          </cell>
          <cell r="E973">
            <v>1778</v>
          </cell>
        </row>
        <row r="974">
          <cell r="A974" t="str">
            <v>Sweden SE3</v>
          </cell>
          <cell r="B974" t="str">
            <v>SE3</v>
          </cell>
          <cell r="C974" t="str">
            <v>Wind onshore</v>
          </cell>
          <cell r="D974" t="str">
            <v>2018</v>
          </cell>
          <cell r="E974">
            <v>1830</v>
          </cell>
        </row>
        <row r="975">
          <cell r="A975" t="str">
            <v>Sweden SE3</v>
          </cell>
          <cell r="B975" t="str">
            <v>SE3</v>
          </cell>
          <cell r="C975" t="str">
            <v>Wind onshore</v>
          </cell>
          <cell r="D975" t="str">
            <v>2019</v>
          </cell>
          <cell r="E975">
            <v>1629.909090909091</v>
          </cell>
        </row>
        <row r="976">
          <cell r="A976" t="str">
            <v>Sweden SE3</v>
          </cell>
          <cell r="B976" t="str">
            <v>SE3</v>
          </cell>
          <cell r="C976" t="str">
            <v>Wind onshore</v>
          </cell>
          <cell r="D976" t="str">
            <v>2020</v>
          </cell>
          <cell r="E976">
            <v>1655.6666666666667</v>
          </cell>
        </row>
        <row r="977">
          <cell r="A977" t="str">
            <v>Sweden SE3</v>
          </cell>
          <cell r="B977" t="str">
            <v>SE3</v>
          </cell>
          <cell r="C977" t="str">
            <v>Wind onshore</v>
          </cell>
          <cell r="D977" t="str">
            <v>2021</v>
          </cell>
          <cell r="E977">
            <v>1681.5384615384614</v>
          </cell>
        </row>
        <row r="978">
          <cell r="A978" t="str">
            <v>Sweden SE3</v>
          </cell>
          <cell r="B978" t="str">
            <v>SE3</v>
          </cell>
          <cell r="C978" t="str">
            <v>Wind onshore</v>
          </cell>
          <cell r="D978" t="str">
            <v>2022</v>
          </cell>
          <cell r="E978">
            <v>1708</v>
          </cell>
        </row>
        <row r="979">
          <cell r="A979" t="str">
            <v>Sweden SE3</v>
          </cell>
          <cell r="B979" t="str">
            <v>SE3</v>
          </cell>
          <cell r="C979" t="str">
            <v>Wind onshore</v>
          </cell>
          <cell r="D979" t="str">
            <v>2023</v>
          </cell>
          <cell r="E979">
            <v>1733.7333333333333</v>
          </cell>
        </row>
        <row r="980">
          <cell r="A980" t="str">
            <v>Sweden SE3</v>
          </cell>
          <cell r="B980" t="str">
            <v>SE3</v>
          </cell>
          <cell r="C980" t="str">
            <v>Wind onshore</v>
          </cell>
          <cell r="D980" t="str">
            <v>2024</v>
          </cell>
          <cell r="E980">
            <v>1760</v>
          </cell>
        </row>
        <row r="981">
          <cell r="A981" t="str">
            <v>Sweden SE3</v>
          </cell>
          <cell r="B981" t="str">
            <v>SE3</v>
          </cell>
          <cell r="C981" t="str">
            <v>Wind onshore</v>
          </cell>
          <cell r="D981" t="str">
            <v>2025</v>
          </cell>
          <cell r="E981">
            <v>1786</v>
          </cell>
        </row>
        <row r="982">
          <cell r="A982" t="str">
            <v>Sweden SE3</v>
          </cell>
          <cell r="B982" t="str">
            <v>SE3</v>
          </cell>
          <cell r="C982" t="str">
            <v>Wind onshore</v>
          </cell>
          <cell r="D982" t="str">
            <v>2026</v>
          </cell>
          <cell r="E982">
            <v>1812.8888888888889</v>
          </cell>
        </row>
        <row r="983">
          <cell r="A983" t="str">
            <v>Sweden SE3</v>
          </cell>
          <cell r="B983" t="str">
            <v>SE3</v>
          </cell>
          <cell r="C983" t="str">
            <v>Wind onshore</v>
          </cell>
          <cell r="D983" t="str">
            <v>2027</v>
          </cell>
          <cell r="E983">
            <v>1839.4736842105262</v>
          </cell>
        </row>
        <row r="984">
          <cell r="A984" t="str">
            <v>Sweden SE3</v>
          </cell>
          <cell r="B984" t="str">
            <v>SE3</v>
          </cell>
          <cell r="C984" t="str">
            <v>Wind onshore</v>
          </cell>
          <cell r="D984" t="str">
            <v>2028</v>
          </cell>
          <cell r="E984">
            <v>1866.1</v>
          </cell>
        </row>
        <row r="985">
          <cell r="A985" t="str">
            <v>Sweden SE3</v>
          </cell>
          <cell r="B985" t="str">
            <v>SE3</v>
          </cell>
          <cell r="C985" t="str">
            <v>Wind onshore</v>
          </cell>
          <cell r="D985" t="str">
            <v>2029</v>
          </cell>
          <cell r="E985">
            <v>1917.85</v>
          </cell>
        </row>
        <row r="986">
          <cell r="A986" t="str">
            <v>Sweden SE3</v>
          </cell>
          <cell r="B986" t="str">
            <v>SE3</v>
          </cell>
          <cell r="C986" t="str">
            <v>Wind onshore</v>
          </cell>
          <cell r="D986" t="str">
            <v>2030</v>
          </cell>
          <cell r="E986">
            <v>1969.95</v>
          </cell>
        </row>
        <row r="987">
          <cell r="A987" t="str">
            <v>Sweden SE3</v>
          </cell>
          <cell r="B987" t="str">
            <v>SE3</v>
          </cell>
          <cell r="C987" t="str">
            <v>Wind onshore</v>
          </cell>
          <cell r="D987" t="str">
            <v>2031</v>
          </cell>
          <cell r="E987">
            <v>2022.4</v>
          </cell>
        </row>
        <row r="988">
          <cell r="A988" t="str">
            <v>Sweden SE3</v>
          </cell>
          <cell r="B988" t="str">
            <v>SE3</v>
          </cell>
          <cell r="C988" t="str">
            <v>Wind onshore</v>
          </cell>
          <cell r="D988" t="str">
            <v>2032</v>
          </cell>
          <cell r="E988">
            <v>2075.0500000000002</v>
          </cell>
        </row>
        <row r="989">
          <cell r="A989" t="str">
            <v>Sweden SE3</v>
          </cell>
          <cell r="B989" t="str">
            <v>SE3</v>
          </cell>
          <cell r="C989" t="str">
            <v>Wind onshore</v>
          </cell>
          <cell r="D989" t="str">
            <v>2033</v>
          </cell>
          <cell r="E989">
            <v>2127.75</v>
          </cell>
        </row>
        <row r="990">
          <cell r="A990" t="str">
            <v>Sweden SE3</v>
          </cell>
          <cell r="B990" t="str">
            <v>SE3</v>
          </cell>
          <cell r="C990" t="str">
            <v>Wind onshore</v>
          </cell>
          <cell r="D990" t="str">
            <v>2034</v>
          </cell>
          <cell r="E990">
            <v>2180.4499999999998</v>
          </cell>
        </row>
        <row r="991">
          <cell r="A991" t="str">
            <v>Sweden SE3</v>
          </cell>
          <cell r="B991" t="str">
            <v>SE3</v>
          </cell>
          <cell r="C991" t="str">
            <v>Wind onshore</v>
          </cell>
          <cell r="D991" t="str">
            <v>2035</v>
          </cell>
          <cell r="E991">
            <v>2232.9499999999998</v>
          </cell>
        </row>
        <row r="992">
          <cell r="A992" t="str">
            <v>Sweden SE3</v>
          </cell>
          <cell r="B992" t="str">
            <v>SE3</v>
          </cell>
          <cell r="C992" t="str">
            <v>Wind onshore</v>
          </cell>
          <cell r="D992" t="str">
            <v>2036</v>
          </cell>
          <cell r="E992">
            <v>2285.15</v>
          </cell>
        </row>
        <row r="993">
          <cell r="A993" t="str">
            <v>Sweden SE3</v>
          </cell>
          <cell r="B993" t="str">
            <v>SE3</v>
          </cell>
          <cell r="C993" t="str">
            <v>Wind onshore</v>
          </cell>
          <cell r="D993" t="str">
            <v>2037</v>
          </cell>
          <cell r="E993">
            <v>2336.9499999999998</v>
          </cell>
        </row>
        <row r="994">
          <cell r="A994" t="str">
            <v>Sweden SE3</v>
          </cell>
          <cell r="B994" t="str">
            <v>SE3</v>
          </cell>
          <cell r="C994" t="str">
            <v>Wind onshore</v>
          </cell>
          <cell r="D994" t="str">
            <v>2038</v>
          </cell>
          <cell r="E994">
            <v>2388.25</v>
          </cell>
        </row>
        <row r="995">
          <cell r="A995" t="str">
            <v>Sweden SE3</v>
          </cell>
          <cell r="B995" t="str">
            <v>SE3</v>
          </cell>
          <cell r="C995" t="str">
            <v>Wind onshore</v>
          </cell>
          <cell r="D995" t="str">
            <v>2039</v>
          </cell>
          <cell r="E995">
            <v>2438.85</v>
          </cell>
        </row>
        <row r="996">
          <cell r="A996" t="str">
            <v>Sweden SE3</v>
          </cell>
          <cell r="B996" t="str">
            <v>SE3</v>
          </cell>
          <cell r="C996" t="str">
            <v>Wind onshore</v>
          </cell>
          <cell r="D996" t="str">
            <v>2040</v>
          </cell>
          <cell r="E996">
            <v>2488.65</v>
          </cell>
        </row>
        <row r="997">
          <cell r="A997" t="str">
            <v>Sweden SE3</v>
          </cell>
          <cell r="B997" t="str">
            <v>SE3</v>
          </cell>
          <cell r="C997" t="str">
            <v>Wind onshore</v>
          </cell>
          <cell r="D997" t="str">
            <v>2041</v>
          </cell>
          <cell r="E997">
            <v>2537.4499999999998</v>
          </cell>
        </row>
        <row r="998">
          <cell r="A998" t="str">
            <v>Sweden SE3</v>
          </cell>
          <cell r="B998" t="str">
            <v>SE3</v>
          </cell>
          <cell r="C998" t="str">
            <v>Wind onshore</v>
          </cell>
          <cell r="D998" t="str">
            <v>2042</v>
          </cell>
          <cell r="E998">
            <v>2585.15</v>
          </cell>
        </row>
        <row r="999">
          <cell r="A999" t="str">
            <v>Sweden SE3</v>
          </cell>
          <cell r="B999" t="str">
            <v>SE3</v>
          </cell>
          <cell r="C999" t="str">
            <v>Wind onshore</v>
          </cell>
          <cell r="D999" t="str">
            <v>2043</v>
          </cell>
          <cell r="E999">
            <v>2631.65</v>
          </cell>
        </row>
        <row r="1000">
          <cell r="A1000" t="str">
            <v>Sweden SE3</v>
          </cell>
          <cell r="B1000" t="str">
            <v>SE3</v>
          </cell>
          <cell r="C1000" t="str">
            <v>Wind onshore</v>
          </cell>
          <cell r="D1000" t="str">
            <v>2044</v>
          </cell>
          <cell r="E1000">
            <v>2676.85</v>
          </cell>
        </row>
        <row r="1001">
          <cell r="A1001" t="str">
            <v>Sweden SE3</v>
          </cell>
          <cell r="B1001" t="str">
            <v>SE3</v>
          </cell>
          <cell r="C1001" t="str">
            <v>Wind onshore</v>
          </cell>
          <cell r="D1001" t="str">
            <v>2045</v>
          </cell>
          <cell r="E1001">
            <v>2720.7</v>
          </cell>
        </row>
        <row r="1002">
          <cell r="A1002" t="str">
            <v>Sweden SE3</v>
          </cell>
          <cell r="B1002" t="str">
            <v>SE3</v>
          </cell>
          <cell r="C1002" t="str">
            <v>Wind onshore</v>
          </cell>
          <cell r="D1002" t="str">
            <v>2046</v>
          </cell>
          <cell r="E1002">
            <v>2763.2</v>
          </cell>
        </row>
        <row r="1003">
          <cell r="A1003" t="str">
            <v>Sweden SE3</v>
          </cell>
          <cell r="B1003" t="str">
            <v>SE3</v>
          </cell>
          <cell r="C1003" t="str">
            <v>Wind onshore</v>
          </cell>
          <cell r="D1003" t="str">
            <v>2047</v>
          </cell>
          <cell r="E1003">
            <v>2804.25</v>
          </cell>
        </row>
        <row r="1004">
          <cell r="A1004" t="str">
            <v>Sweden SE3</v>
          </cell>
          <cell r="B1004" t="str">
            <v>SE3</v>
          </cell>
          <cell r="C1004" t="str">
            <v>Wind onshore</v>
          </cell>
          <cell r="D1004" t="str">
            <v>2048</v>
          </cell>
          <cell r="E1004">
            <v>2843.9</v>
          </cell>
        </row>
        <row r="1005">
          <cell r="A1005" t="str">
            <v>Sweden SE3</v>
          </cell>
          <cell r="B1005" t="str">
            <v>SE3</v>
          </cell>
          <cell r="C1005" t="str">
            <v>Wind onshore</v>
          </cell>
          <cell r="D1005" t="str">
            <v>2049</v>
          </cell>
          <cell r="E1005">
            <v>2882.15</v>
          </cell>
        </row>
        <row r="1006">
          <cell r="A1006" t="str">
            <v>Sweden SE3</v>
          </cell>
          <cell r="B1006" t="str">
            <v>SE3</v>
          </cell>
          <cell r="C1006" t="str">
            <v>Wind onshore</v>
          </cell>
          <cell r="D1006" t="str">
            <v>2050</v>
          </cell>
          <cell r="E1006">
            <v>2918.95</v>
          </cell>
        </row>
        <row r="1007">
          <cell r="A1007" t="str">
            <v>Sweden SE4</v>
          </cell>
          <cell r="B1007" t="str">
            <v>SE4</v>
          </cell>
          <cell r="C1007" t="str">
            <v>Wind onshore</v>
          </cell>
          <cell r="D1007" t="str">
            <v>2015</v>
          </cell>
          <cell r="E1007">
            <v>2327</v>
          </cell>
        </row>
        <row r="1008">
          <cell r="A1008" t="str">
            <v>Sweden SE4</v>
          </cell>
          <cell r="B1008" t="str">
            <v>SE4</v>
          </cell>
          <cell r="C1008" t="str">
            <v>Wind onshore</v>
          </cell>
          <cell r="D1008" t="str">
            <v>2016</v>
          </cell>
          <cell r="E1008">
            <v>2384</v>
          </cell>
        </row>
        <row r="1009">
          <cell r="A1009" t="str">
            <v>Sweden SE4</v>
          </cell>
          <cell r="B1009" t="str">
            <v>SE4</v>
          </cell>
          <cell r="C1009" t="str">
            <v>Wind onshore</v>
          </cell>
          <cell r="D1009" t="str">
            <v>2017</v>
          </cell>
          <cell r="E1009">
            <v>2441</v>
          </cell>
        </row>
        <row r="1010">
          <cell r="A1010" t="str">
            <v>Sweden SE4</v>
          </cell>
          <cell r="B1010" t="str">
            <v>SE4</v>
          </cell>
          <cell r="C1010" t="str">
            <v>Wind onshore</v>
          </cell>
          <cell r="D1010" t="str">
            <v>2018</v>
          </cell>
          <cell r="E1010">
            <v>2498</v>
          </cell>
        </row>
        <row r="1011">
          <cell r="A1011" t="str">
            <v>Sweden SE4</v>
          </cell>
          <cell r="B1011" t="str">
            <v>SE4</v>
          </cell>
          <cell r="C1011" t="str">
            <v>Wind onshore</v>
          </cell>
          <cell r="D1011" t="str">
            <v>2019</v>
          </cell>
          <cell r="E1011">
            <v>2275.3636363636365</v>
          </cell>
        </row>
        <row r="1012">
          <cell r="A1012" t="str">
            <v>Sweden SE4</v>
          </cell>
          <cell r="B1012" t="str">
            <v>SE4</v>
          </cell>
          <cell r="C1012" t="str">
            <v>Wind onshore</v>
          </cell>
          <cell r="D1012" t="str">
            <v>2020</v>
          </cell>
          <cell r="E1012">
            <v>2303.6666666666665</v>
          </cell>
        </row>
        <row r="1013">
          <cell r="A1013" t="str">
            <v>Sweden SE4</v>
          </cell>
          <cell r="B1013" t="str">
            <v>SE4</v>
          </cell>
          <cell r="C1013" t="str">
            <v>Wind onshore</v>
          </cell>
          <cell r="D1013" t="str">
            <v>2021</v>
          </cell>
          <cell r="E1013">
            <v>2332</v>
          </cell>
        </row>
        <row r="1014">
          <cell r="A1014" t="str">
            <v>Sweden SE4</v>
          </cell>
          <cell r="B1014" t="str">
            <v>SE4</v>
          </cell>
          <cell r="C1014" t="str">
            <v>Wind onshore</v>
          </cell>
          <cell r="D1014" t="str">
            <v>2022</v>
          </cell>
          <cell r="E1014">
            <v>2360</v>
          </cell>
        </row>
        <row r="1015">
          <cell r="A1015" t="str">
            <v>Sweden SE4</v>
          </cell>
          <cell r="B1015" t="str">
            <v>SE4</v>
          </cell>
          <cell r="C1015" t="str">
            <v>Wind onshore</v>
          </cell>
          <cell r="D1015" t="str">
            <v>2023</v>
          </cell>
          <cell r="E1015">
            <v>2388.8666666666668</v>
          </cell>
        </row>
        <row r="1016">
          <cell r="A1016" t="str">
            <v>Sweden SE4</v>
          </cell>
          <cell r="B1016" t="str">
            <v>SE4</v>
          </cell>
          <cell r="C1016" t="str">
            <v>Wind onshore</v>
          </cell>
          <cell r="D1016" t="str">
            <v>2024</v>
          </cell>
          <cell r="E1016">
            <v>2417</v>
          </cell>
        </row>
        <row r="1017">
          <cell r="A1017" t="str">
            <v>Sweden SE4</v>
          </cell>
          <cell r="B1017" t="str">
            <v>SE4</v>
          </cell>
          <cell r="C1017" t="str">
            <v>Wind onshore</v>
          </cell>
          <cell r="D1017" t="str">
            <v>2025</v>
          </cell>
          <cell r="E1017">
            <v>2446</v>
          </cell>
        </row>
        <row r="1018">
          <cell r="A1018" t="str">
            <v>Sweden SE4</v>
          </cell>
          <cell r="B1018" t="str">
            <v>SE4</v>
          </cell>
          <cell r="C1018" t="str">
            <v>Wind onshore</v>
          </cell>
          <cell r="D1018" t="str">
            <v>2026</v>
          </cell>
          <cell r="E1018">
            <v>2474.2222222222222</v>
          </cell>
        </row>
        <row r="1019">
          <cell r="A1019" t="str">
            <v>Sweden SE4</v>
          </cell>
          <cell r="B1019" t="str">
            <v>SE4</v>
          </cell>
          <cell r="C1019" t="str">
            <v>Wind onshore</v>
          </cell>
          <cell r="D1019" t="str">
            <v>2027</v>
          </cell>
          <cell r="E1019">
            <v>2502.6315789473683</v>
          </cell>
        </row>
        <row r="1020">
          <cell r="A1020" t="str">
            <v>Sweden SE4</v>
          </cell>
          <cell r="B1020" t="str">
            <v>SE4</v>
          </cell>
          <cell r="C1020" t="str">
            <v>Wind onshore</v>
          </cell>
          <cell r="D1020" t="str">
            <v>2028</v>
          </cell>
          <cell r="E1020">
            <v>2530.9499999999998</v>
          </cell>
        </row>
        <row r="1021">
          <cell r="A1021" t="str">
            <v>Sweden SE4</v>
          </cell>
          <cell r="B1021" t="str">
            <v>SE4</v>
          </cell>
          <cell r="C1021" t="str">
            <v>Wind onshore</v>
          </cell>
          <cell r="D1021" t="str">
            <v>2029</v>
          </cell>
          <cell r="E1021">
            <v>2586.9499999999998</v>
          </cell>
        </row>
        <row r="1022">
          <cell r="A1022" t="str">
            <v>Sweden SE4</v>
          </cell>
          <cell r="B1022" t="str">
            <v>SE4</v>
          </cell>
          <cell r="C1022" t="str">
            <v>Wind onshore</v>
          </cell>
          <cell r="D1022" t="str">
            <v>2030</v>
          </cell>
          <cell r="E1022">
            <v>2642.95</v>
          </cell>
        </row>
        <row r="1023">
          <cell r="A1023" t="str">
            <v>Sweden SE4</v>
          </cell>
          <cell r="B1023" t="str">
            <v>SE4</v>
          </cell>
          <cell r="C1023" t="str">
            <v>Wind onshore</v>
          </cell>
          <cell r="D1023" t="str">
            <v>2031</v>
          </cell>
          <cell r="E1023">
            <v>2698.95</v>
          </cell>
        </row>
        <row r="1024">
          <cell r="A1024" t="str">
            <v>Sweden SE4</v>
          </cell>
          <cell r="B1024" t="str">
            <v>SE4</v>
          </cell>
          <cell r="C1024" t="str">
            <v>Wind onshore</v>
          </cell>
          <cell r="D1024" t="str">
            <v>2032</v>
          </cell>
          <cell r="E1024">
            <v>2754.8</v>
          </cell>
        </row>
        <row r="1025">
          <cell r="A1025" t="str">
            <v>Sweden SE4</v>
          </cell>
          <cell r="B1025" t="str">
            <v>SE4</v>
          </cell>
          <cell r="C1025" t="str">
            <v>Wind onshore</v>
          </cell>
          <cell r="D1025" t="str">
            <v>2033</v>
          </cell>
          <cell r="E1025">
            <v>2810.4</v>
          </cell>
        </row>
        <row r="1026">
          <cell r="A1026" t="str">
            <v>Sweden SE4</v>
          </cell>
          <cell r="B1026" t="str">
            <v>SE4</v>
          </cell>
          <cell r="C1026" t="str">
            <v>Wind onshore</v>
          </cell>
          <cell r="D1026" t="str">
            <v>2034</v>
          </cell>
          <cell r="E1026">
            <v>2865.6</v>
          </cell>
        </row>
        <row r="1027">
          <cell r="A1027" t="str">
            <v>Sweden SE4</v>
          </cell>
          <cell r="B1027" t="str">
            <v>SE4</v>
          </cell>
          <cell r="C1027" t="str">
            <v>Wind onshore</v>
          </cell>
          <cell r="D1027" t="str">
            <v>2035</v>
          </cell>
          <cell r="E1027">
            <v>2920.35</v>
          </cell>
        </row>
        <row r="1028">
          <cell r="A1028" t="str">
            <v>Sweden SE4</v>
          </cell>
          <cell r="B1028" t="str">
            <v>SE4</v>
          </cell>
          <cell r="C1028" t="str">
            <v>Wind onshore</v>
          </cell>
          <cell r="D1028" t="str">
            <v>2036</v>
          </cell>
          <cell r="E1028">
            <v>2974.4</v>
          </cell>
        </row>
        <row r="1029">
          <cell r="A1029" t="str">
            <v>Sweden SE4</v>
          </cell>
          <cell r="B1029" t="str">
            <v>SE4</v>
          </cell>
          <cell r="C1029" t="str">
            <v>Wind onshore</v>
          </cell>
          <cell r="D1029" t="str">
            <v>2037</v>
          </cell>
          <cell r="E1029">
            <v>3027.7</v>
          </cell>
        </row>
        <row r="1030">
          <cell r="A1030" t="str">
            <v>Sweden SE4</v>
          </cell>
          <cell r="B1030" t="str">
            <v>SE4</v>
          </cell>
          <cell r="C1030" t="str">
            <v>Wind onshore</v>
          </cell>
          <cell r="D1030" t="str">
            <v>2038</v>
          </cell>
          <cell r="E1030">
            <v>3080.15</v>
          </cell>
        </row>
        <row r="1031">
          <cell r="A1031" t="str">
            <v>Sweden SE4</v>
          </cell>
          <cell r="B1031" t="str">
            <v>SE4</v>
          </cell>
          <cell r="C1031" t="str">
            <v>Wind onshore</v>
          </cell>
          <cell r="D1031" t="str">
            <v>2039</v>
          </cell>
          <cell r="E1031">
            <v>3131.55</v>
          </cell>
        </row>
        <row r="1032">
          <cell r="A1032" t="str">
            <v>Sweden SE4</v>
          </cell>
          <cell r="B1032" t="str">
            <v>SE4</v>
          </cell>
          <cell r="C1032" t="str">
            <v>Wind onshore</v>
          </cell>
          <cell r="D1032" t="str">
            <v>2040</v>
          </cell>
          <cell r="E1032">
            <v>3181.9</v>
          </cell>
        </row>
        <row r="1033">
          <cell r="A1033" t="str">
            <v>Sweden SE4</v>
          </cell>
          <cell r="B1033" t="str">
            <v>SE4</v>
          </cell>
          <cell r="C1033" t="str">
            <v>Wind onshore</v>
          </cell>
          <cell r="D1033" t="str">
            <v>2041</v>
          </cell>
          <cell r="E1033">
            <v>3230.95</v>
          </cell>
        </row>
        <row r="1034">
          <cell r="A1034" t="str">
            <v>Sweden SE4</v>
          </cell>
          <cell r="B1034" t="str">
            <v>SE4</v>
          </cell>
          <cell r="C1034" t="str">
            <v>Wind onshore</v>
          </cell>
          <cell r="D1034" t="str">
            <v>2042</v>
          </cell>
          <cell r="E1034">
            <v>3278.55</v>
          </cell>
        </row>
        <row r="1035">
          <cell r="A1035" t="str">
            <v>Sweden SE4</v>
          </cell>
          <cell r="B1035" t="str">
            <v>SE4</v>
          </cell>
          <cell r="C1035" t="str">
            <v>Wind onshore</v>
          </cell>
          <cell r="D1035" t="str">
            <v>2043</v>
          </cell>
          <cell r="E1035">
            <v>3324.7</v>
          </cell>
        </row>
        <row r="1036">
          <cell r="A1036" t="str">
            <v>Sweden SE4</v>
          </cell>
          <cell r="B1036" t="str">
            <v>SE4</v>
          </cell>
          <cell r="C1036" t="str">
            <v>Wind onshore</v>
          </cell>
          <cell r="D1036" t="str">
            <v>2044</v>
          </cell>
          <cell r="E1036">
            <v>3369.35</v>
          </cell>
        </row>
        <row r="1037">
          <cell r="A1037" t="str">
            <v>Sweden SE4</v>
          </cell>
          <cell r="B1037" t="str">
            <v>SE4</v>
          </cell>
          <cell r="C1037" t="str">
            <v>Wind onshore</v>
          </cell>
          <cell r="D1037" t="str">
            <v>2045</v>
          </cell>
          <cell r="E1037">
            <v>3412.4</v>
          </cell>
        </row>
        <row r="1038">
          <cell r="A1038" t="str">
            <v>Sweden SE4</v>
          </cell>
          <cell r="B1038" t="str">
            <v>SE4</v>
          </cell>
          <cell r="C1038" t="str">
            <v>Wind onshore</v>
          </cell>
          <cell r="D1038" t="str">
            <v>2046</v>
          </cell>
          <cell r="E1038">
            <v>3453.8</v>
          </cell>
        </row>
        <row r="1039">
          <cell r="A1039" t="str">
            <v>Sweden SE4</v>
          </cell>
          <cell r="B1039" t="str">
            <v>SE4</v>
          </cell>
          <cell r="C1039" t="str">
            <v>Wind onshore</v>
          </cell>
          <cell r="D1039" t="str">
            <v>2047</v>
          </cell>
          <cell r="E1039">
            <v>3493.6</v>
          </cell>
        </row>
        <row r="1040">
          <cell r="A1040" t="str">
            <v>Sweden SE4</v>
          </cell>
          <cell r="B1040" t="str">
            <v>SE4</v>
          </cell>
          <cell r="C1040" t="str">
            <v>Wind onshore</v>
          </cell>
          <cell r="D1040" t="str">
            <v>2048</v>
          </cell>
          <cell r="E1040">
            <v>3531.8</v>
          </cell>
        </row>
        <row r="1041">
          <cell r="A1041" t="str">
            <v>Sweden SE4</v>
          </cell>
          <cell r="B1041" t="str">
            <v>SE4</v>
          </cell>
          <cell r="C1041" t="str">
            <v>Wind onshore</v>
          </cell>
          <cell r="D1041" t="str">
            <v>2049</v>
          </cell>
          <cell r="E1041">
            <v>3568.35</v>
          </cell>
        </row>
        <row r="1042">
          <cell r="A1042" t="str">
            <v>Sweden SE4</v>
          </cell>
          <cell r="B1042" t="str">
            <v>SE4</v>
          </cell>
          <cell r="C1042" t="str">
            <v>Wind onshore</v>
          </cell>
          <cell r="D1042" t="str">
            <v>2050</v>
          </cell>
          <cell r="E1042">
            <v>3603.35</v>
          </cell>
        </row>
        <row r="1043">
          <cell r="A1043" t="str">
            <v>Slovenia</v>
          </cell>
          <cell r="B1043" t="str">
            <v>SI</v>
          </cell>
          <cell r="C1043" t="str">
            <v>Wind onshore</v>
          </cell>
          <cell r="D1043" t="str">
            <v>2015</v>
          </cell>
          <cell r="E1043">
            <v>1515</v>
          </cell>
        </row>
        <row r="1044">
          <cell r="A1044" t="str">
            <v>Slovenia</v>
          </cell>
          <cell r="B1044" t="str">
            <v>SI</v>
          </cell>
          <cell r="C1044" t="str">
            <v>Wind onshore</v>
          </cell>
          <cell r="D1044" t="str">
            <v>2016</v>
          </cell>
          <cell r="E1044">
            <v>1574</v>
          </cell>
        </row>
        <row r="1045">
          <cell r="A1045" t="str">
            <v>Slovenia</v>
          </cell>
          <cell r="B1045" t="str">
            <v>SI</v>
          </cell>
          <cell r="C1045" t="str">
            <v>Wind onshore</v>
          </cell>
          <cell r="D1045" t="str">
            <v>2017</v>
          </cell>
          <cell r="E1045">
            <v>1627</v>
          </cell>
        </row>
        <row r="1046">
          <cell r="A1046" t="str">
            <v>Slovenia</v>
          </cell>
          <cell r="B1046" t="str">
            <v>SI</v>
          </cell>
          <cell r="C1046" t="str">
            <v>Wind onshore</v>
          </cell>
          <cell r="D1046" t="str">
            <v>2018</v>
          </cell>
          <cell r="E1046">
            <v>1678</v>
          </cell>
        </row>
        <row r="1047">
          <cell r="A1047" t="str">
            <v>Slovenia</v>
          </cell>
          <cell r="B1047" t="str">
            <v>SI</v>
          </cell>
          <cell r="C1047" t="str">
            <v>Wind onshore</v>
          </cell>
          <cell r="D1047" t="str">
            <v>2019</v>
          </cell>
          <cell r="E1047">
            <v>1482.9</v>
          </cell>
        </row>
        <row r="1048">
          <cell r="A1048" t="str">
            <v>Slovenia</v>
          </cell>
          <cell r="B1048" t="str">
            <v>SI</v>
          </cell>
          <cell r="C1048" t="str">
            <v>Wind onshore</v>
          </cell>
          <cell r="D1048" t="str">
            <v>2020</v>
          </cell>
          <cell r="E1048">
            <v>1510</v>
          </cell>
        </row>
        <row r="1049">
          <cell r="A1049" t="str">
            <v>Slovenia</v>
          </cell>
          <cell r="B1049" t="str">
            <v>SI</v>
          </cell>
          <cell r="C1049" t="str">
            <v>Wind onshore</v>
          </cell>
          <cell r="D1049" t="str">
            <v>2021</v>
          </cell>
          <cell r="E1049">
            <v>1536.8333333333333</v>
          </cell>
        </row>
        <row r="1050">
          <cell r="A1050" t="str">
            <v>Slovenia</v>
          </cell>
          <cell r="B1050" t="str">
            <v>SI</v>
          </cell>
          <cell r="C1050" t="str">
            <v>Wind onshore</v>
          </cell>
          <cell r="D1050" t="str">
            <v>2022</v>
          </cell>
          <cell r="E1050">
            <v>1563</v>
          </cell>
        </row>
        <row r="1051">
          <cell r="A1051" t="str">
            <v>Slovenia</v>
          </cell>
          <cell r="B1051" t="str">
            <v>SI</v>
          </cell>
          <cell r="C1051" t="str">
            <v>Wind onshore</v>
          </cell>
          <cell r="D1051" t="str">
            <v>2023</v>
          </cell>
          <cell r="E1051">
            <v>1589.2857142857142</v>
          </cell>
        </row>
        <row r="1052">
          <cell r="A1052" t="str">
            <v>Slovenia</v>
          </cell>
          <cell r="B1052" t="str">
            <v>SI</v>
          </cell>
          <cell r="C1052" t="str">
            <v>Wind onshore</v>
          </cell>
          <cell r="D1052" t="str">
            <v>2024</v>
          </cell>
          <cell r="E1052">
            <v>1614</v>
          </cell>
        </row>
        <row r="1053">
          <cell r="A1053" t="str">
            <v>Slovenia</v>
          </cell>
          <cell r="B1053" t="str">
            <v>SI</v>
          </cell>
          <cell r="C1053" t="str">
            <v>Wind onshore</v>
          </cell>
          <cell r="D1053" t="str">
            <v>2025</v>
          </cell>
          <cell r="E1053">
            <v>1639</v>
          </cell>
        </row>
        <row r="1054">
          <cell r="A1054" t="str">
            <v>Slovenia</v>
          </cell>
          <cell r="B1054" t="str">
            <v>SI</v>
          </cell>
          <cell r="C1054" t="str">
            <v>Wind onshore</v>
          </cell>
          <cell r="D1054" t="str">
            <v>2026</v>
          </cell>
          <cell r="E1054">
            <v>1662.9411764705883</v>
          </cell>
        </row>
        <row r="1055">
          <cell r="A1055" t="str">
            <v>Slovenia</v>
          </cell>
          <cell r="B1055" t="str">
            <v>SI</v>
          </cell>
          <cell r="C1055" t="str">
            <v>Wind onshore</v>
          </cell>
          <cell r="D1055" t="str">
            <v>2027</v>
          </cell>
          <cell r="E1055">
            <v>1686.4444444444443</v>
          </cell>
        </row>
        <row r="1056">
          <cell r="A1056" t="str">
            <v>Slovenia</v>
          </cell>
          <cell r="B1056" t="str">
            <v>SI</v>
          </cell>
          <cell r="C1056" t="str">
            <v>Wind onshore</v>
          </cell>
          <cell r="D1056" t="str">
            <v>2028</v>
          </cell>
          <cell r="E1056">
            <v>1709.4736842105262</v>
          </cell>
        </row>
        <row r="1057">
          <cell r="A1057" t="str">
            <v>Slovenia</v>
          </cell>
          <cell r="B1057" t="str">
            <v>SI</v>
          </cell>
          <cell r="C1057" t="str">
            <v>Wind onshore</v>
          </cell>
          <cell r="D1057" t="str">
            <v>2029</v>
          </cell>
          <cell r="E1057">
            <v>1732.05</v>
          </cell>
        </row>
        <row r="1058">
          <cell r="A1058" t="str">
            <v>Slovenia</v>
          </cell>
          <cell r="B1058" t="str">
            <v>SI</v>
          </cell>
          <cell r="C1058" t="str">
            <v>Wind onshore</v>
          </cell>
          <cell r="D1058" t="str">
            <v>2030</v>
          </cell>
          <cell r="E1058">
            <v>1780.5</v>
          </cell>
        </row>
        <row r="1059">
          <cell r="A1059" t="str">
            <v>Slovenia</v>
          </cell>
          <cell r="B1059" t="str">
            <v>SI</v>
          </cell>
          <cell r="C1059" t="str">
            <v>Wind onshore</v>
          </cell>
          <cell r="D1059" t="str">
            <v>2031</v>
          </cell>
          <cell r="E1059">
            <v>1827.85</v>
          </cell>
        </row>
        <row r="1060">
          <cell r="A1060" t="str">
            <v>Slovenia</v>
          </cell>
          <cell r="B1060" t="str">
            <v>SI</v>
          </cell>
          <cell r="C1060" t="str">
            <v>Wind onshore</v>
          </cell>
          <cell r="D1060" t="str">
            <v>2032</v>
          </cell>
          <cell r="E1060">
            <v>1874.05</v>
          </cell>
        </row>
        <row r="1061">
          <cell r="A1061" t="str">
            <v>Slovenia</v>
          </cell>
          <cell r="B1061" t="str">
            <v>SI</v>
          </cell>
          <cell r="C1061" t="str">
            <v>Wind onshore</v>
          </cell>
          <cell r="D1061" t="str">
            <v>2033</v>
          </cell>
          <cell r="E1061">
            <v>1918.9</v>
          </cell>
        </row>
        <row r="1062">
          <cell r="A1062" t="str">
            <v>Slovenia</v>
          </cell>
          <cell r="B1062" t="str">
            <v>SI</v>
          </cell>
          <cell r="C1062" t="str">
            <v>Wind onshore</v>
          </cell>
          <cell r="D1062" t="str">
            <v>2034</v>
          </cell>
          <cell r="E1062">
            <v>1962.35</v>
          </cell>
        </row>
        <row r="1063">
          <cell r="A1063" t="str">
            <v>Slovenia</v>
          </cell>
          <cell r="B1063" t="str">
            <v>SI</v>
          </cell>
          <cell r="C1063" t="str">
            <v>Wind onshore</v>
          </cell>
          <cell r="D1063" t="str">
            <v>2035</v>
          </cell>
          <cell r="E1063">
            <v>2004.25</v>
          </cell>
        </row>
        <row r="1064">
          <cell r="A1064" t="str">
            <v>Slovenia</v>
          </cell>
          <cell r="B1064" t="str">
            <v>SI</v>
          </cell>
          <cell r="C1064" t="str">
            <v>Wind onshore</v>
          </cell>
          <cell r="D1064" t="str">
            <v>2036</v>
          </cell>
          <cell r="E1064">
            <v>2044.5</v>
          </cell>
        </row>
        <row r="1065">
          <cell r="A1065" t="str">
            <v>Slovenia</v>
          </cell>
          <cell r="B1065" t="str">
            <v>SI</v>
          </cell>
          <cell r="C1065" t="str">
            <v>Wind onshore</v>
          </cell>
          <cell r="D1065" t="str">
            <v>2037</v>
          </cell>
          <cell r="E1065">
            <v>2083.15</v>
          </cell>
        </row>
        <row r="1066">
          <cell r="A1066" t="str">
            <v>Slovenia</v>
          </cell>
          <cell r="B1066" t="str">
            <v>SI</v>
          </cell>
          <cell r="C1066" t="str">
            <v>Wind onshore</v>
          </cell>
          <cell r="D1066" t="str">
            <v>2038</v>
          </cell>
          <cell r="E1066">
            <v>2119.8000000000002</v>
          </cell>
        </row>
        <row r="1067">
          <cell r="A1067" t="str">
            <v>Slovenia</v>
          </cell>
          <cell r="B1067" t="str">
            <v>SI</v>
          </cell>
          <cell r="C1067" t="str">
            <v>Wind onshore</v>
          </cell>
          <cell r="D1067" t="str">
            <v>2039</v>
          </cell>
          <cell r="E1067">
            <v>2154.4499999999998</v>
          </cell>
        </row>
        <row r="1068">
          <cell r="A1068" t="str">
            <v>Slovenia</v>
          </cell>
          <cell r="B1068" t="str">
            <v>SI</v>
          </cell>
          <cell r="C1068" t="str">
            <v>Wind onshore</v>
          </cell>
          <cell r="D1068" t="str">
            <v>2040</v>
          </cell>
          <cell r="E1068">
            <v>2186.9499999999998</v>
          </cell>
        </row>
        <row r="1069">
          <cell r="A1069" t="str">
            <v>Slovenia</v>
          </cell>
          <cell r="B1069" t="str">
            <v>SI</v>
          </cell>
          <cell r="C1069" t="str">
            <v>Wind onshore</v>
          </cell>
          <cell r="D1069" t="str">
            <v>2041</v>
          </cell>
          <cell r="E1069">
            <v>2217.3000000000002</v>
          </cell>
        </row>
        <row r="1070">
          <cell r="A1070" t="str">
            <v>Slovenia</v>
          </cell>
          <cell r="B1070" t="str">
            <v>SI</v>
          </cell>
          <cell r="C1070" t="str">
            <v>Wind onshore</v>
          </cell>
          <cell r="D1070" t="str">
            <v>2042</v>
          </cell>
          <cell r="E1070">
            <v>2245.4</v>
          </cell>
        </row>
        <row r="1071">
          <cell r="A1071" t="str">
            <v>Slovenia</v>
          </cell>
          <cell r="B1071" t="str">
            <v>SI</v>
          </cell>
          <cell r="C1071" t="str">
            <v>Wind onshore</v>
          </cell>
          <cell r="D1071" t="str">
            <v>2043</v>
          </cell>
          <cell r="E1071">
            <v>2271.6999999999998</v>
          </cell>
        </row>
        <row r="1072">
          <cell r="A1072" t="str">
            <v>Slovenia</v>
          </cell>
          <cell r="B1072" t="str">
            <v>SI</v>
          </cell>
          <cell r="C1072" t="str">
            <v>Wind onshore</v>
          </cell>
          <cell r="D1072" t="str">
            <v>2044</v>
          </cell>
          <cell r="E1072">
            <v>2296.15</v>
          </cell>
        </row>
        <row r="1073">
          <cell r="A1073" t="str">
            <v>Slovenia</v>
          </cell>
          <cell r="B1073" t="str">
            <v>SI</v>
          </cell>
          <cell r="C1073" t="str">
            <v>Wind onshore</v>
          </cell>
          <cell r="D1073" t="str">
            <v>2045</v>
          </cell>
          <cell r="E1073">
            <v>2318.75</v>
          </cell>
        </row>
        <row r="1074">
          <cell r="A1074" t="str">
            <v>Slovenia</v>
          </cell>
          <cell r="B1074" t="str">
            <v>SI</v>
          </cell>
          <cell r="C1074" t="str">
            <v>Wind onshore</v>
          </cell>
          <cell r="D1074" t="str">
            <v>2046</v>
          </cell>
          <cell r="E1074">
            <v>2339.5</v>
          </cell>
        </row>
        <row r="1075">
          <cell r="A1075" t="str">
            <v>Slovenia</v>
          </cell>
          <cell r="B1075" t="str">
            <v>SI</v>
          </cell>
          <cell r="C1075" t="str">
            <v>Wind onshore</v>
          </cell>
          <cell r="D1075" t="str">
            <v>2047</v>
          </cell>
          <cell r="E1075">
            <v>2358.4499999999998</v>
          </cell>
        </row>
        <row r="1076">
          <cell r="A1076" t="str">
            <v>Slovenia</v>
          </cell>
          <cell r="B1076" t="str">
            <v>SI</v>
          </cell>
          <cell r="C1076" t="str">
            <v>Wind onshore</v>
          </cell>
          <cell r="D1076" t="str">
            <v>2048</v>
          </cell>
          <cell r="E1076">
            <v>2375.6</v>
          </cell>
        </row>
        <row r="1077">
          <cell r="A1077" t="str">
            <v>Slovenia</v>
          </cell>
          <cell r="B1077" t="str">
            <v>SI</v>
          </cell>
          <cell r="C1077" t="str">
            <v>Wind onshore</v>
          </cell>
          <cell r="D1077" t="str">
            <v>2049</v>
          </cell>
          <cell r="E1077">
            <v>2390.9499999999998</v>
          </cell>
        </row>
        <row r="1078">
          <cell r="A1078" t="str">
            <v>Slovenia</v>
          </cell>
          <cell r="B1078" t="str">
            <v>SI</v>
          </cell>
          <cell r="C1078" t="str">
            <v>Wind onshore</v>
          </cell>
          <cell r="D1078" t="str">
            <v>2050</v>
          </cell>
          <cell r="E1078">
            <v>2404.5500000000002</v>
          </cell>
        </row>
        <row r="1079">
          <cell r="A1079" t="str">
            <v>Germany</v>
          </cell>
          <cell r="B1079" t="str">
            <v>DE</v>
          </cell>
          <cell r="C1079" t="str">
            <v>Wind onshore</v>
          </cell>
          <cell r="D1079" t="str">
            <v>2015</v>
          </cell>
          <cell r="E1079">
            <v>2323</v>
          </cell>
        </row>
        <row r="1080">
          <cell r="A1080" t="str">
            <v>Germany</v>
          </cell>
          <cell r="B1080" t="str">
            <v>DE</v>
          </cell>
          <cell r="C1080" t="str">
            <v>Wind onshore</v>
          </cell>
          <cell r="D1080" t="str">
            <v>2016</v>
          </cell>
          <cell r="E1080">
            <v>2437</v>
          </cell>
        </row>
        <row r="1081">
          <cell r="A1081" t="str">
            <v>Germany</v>
          </cell>
          <cell r="B1081" t="str">
            <v>DE</v>
          </cell>
          <cell r="C1081" t="str">
            <v>Wind onshore</v>
          </cell>
          <cell r="D1081" t="str">
            <v>2017</v>
          </cell>
          <cell r="E1081">
            <v>2506</v>
          </cell>
        </row>
        <row r="1082">
          <cell r="A1082" t="str">
            <v>Germany</v>
          </cell>
          <cell r="B1082" t="str">
            <v>DE</v>
          </cell>
          <cell r="C1082" t="str">
            <v>Wind onshore</v>
          </cell>
          <cell r="D1082" t="str">
            <v>2018</v>
          </cell>
          <cell r="E1082">
            <v>2574</v>
          </cell>
        </row>
        <row r="1083">
          <cell r="A1083" t="str">
            <v>Germany</v>
          </cell>
          <cell r="B1083" t="str">
            <v>DE</v>
          </cell>
          <cell r="C1083" t="str">
            <v>Wind onshore</v>
          </cell>
          <cell r="D1083" t="str">
            <v>2019</v>
          </cell>
          <cell r="E1083">
            <v>1999.45</v>
          </cell>
        </row>
        <row r="1084">
          <cell r="A1084" t="str">
            <v>Germany</v>
          </cell>
          <cell r="B1084" t="str">
            <v>DE</v>
          </cell>
          <cell r="C1084" t="str">
            <v>Wind onshore</v>
          </cell>
          <cell r="D1084" t="str">
            <v>2020</v>
          </cell>
          <cell r="E1084">
            <v>2063.4499999999998</v>
          </cell>
        </row>
        <row r="1085">
          <cell r="A1085" t="str">
            <v>Germany</v>
          </cell>
          <cell r="B1085" t="str">
            <v>DE</v>
          </cell>
          <cell r="C1085" t="str">
            <v>Wind onshore</v>
          </cell>
          <cell r="D1085" t="str">
            <v>2021</v>
          </cell>
          <cell r="E1085">
            <v>2127.85</v>
          </cell>
        </row>
        <row r="1086">
          <cell r="A1086" t="str">
            <v>Germany</v>
          </cell>
          <cell r="B1086" t="str">
            <v>DE</v>
          </cell>
          <cell r="C1086" t="str">
            <v>Wind onshore</v>
          </cell>
          <cell r="D1086" t="str">
            <v>2022</v>
          </cell>
          <cell r="E1086">
            <v>2194</v>
          </cell>
        </row>
        <row r="1087">
          <cell r="A1087" t="str">
            <v>Germany</v>
          </cell>
          <cell r="B1087" t="str">
            <v>DE</v>
          </cell>
          <cell r="C1087" t="str">
            <v>Wind onshore</v>
          </cell>
          <cell r="D1087" t="str">
            <v>2023</v>
          </cell>
          <cell r="E1087">
            <v>2260.3000000000002</v>
          </cell>
        </row>
        <row r="1088">
          <cell r="A1088" t="str">
            <v>Germany</v>
          </cell>
          <cell r="B1088" t="str">
            <v>DE</v>
          </cell>
          <cell r="C1088" t="str">
            <v>Wind onshore</v>
          </cell>
          <cell r="D1088" t="str">
            <v>2024</v>
          </cell>
          <cell r="E1088">
            <v>2326</v>
          </cell>
        </row>
        <row r="1089">
          <cell r="A1089" t="str">
            <v>Germany</v>
          </cell>
          <cell r="B1089" t="str">
            <v>DE</v>
          </cell>
          <cell r="C1089" t="str">
            <v>Wind onshore</v>
          </cell>
          <cell r="D1089" t="str">
            <v>2025</v>
          </cell>
          <cell r="E1089">
            <v>2392</v>
          </cell>
        </row>
        <row r="1090">
          <cell r="A1090" t="str">
            <v>Germany</v>
          </cell>
          <cell r="B1090" t="str">
            <v>DE</v>
          </cell>
          <cell r="C1090" t="str">
            <v>Wind onshore</v>
          </cell>
          <cell r="D1090" t="str">
            <v>2026</v>
          </cell>
          <cell r="E1090">
            <v>2459.3000000000002</v>
          </cell>
        </row>
        <row r="1091">
          <cell r="A1091" t="str">
            <v>Germany</v>
          </cell>
          <cell r="B1091" t="str">
            <v>DE</v>
          </cell>
          <cell r="C1091" t="str">
            <v>Wind onshore</v>
          </cell>
          <cell r="D1091" t="str">
            <v>2027</v>
          </cell>
          <cell r="E1091">
            <v>2525.35</v>
          </cell>
        </row>
        <row r="1092">
          <cell r="A1092" t="str">
            <v>Germany</v>
          </cell>
          <cell r="B1092" t="str">
            <v>DE</v>
          </cell>
          <cell r="C1092" t="str">
            <v>Wind onshore</v>
          </cell>
          <cell r="D1092" t="str">
            <v>2028</v>
          </cell>
          <cell r="E1092">
            <v>2589</v>
          </cell>
        </row>
        <row r="1093">
          <cell r="A1093" t="str">
            <v>Germany</v>
          </cell>
          <cell r="B1093" t="str">
            <v>DE</v>
          </cell>
          <cell r="C1093" t="str">
            <v>Wind onshore</v>
          </cell>
          <cell r="D1093" t="str">
            <v>2029</v>
          </cell>
          <cell r="E1093">
            <v>2652.65</v>
          </cell>
        </row>
        <row r="1094">
          <cell r="A1094" t="str">
            <v>Germany</v>
          </cell>
          <cell r="B1094" t="str">
            <v>DE</v>
          </cell>
          <cell r="C1094" t="str">
            <v>Wind onshore</v>
          </cell>
          <cell r="D1094" t="str">
            <v>2030</v>
          </cell>
          <cell r="E1094">
            <v>2715.45</v>
          </cell>
        </row>
        <row r="1095">
          <cell r="A1095" t="str">
            <v>Germany</v>
          </cell>
          <cell r="B1095" t="str">
            <v>DE</v>
          </cell>
          <cell r="C1095" t="str">
            <v>Wind onshore</v>
          </cell>
          <cell r="D1095" t="str">
            <v>2031</v>
          </cell>
          <cell r="E1095">
            <v>2778.05</v>
          </cell>
        </row>
        <row r="1096">
          <cell r="A1096" t="str">
            <v>Germany</v>
          </cell>
          <cell r="B1096" t="str">
            <v>DE</v>
          </cell>
          <cell r="C1096" t="str">
            <v>Wind onshore</v>
          </cell>
          <cell r="D1096" t="str">
            <v>2032</v>
          </cell>
          <cell r="E1096">
            <v>2838.65</v>
          </cell>
        </row>
        <row r="1097">
          <cell r="A1097" t="str">
            <v>Germany</v>
          </cell>
          <cell r="B1097" t="str">
            <v>DE</v>
          </cell>
          <cell r="C1097" t="str">
            <v>Wind onshore</v>
          </cell>
          <cell r="D1097" t="str">
            <v>2033</v>
          </cell>
          <cell r="E1097">
            <v>2898.4</v>
          </cell>
        </row>
        <row r="1098">
          <cell r="A1098" t="str">
            <v>Germany</v>
          </cell>
          <cell r="B1098" t="str">
            <v>DE</v>
          </cell>
          <cell r="C1098" t="str">
            <v>Wind onshore</v>
          </cell>
          <cell r="D1098" t="str">
            <v>2034</v>
          </cell>
          <cell r="E1098">
            <v>2955.5</v>
          </cell>
        </row>
        <row r="1099">
          <cell r="A1099" t="str">
            <v>Germany</v>
          </cell>
          <cell r="B1099" t="str">
            <v>DE</v>
          </cell>
          <cell r="C1099" t="str">
            <v>Wind onshore</v>
          </cell>
          <cell r="D1099" t="str">
            <v>2035</v>
          </cell>
          <cell r="E1099">
            <v>3012.95</v>
          </cell>
        </row>
        <row r="1100">
          <cell r="A1100" t="str">
            <v>Germany</v>
          </cell>
          <cell r="B1100" t="str">
            <v>DE</v>
          </cell>
          <cell r="C1100" t="str">
            <v>Wind onshore</v>
          </cell>
          <cell r="D1100" t="str">
            <v>2036</v>
          </cell>
          <cell r="E1100">
            <v>3066.25</v>
          </cell>
        </row>
        <row r="1101">
          <cell r="A1101" t="str">
            <v>Germany</v>
          </cell>
          <cell r="B1101" t="str">
            <v>DE</v>
          </cell>
          <cell r="C1101" t="str">
            <v>Wind onshore</v>
          </cell>
          <cell r="D1101" t="str">
            <v>2037</v>
          </cell>
          <cell r="E1101">
            <v>3117.45</v>
          </cell>
        </row>
        <row r="1102">
          <cell r="A1102" t="str">
            <v>Germany</v>
          </cell>
          <cell r="B1102" t="str">
            <v>DE</v>
          </cell>
          <cell r="C1102" t="str">
            <v>Wind onshore</v>
          </cell>
          <cell r="D1102" t="str">
            <v>2038</v>
          </cell>
          <cell r="E1102">
            <v>3166.5</v>
          </cell>
        </row>
        <row r="1103">
          <cell r="A1103" t="str">
            <v>Germany</v>
          </cell>
          <cell r="B1103" t="str">
            <v>DE</v>
          </cell>
          <cell r="C1103" t="str">
            <v>Wind onshore</v>
          </cell>
          <cell r="D1103" t="str">
            <v>2039</v>
          </cell>
          <cell r="E1103">
            <v>3213.25</v>
          </cell>
        </row>
        <row r="1104">
          <cell r="A1104" t="str">
            <v>Germany</v>
          </cell>
          <cell r="B1104" t="str">
            <v>DE</v>
          </cell>
          <cell r="C1104" t="str">
            <v>Wind onshore</v>
          </cell>
          <cell r="D1104" t="str">
            <v>2040</v>
          </cell>
          <cell r="E1104">
            <v>3257.7</v>
          </cell>
        </row>
        <row r="1105">
          <cell r="A1105" t="str">
            <v>Germany</v>
          </cell>
          <cell r="B1105" t="str">
            <v>DE</v>
          </cell>
          <cell r="C1105" t="str">
            <v>Wind onshore</v>
          </cell>
          <cell r="D1105" t="str">
            <v>2041</v>
          </cell>
          <cell r="E1105">
            <v>3299.8</v>
          </cell>
        </row>
        <row r="1106">
          <cell r="A1106" t="str">
            <v>Germany</v>
          </cell>
          <cell r="B1106" t="str">
            <v>DE</v>
          </cell>
          <cell r="C1106" t="str">
            <v>Wind onshore</v>
          </cell>
          <cell r="D1106" t="str">
            <v>2042</v>
          </cell>
          <cell r="E1106">
            <v>3339.5</v>
          </cell>
        </row>
        <row r="1107">
          <cell r="A1107" t="str">
            <v>Germany</v>
          </cell>
          <cell r="B1107" t="str">
            <v>DE</v>
          </cell>
          <cell r="C1107" t="str">
            <v>Wind onshore</v>
          </cell>
          <cell r="D1107" t="str">
            <v>2043</v>
          </cell>
          <cell r="E1107">
            <v>3376.75</v>
          </cell>
        </row>
        <row r="1108">
          <cell r="A1108" t="str">
            <v>Germany</v>
          </cell>
          <cell r="B1108" t="str">
            <v>DE</v>
          </cell>
          <cell r="C1108" t="str">
            <v>Wind onshore</v>
          </cell>
          <cell r="D1108" t="str">
            <v>2044</v>
          </cell>
          <cell r="E1108">
            <v>3411.65</v>
          </cell>
        </row>
        <row r="1109">
          <cell r="A1109" t="str">
            <v>Germany</v>
          </cell>
          <cell r="B1109" t="str">
            <v>DE</v>
          </cell>
          <cell r="C1109" t="str">
            <v>Wind onshore</v>
          </cell>
          <cell r="D1109" t="str">
            <v>2045</v>
          </cell>
          <cell r="E1109">
            <v>3444.25</v>
          </cell>
        </row>
        <row r="1110">
          <cell r="A1110" t="str">
            <v>Germany</v>
          </cell>
          <cell r="B1110" t="str">
            <v>DE</v>
          </cell>
          <cell r="C1110" t="str">
            <v>Wind onshore</v>
          </cell>
          <cell r="D1110" t="str">
            <v>2046</v>
          </cell>
          <cell r="E1110">
            <v>3474.5</v>
          </cell>
        </row>
        <row r="1111">
          <cell r="A1111" t="str">
            <v>Germany</v>
          </cell>
          <cell r="B1111" t="str">
            <v>DE</v>
          </cell>
          <cell r="C1111" t="str">
            <v>Wind onshore</v>
          </cell>
          <cell r="D1111" t="str">
            <v>2047</v>
          </cell>
          <cell r="E1111">
            <v>3501.95</v>
          </cell>
        </row>
        <row r="1112">
          <cell r="A1112" t="str">
            <v>Germany</v>
          </cell>
          <cell r="B1112" t="str">
            <v>DE</v>
          </cell>
          <cell r="C1112" t="str">
            <v>Wind onshore</v>
          </cell>
          <cell r="D1112" t="str">
            <v>2048</v>
          </cell>
          <cell r="E1112">
            <v>3527.05</v>
          </cell>
        </row>
        <row r="1113">
          <cell r="A1113" t="str">
            <v>Germany</v>
          </cell>
          <cell r="B1113" t="str">
            <v>DE</v>
          </cell>
          <cell r="C1113" t="str">
            <v>Wind onshore</v>
          </cell>
          <cell r="D1113" t="str">
            <v>2049</v>
          </cell>
          <cell r="E1113">
            <v>3549.95</v>
          </cell>
        </row>
        <row r="1114">
          <cell r="A1114" t="str">
            <v>Germany</v>
          </cell>
          <cell r="B1114" t="str">
            <v>DE</v>
          </cell>
          <cell r="C1114" t="str">
            <v>Wind onshore</v>
          </cell>
          <cell r="D1114" t="str">
            <v>2050</v>
          </cell>
          <cell r="E1114">
            <v>3570.65</v>
          </cell>
        </row>
        <row r="1115">
          <cell r="A1115" t="str">
            <v>Norway</v>
          </cell>
          <cell r="B1115" t="str">
            <v>NO</v>
          </cell>
          <cell r="C1115" t="str">
            <v>Wind onshore</v>
          </cell>
          <cell r="D1115" t="str">
            <v>2015</v>
          </cell>
          <cell r="E1115">
            <v>2222</v>
          </cell>
        </row>
        <row r="1116">
          <cell r="A1116" t="str">
            <v>Norway</v>
          </cell>
          <cell r="B1116" t="str">
            <v>NO</v>
          </cell>
          <cell r="C1116" t="str">
            <v>Wind onshore</v>
          </cell>
          <cell r="D1116" t="str">
            <v>2016</v>
          </cell>
          <cell r="E1116">
            <v>2272.3333333333335</v>
          </cell>
        </row>
        <row r="1117">
          <cell r="A1117" t="str">
            <v>Norway</v>
          </cell>
          <cell r="B1117" t="str">
            <v>NO</v>
          </cell>
          <cell r="C1117" t="str">
            <v>Wind onshore</v>
          </cell>
          <cell r="D1117" t="str">
            <v>2017</v>
          </cell>
          <cell r="E1117">
            <v>2323</v>
          </cell>
        </row>
        <row r="1118">
          <cell r="A1118" t="str">
            <v>Norway</v>
          </cell>
          <cell r="B1118" t="str">
            <v>NO</v>
          </cell>
          <cell r="C1118" t="str">
            <v>Wind onshore</v>
          </cell>
          <cell r="D1118" t="str">
            <v>2018</v>
          </cell>
          <cell r="E1118">
            <v>2374.6666666666665</v>
          </cell>
        </row>
        <row r="1119">
          <cell r="A1119" t="str">
            <v>Norway</v>
          </cell>
          <cell r="B1119" t="str">
            <v>NO</v>
          </cell>
          <cell r="C1119" t="str">
            <v>Wind onshore</v>
          </cell>
          <cell r="D1119" t="str">
            <v>2019</v>
          </cell>
          <cell r="E1119">
            <v>2223.5555555555557</v>
          </cell>
        </row>
        <row r="1120">
          <cell r="A1120" t="str">
            <v>Norway</v>
          </cell>
          <cell r="B1120" t="str">
            <v>NO</v>
          </cell>
          <cell r="C1120" t="str">
            <v>Wind onshore</v>
          </cell>
          <cell r="D1120" t="str">
            <v>2020</v>
          </cell>
          <cell r="E1120">
            <v>2249.0666666666666</v>
          </cell>
        </row>
        <row r="1121">
          <cell r="A1121" t="str">
            <v>Norway</v>
          </cell>
          <cell r="B1121" t="str">
            <v>NO</v>
          </cell>
          <cell r="C1121" t="str">
            <v>Wind onshore</v>
          </cell>
          <cell r="D1121" t="str">
            <v>2021</v>
          </cell>
          <cell r="E1121">
            <v>2274.5454545454545</v>
          </cell>
        </row>
        <row r="1122">
          <cell r="A1122" t="str">
            <v>Norway</v>
          </cell>
          <cell r="B1122" t="str">
            <v>NO</v>
          </cell>
          <cell r="C1122" t="str">
            <v>Wind onshore</v>
          </cell>
          <cell r="D1122" t="str">
            <v>2022</v>
          </cell>
          <cell r="E1122">
            <v>2300</v>
          </cell>
        </row>
        <row r="1123">
          <cell r="A1123" t="str">
            <v>Norway</v>
          </cell>
          <cell r="B1123" t="str">
            <v>NO</v>
          </cell>
          <cell r="C1123" t="str">
            <v>Wind onshore</v>
          </cell>
          <cell r="D1123" t="str">
            <v>2023</v>
          </cell>
          <cell r="E1123">
            <v>2325.4358974358975</v>
          </cell>
        </row>
        <row r="1124">
          <cell r="A1124" t="str">
            <v>Norway</v>
          </cell>
          <cell r="B1124" t="str">
            <v>NO</v>
          </cell>
          <cell r="C1124" t="str">
            <v>Wind onshore</v>
          </cell>
          <cell r="D1124" t="str">
            <v>2024</v>
          </cell>
          <cell r="E1124">
            <v>2351</v>
          </cell>
        </row>
        <row r="1125">
          <cell r="A1125" t="str">
            <v>Norway</v>
          </cell>
          <cell r="B1125" t="str">
            <v>NO</v>
          </cell>
          <cell r="C1125" t="str">
            <v>Wind onshore</v>
          </cell>
          <cell r="D1125" t="str">
            <v>2025</v>
          </cell>
          <cell r="E1125">
            <v>2376</v>
          </cell>
        </row>
        <row r="1126">
          <cell r="A1126" t="str">
            <v>Norway</v>
          </cell>
          <cell r="B1126" t="str">
            <v>NO</v>
          </cell>
          <cell r="C1126" t="str">
            <v>Wind onshore</v>
          </cell>
          <cell r="D1126" t="str">
            <v>2026</v>
          </cell>
          <cell r="E1126">
            <v>2401.4583333333335</v>
          </cell>
        </row>
        <row r="1127">
          <cell r="A1127" t="str">
            <v>Norway</v>
          </cell>
          <cell r="B1127" t="str">
            <v>NO</v>
          </cell>
          <cell r="C1127" t="str">
            <v>Wind onshore</v>
          </cell>
          <cell r="D1127" t="str">
            <v>2027</v>
          </cell>
          <cell r="E1127">
            <v>2426.6470588235293</v>
          </cell>
        </row>
        <row r="1128">
          <cell r="A1128" t="str">
            <v>Norway</v>
          </cell>
          <cell r="B1128" t="str">
            <v>NO</v>
          </cell>
          <cell r="C1128" t="str">
            <v>Wind onshore</v>
          </cell>
          <cell r="D1128" t="str">
            <v>2028</v>
          </cell>
          <cell r="E1128">
            <v>2451.7222222222222</v>
          </cell>
        </row>
        <row r="1129">
          <cell r="A1129" t="str">
            <v>Norway</v>
          </cell>
          <cell r="B1129" t="str">
            <v>NO</v>
          </cell>
          <cell r="C1129" t="str">
            <v>Wind onshore</v>
          </cell>
          <cell r="D1129" t="str">
            <v>2029</v>
          </cell>
          <cell r="E1129">
            <v>2476.6491228070176</v>
          </cell>
        </row>
        <row r="1130">
          <cell r="A1130" t="str">
            <v>Norway</v>
          </cell>
          <cell r="B1130" t="str">
            <v>NO</v>
          </cell>
          <cell r="C1130" t="str">
            <v>Wind onshore</v>
          </cell>
          <cell r="D1130" t="str">
            <v>2030</v>
          </cell>
          <cell r="E1130">
            <v>2501.4</v>
          </cell>
        </row>
        <row r="1131">
          <cell r="A1131" t="str">
            <v>Norway</v>
          </cell>
          <cell r="B1131" t="str">
            <v>NO</v>
          </cell>
          <cell r="C1131" t="str">
            <v>Wind onshore</v>
          </cell>
          <cell r="D1131" t="str">
            <v>2031</v>
          </cell>
          <cell r="E1131">
            <v>2550.9666666666662</v>
          </cell>
        </row>
        <row r="1132">
          <cell r="A1132" t="str">
            <v>Norway</v>
          </cell>
          <cell r="B1132" t="str">
            <v>NO</v>
          </cell>
          <cell r="C1132" t="str">
            <v>Wind onshore</v>
          </cell>
          <cell r="D1132" t="str">
            <v>2032</v>
          </cell>
          <cell r="E1132">
            <v>2600.2999999999997</v>
          </cell>
        </row>
        <row r="1133">
          <cell r="A1133" t="str">
            <v>Norway</v>
          </cell>
          <cell r="B1133" t="str">
            <v>NO</v>
          </cell>
          <cell r="C1133" t="str">
            <v>Wind onshore</v>
          </cell>
          <cell r="D1133" t="str">
            <v>2033</v>
          </cell>
          <cell r="E1133">
            <v>2649.3166666666666</v>
          </cell>
        </row>
        <row r="1134">
          <cell r="A1134" t="str">
            <v>Norway</v>
          </cell>
          <cell r="B1134" t="str">
            <v>NO</v>
          </cell>
          <cell r="C1134" t="str">
            <v>Wind onshore</v>
          </cell>
          <cell r="D1134" t="str">
            <v>2034</v>
          </cell>
          <cell r="E1134">
            <v>2697.9166666666665</v>
          </cell>
        </row>
        <row r="1135">
          <cell r="A1135" t="str">
            <v>Norway</v>
          </cell>
          <cell r="B1135" t="str">
            <v>NO</v>
          </cell>
          <cell r="C1135" t="str">
            <v>Wind onshore</v>
          </cell>
          <cell r="D1135" t="str">
            <v>2035</v>
          </cell>
          <cell r="E1135">
            <v>2745.9333333333334</v>
          </cell>
        </row>
        <row r="1136">
          <cell r="A1136" t="str">
            <v>Norway</v>
          </cell>
          <cell r="B1136" t="str">
            <v>NO</v>
          </cell>
          <cell r="C1136" t="str">
            <v>Wind onshore</v>
          </cell>
          <cell r="D1136" t="str">
            <v>2036</v>
          </cell>
          <cell r="E1136">
            <v>2793.3166666666666</v>
          </cell>
        </row>
        <row r="1137">
          <cell r="A1137" t="str">
            <v>Norway</v>
          </cell>
          <cell r="B1137" t="str">
            <v>NO</v>
          </cell>
          <cell r="C1137" t="str">
            <v>Wind onshore</v>
          </cell>
          <cell r="D1137" t="str">
            <v>2037</v>
          </cell>
          <cell r="E1137">
            <v>2839.9666666666667</v>
          </cell>
        </row>
        <row r="1138">
          <cell r="A1138" t="str">
            <v>Norway</v>
          </cell>
          <cell r="B1138" t="str">
            <v>NO</v>
          </cell>
          <cell r="C1138" t="str">
            <v>Wind onshore</v>
          </cell>
          <cell r="D1138" t="str">
            <v>2038</v>
          </cell>
          <cell r="E1138">
            <v>2885.7333333333336</v>
          </cell>
        </row>
        <row r="1139">
          <cell r="A1139" t="str">
            <v>Norway</v>
          </cell>
          <cell r="B1139" t="str">
            <v>NO</v>
          </cell>
          <cell r="C1139" t="str">
            <v>Wind onshore</v>
          </cell>
          <cell r="D1139" t="str">
            <v>2039</v>
          </cell>
          <cell r="E1139">
            <v>2930.5166666666669</v>
          </cell>
        </row>
        <row r="1140">
          <cell r="A1140" t="str">
            <v>Norway</v>
          </cell>
          <cell r="B1140" t="str">
            <v>NO</v>
          </cell>
          <cell r="C1140" t="str">
            <v>Wind onshore</v>
          </cell>
          <cell r="D1140" t="str">
            <v>2040</v>
          </cell>
          <cell r="E1140">
            <v>2974.2500000000005</v>
          </cell>
        </row>
        <row r="1141">
          <cell r="A1141" t="str">
            <v>Norway</v>
          </cell>
          <cell r="B1141" t="str">
            <v>NO</v>
          </cell>
          <cell r="C1141" t="str">
            <v>Wind onshore</v>
          </cell>
          <cell r="D1141" t="str">
            <v>2041</v>
          </cell>
          <cell r="E1141">
            <v>3016.7333333333336</v>
          </cell>
        </row>
        <row r="1142">
          <cell r="A1142" t="str">
            <v>Norway</v>
          </cell>
          <cell r="B1142" t="str">
            <v>NO</v>
          </cell>
          <cell r="C1142" t="str">
            <v>Wind onshore</v>
          </cell>
          <cell r="D1142" t="str">
            <v>2042</v>
          </cell>
          <cell r="E1142">
            <v>3057.8166666666666</v>
          </cell>
        </row>
        <row r="1143">
          <cell r="A1143" t="str">
            <v>Norway</v>
          </cell>
          <cell r="B1143" t="str">
            <v>NO</v>
          </cell>
          <cell r="C1143" t="str">
            <v>Wind onshore</v>
          </cell>
          <cell r="D1143" t="str">
            <v>2043</v>
          </cell>
          <cell r="E1143">
            <v>3097.4500000000003</v>
          </cell>
        </row>
        <row r="1144">
          <cell r="A1144" t="str">
            <v>Norway</v>
          </cell>
          <cell r="B1144" t="str">
            <v>NO</v>
          </cell>
          <cell r="C1144" t="str">
            <v>Wind onshore</v>
          </cell>
          <cell r="D1144" t="str">
            <v>2044</v>
          </cell>
          <cell r="E1144">
            <v>3135.6</v>
          </cell>
        </row>
        <row r="1145">
          <cell r="A1145" t="str">
            <v>Norway</v>
          </cell>
          <cell r="B1145" t="str">
            <v>NO</v>
          </cell>
          <cell r="C1145" t="str">
            <v>Wind onshore</v>
          </cell>
          <cell r="D1145" t="str">
            <v>2045</v>
          </cell>
          <cell r="E1145">
            <v>3172.2333333333331</v>
          </cell>
        </row>
        <row r="1146">
          <cell r="A1146" t="str">
            <v>Norway</v>
          </cell>
          <cell r="B1146" t="str">
            <v>NO</v>
          </cell>
          <cell r="C1146" t="str">
            <v>Wind onshore</v>
          </cell>
          <cell r="D1146" t="str">
            <v>2046</v>
          </cell>
          <cell r="E1146">
            <v>3207.333333333333</v>
          </cell>
        </row>
        <row r="1147">
          <cell r="A1147" t="str">
            <v>Norway</v>
          </cell>
          <cell r="B1147" t="str">
            <v>NO</v>
          </cell>
          <cell r="C1147" t="str">
            <v>Wind onshore</v>
          </cell>
          <cell r="D1147" t="str">
            <v>2047</v>
          </cell>
          <cell r="E1147">
            <v>3240.8833333333332</v>
          </cell>
        </row>
        <row r="1148">
          <cell r="A1148" t="str">
            <v>Norway</v>
          </cell>
          <cell r="B1148" t="str">
            <v>NO</v>
          </cell>
          <cell r="C1148" t="str">
            <v>Wind onshore</v>
          </cell>
          <cell r="D1148" t="str">
            <v>2048</v>
          </cell>
          <cell r="E1148">
            <v>3272.9</v>
          </cell>
        </row>
        <row r="1149">
          <cell r="A1149" t="str">
            <v>Norway</v>
          </cell>
          <cell r="B1149" t="str">
            <v>NO</v>
          </cell>
          <cell r="C1149" t="str">
            <v>Wind onshore</v>
          </cell>
          <cell r="D1149" t="str">
            <v>2049</v>
          </cell>
          <cell r="E1149">
            <v>3303.3999999999992</v>
          </cell>
        </row>
        <row r="1150">
          <cell r="A1150" t="str">
            <v>Norway</v>
          </cell>
          <cell r="B1150" t="str">
            <v>NO</v>
          </cell>
          <cell r="C1150" t="str">
            <v>Wind onshore</v>
          </cell>
          <cell r="D1150" t="str">
            <v>2050</v>
          </cell>
          <cell r="E1150">
            <v>3332.4</v>
          </cell>
        </row>
        <row r="1151">
          <cell r="A1151" t="str">
            <v>Sweden</v>
          </cell>
          <cell r="B1151" t="str">
            <v>SE</v>
          </cell>
          <cell r="C1151" t="str">
            <v>Wind onshore</v>
          </cell>
          <cell r="D1151" t="str">
            <v>2015</v>
          </cell>
          <cell r="E1151">
            <v>2001</v>
          </cell>
        </row>
        <row r="1152">
          <cell r="A1152" t="str">
            <v>Sweden</v>
          </cell>
          <cell r="B1152" t="str">
            <v>SE</v>
          </cell>
          <cell r="C1152" t="str">
            <v>Wind onshore</v>
          </cell>
          <cell r="D1152" t="str">
            <v>2016</v>
          </cell>
          <cell r="E1152">
            <v>2055</v>
          </cell>
        </row>
        <row r="1153">
          <cell r="A1153" t="str">
            <v>Sweden</v>
          </cell>
          <cell r="B1153" t="str">
            <v>SE</v>
          </cell>
          <cell r="C1153" t="str">
            <v>Wind onshore</v>
          </cell>
          <cell r="D1153" t="str">
            <v>2017</v>
          </cell>
          <cell r="E1153">
            <v>2109.5</v>
          </cell>
        </row>
        <row r="1154">
          <cell r="A1154" t="str">
            <v>Sweden</v>
          </cell>
          <cell r="B1154" t="str">
            <v>SE</v>
          </cell>
          <cell r="C1154" t="str">
            <v>Wind onshore</v>
          </cell>
          <cell r="D1154" t="str">
            <v>2018</v>
          </cell>
          <cell r="E1154">
            <v>2164</v>
          </cell>
        </row>
        <row r="1155">
          <cell r="A1155" t="str">
            <v>Sweden</v>
          </cell>
          <cell r="B1155" t="str">
            <v>SE</v>
          </cell>
          <cell r="C1155" t="str">
            <v>Wind onshore</v>
          </cell>
          <cell r="D1155" t="str">
            <v>2019</v>
          </cell>
          <cell r="E1155">
            <v>1952.6363636363637</v>
          </cell>
        </row>
        <row r="1156">
          <cell r="A1156" t="str">
            <v>Sweden</v>
          </cell>
          <cell r="B1156" t="str">
            <v>SE</v>
          </cell>
          <cell r="C1156" t="str">
            <v>Wind onshore</v>
          </cell>
          <cell r="D1156" t="str">
            <v>2020</v>
          </cell>
          <cell r="E1156">
            <v>1979.6666666666667</v>
          </cell>
        </row>
        <row r="1157">
          <cell r="A1157" t="str">
            <v>Sweden</v>
          </cell>
          <cell r="B1157" t="str">
            <v>SE</v>
          </cell>
          <cell r="C1157" t="str">
            <v>Wind onshore</v>
          </cell>
          <cell r="D1157" t="str">
            <v>2021</v>
          </cell>
          <cell r="E1157">
            <v>2006.7692307692307</v>
          </cell>
        </row>
        <row r="1158">
          <cell r="A1158" t="str">
            <v>Sweden</v>
          </cell>
          <cell r="B1158" t="str">
            <v>SE</v>
          </cell>
          <cell r="C1158" t="str">
            <v>Wind onshore</v>
          </cell>
          <cell r="D1158" t="str">
            <v>2022</v>
          </cell>
          <cell r="E1158">
            <v>2034</v>
          </cell>
        </row>
        <row r="1159">
          <cell r="A1159" t="str">
            <v>Sweden</v>
          </cell>
          <cell r="B1159" t="str">
            <v>SE</v>
          </cell>
          <cell r="C1159" t="str">
            <v>Wind onshore</v>
          </cell>
          <cell r="D1159" t="str">
            <v>2023</v>
          </cell>
          <cell r="E1159">
            <v>2061.3000000000002</v>
          </cell>
        </row>
        <row r="1160">
          <cell r="A1160" t="str">
            <v>Sweden</v>
          </cell>
          <cell r="B1160" t="str">
            <v>SE</v>
          </cell>
          <cell r="C1160" t="str">
            <v>Wind onshore</v>
          </cell>
          <cell r="D1160" t="str">
            <v>2024</v>
          </cell>
          <cell r="E1160">
            <v>2089</v>
          </cell>
        </row>
        <row r="1161">
          <cell r="A1161" t="str">
            <v>Sweden</v>
          </cell>
          <cell r="B1161" t="str">
            <v>SE</v>
          </cell>
          <cell r="C1161" t="str">
            <v>Wind onshore</v>
          </cell>
          <cell r="D1161" t="str">
            <v>2025</v>
          </cell>
          <cell r="E1161">
            <v>2116</v>
          </cell>
        </row>
        <row r="1162">
          <cell r="A1162" t="str">
            <v>Sweden</v>
          </cell>
          <cell r="B1162" t="str">
            <v>SE</v>
          </cell>
          <cell r="C1162" t="str">
            <v>Wind onshore</v>
          </cell>
          <cell r="D1162" t="str">
            <v>2026</v>
          </cell>
          <cell r="E1162">
            <v>2143.5555555555557</v>
          </cell>
        </row>
        <row r="1163">
          <cell r="A1163" t="str">
            <v>Sweden</v>
          </cell>
          <cell r="B1163" t="str">
            <v>SE</v>
          </cell>
          <cell r="C1163" t="str">
            <v>Wind onshore</v>
          </cell>
          <cell r="D1163" t="str">
            <v>2027</v>
          </cell>
          <cell r="E1163">
            <v>2171.0526315789475</v>
          </cell>
        </row>
        <row r="1164">
          <cell r="A1164" t="str">
            <v>Sweden</v>
          </cell>
          <cell r="B1164" t="str">
            <v>SE</v>
          </cell>
          <cell r="C1164" t="str">
            <v>Wind onshore</v>
          </cell>
          <cell r="D1164" t="str">
            <v>2028</v>
          </cell>
          <cell r="E1164">
            <v>2198.5250000000001</v>
          </cell>
        </row>
        <row r="1165">
          <cell r="A1165" t="str">
            <v>Sweden</v>
          </cell>
          <cell r="B1165" t="str">
            <v>SE</v>
          </cell>
          <cell r="C1165" t="str">
            <v>Wind onshore</v>
          </cell>
          <cell r="D1165" t="str">
            <v>2029</v>
          </cell>
          <cell r="E1165">
            <v>2252.4</v>
          </cell>
        </row>
        <row r="1166">
          <cell r="A1166" t="str">
            <v>Sweden</v>
          </cell>
          <cell r="B1166" t="str">
            <v>SE</v>
          </cell>
          <cell r="C1166" t="str">
            <v>Wind onshore</v>
          </cell>
          <cell r="D1166" t="str">
            <v>2030</v>
          </cell>
          <cell r="E1166">
            <v>2306.4499999999998</v>
          </cell>
        </row>
        <row r="1167">
          <cell r="A1167" t="str">
            <v>Sweden</v>
          </cell>
          <cell r="B1167" t="str">
            <v>SE</v>
          </cell>
          <cell r="C1167" t="str">
            <v>Wind onshore</v>
          </cell>
          <cell r="D1167" t="str">
            <v>2031</v>
          </cell>
          <cell r="E1167">
            <v>2360.6750000000002</v>
          </cell>
        </row>
        <row r="1168">
          <cell r="A1168" t="str">
            <v>Sweden</v>
          </cell>
          <cell r="B1168" t="str">
            <v>SE</v>
          </cell>
          <cell r="C1168" t="str">
            <v>Wind onshore</v>
          </cell>
          <cell r="D1168" t="str">
            <v>2032</v>
          </cell>
          <cell r="E1168">
            <v>2414.9250000000002</v>
          </cell>
        </row>
        <row r="1169">
          <cell r="A1169" t="str">
            <v>Sweden</v>
          </cell>
          <cell r="B1169" t="str">
            <v>SE</v>
          </cell>
          <cell r="C1169" t="str">
            <v>Wind onshore</v>
          </cell>
          <cell r="D1169" t="str">
            <v>2033</v>
          </cell>
          <cell r="E1169">
            <v>2469.0749999999998</v>
          </cell>
        </row>
        <row r="1170">
          <cell r="A1170" t="str">
            <v>Sweden</v>
          </cell>
          <cell r="B1170" t="str">
            <v>SE</v>
          </cell>
          <cell r="C1170" t="str">
            <v>Wind onshore</v>
          </cell>
          <cell r="D1170" t="str">
            <v>2034</v>
          </cell>
          <cell r="E1170">
            <v>2523.0250000000001</v>
          </cell>
        </row>
        <row r="1171">
          <cell r="A1171" t="str">
            <v>Sweden</v>
          </cell>
          <cell r="B1171" t="str">
            <v>SE</v>
          </cell>
          <cell r="C1171" t="str">
            <v>Wind onshore</v>
          </cell>
          <cell r="D1171" t="str">
            <v>2035</v>
          </cell>
          <cell r="E1171">
            <v>2576.65</v>
          </cell>
        </row>
        <row r="1172">
          <cell r="A1172" t="str">
            <v>Sweden</v>
          </cell>
          <cell r="B1172" t="str">
            <v>SE</v>
          </cell>
          <cell r="C1172" t="str">
            <v>Wind onshore</v>
          </cell>
          <cell r="D1172" t="str">
            <v>2036</v>
          </cell>
          <cell r="E1172">
            <v>2629.7750000000001</v>
          </cell>
        </row>
        <row r="1173">
          <cell r="A1173" t="str">
            <v>Sweden</v>
          </cell>
          <cell r="B1173" t="str">
            <v>SE</v>
          </cell>
          <cell r="C1173" t="str">
            <v>Wind onshore</v>
          </cell>
          <cell r="D1173" t="str">
            <v>2037</v>
          </cell>
          <cell r="E1173">
            <v>2682.3249999999998</v>
          </cell>
        </row>
        <row r="1174">
          <cell r="A1174" t="str">
            <v>Sweden</v>
          </cell>
          <cell r="B1174" t="str">
            <v>SE</v>
          </cell>
          <cell r="C1174" t="str">
            <v>Wind onshore</v>
          </cell>
          <cell r="D1174" t="str">
            <v>2038</v>
          </cell>
          <cell r="E1174">
            <v>2734.2</v>
          </cell>
        </row>
        <row r="1175">
          <cell r="A1175" t="str">
            <v>Sweden</v>
          </cell>
          <cell r="B1175" t="str">
            <v>SE</v>
          </cell>
          <cell r="C1175" t="str">
            <v>Wind onshore</v>
          </cell>
          <cell r="D1175" t="str">
            <v>2039</v>
          </cell>
          <cell r="E1175">
            <v>2785.2</v>
          </cell>
        </row>
        <row r="1176">
          <cell r="A1176" t="str">
            <v>Sweden</v>
          </cell>
          <cell r="B1176" t="str">
            <v>SE</v>
          </cell>
          <cell r="C1176" t="str">
            <v>Wind onshore</v>
          </cell>
          <cell r="D1176" t="str">
            <v>2040</v>
          </cell>
          <cell r="E1176">
            <v>2835.2750000000001</v>
          </cell>
        </row>
        <row r="1177">
          <cell r="A1177" t="str">
            <v>Sweden</v>
          </cell>
          <cell r="B1177" t="str">
            <v>SE</v>
          </cell>
          <cell r="C1177" t="str">
            <v>Wind onshore</v>
          </cell>
          <cell r="D1177" t="str">
            <v>2041</v>
          </cell>
          <cell r="E1177">
            <v>2884.2</v>
          </cell>
        </row>
        <row r="1178">
          <cell r="A1178" t="str">
            <v>Sweden</v>
          </cell>
          <cell r="B1178" t="str">
            <v>SE</v>
          </cell>
          <cell r="C1178" t="str">
            <v>Wind onshore</v>
          </cell>
          <cell r="D1178" t="str">
            <v>2042</v>
          </cell>
          <cell r="E1178">
            <v>2931.85</v>
          </cell>
        </row>
        <row r="1179">
          <cell r="A1179" t="str">
            <v>Sweden</v>
          </cell>
          <cell r="B1179" t="str">
            <v>SE</v>
          </cell>
          <cell r="C1179" t="str">
            <v>Wind onshore</v>
          </cell>
          <cell r="D1179" t="str">
            <v>2043</v>
          </cell>
          <cell r="E1179">
            <v>2978.1750000000002</v>
          </cell>
        </row>
        <row r="1180">
          <cell r="A1180" t="str">
            <v>Sweden</v>
          </cell>
          <cell r="B1180" t="str">
            <v>SE</v>
          </cell>
          <cell r="C1180" t="str">
            <v>Wind onshore</v>
          </cell>
          <cell r="D1180" t="str">
            <v>2044</v>
          </cell>
          <cell r="E1180">
            <v>3023.1</v>
          </cell>
        </row>
        <row r="1181">
          <cell r="A1181" t="str">
            <v>Sweden</v>
          </cell>
          <cell r="B1181" t="str">
            <v>SE</v>
          </cell>
          <cell r="C1181" t="str">
            <v>Wind onshore</v>
          </cell>
          <cell r="D1181" t="str">
            <v>2045</v>
          </cell>
          <cell r="E1181">
            <v>3066.55</v>
          </cell>
        </row>
        <row r="1182">
          <cell r="A1182" t="str">
            <v>Sweden</v>
          </cell>
          <cell r="B1182" t="str">
            <v>SE</v>
          </cell>
          <cell r="C1182" t="str">
            <v>Wind onshore</v>
          </cell>
          <cell r="D1182" t="str">
            <v>2046</v>
          </cell>
          <cell r="E1182">
            <v>3108.5</v>
          </cell>
        </row>
        <row r="1183">
          <cell r="A1183" t="str">
            <v>Sweden</v>
          </cell>
          <cell r="B1183" t="str">
            <v>SE</v>
          </cell>
          <cell r="C1183" t="str">
            <v>Wind onshore</v>
          </cell>
          <cell r="D1183" t="str">
            <v>2047</v>
          </cell>
          <cell r="E1183">
            <v>3148.9250000000002</v>
          </cell>
        </row>
        <row r="1184">
          <cell r="A1184" t="str">
            <v>Sweden</v>
          </cell>
          <cell r="B1184" t="str">
            <v>SE</v>
          </cell>
          <cell r="C1184" t="str">
            <v>Wind onshore</v>
          </cell>
          <cell r="D1184" t="str">
            <v>2048</v>
          </cell>
          <cell r="E1184">
            <v>3187.85</v>
          </cell>
        </row>
        <row r="1185">
          <cell r="A1185" t="str">
            <v>Sweden</v>
          </cell>
          <cell r="B1185" t="str">
            <v>SE</v>
          </cell>
          <cell r="C1185" t="str">
            <v>Wind onshore</v>
          </cell>
          <cell r="D1185" t="str">
            <v>2049</v>
          </cell>
          <cell r="E1185">
            <v>3225.25</v>
          </cell>
        </row>
        <row r="1186">
          <cell r="A1186" t="str">
            <v>Sweden</v>
          </cell>
          <cell r="B1186" t="str">
            <v>SE</v>
          </cell>
          <cell r="C1186" t="str">
            <v>Wind onshore</v>
          </cell>
          <cell r="D1186" t="str">
            <v>2050</v>
          </cell>
          <cell r="E1186">
            <v>3261.15</v>
          </cell>
        </row>
        <row r="1187">
          <cell r="A1187" t="str">
            <v>Denmark</v>
          </cell>
          <cell r="B1187" t="str">
            <v>DK</v>
          </cell>
          <cell r="C1187" t="str">
            <v>Wind onshore</v>
          </cell>
          <cell r="D1187" t="str">
            <v>2015</v>
          </cell>
          <cell r="E1187">
            <v>2955</v>
          </cell>
        </row>
        <row r="1188">
          <cell r="A1188" t="str">
            <v>Denmark</v>
          </cell>
          <cell r="B1188" t="str">
            <v>DK</v>
          </cell>
          <cell r="C1188" t="str">
            <v>Wind onshore</v>
          </cell>
          <cell r="D1188" t="str">
            <v>2016</v>
          </cell>
          <cell r="E1188">
            <v>3013.5</v>
          </cell>
        </row>
        <row r="1189">
          <cell r="A1189" t="str">
            <v>Denmark</v>
          </cell>
          <cell r="B1189" t="str">
            <v>DK</v>
          </cell>
          <cell r="C1189" t="str">
            <v>Wind onshore</v>
          </cell>
          <cell r="D1189" t="str">
            <v>2017</v>
          </cell>
          <cell r="E1189">
            <v>3072.5</v>
          </cell>
        </row>
        <row r="1190">
          <cell r="A1190" t="str">
            <v>Denmark</v>
          </cell>
          <cell r="B1190" t="str">
            <v>DK</v>
          </cell>
          <cell r="C1190" t="str">
            <v>Wind onshore</v>
          </cell>
          <cell r="D1190" t="str">
            <v>2018</v>
          </cell>
          <cell r="E1190">
            <v>3132</v>
          </cell>
        </row>
        <row r="1191">
          <cell r="A1191" t="str">
            <v>Denmark</v>
          </cell>
          <cell r="B1191" t="str">
            <v>DK</v>
          </cell>
          <cell r="C1191" t="str">
            <v>Wind onshore</v>
          </cell>
          <cell r="D1191" t="str">
            <v>2019</v>
          </cell>
          <cell r="E1191">
            <v>2651.25</v>
          </cell>
        </row>
        <row r="1192">
          <cell r="A1192" t="str">
            <v>Denmark</v>
          </cell>
          <cell r="B1192" t="str">
            <v>DK</v>
          </cell>
          <cell r="C1192" t="str">
            <v>Wind onshore</v>
          </cell>
          <cell r="D1192" t="str">
            <v>2020</v>
          </cell>
          <cell r="E1192">
            <v>2704.2750000000001</v>
          </cell>
        </row>
        <row r="1193">
          <cell r="A1193" t="str">
            <v>Denmark</v>
          </cell>
          <cell r="B1193" t="str">
            <v>DK</v>
          </cell>
          <cell r="C1193" t="str">
            <v>Wind onshore</v>
          </cell>
          <cell r="D1193" t="str">
            <v>2021</v>
          </cell>
          <cell r="E1193">
            <v>2758.5250000000001</v>
          </cell>
        </row>
        <row r="1194">
          <cell r="A1194" t="str">
            <v>Denmark</v>
          </cell>
          <cell r="B1194" t="str">
            <v>DK</v>
          </cell>
          <cell r="C1194" t="str">
            <v>Wind onshore</v>
          </cell>
          <cell r="D1194" t="str">
            <v>2022</v>
          </cell>
          <cell r="E1194">
            <v>2814</v>
          </cell>
        </row>
        <row r="1195">
          <cell r="A1195" t="str">
            <v>Denmark</v>
          </cell>
          <cell r="B1195" t="str">
            <v>DK</v>
          </cell>
          <cell r="C1195" t="str">
            <v>Wind onshore</v>
          </cell>
          <cell r="D1195" t="str">
            <v>2023</v>
          </cell>
          <cell r="E1195">
            <v>2870.6</v>
          </cell>
        </row>
        <row r="1196">
          <cell r="A1196" t="str">
            <v>Denmark</v>
          </cell>
          <cell r="B1196" t="str">
            <v>DK</v>
          </cell>
          <cell r="C1196" t="str">
            <v>Wind onshore</v>
          </cell>
          <cell r="D1196" t="str">
            <v>2024</v>
          </cell>
          <cell r="E1196">
            <v>2928</v>
          </cell>
        </row>
        <row r="1197">
          <cell r="A1197" t="str">
            <v>Denmark</v>
          </cell>
          <cell r="B1197" t="str">
            <v>DK</v>
          </cell>
          <cell r="C1197" t="str">
            <v>Wind onshore</v>
          </cell>
          <cell r="D1197" t="str">
            <v>2025</v>
          </cell>
          <cell r="E1197">
            <v>2986</v>
          </cell>
        </row>
        <row r="1198">
          <cell r="A1198" t="str">
            <v>Denmark</v>
          </cell>
          <cell r="B1198" t="str">
            <v>DK</v>
          </cell>
          <cell r="C1198" t="str">
            <v>Wind onshore</v>
          </cell>
          <cell r="D1198" t="str">
            <v>2026</v>
          </cell>
          <cell r="E1198">
            <v>3044.05</v>
          </cell>
        </row>
        <row r="1199">
          <cell r="A1199" t="str">
            <v>Denmark</v>
          </cell>
          <cell r="B1199" t="str">
            <v>DK</v>
          </cell>
          <cell r="C1199" t="str">
            <v>Wind onshore</v>
          </cell>
          <cell r="D1199" t="str">
            <v>2027</v>
          </cell>
          <cell r="E1199">
            <v>3101.75</v>
          </cell>
        </row>
        <row r="1200">
          <cell r="A1200" t="str">
            <v>Denmark</v>
          </cell>
          <cell r="B1200" t="str">
            <v>DK</v>
          </cell>
          <cell r="C1200" t="str">
            <v>Wind onshore</v>
          </cell>
          <cell r="D1200" t="str">
            <v>2028</v>
          </cell>
          <cell r="E1200">
            <v>3159.2</v>
          </cell>
        </row>
        <row r="1201">
          <cell r="A1201" t="str">
            <v>Denmark</v>
          </cell>
          <cell r="B1201" t="str">
            <v>DK</v>
          </cell>
          <cell r="C1201" t="str">
            <v>Wind onshore</v>
          </cell>
          <cell r="D1201" t="str">
            <v>2029</v>
          </cell>
          <cell r="E1201">
            <v>3216.3249999999998</v>
          </cell>
        </row>
        <row r="1202">
          <cell r="A1202" t="str">
            <v>Denmark</v>
          </cell>
          <cell r="B1202" t="str">
            <v>DK</v>
          </cell>
          <cell r="C1202" t="str">
            <v>Wind onshore</v>
          </cell>
          <cell r="D1202" t="str">
            <v>2030</v>
          </cell>
          <cell r="E1202">
            <v>3273.125</v>
          </cell>
        </row>
        <row r="1203">
          <cell r="A1203" t="str">
            <v>Denmark</v>
          </cell>
          <cell r="B1203" t="str">
            <v>DK</v>
          </cell>
          <cell r="C1203" t="str">
            <v>Wind onshore</v>
          </cell>
          <cell r="D1203" t="str">
            <v>2031</v>
          </cell>
          <cell r="E1203">
            <v>3329.5</v>
          </cell>
        </row>
        <row r="1204">
          <cell r="A1204" t="str">
            <v>Denmark</v>
          </cell>
          <cell r="B1204" t="str">
            <v>DK</v>
          </cell>
          <cell r="C1204" t="str">
            <v>Wind onshore</v>
          </cell>
          <cell r="D1204" t="str">
            <v>2032</v>
          </cell>
          <cell r="E1204">
            <v>3385.35</v>
          </cell>
        </row>
        <row r="1205">
          <cell r="A1205" t="str">
            <v>Denmark</v>
          </cell>
          <cell r="B1205" t="str">
            <v>DK</v>
          </cell>
          <cell r="C1205" t="str">
            <v>Wind onshore</v>
          </cell>
          <cell r="D1205" t="str">
            <v>2033</v>
          </cell>
          <cell r="E1205">
            <v>3440.5749999999998</v>
          </cell>
        </row>
        <row r="1206">
          <cell r="A1206" t="str">
            <v>Denmark</v>
          </cell>
          <cell r="B1206" t="str">
            <v>DK</v>
          </cell>
          <cell r="C1206" t="str">
            <v>Wind onshore</v>
          </cell>
          <cell r="D1206" t="str">
            <v>2034</v>
          </cell>
          <cell r="E1206">
            <v>3495.0250000000001</v>
          </cell>
        </row>
        <row r="1207">
          <cell r="A1207" t="str">
            <v>Denmark</v>
          </cell>
          <cell r="B1207" t="str">
            <v>DK</v>
          </cell>
          <cell r="C1207" t="str">
            <v>Wind onshore</v>
          </cell>
          <cell r="D1207" t="str">
            <v>2035</v>
          </cell>
          <cell r="E1207">
            <v>3548.625</v>
          </cell>
        </row>
        <row r="1208">
          <cell r="A1208" t="str">
            <v>Denmark</v>
          </cell>
          <cell r="B1208" t="str">
            <v>DK</v>
          </cell>
          <cell r="C1208" t="str">
            <v>Wind onshore</v>
          </cell>
          <cell r="D1208" t="str">
            <v>2036</v>
          </cell>
          <cell r="E1208">
            <v>3601.2249999999999</v>
          </cell>
        </row>
        <row r="1209">
          <cell r="A1209" t="str">
            <v>Denmark</v>
          </cell>
          <cell r="B1209" t="str">
            <v>DK</v>
          </cell>
          <cell r="C1209" t="str">
            <v>Wind onshore</v>
          </cell>
          <cell r="D1209" t="str">
            <v>2037</v>
          </cell>
          <cell r="E1209">
            <v>3652.7249999999999</v>
          </cell>
        </row>
        <row r="1210">
          <cell r="A1210" t="str">
            <v>Denmark</v>
          </cell>
          <cell r="B1210" t="str">
            <v>DK</v>
          </cell>
          <cell r="C1210" t="str">
            <v>Wind onshore</v>
          </cell>
          <cell r="D1210" t="str">
            <v>2038</v>
          </cell>
          <cell r="E1210">
            <v>3703</v>
          </cell>
        </row>
        <row r="1211">
          <cell r="A1211" t="str">
            <v>Denmark</v>
          </cell>
          <cell r="B1211" t="str">
            <v>DK</v>
          </cell>
          <cell r="C1211" t="str">
            <v>Wind onshore</v>
          </cell>
          <cell r="D1211" t="str">
            <v>2039</v>
          </cell>
          <cell r="E1211">
            <v>3751.95</v>
          </cell>
        </row>
        <row r="1212">
          <cell r="A1212" t="str">
            <v>Denmark</v>
          </cell>
          <cell r="B1212" t="str">
            <v>DK</v>
          </cell>
          <cell r="C1212" t="str">
            <v>Wind onshore</v>
          </cell>
          <cell r="D1212" t="str">
            <v>2040</v>
          </cell>
          <cell r="E1212">
            <v>3799.45</v>
          </cell>
        </row>
        <row r="1213">
          <cell r="A1213" t="str">
            <v>Denmark</v>
          </cell>
          <cell r="B1213" t="str">
            <v>DK</v>
          </cell>
          <cell r="C1213" t="str">
            <v>Wind onshore</v>
          </cell>
          <cell r="D1213" t="str">
            <v>2041</v>
          </cell>
          <cell r="E1213">
            <v>3845.4</v>
          </cell>
        </row>
        <row r="1214">
          <cell r="A1214" t="str">
            <v>Denmark</v>
          </cell>
          <cell r="B1214" t="str">
            <v>DK</v>
          </cell>
          <cell r="C1214" t="str">
            <v>Wind onshore</v>
          </cell>
          <cell r="D1214" t="str">
            <v>2042</v>
          </cell>
          <cell r="E1214">
            <v>3889.6750000000002</v>
          </cell>
        </row>
        <row r="1215">
          <cell r="A1215" t="str">
            <v>Denmark</v>
          </cell>
          <cell r="B1215" t="str">
            <v>DK</v>
          </cell>
          <cell r="C1215" t="str">
            <v>Wind onshore</v>
          </cell>
          <cell r="D1215" t="str">
            <v>2043</v>
          </cell>
          <cell r="E1215">
            <v>3932.2249999999999</v>
          </cell>
        </row>
        <row r="1216">
          <cell r="A1216" t="str">
            <v>Denmark</v>
          </cell>
          <cell r="B1216" t="str">
            <v>DK</v>
          </cell>
          <cell r="C1216" t="str">
            <v>Wind onshore</v>
          </cell>
          <cell r="D1216" t="str">
            <v>2044</v>
          </cell>
          <cell r="E1216">
            <v>3973</v>
          </cell>
        </row>
        <row r="1217">
          <cell r="A1217" t="str">
            <v>Denmark</v>
          </cell>
          <cell r="B1217" t="str">
            <v>DK</v>
          </cell>
          <cell r="C1217" t="str">
            <v>Wind onshore</v>
          </cell>
          <cell r="D1217" t="str">
            <v>2045</v>
          </cell>
          <cell r="E1217">
            <v>4011.9749999999999</v>
          </cell>
        </row>
        <row r="1218">
          <cell r="A1218" t="str">
            <v>Denmark</v>
          </cell>
          <cell r="B1218" t="str">
            <v>DK</v>
          </cell>
          <cell r="C1218" t="str">
            <v>Wind onshore</v>
          </cell>
          <cell r="D1218" t="str">
            <v>2046</v>
          </cell>
          <cell r="E1218">
            <v>4049.1750000000002</v>
          </cell>
        </row>
        <row r="1219">
          <cell r="A1219" t="str">
            <v>Denmark</v>
          </cell>
          <cell r="B1219" t="str">
            <v>DK</v>
          </cell>
          <cell r="C1219" t="str">
            <v>Wind onshore</v>
          </cell>
          <cell r="D1219" t="str">
            <v>2047</v>
          </cell>
          <cell r="E1219">
            <v>4084.55</v>
          </cell>
        </row>
        <row r="1220">
          <cell r="A1220" t="str">
            <v>Denmark</v>
          </cell>
          <cell r="B1220" t="str">
            <v>DK</v>
          </cell>
          <cell r="C1220" t="str">
            <v>Wind onshore</v>
          </cell>
          <cell r="D1220" t="str">
            <v>2048</v>
          </cell>
          <cell r="E1220">
            <v>4118.1499999999996</v>
          </cell>
        </row>
        <row r="1221">
          <cell r="A1221" t="str">
            <v>Denmark</v>
          </cell>
          <cell r="B1221" t="str">
            <v>DK</v>
          </cell>
          <cell r="C1221" t="str">
            <v>Wind onshore</v>
          </cell>
          <cell r="D1221" t="str">
            <v>2049</v>
          </cell>
          <cell r="E1221">
            <v>4150</v>
          </cell>
        </row>
        <row r="1222">
          <cell r="A1222" t="str">
            <v>Denmark</v>
          </cell>
          <cell r="B1222" t="str">
            <v>DK</v>
          </cell>
          <cell r="C1222" t="str">
            <v>Wind onshore</v>
          </cell>
          <cell r="D1222" t="str">
            <v>2050</v>
          </cell>
          <cell r="E1222">
            <v>4180.1750000000002</v>
          </cell>
        </row>
        <row r="1223">
          <cell r="A1223" t="str">
            <v>Estonia</v>
          </cell>
          <cell r="B1223" t="str">
            <v>EE</v>
          </cell>
          <cell r="C1223" t="str">
            <v>Wind onshore</v>
          </cell>
          <cell r="D1223" t="str">
            <v>2015</v>
          </cell>
          <cell r="E1223">
            <v>2464</v>
          </cell>
        </row>
        <row r="1224">
          <cell r="A1224" t="str">
            <v>Estonia</v>
          </cell>
          <cell r="B1224" t="str">
            <v>EE</v>
          </cell>
          <cell r="C1224" t="str">
            <v>Wind onshore</v>
          </cell>
          <cell r="D1224" t="str">
            <v>2016</v>
          </cell>
          <cell r="E1224">
            <v>2540</v>
          </cell>
        </row>
        <row r="1225">
          <cell r="A1225" t="str">
            <v>Estonia</v>
          </cell>
          <cell r="B1225" t="str">
            <v>EE</v>
          </cell>
          <cell r="C1225" t="str">
            <v>Wind onshore</v>
          </cell>
          <cell r="D1225" t="str">
            <v>2017</v>
          </cell>
          <cell r="E1225">
            <v>2615</v>
          </cell>
        </row>
        <row r="1226">
          <cell r="A1226" t="str">
            <v>Estonia</v>
          </cell>
          <cell r="B1226" t="str">
            <v>EE</v>
          </cell>
          <cell r="C1226" t="str">
            <v>Wind onshore</v>
          </cell>
          <cell r="D1226" t="str">
            <v>2018</v>
          </cell>
          <cell r="E1226">
            <v>2690</v>
          </cell>
        </row>
        <row r="1227">
          <cell r="A1227" t="str">
            <v>Estonia</v>
          </cell>
          <cell r="B1227" t="str">
            <v>EE</v>
          </cell>
          <cell r="C1227" t="str">
            <v>Wind onshore</v>
          </cell>
          <cell r="D1227" t="str">
            <v>2019</v>
          </cell>
          <cell r="E1227">
            <v>1842</v>
          </cell>
        </row>
        <row r="1228">
          <cell r="A1228" t="str">
            <v>Estonia</v>
          </cell>
          <cell r="B1228" t="str">
            <v>EE</v>
          </cell>
          <cell r="C1228" t="str">
            <v>Wind onshore</v>
          </cell>
          <cell r="D1228" t="str">
            <v>2020</v>
          </cell>
          <cell r="E1228">
            <v>1984</v>
          </cell>
        </row>
        <row r="1229">
          <cell r="A1229" t="str">
            <v>Estonia</v>
          </cell>
          <cell r="B1229" t="str">
            <v>EE</v>
          </cell>
          <cell r="C1229" t="str">
            <v>Wind onshore</v>
          </cell>
          <cell r="D1229" t="str">
            <v>2021</v>
          </cell>
          <cell r="E1229">
            <v>2129.6999999999998</v>
          </cell>
        </row>
        <row r="1230">
          <cell r="A1230" t="str">
            <v>Estonia</v>
          </cell>
          <cell r="B1230" t="str">
            <v>EE</v>
          </cell>
          <cell r="C1230" t="str">
            <v>Wind onshore</v>
          </cell>
          <cell r="D1230" t="str">
            <v>2022</v>
          </cell>
          <cell r="E1230">
            <v>2279</v>
          </cell>
        </row>
        <row r="1231">
          <cell r="A1231" t="str">
            <v>Estonia</v>
          </cell>
          <cell r="B1231" t="str">
            <v>EE</v>
          </cell>
          <cell r="C1231" t="str">
            <v>Wind onshore</v>
          </cell>
          <cell r="D1231" t="str">
            <v>2023</v>
          </cell>
          <cell r="E1231">
            <v>2351.85</v>
          </cell>
        </row>
        <row r="1232">
          <cell r="A1232" t="str">
            <v>Estonia</v>
          </cell>
          <cell r="B1232" t="str">
            <v>EE</v>
          </cell>
          <cell r="C1232" t="str">
            <v>Wind onshore</v>
          </cell>
          <cell r="D1232" t="str">
            <v>2024</v>
          </cell>
          <cell r="E1232">
            <v>2425</v>
          </cell>
        </row>
        <row r="1233">
          <cell r="A1233" t="str">
            <v>Estonia</v>
          </cell>
          <cell r="B1233" t="str">
            <v>EE</v>
          </cell>
          <cell r="C1233" t="str">
            <v>Wind onshore</v>
          </cell>
          <cell r="D1233" t="str">
            <v>2025</v>
          </cell>
          <cell r="E1233">
            <v>2497</v>
          </cell>
        </row>
        <row r="1234">
          <cell r="A1234" t="str">
            <v>Estonia</v>
          </cell>
          <cell r="B1234" t="str">
            <v>EE</v>
          </cell>
          <cell r="C1234" t="str">
            <v>Wind onshore</v>
          </cell>
          <cell r="D1234" t="str">
            <v>2026</v>
          </cell>
          <cell r="E1234">
            <v>2568.85</v>
          </cell>
        </row>
        <row r="1235">
          <cell r="A1235" t="str">
            <v>Estonia</v>
          </cell>
          <cell r="B1235" t="str">
            <v>EE</v>
          </cell>
          <cell r="C1235" t="str">
            <v>Wind onshore</v>
          </cell>
          <cell r="D1235" t="str">
            <v>2027</v>
          </cell>
          <cell r="E1235">
            <v>2639.85</v>
          </cell>
        </row>
        <row r="1236">
          <cell r="A1236" t="str">
            <v>Estonia</v>
          </cell>
          <cell r="B1236" t="str">
            <v>EE</v>
          </cell>
          <cell r="C1236" t="str">
            <v>Wind onshore</v>
          </cell>
          <cell r="D1236" t="str">
            <v>2028</v>
          </cell>
          <cell r="E1236">
            <v>2710</v>
          </cell>
        </row>
        <row r="1237">
          <cell r="A1237" t="str">
            <v>Estonia</v>
          </cell>
          <cell r="B1237" t="str">
            <v>EE</v>
          </cell>
          <cell r="C1237" t="str">
            <v>Wind onshore</v>
          </cell>
          <cell r="D1237" t="str">
            <v>2029</v>
          </cell>
          <cell r="E1237">
            <v>2779.2</v>
          </cell>
        </row>
        <row r="1238">
          <cell r="A1238" t="str">
            <v>Estonia</v>
          </cell>
          <cell r="B1238" t="str">
            <v>EE</v>
          </cell>
          <cell r="C1238" t="str">
            <v>Wind onshore</v>
          </cell>
          <cell r="D1238" t="str">
            <v>2030</v>
          </cell>
          <cell r="E1238">
            <v>2846.85</v>
          </cell>
        </row>
        <row r="1239">
          <cell r="A1239" t="str">
            <v>Estonia</v>
          </cell>
          <cell r="B1239" t="str">
            <v>EE</v>
          </cell>
          <cell r="C1239" t="str">
            <v>Wind onshore</v>
          </cell>
          <cell r="D1239" t="str">
            <v>2031</v>
          </cell>
          <cell r="E1239">
            <v>2912.8</v>
          </cell>
        </row>
        <row r="1240">
          <cell r="A1240" t="str">
            <v>Estonia</v>
          </cell>
          <cell r="B1240" t="str">
            <v>EE</v>
          </cell>
          <cell r="C1240" t="str">
            <v>Wind onshore</v>
          </cell>
          <cell r="D1240" t="str">
            <v>2032</v>
          </cell>
          <cell r="E1240">
            <v>2977</v>
          </cell>
        </row>
        <row r="1241">
          <cell r="A1241" t="str">
            <v>Estonia</v>
          </cell>
          <cell r="B1241" t="str">
            <v>EE</v>
          </cell>
          <cell r="C1241" t="str">
            <v>Wind onshore</v>
          </cell>
          <cell r="D1241" t="str">
            <v>2033</v>
          </cell>
          <cell r="E1241">
            <v>3039.3</v>
          </cell>
        </row>
        <row r="1242">
          <cell r="A1242" t="str">
            <v>Estonia</v>
          </cell>
          <cell r="B1242" t="str">
            <v>EE</v>
          </cell>
          <cell r="C1242" t="str">
            <v>Wind onshore</v>
          </cell>
          <cell r="D1242" t="str">
            <v>2034</v>
          </cell>
          <cell r="E1242">
            <v>3099.55</v>
          </cell>
        </row>
        <row r="1243">
          <cell r="A1243" t="str">
            <v>Estonia</v>
          </cell>
          <cell r="B1243" t="str">
            <v>EE</v>
          </cell>
          <cell r="C1243" t="str">
            <v>Wind onshore</v>
          </cell>
          <cell r="D1243" t="str">
            <v>2035</v>
          </cell>
          <cell r="E1243">
            <v>3157.65</v>
          </cell>
        </row>
        <row r="1244">
          <cell r="A1244" t="str">
            <v>Estonia</v>
          </cell>
          <cell r="B1244" t="str">
            <v>EE</v>
          </cell>
          <cell r="C1244" t="str">
            <v>Wind onshore</v>
          </cell>
          <cell r="D1244" t="str">
            <v>2036</v>
          </cell>
          <cell r="E1244">
            <v>3213.45</v>
          </cell>
        </row>
        <row r="1245">
          <cell r="A1245" t="str">
            <v>Estonia</v>
          </cell>
          <cell r="B1245" t="str">
            <v>EE</v>
          </cell>
          <cell r="C1245" t="str">
            <v>Wind onshore</v>
          </cell>
          <cell r="D1245" t="str">
            <v>2037</v>
          </cell>
          <cell r="E1245">
            <v>3266.9</v>
          </cell>
        </row>
        <row r="1246">
          <cell r="A1246" t="str">
            <v>Estonia</v>
          </cell>
          <cell r="B1246" t="str">
            <v>EE</v>
          </cell>
          <cell r="C1246" t="str">
            <v>Wind onshore</v>
          </cell>
          <cell r="D1246" t="str">
            <v>2038</v>
          </cell>
          <cell r="E1246">
            <v>3317.85</v>
          </cell>
        </row>
        <row r="1247">
          <cell r="A1247" t="str">
            <v>Estonia</v>
          </cell>
          <cell r="B1247" t="str">
            <v>EE</v>
          </cell>
          <cell r="C1247" t="str">
            <v>Wind onshore</v>
          </cell>
          <cell r="D1247" t="str">
            <v>2039</v>
          </cell>
          <cell r="E1247">
            <v>3366.25</v>
          </cell>
        </row>
        <row r="1248">
          <cell r="A1248" t="str">
            <v>Estonia</v>
          </cell>
          <cell r="B1248" t="str">
            <v>EE</v>
          </cell>
          <cell r="C1248" t="str">
            <v>Wind onshore</v>
          </cell>
          <cell r="D1248" t="str">
            <v>2040</v>
          </cell>
          <cell r="E1248">
            <v>3411.95</v>
          </cell>
        </row>
        <row r="1249">
          <cell r="A1249" t="str">
            <v>Estonia</v>
          </cell>
          <cell r="B1249" t="str">
            <v>EE</v>
          </cell>
          <cell r="C1249" t="str">
            <v>Wind onshore</v>
          </cell>
          <cell r="D1249" t="str">
            <v>2041</v>
          </cell>
          <cell r="E1249">
            <v>3454.9</v>
          </cell>
        </row>
        <row r="1250">
          <cell r="A1250" t="str">
            <v>Estonia</v>
          </cell>
          <cell r="B1250" t="str">
            <v>EE</v>
          </cell>
          <cell r="C1250" t="str">
            <v>Wind onshore</v>
          </cell>
          <cell r="D1250" t="str">
            <v>2042</v>
          </cell>
          <cell r="E1250">
            <v>3495.5</v>
          </cell>
        </row>
        <row r="1251">
          <cell r="A1251" t="str">
            <v>Estonia</v>
          </cell>
          <cell r="B1251" t="str">
            <v>EE</v>
          </cell>
          <cell r="C1251" t="str">
            <v>Wind onshore</v>
          </cell>
          <cell r="D1251" t="str">
            <v>2043</v>
          </cell>
          <cell r="E1251">
            <v>3533.7</v>
          </cell>
        </row>
        <row r="1252">
          <cell r="A1252" t="str">
            <v>Estonia</v>
          </cell>
          <cell r="B1252" t="str">
            <v>EE</v>
          </cell>
          <cell r="C1252" t="str">
            <v>Wind onshore</v>
          </cell>
          <cell r="D1252" t="str">
            <v>2044</v>
          </cell>
          <cell r="E1252">
            <v>3569.45</v>
          </cell>
        </row>
        <row r="1253">
          <cell r="A1253" t="str">
            <v>Estonia</v>
          </cell>
          <cell r="B1253" t="str">
            <v>EE</v>
          </cell>
          <cell r="C1253" t="str">
            <v>Wind onshore</v>
          </cell>
          <cell r="D1253" t="str">
            <v>2045</v>
          </cell>
          <cell r="E1253">
            <v>3602.7</v>
          </cell>
        </row>
        <row r="1254">
          <cell r="A1254" t="str">
            <v>Estonia</v>
          </cell>
          <cell r="B1254" t="str">
            <v>EE</v>
          </cell>
          <cell r="C1254" t="str">
            <v>Wind onshore</v>
          </cell>
          <cell r="D1254" t="str">
            <v>2046</v>
          </cell>
          <cell r="E1254">
            <v>3633.55</v>
          </cell>
        </row>
        <row r="1255">
          <cell r="A1255" t="str">
            <v>Estonia</v>
          </cell>
          <cell r="B1255" t="str">
            <v>EE</v>
          </cell>
          <cell r="C1255" t="str">
            <v>Wind onshore</v>
          </cell>
          <cell r="D1255" t="str">
            <v>2047</v>
          </cell>
          <cell r="E1255">
            <v>3661.95</v>
          </cell>
        </row>
        <row r="1256">
          <cell r="A1256" t="str">
            <v>Estonia</v>
          </cell>
          <cell r="B1256" t="str">
            <v>EE</v>
          </cell>
          <cell r="C1256" t="str">
            <v>Wind onshore</v>
          </cell>
          <cell r="D1256" t="str">
            <v>2048</v>
          </cell>
          <cell r="E1256">
            <v>3687.95</v>
          </cell>
        </row>
        <row r="1257">
          <cell r="A1257" t="str">
            <v>Estonia</v>
          </cell>
          <cell r="B1257" t="str">
            <v>EE</v>
          </cell>
          <cell r="C1257" t="str">
            <v>Wind onshore</v>
          </cell>
          <cell r="D1257" t="str">
            <v>2049</v>
          </cell>
          <cell r="E1257">
            <v>3711.75</v>
          </cell>
        </row>
        <row r="1258">
          <cell r="A1258" t="str">
            <v>Estonia</v>
          </cell>
          <cell r="B1258" t="str">
            <v>EE</v>
          </cell>
          <cell r="C1258" t="str">
            <v>Wind onshore</v>
          </cell>
          <cell r="D1258" t="str">
            <v>2050</v>
          </cell>
          <cell r="E1258">
            <v>3733.85</v>
          </cell>
        </row>
        <row r="1259">
          <cell r="A1259" t="str">
            <v>Latvia</v>
          </cell>
          <cell r="B1259" t="str">
            <v>LV</v>
          </cell>
          <cell r="C1259" t="str">
            <v>Wind onshore</v>
          </cell>
          <cell r="D1259" t="str">
            <v>2015</v>
          </cell>
          <cell r="E1259">
            <v>2464</v>
          </cell>
        </row>
        <row r="1260">
          <cell r="A1260" t="str">
            <v>Latvia</v>
          </cell>
          <cell r="B1260" t="str">
            <v>LV</v>
          </cell>
          <cell r="C1260" t="str">
            <v>Wind onshore</v>
          </cell>
          <cell r="D1260" t="str">
            <v>2016</v>
          </cell>
          <cell r="E1260">
            <v>2540</v>
          </cell>
        </row>
        <row r="1261">
          <cell r="A1261" t="str">
            <v>Latvia</v>
          </cell>
          <cell r="B1261" t="str">
            <v>LV</v>
          </cell>
          <cell r="C1261" t="str">
            <v>Wind onshore</v>
          </cell>
          <cell r="D1261" t="str">
            <v>2017</v>
          </cell>
          <cell r="E1261">
            <v>2615</v>
          </cell>
        </row>
        <row r="1262">
          <cell r="A1262" t="str">
            <v>Latvia</v>
          </cell>
          <cell r="B1262" t="str">
            <v>LV</v>
          </cell>
          <cell r="C1262" t="str">
            <v>Wind onshore</v>
          </cell>
          <cell r="D1262" t="str">
            <v>2018</v>
          </cell>
          <cell r="E1262">
            <v>2690</v>
          </cell>
        </row>
        <row r="1263">
          <cell r="A1263" t="str">
            <v>Latvia</v>
          </cell>
          <cell r="B1263" t="str">
            <v>LV</v>
          </cell>
          <cell r="C1263" t="str">
            <v>Wind onshore</v>
          </cell>
          <cell r="D1263" t="str">
            <v>2019</v>
          </cell>
          <cell r="E1263">
            <v>1842</v>
          </cell>
        </row>
        <row r="1264">
          <cell r="A1264" t="str">
            <v>Latvia</v>
          </cell>
          <cell r="B1264" t="str">
            <v>LV</v>
          </cell>
          <cell r="C1264" t="str">
            <v>Wind onshore</v>
          </cell>
          <cell r="D1264" t="str">
            <v>2020</v>
          </cell>
          <cell r="E1264">
            <v>1984</v>
          </cell>
        </row>
        <row r="1265">
          <cell r="A1265" t="str">
            <v>Latvia</v>
          </cell>
          <cell r="B1265" t="str">
            <v>LV</v>
          </cell>
          <cell r="C1265" t="str">
            <v>Wind onshore</v>
          </cell>
          <cell r="D1265" t="str">
            <v>2021</v>
          </cell>
          <cell r="E1265">
            <v>2129.6999999999998</v>
          </cell>
        </row>
        <row r="1266">
          <cell r="A1266" t="str">
            <v>Latvia</v>
          </cell>
          <cell r="B1266" t="str">
            <v>LV</v>
          </cell>
          <cell r="C1266" t="str">
            <v>Wind onshore</v>
          </cell>
          <cell r="D1266" t="str">
            <v>2022</v>
          </cell>
          <cell r="E1266">
            <v>2279</v>
          </cell>
        </row>
        <row r="1267">
          <cell r="A1267" t="str">
            <v>Latvia</v>
          </cell>
          <cell r="B1267" t="str">
            <v>LV</v>
          </cell>
          <cell r="C1267" t="str">
            <v>Wind onshore</v>
          </cell>
          <cell r="D1267" t="str">
            <v>2023</v>
          </cell>
          <cell r="E1267">
            <v>2351.85</v>
          </cell>
        </row>
        <row r="1268">
          <cell r="A1268" t="str">
            <v>Latvia</v>
          </cell>
          <cell r="B1268" t="str">
            <v>LV</v>
          </cell>
          <cell r="C1268" t="str">
            <v>Wind onshore</v>
          </cell>
          <cell r="D1268" t="str">
            <v>2024</v>
          </cell>
          <cell r="E1268">
            <v>2425</v>
          </cell>
        </row>
        <row r="1269">
          <cell r="A1269" t="str">
            <v>Latvia</v>
          </cell>
          <cell r="B1269" t="str">
            <v>LV</v>
          </cell>
          <cell r="C1269" t="str">
            <v>Wind onshore</v>
          </cell>
          <cell r="D1269" t="str">
            <v>2025</v>
          </cell>
          <cell r="E1269">
            <v>2497</v>
          </cell>
        </row>
        <row r="1270">
          <cell r="A1270" t="str">
            <v>Latvia</v>
          </cell>
          <cell r="B1270" t="str">
            <v>LV</v>
          </cell>
          <cell r="C1270" t="str">
            <v>Wind onshore</v>
          </cell>
          <cell r="D1270" t="str">
            <v>2026</v>
          </cell>
          <cell r="E1270">
            <v>2568.85</v>
          </cell>
        </row>
        <row r="1271">
          <cell r="A1271" t="str">
            <v>Latvia</v>
          </cell>
          <cell r="B1271" t="str">
            <v>LV</v>
          </cell>
          <cell r="C1271" t="str">
            <v>Wind onshore</v>
          </cell>
          <cell r="D1271" t="str">
            <v>2027</v>
          </cell>
          <cell r="E1271">
            <v>2639.85</v>
          </cell>
        </row>
        <row r="1272">
          <cell r="A1272" t="str">
            <v>Latvia</v>
          </cell>
          <cell r="B1272" t="str">
            <v>LV</v>
          </cell>
          <cell r="C1272" t="str">
            <v>Wind onshore</v>
          </cell>
          <cell r="D1272" t="str">
            <v>2028</v>
          </cell>
          <cell r="E1272">
            <v>2710</v>
          </cell>
        </row>
        <row r="1273">
          <cell r="A1273" t="str">
            <v>Latvia</v>
          </cell>
          <cell r="B1273" t="str">
            <v>LV</v>
          </cell>
          <cell r="C1273" t="str">
            <v>Wind onshore</v>
          </cell>
          <cell r="D1273" t="str">
            <v>2029</v>
          </cell>
          <cell r="E1273">
            <v>2779.2</v>
          </cell>
        </row>
        <row r="1274">
          <cell r="A1274" t="str">
            <v>Latvia</v>
          </cell>
          <cell r="B1274" t="str">
            <v>LV</v>
          </cell>
          <cell r="C1274" t="str">
            <v>Wind onshore</v>
          </cell>
          <cell r="D1274" t="str">
            <v>2030</v>
          </cell>
          <cell r="E1274">
            <v>2846.85</v>
          </cell>
        </row>
        <row r="1275">
          <cell r="A1275" t="str">
            <v>Latvia</v>
          </cell>
          <cell r="B1275" t="str">
            <v>LV</v>
          </cell>
          <cell r="C1275" t="str">
            <v>Wind onshore</v>
          </cell>
          <cell r="D1275" t="str">
            <v>2031</v>
          </cell>
          <cell r="E1275">
            <v>2912.8</v>
          </cell>
        </row>
        <row r="1276">
          <cell r="A1276" t="str">
            <v>Latvia</v>
          </cell>
          <cell r="B1276" t="str">
            <v>LV</v>
          </cell>
          <cell r="C1276" t="str">
            <v>Wind onshore</v>
          </cell>
          <cell r="D1276" t="str">
            <v>2032</v>
          </cell>
          <cell r="E1276">
            <v>2977</v>
          </cell>
        </row>
        <row r="1277">
          <cell r="A1277" t="str">
            <v>Latvia</v>
          </cell>
          <cell r="B1277" t="str">
            <v>LV</v>
          </cell>
          <cell r="C1277" t="str">
            <v>Wind onshore</v>
          </cell>
          <cell r="D1277" t="str">
            <v>2033</v>
          </cell>
          <cell r="E1277">
            <v>3039.3</v>
          </cell>
        </row>
        <row r="1278">
          <cell r="A1278" t="str">
            <v>Latvia</v>
          </cell>
          <cell r="B1278" t="str">
            <v>LV</v>
          </cell>
          <cell r="C1278" t="str">
            <v>Wind onshore</v>
          </cell>
          <cell r="D1278" t="str">
            <v>2034</v>
          </cell>
          <cell r="E1278">
            <v>3099.55</v>
          </cell>
        </row>
        <row r="1279">
          <cell r="A1279" t="str">
            <v>Latvia</v>
          </cell>
          <cell r="B1279" t="str">
            <v>LV</v>
          </cell>
          <cell r="C1279" t="str">
            <v>Wind onshore</v>
          </cell>
          <cell r="D1279" t="str">
            <v>2035</v>
          </cell>
          <cell r="E1279">
            <v>3157.65</v>
          </cell>
        </row>
        <row r="1280">
          <cell r="A1280" t="str">
            <v>Latvia</v>
          </cell>
          <cell r="B1280" t="str">
            <v>LV</v>
          </cell>
          <cell r="C1280" t="str">
            <v>Wind onshore</v>
          </cell>
          <cell r="D1280" t="str">
            <v>2036</v>
          </cell>
          <cell r="E1280">
            <v>3213.45</v>
          </cell>
        </row>
        <row r="1281">
          <cell r="A1281" t="str">
            <v>Latvia</v>
          </cell>
          <cell r="B1281" t="str">
            <v>LV</v>
          </cell>
          <cell r="C1281" t="str">
            <v>Wind onshore</v>
          </cell>
          <cell r="D1281" t="str">
            <v>2037</v>
          </cell>
          <cell r="E1281">
            <v>3266.9</v>
          </cell>
        </row>
        <row r="1282">
          <cell r="A1282" t="str">
            <v>Latvia</v>
          </cell>
          <cell r="B1282" t="str">
            <v>LV</v>
          </cell>
          <cell r="C1282" t="str">
            <v>Wind onshore</v>
          </cell>
          <cell r="D1282" t="str">
            <v>2038</v>
          </cell>
          <cell r="E1282">
            <v>3317.85</v>
          </cell>
        </row>
        <row r="1283">
          <cell r="A1283" t="str">
            <v>Latvia</v>
          </cell>
          <cell r="B1283" t="str">
            <v>LV</v>
          </cell>
          <cell r="C1283" t="str">
            <v>Wind onshore</v>
          </cell>
          <cell r="D1283" t="str">
            <v>2039</v>
          </cell>
          <cell r="E1283">
            <v>3366.25</v>
          </cell>
        </row>
        <row r="1284">
          <cell r="A1284" t="str">
            <v>Latvia</v>
          </cell>
          <cell r="B1284" t="str">
            <v>LV</v>
          </cell>
          <cell r="C1284" t="str">
            <v>Wind onshore</v>
          </cell>
          <cell r="D1284" t="str">
            <v>2040</v>
          </cell>
          <cell r="E1284">
            <v>3411.95</v>
          </cell>
        </row>
        <row r="1285">
          <cell r="A1285" t="str">
            <v>Latvia</v>
          </cell>
          <cell r="B1285" t="str">
            <v>LV</v>
          </cell>
          <cell r="C1285" t="str">
            <v>Wind onshore</v>
          </cell>
          <cell r="D1285" t="str">
            <v>2041</v>
          </cell>
          <cell r="E1285">
            <v>3454.9</v>
          </cell>
        </row>
        <row r="1286">
          <cell r="A1286" t="str">
            <v>Latvia</v>
          </cell>
          <cell r="B1286" t="str">
            <v>LV</v>
          </cell>
          <cell r="C1286" t="str">
            <v>Wind onshore</v>
          </cell>
          <cell r="D1286" t="str">
            <v>2042</v>
          </cell>
          <cell r="E1286">
            <v>3495.5</v>
          </cell>
        </row>
        <row r="1287">
          <cell r="A1287" t="str">
            <v>Latvia</v>
          </cell>
          <cell r="B1287" t="str">
            <v>LV</v>
          </cell>
          <cell r="C1287" t="str">
            <v>Wind onshore</v>
          </cell>
          <cell r="D1287" t="str">
            <v>2043</v>
          </cell>
          <cell r="E1287">
            <v>3533.7</v>
          </cell>
        </row>
        <row r="1288">
          <cell r="A1288" t="str">
            <v>Latvia</v>
          </cell>
          <cell r="B1288" t="str">
            <v>LV</v>
          </cell>
          <cell r="C1288" t="str">
            <v>Wind onshore</v>
          </cell>
          <cell r="D1288" t="str">
            <v>2044</v>
          </cell>
          <cell r="E1288">
            <v>3569.45</v>
          </cell>
        </row>
        <row r="1289">
          <cell r="A1289" t="str">
            <v>Latvia</v>
          </cell>
          <cell r="B1289" t="str">
            <v>LV</v>
          </cell>
          <cell r="C1289" t="str">
            <v>Wind onshore</v>
          </cell>
          <cell r="D1289" t="str">
            <v>2045</v>
          </cell>
          <cell r="E1289">
            <v>3602.7</v>
          </cell>
        </row>
        <row r="1290">
          <cell r="A1290" t="str">
            <v>Latvia</v>
          </cell>
          <cell r="B1290" t="str">
            <v>LV</v>
          </cell>
          <cell r="C1290" t="str">
            <v>Wind onshore</v>
          </cell>
          <cell r="D1290" t="str">
            <v>2046</v>
          </cell>
          <cell r="E1290">
            <v>3633.55</v>
          </cell>
        </row>
        <row r="1291">
          <cell r="A1291" t="str">
            <v>Latvia</v>
          </cell>
          <cell r="B1291" t="str">
            <v>LV</v>
          </cell>
          <cell r="C1291" t="str">
            <v>Wind onshore</v>
          </cell>
          <cell r="D1291" t="str">
            <v>2047</v>
          </cell>
          <cell r="E1291">
            <v>3661.95</v>
          </cell>
        </row>
        <row r="1292">
          <cell r="A1292" t="str">
            <v>Latvia</v>
          </cell>
          <cell r="B1292" t="str">
            <v>LV</v>
          </cell>
          <cell r="C1292" t="str">
            <v>Wind onshore</v>
          </cell>
          <cell r="D1292" t="str">
            <v>2048</v>
          </cell>
          <cell r="E1292">
            <v>3687.95</v>
          </cell>
        </row>
        <row r="1293">
          <cell r="A1293" t="str">
            <v>Latvia</v>
          </cell>
          <cell r="B1293" t="str">
            <v>LV</v>
          </cell>
          <cell r="C1293" t="str">
            <v>Wind onshore</v>
          </cell>
          <cell r="D1293" t="str">
            <v>2049</v>
          </cell>
          <cell r="E1293">
            <v>3711.75</v>
          </cell>
        </row>
        <row r="1294">
          <cell r="A1294" t="str">
            <v>Latvia</v>
          </cell>
          <cell r="B1294" t="str">
            <v>LV</v>
          </cell>
          <cell r="C1294" t="str">
            <v>Wind onshore</v>
          </cell>
          <cell r="D1294" t="str">
            <v>2050</v>
          </cell>
          <cell r="E1294">
            <v>3733.85</v>
          </cell>
        </row>
        <row r="1295">
          <cell r="A1295" t="str">
            <v>Lithuania</v>
          </cell>
          <cell r="B1295" t="str">
            <v>LT</v>
          </cell>
          <cell r="C1295" t="str">
            <v>Wind onshore</v>
          </cell>
          <cell r="D1295" t="str">
            <v>2015</v>
          </cell>
          <cell r="E1295">
            <v>2464</v>
          </cell>
        </row>
        <row r="1296">
          <cell r="A1296" t="str">
            <v>Lithuania</v>
          </cell>
          <cell r="B1296" t="str">
            <v>LT</v>
          </cell>
          <cell r="C1296" t="str">
            <v>Wind onshore</v>
          </cell>
          <cell r="D1296" t="str">
            <v>2016</v>
          </cell>
          <cell r="E1296">
            <v>2540</v>
          </cell>
        </row>
        <row r="1297">
          <cell r="A1297" t="str">
            <v>Lithuania</v>
          </cell>
          <cell r="B1297" t="str">
            <v>LT</v>
          </cell>
          <cell r="C1297" t="str">
            <v>Wind onshore</v>
          </cell>
          <cell r="D1297" t="str">
            <v>2017</v>
          </cell>
          <cell r="E1297">
            <v>2615</v>
          </cell>
        </row>
        <row r="1298">
          <cell r="A1298" t="str">
            <v>Lithuania</v>
          </cell>
          <cell r="B1298" t="str">
            <v>LT</v>
          </cell>
          <cell r="C1298" t="str">
            <v>Wind onshore</v>
          </cell>
          <cell r="D1298" t="str">
            <v>2018</v>
          </cell>
          <cell r="E1298">
            <v>2690</v>
          </cell>
        </row>
        <row r="1299">
          <cell r="A1299" t="str">
            <v>Lithuania</v>
          </cell>
          <cell r="B1299" t="str">
            <v>LT</v>
          </cell>
          <cell r="C1299" t="str">
            <v>Wind onshore</v>
          </cell>
          <cell r="D1299" t="str">
            <v>2019</v>
          </cell>
          <cell r="E1299">
            <v>1842</v>
          </cell>
        </row>
        <row r="1300">
          <cell r="A1300" t="str">
            <v>Lithuania</v>
          </cell>
          <cell r="B1300" t="str">
            <v>LT</v>
          </cell>
          <cell r="C1300" t="str">
            <v>Wind onshore</v>
          </cell>
          <cell r="D1300" t="str">
            <v>2020</v>
          </cell>
          <cell r="E1300">
            <v>1984</v>
          </cell>
        </row>
        <row r="1301">
          <cell r="A1301" t="str">
            <v>Lithuania</v>
          </cell>
          <cell r="B1301" t="str">
            <v>LT</v>
          </cell>
          <cell r="C1301" t="str">
            <v>Wind onshore</v>
          </cell>
          <cell r="D1301" t="str">
            <v>2021</v>
          </cell>
          <cell r="E1301">
            <v>2129.6999999999998</v>
          </cell>
        </row>
        <row r="1302">
          <cell r="A1302" t="str">
            <v>Lithuania</v>
          </cell>
          <cell r="B1302" t="str">
            <v>LT</v>
          </cell>
          <cell r="C1302" t="str">
            <v>Wind onshore</v>
          </cell>
          <cell r="D1302" t="str">
            <v>2022</v>
          </cell>
          <cell r="E1302">
            <v>2279</v>
          </cell>
        </row>
        <row r="1303">
          <cell r="A1303" t="str">
            <v>Lithuania</v>
          </cell>
          <cell r="B1303" t="str">
            <v>LT</v>
          </cell>
          <cell r="C1303" t="str">
            <v>Wind onshore</v>
          </cell>
          <cell r="D1303" t="str">
            <v>2023</v>
          </cell>
          <cell r="E1303">
            <v>2351.85</v>
          </cell>
        </row>
        <row r="1304">
          <cell r="A1304" t="str">
            <v>Lithuania</v>
          </cell>
          <cell r="B1304" t="str">
            <v>LT</v>
          </cell>
          <cell r="C1304" t="str">
            <v>Wind onshore</v>
          </cell>
          <cell r="D1304" t="str">
            <v>2024</v>
          </cell>
          <cell r="E1304">
            <v>2425</v>
          </cell>
        </row>
        <row r="1305">
          <cell r="A1305" t="str">
            <v>Lithuania</v>
          </cell>
          <cell r="B1305" t="str">
            <v>LT</v>
          </cell>
          <cell r="C1305" t="str">
            <v>Wind onshore</v>
          </cell>
          <cell r="D1305" t="str">
            <v>2025</v>
          </cell>
          <cell r="E1305">
            <v>2497</v>
          </cell>
        </row>
        <row r="1306">
          <cell r="A1306" t="str">
            <v>Lithuania</v>
          </cell>
          <cell r="B1306" t="str">
            <v>LT</v>
          </cell>
          <cell r="C1306" t="str">
            <v>Wind onshore</v>
          </cell>
          <cell r="D1306" t="str">
            <v>2026</v>
          </cell>
          <cell r="E1306">
            <v>2568.85</v>
          </cell>
        </row>
        <row r="1307">
          <cell r="A1307" t="str">
            <v>Lithuania</v>
          </cell>
          <cell r="B1307" t="str">
            <v>LT</v>
          </cell>
          <cell r="C1307" t="str">
            <v>Wind onshore</v>
          </cell>
          <cell r="D1307" t="str">
            <v>2027</v>
          </cell>
          <cell r="E1307">
            <v>2639.85</v>
          </cell>
        </row>
        <row r="1308">
          <cell r="A1308" t="str">
            <v>Lithuania</v>
          </cell>
          <cell r="B1308" t="str">
            <v>LT</v>
          </cell>
          <cell r="C1308" t="str">
            <v>Wind onshore</v>
          </cell>
          <cell r="D1308" t="str">
            <v>2028</v>
          </cell>
          <cell r="E1308">
            <v>2710</v>
          </cell>
        </row>
        <row r="1309">
          <cell r="A1309" t="str">
            <v>Lithuania</v>
          </cell>
          <cell r="B1309" t="str">
            <v>LT</v>
          </cell>
          <cell r="C1309" t="str">
            <v>Wind onshore</v>
          </cell>
          <cell r="D1309" t="str">
            <v>2029</v>
          </cell>
          <cell r="E1309">
            <v>2779.2</v>
          </cell>
        </row>
        <row r="1310">
          <cell r="A1310" t="str">
            <v>Lithuania</v>
          </cell>
          <cell r="B1310" t="str">
            <v>LT</v>
          </cell>
          <cell r="C1310" t="str">
            <v>Wind onshore</v>
          </cell>
          <cell r="D1310" t="str">
            <v>2030</v>
          </cell>
          <cell r="E1310">
            <v>2846.85</v>
          </cell>
        </row>
        <row r="1311">
          <cell r="A1311" t="str">
            <v>Lithuania</v>
          </cell>
          <cell r="B1311" t="str">
            <v>LT</v>
          </cell>
          <cell r="C1311" t="str">
            <v>Wind onshore</v>
          </cell>
          <cell r="D1311" t="str">
            <v>2031</v>
          </cell>
          <cell r="E1311">
            <v>2912.8</v>
          </cell>
        </row>
        <row r="1312">
          <cell r="A1312" t="str">
            <v>Lithuania</v>
          </cell>
          <cell r="B1312" t="str">
            <v>LT</v>
          </cell>
          <cell r="C1312" t="str">
            <v>Wind onshore</v>
          </cell>
          <cell r="D1312" t="str">
            <v>2032</v>
          </cell>
          <cell r="E1312">
            <v>2977</v>
          </cell>
        </row>
        <row r="1313">
          <cell r="A1313" t="str">
            <v>Lithuania</v>
          </cell>
          <cell r="B1313" t="str">
            <v>LT</v>
          </cell>
          <cell r="C1313" t="str">
            <v>Wind onshore</v>
          </cell>
          <cell r="D1313" t="str">
            <v>2033</v>
          </cell>
          <cell r="E1313">
            <v>3039.3</v>
          </cell>
        </row>
        <row r="1314">
          <cell r="A1314" t="str">
            <v>Lithuania</v>
          </cell>
          <cell r="B1314" t="str">
            <v>LT</v>
          </cell>
          <cell r="C1314" t="str">
            <v>Wind onshore</v>
          </cell>
          <cell r="D1314" t="str">
            <v>2034</v>
          </cell>
          <cell r="E1314">
            <v>3099.55</v>
          </cell>
        </row>
        <row r="1315">
          <cell r="A1315" t="str">
            <v>Lithuania</v>
          </cell>
          <cell r="B1315" t="str">
            <v>LT</v>
          </cell>
          <cell r="C1315" t="str">
            <v>Wind onshore</v>
          </cell>
          <cell r="D1315" t="str">
            <v>2035</v>
          </cell>
          <cell r="E1315">
            <v>3157.65</v>
          </cell>
        </row>
        <row r="1316">
          <cell r="A1316" t="str">
            <v>Lithuania</v>
          </cell>
          <cell r="B1316" t="str">
            <v>LT</v>
          </cell>
          <cell r="C1316" t="str">
            <v>Wind onshore</v>
          </cell>
          <cell r="D1316" t="str">
            <v>2036</v>
          </cell>
          <cell r="E1316">
            <v>3213.45</v>
          </cell>
        </row>
        <row r="1317">
          <cell r="A1317" t="str">
            <v>Lithuania</v>
          </cell>
          <cell r="B1317" t="str">
            <v>LT</v>
          </cell>
          <cell r="C1317" t="str">
            <v>Wind onshore</v>
          </cell>
          <cell r="D1317" t="str">
            <v>2037</v>
          </cell>
          <cell r="E1317">
            <v>3266.9</v>
          </cell>
        </row>
        <row r="1318">
          <cell r="A1318" t="str">
            <v>Lithuania</v>
          </cell>
          <cell r="B1318" t="str">
            <v>LT</v>
          </cell>
          <cell r="C1318" t="str">
            <v>Wind onshore</v>
          </cell>
          <cell r="D1318" t="str">
            <v>2038</v>
          </cell>
          <cell r="E1318">
            <v>3317.85</v>
          </cell>
        </row>
        <row r="1319">
          <cell r="A1319" t="str">
            <v>Lithuania</v>
          </cell>
          <cell r="B1319" t="str">
            <v>LT</v>
          </cell>
          <cell r="C1319" t="str">
            <v>Wind onshore</v>
          </cell>
          <cell r="D1319" t="str">
            <v>2039</v>
          </cell>
          <cell r="E1319">
            <v>3366.25</v>
          </cell>
        </row>
        <row r="1320">
          <cell r="A1320" t="str">
            <v>Lithuania</v>
          </cell>
          <cell r="B1320" t="str">
            <v>LT</v>
          </cell>
          <cell r="C1320" t="str">
            <v>Wind onshore</v>
          </cell>
          <cell r="D1320" t="str">
            <v>2040</v>
          </cell>
          <cell r="E1320">
            <v>3411.95</v>
          </cell>
        </row>
        <row r="1321">
          <cell r="A1321" t="str">
            <v>Lithuania</v>
          </cell>
          <cell r="B1321" t="str">
            <v>LT</v>
          </cell>
          <cell r="C1321" t="str">
            <v>Wind onshore</v>
          </cell>
          <cell r="D1321" t="str">
            <v>2041</v>
          </cell>
          <cell r="E1321">
            <v>3454.9</v>
          </cell>
        </row>
        <row r="1322">
          <cell r="A1322" t="str">
            <v>Lithuania</v>
          </cell>
          <cell r="B1322" t="str">
            <v>LT</v>
          </cell>
          <cell r="C1322" t="str">
            <v>Wind onshore</v>
          </cell>
          <cell r="D1322" t="str">
            <v>2042</v>
          </cell>
          <cell r="E1322">
            <v>3495.5</v>
          </cell>
        </row>
        <row r="1323">
          <cell r="A1323" t="str">
            <v>Lithuania</v>
          </cell>
          <cell r="B1323" t="str">
            <v>LT</v>
          </cell>
          <cell r="C1323" t="str">
            <v>Wind onshore</v>
          </cell>
          <cell r="D1323" t="str">
            <v>2043</v>
          </cell>
          <cell r="E1323">
            <v>3533.7</v>
          </cell>
        </row>
        <row r="1324">
          <cell r="A1324" t="str">
            <v>Lithuania</v>
          </cell>
          <cell r="B1324" t="str">
            <v>LT</v>
          </cell>
          <cell r="C1324" t="str">
            <v>Wind onshore</v>
          </cell>
          <cell r="D1324" t="str">
            <v>2044</v>
          </cell>
          <cell r="E1324">
            <v>3569.45</v>
          </cell>
        </row>
        <row r="1325">
          <cell r="A1325" t="str">
            <v>Lithuania</v>
          </cell>
          <cell r="B1325" t="str">
            <v>LT</v>
          </cell>
          <cell r="C1325" t="str">
            <v>Wind onshore</v>
          </cell>
          <cell r="D1325" t="str">
            <v>2045</v>
          </cell>
          <cell r="E1325">
            <v>3602.7</v>
          </cell>
        </row>
        <row r="1326">
          <cell r="A1326" t="str">
            <v>Lithuania</v>
          </cell>
          <cell r="B1326" t="str">
            <v>LT</v>
          </cell>
          <cell r="C1326" t="str">
            <v>Wind onshore</v>
          </cell>
          <cell r="D1326" t="str">
            <v>2046</v>
          </cell>
          <cell r="E1326">
            <v>3633.55</v>
          </cell>
        </row>
        <row r="1327">
          <cell r="A1327" t="str">
            <v>Lithuania</v>
          </cell>
          <cell r="B1327" t="str">
            <v>LT</v>
          </cell>
          <cell r="C1327" t="str">
            <v>Wind onshore</v>
          </cell>
          <cell r="D1327" t="str">
            <v>2047</v>
          </cell>
          <cell r="E1327">
            <v>3661.95</v>
          </cell>
        </row>
        <row r="1328">
          <cell r="A1328" t="str">
            <v>Lithuania</v>
          </cell>
          <cell r="B1328" t="str">
            <v>LT</v>
          </cell>
          <cell r="C1328" t="str">
            <v>Wind onshore</v>
          </cell>
          <cell r="D1328" t="str">
            <v>2048</v>
          </cell>
          <cell r="E1328">
            <v>3687.95</v>
          </cell>
        </row>
        <row r="1329">
          <cell r="A1329" t="str">
            <v>Lithuania</v>
          </cell>
          <cell r="B1329" t="str">
            <v>LT</v>
          </cell>
          <cell r="C1329" t="str">
            <v>Wind onshore</v>
          </cell>
          <cell r="D1329" t="str">
            <v>2049</v>
          </cell>
          <cell r="E1329">
            <v>3711.75</v>
          </cell>
        </row>
        <row r="1330">
          <cell r="A1330" t="str">
            <v>Lithuania</v>
          </cell>
          <cell r="B1330" t="str">
            <v>LT</v>
          </cell>
          <cell r="C1330" t="str">
            <v>Wind onshore</v>
          </cell>
          <cell r="D1330" t="str">
            <v>2050</v>
          </cell>
          <cell r="E1330">
            <v>3733.85</v>
          </cell>
        </row>
        <row r="1331">
          <cell r="A1331" t="str">
            <v>Cyprus</v>
          </cell>
          <cell r="B1331" t="str">
            <v>CY</v>
          </cell>
          <cell r="C1331" t="str">
            <v>Wind onshore</v>
          </cell>
          <cell r="D1331" t="str">
            <v>2019</v>
          </cell>
          <cell r="E1331">
            <v>2000</v>
          </cell>
        </row>
        <row r="1332">
          <cell r="A1332" t="str">
            <v>Cyprus</v>
          </cell>
          <cell r="B1332" t="str">
            <v>CY</v>
          </cell>
          <cell r="C1332" t="str">
            <v>Wind onshore</v>
          </cell>
          <cell r="D1332" t="str">
            <v>2020</v>
          </cell>
          <cell r="E1332">
            <v>2000</v>
          </cell>
        </row>
        <row r="1333">
          <cell r="A1333" t="str">
            <v>Cyprus</v>
          </cell>
          <cell r="B1333" t="str">
            <v>CY</v>
          </cell>
          <cell r="C1333" t="str">
            <v>Wind onshore</v>
          </cell>
          <cell r="D1333" t="str">
            <v>2021</v>
          </cell>
          <cell r="E1333">
            <v>2000</v>
          </cell>
        </row>
        <row r="1334">
          <cell r="A1334" t="str">
            <v>Cyprus</v>
          </cell>
          <cell r="B1334" t="str">
            <v>CY</v>
          </cell>
          <cell r="C1334" t="str">
            <v>Wind onshore</v>
          </cell>
          <cell r="D1334" t="str">
            <v>2022</v>
          </cell>
          <cell r="E1334">
            <v>2000</v>
          </cell>
        </row>
        <row r="1335">
          <cell r="A1335" t="str">
            <v>Cyprus</v>
          </cell>
          <cell r="B1335" t="str">
            <v>CY</v>
          </cell>
          <cell r="C1335" t="str">
            <v>Wind onshore</v>
          </cell>
          <cell r="D1335" t="str">
            <v>2023</v>
          </cell>
          <cell r="E1335">
            <v>2000</v>
          </cell>
        </row>
        <row r="1336">
          <cell r="A1336" t="str">
            <v>Cyprus</v>
          </cell>
          <cell r="B1336" t="str">
            <v>CY</v>
          </cell>
          <cell r="C1336" t="str">
            <v>Wind onshore</v>
          </cell>
          <cell r="D1336" t="str">
            <v>2024</v>
          </cell>
          <cell r="E1336">
            <v>2000</v>
          </cell>
        </row>
        <row r="1337">
          <cell r="A1337" t="str">
            <v>Cyprus</v>
          </cell>
          <cell r="B1337" t="str">
            <v>CY</v>
          </cell>
          <cell r="C1337" t="str">
            <v>Wind onshore</v>
          </cell>
          <cell r="D1337" t="str">
            <v>2025</v>
          </cell>
          <cell r="E1337">
            <v>2000</v>
          </cell>
        </row>
        <row r="1338">
          <cell r="A1338" t="str">
            <v>Cyprus</v>
          </cell>
          <cell r="B1338" t="str">
            <v>CY</v>
          </cell>
          <cell r="C1338" t="str">
            <v>Wind onshore</v>
          </cell>
          <cell r="D1338" t="str">
            <v>2026</v>
          </cell>
          <cell r="E1338">
            <v>2000</v>
          </cell>
        </row>
        <row r="1339">
          <cell r="A1339" t="str">
            <v>Cyprus</v>
          </cell>
          <cell r="B1339" t="str">
            <v>CY</v>
          </cell>
          <cell r="C1339" t="str">
            <v>Wind onshore</v>
          </cell>
          <cell r="D1339" t="str">
            <v>2027</v>
          </cell>
          <cell r="E1339">
            <v>2000</v>
          </cell>
        </row>
        <row r="1340">
          <cell r="A1340" t="str">
            <v>Cyprus</v>
          </cell>
          <cell r="B1340" t="str">
            <v>CY</v>
          </cell>
          <cell r="C1340" t="str">
            <v>Wind onshore</v>
          </cell>
          <cell r="D1340" t="str">
            <v>2028</v>
          </cell>
          <cell r="E1340">
            <v>2000</v>
          </cell>
        </row>
        <row r="1341">
          <cell r="A1341" t="str">
            <v>Cyprus</v>
          </cell>
          <cell r="B1341" t="str">
            <v>CY</v>
          </cell>
          <cell r="C1341" t="str">
            <v>Wind onshore</v>
          </cell>
          <cell r="D1341" t="str">
            <v>2029</v>
          </cell>
          <cell r="E1341">
            <v>2000</v>
          </cell>
        </row>
        <row r="1342">
          <cell r="A1342" t="str">
            <v>Cyprus</v>
          </cell>
          <cell r="B1342" t="str">
            <v>CY</v>
          </cell>
          <cell r="C1342" t="str">
            <v>Wind onshore</v>
          </cell>
          <cell r="D1342" t="str">
            <v>2030</v>
          </cell>
          <cell r="E1342">
            <v>2000</v>
          </cell>
        </row>
        <row r="1343">
          <cell r="A1343" t="str">
            <v>Cyprus</v>
          </cell>
          <cell r="B1343" t="str">
            <v>CY</v>
          </cell>
          <cell r="C1343" t="str">
            <v>Wind onshore</v>
          </cell>
          <cell r="D1343" t="str">
            <v>2031</v>
          </cell>
          <cell r="E1343">
            <v>2000</v>
          </cell>
        </row>
        <row r="1344">
          <cell r="A1344" t="str">
            <v>Cyprus</v>
          </cell>
          <cell r="B1344" t="str">
            <v>CY</v>
          </cell>
          <cell r="C1344" t="str">
            <v>Wind onshore</v>
          </cell>
          <cell r="D1344" t="str">
            <v>2032</v>
          </cell>
          <cell r="E1344">
            <v>2000</v>
          </cell>
        </row>
        <row r="1345">
          <cell r="A1345" t="str">
            <v>Cyprus</v>
          </cell>
          <cell r="B1345" t="str">
            <v>CY</v>
          </cell>
          <cell r="C1345" t="str">
            <v>Wind onshore</v>
          </cell>
          <cell r="D1345" t="str">
            <v>2033</v>
          </cell>
          <cell r="E1345">
            <v>2000</v>
          </cell>
        </row>
        <row r="1346">
          <cell r="A1346" t="str">
            <v>Cyprus</v>
          </cell>
          <cell r="B1346" t="str">
            <v>CY</v>
          </cell>
          <cell r="C1346" t="str">
            <v>Wind onshore</v>
          </cell>
          <cell r="D1346" t="str">
            <v>2034</v>
          </cell>
          <cell r="E1346">
            <v>2000</v>
          </cell>
        </row>
        <row r="1347">
          <cell r="A1347" t="str">
            <v>Cyprus</v>
          </cell>
          <cell r="B1347" t="str">
            <v>CY</v>
          </cell>
          <cell r="C1347" t="str">
            <v>Wind onshore</v>
          </cell>
          <cell r="D1347" t="str">
            <v>2035</v>
          </cell>
          <cell r="E1347">
            <v>2000</v>
          </cell>
        </row>
        <row r="1348">
          <cell r="A1348" t="str">
            <v>Cyprus</v>
          </cell>
          <cell r="B1348" t="str">
            <v>CY</v>
          </cell>
          <cell r="C1348" t="str">
            <v>Wind onshore</v>
          </cell>
          <cell r="D1348" t="str">
            <v>2036</v>
          </cell>
          <cell r="E1348">
            <v>2000</v>
          </cell>
        </row>
        <row r="1349">
          <cell r="A1349" t="str">
            <v>Cyprus</v>
          </cell>
          <cell r="B1349" t="str">
            <v>CY</v>
          </cell>
          <cell r="C1349" t="str">
            <v>Wind onshore</v>
          </cell>
          <cell r="D1349" t="str">
            <v>2037</v>
          </cell>
          <cell r="E1349">
            <v>2000</v>
          </cell>
        </row>
        <row r="1350">
          <cell r="A1350" t="str">
            <v>Cyprus</v>
          </cell>
          <cell r="B1350" t="str">
            <v>CY</v>
          </cell>
          <cell r="C1350" t="str">
            <v>Wind onshore</v>
          </cell>
          <cell r="D1350" t="str">
            <v>2038</v>
          </cell>
          <cell r="E1350">
            <v>2000</v>
          </cell>
        </row>
        <row r="1351">
          <cell r="A1351" t="str">
            <v>Cyprus</v>
          </cell>
          <cell r="B1351" t="str">
            <v>CY</v>
          </cell>
          <cell r="C1351" t="str">
            <v>Wind onshore</v>
          </cell>
          <cell r="D1351" t="str">
            <v>2039</v>
          </cell>
          <cell r="E1351">
            <v>2000</v>
          </cell>
        </row>
        <row r="1352">
          <cell r="A1352" t="str">
            <v>Cyprus</v>
          </cell>
          <cell r="B1352" t="str">
            <v>CY</v>
          </cell>
          <cell r="C1352" t="str">
            <v>Wind onshore</v>
          </cell>
          <cell r="D1352" t="str">
            <v>2040</v>
          </cell>
          <cell r="E1352">
            <v>2000</v>
          </cell>
        </row>
        <row r="1353">
          <cell r="A1353" t="str">
            <v>Cyprus</v>
          </cell>
          <cell r="B1353" t="str">
            <v>CY</v>
          </cell>
          <cell r="C1353" t="str">
            <v>Wind onshore</v>
          </cell>
          <cell r="D1353" t="str">
            <v>2041</v>
          </cell>
          <cell r="E1353">
            <v>2000</v>
          </cell>
        </row>
        <row r="1354">
          <cell r="A1354" t="str">
            <v>Cyprus</v>
          </cell>
          <cell r="B1354" t="str">
            <v>CY</v>
          </cell>
          <cell r="C1354" t="str">
            <v>Wind onshore</v>
          </cell>
          <cell r="D1354" t="str">
            <v>2042</v>
          </cell>
          <cell r="E1354">
            <v>2000</v>
          </cell>
        </row>
        <row r="1355">
          <cell r="A1355" t="str">
            <v>Cyprus</v>
          </cell>
          <cell r="B1355" t="str">
            <v>CY</v>
          </cell>
          <cell r="C1355" t="str">
            <v>Wind onshore</v>
          </cell>
          <cell r="D1355" t="str">
            <v>2043</v>
          </cell>
          <cell r="E1355">
            <v>2000</v>
          </cell>
        </row>
        <row r="1356">
          <cell r="A1356" t="str">
            <v>Cyprus</v>
          </cell>
          <cell r="B1356" t="str">
            <v>CY</v>
          </cell>
          <cell r="C1356" t="str">
            <v>Wind onshore</v>
          </cell>
          <cell r="D1356" t="str">
            <v>2044</v>
          </cell>
          <cell r="E1356">
            <v>2000</v>
          </cell>
        </row>
        <row r="1357">
          <cell r="A1357" t="str">
            <v>Cyprus</v>
          </cell>
          <cell r="B1357" t="str">
            <v>CY</v>
          </cell>
          <cell r="C1357" t="str">
            <v>Wind onshore</v>
          </cell>
          <cell r="D1357" t="str">
            <v>2045</v>
          </cell>
          <cell r="E1357">
            <v>2000</v>
          </cell>
        </row>
        <row r="1358">
          <cell r="A1358" t="str">
            <v>Cyprus</v>
          </cell>
          <cell r="B1358" t="str">
            <v>CY</v>
          </cell>
          <cell r="C1358" t="str">
            <v>Wind onshore</v>
          </cell>
          <cell r="D1358" t="str">
            <v>2046</v>
          </cell>
          <cell r="E1358">
            <v>2000</v>
          </cell>
        </row>
        <row r="1359">
          <cell r="A1359" t="str">
            <v>Cyprus</v>
          </cell>
          <cell r="B1359" t="str">
            <v>CY</v>
          </cell>
          <cell r="C1359" t="str">
            <v>Wind onshore</v>
          </cell>
          <cell r="D1359" t="str">
            <v>2047</v>
          </cell>
          <cell r="E1359">
            <v>2000</v>
          </cell>
        </row>
        <row r="1360">
          <cell r="A1360" t="str">
            <v>Cyprus</v>
          </cell>
          <cell r="B1360" t="str">
            <v>CY</v>
          </cell>
          <cell r="C1360" t="str">
            <v>Wind onshore</v>
          </cell>
          <cell r="D1360" t="str">
            <v>2048</v>
          </cell>
          <cell r="E1360">
            <v>2000</v>
          </cell>
        </row>
        <row r="1361">
          <cell r="A1361" t="str">
            <v>Cyprus</v>
          </cell>
          <cell r="B1361" t="str">
            <v>CY</v>
          </cell>
          <cell r="C1361" t="str">
            <v>Wind onshore</v>
          </cell>
          <cell r="D1361" t="str">
            <v>2049</v>
          </cell>
          <cell r="E1361">
            <v>2000</v>
          </cell>
        </row>
        <row r="1362">
          <cell r="A1362" t="str">
            <v>Cyprus</v>
          </cell>
          <cell r="B1362" t="str">
            <v>CY</v>
          </cell>
          <cell r="C1362" t="str">
            <v>Wind onshore</v>
          </cell>
          <cell r="D1362" t="str">
            <v>2050</v>
          </cell>
          <cell r="E1362">
            <v>2000</v>
          </cell>
        </row>
        <row r="1363">
          <cell r="A1363" t="str">
            <v>Luxembourg</v>
          </cell>
          <cell r="B1363" t="str">
            <v>LU</v>
          </cell>
          <cell r="C1363" t="str">
            <v>Wind onshore</v>
          </cell>
          <cell r="D1363" t="str">
            <v>2019</v>
          </cell>
          <cell r="E1363">
            <v>2000</v>
          </cell>
        </row>
        <row r="1364">
          <cell r="A1364" t="str">
            <v>Luxembourg</v>
          </cell>
          <cell r="B1364" t="str">
            <v>LU</v>
          </cell>
          <cell r="C1364" t="str">
            <v>Wind onshore</v>
          </cell>
          <cell r="D1364" t="str">
            <v>2020</v>
          </cell>
          <cell r="E1364">
            <v>2000</v>
          </cell>
        </row>
        <row r="1365">
          <cell r="A1365" t="str">
            <v>Luxembourg</v>
          </cell>
          <cell r="B1365" t="str">
            <v>LU</v>
          </cell>
          <cell r="C1365" t="str">
            <v>Wind onshore</v>
          </cell>
          <cell r="D1365" t="str">
            <v>2021</v>
          </cell>
          <cell r="E1365">
            <v>2000</v>
          </cell>
        </row>
        <row r="1366">
          <cell r="A1366" t="str">
            <v>Luxembourg</v>
          </cell>
          <cell r="B1366" t="str">
            <v>LU</v>
          </cell>
          <cell r="C1366" t="str">
            <v>Wind onshore</v>
          </cell>
          <cell r="D1366" t="str">
            <v>2022</v>
          </cell>
          <cell r="E1366">
            <v>2000</v>
          </cell>
        </row>
        <row r="1367">
          <cell r="A1367" t="str">
            <v>Luxembourg</v>
          </cell>
          <cell r="B1367" t="str">
            <v>LU</v>
          </cell>
          <cell r="C1367" t="str">
            <v>Wind onshore</v>
          </cell>
          <cell r="D1367" t="str">
            <v>2023</v>
          </cell>
          <cell r="E1367">
            <v>2000</v>
          </cell>
        </row>
        <row r="1368">
          <cell r="A1368" t="str">
            <v>Luxembourg</v>
          </cell>
          <cell r="B1368" t="str">
            <v>LU</v>
          </cell>
          <cell r="C1368" t="str">
            <v>Wind onshore</v>
          </cell>
          <cell r="D1368" t="str">
            <v>2024</v>
          </cell>
          <cell r="E1368">
            <v>2000</v>
          </cell>
        </row>
        <row r="1369">
          <cell r="A1369" t="str">
            <v>Luxembourg</v>
          </cell>
          <cell r="B1369" t="str">
            <v>LU</v>
          </cell>
          <cell r="C1369" t="str">
            <v>Wind onshore</v>
          </cell>
          <cell r="D1369" t="str">
            <v>2025</v>
          </cell>
          <cell r="E1369">
            <v>2000</v>
          </cell>
        </row>
        <row r="1370">
          <cell r="A1370" t="str">
            <v>Luxembourg</v>
          </cell>
          <cell r="B1370" t="str">
            <v>LU</v>
          </cell>
          <cell r="C1370" t="str">
            <v>Wind onshore</v>
          </cell>
          <cell r="D1370" t="str">
            <v>2026</v>
          </cell>
          <cell r="E1370">
            <v>2000</v>
          </cell>
        </row>
        <row r="1371">
          <cell r="A1371" t="str">
            <v>Luxembourg</v>
          </cell>
          <cell r="B1371" t="str">
            <v>LU</v>
          </cell>
          <cell r="C1371" t="str">
            <v>Wind onshore</v>
          </cell>
          <cell r="D1371" t="str">
            <v>2027</v>
          </cell>
          <cell r="E1371">
            <v>2000</v>
          </cell>
        </row>
        <row r="1372">
          <cell r="A1372" t="str">
            <v>Luxembourg</v>
          </cell>
          <cell r="B1372" t="str">
            <v>LU</v>
          </cell>
          <cell r="C1372" t="str">
            <v>Wind onshore</v>
          </cell>
          <cell r="D1372" t="str">
            <v>2028</v>
          </cell>
          <cell r="E1372">
            <v>2000</v>
          </cell>
        </row>
        <row r="1373">
          <cell r="A1373" t="str">
            <v>Luxembourg</v>
          </cell>
          <cell r="B1373" t="str">
            <v>LU</v>
          </cell>
          <cell r="C1373" t="str">
            <v>Wind onshore</v>
          </cell>
          <cell r="D1373" t="str">
            <v>2029</v>
          </cell>
          <cell r="E1373">
            <v>2000</v>
          </cell>
        </row>
        <row r="1374">
          <cell r="A1374" t="str">
            <v>Luxembourg</v>
          </cell>
          <cell r="B1374" t="str">
            <v>LU</v>
          </cell>
          <cell r="C1374" t="str">
            <v>Wind onshore</v>
          </cell>
          <cell r="D1374" t="str">
            <v>2030</v>
          </cell>
          <cell r="E1374">
            <v>2000</v>
          </cell>
        </row>
        <row r="1375">
          <cell r="A1375" t="str">
            <v>Luxembourg</v>
          </cell>
          <cell r="B1375" t="str">
            <v>LU</v>
          </cell>
          <cell r="C1375" t="str">
            <v>Wind onshore</v>
          </cell>
          <cell r="D1375" t="str">
            <v>2031</v>
          </cell>
          <cell r="E1375">
            <v>2000</v>
          </cell>
        </row>
        <row r="1376">
          <cell r="A1376" t="str">
            <v>Luxembourg</v>
          </cell>
          <cell r="B1376" t="str">
            <v>LU</v>
          </cell>
          <cell r="C1376" t="str">
            <v>Wind onshore</v>
          </cell>
          <cell r="D1376" t="str">
            <v>2032</v>
          </cell>
          <cell r="E1376">
            <v>2000</v>
          </cell>
        </row>
        <row r="1377">
          <cell r="A1377" t="str">
            <v>Luxembourg</v>
          </cell>
          <cell r="B1377" t="str">
            <v>LU</v>
          </cell>
          <cell r="C1377" t="str">
            <v>Wind onshore</v>
          </cell>
          <cell r="D1377" t="str">
            <v>2033</v>
          </cell>
          <cell r="E1377">
            <v>2000</v>
          </cell>
        </row>
        <row r="1378">
          <cell r="A1378" t="str">
            <v>Luxembourg</v>
          </cell>
          <cell r="B1378" t="str">
            <v>LU</v>
          </cell>
          <cell r="C1378" t="str">
            <v>Wind onshore</v>
          </cell>
          <cell r="D1378" t="str">
            <v>2034</v>
          </cell>
          <cell r="E1378">
            <v>2000</v>
          </cell>
        </row>
        <row r="1379">
          <cell r="A1379" t="str">
            <v>Luxembourg</v>
          </cell>
          <cell r="B1379" t="str">
            <v>LU</v>
          </cell>
          <cell r="C1379" t="str">
            <v>Wind onshore</v>
          </cell>
          <cell r="D1379" t="str">
            <v>2035</v>
          </cell>
          <cell r="E1379">
            <v>2000</v>
          </cell>
        </row>
        <row r="1380">
          <cell r="A1380" t="str">
            <v>Luxembourg</v>
          </cell>
          <cell r="B1380" t="str">
            <v>LU</v>
          </cell>
          <cell r="C1380" t="str">
            <v>Wind onshore</v>
          </cell>
          <cell r="D1380" t="str">
            <v>2036</v>
          </cell>
          <cell r="E1380">
            <v>2000</v>
          </cell>
        </row>
        <row r="1381">
          <cell r="A1381" t="str">
            <v>Luxembourg</v>
          </cell>
          <cell r="B1381" t="str">
            <v>LU</v>
          </cell>
          <cell r="C1381" t="str">
            <v>Wind onshore</v>
          </cell>
          <cell r="D1381" t="str">
            <v>2037</v>
          </cell>
          <cell r="E1381">
            <v>2000</v>
          </cell>
        </row>
        <row r="1382">
          <cell r="A1382" t="str">
            <v>Luxembourg</v>
          </cell>
          <cell r="B1382" t="str">
            <v>LU</v>
          </cell>
          <cell r="C1382" t="str">
            <v>Wind onshore</v>
          </cell>
          <cell r="D1382" t="str">
            <v>2038</v>
          </cell>
          <cell r="E1382">
            <v>2000</v>
          </cell>
        </row>
        <row r="1383">
          <cell r="A1383" t="str">
            <v>Luxembourg</v>
          </cell>
          <cell r="B1383" t="str">
            <v>LU</v>
          </cell>
          <cell r="C1383" t="str">
            <v>Wind onshore</v>
          </cell>
          <cell r="D1383" t="str">
            <v>2039</v>
          </cell>
          <cell r="E1383">
            <v>2000</v>
          </cell>
        </row>
        <row r="1384">
          <cell r="A1384" t="str">
            <v>Luxembourg</v>
          </cell>
          <cell r="B1384" t="str">
            <v>LU</v>
          </cell>
          <cell r="C1384" t="str">
            <v>Wind onshore</v>
          </cell>
          <cell r="D1384" t="str">
            <v>2040</v>
          </cell>
          <cell r="E1384">
            <v>2000</v>
          </cell>
        </row>
        <row r="1385">
          <cell r="A1385" t="str">
            <v>Luxembourg</v>
          </cell>
          <cell r="B1385" t="str">
            <v>LU</v>
          </cell>
          <cell r="C1385" t="str">
            <v>Wind onshore</v>
          </cell>
          <cell r="D1385" t="str">
            <v>2041</v>
          </cell>
          <cell r="E1385">
            <v>2000</v>
          </cell>
        </row>
        <row r="1386">
          <cell r="A1386" t="str">
            <v>Luxembourg</v>
          </cell>
          <cell r="B1386" t="str">
            <v>LU</v>
          </cell>
          <cell r="C1386" t="str">
            <v>Wind onshore</v>
          </cell>
          <cell r="D1386" t="str">
            <v>2042</v>
          </cell>
          <cell r="E1386">
            <v>2000</v>
          </cell>
        </row>
        <row r="1387">
          <cell r="A1387" t="str">
            <v>Luxembourg</v>
          </cell>
          <cell r="B1387" t="str">
            <v>LU</v>
          </cell>
          <cell r="C1387" t="str">
            <v>Wind onshore</v>
          </cell>
          <cell r="D1387" t="str">
            <v>2043</v>
          </cell>
          <cell r="E1387">
            <v>2000</v>
          </cell>
        </row>
        <row r="1388">
          <cell r="A1388" t="str">
            <v>Luxembourg</v>
          </cell>
          <cell r="B1388" t="str">
            <v>LU</v>
          </cell>
          <cell r="C1388" t="str">
            <v>Wind onshore</v>
          </cell>
          <cell r="D1388" t="str">
            <v>2044</v>
          </cell>
          <cell r="E1388">
            <v>2000</v>
          </cell>
        </row>
        <row r="1389">
          <cell r="A1389" t="str">
            <v>Luxembourg</v>
          </cell>
          <cell r="B1389" t="str">
            <v>LU</v>
          </cell>
          <cell r="C1389" t="str">
            <v>Wind onshore</v>
          </cell>
          <cell r="D1389" t="str">
            <v>2045</v>
          </cell>
          <cell r="E1389">
            <v>2000</v>
          </cell>
        </row>
        <row r="1390">
          <cell r="A1390" t="str">
            <v>Luxembourg</v>
          </cell>
          <cell r="B1390" t="str">
            <v>LU</v>
          </cell>
          <cell r="C1390" t="str">
            <v>Wind onshore</v>
          </cell>
          <cell r="D1390" t="str">
            <v>2046</v>
          </cell>
          <cell r="E1390">
            <v>2000</v>
          </cell>
        </row>
        <row r="1391">
          <cell r="A1391" t="str">
            <v>Luxembourg</v>
          </cell>
          <cell r="B1391" t="str">
            <v>LU</v>
          </cell>
          <cell r="C1391" t="str">
            <v>Wind onshore</v>
          </cell>
          <cell r="D1391" t="str">
            <v>2047</v>
          </cell>
          <cell r="E1391">
            <v>2000</v>
          </cell>
        </row>
        <row r="1392">
          <cell r="A1392" t="str">
            <v>Luxembourg</v>
          </cell>
          <cell r="B1392" t="str">
            <v>LU</v>
          </cell>
          <cell r="C1392" t="str">
            <v>Wind onshore</v>
          </cell>
          <cell r="D1392" t="str">
            <v>2048</v>
          </cell>
          <cell r="E1392">
            <v>2000</v>
          </cell>
        </row>
        <row r="1393">
          <cell r="A1393" t="str">
            <v>Luxembourg</v>
          </cell>
          <cell r="B1393" t="str">
            <v>LU</v>
          </cell>
          <cell r="C1393" t="str">
            <v>Wind onshore</v>
          </cell>
          <cell r="D1393" t="str">
            <v>2049</v>
          </cell>
          <cell r="E1393">
            <v>2000</v>
          </cell>
        </row>
        <row r="1394">
          <cell r="A1394" t="str">
            <v>Luxembourg</v>
          </cell>
          <cell r="B1394" t="str">
            <v>LU</v>
          </cell>
          <cell r="C1394" t="str">
            <v>Wind onshore</v>
          </cell>
          <cell r="D1394" t="str">
            <v>2050</v>
          </cell>
          <cell r="E1394">
            <v>2000</v>
          </cell>
        </row>
        <row r="1395">
          <cell r="A1395" t="str">
            <v>Malta</v>
          </cell>
          <cell r="B1395" t="str">
            <v>MT</v>
          </cell>
          <cell r="C1395" t="str">
            <v>Wind onshore</v>
          </cell>
          <cell r="D1395" t="str">
            <v>2019</v>
          </cell>
          <cell r="E1395">
            <v>2000</v>
          </cell>
        </row>
        <row r="1396">
          <cell r="A1396" t="str">
            <v>Malta</v>
          </cell>
          <cell r="B1396" t="str">
            <v>MT</v>
          </cell>
          <cell r="C1396" t="str">
            <v>Wind onshore</v>
          </cell>
          <cell r="D1396" t="str">
            <v>2020</v>
          </cell>
          <cell r="E1396">
            <v>2000</v>
          </cell>
        </row>
        <row r="1397">
          <cell r="A1397" t="str">
            <v>Malta</v>
          </cell>
          <cell r="B1397" t="str">
            <v>MT</v>
          </cell>
          <cell r="C1397" t="str">
            <v>Wind onshore</v>
          </cell>
          <cell r="D1397" t="str">
            <v>2021</v>
          </cell>
          <cell r="E1397">
            <v>2000</v>
          </cell>
        </row>
        <row r="1398">
          <cell r="A1398" t="str">
            <v>Malta</v>
          </cell>
          <cell r="B1398" t="str">
            <v>MT</v>
          </cell>
          <cell r="C1398" t="str">
            <v>Wind onshore</v>
          </cell>
          <cell r="D1398" t="str">
            <v>2022</v>
          </cell>
          <cell r="E1398">
            <v>2000</v>
          </cell>
        </row>
        <row r="1399">
          <cell r="A1399" t="str">
            <v>Malta</v>
          </cell>
          <cell r="B1399" t="str">
            <v>MT</v>
          </cell>
          <cell r="C1399" t="str">
            <v>Wind onshore</v>
          </cell>
          <cell r="D1399" t="str">
            <v>2023</v>
          </cell>
          <cell r="E1399">
            <v>2000</v>
          </cell>
        </row>
        <row r="1400">
          <cell r="A1400" t="str">
            <v>Malta</v>
          </cell>
          <cell r="B1400" t="str">
            <v>MT</v>
          </cell>
          <cell r="C1400" t="str">
            <v>Wind onshore</v>
          </cell>
          <cell r="D1400" t="str">
            <v>2024</v>
          </cell>
          <cell r="E1400">
            <v>2000</v>
          </cell>
        </row>
        <row r="1401">
          <cell r="A1401" t="str">
            <v>Malta</v>
          </cell>
          <cell r="B1401" t="str">
            <v>MT</v>
          </cell>
          <cell r="C1401" t="str">
            <v>Wind onshore</v>
          </cell>
          <cell r="D1401" t="str">
            <v>2025</v>
          </cell>
          <cell r="E1401">
            <v>2000</v>
          </cell>
        </row>
        <row r="1402">
          <cell r="A1402" t="str">
            <v>Malta</v>
          </cell>
          <cell r="B1402" t="str">
            <v>MT</v>
          </cell>
          <cell r="C1402" t="str">
            <v>Wind onshore</v>
          </cell>
          <cell r="D1402" t="str">
            <v>2026</v>
          </cell>
          <cell r="E1402">
            <v>2000</v>
          </cell>
        </row>
        <row r="1403">
          <cell r="A1403" t="str">
            <v>Malta</v>
          </cell>
          <cell r="B1403" t="str">
            <v>MT</v>
          </cell>
          <cell r="C1403" t="str">
            <v>Wind onshore</v>
          </cell>
          <cell r="D1403" t="str">
            <v>2027</v>
          </cell>
          <cell r="E1403">
            <v>2000</v>
          </cell>
        </row>
        <row r="1404">
          <cell r="A1404" t="str">
            <v>Malta</v>
          </cell>
          <cell r="B1404" t="str">
            <v>MT</v>
          </cell>
          <cell r="C1404" t="str">
            <v>Wind onshore</v>
          </cell>
          <cell r="D1404" t="str">
            <v>2028</v>
          </cell>
          <cell r="E1404">
            <v>2000</v>
          </cell>
        </row>
        <row r="1405">
          <cell r="A1405" t="str">
            <v>Malta</v>
          </cell>
          <cell r="B1405" t="str">
            <v>MT</v>
          </cell>
          <cell r="C1405" t="str">
            <v>Wind onshore</v>
          </cell>
          <cell r="D1405" t="str">
            <v>2029</v>
          </cell>
          <cell r="E1405">
            <v>2000</v>
          </cell>
        </row>
        <row r="1406">
          <cell r="A1406" t="str">
            <v>Malta</v>
          </cell>
          <cell r="B1406" t="str">
            <v>MT</v>
          </cell>
          <cell r="C1406" t="str">
            <v>Wind onshore</v>
          </cell>
          <cell r="D1406" t="str">
            <v>2030</v>
          </cell>
          <cell r="E1406">
            <v>2000</v>
          </cell>
        </row>
        <row r="1407">
          <cell r="A1407" t="str">
            <v>Malta</v>
          </cell>
          <cell r="B1407" t="str">
            <v>MT</v>
          </cell>
          <cell r="C1407" t="str">
            <v>Wind onshore</v>
          </cell>
          <cell r="D1407" t="str">
            <v>2031</v>
          </cell>
          <cell r="E1407">
            <v>2000</v>
          </cell>
        </row>
        <row r="1408">
          <cell r="A1408" t="str">
            <v>Malta</v>
          </cell>
          <cell r="B1408" t="str">
            <v>MT</v>
          </cell>
          <cell r="C1408" t="str">
            <v>Wind onshore</v>
          </cell>
          <cell r="D1408" t="str">
            <v>2032</v>
          </cell>
          <cell r="E1408">
            <v>2000</v>
          </cell>
        </row>
        <row r="1409">
          <cell r="A1409" t="str">
            <v>Malta</v>
          </cell>
          <cell r="B1409" t="str">
            <v>MT</v>
          </cell>
          <cell r="C1409" t="str">
            <v>Wind onshore</v>
          </cell>
          <cell r="D1409" t="str">
            <v>2033</v>
          </cell>
          <cell r="E1409">
            <v>2000</v>
          </cell>
        </row>
        <row r="1410">
          <cell r="A1410" t="str">
            <v>Malta</v>
          </cell>
          <cell r="B1410" t="str">
            <v>MT</v>
          </cell>
          <cell r="C1410" t="str">
            <v>Wind onshore</v>
          </cell>
          <cell r="D1410" t="str">
            <v>2034</v>
          </cell>
          <cell r="E1410">
            <v>2000</v>
          </cell>
        </row>
        <row r="1411">
          <cell r="A1411" t="str">
            <v>Malta</v>
          </cell>
          <cell r="B1411" t="str">
            <v>MT</v>
          </cell>
          <cell r="C1411" t="str">
            <v>Wind onshore</v>
          </cell>
          <cell r="D1411" t="str">
            <v>2035</v>
          </cell>
          <cell r="E1411">
            <v>2000</v>
          </cell>
        </row>
        <row r="1412">
          <cell r="A1412" t="str">
            <v>Malta</v>
          </cell>
          <cell r="B1412" t="str">
            <v>MT</v>
          </cell>
          <cell r="C1412" t="str">
            <v>Wind onshore</v>
          </cell>
          <cell r="D1412" t="str">
            <v>2036</v>
          </cell>
          <cell r="E1412">
            <v>2000</v>
          </cell>
        </row>
        <row r="1413">
          <cell r="A1413" t="str">
            <v>Malta</v>
          </cell>
          <cell r="B1413" t="str">
            <v>MT</v>
          </cell>
          <cell r="C1413" t="str">
            <v>Wind onshore</v>
          </cell>
          <cell r="D1413" t="str">
            <v>2037</v>
          </cell>
          <cell r="E1413">
            <v>2000</v>
          </cell>
        </row>
        <row r="1414">
          <cell r="A1414" t="str">
            <v>Malta</v>
          </cell>
          <cell r="B1414" t="str">
            <v>MT</v>
          </cell>
          <cell r="C1414" t="str">
            <v>Wind onshore</v>
          </cell>
          <cell r="D1414" t="str">
            <v>2038</v>
          </cell>
          <cell r="E1414">
            <v>2000</v>
          </cell>
        </row>
        <row r="1415">
          <cell r="A1415" t="str">
            <v>Malta</v>
          </cell>
          <cell r="B1415" t="str">
            <v>MT</v>
          </cell>
          <cell r="C1415" t="str">
            <v>Wind onshore</v>
          </cell>
          <cell r="D1415" t="str">
            <v>2039</v>
          </cell>
          <cell r="E1415">
            <v>2000</v>
          </cell>
        </row>
        <row r="1416">
          <cell r="A1416" t="str">
            <v>Malta</v>
          </cell>
          <cell r="B1416" t="str">
            <v>MT</v>
          </cell>
          <cell r="C1416" t="str">
            <v>Wind onshore</v>
          </cell>
          <cell r="D1416" t="str">
            <v>2040</v>
          </cell>
          <cell r="E1416">
            <v>2000</v>
          </cell>
        </row>
        <row r="1417">
          <cell r="A1417" t="str">
            <v>Malta</v>
          </cell>
          <cell r="B1417" t="str">
            <v>MT</v>
          </cell>
          <cell r="C1417" t="str">
            <v>Wind onshore</v>
          </cell>
          <cell r="D1417" t="str">
            <v>2041</v>
          </cell>
          <cell r="E1417">
            <v>2000</v>
          </cell>
        </row>
        <row r="1418">
          <cell r="A1418" t="str">
            <v>Malta</v>
          </cell>
          <cell r="B1418" t="str">
            <v>MT</v>
          </cell>
          <cell r="C1418" t="str">
            <v>Wind onshore</v>
          </cell>
          <cell r="D1418" t="str">
            <v>2042</v>
          </cell>
          <cell r="E1418">
            <v>2000</v>
          </cell>
        </row>
        <row r="1419">
          <cell r="A1419" t="str">
            <v>Malta</v>
          </cell>
          <cell r="B1419" t="str">
            <v>MT</v>
          </cell>
          <cell r="C1419" t="str">
            <v>Wind onshore</v>
          </cell>
          <cell r="D1419" t="str">
            <v>2043</v>
          </cell>
          <cell r="E1419">
            <v>2000</v>
          </cell>
        </row>
        <row r="1420">
          <cell r="A1420" t="str">
            <v>Malta</v>
          </cell>
          <cell r="B1420" t="str">
            <v>MT</v>
          </cell>
          <cell r="C1420" t="str">
            <v>Wind onshore</v>
          </cell>
          <cell r="D1420" t="str">
            <v>2044</v>
          </cell>
          <cell r="E1420">
            <v>2000</v>
          </cell>
        </row>
        <row r="1421">
          <cell r="A1421" t="str">
            <v>Malta</v>
          </cell>
          <cell r="B1421" t="str">
            <v>MT</v>
          </cell>
          <cell r="C1421" t="str">
            <v>Wind onshore</v>
          </cell>
          <cell r="D1421" t="str">
            <v>2045</v>
          </cell>
          <cell r="E1421">
            <v>2000</v>
          </cell>
        </row>
        <row r="1422">
          <cell r="A1422" t="str">
            <v>Malta</v>
          </cell>
          <cell r="B1422" t="str">
            <v>MT</v>
          </cell>
          <cell r="C1422" t="str">
            <v>Wind onshore</v>
          </cell>
          <cell r="D1422" t="str">
            <v>2046</v>
          </cell>
          <cell r="E1422">
            <v>2000</v>
          </cell>
        </row>
        <row r="1423">
          <cell r="A1423" t="str">
            <v>Malta</v>
          </cell>
          <cell r="B1423" t="str">
            <v>MT</v>
          </cell>
          <cell r="C1423" t="str">
            <v>Wind onshore</v>
          </cell>
          <cell r="D1423" t="str">
            <v>2047</v>
          </cell>
          <cell r="E1423">
            <v>2000</v>
          </cell>
        </row>
        <row r="1424">
          <cell r="A1424" t="str">
            <v>Malta</v>
          </cell>
          <cell r="B1424" t="str">
            <v>MT</v>
          </cell>
          <cell r="C1424" t="str">
            <v>Wind onshore</v>
          </cell>
          <cell r="D1424" t="str">
            <v>2048</v>
          </cell>
          <cell r="E1424">
            <v>2000</v>
          </cell>
        </row>
        <row r="1425">
          <cell r="A1425" t="str">
            <v>Malta</v>
          </cell>
          <cell r="B1425" t="str">
            <v>MT</v>
          </cell>
          <cell r="C1425" t="str">
            <v>Wind onshore</v>
          </cell>
          <cell r="D1425" t="str">
            <v>2049</v>
          </cell>
          <cell r="E1425">
            <v>2000</v>
          </cell>
        </row>
        <row r="1426">
          <cell r="A1426" t="str">
            <v>Malta</v>
          </cell>
          <cell r="B1426" t="str">
            <v>MT</v>
          </cell>
          <cell r="C1426" t="str">
            <v>Wind onshore</v>
          </cell>
          <cell r="D1426" t="str">
            <v>2050</v>
          </cell>
          <cell r="E1426">
            <v>2000</v>
          </cell>
        </row>
        <row r="1427">
          <cell r="A1427" t="str">
            <v>Slovak Republic</v>
          </cell>
          <cell r="B1427" t="str">
            <v>SK</v>
          </cell>
          <cell r="C1427" t="str">
            <v>Wind onshore</v>
          </cell>
          <cell r="D1427" t="str">
            <v>2015</v>
          </cell>
          <cell r="E1427">
            <v>1715</v>
          </cell>
        </row>
        <row r="1428">
          <cell r="A1428" t="str">
            <v>Slovak Republic</v>
          </cell>
          <cell r="B1428" t="str">
            <v>SK</v>
          </cell>
          <cell r="C1428" t="str">
            <v>Wind onshore</v>
          </cell>
          <cell r="D1428" t="str">
            <v>2016</v>
          </cell>
          <cell r="E1428">
            <v>1781</v>
          </cell>
        </row>
        <row r="1429">
          <cell r="A1429" t="str">
            <v>Slovak Republic</v>
          </cell>
          <cell r="B1429" t="str">
            <v>SK</v>
          </cell>
          <cell r="C1429" t="str">
            <v>Wind onshore</v>
          </cell>
          <cell r="D1429" t="str">
            <v>2017</v>
          </cell>
          <cell r="E1429">
            <v>1848</v>
          </cell>
        </row>
        <row r="1430">
          <cell r="A1430" t="str">
            <v>Slovak Republic</v>
          </cell>
          <cell r="B1430" t="str">
            <v>SK</v>
          </cell>
          <cell r="C1430" t="str">
            <v>Wind onshore</v>
          </cell>
          <cell r="D1430" t="str">
            <v>2018</v>
          </cell>
          <cell r="E1430">
            <v>1915</v>
          </cell>
        </row>
        <row r="1431">
          <cell r="A1431" t="str">
            <v>Slovak Republic</v>
          </cell>
          <cell r="B1431" t="str">
            <v>SK</v>
          </cell>
          <cell r="C1431" t="str">
            <v>Wind onshore</v>
          </cell>
          <cell r="D1431" t="str">
            <v>2019</v>
          </cell>
          <cell r="E1431">
            <v>1433.3333333333333</v>
          </cell>
        </row>
        <row r="1432">
          <cell r="A1432" t="str">
            <v>Slovak Republic</v>
          </cell>
          <cell r="B1432" t="str">
            <v>SK</v>
          </cell>
          <cell r="C1432" t="str">
            <v>Wind onshore</v>
          </cell>
          <cell r="D1432" t="str">
            <v>2020</v>
          </cell>
          <cell r="E1432">
            <v>1464.8947368421052</v>
          </cell>
        </row>
        <row r="1433">
          <cell r="A1433" t="str">
            <v>Slovak Republic</v>
          </cell>
          <cell r="B1433" t="str">
            <v>SK</v>
          </cell>
          <cell r="C1433" t="str">
            <v>Wind onshore</v>
          </cell>
          <cell r="D1433" t="str">
            <v>2021</v>
          </cell>
          <cell r="E1433">
            <v>1496.25</v>
          </cell>
        </row>
        <row r="1434">
          <cell r="A1434" t="str">
            <v>Slovak Republic</v>
          </cell>
          <cell r="B1434" t="str">
            <v>SK</v>
          </cell>
          <cell r="C1434" t="str">
            <v>Wind onshore</v>
          </cell>
          <cell r="D1434" t="str">
            <v>2022</v>
          </cell>
          <cell r="E1434">
            <v>1558</v>
          </cell>
        </row>
        <row r="1435">
          <cell r="A1435" t="str">
            <v>Slovak Republic</v>
          </cell>
          <cell r="B1435" t="str">
            <v>SK</v>
          </cell>
          <cell r="C1435" t="str">
            <v>Wind onshore</v>
          </cell>
          <cell r="D1435" t="str">
            <v>2023</v>
          </cell>
          <cell r="E1435">
            <v>1619.65</v>
          </cell>
        </row>
        <row r="1436">
          <cell r="A1436" t="str">
            <v>Slovak Republic</v>
          </cell>
          <cell r="B1436" t="str">
            <v>SK</v>
          </cell>
          <cell r="C1436" t="str">
            <v>Wind onshore</v>
          </cell>
          <cell r="D1436" t="str">
            <v>2024</v>
          </cell>
          <cell r="E1436">
            <v>1681</v>
          </cell>
        </row>
        <row r="1437">
          <cell r="A1437" t="str">
            <v>Slovak Republic</v>
          </cell>
          <cell r="B1437" t="str">
            <v>SK</v>
          </cell>
          <cell r="C1437" t="str">
            <v>Wind onshore</v>
          </cell>
          <cell r="D1437" t="str">
            <v>2025</v>
          </cell>
          <cell r="E1437">
            <v>1742</v>
          </cell>
        </row>
        <row r="1438">
          <cell r="A1438" t="str">
            <v>Slovak Republic</v>
          </cell>
          <cell r="B1438" t="str">
            <v>SK</v>
          </cell>
          <cell r="C1438" t="str">
            <v>Wind onshore</v>
          </cell>
          <cell r="D1438" t="str">
            <v>2026</v>
          </cell>
          <cell r="E1438">
            <v>1802.45</v>
          </cell>
        </row>
        <row r="1439">
          <cell r="A1439" t="str">
            <v>Slovak Republic</v>
          </cell>
          <cell r="B1439" t="str">
            <v>SK</v>
          </cell>
          <cell r="C1439" t="str">
            <v>Wind onshore</v>
          </cell>
          <cell r="D1439" t="str">
            <v>2027</v>
          </cell>
          <cell r="E1439">
            <v>1861.6</v>
          </cell>
        </row>
        <row r="1440">
          <cell r="A1440" t="str">
            <v>Slovak Republic</v>
          </cell>
          <cell r="B1440" t="str">
            <v>SK</v>
          </cell>
          <cell r="C1440" t="str">
            <v>Wind onshore</v>
          </cell>
          <cell r="D1440" t="str">
            <v>2028</v>
          </cell>
          <cell r="E1440">
            <v>1919.75</v>
          </cell>
        </row>
        <row r="1441">
          <cell r="A1441" t="str">
            <v>Slovak Republic</v>
          </cell>
          <cell r="B1441" t="str">
            <v>SK</v>
          </cell>
          <cell r="C1441" t="str">
            <v>Wind onshore</v>
          </cell>
          <cell r="D1441" t="str">
            <v>2029</v>
          </cell>
          <cell r="E1441">
            <v>1976.8</v>
          </cell>
        </row>
        <row r="1442">
          <cell r="A1442" t="str">
            <v>Slovak Republic</v>
          </cell>
          <cell r="B1442" t="str">
            <v>SK</v>
          </cell>
          <cell r="C1442" t="str">
            <v>Wind onshore</v>
          </cell>
          <cell r="D1442" t="str">
            <v>2030</v>
          </cell>
          <cell r="E1442">
            <v>2032.7</v>
          </cell>
        </row>
        <row r="1443">
          <cell r="A1443" t="str">
            <v>Slovak Republic</v>
          </cell>
          <cell r="B1443" t="str">
            <v>SK</v>
          </cell>
          <cell r="C1443" t="str">
            <v>Wind onshore</v>
          </cell>
          <cell r="D1443" t="str">
            <v>2031</v>
          </cell>
          <cell r="E1443">
            <v>2087.3000000000002</v>
          </cell>
        </row>
        <row r="1444">
          <cell r="A1444" t="str">
            <v>Slovak Republic</v>
          </cell>
          <cell r="B1444" t="str">
            <v>SK</v>
          </cell>
          <cell r="C1444" t="str">
            <v>Wind onshore</v>
          </cell>
          <cell r="D1444" t="str">
            <v>2032</v>
          </cell>
          <cell r="E1444">
            <v>2140.4</v>
          </cell>
        </row>
        <row r="1445">
          <cell r="A1445" t="str">
            <v>Slovak Republic</v>
          </cell>
          <cell r="B1445" t="str">
            <v>SK</v>
          </cell>
          <cell r="C1445" t="str">
            <v>Wind onshore</v>
          </cell>
          <cell r="D1445" t="str">
            <v>2033</v>
          </cell>
          <cell r="E1445">
            <v>2191.9499999999998</v>
          </cell>
        </row>
        <row r="1446">
          <cell r="A1446" t="str">
            <v>Slovak Republic</v>
          </cell>
          <cell r="B1446" t="str">
            <v>SK</v>
          </cell>
          <cell r="C1446" t="str">
            <v>Wind onshore</v>
          </cell>
          <cell r="D1446" t="str">
            <v>2034</v>
          </cell>
          <cell r="E1446">
            <v>2241.75</v>
          </cell>
        </row>
        <row r="1447">
          <cell r="A1447" t="str">
            <v>Slovak Republic</v>
          </cell>
          <cell r="B1447" t="str">
            <v>SK</v>
          </cell>
          <cell r="C1447" t="str">
            <v>Wind onshore</v>
          </cell>
          <cell r="D1447" t="str">
            <v>2035</v>
          </cell>
          <cell r="E1447">
            <v>2289.6999999999998</v>
          </cell>
        </row>
        <row r="1448">
          <cell r="A1448" t="str">
            <v>Slovak Republic</v>
          </cell>
          <cell r="B1448" t="str">
            <v>SK</v>
          </cell>
          <cell r="C1448" t="str">
            <v>Wind onshore</v>
          </cell>
          <cell r="D1448" t="str">
            <v>2036</v>
          </cell>
          <cell r="E1448">
            <v>2335.75</v>
          </cell>
        </row>
        <row r="1449">
          <cell r="A1449" t="str">
            <v>Slovak Republic</v>
          </cell>
          <cell r="B1449" t="str">
            <v>SK</v>
          </cell>
          <cell r="C1449" t="str">
            <v>Wind onshore</v>
          </cell>
          <cell r="D1449" t="str">
            <v>2037</v>
          </cell>
          <cell r="E1449">
            <v>2379.6999999999998</v>
          </cell>
        </row>
        <row r="1450">
          <cell r="A1450" t="str">
            <v>Slovak Republic</v>
          </cell>
          <cell r="B1450" t="str">
            <v>SK</v>
          </cell>
          <cell r="C1450" t="str">
            <v>Wind onshore</v>
          </cell>
          <cell r="D1450" t="str">
            <v>2038</v>
          </cell>
          <cell r="E1450">
            <v>2421.5</v>
          </cell>
        </row>
        <row r="1451">
          <cell r="A1451" t="str">
            <v>Slovak Republic</v>
          </cell>
          <cell r="B1451" t="str">
            <v>SK</v>
          </cell>
          <cell r="C1451" t="str">
            <v>Wind onshore</v>
          </cell>
          <cell r="D1451" t="str">
            <v>2039</v>
          </cell>
          <cell r="E1451">
            <v>2461</v>
          </cell>
        </row>
        <row r="1452">
          <cell r="A1452" t="str">
            <v>Slovak Republic</v>
          </cell>
          <cell r="B1452" t="str">
            <v>SK</v>
          </cell>
          <cell r="C1452" t="str">
            <v>Wind onshore</v>
          </cell>
          <cell r="D1452" t="str">
            <v>2040</v>
          </cell>
          <cell r="E1452">
            <v>2498.0500000000002</v>
          </cell>
        </row>
        <row r="1453">
          <cell r="A1453" t="str">
            <v>Slovak Republic</v>
          </cell>
          <cell r="B1453" t="str">
            <v>SK</v>
          </cell>
          <cell r="C1453" t="str">
            <v>Wind onshore</v>
          </cell>
          <cell r="D1453" t="str">
            <v>2041</v>
          </cell>
          <cell r="E1453">
            <v>2532.6</v>
          </cell>
        </row>
        <row r="1454">
          <cell r="A1454" t="str">
            <v>Slovak Republic</v>
          </cell>
          <cell r="B1454" t="str">
            <v>SK</v>
          </cell>
          <cell r="C1454" t="str">
            <v>Wind onshore</v>
          </cell>
          <cell r="D1454" t="str">
            <v>2042</v>
          </cell>
          <cell r="E1454">
            <v>2564.6</v>
          </cell>
        </row>
        <row r="1455">
          <cell r="A1455" t="str">
            <v>Slovak Republic</v>
          </cell>
          <cell r="B1455" t="str">
            <v>SK</v>
          </cell>
          <cell r="C1455" t="str">
            <v>Wind onshore</v>
          </cell>
          <cell r="D1455" t="str">
            <v>2043</v>
          </cell>
          <cell r="E1455">
            <v>2594</v>
          </cell>
        </row>
        <row r="1456">
          <cell r="A1456" t="str">
            <v>Slovak Republic</v>
          </cell>
          <cell r="B1456" t="str">
            <v>SK</v>
          </cell>
          <cell r="C1456" t="str">
            <v>Wind onshore</v>
          </cell>
          <cell r="D1456" t="str">
            <v>2044</v>
          </cell>
          <cell r="E1456">
            <v>2620.8000000000002</v>
          </cell>
        </row>
        <row r="1457">
          <cell r="A1457" t="str">
            <v>Slovak Republic</v>
          </cell>
          <cell r="B1457" t="str">
            <v>SK</v>
          </cell>
          <cell r="C1457" t="str">
            <v>Wind onshore</v>
          </cell>
          <cell r="D1457" t="str">
            <v>2045</v>
          </cell>
          <cell r="E1457">
            <v>2645.65</v>
          </cell>
        </row>
        <row r="1458">
          <cell r="A1458" t="str">
            <v>Slovak Republic</v>
          </cell>
          <cell r="B1458" t="str">
            <v>SK</v>
          </cell>
          <cell r="C1458" t="str">
            <v>Wind onshore</v>
          </cell>
          <cell r="D1458" t="str">
            <v>2046</v>
          </cell>
          <cell r="E1458">
            <v>2668.55</v>
          </cell>
        </row>
        <row r="1459">
          <cell r="A1459" t="str">
            <v>Slovak Republic</v>
          </cell>
          <cell r="B1459" t="str">
            <v>SK</v>
          </cell>
          <cell r="C1459" t="str">
            <v>Wind onshore</v>
          </cell>
          <cell r="D1459" t="str">
            <v>2047</v>
          </cell>
          <cell r="E1459">
            <v>2689.5</v>
          </cell>
        </row>
        <row r="1460">
          <cell r="A1460" t="str">
            <v>Slovak Republic</v>
          </cell>
          <cell r="B1460" t="str">
            <v>SK</v>
          </cell>
          <cell r="C1460" t="str">
            <v>Wind onshore</v>
          </cell>
          <cell r="D1460" t="str">
            <v>2048</v>
          </cell>
          <cell r="E1460">
            <v>2708.55</v>
          </cell>
        </row>
        <row r="1461">
          <cell r="A1461" t="str">
            <v>Slovak Republic</v>
          </cell>
          <cell r="B1461" t="str">
            <v>SK</v>
          </cell>
          <cell r="C1461" t="str">
            <v>Wind onshore</v>
          </cell>
          <cell r="D1461" t="str">
            <v>2049</v>
          </cell>
          <cell r="E1461">
            <v>2725.7</v>
          </cell>
        </row>
        <row r="1462">
          <cell r="A1462" t="str">
            <v>Slovak Republic</v>
          </cell>
          <cell r="B1462" t="str">
            <v>SK</v>
          </cell>
          <cell r="C1462" t="str">
            <v>Wind onshore</v>
          </cell>
          <cell r="D1462" t="str">
            <v>2050</v>
          </cell>
          <cell r="E1462">
            <v>2741.05</v>
          </cell>
        </row>
        <row r="1463">
          <cell r="A1463" t="str">
            <v>Finland</v>
          </cell>
          <cell r="B1463" t="str">
            <v>FI</v>
          </cell>
          <cell r="C1463" t="str">
            <v>Wind onshore</v>
          </cell>
          <cell r="D1463" t="str">
            <v>2019</v>
          </cell>
          <cell r="E1463">
            <v>1952.6363636363637</v>
          </cell>
        </row>
        <row r="1464">
          <cell r="A1464" t="str">
            <v>Finland</v>
          </cell>
          <cell r="B1464" t="str">
            <v>FI</v>
          </cell>
          <cell r="C1464" t="str">
            <v>Wind onshore</v>
          </cell>
          <cell r="D1464" t="str">
            <v>2020</v>
          </cell>
          <cell r="E1464">
            <v>1979.6666666666667</v>
          </cell>
        </row>
        <row r="1465">
          <cell r="A1465" t="str">
            <v>Finland</v>
          </cell>
          <cell r="B1465" t="str">
            <v>FI</v>
          </cell>
          <cell r="C1465" t="str">
            <v>Wind onshore</v>
          </cell>
          <cell r="D1465" t="str">
            <v>2021</v>
          </cell>
          <cell r="E1465">
            <v>2006.7692307692307</v>
          </cell>
        </row>
        <row r="1466">
          <cell r="A1466" t="str">
            <v>Finland</v>
          </cell>
          <cell r="B1466" t="str">
            <v>FI</v>
          </cell>
          <cell r="C1466" t="str">
            <v>Wind onshore</v>
          </cell>
          <cell r="D1466" t="str">
            <v>2022</v>
          </cell>
          <cell r="E1466">
            <v>2034</v>
          </cell>
        </row>
        <row r="1467">
          <cell r="A1467" t="str">
            <v>Finland</v>
          </cell>
          <cell r="B1467" t="str">
            <v>FI</v>
          </cell>
          <cell r="C1467" t="str">
            <v>Wind onshore</v>
          </cell>
          <cell r="D1467" t="str">
            <v>2023</v>
          </cell>
          <cell r="E1467">
            <v>2061.3000000000002</v>
          </cell>
        </row>
        <row r="1468">
          <cell r="A1468" t="str">
            <v>Finland</v>
          </cell>
          <cell r="B1468" t="str">
            <v>FI</v>
          </cell>
          <cell r="C1468" t="str">
            <v>Wind onshore</v>
          </cell>
          <cell r="D1468" t="str">
            <v>2024</v>
          </cell>
          <cell r="E1468">
            <v>2089</v>
          </cell>
        </row>
        <row r="1469">
          <cell r="A1469" t="str">
            <v>Finland</v>
          </cell>
          <cell r="B1469" t="str">
            <v>FI</v>
          </cell>
          <cell r="C1469" t="str">
            <v>Wind onshore</v>
          </cell>
          <cell r="D1469" t="str">
            <v>2025</v>
          </cell>
          <cell r="E1469">
            <v>2116</v>
          </cell>
        </row>
        <row r="1470">
          <cell r="A1470" t="str">
            <v>Finland</v>
          </cell>
          <cell r="B1470" t="str">
            <v>FI</v>
          </cell>
          <cell r="C1470" t="str">
            <v>Wind onshore</v>
          </cell>
          <cell r="D1470" t="str">
            <v>2026</v>
          </cell>
          <cell r="E1470">
            <v>2143.5555555555557</v>
          </cell>
        </row>
        <row r="1471">
          <cell r="A1471" t="str">
            <v>Finland</v>
          </cell>
          <cell r="B1471" t="str">
            <v>FI</v>
          </cell>
          <cell r="C1471" t="str">
            <v>Wind onshore</v>
          </cell>
          <cell r="D1471" t="str">
            <v>2027</v>
          </cell>
          <cell r="E1471">
            <v>2171.0526315789475</v>
          </cell>
        </row>
        <row r="1472">
          <cell r="A1472" t="str">
            <v>Finland</v>
          </cell>
          <cell r="B1472" t="str">
            <v>FI</v>
          </cell>
          <cell r="C1472" t="str">
            <v>Wind onshore</v>
          </cell>
          <cell r="D1472" t="str">
            <v>2028</v>
          </cell>
          <cell r="E1472">
            <v>2198.5250000000001</v>
          </cell>
        </row>
        <row r="1473">
          <cell r="A1473" t="str">
            <v>Finland</v>
          </cell>
          <cell r="B1473" t="str">
            <v>FI</v>
          </cell>
          <cell r="C1473" t="str">
            <v>Wind onshore</v>
          </cell>
          <cell r="D1473" t="str">
            <v>2029</v>
          </cell>
          <cell r="E1473">
            <v>2252.4</v>
          </cell>
        </row>
        <row r="1474">
          <cell r="A1474" t="str">
            <v>Finland</v>
          </cell>
          <cell r="B1474" t="str">
            <v>FI</v>
          </cell>
          <cell r="C1474" t="str">
            <v>Wind onshore</v>
          </cell>
          <cell r="D1474" t="str">
            <v>2030</v>
          </cell>
          <cell r="E1474">
            <v>2306.4499999999998</v>
          </cell>
        </row>
        <row r="1475">
          <cell r="A1475" t="str">
            <v>Finland</v>
          </cell>
          <cell r="B1475" t="str">
            <v>FI</v>
          </cell>
          <cell r="C1475" t="str">
            <v>Wind onshore</v>
          </cell>
          <cell r="D1475" t="str">
            <v>2031</v>
          </cell>
          <cell r="E1475">
            <v>2360.6750000000002</v>
          </cell>
        </row>
        <row r="1476">
          <cell r="A1476" t="str">
            <v>Finland</v>
          </cell>
          <cell r="B1476" t="str">
            <v>FI</v>
          </cell>
          <cell r="C1476" t="str">
            <v>Wind onshore</v>
          </cell>
          <cell r="D1476" t="str">
            <v>2032</v>
          </cell>
          <cell r="E1476">
            <v>2414.9250000000002</v>
          </cell>
        </row>
        <row r="1477">
          <cell r="A1477" t="str">
            <v>Finland</v>
          </cell>
          <cell r="B1477" t="str">
            <v>FI</v>
          </cell>
          <cell r="C1477" t="str">
            <v>Wind onshore</v>
          </cell>
          <cell r="D1477" t="str">
            <v>2033</v>
          </cell>
          <cell r="E1477">
            <v>2469.0749999999998</v>
          </cell>
        </row>
        <row r="1478">
          <cell r="A1478" t="str">
            <v>Finland</v>
          </cell>
          <cell r="B1478" t="str">
            <v>FI</v>
          </cell>
          <cell r="C1478" t="str">
            <v>Wind onshore</v>
          </cell>
          <cell r="D1478" t="str">
            <v>2034</v>
          </cell>
          <cell r="E1478">
            <v>2523.0250000000001</v>
          </cell>
        </row>
        <row r="1479">
          <cell r="A1479" t="str">
            <v>Finland</v>
          </cell>
          <cell r="B1479" t="str">
            <v>FI</v>
          </cell>
          <cell r="C1479" t="str">
            <v>Wind onshore</v>
          </cell>
          <cell r="D1479" t="str">
            <v>2035</v>
          </cell>
          <cell r="E1479">
            <v>2576.65</v>
          </cell>
        </row>
        <row r="1480">
          <cell r="A1480" t="str">
            <v>Finland</v>
          </cell>
          <cell r="B1480" t="str">
            <v>FI</v>
          </cell>
          <cell r="C1480" t="str">
            <v>Wind onshore</v>
          </cell>
          <cell r="D1480" t="str">
            <v>2036</v>
          </cell>
          <cell r="E1480">
            <v>2629.7750000000001</v>
          </cell>
        </row>
        <row r="1481">
          <cell r="A1481" t="str">
            <v>Finland</v>
          </cell>
          <cell r="B1481" t="str">
            <v>FI</v>
          </cell>
          <cell r="C1481" t="str">
            <v>Wind onshore</v>
          </cell>
          <cell r="D1481" t="str">
            <v>2037</v>
          </cell>
          <cell r="E1481">
            <v>2682.3249999999998</v>
          </cell>
        </row>
        <row r="1482">
          <cell r="A1482" t="str">
            <v>Finland</v>
          </cell>
          <cell r="B1482" t="str">
            <v>FI</v>
          </cell>
          <cell r="C1482" t="str">
            <v>Wind onshore</v>
          </cell>
          <cell r="D1482" t="str">
            <v>2038</v>
          </cell>
          <cell r="E1482">
            <v>2734.2</v>
          </cell>
        </row>
        <row r="1483">
          <cell r="A1483" t="str">
            <v>Finland</v>
          </cell>
          <cell r="B1483" t="str">
            <v>FI</v>
          </cell>
          <cell r="C1483" t="str">
            <v>Wind onshore</v>
          </cell>
          <cell r="D1483" t="str">
            <v>2039</v>
          </cell>
          <cell r="E1483">
            <v>2785.2</v>
          </cell>
        </row>
        <row r="1484">
          <cell r="A1484" t="str">
            <v>Finland</v>
          </cell>
          <cell r="B1484" t="str">
            <v>FI</v>
          </cell>
          <cell r="C1484" t="str">
            <v>Wind onshore</v>
          </cell>
          <cell r="D1484" t="str">
            <v>2040</v>
          </cell>
          <cell r="E1484">
            <v>2835.2750000000001</v>
          </cell>
        </row>
        <row r="1485">
          <cell r="A1485" t="str">
            <v>Finland</v>
          </cell>
          <cell r="B1485" t="str">
            <v>FI</v>
          </cell>
          <cell r="C1485" t="str">
            <v>Wind onshore</v>
          </cell>
          <cell r="D1485" t="str">
            <v>2041</v>
          </cell>
          <cell r="E1485">
            <v>2884.2</v>
          </cell>
        </row>
        <row r="1486">
          <cell r="A1486" t="str">
            <v>Finland</v>
          </cell>
          <cell r="B1486" t="str">
            <v>FI</v>
          </cell>
          <cell r="C1486" t="str">
            <v>Wind onshore</v>
          </cell>
          <cell r="D1486" t="str">
            <v>2042</v>
          </cell>
          <cell r="E1486">
            <v>2931.85</v>
          </cell>
        </row>
        <row r="1487">
          <cell r="A1487" t="str">
            <v>Finland</v>
          </cell>
          <cell r="B1487" t="str">
            <v>FI</v>
          </cell>
          <cell r="C1487" t="str">
            <v>Wind onshore</v>
          </cell>
          <cell r="D1487" t="str">
            <v>2043</v>
          </cell>
          <cell r="E1487">
            <v>2978.1750000000002</v>
          </cell>
        </row>
        <row r="1488">
          <cell r="A1488" t="str">
            <v>Finland</v>
          </cell>
          <cell r="B1488" t="str">
            <v>FI</v>
          </cell>
          <cell r="C1488" t="str">
            <v>Wind onshore</v>
          </cell>
          <cell r="D1488" t="str">
            <v>2044</v>
          </cell>
          <cell r="E1488">
            <v>3023.1</v>
          </cell>
        </row>
        <row r="1489">
          <cell r="A1489" t="str">
            <v>Finland</v>
          </cell>
          <cell r="B1489" t="str">
            <v>FI</v>
          </cell>
          <cell r="C1489" t="str">
            <v>Wind onshore</v>
          </cell>
          <cell r="D1489" t="str">
            <v>2045</v>
          </cell>
          <cell r="E1489">
            <v>3066.55</v>
          </cell>
        </row>
        <row r="1490">
          <cell r="A1490" t="str">
            <v>Finland</v>
          </cell>
          <cell r="B1490" t="str">
            <v>FI</v>
          </cell>
          <cell r="C1490" t="str">
            <v>Wind onshore</v>
          </cell>
          <cell r="D1490" t="str">
            <v>2046</v>
          </cell>
          <cell r="E1490">
            <v>3108.5</v>
          </cell>
        </row>
        <row r="1491">
          <cell r="A1491" t="str">
            <v>Finland</v>
          </cell>
          <cell r="B1491" t="str">
            <v>FI</v>
          </cell>
          <cell r="C1491" t="str">
            <v>Wind onshore</v>
          </cell>
          <cell r="D1491" t="str">
            <v>2047</v>
          </cell>
          <cell r="E1491">
            <v>3148.9250000000002</v>
          </cell>
        </row>
        <row r="1492">
          <cell r="A1492" t="str">
            <v>Finland</v>
          </cell>
          <cell r="B1492" t="str">
            <v>FI</v>
          </cell>
          <cell r="C1492" t="str">
            <v>Wind onshore</v>
          </cell>
          <cell r="D1492" t="str">
            <v>2048</v>
          </cell>
          <cell r="E1492">
            <v>3187.85</v>
          </cell>
        </row>
        <row r="1493">
          <cell r="A1493" t="str">
            <v>Finland</v>
          </cell>
          <cell r="B1493" t="str">
            <v>FI</v>
          </cell>
          <cell r="C1493" t="str">
            <v>Wind onshore</v>
          </cell>
          <cell r="D1493" t="str">
            <v>2049</v>
          </cell>
          <cell r="E1493">
            <v>3225.25</v>
          </cell>
        </row>
        <row r="1494">
          <cell r="A1494" t="str">
            <v>Finland</v>
          </cell>
          <cell r="B1494" t="str">
            <v>FI</v>
          </cell>
          <cell r="C1494" t="str">
            <v>Wind onshore</v>
          </cell>
          <cell r="D1494" t="str">
            <v>2050</v>
          </cell>
          <cell r="E1494">
            <v>3261.15</v>
          </cell>
        </row>
        <row r="1495">
          <cell r="A1495" t="str">
            <v>Albania</v>
          </cell>
          <cell r="B1495" t="str">
            <v>AL</v>
          </cell>
          <cell r="C1495" t="str">
            <v>Wind offshore</v>
          </cell>
          <cell r="D1495" t="str">
            <v>2015</v>
          </cell>
          <cell r="E1495">
            <v>1623</v>
          </cell>
        </row>
        <row r="1496">
          <cell r="A1496" t="str">
            <v>Albania</v>
          </cell>
          <cell r="B1496" t="str">
            <v>AL</v>
          </cell>
          <cell r="C1496" t="str">
            <v>Wind offshore</v>
          </cell>
          <cell r="D1496" t="str">
            <v>2016</v>
          </cell>
          <cell r="E1496">
            <v>1651</v>
          </cell>
        </row>
        <row r="1497">
          <cell r="A1497" t="str">
            <v>Albania</v>
          </cell>
          <cell r="B1497" t="str">
            <v>AL</v>
          </cell>
          <cell r="C1497" t="str">
            <v>Wind offshore</v>
          </cell>
          <cell r="D1497" t="str">
            <v>2017</v>
          </cell>
          <cell r="E1497">
            <v>1765</v>
          </cell>
        </row>
        <row r="1498">
          <cell r="A1498" t="str">
            <v>Albania</v>
          </cell>
          <cell r="B1498" t="str">
            <v>AL</v>
          </cell>
          <cell r="C1498" t="str">
            <v>Wind offshore</v>
          </cell>
          <cell r="D1498" t="str">
            <v>2018</v>
          </cell>
          <cell r="E1498">
            <v>1811</v>
          </cell>
        </row>
        <row r="1499">
          <cell r="A1499" t="str">
            <v>Albania</v>
          </cell>
          <cell r="B1499" t="str">
            <v>AL</v>
          </cell>
          <cell r="C1499" t="str">
            <v>Wind offshore</v>
          </cell>
          <cell r="D1499" t="str">
            <v>2019</v>
          </cell>
          <cell r="E1499">
            <v>1717.1666666666667</v>
          </cell>
        </row>
        <row r="1500">
          <cell r="A1500" t="str">
            <v>Albania</v>
          </cell>
          <cell r="B1500" t="str">
            <v>AL</v>
          </cell>
          <cell r="C1500" t="str">
            <v>Wind offshore</v>
          </cell>
          <cell r="D1500" t="str">
            <v>2020</v>
          </cell>
          <cell r="E1500">
            <v>1744</v>
          </cell>
        </row>
        <row r="1501">
          <cell r="A1501" t="str">
            <v>Albania</v>
          </cell>
          <cell r="B1501" t="str">
            <v>AL</v>
          </cell>
          <cell r="C1501" t="str">
            <v>Wind offshore</v>
          </cell>
          <cell r="D1501" t="str">
            <v>2021</v>
          </cell>
          <cell r="E1501">
            <v>1769.25</v>
          </cell>
        </row>
        <row r="1502">
          <cell r="A1502" t="str">
            <v>Albania</v>
          </cell>
          <cell r="B1502" t="str">
            <v>AL</v>
          </cell>
          <cell r="C1502" t="str">
            <v>Wind offshore</v>
          </cell>
          <cell r="D1502" t="str">
            <v>2022</v>
          </cell>
          <cell r="E1502">
            <v>1793.4444444444443</v>
          </cell>
        </row>
        <row r="1503">
          <cell r="A1503" t="str">
            <v>Albania</v>
          </cell>
          <cell r="B1503" t="str">
            <v>AL</v>
          </cell>
          <cell r="C1503" t="str">
            <v>Wind offshore</v>
          </cell>
          <cell r="D1503" t="str">
            <v>2023</v>
          </cell>
          <cell r="E1503">
            <v>1817</v>
          </cell>
        </row>
        <row r="1504">
          <cell r="A1504" t="str">
            <v>Albania</v>
          </cell>
          <cell r="B1504" t="str">
            <v>AL</v>
          </cell>
          <cell r="C1504" t="str">
            <v>Wind offshore</v>
          </cell>
          <cell r="D1504" t="str">
            <v>2024</v>
          </cell>
          <cell r="E1504">
            <v>1839.6363636363637</v>
          </cell>
        </row>
        <row r="1505">
          <cell r="A1505" t="str">
            <v>Albania</v>
          </cell>
          <cell r="B1505" t="str">
            <v>AL</v>
          </cell>
          <cell r="C1505" t="str">
            <v>Wind offshore</v>
          </cell>
          <cell r="D1505" t="str">
            <v>2025</v>
          </cell>
          <cell r="E1505">
            <v>1862</v>
          </cell>
        </row>
        <row r="1506">
          <cell r="A1506" t="str">
            <v>Albania</v>
          </cell>
          <cell r="B1506" t="str">
            <v>AL</v>
          </cell>
          <cell r="C1506" t="str">
            <v>Wind offshore</v>
          </cell>
          <cell r="D1506" t="str">
            <v>2026</v>
          </cell>
          <cell r="E1506">
            <v>1884</v>
          </cell>
        </row>
        <row r="1507">
          <cell r="A1507" t="str">
            <v>Albania</v>
          </cell>
          <cell r="B1507" t="str">
            <v>AL</v>
          </cell>
          <cell r="C1507" t="str">
            <v>Wind offshore</v>
          </cell>
          <cell r="D1507" t="str">
            <v>2027</v>
          </cell>
          <cell r="E1507">
            <v>1905.6428571428571</v>
          </cell>
        </row>
        <row r="1508">
          <cell r="A1508" t="str">
            <v>Albania</v>
          </cell>
          <cell r="B1508" t="str">
            <v>AL</v>
          </cell>
          <cell r="C1508" t="str">
            <v>Wind offshore</v>
          </cell>
          <cell r="D1508" t="str">
            <v>2028</v>
          </cell>
          <cell r="E1508">
            <v>1927</v>
          </cell>
        </row>
        <row r="1509">
          <cell r="A1509" t="str">
            <v>Albania</v>
          </cell>
          <cell r="B1509" t="str">
            <v>AL</v>
          </cell>
          <cell r="C1509" t="str">
            <v>Wind offshore</v>
          </cell>
          <cell r="D1509" t="str">
            <v>2029</v>
          </cell>
          <cell r="E1509">
            <v>1948</v>
          </cell>
        </row>
        <row r="1510">
          <cell r="A1510" t="str">
            <v>Albania</v>
          </cell>
          <cell r="B1510" t="str">
            <v>AL</v>
          </cell>
          <cell r="C1510" t="str">
            <v>Wind offshore</v>
          </cell>
          <cell r="D1510" t="str">
            <v>2030</v>
          </cell>
          <cell r="E1510">
            <v>1968.7058823529412</v>
          </cell>
        </row>
        <row r="1511">
          <cell r="A1511" t="str">
            <v>Albania</v>
          </cell>
          <cell r="B1511" t="str">
            <v>AL</v>
          </cell>
          <cell r="C1511" t="str">
            <v>Wind offshore</v>
          </cell>
          <cell r="D1511" t="str">
            <v>2031</v>
          </cell>
          <cell r="E1511">
            <v>1989</v>
          </cell>
        </row>
        <row r="1512">
          <cell r="A1512" t="str">
            <v>Albania</v>
          </cell>
          <cell r="B1512" t="str">
            <v>AL</v>
          </cell>
          <cell r="C1512" t="str">
            <v>Wind offshore</v>
          </cell>
          <cell r="D1512" t="str">
            <v>2032</v>
          </cell>
          <cell r="E1512">
            <v>2008</v>
          </cell>
        </row>
        <row r="1513">
          <cell r="A1513" t="str">
            <v>Albania</v>
          </cell>
          <cell r="B1513" t="str">
            <v>AL</v>
          </cell>
          <cell r="C1513" t="str">
            <v>Wind offshore</v>
          </cell>
          <cell r="D1513" t="str">
            <v>2033</v>
          </cell>
          <cell r="E1513">
            <v>2027.05</v>
          </cell>
        </row>
        <row r="1514">
          <cell r="A1514" t="str">
            <v>Albania</v>
          </cell>
          <cell r="B1514" t="str">
            <v>AL</v>
          </cell>
          <cell r="C1514" t="str">
            <v>Wind offshore</v>
          </cell>
          <cell r="D1514" t="str">
            <v>2034</v>
          </cell>
          <cell r="E1514">
            <v>2067.85</v>
          </cell>
        </row>
        <row r="1515">
          <cell r="A1515" t="str">
            <v>Albania</v>
          </cell>
          <cell r="B1515" t="str">
            <v>AL</v>
          </cell>
          <cell r="C1515" t="str">
            <v>Wind offshore</v>
          </cell>
          <cell r="D1515" t="str">
            <v>2035</v>
          </cell>
          <cell r="E1515">
            <v>2108</v>
          </cell>
        </row>
        <row r="1516">
          <cell r="A1516" t="str">
            <v>Albania</v>
          </cell>
          <cell r="B1516" t="str">
            <v>AL</v>
          </cell>
          <cell r="C1516" t="str">
            <v>Wind offshore</v>
          </cell>
          <cell r="D1516" t="str">
            <v>2036</v>
          </cell>
          <cell r="E1516">
            <v>2148.75</v>
          </cell>
        </row>
        <row r="1517">
          <cell r="A1517" t="str">
            <v>Albania</v>
          </cell>
          <cell r="B1517" t="str">
            <v>AL</v>
          </cell>
          <cell r="C1517" t="str">
            <v>Wind offshore</v>
          </cell>
          <cell r="D1517" t="str">
            <v>2037</v>
          </cell>
          <cell r="E1517">
            <v>2184.4</v>
          </cell>
        </row>
        <row r="1518">
          <cell r="A1518" t="str">
            <v>Albania</v>
          </cell>
          <cell r="B1518" t="str">
            <v>AL</v>
          </cell>
          <cell r="C1518" t="str">
            <v>Wind offshore</v>
          </cell>
          <cell r="D1518" t="str">
            <v>2038</v>
          </cell>
          <cell r="E1518">
            <v>2218.6999999999998</v>
          </cell>
        </row>
        <row r="1519">
          <cell r="A1519" t="str">
            <v>Albania</v>
          </cell>
          <cell r="B1519" t="str">
            <v>AL</v>
          </cell>
          <cell r="C1519" t="str">
            <v>Wind offshore</v>
          </cell>
          <cell r="D1519" t="str">
            <v>2039</v>
          </cell>
          <cell r="E1519">
            <v>2251.5</v>
          </cell>
        </row>
        <row r="1520">
          <cell r="A1520" t="str">
            <v>Albania</v>
          </cell>
          <cell r="B1520" t="str">
            <v>AL</v>
          </cell>
          <cell r="C1520" t="str">
            <v>Wind offshore</v>
          </cell>
          <cell r="D1520" t="str">
            <v>2040</v>
          </cell>
          <cell r="E1520">
            <v>2282.75</v>
          </cell>
        </row>
        <row r="1521">
          <cell r="A1521" t="str">
            <v>Albania</v>
          </cell>
          <cell r="B1521" t="str">
            <v>AL</v>
          </cell>
          <cell r="C1521" t="str">
            <v>Wind offshore</v>
          </cell>
          <cell r="D1521" t="str">
            <v>2041</v>
          </cell>
          <cell r="E1521">
            <v>2312.6</v>
          </cell>
        </row>
        <row r="1522">
          <cell r="A1522" t="str">
            <v>Albania</v>
          </cell>
          <cell r="B1522" t="str">
            <v>AL</v>
          </cell>
          <cell r="C1522" t="str">
            <v>Wind offshore</v>
          </cell>
          <cell r="D1522" t="str">
            <v>2042</v>
          </cell>
          <cell r="E1522">
            <v>2341</v>
          </cell>
        </row>
        <row r="1523">
          <cell r="A1523" t="str">
            <v>Albania</v>
          </cell>
          <cell r="B1523" t="str">
            <v>AL</v>
          </cell>
          <cell r="C1523" t="str">
            <v>Wind offshore</v>
          </cell>
          <cell r="D1523" t="str">
            <v>2043</v>
          </cell>
          <cell r="E1523">
            <v>2367.9499999999998</v>
          </cell>
        </row>
        <row r="1524">
          <cell r="A1524" t="str">
            <v>Albania</v>
          </cell>
          <cell r="B1524" t="str">
            <v>AL</v>
          </cell>
          <cell r="C1524" t="str">
            <v>Wind offshore</v>
          </cell>
          <cell r="D1524" t="str">
            <v>2044</v>
          </cell>
          <cell r="E1524">
            <v>2393.3000000000002</v>
          </cell>
        </row>
        <row r="1525">
          <cell r="A1525" t="str">
            <v>Albania</v>
          </cell>
          <cell r="B1525" t="str">
            <v>AL</v>
          </cell>
          <cell r="C1525" t="str">
            <v>Wind offshore</v>
          </cell>
          <cell r="D1525" t="str">
            <v>2045</v>
          </cell>
          <cell r="E1525">
            <v>2417.1</v>
          </cell>
        </row>
        <row r="1526">
          <cell r="A1526" t="str">
            <v>Albania</v>
          </cell>
          <cell r="B1526" t="str">
            <v>AL</v>
          </cell>
          <cell r="C1526" t="str">
            <v>Wind offshore</v>
          </cell>
          <cell r="D1526" t="str">
            <v>2046</v>
          </cell>
          <cell r="E1526">
            <v>2439.25</v>
          </cell>
        </row>
        <row r="1527">
          <cell r="A1527" t="str">
            <v>Albania</v>
          </cell>
          <cell r="B1527" t="str">
            <v>AL</v>
          </cell>
          <cell r="C1527" t="str">
            <v>Wind offshore</v>
          </cell>
          <cell r="D1527" t="str">
            <v>2047</v>
          </cell>
          <cell r="E1527">
            <v>2459.8000000000002</v>
          </cell>
        </row>
        <row r="1528">
          <cell r="A1528" t="str">
            <v>Albania</v>
          </cell>
          <cell r="B1528" t="str">
            <v>AL</v>
          </cell>
          <cell r="C1528" t="str">
            <v>Wind offshore</v>
          </cell>
          <cell r="D1528" t="str">
            <v>2048</v>
          </cell>
          <cell r="E1528">
            <v>2478.75</v>
          </cell>
        </row>
        <row r="1529">
          <cell r="A1529" t="str">
            <v>Albania</v>
          </cell>
          <cell r="B1529" t="str">
            <v>AL</v>
          </cell>
          <cell r="C1529" t="str">
            <v>Wind offshore</v>
          </cell>
          <cell r="D1529" t="str">
            <v>2049</v>
          </cell>
          <cell r="E1529">
            <v>2496</v>
          </cell>
        </row>
        <row r="1530">
          <cell r="A1530" t="str">
            <v>Albania</v>
          </cell>
          <cell r="B1530" t="str">
            <v>AL</v>
          </cell>
          <cell r="C1530" t="str">
            <v>Wind offshore</v>
          </cell>
          <cell r="D1530" t="str">
            <v>2050</v>
          </cell>
          <cell r="E1530">
            <v>2511.9499999999998</v>
          </cell>
        </row>
        <row r="1531">
          <cell r="A1531" t="str">
            <v>Belgium</v>
          </cell>
          <cell r="B1531" t="str">
            <v>BE</v>
          </cell>
          <cell r="C1531" t="str">
            <v>Wind offshore</v>
          </cell>
          <cell r="D1531" t="str">
            <v>2015</v>
          </cell>
          <cell r="E1531">
            <v>3124</v>
          </cell>
        </row>
        <row r="1532">
          <cell r="A1532" t="str">
            <v>Belgium</v>
          </cell>
          <cell r="B1532" t="str">
            <v>BE</v>
          </cell>
          <cell r="C1532" t="str">
            <v>Wind offshore</v>
          </cell>
          <cell r="D1532" t="str">
            <v>2016</v>
          </cell>
          <cell r="E1532">
            <v>3161</v>
          </cell>
        </row>
        <row r="1533">
          <cell r="A1533" t="str">
            <v>Belgium</v>
          </cell>
          <cell r="B1533" t="str">
            <v>BE</v>
          </cell>
          <cell r="C1533" t="str">
            <v>Wind offshore</v>
          </cell>
          <cell r="D1533" t="str">
            <v>2017</v>
          </cell>
          <cell r="E1533">
            <v>3304</v>
          </cell>
        </row>
        <row r="1534">
          <cell r="A1534" t="str">
            <v>Belgium</v>
          </cell>
          <cell r="B1534" t="str">
            <v>BE</v>
          </cell>
          <cell r="C1534" t="str">
            <v>Wind offshore</v>
          </cell>
          <cell r="D1534" t="str">
            <v>2018</v>
          </cell>
          <cell r="E1534">
            <v>3360</v>
          </cell>
        </row>
        <row r="1535">
          <cell r="A1535" t="str">
            <v>Belgium</v>
          </cell>
          <cell r="B1535" t="str">
            <v>BE</v>
          </cell>
          <cell r="C1535" t="str">
            <v>Wind offshore</v>
          </cell>
          <cell r="D1535" t="str">
            <v>2019</v>
          </cell>
          <cell r="E1535">
            <v>3065.1666666666665</v>
          </cell>
        </row>
        <row r="1536">
          <cell r="A1536" t="str">
            <v>Belgium</v>
          </cell>
          <cell r="B1536" t="str">
            <v>BE</v>
          </cell>
          <cell r="C1536" t="str">
            <v>Wind offshore</v>
          </cell>
          <cell r="D1536" t="str">
            <v>2020</v>
          </cell>
          <cell r="E1536">
            <v>3096</v>
          </cell>
        </row>
        <row r="1537">
          <cell r="A1537" t="str">
            <v>Belgium</v>
          </cell>
          <cell r="B1537" t="str">
            <v>BE</v>
          </cell>
          <cell r="C1537" t="str">
            <v>Wind offshore</v>
          </cell>
          <cell r="D1537" t="str">
            <v>2021</v>
          </cell>
          <cell r="E1537">
            <v>3126.7142857142858</v>
          </cell>
        </row>
        <row r="1538">
          <cell r="A1538" t="str">
            <v>Belgium</v>
          </cell>
          <cell r="B1538" t="str">
            <v>BE</v>
          </cell>
          <cell r="C1538" t="str">
            <v>Wind offshore</v>
          </cell>
          <cell r="D1538" t="str">
            <v>2022</v>
          </cell>
          <cell r="E1538">
            <v>3156.0666666666666</v>
          </cell>
        </row>
        <row r="1539">
          <cell r="A1539" t="str">
            <v>Belgium</v>
          </cell>
          <cell r="B1539" t="str">
            <v>BE</v>
          </cell>
          <cell r="C1539" t="str">
            <v>Wind offshore</v>
          </cell>
          <cell r="D1539" t="str">
            <v>2023</v>
          </cell>
          <cell r="E1539">
            <v>3185</v>
          </cell>
        </row>
        <row r="1540">
          <cell r="A1540" t="str">
            <v>Belgium</v>
          </cell>
          <cell r="B1540" t="str">
            <v>BE</v>
          </cell>
          <cell r="C1540" t="str">
            <v>Wind offshore</v>
          </cell>
          <cell r="D1540" t="str">
            <v>2024</v>
          </cell>
          <cell r="E1540">
            <v>3212.6470588235293</v>
          </cell>
        </row>
        <row r="1541">
          <cell r="A1541" t="str">
            <v>Belgium</v>
          </cell>
          <cell r="B1541" t="str">
            <v>BE</v>
          </cell>
          <cell r="C1541" t="str">
            <v>Wind offshore</v>
          </cell>
          <cell r="D1541" t="str">
            <v>2025</v>
          </cell>
          <cell r="E1541">
            <v>3240</v>
          </cell>
        </row>
        <row r="1542">
          <cell r="A1542" t="str">
            <v>Belgium</v>
          </cell>
          <cell r="B1542" t="str">
            <v>BE</v>
          </cell>
          <cell r="C1542" t="str">
            <v>Wind offshore</v>
          </cell>
          <cell r="D1542" t="str">
            <v>2026</v>
          </cell>
          <cell r="E1542">
            <v>3266.7894736842104</v>
          </cell>
        </row>
        <row r="1543">
          <cell r="A1543" t="str">
            <v>Belgium</v>
          </cell>
          <cell r="B1543" t="str">
            <v>BE</v>
          </cell>
          <cell r="C1543" t="str">
            <v>Wind offshore</v>
          </cell>
          <cell r="D1543" t="str">
            <v>2027</v>
          </cell>
          <cell r="E1543">
            <v>3293.05</v>
          </cell>
        </row>
        <row r="1544">
          <cell r="A1544" t="str">
            <v>Belgium</v>
          </cell>
          <cell r="B1544" t="str">
            <v>BE</v>
          </cell>
          <cell r="C1544" t="str">
            <v>Wind offshore</v>
          </cell>
          <cell r="D1544" t="str">
            <v>2028</v>
          </cell>
          <cell r="E1544">
            <v>3347.05</v>
          </cell>
        </row>
        <row r="1545">
          <cell r="A1545" t="str">
            <v>Belgium</v>
          </cell>
          <cell r="B1545" t="str">
            <v>BE</v>
          </cell>
          <cell r="C1545" t="str">
            <v>Wind offshore</v>
          </cell>
          <cell r="D1545" t="str">
            <v>2029</v>
          </cell>
          <cell r="E1545">
            <v>3401.2</v>
          </cell>
        </row>
        <row r="1546">
          <cell r="A1546" t="str">
            <v>Belgium</v>
          </cell>
          <cell r="B1546" t="str">
            <v>BE</v>
          </cell>
          <cell r="C1546" t="str">
            <v>Wind offshore</v>
          </cell>
          <cell r="D1546" t="str">
            <v>2030</v>
          </cell>
          <cell r="E1546">
            <v>3453.45</v>
          </cell>
        </row>
        <row r="1547">
          <cell r="A1547" t="str">
            <v>Belgium</v>
          </cell>
          <cell r="B1547" t="str">
            <v>BE</v>
          </cell>
          <cell r="C1547" t="str">
            <v>Wind offshore</v>
          </cell>
          <cell r="D1547" t="str">
            <v>2031</v>
          </cell>
          <cell r="E1547">
            <v>3504</v>
          </cell>
        </row>
        <row r="1548">
          <cell r="A1548" t="str">
            <v>Belgium</v>
          </cell>
          <cell r="B1548" t="str">
            <v>BE</v>
          </cell>
          <cell r="C1548" t="str">
            <v>Wind offshore</v>
          </cell>
          <cell r="D1548" t="str">
            <v>2032</v>
          </cell>
          <cell r="E1548">
            <v>3554</v>
          </cell>
        </row>
        <row r="1549">
          <cell r="A1549" t="str">
            <v>Belgium</v>
          </cell>
          <cell r="B1549" t="str">
            <v>BE</v>
          </cell>
          <cell r="C1549" t="str">
            <v>Wind offshore</v>
          </cell>
          <cell r="D1549" t="str">
            <v>2033</v>
          </cell>
          <cell r="E1549">
            <v>3604.2</v>
          </cell>
        </row>
        <row r="1550">
          <cell r="A1550" t="str">
            <v>Belgium</v>
          </cell>
          <cell r="B1550" t="str">
            <v>BE</v>
          </cell>
          <cell r="C1550" t="str">
            <v>Wind offshore</v>
          </cell>
          <cell r="D1550" t="str">
            <v>2034</v>
          </cell>
          <cell r="E1550">
            <v>3651.55</v>
          </cell>
        </row>
        <row r="1551">
          <cell r="A1551" t="str">
            <v>Belgium</v>
          </cell>
          <cell r="B1551" t="str">
            <v>BE</v>
          </cell>
          <cell r="C1551" t="str">
            <v>Wind offshore</v>
          </cell>
          <cell r="D1551" t="str">
            <v>2035</v>
          </cell>
          <cell r="E1551">
            <v>3698</v>
          </cell>
        </row>
        <row r="1552">
          <cell r="A1552" t="str">
            <v>Belgium</v>
          </cell>
          <cell r="B1552" t="str">
            <v>BE</v>
          </cell>
          <cell r="C1552" t="str">
            <v>Wind offshore</v>
          </cell>
          <cell r="D1552" t="str">
            <v>2036</v>
          </cell>
          <cell r="E1552">
            <v>3744.25</v>
          </cell>
        </row>
        <row r="1553">
          <cell r="A1553" t="str">
            <v>Belgium</v>
          </cell>
          <cell r="B1553" t="str">
            <v>BE</v>
          </cell>
          <cell r="C1553" t="str">
            <v>Wind offshore</v>
          </cell>
          <cell r="D1553" t="str">
            <v>2037</v>
          </cell>
          <cell r="E1553">
            <v>3784.2</v>
          </cell>
        </row>
        <row r="1554">
          <cell r="A1554" t="str">
            <v>Belgium</v>
          </cell>
          <cell r="B1554" t="str">
            <v>BE</v>
          </cell>
          <cell r="C1554" t="str">
            <v>Wind offshore</v>
          </cell>
          <cell r="D1554" t="str">
            <v>2038</v>
          </cell>
          <cell r="E1554">
            <v>3822.3</v>
          </cell>
        </row>
        <row r="1555">
          <cell r="A1555" t="str">
            <v>Belgium</v>
          </cell>
          <cell r="B1555" t="str">
            <v>BE</v>
          </cell>
          <cell r="C1555" t="str">
            <v>Wind offshore</v>
          </cell>
          <cell r="D1555" t="str">
            <v>2039</v>
          </cell>
          <cell r="E1555">
            <v>3858.5</v>
          </cell>
        </row>
        <row r="1556">
          <cell r="A1556" t="str">
            <v>Belgium</v>
          </cell>
          <cell r="B1556" t="str">
            <v>BE</v>
          </cell>
          <cell r="C1556" t="str">
            <v>Wind offshore</v>
          </cell>
          <cell r="D1556" t="str">
            <v>2040</v>
          </cell>
          <cell r="E1556">
            <v>3892.7</v>
          </cell>
        </row>
        <row r="1557">
          <cell r="A1557" t="str">
            <v>Belgium</v>
          </cell>
          <cell r="B1557" t="str">
            <v>BE</v>
          </cell>
          <cell r="C1557" t="str">
            <v>Wind offshore</v>
          </cell>
          <cell r="D1557" t="str">
            <v>2041</v>
          </cell>
          <cell r="E1557">
            <v>3925.15</v>
          </cell>
        </row>
        <row r="1558">
          <cell r="A1558" t="str">
            <v>Belgium</v>
          </cell>
          <cell r="B1558" t="str">
            <v>BE</v>
          </cell>
          <cell r="C1558" t="str">
            <v>Wind offshore</v>
          </cell>
          <cell r="D1558" t="str">
            <v>2042</v>
          </cell>
          <cell r="E1558">
            <v>3955.85</v>
          </cell>
        </row>
        <row r="1559">
          <cell r="A1559" t="str">
            <v>Belgium</v>
          </cell>
          <cell r="B1559" t="str">
            <v>BE</v>
          </cell>
          <cell r="C1559" t="str">
            <v>Wind offshore</v>
          </cell>
          <cell r="D1559" t="str">
            <v>2043</v>
          </cell>
          <cell r="E1559">
            <v>3984.7</v>
          </cell>
        </row>
        <row r="1560">
          <cell r="A1560" t="str">
            <v>Belgium</v>
          </cell>
          <cell r="B1560" t="str">
            <v>BE</v>
          </cell>
          <cell r="C1560" t="str">
            <v>Wind offshore</v>
          </cell>
          <cell r="D1560" t="str">
            <v>2044</v>
          </cell>
          <cell r="E1560">
            <v>4011.7</v>
          </cell>
        </row>
        <row r="1561">
          <cell r="A1561" t="str">
            <v>Belgium</v>
          </cell>
          <cell r="B1561" t="str">
            <v>BE</v>
          </cell>
          <cell r="C1561" t="str">
            <v>Wind offshore</v>
          </cell>
          <cell r="D1561" t="str">
            <v>2045</v>
          </cell>
          <cell r="E1561">
            <v>4036.9</v>
          </cell>
        </row>
        <row r="1562">
          <cell r="A1562" t="str">
            <v>Belgium</v>
          </cell>
          <cell r="B1562" t="str">
            <v>BE</v>
          </cell>
          <cell r="C1562" t="str">
            <v>Wind offshore</v>
          </cell>
          <cell r="D1562" t="str">
            <v>2046</v>
          </cell>
          <cell r="E1562">
            <v>4060.25</v>
          </cell>
        </row>
        <row r="1563">
          <cell r="A1563" t="str">
            <v>Belgium</v>
          </cell>
          <cell r="B1563" t="str">
            <v>BE</v>
          </cell>
          <cell r="C1563" t="str">
            <v>Wind offshore</v>
          </cell>
          <cell r="D1563" t="str">
            <v>2047</v>
          </cell>
          <cell r="E1563">
            <v>4081.8</v>
          </cell>
        </row>
        <row r="1564">
          <cell r="A1564" t="str">
            <v>Belgium</v>
          </cell>
          <cell r="B1564" t="str">
            <v>BE</v>
          </cell>
          <cell r="C1564" t="str">
            <v>Wind offshore</v>
          </cell>
          <cell r="D1564" t="str">
            <v>2048</v>
          </cell>
          <cell r="E1564">
            <v>4101.55</v>
          </cell>
        </row>
        <row r="1565">
          <cell r="A1565" t="str">
            <v>Belgium</v>
          </cell>
          <cell r="B1565" t="str">
            <v>BE</v>
          </cell>
          <cell r="C1565" t="str">
            <v>Wind offshore</v>
          </cell>
          <cell r="D1565" t="str">
            <v>2049</v>
          </cell>
          <cell r="E1565">
            <v>4120</v>
          </cell>
        </row>
        <row r="1566">
          <cell r="A1566" t="str">
            <v>Belgium</v>
          </cell>
          <cell r="B1566" t="str">
            <v>BE</v>
          </cell>
          <cell r="C1566" t="str">
            <v>Wind offshore</v>
          </cell>
          <cell r="D1566" t="str">
            <v>2050</v>
          </cell>
          <cell r="E1566">
            <v>4135.8500000000004</v>
          </cell>
        </row>
        <row r="1567">
          <cell r="A1567" t="str">
            <v>DK1</v>
          </cell>
          <cell r="B1567" t="str">
            <v>DK1</v>
          </cell>
          <cell r="C1567" t="str">
            <v>Wind offshore</v>
          </cell>
          <cell r="D1567" t="str">
            <v>2015</v>
          </cell>
          <cell r="E1567">
            <v>3513</v>
          </cell>
        </row>
        <row r="1568">
          <cell r="A1568" t="str">
            <v>DK1</v>
          </cell>
          <cell r="B1568" t="str">
            <v>DK1</v>
          </cell>
          <cell r="C1568" t="str">
            <v>Wind offshore</v>
          </cell>
          <cell r="D1568" t="str">
            <v>2016</v>
          </cell>
          <cell r="E1568">
            <v>3558</v>
          </cell>
        </row>
        <row r="1569">
          <cell r="A1569" t="str">
            <v>DK1</v>
          </cell>
          <cell r="B1569" t="str">
            <v>DK1</v>
          </cell>
          <cell r="C1569" t="str">
            <v>Wind offshore</v>
          </cell>
          <cell r="D1569" t="str">
            <v>2017</v>
          </cell>
          <cell r="E1569">
            <v>3748</v>
          </cell>
        </row>
        <row r="1570">
          <cell r="A1570" t="str">
            <v>DK1</v>
          </cell>
          <cell r="B1570" t="str">
            <v>DK1</v>
          </cell>
          <cell r="C1570" t="str">
            <v>Wind offshore</v>
          </cell>
          <cell r="D1570" t="str">
            <v>2018</v>
          </cell>
          <cell r="E1570">
            <v>3819</v>
          </cell>
        </row>
        <row r="1571">
          <cell r="A1571" t="str">
            <v>DK1</v>
          </cell>
          <cell r="B1571" t="str">
            <v>DK1</v>
          </cell>
          <cell r="C1571" t="str">
            <v>Wind offshore</v>
          </cell>
          <cell r="D1571" t="str">
            <v>2019</v>
          </cell>
          <cell r="E1571">
            <v>3348.6666666666665</v>
          </cell>
        </row>
        <row r="1572">
          <cell r="A1572" t="str">
            <v>DK1</v>
          </cell>
          <cell r="B1572" t="str">
            <v>DK1</v>
          </cell>
          <cell r="C1572" t="str">
            <v>Wind offshore</v>
          </cell>
          <cell r="D1572" t="str">
            <v>2020</v>
          </cell>
          <cell r="E1572">
            <v>3387</v>
          </cell>
        </row>
        <row r="1573">
          <cell r="A1573" t="str">
            <v>DK1</v>
          </cell>
          <cell r="B1573" t="str">
            <v>DK1</v>
          </cell>
          <cell r="C1573" t="str">
            <v>Wind offshore</v>
          </cell>
          <cell r="D1573" t="str">
            <v>2021</v>
          </cell>
          <cell r="E1573">
            <v>3424.0588235294117</v>
          </cell>
        </row>
        <row r="1574">
          <cell r="A1574" t="str">
            <v>DK1</v>
          </cell>
          <cell r="B1574" t="str">
            <v>DK1</v>
          </cell>
          <cell r="C1574" t="str">
            <v>Wind offshore</v>
          </cell>
          <cell r="D1574" t="str">
            <v>2022</v>
          </cell>
          <cell r="E1574">
            <v>3460.3333333333335</v>
          </cell>
        </row>
        <row r="1575">
          <cell r="A1575" t="str">
            <v>DK1</v>
          </cell>
          <cell r="B1575" t="str">
            <v>DK1</v>
          </cell>
          <cell r="C1575" t="str">
            <v>Wind offshore</v>
          </cell>
          <cell r="D1575" t="str">
            <v>2023</v>
          </cell>
          <cell r="E1575">
            <v>3496</v>
          </cell>
        </row>
        <row r="1576">
          <cell r="A1576" t="str">
            <v>DK1</v>
          </cell>
          <cell r="B1576" t="str">
            <v>DK1</v>
          </cell>
          <cell r="C1576" t="str">
            <v>Wind offshore</v>
          </cell>
          <cell r="D1576" t="str">
            <v>2024</v>
          </cell>
          <cell r="E1576">
            <v>3530.5</v>
          </cell>
        </row>
        <row r="1577">
          <cell r="A1577" t="str">
            <v>DK1</v>
          </cell>
          <cell r="B1577" t="str">
            <v>DK1</v>
          </cell>
          <cell r="C1577" t="str">
            <v>Wind offshore</v>
          </cell>
          <cell r="D1577" t="str">
            <v>2025</v>
          </cell>
          <cell r="E1577">
            <v>3596.5</v>
          </cell>
        </row>
        <row r="1578">
          <cell r="A1578" t="str">
            <v>DK1</v>
          </cell>
          <cell r="B1578" t="str">
            <v>DK1</v>
          </cell>
          <cell r="C1578" t="str">
            <v>Wind offshore</v>
          </cell>
          <cell r="D1578" t="str">
            <v>2026</v>
          </cell>
          <cell r="E1578">
            <v>3663.05</v>
          </cell>
        </row>
        <row r="1579">
          <cell r="A1579" t="str">
            <v>DK1</v>
          </cell>
          <cell r="B1579" t="str">
            <v>DK1</v>
          </cell>
          <cell r="C1579" t="str">
            <v>Wind offshore</v>
          </cell>
          <cell r="D1579" t="str">
            <v>2027</v>
          </cell>
          <cell r="E1579">
            <v>3730</v>
          </cell>
        </row>
        <row r="1580">
          <cell r="A1580" t="str">
            <v>DK1</v>
          </cell>
          <cell r="B1580" t="str">
            <v>DK1</v>
          </cell>
          <cell r="C1580" t="str">
            <v>Wind offshore</v>
          </cell>
          <cell r="D1580" t="str">
            <v>2028</v>
          </cell>
          <cell r="E1580">
            <v>3797.3</v>
          </cell>
        </row>
        <row r="1581">
          <cell r="A1581" t="str">
            <v>DK1</v>
          </cell>
          <cell r="B1581" t="str">
            <v>DK1</v>
          </cell>
          <cell r="C1581" t="str">
            <v>Wind offshore</v>
          </cell>
          <cell r="D1581" t="str">
            <v>2029</v>
          </cell>
          <cell r="E1581">
            <v>3864.85</v>
          </cell>
        </row>
        <row r="1582">
          <cell r="A1582" t="str">
            <v>DK1</v>
          </cell>
          <cell r="B1582" t="str">
            <v>DK1</v>
          </cell>
          <cell r="C1582" t="str">
            <v>Wind offshore</v>
          </cell>
          <cell r="D1582" t="str">
            <v>2030</v>
          </cell>
          <cell r="E1582">
            <v>3929.8</v>
          </cell>
        </row>
        <row r="1583">
          <cell r="A1583" t="str">
            <v>DK1</v>
          </cell>
          <cell r="B1583" t="str">
            <v>DK1</v>
          </cell>
          <cell r="C1583" t="str">
            <v>Wind offshore</v>
          </cell>
          <cell r="D1583" t="str">
            <v>2031</v>
          </cell>
          <cell r="E1583">
            <v>3993</v>
          </cell>
        </row>
        <row r="1584">
          <cell r="A1584" t="str">
            <v>DK1</v>
          </cell>
          <cell r="B1584" t="str">
            <v>DK1</v>
          </cell>
          <cell r="C1584" t="str">
            <v>Wind offshore</v>
          </cell>
          <cell r="D1584" t="str">
            <v>2032</v>
          </cell>
          <cell r="E1584">
            <v>4055</v>
          </cell>
        </row>
        <row r="1585">
          <cell r="A1585" t="str">
            <v>DK1</v>
          </cell>
          <cell r="B1585" t="str">
            <v>DK1</v>
          </cell>
          <cell r="C1585" t="str">
            <v>Wind offshore</v>
          </cell>
          <cell r="D1585" t="str">
            <v>2033</v>
          </cell>
          <cell r="E1585">
            <v>4116.6000000000004</v>
          </cell>
        </row>
        <row r="1586">
          <cell r="A1586" t="str">
            <v>DK1</v>
          </cell>
          <cell r="B1586" t="str">
            <v>DK1</v>
          </cell>
          <cell r="C1586" t="str">
            <v>Wind offshore</v>
          </cell>
          <cell r="D1586" t="str">
            <v>2034</v>
          </cell>
          <cell r="E1586">
            <v>4174.95</v>
          </cell>
        </row>
        <row r="1587">
          <cell r="A1587" t="str">
            <v>DK1</v>
          </cell>
          <cell r="B1587" t="str">
            <v>DK1</v>
          </cell>
          <cell r="C1587" t="str">
            <v>Wind offshore</v>
          </cell>
          <cell r="D1587" t="str">
            <v>2035</v>
          </cell>
          <cell r="E1587">
            <v>4233</v>
          </cell>
        </row>
        <row r="1588">
          <cell r="A1588" t="str">
            <v>DK1</v>
          </cell>
          <cell r="B1588" t="str">
            <v>DK1</v>
          </cell>
          <cell r="C1588" t="str">
            <v>Wind offshore</v>
          </cell>
          <cell r="D1588" t="str">
            <v>2036</v>
          </cell>
          <cell r="E1588">
            <v>4289.25</v>
          </cell>
        </row>
        <row r="1589">
          <cell r="A1589" t="str">
            <v>DK1</v>
          </cell>
          <cell r="B1589" t="str">
            <v>DK1</v>
          </cell>
          <cell r="C1589" t="str">
            <v>Wind offshore</v>
          </cell>
          <cell r="D1589" t="str">
            <v>2037</v>
          </cell>
          <cell r="E1589">
            <v>4337.7</v>
          </cell>
        </row>
        <row r="1590">
          <cell r="A1590" t="str">
            <v>DK1</v>
          </cell>
          <cell r="B1590" t="str">
            <v>DK1</v>
          </cell>
          <cell r="C1590" t="str">
            <v>Wind offshore</v>
          </cell>
          <cell r="D1590" t="str">
            <v>2038</v>
          </cell>
          <cell r="E1590">
            <v>4383.7</v>
          </cell>
        </row>
        <row r="1591">
          <cell r="A1591" t="str">
            <v>DK1</v>
          </cell>
          <cell r="B1591" t="str">
            <v>DK1</v>
          </cell>
          <cell r="C1591" t="str">
            <v>Wind offshore</v>
          </cell>
          <cell r="D1591" t="str">
            <v>2039</v>
          </cell>
          <cell r="E1591">
            <v>4427.2</v>
          </cell>
        </row>
        <row r="1592">
          <cell r="A1592" t="str">
            <v>DK1</v>
          </cell>
          <cell r="B1592" t="str">
            <v>DK1</v>
          </cell>
          <cell r="C1592" t="str">
            <v>Wind offshore</v>
          </cell>
          <cell r="D1592" t="str">
            <v>2040</v>
          </cell>
          <cell r="E1592">
            <v>4468.1499999999996</v>
          </cell>
        </row>
        <row r="1593">
          <cell r="A1593" t="str">
            <v>DK1</v>
          </cell>
          <cell r="B1593" t="str">
            <v>DK1</v>
          </cell>
          <cell r="C1593" t="str">
            <v>Wind offshore</v>
          </cell>
          <cell r="D1593" t="str">
            <v>2041</v>
          </cell>
          <cell r="E1593">
            <v>4506.95</v>
          </cell>
        </row>
        <row r="1594">
          <cell r="A1594" t="str">
            <v>DK1</v>
          </cell>
          <cell r="B1594" t="str">
            <v>DK1</v>
          </cell>
          <cell r="C1594" t="str">
            <v>Wind offshore</v>
          </cell>
          <cell r="D1594" t="str">
            <v>2042</v>
          </cell>
          <cell r="E1594">
            <v>4543.55</v>
          </cell>
        </row>
        <row r="1595">
          <cell r="A1595" t="str">
            <v>DK1</v>
          </cell>
          <cell r="B1595" t="str">
            <v>DK1</v>
          </cell>
          <cell r="C1595" t="str">
            <v>Wind offshore</v>
          </cell>
          <cell r="D1595" t="str">
            <v>2043</v>
          </cell>
          <cell r="E1595">
            <v>4577.95</v>
          </cell>
        </row>
        <row r="1596">
          <cell r="A1596" t="str">
            <v>DK1</v>
          </cell>
          <cell r="B1596" t="str">
            <v>DK1</v>
          </cell>
          <cell r="C1596" t="str">
            <v>Wind offshore</v>
          </cell>
          <cell r="D1596" t="str">
            <v>2044</v>
          </cell>
          <cell r="E1596">
            <v>4610.1499999999996</v>
          </cell>
        </row>
        <row r="1597">
          <cell r="A1597" t="str">
            <v>DK1</v>
          </cell>
          <cell r="B1597" t="str">
            <v>DK1</v>
          </cell>
          <cell r="C1597" t="str">
            <v>Wind offshore</v>
          </cell>
          <cell r="D1597" t="str">
            <v>2045</v>
          </cell>
          <cell r="E1597">
            <v>4640.1000000000004</v>
          </cell>
        </row>
        <row r="1598">
          <cell r="A1598" t="str">
            <v>DK1</v>
          </cell>
          <cell r="B1598" t="str">
            <v>DK1</v>
          </cell>
          <cell r="C1598" t="str">
            <v>Wind offshore</v>
          </cell>
          <cell r="D1598" t="str">
            <v>2046</v>
          </cell>
          <cell r="E1598">
            <v>4667.8</v>
          </cell>
        </row>
        <row r="1599">
          <cell r="A1599" t="str">
            <v>DK1</v>
          </cell>
          <cell r="B1599" t="str">
            <v>DK1</v>
          </cell>
          <cell r="C1599" t="str">
            <v>Wind offshore</v>
          </cell>
          <cell r="D1599" t="str">
            <v>2047</v>
          </cell>
          <cell r="E1599">
            <v>4693.3500000000004</v>
          </cell>
        </row>
        <row r="1600">
          <cell r="A1600" t="str">
            <v>DK1</v>
          </cell>
          <cell r="B1600" t="str">
            <v>DK1</v>
          </cell>
          <cell r="C1600" t="str">
            <v>Wind offshore</v>
          </cell>
          <cell r="D1600" t="str">
            <v>2048</v>
          </cell>
          <cell r="E1600">
            <v>4716.75</v>
          </cell>
        </row>
        <row r="1601">
          <cell r="A1601" t="str">
            <v>DK1</v>
          </cell>
          <cell r="B1601" t="str">
            <v>DK1</v>
          </cell>
          <cell r="C1601" t="str">
            <v>Wind offshore</v>
          </cell>
          <cell r="D1601" t="str">
            <v>2049</v>
          </cell>
          <cell r="E1601">
            <v>4738</v>
          </cell>
        </row>
        <row r="1602">
          <cell r="A1602" t="str">
            <v>DK1</v>
          </cell>
          <cell r="B1602" t="str">
            <v>DK1</v>
          </cell>
          <cell r="C1602" t="str">
            <v>Wind offshore</v>
          </cell>
          <cell r="D1602" t="str">
            <v>2050</v>
          </cell>
          <cell r="E1602">
            <v>4757.3999999999996</v>
          </cell>
        </row>
        <row r="1603">
          <cell r="A1603" t="str">
            <v>DK2</v>
          </cell>
          <cell r="B1603" t="str">
            <v>DK2</v>
          </cell>
          <cell r="C1603" t="str">
            <v>Wind offshore</v>
          </cell>
          <cell r="D1603" t="str">
            <v>2015</v>
          </cell>
          <cell r="E1603">
            <v>3165</v>
          </cell>
        </row>
        <row r="1604">
          <cell r="A1604" t="str">
            <v>DK2</v>
          </cell>
          <cell r="B1604" t="str">
            <v>DK2</v>
          </cell>
          <cell r="C1604" t="str">
            <v>Wind offshore</v>
          </cell>
          <cell r="D1604" t="str">
            <v>2016</v>
          </cell>
          <cell r="E1604">
            <v>3210</v>
          </cell>
        </row>
        <row r="1605">
          <cell r="A1605" t="str">
            <v>DK2</v>
          </cell>
          <cell r="B1605" t="str">
            <v>DK2</v>
          </cell>
          <cell r="C1605" t="str">
            <v>Wind offshore</v>
          </cell>
          <cell r="D1605" t="str">
            <v>2017</v>
          </cell>
          <cell r="E1605">
            <v>3439</v>
          </cell>
        </row>
        <row r="1606">
          <cell r="A1606" t="str">
            <v>DK2</v>
          </cell>
          <cell r="B1606" t="str">
            <v>DK2</v>
          </cell>
          <cell r="C1606" t="str">
            <v>Wind offshore</v>
          </cell>
          <cell r="D1606" t="str">
            <v>2018</v>
          </cell>
          <cell r="E1606">
            <v>3519</v>
          </cell>
        </row>
        <row r="1607">
          <cell r="A1607" t="str">
            <v>DK2</v>
          </cell>
          <cell r="B1607" t="str">
            <v>DK2</v>
          </cell>
          <cell r="C1607" t="str">
            <v>Wind offshore</v>
          </cell>
          <cell r="D1607" t="str">
            <v>2019</v>
          </cell>
          <cell r="E1607">
            <v>3027.5714285714284</v>
          </cell>
        </row>
        <row r="1608">
          <cell r="A1608" t="str">
            <v>DK2</v>
          </cell>
          <cell r="B1608" t="str">
            <v>DK2</v>
          </cell>
          <cell r="C1608" t="str">
            <v>Wind offshore</v>
          </cell>
          <cell r="D1608" t="str">
            <v>2020</v>
          </cell>
          <cell r="E1608">
            <v>3071</v>
          </cell>
        </row>
        <row r="1609">
          <cell r="A1609" t="str">
            <v>DK2</v>
          </cell>
          <cell r="B1609" t="str">
            <v>DK2</v>
          </cell>
          <cell r="C1609" t="str">
            <v>Wind offshore</v>
          </cell>
          <cell r="D1609" t="str">
            <v>2021</v>
          </cell>
          <cell r="E1609">
            <v>3113.1875</v>
          </cell>
        </row>
        <row r="1610">
          <cell r="A1610" t="str">
            <v>DK2</v>
          </cell>
          <cell r="B1610" t="str">
            <v>DK2</v>
          </cell>
          <cell r="C1610" t="str">
            <v>Wind offshore</v>
          </cell>
          <cell r="D1610" t="str">
            <v>2022</v>
          </cell>
          <cell r="E1610">
            <v>3154.1764705882351</v>
          </cell>
        </row>
        <row r="1611">
          <cell r="A1611" t="str">
            <v>DK2</v>
          </cell>
          <cell r="B1611" t="str">
            <v>DK2</v>
          </cell>
          <cell r="C1611" t="str">
            <v>Wind offshore</v>
          </cell>
          <cell r="D1611" t="str">
            <v>2023</v>
          </cell>
          <cell r="E1611">
            <v>3194</v>
          </cell>
        </row>
        <row r="1612">
          <cell r="A1612" t="str">
            <v>DK2</v>
          </cell>
          <cell r="B1612" t="str">
            <v>DK2</v>
          </cell>
          <cell r="C1612" t="str">
            <v>Wind offshore</v>
          </cell>
          <cell r="D1612" t="str">
            <v>2024</v>
          </cell>
          <cell r="E1612">
            <v>3233.2631578947367</v>
          </cell>
        </row>
        <row r="1613">
          <cell r="A1613" t="str">
            <v>DK2</v>
          </cell>
          <cell r="B1613" t="str">
            <v>DK2</v>
          </cell>
          <cell r="C1613" t="str">
            <v>Wind offshore</v>
          </cell>
          <cell r="D1613" t="str">
            <v>2025</v>
          </cell>
          <cell r="E1613">
            <v>3271.55</v>
          </cell>
        </row>
        <row r="1614">
          <cell r="A1614" t="str">
            <v>DK2</v>
          </cell>
          <cell r="B1614" t="str">
            <v>DK2</v>
          </cell>
          <cell r="C1614" t="str">
            <v>Wind offshore</v>
          </cell>
          <cell r="D1614" t="str">
            <v>2026</v>
          </cell>
          <cell r="E1614">
            <v>3345.05</v>
          </cell>
        </row>
        <row r="1615">
          <cell r="A1615" t="str">
            <v>DK2</v>
          </cell>
          <cell r="B1615" t="str">
            <v>DK2</v>
          </cell>
          <cell r="C1615" t="str">
            <v>Wind offshore</v>
          </cell>
          <cell r="D1615" t="str">
            <v>2027</v>
          </cell>
          <cell r="E1615">
            <v>3419.35</v>
          </cell>
        </row>
        <row r="1616">
          <cell r="A1616" t="str">
            <v>DK2</v>
          </cell>
          <cell r="B1616" t="str">
            <v>DK2</v>
          </cell>
          <cell r="C1616" t="str">
            <v>Wind offshore</v>
          </cell>
          <cell r="D1616" t="str">
            <v>2028</v>
          </cell>
          <cell r="E1616">
            <v>3494.35</v>
          </cell>
        </row>
        <row r="1617">
          <cell r="A1617" t="str">
            <v>DK2</v>
          </cell>
          <cell r="B1617" t="str">
            <v>DK2</v>
          </cell>
          <cell r="C1617" t="str">
            <v>Wind offshore</v>
          </cell>
          <cell r="D1617" t="str">
            <v>2029</v>
          </cell>
          <cell r="E1617">
            <v>3569.95</v>
          </cell>
        </row>
        <row r="1618">
          <cell r="A1618" t="str">
            <v>DK2</v>
          </cell>
          <cell r="B1618" t="str">
            <v>DK2</v>
          </cell>
          <cell r="C1618" t="str">
            <v>Wind offshore</v>
          </cell>
          <cell r="D1618" t="str">
            <v>2030</v>
          </cell>
          <cell r="E1618">
            <v>3642.85</v>
          </cell>
        </row>
        <row r="1619">
          <cell r="A1619" t="str">
            <v>DK2</v>
          </cell>
          <cell r="B1619" t="str">
            <v>DK2</v>
          </cell>
          <cell r="C1619" t="str">
            <v>Wind offshore</v>
          </cell>
          <cell r="D1619" t="str">
            <v>2031</v>
          </cell>
          <cell r="E1619">
            <v>3713</v>
          </cell>
        </row>
        <row r="1620">
          <cell r="A1620" t="str">
            <v>DK2</v>
          </cell>
          <cell r="B1620" t="str">
            <v>DK2</v>
          </cell>
          <cell r="C1620" t="str">
            <v>Wind offshore</v>
          </cell>
          <cell r="D1620" t="str">
            <v>2032</v>
          </cell>
          <cell r="E1620">
            <v>3784</v>
          </cell>
        </row>
        <row r="1621">
          <cell r="A1621" t="str">
            <v>DK2</v>
          </cell>
          <cell r="B1621" t="str">
            <v>DK2</v>
          </cell>
          <cell r="C1621" t="str">
            <v>Wind offshore</v>
          </cell>
          <cell r="D1621" t="str">
            <v>2033</v>
          </cell>
          <cell r="E1621">
            <v>3853.4</v>
          </cell>
        </row>
        <row r="1622">
          <cell r="A1622" t="str">
            <v>DK2</v>
          </cell>
          <cell r="B1622" t="str">
            <v>DK2</v>
          </cell>
          <cell r="C1622" t="str">
            <v>Wind offshore</v>
          </cell>
          <cell r="D1622" t="str">
            <v>2034</v>
          </cell>
          <cell r="E1622">
            <v>3919.4</v>
          </cell>
        </row>
        <row r="1623">
          <cell r="A1623" t="str">
            <v>DK2</v>
          </cell>
          <cell r="B1623" t="str">
            <v>DK2</v>
          </cell>
          <cell r="C1623" t="str">
            <v>Wind offshore</v>
          </cell>
          <cell r="D1623" t="str">
            <v>2035</v>
          </cell>
          <cell r="E1623">
            <v>3985</v>
          </cell>
        </row>
        <row r="1624">
          <cell r="A1624" t="str">
            <v>DK2</v>
          </cell>
          <cell r="B1624" t="str">
            <v>DK2</v>
          </cell>
          <cell r="C1624" t="str">
            <v>Wind offshore</v>
          </cell>
          <cell r="D1624" t="str">
            <v>2036</v>
          </cell>
          <cell r="E1624">
            <v>4049.45</v>
          </cell>
        </row>
        <row r="1625">
          <cell r="A1625" t="str">
            <v>DK2</v>
          </cell>
          <cell r="B1625" t="str">
            <v>DK2</v>
          </cell>
          <cell r="C1625" t="str">
            <v>Wind offshore</v>
          </cell>
          <cell r="D1625" t="str">
            <v>2037</v>
          </cell>
          <cell r="E1625">
            <v>4104.1000000000004</v>
          </cell>
        </row>
        <row r="1626">
          <cell r="A1626" t="str">
            <v>DK2</v>
          </cell>
          <cell r="B1626" t="str">
            <v>DK2</v>
          </cell>
          <cell r="C1626" t="str">
            <v>Wind offshore</v>
          </cell>
          <cell r="D1626" t="str">
            <v>2038</v>
          </cell>
          <cell r="E1626">
            <v>4156.05</v>
          </cell>
        </row>
        <row r="1627">
          <cell r="A1627" t="str">
            <v>DK2</v>
          </cell>
          <cell r="B1627" t="str">
            <v>DK2</v>
          </cell>
          <cell r="C1627" t="str">
            <v>Wind offshore</v>
          </cell>
          <cell r="D1627" t="str">
            <v>2039</v>
          </cell>
          <cell r="E1627">
            <v>4205.2</v>
          </cell>
        </row>
        <row r="1628">
          <cell r="A1628" t="str">
            <v>DK2</v>
          </cell>
          <cell r="B1628" t="str">
            <v>DK2</v>
          </cell>
          <cell r="C1628" t="str">
            <v>Wind offshore</v>
          </cell>
          <cell r="D1628" t="str">
            <v>2040</v>
          </cell>
          <cell r="E1628">
            <v>4251.3999999999996</v>
          </cell>
        </row>
        <row r="1629">
          <cell r="A1629" t="str">
            <v>DK2</v>
          </cell>
          <cell r="B1629" t="str">
            <v>DK2</v>
          </cell>
          <cell r="C1629" t="str">
            <v>Wind offshore</v>
          </cell>
          <cell r="D1629" t="str">
            <v>2041</v>
          </cell>
          <cell r="E1629">
            <v>4295.25</v>
          </cell>
        </row>
        <row r="1630">
          <cell r="A1630" t="str">
            <v>DK2</v>
          </cell>
          <cell r="B1630" t="str">
            <v>DK2</v>
          </cell>
          <cell r="C1630" t="str">
            <v>Wind offshore</v>
          </cell>
          <cell r="D1630" t="str">
            <v>2042</v>
          </cell>
          <cell r="E1630">
            <v>4336.7</v>
          </cell>
        </row>
        <row r="1631">
          <cell r="A1631" t="str">
            <v>DK2</v>
          </cell>
          <cell r="B1631" t="str">
            <v>DK2</v>
          </cell>
          <cell r="C1631" t="str">
            <v>Wind offshore</v>
          </cell>
          <cell r="D1631" t="str">
            <v>2043</v>
          </cell>
          <cell r="E1631">
            <v>4375.7</v>
          </cell>
        </row>
        <row r="1632">
          <cell r="A1632" t="str">
            <v>DK2</v>
          </cell>
          <cell r="B1632" t="str">
            <v>DK2</v>
          </cell>
          <cell r="C1632" t="str">
            <v>Wind offshore</v>
          </cell>
          <cell r="D1632" t="str">
            <v>2044</v>
          </cell>
          <cell r="E1632">
            <v>4412.2</v>
          </cell>
        </row>
        <row r="1633">
          <cell r="A1633" t="str">
            <v>DK2</v>
          </cell>
          <cell r="B1633" t="str">
            <v>DK2</v>
          </cell>
          <cell r="C1633" t="str">
            <v>Wind offshore</v>
          </cell>
          <cell r="D1633" t="str">
            <v>2045</v>
          </cell>
          <cell r="E1633">
            <v>4446.25</v>
          </cell>
        </row>
        <row r="1634">
          <cell r="A1634" t="str">
            <v>DK2</v>
          </cell>
          <cell r="B1634" t="str">
            <v>DK2</v>
          </cell>
          <cell r="C1634" t="str">
            <v>Wind offshore</v>
          </cell>
          <cell r="D1634" t="str">
            <v>2046</v>
          </cell>
          <cell r="E1634">
            <v>4477.8</v>
          </cell>
        </row>
        <row r="1635">
          <cell r="A1635" t="str">
            <v>DK2</v>
          </cell>
          <cell r="B1635" t="str">
            <v>DK2</v>
          </cell>
          <cell r="C1635" t="str">
            <v>Wind offshore</v>
          </cell>
          <cell r="D1635" t="str">
            <v>2047</v>
          </cell>
          <cell r="E1635">
            <v>4506.95</v>
          </cell>
        </row>
        <row r="1636">
          <cell r="A1636" t="str">
            <v>DK2</v>
          </cell>
          <cell r="B1636" t="str">
            <v>DK2</v>
          </cell>
          <cell r="C1636" t="str">
            <v>Wind offshore</v>
          </cell>
          <cell r="D1636" t="str">
            <v>2048</v>
          </cell>
          <cell r="E1636">
            <v>4533.75</v>
          </cell>
        </row>
        <row r="1637">
          <cell r="A1637" t="str">
            <v>DK2</v>
          </cell>
          <cell r="B1637" t="str">
            <v>DK2</v>
          </cell>
          <cell r="C1637" t="str">
            <v>Wind offshore</v>
          </cell>
          <cell r="D1637" t="str">
            <v>2049</v>
          </cell>
          <cell r="E1637">
            <v>4558</v>
          </cell>
        </row>
        <row r="1638">
          <cell r="A1638" t="str">
            <v>DK2</v>
          </cell>
          <cell r="B1638" t="str">
            <v>DK2</v>
          </cell>
          <cell r="C1638" t="str">
            <v>Wind offshore</v>
          </cell>
          <cell r="D1638" t="str">
            <v>2050</v>
          </cell>
          <cell r="E1638">
            <v>4580.3999999999996</v>
          </cell>
        </row>
        <row r="1639">
          <cell r="A1639" t="str">
            <v>France</v>
          </cell>
          <cell r="B1639" t="str">
            <v>FR</v>
          </cell>
          <cell r="C1639" t="str">
            <v>Wind offshore</v>
          </cell>
          <cell r="D1639" t="str">
            <v>2015</v>
          </cell>
          <cell r="E1639">
            <v>2681</v>
          </cell>
        </row>
        <row r="1640">
          <cell r="A1640" t="str">
            <v>France</v>
          </cell>
          <cell r="B1640" t="str">
            <v>FR</v>
          </cell>
          <cell r="C1640" t="str">
            <v>Wind offshore</v>
          </cell>
          <cell r="D1640" t="str">
            <v>2016</v>
          </cell>
          <cell r="E1640">
            <v>2716</v>
          </cell>
        </row>
        <row r="1641">
          <cell r="A1641" t="str">
            <v>France</v>
          </cell>
          <cell r="B1641" t="str">
            <v>FR</v>
          </cell>
          <cell r="C1641" t="str">
            <v>Wind offshore</v>
          </cell>
          <cell r="D1641" t="str">
            <v>2017</v>
          </cell>
          <cell r="E1641">
            <v>2843</v>
          </cell>
        </row>
        <row r="1642">
          <cell r="A1642" t="str">
            <v>France</v>
          </cell>
          <cell r="B1642" t="str">
            <v>FR</v>
          </cell>
          <cell r="C1642" t="str">
            <v>Wind offshore</v>
          </cell>
          <cell r="D1642" t="str">
            <v>2018</v>
          </cell>
          <cell r="E1642">
            <v>2894</v>
          </cell>
        </row>
        <row r="1643">
          <cell r="A1643" t="str">
            <v>France</v>
          </cell>
          <cell r="B1643" t="str">
            <v>FR</v>
          </cell>
          <cell r="C1643" t="str">
            <v>Wind offshore</v>
          </cell>
          <cell r="D1643" t="str">
            <v>2019</v>
          </cell>
          <cell r="E1643">
            <v>2787.8333333333335</v>
          </cell>
        </row>
        <row r="1644">
          <cell r="A1644" t="str">
            <v>France</v>
          </cell>
          <cell r="B1644" t="str">
            <v>FR</v>
          </cell>
          <cell r="C1644" t="str">
            <v>Wind offshore</v>
          </cell>
          <cell r="D1644" t="str">
            <v>2020</v>
          </cell>
          <cell r="E1644">
            <v>2818</v>
          </cell>
        </row>
        <row r="1645">
          <cell r="A1645" t="str">
            <v>France</v>
          </cell>
          <cell r="B1645" t="str">
            <v>FR</v>
          </cell>
          <cell r="C1645" t="str">
            <v>Wind offshore</v>
          </cell>
          <cell r="D1645" t="str">
            <v>2021</v>
          </cell>
          <cell r="E1645">
            <v>2845.75</v>
          </cell>
        </row>
        <row r="1646">
          <cell r="A1646" t="str">
            <v>France</v>
          </cell>
          <cell r="B1646" t="str">
            <v>FR</v>
          </cell>
          <cell r="C1646" t="str">
            <v>Wind offshore</v>
          </cell>
          <cell r="D1646" t="str">
            <v>2022</v>
          </cell>
          <cell r="E1646">
            <v>2872.4444444444443</v>
          </cell>
        </row>
        <row r="1647">
          <cell r="A1647" t="str">
            <v>France</v>
          </cell>
          <cell r="B1647" t="str">
            <v>FR</v>
          </cell>
          <cell r="C1647" t="str">
            <v>Wind offshore</v>
          </cell>
          <cell r="D1647" t="str">
            <v>2023</v>
          </cell>
          <cell r="E1647">
            <v>2898</v>
          </cell>
        </row>
        <row r="1648">
          <cell r="A1648" t="str">
            <v>France</v>
          </cell>
          <cell r="B1648" t="str">
            <v>FR</v>
          </cell>
          <cell r="C1648" t="str">
            <v>Wind offshore</v>
          </cell>
          <cell r="D1648" t="str">
            <v>2024</v>
          </cell>
          <cell r="E1648">
            <v>2923</v>
          </cell>
        </row>
        <row r="1649">
          <cell r="A1649" t="str">
            <v>France</v>
          </cell>
          <cell r="B1649" t="str">
            <v>FR</v>
          </cell>
          <cell r="C1649" t="str">
            <v>Wind offshore</v>
          </cell>
          <cell r="D1649" t="str">
            <v>2025</v>
          </cell>
          <cell r="E1649">
            <v>2947.25</v>
          </cell>
        </row>
        <row r="1650">
          <cell r="A1650" t="str">
            <v>France</v>
          </cell>
          <cell r="B1650" t="str">
            <v>FR</v>
          </cell>
          <cell r="C1650" t="str">
            <v>Wind offshore</v>
          </cell>
          <cell r="D1650" t="str">
            <v>2026</v>
          </cell>
          <cell r="E1650">
            <v>2971</v>
          </cell>
        </row>
        <row r="1651">
          <cell r="A1651" t="str">
            <v>France</v>
          </cell>
          <cell r="B1651" t="str">
            <v>FR</v>
          </cell>
          <cell r="C1651" t="str">
            <v>Wind offshore</v>
          </cell>
          <cell r="D1651" t="str">
            <v>2027</v>
          </cell>
          <cell r="E1651">
            <v>2994.2142857142858</v>
          </cell>
        </row>
        <row r="1652">
          <cell r="A1652" t="str">
            <v>France</v>
          </cell>
          <cell r="B1652" t="str">
            <v>FR</v>
          </cell>
          <cell r="C1652" t="str">
            <v>Wind offshore</v>
          </cell>
          <cell r="D1652" t="str">
            <v>2028</v>
          </cell>
          <cell r="E1652">
            <v>3016.9333333333334</v>
          </cell>
        </row>
        <row r="1653">
          <cell r="A1653" t="str">
            <v>France</v>
          </cell>
          <cell r="B1653" t="str">
            <v>FR</v>
          </cell>
          <cell r="C1653" t="str">
            <v>Wind offshore</v>
          </cell>
          <cell r="D1653" t="str">
            <v>2029</v>
          </cell>
          <cell r="E1653">
            <v>3039.1875</v>
          </cell>
        </row>
        <row r="1654">
          <cell r="A1654" t="str">
            <v>France</v>
          </cell>
          <cell r="B1654" t="str">
            <v>FR</v>
          </cell>
          <cell r="C1654" t="str">
            <v>Wind offshore</v>
          </cell>
          <cell r="D1654" t="str">
            <v>2030</v>
          </cell>
          <cell r="E1654">
            <v>3061</v>
          </cell>
        </row>
        <row r="1655">
          <cell r="A1655" t="str">
            <v>France</v>
          </cell>
          <cell r="B1655" t="str">
            <v>FR</v>
          </cell>
          <cell r="C1655" t="str">
            <v>Wind offshore</v>
          </cell>
          <cell r="D1655" t="str">
            <v>2031</v>
          </cell>
          <cell r="E1655">
            <v>3082</v>
          </cell>
        </row>
        <row r="1656">
          <cell r="A1656" t="str">
            <v>France</v>
          </cell>
          <cell r="B1656" t="str">
            <v>FR</v>
          </cell>
          <cell r="C1656" t="str">
            <v>Wind offshore</v>
          </cell>
          <cell r="D1656" t="str">
            <v>2032</v>
          </cell>
          <cell r="E1656">
            <v>3102</v>
          </cell>
        </row>
        <row r="1657">
          <cell r="A1657" t="str">
            <v>France</v>
          </cell>
          <cell r="B1657" t="str">
            <v>FR</v>
          </cell>
          <cell r="C1657" t="str">
            <v>Wind offshore</v>
          </cell>
          <cell r="D1657" t="str">
            <v>2033</v>
          </cell>
          <cell r="E1657">
            <v>3122.2</v>
          </cell>
        </row>
        <row r="1658">
          <cell r="A1658" t="str">
            <v>France</v>
          </cell>
          <cell r="B1658" t="str">
            <v>FR</v>
          </cell>
          <cell r="C1658" t="str">
            <v>Wind offshore</v>
          </cell>
          <cell r="D1658" t="str">
            <v>2034</v>
          </cell>
          <cell r="E1658">
            <v>3165.95</v>
          </cell>
        </row>
        <row r="1659">
          <cell r="A1659" t="str">
            <v>France</v>
          </cell>
          <cell r="B1659" t="str">
            <v>FR</v>
          </cell>
          <cell r="C1659" t="str">
            <v>Wind offshore</v>
          </cell>
          <cell r="D1659" t="str">
            <v>2035</v>
          </cell>
          <cell r="E1659">
            <v>3209</v>
          </cell>
        </row>
        <row r="1660">
          <cell r="A1660" t="str">
            <v>France</v>
          </cell>
          <cell r="B1660" t="str">
            <v>FR</v>
          </cell>
          <cell r="C1660" t="str">
            <v>Wind offshore</v>
          </cell>
          <cell r="D1660" t="str">
            <v>2036</v>
          </cell>
          <cell r="E1660">
            <v>3251.8</v>
          </cell>
        </row>
        <row r="1661">
          <cell r="A1661" t="str">
            <v>France</v>
          </cell>
          <cell r="B1661" t="str">
            <v>FR</v>
          </cell>
          <cell r="C1661" t="str">
            <v>Wind offshore</v>
          </cell>
          <cell r="D1661" t="str">
            <v>2037</v>
          </cell>
          <cell r="E1661">
            <v>3289.05</v>
          </cell>
        </row>
        <row r="1662">
          <cell r="A1662" t="str">
            <v>France</v>
          </cell>
          <cell r="B1662" t="str">
            <v>FR</v>
          </cell>
          <cell r="C1662" t="str">
            <v>Wind offshore</v>
          </cell>
          <cell r="D1662" t="str">
            <v>2038</v>
          </cell>
          <cell r="E1662">
            <v>3324.65</v>
          </cell>
        </row>
        <row r="1663">
          <cell r="A1663" t="str">
            <v>France</v>
          </cell>
          <cell r="B1663" t="str">
            <v>FR</v>
          </cell>
          <cell r="C1663" t="str">
            <v>Wind offshore</v>
          </cell>
          <cell r="D1663" t="str">
            <v>2039</v>
          </cell>
          <cell r="E1663">
            <v>3358.5</v>
          </cell>
        </row>
        <row r="1664">
          <cell r="A1664" t="str">
            <v>France</v>
          </cell>
          <cell r="B1664" t="str">
            <v>FR</v>
          </cell>
          <cell r="C1664" t="str">
            <v>Wind offshore</v>
          </cell>
          <cell r="D1664" t="str">
            <v>2040</v>
          </cell>
          <cell r="E1664">
            <v>3390.55</v>
          </cell>
        </row>
        <row r="1665">
          <cell r="A1665" t="str">
            <v>France</v>
          </cell>
          <cell r="B1665" t="str">
            <v>FR</v>
          </cell>
          <cell r="C1665" t="str">
            <v>Wind offshore</v>
          </cell>
          <cell r="D1665" t="str">
            <v>2041</v>
          </cell>
          <cell r="E1665">
            <v>3421</v>
          </cell>
        </row>
        <row r="1666">
          <cell r="A1666" t="str">
            <v>France</v>
          </cell>
          <cell r="B1666" t="str">
            <v>FR</v>
          </cell>
          <cell r="C1666" t="str">
            <v>Wind offshore</v>
          </cell>
          <cell r="D1666" t="str">
            <v>2042</v>
          </cell>
          <cell r="E1666">
            <v>3449.8</v>
          </cell>
        </row>
        <row r="1667">
          <cell r="A1667" t="str">
            <v>France</v>
          </cell>
          <cell r="B1667" t="str">
            <v>FR</v>
          </cell>
          <cell r="C1667" t="str">
            <v>Wind offshore</v>
          </cell>
          <cell r="D1667" t="str">
            <v>2043</v>
          </cell>
          <cell r="E1667">
            <v>3476.95</v>
          </cell>
        </row>
        <row r="1668">
          <cell r="A1668" t="str">
            <v>France</v>
          </cell>
          <cell r="B1668" t="str">
            <v>FR</v>
          </cell>
          <cell r="C1668" t="str">
            <v>Wind offshore</v>
          </cell>
          <cell r="D1668" t="str">
            <v>2044</v>
          </cell>
          <cell r="E1668">
            <v>3502.4</v>
          </cell>
        </row>
        <row r="1669">
          <cell r="A1669" t="str">
            <v>France</v>
          </cell>
          <cell r="B1669" t="str">
            <v>FR</v>
          </cell>
          <cell r="C1669" t="str">
            <v>Wind offshore</v>
          </cell>
          <cell r="D1669" t="str">
            <v>2045</v>
          </cell>
          <cell r="E1669">
            <v>3526.15</v>
          </cell>
        </row>
        <row r="1670">
          <cell r="A1670" t="str">
            <v>France</v>
          </cell>
          <cell r="B1670" t="str">
            <v>FR</v>
          </cell>
          <cell r="C1670" t="str">
            <v>Wind offshore</v>
          </cell>
          <cell r="D1670" t="str">
            <v>2046</v>
          </cell>
          <cell r="E1670">
            <v>3548.15</v>
          </cell>
        </row>
        <row r="1671">
          <cell r="A1671" t="str">
            <v>France</v>
          </cell>
          <cell r="B1671" t="str">
            <v>FR</v>
          </cell>
          <cell r="C1671" t="str">
            <v>Wind offshore</v>
          </cell>
          <cell r="D1671" t="str">
            <v>2047</v>
          </cell>
          <cell r="E1671">
            <v>3568.5</v>
          </cell>
        </row>
        <row r="1672">
          <cell r="A1672" t="str">
            <v>France</v>
          </cell>
          <cell r="B1672" t="str">
            <v>FR</v>
          </cell>
          <cell r="C1672" t="str">
            <v>Wind offshore</v>
          </cell>
          <cell r="D1672" t="str">
            <v>2048</v>
          </cell>
          <cell r="E1672">
            <v>3587.2</v>
          </cell>
        </row>
        <row r="1673">
          <cell r="A1673" t="str">
            <v>France</v>
          </cell>
          <cell r="B1673" t="str">
            <v>FR</v>
          </cell>
          <cell r="C1673" t="str">
            <v>Wind offshore</v>
          </cell>
          <cell r="D1673" t="str">
            <v>2049</v>
          </cell>
          <cell r="E1673">
            <v>3604</v>
          </cell>
        </row>
        <row r="1674">
          <cell r="A1674" t="str">
            <v>France</v>
          </cell>
          <cell r="B1674" t="str">
            <v>FR</v>
          </cell>
          <cell r="C1674" t="str">
            <v>Wind offshore</v>
          </cell>
          <cell r="D1674" t="str">
            <v>2050</v>
          </cell>
          <cell r="E1674">
            <v>3619.7</v>
          </cell>
        </row>
        <row r="1675">
          <cell r="A1675" t="str">
            <v>Germany</v>
          </cell>
          <cell r="B1675" t="str">
            <v>DE</v>
          </cell>
          <cell r="C1675" t="str">
            <v>Wind offshore</v>
          </cell>
          <cell r="D1675" t="str">
            <v>2015</v>
          </cell>
          <cell r="E1675">
            <v>3422</v>
          </cell>
        </row>
        <row r="1676">
          <cell r="A1676" t="str">
            <v>Germany</v>
          </cell>
          <cell r="B1676" t="str">
            <v>DE</v>
          </cell>
          <cell r="C1676" t="str">
            <v>Wind offshore</v>
          </cell>
          <cell r="D1676" t="str">
            <v>2016</v>
          </cell>
          <cell r="E1676">
            <v>3468</v>
          </cell>
        </row>
        <row r="1677">
          <cell r="A1677" t="str">
            <v>Germany</v>
          </cell>
          <cell r="B1677" t="str">
            <v>DE</v>
          </cell>
          <cell r="C1677" t="str">
            <v>Wind offshore</v>
          </cell>
          <cell r="D1677" t="str">
            <v>2017</v>
          </cell>
          <cell r="E1677">
            <v>3713</v>
          </cell>
        </row>
        <row r="1678">
          <cell r="A1678" t="str">
            <v>Germany</v>
          </cell>
          <cell r="B1678" t="str">
            <v>DE</v>
          </cell>
          <cell r="C1678" t="str">
            <v>Wind offshore</v>
          </cell>
          <cell r="D1678" t="str">
            <v>2018</v>
          </cell>
          <cell r="E1678">
            <v>3786</v>
          </cell>
        </row>
        <row r="1679">
          <cell r="A1679" t="str">
            <v>Germany</v>
          </cell>
          <cell r="B1679" t="str">
            <v>DE</v>
          </cell>
          <cell r="C1679" t="str">
            <v>Wind offshore</v>
          </cell>
          <cell r="D1679" t="str">
            <v>2019</v>
          </cell>
          <cell r="E1679">
            <v>3139.25</v>
          </cell>
        </row>
        <row r="1680">
          <cell r="A1680" t="str">
            <v>Germany</v>
          </cell>
          <cell r="B1680" t="str">
            <v>DE</v>
          </cell>
          <cell r="C1680" t="str">
            <v>Wind offshore</v>
          </cell>
          <cell r="D1680" t="str">
            <v>2020</v>
          </cell>
          <cell r="E1680">
            <v>3203</v>
          </cell>
        </row>
        <row r="1681">
          <cell r="A1681" t="str">
            <v>Germany</v>
          </cell>
          <cell r="B1681" t="str">
            <v>DE</v>
          </cell>
          <cell r="C1681" t="str">
            <v>Wind offshore</v>
          </cell>
          <cell r="D1681" t="str">
            <v>2021</v>
          </cell>
          <cell r="E1681">
            <v>3268.35</v>
          </cell>
        </row>
        <row r="1682">
          <cell r="A1682" t="str">
            <v>Germany</v>
          </cell>
          <cell r="B1682" t="str">
            <v>DE</v>
          </cell>
          <cell r="C1682" t="str">
            <v>Wind offshore</v>
          </cell>
          <cell r="D1682" t="str">
            <v>2022</v>
          </cell>
          <cell r="E1682">
            <v>3334.05</v>
          </cell>
        </row>
        <row r="1683">
          <cell r="A1683" t="str">
            <v>Germany</v>
          </cell>
          <cell r="B1683" t="str">
            <v>DE</v>
          </cell>
          <cell r="C1683" t="str">
            <v>Wind offshore</v>
          </cell>
          <cell r="D1683" t="str">
            <v>2023</v>
          </cell>
          <cell r="E1683">
            <v>3400</v>
          </cell>
        </row>
        <row r="1684">
          <cell r="A1684" t="str">
            <v>Germany</v>
          </cell>
          <cell r="B1684" t="str">
            <v>DE</v>
          </cell>
          <cell r="C1684" t="str">
            <v>Wind offshore</v>
          </cell>
          <cell r="D1684" t="str">
            <v>2024</v>
          </cell>
          <cell r="E1684">
            <v>3467.55</v>
          </cell>
        </row>
        <row r="1685">
          <cell r="A1685" t="str">
            <v>Germany</v>
          </cell>
          <cell r="B1685" t="str">
            <v>DE</v>
          </cell>
          <cell r="C1685" t="str">
            <v>Wind offshore</v>
          </cell>
          <cell r="D1685" t="str">
            <v>2025</v>
          </cell>
          <cell r="E1685">
            <v>3535.25</v>
          </cell>
        </row>
        <row r="1686">
          <cell r="A1686" t="str">
            <v>Germany</v>
          </cell>
          <cell r="B1686" t="str">
            <v>DE</v>
          </cell>
          <cell r="C1686" t="str">
            <v>Wind offshore</v>
          </cell>
          <cell r="D1686" t="str">
            <v>2026</v>
          </cell>
          <cell r="E1686">
            <v>3603.4</v>
          </cell>
        </row>
        <row r="1687">
          <cell r="A1687" t="str">
            <v>Germany</v>
          </cell>
          <cell r="B1687" t="str">
            <v>DE</v>
          </cell>
          <cell r="C1687" t="str">
            <v>Wind offshore</v>
          </cell>
          <cell r="D1687" t="str">
            <v>2027</v>
          </cell>
          <cell r="E1687">
            <v>3671.95</v>
          </cell>
        </row>
        <row r="1688">
          <cell r="A1688" t="str">
            <v>Germany</v>
          </cell>
          <cell r="B1688" t="str">
            <v>DE</v>
          </cell>
          <cell r="C1688" t="str">
            <v>Wind offshore</v>
          </cell>
          <cell r="D1688" t="str">
            <v>2028</v>
          </cell>
          <cell r="E1688">
            <v>3740.8</v>
          </cell>
        </row>
        <row r="1689">
          <cell r="A1689" t="str">
            <v>Germany</v>
          </cell>
          <cell r="B1689" t="str">
            <v>DE</v>
          </cell>
          <cell r="C1689" t="str">
            <v>Wind offshore</v>
          </cell>
          <cell r="D1689" t="str">
            <v>2029</v>
          </cell>
          <cell r="E1689">
            <v>3809.9</v>
          </cell>
        </row>
        <row r="1690">
          <cell r="A1690" t="str">
            <v>Germany</v>
          </cell>
          <cell r="B1690" t="str">
            <v>DE</v>
          </cell>
          <cell r="C1690" t="str">
            <v>Wind offshore</v>
          </cell>
          <cell r="D1690" t="str">
            <v>2030</v>
          </cell>
          <cell r="E1690">
            <v>3878.35</v>
          </cell>
        </row>
        <row r="1691">
          <cell r="A1691" t="str">
            <v>Germany</v>
          </cell>
          <cell r="B1691" t="str">
            <v>DE</v>
          </cell>
          <cell r="C1691" t="str">
            <v>Wind offshore</v>
          </cell>
          <cell r="D1691" t="str">
            <v>2031</v>
          </cell>
          <cell r="E1691">
            <v>3947</v>
          </cell>
        </row>
        <row r="1692">
          <cell r="A1692" t="str">
            <v>Germany</v>
          </cell>
          <cell r="B1692" t="str">
            <v>DE</v>
          </cell>
          <cell r="C1692" t="str">
            <v>Wind offshore</v>
          </cell>
          <cell r="D1692" t="str">
            <v>2032</v>
          </cell>
          <cell r="E1692">
            <v>4015</v>
          </cell>
        </row>
        <row r="1693">
          <cell r="A1693" t="str">
            <v>Germany</v>
          </cell>
          <cell r="B1693" t="str">
            <v>DE</v>
          </cell>
          <cell r="C1693" t="str">
            <v>Wind offshore</v>
          </cell>
          <cell r="D1693" t="str">
            <v>2033</v>
          </cell>
          <cell r="E1693">
            <v>4082.05</v>
          </cell>
        </row>
        <row r="1694">
          <cell r="A1694" t="str">
            <v>Germany</v>
          </cell>
          <cell r="B1694" t="str">
            <v>DE</v>
          </cell>
          <cell r="C1694" t="str">
            <v>Wind offshore</v>
          </cell>
          <cell r="D1694" t="str">
            <v>2034</v>
          </cell>
          <cell r="E1694">
            <v>4144.3500000000004</v>
          </cell>
        </row>
        <row r="1695">
          <cell r="A1695" t="str">
            <v>Germany</v>
          </cell>
          <cell r="B1695" t="str">
            <v>DE</v>
          </cell>
          <cell r="C1695" t="str">
            <v>Wind offshore</v>
          </cell>
          <cell r="D1695" t="str">
            <v>2035</v>
          </cell>
          <cell r="E1695">
            <v>4206</v>
          </cell>
        </row>
        <row r="1696">
          <cell r="A1696" t="str">
            <v>Germany</v>
          </cell>
          <cell r="B1696" t="str">
            <v>DE</v>
          </cell>
          <cell r="C1696" t="str">
            <v>Wind offshore</v>
          </cell>
          <cell r="D1696" t="str">
            <v>2036</v>
          </cell>
          <cell r="E1696">
            <v>4266.3999999999996</v>
          </cell>
        </row>
        <row r="1697">
          <cell r="A1697" t="str">
            <v>Germany</v>
          </cell>
          <cell r="B1697" t="str">
            <v>DE</v>
          </cell>
          <cell r="C1697" t="str">
            <v>Wind offshore</v>
          </cell>
          <cell r="D1697" t="str">
            <v>2037</v>
          </cell>
          <cell r="E1697">
            <v>4315.95</v>
          </cell>
        </row>
        <row r="1698">
          <cell r="A1698" t="str">
            <v>Germany</v>
          </cell>
          <cell r="B1698" t="str">
            <v>DE</v>
          </cell>
          <cell r="C1698" t="str">
            <v>Wind offshore</v>
          </cell>
          <cell r="D1698" t="str">
            <v>2038</v>
          </cell>
          <cell r="E1698">
            <v>4363</v>
          </cell>
        </row>
        <row r="1699">
          <cell r="A1699" t="str">
            <v>Germany</v>
          </cell>
          <cell r="B1699" t="str">
            <v>DE</v>
          </cell>
          <cell r="C1699" t="str">
            <v>Wind offshore</v>
          </cell>
          <cell r="D1699" t="str">
            <v>2039</v>
          </cell>
          <cell r="E1699">
            <v>4407.5</v>
          </cell>
        </row>
        <row r="1700">
          <cell r="A1700" t="str">
            <v>Germany</v>
          </cell>
          <cell r="B1700" t="str">
            <v>DE</v>
          </cell>
          <cell r="C1700" t="str">
            <v>Wind offshore</v>
          </cell>
          <cell r="D1700" t="str">
            <v>2040</v>
          </cell>
          <cell r="E1700">
            <v>4449.3500000000004</v>
          </cell>
        </row>
        <row r="1701">
          <cell r="A1701" t="str">
            <v>Germany</v>
          </cell>
          <cell r="B1701" t="str">
            <v>DE</v>
          </cell>
          <cell r="C1701" t="str">
            <v>Wind offshore</v>
          </cell>
          <cell r="D1701" t="str">
            <v>2041</v>
          </cell>
          <cell r="E1701">
            <v>4488.95</v>
          </cell>
        </row>
        <row r="1702">
          <cell r="A1702" t="str">
            <v>Germany</v>
          </cell>
          <cell r="B1702" t="str">
            <v>DE</v>
          </cell>
          <cell r="C1702" t="str">
            <v>Wind offshore</v>
          </cell>
          <cell r="D1702" t="str">
            <v>2042</v>
          </cell>
          <cell r="E1702">
            <v>4526.3</v>
          </cell>
        </row>
        <row r="1703">
          <cell r="A1703" t="str">
            <v>Germany</v>
          </cell>
          <cell r="B1703" t="str">
            <v>DE</v>
          </cell>
          <cell r="C1703" t="str">
            <v>Wind offshore</v>
          </cell>
          <cell r="D1703" t="str">
            <v>2043</v>
          </cell>
          <cell r="E1703">
            <v>4561.3999999999996</v>
          </cell>
        </row>
        <row r="1704">
          <cell r="A1704" t="str">
            <v>Germany</v>
          </cell>
          <cell r="B1704" t="str">
            <v>DE</v>
          </cell>
          <cell r="C1704" t="str">
            <v>Wind offshore</v>
          </cell>
          <cell r="D1704" t="str">
            <v>2044</v>
          </cell>
          <cell r="E1704">
            <v>4594.1499999999996</v>
          </cell>
        </row>
        <row r="1705">
          <cell r="A1705" t="str">
            <v>Germany</v>
          </cell>
          <cell r="B1705" t="str">
            <v>DE</v>
          </cell>
          <cell r="C1705" t="str">
            <v>Wind offshore</v>
          </cell>
          <cell r="D1705" t="str">
            <v>2045</v>
          </cell>
          <cell r="E1705">
            <v>4624.6000000000004</v>
          </cell>
        </row>
        <row r="1706">
          <cell r="A1706" t="str">
            <v>Germany</v>
          </cell>
          <cell r="B1706" t="str">
            <v>DE</v>
          </cell>
          <cell r="C1706" t="str">
            <v>Wind offshore</v>
          </cell>
          <cell r="D1706" t="str">
            <v>2046</v>
          </cell>
          <cell r="E1706">
            <v>4652.8500000000004</v>
          </cell>
        </row>
        <row r="1707">
          <cell r="A1707" t="str">
            <v>Germany</v>
          </cell>
          <cell r="B1707" t="str">
            <v>DE</v>
          </cell>
          <cell r="C1707" t="str">
            <v>Wind offshore</v>
          </cell>
          <cell r="D1707" t="str">
            <v>2047</v>
          </cell>
          <cell r="E1707">
            <v>4678.8500000000004</v>
          </cell>
        </row>
        <row r="1708">
          <cell r="A1708" t="str">
            <v>Germany</v>
          </cell>
          <cell r="B1708" t="str">
            <v>DE</v>
          </cell>
          <cell r="C1708" t="str">
            <v>Wind offshore</v>
          </cell>
          <cell r="D1708" t="str">
            <v>2048</v>
          </cell>
          <cell r="E1708">
            <v>4702.7</v>
          </cell>
        </row>
        <row r="1709">
          <cell r="A1709" t="str">
            <v>Germany</v>
          </cell>
          <cell r="B1709" t="str">
            <v>DE</v>
          </cell>
          <cell r="C1709" t="str">
            <v>Wind offshore</v>
          </cell>
          <cell r="D1709" t="str">
            <v>2049</v>
          </cell>
          <cell r="E1709">
            <v>4724</v>
          </cell>
        </row>
        <row r="1710">
          <cell r="A1710" t="str">
            <v>Germany</v>
          </cell>
          <cell r="B1710" t="str">
            <v>DE</v>
          </cell>
          <cell r="C1710" t="str">
            <v>Wind offshore</v>
          </cell>
          <cell r="D1710" t="str">
            <v>2050</v>
          </cell>
          <cell r="E1710">
            <v>4744.05</v>
          </cell>
        </row>
        <row r="1711">
          <cell r="A1711" t="str">
            <v>Great Britain</v>
          </cell>
          <cell r="B1711" t="str">
            <v>GB</v>
          </cell>
          <cell r="C1711" t="str">
            <v>Wind offshore</v>
          </cell>
          <cell r="D1711" t="str">
            <v>2015</v>
          </cell>
          <cell r="E1711">
            <v>3622</v>
          </cell>
        </row>
        <row r="1712">
          <cell r="A1712" t="str">
            <v>Great Britain</v>
          </cell>
          <cell r="B1712" t="str">
            <v>GB</v>
          </cell>
          <cell r="C1712" t="str">
            <v>Wind offshore</v>
          </cell>
          <cell r="D1712" t="str">
            <v>2016</v>
          </cell>
          <cell r="E1712">
            <v>3664</v>
          </cell>
        </row>
        <row r="1713">
          <cell r="A1713" t="str">
            <v>Great Britain</v>
          </cell>
          <cell r="B1713" t="str">
            <v>GB</v>
          </cell>
          <cell r="C1713" t="str">
            <v>Wind offshore</v>
          </cell>
          <cell r="D1713" t="str">
            <v>2017</v>
          </cell>
          <cell r="E1713">
            <v>3841</v>
          </cell>
        </row>
        <row r="1714">
          <cell r="A1714" t="str">
            <v>Great Britain</v>
          </cell>
          <cell r="B1714" t="str">
            <v>GB</v>
          </cell>
          <cell r="C1714" t="str">
            <v>Wind offshore</v>
          </cell>
          <cell r="D1714" t="str">
            <v>2018</v>
          </cell>
          <cell r="E1714">
            <v>3908</v>
          </cell>
        </row>
        <row r="1715">
          <cell r="A1715" t="str">
            <v>Great Britain</v>
          </cell>
          <cell r="B1715" t="str">
            <v>GB</v>
          </cell>
          <cell r="C1715" t="str">
            <v>Wind offshore</v>
          </cell>
          <cell r="D1715" t="str">
            <v>2019</v>
          </cell>
          <cell r="E1715">
            <v>3408.6470588235293</v>
          </cell>
        </row>
        <row r="1716">
          <cell r="A1716" t="str">
            <v>Great Britain</v>
          </cell>
          <cell r="B1716" t="str">
            <v>GB</v>
          </cell>
          <cell r="C1716" t="str">
            <v>Wind offshore</v>
          </cell>
          <cell r="D1716" t="str">
            <v>2020</v>
          </cell>
          <cell r="E1716">
            <v>3444</v>
          </cell>
        </row>
        <row r="1717">
          <cell r="A1717" t="str">
            <v>Great Britain</v>
          </cell>
          <cell r="B1717" t="str">
            <v>GB</v>
          </cell>
          <cell r="C1717" t="str">
            <v>Wind offshore</v>
          </cell>
          <cell r="D1717" t="str">
            <v>2021</v>
          </cell>
          <cell r="E1717">
            <v>3478.1052631578946</v>
          </cell>
        </row>
        <row r="1718">
          <cell r="A1718" t="str">
            <v>Great Britain</v>
          </cell>
          <cell r="B1718" t="str">
            <v>GB</v>
          </cell>
          <cell r="C1718" t="str">
            <v>Wind offshore</v>
          </cell>
          <cell r="D1718" t="str">
            <v>2022</v>
          </cell>
          <cell r="E1718">
            <v>3511.7</v>
          </cell>
        </row>
        <row r="1719">
          <cell r="A1719" t="str">
            <v>Great Britain</v>
          </cell>
          <cell r="B1719" t="str">
            <v>GB</v>
          </cell>
          <cell r="C1719" t="str">
            <v>Wind offshore</v>
          </cell>
          <cell r="D1719" t="str">
            <v>2023</v>
          </cell>
          <cell r="E1719">
            <v>3573</v>
          </cell>
        </row>
        <row r="1720">
          <cell r="A1720" t="str">
            <v>Great Britain</v>
          </cell>
          <cell r="B1720" t="str">
            <v>GB</v>
          </cell>
          <cell r="C1720" t="str">
            <v>Wind offshore</v>
          </cell>
          <cell r="D1720" t="str">
            <v>2024</v>
          </cell>
          <cell r="E1720">
            <v>3635.15</v>
          </cell>
        </row>
        <row r="1721">
          <cell r="A1721" t="str">
            <v>Great Britain</v>
          </cell>
          <cell r="B1721" t="str">
            <v>GB</v>
          </cell>
          <cell r="C1721" t="str">
            <v>Wind offshore</v>
          </cell>
          <cell r="D1721" t="str">
            <v>2025</v>
          </cell>
          <cell r="E1721">
            <v>3697.65</v>
          </cell>
        </row>
        <row r="1722">
          <cell r="A1722" t="str">
            <v>Great Britain</v>
          </cell>
          <cell r="B1722" t="str">
            <v>GB</v>
          </cell>
          <cell r="C1722" t="str">
            <v>Wind offshore</v>
          </cell>
          <cell r="D1722" t="str">
            <v>2026</v>
          </cell>
          <cell r="E1722">
            <v>3760.55</v>
          </cell>
        </row>
        <row r="1723">
          <cell r="A1723" t="str">
            <v>Great Britain</v>
          </cell>
          <cell r="B1723" t="str">
            <v>GB</v>
          </cell>
          <cell r="C1723" t="str">
            <v>Wind offshore</v>
          </cell>
          <cell r="D1723" t="str">
            <v>2027</v>
          </cell>
          <cell r="E1723">
            <v>3823.8</v>
          </cell>
        </row>
        <row r="1724">
          <cell r="A1724" t="str">
            <v>Great Britain</v>
          </cell>
          <cell r="B1724" t="str">
            <v>GB</v>
          </cell>
          <cell r="C1724" t="str">
            <v>Wind offshore</v>
          </cell>
          <cell r="D1724" t="str">
            <v>2028</v>
          </cell>
          <cell r="E1724">
            <v>3887.3</v>
          </cell>
        </row>
        <row r="1725">
          <cell r="A1725" t="str">
            <v>Great Britain</v>
          </cell>
          <cell r="B1725" t="str">
            <v>GB</v>
          </cell>
          <cell r="C1725" t="str">
            <v>Wind offshore</v>
          </cell>
          <cell r="D1725" t="str">
            <v>2029</v>
          </cell>
          <cell r="E1725">
            <v>3951</v>
          </cell>
        </row>
        <row r="1726">
          <cell r="A1726" t="str">
            <v>Great Britain</v>
          </cell>
          <cell r="B1726" t="str">
            <v>GB</v>
          </cell>
          <cell r="C1726" t="str">
            <v>Wind offshore</v>
          </cell>
          <cell r="D1726" t="str">
            <v>2030</v>
          </cell>
          <cell r="E1726">
            <v>4012.2</v>
          </cell>
        </row>
        <row r="1727">
          <cell r="A1727" t="str">
            <v>Great Britain</v>
          </cell>
          <cell r="B1727" t="str">
            <v>GB</v>
          </cell>
          <cell r="C1727" t="str">
            <v>Wind offshore</v>
          </cell>
          <cell r="D1727" t="str">
            <v>2031</v>
          </cell>
          <cell r="E1727">
            <v>4071</v>
          </cell>
        </row>
        <row r="1728">
          <cell r="A1728" t="str">
            <v>Great Britain</v>
          </cell>
          <cell r="B1728" t="str">
            <v>GB</v>
          </cell>
          <cell r="C1728" t="str">
            <v>Wind offshore</v>
          </cell>
          <cell r="D1728" t="str">
            <v>2032</v>
          </cell>
          <cell r="E1728">
            <v>4130</v>
          </cell>
        </row>
        <row r="1729">
          <cell r="A1729" t="str">
            <v>Great Britain</v>
          </cell>
          <cell r="B1729" t="str">
            <v>GB</v>
          </cell>
          <cell r="C1729" t="str">
            <v>Wind offshore</v>
          </cell>
          <cell r="D1729" t="str">
            <v>2033</v>
          </cell>
          <cell r="E1729">
            <v>4188</v>
          </cell>
        </row>
        <row r="1730">
          <cell r="A1730" t="str">
            <v>Great Britain</v>
          </cell>
          <cell r="B1730" t="str">
            <v>GB</v>
          </cell>
          <cell r="C1730" t="str">
            <v>Wind offshore</v>
          </cell>
          <cell r="D1730" t="str">
            <v>2034</v>
          </cell>
          <cell r="E1730">
            <v>4242.8999999999996</v>
          </cell>
        </row>
        <row r="1731">
          <cell r="A1731" t="str">
            <v>Great Britain</v>
          </cell>
          <cell r="B1731" t="str">
            <v>GB</v>
          </cell>
          <cell r="C1731" t="str">
            <v>Wind offshore</v>
          </cell>
          <cell r="D1731" t="str">
            <v>2035</v>
          </cell>
          <cell r="E1731">
            <v>4297</v>
          </cell>
        </row>
        <row r="1732">
          <cell r="A1732" t="str">
            <v>Great Britain</v>
          </cell>
          <cell r="B1732" t="str">
            <v>GB</v>
          </cell>
          <cell r="C1732" t="str">
            <v>Wind offshore</v>
          </cell>
          <cell r="D1732" t="str">
            <v>2036</v>
          </cell>
          <cell r="E1732">
            <v>4350.3</v>
          </cell>
        </row>
        <row r="1733">
          <cell r="A1733" t="str">
            <v>Great Britain</v>
          </cell>
          <cell r="B1733" t="str">
            <v>GB</v>
          </cell>
          <cell r="C1733" t="str">
            <v>Wind offshore</v>
          </cell>
          <cell r="D1733" t="str">
            <v>2037</v>
          </cell>
          <cell r="E1733">
            <v>4395.8999999999996</v>
          </cell>
        </row>
        <row r="1734">
          <cell r="A1734" t="str">
            <v>Great Britain</v>
          </cell>
          <cell r="B1734" t="str">
            <v>GB</v>
          </cell>
          <cell r="C1734" t="str">
            <v>Wind offshore</v>
          </cell>
          <cell r="D1734" t="str">
            <v>2038</v>
          </cell>
          <cell r="E1734">
            <v>4439.2</v>
          </cell>
        </row>
        <row r="1735">
          <cell r="A1735" t="str">
            <v>Great Britain</v>
          </cell>
          <cell r="B1735" t="str">
            <v>GB</v>
          </cell>
          <cell r="C1735" t="str">
            <v>Wind offshore</v>
          </cell>
          <cell r="D1735" t="str">
            <v>2039</v>
          </cell>
          <cell r="E1735">
            <v>4480.2</v>
          </cell>
        </row>
        <row r="1736">
          <cell r="A1736" t="str">
            <v>Great Britain</v>
          </cell>
          <cell r="B1736" t="str">
            <v>GB</v>
          </cell>
          <cell r="C1736" t="str">
            <v>Wind offshore</v>
          </cell>
          <cell r="D1736" t="str">
            <v>2040</v>
          </cell>
          <cell r="E1736">
            <v>4518.75</v>
          </cell>
        </row>
        <row r="1737">
          <cell r="A1737" t="str">
            <v>Great Britain</v>
          </cell>
          <cell r="B1737" t="str">
            <v>GB</v>
          </cell>
          <cell r="C1737" t="str">
            <v>Wind offshore</v>
          </cell>
          <cell r="D1737" t="str">
            <v>2041</v>
          </cell>
          <cell r="E1737">
            <v>4555.3</v>
          </cell>
        </row>
        <row r="1738">
          <cell r="A1738" t="str">
            <v>Great Britain</v>
          </cell>
          <cell r="B1738" t="str">
            <v>GB</v>
          </cell>
          <cell r="C1738" t="str">
            <v>Wind offshore</v>
          </cell>
          <cell r="D1738" t="str">
            <v>2042</v>
          </cell>
          <cell r="E1738">
            <v>4589.8</v>
          </cell>
        </row>
        <row r="1739">
          <cell r="A1739" t="str">
            <v>Great Britain</v>
          </cell>
          <cell r="B1739" t="str">
            <v>GB</v>
          </cell>
          <cell r="C1739" t="str">
            <v>Wind offshore</v>
          </cell>
          <cell r="D1739" t="str">
            <v>2043</v>
          </cell>
          <cell r="E1739">
            <v>4622.2</v>
          </cell>
        </row>
        <row r="1740">
          <cell r="A1740" t="str">
            <v>Great Britain</v>
          </cell>
          <cell r="B1740" t="str">
            <v>GB</v>
          </cell>
          <cell r="C1740" t="str">
            <v>Wind offshore</v>
          </cell>
          <cell r="D1740" t="str">
            <v>2044</v>
          </cell>
          <cell r="E1740">
            <v>4652.5</v>
          </cell>
        </row>
        <row r="1741">
          <cell r="A1741" t="str">
            <v>Great Britain</v>
          </cell>
          <cell r="B1741" t="str">
            <v>GB</v>
          </cell>
          <cell r="C1741" t="str">
            <v>Wind offshore</v>
          </cell>
          <cell r="D1741" t="str">
            <v>2045</v>
          </cell>
          <cell r="E1741">
            <v>4680.7</v>
          </cell>
        </row>
        <row r="1742">
          <cell r="A1742" t="str">
            <v>Great Britain</v>
          </cell>
          <cell r="B1742" t="str">
            <v>GB</v>
          </cell>
          <cell r="C1742" t="str">
            <v>Wind offshore</v>
          </cell>
          <cell r="D1742" t="str">
            <v>2046</v>
          </cell>
          <cell r="E1742">
            <v>4706.8500000000004</v>
          </cell>
        </row>
        <row r="1743">
          <cell r="A1743" t="str">
            <v>Great Britain</v>
          </cell>
          <cell r="B1743" t="str">
            <v>GB</v>
          </cell>
          <cell r="C1743" t="str">
            <v>Wind offshore</v>
          </cell>
          <cell r="D1743" t="str">
            <v>2047</v>
          </cell>
          <cell r="E1743">
            <v>4730.95</v>
          </cell>
        </row>
        <row r="1744">
          <cell r="A1744" t="str">
            <v>Great Britain</v>
          </cell>
          <cell r="B1744" t="str">
            <v>GB</v>
          </cell>
          <cell r="C1744" t="str">
            <v>Wind offshore</v>
          </cell>
          <cell r="D1744" t="str">
            <v>2048</v>
          </cell>
          <cell r="E1744">
            <v>4753</v>
          </cell>
        </row>
        <row r="1745">
          <cell r="A1745" t="str">
            <v>Great Britain</v>
          </cell>
          <cell r="B1745" t="str">
            <v>GB</v>
          </cell>
          <cell r="C1745" t="str">
            <v>Wind offshore</v>
          </cell>
          <cell r="D1745" t="str">
            <v>2049</v>
          </cell>
          <cell r="E1745">
            <v>4773</v>
          </cell>
        </row>
        <row r="1746">
          <cell r="A1746" t="str">
            <v>Great Britain</v>
          </cell>
          <cell r="B1746" t="str">
            <v>GB</v>
          </cell>
          <cell r="C1746" t="str">
            <v>Wind offshore</v>
          </cell>
          <cell r="D1746" t="str">
            <v>2050</v>
          </cell>
          <cell r="E1746">
            <v>4791.3</v>
          </cell>
        </row>
        <row r="1747">
          <cell r="A1747" t="str">
            <v>Greece</v>
          </cell>
          <cell r="B1747" t="str">
            <v>GR</v>
          </cell>
          <cell r="C1747" t="str">
            <v>Wind offshore</v>
          </cell>
          <cell r="D1747" t="str">
            <v>2016</v>
          </cell>
          <cell r="E1747">
            <v>2265</v>
          </cell>
        </row>
        <row r="1748">
          <cell r="A1748" t="str">
            <v>Greece</v>
          </cell>
          <cell r="B1748" t="str">
            <v>GR</v>
          </cell>
          <cell r="C1748" t="str">
            <v>Wind offshore</v>
          </cell>
          <cell r="D1748" t="str">
            <v>2017</v>
          </cell>
          <cell r="E1748">
            <v>2388</v>
          </cell>
        </row>
        <row r="1749">
          <cell r="A1749" t="str">
            <v>Greece</v>
          </cell>
          <cell r="B1749" t="str">
            <v>GR</v>
          </cell>
          <cell r="C1749" t="str">
            <v>Wind offshore</v>
          </cell>
          <cell r="D1749" t="str">
            <v>2018</v>
          </cell>
          <cell r="E1749">
            <v>2441</v>
          </cell>
        </row>
        <row r="1750">
          <cell r="A1750" t="str">
            <v>Greece</v>
          </cell>
          <cell r="B1750" t="str">
            <v>GR</v>
          </cell>
          <cell r="C1750" t="str">
            <v>Wind offshore</v>
          </cell>
          <cell r="D1750" t="str">
            <v>2019</v>
          </cell>
          <cell r="E1750">
            <v>2397</v>
          </cell>
        </row>
        <row r="1751">
          <cell r="A1751" t="str">
            <v>Greece</v>
          </cell>
          <cell r="B1751" t="str">
            <v>GR</v>
          </cell>
          <cell r="C1751" t="str">
            <v>Wind offshore</v>
          </cell>
          <cell r="D1751" t="str">
            <v>2020</v>
          </cell>
          <cell r="E1751">
            <v>2427</v>
          </cell>
        </row>
        <row r="1752">
          <cell r="A1752" t="str">
            <v>Greece</v>
          </cell>
          <cell r="B1752" t="str">
            <v>GR</v>
          </cell>
          <cell r="C1752" t="str">
            <v>Wind offshore</v>
          </cell>
          <cell r="D1752" t="str">
            <v>2021</v>
          </cell>
          <cell r="E1752">
            <v>2455.1666666666665</v>
          </cell>
        </row>
        <row r="1753">
          <cell r="A1753" t="str">
            <v>Greece</v>
          </cell>
          <cell r="B1753" t="str">
            <v>GR</v>
          </cell>
          <cell r="C1753" t="str">
            <v>Wind offshore</v>
          </cell>
          <cell r="D1753" t="str">
            <v>2022</v>
          </cell>
          <cell r="E1753">
            <v>2481.7142857142858</v>
          </cell>
        </row>
        <row r="1754">
          <cell r="A1754" t="str">
            <v>Greece</v>
          </cell>
          <cell r="B1754" t="str">
            <v>GR</v>
          </cell>
          <cell r="C1754" t="str">
            <v>Wind offshore</v>
          </cell>
          <cell r="D1754" t="str">
            <v>2023</v>
          </cell>
          <cell r="E1754">
            <v>2508</v>
          </cell>
        </row>
        <row r="1755">
          <cell r="A1755" t="str">
            <v>Greece</v>
          </cell>
          <cell r="B1755" t="str">
            <v>GR</v>
          </cell>
          <cell r="C1755" t="str">
            <v>Wind offshore</v>
          </cell>
          <cell r="D1755" t="str">
            <v>2024</v>
          </cell>
          <cell r="E1755">
            <v>2532.5555555555557</v>
          </cell>
        </row>
        <row r="1756">
          <cell r="A1756" t="str">
            <v>Greece</v>
          </cell>
          <cell r="B1756" t="str">
            <v>GR</v>
          </cell>
          <cell r="C1756" t="str">
            <v>Wind offshore</v>
          </cell>
          <cell r="D1756" t="str">
            <v>2025</v>
          </cell>
          <cell r="E1756">
            <v>2557.1</v>
          </cell>
        </row>
        <row r="1757">
          <cell r="A1757" t="str">
            <v>Greece</v>
          </cell>
          <cell r="B1757" t="str">
            <v>GR</v>
          </cell>
          <cell r="C1757" t="str">
            <v>Wind offshore</v>
          </cell>
          <cell r="D1757" t="str">
            <v>2026</v>
          </cell>
          <cell r="E1757">
            <v>2581.2727272727275</v>
          </cell>
        </row>
        <row r="1758">
          <cell r="A1758" t="str">
            <v>Greece</v>
          </cell>
          <cell r="B1758" t="str">
            <v>GR</v>
          </cell>
          <cell r="C1758" t="str">
            <v>Wind offshore</v>
          </cell>
          <cell r="D1758" t="str">
            <v>2027</v>
          </cell>
          <cell r="E1758">
            <v>2605</v>
          </cell>
        </row>
        <row r="1759">
          <cell r="A1759" t="str">
            <v>Greece</v>
          </cell>
          <cell r="B1759" t="str">
            <v>GR</v>
          </cell>
          <cell r="C1759" t="str">
            <v>Wind offshore</v>
          </cell>
          <cell r="D1759" t="str">
            <v>2028</v>
          </cell>
          <cell r="E1759">
            <v>2628.3076923076924</v>
          </cell>
        </row>
        <row r="1760">
          <cell r="A1760" t="str">
            <v>Greece</v>
          </cell>
          <cell r="B1760" t="str">
            <v>GR</v>
          </cell>
          <cell r="C1760" t="str">
            <v>Wind offshore</v>
          </cell>
          <cell r="D1760" t="str">
            <v>2029</v>
          </cell>
          <cell r="E1760">
            <v>2651.2142857142858</v>
          </cell>
        </row>
        <row r="1761">
          <cell r="A1761" t="str">
            <v>Greece</v>
          </cell>
          <cell r="B1761" t="str">
            <v>GR</v>
          </cell>
          <cell r="C1761" t="str">
            <v>Wind offshore</v>
          </cell>
          <cell r="D1761" t="str">
            <v>2030</v>
          </cell>
          <cell r="E1761">
            <v>2673.7333333333331</v>
          </cell>
        </row>
        <row r="1762">
          <cell r="A1762" t="str">
            <v>Greece</v>
          </cell>
          <cell r="B1762" t="str">
            <v>GR</v>
          </cell>
          <cell r="C1762" t="str">
            <v>Wind offshore</v>
          </cell>
          <cell r="D1762" t="str">
            <v>2031</v>
          </cell>
          <cell r="E1762">
            <v>2696</v>
          </cell>
        </row>
        <row r="1763">
          <cell r="A1763" t="str">
            <v>Greece</v>
          </cell>
          <cell r="B1763" t="str">
            <v>GR</v>
          </cell>
          <cell r="C1763" t="str">
            <v>Wind offshore</v>
          </cell>
          <cell r="D1763" t="str">
            <v>2032</v>
          </cell>
          <cell r="E1763">
            <v>2717</v>
          </cell>
        </row>
        <row r="1764">
          <cell r="A1764" t="str">
            <v>Greece</v>
          </cell>
          <cell r="B1764" t="str">
            <v>GR</v>
          </cell>
          <cell r="C1764" t="str">
            <v>Wind offshore</v>
          </cell>
          <cell r="D1764" t="str">
            <v>2033</v>
          </cell>
          <cell r="E1764">
            <v>2736.8888888888887</v>
          </cell>
        </row>
        <row r="1765">
          <cell r="A1765" t="str">
            <v>Greece</v>
          </cell>
          <cell r="B1765" t="str">
            <v>GR</v>
          </cell>
          <cell r="C1765" t="str">
            <v>Wind offshore</v>
          </cell>
          <cell r="D1765" t="str">
            <v>2034</v>
          </cell>
          <cell r="E1765">
            <v>2756.5263157894738</v>
          </cell>
        </row>
        <row r="1766">
          <cell r="A1766" t="str">
            <v>Greece</v>
          </cell>
          <cell r="B1766" t="str">
            <v>GR</v>
          </cell>
          <cell r="C1766" t="str">
            <v>Wind offshore</v>
          </cell>
          <cell r="D1766" t="str">
            <v>2035</v>
          </cell>
          <cell r="E1766">
            <v>2776</v>
          </cell>
        </row>
        <row r="1767">
          <cell r="A1767" t="str">
            <v>Greece</v>
          </cell>
          <cell r="B1767" t="str">
            <v>GR</v>
          </cell>
          <cell r="C1767" t="str">
            <v>Wind offshore</v>
          </cell>
          <cell r="D1767" t="str">
            <v>2036</v>
          </cell>
          <cell r="E1767">
            <v>2820.25</v>
          </cell>
        </row>
        <row r="1768">
          <cell r="A1768" t="str">
            <v>Greece</v>
          </cell>
          <cell r="B1768" t="str">
            <v>GR</v>
          </cell>
          <cell r="C1768" t="str">
            <v>Wind offshore</v>
          </cell>
          <cell r="D1768" t="str">
            <v>2037</v>
          </cell>
          <cell r="E1768">
            <v>2859.95</v>
          </cell>
        </row>
        <row r="1769">
          <cell r="A1769" t="str">
            <v>Greece</v>
          </cell>
          <cell r="B1769" t="str">
            <v>GR</v>
          </cell>
          <cell r="C1769" t="str">
            <v>Wind offshore</v>
          </cell>
          <cell r="D1769" t="str">
            <v>2038</v>
          </cell>
          <cell r="E1769">
            <v>2898</v>
          </cell>
        </row>
        <row r="1770">
          <cell r="A1770" t="str">
            <v>Greece</v>
          </cell>
          <cell r="B1770" t="str">
            <v>GR</v>
          </cell>
          <cell r="C1770" t="str">
            <v>Wind offshore</v>
          </cell>
          <cell r="D1770" t="str">
            <v>2039</v>
          </cell>
          <cell r="E1770">
            <v>2934.3</v>
          </cell>
        </row>
        <row r="1771">
          <cell r="A1771" t="str">
            <v>Greece</v>
          </cell>
          <cell r="B1771" t="str">
            <v>GR</v>
          </cell>
          <cell r="C1771" t="str">
            <v>Wind offshore</v>
          </cell>
          <cell r="D1771" t="str">
            <v>2040</v>
          </cell>
          <cell r="E1771">
            <v>2968.7</v>
          </cell>
        </row>
        <row r="1772">
          <cell r="A1772" t="str">
            <v>Greece</v>
          </cell>
          <cell r="B1772" t="str">
            <v>GR</v>
          </cell>
          <cell r="C1772" t="str">
            <v>Wind offshore</v>
          </cell>
          <cell r="D1772" t="str">
            <v>2041</v>
          </cell>
          <cell r="E1772">
            <v>3001.45</v>
          </cell>
        </row>
        <row r="1773">
          <cell r="A1773" t="str">
            <v>Greece</v>
          </cell>
          <cell r="B1773" t="str">
            <v>GR</v>
          </cell>
          <cell r="C1773" t="str">
            <v>Wind offshore</v>
          </cell>
          <cell r="D1773" t="str">
            <v>2042</v>
          </cell>
          <cell r="E1773">
            <v>3032.5</v>
          </cell>
        </row>
        <row r="1774">
          <cell r="A1774" t="str">
            <v>Greece</v>
          </cell>
          <cell r="B1774" t="str">
            <v>GR</v>
          </cell>
          <cell r="C1774" t="str">
            <v>Wind offshore</v>
          </cell>
          <cell r="D1774" t="str">
            <v>2043</v>
          </cell>
          <cell r="E1774">
            <v>3061.75</v>
          </cell>
        </row>
        <row r="1775">
          <cell r="A1775" t="str">
            <v>Greece</v>
          </cell>
          <cell r="B1775" t="str">
            <v>GR</v>
          </cell>
          <cell r="C1775" t="str">
            <v>Wind offshore</v>
          </cell>
          <cell r="D1775" t="str">
            <v>2044</v>
          </cell>
          <cell r="E1775">
            <v>3089.25</v>
          </cell>
        </row>
        <row r="1776">
          <cell r="A1776" t="str">
            <v>Greece</v>
          </cell>
          <cell r="B1776" t="str">
            <v>GR</v>
          </cell>
          <cell r="C1776" t="str">
            <v>Wind offshore</v>
          </cell>
          <cell r="D1776" t="str">
            <v>2045</v>
          </cell>
          <cell r="E1776">
            <v>3114.95</v>
          </cell>
        </row>
        <row r="1777">
          <cell r="A1777" t="str">
            <v>Greece</v>
          </cell>
          <cell r="B1777" t="str">
            <v>GR</v>
          </cell>
          <cell r="C1777" t="str">
            <v>Wind offshore</v>
          </cell>
          <cell r="D1777" t="str">
            <v>2046</v>
          </cell>
          <cell r="E1777">
            <v>3138.75</v>
          </cell>
        </row>
        <row r="1778">
          <cell r="A1778" t="str">
            <v>Greece</v>
          </cell>
          <cell r="B1778" t="str">
            <v>GR</v>
          </cell>
          <cell r="C1778" t="str">
            <v>Wind offshore</v>
          </cell>
          <cell r="D1778" t="str">
            <v>2047</v>
          </cell>
          <cell r="E1778">
            <v>3160.75</v>
          </cell>
        </row>
        <row r="1779">
          <cell r="A1779" t="str">
            <v>Greece</v>
          </cell>
          <cell r="B1779" t="str">
            <v>GR</v>
          </cell>
          <cell r="C1779" t="str">
            <v>Wind offshore</v>
          </cell>
          <cell r="D1779" t="str">
            <v>2048</v>
          </cell>
          <cell r="E1779">
            <v>3180.95</v>
          </cell>
        </row>
        <row r="1780">
          <cell r="A1780" t="str">
            <v>Greece</v>
          </cell>
          <cell r="B1780" t="str">
            <v>GR</v>
          </cell>
          <cell r="C1780" t="str">
            <v>Wind offshore</v>
          </cell>
          <cell r="D1780" t="str">
            <v>2049</v>
          </cell>
          <cell r="E1780">
            <v>3199</v>
          </cell>
        </row>
        <row r="1781">
          <cell r="A1781" t="str">
            <v>Greece</v>
          </cell>
          <cell r="B1781" t="str">
            <v>GR</v>
          </cell>
          <cell r="C1781" t="str">
            <v>Wind offshore</v>
          </cell>
          <cell r="D1781" t="str">
            <v>2050</v>
          </cell>
          <cell r="E1781">
            <v>3216.1</v>
          </cell>
        </row>
        <row r="1782">
          <cell r="A1782" t="str">
            <v>Ireland</v>
          </cell>
          <cell r="B1782" t="str">
            <v>IE</v>
          </cell>
          <cell r="C1782" t="str">
            <v>Wind offshore</v>
          </cell>
          <cell r="D1782" t="str">
            <v>2015</v>
          </cell>
          <cell r="E1782">
            <v>3856</v>
          </cell>
        </row>
        <row r="1783">
          <cell r="A1783" t="str">
            <v>Ireland</v>
          </cell>
          <cell r="B1783" t="str">
            <v>IE</v>
          </cell>
          <cell r="C1783" t="str">
            <v>Wind offshore</v>
          </cell>
          <cell r="D1783" t="str">
            <v>2016</v>
          </cell>
          <cell r="E1783">
            <v>3901</v>
          </cell>
        </row>
        <row r="1784">
          <cell r="A1784" t="str">
            <v>Ireland</v>
          </cell>
          <cell r="B1784" t="str">
            <v>IE</v>
          </cell>
          <cell r="C1784" t="str">
            <v>Wind offshore</v>
          </cell>
          <cell r="D1784" t="str">
            <v>2017</v>
          </cell>
          <cell r="E1784">
            <v>4090</v>
          </cell>
        </row>
        <row r="1785">
          <cell r="A1785" t="str">
            <v>Ireland</v>
          </cell>
          <cell r="B1785" t="str">
            <v>IE</v>
          </cell>
          <cell r="C1785" t="str">
            <v>Wind offshore</v>
          </cell>
          <cell r="D1785" t="str">
            <v>2018</v>
          </cell>
          <cell r="E1785">
            <v>4161</v>
          </cell>
        </row>
        <row r="1786">
          <cell r="A1786" t="str">
            <v>Ireland</v>
          </cell>
          <cell r="B1786" t="str">
            <v>IE</v>
          </cell>
          <cell r="C1786" t="str">
            <v>Wind offshore</v>
          </cell>
          <cell r="D1786" t="str">
            <v>2019</v>
          </cell>
          <cell r="E1786">
            <v>3662.3125</v>
          </cell>
        </row>
        <row r="1787">
          <cell r="A1787" t="str">
            <v>Ireland</v>
          </cell>
          <cell r="B1787" t="str">
            <v>IE</v>
          </cell>
          <cell r="C1787" t="str">
            <v>Wind offshore</v>
          </cell>
          <cell r="D1787" t="str">
            <v>2020</v>
          </cell>
          <cell r="E1787">
            <v>3700</v>
          </cell>
        </row>
        <row r="1788">
          <cell r="A1788" t="str">
            <v>Ireland</v>
          </cell>
          <cell r="B1788" t="str">
            <v>IE</v>
          </cell>
          <cell r="C1788" t="str">
            <v>Wind offshore</v>
          </cell>
          <cell r="D1788" t="str">
            <v>2021</v>
          </cell>
          <cell r="E1788">
            <v>3736.6111111111113</v>
          </cell>
        </row>
        <row r="1789">
          <cell r="A1789" t="str">
            <v>Ireland</v>
          </cell>
          <cell r="B1789" t="str">
            <v>IE</v>
          </cell>
          <cell r="C1789" t="str">
            <v>Wind offshore</v>
          </cell>
          <cell r="D1789" t="str">
            <v>2022</v>
          </cell>
          <cell r="E1789">
            <v>3772.4736842105262</v>
          </cell>
        </row>
        <row r="1790">
          <cell r="A1790" t="str">
            <v>Ireland</v>
          </cell>
          <cell r="B1790" t="str">
            <v>IE</v>
          </cell>
          <cell r="C1790" t="str">
            <v>Wind offshore</v>
          </cell>
          <cell r="D1790" t="str">
            <v>2023</v>
          </cell>
          <cell r="E1790">
            <v>3808</v>
          </cell>
        </row>
        <row r="1791">
          <cell r="A1791" t="str">
            <v>Ireland</v>
          </cell>
          <cell r="B1791" t="str">
            <v>IE</v>
          </cell>
          <cell r="C1791" t="str">
            <v>Wind offshore</v>
          </cell>
          <cell r="D1791" t="str">
            <v>2024</v>
          </cell>
          <cell r="E1791">
            <v>3873</v>
          </cell>
        </row>
        <row r="1792">
          <cell r="A1792" t="str">
            <v>Ireland</v>
          </cell>
          <cell r="B1792" t="str">
            <v>IE</v>
          </cell>
          <cell r="C1792" t="str">
            <v>Wind offshore</v>
          </cell>
          <cell r="D1792" t="str">
            <v>2025</v>
          </cell>
          <cell r="E1792">
            <v>3938.9</v>
          </cell>
        </row>
        <row r="1793">
          <cell r="A1793" t="str">
            <v>Ireland</v>
          </cell>
          <cell r="B1793" t="str">
            <v>IE</v>
          </cell>
          <cell r="C1793" t="str">
            <v>Wind offshore</v>
          </cell>
          <cell r="D1793" t="str">
            <v>2026</v>
          </cell>
          <cell r="E1793">
            <v>4005.3</v>
          </cell>
        </row>
        <row r="1794">
          <cell r="A1794" t="str">
            <v>Ireland</v>
          </cell>
          <cell r="B1794" t="str">
            <v>IE</v>
          </cell>
          <cell r="C1794" t="str">
            <v>Wind offshore</v>
          </cell>
          <cell r="D1794" t="str">
            <v>2027</v>
          </cell>
          <cell r="E1794">
            <v>4072.1</v>
          </cell>
        </row>
        <row r="1795">
          <cell r="A1795" t="str">
            <v>Ireland</v>
          </cell>
          <cell r="B1795" t="str">
            <v>IE</v>
          </cell>
          <cell r="C1795" t="str">
            <v>Wind offshore</v>
          </cell>
          <cell r="D1795" t="str">
            <v>2028</v>
          </cell>
          <cell r="E1795">
            <v>4139.2</v>
          </cell>
        </row>
        <row r="1796">
          <cell r="A1796" t="str">
            <v>Ireland</v>
          </cell>
          <cell r="B1796" t="str">
            <v>IE</v>
          </cell>
          <cell r="C1796" t="str">
            <v>Wind offshore</v>
          </cell>
          <cell r="D1796" t="str">
            <v>2029</v>
          </cell>
          <cell r="E1796">
            <v>4206.55</v>
          </cell>
        </row>
        <row r="1797">
          <cell r="A1797" t="str">
            <v>Ireland</v>
          </cell>
          <cell r="B1797" t="str">
            <v>IE</v>
          </cell>
          <cell r="C1797" t="str">
            <v>Wind offshore</v>
          </cell>
          <cell r="D1797" t="str">
            <v>2030</v>
          </cell>
          <cell r="E1797">
            <v>4271.25</v>
          </cell>
        </row>
        <row r="1798">
          <cell r="A1798" t="str">
            <v>Ireland</v>
          </cell>
          <cell r="B1798" t="str">
            <v>IE</v>
          </cell>
          <cell r="C1798" t="str">
            <v>Wind offshore</v>
          </cell>
          <cell r="D1798" t="str">
            <v>2031</v>
          </cell>
          <cell r="E1798">
            <v>4334</v>
          </cell>
        </row>
        <row r="1799">
          <cell r="A1799" t="str">
            <v>Ireland</v>
          </cell>
          <cell r="B1799" t="str">
            <v>IE</v>
          </cell>
          <cell r="C1799" t="str">
            <v>Wind offshore</v>
          </cell>
          <cell r="D1799" t="str">
            <v>2032</v>
          </cell>
          <cell r="E1799">
            <v>4396</v>
          </cell>
        </row>
        <row r="1800">
          <cell r="A1800" t="str">
            <v>Ireland</v>
          </cell>
          <cell r="B1800" t="str">
            <v>IE</v>
          </cell>
          <cell r="C1800" t="str">
            <v>Wind offshore</v>
          </cell>
          <cell r="D1800" t="str">
            <v>2033</v>
          </cell>
          <cell r="E1800">
            <v>4457.25</v>
          </cell>
        </row>
        <row r="1801">
          <cell r="A1801" t="str">
            <v>Ireland</v>
          </cell>
          <cell r="B1801" t="str">
            <v>IE</v>
          </cell>
          <cell r="C1801" t="str">
            <v>Wind offshore</v>
          </cell>
          <cell r="D1801" t="str">
            <v>2034</v>
          </cell>
          <cell r="E1801">
            <v>4515.3</v>
          </cell>
        </row>
        <row r="1802">
          <cell r="A1802" t="str">
            <v>Ireland</v>
          </cell>
          <cell r="B1802" t="str">
            <v>IE</v>
          </cell>
          <cell r="C1802" t="str">
            <v>Wind offshore</v>
          </cell>
          <cell r="D1802" t="str">
            <v>2035</v>
          </cell>
          <cell r="E1802">
            <v>4573</v>
          </cell>
        </row>
        <row r="1803">
          <cell r="A1803" t="str">
            <v>Ireland</v>
          </cell>
          <cell r="B1803" t="str">
            <v>IE</v>
          </cell>
          <cell r="C1803" t="str">
            <v>Wind offshore</v>
          </cell>
          <cell r="D1803" t="str">
            <v>2036</v>
          </cell>
          <cell r="E1803">
            <v>4629</v>
          </cell>
        </row>
        <row r="1804">
          <cell r="A1804" t="str">
            <v>Ireland</v>
          </cell>
          <cell r="B1804" t="str">
            <v>IE</v>
          </cell>
          <cell r="C1804" t="str">
            <v>Wind offshore</v>
          </cell>
          <cell r="D1804" t="str">
            <v>2037</v>
          </cell>
          <cell r="E1804">
            <v>4677.2</v>
          </cell>
        </row>
        <row r="1805">
          <cell r="A1805" t="str">
            <v>Ireland</v>
          </cell>
          <cell r="B1805" t="str">
            <v>IE</v>
          </cell>
          <cell r="C1805" t="str">
            <v>Wind offshore</v>
          </cell>
          <cell r="D1805" t="str">
            <v>2038</v>
          </cell>
          <cell r="E1805">
            <v>4723</v>
          </cell>
        </row>
        <row r="1806">
          <cell r="A1806" t="str">
            <v>Ireland</v>
          </cell>
          <cell r="B1806" t="str">
            <v>IE</v>
          </cell>
          <cell r="C1806" t="str">
            <v>Wind offshore</v>
          </cell>
          <cell r="D1806" t="str">
            <v>2039</v>
          </cell>
          <cell r="E1806">
            <v>4766.25</v>
          </cell>
        </row>
        <row r="1807">
          <cell r="A1807" t="str">
            <v>Ireland</v>
          </cell>
          <cell r="B1807" t="str">
            <v>IE</v>
          </cell>
          <cell r="C1807" t="str">
            <v>Wind offshore</v>
          </cell>
          <cell r="D1807" t="str">
            <v>2040</v>
          </cell>
          <cell r="E1807">
            <v>4806.95</v>
          </cell>
        </row>
        <row r="1808">
          <cell r="A1808" t="str">
            <v>Ireland</v>
          </cell>
          <cell r="B1808" t="str">
            <v>IE</v>
          </cell>
          <cell r="C1808" t="str">
            <v>Wind offshore</v>
          </cell>
          <cell r="D1808" t="str">
            <v>2041</v>
          </cell>
          <cell r="E1808">
            <v>4845.55</v>
          </cell>
        </row>
        <row r="1809">
          <cell r="A1809" t="str">
            <v>Ireland</v>
          </cell>
          <cell r="B1809" t="str">
            <v>IE</v>
          </cell>
          <cell r="C1809" t="str">
            <v>Wind offshore</v>
          </cell>
          <cell r="D1809" t="str">
            <v>2042</v>
          </cell>
          <cell r="E1809">
            <v>4881.95</v>
          </cell>
        </row>
        <row r="1810">
          <cell r="A1810" t="str">
            <v>Ireland</v>
          </cell>
          <cell r="B1810" t="str">
            <v>IE</v>
          </cell>
          <cell r="C1810" t="str">
            <v>Wind offshore</v>
          </cell>
          <cell r="D1810" t="str">
            <v>2043</v>
          </cell>
          <cell r="E1810">
            <v>4916.1499999999996</v>
          </cell>
        </row>
        <row r="1811">
          <cell r="A1811" t="str">
            <v>Ireland</v>
          </cell>
          <cell r="B1811" t="str">
            <v>IE</v>
          </cell>
          <cell r="C1811" t="str">
            <v>Wind offshore</v>
          </cell>
          <cell r="D1811" t="str">
            <v>2044</v>
          </cell>
          <cell r="E1811">
            <v>4948.1499999999996</v>
          </cell>
        </row>
        <row r="1812">
          <cell r="A1812" t="str">
            <v>Ireland</v>
          </cell>
          <cell r="B1812" t="str">
            <v>IE</v>
          </cell>
          <cell r="C1812" t="str">
            <v>Wind offshore</v>
          </cell>
          <cell r="D1812" t="str">
            <v>2045</v>
          </cell>
          <cell r="E1812">
            <v>4977.95</v>
          </cell>
        </row>
        <row r="1813">
          <cell r="A1813" t="str">
            <v>Ireland</v>
          </cell>
          <cell r="B1813" t="str">
            <v>IE</v>
          </cell>
          <cell r="C1813" t="str">
            <v>Wind offshore</v>
          </cell>
          <cell r="D1813" t="str">
            <v>2046</v>
          </cell>
          <cell r="E1813">
            <v>5005.55</v>
          </cell>
        </row>
        <row r="1814">
          <cell r="A1814" t="str">
            <v>Ireland</v>
          </cell>
          <cell r="B1814" t="str">
            <v>IE</v>
          </cell>
          <cell r="C1814" t="str">
            <v>Wind offshore</v>
          </cell>
          <cell r="D1814" t="str">
            <v>2047</v>
          </cell>
          <cell r="E1814">
            <v>5030.95</v>
          </cell>
        </row>
        <row r="1815">
          <cell r="A1815" t="str">
            <v>Ireland</v>
          </cell>
          <cell r="B1815" t="str">
            <v>IE</v>
          </cell>
          <cell r="C1815" t="str">
            <v>Wind offshore</v>
          </cell>
          <cell r="D1815" t="str">
            <v>2048</v>
          </cell>
          <cell r="E1815">
            <v>5054.25</v>
          </cell>
        </row>
        <row r="1816">
          <cell r="A1816" t="str">
            <v>Ireland</v>
          </cell>
          <cell r="B1816" t="str">
            <v>IE</v>
          </cell>
          <cell r="C1816" t="str">
            <v>Wind offshore</v>
          </cell>
          <cell r="D1816" t="str">
            <v>2049</v>
          </cell>
          <cell r="E1816">
            <v>5076</v>
          </cell>
        </row>
        <row r="1817">
          <cell r="A1817" t="str">
            <v>Ireland</v>
          </cell>
          <cell r="B1817" t="str">
            <v>IE</v>
          </cell>
          <cell r="C1817" t="str">
            <v>Wind offshore</v>
          </cell>
          <cell r="D1817" t="str">
            <v>2050</v>
          </cell>
          <cell r="E1817">
            <v>5094.8</v>
          </cell>
        </row>
        <row r="1818">
          <cell r="A1818" t="str">
            <v>Italy</v>
          </cell>
          <cell r="B1818" t="str">
            <v>IT</v>
          </cell>
          <cell r="C1818" t="str">
            <v>Wind offshore</v>
          </cell>
          <cell r="D1818" t="str">
            <v>2015</v>
          </cell>
          <cell r="E1818">
            <v>2062</v>
          </cell>
        </row>
        <row r="1819">
          <cell r="A1819" t="str">
            <v>Italy</v>
          </cell>
          <cell r="B1819" t="str">
            <v>IT</v>
          </cell>
          <cell r="C1819" t="str">
            <v>Wind offshore</v>
          </cell>
          <cell r="D1819" t="str">
            <v>2016</v>
          </cell>
          <cell r="E1819">
            <v>2093</v>
          </cell>
        </row>
        <row r="1820">
          <cell r="A1820" t="str">
            <v>Italy</v>
          </cell>
          <cell r="B1820" t="str">
            <v>IT</v>
          </cell>
          <cell r="C1820" t="str">
            <v>Wind offshore</v>
          </cell>
          <cell r="D1820" t="str">
            <v>2017</v>
          </cell>
          <cell r="E1820">
            <v>2200</v>
          </cell>
        </row>
        <row r="1821">
          <cell r="A1821" t="str">
            <v>Italy</v>
          </cell>
          <cell r="B1821" t="str">
            <v>IT</v>
          </cell>
          <cell r="C1821" t="str">
            <v>Wind offshore</v>
          </cell>
          <cell r="D1821" t="str">
            <v>2018</v>
          </cell>
          <cell r="E1821">
            <v>2245</v>
          </cell>
        </row>
        <row r="1822">
          <cell r="A1822" t="str">
            <v>Italy</v>
          </cell>
          <cell r="B1822" t="str">
            <v>IT</v>
          </cell>
          <cell r="C1822" t="str">
            <v>Wind offshore</v>
          </cell>
          <cell r="D1822" t="str">
            <v>2019</v>
          </cell>
          <cell r="E1822">
            <v>2153.6666666666665</v>
          </cell>
        </row>
        <row r="1823">
          <cell r="A1823" t="str">
            <v>Italy</v>
          </cell>
          <cell r="B1823" t="str">
            <v>IT</v>
          </cell>
          <cell r="C1823" t="str">
            <v>Wind offshore</v>
          </cell>
          <cell r="D1823" t="str">
            <v>2020</v>
          </cell>
          <cell r="E1823">
            <v>2180</v>
          </cell>
        </row>
        <row r="1824">
          <cell r="A1824" t="str">
            <v>Italy</v>
          </cell>
          <cell r="B1824" t="str">
            <v>IT</v>
          </cell>
          <cell r="C1824" t="str">
            <v>Wind offshore</v>
          </cell>
          <cell r="D1824" t="str">
            <v>2021</v>
          </cell>
          <cell r="E1824">
            <v>2204.375</v>
          </cell>
        </row>
        <row r="1825">
          <cell r="A1825" t="str">
            <v>Italy</v>
          </cell>
          <cell r="B1825" t="str">
            <v>IT</v>
          </cell>
          <cell r="C1825" t="str">
            <v>Wind offshore</v>
          </cell>
          <cell r="D1825" t="str">
            <v>2022</v>
          </cell>
          <cell r="E1825">
            <v>2227.8888888888887</v>
          </cell>
        </row>
        <row r="1826">
          <cell r="A1826" t="str">
            <v>Italy</v>
          </cell>
          <cell r="B1826" t="str">
            <v>IT</v>
          </cell>
          <cell r="C1826" t="str">
            <v>Wind offshore</v>
          </cell>
          <cell r="D1826" t="str">
            <v>2023</v>
          </cell>
          <cell r="E1826">
            <v>2251</v>
          </cell>
        </row>
        <row r="1827">
          <cell r="A1827" t="str">
            <v>Italy</v>
          </cell>
          <cell r="B1827" t="str">
            <v>IT</v>
          </cell>
          <cell r="C1827" t="str">
            <v>Wind offshore</v>
          </cell>
          <cell r="D1827" t="str">
            <v>2024</v>
          </cell>
          <cell r="E1827">
            <v>2272.7272727272725</v>
          </cell>
        </row>
        <row r="1828">
          <cell r="A1828" t="str">
            <v>Italy</v>
          </cell>
          <cell r="B1828" t="str">
            <v>IT</v>
          </cell>
          <cell r="C1828" t="str">
            <v>Wind offshore</v>
          </cell>
          <cell r="D1828" t="str">
            <v>2025</v>
          </cell>
          <cell r="E1828">
            <v>2294.4166666666665</v>
          </cell>
        </row>
        <row r="1829">
          <cell r="A1829" t="str">
            <v>Italy</v>
          </cell>
          <cell r="B1829" t="str">
            <v>IT</v>
          </cell>
          <cell r="C1829" t="str">
            <v>Wind offshore</v>
          </cell>
          <cell r="D1829" t="str">
            <v>2026</v>
          </cell>
          <cell r="E1829">
            <v>2315.6153846153848</v>
          </cell>
        </row>
        <row r="1830">
          <cell r="A1830" t="str">
            <v>Italy</v>
          </cell>
          <cell r="B1830" t="str">
            <v>IT</v>
          </cell>
          <cell r="C1830" t="str">
            <v>Wind offshore</v>
          </cell>
          <cell r="D1830" t="str">
            <v>2027</v>
          </cell>
          <cell r="E1830">
            <v>2336.4285714285716</v>
          </cell>
        </row>
        <row r="1831">
          <cell r="A1831" t="str">
            <v>Italy</v>
          </cell>
          <cell r="B1831" t="str">
            <v>IT</v>
          </cell>
          <cell r="C1831" t="str">
            <v>Wind offshore</v>
          </cell>
          <cell r="D1831" t="str">
            <v>2028</v>
          </cell>
          <cell r="E1831">
            <v>2356.8666666666668</v>
          </cell>
        </row>
        <row r="1832">
          <cell r="A1832" t="str">
            <v>Italy</v>
          </cell>
          <cell r="B1832" t="str">
            <v>IT</v>
          </cell>
          <cell r="C1832" t="str">
            <v>Wind offshore</v>
          </cell>
          <cell r="D1832" t="str">
            <v>2029</v>
          </cell>
          <cell r="E1832">
            <v>2376.9375</v>
          </cell>
        </row>
        <row r="1833">
          <cell r="A1833" t="str">
            <v>Italy</v>
          </cell>
          <cell r="B1833" t="str">
            <v>IT</v>
          </cell>
          <cell r="C1833" t="str">
            <v>Wind offshore</v>
          </cell>
          <cell r="D1833" t="str">
            <v>2030</v>
          </cell>
          <cell r="E1833">
            <v>2396.6470588235293</v>
          </cell>
        </row>
        <row r="1834">
          <cell r="A1834" t="str">
            <v>Italy</v>
          </cell>
          <cell r="B1834" t="str">
            <v>IT</v>
          </cell>
          <cell r="C1834" t="str">
            <v>Wind offshore</v>
          </cell>
          <cell r="D1834" t="str">
            <v>2031</v>
          </cell>
          <cell r="E1834">
            <v>2416</v>
          </cell>
        </row>
        <row r="1835">
          <cell r="A1835" t="str">
            <v>Italy</v>
          </cell>
          <cell r="B1835" t="str">
            <v>IT</v>
          </cell>
          <cell r="C1835" t="str">
            <v>Wind offshore</v>
          </cell>
          <cell r="D1835" t="str">
            <v>2032</v>
          </cell>
          <cell r="E1835">
            <v>2434</v>
          </cell>
        </row>
        <row r="1836">
          <cell r="A1836" t="str">
            <v>Italy</v>
          </cell>
          <cell r="B1836" t="str">
            <v>IT</v>
          </cell>
          <cell r="C1836" t="str">
            <v>Wind offshore</v>
          </cell>
          <cell r="D1836" t="str">
            <v>2033</v>
          </cell>
          <cell r="E1836">
            <v>2452.1</v>
          </cell>
        </row>
        <row r="1837">
          <cell r="A1837" t="str">
            <v>Italy</v>
          </cell>
          <cell r="B1837" t="str">
            <v>IT</v>
          </cell>
          <cell r="C1837" t="str">
            <v>Wind offshore</v>
          </cell>
          <cell r="D1837" t="str">
            <v>2034</v>
          </cell>
          <cell r="E1837">
            <v>2491.35</v>
          </cell>
        </row>
        <row r="1838">
          <cell r="A1838" t="str">
            <v>Italy</v>
          </cell>
          <cell r="B1838" t="str">
            <v>IT</v>
          </cell>
          <cell r="C1838" t="str">
            <v>Wind offshore</v>
          </cell>
          <cell r="D1838" t="str">
            <v>2035</v>
          </cell>
          <cell r="E1838">
            <v>2530</v>
          </cell>
        </row>
        <row r="1839">
          <cell r="A1839" t="str">
            <v>Italy</v>
          </cell>
          <cell r="B1839" t="str">
            <v>IT</v>
          </cell>
          <cell r="C1839" t="str">
            <v>Wind offshore</v>
          </cell>
          <cell r="D1839" t="str">
            <v>2036</v>
          </cell>
          <cell r="E1839">
            <v>2568.35</v>
          </cell>
        </row>
        <row r="1840">
          <cell r="A1840" t="str">
            <v>Italy</v>
          </cell>
          <cell r="B1840" t="str">
            <v>IT</v>
          </cell>
          <cell r="C1840" t="str">
            <v>Wind offshore</v>
          </cell>
          <cell r="D1840" t="str">
            <v>2037</v>
          </cell>
          <cell r="E1840">
            <v>2602.15</v>
          </cell>
        </row>
        <row r="1841">
          <cell r="A1841" t="str">
            <v>Italy</v>
          </cell>
          <cell r="B1841" t="str">
            <v>IT</v>
          </cell>
          <cell r="C1841" t="str">
            <v>Wind offshore</v>
          </cell>
          <cell r="D1841" t="str">
            <v>2038</v>
          </cell>
          <cell r="E1841">
            <v>2634.6</v>
          </cell>
        </row>
        <row r="1842">
          <cell r="A1842" t="str">
            <v>Italy</v>
          </cell>
          <cell r="B1842" t="str">
            <v>IT</v>
          </cell>
          <cell r="C1842" t="str">
            <v>Wind offshore</v>
          </cell>
          <cell r="D1842" t="str">
            <v>2039</v>
          </cell>
          <cell r="E1842">
            <v>2665.5</v>
          </cell>
        </row>
        <row r="1843">
          <cell r="A1843" t="str">
            <v>Italy</v>
          </cell>
          <cell r="B1843" t="str">
            <v>IT</v>
          </cell>
          <cell r="C1843" t="str">
            <v>Wind offshore</v>
          </cell>
          <cell r="D1843" t="str">
            <v>2040</v>
          </cell>
          <cell r="E1843">
            <v>2694.8</v>
          </cell>
        </row>
        <row r="1844">
          <cell r="A1844" t="str">
            <v>Italy</v>
          </cell>
          <cell r="B1844" t="str">
            <v>IT</v>
          </cell>
          <cell r="C1844" t="str">
            <v>Wind offshore</v>
          </cell>
          <cell r="D1844" t="str">
            <v>2041</v>
          </cell>
          <cell r="E1844">
            <v>2722.75</v>
          </cell>
        </row>
        <row r="1845">
          <cell r="A1845" t="str">
            <v>Italy</v>
          </cell>
          <cell r="B1845" t="str">
            <v>IT</v>
          </cell>
          <cell r="C1845" t="str">
            <v>Wind offshore</v>
          </cell>
          <cell r="D1845" t="str">
            <v>2042</v>
          </cell>
          <cell r="E1845">
            <v>2749.2</v>
          </cell>
        </row>
        <row r="1846">
          <cell r="A1846" t="str">
            <v>Italy</v>
          </cell>
          <cell r="B1846" t="str">
            <v>IT</v>
          </cell>
          <cell r="C1846" t="str">
            <v>Wind offshore</v>
          </cell>
          <cell r="D1846" t="str">
            <v>2043</v>
          </cell>
          <cell r="E1846">
            <v>2774.15</v>
          </cell>
        </row>
        <row r="1847">
          <cell r="A1847" t="str">
            <v>Italy</v>
          </cell>
          <cell r="B1847" t="str">
            <v>IT</v>
          </cell>
          <cell r="C1847" t="str">
            <v>Wind offshore</v>
          </cell>
          <cell r="D1847" t="str">
            <v>2044</v>
          </cell>
          <cell r="E1847">
            <v>2797.6</v>
          </cell>
        </row>
        <row r="1848">
          <cell r="A1848" t="str">
            <v>Italy</v>
          </cell>
          <cell r="B1848" t="str">
            <v>IT</v>
          </cell>
          <cell r="C1848" t="str">
            <v>Wind offshore</v>
          </cell>
          <cell r="D1848" t="str">
            <v>2045</v>
          </cell>
          <cell r="E1848">
            <v>2819.45</v>
          </cell>
        </row>
        <row r="1849">
          <cell r="A1849" t="str">
            <v>Italy</v>
          </cell>
          <cell r="B1849" t="str">
            <v>IT</v>
          </cell>
          <cell r="C1849" t="str">
            <v>Wind offshore</v>
          </cell>
          <cell r="D1849" t="str">
            <v>2046</v>
          </cell>
          <cell r="E1849">
            <v>2839.75</v>
          </cell>
        </row>
        <row r="1850">
          <cell r="A1850" t="str">
            <v>Italy</v>
          </cell>
          <cell r="B1850" t="str">
            <v>IT</v>
          </cell>
          <cell r="C1850" t="str">
            <v>Wind offshore</v>
          </cell>
          <cell r="D1850" t="str">
            <v>2047</v>
          </cell>
          <cell r="E1850">
            <v>2858.5</v>
          </cell>
        </row>
        <row r="1851">
          <cell r="A1851" t="str">
            <v>Italy</v>
          </cell>
          <cell r="B1851" t="str">
            <v>IT</v>
          </cell>
          <cell r="C1851" t="str">
            <v>Wind offshore</v>
          </cell>
          <cell r="D1851" t="str">
            <v>2048</v>
          </cell>
          <cell r="E1851">
            <v>2875.75</v>
          </cell>
        </row>
        <row r="1852">
          <cell r="A1852" t="str">
            <v>Italy</v>
          </cell>
          <cell r="B1852" t="str">
            <v>IT</v>
          </cell>
          <cell r="C1852" t="str">
            <v>Wind offshore</v>
          </cell>
          <cell r="D1852" t="str">
            <v>2049</v>
          </cell>
          <cell r="E1852">
            <v>2891</v>
          </cell>
        </row>
        <row r="1853">
          <cell r="A1853" t="str">
            <v>Italy</v>
          </cell>
          <cell r="B1853" t="str">
            <v>IT</v>
          </cell>
          <cell r="C1853" t="str">
            <v>Wind offshore</v>
          </cell>
          <cell r="D1853" t="str">
            <v>2050</v>
          </cell>
          <cell r="E1853">
            <v>2905.7</v>
          </cell>
        </row>
        <row r="1854">
          <cell r="A1854" t="str">
            <v>Netherlands</v>
          </cell>
          <cell r="B1854" t="str">
            <v>NL</v>
          </cell>
          <cell r="C1854" t="str">
            <v>Wind offshore</v>
          </cell>
          <cell r="D1854" t="str">
            <v>2015</v>
          </cell>
          <cell r="E1854">
            <v>3569</v>
          </cell>
        </row>
        <row r="1855">
          <cell r="A1855" t="str">
            <v>Netherlands</v>
          </cell>
          <cell r="B1855" t="str">
            <v>NL</v>
          </cell>
          <cell r="C1855" t="str">
            <v>Wind offshore</v>
          </cell>
          <cell r="D1855" t="str">
            <v>2016</v>
          </cell>
          <cell r="E1855">
            <v>3611</v>
          </cell>
        </row>
        <row r="1856">
          <cell r="A1856" t="str">
            <v>Netherlands</v>
          </cell>
          <cell r="B1856" t="str">
            <v>NL</v>
          </cell>
          <cell r="C1856" t="str">
            <v>Wind offshore</v>
          </cell>
          <cell r="D1856" t="str">
            <v>2017</v>
          </cell>
          <cell r="E1856">
            <v>3755</v>
          </cell>
        </row>
        <row r="1857">
          <cell r="A1857" t="str">
            <v>Netherlands</v>
          </cell>
          <cell r="B1857" t="str">
            <v>NL</v>
          </cell>
          <cell r="C1857" t="str">
            <v>Wind offshore</v>
          </cell>
          <cell r="D1857" t="str">
            <v>2018</v>
          </cell>
          <cell r="E1857">
            <v>3815</v>
          </cell>
        </row>
        <row r="1858">
          <cell r="A1858" t="str">
            <v>Netherlands</v>
          </cell>
          <cell r="B1858" t="str">
            <v>NL</v>
          </cell>
          <cell r="C1858" t="str">
            <v>Wind offshore</v>
          </cell>
          <cell r="D1858" t="str">
            <v>2019</v>
          </cell>
          <cell r="E1858">
            <v>3342.5555555555557</v>
          </cell>
        </row>
        <row r="1859">
          <cell r="A1859" t="str">
            <v>Netherlands</v>
          </cell>
          <cell r="B1859" t="str">
            <v>NL</v>
          </cell>
          <cell r="C1859" t="str">
            <v>Wind offshore</v>
          </cell>
          <cell r="D1859" t="str">
            <v>2020</v>
          </cell>
          <cell r="E1859">
            <v>3374</v>
          </cell>
        </row>
        <row r="1860">
          <cell r="A1860" t="str">
            <v>Netherlands</v>
          </cell>
          <cell r="B1860" t="str">
            <v>NL</v>
          </cell>
          <cell r="C1860" t="str">
            <v>Wind offshore</v>
          </cell>
          <cell r="D1860" t="str">
            <v>2021</v>
          </cell>
          <cell r="E1860">
            <v>3404.05</v>
          </cell>
        </row>
        <row r="1861">
          <cell r="A1861" t="str">
            <v>Netherlands</v>
          </cell>
          <cell r="B1861" t="str">
            <v>NL</v>
          </cell>
          <cell r="C1861" t="str">
            <v>Wind offshore</v>
          </cell>
          <cell r="D1861" t="str">
            <v>2022</v>
          </cell>
          <cell r="E1861">
            <v>3459.7</v>
          </cell>
        </row>
        <row r="1862">
          <cell r="A1862" t="str">
            <v>Netherlands</v>
          </cell>
          <cell r="B1862" t="str">
            <v>NL</v>
          </cell>
          <cell r="C1862" t="str">
            <v>Wind offshore</v>
          </cell>
          <cell r="D1862" t="str">
            <v>2023</v>
          </cell>
          <cell r="E1862">
            <v>3516</v>
          </cell>
        </row>
        <row r="1863">
          <cell r="A1863" t="str">
            <v>Netherlands</v>
          </cell>
          <cell r="B1863" t="str">
            <v>NL</v>
          </cell>
          <cell r="C1863" t="str">
            <v>Wind offshore</v>
          </cell>
          <cell r="D1863" t="str">
            <v>2024</v>
          </cell>
          <cell r="E1863">
            <v>3572.15</v>
          </cell>
        </row>
        <row r="1864">
          <cell r="A1864" t="str">
            <v>Netherlands</v>
          </cell>
          <cell r="B1864" t="str">
            <v>NL</v>
          </cell>
          <cell r="C1864" t="str">
            <v>Wind offshore</v>
          </cell>
          <cell r="D1864" t="str">
            <v>2025</v>
          </cell>
          <cell r="E1864">
            <v>3628.85</v>
          </cell>
        </row>
        <row r="1865">
          <cell r="A1865" t="str">
            <v>Netherlands</v>
          </cell>
          <cell r="B1865" t="str">
            <v>NL</v>
          </cell>
          <cell r="C1865" t="str">
            <v>Wind offshore</v>
          </cell>
          <cell r="D1865" t="str">
            <v>2026</v>
          </cell>
          <cell r="E1865">
            <v>3685.85</v>
          </cell>
        </row>
        <row r="1866">
          <cell r="A1866" t="str">
            <v>Netherlands</v>
          </cell>
          <cell r="B1866" t="str">
            <v>NL</v>
          </cell>
          <cell r="C1866" t="str">
            <v>Wind offshore</v>
          </cell>
          <cell r="D1866" t="str">
            <v>2027</v>
          </cell>
          <cell r="E1866">
            <v>3743</v>
          </cell>
        </row>
        <row r="1867">
          <cell r="A1867" t="str">
            <v>Netherlands</v>
          </cell>
          <cell r="B1867" t="str">
            <v>NL</v>
          </cell>
          <cell r="C1867" t="str">
            <v>Wind offshore</v>
          </cell>
          <cell r="D1867" t="str">
            <v>2028</v>
          </cell>
          <cell r="E1867">
            <v>3800.25</v>
          </cell>
        </row>
        <row r="1868">
          <cell r="A1868" t="str">
            <v>Netherlands</v>
          </cell>
          <cell r="B1868" t="str">
            <v>NL</v>
          </cell>
          <cell r="C1868" t="str">
            <v>Wind offshore</v>
          </cell>
          <cell r="D1868" t="str">
            <v>2029</v>
          </cell>
          <cell r="E1868">
            <v>3857.5</v>
          </cell>
        </row>
        <row r="1869">
          <cell r="A1869" t="str">
            <v>Netherlands</v>
          </cell>
          <cell r="B1869" t="str">
            <v>NL</v>
          </cell>
          <cell r="C1869" t="str">
            <v>Wind offshore</v>
          </cell>
          <cell r="D1869" t="str">
            <v>2030</v>
          </cell>
          <cell r="E1869">
            <v>3912.6</v>
          </cell>
        </row>
        <row r="1870">
          <cell r="A1870" t="str">
            <v>Netherlands</v>
          </cell>
          <cell r="B1870" t="str">
            <v>NL</v>
          </cell>
          <cell r="C1870" t="str">
            <v>Wind offshore</v>
          </cell>
          <cell r="D1870" t="str">
            <v>2031</v>
          </cell>
          <cell r="E1870">
            <v>3966</v>
          </cell>
        </row>
        <row r="1871">
          <cell r="A1871" t="str">
            <v>Netherlands</v>
          </cell>
          <cell r="B1871" t="str">
            <v>NL</v>
          </cell>
          <cell r="C1871" t="str">
            <v>Wind offshore</v>
          </cell>
          <cell r="D1871" t="str">
            <v>2032</v>
          </cell>
          <cell r="E1871">
            <v>4019</v>
          </cell>
        </row>
        <row r="1872">
          <cell r="A1872" t="str">
            <v>Netherlands</v>
          </cell>
          <cell r="B1872" t="str">
            <v>NL</v>
          </cell>
          <cell r="C1872" t="str">
            <v>Wind offshore</v>
          </cell>
          <cell r="D1872" t="str">
            <v>2033</v>
          </cell>
          <cell r="E1872">
            <v>4070.75</v>
          </cell>
        </row>
        <row r="1873">
          <cell r="A1873" t="str">
            <v>Netherlands</v>
          </cell>
          <cell r="B1873" t="str">
            <v>NL</v>
          </cell>
          <cell r="C1873" t="str">
            <v>Wind offshore</v>
          </cell>
          <cell r="D1873" t="str">
            <v>2034</v>
          </cell>
          <cell r="E1873">
            <v>4120.25</v>
          </cell>
        </row>
        <row r="1874">
          <cell r="A1874" t="str">
            <v>Netherlands</v>
          </cell>
          <cell r="B1874" t="str">
            <v>NL</v>
          </cell>
          <cell r="C1874" t="str">
            <v>Wind offshore</v>
          </cell>
          <cell r="D1874" t="str">
            <v>2035</v>
          </cell>
          <cell r="E1874">
            <v>4169</v>
          </cell>
        </row>
        <row r="1875">
          <cell r="A1875" t="str">
            <v>Netherlands</v>
          </cell>
          <cell r="B1875" t="str">
            <v>NL</v>
          </cell>
          <cell r="C1875" t="str">
            <v>Wind offshore</v>
          </cell>
          <cell r="D1875" t="str">
            <v>2036</v>
          </cell>
          <cell r="E1875">
            <v>4216.6499999999996</v>
          </cell>
        </row>
        <row r="1876">
          <cell r="A1876" t="str">
            <v>Netherlands</v>
          </cell>
          <cell r="B1876" t="str">
            <v>NL</v>
          </cell>
          <cell r="C1876" t="str">
            <v>Wind offshore</v>
          </cell>
          <cell r="D1876" t="str">
            <v>2037</v>
          </cell>
          <cell r="E1876">
            <v>4258.3</v>
          </cell>
        </row>
        <row r="1877">
          <cell r="A1877" t="str">
            <v>Netherlands</v>
          </cell>
          <cell r="B1877" t="str">
            <v>NL</v>
          </cell>
          <cell r="C1877" t="str">
            <v>Wind offshore</v>
          </cell>
          <cell r="D1877" t="str">
            <v>2038</v>
          </cell>
          <cell r="E1877">
            <v>4297.95</v>
          </cell>
        </row>
        <row r="1878">
          <cell r="A1878" t="str">
            <v>Netherlands</v>
          </cell>
          <cell r="B1878" t="str">
            <v>NL</v>
          </cell>
          <cell r="C1878" t="str">
            <v>Wind offshore</v>
          </cell>
          <cell r="D1878" t="str">
            <v>2039</v>
          </cell>
          <cell r="E1878">
            <v>4335.6000000000004</v>
          </cell>
        </row>
        <row r="1879">
          <cell r="A1879" t="str">
            <v>Netherlands</v>
          </cell>
          <cell r="B1879" t="str">
            <v>NL</v>
          </cell>
          <cell r="C1879" t="str">
            <v>Wind offshore</v>
          </cell>
          <cell r="D1879" t="str">
            <v>2040</v>
          </cell>
          <cell r="E1879">
            <v>4371.1000000000004</v>
          </cell>
        </row>
        <row r="1880">
          <cell r="A1880" t="str">
            <v>Netherlands</v>
          </cell>
          <cell r="B1880" t="str">
            <v>NL</v>
          </cell>
          <cell r="C1880" t="str">
            <v>Wind offshore</v>
          </cell>
          <cell r="D1880" t="str">
            <v>2041</v>
          </cell>
          <cell r="E1880">
            <v>4404.7</v>
          </cell>
        </row>
        <row r="1881">
          <cell r="A1881" t="str">
            <v>Netherlands</v>
          </cell>
          <cell r="B1881" t="str">
            <v>NL</v>
          </cell>
          <cell r="C1881" t="str">
            <v>Wind offshore</v>
          </cell>
          <cell r="D1881" t="str">
            <v>2042</v>
          </cell>
          <cell r="E1881">
            <v>4436.3999999999996</v>
          </cell>
        </row>
        <row r="1882">
          <cell r="A1882" t="str">
            <v>Netherlands</v>
          </cell>
          <cell r="B1882" t="str">
            <v>NL</v>
          </cell>
          <cell r="C1882" t="str">
            <v>Wind offshore</v>
          </cell>
          <cell r="D1882" t="str">
            <v>2043</v>
          </cell>
          <cell r="E1882">
            <v>4466.2</v>
          </cell>
        </row>
        <row r="1883">
          <cell r="A1883" t="str">
            <v>Netherlands</v>
          </cell>
          <cell r="B1883" t="str">
            <v>NL</v>
          </cell>
          <cell r="C1883" t="str">
            <v>Wind offshore</v>
          </cell>
          <cell r="D1883" t="str">
            <v>2044</v>
          </cell>
          <cell r="E1883">
            <v>4494.05</v>
          </cell>
        </row>
        <row r="1884">
          <cell r="A1884" t="str">
            <v>Netherlands</v>
          </cell>
          <cell r="B1884" t="str">
            <v>NL</v>
          </cell>
          <cell r="C1884" t="str">
            <v>Wind offshore</v>
          </cell>
          <cell r="D1884" t="str">
            <v>2045</v>
          </cell>
          <cell r="E1884">
            <v>4519.95</v>
          </cell>
        </row>
        <row r="1885">
          <cell r="A1885" t="str">
            <v>Netherlands</v>
          </cell>
          <cell r="B1885" t="str">
            <v>NL</v>
          </cell>
          <cell r="C1885" t="str">
            <v>Wind offshore</v>
          </cell>
          <cell r="D1885" t="str">
            <v>2046</v>
          </cell>
          <cell r="E1885">
            <v>4543.8999999999996</v>
          </cell>
        </row>
        <row r="1886">
          <cell r="A1886" t="str">
            <v>Netherlands</v>
          </cell>
          <cell r="B1886" t="str">
            <v>NL</v>
          </cell>
          <cell r="C1886" t="str">
            <v>Wind offshore</v>
          </cell>
          <cell r="D1886" t="str">
            <v>2047</v>
          </cell>
          <cell r="E1886">
            <v>4565.95</v>
          </cell>
        </row>
        <row r="1887">
          <cell r="A1887" t="str">
            <v>Netherlands</v>
          </cell>
          <cell r="B1887" t="str">
            <v>NL</v>
          </cell>
          <cell r="C1887" t="str">
            <v>Wind offshore</v>
          </cell>
          <cell r="D1887" t="str">
            <v>2048</v>
          </cell>
          <cell r="E1887">
            <v>4586.1000000000004</v>
          </cell>
        </row>
        <row r="1888">
          <cell r="A1888" t="str">
            <v>Netherlands</v>
          </cell>
          <cell r="B1888" t="str">
            <v>NL</v>
          </cell>
          <cell r="C1888" t="str">
            <v>Wind offshore</v>
          </cell>
          <cell r="D1888" t="str">
            <v>2049</v>
          </cell>
          <cell r="E1888">
            <v>4604</v>
          </cell>
        </row>
        <row r="1889">
          <cell r="A1889" t="str">
            <v>Netherlands</v>
          </cell>
          <cell r="B1889" t="str">
            <v>NL</v>
          </cell>
          <cell r="C1889" t="str">
            <v>Wind offshore</v>
          </cell>
          <cell r="D1889" t="str">
            <v>2050</v>
          </cell>
          <cell r="E1889">
            <v>4621.05</v>
          </cell>
        </row>
        <row r="1890">
          <cell r="A1890" t="str">
            <v>Norway NO2</v>
          </cell>
          <cell r="B1890" t="str">
            <v>NO2</v>
          </cell>
          <cell r="C1890" t="str">
            <v>Wind offshore</v>
          </cell>
          <cell r="D1890" t="str">
            <v>2021</v>
          </cell>
          <cell r="E1890">
            <v>3921</v>
          </cell>
        </row>
        <row r="1891">
          <cell r="A1891" t="str">
            <v>Norway NO2</v>
          </cell>
          <cell r="B1891" t="str">
            <v>NO2</v>
          </cell>
          <cell r="C1891" t="str">
            <v>Wind offshore</v>
          </cell>
          <cell r="D1891" t="str">
            <v>2022</v>
          </cell>
          <cell r="E1891">
            <v>3947</v>
          </cell>
        </row>
        <row r="1892">
          <cell r="A1892" t="str">
            <v>Norway NO2</v>
          </cell>
          <cell r="B1892" t="str">
            <v>NO2</v>
          </cell>
          <cell r="C1892" t="str">
            <v>Wind offshore</v>
          </cell>
          <cell r="D1892" t="str">
            <v>2023</v>
          </cell>
          <cell r="E1892">
            <v>3973</v>
          </cell>
        </row>
        <row r="1893">
          <cell r="A1893" t="str">
            <v>Norway NO2</v>
          </cell>
          <cell r="B1893" t="str">
            <v>NO2</v>
          </cell>
          <cell r="C1893" t="str">
            <v>Wind offshore</v>
          </cell>
          <cell r="D1893" t="str">
            <v>2024</v>
          </cell>
          <cell r="E1893">
            <v>3998</v>
          </cell>
        </row>
        <row r="1894">
          <cell r="A1894" t="str">
            <v>Norway NO2</v>
          </cell>
          <cell r="B1894" t="str">
            <v>NO2</v>
          </cell>
          <cell r="C1894" t="str">
            <v>Wind offshore</v>
          </cell>
          <cell r="D1894" t="str">
            <v>2025</v>
          </cell>
          <cell r="E1894">
            <v>4023</v>
          </cell>
        </row>
        <row r="1895">
          <cell r="A1895" t="str">
            <v>Norway NO2</v>
          </cell>
          <cell r="B1895" t="str">
            <v>NO2</v>
          </cell>
          <cell r="C1895" t="str">
            <v>Wind offshore</v>
          </cell>
          <cell r="D1895" t="str">
            <v>2026</v>
          </cell>
          <cell r="E1895">
            <v>4047.5</v>
          </cell>
        </row>
        <row r="1896">
          <cell r="A1896" t="str">
            <v>Norway NO2</v>
          </cell>
          <cell r="B1896" t="str">
            <v>NO2</v>
          </cell>
          <cell r="C1896" t="str">
            <v>Wind offshore</v>
          </cell>
          <cell r="D1896" t="str">
            <v>2027</v>
          </cell>
          <cell r="E1896">
            <v>4071.7142857142858</v>
          </cell>
        </row>
        <row r="1897">
          <cell r="A1897" t="str">
            <v>Norway NO2</v>
          </cell>
          <cell r="B1897" t="str">
            <v>NO2</v>
          </cell>
          <cell r="C1897" t="str">
            <v>Wind offshore</v>
          </cell>
          <cell r="D1897" t="str">
            <v>2028</v>
          </cell>
          <cell r="E1897">
            <v>4095.5</v>
          </cell>
        </row>
        <row r="1898">
          <cell r="A1898" t="str">
            <v>Norway NO2</v>
          </cell>
          <cell r="B1898" t="str">
            <v>NO2</v>
          </cell>
          <cell r="C1898" t="str">
            <v>Wind offshore</v>
          </cell>
          <cell r="D1898" t="str">
            <v>2029</v>
          </cell>
          <cell r="E1898">
            <v>4118.7777777777774</v>
          </cell>
        </row>
        <row r="1899">
          <cell r="A1899" t="str">
            <v>Norway NO2</v>
          </cell>
          <cell r="B1899" t="str">
            <v>NO2</v>
          </cell>
          <cell r="C1899" t="str">
            <v>Wind offshore</v>
          </cell>
          <cell r="D1899" t="str">
            <v>2030</v>
          </cell>
          <cell r="E1899">
            <v>4141.6000000000004</v>
          </cell>
        </row>
        <row r="1900">
          <cell r="A1900" t="str">
            <v>Norway NO2</v>
          </cell>
          <cell r="B1900" t="str">
            <v>NO2</v>
          </cell>
          <cell r="C1900" t="str">
            <v>Wind offshore</v>
          </cell>
          <cell r="D1900" t="str">
            <v>2031</v>
          </cell>
          <cell r="E1900">
            <v>4163</v>
          </cell>
        </row>
        <row r="1901">
          <cell r="A1901" t="str">
            <v>Norway NO2</v>
          </cell>
          <cell r="B1901" t="str">
            <v>NO2</v>
          </cell>
          <cell r="C1901" t="str">
            <v>Wind offshore</v>
          </cell>
          <cell r="D1901" t="str">
            <v>2032</v>
          </cell>
          <cell r="E1901">
            <v>4184</v>
          </cell>
        </row>
        <row r="1902">
          <cell r="A1902" t="str">
            <v>Norway NO2</v>
          </cell>
          <cell r="B1902" t="str">
            <v>NO2</v>
          </cell>
          <cell r="C1902" t="str">
            <v>Wind offshore</v>
          </cell>
          <cell r="D1902" t="str">
            <v>2033</v>
          </cell>
          <cell r="E1902">
            <v>4204.0769230769229</v>
          </cell>
        </row>
        <row r="1903">
          <cell r="A1903" t="str">
            <v>Norway NO2</v>
          </cell>
          <cell r="B1903" t="str">
            <v>NO2</v>
          </cell>
          <cell r="C1903" t="str">
            <v>Wind offshore</v>
          </cell>
          <cell r="D1903" t="str">
            <v>2034</v>
          </cell>
          <cell r="E1903">
            <v>4223.2142857142853</v>
          </cell>
        </row>
        <row r="1904">
          <cell r="A1904" t="str">
            <v>Norway NO2</v>
          </cell>
          <cell r="B1904" t="str">
            <v>NO2</v>
          </cell>
          <cell r="C1904" t="str">
            <v>Wind offshore</v>
          </cell>
          <cell r="D1904" t="str">
            <v>2035</v>
          </cell>
          <cell r="E1904">
            <v>4242</v>
          </cell>
        </row>
        <row r="1905">
          <cell r="A1905" t="str">
            <v>Norway NO2</v>
          </cell>
          <cell r="B1905" t="str">
            <v>NO2</v>
          </cell>
          <cell r="C1905" t="str">
            <v>Wind offshore</v>
          </cell>
          <cell r="D1905" t="str">
            <v>2036</v>
          </cell>
          <cell r="E1905">
            <v>4259.0625</v>
          </cell>
        </row>
        <row r="1906">
          <cell r="A1906" t="str">
            <v>Norway NO2</v>
          </cell>
          <cell r="B1906" t="str">
            <v>NO2</v>
          </cell>
          <cell r="C1906" t="str">
            <v>Wind offshore</v>
          </cell>
          <cell r="D1906" t="str">
            <v>2037</v>
          </cell>
          <cell r="E1906">
            <v>4275.8823529411766</v>
          </cell>
        </row>
        <row r="1907">
          <cell r="A1907" t="str">
            <v>Norway NO2</v>
          </cell>
          <cell r="B1907" t="str">
            <v>NO2</v>
          </cell>
          <cell r="C1907" t="str">
            <v>Wind offshore</v>
          </cell>
          <cell r="D1907" t="str">
            <v>2038</v>
          </cell>
          <cell r="E1907">
            <v>4291.9444444444443</v>
          </cell>
        </row>
        <row r="1908">
          <cell r="A1908" t="str">
            <v>Norway NO2</v>
          </cell>
          <cell r="B1908" t="str">
            <v>NO2</v>
          </cell>
          <cell r="C1908" t="str">
            <v>Wind offshore</v>
          </cell>
          <cell r="D1908" t="str">
            <v>2039</v>
          </cell>
          <cell r="E1908">
            <v>4307.3157894736842</v>
          </cell>
        </row>
        <row r="1909">
          <cell r="A1909" t="str">
            <v>Norway NO2</v>
          </cell>
          <cell r="B1909" t="str">
            <v>NO2</v>
          </cell>
          <cell r="C1909" t="str">
            <v>Wind offshore</v>
          </cell>
          <cell r="D1909" t="str">
            <v>2040</v>
          </cell>
          <cell r="E1909">
            <v>4321.95</v>
          </cell>
        </row>
        <row r="1910">
          <cell r="A1910" t="str">
            <v>Norway NO2</v>
          </cell>
          <cell r="B1910" t="str">
            <v>NO2</v>
          </cell>
          <cell r="C1910" t="str">
            <v>Wind offshore</v>
          </cell>
          <cell r="D1910" t="str">
            <v>2041</v>
          </cell>
          <cell r="E1910">
            <v>4356.6000000000004</v>
          </cell>
        </row>
        <row r="1911">
          <cell r="A1911" t="str">
            <v>Norway NO2</v>
          </cell>
          <cell r="B1911" t="str">
            <v>NO2</v>
          </cell>
          <cell r="C1911" t="str">
            <v>Wind offshore</v>
          </cell>
          <cell r="D1911" t="str">
            <v>2042</v>
          </cell>
          <cell r="E1911">
            <v>4389.3</v>
          </cell>
        </row>
        <row r="1912">
          <cell r="A1912" t="str">
            <v>Norway NO2</v>
          </cell>
          <cell r="B1912" t="str">
            <v>NO2</v>
          </cell>
          <cell r="C1912" t="str">
            <v>Wind offshore</v>
          </cell>
          <cell r="D1912" t="str">
            <v>2043</v>
          </cell>
          <cell r="E1912">
            <v>4420</v>
          </cell>
        </row>
        <row r="1913">
          <cell r="A1913" t="str">
            <v>Norway NO2</v>
          </cell>
          <cell r="B1913" t="str">
            <v>NO2</v>
          </cell>
          <cell r="C1913" t="str">
            <v>Wind offshore</v>
          </cell>
          <cell r="D1913" t="str">
            <v>2044</v>
          </cell>
          <cell r="E1913">
            <v>4448.7</v>
          </cell>
        </row>
        <row r="1914">
          <cell r="A1914" t="str">
            <v>Norway NO2</v>
          </cell>
          <cell r="B1914" t="str">
            <v>NO2</v>
          </cell>
          <cell r="C1914" t="str">
            <v>Wind offshore</v>
          </cell>
          <cell r="D1914" t="str">
            <v>2045</v>
          </cell>
          <cell r="E1914">
            <v>4475.3999999999996</v>
          </cell>
        </row>
        <row r="1915">
          <cell r="A1915" t="str">
            <v>Norway NO2</v>
          </cell>
          <cell r="B1915" t="str">
            <v>NO2</v>
          </cell>
          <cell r="C1915" t="str">
            <v>Wind offshore</v>
          </cell>
          <cell r="D1915" t="str">
            <v>2046</v>
          </cell>
          <cell r="E1915">
            <v>4500.2</v>
          </cell>
        </row>
        <row r="1916">
          <cell r="A1916" t="str">
            <v>Norway NO2</v>
          </cell>
          <cell r="B1916" t="str">
            <v>NO2</v>
          </cell>
          <cell r="C1916" t="str">
            <v>Wind offshore</v>
          </cell>
          <cell r="D1916" t="str">
            <v>2047</v>
          </cell>
          <cell r="E1916">
            <v>4523</v>
          </cell>
        </row>
        <row r="1917">
          <cell r="A1917" t="str">
            <v>Norway NO2</v>
          </cell>
          <cell r="B1917" t="str">
            <v>NO2</v>
          </cell>
          <cell r="C1917" t="str">
            <v>Wind offshore</v>
          </cell>
          <cell r="D1917" t="str">
            <v>2048</v>
          </cell>
          <cell r="E1917">
            <v>4543.8999999999996</v>
          </cell>
        </row>
        <row r="1918">
          <cell r="A1918" t="str">
            <v>Norway NO2</v>
          </cell>
          <cell r="B1918" t="str">
            <v>NO2</v>
          </cell>
          <cell r="C1918" t="str">
            <v>Wind offshore</v>
          </cell>
          <cell r="D1918" t="str">
            <v>2049</v>
          </cell>
          <cell r="E1918">
            <v>4563</v>
          </cell>
        </row>
        <row r="1919">
          <cell r="A1919" t="str">
            <v>Norway NO2</v>
          </cell>
          <cell r="B1919" t="str">
            <v>NO2</v>
          </cell>
          <cell r="C1919" t="str">
            <v>Wind offshore</v>
          </cell>
          <cell r="D1919" t="str">
            <v>2050</v>
          </cell>
          <cell r="E1919">
            <v>4580.2</v>
          </cell>
        </row>
        <row r="1920">
          <cell r="A1920" t="str">
            <v>Norway NO5</v>
          </cell>
          <cell r="B1920" t="str">
            <v>NO5</v>
          </cell>
          <cell r="C1920" t="str">
            <v>Wind offshore</v>
          </cell>
          <cell r="D1920" t="str">
            <v>2021</v>
          </cell>
          <cell r="E1920">
            <v>3566</v>
          </cell>
        </row>
        <row r="1921">
          <cell r="A1921" t="str">
            <v>Norway NO5</v>
          </cell>
          <cell r="B1921" t="str">
            <v>NO5</v>
          </cell>
          <cell r="C1921" t="str">
            <v>Wind offshore</v>
          </cell>
          <cell r="D1921" t="str">
            <v>2022</v>
          </cell>
          <cell r="E1921">
            <v>3589.5</v>
          </cell>
        </row>
        <row r="1922">
          <cell r="A1922" t="str">
            <v>Norway NO5</v>
          </cell>
          <cell r="B1922" t="str">
            <v>NO5</v>
          </cell>
          <cell r="C1922" t="str">
            <v>Wind offshore</v>
          </cell>
          <cell r="D1922" t="str">
            <v>2023</v>
          </cell>
          <cell r="E1922">
            <v>3612</v>
          </cell>
        </row>
        <row r="1923">
          <cell r="A1923" t="str">
            <v>Norway NO5</v>
          </cell>
          <cell r="B1923" t="str">
            <v>NO5</v>
          </cell>
          <cell r="C1923" t="str">
            <v>Wind offshore</v>
          </cell>
          <cell r="D1923" t="str">
            <v>2024</v>
          </cell>
          <cell r="E1923">
            <v>3635</v>
          </cell>
        </row>
        <row r="1924">
          <cell r="A1924" t="str">
            <v>Norway NO5</v>
          </cell>
          <cell r="B1924" t="str">
            <v>NO5</v>
          </cell>
          <cell r="C1924" t="str">
            <v>Wind offshore</v>
          </cell>
          <cell r="D1924" t="str">
            <v>2025</v>
          </cell>
          <cell r="E1924">
            <v>3657.4</v>
          </cell>
        </row>
        <row r="1925">
          <cell r="A1925" t="str">
            <v>Norway NO5</v>
          </cell>
          <cell r="B1925" t="str">
            <v>NO5</v>
          </cell>
          <cell r="C1925" t="str">
            <v>Wind offshore</v>
          </cell>
          <cell r="D1925" t="str">
            <v>2026</v>
          </cell>
          <cell r="E1925">
            <v>3679.5</v>
          </cell>
        </row>
        <row r="1926">
          <cell r="A1926" t="str">
            <v>Norway NO5</v>
          </cell>
          <cell r="B1926" t="str">
            <v>NO5</v>
          </cell>
          <cell r="C1926" t="str">
            <v>Wind offshore</v>
          </cell>
          <cell r="D1926" t="str">
            <v>2027</v>
          </cell>
          <cell r="E1926">
            <v>3701.2857142857142</v>
          </cell>
        </row>
        <row r="1927">
          <cell r="A1927" t="str">
            <v>Norway NO5</v>
          </cell>
          <cell r="B1927" t="str">
            <v>NO5</v>
          </cell>
          <cell r="C1927" t="str">
            <v>Wind offshore</v>
          </cell>
          <cell r="D1927" t="str">
            <v>2028</v>
          </cell>
          <cell r="E1927">
            <v>3722.75</v>
          </cell>
        </row>
        <row r="1928">
          <cell r="A1928" t="str">
            <v>Norway NO5</v>
          </cell>
          <cell r="B1928" t="str">
            <v>NO5</v>
          </cell>
          <cell r="C1928" t="str">
            <v>Wind offshore</v>
          </cell>
          <cell r="D1928" t="str">
            <v>2029</v>
          </cell>
          <cell r="E1928">
            <v>3743.7777777777778</v>
          </cell>
        </row>
        <row r="1929">
          <cell r="A1929" t="str">
            <v>Norway NO5</v>
          </cell>
          <cell r="B1929" t="str">
            <v>NO5</v>
          </cell>
          <cell r="C1929" t="str">
            <v>Wind offshore</v>
          </cell>
          <cell r="D1929" t="str">
            <v>2030</v>
          </cell>
          <cell r="E1929">
            <v>3764.4</v>
          </cell>
        </row>
        <row r="1930">
          <cell r="A1930" t="str">
            <v>Norway NO5</v>
          </cell>
          <cell r="B1930" t="str">
            <v>NO5</v>
          </cell>
          <cell r="C1930" t="str">
            <v>Wind offshore</v>
          </cell>
          <cell r="D1930" t="str">
            <v>2031</v>
          </cell>
          <cell r="E1930">
            <v>3784</v>
          </cell>
        </row>
        <row r="1931">
          <cell r="A1931" t="str">
            <v>Norway NO5</v>
          </cell>
          <cell r="B1931" t="str">
            <v>NO5</v>
          </cell>
          <cell r="C1931" t="str">
            <v>Wind offshore</v>
          </cell>
          <cell r="D1931" t="str">
            <v>2032</v>
          </cell>
          <cell r="E1931">
            <v>3803</v>
          </cell>
        </row>
        <row r="1932">
          <cell r="A1932" t="str">
            <v>Norway NO5</v>
          </cell>
          <cell r="B1932" t="str">
            <v>NO5</v>
          </cell>
          <cell r="C1932" t="str">
            <v>Wind offshore</v>
          </cell>
          <cell r="D1932" t="str">
            <v>2033</v>
          </cell>
          <cell r="E1932">
            <v>3821.0769230769229</v>
          </cell>
        </row>
        <row r="1933">
          <cell r="A1933" t="str">
            <v>Norway NO5</v>
          </cell>
          <cell r="B1933" t="str">
            <v>NO5</v>
          </cell>
          <cell r="C1933" t="str">
            <v>Wind offshore</v>
          </cell>
          <cell r="D1933" t="str">
            <v>2034</v>
          </cell>
          <cell r="E1933">
            <v>3838.4285714285716</v>
          </cell>
        </row>
        <row r="1934">
          <cell r="A1934" t="str">
            <v>Norway NO5</v>
          </cell>
          <cell r="B1934" t="str">
            <v>NO5</v>
          </cell>
          <cell r="C1934" t="str">
            <v>Wind offshore</v>
          </cell>
          <cell r="D1934" t="str">
            <v>2035</v>
          </cell>
          <cell r="E1934">
            <v>3855</v>
          </cell>
        </row>
        <row r="1935">
          <cell r="A1935" t="str">
            <v>Norway NO5</v>
          </cell>
          <cell r="B1935" t="str">
            <v>NO5</v>
          </cell>
          <cell r="C1935" t="str">
            <v>Wind offshore</v>
          </cell>
          <cell r="D1935" t="str">
            <v>2036</v>
          </cell>
          <cell r="E1935">
            <v>3871.0625</v>
          </cell>
        </row>
        <row r="1936">
          <cell r="A1936" t="str">
            <v>Norway NO5</v>
          </cell>
          <cell r="B1936" t="str">
            <v>NO5</v>
          </cell>
          <cell r="C1936" t="str">
            <v>Wind offshore</v>
          </cell>
          <cell r="D1936" t="str">
            <v>2037</v>
          </cell>
          <cell r="E1936">
            <v>3886.3529411764707</v>
          </cell>
        </row>
        <row r="1937">
          <cell r="A1937" t="str">
            <v>Norway NO5</v>
          </cell>
          <cell r="B1937" t="str">
            <v>NO5</v>
          </cell>
          <cell r="C1937" t="str">
            <v>Wind offshore</v>
          </cell>
          <cell r="D1937" t="str">
            <v>2038</v>
          </cell>
          <cell r="E1937">
            <v>3901</v>
          </cell>
        </row>
        <row r="1938">
          <cell r="A1938" t="str">
            <v>Norway NO5</v>
          </cell>
          <cell r="B1938" t="str">
            <v>NO5</v>
          </cell>
          <cell r="C1938" t="str">
            <v>Wind offshore</v>
          </cell>
          <cell r="D1938" t="str">
            <v>2039</v>
          </cell>
          <cell r="E1938">
            <v>3915</v>
          </cell>
        </row>
        <row r="1939">
          <cell r="A1939" t="str">
            <v>Norway NO5</v>
          </cell>
          <cell r="B1939" t="str">
            <v>NO5</v>
          </cell>
          <cell r="C1939" t="str">
            <v>Wind offshore</v>
          </cell>
          <cell r="D1939" t="str">
            <v>2040</v>
          </cell>
          <cell r="E1939">
            <v>3928.4</v>
          </cell>
        </row>
        <row r="1940">
          <cell r="A1940" t="str">
            <v>Norway NO5</v>
          </cell>
          <cell r="B1940" t="str">
            <v>NO5</v>
          </cell>
          <cell r="C1940" t="str">
            <v>Wind offshore</v>
          </cell>
          <cell r="D1940" t="str">
            <v>2041</v>
          </cell>
          <cell r="E1940">
            <v>3959.9</v>
          </cell>
        </row>
        <row r="1941">
          <cell r="A1941" t="str">
            <v>Norway NO5</v>
          </cell>
          <cell r="B1941" t="str">
            <v>NO5</v>
          </cell>
          <cell r="C1941" t="str">
            <v>Wind offshore</v>
          </cell>
          <cell r="D1941" t="str">
            <v>2042</v>
          </cell>
          <cell r="E1941">
            <v>3989.6</v>
          </cell>
        </row>
        <row r="1942">
          <cell r="A1942" t="str">
            <v>Norway NO5</v>
          </cell>
          <cell r="B1942" t="str">
            <v>NO5</v>
          </cell>
          <cell r="C1942" t="str">
            <v>Wind offshore</v>
          </cell>
          <cell r="D1942" t="str">
            <v>2043</v>
          </cell>
          <cell r="E1942">
            <v>4017.6</v>
          </cell>
        </row>
        <row r="1943">
          <cell r="A1943" t="str">
            <v>Norway NO5</v>
          </cell>
          <cell r="B1943" t="str">
            <v>NO5</v>
          </cell>
          <cell r="C1943" t="str">
            <v>Wind offshore</v>
          </cell>
          <cell r="D1943" t="str">
            <v>2044</v>
          </cell>
          <cell r="E1943">
            <v>4043.8</v>
          </cell>
        </row>
        <row r="1944">
          <cell r="A1944" t="str">
            <v>Norway NO5</v>
          </cell>
          <cell r="B1944" t="str">
            <v>NO5</v>
          </cell>
          <cell r="C1944" t="str">
            <v>Wind offshore</v>
          </cell>
          <cell r="D1944" t="str">
            <v>2045</v>
          </cell>
          <cell r="E1944">
            <v>4068.2</v>
          </cell>
        </row>
        <row r="1945">
          <cell r="A1945" t="str">
            <v>Norway NO5</v>
          </cell>
          <cell r="B1945" t="str">
            <v>NO5</v>
          </cell>
          <cell r="C1945" t="str">
            <v>Wind offshore</v>
          </cell>
          <cell r="D1945" t="str">
            <v>2046</v>
          </cell>
          <cell r="E1945">
            <v>4090.85</v>
          </cell>
        </row>
        <row r="1946">
          <cell r="A1946" t="str">
            <v>Norway NO5</v>
          </cell>
          <cell r="B1946" t="str">
            <v>NO5</v>
          </cell>
          <cell r="C1946" t="str">
            <v>Wind offshore</v>
          </cell>
          <cell r="D1946" t="str">
            <v>2047</v>
          </cell>
          <cell r="E1946">
            <v>4111.75</v>
          </cell>
        </row>
        <row r="1947">
          <cell r="A1947" t="str">
            <v>Norway NO5</v>
          </cell>
          <cell r="B1947" t="str">
            <v>NO5</v>
          </cell>
          <cell r="C1947" t="str">
            <v>Wind offshore</v>
          </cell>
          <cell r="D1947" t="str">
            <v>2048</v>
          </cell>
          <cell r="E1947">
            <v>4130.8999999999996</v>
          </cell>
        </row>
        <row r="1948">
          <cell r="A1948" t="str">
            <v>Norway NO5</v>
          </cell>
          <cell r="B1948" t="str">
            <v>NO5</v>
          </cell>
          <cell r="C1948" t="str">
            <v>Wind offshore</v>
          </cell>
          <cell r="D1948" t="str">
            <v>2049</v>
          </cell>
          <cell r="E1948">
            <v>4148</v>
          </cell>
        </row>
        <row r="1949">
          <cell r="A1949" t="str">
            <v>Norway NO5</v>
          </cell>
          <cell r="B1949" t="str">
            <v>NO5</v>
          </cell>
          <cell r="C1949" t="str">
            <v>Wind offshore</v>
          </cell>
          <cell r="D1949" t="str">
            <v>2050</v>
          </cell>
          <cell r="E1949">
            <v>4164.25</v>
          </cell>
        </row>
        <row r="1950">
          <cell r="A1950" t="str">
            <v>Poland</v>
          </cell>
          <cell r="B1950" t="str">
            <v>PL</v>
          </cell>
          <cell r="C1950" t="str">
            <v>Wind offshore</v>
          </cell>
          <cell r="D1950" t="str">
            <v>2020</v>
          </cell>
          <cell r="E1950">
            <v>4142</v>
          </cell>
        </row>
        <row r="1951">
          <cell r="A1951" t="str">
            <v>Poland</v>
          </cell>
          <cell r="B1951" t="str">
            <v>PL</v>
          </cell>
          <cell r="C1951" t="str">
            <v>Wind offshore</v>
          </cell>
          <cell r="D1951" t="str">
            <v>2021</v>
          </cell>
          <cell r="E1951">
            <v>4171</v>
          </cell>
        </row>
        <row r="1952">
          <cell r="A1952" t="str">
            <v>Poland</v>
          </cell>
          <cell r="B1952" t="str">
            <v>PL</v>
          </cell>
          <cell r="C1952" t="str">
            <v>Wind offshore</v>
          </cell>
          <cell r="D1952" t="str">
            <v>2022</v>
          </cell>
          <cell r="E1952">
            <v>4200</v>
          </cell>
        </row>
        <row r="1953">
          <cell r="A1953" t="str">
            <v>Poland</v>
          </cell>
          <cell r="B1953" t="str">
            <v>PL</v>
          </cell>
          <cell r="C1953" t="str">
            <v>Wind offshore</v>
          </cell>
          <cell r="D1953" t="str">
            <v>2023</v>
          </cell>
          <cell r="E1953">
            <v>4228</v>
          </cell>
        </row>
        <row r="1954">
          <cell r="A1954" t="str">
            <v>Poland</v>
          </cell>
          <cell r="B1954" t="str">
            <v>PL</v>
          </cell>
          <cell r="C1954" t="str">
            <v>Wind offshore</v>
          </cell>
          <cell r="D1954" t="str">
            <v>2024</v>
          </cell>
          <cell r="E1954">
            <v>4256.6000000000004</v>
          </cell>
        </row>
        <row r="1955">
          <cell r="A1955" t="str">
            <v>Poland</v>
          </cell>
          <cell r="B1955" t="str">
            <v>PL</v>
          </cell>
          <cell r="C1955" t="str">
            <v>Wind offshore</v>
          </cell>
          <cell r="D1955" t="str">
            <v>2025</v>
          </cell>
          <cell r="E1955">
            <v>4284.333333333333</v>
          </cell>
        </row>
        <row r="1956">
          <cell r="A1956" t="str">
            <v>Poland</v>
          </cell>
          <cell r="B1956" t="str">
            <v>PL</v>
          </cell>
          <cell r="C1956" t="str">
            <v>Wind offshore</v>
          </cell>
          <cell r="D1956" t="str">
            <v>2026</v>
          </cell>
          <cell r="E1956">
            <v>4311.7142857142853</v>
          </cell>
        </row>
        <row r="1957">
          <cell r="A1957" t="str">
            <v>Poland</v>
          </cell>
          <cell r="B1957" t="str">
            <v>PL</v>
          </cell>
          <cell r="C1957" t="str">
            <v>Wind offshore</v>
          </cell>
          <cell r="D1957" t="str">
            <v>2027</v>
          </cell>
          <cell r="E1957">
            <v>4338.625</v>
          </cell>
        </row>
        <row r="1958">
          <cell r="A1958" t="str">
            <v>Poland</v>
          </cell>
          <cell r="B1958" t="str">
            <v>PL</v>
          </cell>
          <cell r="C1958" t="str">
            <v>Wind offshore</v>
          </cell>
          <cell r="D1958" t="str">
            <v>2028</v>
          </cell>
          <cell r="E1958">
            <v>4365</v>
          </cell>
        </row>
        <row r="1959">
          <cell r="A1959" t="str">
            <v>Poland</v>
          </cell>
          <cell r="B1959" t="str">
            <v>PL</v>
          </cell>
          <cell r="C1959" t="str">
            <v>Wind offshore</v>
          </cell>
          <cell r="D1959" t="str">
            <v>2029</v>
          </cell>
          <cell r="E1959">
            <v>4390.8999999999996</v>
          </cell>
        </row>
        <row r="1960">
          <cell r="A1960" t="str">
            <v>Poland</v>
          </cell>
          <cell r="B1960" t="str">
            <v>PL</v>
          </cell>
          <cell r="C1960" t="str">
            <v>Wind offshore</v>
          </cell>
          <cell r="D1960" t="str">
            <v>2030</v>
          </cell>
          <cell r="E1960">
            <v>4416.181818181818</v>
          </cell>
        </row>
        <row r="1961">
          <cell r="A1961" t="str">
            <v>Poland</v>
          </cell>
          <cell r="B1961" t="str">
            <v>PL</v>
          </cell>
          <cell r="C1961" t="str">
            <v>Wind offshore</v>
          </cell>
          <cell r="D1961" t="str">
            <v>2031</v>
          </cell>
          <cell r="E1961">
            <v>4440</v>
          </cell>
        </row>
        <row r="1962">
          <cell r="A1962" t="str">
            <v>Poland</v>
          </cell>
          <cell r="B1962" t="str">
            <v>PL</v>
          </cell>
          <cell r="C1962" t="str">
            <v>Wind offshore</v>
          </cell>
          <cell r="D1962" t="str">
            <v>2032</v>
          </cell>
          <cell r="E1962">
            <v>4463</v>
          </cell>
        </row>
        <row r="1963">
          <cell r="A1963" t="str">
            <v>Poland</v>
          </cell>
          <cell r="B1963" t="str">
            <v>PL</v>
          </cell>
          <cell r="C1963" t="str">
            <v>Wind offshore</v>
          </cell>
          <cell r="D1963" t="str">
            <v>2033</v>
          </cell>
          <cell r="E1963">
            <v>4485.6428571428569</v>
          </cell>
        </row>
        <row r="1964">
          <cell r="A1964" t="str">
            <v>Poland</v>
          </cell>
          <cell r="B1964" t="str">
            <v>PL</v>
          </cell>
          <cell r="C1964" t="str">
            <v>Wind offshore</v>
          </cell>
          <cell r="D1964" t="str">
            <v>2034</v>
          </cell>
          <cell r="E1964">
            <v>4506.9333333333334</v>
          </cell>
        </row>
        <row r="1965">
          <cell r="A1965" t="str">
            <v>Poland</v>
          </cell>
          <cell r="B1965" t="str">
            <v>PL</v>
          </cell>
          <cell r="C1965" t="str">
            <v>Wind offshore</v>
          </cell>
          <cell r="D1965" t="str">
            <v>2035</v>
          </cell>
          <cell r="E1965">
            <v>4527</v>
          </cell>
        </row>
        <row r="1966">
          <cell r="A1966" t="str">
            <v>Poland</v>
          </cell>
          <cell r="B1966" t="str">
            <v>PL</v>
          </cell>
          <cell r="C1966" t="str">
            <v>Wind offshore</v>
          </cell>
          <cell r="D1966" t="str">
            <v>2036</v>
          </cell>
          <cell r="E1966">
            <v>4546.9411764705883</v>
          </cell>
        </row>
        <row r="1967">
          <cell r="A1967" t="str">
            <v>Poland</v>
          </cell>
          <cell r="B1967" t="str">
            <v>PL</v>
          </cell>
          <cell r="C1967" t="str">
            <v>Wind offshore</v>
          </cell>
          <cell r="D1967" t="str">
            <v>2037</v>
          </cell>
          <cell r="E1967">
            <v>4565.666666666667</v>
          </cell>
        </row>
        <row r="1968">
          <cell r="A1968" t="str">
            <v>Poland</v>
          </cell>
          <cell r="B1968" t="str">
            <v>PL</v>
          </cell>
          <cell r="C1968" t="str">
            <v>Wind offshore</v>
          </cell>
          <cell r="D1968" t="str">
            <v>2038</v>
          </cell>
          <cell r="E1968">
            <v>4583.5789473684208</v>
          </cell>
        </row>
        <row r="1969">
          <cell r="A1969" t="str">
            <v>Poland</v>
          </cell>
          <cell r="B1969" t="str">
            <v>PL</v>
          </cell>
          <cell r="C1969" t="str">
            <v>Wind offshore</v>
          </cell>
          <cell r="D1969" t="str">
            <v>2039</v>
          </cell>
          <cell r="E1969">
            <v>4600.7</v>
          </cell>
        </row>
        <row r="1970">
          <cell r="A1970" t="str">
            <v>Poland</v>
          </cell>
          <cell r="B1970" t="str">
            <v>PL</v>
          </cell>
          <cell r="C1970" t="str">
            <v>Wind offshore</v>
          </cell>
          <cell r="D1970" t="str">
            <v>2040</v>
          </cell>
          <cell r="E1970">
            <v>4640.8</v>
          </cell>
        </row>
        <row r="1971">
          <cell r="A1971" t="str">
            <v>Poland</v>
          </cell>
          <cell r="B1971" t="str">
            <v>PL</v>
          </cell>
          <cell r="C1971" t="str">
            <v>Wind offshore</v>
          </cell>
          <cell r="D1971" t="str">
            <v>2041</v>
          </cell>
          <cell r="E1971">
            <v>4678.8</v>
          </cell>
        </row>
        <row r="1972">
          <cell r="A1972" t="str">
            <v>Poland</v>
          </cell>
          <cell r="B1972" t="str">
            <v>PL</v>
          </cell>
          <cell r="C1972" t="str">
            <v>Wind offshore</v>
          </cell>
          <cell r="D1972" t="str">
            <v>2042</v>
          </cell>
          <cell r="E1972">
            <v>4714.55</v>
          </cell>
        </row>
        <row r="1973">
          <cell r="A1973" t="str">
            <v>Poland</v>
          </cell>
          <cell r="B1973" t="str">
            <v>PL</v>
          </cell>
          <cell r="C1973" t="str">
            <v>Wind offshore</v>
          </cell>
          <cell r="D1973" t="str">
            <v>2043</v>
          </cell>
          <cell r="E1973">
            <v>4748.1000000000004</v>
          </cell>
        </row>
        <row r="1974">
          <cell r="A1974" t="str">
            <v>Poland</v>
          </cell>
          <cell r="B1974" t="str">
            <v>PL</v>
          </cell>
          <cell r="C1974" t="str">
            <v>Wind offshore</v>
          </cell>
          <cell r="D1974" t="str">
            <v>2044</v>
          </cell>
          <cell r="E1974">
            <v>4779.45</v>
          </cell>
        </row>
        <row r="1975">
          <cell r="A1975" t="str">
            <v>Poland</v>
          </cell>
          <cell r="B1975" t="str">
            <v>PL</v>
          </cell>
          <cell r="C1975" t="str">
            <v>Wind offshore</v>
          </cell>
          <cell r="D1975" t="str">
            <v>2045</v>
          </cell>
          <cell r="E1975">
            <v>4808.55</v>
          </cell>
        </row>
        <row r="1976">
          <cell r="A1976" t="str">
            <v>Poland</v>
          </cell>
          <cell r="B1976" t="str">
            <v>PL</v>
          </cell>
          <cell r="C1976" t="str">
            <v>Wind offshore</v>
          </cell>
          <cell r="D1976" t="str">
            <v>2046</v>
          </cell>
          <cell r="E1976">
            <v>4835.45</v>
          </cell>
        </row>
        <row r="1977">
          <cell r="A1977" t="str">
            <v>Poland</v>
          </cell>
          <cell r="B1977" t="str">
            <v>PL</v>
          </cell>
          <cell r="C1977" t="str">
            <v>Wind offshore</v>
          </cell>
          <cell r="D1977" t="str">
            <v>2047</v>
          </cell>
          <cell r="E1977">
            <v>4860.2</v>
          </cell>
        </row>
        <row r="1978">
          <cell r="A1978" t="str">
            <v>Poland</v>
          </cell>
          <cell r="B1978" t="str">
            <v>PL</v>
          </cell>
          <cell r="C1978" t="str">
            <v>Wind offshore</v>
          </cell>
          <cell r="D1978" t="str">
            <v>2048</v>
          </cell>
          <cell r="E1978">
            <v>4882.8500000000004</v>
          </cell>
        </row>
        <row r="1979">
          <cell r="A1979" t="str">
            <v>Poland</v>
          </cell>
          <cell r="B1979" t="str">
            <v>PL</v>
          </cell>
          <cell r="C1979" t="str">
            <v>Wind offshore</v>
          </cell>
          <cell r="D1979" t="str">
            <v>2049</v>
          </cell>
          <cell r="E1979">
            <v>4903</v>
          </cell>
        </row>
        <row r="1980">
          <cell r="A1980" t="str">
            <v>Poland</v>
          </cell>
          <cell r="B1980" t="str">
            <v>PL</v>
          </cell>
          <cell r="C1980" t="str">
            <v>Wind offshore</v>
          </cell>
          <cell r="D1980" t="str">
            <v>2050</v>
          </cell>
          <cell r="E1980">
            <v>4922</v>
          </cell>
        </row>
        <row r="1981">
          <cell r="A1981" t="str">
            <v>Portugal</v>
          </cell>
          <cell r="B1981" t="str">
            <v>PT</v>
          </cell>
          <cell r="C1981" t="str">
            <v>Wind offshore</v>
          </cell>
          <cell r="D1981" t="str">
            <v>2015</v>
          </cell>
          <cell r="E1981">
            <v>2610</v>
          </cell>
        </row>
        <row r="1982">
          <cell r="A1982" t="str">
            <v>Portugal</v>
          </cell>
          <cell r="B1982" t="str">
            <v>PT</v>
          </cell>
          <cell r="C1982" t="str">
            <v>Wind offshore</v>
          </cell>
          <cell r="D1982" t="str">
            <v>2016</v>
          </cell>
          <cell r="E1982">
            <v>2653</v>
          </cell>
        </row>
        <row r="1983">
          <cell r="A1983" t="str">
            <v>Portugal</v>
          </cell>
          <cell r="B1983" t="str">
            <v>PT</v>
          </cell>
          <cell r="C1983" t="str">
            <v>Wind offshore</v>
          </cell>
          <cell r="D1983" t="str">
            <v>2017</v>
          </cell>
          <cell r="E1983">
            <v>2823</v>
          </cell>
        </row>
        <row r="1984">
          <cell r="A1984" t="str">
            <v>Portugal</v>
          </cell>
          <cell r="B1984" t="str">
            <v>PT</v>
          </cell>
          <cell r="C1984" t="str">
            <v>Wind offshore</v>
          </cell>
          <cell r="D1984" t="str">
            <v>2018</v>
          </cell>
          <cell r="E1984">
            <v>2891</v>
          </cell>
        </row>
        <row r="1985">
          <cell r="A1985" t="str">
            <v>Portugal</v>
          </cell>
          <cell r="B1985" t="str">
            <v>PT</v>
          </cell>
          <cell r="C1985" t="str">
            <v>Wind offshore</v>
          </cell>
          <cell r="D1985" t="str">
            <v>2019</v>
          </cell>
          <cell r="E1985">
            <v>2750.6666666666665</v>
          </cell>
        </row>
        <row r="1986">
          <cell r="A1986" t="str">
            <v>Portugal</v>
          </cell>
          <cell r="B1986" t="str">
            <v>PT</v>
          </cell>
          <cell r="C1986" t="str">
            <v>Wind offshore</v>
          </cell>
          <cell r="D1986" t="str">
            <v>2020</v>
          </cell>
          <cell r="E1986">
            <v>2790</v>
          </cell>
        </row>
        <row r="1987">
          <cell r="A1987" t="str">
            <v>Portugal</v>
          </cell>
          <cell r="B1987" t="str">
            <v>PT</v>
          </cell>
          <cell r="C1987" t="str">
            <v>Wind offshore</v>
          </cell>
          <cell r="D1987" t="str">
            <v>2021</v>
          </cell>
          <cell r="E1987">
            <v>2827</v>
          </cell>
        </row>
        <row r="1988">
          <cell r="A1988" t="str">
            <v>Portugal</v>
          </cell>
          <cell r="B1988" t="str">
            <v>PT</v>
          </cell>
          <cell r="C1988" t="str">
            <v>Wind offshore</v>
          </cell>
          <cell r="D1988" t="str">
            <v>2022</v>
          </cell>
          <cell r="E1988">
            <v>2862.1111111111113</v>
          </cell>
        </row>
        <row r="1989">
          <cell r="A1989" t="str">
            <v>Portugal</v>
          </cell>
          <cell r="B1989" t="str">
            <v>PT</v>
          </cell>
          <cell r="C1989" t="str">
            <v>Wind offshore</v>
          </cell>
          <cell r="D1989" t="str">
            <v>2023</v>
          </cell>
          <cell r="E1989">
            <v>2896</v>
          </cell>
        </row>
        <row r="1990">
          <cell r="A1990" t="str">
            <v>Portugal</v>
          </cell>
          <cell r="B1990" t="str">
            <v>PT</v>
          </cell>
          <cell r="C1990" t="str">
            <v>Wind offshore</v>
          </cell>
          <cell r="D1990" t="str">
            <v>2024</v>
          </cell>
          <cell r="E1990">
            <v>2928.7272727272725</v>
          </cell>
        </row>
        <row r="1991">
          <cell r="A1991" t="str">
            <v>Portugal</v>
          </cell>
          <cell r="B1991" t="str">
            <v>PT</v>
          </cell>
          <cell r="C1991" t="str">
            <v>Wind offshore</v>
          </cell>
          <cell r="D1991" t="str">
            <v>2025</v>
          </cell>
          <cell r="E1991">
            <v>2960.75</v>
          </cell>
        </row>
        <row r="1992">
          <cell r="A1992" t="str">
            <v>Portugal</v>
          </cell>
          <cell r="B1992" t="str">
            <v>PT</v>
          </cell>
          <cell r="C1992" t="str">
            <v>Wind offshore</v>
          </cell>
          <cell r="D1992" t="str">
            <v>2026</v>
          </cell>
          <cell r="E1992">
            <v>2992.0769230769229</v>
          </cell>
        </row>
        <row r="1993">
          <cell r="A1993" t="str">
            <v>Portugal</v>
          </cell>
          <cell r="B1993" t="str">
            <v>PT</v>
          </cell>
          <cell r="C1993" t="str">
            <v>Wind offshore</v>
          </cell>
          <cell r="D1993" t="str">
            <v>2027</v>
          </cell>
          <cell r="E1993">
            <v>3022.7142857142858</v>
          </cell>
        </row>
        <row r="1994">
          <cell r="A1994" t="str">
            <v>Portugal</v>
          </cell>
          <cell r="B1994" t="str">
            <v>PT</v>
          </cell>
          <cell r="C1994" t="str">
            <v>Wind offshore</v>
          </cell>
          <cell r="D1994" t="str">
            <v>2028</v>
          </cell>
          <cell r="E1994">
            <v>3052.8</v>
          </cell>
        </row>
        <row r="1995">
          <cell r="A1995" t="str">
            <v>Portugal</v>
          </cell>
          <cell r="B1995" t="str">
            <v>PT</v>
          </cell>
          <cell r="C1995" t="str">
            <v>Wind offshore</v>
          </cell>
          <cell r="D1995" t="str">
            <v>2029</v>
          </cell>
          <cell r="E1995">
            <v>3082.3125</v>
          </cell>
        </row>
        <row r="1996">
          <cell r="A1996" t="str">
            <v>Portugal</v>
          </cell>
          <cell r="B1996" t="str">
            <v>PT</v>
          </cell>
          <cell r="C1996" t="str">
            <v>Wind offshore</v>
          </cell>
          <cell r="D1996" t="str">
            <v>2030</v>
          </cell>
          <cell r="E1996">
            <v>3111.2352941176468</v>
          </cell>
        </row>
        <row r="1997">
          <cell r="A1997" t="str">
            <v>Portugal</v>
          </cell>
          <cell r="B1997" t="str">
            <v>PT</v>
          </cell>
          <cell r="C1997" t="str">
            <v>Wind offshore</v>
          </cell>
          <cell r="D1997" t="str">
            <v>2031</v>
          </cell>
          <cell r="E1997">
            <v>3139</v>
          </cell>
        </row>
        <row r="1998">
          <cell r="A1998" t="str">
            <v>Portugal</v>
          </cell>
          <cell r="B1998" t="str">
            <v>PT</v>
          </cell>
          <cell r="C1998" t="str">
            <v>Wind offshore</v>
          </cell>
          <cell r="D1998" t="str">
            <v>2032</v>
          </cell>
          <cell r="E1998">
            <v>3166</v>
          </cell>
        </row>
        <row r="1999">
          <cell r="A1999" t="str">
            <v>Portugal</v>
          </cell>
          <cell r="B1999" t="str">
            <v>PT</v>
          </cell>
          <cell r="C1999" t="str">
            <v>Wind offshore</v>
          </cell>
          <cell r="D1999" t="str">
            <v>2033</v>
          </cell>
          <cell r="E1999">
            <v>3192.25</v>
          </cell>
        </row>
        <row r="2000">
          <cell r="A2000" t="str">
            <v>Portugal</v>
          </cell>
          <cell r="B2000" t="str">
            <v>PT</v>
          </cell>
          <cell r="C2000" t="str">
            <v>Wind offshore</v>
          </cell>
          <cell r="D2000" t="str">
            <v>2034</v>
          </cell>
          <cell r="E2000">
            <v>3249.9</v>
          </cell>
        </row>
        <row r="2001">
          <cell r="A2001" t="str">
            <v>Portugal</v>
          </cell>
          <cell r="B2001" t="str">
            <v>PT</v>
          </cell>
          <cell r="C2001" t="str">
            <v>Wind offshore</v>
          </cell>
          <cell r="D2001" t="str">
            <v>2035</v>
          </cell>
          <cell r="E2001">
            <v>3307</v>
          </cell>
        </row>
        <row r="2002">
          <cell r="A2002" t="str">
            <v>Portugal</v>
          </cell>
          <cell r="B2002" t="str">
            <v>PT</v>
          </cell>
          <cell r="C2002" t="str">
            <v>Wind offshore</v>
          </cell>
          <cell r="D2002" t="str">
            <v>2036</v>
          </cell>
          <cell r="E2002">
            <v>3363.5</v>
          </cell>
        </row>
        <row r="2003">
          <cell r="A2003" t="str">
            <v>Portugal</v>
          </cell>
          <cell r="B2003" t="str">
            <v>PT</v>
          </cell>
          <cell r="C2003" t="str">
            <v>Wind offshore</v>
          </cell>
          <cell r="D2003" t="str">
            <v>2037</v>
          </cell>
          <cell r="E2003">
            <v>3412.8</v>
          </cell>
        </row>
        <row r="2004">
          <cell r="A2004" t="str">
            <v>Portugal</v>
          </cell>
          <cell r="B2004" t="str">
            <v>PT</v>
          </cell>
          <cell r="C2004" t="str">
            <v>Wind offshore</v>
          </cell>
          <cell r="D2004" t="str">
            <v>2038</v>
          </cell>
          <cell r="E2004">
            <v>3459.9</v>
          </cell>
        </row>
        <row r="2005">
          <cell r="A2005" t="str">
            <v>Portugal</v>
          </cell>
          <cell r="B2005" t="str">
            <v>PT</v>
          </cell>
          <cell r="C2005" t="str">
            <v>Wind offshore</v>
          </cell>
          <cell r="D2005" t="str">
            <v>2039</v>
          </cell>
          <cell r="E2005">
            <v>3504.75</v>
          </cell>
        </row>
        <row r="2006">
          <cell r="A2006" t="str">
            <v>Portugal</v>
          </cell>
          <cell r="B2006" t="str">
            <v>PT</v>
          </cell>
          <cell r="C2006" t="str">
            <v>Wind offshore</v>
          </cell>
          <cell r="D2006" t="str">
            <v>2040</v>
          </cell>
          <cell r="E2006">
            <v>3547.2</v>
          </cell>
        </row>
        <row r="2007">
          <cell r="A2007" t="str">
            <v>Portugal</v>
          </cell>
          <cell r="B2007" t="str">
            <v>PT</v>
          </cell>
          <cell r="C2007" t="str">
            <v>Wind offshore</v>
          </cell>
          <cell r="D2007" t="str">
            <v>2041</v>
          </cell>
          <cell r="E2007">
            <v>3587.65</v>
          </cell>
        </row>
        <row r="2008">
          <cell r="A2008" t="str">
            <v>Portugal</v>
          </cell>
          <cell r="B2008" t="str">
            <v>PT</v>
          </cell>
          <cell r="C2008" t="str">
            <v>Wind offshore</v>
          </cell>
          <cell r="D2008" t="str">
            <v>2042</v>
          </cell>
          <cell r="E2008">
            <v>3625.95</v>
          </cell>
        </row>
        <row r="2009">
          <cell r="A2009" t="str">
            <v>Portugal</v>
          </cell>
          <cell r="B2009" t="str">
            <v>PT</v>
          </cell>
          <cell r="C2009" t="str">
            <v>Wind offshore</v>
          </cell>
          <cell r="D2009" t="str">
            <v>2043</v>
          </cell>
          <cell r="E2009">
            <v>3662.05</v>
          </cell>
        </row>
        <row r="2010">
          <cell r="A2010" t="str">
            <v>Portugal</v>
          </cell>
          <cell r="B2010" t="str">
            <v>PT</v>
          </cell>
          <cell r="C2010" t="str">
            <v>Wind offshore</v>
          </cell>
          <cell r="D2010" t="str">
            <v>2044</v>
          </cell>
          <cell r="E2010">
            <v>3695.95</v>
          </cell>
        </row>
        <row r="2011">
          <cell r="A2011" t="str">
            <v>Portugal</v>
          </cell>
          <cell r="B2011" t="str">
            <v>PT</v>
          </cell>
          <cell r="C2011" t="str">
            <v>Wind offshore</v>
          </cell>
          <cell r="D2011" t="str">
            <v>2045</v>
          </cell>
          <cell r="E2011">
            <v>3727.6</v>
          </cell>
        </row>
        <row r="2012">
          <cell r="A2012" t="str">
            <v>Portugal</v>
          </cell>
          <cell r="B2012" t="str">
            <v>PT</v>
          </cell>
          <cell r="C2012" t="str">
            <v>Wind offshore</v>
          </cell>
          <cell r="D2012" t="str">
            <v>2046</v>
          </cell>
          <cell r="E2012">
            <v>3757</v>
          </cell>
        </row>
        <row r="2013">
          <cell r="A2013" t="str">
            <v>Portugal</v>
          </cell>
          <cell r="B2013" t="str">
            <v>PT</v>
          </cell>
          <cell r="C2013" t="str">
            <v>Wind offshore</v>
          </cell>
          <cell r="D2013" t="str">
            <v>2047</v>
          </cell>
          <cell r="E2013">
            <v>3784.2</v>
          </cell>
        </row>
        <row r="2014">
          <cell r="A2014" t="str">
            <v>Portugal</v>
          </cell>
          <cell r="B2014" t="str">
            <v>PT</v>
          </cell>
          <cell r="C2014" t="str">
            <v>Wind offshore</v>
          </cell>
          <cell r="D2014" t="str">
            <v>2048</v>
          </cell>
          <cell r="E2014">
            <v>3809.15</v>
          </cell>
        </row>
        <row r="2015">
          <cell r="A2015" t="str">
            <v>Portugal</v>
          </cell>
          <cell r="B2015" t="str">
            <v>PT</v>
          </cell>
          <cell r="C2015" t="str">
            <v>Wind offshore</v>
          </cell>
          <cell r="D2015" t="str">
            <v>2049</v>
          </cell>
          <cell r="E2015">
            <v>3832</v>
          </cell>
        </row>
        <row r="2016">
          <cell r="A2016" t="str">
            <v>Portugal</v>
          </cell>
          <cell r="B2016" t="str">
            <v>PT</v>
          </cell>
          <cell r="C2016" t="str">
            <v>Wind offshore</v>
          </cell>
          <cell r="D2016" t="str">
            <v>2050</v>
          </cell>
          <cell r="E2016">
            <v>3852.65</v>
          </cell>
        </row>
        <row r="2017">
          <cell r="A2017" t="str">
            <v>Spain</v>
          </cell>
          <cell r="B2017" t="str">
            <v>ES</v>
          </cell>
          <cell r="C2017" t="str">
            <v>Wind offshore</v>
          </cell>
          <cell r="D2017" t="str">
            <v>2015</v>
          </cell>
          <cell r="E2017">
            <v>2710</v>
          </cell>
        </row>
        <row r="2018">
          <cell r="A2018" t="str">
            <v>Spain</v>
          </cell>
          <cell r="B2018" t="str">
            <v>ES</v>
          </cell>
          <cell r="C2018" t="str">
            <v>Wind offshore</v>
          </cell>
          <cell r="D2018" t="str">
            <v>2016</v>
          </cell>
          <cell r="E2018">
            <v>2746</v>
          </cell>
        </row>
        <row r="2019">
          <cell r="A2019" t="str">
            <v>Spain</v>
          </cell>
          <cell r="B2019" t="str">
            <v>ES</v>
          </cell>
          <cell r="C2019" t="str">
            <v>Wind offshore</v>
          </cell>
          <cell r="D2019" t="str">
            <v>2017</v>
          </cell>
          <cell r="E2019">
            <v>2875</v>
          </cell>
        </row>
        <row r="2020">
          <cell r="A2020" t="str">
            <v>Spain</v>
          </cell>
          <cell r="B2020" t="str">
            <v>ES</v>
          </cell>
          <cell r="C2020" t="str">
            <v>Wind offshore</v>
          </cell>
          <cell r="D2020" t="str">
            <v>2018</v>
          </cell>
          <cell r="E2020">
            <v>2929</v>
          </cell>
        </row>
        <row r="2021">
          <cell r="A2021" t="str">
            <v>Spain</v>
          </cell>
          <cell r="B2021" t="str">
            <v>ES</v>
          </cell>
          <cell r="C2021" t="str">
            <v>Wind offshore</v>
          </cell>
          <cell r="D2021" t="str">
            <v>2019</v>
          </cell>
          <cell r="E2021">
            <v>2819.3333333333335</v>
          </cell>
        </row>
        <row r="2022">
          <cell r="A2022" t="str">
            <v>Spain</v>
          </cell>
          <cell r="B2022" t="str">
            <v>ES</v>
          </cell>
          <cell r="C2022" t="str">
            <v>Wind offshore</v>
          </cell>
          <cell r="D2022" t="str">
            <v>2020</v>
          </cell>
          <cell r="E2022">
            <v>2850</v>
          </cell>
        </row>
        <row r="2023">
          <cell r="A2023" t="str">
            <v>Spain</v>
          </cell>
          <cell r="B2023" t="str">
            <v>ES</v>
          </cell>
          <cell r="C2023" t="str">
            <v>Wind offshore</v>
          </cell>
          <cell r="D2023" t="str">
            <v>2021</v>
          </cell>
          <cell r="E2023">
            <v>2879.375</v>
          </cell>
        </row>
        <row r="2024">
          <cell r="A2024" t="str">
            <v>Spain</v>
          </cell>
          <cell r="B2024" t="str">
            <v>ES</v>
          </cell>
          <cell r="C2024" t="str">
            <v>Wind offshore</v>
          </cell>
          <cell r="D2024" t="str">
            <v>2022</v>
          </cell>
          <cell r="E2024">
            <v>2907.1111111111113</v>
          </cell>
        </row>
        <row r="2025">
          <cell r="A2025" t="str">
            <v>Spain</v>
          </cell>
          <cell r="B2025" t="str">
            <v>ES</v>
          </cell>
          <cell r="C2025" t="str">
            <v>Wind offshore</v>
          </cell>
          <cell r="D2025" t="str">
            <v>2023</v>
          </cell>
          <cell r="E2025">
            <v>2934</v>
          </cell>
        </row>
        <row r="2026">
          <cell r="A2026" t="str">
            <v>Spain</v>
          </cell>
          <cell r="B2026" t="str">
            <v>ES</v>
          </cell>
          <cell r="C2026" t="str">
            <v>Wind offshore</v>
          </cell>
          <cell r="D2026" t="str">
            <v>2024</v>
          </cell>
          <cell r="E2026">
            <v>2959.909090909091</v>
          </cell>
        </row>
        <row r="2027">
          <cell r="A2027" t="str">
            <v>Spain</v>
          </cell>
          <cell r="B2027" t="str">
            <v>ES</v>
          </cell>
          <cell r="C2027" t="str">
            <v>Wind offshore</v>
          </cell>
          <cell r="D2027" t="str">
            <v>2025</v>
          </cell>
          <cell r="E2027">
            <v>2985.25</v>
          </cell>
        </row>
        <row r="2028">
          <cell r="A2028" t="str">
            <v>Spain</v>
          </cell>
          <cell r="B2028" t="str">
            <v>ES</v>
          </cell>
          <cell r="C2028" t="str">
            <v>Wind offshore</v>
          </cell>
          <cell r="D2028" t="str">
            <v>2026</v>
          </cell>
          <cell r="E2028">
            <v>3010</v>
          </cell>
        </row>
        <row r="2029">
          <cell r="A2029" t="str">
            <v>Spain</v>
          </cell>
          <cell r="B2029" t="str">
            <v>ES</v>
          </cell>
          <cell r="C2029" t="str">
            <v>Wind offshore</v>
          </cell>
          <cell r="D2029" t="str">
            <v>2027</v>
          </cell>
          <cell r="E2029">
            <v>3034.2142857142858</v>
          </cell>
        </row>
        <row r="2030">
          <cell r="A2030" t="str">
            <v>Spain</v>
          </cell>
          <cell r="B2030" t="str">
            <v>ES</v>
          </cell>
          <cell r="C2030" t="str">
            <v>Wind offshore</v>
          </cell>
          <cell r="D2030" t="str">
            <v>2028</v>
          </cell>
          <cell r="E2030">
            <v>3058</v>
          </cell>
        </row>
        <row r="2031">
          <cell r="A2031" t="str">
            <v>Spain</v>
          </cell>
          <cell r="B2031" t="str">
            <v>ES</v>
          </cell>
          <cell r="C2031" t="str">
            <v>Wind offshore</v>
          </cell>
          <cell r="D2031" t="str">
            <v>2029</v>
          </cell>
          <cell r="E2031">
            <v>3081.3125</v>
          </cell>
        </row>
        <row r="2032">
          <cell r="A2032" t="str">
            <v>Spain</v>
          </cell>
          <cell r="B2032" t="str">
            <v>ES</v>
          </cell>
          <cell r="C2032" t="str">
            <v>Wind offshore</v>
          </cell>
          <cell r="D2032" t="str">
            <v>2030</v>
          </cell>
          <cell r="E2032">
            <v>3104.1176470588234</v>
          </cell>
        </row>
        <row r="2033">
          <cell r="A2033" t="str">
            <v>Spain</v>
          </cell>
          <cell r="B2033" t="str">
            <v>ES</v>
          </cell>
          <cell r="C2033" t="str">
            <v>Wind offshore</v>
          </cell>
          <cell r="D2033" t="str">
            <v>2031</v>
          </cell>
          <cell r="E2033">
            <v>3126</v>
          </cell>
        </row>
        <row r="2034">
          <cell r="A2034" t="str">
            <v>Spain</v>
          </cell>
          <cell r="B2034" t="str">
            <v>ES</v>
          </cell>
          <cell r="C2034" t="str">
            <v>Wind offshore</v>
          </cell>
          <cell r="D2034" t="str">
            <v>2032</v>
          </cell>
          <cell r="E2034">
            <v>3147</v>
          </cell>
        </row>
        <row r="2035">
          <cell r="A2035" t="str">
            <v>Spain</v>
          </cell>
          <cell r="B2035" t="str">
            <v>ES</v>
          </cell>
          <cell r="C2035" t="str">
            <v>Wind offshore</v>
          </cell>
          <cell r="D2035" t="str">
            <v>2033</v>
          </cell>
          <cell r="E2035">
            <v>3168.1</v>
          </cell>
        </row>
        <row r="2036">
          <cell r="A2036" t="str">
            <v>Spain</v>
          </cell>
          <cell r="B2036" t="str">
            <v>ES</v>
          </cell>
          <cell r="C2036" t="str">
            <v>Wind offshore</v>
          </cell>
          <cell r="D2036" t="str">
            <v>2034</v>
          </cell>
          <cell r="E2036">
            <v>3213.75</v>
          </cell>
        </row>
        <row r="2037">
          <cell r="A2037" t="str">
            <v>Spain</v>
          </cell>
          <cell r="B2037" t="str">
            <v>ES</v>
          </cell>
          <cell r="C2037" t="str">
            <v>Wind offshore</v>
          </cell>
          <cell r="D2037" t="str">
            <v>2035</v>
          </cell>
          <cell r="E2037">
            <v>3259</v>
          </cell>
        </row>
        <row r="2038">
          <cell r="A2038" t="str">
            <v>Spain</v>
          </cell>
          <cell r="B2038" t="str">
            <v>ES</v>
          </cell>
          <cell r="C2038" t="str">
            <v>Wind offshore</v>
          </cell>
          <cell r="D2038" t="str">
            <v>2036</v>
          </cell>
          <cell r="E2038">
            <v>3303.2</v>
          </cell>
        </row>
        <row r="2039">
          <cell r="A2039" t="str">
            <v>Spain</v>
          </cell>
          <cell r="B2039" t="str">
            <v>ES</v>
          </cell>
          <cell r="C2039" t="str">
            <v>Wind offshore</v>
          </cell>
          <cell r="D2039" t="str">
            <v>2037</v>
          </cell>
          <cell r="E2039">
            <v>3342.2</v>
          </cell>
        </row>
        <row r="2040">
          <cell r="A2040" t="str">
            <v>Spain</v>
          </cell>
          <cell r="B2040" t="str">
            <v>ES</v>
          </cell>
          <cell r="C2040" t="str">
            <v>Wind offshore</v>
          </cell>
          <cell r="D2040" t="str">
            <v>2038</v>
          </cell>
          <cell r="E2040">
            <v>3379.45</v>
          </cell>
        </row>
        <row r="2041">
          <cell r="A2041" t="str">
            <v>Spain</v>
          </cell>
          <cell r="B2041" t="str">
            <v>ES</v>
          </cell>
          <cell r="C2041" t="str">
            <v>Wind offshore</v>
          </cell>
          <cell r="D2041" t="str">
            <v>2039</v>
          </cell>
          <cell r="E2041">
            <v>3414.85</v>
          </cell>
        </row>
        <row r="2042">
          <cell r="A2042" t="str">
            <v>Spain</v>
          </cell>
          <cell r="B2042" t="str">
            <v>ES</v>
          </cell>
          <cell r="C2042" t="str">
            <v>Wind offshore</v>
          </cell>
          <cell r="D2042" t="str">
            <v>2040</v>
          </cell>
          <cell r="E2042">
            <v>3448.4</v>
          </cell>
        </row>
        <row r="2043">
          <cell r="A2043" t="str">
            <v>Spain</v>
          </cell>
          <cell r="B2043" t="str">
            <v>ES</v>
          </cell>
          <cell r="C2043" t="str">
            <v>Wind offshore</v>
          </cell>
          <cell r="D2043" t="str">
            <v>2041</v>
          </cell>
          <cell r="E2043">
            <v>3480.25</v>
          </cell>
        </row>
        <row r="2044">
          <cell r="A2044" t="str">
            <v>Spain</v>
          </cell>
          <cell r="B2044" t="str">
            <v>ES</v>
          </cell>
          <cell r="C2044" t="str">
            <v>Wind offshore</v>
          </cell>
          <cell r="D2044" t="str">
            <v>2042</v>
          </cell>
          <cell r="E2044">
            <v>3510.4</v>
          </cell>
        </row>
        <row r="2045">
          <cell r="A2045" t="str">
            <v>Spain</v>
          </cell>
          <cell r="B2045" t="str">
            <v>ES</v>
          </cell>
          <cell r="C2045" t="str">
            <v>Wind offshore</v>
          </cell>
          <cell r="D2045" t="str">
            <v>2043</v>
          </cell>
          <cell r="E2045">
            <v>3538.8</v>
          </cell>
        </row>
        <row r="2046">
          <cell r="A2046" t="str">
            <v>Spain</v>
          </cell>
          <cell r="B2046" t="str">
            <v>ES</v>
          </cell>
          <cell r="C2046" t="str">
            <v>Wind offshore</v>
          </cell>
          <cell r="D2046" t="str">
            <v>2044</v>
          </cell>
          <cell r="E2046">
            <v>3565.4</v>
          </cell>
        </row>
        <row r="2047">
          <cell r="A2047" t="str">
            <v>Spain</v>
          </cell>
          <cell r="B2047" t="str">
            <v>ES</v>
          </cell>
          <cell r="C2047" t="str">
            <v>Wind offshore</v>
          </cell>
          <cell r="D2047" t="str">
            <v>2045</v>
          </cell>
          <cell r="E2047">
            <v>3590.2</v>
          </cell>
        </row>
        <row r="2048">
          <cell r="A2048" t="str">
            <v>Spain</v>
          </cell>
          <cell r="B2048" t="str">
            <v>ES</v>
          </cell>
          <cell r="C2048" t="str">
            <v>Wind offshore</v>
          </cell>
          <cell r="D2048" t="str">
            <v>2046</v>
          </cell>
          <cell r="E2048">
            <v>3613.25</v>
          </cell>
        </row>
        <row r="2049">
          <cell r="A2049" t="str">
            <v>Spain</v>
          </cell>
          <cell r="B2049" t="str">
            <v>ES</v>
          </cell>
          <cell r="C2049" t="str">
            <v>Wind offshore</v>
          </cell>
          <cell r="D2049" t="str">
            <v>2047</v>
          </cell>
          <cell r="E2049">
            <v>3634.5</v>
          </cell>
        </row>
        <row r="2050">
          <cell r="A2050" t="str">
            <v>Spain</v>
          </cell>
          <cell r="B2050" t="str">
            <v>ES</v>
          </cell>
          <cell r="C2050" t="str">
            <v>Wind offshore</v>
          </cell>
          <cell r="D2050" t="str">
            <v>2048</v>
          </cell>
          <cell r="E2050">
            <v>3653.95</v>
          </cell>
        </row>
        <row r="2051">
          <cell r="A2051" t="str">
            <v>Spain</v>
          </cell>
          <cell r="B2051" t="str">
            <v>ES</v>
          </cell>
          <cell r="C2051" t="str">
            <v>Wind offshore</v>
          </cell>
          <cell r="D2051" t="str">
            <v>2049</v>
          </cell>
          <cell r="E2051">
            <v>3672</v>
          </cell>
        </row>
        <row r="2052">
          <cell r="A2052" t="str">
            <v>Spain</v>
          </cell>
          <cell r="B2052" t="str">
            <v>ES</v>
          </cell>
          <cell r="C2052" t="str">
            <v>Wind offshore</v>
          </cell>
          <cell r="D2052" t="str">
            <v>2050</v>
          </cell>
          <cell r="E2052">
            <v>3687.8</v>
          </cell>
        </row>
        <row r="2053">
          <cell r="A2053" t="str">
            <v>Sweden SE3</v>
          </cell>
          <cell r="B2053" t="str">
            <v>SE3</v>
          </cell>
          <cell r="C2053" t="str">
            <v>Wind offshore</v>
          </cell>
          <cell r="D2053" t="str">
            <v>2021</v>
          </cell>
          <cell r="E2053">
            <v>3224</v>
          </cell>
        </row>
        <row r="2054">
          <cell r="A2054" t="str">
            <v>Sweden SE3</v>
          </cell>
          <cell r="B2054" t="str">
            <v>SE3</v>
          </cell>
          <cell r="C2054" t="str">
            <v>Wind offshore</v>
          </cell>
          <cell r="D2054" t="str">
            <v>2022</v>
          </cell>
          <cell r="E2054">
            <v>3253.5</v>
          </cell>
        </row>
        <row r="2055">
          <cell r="A2055" t="str">
            <v>Sweden SE3</v>
          </cell>
          <cell r="B2055" t="str">
            <v>SE3</v>
          </cell>
          <cell r="C2055" t="str">
            <v>Wind offshore</v>
          </cell>
          <cell r="D2055" t="str">
            <v>2023</v>
          </cell>
          <cell r="E2055">
            <v>3283</v>
          </cell>
        </row>
        <row r="2056">
          <cell r="A2056" t="str">
            <v>Sweden SE3</v>
          </cell>
          <cell r="B2056" t="str">
            <v>SE3</v>
          </cell>
          <cell r="C2056" t="str">
            <v>Wind offshore</v>
          </cell>
          <cell r="D2056" t="str">
            <v>2024</v>
          </cell>
          <cell r="E2056">
            <v>3311.75</v>
          </cell>
        </row>
        <row r="2057">
          <cell r="A2057" t="str">
            <v>Sweden SE3</v>
          </cell>
          <cell r="B2057" t="str">
            <v>SE3</v>
          </cell>
          <cell r="C2057" t="str">
            <v>Wind offshore</v>
          </cell>
          <cell r="D2057" t="str">
            <v>2025</v>
          </cell>
          <cell r="E2057">
            <v>3340.6</v>
          </cell>
        </row>
        <row r="2058">
          <cell r="A2058" t="str">
            <v>Sweden SE3</v>
          </cell>
          <cell r="B2058" t="str">
            <v>SE3</v>
          </cell>
          <cell r="C2058" t="str">
            <v>Wind offshore</v>
          </cell>
          <cell r="D2058" t="str">
            <v>2026</v>
          </cell>
          <cell r="E2058">
            <v>3369.1666666666665</v>
          </cell>
        </row>
        <row r="2059">
          <cell r="A2059" t="str">
            <v>Sweden SE3</v>
          </cell>
          <cell r="B2059" t="str">
            <v>SE3</v>
          </cell>
          <cell r="C2059" t="str">
            <v>Wind offshore</v>
          </cell>
          <cell r="D2059" t="str">
            <v>2027</v>
          </cell>
          <cell r="E2059">
            <v>3397.4285714285716</v>
          </cell>
        </row>
        <row r="2060">
          <cell r="A2060" t="str">
            <v>Sweden SE3</v>
          </cell>
          <cell r="B2060" t="str">
            <v>SE3</v>
          </cell>
          <cell r="C2060" t="str">
            <v>Wind offshore</v>
          </cell>
          <cell r="D2060" t="str">
            <v>2028</v>
          </cell>
          <cell r="E2060">
            <v>3425.25</v>
          </cell>
        </row>
        <row r="2061">
          <cell r="A2061" t="str">
            <v>Sweden SE3</v>
          </cell>
          <cell r="B2061" t="str">
            <v>SE3</v>
          </cell>
          <cell r="C2061" t="str">
            <v>Wind offshore</v>
          </cell>
          <cell r="D2061" t="str">
            <v>2029</v>
          </cell>
          <cell r="E2061">
            <v>3452.6666666666665</v>
          </cell>
        </row>
        <row r="2062">
          <cell r="A2062" t="str">
            <v>Sweden SE3</v>
          </cell>
          <cell r="B2062" t="str">
            <v>SE3</v>
          </cell>
          <cell r="C2062" t="str">
            <v>Wind offshore</v>
          </cell>
          <cell r="D2062" t="str">
            <v>2030</v>
          </cell>
          <cell r="E2062">
            <v>3479.6</v>
          </cell>
        </row>
        <row r="2063">
          <cell r="A2063" t="str">
            <v>Sweden SE3</v>
          </cell>
          <cell r="B2063" t="str">
            <v>SE3</v>
          </cell>
          <cell r="C2063" t="str">
            <v>Wind offshore</v>
          </cell>
          <cell r="D2063" t="str">
            <v>2031</v>
          </cell>
          <cell r="E2063">
            <v>3505</v>
          </cell>
        </row>
        <row r="2064">
          <cell r="A2064" t="str">
            <v>Sweden SE3</v>
          </cell>
          <cell r="B2064" t="str">
            <v>SE3</v>
          </cell>
          <cell r="C2064" t="str">
            <v>Wind offshore</v>
          </cell>
          <cell r="D2064" t="str">
            <v>2032</v>
          </cell>
          <cell r="E2064">
            <v>3530</v>
          </cell>
        </row>
        <row r="2065">
          <cell r="A2065" t="str">
            <v>Sweden SE3</v>
          </cell>
          <cell r="B2065" t="str">
            <v>SE3</v>
          </cell>
          <cell r="C2065" t="str">
            <v>Wind offshore</v>
          </cell>
          <cell r="D2065" t="str">
            <v>2033</v>
          </cell>
          <cell r="E2065">
            <v>3553.5384615384614</v>
          </cell>
        </row>
        <row r="2066">
          <cell r="A2066" t="str">
            <v>Sweden SE3</v>
          </cell>
          <cell r="B2066" t="str">
            <v>SE3</v>
          </cell>
          <cell r="C2066" t="str">
            <v>Wind offshore</v>
          </cell>
          <cell r="D2066" t="str">
            <v>2034</v>
          </cell>
          <cell r="E2066">
            <v>3576.2142857142858</v>
          </cell>
        </row>
        <row r="2067">
          <cell r="A2067" t="str">
            <v>Sweden SE3</v>
          </cell>
          <cell r="B2067" t="str">
            <v>SE3</v>
          </cell>
          <cell r="C2067" t="str">
            <v>Wind offshore</v>
          </cell>
          <cell r="D2067" t="str">
            <v>2035</v>
          </cell>
          <cell r="E2067">
            <v>3598</v>
          </cell>
        </row>
        <row r="2068">
          <cell r="A2068" t="str">
            <v>Sweden SE3</v>
          </cell>
          <cell r="B2068" t="str">
            <v>SE3</v>
          </cell>
          <cell r="C2068" t="str">
            <v>Wind offshore</v>
          </cell>
          <cell r="D2068" t="str">
            <v>2036</v>
          </cell>
          <cell r="E2068">
            <v>3618.8125</v>
          </cell>
        </row>
        <row r="2069">
          <cell r="A2069" t="str">
            <v>Sweden SE3</v>
          </cell>
          <cell r="B2069" t="str">
            <v>SE3</v>
          </cell>
          <cell r="C2069" t="str">
            <v>Wind offshore</v>
          </cell>
          <cell r="D2069" t="str">
            <v>2037</v>
          </cell>
          <cell r="E2069">
            <v>3638.8235294117649</v>
          </cell>
        </row>
        <row r="2070">
          <cell r="A2070" t="str">
            <v>Sweden SE3</v>
          </cell>
          <cell r="B2070" t="str">
            <v>SE3</v>
          </cell>
          <cell r="C2070" t="str">
            <v>Wind offshore</v>
          </cell>
          <cell r="D2070" t="str">
            <v>2038</v>
          </cell>
          <cell r="E2070">
            <v>3658</v>
          </cell>
        </row>
        <row r="2071">
          <cell r="A2071" t="str">
            <v>Sweden SE3</v>
          </cell>
          <cell r="B2071" t="str">
            <v>SE3</v>
          </cell>
          <cell r="C2071" t="str">
            <v>Wind offshore</v>
          </cell>
          <cell r="D2071" t="str">
            <v>2039</v>
          </cell>
          <cell r="E2071">
            <v>3676.4210526315787</v>
          </cell>
        </row>
        <row r="2072">
          <cell r="A2072" t="str">
            <v>Sweden SE3</v>
          </cell>
          <cell r="B2072" t="str">
            <v>SE3</v>
          </cell>
          <cell r="C2072" t="str">
            <v>Wind offshore</v>
          </cell>
          <cell r="D2072" t="str">
            <v>2040</v>
          </cell>
          <cell r="E2072">
            <v>3694.05</v>
          </cell>
        </row>
        <row r="2073">
          <cell r="A2073" t="str">
            <v>Sweden SE3</v>
          </cell>
          <cell r="B2073" t="str">
            <v>SE3</v>
          </cell>
          <cell r="C2073" t="str">
            <v>Wind offshore</v>
          </cell>
          <cell r="D2073" t="str">
            <v>2041</v>
          </cell>
          <cell r="E2073">
            <v>3735.2</v>
          </cell>
        </row>
        <row r="2074">
          <cell r="A2074" t="str">
            <v>Sweden SE3</v>
          </cell>
          <cell r="B2074" t="str">
            <v>SE3</v>
          </cell>
          <cell r="C2074" t="str">
            <v>Wind offshore</v>
          </cell>
          <cell r="D2074" t="str">
            <v>2042</v>
          </cell>
          <cell r="E2074">
            <v>3774.2</v>
          </cell>
        </row>
        <row r="2075">
          <cell r="A2075" t="str">
            <v>Sweden SE3</v>
          </cell>
          <cell r="B2075" t="str">
            <v>SE3</v>
          </cell>
          <cell r="C2075" t="str">
            <v>Wind offshore</v>
          </cell>
          <cell r="D2075" t="str">
            <v>2043</v>
          </cell>
          <cell r="E2075">
            <v>3811.05</v>
          </cell>
        </row>
        <row r="2076">
          <cell r="A2076" t="str">
            <v>Sweden SE3</v>
          </cell>
          <cell r="B2076" t="str">
            <v>SE3</v>
          </cell>
          <cell r="C2076" t="str">
            <v>Wind offshore</v>
          </cell>
          <cell r="D2076" t="str">
            <v>2044</v>
          </cell>
          <cell r="E2076">
            <v>3845.65</v>
          </cell>
        </row>
        <row r="2077">
          <cell r="A2077" t="str">
            <v>Sweden SE3</v>
          </cell>
          <cell r="B2077" t="str">
            <v>SE3</v>
          </cell>
          <cell r="C2077" t="str">
            <v>Wind offshore</v>
          </cell>
          <cell r="D2077" t="str">
            <v>2045</v>
          </cell>
          <cell r="E2077">
            <v>3878</v>
          </cell>
        </row>
        <row r="2078">
          <cell r="A2078" t="str">
            <v>Sweden SE3</v>
          </cell>
          <cell r="B2078" t="str">
            <v>SE3</v>
          </cell>
          <cell r="C2078" t="str">
            <v>Wind offshore</v>
          </cell>
          <cell r="D2078" t="str">
            <v>2046</v>
          </cell>
          <cell r="E2078">
            <v>3908.15</v>
          </cell>
        </row>
        <row r="2079">
          <cell r="A2079" t="str">
            <v>Sweden SE3</v>
          </cell>
          <cell r="B2079" t="str">
            <v>SE3</v>
          </cell>
          <cell r="C2079" t="str">
            <v>Wind offshore</v>
          </cell>
          <cell r="D2079" t="str">
            <v>2047</v>
          </cell>
          <cell r="E2079">
            <v>3936.05</v>
          </cell>
        </row>
        <row r="2080">
          <cell r="A2080" t="str">
            <v>Sweden SE3</v>
          </cell>
          <cell r="B2080" t="str">
            <v>SE3</v>
          </cell>
          <cell r="C2080" t="str">
            <v>Wind offshore</v>
          </cell>
          <cell r="D2080" t="str">
            <v>2048</v>
          </cell>
          <cell r="E2080">
            <v>3961.75</v>
          </cell>
        </row>
        <row r="2081">
          <cell r="A2081" t="str">
            <v>Sweden SE3</v>
          </cell>
          <cell r="B2081" t="str">
            <v>SE3</v>
          </cell>
          <cell r="C2081" t="str">
            <v>Wind offshore</v>
          </cell>
          <cell r="D2081" t="str">
            <v>2049</v>
          </cell>
          <cell r="E2081">
            <v>3985</v>
          </cell>
        </row>
        <row r="2082">
          <cell r="A2082" t="str">
            <v>Sweden SE3</v>
          </cell>
          <cell r="B2082" t="str">
            <v>SE3</v>
          </cell>
          <cell r="C2082" t="str">
            <v>Wind offshore</v>
          </cell>
          <cell r="D2082" t="str">
            <v>2050</v>
          </cell>
          <cell r="E2082">
            <v>4006.8</v>
          </cell>
        </row>
        <row r="2083">
          <cell r="A2083" t="str">
            <v>Sweden SE4</v>
          </cell>
          <cell r="B2083" t="str">
            <v>SE4</v>
          </cell>
          <cell r="C2083" t="str">
            <v>Wind offshore</v>
          </cell>
          <cell r="D2083" t="str">
            <v>2021</v>
          </cell>
          <cell r="E2083">
            <v>3689</v>
          </cell>
        </row>
        <row r="2084">
          <cell r="A2084" t="str">
            <v>Sweden SE4</v>
          </cell>
          <cell r="B2084" t="str">
            <v>SE4</v>
          </cell>
          <cell r="C2084" t="str">
            <v>Wind offshore</v>
          </cell>
          <cell r="D2084" t="str">
            <v>2022</v>
          </cell>
          <cell r="E2084">
            <v>3720</v>
          </cell>
        </row>
        <row r="2085">
          <cell r="A2085" t="str">
            <v>Sweden SE4</v>
          </cell>
          <cell r="B2085" t="str">
            <v>SE4</v>
          </cell>
          <cell r="C2085" t="str">
            <v>Wind offshore</v>
          </cell>
          <cell r="D2085" t="str">
            <v>2023</v>
          </cell>
          <cell r="E2085">
            <v>3751</v>
          </cell>
        </row>
        <row r="2086">
          <cell r="A2086" t="str">
            <v>Sweden SE4</v>
          </cell>
          <cell r="B2086" t="str">
            <v>SE4</v>
          </cell>
          <cell r="C2086" t="str">
            <v>Wind offshore</v>
          </cell>
          <cell r="D2086" t="str">
            <v>2024</v>
          </cell>
          <cell r="E2086">
            <v>3781.5</v>
          </cell>
        </row>
        <row r="2087">
          <cell r="A2087" t="str">
            <v>Sweden SE4</v>
          </cell>
          <cell r="B2087" t="str">
            <v>SE4</v>
          </cell>
          <cell r="C2087" t="str">
            <v>Wind offshore</v>
          </cell>
          <cell r="D2087" t="str">
            <v>2025</v>
          </cell>
          <cell r="E2087">
            <v>3811.8</v>
          </cell>
        </row>
        <row r="2088">
          <cell r="A2088" t="str">
            <v>Sweden SE4</v>
          </cell>
          <cell r="B2088" t="str">
            <v>SE4</v>
          </cell>
          <cell r="C2088" t="str">
            <v>Wind offshore</v>
          </cell>
          <cell r="D2088" t="str">
            <v>2026</v>
          </cell>
          <cell r="E2088">
            <v>3841.6666666666665</v>
          </cell>
        </row>
        <row r="2089">
          <cell r="A2089" t="str">
            <v>Sweden SE4</v>
          </cell>
          <cell r="B2089" t="str">
            <v>SE4</v>
          </cell>
          <cell r="C2089" t="str">
            <v>Wind offshore</v>
          </cell>
          <cell r="D2089" t="str">
            <v>2027</v>
          </cell>
          <cell r="E2089">
            <v>3871.1428571428573</v>
          </cell>
        </row>
        <row r="2090">
          <cell r="A2090" t="str">
            <v>Sweden SE4</v>
          </cell>
          <cell r="B2090" t="str">
            <v>SE4</v>
          </cell>
          <cell r="C2090" t="str">
            <v>Wind offshore</v>
          </cell>
          <cell r="D2090" t="str">
            <v>2028</v>
          </cell>
          <cell r="E2090">
            <v>3900.25</v>
          </cell>
        </row>
        <row r="2091">
          <cell r="A2091" t="str">
            <v>Sweden SE4</v>
          </cell>
          <cell r="B2091" t="str">
            <v>SE4</v>
          </cell>
          <cell r="C2091" t="str">
            <v>Wind offshore</v>
          </cell>
          <cell r="D2091" t="str">
            <v>2029</v>
          </cell>
          <cell r="E2091">
            <v>3928.7777777777778</v>
          </cell>
        </row>
        <row r="2092">
          <cell r="A2092" t="str">
            <v>Sweden SE4</v>
          </cell>
          <cell r="B2092" t="str">
            <v>SE4</v>
          </cell>
          <cell r="C2092" t="str">
            <v>Wind offshore</v>
          </cell>
          <cell r="D2092" t="str">
            <v>2030</v>
          </cell>
          <cell r="E2092">
            <v>3956.8</v>
          </cell>
        </row>
        <row r="2093">
          <cell r="A2093" t="str">
            <v>Sweden SE4</v>
          </cell>
          <cell r="B2093" t="str">
            <v>SE4</v>
          </cell>
          <cell r="C2093" t="str">
            <v>Wind offshore</v>
          </cell>
          <cell r="D2093" t="str">
            <v>2031</v>
          </cell>
          <cell r="E2093">
            <v>3983</v>
          </cell>
        </row>
        <row r="2094">
          <cell r="A2094" t="str">
            <v>Sweden SE4</v>
          </cell>
          <cell r="B2094" t="str">
            <v>SE4</v>
          </cell>
          <cell r="C2094" t="str">
            <v>Wind offshore</v>
          </cell>
          <cell r="D2094" t="str">
            <v>2032</v>
          </cell>
          <cell r="E2094">
            <v>4009</v>
          </cell>
        </row>
        <row r="2095">
          <cell r="A2095" t="str">
            <v>Sweden SE4</v>
          </cell>
          <cell r="B2095" t="str">
            <v>SE4</v>
          </cell>
          <cell r="C2095" t="str">
            <v>Wind offshore</v>
          </cell>
          <cell r="D2095" t="str">
            <v>2033</v>
          </cell>
          <cell r="E2095">
            <v>4033.3076923076924</v>
          </cell>
        </row>
        <row r="2096">
          <cell r="A2096" t="str">
            <v>Sweden SE4</v>
          </cell>
          <cell r="B2096" t="str">
            <v>SE4</v>
          </cell>
          <cell r="C2096" t="str">
            <v>Wind offshore</v>
          </cell>
          <cell r="D2096" t="str">
            <v>2034</v>
          </cell>
          <cell r="E2096">
            <v>4056.6428571428573</v>
          </cell>
        </row>
        <row r="2097">
          <cell r="A2097" t="str">
            <v>Sweden SE4</v>
          </cell>
          <cell r="B2097" t="str">
            <v>SE4</v>
          </cell>
          <cell r="C2097" t="str">
            <v>Wind offshore</v>
          </cell>
          <cell r="D2097" t="str">
            <v>2035</v>
          </cell>
          <cell r="E2097">
            <v>4079</v>
          </cell>
        </row>
        <row r="2098">
          <cell r="A2098" t="str">
            <v>Sweden SE4</v>
          </cell>
          <cell r="B2098" t="str">
            <v>SE4</v>
          </cell>
          <cell r="C2098" t="str">
            <v>Wind offshore</v>
          </cell>
          <cell r="D2098" t="str">
            <v>2036</v>
          </cell>
          <cell r="E2098">
            <v>4100.4375</v>
          </cell>
        </row>
        <row r="2099">
          <cell r="A2099" t="str">
            <v>Sweden SE4</v>
          </cell>
          <cell r="B2099" t="str">
            <v>SE4</v>
          </cell>
          <cell r="C2099" t="str">
            <v>Wind offshore</v>
          </cell>
          <cell r="D2099" t="str">
            <v>2037</v>
          </cell>
          <cell r="E2099">
            <v>4121</v>
          </cell>
        </row>
        <row r="2100">
          <cell r="A2100" t="str">
            <v>Sweden SE4</v>
          </cell>
          <cell r="B2100" t="str">
            <v>SE4</v>
          </cell>
          <cell r="C2100" t="str">
            <v>Wind offshore</v>
          </cell>
          <cell r="D2100" t="str">
            <v>2038</v>
          </cell>
          <cell r="E2100">
            <v>4140.666666666667</v>
          </cell>
        </row>
        <row r="2101">
          <cell r="A2101" t="str">
            <v>Sweden SE4</v>
          </cell>
          <cell r="B2101" t="str">
            <v>SE4</v>
          </cell>
          <cell r="C2101" t="str">
            <v>Wind offshore</v>
          </cell>
          <cell r="D2101" t="str">
            <v>2039</v>
          </cell>
          <cell r="E2101">
            <v>4159.5263157894733</v>
          </cell>
        </row>
        <row r="2102">
          <cell r="A2102" t="str">
            <v>Sweden SE4</v>
          </cell>
          <cell r="B2102" t="str">
            <v>SE4</v>
          </cell>
          <cell r="C2102" t="str">
            <v>Wind offshore</v>
          </cell>
          <cell r="D2102" t="str">
            <v>2040</v>
          </cell>
          <cell r="E2102">
            <v>4177.55</v>
          </cell>
        </row>
        <row r="2103">
          <cell r="A2103" t="str">
            <v>Sweden SE4</v>
          </cell>
          <cell r="B2103" t="str">
            <v>SE4</v>
          </cell>
          <cell r="C2103" t="str">
            <v>Wind offshore</v>
          </cell>
          <cell r="D2103" t="str">
            <v>2041</v>
          </cell>
          <cell r="E2103">
            <v>4220</v>
          </cell>
        </row>
        <row r="2104">
          <cell r="A2104" t="str">
            <v>Sweden SE4</v>
          </cell>
          <cell r="B2104" t="str">
            <v>SE4</v>
          </cell>
          <cell r="C2104" t="str">
            <v>Wind offshore</v>
          </cell>
          <cell r="D2104" t="str">
            <v>2042</v>
          </cell>
          <cell r="E2104">
            <v>4260.1499999999996</v>
          </cell>
        </row>
        <row r="2105">
          <cell r="A2105" t="str">
            <v>Sweden SE4</v>
          </cell>
          <cell r="B2105" t="str">
            <v>SE4</v>
          </cell>
          <cell r="C2105" t="str">
            <v>Wind offshore</v>
          </cell>
          <cell r="D2105" t="str">
            <v>2043</v>
          </cell>
          <cell r="E2105">
            <v>4297.95</v>
          </cell>
        </row>
        <row r="2106">
          <cell r="A2106" t="str">
            <v>Sweden SE4</v>
          </cell>
          <cell r="B2106" t="str">
            <v>SE4</v>
          </cell>
          <cell r="C2106" t="str">
            <v>Wind offshore</v>
          </cell>
          <cell r="D2106" t="str">
            <v>2044</v>
          </cell>
          <cell r="E2106">
            <v>4333.3999999999996</v>
          </cell>
        </row>
        <row r="2107">
          <cell r="A2107" t="str">
            <v>Sweden SE4</v>
          </cell>
          <cell r="B2107" t="str">
            <v>SE4</v>
          </cell>
          <cell r="C2107" t="str">
            <v>Wind offshore</v>
          </cell>
          <cell r="D2107" t="str">
            <v>2045</v>
          </cell>
          <cell r="E2107">
            <v>4366.45</v>
          </cell>
        </row>
        <row r="2108">
          <cell r="A2108" t="str">
            <v>Sweden SE4</v>
          </cell>
          <cell r="B2108" t="str">
            <v>SE4</v>
          </cell>
          <cell r="C2108" t="str">
            <v>Wind offshore</v>
          </cell>
          <cell r="D2108" t="str">
            <v>2046</v>
          </cell>
          <cell r="E2108">
            <v>4397.1499999999996</v>
          </cell>
        </row>
        <row r="2109">
          <cell r="A2109" t="str">
            <v>Sweden SE4</v>
          </cell>
          <cell r="B2109" t="str">
            <v>SE4</v>
          </cell>
          <cell r="C2109" t="str">
            <v>Wind offshore</v>
          </cell>
          <cell r="D2109" t="str">
            <v>2047</v>
          </cell>
          <cell r="E2109">
            <v>4425.5</v>
          </cell>
        </row>
        <row r="2110">
          <cell r="A2110" t="str">
            <v>Sweden SE4</v>
          </cell>
          <cell r="B2110" t="str">
            <v>SE4</v>
          </cell>
          <cell r="C2110" t="str">
            <v>Wind offshore</v>
          </cell>
          <cell r="D2110" t="str">
            <v>2048</v>
          </cell>
          <cell r="E2110">
            <v>4451.55</v>
          </cell>
        </row>
        <row r="2111">
          <cell r="A2111" t="str">
            <v>Sweden SE4</v>
          </cell>
          <cell r="B2111" t="str">
            <v>SE4</v>
          </cell>
          <cell r="C2111" t="str">
            <v>Wind offshore</v>
          </cell>
          <cell r="D2111" t="str">
            <v>2049</v>
          </cell>
          <cell r="E2111">
            <v>4475</v>
          </cell>
        </row>
        <row r="2112">
          <cell r="A2112" t="str">
            <v>Sweden SE4</v>
          </cell>
          <cell r="B2112" t="str">
            <v>SE4</v>
          </cell>
          <cell r="C2112" t="str">
            <v>Wind offshore</v>
          </cell>
          <cell r="D2112" t="str">
            <v>2050</v>
          </cell>
          <cell r="E2112">
            <v>4497</v>
          </cell>
        </row>
        <row r="2113">
          <cell r="A2113" t="str">
            <v>Sweden</v>
          </cell>
          <cell r="B2113" t="str">
            <v>SE</v>
          </cell>
          <cell r="C2113" t="str">
            <v>Wind offshore</v>
          </cell>
          <cell r="D2113" t="str">
            <v>2021</v>
          </cell>
          <cell r="E2113">
            <v>3456.5</v>
          </cell>
        </row>
        <row r="2114">
          <cell r="A2114" t="str">
            <v>Sweden</v>
          </cell>
          <cell r="B2114" t="str">
            <v>SE</v>
          </cell>
          <cell r="C2114" t="str">
            <v>Wind offshore</v>
          </cell>
          <cell r="D2114" t="str">
            <v>2022</v>
          </cell>
          <cell r="E2114">
            <v>3486.75</v>
          </cell>
        </row>
        <row r="2115">
          <cell r="A2115" t="str">
            <v>Sweden</v>
          </cell>
          <cell r="B2115" t="str">
            <v>SE</v>
          </cell>
          <cell r="C2115" t="str">
            <v>Wind offshore</v>
          </cell>
          <cell r="D2115" t="str">
            <v>2023</v>
          </cell>
          <cell r="E2115">
            <v>3517</v>
          </cell>
        </row>
        <row r="2116">
          <cell r="A2116" t="str">
            <v>Sweden</v>
          </cell>
          <cell r="B2116" t="str">
            <v>SE</v>
          </cell>
          <cell r="C2116" t="str">
            <v>Wind offshore</v>
          </cell>
          <cell r="D2116" t="str">
            <v>2024</v>
          </cell>
          <cell r="E2116">
            <v>3546.625</v>
          </cell>
        </row>
        <row r="2117">
          <cell r="A2117" t="str">
            <v>Sweden</v>
          </cell>
          <cell r="B2117" t="str">
            <v>SE</v>
          </cell>
          <cell r="C2117" t="str">
            <v>Wind offshore</v>
          </cell>
          <cell r="D2117" t="str">
            <v>2025</v>
          </cell>
          <cell r="E2117">
            <v>3576.2</v>
          </cell>
        </row>
        <row r="2118">
          <cell r="A2118" t="str">
            <v>Sweden</v>
          </cell>
          <cell r="B2118" t="str">
            <v>SE</v>
          </cell>
          <cell r="C2118" t="str">
            <v>Wind offshore</v>
          </cell>
          <cell r="D2118" t="str">
            <v>2026</v>
          </cell>
          <cell r="E2118">
            <v>3605.4166666666665</v>
          </cell>
        </row>
        <row r="2119">
          <cell r="A2119" t="str">
            <v>Sweden</v>
          </cell>
          <cell r="B2119" t="str">
            <v>SE</v>
          </cell>
          <cell r="C2119" t="str">
            <v>Wind offshore</v>
          </cell>
          <cell r="D2119" t="str">
            <v>2027</v>
          </cell>
          <cell r="E2119">
            <v>3634.2857142857142</v>
          </cell>
        </row>
        <row r="2120">
          <cell r="A2120" t="str">
            <v>Sweden</v>
          </cell>
          <cell r="B2120" t="str">
            <v>SE</v>
          </cell>
          <cell r="C2120" t="str">
            <v>Wind offshore</v>
          </cell>
          <cell r="D2120" t="str">
            <v>2028</v>
          </cell>
          <cell r="E2120">
            <v>3662.75</v>
          </cell>
        </row>
        <row r="2121">
          <cell r="A2121" t="str">
            <v>Sweden</v>
          </cell>
          <cell r="B2121" t="str">
            <v>SE</v>
          </cell>
          <cell r="C2121" t="str">
            <v>Wind offshore</v>
          </cell>
          <cell r="D2121" t="str">
            <v>2029</v>
          </cell>
          <cell r="E2121">
            <v>3690.7222222222222</v>
          </cell>
        </row>
        <row r="2122">
          <cell r="A2122" t="str">
            <v>Sweden</v>
          </cell>
          <cell r="B2122" t="str">
            <v>SE</v>
          </cell>
          <cell r="C2122" t="str">
            <v>Wind offshore</v>
          </cell>
          <cell r="D2122" t="str">
            <v>2030</v>
          </cell>
          <cell r="E2122">
            <v>3718.2</v>
          </cell>
        </row>
        <row r="2123">
          <cell r="A2123" t="str">
            <v>Sweden</v>
          </cell>
          <cell r="B2123" t="str">
            <v>SE</v>
          </cell>
          <cell r="C2123" t="str">
            <v>Wind offshore</v>
          </cell>
          <cell r="D2123" t="str">
            <v>2031</v>
          </cell>
          <cell r="E2123">
            <v>3744</v>
          </cell>
        </row>
        <row r="2124">
          <cell r="A2124" t="str">
            <v>Sweden</v>
          </cell>
          <cell r="B2124" t="str">
            <v>SE</v>
          </cell>
          <cell r="C2124" t="str">
            <v>Wind offshore</v>
          </cell>
          <cell r="D2124" t="str">
            <v>2032</v>
          </cell>
          <cell r="E2124">
            <v>3769</v>
          </cell>
        </row>
        <row r="2125">
          <cell r="A2125" t="str">
            <v>Sweden</v>
          </cell>
          <cell r="B2125" t="str">
            <v>SE</v>
          </cell>
          <cell r="C2125" t="str">
            <v>Wind offshore</v>
          </cell>
          <cell r="D2125" t="str">
            <v>2033</v>
          </cell>
          <cell r="E2125">
            <v>3793.4230769230771</v>
          </cell>
        </row>
        <row r="2126">
          <cell r="A2126" t="str">
            <v>Sweden</v>
          </cell>
          <cell r="B2126" t="str">
            <v>SE</v>
          </cell>
          <cell r="C2126" t="str">
            <v>Wind offshore</v>
          </cell>
          <cell r="D2126" t="str">
            <v>2034</v>
          </cell>
          <cell r="E2126">
            <v>3816.4285714285716</v>
          </cell>
        </row>
        <row r="2127">
          <cell r="A2127" t="str">
            <v>Sweden</v>
          </cell>
          <cell r="B2127" t="str">
            <v>SE</v>
          </cell>
          <cell r="C2127" t="str">
            <v>Wind offshore</v>
          </cell>
          <cell r="D2127" t="str">
            <v>2035</v>
          </cell>
          <cell r="E2127">
            <v>3838</v>
          </cell>
        </row>
        <row r="2128">
          <cell r="A2128" t="str">
            <v>Sweden</v>
          </cell>
          <cell r="B2128" t="str">
            <v>SE</v>
          </cell>
          <cell r="C2128" t="str">
            <v>Wind offshore</v>
          </cell>
          <cell r="D2128" t="str">
            <v>2036</v>
          </cell>
          <cell r="E2128">
            <v>3859.625</v>
          </cell>
        </row>
        <row r="2129">
          <cell r="A2129" t="str">
            <v>Sweden</v>
          </cell>
          <cell r="B2129" t="str">
            <v>SE</v>
          </cell>
          <cell r="C2129" t="str">
            <v>Wind offshore</v>
          </cell>
          <cell r="D2129" t="str">
            <v>2037</v>
          </cell>
          <cell r="E2129">
            <v>3879.9117647058824</v>
          </cell>
        </row>
        <row r="2130">
          <cell r="A2130" t="str">
            <v>Sweden</v>
          </cell>
          <cell r="B2130" t="str">
            <v>SE</v>
          </cell>
          <cell r="C2130" t="str">
            <v>Wind offshore</v>
          </cell>
          <cell r="D2130" t="str">
            <v>2038</v>
          </cell>
          <cell r="E2130">
            <v>3899.3333333333335</v>
          </cell>
        </row>
        <row r="2131">
          <cell r="A2131" t="str">
            <v>Sweden</v>
          </cell>
          <cell r="B2131" t="str">
            <v>SE</v>
          </cell>
          <cell r="C2131" t="str">
            <v>Wind offshore</v>
          </cell>
          <cell r="D2131" t="str">
            <v>2039</v>
          </cell>
          <cell r="E2131">
            <v>3917.9736842105262</v>
          </cell>
        </row>
        <row r="2132">
          <cell r="A2132" t="str">
            <v>Sweden</v>
          </cell>
          <cell r="B2132" t="str">
            <v>SE</v>
          </cell>
          <cell r="C2132" t="str">
            <v>Wind offshore</v>
          </cell>
          <cell r="D2132" t="str">
            <v>2040</v>
          </cell>
          <cell r="E2132">
            <v>3935.8</v>
          </cell>
        </row>
        <row r="2133">
          <cell r="A2133" t="str">
            <v>Sweden</v>
          </cell>
          <cell r="B2133" t="str">
            <v>SE</v>
          </cell>
          <cell r="C2133" t="str">
            <v>Wind offshore</v>
          </cell>
          <cell r="D2133" t="str">
            <v>2041</v>
          </cell>
          <cell r="E2133">
            <v>3977.6</v>
          </cell>
        </row>
        <row r="2134">
          <cell r="A2134" t="str">
            <v>Sweden</v>
          </cell>
          <cell r="B2134" t="str">
            <v>SE</v>
          </cell>
          <cell r="C2134" t="str">
            <v>Wind offshore</v>
          </cell>
          <cell r="D2134" t="str">
            <v>2042</v>
          </cell>
          <cell r="E2134">
            <v>4017.1750000000002</v>
          </cell>
        </row>
        <row r="2135">
          <cell r="A2135" t="str">
            <v>Sweden</v>
          </cell>
          <cell r="B2135" t="str">
            <v>SE</v>
          </cell>
          <cell r="C2135" t="str">
            <v>Wind offshore</v>
          </cell>
          <cell r="D2135" t="str">
            <v>2043</v>
          </cell>
          <cell r="E2135">
            <v>4054.5</v>
          </cell>
        </row>
        <row r="2136">
          <cell r="A2136" t="str">
            <v>Sweden</v>
          </cell>
          <cell r="B2136" t="str">
            <v>SE</v>
          </cell>
          <cell r="C2136" t="str">
            <v>Wind offshore</v>
          </cell>
          <cell r="D2136" t="str">
            <v>2044</v>
          </cell>
          <cell r="E2136">
            <v>4089.5250000000001</v>
          </cell>
        </row>
        <row r="2137">
          <cell r="A2137" t="str">
            <v>Sweden</v>
          </cell>
          <cell r="B2137" t="str">
            <v>SE</v>
          </cell>
          <cell r="C2137" t="str">
            <v>Wind offshore</v>
          </cell>
          <cell r="D2137" t="str">
            <v>2045</v>
          </cell>
          <cell r="E2137">
            <v>4122.2250000000004</v>
          </cell>
        </row>
        <row r="2138">
          <cell r="A2138" t="str">
            <v>Sweden</v>
          </cell>
          <cell r="B2138" t="str">
            <v>SE</v>
          </cell>
          <cell r="C2138" t="str">
            <v>Wind offshore</v>
          </cell>
          <cell r="D2138" t="str">
            <v>2046</v>
          </cell>
          <cell r="E2138">
            <v>4152.6499999999996</v>
          </cell>
        </row>
        <row r="2139">
          <cell r="A2139" t="str">
            <v>Sweden</v>
          </cell>
          <cell r="B2139" t="str">
            <v>SE</v>
          </cell>
          <cell r="C2139" t="str">
            <v>Wind offshore</v>
          </cell>
          <cell r="D2139" t="str">
            <v>2047</v>
          </cell>
          <cell r="E2139">
            <v>4180.7749999999996</v>
          </cell>
        </row>
        <row r="2140">
          <cell r="A2140" t="str">
            <v>Sweden</v>
          </cell>
          <cell r="B2140" t="str">
            <v>SE</v>
          </cell>
          <cell r="C2140" t="str">
            <v>Wind offshore</v>
          </cell>
          <cell r="D2140" t="str">
            <v>2048</v>
          </cell>
          <cell r="E2140">
            <v>4206.6499999999996</v>
          </cell>
        </row>
        <row r="2141">
          <cell r="A2141" t="str">
            <v>Sweden</v>
          </cell>
          <cell r="B2141" t="str">
            <v>SE</v>
          </cell>
          <cell r="C2141" t="str">
            <v>Wind offshore</v>
          </cell>
          <cell r="D2141" t="str">
            <v>2049</v>
          </cell>
          <cell r="E2141">
            <v>4230</v>
          </cell>
        </row>
        <row r="2142">
          <cell r="A2142" t="str">
            <v>Sweden</v>
          </cell>
          <cell r="B2142" t="str">
            <v>SE</v>
          </cell>
          <cell r="C2142" t="str">
            <v>Wind offshore</v>
          </cell>
          <cell r="D2142" t="str">
            <v>2050</v>
          </cell>
          <cell r="E2142">
            <v>4251.8999999999996</v>
          </cell>
        </row>
        <row r="2143">
          <cell r="A2143" t="str">
            <v>Norway</v>
          </cell>
          <cell r="B2143" t="str">
            <v>NO</v>
          </cell>
          <cell r="C2143" t="str">
            <v>Wind offshore</v>
          </cell>
          <cell r="D2143" t="str">
            <v>2021</v>
          </cell>
          <cell r="E2143">
            <v>3743.5</v>
          </cell>
        </row>
        <row r="2144">
          <cell r="A2144" t="str">
            <v>Norway</v>
          </cell>
          <cell r="B2144" t="str">
            <v>NO</v>
          </cell>
          <cell r="C2144" t="str">
            <v>Wind offshore</v>
          </cell>
          <cell r="D2144" t="str">
            <v>2022</v>
          </cell>
          <cell r="E2144">
            <v>3768.25</v>
          </cell>
        </row>
        <row r="2145">
          <cell r="A2145" t="str">
            <v>Norway</v>
          </cell>
          <cell r="B2145" t="str">
            <v>NO</v>
          </cell>
          <cell r="C2145" t="str">
            <v>Wind offshore</v>
          </cell>
          <cell r="D2145" t="str">
            <v>2023</v>
          </cell>
          <cell r="E2145">
            <v>3792</v>
          </cell>
        </row>
        <row r="2146">
          <cell r="A2146" t="str">
            <v>Norway</v>
          </cell>
          <cell r="B2146" t="str">
            <v>NO</v>
          </cell>
          <cell r="C2146" t="str">
            <v>Wind offshore</v>
          </cell>
          <cell r="D2146" t="str">
            <v>2024</v>
          </cell>
          <cell r="E2146">
            <v>3816.5</v>
          </cell>
        </row>
        <row r="2147">
          <cell r="A2147" t="str">
            <v>Norway</v>
          </cell>
          <cell r="B2147" t="str">
            <v>NO</v>
          </cell>
          <cell r="C2147" t="str">
            <v>Wind offshore</v>
          </cell>
          <cell r="D2147" t="str">
            <v>2025</v>
          </cell>
          <cell r="E2147">
            <v>3840.2</v>
          </cell>
        </row>
        <row r="2148">
          <cell r="A2148" t="str">
            <v>Norway</v>
          </cell>
          <cell r="B2148" t="str">
            <v>NO</v>
          </cell>
          <cell r="C2148" t="str">
            <v>Wind offshore</v>
          </cell>
          <cell r="D2148" t="str">
            <v>2026</v>
          </cell>
          <cell r="E2148">
            <v>3863.5</v>
          </cell>
        </row>
        <row r="2149">
          <cell r="A2149" t="str">
            <v>Norway</v>
          </cell>
          <cell r="B2149" t="str">
            <v>NO</v>
          </cell>
          <cell r="C2149" t="str">
            <v>Wind offshore</v>
          </cell>
          <cell r="D2149" t="str">
            <v>2027</v>
          </cell>
          <cell r="E2149">
            <v>3886.5</v>
          </cell>
        </row>
        <row r="2150">
          <cell r="A2150" t="str">
            <v>Norway</v>
          </cell>
          <cell r="B2150" t="str">
            <v>NO</v>
          </cell>
          <cell r="C2150" t="str">
            <v>Wind offshore</v>
          </cell>
          <cell r="D2150" t="str">
            <v>2028</v>
          </cell>
          <cell r="E2150">
            <v>3909.125</v>
          </cell>
        </row>
        <row r="2151">
          <cell r="A2151" t="str">
            <v>Norway</v>
          </cell>
          <cell r="B2151" t="str">
            <v>NO</v>
          </cell>
          <cell r="C2151" t="str">
            <v>Wind offshore</v>
          </cell>
          <cell r="D2151" t="str">
            <v>2029</v>
          </cell>
          <cell r="E2151">
            <v>3931.2777777777778</v>
          </cell>
        </row>
        <row r="2152">
          <cell r="A2152" t="str">
            <v>Norway</v>
          </cell>
          <cell r="B2152" t="str">
            <v>NO</v>
          </cell>
          <cell r="C2152" t="str">
            <v>Wind offshore</v>
          </cell>
          <cell r="D2152" t="str">
            <v>2030</v>
          </cell>
          <cell r="E2152">
            <v>3953</v>
          </cell>
        </row>
        <row r="2153">
          <cell r="A2153" t="str">
            <v>Norway</v>
          </cell>
          <cell r="B2153" t="str">
            <v>NO</v>
          </cell>
          <cell r="C2153" t="str">
            <v>Wind offshore</v>
          </cell>
          <cell r="D2153" t="str">
            <v>2031</v>
          </cell>
          <cell r="E2153">
            <v>3974</v>
          </cell>
        </row>
        <row r="2154">
          <cell r="A2154" t="str">
            <v>Norway</v>
          </cell>
          <cell r="B2154" t="str">
            <v>NO</v>
          </cell>
          <cell r="C2154" t="str">
            <v>Wind offshore</v>
          </cell>
          <cell r="D2154" t="str">
            <v>2032</v>
          </cell>
          <cell r="E2154">
            <v>3994</v>
          </cell>
        </row>
        <row r="2155">
          <cell r="A2155" t="str">
            <v>Norway</v>
          </cell>
          <cell r="B2155" t="str">
            <v>NO</v>
          </cell>
          <cell r="C2155" t="str">
            <v>Wind offshore</v>
          </cell>
          <cell r="D2155" t="str">
            <v>2033</v>
          </cell>
          <cell r="E2155">
            <v>4012.5769230769229</v>
          </cell>
        </row>
        <row r="2156">
          <cell r="A2156" t="str">
            <v>Norway</v>
          </cell>
          <cell r="B2156" t="str">
            <v>NO</v>
          </cell>
          <cell r="C2156" t="str">
            <v>Wind offshore</v>
          </cell>
          <cell r="D2156" t="str">
            <v>2034</v>
          </cell>
          <cell r="E2156">
            <v>4030.8214285714284</v>
          </cell>
        </row>
        <row r="2157">
          <cell r="A2157" t="str">
            <v>Norway</v>
          </cell>
          <cell r="B2157" t="str">
            <v>NO</v>
          </cell>
          <cell r="C2157" t="str">
            <v>Wind offshore</v>
          </cell>
          <cell r="D2157" t="str">
            <v>2035</v>
          </cell>
          <cell r="E2157">
            <v>4048</v>
          </cell>
        </row>
        <row r="2158">
          <cell r="A2158" t="str">
            <v>Norway</v>
          </cell>
          <cell r="B2158" t="str">
            <v>NO</v>
          </cell>
          <cell r="C2158" t="str">
            <v>Wind offshore</v>
          </cell>
          <cell r="D2158" t="str">
            <v>2036</v>
          </cell>
          <cell r="E2158">
            <v>4065.0625</v>
          </cell>
        </row>
        <row r="2159">
          <cell r="A2159" t="str">
            <v>Norway</v>
          </cell>
          <cell r="B2159" t="str">
            <v>NO</v>
          </cell>
          <cell r="C2159" t="str">
            <v>Wind offshore</v>
          </cell>
          <cell r="D2159" t="str">
            <v>2037</v>
          </cell>
          <cell r="E2159">
            <v>4081.1176470588234</v>
          </cell>
        </row>
        <row r="2160">
          <cell r="A2160" t="str">
            <v>Norway</v>
          </cell>
          <cell r="B2160" t="str">
            <v>NO</v>
          </cell>
          <cell r="C2160" t="str">
            <v>Wind offshore</v>
          </cell>
          <cell r="D2160" t="str">
            <v>2038</v>
          </cell>
          <cell r="E2160">
            <v>4096.4722222222226</v>
          </cell>
        </row>
        <row r="2161">
          <cell r="A2161" t="str">
            <v>Norway</v>
          </cell>
          <cell r="B2161" t="str">
            <v>NO</v>
          </cell>
          <cell r="C2161" t="str">
            <v>Wind offshore</v>
          </cell>
          <cell r="D2161" t="str">
            <v>2039</v>
          </cell>
          <cell r="E2161">
            <v>4111.1578947368425</v>
          </cell>
        </row>
        <row r="2162">
          <cell r="A2162" t="str">
            <v>Norway</v>
          </cell>
          <cell r="B2162" t="str">
            <v>NO</v>
          </cell>
          <cell r="C2162" t="str">
            <v>Wind offshore</v>
          </cell>
          <cell r="D2162" t="str">
            <v>2040</v>
          </cell>
          <cell r="E2162">
            <v>4125.1750000000002</v>
          </cell>
        </row>
        <row r="2163">
          <cell r="A2163" t="str">
            <v>Norway</v>
          </cell>
          <cell r="B2163" t="str">
            <v>NO</v>
          </cell>
          <cell r="C2163" t="str">
            <v>Wind offshore</v>
          </cell>
          <cell r="D2163" t="str">
            <v>2041</v>
          </cell>
          <cell r="E2163">
            <v>4158.25</v>
          </cell>
        </row>
        <row r="2164">
          <cell r="A2164" t="str">
            <v>Norway</v>
          </cell>
          <cell r="B2164" t="str">
            <v>NO</v>
          </cell>
          <cell r="C2164" t="str">
            <v>Wind offshore</v>
          </cell>
          <cell r="D2164" t="str">
            <v>2042</v>
          </cell>
          <cell r="E2164">
            <v>4189.45</v>
          </cell>
        </row>
        <row r="2165">
          <cell r="A2165" t="str">
            <v>Norway</v>
          </cell>
          <cell r="B2165" t="str">
            <v>NO</v>
          </cell>
          <cell r="C2165" t="str">
            <v>Wind offshore</v>
          </cell>
          <cell r="D2165" t="str">
            <v>2043</v>
          </cell>
          <cell r="E2165">
            <v>4218.8</v>
          </cell>
        </row>
        <row r="2166">
          <cell r="A2166" t="str">
            <v>Norway</v>
          </cell>
          <cell r="B2166" t="str">
            <v>NO</v>
          </cell>
          <cell r="C2166" t="str">
            <v>Wind offshore</v>
          </cell>
          <cell r="D2166" t="str">
            <v>2044</v>
          </cell>
          <cell r="E2166">
            <v>4246.25</v>
          </cell>
        </row>
        <row r="2167">
          <cell r="A2167" t="str">
            <v>Norway</v>
          </cell>
          <cell r="B2167" t="str">
            <v>NO</v>
          </cell>
          <cell r="C2167" t="str">
            <v>Wind offshore</v>
          </cell>
          <cell r="D2167" t="str">
            <v>2045</v>
          </cell>
          <cell r="E2167">
            <v>4271.8</v>
          </cell>
        </row>
        <row r="2168">
          <cell r="A2168" t="str">
            <v>Norway</v>
          </cell>
          <cell r="B2168" t="str">
            <v>NO</v>
          </cell>
          <cell r="C2168" t="str">
            <v>Wind offshore</v>
          </cell>
          <cell r="D2168" t="str">
            <v>2046</v>
          </cell>
          <cell r="E2168">
            <v>4295.5249999999996</v>
          </cell>
        </row>
        <row r="2169">
          <cell r="A2169" t="str">
            <v>Norway</v>
          </cell>
          <cell r="B2169" t="str">
            <v>NO</v>
          </cell>
          <cell r="C2169" t="str">
            <v>Wind offshore</v>
          </cell>
          <cell r="D2169" t="str">
            <v>2047</v>
          </cell>
          <cell r="E2169">
            <v>4317.375</v>
          </cell>
        </row>
        <row r="2170">
          <cell r="A2170" t="str">
            <v>Norway</v>
          </cell>
          <cell r="B2170" t="str">
            <v>NO</v>
          </cell>
          <cell r="C2170" t="str">
            <v>Wind offshore</v>
          </cell>
          <cell r="D2170" t="str">
            <v>2048</v>
          </cell>
          <cell r="E2170">
            <v>4337.3999999999996</v>
          </cell>
        </row>
        <row r="2171">
          <cell r="A2171" t="str">
            <v>Norway</v>
          </cell>
          <cell r="B2171" t="str">
            <v>NO</v>
          </cell>
          <cell r="C2171" t="str">
            <v>Wind offshore</v>
          </cell>
          <cell r="D2171" t="str">
            <v>2049</v>
          </cell>
          <cell r="E2171">
            <v>4356</v>
          </cell>
        </row>
        <row r="2172">
          <cell r="A2172" t="str">
            <v>Norway</v>
          </cell>
          <cell r="B2172" t="str">
            <v>NO</v>
          </cell>
          <cell r="C2172" t="str">
            <v>Wind offshore</v>
          </cell>
          <cell r="D2172" t="str">
            <v>2050</v>
          </cell>
          <cell r="E2172">
            <v>4372.2250000000004</v>
          </cell>
        </row>
        <row r="2173">
          <cell r="A2173" t="str">
            <v>Denmark</v>
          </cell>
          <cell r="B2173" t="str">
            <v>DK</v>
          </cell>
          <cell r="C2173" t="str">
            <v>Wind offshore</v>
          </cell>
          <cell r="D2173" t="str">
            <v>2015</v>
          </cell>
          <cell r="E2173">
            <v>3339</v>
          </cell>
        </row>
        <row r="2174">
          <cell r="A2174" t="str">
            <v>Denmark</v>
          </cell>
          <cell r="B2174" t="str">
            <v>DK</v>
          </cell>
          <cell r="C2174" t="str">
            <v>Wind offshore</v>
          </cell>
          <cell r="D2174" t="str">
            <v>2016</v>
          </cell>
          <cell r="E2174">
            <v>3384</v>
          </cell>
        </row>
        <row r="2175">
          <cell r="A2175" t="str">
            <v>Denmark</v>
          </cell>
          <cell r="B2175" t="str">
            <v>DK</v>
          </cell>
          <cell r="C2175" t="str">
            <v>Wind offshore</v>
          </cell>
          <cell r="D2175" t="str">
            <v>2017</v>
          </cell>
          <cell r="E2175">
            <v>3593.5</v>
          </cell>
        </row>
        <row r="2176">
          <cell r="A2176" t="str">
            <v>Denmark</v>
          </cell>
          <cell r="B2176" t="str">
            <v>DK</v>
          </cell>
          <cell r="C2176" t="str">
            <v>Wind offshore</v>
          </cell>
          <cell r="D2176" t="str">
            <v>2018</v>
          </cell>
          <cell r="E2176">
            <v>3669</v>
          </cell>
        </row>
        <row r="2177">
          <cell r="A2177" t="str">
            <v>Denmark</v>
          </cell>
          <cell r="B2177" t="str">
            <v>DK</v>
          </cell>
          <cell r="C2177" t="str">
            <v>Wind offshore</v>
          </cell>
          <cell r="D2177" t="str">
            <v>2019</v>
          </cell>
          <cell r="E2177">
            <v>3184.7</v>
          </cell>
        </row>
        <row r="2178">
          <cell r="A2178" t="str">
            <v>Denmark</v>
          </cell>
          <cell r="B2178" t="str">
            <v>DK</v>
          </cell>
          <cell r="C2178" t="str">
            <v>Wind offshore</v>
          </cell>
          <cell r="D2178" t="str">
            <v>2020</v>
          </cell>
          <cell r="E2178">
            <v>3224</v>
          </cell>
        </row>
        <row r="2179">
          <cell r="A2179" t="str">
            <v>Denmark</v>
          </cell>
          <cell r="B2179" t="str">
            <v>DK</v>
          </cell>
          <cell r="C2179" t="str">
            <v>Wind offshore</v>
          </cell>
          <cell r="D2179" t="str">
            <v>2021</v>
          </cell>
          <cell r="E2179">
            <v>3263.0882352941176</v>
          </cell>
        </row>
        <row r="2180">
          <cell r="A2180" t="str">
            <v>Denmark</v>
          </cell>
          <cell r="B2180" t="str">
            <v>DK</v>
          </cell>
          <cell r="C2180" t="str">
            <v>Wind offshore</v>
          </cell>
          <cell r="D2180" t="str">
            <v>2022</v>
          </cell>
          <cell r="E2180">
            <v>3300.8888888888887</v>
          </cell>
        </row>
        <row r="2181">
          <cell r="A2181" t="str">
            <v>Denmark</v>
          </cell>
          <cell r="B2181" t="str">
            <v>DK</v>
          </cell>
          <cell r="C2181" t="str">
            <v>Wind offshore</v>
          </cell>
          <cell r="D2181" t="str">
            <v>2023</v>
          </cell>
          <cell r="E2181">
            <v>3338</v>
          </cell>
        </row>
        <row r="2182">
          <cell r="A2182" t="str">
            <v>Denmark</v>
          </cell>
          <cell r="B2182" t="str">
            <v>DK</v>
          </cell>
          <cell r="C2182" t="str">
            <v>Wind offshore</v>
          </cell>
          <cell r="D2182" t="str">
            <v>2024</v>
          </cell>
          <cell r="E2182">
            <v>3374.1750000000002</v>
          </cell>
        </row>
        <row r="2183">
          <cell r="A2183" t="str">
            <v>Denmark</v>
          </cell>
          <cell r="B2183" t="str">
            <v>DK</v>
          </cell>
          <cell r="C2183" t="str">
            <v>Wind offshore</v>
          </cell>
          <cell r="D2183" t="str">
            <v>2025</v>
          </cell>
          <cell r="E2183">
            <v>3434.0250000000001</v>
          </cell>
        </row>
        <row r="2184">
          <cell r="A2184" t="str">
            <v>Denmark</v>
          </cell>
          <cell r="B2184" t="str">
            <v>DK</v>
          </cell>
          <cell r="C2184" t="str">
            <v>Wind offshore</v>
          </cell>
          <cell r="D2184" t="str">
            <v>2026</v>
          </cell>
          <cell r="E2184">
            <v>3504.05</v>
          </cell>
        </row>
        <row r="2185">
          <cell r="A2185" t="str">
            <v>Denmark</v>
          </cell>
          <cell r="B2185" t="str">
            <v>DK</v>
          </cell>
          <cell r="C2185" t="str">
            <v>Wind offshore</v>
          </cell>
          <cell r="D2185" t="str">
            <v>2027</v>
          </cell>
          <cell r="E2185">
            <v>3574.6750000000002</v>
          </cell>
        </row>
        <row r="2186">
          <cell r="A2186" t="str">
            <v>Denmark</v>
          </cell>
          <cell r="B2186" t="str">
            <v>DK</v>
          </cell>
          <cell r="C2186" t="str">
            <v>Wind offshore</v>
          </cell>
          <cell r="D2186" t="str">
            <v>2028</v>
          </cell>
          <cell r="E2186">
            <v>3645.8249999999998</v>
          </cell>
        </row>
        <row r="2187">
          <cell r="A2187" t="str">
            <v>Denmark</v>
          </cell>
          <cell r="B2187" t="str">
            <v>DK</v>
          </cell>
          <cell r="C2187" t="str">
            <v>Wind offshore</v>
          </cell>
          <cell r="D2187" t="str">
            <v>2029</v>
          </cell>
          <cell r="E2187">
            <v>3717.4</v>
          </cell>
        </row>
        <row r="2188">
          <cell r="A2188" t="str">
            <v>Denmark</v>
          </cell>
          <cell r="B2188" t="str">
            <v>DK</v>
          </cell>
          <cell r="C2188" t="str">
            <v>Wind offshore</v>
          </cell>
          <cell r="D2188" t="str">
            <v>2030</v>
          </cell>
          <cell r="E2188">
            <v>3786.3249999999998</v>
          </cell>
        </row>
        <row r="2189">
          <cell r="A2189" t="str">
            <v>Denmark</v>
          </cell>
          <cell r="B2189" t="str">
            <v>DK</v>
          </cell>
          <cell r="C2189" t="str">
            <v>Wind offshore</v>
          </cell>
          <cell r="D2189" t="str">
            <v>2031</v>
          </cell>
          <cell r="E2189">
            <v>3853</v>
          </cell>
        </row>
        <row r="2190">
          <cell r="A2190" t="str">
            <v>Denmark</v>
          </cell>
          <cell r="B2190" t="str">
            <v>DK</v>
          </cell>
          <cell r="C2190" t="str">
            <v>Wind offshore</v>
          </cell>
          <cell r="D2190" t="str">
            <v>2032</v>
          </cell>
          <cell r="E2190">
            <v>3919</v>
          </cell>
        </row>
        <row r="2191">
          <cell r="A2191" t="str">
            <v>Denmark</v>
          </cell>
          <cell r="B2191" t="str">
            <v>DK</v>
          </cell>
          <cell r="C2191" t="str">
            <v>Wind offshore</v>
          </cell>
          <cell r="D2191" t="str">
            <v>2033</v>
          </cell>
          <cell r="E2191">
            <v>3985</v>
          </cell>
        </row>
        <row r="2192">
          <cell r="A2192" t="str">
            <v>Denmark</v>
          </cell>
          <cell r="B2192" t="str">
            <v>DK</v>
          </cell>
          <cell r="C2192" t="str">
            <v>Wind offshore</v>
          </cell>
          <cell r="D2192" t="str">
            <v>2034</v>
          </cell>
          <cell r="E2192">
            <v>4047.1750000000002</v>
          </cell>
        </row>
        <row r="2193">
          <cell r="A2193" t="str">
            <v>Denmark</v>
          </cell>
          <cell r="B2193" t="str">
            <v>DK</v>
          </cell>
          <cell r="C2193" t="str">
            <v>Wind offshore</v>
          </cell>
          <cell r="D2193" t="str">
            <v>2035</v>
          </cell>
          <cell r="E2193">
            <v>4109</v>
          </cell>
        </row>
        <row r="2194">
          <cell r="A2194" t="str">
            <v>Denmark</v>
          </cell>
          <cell r="B2194" t="str">
            <v>DK</v>
          </cell>
          <cell r="C2194" t="str">
            <v>Wind offshore</v>
          </cell>
          <cell r="D2194" t="str">
            <v>2036</v>
          </cell>
          <cell r="E2194">
            <v>4169.3500000000004</v>
          </cell>
        </row>
        <row r="2195">
          <cell r="A2195" t="str">
            <v>Denmark</v>
          </cell>
          <cell r="B2195" t="str">
            <v>DK</v>
          </cell>
          <cell r="C2195" t="str">
            <v>Wind offshore</v>
          </cell>
          <cell r="D2195" t="str">
            <v>2037</v>
          </cell>
          <cell r="E2195">
            <v>4220.8999999999996</v>
          </cell>
        </row>
        <row r="2196">
          <cell r="A2196" t="str">
            <v>Denmark</v>
          </cell>
          <cell r="B2196" t="str">
            <v>DK</v>
          </cell>
          <cell r="C2196" t="str">
            <v>Wind offshore</v>
          </cell>
          <cell r="D2196" t="str">
            <v>2038</v>
          </cell>
          <cell r="E2196">
            <v>4269.875</v>
          </cell>
        </row>
        <row r="2197">
          <cell r="A2197" t="str">
            <v>Denmark</v>
          </cell>
          <cell r="B2197" t="str">
            <v>DK</v>
          </cell>
          <cell r="C2197" t="str">
            <v>Wind offshore</v>
          </cell>
          <cell r="D2197" t="str">
            <v>2039</v>
          </cell>
          <cell r="E2197">
            <v>4316.2</v>
          </cell>
        </row>
        <row r="2198">
          <cell r="A2198" t="str">
            <v>Denmark</v>
          </cell>
          <cell r="B2198" t="str">
            <v>DK</v>
          </cell>
          <cell r="C2198" t="str">
            <v>Wind offshore</v>
          </cell>
          <cell r="D2198" t="str">
            <v>2040</v>
          </cell>
          <cell r="E2198">
            <v>4359.7749999999996</v>
          </cell>
        </row>
        <row r="2199">
          <cell r="A2199" t="str">
            <v>Denmark</v>
          </cell>
          <cell r="B2199" t="str">
            <v>DK</v>
          </cell>
          <cell r="C2199" t="str">
            <v>Wind offshore</v>
          </cell>
          <cell r="D2199" t="str">
            <v>2041</v>
          </cell>
          <cell r="E2199">
            <v>4401.1000000000004</v>
          </cell>
        </row>
        <row r="2200">
          <cell r="A2200" t="str">
            <v>Denmark</v>
          </cell>
          <cell r="B2200" t="str">
            <v>DK</v>
          </cell>
          <cell r="C2200" t="str">
            <v>Wind offshore</v>
          </cell>
          <cell r="D2200" t="str">
            <v>2042</v>
          </cell>
          <cell r="E2200">
            <v>4440.125</v>
          </cell>
        </row>
        <row r="2201">
          <cell r="A2201" t="str">
            <v>Denmark</v>
          </cell>
          <cell r="B2201" t="str">
            <v>DK</v>
          </cell>
          <cell r="C2201" t="str">
            <v>Wind offshore</v>
          </cell>
          <cell r="D2201" t="str">
            <v>2043</v>
          </cell>
          <cell r="E2201">
            <v>4476.8249999999998</v>
          </cell>
        </row>
        <row r="2202">
          <cell r="A2202" t="str">
            <v>Denmark</v>
          </cell>
          <cell r="B2202" t="str">
            <v>DK</v>
          </cell>
          <cell r="C2202" t="str">
            <v>Wind offshore</v>
          </cell>
          <cell r="D2202" t="str">
            <v>2044</v>
          </cell>
          <cell r="E2202">
            <v>4511.1750000000002</v>
          </cell>
        </row>
        <row r="2203">
          <cell r="A2203" t="str">
            <v>Denmark</v>
          </cell>
          <cell r="B2203" t="str">
            <v>DK</v>
          </cell>
          <cell r="C2203" t="str">
            <v>Wind offshore</v>
          </cell>
          <cell r="D2203" t="str">
            <v>2045</v>
          </cell>
          <cell r="E2203">
            <v>4543.1750000000002</v>
          </cell>
        </row>
        <row r="2204">
          <cell r="A2204" t="str">
            <v>Denmark</v>
          </cell>
          <cell r="B2204" t="str">
            <v>DK</v>
          </cell>
          <cell r="C2204" t="str">
            <v>Wind offshore</v>
          </cell>
          <cell r="D2204" t="str">
            <v>2046</v>
          </cell>
          <cell r="E2204">
            <v>4572.8</v>
          </cell>
        </row>
        <row r="2205">
          <cell r="A2205" t="str">
            <v>Denmark</v>
          </cell>
          <cell r="B2205" t="str">
            <v>DK</v>
          </cell>
          <cell r="C2205" t="str">
            <v>Wind offshore</v>
          </cell>
          <cell r="D2205" t="str">
            <v>2047</v>
          </cell>
          <cell r="E2205">
            <v>4600.1499999999996</v>
          </cell>
        </row>
        <row r="2206">
          <cell r="A2206" t="str">
            <v>Denmark</v>
          </cell>
          <cell r="B2206" t="str">
            <v>DK</v>
          </cell>
          <cell r="C2206" t="str">
            <v>Wind offshore</v>
          </cell>
          <cell r="D2206" t="str">
            <v>2048</v>
          </cell>
          <cell r="E2206">
            <v>4625.25</v>
          </cell>
        </row>
        <row r="2207">
          <cell r="A2207" t="str">
            <v>Denmark</v>
          </cell>
          <cell r="B2207" t="str">
            <v>DK</v>
          </cell>
          <cell r="C2207" t="str">
            <v>Wind offshore</v>
          </cell>
          <cell r="D2207" t="str">
            <v>2049</v>
          </cell>
          <cell r="E2207">
            <v>4648</v>
          </cell>
        </row>
        <row r="2208">
          <cell r="A2208" t="str">
            <v>Denmark</v>
          </cell>
          <cell r="B2208" t="str">
            <v>DK</v>
          </cell>
          <cell r="C2208" t="str">
            <v>Wind offshore</v>
          </cell>
          <cell r="D2208" t="str">
            <v>2050</v>
          </cell>
          <cell r="E2208">
            <v>4668.8999999999996</v>
          </cell>
        </row>
        <row r="2209">
          <cell r="A2209" t="str">
            <v>Estonia</v>
          </cell>
          <cell r="B2209" t="str">
            <v>EE</v>
          </cell>
          <cell r="C2209" t="str">
            <v>Wind offshore</v>
          </cell>
          <cell r="D2209" t="str">
            <v>2015</v>
          </cell>
          <cell r="E2209">
            <v>0</v>
          </cell>
        </row>
        <row r="2210">
          <cell r="A2210" t="str">
            <v>Estonia</v>
          </cell>
          <cell r="B2210" t="str">
            <v>EE</v>
          </cell>
          <cell r="C2210" t="str">
            <v>Wind offshore</v>
          </cell>
          <cell r="D2210" t="str">
            <v>2016</v>
          </cell>
          <cell r="E2210">
            <v>0</v>
          </cell>
        </row>
        <row r="2211">
          <cell r="A2211" t="str">
            <v>Estonia</v>
          </cell>
          <cell r="B2211" t="str">
            <v>EE</v>
          </cell>
          <cell r="C2211" t="str">
            <v>Wind offshore</v>
          </cell>
          <cell r="D2211" t="str">
            <v>2017</v>
          </cell>
          <cell r="E2211">
            <v>0</v>
          </cell>
        </row>
        <row r="2212">
          <cell r="A2212" t="str">
            <v>Estonia</v>
          </cell>
          <cell r="B2212" t="str">
            <v>EE</v>
          </cell>
          <cell r="C2212" t="str">
            <v>Wind offshore</v>
          </cell>
          <cell r="D2212" t="str">
            <v>2018</v>
          </cell>
          <cell r="E2212">
            <v>0</v>
          </cell>
        </row>
        <row r="2213">
          <cell r="A2213" t="str">
            <v>Estonia</v>
          </cell>
          <cell r="B2213" t="str">
            <v>EE</v>
          </cell>
          <cell r="C2213" t="str">
            <v>Wind offshore</v>
          </cell>
          <cell r="D2213" t="str">
            <v>2019</v>
          </cell>
          <cell r="E2213">
            <v>0</v>
          </cell>
        </row>
        <row r="2214">
          <cell r="A2214" t="str">
            <v>Estonia</v>
          </cell>
          <cell r="B2214" t="str">
            <v>EE</v>
          </cell>
          <cell r="C2214" t="str">
            <v>Wind offshore</v>
          </cell>
          <cell r="D2214" t="str">
            <v>2020</v>
          </cell>
          <cell r="E2214">
            <v>207</v>
          </cell>
        </row>
        <row r="2215">
          <cell r="A2215" t="str">
            <v>Estonia</v>
          </cell>
          <cell r="B2215" t="str">
            <v>EE</v>
          </cell>
          <cell r="C2215" t="str">
            <v>Wind offshore</v>
          </cell>
          <cell r="D2215" t="str">
            <v>2021</v>
          </cell>
          <cell r="E2215">
            <v>417.1</v>
          </cell>
        </row>
        <row r="2216">
          <cell r="A2216" t="str">
            <v>Estonia</v>
          </cell>
          <cell r="B2216" t="str">
            <v>EE</v>
          </cell>
          <cell r="C2216" t="str">
            <v>Wind offshore</v>
          </cell>
          <cell r="D2216" t="str">
            <v>2022</v>
          </cell>
          <cell r="E2216">
            <v>630</v>
          </cell>
        </row>
        <row r="2217">
          <cell r="A2217" t="str">
            <v>Estonia</v>
          </cell>
          <cell r="B2217" t="str">
            <v>EE</v>
          </cell>
          <cell r="C2217" t="str">
            <v>Wind offshore</v>
          </cell>
          <cell r="D2217" t="str">
            <v>2023</v>
          </cell>
          <cell r="E2217">
            <v>846</v>
          </cell>
        </row>
        <row r="2218">
          <cell r="A2218" t="str">
            <v>Estonia</v>
          </cell>
          <cell r="B2218" t="str">
            <v>EE</v>
          </cell>
          <cell r="C2218" t="str">
            <v>Wind offshore</v>
          </cell>
          <cell r="D2218" t="str">
            <v>2024</v>
          </cell>
          <cell r="E2218">
            <v>1064.1500000000001</v>
          </cell>
        </row>
        <row r="2219">
          <cell r="A2219" t="str">
            <v>Estonia</v>
          </cell>
          <cell r="B2219" t="str">
            <v>EE</v>
          </cell>
          <cell r="C2219" t="str">
            <v>Wind offshore</v>
          </cell>
          <cell r="D2219" t="str">
            <v>2025</v>
          </cell>
          <cell r="E2219">
            <v>1285.3</v>
          </cell>
        </row>
        <row r="2220">
          <cell r="A2220" t="str">
            <v>Estonia</v>
          </cell>
          <cell r="B2220" t="str">
            <v>EE</v>
          </cell>
          <cell r="C2220" t="str">
            <v>Wind offshore</v>
          </cell>
          <cell r="D2220" t="str">
            <v>2026</v>
          </cell>
          <cell r="E2220">
            <v>1509.1</v>
          </cell>
        </row>
        <row r="2221">
          <cell r="A2221" t="str">
            <v>Estonia</v>
          </cell>
          <cell r="B2221" t="str">
            <v>EE</v>
          </cell>
          <cell r="C2221" t="str">
            <v>Wind offshore</v>
          </cell>
          <cell r="D2221" t="str">
            <v>2027</v>
          </cell>
          <cell r="E2221">
            <v>1735.45</v>
          </cell>
        </row>
        <row r="2222">
          <cell r="A2222" t="str">
            <v>Estonia</v>
          </cell>
          <cell r="B2222" t="str">
            <v>EE</v>
          </cell>
          <cell r="C2222" t="str">
            <v>Wind offshore</v>
          </cell>
          <cell r="D2222" t="str">
            <v>2028</v>
          </cell>
          <cell r="E2222">
            <v>1964.25</v>
          </cell>
        </row>
        <row r="2223">
          <cell r="A2223" t="str">
            <v>Estonia</v>
          </cell>
          <cell r="B2223" t="str">
            <v>EE</v>
          </cell>
          <cell r="C2223" t="str">
            <v>Wind offshore</v>
          </cell>
          <cell r="D2223" t="str">
            <v>2029</v>
          </cell>
          <cell r="E2223">
            <v>2195.4499999999998</v>
          </cell>
        </row>
        <row r="2224">
          <cell r="A2224" t="str">
            <v>Estonia</v>
          </cell>
          <cell r="B2224" t="str">
            <v>EE</v>
          </cell>
          <cell r="C2224" t="str">
            <v>Wind offshore</v>
          </cell>
          <cell r="D2224" t="str">
            <v>2030</v>
          </cell>
          <cell r="E2224">
            <v>2428.9</v>
          </cell>
        </row>
        <row r="2225">
          <cell r="A2225" t="str">
            <v>Estonia</v>
          </cell>
          <cell r="B2225" t="str">
            <v>EE</v>
          </cell>
          <cell r="C2225" t="str">
            <v>Wind offshore</v>
          </cell>
          <cell r="D2225" t="str">
            <v>2031</v>
          </cell>
          <cell r="E2225">
            <v>2664</v>
          </cell>
        </row>
        <row r="2226">
          <cell r="A2226" t="str">
            <v>Estonia</v>
          </cell>
          <cell r="B2226" t="str">
            <v>EE</v>
          </cell>
          <cell r="C2226" t="str">
            <v>Wind offshore</v>
          </cell>
          <cell r="D2226" t="str">
            <v>2032</v>
          </cell>
          <cell r="E2226">
            <v>2901</v>
          </cell>
        </row>
        <row r="2227">
          <cell r="A2227" t="str">
            <v>Estonia</v>
          </cell>
          <cell r="B2227" t="str">
            <v>EE</v>
          </cell>
          <cell r="C2227" t="str">
            <v>Wind offshore</v>
          </cell>
          <cell r="D2227" t="str">
            <v>2033</v>
          </cell>
          <cell r="E2227">
            <v>3139.95</v>
          </cell>
        </row>
        <row r="2228">
          <cell r="A2228" t="str">
            <v>Estonia</v>
          </cell>
          <cell r="B2228" t="str">
            <v>EE</v>
          </cell>
          <cell r="C2228" t="str">
            <v>Wind offshore</v>
          </cell>
          <cell r="D2228" t="str">
            <v>2034</v>
          </cell>
          <cell r="E2228">
            <v>3380.2</v>
          </cell>
        </row>
        <row r="2229">
          <cell r="A2229" t="str">
            <v>Estonia</v>
          </cell>
          <cell r="B2229" t="str">
            <v>EE</v>
          </cell>
          <cell r="C2229" t="str">
            <v>Wind offshore</v>
          </cell>
          <cell r="D2229" t="str">
            <v>2035</v>
          </cell>
          <cell r="E2229">
            <v>3622</v>
          </cell>
        </row>
        <row r="2230">
          <cell r="A2230" t="str">
            <v>Estonia</v>
          </cell>
          <cell r="B2230" t="str">
            <v>EE</v>
          </cell>
          <cell r="C2230" t="str">
            <v>Wind offshore</v>
          </cell>
          <cell r="D2230" t="str">
            <v>2036</v>
          </cell>
          <cell r="E2230">
            <v>3864.9</v>
          </cell>
        </row>
        <row r="2231">
          <cell r="A2231" t="str">
            <v>Estonia</v>
          </cell>
          <cell r="B2231" t="str">
            <v>EE</v>
          </cell>
          <cell r="C2231" t="str">
            <v>Wind offshore</v>
          </cell>
          <cell r="D2231" t="str">
            <v>2037</v>
          </cell>
          <cell r="E2231">
            <v>4109.1000000000004</v>
          </cell>
        </row>
        <row r="2232">
          <cell r="A2232" t="str">
            <v>Estonia</v>
          </cell>
          <cell r="B2232" t="str">
            <v>EE</v>
          </cell>
          <cell r="C2232" t="str">
            <v>Wind offshore</v>
          </cell>
          <cell r="D2232" t="str">
            <v>2038</v>
          </cell>
          <cell r="E2232">
            <v>4354.3999999999996</v>
          </cell>
        </row>
        <row r="2233">
          <cell r="A2233" t="str">
            <v>Estonia</v>
          </cell>
          <cell r="B2233" t="str">
            <v>EE</v>
          </cell>
          <cell r="C2233" t="str">
            <v>Wind offshore</v>
          </cell>
          <cell r="D2233" t="str">
            <v>2039</v>
          </cell>
          <cell r="E2233">
            <v>4600.7</v>
          </cell>
        </row>
        <row r="2234">
          <cell r="A2234" t="str">
            <v>Estonia</v>
          </cell>
          <cell r="B2234" t="str">
            <v>EE</v>
          </cell>
          <cell r="C2234" t="str">
            <v>Wind offshore</v>
          </cell>
          <cell r="D2234" t="str">
            <v>2040</v>
          </cell>
          <cell r="E2234">
            <v>4640.8</v>
          </cell>
        </row>
        <row r="2235">
          <cell r="A2235" t="str">
            <v>Estonia</v>
          </cell>
          <cell r="B2235" t="str">
            <v>EE</v>
          </cell>
          <cell r="C2235" t="str">
            <v>Wind offshore</v>
          </cell>
          <cell r="D2235" t="str">
            <v>2041</v>
          </cell>
          <cell r="E2235">
            <v>4678.8</v>
          </cell>
        </row>
        <row r="2236">
          <cell r="A2236" t="str">
            <v>Estonia</v>
          </cell>
          <cell r="B2236" t="str">
            <v>EE</v>
          </cell>
          <cell r="C2236" t="str">
            <v>Wind offshore</v>
          </cell>
          <cell r="D2236" t="str">
            <v>2042</v>
          </cell>
          <cell r="E2236">
            <v>4714.55</v>
          </cell>
        </row>
        <row r="2237">
          <cell r="A2237" t="str">
            <v>Estonia</v>
          </cell>
          <cell r="B2237" t="str">
            <v>EE</v>
          </cell>
          <cell r="C2237" t="str">
            <v>Wind offshore</v>
          </cell>
          <cell r="D2237" t="str">
            <v>2043</v>
          </cell>
          <cell r="E2237">
            <v>4748.1000000000004</v>
          </cell>
        </row>
        <row r="2238">
          <cell r="A2238" t="str">
            <v>Estonia</v>
          </cell>
          <cell r="B2238" t="str">
            <v>EE</v>
          </cell>
          <cell r="C2238" t="str">
            <v>Wind offshore</v>
          </cell>
          <cell r="D2238" t="str">
            <v>2044</v>
          </cell>
          <cell r="E2238">
            <v>4779.45</v>
          </cell>
        </row>
        <row r="2239">
          <cell r="A2239" t="str">
            <v>Estonia</v>
          </cell>
          <cell r="B2239" t="str">
            <v>EE</v>
          </cell>
          <cell r="C2239" t="str">
            <v>Wind offshore</v>
          </cell>
          <cell r="D2239" t="str">
            <v>2045</v>
          </cell>
          <cell r="E2239">
            <v>4808.55</v>
          </cell>
        </row>
        <row r="2240">
          <cell r="A2240" t="str">
            <v>Estonia</v>
          </cell>
          <cell r="B2240" t="str">
            <v>EE</v>
          </cell>
          <cell r="C2240" t="str">
            <v>Wind offshore</v>
          </cell>
          <cell r="D2240" t="str">
            <v>2046</v>
          </cell>
          <cell r="E2240">
            <v>4835.45</v>
          </cell>
        </row>
        <row r="2241">
          <cell r="A2241" t="str">
            <v>Estonia</v>
          </cell>
          <cell r="B2241" t="str">
            <v>EE</v>
          </cell>
          <cell r="C2241" t="str">
            <v>Wind offshore</v>
          </cell>
          <cell r="D2241" t="str">
            <v>2047</v>
          </cell>
          <cell r="E2241">
            <v>4860.2</v>
          </cell>
        </row>
        <row r="2242">
          <cell r="A2242" t="str">
            <v>Estonia</v>
          </cell>
          <cell r="B2242" t="str">
            <v>EE</v>
          </cell>
          <cell r="C2242" t="str">
            <v>Wind offshore</v>
          </cell>
          <cell r="D2242" t="str">
            <v>2048</v>
          </cell>
          <cell r="E2242">
            <v>4882.8500000000004</v>
          </cell>
        </row>
        <row r="2243">
          <cell r="A2243" t="str">
            <v>Estonia</v>
          </cell>
          <cell r="B2243" t="str">
            <v>EE</v>
          </cell>
          <cell r="C2243" t="str">
            <v>Wind offshore</v>
          </cell>
          <cell r="D2243" t="str">
            <v>2049</v>
          </cell>
          <cell r="E2243">
            <v>4903</v>
          </cell>
        </row>
        <row r="2244">
          <cell r="A2244" t="str">
            <v>Estonia</v>
          </cell>
          <cell r="B2244" t="str">
            <v>EE</v>
          </cell>
          <cell r="C2244" t="str">
            <v>Wind offshore</v>
          </cell>
          <cell r="D2244" t="str">
            <v>2050</v>
          </cell>
          <cell r="E2244">
            <v>4922</v>
          </cell>
        </row>
        <row r="2245">
          <cell r="A2245" t="str">
            <v>Latvia</v>
          </cell>
          <cell r="B2245" t="str">
            <v>LV</v>
          </cell>
          <cell r="C2245" t="str">
            <v>Wind offshore</v>
          </cell>
          <cell r="D2245" t="str">
            <v>2015</v>
          </cell>
          <cell r="E2245">
            <v>0</v>
          </cell>
        </row>
        <row r="2246">
          <cell r="A2246" t="str">
            <v>Latvia</v>
          </cell>
          <cell r="B2246" t="str">
            <v>LV</v>
          </cell>
          <cell r="C2246" t="str">
            <v>Wind offshore</v>
          </cell>
          <cell r="D2246" t="str">
            <v>2016</v>
          </cell>
          <cell r="E2246">
            <v>0</v>
          </cell>
        </row>
        <row r="2247">
          <cell r="A2247" t="str">
            <v>Latvia</v>
          </cell>
          <cell r="B2247" t="str">
            <v>LV</v>
          </cell>
          <cell r="C2247" t="str">
            <v>Wind offshore</v>
          </cell>
          <cell r="D2247" t="str">
            <v>2017</v>
          </cell>
          <cell r="E2247">
            <v>0</v>
          </cell>
        </row>
        <row r="2248">
          <cell r="A2248" t="str">
            <v>Latvia</v>
          </cell>
          <cell r="B2248" t="str">
            <v>LV</v>
          </cell>
          <cell r="C2248" t="str">
            <v>Wind offshore</v>
          </cell>
          <cell r="D2248" t="str">
            <v>2018</v>
          </cell>
          <cell r="E2248">
            <v>0</v>
          </cell>
        </row>
        <row r="2249">
          <cell r="A2249" t="str">
            <v>Latvia</v>
          </cell>
          <cell r="B2249" t="str">
            <v>LV</v>
          </cell>
          <cell r="C2249" t="str">
            <v>Wind offshore</v>
          </cell>
          <cell r="D2249" t="str">
            <v>2019</v>
          </cell>
          <cell r="E2249">
            <v>0</v>
          </cell>
        </row>
        <row r="2250">
          <cell r="A2250" t="str">
            <v>Latvia</v>
          </cell>
          <cell r="B2250" t="str">
            <v>LV</v>
          </cell>
          <cell r="C2250" t="str">
            <v>Wind offshore</v>
          </cell>
          <cell r="D2250" t="str">
            <v>2020</v>
          </cell>
          <cell r="E2250">
            <v>207</v>
          </cell>
        </row>
        <row r="2251">
          <cell r="A2251" t="str">
            <v>Latvia</v>
          </cell>
          <cell r="B2251" t="str">
            <v>LV</v>
          </cell>
          <cell r="C2251" t="str">
            <v>Wind offshore</v>
          </cell>
          <cell r="D2251" t="str">
            <v>2021</v>
          </cell>
          <cell r="E2251">
            <v>417.1</v>
          </cell>
        </row>
        <row r="2252">
          <cell r="A2252" t="str">
            <v>Latvia</v>
          </cell>
          <cell r="B2252" t="str">
            <v>LV</v>
          </cell>
          <cell r="C2252" t="str">
            <v>Wind offshore</v>
          </cell>
          <cell r="D2252" t="str">
            <v>2022</v>
          </cell>
          <cell r="E2252">
            <v>630</v>
          </cell>
        </row>
        <row r="2253">
          <cell r="A2253" t="str">
            <v>Latvia</v>
          </cell>
          <cell r="B2253" t="str">
            <v>LV</v>
          </cell>
          <cell r="C2253" t="str">
            <v>Wind offshore</v>
          </cell>
          <cell r="D2253" t="str">
            <v>2023</v>
          </cell>
          <cell r="E2253">
            <v>846</v>
          </cell>
        </row>
        <row r="2254">
          <cell r="A2254" t="str">
            <v>Latvia</v>
          </cell>
          <cell r="B2254" t="str">
            <v>LV</v>
          </cell>
          <cell r="C2254" t="str">
            <v>Wind offshore</v>
          </cell>
          <cell r="D2254" t="str">
            <v>2024</v>
          </cell>
          <cell r="E2254">
            <v>1064.1500000000001</v>
          </cell>
        </row>
        <row r="2255">
          <cell r="A2255" t="str">
            <v>Latvia</v>
          </cell>
          <cell r="B2255" t="str">
            <v>LV</v>
          </cell>
          <cell r="C2255" t="str">
            <v>Wind offshore</v>
          </cell>
          <cell r="D2255" t="str">
            <v>2025</v>
          </cell>
          <cell r="E2255">
            <v>1285.3</v>
          </cell>
        </row>
        <row r="2256">
          <cell r="A2256" t="str">
            <v>Latvia</v>
          </cell>
          <cell r="B2256" t="str">
            <v>LV</v>
          </cell>
          <cell r="C2256" t="str">
            <v>Wind offshore</v>
          </cell>
          <cell r="D2256" t="str">
            <v>2026</v>
          </cell>
          <cell r="E2256">
            <v>1509.1</v>
          </cell>
        </row>
        <row r="2257">
          <cell r="A2257" t="str">
            <v>Latvia</v>
          </cell>
          <cell r="B2257" t="str">
            <v>LV</v>
          </cell>
          <cell r="C2257" t="str">
            <v>Wind offshore</v>
          </cell>
          <cell r="D2257" t="str">
            <v>2027</v>
          </cell>
          <cell r="E2257">
            <v>1735.45</v>
          </cell>
        </row>
        <row r="2258">
          <cell r="A2258" t="str">
            <v>Latvia</v>
          </cell>
          <cell r="B2258" t="str">
            <v>LV</v>
          </cell>
          <cell r="C2258" t="str">
            <v>Wind offshore</v>
          </cell>
          <cell r="D2258" t="str">
            <v>2028</v>
          </cell>
          <cell r="E2258">
            <v>1964.25</v>
          </cell>
        </row>
        <row r="2259">
          <cell r="A2259" t="str">
            <v>Latvia</v>
          </cell>
          <cell r="B2259" t="str">
            <v>LV</v>
          </cell>
          <cell r="C2259" t="str">
            <v>Wind offshore</v>
          </cell>
          <cell r="D2259" t="str">
            <v>2029</v>
          </cell>
          <cell r="E2259">
            <v>2195.4499999999998</v>
          </cell>
        </row>
        <row r="2260">
          <cell r="A2260" t="str">
            <v>Latvia</v>
          </cell>
          <cell r="B2260" t="str">
            <v>LV</v>
          </cell>
          <cell r="C2260" t="str">
            <v>Wind offshore</v>
          </cell>
          <cell r="D2260" t="str">
            <v>2030</v>
          </cell>
          <cell r="E2260">
            <v>2428.9</v>
          </cell>
        </row>
        <row r="2261">
          <cell r="A2261" t="str">
            <v>Latvia</v>
          </cell>
          <cell r="B2261" t="str">
            <v>LV</v>
          </cell>
          <cell r="C2261" t="str">
            <v>Wind offshore</v>
          </cell>
          <cell r="D2261" t="str">
            <v>2031</v>
          </cell>
          <cell r="E2261">
            <v>2664</v>
          </cell>
        </row>
        <row r="2262">
          <cell r="A2262" t="str">
            <v>Latvia</v>
          </cell>
          <cell r="B2262" t="str">
            <v>LV</v>
          </cell>
          <cell r="C2262" t="str">
            <v>Wind offshore</v>
          </cell>
          <cell r="D2262" t="str">
            <v>2032</v>
          </cell>
          <cell r="E2262">
            <v>2901</v>
          </cell>
        </row>
        <row r="2263">
          <cell r="A2263" t="str">
            <v>Latvia</v>
          </cell>
          <cell r="B2263" t="str">
            <v>LV</v>
          </cell>
          <cell r="C2263" t="str">
            <v>Wind offshore</v>
          </cell>
          <cell r="D2263" t="str">
            <v>2033</v>
          </cell>
          <cell r="E2263">
            <v>3139.95</v>
          </cell>
        </row>
        <row r="2264">
          <cell r="A2264" t="str">
            <v>Latvia</v>
          </cell>
          <cell r="B2264" t="str">
            <v>LV</v>
          </cell>
          <cell r="C2264" t="str">
            <v>Wind offshore</v>
          </cell>
          <cell r="D2264" t="str">
            <v>2034</v>
          </cell>
          <cell r="E2264">
            <v>3380.2</v>
          </cell>
        </row>
        <row r="2265">
          <cell r="A2265" t="str">
            <v>Latvia</v>
          </cell>
          <cell r="B2265" t="str">
            <v>LV</v>
          </cell>
          <cell r="C2265" t="str">
            <v>Wind offshore</v>
          </cell>
          <cell r="D2265" t="str">
            <v>2035</v>
          </cell>
          <cell r="E2265">
            <v>3622</v>
          </cell>
        </row>
        <row r="2266">
          <cell r="A2266" t="str">
            <v>Latvia</v>
          </cell>
          <cell r="B2266" t="str">
            <v>LV</v>
          </cell>
          <cell r="C2266" t="str">
            <v>Wind offshore</v>
          </cell>
          <cell r="D2266" t="str">
            <v>2036</v>
          </cell>
          <cell r="E2266">
            <v>3864.9</v>
          </cell>
        </row>
        <row r="2267">
          <cell r="A2267" t="str">
            <v>Latvia</v>
          </cell>
          <cell r="B2267" t="str">
            <v>LV</v>
          </cell>
          <cell r="C2267" t="str">
            <v>Wind offshore</v>
          </cell>
          <cell r="D2267" t="str">
            <v>2037</v>
          </cell>
          <cell r="E2267">
            <v>4109.1000000000004</v>
          </cell>
        </row>
        <row r="2268">
          <cell r="A2268" t="str">
            <v>Latvia</v>
          </cell>
          <cell r="B2268" t="str">
            <v>LV</v>
          </cell>
          <cell r="C2268" t="str">
            <v>Wind offshore</v>
          </cell>
          <cell r="D2268" t="str">
            <v>2038</v>
          </cell>
          <cell r="E2268">
            <v>4354.3999999999996</v>
          </cell>
        </row>
        <row r="2269">
          <cell r="A2269" t="str">
            <v>Latvia</v>
          </cell>
          <cell r="B2269" t="str">
            <v>LV</v>
          </cell>
          <cell r="C2269" t="str">
            <v>Wind offshore</v>
          </cell>
          <cell r="D2269" t="str">
            <v>2039</v>
          </cell>
          <cell r="E2269">
            <v>4600.7</v>
          </cell>
        </row>
        <row r="2270">
          <cell r="A2270" t="str">
            <v>Latvia</v>
          </cell>
          <cell r="B2270" t="str">
            <v>LV</v>
          </cell>
          <cell r="C2270" t="str">
            <v>Wind offshore</v>
          </cell>
          <cell r="D2270" t="str">
            <v>2040</v>
          </cell>
          <cell r="E2270">
            <v>4640.8</v>
          </cell>
        </row>
        <row r="2271">
          <cell r="A2271" t="str">
            <v>Latvia</v>
          </cell>
          <cell r="B2271" t="str">
            <v>LV</v>
          </cell>
          <cell r="C2271" t="str">
            <v>Wind offshore</v>
          </cell>
          <cell r="D2271" t="str">
            <v>2041</v>
          </cell>
          <cell r="E2271">
            <v>4678.8</v>
          </cell>
        </row>
        <row r="2272">
          <cell r="A2272" t="str">
            <v>Latvia</v>
          </cell>
          <cell r="B2272" t="str">
            <v>LV</v>
          </cell>
          <cell r="C2272" t="str">
            <v>Wind offshore</v>
          </cell>
          <cell r="D2272" t="str">
            <v>2042</v>
          </cell>
          <cell r="E2272">
            <v>4714.55</v>
          </cell>
        </row>
        <row r="2273">
          <cell r="A2273" t="str">
            <v>Latvia</v>
          </cell>
          <cell r="B2273" t="str">
            <v>LV</v>
          </cell>
          <cell r="C2273" t="str">
            <v>Wind offshore</v>
          </cell>
          <cell r="D2273" t="str">
            <v>2043</v>
          </cell>
          <cell r="E2273">
            <v>4748.1000000000004</v>
          </cell>
        </row>
        <row r="2274">
          <cell r="A2274" t="str">
            <v>Latvia</v>
          </cell>
          <cell r="B2274" t="str">
            <v>LV</v>
          </cell>
          <cell r="C2274" t="str">
            <v>Wind offshore</v>
          </cell>
          <cell r="D2274" t="str">
            <v>2044</v>
          </cell>
          <cell r="E2274">
            <v>4779.45</v>
          </cell>
        </row>
        <row r="2275">
          <cell r="A2275" t="str">
            <v>Latvia</v>
          </cell>
          <cell r="B2275" t="str">
            <v>LV</v>
          </cell>
          <cell r="C2275" t="str">
            <v>Wind offshore</v>
          </cell>
          <cell r="D2275" t="str">
            <v>2045</v>
          </cell>
          <cell r="E2275">
            <v>4808.55</v>
          </cell>
        </row>
        <row r="2276">
          <cell r="A2276" t="str">
            <v>Latvia</v>
          </cell>
          <cell r="B2276" t="str">
            <v>LV</v>
          </cell>
          <cell r="C2276" t="str">
            <v>Wind offshore</v>
          </cell>
          <cell r="D2276" t="str">
            <v>2046</v>
          </cell>
          <cell r="E2276">
            <v>4835.45</v>
          </cell>
        </row>
        <row r="2277">
          <cell r="A2277" t="str">
            <v>Latvia</v>
          </cell>
          <cell r="B2277" t="str">
            <v>LV</v>
          </cell>
          <cell r="C2277" t="str">
            <v>Wind offshore</v>
          </cell>
          <cell r="D2277" t="str">
            <v>2047</v>
          </cell>
          <cell r="E2277">
            <v>4860.2</v>
          </cell>
        </row>
        <row r="2278">
          <cell r="A2278" t="str">
            <v>Latvia</v>
          </cell>
          <cell r="B2278" t="str">
            <v>LV</v>
          </cell>
          <cell r="C2278" t="str">
            <v>Wind offshore</v>
          </cell>
          <cell r="D2278" t="str">
            <v>2048</v>
          </cell>
          <cell r="E2278">
            <v>4882.8500000000004</v>
          </cell>
        </row>
        <row r="2279">
          <cell r="A2279" t="str">
            <v>Latvia</v>
          </cell>
          <cell r="B2279" t="str">
            <v>LV</v>
          </cell>
          <cell r="C2279" t="str">
            <v>Wind offshore</v>
          </cell>
          <cell r="D2279" t="str">
            <v>2049</v>
          </cell>
          <cell r="E2279">
            <v>4903</v>
          </cell>
        </row>
        <row r="2280">
          <cell r="A2280" t="str">
            <v>Latvia</v>
          </cell>
          <cell r="B2280" t="str">
            <v>LV</v>
          </cell>
          <cell r="C2280" t="str">
            <v>Wind offshore</v>
          </cell>
          <cell r="D2280" t="str">
            <v>2050</v>
          </cell>
          <cell r="E2280">
            <v>4922</v>
          </cell>
        </row>
        <row r="2281">
          <cell r="A2281" t="str">
            <v>Lithuania</v>
          </cell>
          <cell r="B2281" t="str">
            <v>LT</v>
          </cell>
          <cell r="C2281" t="str">
            <v>Wind offshore</v>
          </cell>
          <cell r="D2281" t="str">
            <v>2015</v>
          </cell>
          <cell r="E2281">
            <v>0</v>
          </cell>
        </row>
        <row r="2282">
          <cell r="A2282" t="str">
            <v>Lithuania</v>
          </cell>
          <cell r="B2282" t="str">
            <v>LT</v>
          </cell>
          <cell r="C2282" t="str">
            <v>Wind offshore</v>
          </cell>
          <cell r="D2282" t="str">
            <v>2016</v>
          </cell>
          <cell r="E2282">
            <v>0</v>
          </cell>
        </row>
        <row r="2283">
          <cell r="A2283" t="str">
            <v>Lithuania</v>
          </cell>
          <cell r="B2283" t="str">
            <v>LT</v>
          </cell>
          <cell r="C2283" t="str">
            <v>Wind offshore</v>
          </cell>
          <cell r="D2283" t="str">
            <v>2017</v>
          </cell>
          <cell r="E2283">
            <v>0</v>
          </cell>
        </row>
        <row r="2284">
          <cell r="A2284" t="str">
            <v>Lithuania</v>
          </cell>
          <cell r="B2284" t="str">
            <v>LT</v>
          </cell>
          <cell r="C2284" t="str">
            <v>Wind offshore</v>
          </cell>
          <cell r="D2284" t="str">
            <v>2018</v>
          </cell>
          <cell r="E2284">
            <v>0</v>
          </cell>
        </row>
        <row r="2285">
          <cell r="A2285" t="str">
            <v>Lithuania</v>
          </cell>
          <cell r="B2285" t="str">
            <v>LT</v>
          </cell>
          <cell r="C2285" t="str">
            <v>Wind offshore</v>
          </cell>
          <cell r="D2285" t="str">
            <v>2019</v>
          </cell>
          <cell r="E2285">
            <v>0</v>
          </cell>
        </row>
        <row r="2286">
          <cell r="A2286" t="str">
            <v>Lithuania</v>
          </cell>
          <cell r="B2286" t="str">
            <v>LT</v>
          </cell>
          <cell r="C2286" t="str">
            <v>Wind offshore</v>
          </cell>
          <cell r="D2286" t="str">
            <v>2020</v>
          </cell>
          <cell r="E2286">
            <v>207</v>
          </cell>
        </row>
        <row r="2287">
          <cell r="A2287" t="str">
            <v>Lithuania</v>
          </cell>
          <cell r="B2287" t="str">
            <v>LT</v>
          </cell>
          <cell r="C2287" t="str">
            <v>Wind offshore</v>
          </cell>
          <cell r="D2287" t="str">
            <v>2021</v>
          </cell>
          <cell r="E2287">
            <v>417.1</v>
          </cell>
        </row>
        <row r="2288">
          <cell r="A2288" t="str">
            <v>Lithuania</v>
          </cell>
          <cell r="B2288" t="str">
            <v>LT</v>
          </cell>
          <cell r="C2288" t="str">
            <v>Wind offshore</v>
          </cell>
          <cell r="D2288" t="str">
            <v>2022</v>
          </cell>
          <cell r="E2288">
            <v>630</v>
          </cell>
        </row>
        <row r="2289">
          <cell r="A2289" t="str">
            <v>Lithuania</v>
          </cell>
          <cell r="B2289" t="str">
            <v>LT</v>
          </cell>
          <cell r="C2289" t="str">
            <v>Wind offshore</v>
          </cell>
          <cell r="D2289" t="str">
            <v>2023</v>
          </cell>
          <cell r="E2289">
            <v>846</v>
          </cell>
        </row>
        <row r="2290">
          <cell r="A2290" t="str">
            <v>Lithuania</v>
          </cell>
          <cell r="B2290" t="str">
            <v>LT</v>
          </cell>
          <cell r="C2290" t="str">
            <v>Wind offshore</v>
          </cell>
          <cell r="D2290" t="str">
            <v>2024</v>
          </cell>
          <cell r="E2290">
            <v>1064.1500000000001</v>
          </cell>
        </row>
        <row r="2291">
          <cell r="A2291" t="str">
            <v>Lithuania</v>
          </cell>
          <cell r="B2291" t="str">
            <v>LT</v>
          </cell>
          <cell r="C2291" t="str">
            <v>Wind offshore</v>
          </cell>
          <cell r="D2291" t="str">
            <v>2025</v>
          </cell>
          <cell r="E2291">
            <v>1285.3</v>
          </cell>
        </row>
        <row r="2292">
          <cell r="A2292" t="str">
            <v>Lithuania</v>
          </cell>
          <cell r="B2292" t="str">
            <v>LT</v>
          </cell>
          <cell r="C2292" t="str">
            <v>Wind offshore</v>
          </cell>
          <cell r="D2292" t="str">
            <v>2026</v>
          </cell>
          <cell r="E2292">
            <v>1509.1</v>
          </cell>
        </row>
        <row r="2293">
          <cell r="A2293" t="str">
            <v>Lithuania</v>
          </cell>
          <cell r="B2293" t="str">
            <v>LT</v>
          </cell>
          <cell r="C2293" t="str">
            <v>Wind offshore</v>
          </cell>
          <cell r="D2293" t="str">
            <v>2027</v>
          </cell>
          <cell r="E2293">
            <v>1735.45</v>
          </cell>
        </row>
        <row r="2294">
          <cell r="A2294" t="str">
            <v>Lithuania</v>
          </cell>
          <cell r="B2294" t="str">
            <v>LT</v>
          </cell>
          <cell r="C2294" t="str">
            <v>Wind offshore</v>
          </cell>
          <cell r="D2294" t="str">
            <v>2028</v>
          </cell>
          <cell r="E2294">
            <v>1964.25</v>
          </cell>
        </row>
        <row r="2295">
          <cell r="A2295" t="str">
            <v>Lithuania</v>
          </cell>
          <cell r="B2295" t="str">
            <v>LT</v>
          </cell>
          <cell r="C2295" t="str">
            <v>Wind offshore</v>
          </cell>
          <cell r="D2295" t="str">
            <v>2029</v>
          </cell>
          <cell r="E2295">
            <v>2195.4499999999998</v>
          </cell>
        </row>
        <row r="2296">
          <cell r="A2296" t="str">
            <v>Lithuania</v>
          </cell>
          <cell r="B2296" t="str">
            <v>LT</v>
          </cell>
          <cell r="C2296" t="str">
            <v>Wind offshore</v>
          </cell>
          <cell r="D2296" t="str">
            <v>2030</v>
          </cell>
          <cell r="E2296">
            <v>2428.9</v>
          </cell>
        </row>
        <row r="2297">
          <cell r="A2297" t="str">
            <v>Lithuania</v>
          </cell>
          <cell r="B2297" t="str">
            <v>LT</v>
          </cell>
          <cell r="C2297" t="str">
            <v>Wind offshore</v>
          </cell>
          <cell r="D2297" t="str">
            <v>2031</v>
          </cell>
          <cell r="E2297">
            <v>2664</v>
          </cell>
        </row>
        <row r="2298">
          <cell r="A2298" t="str">
            <v>Lithuania</v>
          </cell>
          <cell r="B2298" t="str">
            <v>LT</v>
          </cell>
          <cell r="C2298" t="str">
            <v>Wind offshore</v>
          </cell>
          <cell r="D2298" t="str">
            <v>2032</v>
          </cell>
          <cell r="E2298">
            <v>2901</v>
          </cell>
        </row>
        <row r="2299">
          <cell r="A2299" t="str">
            <v>Lithuania</v>
          </cell>
          <cell r="B2299" t="str">
            <v>LT</v>
          </cell>
          <cell r="C2299" t="str">
            <v>Wind offshore</v>
          </cell>
          <cell r="D2299" t="str">
            <v>2033</v>
          </cell>
          <cell r="E2299">
            <v>3139.95</v>
          </cell>
        </row>
        <row r="2300">
          <cell r="A2300" t="str">
            <v>Lithuania</v>
          </cell>
          <cell r="B2300" t="str">
            <v>LT</v>
          </cell>
          <cell r="C2300" t="str">
            <v>Wind offshore</v>
          </cell>
          <cell r="D2300" t="str">
            <v>2034</v>
          </cell>
          <cell r="E2300">
            <v>3380.2</v>
          </cell>
        </row>
        <row r="2301">
          <cell r="A2301" t="str">
            <v>Lithuania</v>
          </cell>
          <cell r="B2301" t="str">
            <v>LT</v>
          </cell>
          <cell r="C2301" t="str">
            <v>Wind offshore</v>
          </cell>
          <cell r="D2301" t="str">
            <v>2035</v>
          </cell>
          <cell r="E2301">
            <v>3622</v>
          </cell>
        </row>
        <row r="2302">
          <cell r="A2302" t="str">
            <v>Lithuania</v>
          </cell>
          <cell r="B2302" t="str">
            <v>LT</v>
          </cell>
          <cell r="C2302" t="str">
            <v>Wind offshore</v>
          </cell>
          <cell r="D2302" t="str">
            <v>2036</v>
          </cell>
          <cell r="E2302">
            <v>3864.9</v>
          </cell>
        </row>
        <row r="2303">
          <cell r="A2303" t="str">
            <v>Lithuania</v>
          </cell>
          <cell r="B2303" t="str">
            <v>LT</v>
          </cell>
          <cell r="C2303" t="str">
            <v>Wind offshore</v>
          </cell>
          <cell r="D2303" t="str">
            <v>2037</v>
          </cell>
          <cell r="E2303">
            <v>4109.1000000000004</v>
          </cell>
        </row>
        <row r="2304">
          <cell r="A2304" t="str">
            <v>Lithuania</v>
          </cell>
          <cell r="B2304" t="str">
            <v>LT</v>
          </cell>
          <cell r="C2304" t="str">
            <v>Wind offshore</v>
          </cell>
          <cell r="D2304" t="str">
            <v>2038</v>
          </cell>
          <cell r="E2304">
            <v>4354.3999999999996</v>
          </cell>
        </row>
        <row r="2305">
          <cell r="A2305" t="str">
            <v>Lithuania</v>
          </cell>
          <cell r="B2305" t="str">
            <v>LT</v>
          </cell>
          <cell r="C2305" t="str">
            <v>Wind offshore</v>
          </cell>
          <cell r="D2305" t="str">
            <v>2039</v>
          </cell>
          <cell r="E2305">
            <v>4600.7</v>
          </cell>
        </row>
        <row r="2306">
          <cell r="A2306" t="str">
            <v>Lithuania</v>
          </cell>
          <cell r="B2306" t="str">
            <v>LT</v>
          </cell>
          <cell r="C2306" t="str">
            <v>Wind offshore</v>
          </cell>
          <cell r="D2306" t="str">
            <v>2040</v>
          </cell>
          <cell r="E2306">
            <v>4640.8</v>
          </cell>
        </row>
        <row r="2307">
          <cell r="A2307" t="str">
            <v>Lithuania</v>
          </cell>
          <cell r="B2307" t="str">
            <v>LT</v>
          </cell>
          <cell r="C2307" t="str">
            <v>Wind offshore</v>
          </cell>
          <cell r="D2307" t="str">
            <v>2041</v>
          </cell>
          <cell r="E2307">
            <v>4678.8</v>
          </cell>
        </row>
        <row r="2308">
          <cell r="A2308" t="str">
            <v>Lithuania</v>
          </cell>
          <cell r="B2308" t="str">
            <v>LT</v>
          </cell>
          <cell r="C2308" t="str">
            <v>Wind offshore</v>
          </cell>
          <cell r="D2308" t="str">
            <v>2042</v>
          </cell>
          <cell r="E2308">
            <v>4714.55</v>
          </cell>
        </row>
        <row r="2309">
          <cell r="A2309" t="str">
            <v>Lithuania</v>
          </cell>
          <cell r="B2309" t="str">
            <v>LT</v>
          </cell>
          <cell r="C2309" t="str">
            <v>Wind offshore</v>
          </cell>
          <cell r="D2309" t="str">
            <v>2043</v>
          </cell>
          <cell r="E2309">
            <v>4748.1000000000004</v>
          </cell>
        </row>
        <row r="2310">
          <cell r="A2310" t="str">
            <v>Lithuania</v>
          </cell>
          <cell r="B2310" t="str">
            <v>LT</v>
          </cell>
          <cell r="C2310" t="str">
            <v>Wind offshore</v>
          </cell>
          <cell r="D2310" t="str">
            <v>2044</v>
          </cell>
          <cell r="E2310">
            <v>4779.45</v>
          </cell>
        </row>
        <row r="2311">
          <cell r="A2311" t="str">
            <v>Lithuania</v>
          </cell>
          <cell r="B2311" t="str">
            <v>LT</v>
          </cell>
          <cell r="C2311" t="str">
            <v>Wind offshore</v>
          </cell>
          <cell r="D2311" t="str">
            <v>2045</v>
          </cell>
          <cell r="E2311">
            <v>4808.55</v>
          </cell>
        </row>
        <row r="2312">
          <cell r="A2312" t="str">
            <v>Lithuania</v>
          </cell>
          <cell r="B2312" t="str">
            <v>LT</v>
          </cell>
          <cell r="C2312" t="str">
            <v>Wind offshore</v>
          </cell>
          <cell r="D2312" t="str">
            <v>2046</v>
          </cell>
          <cell r="E2312">
            <v>4835.45</v>
          </cell>
        </row>
        <row r="2313">
          <cell r="A2313" t="str">
            <v>Lithuania</v>
          </cell>
          <cell r="B2313" t="str">
            <v>LT</v>
          </cell>
          <cell r="C2313" t="str">
            <v>Wind offshore</v>
          </cell>
          <cell r="D2313" t="str">
            <v>2047</v>
          </cell>
          <cell r="E2313">
            <v>4860.2</v>
          </cell>
        </row>
        <row r="2314">
          <cell r="A2314" t="str">
            <v>Lithuania</v>
          </cell>
          <cell r="B2314" t="str">
            <v>LT</v>
          </cell>
          <cell r="C2314" t="str">
            <v>Wind offshore</v>
          </cell>
          <cell r="D2314" t="str">
            <v>2048</v>
          </cell>
          <cell r="E2314">
            <v>4882.8500000000004</v>
          </cell>
        </row>
        <row r="2315">
          <cell r="A2315" t="str">
            <v>Lithuania</v>
          </cell>
          <cell r="B2315" t="str">
            <v>LT</v>
          </cell>
          <cell r="C2315" t="str">
            <v>Wind offshore</v>
          </cell>
          <cell r="D2315" t="str">
            <v>2049</v>
          </cell>
          <cell r="E2315">
            <v>4903</v>
          </cell>
        </row>
        <row r="2316">
          <cell r="A2316" t="str">
            <v>Lithuania</v>
          </cell>
          <cell r="B2316" t="str">
            <v>LT</v>
          </cell>
          <cell r="C2316" t="str">
            <v>Wind offshore</v>
          </cell>
          <cell r="D2316" t="str">
            <v>2050</v>
          </cell>
          <cell r="E2316">
            <v>4922</v>
          </cell>
        </row>
        <row r="2317">
          <cell r="A2317" t="str">
            <v>Albania</v>
          </cell>
          <cell r="B2317" t="str">
            <v>AL</v>
          </cell>
          <cell r="C2317" t="str">
            <v>Solar PV</v>
          </cell>
          <cell r="D2317" t="str">
            <v>2018</v>
          </cell>
          <cell r="E2317">
            <v>1161</v>
          </cell>
        </row>
        <row r="2318">
          <cell r="A2318" t="str">
            <v>Albania</v>
          </cell>
          <cell r="B2318" t="str">
            <v>AL</v>
          </cell>
          <cell r="C2318" t="str">
            <v>Solar PV</v>
          </cell>
          <cell r="D2318" t="str">
            <v>2019</v>
          </cell>
          <cell r="E2318">
            <v>1161</v>
          </cell>
        </row>
        <row r="2319">
          <cell r="A2319" t="str">
            <v>Albania</v>
          </cell>
          <cell r="B2319" t="str">
            <v>AL</v>
          </cell>
          <cell r="C2319" t="str">
            <v>Solar PV</v>
          </cell>
          <cell r="D2319" t="str">
            <v>2020</v>
          </cell>
          <cell r="E2319">
            <v>1161</v>
          </cell>
        </row>
        <row r="2320">
          <cell r="A2320" t="str">
            <v>Albania</v>
          </cell>
          <cell r="B2320" t="str">
            <v>AL</v>
          </cell>
          <cell r="C2320" t="str">
            <v>Solar PV</v>
          </cell>
          <cell r="D2320" t="str">
            <v>2021</v>
          </cell>
          <cell r="E2320">
            <v>1161</v>
          </cell>
        </row>
        <row r="2321">
          <cell r="A2321" t="str">
            <v>Albania</v>
          </cell>
          <cell r="B2321" t="str">
            <v>AL</v>
          </cell>
          <cell r="C2321" t="str">
            <v>Solar PV</v>
          </cell>
          <cell r="D2321" t="str">
            <v>2022</v>
          </cell>
          <cell r="E2321">
            <v>1161</v>
          </cell>
        </row>
        <row r="2322">
          <cell r="A2322" t="str">
            <v>Albania</v>
          </cell>
          <cell r="B2322" t="str">
            <v>AL</v>
          </cell>
          <cell r="C2322" t="str">
            <v>Solar PV</v>
          </cell>
          <cell r="D2322" t="str">
            <v>2023</v>
          </cell>
          <cell r="E2322">
            <v>1161</v>
          </cell>
        </row>
        <row r="2323">
          <cell r="A2323" t="str">
            <v>Albania</v>
          </cell>
          <cell r="B2323" t="str">
            <v>AL</v>
          </cell>
          <cell r="C2323" t="str">
            <v>Solar PV</v>
          </cell>
          <cell r="D2323" t="str">
            <v>2024</v>
          </cell>
          <cell r="E2323">
            <v>1161</v>
          </cell>
        </row>
        <row r="2324">
          <cell r="A2324" t="str">
            <v>Albania</v>
          </cell>
          <cell r="B2324" t="str">
            <v>AL</v>
          </cell>
          <cell r="C2324" t="str">
            <v>Solar PV</v>
          </cell>
          <cell r="D2324" t="str">
            <v>2025</v>
          </cell>
          <cell r="E2324">
            <v>1161</v>
          </cell>
        </row>
        <row r="2325">
          <cell r="A2325" t="str">
            <v>Albania</v>
          </cell>
          <cell r="B2325" t="str">
            <v>AL</v>
          </cell>
          <cell r="C2325" t="str">
            <v>Solar PV</v>
          </cell>
          <cell r="D2325" t="str">
            <v>2026</v>
          </cell>
          <cell r="E2325">
            <v>1161</v>
          </cell>
        </row>
        <row r="2326">
          <cell r="A2326" t="str">
            <v>Albania</v>
          </cell>
          <cell r="B2326" t="str">
            <v>AL</v>
          </cell>
          <cell r="C2326" t="str">
            <v>Solar PV</v>
          </cell>
          <cell r="D2326" t="str">
            <v>2027</v>
          </cell>
          <cell r="E2326">
            <v>1161</v>
          </cell>
        </row>
        <row r="2327">
          <cell r="A2327" t="str">
            <v>Albania</v>
          </cell>
          <cell r="B2327" t="str">
            <v>AL</v>
          </cell>
          <cell r="C2327" t="str">
            <v>Solar PV</v>
          </cell>
          <cell r="D2327" t="str">
            <v>2028</v>
          </cell>
          <cell r="E2327">
            <v>1161</v>
          </cell>
        </row>
        <row r="2328">
          <cell r="A2328" t="str">
            <v>Albania</v>
          </cell>
          <cell r="B2328" t="str">
            <v>AL</v>
          </cell>
          <cell r="C2328" t="str">
            <v>Solar PV</v>
          </cell>
          <cell r="D2328" t="str">
            <v>2029</v>
          </cell>
          <cell r="E2328">
            <v>1161</v>
          </cell>
        </row>
        <row r="2329">
          <cell r="A2329" t="str">
            <v>Albania</v>
          </cell>
          <cell r="B2329" t="str">
            <v>AL</v>
          </cell>
          <cell r="C2329" t="str">
            <v>Solar PV</v>
          </cell>
          <cell r="D2329" t="str">
            <v>2030</v>
          </cell>
          <cell r="E2329">
            <v>1161</v>
          </cell>
        </row>
        <row r="2330">
          <cell r="A2330" t="str">
            <v>Albania</v>
          </cell>
          <cell r="B2330" t="str">
            <v>AL</v>
          </cell>
          <cell r="C2330" t="str">
            <v>Solar PV</v>
          </cell>
          <cell r="D2330" t="str">
            <v>2031</v>
          </cell>
          <cell r="E2330">
            <v>1161</v>
          </cell>
        </row>
        <row r="2331">
          <cell r="A2331" t="str">
            <v>Albania</v>
          </cell>
          <cell r="B2331" t="str">
            <v>AL</v>
          </cell>
          <cell r="C2331" t="str">
            <v>Solar PV</v>
          </cell>
          <cell r="D2331" t="str">
            <v>2032</v>
          </cell>
          <cell r="E2331">
            <v>1161</v>
          </cell>
        </row>
        <row r="2332">
          <cell r="A2332" t="str">
            <v>Albania</v>
          </cell>
          <cell r="B2332" t="str">
            <v>AL</v>
          </cell>
          <cell r="C2332" t="str">
            <v>Solar PV</v>
          </cell>
          <cell r="D2332" t="str">
            <v>2033</v>
          </cell>
          <cell r="E2332">
            <v>1161</v>
          </cell>
        </row>
        <row r="2333">
          <cell r="A2333" t="str">
            <v>Albania</v>
          </cell>
          <cell r="B2333" t="str">
            <v>AL</v>
          </cell>
          <cell r="C2333" t="str">
            <v>Solar PV</v>
          </cell>
          <cell r="D2333" t="str">
            <v>2034</v>
          </cell>
          <cell r="E2333">
            <v>1161</v>
          </cell>
        </row>
        <row r="2334">
          <cell r="A2334" t="str">
            <v>Albania</v>
          </cell>
          <cell r="B2334" t="str">
            <v>AL</v>
          </cell>
          <cell r="C2334" t="str">
            <v>Solar PV</v>
          </cell>
          <cell r="D2334" t="str">
            <v>2035</v>
          </cell>
          <cell r="E2334">
            <v>1161</v>
          </cell>
        </row>
        <row r="2335">
          <cell r="A2335" t="str">
            <v>Albania</v>
          </cell>
          <cell r="B2335" t="str">
            <v>AL</v>
          </cell>
          <cell r="C2335" t="str">
            <v>Solar PV</v>
          </cell>
          <cell r="D2335" t="str">
            <v>2036</v>
          </cell>
          <cell r="E2335">
            <v>1161</v>
          </cell>
        </row>
        <row r="2336">
          <cell r="A2336" t="str">
            <v>Albania</v>
          </cell>
          <cell r="B2336" t="str">
            <v>AL</v>
          </cell>
          <cell r="C2336" t="str">
            <v>Solar PV</v>
          </cell>
          <cell r="D2336" t="str">
            <v>2037</v>
          </cell>
          <cell r="E2336">
            <v>1161</v>
          </cell>
        </row>
        <row r="2337">
          <cell r="A2337" t="str">
            <v>Albania</v>
          </cell>
          <cell r="B2337" t="str">
            <v>AL</v>
          </cell>
          <cell r="C2337" t="str">
            <v>Solar PV</v>
          </cell>
          <cell r="D2337" t="str">
            <v>2038</v>
          </cell>
          <cell r="E2337">
            <v>1161</v>
          </cell>
        </row>
        <row r="2338">
          <cell r="A2338" t="str">
            <v>Albania</v>
          </cell>
          <cell r="B2338" t="str">
            <v>AL</v>
          </cell>
          <cell r="C2338" t="str">
            <v>Solar PV</v>
          </cell>
          <cell r="D2338" t="str">
            <v>2039</v>
          </cell>
          <cell r="E2338">
            <v>1161</v>
          </cell>
        </row>
        <row r="2339">
          <cell r="A2339" t="str">
            <v>Albania</v>
          </cell>
          <cell r="B2339" t="str">
            <v>AL</v>
          </cell>
          <cell r="C2339" t="str">
            <v>Solar PV</v>
          </cell>
          <cell r="D2339" t="str">
            <v>2040</v>
          </cell>
          <cell r="E2339">
            <v>1161</v>
          </cell>
        </row>
        <row r="2340">
          <cell r="A2340" t="str">
            <v>Albania</v>
          </cell>
          <cell r="B2340" t="str">
            <v>AL</v>
          </cell>
          <cell r="C2340" t="str">
            <v>Solar PV</v>
          </cell>
          <cell r="D2340" t="str">
            <v>2041</v>
          </cell>
          <cell r="E2340">
            <v>1161</v>
          </cell>
        </row>
        <row r="2341">
          <cell r="A2341" t="str">
            <v>Albania</v>
          </cell>
          <cell r="B2341" t="str">
            <v>AL</v>
          </cell>
          <cell r="C2341" t="str">
            <v>Solar PV</v>
          </cell>
          <cell r="D2341" t="str">
            <v>2042</v>
          </cell>
          <cell r="E2341">
            <v>1161</v>
          </cell>
        </row>
        <row r="2342">
          <cell r="A2342" t="str">
            <v>Albania</v>
          </cell>
          <cell r="B2342" t="str">
            <v>AL</v>
          </cell>
          <cell r="C2342" t="str">
            <v>Solar PV</v>
          </cell>
          <cell r="D2342" t="str">
            <v>2043</v>
          </cell>
          <cell r="E2342">
            <v>1161</v>
          </cell>
        </row>
        <row r="2343">
          <cell r="A2343" t="str">
            <v>Albania</v>
          </cell>
          <cell r="B2343" t="str">
            <v>AL</v>
          </cell>
          <cell r="C2343" t="str">
            <v>Solar PV</v>
          </cell>
          <cell r="D2343" t="str">
            <v>2044</v>
          </cell>
          <cell r="E2343">
            <v>1161</v>
          </cell>
        </row>
        <row r="2344">
          <cell r="A2344" t="str">
            <v>Albania</v>
          </cell>
          <cell r="B2344" t="str">
            <v>AL</v>
          </cell>
          <cell r="C2344" t="str">
            <v>Solar PV</v>
          </cell>
          <cell r="D2344" t="str">
            <v>2045</v>
          </cell>
          <cell r="E2344">
            <v>1161</v>
          </cell>
        </row>
        <row r="2345">
          <cell r="A2345" t="str">
            <v>Albania</v>
          </cell>
          <cell r="B2345" t="str">
            <v>AL</v>
          </cell>
          <cell r="C2345" t="str">
            <v>Solar PV</v>
          </cell>
          <cell r="D2345" t="str">
            <v>2046</v>
          </cell>
          <cell r="E2345">
            <v>1161</v>
          </cell>
        </row>
        <row r="2346">
          <cell r="A2346" t="str">
            <v>Albania</v>
          </cell>
          <cell r="B2346" t="str">
            <v>AL</v>
          </cell>
          <cell r="C2346" t="str">
            <v>Solar PV</v>
          </cell>
          <cell r="D2346" t="str">
            <v>2047</v>
          </cell>
          <cell r="E2346">
            <v>1161</v>
          </cell>
        </row>
        <row r="2347">
          <cell r="A2347" t="str">
            <v>Albania</v>
          </cell>
          <cell r="B2347" t="str">
            <v>AL</v>
          </cell>
          <cell r="C2347" t="str">
            <v>Solar PV</v>
          </cell>
          <cell r="D2347" t="str">
            <v>2048</v>
          </cell>
          <cell r="E2347">
            <v>1161</v>
          </cell>
        </row>
        <row r="2348">
          <cell r="A2348" t="str">
            <v>Albania</v>
          </cell>
          <cell r="B2348" t="str">
            <v>AL</v>
          </cell>
          <cell r="C2348" t="str">
            <v>Solar PV</v>
          </cell>
          <cell r="D2348" t="str">
            <v>2049</v>
          </cell>
          <cell r="E2348">
            <v>1161</v>
          </cell>
        </row>
        <row r="2349">
          <cell r="A2349" t="str">
            <v>Albania</v>
          </cell>
          <cell r="B2349" t="str">
            <v>AL</v>
          </cell>
          <cell r="C2349" t="str">
            <v>Solar PV</v>
          </cell>
          <cell r="D2349" t="str">
            <v>2050</v>
          </cell>
          <cell r="E2349">
            <v>1161</v>
          </cell>
        </row>
        <row r="2350">
          <cell r="A2350" t="str">
            <v>Austria</v>
          </cell>
          <cell r="B2350" t="str">
            <v>AT</v>
          </cell>
          <cell r="C2350" t="str">
            <v>Solar PV</v>
          </cell>
          <cell r="D2350" t="str">
            <v>2018</v>
          </cell>
          <cell r="E2350">
            <v>963</v>
          </cell>
        </row>
        <row r="2351">
          <cell r="A2351" t="str">
            <v>Austria</v>
          </cell>
          <cell r="B2351" t="str">
            <v>AT</v>
          </cell>
          <cell r="C2351" t="str">
            <v>Solar PV</v>
          </cell>
          <cell r="D2351" t="str">
            <v>2019</v>
          </cell>
          <cell r="E2351">
            <v>963</v>
          </cell>
        </row>
        <row r="2352">
          <cell r="A2352" t="str">
            <v>Austria</v>
          </cell>
          <cell r="B2352" t="str">
            <v>AT</v>
          </cell>
          <cell r="C2352" t="str">
            <v>Solar PV</v>
          </cell>
          <cell r="D2352" t="str">
            <v>2020</v>
          </cell>
          <cell r="E2352">
            <v>963</v>
          </cell>
        </row>
        <row r="2353">
          <cell r="A2353" t="str">
            <v>Austria</v>
          </cell>
          <cell r="B2353" t="str">
            <v>AT</v>
          </cell>
          <cell r="C2353" t="str">
            <v>Solar PV</v>
          </cell>
          <cell r="D2353" t="str">
            <v>2021</v>
          </cell>
          <cell r="E2353">
            <v>963</v>
          </cell>
        </row>
        <row r="2354">
          <cell r="A2354" t="str">
            <v>Austria</v>
          </cell>
          <cell r="B2354" t="str">
            <v>AT</v>
          </cell>
          <cell r="C2354" t="str">
            <v>Solar PV</v>
          </cell>
          <cell r="D2354" t="str">
            <v>2022</v>
          </cell>
          <cell r="E2354">
            <v>963</v>
          </cell>
        </row>
        <row r="2355">
          <cell r="A2355" t="str">
            <v>Austria</v>
          </cell>
          <cell r="B2355" t="str">
            <v>AT</v>
          </cell>
          <cell r="C2355" t="str">
            <v>Solar PV</v>
          </cell>
          <cell r="D2355" t="str">
            <v>2023</v>
          </cell>
          <cell r="E2355">
            <v>963</v>
          </cell>
        </row>
        <row r="2356">
          <cell r="A2356" t="str">
            <v>Austria</v>
          </cell>
          <cell r="B2356" t="str">
            <v>AT</v>
          </cell>
          <cell r="C2356" t="str">
            <v>Solar PV</v>
          </cell>
          <cell r="D2356" t="str">
            <v>2024</v>
          </cell>
          <cell r="E2356">
            <v>963</v>
          </cell>
        </row>
        <row r="2357">
          <cell r="A2357" t="str">
            <v>Austria</v>
          </cell>
          <cell r="B2357" t="str">
            <v>AT</v>
          </cell>
          <cell r="C2357" t="str">
            <v>Solar PV</v>
          </cell>
          <cell r="D2357" t="str">
            <v>2025</v>
          </cell>
          <cell r="E2357">
            <v>963</v>
          </cell>
        </row>
        <row r="2358">
          <cell r="A2358" t="str">
            <v>Austria</v>
          </cell>
          <cell r="B2358" t="str">
            <v>AT</v>
          </cell>
          <cell r="C2358" t="str">
            <v>Solar PV</v>
          </cell>
          <cell r="D2358" t="str">
            <v>2026</v>
          </cell>
          <cell r="E2358">
            <v>963</v>
          </cell>
        </row>
        <row r="2359">
          <cell r="A2359" t="str">
            <v>Austria</v>
          </cell>
          <cell r="B2359" t="str">
            <v>AT</v>
          </cell>
          <cell r="C2359" t="str">
            <v>Solar PV</v>
          </cell>
          <cell r="D2359" t="str">
            <v>2027</v>
          </cell>
          <cell r="E2359">
            <v>963</v>
          </cell>
        </row>
        <row r="2360">
          <cell r="A2360" t="str">
            <v>Austria</v>
          </cell>
          <cell r="B2360" t="str">
            <v>AT</v>
          </cell>
          <cell r="C2360" t="str">
            <v>Solar PV</v>
          </cell>
          <cell r="D2360" t="str">
            <v>2028</v>
          </cell>
          <cell r="E2360">
            <v>963</v>
          </cell>
        </row>
        <row r="2361">
          <cell r="A2361" t="str">
            <v>Austria</v>
          </cell>
          <cell r="B2361" t="str">
            <v>AT</v>
          </cell>
          <cell r="C2361" t="str">
            <v>Solar PV</v>
          </cell>
          <cell r="D2361" t="str">
            <v>2029</v>
          </cell>
          <cell r="E2361">
            <v>963</v>
          </cell>
        </row>
        <row r="2362">
          <cell r="A2362" t="str">
            <v>Austria</v>
          </cell>
          <cell r="B2362" t="str">
            <v>AT</v>
          </cell>
          <cell r="C2362" t="str">
            <v>Solar PV</v>
          </cell>
          <cell r="D2362" t="str">
            <v>2030</v>
          </cell>
          <cell r="E2362">
            <v>963</v>
          </cell>
        </row>
        <row r="2363">
          <cell r="A2363" t="str">
            <v>Austria</v>
          </cell>
          <cell r="B2363" t="str">
            <v>AT</v>
          </cell>
          <cell r="C2363" t="str">
            <v>Solar PV</v>
          </cell>
          <cell r="D2363" t="str">
            <v>2031</v>
          </cell>
          <cell r="E2363">
            <v>963</v>
          </cell>
        </row>
        <row r="2364">
          <cell r="A2364" t="str">
            <v>Austria</v>
          </cell>
          <cell r="B2364" t="str">
            <v>AT</v>
          </cell>
          <cell r="C2364" t="str">
            <v>Solar PV</v>
          </cell>
          <cell r="D2364" t="str">
            <v>2032</v>
          </cell>
          <cell r="E2364">
            <v>963</v>
          </cell>
        </row>
        <row r="2365">
          <cell r="A2365" t="str">
            <v>Austria</v>
          </cell>
          <cell r="B2365" t="str">
            <v>AT</v>
          </cell>
          <cell r="C2365" t="str">
            <v>Solar PV</v>
          </cell>
          <cell r="D2365" t="str">
            <v>2033</v>
          </cell>
          <cell r="E2365">
            <v>963</v>
          </cell>
        </row>
        <row r="2366">
          <cell r="A2366" t="str">
            <v>Austria</v>
          </cell>
          <cell r="B2366" t="str">
            <v>AT</v>
          </cell>
          <cell r="C2366" t="str">
            <v>Solar PV</v>
          </cell>
          <cell r="D2366" t="str">
            <v>2034</v>
          </cell>
          <cell r="E2366">
            <v>963</v>
          </cell>
        </row>
        <row r="2367">
          <cell r="A2367" t="str">
            <v>Austria</v>
          </cell>
          <cell r="B2367" t="str">
            <v>AT</v>
          </cell>
          <cell r="C2367" t="str">
            <v>Solar PV</v>
          </cell>
          <cell r="D2367" t="str">
            <v>2035</v>
          </cell>
          <cell r="E2367">
            <v>963</v>
          </cell>
        </row>
        <row r="2368">
          <cell r="A2368" t="str">
            <v>Austria</v>
          </cell>
          <cell r="B2368" t="str">
            <v>AT</v>
          </cell>
          <cell r="C2368" t="str">
            <v>Solar PV</v>
          </cell>
          <cell r="D2368" t="str">
            <v>2036</v>
          </cell>
          <cell r="E2368">
            <v>963</v>
          </cell>
        </row>
        <row r="2369">
          <cell r="A2369" t="str">
            <v>Austria</v>
          </cell>
          <cell r="B2369" t="str">
            <v>AT</v>
          </cell>
          <cell r="C2369" t="str">
            <v>Solar PV</v>
          </cell>
          <cell r="D2369" t="str">
            <v>2037</v>
          </cell>
          <cell r="E2369">
            <v>963</v>
          </cell>
        </row>
        <row r="2370">
          <cell r="A2370" t="str">
            <v>Austria</v>
          </cell>
          <cell r="B2370" t="str">
            <v>AT</v>
          </cell>
          <cell r="C2370" t="str">
            <v>Solar PV</v>
          </cell>
          <cell r="D2370" t="str">
            <v>2038</v>
          </cell>
          <cell r="E2370">
            <v>963</v>
          </cell>
        </row>
        <row r="2371">
          <cell r="A2371" t="str">
            <v>Austria</v>
          </cell>
          <cell r="B2371" t="str">
            <v>AT</v>
          </cell>
          <cell r="C2371" t="str">
            <v>Solar PV</v>
          </cell>
          <cell r="D2371" t="str">
            <v>2039</v>
          </cell>
          <cell r="E2371">
            <v>963</v>
          </cell>
        </row>
        <row r="2372">
          <cell r="A2372" t="str">
            <v>Austria</v>
          </cell>
          <cell r="B2372" t="str">
            <v>AT</v>
          </cell>
          <cell r="C2372" t="str">
            <v>Solar PV</v>
          </cell>
          <cell r="D2372" t="str">
            <v>2040</v>
          </cell>
          <cell r="E2372">
            <v>963</v>
          </cell>
        </row>
        <row r="2373">
          <cell r="A2373" t="str">
            <v>Austria</v>
          </cell>
          <cell r="B2373" t="str">
            <v>AT</v>
          </cell>
          <cell r="C2373" t="str">
            <v>Solar PV</v>
          </cell>
          <cell r="D2373" t="str">
            <v>2041</v>
          </cell>
          <cell r="E2373">
            <v>963</v>
          </cell>
        </row>
        <row r="2374">
          <cell r="A2374" t="str">
            <v>Austria</v>
          </cell>
          <cell r="B2374" t="str">
            <v>AT</v>
          </cell>
          <cell r="C2374" t="str">
            <v>Solar PV</v>
          </cell>
          <cell r="D2374" t="str">
            <v>2042</v>
          </cell>
          <cell r="E2374">
            <v>963</v>
          </cell>
        </row>
        <row r="2375">
          <cell r="A2375" t="str">
            <v>Austria</v>
          </cell>
          <cell r="B2375" t="str">
            <v>AT</v>
          </cell>
          <cell r="C2375" t="str">
            <v>Solar PV</v>
          </cell>
          <cell r="D2375" t="str">
            <v>2043</v>
          </cell>
          <cell r="E2375">
            <v>963</v>
          </cell>
        </row>
        <row r="2376">
          <cell r="A2376" t="str">
            <v>Austria</v>
          </cell>
          <cell r="B2376" t="str">
            <v>AT</v>
          </cell>
          <cell r="C2376" t="str">
            <v>Solar PV</v>
          </cell>
          <cell r="D2376" t="str">
            <v>2044</v>
          </cell>
          <cell r="E2376">
            <v>963</v>
          </cell>
        </row>
        <row r="2377">
          <cell r="A2377" t="str">
            <v>Austria</v>
          </cell>
          <cell r="B2377" t="str">
            <v>AT</v>
          </cell>
          <cell r="C2377" t="str">
            <v>Solar PV</v>
          </cell>
          <cell r="D2377" t="str">
            <v>2045</v>
          </cell>
          <cell r="E2377">
            <v>963</v>
          </cell>
        </row>
        <row r="2378">
          <cell r="A2378" t="str">
            <v>Austria</v>
          </cell>
          <cell r="B2378" t="str">
            <v>AT</v>
          </cell>
          <cell r="C2378" t="str">
            <v>Solar PV</v>
          </cell>
          <cell r="D2378" t="str">
            <v>2046</v>
          </cell>
          <cell r="E2378">
            <v>963</v>
          </cell>
        </row>
        <row r="2379">
          <cell r="A2379" t="str">
            <v>Austria</v>
          </cell>
          <cell r="B2379" t="str">
            <v>AT</v>
          </cell>
          <cell r="C2379" t="str">
            <v>Solar PV</v>
          </cell>
          <cell r="D2379" t="str">
            <v>2047</v>
          </cell>
          <cell r="E2379">
            <v>963</v>
          </cell>
        </row>
        <row r="2380">
          <cell r="A2380" t="str">
            <v>Austria</v>
          </cell>
          <cell r="B2380" t="str">
            <v>AT</v>
          </cell>
          <cell r="C2380" t="str">
            <v>Solar PV</v>
          </cell>
          <cell r="D2380" t="str">
            <v>2048</v>
          </cell>
          <cell r="E2380">
            <v>963</v>
          </cell>
        </row>
        <row r="2381">
          <cell r="A2381" t="str">
            <v>Austria</v>
          </cell>
          <cell r="B2381" t="str">
            <v>AT</v>
          </cell>
          <cell r="C2381" t="str">
            <v>Solar PV</v>
          </cell>
          <cell r="D2381" t="str">
            <v>2049</v>
          </cell>
          <cell r="E2381">
            <v>963</v>
          </cell>
        </row>
        <row r="2382">
          <cell r="A2382" t="str">
            <v>Austria</v>
          </cell>
          <cell r="B2382" t="str">
            <v>AT</v>
          </cell>
          <cell r="C2382" t="str">
            <v>Solar PV</v>
          </cell>
          <cell r="D2382" t="str">
            <v>2050</v>
          </cell>
          <cell r="E2382">
            <v>963</v>
          </cell>
        </row>
        <row r="2383">
          <cell r="A2383" t="str">
            <v>Bosnia Herzg</v>
          </cell>
          <cell r="B2383" t="str">
            <v>BA</v>
          </cell>
          <cell r="C2383" t="str">
            <v>Solar PV</v>
          </cell>
          <cell r="D2383" t="str">
            <v>2018</v>
          </cell>
          <cell r="E2383">
            <v>1041</v>
          </cell>
        </row>
        <row r="2384">
          <cell r="A2384" t="str">
            <v>Bosnia Herzg</v>
          </cell>
          <cell r="B2384" t="str">
            <v>BA</v>
          </cell>
          <cell r="C2384" t="str">
            <v>Solar PV</v>
          </cell>
          <cell r="D2384" t="str">
            <v>2019</v>
          </cell>
          <cell r="E2384">
            <v>1041</v>
          </cell>
        </row>
        <row r="2385">
          <cell r="A2385" t="str">
            <v>Bosnia Herzg</v>
          </cell>
          <cell r="B2385" t="str">
            <v>BA</v>
          </cell>
          <cell r="C2385" t="str">
            <v>Solar PV</v>
          </cell>
          <cell r="D2385" t="str">
            <v>2020</v>
          </cell>
          <cell r="E2385">
            <v>1041</v>
          </cell>
        </row>
        <row r="2386">
          <cell r="A2386" t="str">
            <v>Bosnia Herzg</v>
          </cell>
          <cell r="B2386" t="str">
            <v>BA</v>
          </cell>
          <cell r="C2386" t="str">
            <v>Solar PV</v>
          </cell>
          <cell r="D2386" t="str">
            <v>2021</v>
          </cell>
          <cell r="E2386">
            <v>1041</v>
          </cell>
        </row>
        <row r="2387">
          <cell r="A2387" t="str">
            <v>Bosnia Herzg</v>
          </cell>
          <cell r="B2387" t="str">
            <v>BA</v>
          </cell>
          <cell r="C2387" t="str">
            <v>Solar PV</v>
          </cell>
          <cell r="D2387" t="str">
            <v>2022</v>
          </cell>
          <cell r="E2387">
            <v>1041</v>
          </cell>
        </row>
        <row r="2388">
          <cell r="A2388" t="str">
            <v>Bosnia Herzg</v>
          </cell>
          <cell r="B2388" t="str">
            <v>BA</v>
          </cell>
          <cell r="C2388" t="str">
            <v>Solar PV</v>
          </cell>
          <cell r="D2388" t="str">
            <v>2023</v>
          </cell>
          <cell r="E2388">
            <v>1041</v>
          </cell>
        </row>
        <row r="2389">
          <cell r="A2389" t="str">
            <v>Bosnia Herzg</v>
          </cell>
          <cell r="B2389" t="str">
            <v>BA</v>
          </cell>
          <cell r="C2389" t="str">
            <v>Solar PV</v>
          </cell>
          <cell r="D2389" t="str">
            <v>2024</v>
          </cell>
          <cell r="E2389">
            <v>1041</v>
          </cell>
        </row>
        <row r="2390">
          <cell r="A2390" t="str">
            <v>Bosnia Herzg</v>
          </cell>
          <cell r="B2390" t="str">
            <v>BA</v>
          </cell>
          <cell r="C2390" t="str">
            <v>Solar PV</v>
          </cell>
          <cell r="D2390" t="str">
            <v>2025</v>
          </cell>
          <cell r="E2390">
            <v>1041</v>
          </cell>
        </row>
        <row r="2391">
          <cell r="A2391" t="str">
            <v>Bosnia Herzg</v>
          </cell>
          <cell r="B2391" t="str">
            <v>BA</v>
          </cell>
          <cell r="C2391" t="str">
            <v>Solar PV</v>
          </cell>
          <cell r="D2391" t="str">
            <v>2026</v>
          </cell>
          <cell r="E2391">
            <v>1041</v>
          </cell>
        </row>
        <row r="2392">
          <cell r="A2392" t="str">
            <v>Bosnia Herzg</v>
          </cell>
          <cell r="B2392" t="str">
            <v>BA</v>
          </cell>
          <cell r="C2392" t="str">
            <v>Solar PV</v>
          </cell>
          <cell r="D2392" t="str">
            <v>2027</v>
          </cell>
          <cell r="E2392">
            <v>1041</v>
          </cell>
        </row>
        <row r="2393">
          <cell r="A2393" t="str">
            <v>Bosnia Herzg</v>
          </cell>
          <cell r="B2393" t="str">
            <v>BA</v>
          </cell>
          <cell r="C2393" t="str">
            <v>Solar PV</v>
          </cell>
          <cell r="D2393" t="str">
            <v>2028</v>
          </cell>
          <cell r="E2393">
            <v>1041</v>
          </cell>
        </row>
        <row r="2394">
          <cell r="A2394" t="str">
            <v>Bosnia Herzg</v>
          </cell>
          <cell r="B2394" t="str">
            <v>BA</v>
          </cell>
          <cell r="C2394" t="str">
            <v>Solar PV</v>
          </cell>
          <cell r="D2394" t="str">
            <v>2029</v>
          </cell>
          <cell r="E2394">
            <v>1041</v>
          </cell>
        </row>
        <row r="2395">
          <cell r="A2395" t="str">
            <v>Bosnia Herzg</v>
          </cell>
          <cell r="B2395" t="str">
            <v>BA</v>
          </cell>
          <cell r="C2395" t="str">
            <v>Solar PV</v>
          </cell>
          <cell r="D2395" t="str">
            <v>2030</v>
          </cell>
          <cell r="E2395">
            <v>1041</v>
          </cell>
        </row>
        <row r="2396">
          <cell r="A2396" t="str">
            <v>Bosnia Herzg</v>
          </cell>
          <cell r="B2396" t="str">
            <v>BA</v>
          </cell>
          <cell r="C2396" t="str">
            <v>Solar PV</v>
          </cell>
          <cell r="D2396" t="str">
            <v>2031</v>
          </cell>
          <cell r="E2396">
            <v>1041</v>
          </cell>
        </row>
        <row r="2397">
          <cell r="A2397" t="str">
            <v>Bosnia Herzg</v>
          </cell>
          <cell r="B2397" t="str">
            <v>BA</v>
          </cell>
          <cell r="C2397" t="str">
            <v>Solar PV</v>
          </cell>
          <cell r="D2397" t="str">
            <v>2032</v>
          </cell>
          <cell r="E2397">
            <v>1041</v>
          </cell>
        </row>
        <row r="2398">
          <cell r="A2398" t="str">
            <v>Bosnia Herzg</v>
          </cell>
          <cell r="B2398" t="str">
            <v>BA</v>
          </cell>
          <cell r="C2398" t="str">
            <v>Solar PV</v>
          </cell>
          <cell r="D2398" t="str">
            <v>2033</v>
          </cell>
          <cell r="E2398">
            <v>1041</v>
          </cell>
        </row>
        <row r="2399">
          <cell r="A2399" t="str">
            <v>Bosnia Herzg</v>
          </cell>
          <cell r="B2399" t="str">
            <v>BA</v>
          </cell>
          <cell r="C2399" t="str">
            <v>Solar PV</v>
          </cell>
          <cell r="D2399" t="str">
            <v>2034</v>
          </cell>
          <cell r="E2399">
            <v>1041</v>
          </cell>
        </row>
        <row r="2400">
          <cell r="A2400" t="str">
            <v>Bosnia Herzg</v>
          </cell>
          <cell r="B2400" t="str">
            <v>BA</v>
          </cell>
          <cell r="C2400" t="str">
            <v>Solar PV</v>
          </cell>
          <cell r="D2400" t="str">
            <v>2035</v>
          </cell>
          <cell r="E2400">
            <v>1041</v>
          </cell>
        </row>
        <row r="2401">
          <cell r="A2401" t="str">
            <v>Bosnia Herzg</v>
          </cell>
          <cell r="B2401" t="str">
            <v>BA</v>
          </cell>
          <cell r="C2401" t="str">
            <v>Solar PV</v>
          </cell>
          <cell r="D2401" t="str">
            <v>2036</v>
          </cell>
          <cell r="E2401">
            <v>1041</v>
          </cell>
        </row>
        <row r="2402">
          <cell r="A2402" t="str">
            <v>Bosnia Herzg</v>
          </cell>
          <cell r="B2402" t="str">
            <v>BA</v>
          </cell>
          <cell r="C2402" t="str">
            <v>Solar PV</v>
          </cell>
          <cell r="D2402" t="str">
            <v>2037</v>
          </cell>
          <cell r="E2402">
            <v>1041</v>
          </cell>
        </row>
        <row r="2403">
          <cell r="A2403" t="str">
            <v>Bosnia Herzg</v>
          </cell>
          <cell r="B2403" t="str">
            <v>BA</v>
          </cell>
          <cell r="C2403" t="str">
            <v>Solar PV</v>
          </cell>
          <cell r="D2403" t="str">
            <v>2038</v>
          </cell>
          <cell r="E2403">
            <v>1041</v>
          </cell>
        </row>
        <row r="2404">
          <cell r="A2404" t="str">
            <v>Bosnia Herzg</v>
          </cell>
          <cell r="B2404" t="str">
            <v>BA</v>
          </cell>
          <cell r="C2404" t="str">
            <v>Solar PV</v>
          </cell>
          <cell r="D2404" t="str">
            <v>2039</v>
          </cell>
          <cell r="E2404">
            <v>1041</v>
          </cell>
        </row>
        <row r="2405">
          <cell r="A2405" t="str">
            <v>Bosnia Herzg</v>
          </cell>
          <cell r="B2405" t="str">
            <v>BA</v>
          </cell>
          <cell r="C2405" t="str">
            <v>Solar PV</v>
          </cell>
          <cell r="D2405" t="str">
            <v>2040</v>
          </cell>
          <cell r="E2405">
            <v>1041</v>
          </cell>
        </row>
        <row r="2406">
          <cell r="A2406" t="str">
            <v>Bosnia Herzg</v>
          </cell>
          <cell r="B2406" t="str">
            <v>BA</v>
          </cell>
          <cell r="C2406" t="str">
            <v>Solar PV</v>
          </cell>
          <cell r="D2406" t="str">
            <v>2041</v>
          </cell>
          <cell r="E2406">
            <v>1041</v>
          </cell>
        </row>
        <row r="2407">
          <cell r="A2407" t="str">
            <v>Bosnia Herzg</v>
          </cell>
          <cell r="B2407" t="str">
            <v>BA</v>
          </cell>
          <cell r="C2407" t="str">
            <v>Solar PV</v>
          </cell>
          <cell r="D2407" t="str">
            <v>2042</v>
          </cell>
          <cell r="E2407">
            <v>1041</v>
          </cell>
        </row>
        <row r="2408">
          <cell r="A2408" t="str">
            <v>Bosnia Herzg</v>
          </cell>
          <cell r="B2408" t="str">
            <v>BA</v>
          </cell>
          <cell r="C2408" t="str">
            <v>Solar PV</v>
          </cell>
          <cell r="D2408" t="str">
            <v>2043</v>
          </cell>
          <cell r="E2408">
            <v>1041</v>
          </cell>
        </row>
        <row r="2409">
          <cell r="A2409" t="str">
            <v>Bosnia Herzg</v>
          </cell>
          <cell r="B2409" t="str">
            <v>BA</v>
          </cell>
          <cell r="C2409" t="str">
            <v>Solar PV</v>
          </cell>
          <cell r="D2409" t="str">
            <v>2044</v>
          </cell>
          <cell r="E2409">
            <v>1041</v>
          </cell>
        </row>
        <row r="2410">
          <cell r="A2410" t="str">
            <v>Bosnia Herzg</v>
          </cell>
          <cell r="B2410" t="str">
            <v>BA</v>
          </cell>
          <cell r="C2410" t="str">
            <v>Solar PV</v>
          </cell>
          <cell r="D2410" t="str">
            <v>2045</v>
          </cell>
          <cell r="E2410">
            <v>1041</v>
          </cell>
        </row>
        <row r="2411">
          <cell r="A2411" t="str">
            <v>Bosnia Herzg</v>
          </cell>
          <cell r="B2411" t="str">
            <v>BA</v>
          </cell>
          <cell r="C2411" t="str">
            <v>Solar PV</v>
          </cell>
          <cell r="D2411" t="str">
            <v>2046</v>
          </cell>
          <cell r="E2411">
            <v>1041</v>
          </cell>
        </row>
        <row r="2412">
          <cell r="A2412" t="str">
            <v>Bosnia Herzg</v>
          </cell>
          <cell r="B2412" t="str">
            <v>BA</v>
          </cell>
          <cell r="C2412" t="str">
            <v>Solar PV</v>
          </cell>
          <cell r="D2412" t="str">
            <v>2047</v>
          </cell>
          <cell r="E2412">
            <v>1041</v>
          </cell>
        </row>
        <row r="2413">
          <cell r="A2413" t="str">
            <v>Bosnia Herzg</v>
          </cell>
          <cell r="B2413" t="str">
            <v>BA</v>
          </cell>
          <cell r="C2413" t="str">
            <v>Solar PV</v>
          </cell>
          <cell r="D2413" t="str">
            <v>2048</v>
          </cell>
          <cell r="E2413">
            <v>1041</v>
          </cell>
        </row>
        <row r="2414">
          <cell r="A2414" t="str">
            <v>Bosnia Herzg</v>
          </cell>
          <cell r="B2414" t="str">
            <v>BA</v>
          </cell>
          <cell r="C2414" t="str">
            <v>Solar PV</v>
          </cell>
          <cell r="D2414" t="str">
            <v>2049</v>
          </cell>
          <cell r="E2414">
            <v>1041</v>
          </cell>
        </row>
        <row r="2415">
          <cell r="A2415" t="str">
            <v>Bosnia Herzg</v>
          </cell>
          <cell r="B2415" t="str">
            <v>BA</v>
          </cell>
          <cell r="C2415" t="str">
            <v>Solar PV</v>
          </cell>
          <cell r="D2415" t="str">
            <v>2050</v>
          </cell>
          <cell r="E2415">
            <v>1041</v>
          </cell>
        </row>
        <row r="2416">
          <cell r="A2416" t="str">
            <v>Belgium</v>
          </cell>
          <cell r="B2416" t="str">
            <v>BE</v>
          </cell>
          <cell r="C2416" t="str">
            <v>Solar PV</v>
          </cell>
          <cell r="D2416" t="str">
            <v>2018</v>
          </cell>
          <cell r="E2416">
            <v>820</v>
          </cell>
        </row>
        <row r="2417">
          <cell r="A2417" t="str">
            <v>Belgium</v>
          </cell>
          <cell r="B2417" t="str">
            <v>BE</v>
          </cell>
          <cell r="C2417" t="str">
            <v>Solar PV</v>
          </cell>
          <cell r="D2417" t="str">
            <v>2019</v>
          </cell>
          <cell r="E2417">
            <v>820</v>
          </cell>
        </row>
        <row r="2418">
          <cell r="A2418" t="str">
            <v>Belgium</v>
          </cell>
          <cell r="B2418" t="str">
            <v>BE</v>
          </cell>
          <cell r="C2418" t="str">
            <v>Solar PV</v>
          </cell>
          <cell r="D2418" t="str">
            <v>2020</v>
          </cell>
          <cell r="E2418">
            <v>820</v>
          </cell>
        </row>
        <row r="2419">
          <cell r="A2419" t="str">
            <v>Belgium</v>
          </cell>
          <cell r="B2419" t="str">
            <v>BE</v>
          </cell>
          <cell r="C2419" t="str">
            <v>Solar PV</v>
          </cell>
          <cell r="D2419" t="str">
            <v>2021</v>
          </cell>
          <cell r="E2419">
            <v>820</v>
          </cell>
        </row>
        <row r="2420">
          <cell r="A2420" t="str">
            <v>Belgium</v>
          </cell>
          <cell r="B2420" t="str">
            <v>BE</v>
          </cell>
          <cell r="C2420" t="str">
            <v>Solar PV</v>
          </cell>
          <cell r="D2420" t="str">
            <v>2022</v>
          </cell>
          <cell r="E2420">
            <v>820</v>
          </cell>
        </row>
        <row r="2421">
          <cell r="A2421" t="str">
            <v>Belgium</v>
          </cell>
          <cell r="B2421" t="str">
            <v>BE</v>
          </cell>
          <cell r="C2421" t="str">
            <v>Solar PV</v>
          </cell>
          <cell r="D2421" t="str">
            <v>2023</v>
          </cell>
          <cell r="E2421">
            <v>820</v>
          </cell>
        </row>
        <row r="2422">
          <cell r="A2422" t="str">
            <v>Belgium</v>
          </cell>
          <cell r="B2422" t="str">
            <v>BE</v>
          </cell>
          <cell r="C2422" t="str">
            <v>Solar PV</v>
          </cell>
          <cell r="D2422" t="str">
            <v>2024</v>
          </cell>
          <cell r="E2422">
            <v>820</v>
          </cell>
        </row>
        <row r="2423">
          <cell r="A2423" t="str">
            <v>Belgium</v>
          </cell>
          <cell r="B2423" t="str">
            <v>BE</v>
          </cell>
          <cell r="C2423" t="str">
            <v>Solar PV</v>
          </cell>
          <cell r="D2423" t="str">
            <v>2025</v>
          </cell>
          <cell r="E2423">
            <v>820</v>
          </cell>
        </row>
        <row r="2424">
          <cell r="A2424" t="str">
            <v>Belgium</v>
          </cell>
          <cell r="B2424" t="str">
            <v>BE</v>
          </cell>
          <cell r="C2424" t="str">
            <v>Solar PV</v>
          </cell>
          <cell r="D2424" t="str">
            <v>2026</v>
          </cell>
          <cell r="E2424">
            <v>820</v>
          </cell>
        </row>
        <row r="2425">
          <cell r="A2425" t="str">
            <v>Belgium</v>
          </cell>
          <cell r="B2425" t="str">
            <v>BE</v>
          </cell>
          <cell r="C2425" t="str">
            <v>Solar PV</v>
          </cell>
          <cell r="D2425" t="str">
            <v>2027</v>
          </cell>
          <cell r="E2425">
            <v>820</v>
          </cell>
        </row>
        <row r="2426">
          <cell r="A2426" t="str">
            <v>Belgium</v>
          </cell>
          <cell r="B2426" t="str">
            <v>BE</v>
          </cell>
          <cell r="C2426" t="str">
            <v>Solar PV</v>
          </cell>
          <cell r="D2426" t="str">
            <v>2028</v>
          </cell>
          <cell r="E2426">
            <v>820</v>
          </cell>
        </row>
        <row r="2427">
          <cell r="A2427" t="str">
            <v>Belgium</v>
          </cell>
          <cell r="B2427" t="str">
            <v>BE</v>
          </cell>
          <cell r="C2427" t="str">
            <v>Solar PV</v>
          </cell>
          <cell r="D2427" t="str">
            <v>2029</v>
          </cell>
          <cell r="E2427">
            <v>820</v>
          </cell>
        </row>
        <row r="2428">
          <cell r="A2428" t="str">
            <v>Belgium</v>
          </cell>
          <cell r="B2428" t="str">
            <v>BE</v>
          </cell>
          <cell r="C2428" t="str">
            <v>Solar PV</v>
          </cell>
          <cell r="D2428" t="str">
            <v>2030</v>
          </cell>
          <cell r="E2428">
            <v>820</v>
          </cell>
        </row>
        <row r="2429">
          <cell r="A2429" t="str">
            <v>Belgium</v>
          </cell>
          <cell r="B2429" t="str">
            <v>BE</v>
          </cell>
          <cell r="C2429" t="str">
            <v>Solar PV</v>
          </cell>
          <cell r="D2429" t="str">
            <v>2031</v>
          </cell>
          <cell r="E2429">
            <v>820</v>
          </cell>
        </row>
        <row r="2430">
          <cell r="A2430" t="str">
            <v>Belgium</v>
          </cell>
          <cell r="B2430" t="str">
            <v>BE</v>
          </cell>
          <cell r="C2430" t="str">
            <v>Solar PV</v>
          </cell>
          <cell r="D2430" t="str">
            <v>2032</v>
          </cell>
          <cell r="E2430">
            <v>820</v>
          </cell>
        </row>
        <row r="2431">
          <cell r="A2431" t="str">
            <v>Belgium</v>
          </cell>
          <cell r="B2431" t="str">
            <v>BE</v>
          </cell>
          <cell r="C2431" t="str">
            <v>Solar PV</v>
          </cell>
          <cell r="D2431" t="str">
            <v>2033</v>
          </cell>
          <cell r="E2431">
            <v>820</v>
          </cell>
        </row>
        <row r="2432">
          <cell r="A2432" t="str">
            <v>Belgium</v>
          </cell>
          <cell r="B2432" t="str">
            <v>BE</v>
          </cell>
          <cell r="C2432" t="str">
            <v>Solar PV</v>
          </cell>
          <cell r="D2432" t="str">
            <v>2034</v>
          </cell>
          <cell r="E2432">
            <v>820</v>
          </cell>
        </row>
        <row r="2433">
          <cell r="A2433" t="str">
            <v>Belgium</v>
          </cell>
          <cell r="B2433" t="str">
            <v>BE</v>
          </cell>
          <cell r="C2433" t="str">
            <v>Solar PV</v>
          </cell>
          <cell r="D2433" t="str">
            <v>2035</v>
          </cell>
          <cell r="E2433">
            <v>820</v>
          </cell>
        </row>
        <row r="2434">
          <cell r="A2434" t="str">
            <v>Belgium</v>
          </cell>
          <cell r="B2434" t="str">
            <v>BE</v>
          </cell>
          <cell r="C2434" t="str">
            <v>Solar PV</v>
          </cell>
          <cell r="D2434" t="str">
            <v>2036</v>
          </cell>
          <cell r="E2434">
            <v>820</v>
          </cell>
        </row>
        <row r="2435">
          <cell r="A2435" t="str">
            <v>Belgium</v>
          </cell>
          <cell r="B2435" t="str">
            <v>BE</v>
          </cell>
          <cell r="C2435" t="str">
            <v>Solar PV</v>
          </cell>
          <cell r="D2435" t="str">
            <v>2037</v>
          </cell>
          <cell r="E2435">
            <v>820</v>
          </cell>
        </row>
        <row r="2436">
          <cell r="A2436" t="str">
            <v>Belgium</v>
          </cell>
          <cell r="B2436" t="str">
            <v>BE</v>
          </cell>
          <cell r="C2436" t="str">
            <v>Solar PV</v>
          </cell>
          <cell r="D2436" t="str">
            <v>2038</v>
          </cell>
          <cell r="E2436">
            <v>820</v>
          </cell>
        </row>
        <row r="2437">
          <cell r="A2437" t="str">
            <v>Belgium</v>
          </cell>
          <cell r="B2437" t="str">
            <v>BE</v>
          </cell>
          <cell r="C2437" t="str">
            <v>Solar PV</v>
          </cell>
          <cell r="D2437" t="str">
            <v>2039</v>
          </cell>
          <cell r="E2437">
            <v>820</v>
          </cell>
        </row>
        <row r="2438">
          <cell r="A2438" t="str">
            <v>Belgium</v>
          </cell>
          <cell r="B2438" t="str">
            <v>BE</v>
          </cell>
          <cell r="C2438" t="str">
            <v>Solar PV</v>
          </cell>
          <cell r="D2438" t="str">
            <v>2040</v>
          </cell>
          <cell r="E2438">
            <v>820</v>
          </cell>
        </row>
        <row r="2439">
          <cell r="A2439" t="str">
            <v>Belgium</v>
          </cell>
          <cell r="B2439" t="str">
            <v>BE</v>
          </cell>
          <cell r="C2439" t="str">
            <v>Solar PV</v>
          </cell>
          <cell r="D2439" t="str">
            <v>2041</v>
          </cell>
          <cell r="E2439">
            <v>820</v>
          </cell>
        </row>
        <row r="2440">
          <cell r="A2440" t="str">
            <v>Belgium</v>
          </cell>
          <cell r="B2440" t="str">
            <v>BE</v>
          </cell>
          <cell r="C2440" t="str">
            <v>Solar PV</v>
          </cell>
          <cell r="D2440" t="str">
            <v>2042</v>
          </cell>
          <cell r="E2440">
            <v>820</v>
          </cell>
        </row>
        <row r="2441">
          <cell r="A2441" t="str">
            <v>Belgium</v>
          </cell>
          <cell r="B2441" t="str">
            <v>BE</v>
          </cell>
          <cell r="C2441" t="str">
            <v>Solar PV</v>
          </cell>
          <cell r="D2441" t="str">
            <v>2043</v>
          </cell>
          <cell r="E2441">
            <v>820</v>
          </cell>
        </row>
        <row r="2442">
          <cell r="A2442" t="str">
            <v>Belgium</v>
          </cell>
          <cell r="B2442" t="str">
            <v>BE</v>
          </cell>
          <cell r="C2442" t="str">
            <v>Solar PV</v>
          </cell>
          <cell r="D2442" t="str">
            <v>2044</v>
          </cell>
          <cell r="E2442">
            <v>820</v>
          </cell>
        </row>
        <row r="2443">
          <cell r="A2443" t="str">
            <v>Belgium</v>
          </cell>
          <cell r="B2443" t="str">
            <v>BE</v>
          </cell>
          <cell r="C2443" t="str">
            <v>Solar PV</v>
          </cell>
          <cell r="D2443" t="str">
            <v>2045</v>
          </cell>
          <cell r="E2443">
            <v>820</v>
          </cell>
        </row>
        <row r="2444">
          <cell r="A2444" t="str">
            <v>Belgium</v>
          </cell>
          <cell r="B2444" t="str">
            <v>BE</v>
          </cell>
          <cell r="C2444" t="str">
            <v>Solar PV</v>
          </cell>
          <cell r="D2444" t="str">
            <v>2046</v>
          </cell>
          <cell r="E2444">
            <v>820</v>
          </cell>
        </row>
        <row r="2445">
          <cell r="A2445" t="str">
            <v>Belgium</v>
          </cell>
          <cell r="B2445" t="str">
            <v>BE</v>
          </cell>
          <cell r="C2445" t="str">
            <v>Solar PV</v>
          </cell>
          <cell r="D2445" t="str">
            <v>2047</v>
          </cell>
          <cell r="E2445">
            <v>820</v>
          </cell>
        </row>
        <row r="2446">
          <cell r="A2446" t="str">
            <v>Belgium</v>
          </cell>
          <cell r="B2446" t="str">
            <v>BE</v>
          </cell>
          <cell r="C2446" t="str">
            <v>Solar PV</v>
          </cell>
          <cell r="D2446" t="str">
            <v>2048</v>
          </cell>
          <cell r="E2446">
            <v>820</v>
          </cell>
        </row>
        <row r="2447">
          <cell r="A2447" t="str">
            <v>Belgium</v>
          </cell>
          <cell r="B2447" t="str">
            <v>BE</v>
          </cell>
          <cell r="C2447" t="str">
            <v>Solar PV</v>
          </cell>
          <cell r="D2447" t="str">
            <v>2049</v>
          </cell>
          <cell r="E2447">
            <v>820</v>
          </cell>
        </row>
        <row r="2448">
          <cell r="A2448" t="str">
            <v>Belgium</v>
          </cell>
          <cell r="B2448" t="str">
            <v>BE</v>
          </cell>
          <cell r="C2448" t="str">
            <v>Solar PV</v>
          </cell>
          <cell r="D2448" t="str">
            <v>2050</v>
          </cell>
          <cell r="E2448">
            <v>820</v>
          </cell>
        </row>
        <row r="2449">
          <cell r="A2449" t="str">
            <v>Bulgaria</v>
          </cell>
          <cell r="B2449" t="str">
            <v>BG</v>
          </cell>
          <cell r="C2449" t="str">
            <v>Solar PV</v>
          </cell>
          <cell r="D2449" t="str">
            <v>2018</v>
          </cell>
          <cell r="E2449">
            <v>1141</v>
          </cell>
        </row>
        <row r="2450">
          <cell r="A2450" t="str">
            <v>Bulgaria</v>
          </cell>
          <cell r="B2450" t="str">
            <v>BG</v>
          </cell>
          <cell r="C2450" t="str">
            <v>Solar PV</v>
          </cell>
          <cell r="D2450" t="str">
            <v>2019</v>
          </cell>
          <cell r="E2450">
            <v>1141</v>
          </cell>
        </row>
        <row r="2451">
          <cell r="A2451" t="str">
            <v>Bulgaria</v>
          </cell>
          <cell r="B2451" t="str">
            <v>BG</v>
          </cell>
          <cell r="C2451" t="str">
            <v>Solar PV</v>
          </cell>
          <cell r="D2451" t="str">
            <v>2020</v>
          </cell>
          <cell r="E2451">
            <v>1141</v>
          </cell>
        </row>
        <row r="2452">
          <cell r="A2452" t="str">
            <v>Bulgaria</v>
          </cell>
          <cell r="B2452" t="str">
            <v>BG</v>
          </cell>
          <cell r="C2452" t="str">
            <v>Solar PV</v>
          </cell>
          <cell r="D2452" t="str">
            <v>2021</v>
          </cell>
          <cell r="E2452">
            <v>1141</v>
          </cell>
        </row>
        <row r="2453">
          <cell r="A2453" t="str">
            <v>Bulgaria</v>
          </cell>
          <cell r="B2453" t="str">
            <v>BG</v>
          </cell>
          <cell r="C2453" t="str">
            <v>Solar PV</v>
          </cell>
          <cell r="D2453" t="str">
            <v>2022</v>
          </cell>
          <cell r="E2453">
            <v>1141</v>
          </cell>
        </row>
        <row r="2454">
          <cell r="A2454" t="str">
            <v>Bulgaria</v>
          </cell>
          <cell r="B2454" t="str">
            <v>BG</v>
          </cell>
          <cell r="C2454" t="str">
            <v>Solar PV</v>
          </cell>
          <cell r="D2454" t="str">
            <v>2023</v>
          </cell>
          <cell r="E2454">
            <v>1141</v>
          </cell>
        </row>
        <row r="2455">
          <cell r="A2455" t="str">
            <v>Bulgaria</v>
          </cell>
          <cell r="B2455" t="str">
            <v>BG</v>
          </cell>
          <cell r="C2455" t="str">
            <v>Solar PV</v>
          </cell>
          <cell r="D2455" t="str">
            <v>2024</v>
          </cell>
          <cell r="E2455">
            <v>1141</v>
          </cell>
        </row>
        <row r="2456">
          <cell r="A2456" t="str">
            <v>Bulgaria</v>
          </cell>
          <cell r="B2456" t="str">
            <v>BG</v>
          </cell>
          <cell r="C2456" t="str">
            <v>Solar PV</v>
          </cell>
          <cell r="D2456" t="str">
            <v>2025</v>
          </cell>
          <cell r="E2456">
            <v>1141</v>
          </cell>
        </row>
        <row r="2457">
          <cell r="A2457" t="str">
            <v>Bulgaria</v>
          </cell>
          <cell r="B2457" t="str">
            <v>BG</v>
          </cell>
          <cell r="C2457" t="str">
            <v>Solar PV</v>
          </cell>
          <cell r="D2457" t="str">
            <v>2026</v>
          </cell>
          <cell r="E2457">
            <v>1141</v>
          </cell>
        </row>
        <row r="2458">
          <cell r="A2458" t="str">
            <v>Bulgaria</v>
          </cell>
          <cell r="B2458" t="str">
            <v>BG</v>
          </cell>
          <cell r="C2458" t="str">
            <v>Solar PV</v>
          </cell>
          <cell r="D2458" t="str">
            <v>2027</v>
          </cell>
          <cell r="E2458">
            <v>1141</v>
          </cell>
        </row>
        <row r="2459">
          <cell r="A2459" t="str">
            <v>Bulgaria</v>
          </cell>
          <cell r="B2459" t="str">
            <v>BG</v>
          </cell>
          <cell r="C2459" t="str">
            <v>Solar PV</v>
          </cell>
          <cell r="D2459" t="str">
            <v>2028</v>
          </cell>
          <cell r="E2459">
            <v>1141</v>
          </cell>
        </row>
        <row r="2460">
          <cell r="A2460" t="str">
            <v>Bulgaria</v>
          </cell>
          <cell r="B2460" t="str">
            <v>BG</v>
          </cell>
          <cell r="C2460" t="str">
            <v>Solar PV</v>
          </cell>
          <cell r="D2460" t="str">
            <v>2029</v>
          </cell>
          <cell r="E2460">
            <v>1141</v>
          </cell>
        </row>
        <row r="2461">
          <cell r="A2461" t="str">
            <v>Bulgaria</v>
          </cell>
          <cell r="B2461" t="str">
            <v>BG</v>
          </cell>
          <cell r="C2461" t="str">
            <v>Solar PV</v>
          </cell>
          <cell r="D2461" t="str">
            <v>2030</v>
          </cell>
          <cell r="E2461">
            <v>1141</v>
          </cell>
        </row>
        <row r="2462">
          <cell r="A2462" t="str">
            <v>Bulgaria</v>
          </cell>
          <cell r="B2462" t="str">
            <v>BG</v>
          </cell>
          <cell r="C2462" t="str">
            <v>Solar PV</v>
          </cell>
          <cell r="D2462" t="str">
            <v>2031</v>
          </cell>
          <cell r="E2462">
            <v>1141</v>
          </cell>
        </row>
        <row r="2463">
          <cell r="A2463" t="str">
            <v>Bulgaria</v>
          </cell>
          <cell r="B2463" t="str">
            <v>BG</v>
          </cell>
          <cell r="C2463" t="str">
            <v>Solar PV</v>
          </cell>
          <cell r="D2463" t="str">
            <v>2032</v>
          </cell>
          <cell r="E2463">
            <v>1141</v>
          </cell>
        </row>
        <row r="2464">
          <cell r="A2464" t="str">
            <v>Bulgaria</v>
          </cell>
          <cell r="B2464" t="str">
            <v>BG</v>
          </cell>
          <cell r="C2464" t="str">
            <v>Solar PV</v>
          </cell>
          <cell r="D2464" t="str">
            <v>2033</v>
          </cell>
          <cell r="E2464">
            <v>1141</v>
          </cell>
        </row>
        <row r="2465">
          <cell r="A2465" t="str">
            <v>Bulgaria</v>
          </cell>
          <cell r="B2465" t="str">
            <v>BG</v>
          </cell>
          <cell r="C2465" t="str">
            <v>Solar PV</v>
          </cell>
          <cell r="D2465" t="str">
            <v>2034</v>
          </cell>
          <cell r="E2465">
            <v>1141</v>
          </cell>
        </row>
        <row r="2466">
          <cell r="A2466" t="str">
            <v>Bulgaria</v>
          </cell>
          <cell r="B2466" t="str">
            <v>BG</v>
          </cell>
          <cell r="C2466" t="str">
            <v>Solar PV</v>
          </cell>
          <cell r="D2466" t="str">
            <v>2035</v>
          </cell>
          <cell r="E2466">
            <v>1141</v>
          </cell>
        </row>
        <row r="2467">
          <cell r="A2467" t="str">
            <v>Bulgaria</v>
          </cell>
          <cell r="B2467" t="str">
            <v>BG</v>
          </cell>
          <cell r="C2467" t="str">
            <v>Solar PV</v>
          </cell>
          <cell r="D2467" t="str">
            <v>2036</v>
          </cell>
          <cell r="E2467">
            <v>1141</v>
          </cell>
        </row>
        <row r="2468">
          <cell r="A2468" t="str">
            <v>Bulgaria</v>
          </cell>
          <cell r="B2468" t="str">
            <v>BG</v>
          </cell>
          <cell r="C2468" t="str">
            <v>Solar PV</v>
          </cell>
          <cell r="D2468" t="str">
            <v>2037</v>
          </cell>
          <cell r="E2468">
            <v>1141</v>
          </cell>
        </row>
        <row r="2469">
          <cell r="A2469" t="str">
            <v>Bulgaria</v>
          </cell>
          <cell r="B2469" t="str">
            <v>BG</v>
          </cell>
          <cell r="C2469" t="str">
            <v>Solar PV</v>
          </cell>
          <cell r="D2469" t="str">
            <v>2038</v>
          </cell>
          <cell r="E2469">
            <v>1141</v>
          </cell>
        </row>
        <row r="2470">
          <cell r="A2470" t="str">
            <v>Bulgaria</v>
          </cell>
          <cell r="B2470" t="str">
            <v>BG</v>
          </cell>
          <cell r="C2470" t="str">
            <v>Solar PV</v>
          </cell>
          <cell r="D2470" t="str">
            <v>2039</v>
          </cell>
          <cell r="E2470">
            <v>1141</v>
          </cell>
        </row>
        <row r="2471">
          <cell r="A2471" t="str">
            <v>Bulgaria</v>
          </cell>
          <cell r="B2471" t="str">
            <v>BG</v>
          </cell>
          <cell r="C2471" t="str">
            <v>Solar PV</v>
          </cell>
          <cell r="D2471" t="str">
            <v>2040</v>
          </cell>
          <cell r="E2471">
            <v>1141</v>
          </cell>
        </row>
        <row r="2472">
          <cell r="A2472" t="str">
            <v>Bulgaria</v>
          </cell>
          <cell r="B2472" t="str">
            <v>BG</v>
          </cell>
          <cell r="C2472" t="str">
            <v>Solar PV</v>
          </cell>
          <cell r="D2472" t="str">
            <v>2041</v>
          </cell>
          <cell r="E2472">
            <v>1141</v>
          </cell>
        </row>
        <row r="2473">
          <cell r="A2473" t="str">
            <v>Bulgaria</v>
          </cell>
          <cell r="B2473" t="str">
            <v>BG</v>
          </cell>
          <cell r="C2473" t="str">
            <v>Solar PV</v>
          </cell>
          <cell r="D2473" t="str">
            <v>2042</v>
          </cell>
          <cell r="E2473">
            <v>1141</v>
          </cell>
        </row>
        <row r="2474">
          <cell r="A2474" t="str">
            <v>Bulgaria</v>
          </cell>
          <cell r="B2474" t="str">
            <v>BG</v>
          </cell>
          <cell r="C2474" t="str">
            <v>Solar PV</v>
          </cell>
          <cell r="D2474" t="str">
            <v>2043</v>
          </cell>
          <cell r="E2474">
            <v>1141</v>
          </cell>
        </row>
        <row r="2475">
          <cell r="A2475" t="str">
            <v>Bulgaria</v>
          </cell>
          <cell r="B2475" t="str">
            <v>BG</v>
          </cell>
          <cell r="C2475" t="str">
            <v>Solar PV</v>
          </cell>
          <cell r="D2475" t="str">
            <v>2044</v>
          </cell>
          <cell r="E2475">
            <v>1141</v>
          </cell>
        </row>
        <row r="2476">
          <cell r="A2476" t="str">
            <v>Bulgaria</v>
          </cell>
          <cell r="B2476" t="str">
            <v>BG</v>
          </cell>
          <cell r="C2476" t="str">
            <v>Solar PV</v>
          </cell>
          <cell r="D2476" t="str">
            <v>2045</v>
          </cell>
          <cell r="E2476">
            <v>1141</v>
          </cell>
        </row>
        <row r="2477">
          <cell r="A2477" t="str">
            <v>Bulgaria</v>
          </cell>
          <cell r="B2477" t="str">
            <v>BG</v>
          </cell>
          <cell r="C2477" t="str">
            <v>Solar PV</v>
          </cell>
          <cell r="D2477" t="str">
            <v>2046</v>
          </cell>
          <cell r="E2477">
            <v>1141</v>
          </cell>
        </row>
        <row r="2478">
          <cell r="A2478" t="str">
            <v>Bulgaria</v>
          </cell>
          <cell r="B2478" t="str">
            <v>BG</v>
          </cell>
          <cell r="C2478" t="str">
            <v>Solar PV</v>
          </cell>
          <cell r="D2478" t="str">
            <v>2047</v>
          </cell>
          <cell r="E2478">
            <v>1141</v>
          </cell>
        </row>
        <row r="2479">
          <cell r="A2479" t="str">
            <v>Bulgaria</v>
          </cell>
          <cell r="B2479" t="str">
            <v>BG</v>
          </cell>
          <cell r="C2479" t="str">
            <v>Solar PV</v>
          </cell>
          <cell r="D2479" t="str">
            <v>2048</v>
          </cell>
          <cell r="E2479">
            <v>1141</v>
          </cell>
        </row>
        <row r="2480">
          <cell r="A2480" t="str">
            <v>Bulgaria</v>
          </cell>
          <cell r="B2480" t="str">
            <v>BG</v>
          </cell>
          <cell r="C2480" t="str">
            <v>Solar PV</v>
          </cell>
          <cell r="D2480" t="str">
            <v>2049</v>
          </cell>
          <cell r="E2480">
            <v>1141</v>
          </cell>
        </row>
        <row r="2481">
          <cell r="A2481" t="str">
            <v>Bulgaria</v>
          </cell>
          <cell r="B2481" t="str">
            <v>BG</v>
          </cell>
          <cell r="C2481" t="str">
            <v>Solar PV</v>
          </cell>
          <cell r="D2481" t="str">
            <v>2050</v>
          </cell>
          <cell r="E2481">
            <v>1141</v>
          </cell>
        </row>
        <row r="2482">
          <cell r="A2482" t="str">
            <v>Switzerland</v>
          </cell>
          <cell r="B2482" t="str">
            <v>CH</v>
          </cell>
          <cell r="C2482" t="str">
            <v>Solar PV</v>
          </cell>
          <cell r="D2482" t="str">
            <v>2018</v>
          </cell>
          <cell r="E2482">
            <v>1058</v>
          </cell>
        </row>
        <row r="2483">
          <cell r="A2483" t="str">
            <v>Switzerland</v>
          </cell>
          <cell r="B2483" t="str">
            <v>CH</v>
          </cell>
          <cell r="C2483" t="str">
            <v>Solar PV</v>
          </cell>
          <cell r="D2483" t="str">
            <v>2019</v>
          </cell>
          <cell r="E2483">
            <v>1058</v>
          </cell>
        </row>
        <row r="2484">
          <cell r="A2484" t="str">
            <v>Switzerland</v>
          </cell>
          <cell r="B2484" t="str">
            <v>CH</v>
          </cell>
          <cell r="C2484" t="str">
            <v>Solar PV</v>
          </cell>
          <cell r="D2484" t="str">
            <v>2020</v>
          </cell>
          <cell r="E2484">
            <v>1058</v>
          </cell>
        </row>
        <row r="2485">
          <cell r="A2485" t="str">
            <v>Switzerland</v>
          </cell>
          <cell r="B2485" t="str">
            <v>CH</v>
          </cell>
          <cell r="C2485" t="str">
            <v>Solar PV</v>
          </cell>
          <cell r="D2485" t="str">
            <v>2021</v>
          </cell>
          <cell r="E2485">
            <v>1058</v>
          </cell>
        </row>
        <row r="2486">
          <cell r="A2486" t="str">
            <v>Switzerland</v>
          </cell>
          <cell r="B2486" t="str">
            <v>CH</v>
          </cell>
          <cell r="C2486" t="str">
            <v>Solar PV</v>
          </cell>
          <cell r="D2486" t="str">
            <v>2022</v>
          </cell>
          <cell r="E2486">
            <v>1058</v>
          </cell>
        </row>
        <row r="2487">
          <cell r="A2487" t="str">
            <v>Switzerland</v>
          </cell>
          <cell r="B2487" t="str">
            <v>CH</v>
          </cell>
          <cell r="C2487" t="str">
            <v>Solar PV</v>
          </cell>
          <cell r="D2487" t="str">
            <v>2023</v>
          </cell>
          <cell r="E2487">
            <v>1058</v>
          </cell>
        </row>
        <row r="2488">
          <cell r="A2488" t="str">
            <v>Switzerland</v>
          </cell>
          <cell r="B2488" t="str">
            <v>CH</v>
          </cell>
          <cell r="C2488" t="str">
            <v>Solar PV</v>
          </cell>
          <cell r="D2488" t="str">
            <v>2024</v>
          </cell>
          <cell r="E2488">
            <v>1058</v>
          </cell>
        </row>
        <row r="2489">
          <cell r="A2489" t="str">
            <v>Switzerland</v>
          </cell>
          <cell r="B2489" t="str">
            <v>CH</v>
          </cell>
          <cell r="C2489" t="str">
            <v>Solar PV</v>
          </cell>
          <cell r="D2489" t="str">
            <v>2025</v>
          </cell>
          <cell r="E2489">
            <v>1058</v>
          </cell>
        </row>
        <row r="2490">
          <cell r="A2490" t="str">
            <v>Switzerland</v>
          </cell>
          <cell r="B2490" t="str">
            <v>CH</v>
          </cell>
          <cell r="C2490" t="str">
            <v>Solar PV</v>
          </cell>
          <cell r="D2490" t="str">
            <v>2026</v>
          </cell>
          <cell r="E2490">
            <v>1058</v>
          </cell>
        </row>
        <row r="2491">
          <cell r="A2491" t="str">
            <v>Switzerland</v>
          </cell>
          <cell r="B2491" t="str">
            <v>CH</v>
          </cell>
          <cell r="C2491" t="str">
            <v>Solar PV</v>
          </cell>
          <cell r="D2491" t="str">
            <v>2027</v>
          </cell>
          <cell r="E2491">
            <v>1058</v>
          </cell>
        </row>
        <row r="2492">
          <cell r="A2492" t="str">
            <v>Switzerland</v>
          </cell>
          <cell r="B2492" t="str">
            <v>CH</v>
          </cell>
          <cell r="C2492" t="str">
            <v>Solar PV</v>
          </cell>
          <cell r="D2492" t="str">
            <v>2028</v>
          </cell>
          <cell r="E2492">
            <v>1058</v>
          </cell>
        </row>
        <row r="2493">
          <cell r="A2493" t="str">
            <v>Switzerland</v>
          </cell>
          <cell r="B2493" t="str">
            <v>CH</v>
          </cell>
          <cell r="C2493" t="str">
            <v>Solar PV</v>
          </cell>
          <cell r="D2493" t="str">
            <v>2029</v>
          </cell>
          <cell r="E2493">
            <v>1058</v>
          </cell>
        </row>
        <row r="2494">
          <cell r="A2494" t="str">
            <v>Switzerland</v>
          </cell>
          <cell r="B2494" t="str">
            <v>CH</v>
          </cell>
          <cell r="C2494" t="str">
            <v>Solar PV</v>
          </cell>
          <cell r="D2494" t="str">
            <v>2030</v>
          </cell>
          <cell r="E2494">
            <v>1058</v>
          </cell>
        </row>
        <row r="2495">
          <cell r="A2495" t="str">
            <v>Switzerland</v>
          </cell>
          <cell r="B2495" t="str">
            <v>CH</v>
          </cell>
          <cell r="C2495" t="str">
            <v>Solar PV</v>
          </cell>
          <cell r="D2495" t="str">
            <v>2031</v>
          </cell>
          <cell r="E2495">
            <v>1058</v>
          </cell>
        </row>
        <row r="2496">
          <cell r="A2496" t="str">
            <v>Switzerland</v>
          </cell>
          <cell r="B2496" t="str">
            <v>CH</v>
          </cell>
          <cell r="C2496" t="str">
            <v>Solar PV</v>
          </cell>
          <cell r="D2496" t="str">
            <v>2032</v>
          </cell>
          <cell r="E2496">
            <v>1058</v>
          </cell>
        </row>
        <row r="2497">
          <cell r="A2497" t="str">
            <v>Switzerland</v>
          </cell>
          <cell r="B2497" t="str">
            <v>CH</v>
          </cell>
          <cell r="C2497" t="str">
            <v>Solar PV</v>
          </cell>
          <cell r="D2497" t="str">
            <v>2033</v>
          </cell>
          <cell r="E2497">
            <v>1058</v>
          </cell>
        </row>
        <row r="2498">
          <cell r="A2498" t="str">
            <v>Switzerland</v>
          </cell>
          <cell r="B2498" t="str">
            <v>CH</v>
          </cell>
          <cell r="C2498" t="str">
            <v>Solar PV</v>
          </cell>
          <cell r="D2498" t="str">
            <v>2034</v>
          </cell>
          <cell r="E2498">
            <v>1058</v>
          </cell>
        </row>
        <row r="2499">
          <cell r="A2499" t="str">
            <v>Switzerland</v>
          </cell>
          <cell r="B2499" t="str">
            <v>CH</v>
          </cell>
          <cell r="C2499" t="str">
            <v>Solar PV</v>
          </cell>
          <cell r="D2499" t="str">
            <v>2035</v>
          </cell>
          <cell r="E2499">
            <v>1058</v>
          </cell>
        </row>
        <row r="2500">
          <cell r="A2500" t="str">
            <v>Switzerland</v>
          </cell>
          <cell r="B2500" t="str">
            <v>CH</v>
          </cell>
          <cell r="C2500" t="str">
            <v>Solar PV</v>
          </cell>
          <cell r="D2500" t="str">
            <v>2036</v>
          </cell>
          <cell r="E2500">
            <v>1058</v>
          </cell>
        </row>
        <row r="2501">
          <cell r="A2501" t="str">
            <v>Switzerland</v>
          </cell>
          <cell r="B2501" t="str">
            <v>CH</v>
          </cell>
          <cell r="C2501" t="str">
            <v>Solar PV</v>
          </cell>
          <cell r="D2501" t="str">
            <v>2037</v>
          </cell>
          <cell r="E2501">
            <v>1058</v>
          </cell>
        </row>
        <row r="2502">
          <cell r="A2502" t="str">
            <v>Switzerland</v>
          </cell>
          <cell r="B2502" t="str">
            <v>CH</v>
          </cell>
          <cell r="C2502" t="str">
            <v>Solar PV</v>
          </cell>
          <cell r="D2502" t="str">
            <v>2038</v>
          </cell>
          <cell r="E2502">
            <v>1058</v>
          </cell>
        </row>
        <row r="2503">
          <cell r="A2503" t="str">
            <v>Switzerland</v>
          </cell>
          <cell r="B2503" t="str">
            <v>CH</v>
          </cell>
          <cell r="C2503" t="str">
            <v>Solar PV</v>
          </cell>
          <cell r="D2503" t="str">
            <v>2039</v>
          </cell>
          <cell r="E2503">
            <v>1058</v>
          </cell>
        </row>
        <row r="2504">
          <cell r="A2504" t="str">
            <v>Switzerland</v>
          </cell>
          <cell r="B2504" t="str">
            <v>CH</v>
          </cell>
          <cell r="C2504" t="str">
            <v>Solar PV</v>
          </cell>
          <cell r="D2504" t="str">
            <v>2040</v>
          </cell>
          <cell r="E2504">
            <v>1058</v>
          </cell>
        </row>
        <row r="2505">
          <cell r="A2505" t="str">
            <v>Switzerland</v>
          </cell>
          <cell r="B2505" t="str">
            <v>CH</v>
          </cell>
          <cell r="C2505" t="str">
            <v>Solar PV</v>
          </cell>
          <cell r="D2505" t="str">
            <v>2041</v>
          </cell>
          <cell r="E2505">
            <v>1058</v>
          </cell>
        </row>
        <row r="2506">
          <cell r="A2506" t="str">
            <v>Switzerland</v>
          </cell>
          <cell r="B2506" t="str">
            <v>CH</v>
          </cell>
          <cell r="C2506" t="str">
            <v>Solar PV</v>
          </cell>
          <cell r="D2506" t="str">
            <v>2042</v>
          </cell>
          <cell r="E2506">
            <v>1058</v>
          </cell>
        </row>
        <row r="2507">
          <cell r="A2507" t="str">
            <v>Switzerland</v>
          </cell>
          <cell r="B2507" t="str">
            <v>CH</v>
          </cell>
          <cell r="C2507" t="str">
            <v>Solar PV</v>
          </cell>
          <cell r="D2507" t="str">
            <v>2043</v>
          </cell>
          <cell r="E2507">
            <v>1058</v>
          </cell>
        </row>
        <row r="2508">
          <cell r="A2508" t="str">
            <v>Switzerland</v>
          </cell>
          <cell r="B2508" t="str">
            <v>CH</v>
          </cell>
          <cell r="C2508" t="str">
            <v>Solar PV</v>
          </cell>
          <cell r="D2508" t="str">
            <v>2044</v>
          </cell>
          <cell r="E2508">
            <v>1058</v>
          </cell>
        </row>
        <row r="2509">
          <cell r="A2509" t="str">
            <v>Switzerland</v>
          </cell>
          <cell r="B2509" t="str">
            <v>CH</v>
          </cell>
          <cell r="C2509" t="str">
            <v>Solar PV</v>
          </cell>
          <cell r="D2509" t="str">
            <v>2045</v>
          </cell>
          <cell r="E2509">
            <v>1058</v>
          </cell>
        </row>
        <row r="2510">
          <cell r="A2510" t="str">
            <v>Switzerland</v>
          </cell>
          <cell r="B2510" t="str">
            <v>CH</v>
          </cell>
          <cell r="C2510" t="str">
            <v>Solar PV</v>
          </cell>
          <cell r="D2510" t="str">
            <v>2046</v>
          </cell>
          <cell r="E2510">
            <v>1058</v>
          </cell>
        </row>
        <row r="2511">
          <cell r="A2511" t="str">
            <v>Switzerland</v>
          </cell>
          <cell r="B2511" t="str">
            <v>CH</v>
          </cell>
          <cell r="C2511" t="str">
            <v>Solar PV</v>
          </cell>
          <cell r="D2511" t="str">
            <v>2047</v>
          </cell>
          <cell r="E2511">
            <v>1058</v>
          </cell>
        </row>
        <row r="2512">
          <cell r="A2512" t="str">
            <v>Switzerland</v>
          </cell>
          <cell r="B2512" t="str">
            <v>CH</v>
          </cell>
          <cell r="C2512" t="str">
            <v>Solar PV</v>
          </cell>
          <cell r="D2512" t="str">
            <v>2048</v>
          </cell>
          <cell r="E2512">
            <v>1058</v>
          </cell>
        </row>
        <row r="2513">
          <cell r="A2513" t="str">
            <v>Switzerland</v>
          </cell>
          <cell r="B2513" t="str">
            <v>CH</v>
          </cell>
          <cell r="C2513" t="str">
            <v>Solar PV</v>
          </cell>
          <cell r="D2513" t="str">
            <v>2049</v>
          </cell>
          <cell r="E2513">
            <v>1058</v>
          </cell>
        </row>
        <row r="2514">
          <cell r="A2514" t="str">
            <v>Switzerland</v>
          </cell>
          <cell r="B2514" t="str">
            <v>CH</v>
          </cell>
          <cell r="C2514" t="str">
            <v>Solar PV</v>
          </cell>
          <cell r="D2514" t="str">
            <v>2050</v>
          </cell>
          <cell r="E2514">
            <v>1058</v>
          </cell>
        </row>
        <row r="2515">
          <cell r="A2515" t="str">
            <v>Czech Republic</v>
          </cell>
          <cell r="B2515" t="str">
            <v>CZ</v>
          </cell>
          <cell r="C2515" t="str">
            <v>Solar PV</v>
          </cell>
          <cell r="D2515" t="str">
            <v>2018</v>
          </cell>
          <cell r="E2515">
            <v>845</v>
          </cell>
        </row>
        <row r="2516">
          <cell r="A2516" t="str">
            <v>Czech Republic</v>
          </cell>
          <cell r="B2516" t="str">
            <v>CZ</v>
          </cell>
          <cell r="C2516" t="str">
            <v>Solar PV</v>
          </cell>
          <cell r="D2516" t="str">
            <v>2019</v>
          </cell>
          <cell r="E2516">
            <v>845</v>
          </cell>
        </row>
        <row r="2517">
          <cell r="A2517" t="str">
            <v>Czech Republic</v>
          </cell>
          <cell r="B2517" t="str">
            <v>CZ</v>
          </cell>
          <cell r="C2517" t="str">
            <v>Solar PV</v>
          </cell>
          <cell r="D2517" t="str">
            <v>2020</v>
          </cell>
          <cell r="E2517">
            <v>845</v>
          </cell>
        </row>
        <row r="2518">
          <cell r="A2518" t="str">
            <v>Czech Republic</v>
          </cell>
          <cell r="B2518" t="str">
            <v>CZ</v>
          </cell>
          <cell r="C2518" t="str">
            <v>Solar PV</v>
          </cell>
          <cell r="D2518" t="str">
            <v>2021</v>
          </cell>
          <cell r="E2518">
            <v>845</v>
          </cell>
        </row>
        <row r="2519">
          <cell r="A2519" t="str">
            <v>Czech Republic</v>
          </cell>
          <cell r="B2519" t="str">
            <v>CZ</v>
          </cell>
          <cell r="C2519" t="str">
            <v>Solar PV</v>
          </cell>
          <cell r="D2519" t="str">
            <v>2022</v>
          </cell>
          <cell r="E2519">
            <v>845</v>
          </cell>
        </row>
        <row r="2520">
          <cell r="A2520" t="str">
            <v>Czech Republic</v>
          </cell>
          <cell r="B2520" t="str">
            <v>CZ</v>
          </cell>
          <cell r="C2520" t="str">
            <v>Solar PV</v>
          </cell>
          <cell r="D2520" t="str">
            <v>2023</v>
          </cell>
          <cell r="E2520">
            <v>845</v>
          </cell>
        </row>
        <row r="2521">
          <cell r="A2521" t="str">
            <v>Czech Republic</v>
          </cell>
          <cell r="B2521" t="str">
            <v>CZ</v>
          </cell>
          <cell r="C2521" t="str">
            <v>Solar PV</v>
          </cell>
          <cell r="D2521" t="str">
            <v>2024</v>
          </cell>
          <cell r="E2521">
            <v>845</v>
          </cell>
        </row>
        <row r="2522">
          <cell r="A2522" t="str">
            <v>Czech Republic</v>
          </cell>
          <cell r="B2522" t="str">
            <v>CZ</v>
          </cell>
          <cell r="C2522" t="str">
            <v>Solar PV</v>
          </cell>
          <cell r="D2522" t="str">
            <v>2025</v>
          </cell>
          <cell r="E2522">
            <v>845</v>
          </cell>
        </row>
        <row r="2523">
          <cell r="A2523" t="str">
            <v>Czech Republic</v>
          </cell>
          <cell r="B2523" t="str">
            <v>CZ</v>
          </cell>
          <cell r="C2523" t="str">
            <v>Solar PV</v>
          </cell>
          <cell r="D2523" t="str">
            <v>2026</v>
          </cell>
          <cell r="E2523">
            <v>845</v>
          </cell>
        </row>
        <row r="2524">
          <cell r="A2524" t="str">
            <v>Czech Republic</v>
          </cell>
          <cell r="B2524" t="str">
            <v>CZ</v>
          </cell>
          <cell r="C2524" t="str">
            <v>Solar PV</v>
          </cell>
          <cell r="D2524" t="str">
            <v>2027</v>
          </cell>
          <cell r="E2524">
            <v>845</v>
          </cell>
        </row>
        <row r="2525">
          <cell r="A2525" t="str">
            <v>Czech Republic</v>
          </cell>
          <cell r="B2525" t="str">
            <v>CZ</v>
          </cell>
          <cell r="C2525" t="str">
            <v>Solar PV</v>
          </cell>
          <cell r="D2525" t="str">
            <v>2028</v>
          </cell>
          <cell r="E2525">
            <v>845</v>
          </cell>
        </row>
        <row r="2526">
          <cell r="A2526" t="str">
            <v>Czech Republic</v>
          </cell>
          <cell r="B2526" t="str">
            <v>CZ</v>
          </cell>
          <cell r="C2526" t="str">
            <v>Solar PV</v>
          </cell>
          <cell r="D2526" t="str">
            <v>2029</v>
          </cell>
          <cell r="E2526">
            <v>845</v>
          </cell>
        </row>
        <row r="2527">
          <cell r="A2527" t="str">
            <v>Czech Republic</v>
          </cell>
          <cell r="B2527" t="str">
            <v>CZ</v>
          </cell>
          <cell r="C2527" t="str">
            <v>Solar PV</v>
          </cell>
          <cell r="D2527" t="str">
            <v>2030</v>
          </cell>
          <cell r="E2527">
            <v>845</v>
          </cell>
        </row>
        <row r="2528">
          <cell r="A2528" t="str">
            <v>Czech Republic</v>
          </cell>
          <cell r="B2528" t="str">
            <v>CZ</v>
          </cell>
          <cell r="C2528" t="str">
            <v>Solar PV</v>
          </cell>
          <cell r="D2528" t="str">
            <v>2031</v>
          </cell>
          <cell r="E2528">
            <v>845</v>
          </cell>
        </row>
        <row r="2529">
          <cell r="A2529" t="str">
            <v>Czech Republic</v>
          </cell>
          <cell r="B2529" t="str">
            <v>CZ</v>
          </cell>
          <cell r="C2529" t="str">
            <v>Solar PV</v>
          </cell>
          <cell r="D2529" t="str">
            <v>2032</v>
          </cell>
          <cell r="E2529">
            <v>845</v>
          </cell>
        </row>
        <row r="2530">
          <cell r="A2530" t="str">
            <v>Czech Republic</v>
          </cell>
          <cell r="B2530" t="str">
            <v>CZ</v>
          </cell>
          <cell r="C2530" t="str">
            <v>Solar PV</v>
          </cell>
          <cell r="D2530" t="str">
            <v>2033</v>
          </cell>
          <cell r="E2530">
            <v>845</v>
          </cell>
        </row>
        <row r="2531">
          <cell r="A2531" t="str">
            <v>Czech Republic</v>
          </cell>
          <cell r="B2531" t="str">
            <v>CZ</v>
          </cell>
          <cell r="C2531" t="str">
            <v>Solar PV</v>
          </cell>
          <cell r="D2531" t="str">
            <v>2034</v>
          </cell>
          <cell r="E2531">
            <v>845</v>
          </cell>
        </row>
        <row r="2532">
          <cell r="A2532" t="str">
            <v>Czech Republic</v>
          </cell>
          <cell r="B2532" t="str">
            <v>CZ</v>
          </cell>
          <cell r="C2532" t="str">
            <v>Solar PV</v>
          </cell>
          <cell r="D2532" t="str">
            <v>2035</v>
          </cell>
          <cell r="E2532">
            <v>845</v>
          </cell>
        </row>
        <row r="2533">
          <cell r="A2533" t="str">
            <v>Czech Republic</v>
          </cell>
          <cell r="B2533" t="str">
            <v>CZ</v>
          </cell>
          <cell r="C2533" t="str">
            <v>Solar PV</v>
          </cell>
          <cell r="D2533" t="str">
            <v>2036</v>
          </cell>
          <cell r="E2533">
            <v>845</v>
          </cell>
        </row>
        <row r="2534">
          <cell r="A2534" t="str">
            <v>Czech Republic</v>
          </cell>
          <cell r="B2534" t="str">
            <v>CZ</v>
          </cell>
          <cell r="C2534" t="str">
            <v>Solar PV</v>
          </cell>
          <cell r="D2534" t="str">
            <v>2037</v>
          </cell>
          <cell r="E2534">
            <v>845</v>
          </cell>
        </row>
        <row r="2535">
          <cell r="A2535" t="str">
            <v>Czech Republic</v>
          </cell>
          <cell r="B2535" t="str">
            <v>CZ</v>
          </cell>
          <cell r="C2535" t="str">
            <v>Solar PV</v>
          </cell>
          <cell r="D2535" t="str">
            <v>2038</v>
          </cell>
          <cell r="E2535">
            <v>845</v>
          </cell>
        </row>
        <row r="2536">
          <cell r="A2536" t="str">
            <v>Czech Republic</v>
          </cell>
          <cell r="B2536" t="str">
            <v>CZ</v>
          </cell>
          <cell r="C2536" t="str">
            <v>Solar PV</v>
          </cell>
          <cell r="D2536" t="str">
            <v>2039</v>
          </cell>
          <cell r="E2536">
            <v>845</v>
          </cell>
        </row>
        <row r="2537">
          <cell r="A2537" t="str">
            <v>Czech Republic</v>
          </cell>
          <cell r="B2537" t="str">
            <v>CZ</v>
          </cell>
          <cell r="C2537" t="str">
            <v>Solar PV</v>
          </cell>
          <cell r="D2537" t="str">
            <v>2040</v>
          </cell>
          <cell r="E2537">
            <v>845</v>
          </cell>
        </row>
        <row r="2538">
          <cell r="A2538" t="str">
            <v>Czech Republic</v>
          </cell>
          <cell r="B2538" t="str">
            <v>CZ</v>
          </cell>
          <cell r="C2538" t="str">
            <v>Solar PV</v>
          </cell>
          <cell r="D2538" t="str">
            <v>2041</v>
          </cell>
          <cell r="E2538">
            <v>845</v>
          </cell>
        </row>
        <row r="2539">
          <cell r="A2539" t="str">
            <v>Czech Republic</v>
          </cell>
          <cell r="B2539" t="str">
            <v>CZ</v>
          </cell>
          <cell r="C2539" t="str">
            <v>Solar PV</v>
          </cell>
          <cell r="D2539" t="str">
            <v>2042</v>
          </cell>
          <cell r="E2539">
            <v>845</v>
          </cell>
        </row>
        <row r="2540">
          <cell r="A2540" t="str">
            <v>Czech Republic</v>
          </cell>
          <cell r="B2540" t="str">
            <v>CZ</v>
          </cell>
          <cell r="C2540" t="str">
            <v>Solar PV</v>
          </cell>
          <cell r="D2540" t="str">
            <v>2043</v>
          </cell>
          <cell r="E2540">
            <v>845</v>
          </cell>
        </row>
        <row r="2541">
          <cell r="A2541" t="str">
            <v>Czech Republic</v>
          </cell>
          <cell r="B2541" t="str">
            <v>CZ</v>
          </cell>
          <cell r="C2541" t="str">
            <v>Solar PV</v>
          </cell>
          <cell r="D2541" t="str">
            <v>2044</v>
          </cell>
          <cell r="E2541">
            <v>845</v>
          </cell>
        </row>
        <row r="2542">
          <cell r="A2542" t="str">
            <v>Czech Republic</v>
          </cell>
          <cell r="B2542" t="str">
            <v>CZ</v>
          </cell>
          <cell r="C2542" t="str">
            <v>Solar PV</v>
          </cell>
          <cell r="D2542" t="str">
            <v>2045</v>
          </cell>
          <cell r="E2542">
            <v>845</v>
          </cell>
        </row>
        <row r="2543">
          <cell r="A2543" t="str">
            <v>Czech Republic</v>
          </cell>
          <cell r="B2543" t="str">
            <v>CZ</v>
          </cell>
          <cell r="C2543" t="str">
            <v>Solar PV</v>
          </cell>
          <cell r="D2543" t="str">
            <v>2046</v>
          </cell>
          <cell r="E2543">
            <v>845</v>
          </cell>
        </row>
        <row r="2544">
          <cell r="A2544" t="str">
            <v>Czech Republic</v>
          </cell>
          <cell r="B2544" t="str">
            <v>CZ</v>
          </cell>
          <cell r="C2544" t="str">
            <v>Solar PV</v>
          </cell>
          <cell r="D2544" t="str">
            <v>2047</v>
          </cell>
          <cell r="E2544">
            <v>845</v>
          </cell>
        </row>
        <row r="2545">
          <cell r="A2545" t="str">
            <v>Czech Republic</v>
          </cell>
          <cell r="B2545" t="str">
            <v>CZ</v>
          </cell>
          <cell r="C2545" t="str">
            <v>Solar PV</v>
          </cell>
          <cell r="D2545" t="str">
            <v>2048</v>
          </cell>
          <cell r="E2545">
            <v>845</v>
          </cell>
        </row>
        <row r="2546">
          <cell r="A2546" t="str">
            <v>Czech Republic</v>
          </cell>
          <cell r="B2546" t="str">
            <v>CZ</v>
          </cell>
          <cell r="C2546" t="str">
            <v>Solar PV</v>
          </cell>
          <cell r="D2546" t="str">
            <v>2049</v>
          </cell>
          <cell r="E2546">
            <v>845</v>
          </cell>
        </row>
        <row r="2547">
          <cell r="A2547" t="str">
            <v>Czech Republic</v>
          </cell>
          <cell r="B2547" t="str">
            <v>CZ</v>
          </cell>
          <cell r="C2547" t="str">
            <v>Solar PV</v>
          </cell>
          <cell r="D2547" t="str">
            <v>2050</v>
          </cell>
          <cell r="E2547">
            <v>845</v>
          </cell>
        </row>
        <row r="2548">
          <cell r="A2548" t="str">
            <v>Germany</v>
          </cell>
          <cell r="B2548" t="str">
            <v>DE</v>
          </cell>
          <cell r="C2548" t="str">
            <v>Solar PV</v>
          </cell>
          <cell r="D2548" t="str">
            <v>2018</v>
          </cell>
          <cell r="E2548">
            <v>842</v>
          </cell>
        </row>
        <row r="2549">
          <cell r="A2549" t="str">
            <v>Germany</v>
          </cell>
          <cell r="B2549" t="str">
            <v>DE</v>
          </cell>
          <cell r="C2549" t="str">
            <v>Solar PV</v>
          </cell>
          <cell r="D2549" t="str">
            <v>2019</v>
          </cell>
          <cell r="E2549">
            <v>842</v>
          </cell>
        </row>
        <row r="2550">
          <cell r="A2550" t="str">
            <v>Germany</v>
          </cell>
          <cell r="B2550" t="str">
            <v>DE</v>
          </cell>
          <cell r="C2550" t="str">
            <v>Solar PV</v>
          </cell>
          <cell r="D2550" t="str">
            <v>2020</v>
          </cell>
          <cell r="E2550">
            <v>842</v>
          </cell>
        </row>
        <row r="2551">
          <cell r="A2551" t="str">
            <v>Germany</v>
          </cell>
          <cell r="B2551" t="str">
            <v>DE</v>
          </cell>
          <cell r="C2551" t="str">
            <v>Solar PV</v>
          </cell>
          <cell r="D2551" t="str">
            <v>2021</v>
          </cell>
          <cell r="E2551">
            <v>842</v>
          </cell>
        </row>
        <row r="2552">
          <cell r="A2552" t="str">
            <v>Germany</v>
          </cell>
          <cell r="B2552" t="str">
            <v>DE</v>
          </cell>
          <cell r="C2552" t="str">
            <v>Solar PV</v>
          </cell>
          <cell r="D2552" t="str">
            <v>2022</v>
          </cell>
          <cell r="E2552">
            <v>842</v>
          </cell>
        </row>
        <row r="2553">
          <cell r="A2553" t="str">
            <v>Germany</v>
          </cell>
          <cell r="B2553" t="str">
            <v>DE</v>
          </cell>
          <cell r="C2553" t="str">
            <v>Solar PV</v>
          </cell>
          <cell r="D2553" t="str">
            <v>2023</v>
          </cell>
          <cell r="E2553">
            <v>842</v>
          </cell>
        </row>
        <row r="2554">
          <cell r="A2554" t="str">
            <v>Germany</v>
          </cell>
          <cell r="B2554" t="str">
            <v>DE</v>
          </cell>
          <cell r="C2554" t="str">
            <v>Solar PV</v>
          </cell>
          <cell r="D2554" t="str">
            <v>2024</v>
          </cell>
          <cell r="E2554">
            <v>842</v>
          </cell>
        </row>
        <row r="2555">
          <cell r="A2555" t="str">
            <v>Germany</v>
          </cell>
          <cell r="B2555" t="str">
            <v>DE</v>
          </cell>
          <cell r="C2555" t="str">
            <v>Solar PV</v>
          </cell>
          <cell r="D2555" t="str">
            <v>2025</v>
          </cell>
          <cell r="E2555">
            <v>842</v>
          </cell>
        </row>
        <row r="2556">
          <cell r="A2556" t="str">
            <v>Germany</v>
          </cell>
          <cell r="B2556" t="str">
            <v>DE</v>
          </cell>
          <cell r="C2556" t="str">
            <v>Solar PV</v>
          </cell>
          <cell r="D2556" t="str">
            <v>2026</v>
          </cell>
          <cell r="E2556">
            <v>842</v>
          </cell>
        </row>
        <row r="2557">
          <cell r="A2557" t="str">
            <v>Germany</v>
          </cell>
          <cell r="B2557" t="str">
            <v>DE</v>
          </cell>
          <cell r="C2557" t="str">
            <v>Solar PV</v>
          </cell>
          <cell r="D2557" t="str">
            <v>2027</v>
          </cell>
          <cell r="E2557">
            <v>842</v>
          </cell>
        </row>
        <row r="2558">
          <cell r="A2558" t="str">
            <v>Germany</v>
          </cell>
          <cell r="B2558" t="str">
            <v>DE</v>
          </cell>
          <cell r="C2558" t="str">
            <v>Solar PV</v>
          </cell>
          <cell r="D2558" t="str">
            <v>2028</v>
          </cell>
          <cell r="E2558">
            <v>842</v>
          </cell>
        </row>
        <row r="2559">
          <cell r="A2559" t="str">
            <v>Germany</v>
          </cell>
          <cell r="B2559" t="str">
            <v>DE</v>
          </cell>
          <cell r="C2559" t="str">
            <v>Solar PV</v>
          </cell>
          <cell r="D2559" t="str">
            <v>2029</v>
          </cell>
          <cell r="E2559">
            <v>842</v>
          </cell>
        </row>
        <row r="2560">
          <cell r="A2560" t="str">
            <v>Germany</v>
          </cell>
          <cell r="B2560" t="str">
            <v>DE</v>
          </cell>
          <cell r="C2560" t="str">
            <v>Solar PV</v>
          </cell>
          <cell r="D2560" t="str">
            <v>2030</v>
          </cell>
          <cell r="E2560">
            <v>842</v>
          </cell>
        </row>
        <row r="2561">
          <cell r="A2561" t="str">
            <v>Germany</v>
          </cell>
          <cell r="B2561" t="str">
            <v>DE</v>
          </cell>
          <cell r="C2561" t="str">
            <v>Solar PV</v>
          </cell>
          <cell r="D2561" t="str">
            <v>2031</v>
          </cell>
          <cell r="E2561">
            <v>842</v>
          </cell>
        </row>
        <row r="2562">
          <cell r="A2562" t="str">
            <v>Germany</v>
          </cell>
          <cell r="B2562" t="str">
            <v>DE</v>
          </cell>
          <cell r="C2562" t="str">
            <v>Solar PV</v>
          </cell>
          <cell r="D2562" t="str">
            <v>2032</v>
          </cell>
          <cell r="E2562">
            <v>842</v>
          </cell>
        </row>
        <row r="2563">
          <cell r="A2563" t="str">
            <v>Germany</v>
          </cell>
          <cell r="B2563" t="str">
            <v>DE</v>
          </cell>
          <cell r="C2563" t="str">
            <v>Solar PV</v>
          </cell>
          <cell r="D2563" t="str">
            <v>2033</v>
          </cell>
          <cell r="E2563">
            <v>842</v>
          </cell>
        </row>
        <row r="2564">
          <cell r="A2564" t="str">
            <v>Germany</v>
          </cell>
          <cell r="B2564" t="str">
            <v>DE</v>
          </cell>
          <cell r="C2564" t="str">
            <v>Solar PV</v>
          </cell>
          <cell r="D2564" t="str">
            <v>2034</v>
          </cell>
          <cell r="E2564">
            <v>842</v>
          </cell>
        </row>
        <row r="2565">
          <cell r="A2565" t="str">
            <v>Germany</v>
          </cell>
          <cell r="B2565" t="str">
            <v>DE</v>
          </cell>
          <cell r="C2565" t="str">
            <v>Solar PV</v>
          </cell>
          <cell r="D2565" t="str">
            <v>2035</v>
          </cell>
          <cell r="E2565">
            <v>842</v>
          </cell>
        </row>
        <row r="2566">
          <cell r="A2566" t="str">
            <v>Germany</v>
          </cell>
          <cell r="B2566" t="str">
            <v>DE</v>
          </cell>
          <cell r="C2566" t="str">
            <v>Solar PV</v>
          </cell>
          <cell r="D2566" t="str">
            <v>2036</v>
          </cell>
          <cell r="E2566">
            <v>842</v>
          </cell>
        </row>
        <row r="2567">
          <cell r="A2567" t="str">
            <v>Germany</v>
          </cell>
          <cell r="B2567" t="str">
            <v>DE</v>
          </cell>
          <cell r="C2567" t="str">
            <v>Solar PV</v>
          </cell>
          <cell r="D2567" t="str">
            <v>2037</v>
          </cell>
          <cell r="E2567">
            <v>842</v>
          </cell>
        </row>
        <row r="2568">
          <cell r="A2568" t="str">
            <v>Germany</v>
          </cell>
          <cell r="B2568" t="str">
            <v>DE</v>
          </cell>
          <cell r="C2568" t="str">
            <v>Solar PV</v>
          </cell>
          <cell r="D2568" t="str">
            <v>2038</v>
          </cell>
          <cell r="E2568">
            <v>842</v>
          </cell>
        </row>
        <row r="2569">
          <cell r="A2569" t="str">
            <v>Germany</v>
          </cell>
          <cell r="B2569" t="str">
            <v>DE</v>
          </cell>
          <cell r="C2569" t="str">
            <v>Solar PV</v>
          </cell>
          <cell r="D2569" t="str">
            <v>2039</v>
          </cell>
          <cell r="E2569">
            <v>842</v>
          </cell>
        </row>
        <row r="2570">
          <cell r="A2570" t="str">
            <v>Germany</v>
          </cell>
          <cell r="B2570" t="str">
            <v>DE</v>
          </cell>
          <cell r="C2570" t="str">
            <v>Solar PV</v>
          </cell>
          <cell r="D2570" t="str">
            <v>2040</v>
          </cell>
          <cell r="E2570">
            <v>842</v>
          </cell>
        </row>
        <row r="2571">
          <cell r="A2571" t="str">
            <v>Germany</v>
          </cell>
          <cell r="B2571" t="str">
            <v>DE</v>
          </cell>
          <cell r="C2571" t="str">
            <v>Solar PV</v>
          </cell>
          <cell r="D2571" t="str">
            <v>2041</v>
          </cell>
          <cell r="E2571">
            <v>842</v>
          </cell>
        </row>
        <row r="2572">
          <cell r="A2572" t="str">
            <v>Germany</v>
          </cell>
          <cell r="B2572" t="str">
            <v>DE</v>
          </cell>
          <cell r="C2572" t="str">
            <v>Solar PV</v>
          </cell>
          <cell r="D2572" t="str">
            <v>2042</v>
          </cell>
          <cell r="E2572">
            <v>842</v>
          </cell>
        </row>
        <row r="2573">
          <cell r="A2573" t="str">
            <v>Germany</v>
          </cell>
          <cell r="B2573" t="str">
            <v>DE</v>
          </cell>
          <cell r="C2573" t="str">
            <v>Solar PV</v>
          </cell>
          <cell r="D2573" t="str">
            <v>2043</v>
          </cell>
          <cell r="E2573">
            <v>842</v>
          </cell>
        </row>
        <row r="2574">
          <cell r="A2574" t="str">
            <v>Germany</v>
          </cell>
          <cell r="B2574" t="str">
            <v>DE</v>
          </cell>
          <cell r="C2574" t="str">
            <v>Solar PV</v>
          </cell>
          <cell r="D2574" t="str">
            <v>2044</v>
          </cell>
          <cell r="E2574">
            <v>842</v>
          </cell>
        </row>
        <row r="2575">
          <cell r="A2575" t="str">
            <v>Germany</v>
          </cell>
          <cell r="B2575" t="str">
            <v>DE</v>
          </cell>
          <cell r="C2575" t="str">
            <v>Solar PV</v>
          </cell>
          <cell r="D2575" t="str">
            <v>2045</v>
          </cell>
          <cell r="E2575">
            <v>842</v>
          </cell>
        </row>
        <row r="2576">
          <cell r="A2576" t="str">
            <v>Germany</v>
          </cell>
          <cell r="B2576" t="str">
            <v>DE</v>
          </cell>
          <cell r="C2576" t="str">
            <v>Solar PV</v>
          </cell>
          <cell r="D2576" t="str">
            <v>2046</v>
          </cell>
          <cell r="E2576">
            <v>842</v>
          </cell>
        </row>
        <row r="2577">
          <cell r="A2577" t="str">
            <v>Germany</v>
          </cell>
          <cell r="B2577" t="str">
            <v>DE</v>
          </cell>
          <cell r="C2577" t="str">
            <v>Solar PV</v>
          </cell>
          <cell r="D2577" t="str">
            <v>2047</v>
          </cell>
          <cell r="E2577">
            <v>842</v>
          </cell>
        </row>
        <row r="2578">
          <cell r="A2578" t="str">
            <v>Germany</v>
          </cell>
          <cell r="B2578" t="str">
            <v>DE</v>
          </cell>
          <cell r="C2578" t="str">
            <v>Solar PV</v>
          </cell>
          <cell r="D2578" t="str">
            <v>2048</v>
          </cell>
          <cell r="E2578">
            <v>842</v>
          </cell>
        </row>
        <row r="2579">
          <cell r="A2579" t="str">
            <v>Germany</v>
          </cell>
          <cell r="B2579" t="str">
            <v>DE</v>
          </cell>
          <cell r="C2579" t="str">
            <v>Solar PV</v>
          </cell>
          <cell r="D2579" t="str">
            <v>2049</v>
          </cell>
          <cell r="E2579">
            <v>842</v>
          </cell>
        </row>
        <row r="2580">
          <cell r="A2580" t="str">
            <v>Germany</v>
          </cell>
          <cell r="B2580" t="str">
            <v>DE</v>
          </cell>
          <cell r="C2580" t="str">
            <v>Solar PV</v>
          </cell>
          <cell r="D2580" t="str">
            <v>2050</v>
          </cell>
          <cell r="E2580">
            <v>842</v>
          </cell>
        </row>
        <row r="2581">
          <cell r="A2581" t="str">
            <v>Denmark DK1</v>
          </cell>
          <cell r="B2581" t="str">
            <v>DK1</v>
          </cell>
          <cell r="C2581" t="str">
            <v>Solar PV</v>
          </cell>
          <cell r="D2581" t="str">
            <v>2018</v>
          </cell>
          <cell r="E2581">
            <v>648</v>
          </cell>
        </row>
        <row r="2582">
          <cell r="A2582" t="str">
            <v>Denmark DK1</v>
          </cell>
          <cell r="B2582" t="str">
            <v>DK1</v>
          </cell>
          <cell r="C2582" t="str">
            <v>Solar PV</v>
          </cell>
          <cell r="D2582" t="str">
            <v>2019</v>
          </cell>
          <cell r="E2582">
            <v>648</v>
          </cell>
        </row>
        <row r="2583">
          <cell r="A2583" t="str">
            <v>Denmark DK1</v>
          </cell>
          <cell r="B2583" t="str">
            <v>DK1</v>
          </cell>
          <cell r="C2583" t="str">
            <v>Solar PV</v>
          </cell>
          <cell r="D2583" t="str">
            <v>2020</v>
          </cell>
          <cell r="E2583">
            <v>648</v>
          </cell>
        </row>
        <row r="2584">
          <cell r="A2584" t="str">
            <v>Denmark DK1</v>
          </cell>
          <cell r="B2584" t="str">
            <v>DK1</v>
          </cell>
          <cell r="C2584" t="str">
            <v>Solar PV</v>
          </cell>
          <cell r="D2584" t="str">
            <v>2021</v>
          </cell>
          <cell r="E2584">
            <v>648</v>
          </cell>
        </row>
        <row r="2585">
          <cell r="A2585" t="str">
            <v>Denmark DK1</v>
          </cell>
          <cell r="B2585" t="str">
            <v>DK1</v>
          </cell>
          <cell r="C2585" t="str">
            <v>Solar PV</v>
          </cell>
          <cell r="D2585" t="str">
            <v>2022</v>
          </cell>
          <cell r="E2585">
            <v>648</v>
          </cell>
        </row>
        <row r="2586">
          <cell r="A2586" t="str">
            <v>Denmark DK1</v>
          </cell>
          <cell r="B2586" t="str">
            <v>DK1</v>
          </cell>
          <cell r="C2586" t="str">
            <v>Solar PV</v>
          </cell>
          <cell r="D2586" t="str">
            <v>2023</v>
          </cell>
          <cell r="E2586">
            <v>648</v>
          </cell>
        </row>
        <row r="2587">
          <cell r="A2587" t="str">
            <v>Denmark DK1</v>
          </cell>
          <cell r="B2587" t="str">
            <v>DK1</v>
          </cell>
          <cell r="C2587" t="str">
            <v>Solar PV</v>
          </cell>
          <cell r="D2587" t="str">
            <v>2024</v>
          </cell>
          <cell r="E2587">
            <v>648</v>
          </cell>
        </row>
        <row r="2588">
          <cell r="A2588" t="str">
            <v>Denmark DK1</v>
          </cell>
          <cell r="B2588" t="str">
            <v>DK1</v>
          </cell>
          <cell r="C2588" t="str">
            <v>Solar PV</v>
          </cell>
          <cell r="D2588" t="str">
            <v>2025</v>
          </cell>
          <cell r="E2588">
            <v>648</v>
          </cell>
        </row>
        <row r="2589">
          <cell r="A2589" t="str">
            <v>Denmark DK1</v>
          </cell>
          <cell r="B2589" t="str">
            <v>DK1</v>
          </cell>
          <cell r="C2589" t="str">
            <v>Solar PV</v>
          </cell>
          <cell r="D2589" t="str">
            <v>2026</v>
          </cell>
          <cell r="E2589">
            <v>648</v>
          </cell>
        </row>
        <row r="2590">
          <cell r="A2590" t="str">
            <v>Denmark DK1</v>
          </cell>
          <cell r="B2590" t="str">
            <v>DK1</v>
          </cell>
          <cell r="C2590" t="str">
            <v>Solar PV</v>
          </cell>
          <cell r="D2590" t="str">
            <v>2027</v>
          </cell>
          <cell r="E2590">
            <v>648</v>
          </cell>
        </row>
        <row r="2591">
          <cell r="A2591" t="str">
            <v>Denmark DK1</v>
          </cell>
          <cell r="B2591" t="str">
            <v>DK1</v>
          </cell>
          <cell r="C2591" t="str">
            <v>Solar PV</v>
          </cell>
          <cell r="D2591" t="str">
            <v>2028</v>
          </cell>
          <cell r="E2591">
            <v>648</v>
          </cell>
        </row>
        <row r="2592">
          <cell r="A2592" t="str">
            <v>Denmark DK1</v>
          </cell>
          <cell r="B2592" t="str">
            <v>DK1</v>
          </cell>
          <cell r="C2592" t="str">
            <v>Solar PV</v>
          </cell>
          <cell r="D2592" t="str">
            <v>2029</v>
          </cell>
          <cell r="E2592">
            <v>648</v>
          </cell>
        </row>
        <row r="2593">
          <cell r="A2593" t="str">
            <v>Denmark DK1</v>
          </cell>
          <cell r="B2593" t="str">
            <v>DK1</v>
          </cell>
          <cell r="C2593" t="str">
            <v>Solar PV</v>
          </cell>
          <cell r="D2593" t="str">
            <v>2030</v>
          </cell>
          <cell r="E2593">
            <v>648</v>
          </cell>
        </row>
        <row r="2594">
          <cell r="A2594" t="str">
            <v>Denmark DK1</v>
          </cell>
          <cell r="B2594" t="str">
            <v>DK1</v>
          </cell>
          <cell r="C2594" t="str">
            <v>Solar PV</v>
          </cell>
          <cell r="D2594" t="str">
            <v>2031</v>
          </cell>
          <cell r="E2594">
            <v>648</v>
          </cell>
        </row>
        <row r="2595">
          <cell r="A2595" t="str">
            <v>Denmark DK1</v>
          </cell>
          <cell r="B2595" t="str">
            <v>DK1</v>
          </cell>
          <cell r="C2595" t="str">
            <v>Solar PV</v>
          </cell>
          <cell r="D2595" t="str">
            <v>2032</v>
          </cell>
          <cell r="E2595">
            <v>648</v>
          </cell>
        </row>
        <row r="2596">
          <cell r="A2596" t="str">
            <v>Denmark DK1</v>
          </cell>
          <cell r="B2596" t="str">
            <v>DK1</v>
          </cell>
          <cell r="C2596" t="str">
            <v>Solar PV</v>
          </cell>
          <cell r="D2596" t="str">
            <v>2033</v>
          </cell>
          <cell r="E2596">
            <v>648</v>
          </cell>
        </row>
        <row r="2597">
          <cell r="A2597" t="str">
            <v>Denmark DK1</v>
          </cell>
          <cell r="B2597" t="str">
            <v>DK1</v>
          </cell>
          <cell r="C2597" t="str">
            <v>Solar PV</v>
          </cell>
          <cell r="D2597" t="str">
            <v>2034</v>
          </cell>
          <cell r="E2597">
            <v>648</v>
          </cell>
        </row>
        <row r="2598">
          <cell r="A2598" t="str">
            <v>Denmark DK1</v>
          </cell>
          <cell r="B2598" t="str">
            <v>DK1</v>
          </cell>
          <cell r="C2598" t="str">
            <v>Solar PV</v>
          </cell>
          <cell r="D2598" t="str">
            <v>2035</v>
          </cell>
          <cell r="E2598">
            <v>648</v>
          </cell>
        </row>
        <row r="2599">
          <cell r="A2599" t="str">
            <v>Denmark DK1</v>
          </cell>
          <cell r="B2599" t="str">
            <v>DK1</v>
          </cell>
          <cell r="C2599" t="str">
            <v>Solar PV</v>
          </cell>
          <cell r="D2599" t="str">
            <v>2036</v>
          </cell>
          <cell r="E2599">
            <v>648</v>
          </cell>
        </row>
        <row r="2600">
          <cell r="A2600" t="str">
            <v>Denmark DK1</v>
          </cell>
          <cell r="B2600" t="str">
            <v>DK1</v>
          </cell>
          <cell r="C2600" t="str">
            <v>Solar PV</v>
          </cell>
          <cell r="D2600" t="str">
            <v>2037</v>
          </cell>
          <cell r="E2600">
            <v>648</v>
          </cell>
        </row>
        <row r="2601">
          <cell r="A2601" t="str">
            <v>Denmark DK1</v>
          </cell>
          <cell r="B2601" t="str">
            <v>DK1</v>
          </cell>
          <cell r="C2601" t="str">
            <v>Solar PV</v>
          </cell>
          <cell r="D2601" t="str">
            <v>2038</v>
          </cell>
          <cell r="E2601">
            <v>648</v>
          </cell>
        </row>
        <row r="2602">
          <cell r="A2602" t="str">
            <v>Denmark DK1</v>
          </cell>
          <cell r="B2602" t="str">
            <v>DK1</v>
          </cell>
          <cell r="C2602" t="str">
            <v>Solar PV</v>
          </cell>
          <cell r="D2602" t="str">
            <v>2039</v>
          </cell>
          <cell r="E2602">
            <v>648</v>
          </cell>
        </row>
        <row r="2603">
          <cell r="A2603" t="str">
            <v>Denmark DK1</v>
          </cell>
          <cell r="B2603" t="str">
            <v>DK1</v>
          </cell>
          <cell r="C2603" t="str">
            <v>Solar PV</v>
          </cell>
          <cell r="D2603" t="str">
            <v>2040</v>
          </cell>
          <cell r="E2603">
            <v>648</v>
          </cell>
        </row>
        <row r="2604">
          <cell r="A2604" t="str">
            <v>Denmark DK1</v>
          </cell>
          <cell r="B2604" t="str">
            <v>DK1</v>
          </cell>
          <cell r="C2604" t="str">
            <v>Solar PV</v>
          </cell>
          <cell r="D2604" t="str">
            <v>2041</v>
          </cell>
          <cell r="E2604">
            <v>648</v>
          </cell>
        </row>
        <row r="2605">
          <cell r="A2605" t="str">
            <v>Denmark DK1</v>
          </cell>
          <cell r="B2605" t="str">
            <v>DK1</v>
          </cell>
          <cell r="C2605" t="str">
            <v>Solar PV</v>
          </cell>
          <cell r="D2605" t="str">
            <v>2042</v>
          </cell>
          <cell r="E2605">
            <v>648</v>
          </cell>
        </row>
        <row r="2606">
          <cell r="A2606" t="str">
            <v>Denmark DK1</v>
          </cell>
          <cell r="B2606" t="str">
            <v>DK1</v>
          </cell>
          <cell r="C2606" t="str">
            <v>Solar PV</v>
          </cell>
          <cell r="D2606" t="str">
            <v>2043</v>
          </cell>
          <cell r="E2606">
            <v>648</v>
          </cell>
        </row>
        <row r="2607">
          <cell r="A2607" t="str">
            <v>Denmark DK1</v>
          </cell>
          <cell r="B2607" t="str">
            <v>DK1</v>
          </cell>
          <cell r="C2607" t="str">
            <v>Solar PV</v>
          </cell>
          <cell r="D2607" t="str">
            <v>2044</v>
          </cell>
          <cell r="E2607">
            <v>648</v>
          </cell>
        </row>
        <row r="2608">
          <cell r="A2608" t="str">
            <v>Denmark DK1</v>
          </cell>
          <cell r="B2608" t="str">
            <v>DK1</v>
          </cell>
          <cell r="C2608" t="str">
            <v>Solar PV</v>
          </cell>
          <cell r="D2608" t="str">
            <v>2045</v>
          </cell>
          <cell r="E2608">
            <v>648</v>
          </cell>
        </row>
        <row r="2609">
          <cell r="A2609" t="str">
            <v>Denmark DK1</v>
          </cell>
          <cell r="B2609" t="str">
            <v>DK1</v>
          </cell>
          <cell r="C2609" t="str">
            <v>Solar PV</v>
          </cell>
          <cell r="D2609" t="str">
            <v>2046</v>
          </cell>
          <cell r="E2609">
            <v>648</v>
          </cell>
        </row>
        <row r="2610">
          <cell r="A2610" t="str">
            <v>Denmark DK1</v>
          </cell>
          <cell r="B2610" t="str">
            <v>DK1</v>
          </cell>
          <cell r="C2610" t="str">
            <v>Solar PV</v>
          </cell>
          <cell r="D2610" t="str">
            <v>2047</v>
          </cell>
          <cell r="E2610">
            <v>648</v>
          </cell>
        </row>
        <row r="2611">
          <cell r="A2611" t="str">
            <v>Denmark DK1</v>
          </cell>
          <cell r="B2611" t="str">
            <v>DK1</v>
          </cell>
          <cell r="C2611" t="str">
            <v>Solar PV</v>
          </cell>
          <cell r="D2611" t="str">
            <v>2048</v>
          </cell>
          <cell r="E2611">
            <v>648</v>
          </cell>
        </row>
        <row r="2612">
          <cell r="A2612" t="str">
            <v>Denmark DK1</v>
          </cell>
          <cell r="B2612" t="str">
            <v>DK1</v>
          </cell>
          <cell r="C2612" t="str">
            <v>Solar PV</v>
          </cell>
          <cell r="D2612" t="str">
            <v>2049</v>
          </cell>
          <cell r="E2612">
            <v>648</v>
          </cell>
        </row>
        <row r="2613">
          <cell r="A2613" t="str">
            <v>Denmark DK1</v>
          </cell>
          <cell r="B2613" t="str">
            <v>DK1</v>
          </cell>
          <cell r="C2613" t="str">
            <v>Solar PV</v>
          </cell>
          <cell r="D2613" t="str">
            <v>2050</v>
          </cell>
          <cell r="E2613">
            <v>648</v>
          </cell>
        </row>
        <row r="2614">
          <cell r="A2614" t="str">
            <v>Denmark DK2</v>
          </cell>
          <cell r="B2614" t="str">
            <v>DK2</v>
          </cell>
          <cell r="C2614" t="str">
            <v>Solar PV</v>
          </cell>
          <cell r="D2614" t="str">
            <v>2018</v>
          </cell>
          <cell r="E2614">
            <v>649</v>
          </cell>
        </row>
        <row r="2615">
          <cell r="A2615" t="str">
            <v>Denmark DK2</v>
          </cell>
          <cell r="B2615" t="str">
            <v>DK2</v>
          </cell>
          <cell r="C2615" t="str">
            <v>Solar PV</v>
          </cell>
          <cell r="D2615" t="str">
            <v>2019</v>
          </cell>
          <cell r="E2615">
            <v>649</v>
          </cell>
        </row>
        <row r="2616">
          <cell r="A2616" t="str">
            <v>Denmark DK2</v>
          </cell>
          <cell r="B2616" t="str">
            <v>DK2</v>
          </cell>
          <cell r="C2616" t="str">
            <v>Solar PV</v>
          </cell>
          <cell r="D2616" t="str">
            <v>2020</v>
          </cell>
          <cell r="E2616">
            <v>649</v>
          </cell>
        </row>
        <row r="2617">
          <cell r="A2617" t="str">
            <v>Denmark DK2</v>
          </cell>
          <cell r="B2617" t="str">
            <v>DK2</v>
          </cell>
          <cell r="C2617" t="str">
            <v>Solar PV</v>
          </cell>
          <cell r="D2617" t="str">
            <v>2021</v>
          </cell>
          <cell r="E2617">
            <v>649</v>
          </cell>
        </row>
        <row r="2618">
          <cell r="A2618" t="str">
            <v>Denmark DK2</v>
          </cell>
          <cell r="B2618" t="str">
            <v>DK2</v>
          </cell>
          <cell r="C2618" t="str">
            <v>Solar PV</v>
          </cell>
          <cell r="D2618" t="str">
            <v>2022</v>
          </cell>
          <cell r="E2618">
            <v>649</v>
          </cell>
        </row>
        <row r="2619">
          <cell r="A2619" t="str">
            <v>Denmark DK2</v>
          </cell>
          <cell r="B2619" t="str">
            <v>DK2</v>
          </cell>
          <cell r="C2619" t="str">
            <v>Solar PV</v>
          </cell>
          <cell r="D2619" t="str">
            <v>2023</v>
          </cell>
          <cell r="E2619">
            <v>649</v>
          </cell>
        </row>
        <row r="2620">
          <cell r="A2620" t="str">
            <v>Denmark DK2</v>
          </cell>
          <cell r="B2620" t="str">
            <v>DK2</v>
          </cell>
          <cell r="C2620" t="str">
            <v>Solar PV</v>
          </cell>
          <cell r="D2620" t="str">
            <v>2024</v>
          </cell>
          <cell r="E2620">
            <v>649</v>
          </cell>
        </row>
        <row r="2621">
          <cell r="A2621" t="str">
            <v>Denmark DK2</v>
          </cell>
          <cell r="B2621" t="str">
            <v>DK2</v>
          </cell>
          <cell r="C2621" t="str">
            <v>Solar PV</v>
          </cell>
          <cell r="D2621" t="str">
            <v>2025</v>
          </cell>
          <cell r="E2621">
            <v>649</v>
          </cell>
        </row>
        <row r="2622">
          <cell r="A2622" t="str">
            <v>Denmark DK2</v>
          </cell>
          <cell r="B2622" t="str">
            <v>DK2</v>
          </cell>
          <cell r="C2622" t="str">
            <v>Solar PV</v>
          </cell>
          <cell r="D2622" t="str">
            <v>2026</v>
          </cell>
          <cell r="E2622">
            <v>649</v>
          </cell>
        </row>
        <row r="2623">
          <cell r="A2623" t="str">
            <v>Denmark DK2</v>
          </cell>
          <cell r="B2623" t="str">
            <v>DK2</v>
          </cell>
          <cell r="C2623" t="str">
            <v>Solar PV</v>
          </cell>
          <cell r="D2623" t="str">
            <v>2027</v>
          </cell>
          <cell r="E2623">
            <v>649</v>
          </cell>
        </row>
        <row r="2624">
          <cell r="A2624" t="str">
            <v>Denmark DK2</v>
          </cell>
          <cell r="B2624" t="str">
            <v>DK2</v>
          </cell>
          <cell r="C2624" t="str">
            <v>Solar PV</v>
          </cell>
          <cell r="D2624" t="str">
            <v>2028</v>
          </cell>
          <cell r="E2624">
            <v>649</v>
          </cell>
        </row>
        <row r="2625">
          <cell r="A2625" t="str">
            <v>Denmark DK2</v>
          </cell>
          <cell r="B2625" t="str">
            <v>DK2</v>
          </cell>
          <cell r="C2625" t="str">
            <v>Solar PV</v>
          </cell>
          <cell r="D2625" t="str">
            <v>2029</v>
          </cell>
          <cell r="E2625">
            <v>649</v>
          </cell>
        </row>
        <row r="2626">
          <cell r="A2626" t="str">
            <v>Denmark DK2</v>
          </cell>
          <cell r="B2626" t="str">
            <v>DK2</v>
          </cell>
          <cell r="C2626" t="str">
            <v>Solar PV</v>
          </cell>
          <cell r="D2626" t="str">
            <v>2030</v>
          </cell>
          <cell r="E2626">
            <v>649</v>
          </cell>
        </row>
        <row r="2627">
          <cell r="A2627" t="str">
            <v>Denmark DK2</v>
          </cell>
          <cell r="B2627" t="str">
            <v>DK2</v>
          </cell>
          <cell r="C2627" t="str">
            <v>Solar PV</v>
          </cell>
          <cell r="D2627" t="str">
            <v>2031</v>
          </cell>
          <cell r="E2627">
            <v>649</v>
          </cell>
        </row>
        <row r="2628">
          <cell r="A2628" t="str">
            <v>Denmark DK2</v>
          </cell>
          <cell r="B2628" t="str">
            <v>DK2</v>
          </cell>
          <cell r="C2628" t="str">
            <v>Solar PV</v>
          </cell>
          <cell r="D2628" t="str">
            <v>2032</v>
          </cell>
          <cell r="E2628">
            <v>649</v>
          </cell>
        </row>
        <row r="2629">
          <cell r="A2629" t="str">
            <v>Denmark DK2</v>
          </cell>
          <cell r="B2629" t="str">
            <v>DK2</v>
          </cell>
          <cell r="C2629" t="str">
            <v>Solar PV</v>
          </cell>
          <cell r="D2629" t="str">
            <v>2033</v>
          </cell>
          <cell r="E2629">
            <v>649</v>
          </cell>
        </row>
        <row r="2630">
          <cell r="A2630" t="str">
            <v>Denmark DK2</v>
          </cell>
          <cell r="B2630" t="str">
            <v>DK2</v>
          </cell>
          <cell r="C2630" t="str">
            <v>Solar PV</v>
          </cell>
          <cell r="D2630" t="str">
            <v>2034</v>
          </cell>
          <cell r="E2630">
            <v>649</v>
          </cell>
        </row>
        <row r="2631">
          <cell r="A2631" t="str">
            <v>Denmark DK2</v>
          </cell>
          <cell r="B2631" t="str">
            <v>DK2</v>
          </cell>
          <cell r="C2631" t="str">
            <v>Solar PV</v>
          </cell>
          <cell r="D2631" t="str">
            <v>2035</v>
          </cell>
          <cell r="E2631">
            <v>649</v>
          </cell>
        </row>
        <row r="2632">
          <cell r="A2632" t="str">
            <v>Denmark DK2</v>
          </cell>
          <cell r="B2632" t="str">
            <v>DK2</v>
          </cell>
          <cell r="C2632" t="str">
            <v>Solar PV</v>
          </cell>
          <cell r="D2632" t="str">
            <v>2036</v>
          </cell>
          <cell r="E2632">
            <v>649</v>
          </cell>
        </row>
        <row r="2633">
          <cell r="A2633" t="str">
            <v>Denmark DK2</v>
          </cell>
          <cell r="B2633" t="str">
            <v>DK2</v>
          </cell>
          <cell r="C2633" t="str">
            <v>Solar PV</v>
          </cell>
          <cell r="D2633" t="str">
            <v>2037</v>
          </cell>
          <cell r="E2633">
            <v>649</v>
          </cell>
        </row>
        <row r="2634">
          <cell r="A2634" t="str">
            <v>Denmark DK2</v>
          </cell>
          <cell r="B2634" t="str">
            <v>DK2</v>
          </cell>
          <cell r="C2634" t="str">
            <v>Solar PV</v>
          </cell>
          <cell r="D2634" t="str">
            <v>2038</v>
          </cell>
          <cell r="E2634">
            <v>649</v>
          </cell>
        </row>
        <row r="2635">
          <cell r="A2635" t="str">
            <v>Denmark DK2</v>
          </cell>
          <cell r="B2635" t="str">
            <v>DK2</v>
          </cell>
          <cell r="C2635" t="str">
            <v>Solar PV</v>
          </cell>
          <cell r="D2635" t="str">
            <v>2039</v>
          </cell>
          <cell r="E2635">
            <v>649</v>
          </cell>
        </row>
        <row r="2636">
          <cell r="A2636" t="str">
            <v>Denmark DK2</v>
          </cell>
          <cell r="B2636" t="str">
            <v>DK2</v>
          </cell>
          <cell r="C2636" t="str">
            <v>Solar PV</v>
          </cell>
          <cell r="D2636" t="str">
            <v>2040</v>
          </cell>
          <cell r="E2636">
            <v>649</v>
          </cell>
        </row>
        <row r="2637">
          <cell r="A2637" t="str">
            <v>Denmark DK2</v>
          </cell>
          <cell r="B2637" t="str">
            <v>DK2</v>
          </cell>
          <cell r="C2637" t="str">
            <v>Solar PV</v>
          </cell>
          <cell r="D2637" t="str">
            <v>2041</v>
          </cell>
          <cell r="E2637">
            <v>649</v>
          </cell>
        </row>
        <row r="2638">
          <cell r="A2638" t="str">
            <v>Denmark DK2</v>
          </cell>
          <cell r="B2638" t="str">
            <v>DK2</v>
          </cell>
          <cell r="C2638" t="str">
            <v>Solar PV</v>
          </cell>
          <cell r="D2638" t="str">
            <v>2042</v>
          </cell>
          <cell r="E2638">
            <v>649</v>
          </cell>
        </row>
        <row r="2639">
          <cell r="A2639" t="str">
            <v>Denmark DK2</v>
          </cell>
          <cell r="B2639" t="str">
            <v>DK2</v>
          </cell>
          <cell r="C2639" t="str">
            <v>Solar PV</v>
          </cell>
          <cell r="D2639" t="str">
            <v>2043</v>
          </cell>
          <cell r="E2639">
            <v>649</v>
          </cell>
        </row>
        <row r="2640">
          <cell r="A2640" t="str">
            <v>Denmark DK2</v>
          </cell>
          <cell r="B2640" t="str">
            <v>DK2</v>
          </cell>
          <cell r="C2640" t="str">
            <v>Solar PV</v>
          </cell>
          <cell r="D2640" t="str">
            <v>2044</v>
          </cell>
          <cell r="E2640">
            <v>649</v>
          </cell>
        </row>
        <row r="2641">
          <cell r="A2641" t="str">
            <v>Denmark DK2</v>
          </cell>
          <cell r="B2641" t="str">
            <v>DK2</v>
          </cell>
          <cell r="C2641" t="str">
            <v>Solar PV</v>
          </cell>
          <cell r="D2641" t="str">
            <v>2045</v>
          </cell>
          <cell r="E2641">
            <v>649</v>
          </cell>
        </row>
        <row r="2642">
          <cell r="A2642" t="str">
            <v>Denmark DK2</v>
          </cell>
          <cell r="B2642" t="str">
            <v>DK2</v>
          </cell>
          <cell r="C2642" t="str">
            <v>Solar PV</v>
          </cell>
          <cell r="D2642" t="str">
            <v>2046</v>
          </cell>
          <cell r="E2642">
            <v>649</v>
          </cell>
        </row>
        <row r="2643">
          <cell r="A2643" t="str">
            <v>Denmark DK2</v>
          </cell>
          <cell r="B2643" t="str">
            <v>DK2</v>
          </cell>
          <cell r="C2643" t="str">
            <v>Solar PV</v>
          </cell>
          <cell r="D2643" t="str">
            <v>2047</v>
          </cell>
          <cell r="E2643">
            <v>649</v>
          </cell>
        </row>
        <row r="2644">
          <cell r="A2644" t="str">
            <v>Denmark DK2</v>
          </cell>
          <cell r="B2644" t="str">
            <v>DK2</v>
          </cell>
          <cell r="C2644" t="str">
            <v>Solar PV</v>
          </cell>
          <cell r="D2644" t="str">
            <v>2048</v>
          </cell>
          <cell r="E2644">
            <v>649</v>
          </cell>
        </row>
        <row r="2645">
          <cell r="A2645" t="str">
            <v>Denmark DK2</v>
          </cell>
          <cell r="B2645" t="str">
            <v>DK2</v>
          </cell>
          <cell r="C2645" t="str">
            <v>Solar PV</v>
          </cell>
          <cell r="D2645" t="str">
            <v>2049</v>
          </cell>
          <cell r="E2645">
            <v>649</v>
          </cell>
        </row>
        <row r="2646">
          <cell r="A2646" t="str">
            <v>Denmark DK2</v>
          </cell>
          <cell r="B2646" t="str">
            <v>DK2</v>
          </cell>
          <cell r="C2646" t="str">
            <v>Solar PV</v>
          </cell>
          <cell r="D2646" t="str">
            <v>2050</v>
          </cell>
          <cell r="E2646">
            <v>649</v>
          </cell>
        </row>
        <row r="2647">
          <cell r="A2647" t="str">
            <v>Estonia</v>
          </cell>
          <cell r="B2647" t="str">
            <v>EE</v>
          </cell>
          <cell r="C2647" t="str">
            <v>Solar PV</v>
          </cell>
          <cell r="D2647" t="str">
            <v>2018</v>
          </cell>
          <cell r="E2647">
            <v>709</v>
          </cell>
        </row>
        <row r="2648">
          <cell r="A2648" t="str">
            <v>Estonia</v>
          </cell>
          <cell r="B2648" t="str">
            <v>EE</v>
          </cell>
          <cell r="C2648" t="str">
            <v>Solar PV</v>
          </cell>
          <cell r="D2648" t="str">
            <v>2019</v>
          </cell>
          <cell r="E2648">
            <v>709</v>
          </cell>
        </row>
        <row r="2649">
          <cell r="A2649" t="str">
            <v>Estonia</v>
          </cell>
          <cell r="B2649" t="str">
            <v>EE</v>
          </cell>
          <cell r="C2649" t="str">
            <v>Solar PV</v>
          </cell>
          <cell r="D2649" t="str">
            <v>2020</v>
          </cell>
          <cell r="E2649">
            <v>709</v>
          </cell>
        </row>
        <row r="2650">
          <cell r="A2650" t="str">
            <v>Estonia</v>
          </cell>
          <cell r="B2650" t="str">
            <v>EE</v>
          </cell>
          <cell r="C2650" t="str">
            <v>Solar PV</v>
          </cell>
          <cell r="D2650" t="str">
            <v>2021</v>
          </cell>
          <cell r="E2650">
            <v>709</v>
          </cell>
        </row>
        <row r="2651">
          <cell r="A2651" t="str">
            <v>Estonia</v>
          </cell>
          <cell r="B2651" t="str">
            <v>EE</v>
          </cell>
          <cell r="C2651" t="str">
            <v>Solar PV</v>
          </cell>
          <cell r="D2651" t="str">
            <v>2022</v>
          </cell>
          <cell r="E2651">
            <v>709</v>
          </cell>
        </row>
        <row r="2652">
          <cell r="A2652" t="str">
            <v>Estonia</v>
          </cell>
          <cell r="B2652" t="str">
            <v>EE</v>
          </cell>
          <cell r="C2652" t="str">
            <v>Solar PV</v>
          </cell>
          <cell r="D2652" t="str">
            <v>2023</v>
          </cell>
          <cell r="E2652">
            <v>709</v>
          </cell>
        </row>
        <row r="2653">
          <cell r="A2653" t="str">
            <v>Estonia</v>
          </cell>
          <cell r="B2653" t="str">
            <v>EE</v>
          </cell>
          <cell r="C2653" t="str">
            <v>Solar PV</v>
          </cell>
          <cell r="D2653" t="str">
            <v>2024</v>
          </cell>
          <cell r="E2653">
            <v>709</v>
          </cell>
        </row>
        <row r="2654">
          <cell r="A2654" t="str">
            <v>Estonia</v>
          </cell>
          <cell r="B2654" t="str">
            <v>EE</v>
          </cell>
          <cell r="C2654" t="str">
            <v>Solar PV</v>
          </cell>
          <cell r="D2654" t="str">
            <v>2025</v>
          </cell>
          <cell r="E2654">
            <v>709</v>
          </cell>
        </row>
        <row r="2655">
          <cell r="A2655" t="str">
            <v>Estonia</v>
          </cell>
          <cell r="B2655" t="str">
            <v>EE</v>
          </cell>
          <cell r="C2655" t="str">
            <v>Solar PV</v>
          </cell>
          <cell r="D2655" t="str">
            <v>2026</v>
          </cell>
          <cell r="E2655">
            <v>709</v>
          </cell>
        </row>
        <row r="2656">
          <cell r="A2656" t="str">
            <v>Estonia</v>
          </cell>
          <cell r="B2656" t="str">
            <v>EE</v>
          </cell>
          <cell r="C2656" t="str">
            <v>Solar PV</v>
          </cell>
          <cell r="D2656" t="str">
            <v>2027</v>
          </cell>
          <cell r="E2656">
            <v>709</v>
          </cell>
        </row>
        <row r="2657">
          <cell r="A2657" t="str">
            <v>Estonia</v>
          </cell>
          <cell r="B2657" t="str">
            <v>EE</v>
          </cell>
          <cell r="C2657" t="str">
            <v>Solar PV</v>
          </cell>
          <cell r="D2657" t="str">
            <v>2028</v>
          </cell>
          <cell r="E2657">
            <v>709</v>
          </cell>
        </row>
        <row r="2658">
          <cell r="A2658" t="str">
            <v>Estonia</v>
          </cell>
          <cell r="B2658" t="str">
            <v>EE</v>
          </cell>
          <cell r="C2658" t="str">
            <v>Solar PV</v>
          </cell>
          <cell r="D2658" t="str">
            <v>2029</v>
          </cell>
          <cell r="E2658">
            <v>709</v>
          </cell>
        </row>
        <row r="2659">
          <cell r="A2659" t="str">
            <v>Estonia</v>
          </cell>
          <cell r="B2659" t="str">
            <v>EE</v>
          </cell>
          <cell r="C2659" t="str">
            <v>Solar PV</v>
          </cell>
          <cell r="D2659" t="str">
            <v>2030</v>
          </cell>
          <cell r="E2659">
            <v>709</v>
          </cell>
        </row>
        <row r="2660">
          <cell r="A2660" t="str">
            <v>Estonia</v>
          </cell>
          <cell r="B2660" t="str">
            <v>EE</v>
          </cell>
          <cell r="C2660" t="str">
            <v>Solar PV</v>
          </cell>
          <cell r="D2660" t="str">
            <v>2031</v>
          </cell>
          <cell r="E2660">
            <v>709</v>
          </cell>
        </row>
        <row r="2661">
          <cell r="A2661" t="str">
            <v>Estonia</v>
          </cell>
          <cell r="B2661" t="str">
            <v>EE</v>
          </cell>
          <cell r="C2661" t="str">
            <v>Solar PV</v>
          </cell>
          <cell r="D2661" t="str">
            <v>2032</v>
          </cell>
          <cell r="E2661">
            <v>709</v>
          </cell>
        </row>
        <row r="2662">
          <cell r="A2662" t="str">
            <v>Estonia</v>
          </cell>
          <cell r="B2662" t="str">
            <v>EE</v>
          </cell>
          <cell r="C2662" t="str">
            <v>Solar PV</v>
          </cell>
          <cell r="D2662" t="str">
            <v>2033</v>
          </cell>
          <cell r="E2662">
            <v>709</v>
          </cell>
        </row>
        <row r="2663">
          <cell r="A2663" t="str">
            <v>Estonia</v>
          </cell>
          <cell r="B2663" t="str">
            <v>EE</v>
          </cell>
          <cell r="C2663" t="str">
            <v>Solar PV</v>
          </cell>
          <cell r="D2663" t="str">
            <v>2034</v>
          </cell>
          <cell r="E2663">
            <v>709</v>
          </cell>
        </row>
        <row r="2664">
          <cell r="A2664" t="str">
            <v>Estonia</v>
          </cell>
          <cell r="B2664" t="str">
            <v>EE</v>
          </cell>
          <cell r="C2664" t="str">
            <v>Solar PV</v>
          </cell>
          <cell r="D2664" t="str">
            <v>2035</v>
          </cell>
          <cell r="E2664">
            <v>709</v>
          </cell>
        </row>
        <row r="2665">
          <cell r="A2665" t="str">
            <v>Estonia</v>
          </cell>
          <cell r="B2665" t="str">
            <v>EE</v>
          </cell>
          <cell r="C2665" t="str">
            <v>Solar PV</v>
          </cell>
          <cell r="D2665" t="str">
            <v>2036</v>
          </cell>
          <cell r="E2665">
            <v>709</v>
          </cell>
        </row>
        <row r="2666">
          <cell r="A2666" t="str">
            <v>Estonia</v>
          </cell>
          <cell r="B2666" t="str">
            <v>EE</v>
          </cell>
          <cell r="C2666" t="str">
            <v>Solar PV</v>
          </cell>
          <cell r="D2666" t="str">
            <v>2037</v>
          </cell>
          <cell r="E2666">
            <v>709</v>
          </cell>
        </row>
        <row r="2667">
          <cell r="A2667" t="str">
            <v>Estonia</v>
          </cell>
          <cell r="B2667" t="str">
            <v>EE</v>
          </cell>
          <cell r="C2667" t="str">
            <v>Solar PV</v>
          </cell>
          <cell r="D2667" t="str">
            <v>2038</v>
          </cell>
          <cell r="E2667">
            <v>709</v>
          </cell>
        </row>
        <row r="2668">
          <cell r="A2668" t="str">
            <v>Estonia</v>
          </cell>
          <cell r="B2668" t="str">
            <v>EE</v>
          </cell>
          <cell r="C2668" t="str">
            <v>Solar PV</v>
          </cell>
          <cell r="D2668" t="str">
            <v>2039</v>
          </cell>
          <cell r="E2668">
            <v>709</v>
          </cell>
        </row>
        <row r="2669">
          <cell r="A2669" t="str">
            <v>Estonia</v>
          </cell>
          <cell r="B2669" t="str">
            <v>EE</v>
          </cell>
          <cell r="C2669" t="str">
            <v>Solar PV</v>
          </cell>
          <cell r="D2669" t="str">
            <v>2040</v>
          </cell>
          <cell r="E2669">
            <v>709</v>
          </cell>
        </row>
        <row r="2670">
          <cell r="A2670" t="str">
            <v>Estonia</v>
          </cell>
          <cell r="B2670" t="str">
            <v>EE</v>
          </cell>
          <cell r="C2670" t="str">
            <v>Solar PV</v>
          </cell>
          <cell r="D2670" t="str">
            <v>2041</v>
          </cell>
          <cell r="E2670">
            <v>709</v>
          </cell>
        </row>
        <row r="2671">
          <cell r="A2671" t="str">
            <v>Estonia</v>
          </cell>
          <cell r="B2671" t="str">
            <v>EE</v>
          </cell>
          <cell r="C2671" t="str">
            <v>Solar PV</v>
          </cell>
          <cell r="D2671" t="str">
            <v>2042</v>
          </cell>
          <cell r="E2671">
            <v>709</v>
          </cell>
        </row>
        <row r="2672">
          <cell r="A2672" t="str">
            <v>Estonia</v>
          </cell>
          <cell r="B2672" t="str">
            <v>EE</v>
          </cell>
          <cell r="C2672" t="str">
            <v>Solar PV</v>
          </cell>
          <cell r="D2672" t="str">
            <v>2043</v>
          </cell>
          <cell r="E2672">
            <v>709</v>
          </cell>
        </row>
        <row r="2673">
          <cell r="A2673" t="str">
            <v>Estonia</v>
          </cell>
          <cell r="B2673" t="str">
            <v>EE</v>
          </cell>
          <cell r="C2673" t="str">
            <v>Solar PV</v>
          </cell>
          <cell r="D2673" t="str">
            <v>2044</v>
          </cell>
          <cell r="E2673">
            <v>709</v>
          </cell>
        </row>
        <row r="2674">
          <cell r="A2674" t="str">
            <v>Estonia</v>
          </cell>
          <cell r="B2674" t="str">
            <v>EE</v>
          </cell>
          <cell r="C2674" t="str">
            <v>Solar PV</v>
          </cell>
          <cell r="D2674" t="str">
            <v>2045</v>
          </cell>
          <cell r="E2674">
            <v>709</v>
          </cell>
        </row>
        <row r="2675">
          <cell r="A2675" t="str">
            <v>Estonia</v>
          </cell>
          <cell r="B2675" t="str">
            <v>EE</v>
          </cell>
          <cell r="C2675" t="str">
            <v>Solar PV</v>
          </cell>
          <cell r="D2675" t="str">
            <v>2046</v>
          </cell>
          <cell r="E2675">
            <v>709</v>
          </cell>
        </row>
        <row r="2676">
          <cell r="A2676" t="str">
            <v>Estonia</v>
          </cell>
          <cell r="B2676" t="str">
            <v>EE</v>
          </cell>
          <cell r="C2676" t="str">
            <v>Solar PV</v>
          </cell>
          <cell r="D2676" t="str">
            <v>2047</v>
          </cell>
          <cell r="E2676">
            <v>709</v>
          </cell>
        </row>
        <row r="2677">
          <cell r="A2677" t="str">
            <v>Estonia</v>
          </cell>
          <cell r="B2677" t="str">
            <v>EE</v>
          </cell>
          <cell r="C2677" t="str">
            <v>Solar PV</v>
          </cell>
          <cell r="D2677" t="str">
            <v>2048</v>
          </cell>
          <cell r="E2677">
            <v>709</v>
          </cell>
        </row>
        <row r="2678">
          <cell r="A2678" t="str">
            <v>Estonia</v>
          </cell>
          <cell r="B2678" t="str">
            <v>EE</v>
          </cell>
          <cell r="C2678" t="str">
            <v>Solar PV</v>
          </cell>
          <cell r="D2678" t="str">
            <v>2049</v>
          </cell>
          <cell r="E2678">
            <v>709</v>
          </cell>
        </row>
        <row r="2679">
          <cell r="A2679" t="str">
            <v>Estonia</v>
          </cell>
          <cell r="B2679" t="str">
            <v>EE</v>
          </cell>
          <cell r="C2679" t="str">
            <v>Solar PV</v>
          </cell>
          <cell r="D2679" t="str">
            <v>2050</v>
          </cell>
          <cell r="E2679">
            <v>709</v>
          </cell>
        </row>
        <row r="2680">
          <cell r="A2680" t="str">
            <v>Spain</v>
          </cell>
          <cell r="B2680" t="str">
            <v>ES</v>
          </cell>
          <cell r="C2680" t="str">
            <v>Solar PV</v>
          </cell>
          <cell r="D2680" t="str">
            <v>2018</v>
          </cell>
          <cell r="E2680">
            <v>1315</v>
          </cell>
        </row>
        <row r="2681">
          <cell r="A2681" t="str">
            <v>Spain</v>
          </cell>
          <cell r="B2681" t="str">
            <v>ES</v>
          </cell>
          <cell r="C2681" t="str">
            <v>Solar PV</v>
          </cell>
          <cell r="D2681" t="str">
            <v>2019</v>
          </cell>
          <cell r="E2681">
            <v>1315</v>
          </cell>
        </row>
        <row r="2682">
          <cell r="A2682" t="str">
            <v>Spain</v>
          </cell>
          <cell r="B2682" t="str">
            <v>ES</v>
          </cell>
          <cell r="C2682" t="str">
            <v>Solar PV</v>
          </cell>
          <cell r="D2682" t="str">
            <v>2020</v>
          </cell>
          <cell r="E2682">
            <v>1315</v>
          </cell>
        </row>
        <row r="2683">
          <cell r="A2683" t="str">
            <v>Spain</v>
          </cell>
          <cell r="B2683" t="str">
            <v>ES</v>
          </cell>
          <cell r="C2683" t="str">
            <v>Solar PV</v>
          </cell>
          <cell r="D2683" t="str">
            <v>2021</v>
          </cell>
          <cell r="E2683">
            <v>1315</v>
          </cell>
        </row>
        <row r="2684">
          <cell r="A2684" t="str">
            <v>Spain</v>
          </cell>
          <cell r="B2684" t="str">
            <v>ES</v>
          </cell>
          <cell r="C2684" t="str">
            <v>Solar PV</v>
          </cell>
          <cell r="D2684" t="str">
            <v>2022</v>
          </cell>
          <cell r="E2684">
            <v>1315</v>
          </cell>
        </row>
        <row r="2685">
          <cell r="A2685" t="str">
            <v>Spain</v>
          </cell>
          <cell r="B2685" t="str">
            <v>ES</v>
          </cell>
          <cell r="C2685" t="str">
            <v>Solar PV</v>
          </cell>
          <cell r="D2685" t="str">
            <v>2023</v>
          </cell>
          <cell r="E2685">
            <v>1315</v>
          </cell>
        </row>
        <row r="2686">
          <cell r="A2686" t="str">
            <v>Spain</v>
          </cell>
          <cell r="B2686" t="str">
            <v>ES</v>
          </cell>
          <cell r="C2686" t="str">
            <v>Solar PV</v>
          </cell>
          <cell r="D2686" t="str">
            <v>2024</v>
          </cell>
          <cell r="E2686">
            <v>1315</v>
          </cell>
        </row>
        <row r="2687">
          <cell r="A2687" t="str">
            <v>Spain</v>
          </cell>
          <cell r="B2687" t="str">
            <v>ES</v>
          </cell>
          <cell r="C2687" t="str">
            <v>Solar PV</v>
          </cell>
          <cell r="D2687" t="str">
            <v>2025</v>
          </cell>
          <cell r="E2687">
            <v>1315</v>
          </cell>
        </row>
        <row r="2688">
          <cell r="A2688" t="str">
            <v>Spain</v>
          </cell>
          <cell r="B2688" t="str">
            <v>ES</v>
          </cell>
          <cell r="C2688" t="str">
            <v>Solar PV</v>
          </cell>
          <cell r="D2688" t="str">
            <v>2026</v>
          </cell>
          <cell r="E2688">
            <v>1315</v>
          </cell>
        </row>
        <row r="2689">
          <cell r="A2689" t="str">
            <v>Spain</v>
          </cell>
          <cell r="B2689" t="str">
            <v>ES</v>
          </cell>
          <cell r="C2689" t="str">
            <v>Solar PV</v>
          </cell>
          <cell r="D2689" t="str">
            <v>2027</v>
          </cell>
          <cell r="E2689">
            <v>1315</v>
          </cell>
        </row>
        <row r="2690">
          <cell r="A2690" t="str">
            <v>Spain</v>
          </cell>
          <cell r="B2690" t="str">
            <v>ES</v>
          </cell>
          <cell r="C2690" t="str">
            <v>Solar PV</v>
          </cell>
          <cell r="D2690" t="str">
            <v>2028</v>
          </cell>
          <cell r="E2690">
            <v>1315</v>
          </cell>
        </row>
        <row r="2691">
          <cell r="A2691" t="str">
            <v>Spain</v>
          </cell>
          <cell r="B2691" t="str">
            <v>ES</v>
          </cell>
          <cell r="C2691" t="str">
            <v>Solar PV</v>
          </cell>
          <cell r="D2691" t="str">
            <v>2029</v>
          </cell>
          <cell r="E2691">
            <v>1315</v>
          </cell>
        </row>
        <row r="2692">
          <cell r="A2692" t="str">
            <v>Spain</v>
          </cell>
          <cell r="B2692" t="str">
            <v>ES</v>
          </cell>
          <cell r="C2692" t="str">
            <v>Solar PV</v>
          </cell>
          <cell r="D2692" t="str">
            <v>2030</v>
          </cell>
          <cell r="E2692">
            <v>1315</v>
          </cell>
        </row>
        <row r="2693">
          <cell r="A2693" t="str">
            <v>Spain</v>
          </cell>
          <cell r="B2693" t="str">
            <v>ES</v>
          </cell>
          <cell r="C2693" t="str">
            <v>Solar PV</v>
          </cell>
          <cell r="D2693" t="str">
            <v>2031</v>
          </cell>
          <cell r="E2693">
            <v>1315</v>
          </cell>
        </row>
        <row r="2694">
          <cell r="A2694" t="str">
            <v>Spain</v>
          </cell>
          <cell r="B2694" t="str">
            <v>ES</v>
          </cell>
          <cell r="C2694" t="str">
            <v>Solar PV</v>
          </cell>
          <cell r="D2694" t="str">
            <v>2032</v>
          </cell>
          <cell r="E2694">
            <v>1315</v>
          </cell>
        </row>
        <row r="2695">
          <cell r="A2695" t="str">
            <v>Spain</v>
          </cell>
          <cell r="B2695" t="str">
            <v>ES</v>
          </cell>
          <cell r="C2695" t="str">
            <v>Solar PV</v>
          </cell>
          <cell r="D2695" t="str">
            <v>2033</v>
          </cell>
          <cell r="E2695">
            <v>1315</v>
          </cell>
        </row>
        <row r="2696">
          <cell r="A2696" t="str">
            <v>Spain</v>
          </cell>
          <cell r="B2696" t="str">
            <v>ES</v>
          </cell>
          <cell r="C2696" t="str">
            <v>Solar PV</v>
          </cell>
          <cell r="D2696" t="str">
            <v>2034</v>
          </cell>
          <cell r="E2696">
            <v>1315</v>
          </cell>
        </row>
        <row r="2697">
          <cell r="A2697" t="str">
            <v>Spain</v>
          </cell>
          <cell r="B2697" t="str">
            <v>ES</v>
          </cell>
          <cell r="C2697" t="str">
            <v>Solar PV</v>
          </cell>
          <cell r="D2697" t="str">
            <v>2035</v>
          </cell>
          <cell r="E2697">
            <v>1315</v>
          </cell>
        </row>
        <row r="2698">
          <cell r="A2698" t="str">
            <v>Spain</v>
          </cell>
          <cell r="B2698" t="str">
            <v>ES</v>
          </cell>
          <cell r="C2698" t="str">
            <v>Solar PV</v>
          </cell>
          <cell r="D2698" t="str">
            <v>2036</v>
          </cell>
          <cell r="E2698">
            <v>1315</v>
          </cell>
        </row>
        <row r="2699">
          <cell r="A2699" t="str">
            <v>Spain</v>
          </cell>
          <cell r="B2699" t="str">
            <v>ES</v>
          </cell>
          <cell r="C2699" t="str">
            <v>Solar PV</v>
          </cell>
          <cell r="D2699" t="str">
            <v>2037</v>
          </cell>
          <cell r="E2699">
            <v>1315</v>
          </cell>
        </row>
        <row r="2700">
          <cell r="A2700" t="str">
            <v>Spain</v>
          </cell>
          <cell r="B2700" t="str">
            <v>ES</v>
          </cell>
          <cell r="C2700" t="str">
            <v>Solar PV</v>
          </cell>
          <cell r="D2700" t="str">
            <v>2038</v>
          </cell>
          <cell r="E2700">
            <v>1315</v>
          </cell>
        </row>
        <row r="2701">
          <cell r="A2701" t="str">
            <v>Spain</v>
          </cell>
          <cell r="B2701" t="str">
            <v>ES</v>
          </cell>
          <cell r="C2701" t="str">
            <v>Solar PV</v>
          </cell>
          <cell r="D2701" t="str">
            <v>2039</v>
          </cell>
          <cell r="E2701">
            <v>1315</v>
          </cell>
        </row>
        <row r="2702">
          <cell r="A2702" t="str">
            <v>Spain</v>
          </cell>
          <cell r="B2702" t="str">
            <v>ES</v>
          </cell>
          <cell r="C2702" t="str">
            <v>Solar PV</v>
          </cell>
          <cell r="D2702" t="str">
            <v>2040</v>
          </cell>
          <cell r="E2702">
            <v>1315</v>
          </cell>
        </row>
        <row r="2703">
          <cell r="A2703" t="str">
            <v>Spain</v>
          </cell>
          <cell r="B2703" t="str">
            <v>ES</v>
          </cell>
          <cell r="C2703" t="str">
            <v>Solar PV</v>
          </cell>
          <cell r="D2703" t="str">
            <v>2041</v>
          </cell>
          <cell r="E2703">
            <v>1315</v>
          </cell>
        </row>
        <row r="2704">
          <cell r="A2704" t="str">
            <v>Spain</v>
          </cell>
          <cell r="B2704" t="str">
            <v>ES</v>
          </cell>
          <cell r="C2704" t="str">
            <v>Solar PV</v>
          </cell>
          <cell r="D2704" t="str">
            <v>2042</v>
          </cell>
          <cell r="E2704">
            <v>1315</v>
          </cell>
        </row>
        <row r="2705">
          <cell r="A2705" t="str">
            <v>Spain</v>
          </cell>
          <cell r="B2705" t="str">
            <v>ES</v>
          </cell>
          <cell r="C2705" t="str">
            <v>Solar PV</v>
          </cell>
          <cell r="D2705" t="str">
            <v>2043</v>
          </cell>
          <cell r="E2705">
            <v>1315</v>
          </cell>
        </row>
        <row r="2706">
          <cell r="A2706" t="str">
            <v>Spain</v>
          </cell>
          <cell r="B2706" t="str">
            <v>ES</v>
          </cell>
          <cell r="C2706" t="str">
            <v>Solar PV</v>
          </cell>
          <cell r="D2706" t="str">
            <v>2044</v>
          </cell>
          <cell r="E2706">
            <v>1315</v>
          </cell>
        </row>
        <row r="2707">
          <cell r="A2707" t="str">
            <v>Spain</v>
          </cell>
          <cell r="B2707" t="str">
            <v>ES</v>
          </cell>
          <cell r="C2707" t="str">
            <v>Solar PV</v>
          </cell>
          <cell r="D2707" t="str">
            <v>2045</v>
          </cell>
          <cell r="E2707">
            <v>1315</v>
          </cell>
        </row>
        <row r="2708">
          <cell r="A2708" t="str">
            <v>Spain</v>
          </cell>
          <cell r="B2708" t="str">
            <v>ES</v>
          </cell>
          <cell r="C2708" t="str">
            <v>Solar PV</v>
          </cell>
          <cell r="D2708" t="str">
            <v>2046</v>
          </cell>
          <cell r="E2708">
            <v>1315</v>
          </cell>
        </row>
        <row r="2709">
          <cell r="A2709" t="str">
            <v>Spain</v>
          </cell>
          <cell r="B2709" t="str">
            <v>ES</v>
          </cell>
          <cell r="C2709" t="str">
            <v>Solar PV</v>
          </cell>
          <cell r="D2709" t="str">
            <v>2047</v>
          </cell>
          <cell r="E2709">
            <v>1315</v>
          </cell>
        </row>
        <row r="2710">
          <cell r="A2710" t="str">
            <v>Spain</v>
          </cell>
          <cell r="B2710" t="str">
            <v>ES</v>
          </cell>
          <cell r="C2710" t="str">
            <v>Solar PV</v>
          </cell>
          <cell r="D2710" t="str">
            <v>2048</v>
          </cell>
          <cell r="E2710">
            <v>1315</v>
          </cell>
        </row>
        <row r="2711">
          <cell r="A2711" t="str">
            <v>Spain</v>
          </cell>
          <cell r="B2711" t="str">
            <v>ES</v>
          </cell>
          <cell r="C2711" t="str">
            <v>Solar PV</v>
          </cell>
          <cell r="D2711" t="str">
            <v>2049</v>
          </cell>
          <cell r="E2711">
            <v>1315</v>
          </cell>
        </row>
        <row r="2712">
          <cell r="A2712" t="str">
            <v>Spain</v>
          </cell>
          <cell r="B2712" t="str">
            <v>ES</v>
          </cell>
          <cell r="C2712" t="str">
            <v>Solar PV</v>
          </cell>
          <cell r="D2712" t="str">
            <v>2050</v>
          </cell>
          <cell r="E2712">
            <v>1315</v>
          </cell>
        </row>
        <row r="2713">
          <cell r="A2713" t="str">
            <v>Finland</v>
          </cell>
          <cell r="B2713" t="str">
            <v>FI</v>
          </cell>
          <cell r="C2713" t="str">
            <v>Solar PV</v>
          </cell>
          <cell r="D2713" t="str">
            <v>2018</v>
          </cell>
          <cell r="E2713">
            <v>714</v>
          </cell>
        </row>
        <row r="2714">
          <cell r="A2714" t="str">
            <v>Finland</v>
          </cell>
          <cell r="B2714" t="str">
            <v>FI</v>
          </cell>
          <cell r="C2714" t="str">
            <v>Solar PV</v>
          </cell>
          <cell r="D2714" t="str">
            <v>2019</v>
          </cell>
          <cell r="E2714">
            <v>714</v>
          </cell>
        </row>
        <row r="2715">
          <cell r="A2715" t="str">
            <v>Finland</v>
          </cell>
          <cell r="B2715" t="str">
            <v>FI</v>
          </cell>
          <cell r="C2715" t="str">
            <v>Solar PV</v>
          </cell>
          <cell r="D2715" t="str">
            <v>2020</v>
          </cell>
          <cell r="E2715">
            <v>714</v>
          </cell>
        </row>
        <row r="2716">
          <cell r="A2716" t="str">
            <v>Finland</v>
          </cell>
          <cell r="B2716" t="str">
            <v>FI</v>
          </cell>
          <cell r="C2716" t="str">
            <v>Solar PV</v>
          </cell>
          <cell r="D2716" t="str">
            <v>2021</v>
          </cell>
          <cell r="E2716">
            <v>714</v>
          </cell>
        </row>
        <row r="2717">
          <cell r="A2717" t="str">
            <v>Finland</v>
          </cell>
          <cell r="B2717" t="str">
            <v>FI</v>
          </cell>
          <cell r="C2717" t="str">
            <v>Solar PV</v>
          </cell>
          <cell r="D2717" t="str">
            <v>2022</v>
          </cell>
          <cell r="E2717">
            <v>714</v>
          </cell>
        </row>
        <row r="2718">
          <cell r="A2718" t="str">
            <v>Finland</v>
          </cell>
          <cell r="B2718" t="str">
            <v>FI</v>
          </cell>
          <cell r="C2718" t="str">
            <v>Solar PV</v>
          </cell>
          <cell r="D2718" t="str">
            <v>2023</v>
          </cell>
          <cell r="E2718">
            <v>714</v>
          </cell>
        </row>
        <row r="2719">
          <cell r="A2719" t="str">
            <v>Finland</v>
          </cell>
          <cell r="B2719" t="str">
            <v>FI</v>
          </cell>
          <cell r="C2719" t="str">
            <v>Solar PV</v>
          </cell>
          <cell r="D2719" t="str">
            <v>2024</v>
          </cell>
          <cell r="E2719">
            <v>714</v>
          </cell>
        </row>
        <row r="2720">
          <cell r="A2720" t="str">
            <v>Finland</v>
          </cell>
          <cell r="B2720" t="str">
            <v>FI</v>
          </cell>
          <cell r="C2720" t="str">
            <v>Solar PV</v>
          </cell>
          <cell r="D2720" t="str">
            <v>2025</v>
          </cell>
          <cell r="E2720">
            <v>714</v>
          </cell>
        </row>
        <row r="2721">
          <cell r="A2721" t="str">
            <v>Finland</v>
          </cell>
          <cell r="B2721" t="str">
            <v>FI</v>
          </cell>
          <cell r="C2721" t="str">
            <v>Solar PV</v>
          </cell>
          <cell r="D2721" t="str">
            <v>2026</v>
          </cell>
          <cell r="E2721">
            <v>714</v>
          </cell>
        </row>
        <row r="2722">
          <cell r="A2722" t="str">
            <v>Finland</v>
          </cell>
          <cell r="B2722" t="str">
            <v>FI</v>
          </cell>
          <cell r="C2722" t="str">
            <v>Solar PV</v>
          </cell>
          <cell r="D2722" t="str">
            <v>2027</v>
          </cell>
          <cell r="E2722">
            <v>714</v>
          </cell>
        </row>
        <row r="2723">
          <cell r="A2723" t="str">
            <v>Finland</v>
          </cell>
          <cell r="B2723" t="str">
            <v>FI</v>
          </cell>
          <cell r="C2723" t="str">
            <v>Solar PV</v>
          </cell>
          <cell r="D2723" t="str">
            <v>2028</v>
          </cell>
          <cell r="E2723">
            <v>714</v>
          </cell>
        </row>
        <row r="2724">
          <cell r="A2724" t="str">
            <v>Finland</v>
          </cell>
          <cell r="B2724" t="str">
            <v>FI</v>
          </cell>
          <cell r="C2724" t="str">
            <v>Solar PV</v>
          </cell>
          <cell r="D2724" t="str">
            <v>2029</v>
          </cell>
          <cell r="E2724">
            <v>714</v>
          </cell>
        </row>
        <row r="2725">
          <cell r="A2725" t="str">
            <v>Finland</v>
          </cell>
          <cell r="B2725" t="str">
            <v>FI</v>
          </cell>
          <cell r="C2725" t="str">
            <v>Solar PV</v>
          </cell>
          <cell r="D2725" t="str">
            <v>2030</v>
          </cell>
          <cell r="E2725">
            <v>714</v>
          </cell>
        </row>
        <row r="2726">
          <cell r="A2726" t="str">
            <v>Finland</v>
          </cell>
          <cell r="B2726" t="str">
            <v>FI</v>
          </cell>
          <cell r="C2726" t="str">
            <v>Solar PV</v>
          </cell>
          <cell r="D2726" t="str">
            <v>2031</v>
          </cell>
          <cell r="E2726">
            <v>714</v>
          </cell>
        </row>
        <row r="2727">
          <cell r="A2727" t="str">
            <v>Finland</v>
          </cell>
          <cell r="B2727" t="str">
            <v>FI</v>
          </cell>
          <cell r="C2727" t="str">
            <v>Solar PV</v>
          </cell>
          <cell r="D2727" t="str">
            <v>2032</v>
          </cell>
          <cell r="E2727">
            <v>714</v>
          </cell>
        </row>
        <row r="2728">
          <cell r="A2728" t="str">
            <v>Finland</v>
          </cell>
          <cell r="B2728" t="str">
            <v>FI</v>
          </cell>
          <cell r="C2728" t="str">
            <v>Solar PV</v>
          </cell>
          <cell r="D2728" t="str">
            <v>2033</v>
          </cell>
          <cell r="E2728">
            <v>714</v>
          </cell>
        </row>
        <row r="2729">
          <cell r="A2729" t="str">
            <v>Finland</v>
          </cell>
          <cell r="B2729" t="str">
            <v>FI</v>
          </cell>
          <cell r="C2729" t="str">
            <v>Solar PV</v>
          </cell>
          <cell r="D2729" t="str">
            <v>2034</v>
          </cell>
          <cell r="E2729">
            <v>714</v>
          </cell>
        </row>
        <row r="2730">
          <cell r="A2730" t="str">
            <v>Finland</v>
          </cell>
          <cell r="B2730" t="str">
            <v>FI</v>
          </cell>
          <cell r="C2730" t="str">
            <v>Solar PV</v>
          </cell>
          <cell r="D2730" t="str">
            <v>2035</v>
          </cell>
          <cell r="E2730">
            <v>714</v>
          </cell>
        </row>
        <row r="2731">
          <cell r="A2731" t="str">
            <v>Finland</v>
          </cell>
          <cell r="B2731" t="str">
            <v>FI</v>
          </cell>
          <cell r="C2731" t="str">
            <v>Solar PV</v>
          </cell>
          <cell r="D2731" t="str">
            <v>2036</v>
          </cell>
          <cell r="E2731">
            <v>714</v>
          </cell>
        </row>
        <row r="2732">
          <cell r="A2732" t="str">
            <v>Finland</v>
          </cell>
          <cell r="B2732" t="str">
            <v>FI</v>
          </cell>
          <cell r="C2732" t="str">
            <v>Solar PV</v>
          </cell>
          <cell r="D2732" t="str">
            <v>2037</v>
          </cell>
          <cell r="E2732">
            <v>714</v>
          </cell>
        </row>
        <row r="2733">
          <cell r="A2733" t="str">
            <v>Finland</v>
          </cell>
          <cell r="B2733" t="str">
            <v>FI</v>
          </cell>
          <cell r="C2733" t="str">
            <v>Solar PV</v>
          </cell>
          <cell r="D2733" t="str">
            <v>2038</v>
          </cell>
          <cell r="E2733">
            <v>714</v>
          </cell>
        </row>
        <row r="2734">
          <cell r="A2734" t="str">
            <v>Finland</v>
          </cell>
          <cell r="B2734" t="str">
            <v>FI</v>
          </cell>
          <cell r="C2734" t="str">
            <v>Solar PV</v>
          </cell>
          <cell r="D2734" t="str">
            <v>2039</v>
          </cell>
          <cell r="E2734">
            <v>714</v>
          </cell>
        </row>
        <row r="2735">
          <cell r="A2735" t="str">
            <v>Finland</v>
          </cell>
          <cell r="B2735" t="str">
            <v>FI</v>
          </cell>
          <cell r="C2735" t="str">
            <v>Solar PV</v>
          </cell>
          <cell r="D2735" t="str">
            <v>2040</v>
          </cell>
          <cell r="E2735">
            <v>714</v>
          </cell>
        </row>
        <row r="2736">
          <cell r="A2736" t="str">
            <v>Finland</v>
          </cell>
          <cell r="B2736" t="str">
            <v>FI</v>
          </cell>
          <cell r="C2736" t="str">
            <v>Solar PV</v>
          </cell>
          <cell r="D2736" t="str">
            <v>2041</v>
          </cell>
          <cell r="E2736">
            <v>714</v>
          </cell>
        </row>
        <row r="2737">
          <cell r="A2737" t="str">
            <v>Finland</v>
          </cell>
          <cell r="B2737" t="str">
            <v>FI</v>
          </cell>
          <cell r="C2737" t="str">
            <v>Solar PV</v>
          </cell>
          <cell r="D2737" t="str">
            <v>2042</v>
          </cell>
          <cell r="E2737">
            <v>714</v>
          </cell>
        </row>
        <row r="2738">
          <cell r="A2738" t="str">
            <v>Finland</v>
          </cell>
          <cell r="B2738" t="str">
            <v>FI</v>
          </cell>
          <cell r="C2738" t="str">
            <v>Solar PV</v>
          </cell>
          <cell r="D2738" t="str">
            <v>2043</v>
          </cell>
          <cell r="E2738">
            <v>714</v>
          </cell>
        </row>
        <row r="2739">
          <cell r="A2739" t="str">
            <v>Finland</v>
          </cell>
          <cell r="B2739" t="str">
            <v>FI</v>
          </cell>
          <cell r="C2739" t="str">
            <v>Solar PV</v>
          </cell>
          <cell r="D2739" t="str">
            <v>2044</v>
          </cell>
          <cell r="E2739">
            <v>714</v>
          </cell>
        </row>
        <row r="2740">
          <cell r="A2740" t="str">
            <v>Finland</v>
          </cell>
          <cell r="B2740" t="str">
            <v>FI</v>
          </cell>
          <cell r="C2740" t="str">
            <v>Solar PV</v>
          </cell>
          <cell r="D2740" t="str">
            <v>2045</v>
          </cell>
          <cell r="E2740">
            <v>714</v>
          </cell>
        </row>
        <row r="2741">
          <cell r="A2741" t="str">
            <v>Finland</v>
          </cell>
          <cell r="B2741" t="str">
            <v>FI</v>
          </cell>
          <cell r="C2741" t="str">
            <v>Solar PV</v>
          </cell>
          <cell r="D2741" t="str">
            <v>2046</v>
          </cell>
          <cell r="E2741">
            <v>714</v>
          </cell>
        </row>
        <row r="2742">
          <cell r="A2742" t="str">
            <v>Finland</v>
          </cell>
          <cell r="B2742" t="str">
            <v>FI</v>
          </cell>
          <cell r="C2742" t="str">
            <v>Solar PV</v>
          </cell>
          <cell r="D2742" t="str">
            <v>2047</v>
          </cell>
          <cell r="E2742">
            <v>714</v>
          </cell>
        </row>
        <row r="2743">
          <cell r="A2743" t="str">
            <v>Finland</v>
          </cell>
          <cell r="B2743" t="str">
            <v>FI</v>
          </cell>
          <cell r="C2743" t="str">
            <v>Solar PV</v>
          </cell>
          <cell r="D2743" t="str">
            <v>2048</v>
          </cell>
          <cell r="E2743">
            <v>714</v>
          </cell>
        </row>
        <row r="2744">
          <cell r="A2744" t="str">
            <v>Finland</v>
          </cell>
          <cell r="B2744" t="str">
            <v>FI</v>
          </cell>
          <cell r="C2744" t="str">
            <v>Solar PV</v>
          </cell>
          <cell r="D2744" t="str">
            <v>2049</v>
          </cell>
          <cell r="E2744">
            <v>714</v>
          </cell>
        </row>
        <row r="2745">
          <cell r="A2745" t="str">
            <v>Finland</v>
          </cell>
          <cell r="B2745" t="str">
            <v>FI</v>
          </cell>
          <cell r="C2745" t="str">
            <v>Solar PV</v>
          </cell>
          <cell r="D2745" t="str">
            <v>2050</v>
          </cell>
          <cell r="E2745">
            <v>714</v>
          </cell>
        </row>
        <row r="2746">
          <cell r="A2746" t="str">
            <v>France</v>
          </cell>
          <cell r="B2746" t="str">
            <v>FR</v>
          </cell>
          <cell r="C2746" t="str">
            <v>Solar PV</v>
          </cell>
          <cell r="D2746" t="str">
            <v>2018</v>
          </cell>
          <cell r="E2746">
            <v>986</v>
          </cell>
        </row>
        <row r="2747">
          <cell r="A2747" t="str">
            <v>France</v>
          </cell>
          <cell r="B2747" t="str">
            <v>FR</v>
          </cell>
          <cell r="C2747" t="str">
            <v>Solar PV</v>
          </cell>
          <cell r="D2747" t="str">
            <v>2019</v>
          </cell>
          <cell r="E2747">
            <v>986</v>
          </cell>
        </row>
        <row r="2748">
          <cell r="A2748" t="str">
            <v>France</v>
          </cell>
          <cell r="B2748" t="str">
            <v>FR</v>
          </cell>
          <cell r="C2748" t="str">
            <v>Solar PV</v>
          </cell>
          <cell r="D2748" t="str">
            <v>2020</v>
          </cell>
          <cell r="E2748">
            <v>986</v>
          </cell>
        </row>
        <row r="2749">
          <cell r="A2749" t="str">
            <v>France</v>
          </cell>
          <cell r="B2749" t="str">
            <v>FR</v>
          </cell>
          <cell r="C2749" t="str">
            <v>Solar PV</v>
          </cell>
          <cell r="D2749" t="str">
            <v>2021</v>
          </cell>
          <cell r="E2749">
            <v>986</v>
          </cell>
        </row>
        <row r="2750">
          <cell r="A2750" t="str">
            <v>France</v>
          </cell>
          <cell r="B2750" t="str">
            <v>FR</v>
          </cell>
          <cell r="C2750" t="str">
            <v>Solar PV</v>
          </cell>
          <cell r="D2750" t="str">
            <v>2022</v>
          </cell>
          <cell r="E2750">
            <v>986</v>
          </cell>
        </row>
        <row r="2751">
          <cell r="A2751" t="str">
            <v>France</v>
          </cell>
          <cell r="B2751" t="str">
            <v>FR</v>
          </cell>
          <cell r="C2751" t="str">
            <v>Solar PV</v>
          </cell>
          <cell r="D2751" t="str">
            <v>2023</v>
          </cell>
          <cell r="E2751">
            <v>986</v>
          </cell>
        </row>
        <row r="2752">
          <cell r="A2752" t="str">
            <v>France</v>
          </cell>
          <cell r="B2752" t="str">
            <v>FR</v>
          </cell>
          <cell r="C2752" t="str">
            <v>Solar PV</v>
          </cell>
          <cell r="D2752" t="str">
            <v>2024</v>
          </cell>
          <cell r="E2752">
            <v>986</v>
          </cell>
        </row>
        <row r="2753">
          <cell r="A2753" t="str">
            <v>France</v>
          </cell>
          <cell r="B2753" t="str">
            <v>FR</v>
          </cell>
          <cell r="C2753" t="str">
            <v>Solar PV</v>
          </cell>
          <cell r="D2753" t="str">
            <v>2025</v>
          </cell>
          <cell r="E2753">
            <v>986</v>
          </cell>
        </row>
        <row r="2754">
          <cell r="A2754" t="str">
            <v>France</v>
          </cell>
          <cell r="B2754" t="str">
            <v>FR</v>
          </cell>
          <cell r="C2754" t="str">
            <v>Solar PV</v>
          </cell>
          <cell r="D2754" t="str">
            <v>2026</v>
          </cell>
          <cell r="E2754">
            <v>986</v>
          </cell>
        </row>
        <row r="2755">
          <cell r="A2755" t="str">
            <v>France</v>
          </cell>
          <cell r="B2755" t="str">
            <v>FR</v>
          </cell>
          <cell r="C2755" t="str">
            <v>Solar PV</v>
          </cell>
          <cell r="D2755" t="str">
            <v>2027</v>
          </cell>
          <cell r="E2755">
            <v>986</v>
          </cell>
        </row>
        <row r="2756">
          <cell r="A2756" t="str">
            <v>France</v>
          </cell>
          <cell r="B2756" t="str">
            <v>FR</v>
          </cell>
          <cell r="C2756" t="str">
            <v>Solar PV</v>
          </cell>
          <cell r="D2756" t="str">
            <v>2028</v>
          </cell>
          <cell r="E2756">
            <v>986</v>
          </cell>
        </row>
        <row r="2757">
          <cell r="A2757" t="str">
            <v>France</v>
          </cell>
          <cell r="B2757" t="str">
            <v>FR</v>
          </cell>
          <cell r="C2757" t="str">
            <v>Solar PV</v>
          </cell>
          <cell r="D2757" t="str">
            <v>2029</v>
          </cell>
          <cell r="E2757">
            <v>986</v>
          </cell>
        </row>
        <row r="2758">
          <cell r="A2758" t="str">
            <v>France</v>
          </cell>
          <cell r="B2758" t="str">
            <v>FR</v>
          </cell>
          <cell r="C2758" t="str">
            <v>Solar PV</v>
          </cell>
          <cell r="D2758" t="str">
            <v>2030</v>
          </cell>
          <cell r="E2758">
            <v>986</v>
          </cell>
        </row>
        <row r="2759">
          <cell r="A2759" t="str">
            <v>France</v>
          </cell>
          <cell r="B2759" t="str">
            <v>FR</v>
          </cell>
          <cell r="C2759" t="str">
            <v>Solar PV</v>
          </cell>
          <cell r="D2759" t="str">
            <v>2031</v>
          </cell>
          <cell r="E2759">
            <v>986</v>
          </cell>
        </row>
        <row r="2760">
          <cell r="A2760" t="str">
            <v>France</v>
          </cell>
          <cell r="B2760" t="str">
            <v>FR</v>
          </cell>
          <cell r="C2760" t="str">
            <v>Solar PV</v>
          </cell>
          <cell r="D2760" t="str">
            <v>2032</v>
          </cell>
          <cell r="E2760">
            <v>986</v>
          </cell>
        </row>
        <row r="2761">
          <cell r="A2761" t="str">
            <v>France</v>
          </cell>
          <cell r="B2761" t="str">
            <v>FR</v>
          </cell>
          <cell r="C2761" t="str">
            <v>Solar PV</v>
          </cell>
          <cell r="D2761" t="str">
            <v>2033</v>
          </cell>
          <cell r="E2761">
            <v>986</v>
          </cell>
        </row>
        <row r="2762">
          <cell r="A2762" t="str">
            <v>France</v>
          </cell>
          <cell r="B2762" t="str">
            <v>FR</v>
          </cell>
          <cell r="C2762" t="str">
            <v>Solar PV</v>
          </cell>
          <cell r="D2762" t="str">
            <v>2034</v>
          </cell>
          <cell r="E2762">
            <v>986</v>
          </cell>
        </row>
        <row r="2763">
          <cell r="A2763" t="str">
            <v>France</v>
          </cell>
          <cell r="B2763" t="str">
            <v>FR</v>
          </cell>
          <cell r="C2763" t="str">
            <v>Solar PV</v>
          </cell>
          <cell r="D2763" t="str">
            <v>2035</v>
          </cell>
          <cell r="E2763">
            <v>986</v>
          </cell>
        </row>
        <row r="2764">
          <cell r="A2764" t="str">
            <v>France</v>
          </cell>
          <cell r="B2764" t="str">
            <v>FR</v>
          </cell>
          <cell r="C2764" t="str">
            <v>Solar PV</v>
          </cell>
          <cell r="D2764" t="str">
            <v>2036</v>
          </cell>
          <cell r="E2764">
            <v>986</v>
          </cell>
        </row>
        <row r="2765">
          <cell r="A2765" t="str">
            <v>France</v>
          </cell>
          <cell r="B2765" t="str">
            <v>FR</v>
          </cell>
          <cell r="C2765" t="str">
            <v>Solar PV</v>
          </cell>
          <cell r="D2765" t="str">
            <v>2037</v>
          </cell>
          <cell r="E2765">
            <v>986</v>
          </cell>
        </row>
        <row r="2766">
          <cell r="A2766" t="str">
            <v>France</v>
          </cell>
          <cell r="B2766" t="str">
            <v>FR</v>
          </cell>
          <cell r="C2766" t="str">
            <v>Solar PV</v>
          </cell>
          <cell r="D2766" t="str">
            <v>2038</v>
          </cell>
          <cell r="E2766">
            <v>986</v>
          </cell>
        </row>
        <row r="2767">
          <cell r="A2767" t="str">
            <v>France</v>
          </cell>
          <cell r="B2767" t="str">
            <v>FR</v>
          </cell>
          <cell r="C2767" t="str">
            <v>Solar PV</v>
          </cell>
          <cell r="D2767" t="str">
            <v>2039</v>
          </cell>
          <cell r="E2767">
            <v>986</v>
          </cell>
        </row>
        <row r="2768">
          <cell r="A2768" t="str">
            <v>France</v>
          </cell>
          <cell r="B2768" t="str">
            <v>FR</v>
          </cell>
          <cell r="C2768" t="str">
            <v>Solar PV</v>
          </cell>
          <cell r="D2768" t="str">
            <v>2040</v>
          </cell>
          <cell r="E2768">
            <v>986</v>
          </cell>
        </row>
        <row r="2769">
          <cell r="A2769" t="str">
            <v>France</v>
          </cell>
          <cell r="B2769" t="str">
            <v>FR</v>
          </cell>
          <cell r="C2769" t="str">
            <v>Solar PV</v>
          </cell>
          <cell r="D2769" t="str">
            <v>2041</v>
          </cell>
          <cell r="E2769">
            <v>986</v>
          </cell>
        </row>
        <row r="2770">
          <cell r="A2770" t="str">
            <v>France</v>
          </cell>
          <cell r="B2770" t="str">
            <v>FR</v>
          </cell>
          <cell r="C2770" t="str">
            <v>Solar PV</v>
          </cell>
          <cell r="D2770" t="str">
            <v>2042</v>
          </cell>
          <cell r="E2770">
            <v>986</v>
          </cell>
        </row>
        <row r="2771">
          <cell r="A2771" t="str">
            <v>France</v>
          </cell>
          <cell r="B2771" t="str">
            <v>FR</v>
          </cell>
          <cell r="C2771" t="str">
            <v>Solar PV</v>
          </cell>
          <cell r="D2771" t="str">
            <v>2043</v>
          </cell>
          <cell r="E2771">
            <v>986</v>
          </cell>
        </row>
        <row r="2772">
          <cell r="A2772" t="str">
            <v>France</v>
          </cell>
          <cell r="B2772" t="str">
            <v>FR</v>
          </cell>
          <cell r="C2772" t="str">
            <v>Solar PV</v>
          </cell>
          <cell r="D2772" t="str">
            <v>2044</v>
          </cell>
          <cell r="E2772">
            <v>986</v>
          </cell>
        </row>
        <row r="2773">
          <cell r="A2773" t="str">
            <v>France</v>
          </cell>
          <cell r="B2773" t="str">
            <v>FR</v>
          </cell>
          <cell r="C2773" t="str">
            <v>Solar PV</v>
          </cell>
          <cell r="D2773" t="str">
            <v>2045</v>
          </cell>
          <cell r="E2773">
            <v>986</v>
          </cell>
        </row>
        <row r="2774">
          <cell r="A2774" t="str">
            <v>France</v>
          </cell>
          <cell r="B2774" t="str">
            <v>FR</v>
          </cell>
          <cell r="C2774" t="str">
            <v>Solar PV</v>
          </cell>
          <cell r="D2774" t="str">
            <v>2046</v>
          </cell>
          <cell r="E2774">
            <v>986</v>
          </cell>
        </row>
        <row r="2775">
          <cell r="A2775" t="str">
            <v>France</v>
          </cell>
          <cell r="B2775" t="str">
            <v>FR</v>
          </cell>
          <cell r="C2775" t="str">
            <v>Solar PV</v>
          </cell>
          <cell r="D2775" t="str">
            <v>2047</v>
          </cell>
          <cell r="E2775">
            <v>986</v>
          </cell>
        </row>
        <row r="2776">
          <cell r="A2776" t="str">
            <v>France</v>
          </cell>
          <cell r="B2776" t="str">
            <v>FR</v>
          </cell>
          <cell r="C2776" t="str">
            <v>Solar PV</v>
          </cell>
          <cell r="D2776" t="str">
            <v>2048</v>
          </cell>
          <cell r="E2776">
            <v>986</v>
          </cell>
        </row>
        <row r="2777">
          <cell r="A2777" t="str">
            <v>France</v>
          </cell>
          <cell r="B2777" t="str">
            <v>FR</v>
          </cell>
          <cell r="C2777" t="str">
            <v>Solar PV</v>
          </cell>
          <cell r="D2777" t="str">
            <v>2049</v>
          </cell>
          <cell r="E2777">
            <v>986</v>
          </cell>
        </row>
        <row r="2778">
          <cell r="A2778" t="str">
            <v>France</v>
          </cell>
          <cell r="B2778" t="str">
            <v>FR</v>
          </cell>
          <cell r="C2778" t="str">
            <v>Solar PV</v>
          </cell>
          <cell r="D2778" t="str">
            <v>2050</v>
          </cell>
          <cell r="E2778">
            <v>986</v>
          </cell>
        </row>
        <row r="2779">
          <cell r="A2779" t="str">
            <v>Great Britain</v>
          </cell>
          <cell r="B2779" t="str">
            <v>GB</v>
          </cell>
          <cell r="C2779" t="str">
            <v>Solar PV</v>
          </cell>
          <cell r="D2779" t="str">
            <v>2018</v>
          </cell>
          <cell r="E2779">
            <v>648</v>
          </cell>
        </row>
        <row r="2780">
          <cell r="A2780" t="str">
            <v>Great Britain</v>
          </cell>
          <cell r="B2780" t="str">
            <v>GB</v>
          </cell>
          <cell r="C2780" t="str">
            <v>Solar PV</v>
          </cell>
          <cell r="D2780" t="str">
            <v>2019</v>
          </cell>
          <cell r="E2780">
            <v>648</v>
          </cell>
        </row>
        <row r="2781">
          <cell r="A2781" t="str">
            <v>Great Britain</v>
          </cell>
          <cell r="B2781" t="str">
            <v>GB</v>
          </cell>
          <cell r="C2781" t="str">
            <v>Solar PV</v>
          </cell>
          <cell r="D2781" t="str">
            <v>2020</v>
          </cell>
          <cell r="E2781">
            <v>648</v>
          </cell>
        </row>
        <row r="2782">
          <cell r="A2782" t="str">
            <v>Great Britain</v>
          </cell>
          <cell r="B2782" t="str">
            <v>GB</v>
          </cell>
          <cell r="C2782" t="str">
            <v>Solar PV</v>
          </cell>
          <cell r="D2782" t="str">
            <v>2021</v>
          </cell>
          <cell r="E2782">
            <v>648</v>
          </cell>
        </row>
        <row r="2783">
          <cell r="A2783" t="str">
            <v>Great Britain</v>
          </cell>
          <cell r="B2783" t="str">
            <v>GB</v>
          </cell>
          <cell r="C2783" t="str">
            <v>Solar PV</v>
          </cell>
          <cell r="D2783" t="str">
            <v>2022</v>
          </cell>
          <cell r="E2783">
            <v>648</v>
          </cell>
        </row>
        <row r="2784">
          <cell r="A2784" t="str">
            <v>Great Britain</v>
          </cell>
          <cell r="B2784" t="str">
            <v>GB</v>
          </cell>
          <cell r="C2784" t="str">
            <v>Solar PV</v>
          </cell>
          <cell r="D2784" t="str">
            <v>2023</v>
          </cell>
          <cell r="E2784">
            <v>648</v>
          </cell>
        </row>
        <row r="2785">
          <cell r="A2785" t="str">
            <v>Great Britain</v>
          </cell>
          <cell r="B2785" t="str">
            <v>GB</v>
          </cell>
          <cell r="C2785" t="str">
            <v>Solar PV</v>
          </cell>
          <cell r="D2785" t="str">
            <v>2024</v>
          </cell>
          <cell r="E2785">
            <v>648</v>
          </cell>
        </row>
        <row r="2786">
          <cell r="A2786" t="str">
            <v>Great Britain</v>
          </cell>
          <cell r="B2786" t="str">
            <v>GB</v>
          </cell>
          <cell r="C2786" t="str">
            <v>Solar PV</v>
          </cell>
          <cell r="D2786" t="str">
            <v>2025</v>
          </cell>
          <cell r="E2786">
            <v>648</v>
          </cell>
        </row>
        <row r="2787">
          <cell r="A2787" t="str">
            <v>Great Britain</v>
          </cell>
          <cell r="B2787" t="str">
            <v>GB</v>
          </cell>
          <cell r="C2787" t="str">
            <v>Solar PV</v>
          </cell>
          <cell r="D2787" t="str">
            <v>2026</v>
          </cell>
          <cell r="E2787">
            <v>648</v>
          </cell>
        </row>
        <row r="2788">
          <cell r="A2788" t="str">
            <v>Great Britain</v>
          </cell>
          <cell r="B2788" t="str">
            <v>GB</v>
          </cell>
          <cell r="C2788" t="str">
            <v>Solar PV</v>
          </cell>
          <cell r="D2788" t="str">
            <v>2027</v>
          </cell>
          <cell r="E2788">
            <v>648</v>
          </cell>
        </row>
        <row r="2789">
          <cell r="A2789" t="str">
            <v>Great Britain</v>
          </cell>
          <cell r="B2789" t="str">
            <v>GB</v>
          </cell>
          <cell r="C2789" t="str">
            <v>Solar PV</v>
          </cell>
          <cell r="D2789" t="str">
            <v>2028</v>
          </cell>
          <cell r="E2789">
            <v>648</v>
          </cell>
        </row>
        <row r="2790">
          <cell r="A2790" t="str">
            <v>Great Britain</v>
          </cell>
          <cell r="B2790" t="str">
            <v>GB</v>
          </cell>
          <cell r="C2790" t="str">
            <v>Solar PV</v>
          </cell>
          <cell r="D2790" t="str">
            <v>2029</v>
          </cell>
          <cell r="E2790">
            <v>648</v>
          </cell>
        </row>
        <row r="2791">
          <cell r="A2791" t="str">
            <v>Great Britain</v>
          </cell>
          <cell r="B2791" t="str">
            <v>GB</v>
          </cell>
          <cell r="C2791" t="str">
            <v>Solar PV</v>
          </cell>
          <cell r="D2791" t="str">
            <v>2030</v>
          </cell>
          <cell r="E2791">
            <v>648</v>
          </cell>
        </row>
        <row r="2792">
          <cell r="A2792" t="str">
            <v>Great Britain</v>
          </cell>
          <cell r="B2792" t="str">
            <v>GB</v>
          </cell>
          <cell r="C2792" t="str">
            <v>Solar PV</v>
          </cell>
          <cell r="D2792" t="str">
            <v>2031</v>
          </cell>
          <cell r="E2792">
            <v>648</v>
          </cell>
        </row>
        <row r="2793">
          <cell r="A2793" t="str">
            <v>Great Britain</v>
          </cell>
          <cell r="B2793" t="str">
            <v>GB</v>
          </cell>
          <cell r="C2793" t="str">
            <v>Solar PV</v>
          </cell>
          <cell r="D2793" t="str">
            <v>2032</v>
          </cell>
          <cell r="E2793">
            <v>648</v>
          </cell>
        </row>
        <row r="2794">
          <cell r="A2794" t="str">
            <v>Great Britain</v>
          </cell>
          <cell r="B2794" t="str">
            <v>GB</v>
          </cell>
          <cell r="C2794" t="str">
            <v>Solar PV</v>
          </cell>
          <cell r="D2794" t="str">
            <v>2033</v>
          </cell>
          <cell r="E2794">
            <v>648</v>
          </cell>
        </row>
        <row r="2795">
          <cell r="A2795" t="str">
            <v>Great Britain</v>
          </cell>
          <cell r="B2795" t="str">
            <v>GB</v>
          </cell>
          <cell r="C2795" t="str">
            <v>Solar PV</v>
          </cell>
          <cell r="D2795" t="str">
            <v>2034</v>
          </cell>
          <cell r="E2795">
            <v>648</v>
          </cell>
        </row>
        <row r="2796">
          <cell r="A2796" t="str">
            <v>Great Britain</v>
          </cell>
          <cell r="B2796" t="str">
            <v>GB</v>
          </cell>
          <cell r="C2796" t="str">
            <v>Solar PV</v>
          </cell>
          <cell r="D2796" t="str">
            <v>2035</v>
          </cell>
          <cell r="E2796">
            <v>648</v>
          </cell>
        </row>
        <row r="2797">
          <cell r="A2797" t="str">
            <v>Great Britain</v>
          </cell>
          <cell r="B2797" t="str">
            <v>GB</v>
          </cell>
          <cell r="C2797" t="str">
            <v>Solar PV</v>
          </cell>
          <cell r="D2797" t="str">
            <v>2036</v>
          </cell>
          <cell r="E2797">
            <v>648</v>
          </cell>
        </row>
        <row r="2798">
          <cell r="A2798" t="str">
            <v>Great Britain</v>
          </cell>
          <cell r="B2798" t="str">
            <v>GB</v>
          </cell>
          <cell r="C2798" t="str">
            <v>Solar PV</v>
          </cell>
          <cell r="D2798" t="str">
            <v>2037</v>
          </cell>
          <cell r="E2798">
            <v>648</v>
          </cell>
        </row>
        <row r="2799">
          <cell r="A2799" t="str">
            <v>Great Britain</v>
          </cell>
          <cell r="B2799" t="str">
            <v>GB</v>
          </cell>
          <cell r="C2799" t="str">
            <v>Solar PV</v>
          </cell>
          <cell r="D2799" t="str">
            <v>2038</v>
          </cell>
          <cell r="E2799">
            <v>648</v>
          </cell>
        </row>
        <row r="2800">
          <cell r="A2800" t="str">
            <v>Great Britain</v>
          </cell>
          <cell r="B2800" t="str">
            <v>GB</v>
          </cell>
          <cell r="C2800" t="str">
            <v>Solar PV</v>
          </cell>
          <cell r="D2800" t="str">
            <v>2039</v>
          </cell>
          <cell r="E2800">
            <v>648</v>
          </cell>
        </row>
        <row r="2801">
          <cell r="A2801" t="str">
            <v>Great Britain</v>
          </cell>
          <cell r="B2801" t="str">
            <v>GB</v>
          </cell>
          <cell r="C2801" t="str">
            <v>Solar PV</v>
          </cell>
          <cell r="D2801" t="str">
            <v>2040</v>
          </cell>
          <cell r="E2801">
            <v>648</v>
          </cell>
        </row>
        <row r="2802">
          <cell r="A2802" t="str">
            <v>Great Britain</v>
          </cell>
          <cell r="B2802" t="str">
            <v>GB</v>
          </cell>
          <cell r="C2802" t="str">
            <v>Solar PV</v>
          </cell>
          <cell r="D2802" t="str">
            <v>2041</v>
          </cell>
          <cell r="E2802">
            <v>648</v>
          </cell>
        </row>
        <row r="2803">
          <cell r="A2803" t="str">
            <v>Great Britain</v>
          </cell>
          <cell r="B2803" t="str">
            <v>GB</v>
          </cell>
          <cell r="C2803" t="str">
            <v>Solar PV</v>
          </cell>
          <cell r="D2803" t="str">
            <v>2042</v>
          </cell>
          <cell r="E2803">
            <v>648</v>
          </cell>
        </row>
        <row r="2804">
          <cell r="A2804" t="str">
            <v>Great Britain</v>
          </cell>
          <cell r="B2804" t="str">
            <v>GB</v>
          </cell>
          <cell r="C2804" t="str">
            <v>Solar PV</v>
          </cell>
          <cell r="D2804" t="str">
            <v>2043</v>
          </cell>
          <cell r="E2804">
            <v>648</v>
          </cell>
        </row>
        <row r="2805">
          <cell r="A2805" t="str">
            <v>Great Britain</v>
          </cell>
          <cell r="B2805" t="str">
            <v>GB</v>
          </cell>
          <cell r="C2805" t="str">
            <v>Solar PV</v>
          </cell>
          <cell r="D2805" t="str">
            <v>2044</v>
          </cell>
          <cell r="E2805">
            <v>648</v>
          </cell>
        </row>
        <row r="2806">
          <cell r="A2806" t="str">
            <v>Great Britain</v>
          </cell>
          <cell r="B2806" t="str">
            <v>GB</v>
          </cell>
          <cell r="C2806" t="str">
            <v>Solar PV</v>
          </cell>
          <cell r="D2806" t="str">
            <v>2045</v>
          </cell>
          <cell r="E2806">
            <v>648</v>
          </cell>
        </row>
        <row r="2807">
          <cell r="A2807" t="str">
            <v>Great Britain</v>
          </cell>
          <cell r="B2807" t="str">
            <v>GB</v>
          </cell>
          <cell r="C2807" t="str">
            <v>Solar PV</v>
          </cell>
          <cell r="D2807" t="str">
            <v>2046</v>
          </cell>
          <cell r="E2807">
            <v>648</v>
          </cell>
        </row>
        <row r="2808">
          <cell r="A2808" t="str">
            <v>Great Britain</v>
          </cell>
          <cell r="B2808" t="str">
            <v>GB</v>
          </cell>
          <cell r="C2808" t="str">
            <v>Solar PV</v>
          </cell>
          <cell r="D2808" t="str">
            <v>2047</v>
          </cell>
          <cell r="E2808">
            <v>648</v>
          </cell>
        </row>
        <row r="2809">
          <cell r="A2809" t="str">
            <v>Great Britain</v>
          </cell>
          <cell r="B2809" t="str">
            <v>GB</v>
          </cell>
          <cell r="C2809" t="str">
            <v>Solar PV</v>
          </cell>
          <cell r="D2809" t="str">
            <v>2048</v>
          </cell>
          <cell r="E2809">
            <v>648</v>
          </cell>
        </row>
        <row r="2810">
          <cell r="A2810" t="str">
            <v>Great Britain</v>
          </cell>
          <cell r="B2810" t="str">
            <v>GB</v>
          </cell>
          <cell r="C2810" t="str">
            <v>Solar PV</v>
          </cell>
          <cell r="D2810" t="str">
            <v>2049</v>
          </cell>
          <cell r="E2810">
            <v>648</v>
          </cell>
        </row>
        <row r="2811">
          <cell r="A2811" t="str">
            <v>Great Britain</v>
          </cell>
          <cell r="B2811" t="str">
            <v>GB</v>
          </cell>
          <cell r="C2811" t="str">
            <v>Solar PV</v>
          </cell>
          <cell r="D2811" t="str">
            <v>2050</v>
          </cell>
          <cell r="E2811">
            <v>648</v>
          </cell>
        </row>
        <row r="2812">
          <cell r="A2812" t="str">
            <v>Greece</v>
          </cell>
          <cell r="B2812" t="str">
            <v>GR</v>
          </cell>
          <cell r="C2812" t="str">
            <v>Solar PV</v>
          </cell>
          <cell r="D2812" t="str">
            <v>2018</v>
          </cell>
          <cell r="E2812">
            <v>1064</v>
          </cell>
        </row>
        <row r="2813">
          <cell r="A2813" t="str">
            <v>Greece</v>
          </cell>
          <cell r="B2813" t="str">
            <v>GR</v>
          </cell>
          <cell r="C2813" t="str">
            <v>Solar PV</v>
          </cell>
          <cell r="D2813" t="str">
            <v>2019</v>
          </cell>
          <cell r="E2813">
            <v>1064</v>
          </cell>
        </row>
        <row r="2814">
          <cell r="A2814" t="str">
            <v>Greece</v>
          </cell>
          <cell r="B2814" t="str">
            <v>GR</v>
          </cell>
          <cell r="C2814" t="str">
            <v>Solar PV</v>
          </cell>
          <cell r="D2814" t="str">
            <v>2020</v>
          </cell>
          <cell r="E2814">
            <v>1064</v>
          </cell>
        </row>
        <row r="2815">
          <cell r="A2815" t="str">
            <v>Greece</v>
          </cell>
          <cell r="B2815" t="str">
            <v>GR</v>
          </cell>
          <cell r="C2815" t="str">
            <v>Solar PV</v>
          </cell>
          <cell r="D2815" t="str">
            <v>2021</v>
          </cell>
          <cell r="E2815">
            <v>1064</v>
          </cell>
        </row>
        <row r="2816">
          <cell r="A2816" t="str">
            <v>Greece</v>
          </cell>
          <cell r="B2816" t="str">
            <v>GR</v>
          </cell>
          <cell r="C2816" t="str">
            <v>Solar PV</v>
          </cell>
          <cell r="D2816" t="str">
            <v>2022</v>
          </cell>
          <cell r="E2816">
            <v>1064</v>
          </cell>
        </row>
        <row r="2817">
          <cell r="A2817" t="str">
            <v>Greece</v>
          </cell>
          <cell r="B2817" t="str">
            <v>GR</v>
          </cell>
          <cell r="C2817" t="str">
            <v>Solar PV</v>
          </cell>
          <cell r="D2817" t="str">
            <v>2023</v>
          </cell>
          <cell r="E2817">
            <v>1064</v>
          </cell>
        </row>
        <row r="2818">
          <cell r="A2818" t="str">
            <v>Greece</v>
          </cell>
          <cell r="B2818" t="str">
            <v>GR</v>
          </cell>
          <cell r="C2818" t="str">
            <v>Solar PV</v>
          </cell>
          <cell r="D2818" t="str">
            <v>2024</v>
          </cell>
          <cell r="E2818">
            <v>1064</v>
          </cell>
        </row>
        <row r="2819">
          <cell r="A2819" t="str">
            <v>Greece</v>
          </cell>
          <cell r="B2819" t="str">
            <v>GR</v>
          </cell>
          <cell r="C2819" t="str">
            <v>Solar PV</v>
          </cell>
          <cell r="D2819" t="str">
            <v>2025</v>
          </cell>
          <cell r="E2819">
            <v>1064</v>
          </cell>
        </row>
        <row r="2820">
          <cell r="A2820" t="str">
            <v>Greece</v>
          </cell>
          <cell r="B2820" t="str">
            <v>GR</v>
          </cell>
          <cell r="C2820" t="str">
            <v>Solar PV</v>
          </cell>
          <cell r="D2820" t="str">
            <v>2026</v>
          </cell>
          <cell r="E2820">
            <v>1064</v>
          </cell>
        </row>
        <row r="2821">
          <cell r="A2821" t="str">
            <v>Greece</v>
          </cell>
          <cell r="B2821" t="str">
            <v>GR</v>
          </cell>
          <cell r="C2821" t="str">
            <v>Solar PV</v>
          </cell>
          <cell r="D2821" t="str">
            <v>2027</v>
          </cell>
          <cell r="E2821">
            <v>1064</v>
          </cell>
        </row>
        <row r="2822">
          <cell r="A2822" t="str">
            <v>Greece</v>
          </cell>
          <cell r="B2822" t="str">
            <v>GR</v>
          </cell>
          <cell r="C2822" t="str">
            <v>Solar PV</v>
          </cell>
          <cell r="D2822" t="str">
            <v>2028</v>
          </cell>
          <cell r="E2822">
            <v>1064</v>
          </cell>
        </row>
        <row r="2823">
          <cell r="A2823" t="str">
            <v>Greece</v>
          </cell>
          <cell r="B2823" t="str">
            <v>GR</v>
          </cell>
          <cell r="C2823" t="str">
            <v>Solar PV</v>
          </cell>
          <cell r="D2823" t="str">
            <v>2029</v>
          </cell>
          <cell r="E2823">
            <v>1064</v>
          </cell>
        </row>
        <row r="2824">
          <cell r="A2824" t="str">
            <v>Greece</v>
          </cell>
          <cell r="B2824" t="str">
            <v>GR</v>
          </cell>
          <cell r="C2824" t="str">
            <v>Solar PV</v>
          </cell>
          <cell r="D2824" t="str">
            <v>2030</v>
          </cell>
          <cell r="E2824">
            <v>1064</v>
          </cell>
        </row>
        <row r="2825">
          <cell r="A2825" t="str">
            <v>Greece</v>
          </cell>
          <cell r="B2825" t="str">
            <v>GR</v>
          </cell>
          <cell r="C2825" t="str">
            <v>Solar PV</v>
          </cell>
          <cell r="D2825" t="str">
            <v>2031</v>
          </cell>
          <cell r="E2825">
            <v>1064</v>
          </cell>
        </row>
        <row r="2826">
          <cell r="A2826" t="str">
            <v>Greece</v>
          </cell>
          <cell r="B2826" t="str">
            <v>GR</v>
          </cell>
          <cell r="C2826" t="str">
            <v>Solar PV</v>
          </cell>
          <cell r="D2826" t="str">
            <v>2032</v>
          </cell>
          <cell r="E2826">
            <v>1064</v>
          </cell>
        </row>
        <row r="2827">
          <cell r="A2827" t="str">
            <v>Greece</v>
          </cell>
          <cell r="B2827" t="str">
            <v>GR</v>
          </cell>
          <cell r="C2827" t="str">
            <v>Solar PV</v>
          </cell>
          <cell r="D2827" t="str">
            <v>2033</v>
          </cell>
          <cell r="E2827">
            <v>1064</v>
          </cell>
        </row>
        <row r="2828">
          <cell r="A2828" t="str">
            <v>Greece</v>
          </cell>
          <cell r="B2828" t="str">
            <v>GR</v>
          </cell>
          <cell r="C2828" t="str">
            <v>Solar PV</v>
          </cell>
          <cell r="D2828" t="str">
            <v>2034</v>
          </cell>
          <cell r="E2828">
            <v>1064</v>
          </cell>
        </row>
        <row r="2829">
          <cell r="A2829" t="str">
            <v>Greece</v>
          </cell>
          <cell r="B2829" t="str">
            <v>GR</v>
          </cell>
          <cell r="C2829" t="str">
            <v>Solar PV</v>
          </cell>
          <cell r="D2829" t="str">
            <v>2035</v>
          </cell>
          <cell r="E2829">
            <v>1064</v>
          </cell>
        </row>
        <row r="2830">
          <cell r="A2830" t="str">
            <v>Greece</v>
          </cell>
          <cell r="B2830" t="str">
            <v>GR</v>
          </cell>
          <cell r="C2830" t="str">
            <v>Solar PV</v>
          </cell>
          <cell r="D2830" t="str">
            <v>2036</v>
          </cell>
          <cell r="E2830">
            <v>1064</v>
          </cell>
        </row>
        <row r="2831">
          <cell r="A2831" t="str">
            <v>Greece</v>
          </cell>
          <cell r="B2831" t="str">
            <v>GR</v>
          </cell>
          <cell r="C2831" t="str">
            <v>Solar PV</v>
          </cell>
          <cell r="D2831" t="str">
            <v>2037</v>
          </cell>
          <cell r="E2831">
            <v>1064</v>
          </cell>
        </row>
        <row r="2832">
          <cell r="A2832" t="str">
            <v>Greece</v>
          </cell>
          <cell r="B2832" t="str">
            <v>GR</v>
          </cell>
          <cell r="C2832" t="str">
            <v>Solar PV</v>
          </cell>
          <cell r="D2832" t="str">
            <v>2038</v>
          </cell>
          <cell r="E2832">
            <v>1064</v>
          </cell>
        </row>
        <row r="2833">
          <cell r="A2833" t="str">
            <v>Greece</v>
          </cell>
          <cell r="B2833" t="str">
            <v>GR</v>
          </cell>
          <cell r="C2833" t="str">
            <v>Solar PV</v>
          </cell>
          <cell r="D2833" t="str">
            <v>2039</v>
          </cell>
          <cell r="E2833">
            <v>1064</v>
          </cell>
        </row>
        <row r="2834">
          <cell r="A2834" t="str">
            <v>Greece</v>
          </cell>
          <cell r="B2834" t="str">
            <v>GR</v>
          </cell>
          <cell r="C2834" t="str">
            <v>Solar PV</v>
          </cell>
          <cell r="D2834" t="str">
            <v>2040</v>
          </cell>
          <cell r="E2834">
            <v>1064</v>
          </cell>
        </row>
        <row r="2835">
          <cell r="A2835" t="str">
            <v>Greece</v>
          </cell>
          <cell r="B2835" t="str">
            <v>GR</v>
          </cell>
          <cell r="C2835" t="str">
            <v>Solar PV</v>
          </cell>
          <cell r="D2835" t="str">
            <v>2041</v>
          </cell>
          <cell r="E2835">
            <v>1064</v>
          </cell>
        </row>
        <row r="2836">
          <cell r="A2836" t="str">
            <v>Greece</v>
          </cell>
          <cell r="B2836" t="str">
            <v>GR</v>
          </cell>
          <cell r="C2836" t="str">
            <v>Solar PV</v>
          </cell>
          <cell r="D2836" t="str">
            <v>2042</v>
          </cell>
          <cell r="E2836">
            <v>1064</v>
          </cell>
        </row>
        <row r="2837">
          <cell r="A2837" t="str">
            <v>Greece</v>
          </cell>
          <cell r="B2837" t="str">
            <v>GR</v>
          </cell>
          <cell r="C2837" t="str">
            <v>Solar PV</v>
          </cell>
          <cell r="D2837" t="str">
            <v>2043</v>
          </cell>
          <cell r="E2837">
            <v>1064</v>
          </cell>
        </row>
        <row r="2838">
          <cell r="A2838" t="str">
            <v>Greece</v>
          </cell>
          <cell r="B2838" t="str">
            <v>GR</v>
          </cell>
          <cell r="C2838" t="str">
            <v>Solar PV</v>
          </cell>
          <cell r="D2838" t="str">
            <v>2044</v>
          </cell>
          <cell r="E2838">
            <v>1064</v>
          </cell>
        </row>
        <row r="2839">
          <cell r="A2839" t="str">
            <v>Greece</v>
          </cell>
          <cell r="B2839" t="str">
            <v>GR</v>
          </cell>
          <cell r="C2839" t="str">
            <v>Solar PV</v>
          </cell>
          <cell r="D2839" t="str">
            <v>2045</v>
          </cell>
          <cell r="E2839">
            <v>1064</v>
          </cell>
        </row>
        <row r="2840">
          <cell r="A2840" t="str">
            <v>Greece</v>
          </cell>
          <cell r="B2840" t="str">
            <v>GR</v>
          </cell>
          <cell r="C2840" t="str">
            <v>Solar PV</v>
          </cell>
          <cell r="D2840" t="str">
            <v>2046</v>
          </cell>
          <cell r="E2840">
            <v>1064</v>
          </cell>
        </row>
        <row r="2841">
          <cell r="A2841" t="str">
            <v>Greece</v>
          </cell>
          <cell r="B2841" t="str">
            <v>GR</v>
          </cell>
          <cell r="C2841" t="str">
            <v>Solar PV</v>
          </cell>
          <cell r="D2841" t="str">
            <v>2047</v>
          </cell>
          <cell r="E2841">
            <v>1064</v>
          </cell>
        </row>
        <row r="2842">
          <cell r="A2842" t="str">
            <v>Greece</v>
          </cell>
          <cell r="B2842" t="str">
            <v>GR</v>
          </cell>
          <cell r="C2842" t="str">
            <v>Solar PV</v>
          </cell>
          <cell r="D2842" t="str">
            <v>2048</v>
          </cell>
          <cell r="E2842">
            <v>1064</v>
          </cell>
        </row>
        <row r="2843">
          <cell r="A2843" t="str">
            <v>Greece</v>
          </cell>
          <cell r="B2843" t="str">
            <v>GR</v>
          </cell>
          <cell r="C2843" t="str">
            <v>Solar PV</v>
          </cell>
          <cell r="D2843" t="str">
            <v>2049</v>
          </cell>
          <cell r="E2843">
            <v>1064</v>
          </cell>
        </row>
        <row r="2844">
          <cell r="A2844" t="str">
            <v>Greece</v>
          </cell>
          <cell r="B2844" t="str">
            <v>GR</v>
          </cell>
          <cell r="C2844" t="str">
            <v>Solar PV</v>
          </cell>
          <cell r="D2844" t="str">
            <v>2050</v>
          </cell>
          <cell r="E2844">
            <v>1064</v>
          </cell>
        </row>
        <row r="2845">
          <cell r="A2845" t="str">
            <v>Croatia</v>
          </cell>
          <cell r="B2845" t="str">
            <v>HR</v>
          </cell>
          <cell r="C2845" t="str">
            <v>Solar PV</v>
          </cell>
          <cell r="D2845" t="str">
            <v>2018</v>
          </cell>
          <cell r="E2845">
            <v>974</v>
          </cell>
        </row>
        <row r="2846">
          <cell r="A2846" t="str">
            <v>Croatia</v>
          </cell>
          <cell r="B2846" t="str">
            <v>HR</v>
          </cell>
          <cell r="C2846" t="str">
            <v>Solar PV</v>
          </cell>
          <cell r="D2846" t="str">
            <v>2019</v>
          </cell>
          <cell r="E2846">
            <v>974</v>
          </cell>
        </row>
        <row r="2847">
          <cell r="A2847" t="str">
            <v>Croatia</v>
          </cell>
          <cell r="B2847" t="str">
            <v>HR</v>
          </cell>
          <cell r="C2847" t="str">
            <v>Solar PV</v>
          </cell>
          <cell r="D2847" t="str">
            <v>2020</v>
          </cell>
          <cell r="E2847">
            <v>974</v>
          </cell>
        </row>
        <row r="2848">
          <cell r="A2848" t="str">
            <v>Croatia</v>
          </cell>
          <cell r="B2848" t="str">
            <v>HR</v>
          </cell>
          <cell r="C2848" t="str">
            <v>Solar PV</v>
          </cell>
          <cell r="D2848" t="str">
            <v>2021</v>
          </cell>
          <cell r="E2848">
            <v>974</v>
          </cell>
        </row>
        <row r="2849">
          <cell r="A2849" t="str">
            <v>Croatia</v>
          </cell>
          <cell r="B2849" t="str">
            <v>HR</v>
          </cell>
          <cell r="C2849" t="str">
            <v>Solar PV</v>
          </cell>
          <cell r="D2849" t="str">
            <v>2022</v>
          </cell>
          <cell r="E2849">
            <v>974</v>
          </cell>
        </row>
        <row r="2850">
          <cell r="A2850" t="str">
            <v>Croatia</v>
          </cell>
          <cell r="B2850" t="str">
            <v>HR</v>
          </cell>
          <cell r="C2850" t="str">
            <v>Solar PV</v>
          </cell>
          <cell r="D2850" t="str">
            <v>2023</v>
          </cell>
          <cell r="E2850">
            <v>974</v>
          </cell>
        </row>
        <row r="2851">
          <cell r="A2851" t="str">
            <v>Croatia</v>
          </cell>
          <cell r="B2851" t="str">
            <v>HR</v>
          </cell>
          <cell r="C2851" t="str">
            <v>Solar PV</v>
          </cell>
          <cell r="D2851" t="str">
            <v>2024</v>
          </cell>
          <cell r="E2851">
            <v>974</v>
          </cell>
        </row>
        <row r="2852">
          <cell r="A2852" t="str">
            <v>Croatia</v>
          </cell>
          <cell r="B2852" t="str">
            <v>HR</v>
          </cell>
          <cell r="C2852" t="str">
            <v>Solar PV</v>
          </cell>
          <cell r="D2852" t="str">
            <v>2025</v>
          </cell>
          <cell r="E2852">
            <v>974</v>
          </cell>
        </row>
        <row r="2853">
          <cell r="A2853" t="str">
            <v>Croatia</v>
          </cell>
          <cell r="B2853" t="str">
            <v>HR</v>
          </cell>
          <cell r="C2853" t="str">
            <v>Solar PV</v>
          </cell>
          <cell r="D2853" t="str">
            <v>2026</v>
          </cell>
          <cell r="E2853">
            <v>974</v>
          </cell>
        </row>
        <row r="2854">
          <cell r="A2854" t="str">
            <v>Croatia</v>
          </cell>
          <cell r="B2854" t="str">
            <v>HR</v>
          </cell>
          <cell r="C2854" t="str">
            <v>Solar PV</v>
          </cell>
          <cell r="D2854" t="str">
            <v>2027</v>
          </cell>
          <cell r="E2854">
            <v>974</v>
          </cell>
        </row>
        <row r="2855">
          <cell r="A2855" t="str">
            <v>Croatia</v>
          </cell>
          <cell r="B2855" t="str">
            <v>HR</v>
          </cell>
          <cell r="C2855" t="str">
            <v>Solar PV</v>
          </cell>
          <cell r="D2855" t="str">
            <v>2028</v>
          </cell>
          <cell r="E2855">
            <v>974</v>
          </cell>
        </row>
        <row r="2856">
          <cell r="A2856" t="str">
            <v>Croatia</v>
          </cell>
          <cell r="B2856" t="str">
            <v>HR</v>
          </cell>
          <cell r="C2856" t="str">
            <v>Solar PV</v>
          </cell>
          <cell r="D2856" t="str">
            <v>2029</v>
          </cell>
          <cell r="E2856">
            <v>974</v>
          </cell>
        </row>
        <row r="2857">
          <cell r="A2857" t="str">
            <v>Croatia</v>
          </cell>
          <cell r="B2857" t="str">
            <v>HR</v>
          </cell>
          <cell r="C2857" t="str">
            <v>Solar PV</v>
          </cell>
          <cell r="D2857" t="str">
            <v>2030</v>
          </cell>
          <cell r="E2857">
            <v>974</v>
          </cell>
        </row>
        <row r="2858">
          <cell r="A2858" t="str">
            <v>Croatia</v>
          </cell>
          <cell r="B2858" t="str">
            <v>HR</v>
          </cell>
          <cell r="C2858" t="str">
            <v>Solar PV</v>
          </cell>
          <cell r="D2858" t="str">
            <v>2031</v>
          </cell>
          <cell r="E2858">
            <v>974</v>
          </cell>
        </row>
        <row r="2859">
          <cell r="A2859" t="str">
            <v>Croatia</v>
          </cell>
          <cell r="B2859" t="str">
            <v>HR</v>
          </cell>
          <cell r="C2859" t="str">
            <v>Solar PV</v>
          </cell>
          <cell r="D2859" t="str">
            <v>2032</v>
          </cell>
          <cell r="E2859">
            <v>974</v>
          </cell>
        </row>
        <row r="2860">
          <cell r="A2860" t="str">
            <v>Croatia</v>
          </cell>
          <cell r="B2860" t="str">
            <v>HR</v>
          </cell>
          <cell r="C2860" t="str">
            <v>Solar PV</v>
          </cell>
          <cell r="D2860" t="str">
            <v>2033</v>
          </cell>
          <cell r="E2860">
            <v>974</v>
          </cell>
        </row>
        <row r="2861">
          <cell r="A2861" t="str">
            <v>Croatia</v>
          </cell>
          <cell r="B2861" t="str">
            <v>HR</v>
          </cell>
          <cell r="C2861" t="str">
            <v>Solar PV</v>
          </cell>
          <cell r="D2861" t="str">
            <v>2034</v>
          </cell>
          <cell r="E2861">
            <v>974</v>
          </cell>
        </row>
        <row r="2862">
          <cell r="A2862" t="str">
            <v>Croatia</v>
          </cell>
          <cell r="B2862" t="str">
            <v>HR</v>
          </cell>
          <cell r="C2862" t="str">
            <v>Solar PV</v>
          </cell>
          <cell r="D2862" t="str">
            <v>2035</v>
          </cell>
          <cell r="E2862">
            <v>974</v>
          </cell>
        </row>
        <row r="2863">
          <cell r="A2863" t="str">
            <v>Croatia</v>
          </cell>
          <cell r="B2863" t="str">
            <v>HR</v>
          </cell>
          <cell r="C2863" t="str">
            <v>Solar PV</v>
          </cell>
          <cell r="D2863" t="str">
            <v>2036</v>
          </cell>
          <cell r="E2863">
            <v>974</v>
          </cell>
        </row>
        <row r="2864">
          <cell r="A2864" t="str">
            <v>Croatia</v>
          </cell>
          <cell r="B2864" t="str">
            <v>HR</v>
          </cell>
          <cell r="C2864" t="str">
            <v>Solar PV</v>
          </cell>
          <cell r="D2864" t="str">
            <v>2037</v>
          </cell>
          <cell r="E2864">
            <v>974</v>
          </cell>
        </row>
        <row r="2865">
          <cell r="A2865" t="str">
            <v>Croatia</v>
          </cell>
          <cell r="B2865" t="str">
            <v>HR</v>
          </cell>
          <cell r="C2865" t="str">
            <v>Solar PV</v>
          </cell>
          <cell r="D2865" t="str">
            <v>2038</v>
          </cell>
          <cell r="E2865">
            <v>974</v>
          </cell>
        </row>
        <row r="2866">
          <cell r="A2866" t="str">
            <v>Croatia</v>
          </cell>
          <cell r="B2866" t="str">
            <v>HR</v>
          </cell>
          <cell r="C2866" t="str">
            <v>Solar PV</v>
          </cell>
          <cell r="D2866" t="str">
            <v>2039</v>
          </cell>
          <cell r="E2866">
            <v>974</v>
          </cell>
        </row>
        <row r="2867">
          <cell r="A2867" t="str">
            <v>Croatia</v>
          </cell>
          <cell r="B2867" t="str">
            <v>HR</v>
          </cell>
          <cell r="C2867" t="str">
            <v>Solar PV</v>
          </cell>
          <cell r="D2867" t="str">
            <v>2040</v>
          </cell>
          <cell r="E2867">
            <v>974</v>
          </cell>
        </row>
        <row r="2868">
          <cell r="A2868" t="str">
            <v>Croatia</v>
          </cell>
          <cell r="B2868" t="str">
            <v>HR</v>
          </cell>
          <cell r="C2868" t="str">
            <v>Solar PV</v>
          </cell>
          <cell r="D2868" t="str">
            <v>2041</v>
          </cell>
          <cell r="E2868">
            <v>974</v>
          </cell>
        </row>
        <row r="2869">
          <cell r="A2869" t="str">
            <v>Croatia</v>
          </cell>
          <cell r="B2869" t="str">
            <v>HR</v>
          </cell>
          <cell r="C2869" t="str">
            <v>Solar PV</v>
          </cell>
          <cell r="D2869" t="str">
            <v>2042</v>
          </cell>
          <cell r="E2869">
            <v>974</v>
          </cell>
        </row>
        <row r="2870">
          <cell r="A2870" t="str">
            <v>Croatia</v>
          </cell>
          <cell r="B2870" t="str">
            <v>HR</v>
          </cell>
          <cell r="C2870" t="str">
            <v>Solar PV</v>
          </cell>
          <cell r="D2870" t="str">
            <v>2043</v>
          </cell>
          <cell r="E2870">
            <v>974</v>
          </cell>
        </row>
        <row r="2871">
          <cell r="A2871" t="str">
            <v>Croatia</v>
          </cell>
          <cell r="B2871" t="str">
            <v>HR</v>
          </cell>
          <cell r="C2871" t="str">
            <v>Solar PV</v>
          </cell>
          <cell r="D2871" t="str">
            <v>2044</v>
          </cell>
          <cell r="E2871">
            <v>974</v>
          </cell>
        </row>
        <row r="2872">
          <cell r="A2872" t="str">
            <v>Croatia</v>
          </cell>
          <cell r="B2872" t="str">
            <v>HR</v>
          </cell>
          <cell r="C2872" t="str">
            <v>Solar PV</v>
          </cell>
          <cell r="D2872" t="str">
            <v>2045</v>
          </cell>
          <cell r="E2872">
            <v>974</v>
          </cell>
        </row>
        <row r="2873">
          <cell r="A2873" t="str">
            <v>Croatia</v>
          </cell>
          <cell r="B2873" t="str">
            <v>HR</v>
          </cell>
          <cell r="C2873" t="str">
            <v>Solar PV</v>
          </cell>
          <cell r="D2873" t="str">
            <v>2046</v>
          </cell>
          <cell r="E2873">
            <v>974</v>
          </cell>
        </row>
        <row r="2874">
          <cell r="A2874" t="str">
            <v>Croatia</v>
          </cell>
          <cell r="B2874" t="str">
            <v>HR</v>
          </cell>
          <cell r="C2874" t="str">
            <v>Solar PV</v>
          </cell>
          <cell r="D2874" t="str">
            <v>2047</v>
          </cell>
          <cell r="E2874">
            <v>974</v>
          </cell>
        </row>
        <row r="2875">
          <cell r="A2875" t="str">
            <v>Croatia</v>
          </cell>
          <cell r="B2875" t="str">
            <v>HR</v>
          </cell>
          <cell r="C2875" t="str">
            <v>Solar PV</v>
          </cell>
          <cell r="D2875" t="str">
            <v>2048</v>
          </cell>
          <cell r="E2875">
            <v>974</v>
          </cell>
        </row>
        <row r="2876">
          <cell r="A2876" t="str">
            <v>Croatia</v>
          </cell>
          <cell r="B2876" t="str">
            <v>HR</v>
          </cell>
          <cell r="C2876" t="str">
            <v>Solar PV</v>
          </cell>
          <cell r="D2876" t="str">
            <v>2049</v>
          </cell>
          <cell r="E2876">
            <v>974</v>
          </cell>
        </row>
        <row r="2877">
          <cell r="A2877" t="str">
            <v>Croatia</v>
          </cell>
          <cell r="B2877" t="str">
            <v>HR</v>
          </cell>
          <cell r="C2877" t="str">
            <v>Solar PV</v>
          </cell>
          <cell r="D2877" t="str">
            <v>2050</v>
          </cell>
          <cell r="E2877">
            <v>974</v>
          </cell>
        </row>
        <row r="2878">
          <cell r="A2878" t="str">
            <v>Hungary</v>
          </cell>
          <cell r="B2878" t="str">
            <v>HU</v>
          </cell>
          <cell r="C2878" t="str">
            <v>Solar PV</v>
          </cell>
          <cell r="D2878" t="str">
            <v>2018</v>
          </cell>
          <cell r="E2878">
            <v>950</v>
          </cell>
        </row>
        <row r="2879">
          <cell r="A2879" t="str">
            <v>Hungary</v>
          </cell>
          <cell r="B2879" t="str">
            <v>HU</v>
          </cell>
          <cell r="C2879" t="str">
            <v>Solar PV</v>
          </cell>
          <cell r="D2879" t="str">
            <v>2019</v>
          </cell>
          <cell r="E2879">
            <v>950</v>
          </cell>
        </row>
        <row r="2880">
          <cell r="A2880" t="str">
            <v>Hungary</v>
          </cell>
          <cell r="B2880" t="str">
            <v>HU</v>
          </cell>
          <cell r="C2880" t="str">
            <v>Solar PV</v>
          </cell>
          <cell r="D2880" t="str">
            <v>2020</v>
          </cell>
          <cell r="E2880">
            <v>950</v>
          </cell>
        </row>
        <row r="2881">
          <cell r="A2881" t="str">
            <v>Hungary</v>
          </cell>
          <cell r="B2881" t="str">
            <v>HU</v>
          </cell>
          <cell r="C2881" t="str">
            <v>Solar PV</v>
          </cell>
          <cell r="D2881" t="str">
            <v>2021</v>
          </cell>
          <cell r="E2881">
            <v>950</v>
          </cell>
        </row>
        <row r="2882">
          <cell r="A2882" t="str">
            <v>Hungary</v>
          </cell>
          <cell r="B2882" t="str">
            <v>HU</v>
          </cell>
          <cell r="C2882" t="str">
            <v>Solar PV</v>
          </cell>
          <cell r="D2882" t="str">
            <v>2022</v>
          </cell>
          <cell r="E2882">
            <v>950</v>
          </cell>
        </row>
        <row r="2883">
          <cell r="A2883" t="str">
            <v>Hungary</v>
          </cell>
          <cell r="B2883" t="str">
            <v>HU</v>
          </cell>
          <cell r="C2883" t="str">
            <v>Solar PV</v>
          </cell>
          <cell r="D2883" t="str">
            <v>2023</v>
          </cell>
          <cell r="E2883">
            <v>950</v>
          </cell>
        </row>
        <row r="2884">
          <cell r="A2884" t="str">
            <v>Hungary</v>
          </cell>
          <cell r="B2884" t="str">
            <v>HU</v>
          </cell>
          <cell r="C2884" t="str">
            <v>Solar PV</v>
          </cell>
          <cell r="D2884" t="str">
            <v>2024</v>
          </cell>
          <cell r="E2884">
            <v>950</v>
          </cell>
        </row>
        <row r="2885">
          <cell r="A2885" t="str">
            <v>Hungary</v>
          </cell>
          <cell r="B2885" t="str">
            <v>HU</v>
          </cell>
          <cell r="C2885" t="str">
            <v>Solar PV</v>
          </cell>
          <cell r="D2885" t="str">
            <v>2025</v>
          </cell>
          <cell r="E2885">
            <v>950</v>
          </cell>
        </row>
        <row r="2886">
          <cell r="A2886" t="str">
            <v>Hungary</v>
          </cell>
          <cell r="B2886" t="str">
            <v>HU</v>
          </cell>
          <cell r="C2886" t="str">
            <v>Solar PV</v>
          </cell>
          <cell r="D2886" t="str">
            <v>2026</v>
          </cell>
          <cell r="E2886">
            <v>950</v>
          </cell>
        </row>
        <row r="2887">
          <cell r="A2887" t="str">
            <v>Hungary</v>
          </cell>
          <cell r="B2887" t="str">
            <v>HU</v>
          </cell>
          <cell r="C2887" t="str">
            <v>Solar PV</v>
          </cell>
          <cell r="D2887" t="str">
            <v>2027</v>
          </cell>
          <cell r="E2887">
            <v>950</v>
          </cell>
        </row>
        <row r="2888">
          <cell r="A2888" t="str">
            <v>Hungary</v>
          </cell>
          <cell r="B2888" t="str">
            <v>HU</v>
          </cell>
          <cell r="C2888" t="str">
            <v>Solar PV</v>
          </cell>
          <cell r="D2888" t="str">
            <v>2028</v>
          </cell>
          <cell r="E2888">
            <v>950</v>
          </cell>
        </row>
        <row r="2889">
          <cell r="A2889" t="str">
            <v>Hungary</v>
          </cell>
          <cell r="B2889" t="str">
            <v>HU</v>
          </cell>
          <cell r="C2889" t="str">
            <v>Solar PV</v>
          </cell>
          <cell r="D2889" t="str">
            <v>2029</v>
          </cell>
          <cell r="E2889">
            <v>950</v>
          </cell>
        </row>
        <row r="2890">
          <cell r="A2890" t="str">
            <v>Hungary</v>
          </cell>
          <cell r="B2890" t="str">
            <v>HU</v>
          </cell>
          <cell r="C2890" t="str">
            <v>Solar PV</v>
          </cell>
          <cell r="D2890" t="str">
            <v>2030</v>
          </cell>
          <cell r="E2890">
            <v>950</v>
          </cell>
        </row>
        <row r="2891">
          <cell r="A2891" t="str">
            <v>Hungary</v>
          </cell>
          <cell r="B2891" t="str">
            <v>HU</v>
          </cell>
          <cell r="C2891" t="str">
            <v>Solar PV</v>
          </cell>
          <cell r="D2891" t="str">
            <v>2031</v>
          </cell>
          <cell r="E2891">
            <v>950</v>
          </cell>
        </row>
        <row r="2892">
          <cell r="A2892" t="str">
            <v>Hungary</v>
          </cell>
          <cell r="B2892" t="str">
            <v>HU</v>
          </cell>
          <cell r="C2892" t="str">
            <v>Solar PV</v>
          </cell>
          <cell r="D2892" t="str">
            <v>2032</v>
          </cell>
          <cell r="E2892">
            <v>950</v>
          </cell>
        </row>
        <row r="2893">
          <cell r="A2893" t="str">
            <v>Hungary</v>
          </cell>
          <cell r="B2893" t="str">
            <v>HU</v>
          </cell>
          <cell r="C2893" t="str">
            <v>Solar PV</v>
          </cell>
          <cell r="D2893" t="str">
            <v>2033</v>
          </cell>
          <cell r="E2893">
            <v>950</v>
          </cell>
        </row>
        <row r="2894">
          <cell r="A2894" t="str">
            <v>Hungary</v>
          </cell>
          <cell r="B2894" t="str">
            <v>HU</v>
          </cell>
          <cell r="C2894" t="str">
            <v>Solar PV</v>
          </cell>
          <cell r="D2894" t="str">
            <v>2034</v>
          </cell>
          <cell r="E2894">
            <v>950</v>
          </cell>
        </row>
        <row r="2895">
          <cell r="A2895" t="str">
            <v>Hungary</v>
          </cell>
          <cell r="B2895" t="str">
            <v>HU</v>
          </cell>
          <cell r="C2895" t="str">
            <v>Solar PV</v>
          </cell>
          <cell r="D2895" t="str">
            <v>2035</v>
          </cell>
          <cell r="E2895">
            <v>950</v>
          </cell>
        </row>
        <row r="2896">
          <cell r="A2896" t="str">
            <v>Hungary</v>
          </cell>
          <cell r="B2896" t="str">
            <v>HU</v>
          </cell>
          <cell r="C2896" t="str">
            <v>Solar PV</v>
          </cell>
          <cell r="D2896" t="str">
            <v>2036</v>
          </cell>
          <cell r="E2896">
            <v>950</v>
          </cell>
        </row>
        <row r="2897">
          <cell r="A2897" t="str">
            <v>Hungary</v>
          </cell>
          <cell r="B2897" t="str">
            <v>HU</v>
          </cell>
          <cell r="C2897" t="str">
            <v>Solar PV</v>
          </cell>
          <cell r="D2897" t="str">
            <v>2037</v>
          </cell>
          <cell r="E2897">
            <v>950</v>
          </cell>
        </row>
        <row r="2898">
          <cell r="A2898" t="str">
            <v>Hungary</v>
          </cell>
          <cell r="B2898" t="str">
            <v>HU</v>
          </cell>
          <cell r="C2898" t="str">
            <v>Solar PV</v>
          </cell>
          <cell r="D2898" t="str">
            <v>2038</v>
          </cell>
          <cell r="E2898">
            <v>950</v>
          </cell>
        </row>
        <row r="2899">
          <cell r="A2899" t="str">
            <v>Hungary</v>
          </cell>
          <cell r="B2899" t="str">
            <v>HU</v>
          </cell>
          <cell r="C2899" t="str">
            <v>Solar PV</v>
          </cell>
          <cell r="D2899" t="str">
            <v>2039</v>
          </cell>
          <cell r="E2899">
            <v>950</v>
          </cell>
        </row>
        <row r="2900">
          <cell r="A2900" t="str">
            <v>Hungary</v>
          </cell>
          <cell r="B2900" t="str">
            <v>HU</v>
          </cell>
          <cell r="C2900" t="str">
            <v>Solar PV</v>
          </cell>
          <cell r="D2900" t="str">
            <v>2040</v>
          </cell>
          <cell r="E2900">
            <v>950</v>
          </cell>
        </row>
        <row r="2901">
          <cell r="A2901" t="str">
            <v>Hungary</v>
          </cell>
          <cell r="B2901" t="str">
            <v>HU</v>
          </cell>
          <cell r="C2901" t="str">
            <v>Solar PV</v>
          </cell>
          <cell r="D2901" t="str">
            <v>2041</v>
          </cell>
          <cell r="E2901">
            <v>950</v>
          </cell>
        </row>
        <row r="2902">
          <cell r="A2902" t="str">
            <v>Hungary</v>
          </cell>
          <cell r="B2902" t="str">
            <v>HU</v>
          </cell>
          <cell r="C2902" t="str">
            <v>Solar PV</v>
          </cell>
          <cell r="D2902" t="str">
            <v>2042</v>
          </cell>
          <cell r="E2902">
            <v>950</v>
          </cell>
        </row>
        <row r="2903">
          <cell r="A2903" t="str">
            <v>Hungary</v>
          </cell>
          <cell r="B2903" t="str">
            <v>HU</v>
          </cell>
          <cell r="C2903" t="str">
            <v>Solar PV</v>
          </cell>
          <cell r="D2903" t="str">
            <v>2043</v>
          </cell>
          <cell r="E2903">
            <v>950</v>
          </cell>
        </row>
        <row r="2904">
          <cell r="A2904" t="str">
            <v>Hungary</v>
          </cell>
          <cell r="B2904" t="str">
            <v>HU</v>
          </cell>
          <cell r="C2904" t="str">
            <v>Solar PV</v>
          </cell>
          <cell r="D2904" t="str">
            <v>2044</v>
          </cell>
          <cell r="E2904">
            <v>950</v>
          </cell>
        </row>
        <row r="2905">
          <cell r="A2905" t="str">
            <v>Hungary</v>
          </cell>
          <cell r="B2905" t="str">
            <v>HU</v>
          </cell>
          <cell r="C2905" t="str">
            <v>Solar PV</v>
          </cell>
          <cell r="D2905" t="str">
            <v>2045</v>
          </cell>
          <cell r="E2905">
            <v>950</v>
          </cell>
        </row>
        <row r="2906">
          <cell r="A2906" t="str">
            <v>Hungary</v>
          </cell>
          <cell r="B2906" t="str">
            <v>HU</v>
          </cell>
          <cell r="C2906" t="str">
            <v>Solar PV</v>
          </cell>
          <cell r="D2906" t="str">
            <v>2046</v>
          </cell>
          <cell r="E2906">
            <v>950</v>
          </cell>
        </row>
        <row r="2907">
          <cell r="A2907" t="str">
            <v>Hungary</v>
          </cell>
          <cell r="B2907" t="str">
            <v>HU</v>
          </cell>
          <cell r="C2907" t="str">
            <v>Solar PV</v>
          </cell>
          <cell r="D2907" t="str">
            <v>2047</v>
          </cell>
          <cell r="E2907">
            <v>950</v>
          </cell>
        </row>
        <row r="2908">
          <cell r="A2908" t="str">
            <v>Hungary</v>
          </cell>
          <cell r="B2908" t="str">
            <v>HU</v>
          </cell>
          <cell r="C2908" t="str">
            <v>Solar PV</v>
          </cell>
          <cell r="D2908" t="str">
            <v>2048</v>
          </cell>
          <cell r="E2908">
            <v>950</v>
          </cell>
        </row>
        <row r="2909">
          <cell r="A2909" t="str">
            <v>Hungary</v>
          </cell>
          <cell r="B2909" t="str">
            <v>HU</v>
          </cell>
          <cell r="C2909" t="str">
            <v>Solar PV</v>
          </cell>
          <cell r="D2909" t="str">
            <v>2049</v>
          </cell>
          <cell r="E2909">
            <v>950</v>
          </cell>
        </row>
        <row r="2910">
          <cell r="A2910" t="str">
            <v>Hungary</v>
          </cell>
          <cell r="B2910" t="str">
            <v>HU</v>
          </cell>
          <cell r="C2910" t="str">
            <v>Solar PV</v>
          </cell>
          <cell r="D2910" t="str">
            <v>2050</v>
          </cell>
          <cell r="E2910">
            <v>950</v>
          </cell>
        </row>
        <row r="2911">
          <cell r="A2911" t="str">
            <v>Ireland</v>
          </cell>
          <cell r="B2911" t="str">
            <v>IE</v>
          </cell>
          <cell r="C2911" t="str">
            <v>Solar PV</v>
          </cell>
          <cell r="D2911" t="str">
            <v>2018</v>
          </cell>
          <cell r="E2911">
            <v>701</v>
          </cell>
        </row>
        <row r="2912">
          <cell r="A2912" t="str">
            <v>Ireland</v>
          </cell>
          <cell r="B2912" t="str">
            <v>IE</v>
          </cell>
          <cell r="C2912" t="str">
            <v>Solar PV</v>
          </cell>
          <cell r="D2912" t="str">
            <v>2019</v>
          </cell>
          <cell r="E2912">
            <v>701</v>
          </cell>
        </row>
        <row r="2913">
          <cell r="A2913" t="str">
            <v>Ireland</v>
          </cell>
          <cell r="B2913" t="str">
            <v>IE</v>
          </cell>
          <cell r="C2913" t="str">
            <v>Solar PV</v>
          </cell>
          <cell r="D2913" t="str">
            <v>2020</v>
          </cell>
          <cell r="E2913">
            <v>701</v>
          </cell>
        </row>
        <row r="2914">
          <cell r="A2914" t="str">
            <v>Ireland</v>
          </cell>
          <cell r="B2914" t="str">
            <v>IE</v>
          </cell>
          <cell r="C2914" t="str">
            <v>Solar PV</v>
          </cell>
          <cell r="D2914" t="str">
            <v>2021</v>
          </cell>
          <cell r="E2914">
            <v>701</v>
          </cell>
        </row>
        <row r="2915">
          <cell r="A2915" t="str">
            <v>Ireland</v>
          </cell>
          <cell r="B2915" t="str">
            <v>IE</v>
          </cell>
          <cell r="C2915" t="str">
            <v>Solar PV</v>
          </cell>
          <cell r="D2915" t="str">
            <v>2022</v>
          </cell>
          <cell r="E2915">
            <v>701</v>
          </cell>
        </row>
        <row r="2916">
          <cell r="A2916" t="str">
            <v>Ireland</v>
          </cell>
          <cell r="B2916" t="str">
            <v>IE</v>
          </cell>
          <cell r="C2916" t="str">
            <v>Solar PV</v>
          </cell>
          <cell r="D2916" t="str">
            <v>2023</v>
          </cell>
          <cell r="E2916">
            <v>701</v>
          </cell>
        </row>
        <row r="2917">
          <cell r="A2917" t="str">
            <v>Ireland</v>
          </cell>
          <cell r="B2917" t="str">
            <v>IE</v>
          </cell>
          <cell r="C2917" t="str">
            <v>Solar PV</v>
          </cell>
          <cell r="D2917" t="str">
            <v>2024</v>
          </cell>
          <cell r="E2917">
            <v>701</v>
          </cell>
        </row>
        <row r="2918">
          <cell r="A2918" t="str">
            <v>Ireland</v>
          </cell>
          <cell r="B2918" t="str">
            <v>IE</v>
          </cell>
          <cell r="C2918" t="str">
            <v>Solar PV</v>
          </cell>
          <cell r="D2918" t="str">
            <v>2025</v>
          </cell>
          <cell r="E2918">
            <v>701</v>
          </cell>
        </row>
        <row r="2919">
          <cell r="A2919" t="str">
            <v>Ireland</v>
          </cell>
          <cell r="B2919" t="str">
            <v>IE</v>
          </cell>
          <cell r="C2919" t="str">
            <v>Solar PV</v>
          </cell>
          <cell r="D2919" t="str">
            <v>2026</v>
          </cell>
          <cell r="E2919">
            <v>701</v>
          </cell>
        </row>
        <row r="2920">
          <cell r="A2920" t="str">
            <v>Ireland</v>
          </cell>
          <cell r="B2920" t="str">
            <v>IE</v>
          </cell>
          <cell r="C2920" t="str">
            <v>Solar PV</v>
          </cell>
          <cell r="D2920" t="str">
            <v>2027</v>
          </cell>
          <cell r="E2920">
            <v>701</v>
          </cell>
        </row>
        <row r="2921">
          <cell r="A2921" t="str">
            <v>Ireland</v>
          </cell>
          <cell r="B2921" t="str">
            <v>IE</v>
          </cell>
          <cell r="C2921" t="str">
            <v>Solar PV</v>
          </cell>
          <cell r="D2921" t="str">
            <v>2028</v>
          </cell>
          <cell r="E2921">
            <v>701</v>
          </cell>
        </row>
        <row r="2922">
          <cell r="A2922" t="str">
            <v>Ireland</v>
          </cell>
          <cell r="B2922" t="str">
            <v>IE</v>
          </cell>
          <cell r="C2922" t="str">
            <v>Solar PV</v>
          </cell>
          <cell r="D2922" t="str">
            <v>2029</v>
          </cell>
          <cell r="E2922">
            <v>701</v>
          </cell>
        </row>
        <row r="2923">
          <cell r="A2923" t="str">
            <v>Ireland</v>
          </cell>
          <cell r="B2923" t="str">
            <v>IE</v>
          </cell>
          <cell r="C2923" t="str">
            <v>Solar PV</v>
          </cell>
          <cell r="D2923" t="str">
            <v>2030</v>
          </cell>
          <cell r="E2923">
            <v>701</v>
          </cell>
        </row>
        <row r="2924">
          <cell r="A2924" t="str">
            <v>Ireland</v>
          </cell>
          <cell r="B2924" t="str">
            <v>IE</v>
          </cell>
          <cell r="C2924" t="str">
            <v>Solar PV</v>
          </cell>
          <cell r="D2924" t="str">
            <v>2031</v>
          </cell>
          <cell r="E2924">
            <v>701</v>
          </cell>
        </row>
        <row r="2925">
          <cell r="A2925" t="str">
            <v>Ireland</v>
          </cell>
          <cell r="B2925" t="str">
            <v>IE</v>
          </cell>
          <cell r="C2925" t="str">
            <v>Solar PV</v>
          </cell>
          <cell r="D2925" t="str">
            <v>2032</v>
          </cell>
          <cell r="E2925">
            <v>701</v>
          </cell>
        </row>
        <row r="2926">
          <cell r="A2926" t="str">
            <v>Ireland</v>
          </cell>
          <cell r="B2926" t="str">
            <v>IE</v>
          </cell>
          <cell r="C2926" t="str">
            <v>Solar PV</v>
          </cell>
          <cell r="D2926" t="str">
            <v>2033</v>
          </cell>
          <cell r="E2926">
            <v>701</v>
          </cell>
        </row>
        <row r="2927">
          <cell r="A2927" t="str">
            <v>Ireland</v>
          </cell>
          <cell r="B2927" t="str">
            <v>IE</v>
          </cell>
          <cell r="C2927" t="str">
            <v>Solar PV</v>
          </cell>
          <cell r="D2927" t="str">
            <v>2034</v>
          </cell>
          <cell r="E2927">
            <v>701</v>
          </cell>
        </row>
        <row r="2928">
          <cell r="A2928" t="str">
            <v>Ireland</v>
          </cell>
          <cell r="B2928" t="str">
            <v>IE</v>
          </cell>
          <cell r="C2928" t="str">
            <v>Solar PV</v>
          </cell>
          <cell r="D2928" t="str">
            <v>2035</v>
          </cell>
          <cell r="E2928">
            <v>701</v>
          </cell>
        </row>
        <row r="2929">
          <cell r="A2929" t="str">
            <v>Ireland</v>
          </cell>
          <cell r="B2929" t="str">
            <v>IE</v>
          </cell>
          <cell r="C2929" t="str">
            <v>Solar PV</v>
          </cell>
          <cell r="D2929" t="str">
            <v>2036</v>
          </cell>
          <cell r="E2929">
            <v>701</v>
          </cell>
        </row>
        <row r="2930">
          <cell r="A2930" t="str">
            <v>Ireland</v>
          </cell>
          <cell r="B2930" t="str">
            <v>IE</v>
          </cell>
          <cell r="C2930" t="str">
            <v>Solar PV</v>
          </cell>
          <cell r="D2930" t="str">
            <v>2037</v>
          </cell>
          <cell r="E2930">
            <v>701</v>
          </cell>
        </row>
        <row r="2931">
          <cell r="A2931" t="str">
            <v>Ireland</v>
          </cell>
          <cell r="B2931" t="str">
            <v>IE</v>
          </cell>
          <cell r="C2931" t="str">
            <v>Solar PV</v>
          </cell>
          <cell r="D2931" t="str">
            <v>2038</v>
          </cell>
          <cell r="E2931">
            <v>701</v>
          </cell>
        </row>
        <row r="2932">
          <cell r="A2932" t="str">
            <v>Ireland</v>
          </cell>
          <cell r="B2932" t="str">
            <v>IE</v>
          </cell>
          <cell r="C2932" t="str">
            <v>Solar PV</v>
          </cell>
          <cell r="D2932" t="str">
            <v>2039</v>
          </cell>
          <cell r="E2932">
            <v>701</v>
          </cell>
        </row>
        <row r="2933">
          <cell r="A2933" t="str">
            <v>Ireland</v>
          </cell>
          <cell r="B2933" t="str">
            <v>IE</v>
          </cell>
          <cell r="C2933" t="str">
            <v>Solar PV</v>
          </cell>
          <cell r="D2933" t="str">
            <v>2040</v>
          </cell>
          <cell r="E2933">
            <v>701</v>
          </cell>
        </row>
        <row r="2934">
          <cell r="A2934" t="str">
            <v>Ireland</v>
          </cell>
          <cell r="B2934" t="str">
            <v>IE</v>
          </cell>
          <cell r="C2934" t="str">
            <v>Solar PV</v>
          </cell>
          <cell r="D2934" t="str">
            <v>2041</v>
          </cell>
          <cell r="E2934">
            <v>701</v>
          </cell>
        </row>
        <row r="2935">
          <cell r="A2935" t="str">
            <v>Ireland</v>
          </cell>
          <cell r="B2935" t="str">
            <v>IE</v>
          </cell>
          <cell r="C2935" t="str">
            <v>Solar PV</v>
          </cell>
          <cell r="D2935" t="str">
            <v>2042</v>
          </cell>
          <cell r="E2935">
            <v>701</v>
          </cell>
        </row>
        <row r="2936">
          <cell r="A2936" t="str">
            <v>Ireland</v>
          </cell>
          <cell r="B2936" t="str">
            <v>IE</v>
          </cell>
          <cell r="C2936" t="str">
            <v>Solar PV</v>
          </cell>
          <cell r="D2936" t="str">
            <v>2043</v>
          </cell>
          <cell r="E2936">
            <v>701</v>
          </cell>
        </row>
        <row r="2937">
          <cell r="A2937" t="str">
            <v>Ireland</v>
          </cell>
          <cell r="B2937" t="str">
            <v>IE</v>
          </cell>
          <cell r="C2937" t="str">
            <v>Solar PV</v>
          </cell>
          <cell r="D2937" t="str">
            <v>2044</v>
          </cell>
          <cell r="E2937">
            <v>701</v>
          </cell>
        </row>
        <row r="2938">
          <cell r="A2938" t="str">
            <v>Ireland</v>
          </cell>
          <cell r="B2938" t="str">
            <v>IE</v>
          </cell>
          <cell r="C2938" t="str">
            <v>Solar PV</v>
          </cell>
          <cell r="D2938" t="str">
            <v>2045</v>
          </cell>
          <cell r="E2938">
            <v>701</v>
          </cell>
        </row>
        <row r="2939">
          <cell r="A2939" t="str">
            <v>Ireland</v>
          </cell>
          <cell r="B2939" t="str">
            <v>IE</v>
          </cell>
          <cell r="C2939" t="str">
            <v>Solar PV</v>
          </cell>
          <cell r="D2939" t="str">
            <v>2046</v>
          </cell>
          <cell r="E2939">
            <v>701</v>
          </cell>
        </row>
        <row r="2940">
          <cell r="A2940" t="str">
            <v>Ireland</v>
          </cell>
          <cell r="B2940" t="str">
            <v>IE</v>
          </cell>
          <cell r="C2940" t="str">
            <v>Solar PV</v>
          </cell>
          <cell r="D2940" t="str">
            <v>2047</v>
          </cell>
          <cell r="E2940">
            <v>701</v>
          </cell>
        </row>
        <row r="2941">
          <cell r="A2941" t="str">
            <v>Ireland</v>
          </cell>
          <cell r="B2941" t="str">
            <v>IE</v>
          </cell>
          <cell r="C2941" t="str">
            <v>Solar PV</v>
          </cell>
          <cell r="D2941" t="str">
            <v>2048</v>
          </cell>
          <cell r="E2941">
            <v>701</v>
          </cell>
        </row>
        <row r="2942">
          <cell r="A2942" t="str">
            <v>Ireland</v>
          </cell>
          <cell r="B2942" t="str">
            <v>IE</v>
          </cell>
          <cell r="C2942" t="str">
            <v>Solar PV</v>
          </cell>
          <cell r="D2942" t="str">
            <v>2049</v>
          </cell>
          <cell r="E2942">
            <v>701</v>
          </cell>
        </row>
        <row r="2943">
          <cell r="A2943" t="str">
            <v>Ireland</v>
          </cell>
          <cell r="B2943" t="str">
            <v>IE</v>
          </cell>
          <cell r="C2943" t="str">
            <v>Solar PV</v>
          </cell>
          <cell r="D2943" t="str">
            <v>2050</v>
          </cell>
          <cell r="E2943">
            <v>701</v>
          </cell>
        </row>
        <row r="2944">
          <cell r="A2944" t="str">
            <v>Italy</v>
          </cell>
          <cell r="B2944" t="str">
            <v>IT</v>
          </cell>
          <cell r="C2944" t="str">
            <v>Solar PV</v>
          </cell>
          <cell r="D2944" t="str">
            <v>2018</v>
          </cell>
          <cell r="E2944">
            <v>1218.6666666666667</v>
          </cell>
        </row>
        <row r="2945">
          <cell r="A2945" t="str">
            <v>Italy</v>
          </cell>
          <cell r="B2945" t="str">
            <v>IT</v>
          </cell>
          <cell r="C2945" t="str">
            <v>Solar PV</v>
          </cell>
          <cell r="D2945" t="str">
            <v>2019</v>
          </cell>
          <cell r="E2945">
            <v>1218.6666666666667</v>
          </cell>
        </row>
        <row r="2946">
          <cell r="A2946" t="str">
            <v>Italy</v>
          </cell>
          <cell r="B2946" t="str">
            <v>IT</v>
          </cell>
          <cell r="C2946" t="str">
            <v>Solar PV</v>
          </cell>
          <cell r="D2946" t="str">
            <v>2020</v>
          </cell>
          <cell r="E2946">
            <v>1218.6666666666667</v>
          </cell>
        </row>
        <row r="2947">
          <cell r="A2947" t="str">
            <v>Italy</v>
          </cell>
          <cell r="B2947" t="str">
            <v>IT</v>
          </cell>
          <cell r="C2947" t="str">
            <v>Solar PV</v>
          </cell>
          <cell r="D2947" t="str">
            <v>2021</v>
          </cell>
          <cell r="E2947">
            <v>1218.6666666666667</v>
          </cell>
        </row>
        <row r="2948">
          <cell r="A2948" t="str">
            <v>Italy</v>
          </cell>
          <cell r="B2948" t="str">
            <v>IT</v>
          </cell>
          <cell r="C2948" t="str">
            <v>Solar PV</v>
          </cell>
          <cell r="D2948" t="str">
            <v>2022</v>
          </cell>
          <cell r="E2948">
            <v>1218.6666666666667</v>
          </cell>
        </row>
        <row r="2949">
          <cell r="A2949" t="str">
            <v>Italy</v>
          </cell>
          <cell r="B2949" t="str">
            <v>IT</v>
          </cell>
          <cell r="C2949" t="str">
            <v>Solar PV</v>
          </cell>
          <cell r="D2949" t="str">
            <v>2023</v>
          </cell>
          <cell r="E2949">
            <v>1218.6666666666667</v>
          </cell>
        </row>
        <row r="2950">
          <cell r="A2950" t="str">
            <v>Italy</v>
          </cell>
          <cell r="B2950" t="str">
            <v>IT</v>
          </cell>
          <cell r="C2950" t="str">
            <v>Solar PV</v>
          </cell>
          <cell r="D2950" t="str">
            <v>2024</v>
          </cell>
          <cell r="E2950">
            <v>1218.6666666666667</v>
          </cell>
        </row>
        <row r="2951">
          <cell r="A2951" t="str">
            <v>Italy</v>
          </cell>
          <cell r="B2951" t="str">
            <v>IT</v>
          </cell>
          <cell r="C2951" t="str">
            <v>Solar PV</v>
          </cell>
          <cell r="D2951" t="str">
            <v>2025</v>
          </cell>
          <cell r="E2951">
            <v>1218.6666666666667</v>
          </cell>
        </row>
        <row r="2952">
          <cell r="A2952" t="str">
            <v>Italy</v>
          </cell>
          <cell r="B2952" t="str">
            <v>IT</v>
          </cell>
          <cell r="C2952" t="str">
            <v>Solar PV</v>
          </cell>
          <cell r="D2952" t="str">
            <v>2026</v>
          </cell>
          <cell r="E2952">
            <v>1218.6666666666667</v>
          </cell>
        </row>
        <row r="2953">
          <cell r="A2953" t="str">
            <v>Italy</v>
          </cell>
          <cell r="B2953" t="str">
            <v>IT</v>
          </cell>
          <cell r="C2953" t="str">
            <v>Solar PV</v>
          </cell>
          <cell r="D2953" t="str">
            <v>2027</v>
          </cell>
          <cell r="E2953">
            <v>1218.6666666666667</v>
          </cell>
        </row>
        <row r="2954">
          <cell r="A2954" t="str">
            <v>Italy</v>
          </cell>
          <cell r="B2954" t="str">
            <v>IT</v>
          </cell>
          <cell r="C2954" t="str">
            <v>Solar PV</v>
          </cell>
          <cell r="D2954" t="str">
            <v>2028</v>
          </cell>
          <cell r="E2954">
            <v>1218.6666666666667</v>
          </cell>
        </row>
        <row r="2955">
          <cell r="A2955" t="str">
            <v>Italy</v>
          </cell>
          <cell r="B2955" t="str">
            <v>IT</v>
          </cell>
          <cell r="C2955" t="str">
            <v>Solar PV</v>
          </cell>
          <cell r="D2955" t="str">
            <v>2029</v>
          </cell>
          <cell r="E2955">
            <v>1218.6666666666667</v>
          </cell>
        </row>
        <row r="2956">
          <cell r="A2956" t="str">
            <v>Italy</v>
          </cell>
          <cell r="B2956" t="str">
            <v>IT</v>
          </cell>
          <cell r="C2956" t="str">
            <v>Solar PV</v>
          </cell>
          <cell r="D2956" t="str">
            <v>2030</v>
          </cell>
          <cell r="E2956">
            <v>1218.6666666666667</v>
          </cell>
        </row>
        <row r="2957">
          <cell r="A2957" t="str">
            <v>Italy</v>
          </cell>
          <cell r="B2957" t="str">
            <v>IT</v>
          </cell>
          <cell r="C2957" t="str">
            <v>Solar PV</v>
          </cell>
          <cell r="D2957" t="str">
            <v>2031</v>
          </cell>
          <cell r="E2957">
            <v>1218.6666666666667</v>
          </cell>
        </row>
        <row r="2958">
          <cell r="A2958" t="str">
            <v>Italy</v>
          </cell>
          <cell r="B2958" t="str">
            <v>IT</v>
          </cell>
          <cell r="C2958" t="str">
            <v>Solar PV</v>
          </cell>
          <cell r="D2958" t="str">
            <v>2032</v>
          </cell>
          <cell r="E2958">
            <v>1218.6666666666667</v>
          </cell>
        </row>
        <row r="2959">
          <cell r="A2959" t="str">
            <v>Italy</v>
          </cell>
          <cell r="B2959" t="str">
            <v>IT</v>
          </cell>
          <cell r="C2959" t="str">
            <v>Solar PV</v>
          </cell>
          <cell r="D2959" t="str">
            <v>2033</v>
          </cell>
          <cell r="E2959">
            <v>1218.6666666666667</v>
          </cell>
        </row>
        <row r="2960">
          <cell r="A2960" t="str">
            <v>Italy</v>
          </cell>
          <cell r="B2960" t="str">
            <v>IT</v>
          </cell>
          <cell r="C2960" t="str">
            <v>Solar PV</v>
          </cell>
          <cell r="D2960" t="str">
            <v>2034</v>
          </cell>
          <cell r="E2960">
            <v>1218.6666666666667</v>
          </cell>
        </row>
        <row r="2961">
          <cell r="A2961" t="str">
            <v>Italy</v>
          </cell>
          <cell r="B2961" t="str">
            <v>IT</v>
          </cell>
          <cell r="C2961" t="str">
            <v>Solar PV</v>
          </cell>
          <cell r="D2961" t="str">
            <v>2035</v>
          </cell>
          <cell r="E2961">
            <v>1218.6666666666667</v>
          </cell>
        </row>
        <row r="2962">
          <cell r="A2962" t="str">
            <v>Italy</v>
          </cell>
          <cell r="B2962" t="str">
            <v>IT</v>
          </cell>
          <cell r="C2962" t="str">
            <v>Solar PV</v>
          </cell>
          <cell r="D2962" t="str">
            <v>2036</v>
          </cell>
          <cell r="E2962">
            <v>1218.6666666666667</v>
          </cell>
        </row>
        <row r="2963">
          <cell r="A2963" t="str">
            <v>Italy</v>
          </cell>
          <cell r="B2963" t="str">
            <v>IT</v>
          </cell>
          <cell r="C2963" t="str">
            <v>Solar PV</v>
          </cell>
          <cell r="D2963" t="str">
            <v>2037</v>
          </cell>
          <cell r="E2963">
            <v>1218.6666666666667</v>
          </cell>
        </row>
        <row r="2964">
          <cell r="A2964" t="str">
            <v>Italy</v>
          </cell>
          <cell r="B2964" t="str">
            <v>IT</v>
          </cell>
          <cell r="C2964" t="str">
            <v>Solar PV</v>
          </cell>
          <cell r="D2964" t="str">
            <v>2038</v>
          </cell>
          <cell r="E2964">
            <v>1218.6666666666667</v>
          </cell>
        </row>
        <row r="2965">
          <cell r="A2965" t="str">
            <v>Italy</v>
          </cell>
          <cell r="B2965" t="str">
            <v>IT</v>
          </cell>
          <cell r="C2965" t="str">
            <v>Solar PV</v>
          </cell>
          <cell r="D2965" t="str">
            <v>2039</v>
          </cell>
          <cell r="E2965">
            <v>1218.6666666666667</v>
          </cell>
        </row>
        <row r="2966">
          <cell r="A2966" t="str">
            <v>Italy</v>
          </cell>
          <cell r="B2966" t="str">
            <v>IT</v>
          </cell>
          <cell r="C2966" t="str">
            <v>Solar PV</v>
          </cell>
          <cell r="D2966" t="str">
            <v>2040</v>
          </cell>
          <cell r="E2966">
            <v>1218.6666666666667</v>
          </cell>
        </row>
        <row r="2967">
          <cell r="A2967" t="str">
            <v>Italy</v>
          </cell>
          <cell r="B2967" t="str">
            <v>IT</v>
          </cell>
          <cell r="C2967" t="str">
            <v>Solar PV</v>
          </cell>
          <cell r="D2967" t="str">
            <v>2041</v>
          </cell>
          <cell r="E2967">
            <v>1218.6666666666667</v>
          </cell>
        </row>
        <row r="2968">
          <cell r="A2968" t="str">
            <v>Italy</v>
          </cell>
          <cell r="B2968" t="str">
            <v>IT</v>
          </cell>
          <cell r="C2968" t="str">
            <v>Solar PV</v>
          </cell>
          <cell r="D2968" t="str">
            <v>2042</v>
          </cell>
          <cell r="E2968">
            <v>1218.6666666666667</v>
          </cell>
        </row>
        <row r="2969">
          <cell r="A2969" t="str">
            <v>Italy</v>
          </cell>
          <cell r="B2969" t="str">
            <v>IT</v>
          </cell>
          <cell r="C2969" t="str">
            <v>Solar PV</v>
          </cell>
          <cell r="D2969" t="str">
            <v>2043</v>
          </cell>
          <cell r="E2969">
            <v>1218.6666666666667</v>
          </cell>
        </row>
        <row r="2970">
          <cell r="A2970" t="str">
            <v>Italy</v>
          </cell>
          <cell r="B2970" t="str">
            <v>IT</v>
          </cell>
          <cell r="C2970" t="str">
            <v>Solar PV</v>
          </cell>
          <cell r="D2970" t="str">
            <v>2044</v>
          </cell>
          <cell r="E2970">
            <v>1218.6666666666667</v>
          </cell>
        </row>
        <row r="2971">
          <cell r="A2971" t="str">
            <v>Italy</v>
          </cell>
          <cell r="B2971" t="str">
            <v>IT</v>
          </cell>
          <cell r="C2971" t="str">
            <v>Solar PV</v>
          </cell>
          <cell r="D2971" t="str">
            <v>2045</v>
          </cell>
          <cell r="E2971">
            <v>1218.6666666666667</v>
          </cell>
        </row>
        <row r="2972">
          <cell r="A2972" t="str">
            <v>Italy</v>
          </cell>
          <cell r="B2972" t="str">
            <v>IT</v>
          </cell>
          <cell r="C2972" t="str">
            <v>Solar PV</v>
          </cell>
          <cell r="D2972" t="str">
            <v>2046</v>
          </cell>
          <cell r="E2972">
            <v>1218.6666666666667</v>
          </cell>
        </row>
        <row r="2973">
          <cell r="A2973" t="str">
            <v>Italy</v>
          </cell>
          <cell r="B2973" t="str">
            <v>IT</v>
          </cell>
          <cell r="C2973" t="str">
            <v>Solar PV</v>
          </cell>
          <cell r="D2973" t="str">
            <v>2047</v>
          </cell>
          <cell r="E2973">
            <v>1218.6666666666667</v>
          </cell>
        </row>
        <row r="2974">
          <cell r="A2974" t="str">
            <v>Italy</v>
          </cell>
          <cell r="B2974" t="str">
            <v>IT</v>
          </cell>
          <cell r="C2974" t="str">
            <v>Solar PV</v>
          </cell>
          <cell r="D2974" t="str">
            <v>2048</v>
          </cell>
          <cell r="E2974">
            <v>1218.6666666666667</v>
          </cell>
        </row>
        <row r="2975">
          <cell r="A2975" t="str">
            <v>Italy</v>
          </cell>
          <cell r="B2975" t="str">
            <v>IT</v>
          </cell>
          <cell r="C2975" t="str">
            <v>Solar PV</v>
          </cell>
          <cell r="D2975" t="str">
            <v>2049</v>
          </cell>
          <cell r="E2975">
            <v>1218.6666666666667</v>
          </cell>
        </row>
        <row r="2976">
          <cell r="A2976" t="str">
            <v>Italy</v>
          </cell>
          <cell r="B2976" t="str">
            <v>IT</v>
          </cell>
          <cell r="C2976" t="str">
            <v>Solar PV</v>
          </cell>
          <cell r="D2976" t="str">
            <v>2050</v>
          </cell>
          <cell r="E2976">
            <v>1218.6666666666667</v>
          </cell>
        </row>
        <row r="2977">
          <cell r="A2977" t="str">
            <v>IT_CNOR</v>
          </cell>
          <cell r="B2977" t="str">
            <v>IT_CNOR</v>
          </cell>
          <cell r="C2977" t="str">
            <v>Solar PV</v>
          </cell>
          <cell r="D2977" t="str">
            <v>2018</v>
          </cell>
          <cell r="E2977">
            <v>1138</v>
          </cell>
        </row>
        <row r="2978">
          <cell r="A2978" t="str">
            <v>IT_CNOR</v>
          </cell>
          <cell r="B2978" t="str">
            <v>IT_CNOR</v>
          </cell>
          <cell r="C2978" t="str">
            <v>Solar PV</v>
          </cell>
          <cell r="D2978" t="str">
            <v>2019</v>
          </cell>
          <cell r="E2978">
            <v>1138</v>
          </cell>
        </row>
        <row r="2979">
          <cell r="A2979" t="str">
            <v>IT_CNOR</v>
          </cell>
          <cell r="B2979" t="str">
            <v>IT_CNOR</v>
          </cell>
          <cell r="C2979" t="str">
            <v>Solar PV</v>
          </cell>
          <cell r="D2979" t="str">
            <v>2020</v>
          </cell>
          <cell r="E2979">
            <v>1138</v>
          </cell>
        </row>
        <row r="2980">
          <cell r="A2980" t="str">
            <v>IT_CNOR</v>
          </cell>
          <cell r="B2980" t="str">
            <v>IT_CNOR</v>
          </cell>
          <cell r="C2980" t="str">
            <v>Solar PV</v>
          </cell>
          <cell r="D2980" t="str">
            <v>2021</v>
          </cell>
          <cell r="E2980">
            <v>1138</v>
          </cell>
        </row>
        <row r="2981">
          <cell r="A2981" t="str">
            <v>IT_CNOR</v>
          </cell>
          <cell r="B2981" t="str">
            <v>IT_CNOR</v>
          </cell>
          <cell r="C2981" t="str">
            <v>Solar PV</v>
          </cell>
          <cell r="D2981" t="str">
            <v>2022</v>
          </cell>
          <cell r="E2981">
            <v>1138</v>
          </cell>
        </row>
        <row r="2982">
          <cell r="A2982" t="str">
            <v>IT_CNOR</v>
          </cell>
          <cell r="B2982" t="str">
            <v>IT_CNOR</v>
          </cell>
          <cell r="C2982" t="str">
            <v>Solar PV</v>
          </cell>
          <cell r="D2982" t="str">
            <v>2023</v>
          </cell>
          <cell r="E2982">
            <v>1138</v>
          </cell>
        </row>
        <row r="2983">
          <cell r="A2983" t="str">
            <v>IT_CNOR</v>
          </cell>
          <cell r="B2983" t="str">
            <v>IT_CNOR</v>
          </cell>
          <cell r="C2983" t="str">
            <v>Solar PV</v>
          </cell>
          <cell r="D2983" t="str">
            <v>2024</v>
          </cell>
          <cell r="E2983">
            <v>1138</v>
          </cell>
        </row>
        <row r="2984">
          <cell r="A2984" t="str">
            <v>IT_CNOR</v>
          </cell>
          <cell r="B2984" t="str">
            <v>IT_CNOR</v>
          </cell>
          <cell r="C2984" t="str">
            <v>Solar PV</v>
          </cell>
          <cell r="D2984" t="str">
            <v>2025</v>
          </cell>
          <cell r="E2984">
            <v>1138</v>
          </cell>
        </row>
        <row r="2985">
          <cell r="A2985" t="str">
            <v>IT_CNOR</v>
          </cell>
          <cell r="B2985" t="str">
            <v>IT_CNOR</v>
          </cell>
          <cell r="C2985" t="str">
            <v>Solar PV</v>
          </cell>
          <cell r="D2985" t="str">
            <v>2026</v>
          </cell>
          <cell r="E2985">
            <v>1138</v>
          </cell>
        </row>
        <row r="2986">
          <cell r="A2986" t="str">
            <v>IT_CNOR</v>
          </cell>
          <cell r="B2986" t="str">
            <v>IT_CNOR</v>
          </cell>
          <cell r="C2986" t="str">
            <v>Solar PV</v>
          </cell>
          <cell r="D2986" t="str">
            <v>2027</v>
          </cell>
          <cell r="E2986">
            <v>1138</v>
          </cell>
        </row>
        <row r="2987">
          <cell r="A2987" t="str">
            <v>IT_CNOR</v>
          </cell>
          <cell r="B2987" t="str">
            <v>IT_CNOR</v>
          </cell>
          <cell r="C2987" t="str">
            <v>Solar PV</v>
          </cell>
          <cell r="D2987" t="str">
            <v>2028</v>
          </cell>
          <cell r="E2987">
            <v>1138</v>
          </cell>
        </row>
        <row r="2988">
          <cell r="A2988" t="str">
            <v>IT_CNOR</v>
          </cell>
          <cell r="B2988" t="str">
            <v>IT_CNOR</v>
          </cell>
          <cell r="C2988" t="str">
            <v>Solar PV</v>
          </cell>
          <cell r="D2988" t="str">
            <v>2029</v>
          </cell>
          <cell r="E2988">
            <v>1138</v>
          </cell>
        </row>
        <row r="2989">
          <cell r="A2989" t="str">
            <v>IT_CNOR</v>
          </cell>
          <cell r="B2989" t="str">
            <v>IT_CNOR</v>
          </cell>
          <cell r="C2989" t="str">
            <v>Solar PV</v>
          </cell>
          <cell r="D2989" t="str">
            <v>2030</v>
          </cell>
          <cell r="E2989">
            <v>1138</v>
          </cell>
        </row>
        <row r="2990">
          <cell r="A2990" t="str">
            <v>IT_CNOR</v>
          </cell>
          <cell r="B2990" t="str">
            <v>IT_CNOR</v>
          </cell>
          <cell r="C2990" t="str">
            <v>Solar PV</v>
          </cell>
          <cell r="D2990" t="str">
            <v>2031</v>
          </cell>
          <cell r="E2990">
            <v>1138</v>
          </cell>
        </row>
        <row r="2991">
          <cell r="A2991" t="str">
            <v>IT_CNOR</v>
          </cell>
          <cell r="B2991" t="str">
            <v>IT_CNOR</v>
          </cell>
          <cell r="C2991" t="str">
            <v>Solar PV</v>
          </cell>
          <cell r="D2991" t="str">
            <v>2032</v>
          </cell>
          <cell r="E2991">
            <v>1138</v>
          </cell>
        </row>
        <row r="2992">
          <cell r="A2992" t="str">
            <v>IT_CNOR</v>
          </cell>
          <cell r="B2992" t="str">
            <v>IT_CNOR</v>
          </cell>
          <cell r="C2992" t="str">
            <v>Solar PV</v>
          </cell>
          <cell r="D2992" t="str">
            <v>2033</v>
          </cell>
          <cell r="E2992">
            <v>1138</v>
          </cell>
        </row>
        <row r="2993">
          <cell r="A2993" t="str">
            <v>IT_CNOR</v>
          </cell>
          <cell r="B2993" t="str">
            <v>IT_CNOR</v>
          </cell>
          <cell r="C2993" t="str">
            <v>Solar PV</v>
          </cell>
          <cell r="D2993" t="str">
            <v>2034</v>
          </cell>
          <cell r="E2993">
            <v>1138</v>
          </cell>
        </row>
        <row r="2994">
          <cell r="A2994" t="str">
            <v>IT_CNOR</v>
          </cell>
          <cell r="B2994" t="str">
            <v>IT_CNOR</v>
          </cell>
          <cell r="C2994" t="str">
            <v>Solar PV</v>
          </cell>
          <cell r="D2994" t="str">
            <v>2035</v>
          </cell>
          <cell r="E2994">
            <v>1138</v>
          </cell>
        </row>
        <row r="2995">
          <cell r="A2995" t="str">
            <v>IT_CNOR</v>
          </cell>
          <cell r="B2995" t="str">
            <v>IT_CNOR</v>
          </cell>
          <cell r="C2995" t="str">
            <v>Solar PV</v>
          </cell>
          <cell r="D2995" t="str">
            <v>2036</v>
          </cell>
          <cell r="E2995">
            <v>1138</v>
          </cell>
        </row>
        <row r="2996">
          <cell r="A2996" t="str">
            <v>IT_CNOR</v>
          </cell>
          <cell r="B2996" t="str">
            <v>IT_CNOR</v>
          </cell>
          <cell r="C2996" t="str">
            <v>Solar PV</v>
          </cell>
          <cell r="D2996" t="str">
            <v>2037</v>
          </cell>
          <cell r="E2996">
            <v>1138</v>
          </cell>
        </row>
        <row r="2997">
          <cell r="A2997" t="str">
            <v>IT_CNOR</v>
          </cell>
          <cell r="B2997" t="str">
            <v>IT_CNOR</v>
          </cell>
          <cell r="C2997" t="str">
            <v>Solar PV</v>
          </cell>
          <cell r="D2997" t="str">
            <v>2038</v>
          </cell>
          <cell r="E2997">
            <v>1138</v>
          </cell>
        </row>
        <row r="2998">
          <cell r="A2998" t="str">
            <v>IT_CNOR</v>
          </cell>
          <cell r="B2998" t="str">
            <v>IT_CNOR</v>
          </cell>
          <cell r="C2998" t="str">
            <v>Solar PV</v>
          </cell>
          <cell r="D2998" t="str">
            <v>2039</v>
          </cell>
          <cell r="E2998">
            <v>1138</v>
          </cell>
        </row>
        <row r="2999">
          <cell r="A2999" t="str">
            <v>IT_CNOR</v>
          </cell>
          <cell r="B2999" t="str">
            <v>IT_CNOR</v>
          </cell>
          <cell r="C2999" t="str">
            <v>Solar PV</v>
          </cell>
          <cell r="D2999" t="str">
            <v>2040</v>
          </cell>
          <cell r="E2999">
            <v>1138</v>
          </cell>
        </row>
        <row r="3000">
          <cell r="A3000" t="str">
            <v>IT_CNOR</v>
          </cell>
          <cell r="B3000" t="str">
            <v>IT_CNOR</v>
          </cell>
          <cell r="C3000" t="str">
            <v>Solar PV</v>
          </cell>
          <cell r="D3000" t="str">
            <v>2041</v>
          </cell>
          <cell r="E3000">
            <v>1138</v>
          </cell>
        </row>
        <row r="3001">
          <cell r="A3001" t="str">
            <v>IT_CNOR</v>
          </cell>
          <cell r="B3001" t="str">
            <v>IT_CNOR</v>
          </cell>
          <cell r="C3001" t="str">
            <v>Solar PV</v>
          </cell>
          <cell r="D3001" t="str">
            <v>2042</v>
          </cell>
          <cell r="E3001">
            <v>1138</v>
          </cell>
        </row>
        <row r="3002">
          <cell r="A3002" t="str">
            <v>IT_CNOR</v>
          </cell>
          <cell r="B3002" t="str">
            <v>IT_CNOR</v>
          </cell>
          <cell r="C3002" t="str">
            <v>Solar PV</v>
          </cell>
          <cell r="D3002" t="str">
            <v>2043</v>
          </cell>
          <cell r="E3002">
            <v>1138</v>
          </cell>
        </row>
        <row r="3003">
          <cell r="A3003" t="str">
            <v>IT_CNOR</v>
          </cell>
          <cell r="B3003" t="str">
            <v>IT_CNOR</v>
          </cell>
          <cell r="C3003" t="str">
            <v>Solar PV</v>
          </cell>
          <cell r="D3003" t="str">
            <v>2044</v>
          </cell>
          <cell r="E3003">
            <v>1138</v>
          </cell>
        </row>
        <row r="3004">
          <cell r="A3004" t="str">
            <v>IT_CNOR</v>
          </cell>
          <cell r="B3004" t="str">
            <v>IT_CNOR</v>
          </cell>
          <cell r="C3004" t="str">
            <v>Solar PV</v>
          </cell>
          <cell r="D3004" t="str">
            <v>2045</v>
          </cell>
          <cell r="E3004">
            <v>1138</v>
          </cell>
        </row>
        <row r="3005">
          <cell r="A3005" t="str">
            <v>IT_CNOR</v>
          </cell>
          <cell r="B3005" t="str">
            <v>IT_CNOR</v>
          </cell>
          <cell r="C3005" t="str">
            <v>Solar PV</v>
          </cell>
          <cell r="D3005" t="str">
            <v>2046</v>
          </cell>
          <cell r="E3005">
            <v>1138</v>
          </cell>
        </row>
        <row r="3006">
          <cell r="A3006" t="str">
            <v>IT_CNOR</v>
          </cell>
          <cell r="B3006" t="str">
            <v>IT_CNOR</v>
          </cell>
          <cell r="C3006" t="str">
            <v>Solar PV</v>
          </cell>
          <cell r="D3006" t="str">
            <v>2047</v>
          </cell>
          <cell r="E3006">
            <v>1138</v>
          </cell>
        </row>
        <row r="3007">
          <cell r="A3007" t="str">
            <v>IT_CNOR</v>
          </cell>
          <cell r="B3007" t="str">
            <v>IT_CNOR</v>
          </cell>
          <cell r="C3007" t="str">
            <v>Solar PV</v>
          </cell>
          <cell r="D3007" t="str">
            <v>2048</v>
          </cell>
          <cell r="E3007">
            <v>1138</v>
          </cell>
        </row>
        <row r="3008">
          <cell r="A3008" t="str">
            <v>IT_CNOR</v>
          </cell>
          <cell r="B3008" t="str">
            <v>IT_CNOR</v>
          </cell>
          <cell r="C3008" t="str">
            <v>Solar PV</v>
          </cell>
          <cell r="D3008" t="str">
            <v>2049</v>
          </cell>
          <cell r="E3008">
            <v>1138</v>
          </cell>
        </row>
        <row r="3009">
          <cell r="A3009" t="str">
            <v>IT_CNOR</v>
          </cell>
          <cell r="B3009" t="str">
            <v>IT_CNOR</v>
          </cell>
          <cell r="C3009" t="str">
            <v>Solar PV</v>
          </cell>
          <cell r="D3009" t="str">
            <v>2050</v>
          </cell>
          <cell r="E3009">
            <v>1138</v>
          </cell>
        </row>
        <row r="3010">
          <cell r="A3010" t="str">
            <v>IT_CSUD</v>
          </cell>
          <cell r="B3010" t="str">
            <v>IT_CSUD</v>
          </cell>
          <cell r="C3010" t="str">
            <v>Solar PV</v>
          </cell>
          <cell r="D3010" t="str">
            <v>2018</v>
          </cell>
          <cell r="E3010">
            <v>1212</v>
          </cell>
        </row>
        <row r="3011">
          <cell r="A3011" t="str">
            <v>IT_CSUD</v>
          </cell>
          <cell r="B3011" t="str">
            <v>IT_CSUD</v>
          </cell>
          <cell r="C3011" t="str">
            <v>Solar PV</v>
          </cell>
          <cell r="D3011" t="str">
            <v>2019</v>
          </cell>
          <cell r="E3011">
            <v>1212</v>
          </cell>
        </row>
        <row r="3012">
          <cell r="A3012" t="str">
            <v>IT_CSUD</v>
          </cell>
          <cell r="B3012" t="str">
            <v>IT_CSUD</v>
          </cell>
          <cell r="C3012" t="str">
            <v>Solar PV</v>
          </cell>
          <cell r="D3012" t="str">
            <v>2020</v>
          </cell>
          <cell r="E3012">
            <v>1212</v>
          </cell>
        </row>
        <row r="3013">
          <cell r="A3013" t="str">
            <v>IT_CSUD</v>
          </cell>
          <cell r="B3013" t="str">
            <v>IT_CSUD</v>
          </cell>
          <cell r="C3013" t="str">
            <v>Solar PV</v>
          </cell>
          <cell r="D3013" t="str">
            <v>2021</v>
          </cell>
          <cell r="E3013">
            <v>1212</v>
          </cell>
        </row>
        <row r="3014">
          <cell r="A3014" t="str">
            <v>IT_CSUD</v>
          </cell>
          <cell r="B3014" t="str">
            <v>IT_CSUD</v>
          </cell>
          <cell r="C3014" t="str">
            <v>Solar PV</v>
          </cell>
          <cell r="D3014" t="str">
            <v>2022</v>
          </cell>
          <cell r="E3014">
            <v>1212</v>
          </cell>
        </row>
        <row r="3015">
          <cell r="A3015" t="str">
            <v>IT_CSUD</v>
          </cell>
          <cell r="B3015" t="str">
            <v>IT_CSUD</v>
          </cell>
          <cell r="C3015" t="str">
            <v>Solar PV</v>
          </cell>
          <cell r="D3015" t="str">
            <v>2023</v>
          </cell>
          <cell r="E3015">
            <v>1212</v>
          </cell>
        </row>
        <row r="3016">
          <cell r="A3016" t="str">
            <v>IT_CSUD</v>
          </cell>
          <cell r="B3016" t="str">
            <v>IT_CSUD</v>
          </cell>
          <cell r="C3016" t="str">
            <v>Solar PV</v>
          </cell>
          <cell r="D3016" t="str">
            <v>2024</v>
          </cell>
          <cell r="E3016">
            <v>1212</v>
          </cell>
        </row>
        <row r="3017">
          <cell r="A3017" t="str">
            <v>IT_CSUD</v>
          </cell>
          <cell r="B3017" t="str">
            <v>IT_CSUD</v>
          </cell>
          <cell r="C3017" t="str">
            <v>Solar PV</v>
          </cell>
          <cell r="D3017" t="str">
            <v>2025</v>
          </cell>
          <cell r="E3017">
            <v>1212</v>
          </cell>
        </row>
        <row r="3018">
          <cell r="A3018" t="str">
            <v>IT_CSUD</v>
          </cell>
          <cell r="B3018" t="str">
            <v>IT_CSUD</v>
          </cell>
          <cell r="C3018" t="str">
            <v>Solar PV</v>
          </cell>
          <cell r="D3018" t="str">
            <v>2026</v>
          </cell>
          <cell r="E3018">
            <v>1212</v>
          </cell>
        </row>
        <row r="3019">
          <cell r="A3019" t="str">
            <v>IT_CSUD</v>
          </cell>
          <cell r="B3019" t="str">
            <v>IT_CSUD</v>
          </cell>
          <cell r="C3019" t="str">
            <v>Solar PV</v>
          </cell>
          <cell r="D3019" t="str">
            <v>2027</v>
          </cell>
          <cell r="E3019">
            <v>1212</v>
          </cell>
        </row>
        <row r="3020">
          <cell r="A3020" t="str">
            <v>IT_CSUD</v>
          </cell>
          <cell r="B3020" t="str">
            <v>IT_CSUD</v>
          </cell>
          <cell r="C3020" t="str">
            <v>Solar PV</v>
          </cell>
          <cell r="D3020" t="str">
            <v>2028</v>
          </cell>
          <cell r="E3020">
            <v>1212</v>
          </cell>
        </row>
        <row r="3021">
          <cell r="A3021" t="str">
            <v>IT_CSUD</v>
          </cell>
          <cell r="B3021" t="str">
            <v>IT_CSUD</v>
          </cell>
          <cell r="C3021" t="str">
            <v>Solar PV</v>
          </cell>
          <cell r="D3021" t="str">
            <v>2029</v>
          </cell>
          <cell r="E3021">
            <v>1212</v>
          </cell>
        </row>
        <row r="3022">
          <cell r="A3022" t="str">
            <v>IT_CSUD</v>
          </cell>
          <cell r="B3022" t="str">
            <v>IT_CSUD</v>
          </cell>
          <cell r="C3022" t="str">
            <v>Solar PV</v>
          </cell>
          <cell r="D3022" t="str">
            <v>2030</v>
          </cell>
          <cell r="E3022">
            <v>1212</v>
          </cell>
        </row>
        <row r="3023">
          <cell r="A3023" t="str">
            <v>IT_CSUD</v>
          </cell>
          <cell r="B3023" t="str">
            <v>IT_CSUD</v>
          </cell>
          <cell r="C3023" t="str">
            <v>Solar PV</v>
          </cell>
          <cell r="D3023" t="str">
            <v>2031</v>
          </cell>
          <cell r="E3023">
            <v>1212</v>
          </cell>
        </row>
        <row r="3024">
          <cell r="A3024" t="str">
            <v>IT_CSUD</v>
          </cell>
          <cell r="B3024" t="str">
            <v>IT_CSUD</v>
          </cell>
          <cell r="C3024" t="str">
            <v>Solar PV</v>
          </cell>
          <cell r="D3024" t="str">
            <v>2032</v>
          </cell>
          <cell r="E3024">
            <v>1212</v>
          </cell>
        </row>
        <row r="3025">
          <cell r="A3025" t="str">
            <v>IT_CSUD</v>
          </cell>
          <cell r="B3025" t="str">
            <v>IT_CSUD</v>
          </cell>
          <cell r="C3025" t="str">
            <v>Solar PV</v>
          </cell>
          <cell r="D3025" t="str">
            <v>2033</v>
          </cell>
          <cell r="E3025">
            <v>1212</v>
          </cell>
        </row>
        <row r="3026">
          <cell r="A3026" t="str">
            <v>IT_CSUD</v>
          </cell>
          <cell r="B3026" t="str">
            <v>IT_CSUD</v>
          </cell>
          <cell r="C3026" t="str">
            <v>Solar PV</v>
          </cell>
          <cell r="D3026" t="str">
            <v>2034</v>
          </cell>
          <cell r="E3026">
            <v>1212</v>
          </cell>
        </row>
        <row r="3027">
          <cell r="A3027" t="str">
            <v>IT_CSUD</v>
          </cell>
          <cell r="B3027" t="str">
            <v>IT_CSUD</v>
          </cell>
          <cell r="C3027" t="str">
            <v>Solar PV</v>
          </cell>
          <cell r="D3027" t="str">
            <v>2035</v>
          </cell>
          <cell r="E3027">
            <v>1212</v>
          </cell>
        </row>
        <row r="3028">
          <cell r="A3028" t="str">
            <v>IT_CSUD</v>
          </cell>
          <cell r="B3028" t="str">
            <v>IT_CSUD</v>
          </cell>
          <cell r="C3028" t="str">
            <v>Solar PV</v>
          </cell>
          <cell r="D3028" t="str">
            <v>2036</v>
          </cell>
          <cell r="E3028">
            <v>1212</v>
          </cell>
        </row>
        <row r="3029">
          <cell r="A3029" t="str">
            <v>IT_CSUD</v>
          </cell>
          <cell r="B3029" t="str">
            <v>IT_CSUD</v>
          </cell>
          <cell r="C3029" t="str">
            <v>Solar PV</v>
          </cell>
          <cell r="D3029" t="str">
            <v>2037</v>
          </cell>
          <cell r="E3029">
            <v>1212</v>
          </cell>
        </row>
        <row r="3030">
          <cell r="A3030" t="str">
            <v>IT_CSUD</v>
          </cell>
          <cell r="B3030" t="str">
            <v>IT_CSUD</v>
          </cell>
          <cell r="C3030" t="str">
            <v>Solar PV</v>
          </cell>
          <cell r="D3030" t="str">
            <v>2038</v>
          </cell>
          <cell r="E3030">
            <v>1212</v>
          </cell>
        </row>
        <row r="3031">
          <cell r="A3031" t="str">
            <v>IT_CSUD</v>
          </cell>
          <cell r="B3031" t="str">
            <v>IT_CSUD</v>
          </cell>
          <cell r="C3031" t="str">
            <v>Solar PV</v>
          </cell>
          <cell r="D3031" t="str">
            <v>2039</v>
          </cell>
          <cell r="E3031">
            <v>1212</v>
          </cell>
        </row>
        <row r="3032">
          <cell r="A3032" t="str">
            <v>IT_CSUD</v>
          </cell>
          <cell r="B3032" t="str">
            <v>IT_CSUD</v>
          </cell>
          <cell r="C3032" t="str">
            <v>Solar PV</v>
          </cell>
          <cell r="D3032" t="str">
            <v>2040</v>
          </cell>
          <cell r="E3032">
            <v>1212</v>
          </cell>
        </row>
        <row r="3033">
          <cell r="A3033" t="str">
            <v>IT_CSUD</v>
          </cell>
          <cell r="B3033" t="str">
            <v>IT_CSUD</v>
          </cell>
          <cell r="C3033" t="str">
            <v>Solar PV</v>
          </cell>
          <cell r="D3033" t="str">
            <v>2041</v>
          </cell>
          <cell r="E3033">
            <v>1212</v>
          </cell>
        </row>
        <row r="3034">
          <cell r="A3034" t="str">
            <v>IT_CSUD</v>
          </cell>
          <cell r="B3034" t="str">
            <v>IT_CSUD</v>
          </cell>
          <cell r="C3034" t="str">
            <v>Solar PV</v>
          </cell>
          <cell r="D3034" t="str">
            <v>2042</v>
          </cell>
          <cell r="E3034">
            <v>1212</v>
          </cell>
        </row>
        <row r="3035">
          <cell r="A3035" t="str">
            <v>IT_CSUD</v>
          </cell>
          <cell r="B3035" t="str">
            <v>IT_CSUD</v>
          </cell>
          <cell r="C3035" t="str">
            <v>Solar PV</v>
          </cell>
          <cell r="D3035" t="str">
            <v>2043</v>
          </cell>
          <cell r="E3035">
            <v>1212</v>
          </cell>
        </row>
        <row r="3036">
          <cell r="A3036" t="str">
            <v>IT_CSUD</v>
          </cell>
          <cell r="B3036" t="str">
            <v>IT_CSUD</v>
          </cell>
          <cell r="C3036" t="str">
            <v>Solar PV</v>
          </cell>
          <cell r="D3036" t="str">
            <v>2044</v>
          </cell>
          <cell r="E3036">
            <v>1212</v>
          </cell>
        </row>
        <row r="3037">
          <cell r="A3037" t="str">
            <v>IT_CSUD</v>
          </cell>
          <cell r="B3037" t="str">
            <v>IT_CSUD</v>
          </cell>
          <cell r="C3037" t="str">
            <v>Solar PV</v>
          </cell>
          <cell r="D3037" t="str">
            <v>2045</v>
          </cell>
          <cell r="E3037">
            <v>1212</v>
          </cell>
        </row>
        <row r="3038">
          <cell r="A3038" t="str">
            <v>IT_CSUD</v>
          </cell>
          <cell r="B3038" t="str">
            <v>IT_CSUD</v>
          </cell>
          <cell r="C3038" t="str">
            <v>Solar PV</v>
          </cell>
          <cell r="D3038" t="str">
            <v>2046</v>
          </cell>
          <cell r="E3038">
            <v>1212</v>
          </cell>
        </row>
        <row r="3039">
          <cell r="A3039" t="str">
            <v>IT_CSUD</v>
          </cell>
          <cell r="B3039" t="str">
            <v>IT_CSUD</v>
          </cell>
          <cell r="C3039" t="str">
            <v>Solar PV</v>
          </cell>
          <cell r="D3039" t="str">
            <v>2047</v>
          </cell>
          <cell r="E3039">
            <v>1212</v>
          </cell>
        </row>
        <row r="3040">
          <cell r="A3040" t="str">
            <v>IT_CSUD</v>
          </cell>
          <cell r="B3040" t="str">
            <v>IT_CSUD</v>
          </cell>
          <cell r="C3040" t="str">
            <v>Solar PV</v>
          </cell>
          <cell r="D3040" t="str">
            <v>2048</v>
          </cell>
          <cell r="E3040">
            <v>1212</v>
          </cell>
        </row>
        <row r="3041">
          <cell r="A3041" t="str">
            <v>IT_CSUD</v>
          </cell>
          <cell r="B3041" t="str">
            <v>IT_CSUD</v>
          </cell>
          <cell r="C3041" t="str">
            <v>Solar PV</v>
          </cell>
          <cell r="D3041" t="str">
            <v>2049</v>
          </cell>
          <cell r="E3041">
            <v>1212</v>
          </cell>
        </row>
        <row r="3042">
          <cell r="A3042" t="str">
            <v>IT_CSUD</v>
          </cell>
          <cell r="B3042" t="str">
            <v>IT_CSUD</v>
          </cell>
          <cell r="C3042" t="str">
            <v>Solar PV</v>
          </cell>
          <cell r="D3042" t="str">
            <v>2050</v>
          </cell>
          <cell r="E3042">
            <v>1212</v>
          </cell>
        </row>
        <row r="3043">
          <cell r="A3043" t="str">
            <v>IT_NORD</v>
          </cell>
          <cell r="B3043" t="str">
            <v>IT_NORD</v>
          </cell>
          <cell r="C3043" t="str">
            <v>Solar PV</v>
          </cell>
          <cell r="D3043" t="str">
            <v>2018</v>
          </cell>
          <cell r="E3043">
            <v>1117</v>
          </cell>
        </row>
        <row r="3044">
          <cell r="A3044" t="str">
            <v>IT_NORD</v>
          </cell>
          <cell r="B3044" t="str">
            <v>IT_NORD</v>
          </cell>
          <cell r="C3044" t="str">
            <v>Solar PV</v>
          </cell>
          <cell r="D3044" t="str">
            <v>2019</v>
          </cell>
          <cell r="E3044">
            <v>1117</v>
          </cell>
        </row>
        <row r="3045">
          <cell r="A3045" t="str">
            <v>IT_NORD</v>
          </cell>
          <cell r="B3045" t="str">
            <v>IT_NORD</v>
          </cell>
          <cell r="C3045" t="str">
            <v>Solar PV</v>
          </cell>
          <cell r="D3045" t="str">
            <v>2020</v>
          </cell>
          <cell r="E3045">
            <v>1117</v>
          </cell>
        </row>
        <row r="3046">
          <cell r="A3046" t="str">
            <v>IT_NORD</v>
          </cell>
          <cell r="B3046" t="str">
            <v>IT_NORD</v>
          </cell>
          <cell r="C3046" t="str">
            <v>Solar PV</v>
          </cell>
          <cell r="D3046" t="str">
            <v>2021</v>
          </cell>
          <cell r="E3046">
            <v>1117</v>
          </cell>
        </row>
        <row r="3047">
          <cell r="A3047" t="str">
            <v>IT_NORD</v>
          </cell>
          <cell r="B3047" t="str">
            <v>IT_NORD</v>
          </cell>
          <cell r="C3047" t="str">
            <v>Solar PV</v>
          </cell>
          <cell r="D3047" t="str">
            <v>2022</v>
          </cell>
          <cell r="E3047">
            <v>1117</v>
          </cell>
        </row>
        <row r="3048">
          <cell r="A3048" t="str">
            <v>IT_NORD</v>
          </cell>
          <cell r="B3048" t="str">
            <v>IT_NORD</v>
          </cell>
          <cell r="C3048" t="str">
            <v>Solar PV</v>
          </cell>
          <cell r="D3048" t="str">
            <v>2023</v>
          </cell>
          <cell r="E3048">
            <v>1117</v>
          </cell>
        </row>
        <row r="3049">
          <cell r="A3049" t="str">
            <v>IT_NORD</v>
          </cell>
          <cell r="B3049" t="str">
            <v>IT_NORD</v>
          </cell>
          <cell r="C3049" t="str">
            <v>Solar PV</v>
          </cell>
          <cell r="D3049" t="str">
            <v>2024</v>
          </cell>
          <cell r="E3049">
            <v>1117</v>
          </cell>
        </row>
        <row r="3050">
          <cell r="A3050" t="str">
            <v>IT_NORD</v>
          </cell>
          <cell r="B3050" t="str">
            <v>IT_NORD</v>
          </cell>
          <cell r="C3050" t="str">
            <v>Solar PV</v>
          </cell>
          <cell r="D3050" t="str">
            <v>2025</v>
          </cell>
          <cell r="E3050">
            <v>1117</v>
          </cell>
        </row>
        <row r="3051">
          <cell r="A3051" t="str">
            <v>IT_NORD</v>
          </cell>
          <cell r="B3051" t="str">
            <v>IT_NORD</v>
          </cell>
          <cell r="C3051" t="str">
            <v>Solar PV</v>
          </cell>
          <cell r="D3051" t="str">
            <v>2026</v>
          </cell>
          <cell r="E3051">
            <v>1117</v>
          </cell>
        </row>
        <row r="3052">
          <cell r="A3052" t="str">
            <v>IT_NORD</v>
          </cell>
          <cell r="B3052" t="str">
            <v>IT_NORD</v>
          </cell>
          <cell r="C3052" t="str">
            <v>Solar PV</v>
          </cell>
          <cell r="D3052" t="str">
            <v>2027</v>
          </cell>
          <cell r="E3052">
            <v>1117</v>
          </cell>
        </row>
        <row r="3053">
          <cell r="A3053" t="str">
            <v>IT_NORD</v>
          </cell>
          <cell r="B3053" t="str">
            <v>IT_NORD</v>
          </cell>
          <cell r="C3053" t="str">
            <v>Solar PV</v>
          </cell>
          <cell r="D3053" t="str">
            <v>2028</v>
          </cell>
          <cell r="E3053">
            <v>1117</v>
          </cell>
        </row>
        <row r="3054">
          <cell r="A3054" t="str">
            <v>IT_NORD</v>
          </cell>
          <cell r="B3054" t="str">
            <v>IT_NORD</v>
          </cell>
          <cell r="C3054" t="str">
            <v>Solar PV</v>
          </cell>
          <cell r="D3054" t="str">
            <v>2029</v>
          </cell>
          <cell r="E3054">
            <v>1117</v>
          </cell>
        </row>
        <row r="3055">
          <cell r="A3055" t="str">
            <v>IT_NORD</v>
          </cell>
          <cell r="B3055" t="str">
            <v>IT_NORD</v>
          </cell>
          <cell r="C3055" t="str">
            <v>Solar PV</v>
          </cell>
          <cell r="D3055" t="str">
            <v>2030</v>
          </cell>
          <cell r="E3055">
            <v>1117</v>
          </cell>
        </row>
        <row r="3056">
          <cell r="A3056" t="str">
            <v>IT_NORD</v>
          </cell>
          <cell r="B3056" t="str">
            <v>IT_NORD</v>
          </cell>
          <cell r="C3056" t="str">
            <v>Solar PV</v>
          </cell>
          <cell r="D3056" t="str">
            <v>2031</v>
          </cell>
          <cell r="E3056">
            <v>1117</v>
          </cell>
        </row>
        <row r="3057">
          <cell r="A3057" t="str">
            <v>IT_NORD</v>
          </cell>
          <cell r="B3057" t="str">
            <v>IT_NORD</v>
          </cell>
          <cell r="C3057" t="str">
            <v>Solar PV</v>
          </cell>
          <cell r="D3057" t="str">
            <v>2032</v>
          </cell>
          <cell r="E3057">
            <v>1117</v>
          </cell>
        </row>
        <row r="3058">
          <cell r="A3058" t="str">
            <v>IT_NORD</v>
          </cell>
          <cell r="B3058" t="str">
            <v>IT_NORD</v>
          </cell>
          <cell r="C3058" t="str">
            <v>Solar PV</v>
          </cell>
          <cell r="D3058" t="str">
            <v>2033</v>
          </cell>
          <cell r="E3058">
            <v>1117</v>
          </cell>
        </row>
        <row r="3059">
          <cell r="A3059" t="str">
            <v>IT_NORD</v>
          </cell>
          <cell r="B3059" t="str">
            <v>IT_NORD</v>
          </cell>
          <cell r="C3059" t="str">
            <v>Solar PV</v>
          </cell>
          <cell r="D3059" t="str">
            <v>2034</v>
          </cell>
          <cell r="E3059">
            <v>1117</v>
          </cell>
        </row>
        <row r="3060">
          <cell r="A3060" t="str">
            <v>IT_NORD</v>
          </cell>
          <cell r="B3060" t="str">
            <v>IT_NORD</v>
          </cell>
          <cell r="C3060" t="str">
            <v>Solar PV</v>
          </cell>
          <cell r="D3060" t="str">
            <v>2035</v>
          </cell>
          <cell r="E3060">
            <v>1117</v>
          </cell>
        </row>
        <row r="3061">
          <cell r="A3061" t="str">
            <v>IT_NORD</v>
          </cell>
          <cell r="B3061" t="str">
            <v>IT_NORD</v>
          </cell>
          <cell r="C3061" t="str">
            <v>Solar PV</v>
          </cell>
          <cell r="D3061" t="str">
            <v>2036</v>
          </cell>
          <cell r="E3061">
            <v>1117</v>
          </cell>
        </row>
        <row r="3062">
          <cell r="A3062" t="str">
            <v>IT_NORD</v>
          </cell>
          <cell r="B3062" t="str">
            <v>IT_NORD</v>
          </cell>
          <cell r="C3062" t="str">
            <v>Solar PV</v>
          </cell>
          <cell r="D3062" t="str">
            <v>2037</v>
          </cell>
          <cell r="E3062">
            <v>1117</v>
          </cell>
        </row>
        <row r="3063">
          <cell r="A3063" t="str">
            <v>IT_NORD</v>
          </cell>
          <cell r="B3063" t="str">
            <v>IT_NORD</v>
          </cell>
          <cell r="C3063" t="str">
            <v>Solar PV</v>
          </cell>
          <cell r="D3063" t="str">
            <v>2038</v>
          </cell>
          <cell r="E3063">
            <v>1117</v>
          </cell>
        </row>
        <row r="3064">
          <cell r="A3064" t="str">
            <v>IT_NORD</v>
          </cell>
          <cell r="B3064" t="str">
            <v>IT_NORD</v>
          </cell>
          <cell r="C3064" t="str">
            <v>Solar PV</v>
          </cell>
          <cell r="D3064" t="str">
            <v>2039</v>
          </cell>
          <cell r="E3064">
            <v>1117</v>
          </cell>
        </row>
        <row r="3065">
          <cell r="A3065" t="str">
            <v>IT_NORD</v>
          </cell>
          <cell r="B3065" t="str">
            <v>IT_NORD</v>
          </cell>
          <cell r="C3065" t="str">
            <v>Solar PV</v>
          </cell>
          <cell r="D3065" t="str">
            <v>2040</v>
          </cell>
          <cell r="E3065">
            <v>1117</v>
          </cell>
        </row>
        <row r="3066">
          <cell r="A3066" t="str">
            <v>IT_NORD</v>
          </cell>
          <cell r="B3066" t="str">
            <v>IT_NORD</v>
          </cell>
          <cell r="C3066" t="str">
            <v>Solar PV</v>
          </cell>
          <cell r="D3066" t="str">
            <v>2041</v>
          </cell>
          <cell r="E3066">
            <v>1117</v>
          </cell>
        </row>
        <row r="3067">
          <cell r="A3067" t="str">
            <v>IT_NORD</v>
          </cell>
          <cell r="B3067" t="str">
            <v>IT_NORD</v>
          </cell>
          <cell r="C3067" t="str">
            <v>Solar PV</v>
          </cell>
          <cell r="D3067" t="str">
            <v>2042</v>
          </cell>
          <cell r="E3067">
            <v>1117</v>
          </cell>
        </row>
        <row r="3068">
          <cell r="A3068" t="str">
            <v>IT_NORD</v>
          </cell>
          <cell r="B3068" t="str">
            <v>IT_NORD</v>
          </cell>
          <cell r="C3068" t="str">
            <v>Solar PV</v>
          </cell>
          <cell r="D3068" t="str">
            <v>2043</v>
          </cell>
          <cell r="E3068">
            <v>1117</v>
          </cell>
        </row>
        <row r="3069">
          <cell r="A3069" t="str">
            <v>IT_NORD</v>
          </cell>
          <cell r="B3069" t="str">
            <v>IT_NORD</v>
          </cell>
          <cell r="C3069" t="str">
            <v>Solar PV</v>
          </cell>
          <cell r="D3069" t="str">
            <v>2044</v>
          </cell>
          <cell r="E3069">
            <v>1117</v>
          </cell>
        </row>
        <row r="3070">
          <cell r="A3070" t="str">
            <v>IT_NORD</v>
          </cell>
          <cell r="B3070" t="str">
            <v>IT_NORD</v>
          </cell>
          <cell r="C3070" t="str">
            <v>Solar PV</v>
          </cell>
          <cell r="D3070" t="str">
            <v>2045</v>
          </cell>
          <cell r="E3070">
            <v>1117</v>
          </cell>
        </row>
        <row r="3071">
          <cell r="A3071" t="str">
            <v>IT_NORD</v>
          </cell>
          <cell r="B3071" t="str">
            <v>IT_NORD</v>
          </cell>
          <cell r="C3071" t="str">
            <v>Solar PV</v>
          </cell>
          <cell r="D3071" t="str">
            <v>2046</v>
          </cell>
          <cell r="E3071">
            <v>1117</v>
          </cell>
        </row>
        <row r="3072">
          <cell r="A3072" t="str">
            <v>IT_NORD</v>
          </cell>
          <cell r="B3072" t="str">
            <v>IT_NORD</v>
          </cell>
          <cell r="C3072" t="str">
            <v>Solar PV</v>
          </cell>
          <cell r="D3072" t="str">
            <v>2047</v>
          </cell>
          <cell r="E3072">
            <v>1117</v>
          </cell>
        </row>
        <row r="3073">
          <cell r="A3073" t="str">
            <v>IT_NORD</v>
          </cell>
          <cell r="B3073" t="str">
            <v>IT_NORD</v>
          </cell>
          <cell r="C3073" t="str">
            <v>Solar PV</v>
          </cell>
          <cell r="D3073" t="str">
            <v>2048</v>
          </cell>
          <cell r="E3073">
            <v>1117</v>
          </cell>
        </row>
        <row r="3074">
          <cell r="A3074" t="str">
            <v>IT_NORD</v>
          </cell>
          <cell r="B3074" t="str">
            <v>IT_NORD</v>
          </cell>
          <cell r="C3074" t="str">
            <v>Solar PV</v>
          </cell>
          <cell r="D3074" t="str">
            <v>2049</v>
          </cell>
          <cell r="E3074">
            <v>1117</v>
          </cell>
        </row>
        <row r="3075">
          <cell r="A3075" t="str">
            <v>IT_NORD</v>
          </cell>
          <cell r="B3075" t="str">
            <v>IT_NORD</v>
          </cell>
          <cell r="C3075" t="str">
            <v>Solar PV</v>
          </cell>
          <cell r="D3075" t="str">
            <v>2050</v>
          </cell>
          <cell r="E3075">
            <v>1117</v>
          </cell>
        </row>
        <row r="3076">
          <cell r="A3076" t="str">
            <v>IT_SARD</v>
          </cell>
          <cell r="B3076" t="str">
            <v>IT_SARD</v>
          </cell>
          <cell r="C3076" t="str">
            <v>Solar PV</v>
          </cell>
          <cell r="D3076" t="str">
            <v>2018</v>
          </cell>
          <cell r="E3076">
            <v>1259</v>
          </cell>
        </row>
        <row r="3077">
          <cell r="A3077" t="str">
            <v>IT_SARD</v>
          </cell>
          <cell r="B3077" t="str">
            <v>IT_SARD</v>
          </cell>
          <cell r="C3077" t="str">
            <v>Solar PV</v>
          </cell>
          <cell r="D3077" t="str">
            <v>2019</v>
          </cell>
          <cell r="E3077">
            <v>1259</v>
          </cell>
        </row>
        <row r="3078">
          <cell r="A3078" t="str">
            <v>IT_SARD</v>
          </cell>
          <cell r="B3078" t="str">
            <v>IT_SARD</v>
          </cell>
          <cell r="C3078" t="str">
            <v>Solar PV</v>
          </cell>
          <cell r="D3078" t="str">
            <v>2020</v>
          </cell>
          <cell r="E3078">
            <v>1259</v>
          </cell>
        </row>
        <row r="3079">
          <cell r="A3079" t="str">
            <v>IT_SARD</v>
          </cell>
          <cell r="B3079" t="str">
            <v>IT_SARD</v>
          </cell>
          <cell r="C3079" t="str">
            <v>Solar PV</v>
          </cell>
          <cell r="D3079" t="str">
            <v>2021</v>
          </cell>
          <cell r="E3079">
            <v>1259</v>
          </cell>
        </row>
        <row r="3080">
          <cell r="A3080" t="str">
            <v>IT_SARD</v>
          </cell>
          <cell r="B3080" t="str">
            <v>IT_SARD</v>
          </cell>
          <cell r="C3080" t="str">
            <v>Solar PV</v>
          </cell>
          <cell r="D3080" t="str">
            <v>2022</v>
          </cell>
          <cell r="E3080">
            <v>1259</v>
          </cell>
        </row>
        <row r="3081">
          <cell r="A3081" t="str">
            <v>IT_SARD</v>
          </cell>
          <cell r="B3081" t="str">
            <v>IT_SARD</v>
          </cell>
          <cell r="C3081" t="str">
            <v>Solar PV</v>
          </cell>
          <cell r="D3081" t="str">
            <v>2023</v>
          </cell>
          <cell r="E3081">
            <v>1259</v>
          </cell>
        </row>
        <row r="3082">
          <cell r="A3082" t="str">
            <v>IT_SARD</v>
          </cell>
          <cell r="B3082" t="str">
            <v>IT_SARD</v>
          </cell>
          <cell r="C3082" t="str">
            <v>Solar PV</v>
          </cell>
          <cell r="D3082" t="str">
            <v>2024</v>
          </cell>
          <cell r="E3082">
            <v>1259</v>
          </cell>
        </row>
        <row r="3083">
          <cell r="A3083" t="str">
            <v>IT_SARD</v>
          </cell>
          <cell r="B3083" t="str">
            <v>IT_SARD</v>
          </cell>
          <cell r="C3083" t="str">
            <v>Solar PV</v>
          </cell>
          <cell r="D3083" t="str">
            <v>2025</v>
          </cell>
          <cell r="E3083">
            <v>1259</v>
          </cell>
        </row>
        <row r="3084">
          <cell r="A3084" t="str">
            <v>IT_SARD</v>
          </cell>
          <cell r="B3084" t="str">
            <v>IT_SARD</v>
          </cell>
          <cell r="C3084" t="str">
            <v>Solar PV</v>
          </cell>
          <cell r="D3084" t="str">
            <v>2026</v>
          </cell>
          <cell r="E3084">
            <v>1259</v>
          </cell>
        </row>
        <row r="3085">
          <cell r="A3085" t="str">
            <v>IT_SARD</v>
          </cell>
          <cell r="B3085" t="str">
            <v>IT_SARD</v>
          </cell>
          <cell r="C3085" t="str">
            <v>Solar PV</v>
          </cell>
          <cell r="D3085" t="str">
            <v>2027</v>
          </cell>
          <cell r="E3085">
            <v>1259</v>
          </cell>
        </row>
        <row r="3086">
          <cell r="A3086" t="str">
            <v>IT_SARD</v>
          </cell>
          <cell r="B3086" t="str">
            <v>IT_SARD</v>
          </cell>
          <cell r="C3086" t="str">
            <v>Solar PV</v>
          </cell>
          <cell r="D3086" t="str">
            <v>2028</v>
          </cell>
          <cell r="E3086">
            <v>1259</v>
          </cell>
        </row>
        <row r="3087">
          <cell r="A3087" t="str">
            <v>IT_SARD</v>
          </cell>
          <cell r="B3087" t="str">
            <v>IT_SARD</v>
          </cell>
          <cell r="C3087" t="str">
            <v>Solar PV</v>
          </cell>
          <cell r="D3087" t="str">
            <v>2029</v>
          </cell>
          <cell r="E3087">
            <v>1259</v>
          </cell>
        </row>
        <row r="3088">
          <cell r="A3088" t="str">
            <v>IT_SARD</v>
          </cell>
          <cell r="B3088" t="str">
            <v>IT_SARD</v>
          </cell>
          <cell r="C3088" t="str">
            <v>Solar PV</v>
          </cell>
          <cell r="D3088" t="str">
            <v>2030</v>
          </cell>
          <cell r="E3088">
            <v>1259</v>
          </cell>
        </row>
        <row r="3089">
          <cell r="A3089" t="str">
            <v>IT_SARD</v>
          </cell>
          <cell r="B3089" t="str">
            <v>IT_SARD</v>
          </cell>
          <cell r="C3089" t="str">
            <v>Solar PV</v>
          </cell>
          <cell r="D3089" t="str">
            <v>2031</v>
          </cell>
          <cell r="E3089">
            <v>1259</v>
          </cell>
        </row>
        <row r="3090">
          <cell r="A3090" t="str">
            <v>IT_SARD</v>
          </cell>
          <cell r="B3090" t="str">
            <v>IT_SARD</v>
          </cell>
          <cell r="C3090" t="str">
            <v>Solar PV</v>
          </cell>
          <cell r="D3090" t="str">
            <v>2032</v>
          </cell>
          <cell r="E3090">
            <v>1259</v>
          </cell>
        </row>
        <row r="3091">
          <cell r="A3091" t="str">
            <v>IT_SARD</v>
          </cell>
          <cell r="B3091" t="str">
            <v>IT_SARD</v>
          </cell>
          <cell r="C3091" t="str">
            <v>Solar PV</v>
          </cell>
          <cell r="D3091" t="str">
            <v>2033</v>
          </cell>
          <cell r="E3091">
            <v>1259</v>
          </cell>
        </row>
        <row r="3092">
          <cell r="A3092" t="str">
            <v>IT_SARD</v>
          </cell>
          <cell r="B3092" t="str">
            <v>IT_SARD</v>
          </cell>
          <cell r="C3092" t="str">
            <v>Solar PV</v>
          </cell>
          <cell r="D3092" t="str">
            <v>2034</v>
          </cell>
          <cell r="E3092">
            <v>1259</v>
          </cell>
        </row>
        <row r="3093">
          <cell r="A3093" t="str">
            <v>IT_SARD</v>
          </cell>
          <cell r="B3093" t="str">
            <v>IT_SARD</v>
          </cell>
          <cell r="C3093" t="str">
            <v>Solar PV</v>
          </cell>
          <cell r="D3093" t="str">
            <v>2035</v>
          </cell>
          <cell r="E3093">
            <v>1259</v>
          </cell>
        </row>
        <row r="3094">
          <cell r="A3094" t="str">
            <v>IT_SARD</v>
          </cell>
          <cell r="B3094" t="str">
            <v>IT_SARD</v>
          </cell>
          <cell r="C3094" t="str">
            <v>Solar PV</v>
          </cell>
          <cell r="D3094" t="str">
            <v>2036</v>
          </cell>
          <cell r="E3094">
            <v>1259</v>
          </cell>
        </row>
        <row r="3095">
          <cell r="A3095" t="str">
            <v>IT_SARD</v>
          </cell>
          <cell r="B3095" t="str">
            <v>IT_SARD</v>
          </cell>
          <cell r="C3095" t="str">
            <v>Solar PV</v>
          </cell>
          <cell r="D3095" t="str">
            <v>2037</v>
          </cell>
          <cell r="E3095">
            <v>1259</v>
          </cell>
        </row>
        <row r="3096">
          <cell r="A3096" t="str">
            <v>IT_SARD</v>
          </cell>
          <cell r="B3096" t="str">
            <v>IT_SARD</v>
          </cell>
          <cell r="C3096" t="str">
            <v>Solar PV</v>
          </cell>
          <cell r="D3096" t="str">
            <v>2038</v>
          </cell>
          <cell r="E3096">
            <v>1259</v>
          </cell>
        </row>
        <row r="3097">
          <cell r="A3097" t="str">
            <v>IT_SARD</v>
          </cell>
          <cell r="B3097" t="str">
            <v>IT_SARD</v>
          </cell>
          <cell r="C3097" t="str">
            <v>Solar PV</v>
          </cell>
          <cell r="D3097" t="str">
            <v>2039</v>
          </cell>
          <cell r="E3097">
            <v>1259</v>
          </cell>
        </row>
        <row r="3098">
          <cell r="A3098" t="str">
            <v>IT_SARD</v>
          </cell>
          <cell r="B3098" t="str">
            <v>IT_SARD</v>
          </cell>
          <cell r="C3098" t="str">
            <v>Solar PV</v>
          </cell>
          <cell r="D3098" t="str">
            <v>2040</v>
          </cell>
          <cell r="E3098">
            <v>1259</v>
          </cell>
        </row>
        <row r="3099">
          <cell r="A3099" t="str">
            <v>IT_SARD</v>
          </cell>
          <cell r="B3099" t="str">
            <v>IT_SARD</v>
          </cell>
          <cell r="C3099" t="str">
            <v>Solar PV</v>
          </cell>
          <cell r="D3099" t="str">
            <v>2041</v>
          </cell>
          <cell r="E3099">
            <v>1259</v>
          </cell>
        </row>
        <row r="3100">
          <cell r="A3100" t="str">
            <v>IT_SARD</v>
          </cell>
          <cell r="B3100" t="str">
            <v>IT_SARD</v>
          </cell>
          <cell r="C3100" t="str">
            <v>Solar PV</v>
          </cell>
          <cell r="D3100" t="str">
            <v>2042</v>
          </cell>
          <cell r="E3100">
            <v>1259</v>
          </cell>
        </row>
        <row r="3101">
          <cell r="A3101" t="str">
            <v>IT_SARD</v>
          </cell>
          <cell r="B3101" t="str">
            <v>IT_SARD</v>
          </cell>
          <cell r="C3101" t="str">
            <v>Solar PV</v>
          </cell>
          <cell r="D3101" t="str">
            <v>2043</v>
          </cell>
          <cell r="E3101">
            <v>1259</v>
          </cell>
        </row>
        <row r="3102">
          <cell r="A3102" t="str">
            <v>IT_SARD</v>
          </cell>
          <cell r="B3102" t="str">
            <v>IT_SARD</v>
          </cell>
          <cell r="C3102" t="str">
            <v>Solar PV</v>
          </cell>
          <cell r="D3102" t="str">
            <v>2044</v>
          </cell>
          <cell r="E3102">
            <v>1259</v>
          </cell>
        </row>
        <row r="3103">
          <cell r="A3103" t="str">
            <v>IT_SARD</v>
          </cell>
          <cell r="B3103" t="str">
            <v>IT_SARD</v>
          </cell>
          <cell r="C3103" t="str">
            <v>Solar PV</v>
          </cell>
          <cell r="D3103" t="str">
            <v>2045</v>
          </cell>
          <cell r="E3103">
            <v>1259</v>
          </cell>
        </row>
        <row r="3104">
          <cell r="A3104" t="str">
            <v>IT_SARD</v>
          </cell>
          <cell r="B3104" t="str">
            <v>IT_SARD</v>
          </cell>
          <cell r="C3104" t="str">
            <v>Solar PV</v>
          </cell>
          <cell r="D3104" t="str">
            <v>2046</v>
          </cell>
          <cell r="E3104">
            <v>1259</v>
          </cell>
        </row>
        <row r="3105">
          <cell r="A3105" t="str">
            <v>IT_SARD</v>
          </cell>
          <cell r="B3105" t="str">
            <v>IT_SARD</v>
          </cell>
          <cell r="C3105" t="str">
            <v>Solar PV</v>
          </cell>
          <cell r="D3105" t="str">
            <v>2047</v>
          </cell>
          <cell r="E3105">
            <v>1259</v>
          </cell>
        </row>
        <row r="3106">
          <cell r="A3106" t="str">
            <v>IT_SARD</v>
          </cell>
          <cell r="B3106" t="str">
            <v>IT_SARD</v>
          </cell>
          <cell r="C3106" t="str">
            <v>Solar PV</v>
          </cell>
          <cell r="D3106" t="str">
            <v>2048</v>
          </cell>
          <cell r="E3106">
            <v>1259</v>
          </cell>
        </row>
        <row r="3107">
          <cell r="A3107" t="str">
            <v>IT_SARD</v>
          </cell>
          <cell r="B3107" t="str">
            <v>IT_SARD</v>
          </cell>
          <cell r="C3107" t="str">
            <v>Solar PV</v>
          </cell>
          <cell r="D3107" t="str">
            <v>2049</v>
          </cell>
          <cell r="E3107">
            <v>1259</v>
          </cell>
        </row>
        <row r="3108">
          <cell r="A3108" t="str">
            <v>IT_SARD</v>
          </cell>
          <cell r="B3108" t="str">
            <v>IT_SARD</v>
          </cell>
          <cell r="C3108" t="str">
            <v>Solar PV</v>
          </cell>
          <cell r="D3108" t="str">
            <v>2050</v>
          </cell>
          <cell r="E3108">
            <v>1259</v>
          </cell>
        </row>
        <row r="3109">
          <cell r="A3109" t="str">
            <v>IT_SICI</v>
          </cell>
          <cell r="B3109" t="str">
            <v>IT_SICI</v>
          </cell>
          <cell r="C3109" t="str">
            <v>Solar PV</v>
          </cell>
          <cell r="D3109" t="str">
            <v>2018</v>
          </cell>
          <cell r="E3109">
            <v>1337</v>
          </cell>
        </row>
        <row r="3110">
          <cell r="A3110" t="str">
            <v>IT_SICI</v>
          </cell>
          <cell r="B3110" t="str">
            <v>IT_SICI</v>
          </cell>
          <cell r="C3110" t="str">
            <v>Solar PV</v>
          </cell>
          <cell r="D3110" t="str">
            <v>2019</v>
          </cell>
          <cell r="E3110">
            <v>1337</v>
          </cell>
        </row>
        <row r="3111">
          <cell r="A3111" t="str">
            <v>IT_SICI</v>
          </cell>
          <cell r="B3111" t="str">
            <v>IT_SICI</v>
          </cell>
          <cell r="C3111" t="str">
            <v>Solar PV</v>
          </cell>
          <cell r="D3111" t="str">
            <v>2020</v>
          </cell>
          <cell r="E3111">
            <v>1337</v>
          </cell>
        </row>
        <row r="3112">
          <cell r="A3112" t="str">
            <v>IT_SICI</v>
          </cell>
          <cell r="B3112" t="str">
            <v>IT_SICI</v>
          </cell>
          <cell r="C3112" t="str">
            <v>Solar PV</v>
          </cell>
          <cell r="D3112" t="str">
            <v>2021</v>
          </cell>
          <cell r="E3112">
            <v>1337</v>
          </cell>
        </row>
        <row r="3113">
          <cell r="A3113" t="str">
            <v>IT_SICI</v>
          </cell>
          <cell r="B3113" t="str">
            <v>IT_SICI</v>
          </cell>
          <cell r="C3113" t="str">
            <v>Solar PV</v>
          </cell>
          <cell r="D3113" t="str">
            <v>2022</v>
          </cell>
          <cell r="E3113">
            <v>1337</v>
          </cell>
        </row>
        <row r="3114">
          <cell r="A3114" t="str">
            <v>IT_SICI</v>
          </cell>
          <cell r="B3114" t="str">
            <v>IT_SICI</v>
          </cell>
          <cell r="C3114" t="str">
            <v>Solar PV</v>
          </cell>
          <cell r="D3114" t="str">
            <v>2023</v>
          </cell>
          <cell r="E3114">
            <v>1337</v>
          </cell>
        </row>
        <row r="3115">
          <cell r="A3115" t="str">
            <v>IT_SICI</v>
          </cell>
          <cell r="B3115" t="str">
            <v>IT_SICI</v>
          </cell>
          <cell r="C3115" t="str">
            <v>Solar PV</v>
          </cell>
          <cell r="D3115" t="str">
            <v>2024</v>
          </cell>
          <cell r="E3115">
            <v>1337</v>
          </cell>
        </row>
        <row r="3116">
          <cell r="A3116" t="str">
            <v>IT_SICI</v>
          </cell>
          <cell r="B3116" t="str">
            <v>IT_SICI</v>
          </cell>
          <cell r="C3116" t="str">
            <v>Solar PV</v>
          </cell>
          <cell r="D3116" t="str">
            <v>2025</v>
          </cell>
          <cell r="E3116">
            <v>1337</v>
          </cell>
        </row>
        <row r="3117">
          <cell r="A3117" t="str">
            <v>IT_SICI</v>
          </cell>
          <cell r="B3117" t="str">
            <v>IT_SICI</v>
          </cell>
          <cell r="C3117" t="str">
            <v>Solar PV</v>
          </cell>
          <cell r="D3117" t="str">
            <v>2026</v>
          </cell>
          <cell r="E3117">
            <v>1337</v>
          </cell>
        </row>
        <row r="3118">
          <cell r="A3118" t="str">
            <v>IT_SICI</v>
          </cell>
          <cell r="B3118" t="str">
            <v>IT_SICI</v>
          </cell>
          <cell r="C3118" t="str">
            <v>Solar PV</v>
          </cell>
          <cell r="D3118" t="str">
            <v>2027</v>
          </cell>
          <cell r="E3118">
            <v>1337</v>
          </cell>
        </row>
        <row r="3119">
          <cell r="A3119" t="str">
            <v>IT_SICI</v>
          </cell>
          <cell r="B3119" t="str">
            <v>IT_SICI</v>
          </cell>
          <cell r="C3119" t="str">
            <v>Solar PV</v>
          </cell>
          <cell r="D3119" t="str">
            <v>2028</v>
          </cell>
          <cell r="E3119">
            <v>1337</v>
          </cell>
        </row>
        <row r="3120">
          <cell r="A3120" t="str">
            <v>IT_SICI</v>
          </cell>
          <cell r="B3120" t="str">
            <v>IT_SICI</v>
          </cell>
          <cell r="C3120" t="str">
            <v>Solar PV</v>
          </cell>
          <cell r="D3120" t="str">
            <v>2029</v>
          </cell>
          <cell r="E3120">
            <v>1337</v>
          </cell>
        </row>
        <row r="3121">
          <cell r="A3121" t="str">
            <v>IT_SICI</v>
          </cell>
          <cell r="B3121" t="str">
            <v>IT_SICI</v>
          </cell>
          <cell r="C3121" t="str">
            <v>Solar PV</v>
          </cell>
          <cell r="D3121" t="str">
            <v>2030</v>
          </cell>
          <cell r="E3121">
            <v>1337</v>
          </cell>
        </row>
        <row r="3122">
          <cell r="A3122" t="str">
            <v>IT_SICI</v>
          </cell>
          <cell r="B3122" t="str">
            <v>IT_SICI</v>
          </cell>
          <cell r="C3122" t="str">
            <v>Solar PV</v>
          </cell>
          <cell r="D3122" t="str">
            <v>2031</v>
          </cell>
          <cell r="E3122">
            <v>1337</v>
          </cell>
        </row>
        <row r="3123">
          <cell r="A3123" t="str">
            <v>IT_SICI</v>
          </cell>
          <cell r="B3123" t="str">
            <v>IT_SICI</v>
          </cell>
          <cell r="C3123" t="str">
            <v>Solar PV</v>
          </cell>
          <cell r="D3123" t="str">
            <v>2032</v>
          </cell>
          <cell r="E3123">
            <v>1337</v>
          </cell>
        </row>
        <row r="3124">
          <cell r="A3124" t="str">
            <v>IT_SICI</v>
          </cell>
          <cell r="B3124" t="str">
            <v>IT_SICI</v>
          </cell>
          <cell r="C3124" t="str">
            <v>Solar PV</v>
          </cell>
          <cell r="D3124" t="str">
            <v>2033</v>
          </cell>
          <cell r="E3124">
            <v>1337</v>
          </cell>
        </row>
        <row r="3125">
          <cell r="A3125" t="str">
            <v>IT_SICI</v>
          </cell>
          <cell r="B3125" t="str">
            <v>IT_SICI</v>
          </cell>
          <cell r="C3125" t="str">
            <v>Solar PV</v>
          </cell>
          <cell r="D3125" t="str">
            <v>2034</v>
          </cell>
          <cell r="E3125">
            <v>1337</v>
          </cell>
        </row>
        <row r="3126">
          <cell r="A3126" t="str">
            <v>IT_SICI</v>
          </cell>
          <cell r="B3126" t="str">
            <v>IT_SICI</v>
          </cell>
          <cell r="C3126" t="str">
            <v>Solar PV</v>
          </cell>
          <cell r="D3126" t="str">
            <v>2035</v>
          </cell>
          <cell r="E3126">
            <v>1337</v>
          </cell>
        </row>
        <row r="3127">
          <cell r="A3127" t="str">
            <v>IT_SICI</v>
          </cell>
          <cell r="B3127" t="str">
            <v>IT_SICI</v>
          </cell>
          <cell r="C3127" t="str">
            <v>Solar PV</v>
          </cell>
          <cell r="D3127" t="str">
            <v>2036</v>
          </cell>
          <cell r="E3127">
            <v>1337</v>
          </cell>
        </row>
        <row r="3128">
          <cell r="A3128" t="str">
            <v>IT_SICI</v>
          </cell>
          <cell r="B3128" t="str">
            <v>IT_SICI</v>
          </cell>
          <cell r="C3128" t="str">
            <v>Solar PV</v>
          </cell>
          <cell r="D3128" t="str">
            <v>2037</v>
          </cell>
          <cell r="E3128">
            <v>1337</v>
          </cell>
        </row>
        <row r="3129">
          <cell r="A3129" t="str">
            <v>IT_SICI</v>
          </cell>
          <cell r="B3129" t="str">
            <v>IT_SICI</v>
          </cell>
          <cell r="C3129" t="str">
            <v>Solar PV</v>
          </cell>
          <cell r="D3129" t="str">
            <v>2038</v>
          </cell>
          <cell r="E3129">
            <v>1337</v>
          </cell>
        </row>
        <row r="3130">
          <cell r="A3130" t="str">
            <v>IT_SICI</v>
          </cell>
          <cell r="B3130" t="str">
            <v>IT_SICI</v>
          </cell>
          <cell r="C3130" t="str">
            <v>Solar PV</v>
          </cell>
          <cell r="D3130" t="str">
            <v>2039</v>
          </cell>
          <cell r="E3130">
            <v>1337</v>
          </cell>
        </row>
        <row r="3131">
          <cell r="A3131" t="str">
            <v>IT_SICI</v>
          </cell>
          <cell r="B3131" t="str">
            <v>IT_SICI</v>
          </cell>
          <cell r="C3131" t="str">
            <v>Solar PV</v>
          </cell>
          <cell r="D3131" t="str">
            <v>2040</v>
          </cell>
          <cell r="E3131">
            <v>1337</v>
          </cell>
        </row>
        <row r="3132">
          <cell r="A3132" t="str">
            <v>IT_SICI</v>
          </cell>
          <cell r="B3132" t="str">
            <v>IT_SICI</v>
          </cell>
          <cell r="C3132" t="str">
            <v>Solar PV</v>
          </cell>
          <cell r="D3132" t="str">
            <v>2041</v>
          </cell>
          <cell r="E3132">
            <v>1337</v>
          </cell>
        </row>
        <row r="3133">
          <cell r="A3133" t="str">
            <v>IT_SICI</v>
          </cell>
          <cell r="B3133" t="str">
            <v>IT_SICI</v>
          </cell>
          <cell r="C3133" t="str">
            <v>Solar PV</v>
          </cell>
          <cell r="D3133" t="str">
            <v>2042</v>
          </cell>
          <cell r="E3133">
            <v>1337</v>
          </cell>
        </row>
        <row r="3134">
          <cell r="A3134" t="str">
            <v>IT_SICI</v>
          </cell>
          <cell r="B3134" t="str">
            <v>IT_SICI</v>
          </cell>
          <cell r="C3134" t="str">
            <v>Solar PV</v>
          </cell>
          <cell r="D3134" t="str">
            <v>2043</v>
          </cell>
          <cell r="E3134">
            <v>1337</v>
          </cell>
        </row>
        <row r="3135">
          <cell r="A3135" t="str">
            <v>IT_SICI</v>
          </cell>
          <cell r="B3135" t="str">
            <v>IT_SICI</v>
          </cell>
          <cell r="C3135" t="str">
            <v>Solar PV</v>
          </cell>
          <cell r="D3135" t="str">
            <v>2044</v>
          </cell>
          <cell r="E3135">
            <v>1337</v>
          </cell>
        </row>
        <row r="3136">
          <cell r="A3136" t="str">
            <v>IT_SICI</v>
          </cell>
          <cell r="B3136" t="str">
            <v>IT_SICI</v>
          </cell>
          <cell r="C3136" t="str">
            <v>Solar PV</v>
          </cell>
          <cell r="D3136" t="str">
            <v>2045</v>
          </cell>
          <cell r="E3136">
            <v>1337</v>
          </cell>
        </row>
        <row r="3137">
          <cell r="A3137" t="str">
            <v>IT_SICI</v>
          </cell>
          <cell r="B3137" t="str">
            <v>IT_SICI</v>
          </cell>
          <cell r="C3137" t="str">
            <v>Solar PV</v>
          </cell>
          <cell r="D3137" t="str">
            <v>2046</v>
          </cell>
          <cell r="E3137">
            <v>1337</v>
          </cell>
        </row>
        <row r="3138">
          <cell r="A3138" t="str">
            <v>IT_SICI</v>
          </cell>
          <cell r="B3138" t="str">
            <v>IT_SICI</v>
          </cell>
          <cell r="C3138" t="str">
            <v>Solar PV</v>
          </cell>
          <cell r="D3138" t="str">
            <v>2047</v>
          </cell>
          <cell r="E3138">
            <v>1337</v>
          </cell>
        </row>
        <row r="3139">
          <cell r="A3139" t="str">
            <v>IT_SICI</v>
          </cell>
          <cell r="B3139" t="str">
            <v>IT_SICI</v>
          </cell>
          <cell r="C3139" t="str">
            <v>Solar PV</v>
          </cell>
          <cell r="D3139" t="str">
            <v>2048</v>
          </cell>
          <cell r="E3139">
            <v>1337</v>
          </cell>
        </row>
        <row r="3140">
          <cell r="A3140" t="str">
            <v>IT_SICI</v>
          </cell>
          <cell r="B3140" t="str">
            <v>IT_SICI</v>
          </cell>
          <cell r="C3140" t="str">
            <v>Solar PV</v>
          </cell>
          <cell r="D3140" t="str">
            <v>2049</v>
          </cell>
          <cell r="E3140">
            <v>1337</v>
          </cell>
        </row>
        <row r="3141">
          <cell r="A3141" t="str">
            <v>IT_SICI</v>
          </cell>
          <cell r="B3141" t="str">
            <v>IT_SICI</v>
          </cell>
          <cell r="C3141" t="str">
            <v>Solar PV</v>
          </cell>
          <cell r="D3141" t="str">
            <v>2050</v>
          </cell>
          <cell r="E3141">
            <v>1337</v>
          </cell>
        </row>
        <row r="3142">
          <cell r="A3142" t="str">
            <v>IT_SUD</v>
          </cell>
          <cell r="B3142" t="str">
            <v>IT_SUD</v>
          </cell>
          <cell r="C3142" t="str">
            <v>Solar PV</v>
          </cell>
          <cell r="D3142" t="str">
            <v>2018</v>
          </cell>
          <cell r="E3142">
            <v>1249</v>
          </cell>
        </row>
        <row r="3143">
          <cell r="A3143" t="str">
            <v>IT_SUD</v>
          </cell>
          <cell r="B3143" t="str">
            <v>IT_SUD</v>
          </cell>
          <cell r="C3143" t="str">
            <v>Solar PV</v>
          </cell>
          <cell r="D3143" t="str">
            <v>2019</v>
          </cell>
          <cell r="E3143">
            <v>1249</v>
          </cell>
        </row>
        <row r="3144">
          <cell r="A3144" t="str">
            <v>IT_SUD</v>
          </cell>
          <cell r="B3144" t="str">
            <v>IT_SUD</v>
          </cell>
          <cell r="C3144" t="str">
            <v>Solar PV</v>
          </cell>
          <cell r="D3144" t="str">
            <v>2020</v>
          </cell>
          <cell r="E3144">
            <v>1249</v>
          </cell>
        </row>
        <row r="3145">
          <cell r="A3145" t="str">
            <v>IT_SUD</v>
          </cell>
          <cell r="B3145" t="str">
            <v>IT_SUD</v>
          </cell>
          <cell r="C3145" t="str">
            <v>Solar PV</v>
          </cell>
          <cell r="D3145" t="str">
            <v>2021</v>
          </cell>
          <cell r="E3145">
            <v>1249</v>
          </cell>
        </row>
        <row r="3146">
          <cell r="A3146" t="str">
            <v>IT_SUD</v>
          </cell>
          <cell r="B3146" t="str">
            <v>IT_SUD</v>
          </cell>
          <cell r="C3146" t="str">
            <v>Solar PV</v>
          </cell>
          <cell r="D3146" t="str">
            <v>2022</v>
          </cell>
          <cell r="E3146">
            <v>1249</v>
          </cell>
        </row>
        <row r="3147">
          <cell r="A3147" t="str">
            <v>IT_SUD</v>
          </cell>
          <cell r="B3147" t="str">
            <v>IT_SUD</v>
          </cell>
          <cell r="C3147" t="str">
            <v>Solar PV</v>
          </cell>
          <cell r="D3147" t="str">
            <v>2023</v>
          </cell>
          <cell r="E3147">
            <v>1249</v>
          </cell>
        </row>
        <row r="3148">
          <cell r="A3148" t="str">
            <v>IT_SUD</v>
          </cell>
          <cell r="B3148" t="str">
            <v>IT_SUD</v>
          </cell>
          <cell r="C3148" t="str">
            <v>Solar PV</v>
          </cell>
          <cell r="D3148" t="str">
            <v>2024</v>
          </cell>
          <cell r="E3148">
            <v>1249</v>
          </cell>
        </row>
        <row r="3149">
          <cell r="A3149" t="str">
            <v>IT_SUD</v>
          </cell>
          <cell r="B3149" t="str">
            <v>IT_SUD</v>
          </cell>
          <cell r="C3149" t="str">
            <v>Solar PV</v>
          </cell>
          <cell r="D3149" t="str">
            <v>2025</v>
          </cell>
          <cell r="E3149">
            <v>1249</v>
          </cell>
        </row>
        <row r="3150">
          <cell r="A3150" t="str">
            <v>IT_SUD</v>
          </cell>
          <cell r="B3150" t="str">
            <v>IT_SUD</v>
          </cell>
          <cell r="C3150" t="str">
            <v>Solar PV</v>
          </cell>
          <cell r="D3150" t="str">
            <v>2026</v>
          </cell>
          <cell r="E3150">
            <v>1249</v>
          </cell>
        </row>
        <row r="3151">
          <cell r="A3151" t="str">
            <v>IT_SUD</v>
          </cell>
          <cell r="B3151" t="str">
            <v>IT_SUD</v>
          </cell>
          <cell r="C3151" t="str">
            <v>Solar PV</v>
          </cell>
          <cell r="D3151" t="str">
            <v>2027</v>
          </cell>
          <cell r="E3151">
            <v>1249</v>
          </cell>
        </row>
        <row r="3152">
          <cell r="A3152" t="str">
            <v>IT_SUD</v>
          </cell>
          <cell r="B3152" t="str">
            <v>IT_SUD</v>
          </cell>
          <cell r="C3152" t="str">
            <v>Solar PV</v>
          </cell>
          <cell r="D3152" t="str">
            <v>2028</v>
          </cell>
          <cell r="E3152">
            <v>1249</v>
          </cell>
        </row>
        <row r="3153">
          <cell r="A3153" t="str">
            <v>IT_SUD</v>
          </cell>
          <cell r="B3153" t="str">
            <v>IT_SUD</v>
          </cell>
          <cell r="C3153" t="str">
            <v>Solar PV</v>
          </cell>
          <cell r="D3153" t="str">
            <v>2029</v>
          </cell>
          <cell r="E3153">
            <v>1249</v>
          </cell>
        </row>
        <row r="3154">
          <cell r="A3154" t="str">
            <v>IT_SUD</v>
          </cell>
          <cell r="B3154" t="str">
            <v>IT_SUD</v>
          </cell>
          <cell r="C3154" t="str">
            <v>Solar PV</v>
          </cell>
          <cell r="D3154" t="str">
            <v>2030</v>
          </cell>
          <cell r="E3154">
            <v>1249</v>
          </cell>
        </row>
        <row r="3155">
          <cell r="A3155" t="str">
            <v>IT_SUD</v>
          </cell>
          <cell r="B3155" t="str">
            <v>IT_SUD</v>
          </cell>
          <cell r="C3155" t="str">
            <v>Solar PV</v>
          </cell>
          <cell r="D3155" t="str">
            <v>2031</v>
          </cell>
          <cell r="E3155">
            <v>1249</v>
          </cell>
        </row>
        <row r="3156">
          <cell r="A3156" t="str">
            <v>IT_SUD</v>
          </cell>
          <cell r="B3156" t="str">
            <v>IT_SUD</v>
          </cell>
          <cell r="C3156" t="str">
            <v>Solar PV</v>
          </cell>
          <cell r="D3156" t="str">
            <v>2032</v>
          </cell>
          <cell r="E3156">
            <v>1249</v>
          </cell>
        </row>
        <row r="3157">
          <cell r="A3157" t="str">
            <v>IT_SUD</v>
          </cell>
          <cell r="B3157" t="str">
            <v>IT_SUD</v>
          </cell>
          <cell r="C3157" t="str">
            <v>Solar PV</v>
          </cell>
          <cell r="D3157" t="str">
            <v>2033</v>
          </cell>
          <cell r="E3157">
            <v>1249</v>
          </cell>
        </row>
        <row r="3158">
          <cell r="A3158" t="str">
            <v>IT_SUD</v>
          </cell>
          <cell r="B3158" t="str">
            <v>IT_SUD</v>
          </cell>
          <cell r="C3158" t="str">
            <v>Solar PV</v>
          </cell>
          <cell r="D3158" t="str">
            <v>2034</v>
          </cell>
          <cell r="E3158">
            <v>1249</v>
          </cell>
        </row>
        <row r="3159">
          <cell r="A3159" t="str">
            <v>IT_SUD</v>
          </cell>
          <cell r="B3159" t="str">
            <v>IT_SUD</v>
          </cell>
          <cell r="C3159" t="str">
            <v>Solar PV</v>
          </cell>
          <cell r="D3159" t="str">
            <v>2035</v>
          </cell>
          <cell r="E3159">
            <v>1249</v>
          </cell>
        </row>
        <row r="3160">
          <cell r="A3160" t="str">
            <v>IT_SUD</v>
          </cell>
          <cell r="B3160" t="str">
            <v>IT_SUD</v>
          </cell>
          <cell r="C3160" t="str">
            <v>Solar PV</v>
          </cell>
          <cell r="D3160" t="str">
            <v>2036</v>
          </cell>
          <cell r="E3160">
            <v>1249</v>
          </cell>
        </row>
        <row r="3161">
          <cell r="A3161" t="str">
            <v>IT_SUD</v>
          </cell>
          <cell r="B3161" t="str">
            <v>IT_SUD</v>
          </cell>
          <cell r="C3161" t="str">
            <v>Solar PV</v>
          </cell>
          <cell r="D3161" t="str">
            <v>2037</v>
          </cell>
          <cell r="E3161">
            <v>1249</v>
          </cell>
        </row>
        <row r="3162">
          <cell r="A3162" t="str">
            <v>IT_SUD</v>
          </cell>
          <cell r="B3162" t="str">
            <v>IT_SUD</v>
          </cell>
          <cell r="C3162" t="str">
            <v>Solar PV</v>
          </cell>
          <cell r="D3162" t="str">
            <v>2038</v>
          </cell>
          <cell r="E3162">
            <v>1249</v>
          </cell>
        </row>
        <row r="3163">
          <cell r="A3163" t="str">
            <v>IT_SUD</v>
          </cell>
          <cell r="B3163" t="str">
            <v>IT_SUD</v>
          </cell>
          <cell r="C3163" t="str">
            <v>Solar PV</v>
          </cell>
          <cell r="D3163" t="str">
            <v>2039</v>
          </cell>
          <cell r="E3163">
            <v>1249</v>
          </cell>
        </row>
        <row r="3164">
          <cell r="A3164" t="str">
            <v>IT_SUD</v>
          </cell>
          <cell r="B3164" t="str">
            <v>IT_SUD</v>
          </cell>
          <cell r="C3164" t="str">
            <v>Solar PV</v>
          </cell>
          <cell r="D3164" t="str">
            <v>2040</v>
          </cell>
          <cell r="E3164">
            <v>1249</v>
          </cell>
        </row>
        <row r="3165">
          <cell r="A3165" t="str">
            <v>IT_SUD</v>
          </cell>
          <cell r="B3165" t="str">
            <v>IT_SUD</v>
          </cell>
          <cell r="C3165" t="str">
            <v>Solar PV</v>
          </cell>
          <cell r="D3165" t="str">
            <v>2041</v>
          </cell>
          <cell r="E3165">
            <v>1249</v>
          </cell>
        </row>
        <row r="3166">
          <cell r="A3166" t="str">
            <v>IT_SUD</v>
          </cell>
          <cell r="B3166" t="str">
            <v>IT_SUD</v>
          </cell>
          <cell r="C3166" t="str">
            <v>Solar PV</v>
          </cell>
          <cell r="D3166" t="str">
            <v>2042</v>
          </cell>
          <cell r="E3166">
            <v>1249</v>
          </cell>
        </row>
        <row r="3167">
          <cell r="A3167" t="str">
            <v>IT_SUD</v>
          </cell>
          <cell r="B3167" t="str">
            <v>IT_SUD</v>
          </cell>
          <cell r="C3167" t="str">
            <v>Solar PV</v>
          </cell>
          <cell r="D3167" t="str">
            <v>2043</v>
          </cell>
          <cell r="E3167">
            <v>1249</v>
          </cell>
        </row>
        <row r="3168">
          <cell r="A3168" t="str">
            <v>IT_SUD</v>
          </cell>
          <cell r="B3168" t="str">
            <v>IT_SUD</v>
          </cell>
          <cell r="C3168" t="str">
            <v>Solar PV</v>
          </cell>
          <cell r="D3168" t="str">
            <v>2044</v>
          </cell>
          <cell r="E3168">
            <v>1249</v>
          </cell>
        </row>
        <row r="3169">
          <cell r="A3169" t="str">
            <v>IT_SUD</v>
          </cell>
          <cell r="B3169" t="str">
            <v>IT_SUD</v>
          </cell>
          <cell r="C3169" t="str">
            <v>Solar PV</v>
          </cell>
          <cell r="D3169" t="str">
            <v>2045</v>
          </cell>
          <cell r="E3169">
            <v>1249</v>
          </cell>
        </row>
        <row r="3170">
          <cell r="A3170" t="str">
            <v>IT_SUD</v>
          </cell>
          <cell r="B3170" t="str">
            <v>IT_SUD</v>
          </cell>
          <cell r="C3170" t="str">
            <v>Solar PV</v>
          </cell>
          <cell r="D3170" t="str">
            <v>2046</v>
          </cell>
          <cell r="E3170">
            <v>1249</v>
          </cell>
        </row>
        <row r="3171">
          <cell r="A3171" t="str">
            <v>IT_SUD</v>
          </cell>
          <cell r="B3171" t="str">
            <v>IT_SUD</v>
          </cell>
          <cell r="C3171" t="str">
            <v>Solar PV</v>
          </cell>
          <cell r="D3171" t="str">
            <v>2047</v>
          </cell>
          <cell r="E3171">
            <v>1249</v>
          </cell>
        </row>
        <row r="3172">
          <cell r="A3172" t="str">
            <v>IT_SUD</v>
          </cell>
          <cell r="B3172" t="str">
            <v>IT_SUD</v>
          </cell>
          <cell r="C3172" t="str">
            <v>Solar PV</v>
          </cell>
          <cell r="D3172" t="str">
            <v>2048</v>
          </cell>
          <cell r="E3172">
            <v>1249</v>
          </cell>
        </row>
        <row r="3173">
          <cell r="A3173" t="str">
            <v>IT_SUD</v>
          </cell>
          <cell r="B3173" t="str">
            <v>IT_SUD</v>
          </cell>
          <cell r="C3173" t="str">
            <v>Solar PV</v>
          </cell>
          <cell r="D3173" t="str">
            <v>2049</v>
          </cell>
          <cell r="E3173">
            <v>1249</v>
          </cell>
        </row>
        <row r="3174">
          <cell r="A3174" t="str">
            <v>IT_SUD</v>
          </cell>
          <cell r="B3174" t="str">
            <v>IT_SUD</v>
          </cell>
          <cell r="C3174" t="str">
            <v>Solar PV</v>
          </cell>
          <cell r="D3174" t="str">
            <v>2050</v>
          </cell>
          <cell r="E3174">
            <v>1249</v>
          </cell>
        </row>
        <row r="3175">
          <cell r="A3175" t="str">
            <v>Lithuania</v>
          </cell>
          <cell r="B3175" t="str">
            <v>LT</v>
          </cell>
          <cell r="C3175" t="str">
            <v>Solar PV</v>
          </cell>
          <cell r="D3175" t="str">
            <v>2018</v>
          </cell>
          <cell r="E3175">
            <v>790</v>
          </cell>
        </row>
        <row r="3176">
          <cell r="A3176" t="str">
            <v>Lithuania</v>
          </cell>
          <cell r="B3176" t="str">
            <v>LT</v>
          </cell>
          <cell r="C3176" t="str">
            <v>Solar PV</v>
          </cell>
          <cell r="D3176" t="str">
            <v>2019</v>
          </cell>
          <cell r="E3176">
            <v>790</v>
          </cell>
        </row>
        <row r="3177">
          <cell r="A3177" t="str">
            <v>Lithuania</v>
          </cell>
          <cell r="B3177" t="str">
            <v>LT</v>
          </cell>
          <cell r="C3177" t="str">
            <v>Solar PV</v>
          </cell>
          <cell r="D3177" t="str">
            <v>2020</v>
          </cell>
          <cell r="E3177">
            <v>790</v>
          </cell>
        </row>
        <row r="3178">
          <cell r="A3178" t="str">
            <v>Lithuania</v>
          </cell>
          <cell r="B3178" t="str">
            <v>LT</v>
          </cell>
          <cell r="C3178" t="str">
            <v>Solar PV</v>
          </cell>
          <cell r="D3178" t="str">
            <v>2021</v>
          </cell>
          <cell r="E3178">
            <v>790</v>
          </cell>
        </row>
        <row r="3179">
          <cell r="A3179" t="str">
            <v>Lithuania</v>
          </cell>
          <cell r="B3179" t="str">
            <v>LT</v>
          </cell>
          <cell r="C3179" t="str">
            <v>Solar PV</v>
          </cell>
          <cell r="D3179" t="str">
            <v>2022</v>
          </cell>
          <cell r="E3179">
            <v>790</v>
          </cell>
        </row>
        <row r="3180">
          <cell r="A3180" t="str">
            <v>Lithuania</v>
          </cell>
          <cell r="B3180" t="str">
            <v>LT</v>
          </cell>
          <cell r="C3180" t="str">
            <v>Solar PV</v>
          </cell>
          <cell r="D3180" t="str">
            <v>2023</v>
          </cell>
          <cell r="E3180">
            <v>790</v>
          </cell>
        </row>
        <row r="3181">
          <cell r="A3181" t="str">
            <v>Lithuania</v>
          </cell>
          <cell r="B3181" t="str">
            <v>LT</v>
          </cell>
          <cell r="C3181" t="str">
            <v>Solar PV</v>
          </cell>
          <cell r="D3181" t="str">
            <v>2024</v>
          </cell>
          <cell r="E3181">
            <v>790</v>
          </cell>
        </row>
        <row r="3182">
          <cell r="A3182" t="str">
            <v>Lithuania</v>
          </cell>
          <cell r="B3182" t="str">
            <v>LT</v>
          </cell>
          <cell r="C3182" t="str">
            <v>Solar PV</v>
          </cell>
          <cell r="D3182" t="str">
            <v>2025</v>
          </cell>
          <cell r="E3182">
            <v>790</v>
          </cell>
        </row>
        <row r="3183">
          <cell r="A3183" t="str">
            <v>Lithuania</v>
          </cell>
          <cell r="B3183" t="str">
            <v>LT</v>
          </cell>
          <cell r="C3183" t="str">
            <v>Solar PV</v>
          </cell>
          <cell r="D3183" t="str">
            <v>2026</v>
          </cell>
          <cell r="E3183">
            <v>790</v>
          </cell>
        </row>
        <row r="3184">
          <cell r="A3184" t="str">
            <v>Lithuania</v>
          </cell>
          <cell r="B3184" t="str">
            <v>LT</v>
          </cell>
          <cell r="C3184" t="str">
            <v>Solar PV</v>
          </cell>
          <cell r="D3184" t="str">
            <v>2027</v>
          </cell>
          <cell r="E3184">
            <v>790</v>
          </cell>
        </row>
        <row r="3185">
          <cell r="A3185" t="str">
            <v>Lithuania</v>
          </cell>
          <cell r="B3185" t="str">
            <v>LT</v>
          </cell>
          <cell r="C3185" t="str">
            <v>Solar PV</v>
          </cell>
          <cell r="D3185" t="str">
            <v>2028</v>
          </cell>
          <cell r="E3185">
            <v>790</v>
          </cell>
        </row>
        <row r="3186">
          <cell r="A3186" t="str">
            <v>Lithuania</v>
          </cell>
          <cell r="B3186" t="str">
            <v>LT</v>
          </cell>
          <cell r="C3186" t="str">
            <v>Solar PV</v>
          </cell>
          <cell r="D3186" t="str">
            <v>2029</v>
          </cell>
          <cell r="E3186">
            <v>790</v>
          </cell>
        </row>
        <row r="3187">
          <cell r="A3187" t="str">
            <v>Lithuania</v>
          </cell>
          <cell r="B3187" t="str">
            <v>LT</v>
          </cell>
          <cell r="C3187" t="str">
            <v>Solar PV</v>
          </cell>
          <cell r="D3187" t="str">
            <v>2030</v>
          </cell>
          <cell r="E3187">
            <v>790</v>
          </cell>
        </row>
        <row r="3188">
          <cell r="A3188" t="str">
            <v>Lithuania</v>
          </cell>
          <cell r="B3188" t="str">
            <v>LT</v>
          </cell>
          <cell r="C3188" t="str">
            <v>Solar PV</v>
          </cell>
          <cell r="D3188" t="str">
            <v>2031</v>
          </cell>
          <cell r="E3188">
            <v>790</v>
          </cell>
        </row>
        <row r="3189">
          <cell r="A3189" t="str">
            <v>Lithuania</v>
          </cell>
          <cell r="B3189" t="str">
            <v>LT</v>
          </cell>
          <cell r="C3189" t="str">
            <v>Solar PV</v>
          </cell>
          <cell r="D3189" t="str">
            <v>2032</v>
          </cell>
          <cell r="E3189">
            <v>790</v>
          </cell>
        </row>
        <row r="3190">
          <cell r="A3190" t="str">
            <v>Lithuania</v>
          </cell>
          <cell r="B3190" t="str">
            <v>LT</v>
          </cell>
          <cell r="C3190" t="str">
            <v>Solar PV</v>
          </cell>
          <cell r="D3190" t="str">
            <v>2033</v>
          </cell>
          <cell r="E3190">
            <v>790</v>
          </cell>
        </row>
        <row r="3191">
          <cell r="A3191" t="str">
            <v>Lithuania</v>
          </cell>
          <cell r="B3191" t="str">
            <v>LT</v>
          </cell>
          <cell r="C3191" t="str">
            <v>Solar PV</v>
          </cell>
          <cell r="D3191" t="str">
            <v>2034</v>
          </cell>
          <cell r="E3191">
            <v>790</v>
          </cell>
        </row>
        <row r="3192">
          <cell r="A3192" t="str">
            <v>Lithuania</v>
          </cell>
          <cell r="B3192" t="str">
            <v>LT</v>
          </cell>
          <cell r="C3192" t="str">
            <v>Solar PV</v>
          </cell>
          <cell r="D3192" t="str">
            <v>2035</v>
          </cell>
          <cell r="E3192">
            <v>790</v>
          </cell>
        </row>
        <row r="3193">
          <cell r="A3193" t="str">
            <v>Lithuania</v>
          </cell>
          <cell r="B3193" t="str">
            <v>LT</v>
          </cell>
          <cell r="C3193" t="str">
            <v>Solar PV</v>
          </cell>
          <cell r="D3193" t="str">
            <v>2036</v>
          </cell>
          <cell r="E3193">
            <v>790</v>
          </cell>
        </row>
        <row r="3194">
          <cell r="A3194" t="str">
            <v>Lithuania</v>
          </cell>
          <cell r="B3194" t="str">
            <v>LT</v>
          </cell>
          <cell r="C3194" t="str">
            <v>Solar PV</v>
          </cell>
          <cell r="D3194" t="str">
            <v>2037</v>
          </cell>
          <cell r="E3194">
            <v>790</v>
          </cell>
        </row>
        <row r="3195">
          <cell r="A3195" t="str">
            <v>Lithuania</v>
          </cell>
          <cell r="B3195" t="str">
            <v>LT</v>
          </cell>
          <cell r="C3195" t="str">
            <v>Solar PV</v>
          </cell>
          <cell r="D3195" t="str">
            <v>2038</v>
          </cell>
          <cell r="E3195">
            <v>790</v>
          </cell>
        </row>
        <row r="3196">
          <cell r="A3196" t="str">
            <v>Lithuania</v>
          </cell>
          <cell r="B3196" t="str">
            <v>LT</v>
          </cell>
          <cell r="C3196" t="str">
            <v>Solar PV</v>
          </cell>
          <cell r="D3196" t="str">
            <v>2039</v>
          </cell>
          <cell r="E3196">
            <v>790</v>
          </cell>
        </row>
        <row r="3197">
          <cell r="A3197" t="str">
            <v>Lithuania</v>
          </cell>
          <cell r="B3197" t="str">
            <v>LT</v>
          </cell>
          <cell r="C3197" t="str">
            <v>Solar PV</v>
          </cell>
          <cell r="D3197" t="str">
            <v>2040</v>
          </cell>
          <cell r="E3197">
            <v>790</v>
          </cell>
        </row>
        <row r="3198">
          <cell r="A3198" t="str">
            <v>Lithuania</v>
          </cell>
          <cell r="B3198" t="str">
            <v>LT</v>
          </cell>
          <cell r="C3198" t="str">
            <v>Solar PV</v>
          </cell>
          <cell r="D3198" t="str">
            <v>2041</v>
          </cell>
          <cell r="E3198">
            <v>790</v>
          </cell>
        </row>
        <row r="3199">
          <cell r="A3199" t="str">
            <v>Lithuania</v>
          </cell>
          <cell r="B3199" t="str">
            <v>LT</v>
          </cell>
          <cell r="C3199" t="str">
            <v>Solar PV</v>
          </cell>
          <cell r="D3199" t="str">
            <v>2042</v>
          </cell>
          <cell r="E3199">
            <v>790</v>
          </cell>
        </row>
        <row r="3200">
          <cell r="A3200" t="str">
            <v>Lithuania</v>
          </cell>
          <cell r="B3200" t="str">
            <v>LT</v>
          </cell>
          <cell r="C3200" t="str">
            <v>Solar PV</v>
          </cell>
          <cell r="D3200" t="str">
            <v>2043</v>
          </cell>
          <cell r="E3200">
            <v>790</v>
          </cell>
        </row>
        <row r="3201">
          <cell r="A3201" t="str">
            <v>Lithuania</v>
          </cell>
          <cell r="B3201" t="str">
            <v>LT</v>
          </cell>
          <cell r="C3201" t="str">
            <v>Solar PV</v>
          </cell>
          <cell r="D3201" t="str">
            <v>2044</v>
          </cell>
          <cell r="E3201">
            <v>790</v>
          </cell>
        </row>
        <row r="3202">
          <cell r="A3202" t="str">
            <v>Lithuania</v>
          </cell>
          <cell r="B3202" t="str">
            <v>LT</v>
          </cell>
          <cell r="C3202" t="str">
            <v>Solar PV</v>
          </cell>
          <cell r="D3202" t="str">
            <v>2045</v>
          </cell>
          <cell r="E3202">
            <v>790</v>
          </cell>
        </row>
        <row r="3203">
          <cell r="A3203" t="str">
            <v>Lithuania</v>
          </cell>
          <cell r="B3203" t="str">
            <v>LT</v>
          </cell>
          <cell r="C3203" t="str">
            <v>Solar PV</v>
          </cell>
          <cell r="D3203" t="str">
            <v>2046</v>
          </cell>
          <cell r="E3203">
            <v>790</v>
          </cell>
        </row>
        <row r="3204">
          <cell r="A3204" t="str">
            <v>Lithuania</v>
          </cell>
          <cell r="B3204" t="str">
            <v>LT</v>
          </cell>
          <cell r="C3204" t="str">
            <v>Solar PV</v>
          </cell>
          <cell r="D3204" t="str">
            <v>2047</v>
          </cell>
          <cell r="E3204">
            <v>790</v>
          </cell>
        </row>
        <row r="3205">
          <cell r="A3205" t="str">
            <v>Lithuania</v>
          </cell>
          <cell r="B3205" t="str">
            <v>LT</v>
          </cell>
          <cell r="C3205" t="str">
            <v>Solar PV</v>
          </cell>
          <cell r="D3205" t="str">
            <v>2048</v>
          </cell>
          <cell r="E3205">
            <v>790</v>
          </cell>
        </row>
        <row r="3206">
          <cell r="A3206" t="str">
            <v>Lithuania</v>
          </cell>
          <cell r="B3206" t="str">
            <v>LT</v>
          </cell>
          <cell r="C3206" t="str">
            <v>Solar PV</v>
          </cell>
          <cell r="D3206" t="str">
            <v>2049</v>
          </cell>
          <cell r="E3206">
            <v>790</v>
          </cell>
        </row>
        <row r="3207">
          <cell r="A3207" t="str">
            <v>Lithuania</v>
          </cell>
          <cell r="B3207" t="str">
            <v>LT</v>
          </cell>
          <cell r="C3207" t="str">
            <v>Solar PV</v>
          </cell>
          <cell r="D3207" t="str">
            <v>2050</v>
          </cell>
          <cell r="E3207">
            <v>790</v>
          </cell>
        </row>
        <row r="3208">
          <cell r="A3208" t="str">
            <v>Luxembourg</v>
          </cell>
          <cell r="B3208" t="str">
            <v>LU</v>
          </cell>
          <cell r="C3208" t="str">
            <v>Solar PV</v>
          </cell>
          <cell r="D3208" t="str">
            <v>2018</v>
          </cell>
          <cell r="E3208">
            <v>839</v>
          </cell>
        </row>
        <row r="3209">
          <cell r="A3209" t="str">
            <v>Luxembourg</v>
          </cell>
          <cell r="B3209" t="str">
            <v>LU</v>
          </cell>
          <cell r="C3209" t="str">
            <v>Solar PV</v>
          </cell>
          <cell r="D3209" t="str">
            <v>2019</v>
          </cell>
          <cell r="E3209">
            <v>839</v>
          </cell>
        </row>
        <row r="3210">
          <cell r="A3210" t="str">
            <v>Luxembourg</v>
          </cell>
          <cell r="B3210" t="str">
            <v>LU</v>
          </cell>
          <cell r="C3210" t="str">
            <v>Solar PV</v>
          </cell>
          <cell r="D3210" t="str">
            <v>2020</v>
          </cell>
          <cell r="E3210">
            <v>839</v>
          </cell>
        </row>
        <row r="3211">
          <cell r="A3211" t="str">
            <v>Luxembourg</v>
          </cell>
          <cell r="B3211" t="str">
            <v>LU</v>
          </cell>
          <cell r="C3211" t="str">
            <v>Solar PV</v>
          </cell>
          <cell r="D3211" t="str">
            <v>2021</v>
          </cell>
          <cell r="E3211">
            <v>839</v>
          </cell>
        </row>
        <row r="3212">
          <cell r="A3212" t="str">
            <v>Luxembourg</v>
          </cell>
          <cell r="B3212" t="str">
            <v>LU</v>
          </cell>
          <cell r="C3212" t="str">
            <v>Solar PV</v>
          </cell>
          <cell r="D3212" t="str">
            <v>2022</v>
          </cell>
          <cell r="E3212">
            <v>839</v>
          </cell>
        </row>
        <row r="3213">
          <cell r="A3213" t="str">
            <v>Luxembourg</v>
          </cell>
          <cell r="B3213" t="str">
            <v>LU</v>
          </cell>
          <cell r="C3213" t="str">
            <v>Solar PV</v>
          </cell>
          <cell r="D3213" t="str">
            <v>2023</v>
          </cell>
          <cell r="E3213">
            <v>839</v>
          </cell>
        </row>
        <row r="3214">
          <cell r="A3214" t="str">
            <v>Luxembourg</v>
          </cell>
          <cell r="B3214" t="str">
            <v>LU</v>
          </cell>
          <cell r="C3214" t="str">
            <v>Solar PV</v>
          </cell>
          <cell r="D3214" t="str">
            <v>2024</v>
          </cell>
          <cell r="E3214">
            <v>839</v>
          </cell>
        </row>
        <row r="3215">
          <cell r="A3215" t="str">
            <v>Luxembourg</v>
          </cell>
          <cell r="B3215" t="str">
            <v>LU</v>
          </cell>
          <cell r="C3215" t="str">
            <v>Solar PV</v>
          </cell>
          <cell r="D3215" t="str">
            <v>2025</v>
          </cell>
          <cell r="E3215">
            <v>839</v>
          </cell>
        </row>
        <row r="3216">
          <cell r="A3216" t="str">
            <v>Luxembourg</v>
          </cell>
          <cell r="B3216" t="str">
            <v>LU</v>
          </cell>
          <cell r="C3216" t="str">
            <v>Solar PV</v>
          </cell>
          <cell r="D3216" t="str">
            <v>2026</v>
          </cell>
          <cell r="E3216">
            <v>839</v>
          </cell>
        </row>
        <row r="3217">
          <cell r="A3217" t="str">
            <v>Luxembourg</v>
          </cell>
          <cell r="B3217" t="str">
            <v>LU</v>
          </cell>
          <cell r="C3217" t="str">
            <v>Solar PV</v>
          </cell>
          <cell r="D3217" t="str">
            <v>2027</v>
          </cell>
          <cell r="E3217">
            <v>839</v>
          </cell>
        </row>
        <row r="3218">
          <cell r="A3218" t="str">
            <v>Luxembourg</v>
          </cell>
          <cell r="B3218" t="str">
            <v>LU</v>
          </cell>
          <cell r="C3218" t="str">
            <v>Solar PV</v>
          </cell>
          <cell r="D3218" t="str">
            <v>2028</v>
          </cell>
          <cell r="E3218">
            <v>839</v>
          </cell>
        </row>
        <row r="3219">
          <cell r="A3219" t="str">
            <v>Luxembourg</v>
          </cell>
          <cell r="B3219" t="str">
            <v>LU</v>
          </cell>
          <cell r="C3219" t="str">
            <v>Solar PV</v>
          </cell>
          <cell r="D3219" t="str">
            <v>2029</v>
          </cell>
          <cell r="E3219">
            <v>839</v>
          </cell>
        </row>
        <row r="3220">
          <cell r="A3220" t="str">
            <v>Luxembourg</v>
          </cell>
          <cell r="B3220" t="str">
            <v>LU</v>
          </cell>
          <cell r="C3220" t="str">
            <v>Solar PV</v>
          </cell>
          <cell r="D3220" t="str">
            <v>2030</v>
          </cell>
          <cell r="E3220">
            <v>839</v>
          </cell>
        </row>
        <row r="3221">
          <cell r="A3221" t="str">
            <v>Luxembourg</v>
          </cell>
          <cell r="B3221" t="str">
            <v>LU</v>
          </cell>
          <cell r="C3221" t="str">
            <v>Solar PV</v>
          </cell>
          <cell r="D3221" t="str">
            <v>2031</v>
          </cell>
          <cell r="E3221">
            <v>839</v>
          </cell>
        </row>
        <row r="3222">
          <cell r="A3222" t="str">
            <v>Luxembourg</v>
          </cell>
          <cell r="B3222" t="str">
            <v>LU</v>
          </cell>
          <cell r="C3222" t="str">
            <v>Solar PV</v>
          </cell>
          <cell r="D3222" t="str">
            <v>2032</v>
          </cell>
          <cell r="E3222">
            <v>839</v>
          </cell>
        </row>
        <row r="3223">
          <cell r="A3223" t="str">
            <v>Luxembourg</v>
          </cell>
          <cell r="B3223" t="str">
            <v>LU</v>
          </cell>
          <cell r="C3223" t="str">
            <v>Solar PV</v>
          </cell>
          <cell r="D3223" t="str">
            <v>2033</v>
          </cell>
          <cell r="E3223">
            <v>839</v>
          </cell>
        </row>
        <row r="3224">
          <cell r="A3224" t="str">
            <v>Luxembourg</v>
          </cell>
          <cell r="B3224" t="str">
            <v>LU</v>
          </cell>
          <cell r="C3224" t="str">
            <v>Solar PV</v>
          </cell>
          <cell r="D3224" t="str">
            <v>2034</v>
          </cell>
          <cell r="E3224">
            <v>839</v>
          </cell>
        </row>
        <row r="3225">
          <cell r="A3225" t="str">
            <v>Luxembourg</v>
          </cell>
          <cell r="B3225" t="str">
            <v>LU</v>
          </cell>
          <cell r="C3225" t="str">
            <v>Solar PV</v>
          </cell>
          <cell r="D3225" t="str">
            <v>2035</v>
          </cell>
          <cell r="E3225">
            <v>839</v>
          </cell>
        </row>
        <row r="3226">
          <cell r="A3226" t="str">
            <v>Luxembourg</v>
          </cell>
          <cell r="B3226" t="str">
            <v>LU</v>
          </cell>
          <cell r="C3226" t="str">
            <v>Solar PV</v>
          </cell>
          <cell r="D3226" t="str">
            <v>2036</v>
          </cell>
          <cell r="E3226">
            <v>839</v>
          </cell>
        </row>
        <row r="3227">
          <cell r="A3227" t="str">
            <v>Luxembourg</v>
          </cell>
          <cell r="B3227" t="str">
            <v>LU</v>
          </cell>
          <cell r="C3227" t="str">
            <v>Solar PV</v>
          </cell>
          <cell r="D3227" t="str">
            <v>2037</v>
          </cell>
          <cell r="E3227">
            <v>839</v>
          </cell>
        </row>
        <row r="3228">
          <cell r="A3228" t="str">
            <v>Luxembourg</v>
          </cell>
          <cell r="B3228" t="str">
            <v>LU</v>
          </cell>
          <cell r="C3228" t="str">
            <v>Solar PV</v>
          </cell>
          <cell r="D3228" t="str">
            <v>2038</v>
          </cell>
          <cell r="E3228">
            <v>839</v>
          </cell>
        </row>
        <row r="3229">
          <cell r="A3229" t="str">
            <v>Luxembourg</v>
          </cell>
          <cell r="B3229" t="str">
            <v>LU</v>
          </cell>
          <cell r="C3229" t="str">
            <v>Solar PV</v>
          </cell>
          <cell r="D3229" t="str">
            <v>2039</v>
          </cell>
          <cell r="E3229">
            <v>839</v>
          </cell>
        </row>
        <row r="3230">
          <cell r="A3230" t="str">
            <v>Luxembourg</v>
          </cell>
          <cell r="B3230" t="str">
            <v>LU</v>
          </cell>
          <cell r="C3230" t="str">
            <v>Solar PV</v>
          </cell>
          <cell r="D3230" t="str">
            <v>2040</v>
          </cell>
          <cell r="E3230">
            <v>839</v>
          </cell>
        </row>
        <row r="3231">
          <cell r="A3231" t="str">
            <v>Luxembourg</v>
          </cell>
          <cell r="B3231" t="str">
            <v>LU</v>
          </cell>
          <cell r="C3231" t="str">
            <v>Solar PV</v>
          </cell>
          <cell r="D3231" t="str">
            <v>2041</v>
          </cell>
          <cell r="E3231">
            <v>839</v>
          </cell>
        </row>
        <row r="3232">
          <cell r="A3232" t="str">
            <v>Luxembourg</v>
          </cell>
          <cell r="B3232" t="str">
            <v>LU</v>
          </cell>
          <cell r="C3232" t="str">
            <v>Solar PV</v>
          </cell>
          <cell r="D3232" t="str">
            <v>2042</v>
          </cell>
          <cell r="E3232">
            <v>839</v>
          </cell>
        </row>
        <row r="3233">
          <cell r="A3233" t="str">
            <v>Luxembourg</v>
          </cell>
          <cell r="B3233" t="str">
            <v>LU</v>
          </cell>
          <cell r="C3233" t="str">
            <v>Solar PV</v>
          </cell>
          <cell r="D3233" t="str">
            <v>2043</v>
          </cell>
          <cell r="E3233">
            <v>839</v>
          </cell>
        </row>
        <row r="3234">
          <cell r="A3234" t="str">
            <v>Luxembourg</v>
          </cell>
          <cell r="B3234" t="str">
            <v>LU</v>
          </cell>
          <cell r="C3234" t="str">
            <v>Solar PV</v>
          </cell>
          <cell r="D3234" t="str">
            <v>2044</v>
          </cell>
          <cell r="E3234">
            <v>839</v>
          </cell>
        </row>
        <row r="3235">
          <cell r="A3235" t="str">
            <v>Luxembourg</v>
          </cell>
          <cell r="B3235" t="str">
            <v>LU</v>
          </cell>
          <cell r="C3235" t="str">
            <v>Solar PV</v>
          </cell>
          <cell r="D3235" t="str">
            <v>2045</v>
          </cell>
          <cell r="E3235">
            <v>839</v>
          </cell>
        </row>
        <row r="3236">
          <cell r="A3236" t="str">
            <v>Luxembourg</v>
          </cell>
          <cell r="B3236" t="str">
            <v>LU</v>
          </cell>
          <cell r="C3236" t="str">
            <v>Solar PV</v>
          </cell>
          <cell r="D3236" t="str">
            <v>2046</v>
          </cell>
          <cell r="E3236">
            <v>839</v>
          </cell>
        </row>
        <row r="3237">
          <cell r="A3237" t="str">
            <v>Luxembourg</v>
          </cell>
          <cell r="B3237" t="str">
            <v>LU</v>
          </cell>
          <cell r="C3237" t="str">
            <v>Solar PV</v>
          </cell>
          <cell r="D3237" t="str">
            <v>2047</v>
          </cell>
          <cell r="E3237">
            <v>839</v>
          </cell>
        </row>
        <row r="3238">
          <cell r="A3238" t="str">
            <v>Luxembourg</v>
          </cell>
          <cell r="B3238" t="str">
            <v>LU</v>
          </cell>
          <cell r="C3238" t="str">
            <v>Solar PV</v>
          </cell>
          <cell r="D3238" t="str">
            <v>2048</v>
          </cell>
          <cell r="E3238">
            <v>839</v>
          </cell>
        </row>
        <row r="3239">
          <cell r="A3239" t="str">
            <v>Luxembourg</v>
          </cell>
          <cell r="B3239" t="str">
            <v>LU</v>
          </cell>
          <cell r="C3239" t="str">
            <v>Solar PV</v>
          </cell>
          <cell r="D3239" t="str">
            <v>2049</v>
          </cell>
          <cell r="E3239">
            <v>839</v>
          </cell>
        </row>
        <row r="3240">
          <cell r="A3240" t="str">
            <v>Luxembourg</v>
          </cell>
          <cell r="B3240" t="str">
            <v>LU</v>
          </cell>
          <cell r="C3240" t="str">
            <v>Solar PV</v>
          </cell>
          <cell r="D3240" t="str">
            <v>2050</v>
          </cell>
          <cell r="E3240">
            <v>839</v>
          </cell>
        </row>
        <row r="3241">
          <cell r="A3241" t="str">
            <v>Latvia</v>
          </cell>
          <cell r="B3241" t="str">
            <v>LV</v>
          </cell>
          <cell r="C3241" t="str">
            <v>Solar PV</v>
          </cell>
          <cell r="D3241" t="str">
            <v>2018</v>
          </cell>
          <cell r="E3241">
            <v>776</v>
          </cell>
        </row>
        <row r="3242">
          <cell r="A3242" t="str">
            <v>Latvia</v>
          </cell>
          <cell r="B3242" t="str">
            <v>LV</v>
          </cell>
          <cell r="C3242" t="str">
            <v>Solar PV</v>
          </cell>
          <cell r="D3242" t="str">
            <v>2019</v>
          </cell>
          <cell r="E3242">
            <v>776</v>
          </cell>
        </row>
        <row r="3243">
          <cell r="A3243" t="str">
            <v>Latvia</v>
          </cell>
          <cell r="B3243" t="str">
            <v>LV</v>
          </cell>
          <cell r="C3243" t="str">
            <v>Solar PV</v>
          </cell>
          <cell r="D3243" t="str">
            <v>2020</v>
          </cell>
          <cell r="E3243">
            <v>776</v>
          </cell>
        </row>
        <row r="3244">
          <cell r="A3244" t="str">
            <v>Latvia</v>
          </cell>
          <cell r="B3244" t="str">
            <v>LV</v>
          </cell>
          <cell r="C3244" t="str">
            <v>Solar PV</v>
          </cell>
          <cell r="D3244" t="str">
            <v>2021</v>
          </cell>
          <cell r="E3244">
            <v>776</v>
          </cell>
        </row>
        <row r="3245">
          <cell r="A3245" t="str">
            <v>Latvia</v>
          </cell>
          <cell r="B3245" t="str">
            <v>LV</v>
          </cell>
          <cell r="C3245" t="str">
            <v>Solar PV</v>
          </cell>
          <cell r="D3245" t="str">
            <v>2022</v>
          </cell>
          <cell r="E3245">
            <v>776</v>
          </cell>
        </row>
        <row r="3246">
          <cell r="A3246" t="str">
            <v>Latvia</v>
          </cell>
          <cell r="B3246" t="str">
            <v>LV</v>
          </cell>
          <cell r="C3246" t="str">
            <v>Solar PV</v>
          </cell>
          <cell r="D3246" t="str">
            <v>2023</v>
          </cell>
          <cell r="E3246">
            <v>776</v>
          </cell>
        </row>
        <row r="3247">
          <cell r="A3247" t="str">
            <v>Latvia</v>
          </cell>
          <cell r="B3247" t="str">
            <v>LV</v>
          </cell>
          <cell r="C3247" t="str">
            <v>Solar PV</v>
          </cell>
          <cell r="D3247" t="str">
            <v>2024</v>
          </cell>
          <cell r="E3247">
            <v>776</v>
          </cell>
        </row>
        <row r="3248">
          <cell r="A3248" t="str">
            <v>Latvia</v>
          </cell>
          <cell r="B3248" t="str">
            <v>LV</v>
          </cell>
          <cell r="C3248" t="str">
            <v>Solar PV</v>
          </cell>
          <cell r="D3248" t="str">
            <v>2025</v>
          </cell>
          <cell r="E3248">
            <v>776</v>
          </cell>
        </row>
        <row r="3249">
          <cell r="A3249" t="str">
            <v>Latvia</v>
          </cell>
          <cell r="B3249" t="str">
            <v>LV</v>
          </cell>
          <cell r="C3249" t="str">
            <v>Solar PV</v>
          </cell>
          <cell r="D3249" t="str">
            <v>2026</v>
          </cell>
          <cell r="E3249">
            <v>776</v>
          </cell>
        </row>
        <row r="3250">
          <cell r="A3250" t="str">
            <v>Latvia</v>
          </cell>
          <cell r="B3250" t="str">
            <v>LV</v>
          </cell>
          <cell r="C3250" t="str">
            <v>Solar PV</v>
          </cell>
          <cell r="D3250" t="str">
            <v>2027</v>
          </cell>
          <cell r="E3250">
            <v>776</v>
          </cell>
        </row>
        <row r="3251">
          <cell r="A3251" t="str">
            <v>Latvia</v>
          </cell>
          <cell r="B3251" t="str">
            <v>LV</v>
          </cell>
          <cell r="C3251" t="str">
            <v>Solar PV</v>
          </cell>
          <cell r="D3251" t="str">
            <v>2028</v>
          </cell>
          <cell r="E3251">
            <v>776</v>
          </cell>
        </row>
        <row r="3252">
          <cell r="A3252" t="str">
            <v>Latvia</v>
          </cell>
          <cell r="B3252" t="str">
            <v>LV</v>
          </cell>
          <cell r="C3252" t="str">
            <v>Solar PV</v>
          </cell>
          <cell r="D3252" t="str">
            <v>2029</v>
          </cell>
          <cell r="E3252">
            <v>776</v>
          </cell>
        </row>
        <row r="3253">
          <cell r="A3253" t="str">
            <v>Latvia</v>
          </cell>
          <cell r="B3253" t="str">
            <v>LV</v>
          </cell>
          <cell r="C3253" t="str">
            <v>Solar PV</v>
          </cell>
          <cell r="D3253" t="str">
            <v>2030</v>
          </cell>
          <cell r="E3253">
            <v>776</v>
          </cell>
        </row>
        <row r="3254">
          <cell r="A3254" t="str">
            <v>Latvia</v>
          </cell>
          <cell r="B3254" t="str">
            <v>LV</v>
          </cell>
          <cell r="C3254" t="str">
            <v>Solar PV</v>
          </cell>
          <cell r="D3254" t="str">
            <v>2031</v>
          </cell>
          <cell r="E3254">
            <v>776</v>
          </cell>
        </row>
        <row r="3255">
          <cell r="A3255" t="str">
            <v>Latvia</v>
          </cell>
          <cell r="B3255" t="str">
            <v>LV</v>
          </cell>
          <cell r="C3255" t="str">
            <v>Solar PV</v>
          </cell>
          <cell r="D3255" t="str">
            <v>2032</v>
          </cell>
          <cell r="E3255">
            <v>776</v>
          </cell>
        </row>
        <row r="3256">
          <cell r="A3256" t="str">
            <v>Latvia</v>
          </cell>
          <cell r="B3256" t="str">
            <v>LV</v>
          </cell>
          <cell r="C3256" t="str">
            <v>Solar PV</v>
          </cell>
          <cell r="D3256" t="str">
            <v>2033</v>
          </cell>
          <cell r="E3256">
            <v>776</v>
          </cell>
        </row>
        <row r="3257">
          <cell r="A3257" t="str">
            <v>Latvia</v>
          </cell>
          <cell r="B3257" t="str">
            <v>LV</v>
          </cell>
          <cell r="C3257" t="str">
            <v>Solar PV</v>
          </cell>
          <cell r="D3257" t="str">
            <v>2034</v>
          </cell>
          <cell r="E3257">
            <v>776</v>
          </cell>
        </row>
        <row r="3258">
          <cell r="A3258" t="str">
            <v>Latvia</v>
          </cell>
          <cell r="B3258" t="str">
            <v>LV</v>
          </cell>
          <cell r="C3258" t="str">
            <v>Solar PV</v>
          </cell>
          <cell r="D3258" t="str">
            <v>2035</v>
          </cell>
          <cell r="E3258">
            <v>776</v>
          </cell>
        </row>
        <row r="3259">
          <cell r="A3259" t="str">
            <v>Latvia</v>
          </cell>
          <cell r="B3259" t="str">
            <v>LV</v>
          </cell>
          <cell r="C3259" t="str">
            <v>Solar PV</v>
          </cell>
          <cell r="D3259" t="str">
            <v>2036</v>
          </cell>
          <cell r="E3259">
            <v>776</v>
          </cell>
        </row>
        <row r="3260">
          <cell r="A3260" t="str">
            <v>Latvia</v>
          </cell>
          <cell r="B3260" t="str">
            <v>LV</v>
          </cell>
          <cell r="C3260" t="str">
            <v>Solar PV</v>
          </cell>
          <cell r="D3260" t="str">
            <v>2037</v>
          </cell>
          <cell r="E3260">
            <v>776</v>
          </cell>
        </row>
        <row r="3261">
          <cell r="A3261" t="str">
            <v>Latvia</v>
          </cell>
          <cell r="B3261" t="str">
            <v>LV</v>
          </cell>
          <cell r="C3261" t="str">
            <v>Solar PV</v>
          </cell>
          <cell r="D3261" t="str">
            <v>2038</v>
          </cell>
          <cell r="E3261">
            <v>776</v>
          </cell>
        </row>
        <row r="3262">
          <cell r="A3262" t="str">
            <v>Latvia</v>
          </cell>
          <cell r="B3262" t="str">
            <v>LV</v>
          </cell>
          <cell r="C3262" t="str">
            <v>Solar PV</v>
          </cell>
          <cell r="D3262" t="str">
            <v>2039</v>
          </cell>
          <cell r="E3262">
            <v>776</v>
          </cell>
        </row>
        <row r="3263">
          <cell r="A3263" t="str">
            <v>Latvia</v>
          </cell>
          <cell r="B3263" t="str">
            <v>LV</v>
          </cell>
          <cell r="C3263" t="str">
            <v>Solar PV</v>
          </cell>
          <cell r="D3263" t="str">
            <v>2040</v>
          </cell>
          <cell r="E3263">
            <v>776</v>
          </cell>
        </row>
        <row r="3264">
          <cell r="A3264" t="str">
            <v>Latvia</v>
          </cell>
          <cell r="B3264" t="str">
            <v>LV</v>
          </cell>
          <cell r="C3264" t="str">
            <v>Solar PV</v>
          </cell>
          <cell r="D3264" t="str">
            <v>2041</v>
          </cell>
          <cell r="E3264">
            <v>776</v>
          </cell>
        </row>
        <row r="3265">
          <cell r="A3265" t="str">
            <v>Latvia</v>
          </cell>
          <cell r="B3265" t="str">
            <v>LV</v>
          </cell>
          <cell r="C3265" t="str">
            <v>Solar PV</v>
          </cell>
          <cell r="D3265" t="str">
            <v>2042</v>
          </cell>
          <cell r="E3265">
            <v>776</v>
          </cell>
        </row>
        <row r="3266">
          <cell r="A3266" t="str">
            <v>Latvia</v>
          </cell>
          <cell r="B3266" t="str">
            <v>LV</v>
          </cell>
          <cell r="C3266" t="str">
            <v>Solar PV</v>
          </cell>
          <cell r="D3266" t="str">
            <v>2043</v>
          </cell>
          <cell r="E3266">
            <v>776</v>
          </cell>
        </row>
        <row r="3267">
          <cell r="A3267" t="str">
            <v>Latvia</v>
          </cell>
          <cell r="B3267" t="str">
            <v>LV</v>
          </cell>
          <cell r="C3267" t="str">
            <v>Solar PV</v>
          </cell>
          <cell r="D3267" t="str">
            <v>2044</v>
          </cell>
          <cell r="E3267">
            <v>776</v>
          </cell>
        </row>
        <row r="3268">
          <cell r="A3268" t="str">
            <v>Latvia</v>
          </cell>
          <cell r="B3268" t="str">
            <v>LV</v>
          </cell>
          <cell r="C3268" t="str">
            <v>Solar PV</v>
          </cell>
          <cell r="D3268" t="str">
            <v>2045</v>
          </cell>
          <cell r="E3268">
            <v>776</v>
          </cell>
        </row>
        <row r="3269">
          <cell r="A3269" t="str">
            <v>Latvia</v>
          </cell>
          <cell r="B3269" t="str">
            <v>LV</v>
          </cell>
          <cell r="C3269" t="str">
            <v>Solar PV</v>
          </cell>
          <cell r="D3269" t="str">
            <v>2046</v>
          </cell>
          <cell r="E3269">
            <v>776</v>
          </cell>
        </row>
        <row r="3270">
          <cell r="A3270" t="str">
            <v>Latvia</v>
          </cell>
          <cell r="B3270" t="str">
            <v>LV</v>
          </cell>
          <cell r="C3270" t="str">
            <v>Solar PV</v>
          </cell>
          <cell r="D3270" t="str">
            <v>2047</v>
          </cell>
          <cell r="E3270">
            <v>776</v>
          </cell>
        </row>
        <row r="3271">
          <cell r="A3271" t="str">
            <v>Latvia</v>
          </cell>
          <cell r="B3271" t="str">
            <v>LV</v>
          </cell>
          <cell r="C3271" t="str">
            <v>Solar PV</v>
          </cell>
          <cell r="D3271" t="str">
            <v>2048</v>
          </cell>
          <cell r="E3271">
            <v>776</v>
          </cell>
        </row>
        <row r="3272">
          <cell r="A3272" t="str">
            <v>Latvia</v>
          </cell>
          <cell r="B3272" t="str">
            <v>LV</v>
          </cell>
          <cell r="C3272" t="str">
            <v>Solar PV</v>
          </cell>
          <cell r="D3272" t="str">
            <v>2049</v>
          </cell>
          <cell r="E3272">
            <v>776</v>
          </cell>
        </row>
        <row r="3273">
          <cell r="A3273" t="str">
            <v>Latvia</v>
          </cell>
          <cell r="B3273" t="str">
            <v>LV</v>
          </cell>
          <cell r="C3273" t="str">
            <v>Solar PV</v>
          </cell>
          <cell r="D3273" t="str">
            <v>2050</v>
          </cell>
          <cell r="E3273">
            <v>776</v>
          </cell>
        </row>
        <row r="3274">
          <cell r="A3274" t="str">
            <v>Montenegro</v>
          </cell>
          <cell r="B3274" t="str">
            <v>ME</v>
          </cell>
          <cell r="C3274" t="str">
            <v>Solar PV</v>
          </cell>
          <cell r="D3274" t="str">
            <v>2018</v>
          </cell>
          <cell r="E3274">
            <v>1153</v>
          </cell>
        </row>
        <row r="3275">
          <cell r="A3275" t="str">
            <v>Montenegro</v>
          </cell>
          <cell r="B3275" t="str">
            <v>ME</v>
          </cell>
          <cell r="C3275" t="str">
            <v>Solar PV</v>
          </cell>
          <cell r="D3275" t="str">
            <v>2019</v>
          </cell>
          <cell r="E3275">
            <v>1153</v>
          </cell>
        </row>
        <row r="3276">
          <cell r="A3276" t="str">
            <v>Montenegro</v>
          </cell>
          <cell r="B3276" t="str">
            <v>ME</v>
          </cell>
          <cell r="C3276" t="str">
            <v>Solar PV</v>
          </cell>
          <cell r="D3276" t="str">
            <v>2020</v>
          </cell>
          <cell r="E3276">
            <v>1153</v>
          </cell>
        </row>
        <row r="3277">
          <cell r="A3277" t="str">
            <v>Montenegro</v>
          </cell>
          <cell r="B3277" t="str">
            <v>ME</v>
          </cell>
          <cell r="C3277" t="str">
            <v>Solar PV</v>
          </cell>
          <cell r="D3277" t="str">
            <v>2021</v>
          </cell>
          <cell r="E3277">
            <v>1153</v>
          </cell>
        </row>
        <row r="3278">
          <cell r="A3278" t="str">
            <v>Montenegro</v>
          </cell>
          <cell r="B3278" t="str">
            <v>ME</v>
          </cell>
          <cell r="C3278" t="str">
            <v>Solar PV</v>
          </cell>
          <cell r="D3278" t="str">
            <v>2022</v>
          </cell>
          <cell r="E3278">
            <v>1153</v>
          </cell>
        </row>
        <row r="3279">
          <cell r="A3279" t="str">
            <v>Montenegro</v>
          </cell>
          <cell r="B3279" t="str">
            <v>ME</v>
          </cell>
          <cell r="C3279" t="str">
            <v>Solar PV</v>
          </cell>
          <cell r="D3279" t="str">
            <v>2023</v>
          </cell>
          <cell r="E3279">
            <v>1153</v>
          </cell>
        </row>
        <row r="3280">
          <cell r="A3280" t="str">
            <v>Montenegro</v>
          </cell>
          <cell r="B3280" t="str">
            <v>ME</v>
          </cell>
          <cell r="C3280" t="str">
            <v>Solar PV</v>
          </cell>
          <cell r="D3280" t="str">
            <v>2024</v>
          </cell>
          <cell r="E3280">
            <v>1153</v>
          </cell>
        </row>
        <row r="3281">
          <cell r="A3281" t="str">
            <v>Montenegro</v>
          </cell>
          <cell r="B3281" t="str">
            <v>ME</v>
          </cell>
          <cell r="C3281" t="str">
            <v>Solar PV</v>
          </cell>
          <cell r="D3281" t="str">
            <v>2025</v>
          </cell>
          <cell r="E3281">
            <v>1153</v>
          </cell>
        </row>
        <row r="3282">
          <cell r="A3282" t="str">
            <v>Montenegro</v>
          </cell>
          <cell r="B3282" t="str">
            <v>ME</v>
          </cell>
          <cell r="C3282" t="str">
            <v>Solar PV</v>
          </cell>
          <cell r="D3282" t="str">
            <v>2026</v>
          </cell>
          <cell r="E3282">
            <v>1153</v>
          </cell>
        </row>
        <row r="3283">
          <cell r="A3283" t="str">
            <v>Montenegro</v>
          </cell>
          <cell r="B3283" t="str">
            <v>ME</v>
          </cell>
          <cell r="C3283" t="str">
            <v>Solar PV</v>
          </cell>
          <cell r="D3283" t="str">
            <v>2027</v>
          </cell>
          <cell r="E3283">
            <v>1153</v>
          </cell>
        </row>
        <row r="3284">
          <cell r="A3284" t="str">
            <v>Montenegro</v>
          </cell>
          <cell r="B3284" t="str">
            <v>ME</v>
          </cell>
          <cell r="C3284" t="str">
            <v>Solar PV</v>
          </cell>
          <cell r="D3284" t="str">
            <v>2028</v>
          </cell>
          <cell r="E3284">
            <v>1153</v>
          </cell>
        </row>
        <row r="3285">
          <cell r="A3285" t="str">
            <v>Montenegro</v>
          </cell>
          <cell r="B3285" t="str">
            <v>ME</v>
          </cell>
          <cell r="C3285" t="str">
            <v>Solar PV</v>
          </cell>
          <cell r="D3285" t="str">
            <v>2029</v>
          </cell>
          <cell r="E3285">
            <v>1153</v>
          </cell>
        </row>
        <row r="3286">
          <cell r="A3286" t="str">
            <v>Montenegro</v>
          </cell>
          <cell r="B3286" t="str">
            <v>ME</v>
          </cell>
          <cell r="C3286" t="str">
            <v>Solar PV</v>
          </cell>
          <cell r="D3286" t="str">
            <v>2030</v>
          </cell>
          <cell r="E3286">
            <v>1153</v>
          </cell>
        </row>
        <row r="3287">
          <cell r="A3287" t="str">
            <v>Montenegro</v>
          </cell>
          <cell r="B3287" t="str">
            <v>ME</v>
          </cell>
          <cell r="C3287" t="str">
            <v>Solar PV</v>
          </cell>
          <cell r="D3287" t="str">
            <v>2031</v>
          </cell>
          <cell r="E3287">
            <v>1153</v>
          </cell>
        </row>
        <row r="3288">
          <cell r="A3288" t="str">
            <v>Montenegro</v>
          </cell>
          <cell r="B3288" t="str">
            <v>ME</v>
          </cell>
          <cell r="C3288" t="str">
            <v>Solar PV</v>
          </cell>
          <cell r="D3288" t="str">
            <v>2032</v>
          </cell>
          <cell r="E3288">
            <v>1153</v>
          </cell>
        </row>
        <row r="3289">
          <cell r="A3289" t="str">
            <v>Montenegro</v>
          </cell>
          <cell r="B3289" t="str">
            <v>ME</v>
          </cell>
          <cell r="C3289" t="str">
            <v>Solar PV</v>
          </cell>
          <cell r="D3289" t="str">
            <v>2033</v>
          </cell>
          <cell r="E3289">
            <v>1153</v>
          </cell>
        </row>
        <row r="3290">
          <cell r="A3290" t="str">
            <v>Montenegro</v>
          </cell>
          <cell r="B3290" t="str">
            <v>ME</v>
          </cell>
          <cell r="C3290" t="str">
            <v>Solar PV</v>
          </cell>
          <cell r="D3290" t="str">
            <v>2034</v>
          </cell>
          <cell r="E3290">
            <v>1153</v>
          </cell>
        </row>
        <row r="3291">
          <cell r="A3291" t="str">
            <v>Montenegro</v>
          </cell>
          <cell r="B3291" t="str">
            <v>ME</v>
          </cell>
          <cell r="C3291" t="str">
            <v>Solar PV</v>
          </cell>
          <cell r="D3291" t="str">
            <v>2035</v>
          </cell>
          <cell r="E3291">
            <v>1153</v>
          </cell>
        </row>
        <row r="3292">
          <cell r="A3292" t="str">
            <v>Montenegro</v>
          </cell>
          <cell r="B3292" t="str">
            <v>ME</v>
          </cell>
          <cell r="C3292" t="str">
            <v>Solar PV</v>
          </cell>
          <cell r="D3292" t="str">
            <v>2036</v>
          </cell>
          <cell r="E3292">
            <v>1153</v>
          </cell>
        </row>
        <row r="3293">
          <cell r="A3293" t="str">
            <v>Montenegro</v>
          </cell>
          <cell r="B3293" t="str">
            <v>ME</v>
          </cell>
          <cell r="C3293" t="str">
            <v>Solar PV</v>
          </cell>
          <cell r="D3293" t="str">
            <v>2037</v>
          </cell>
          <cell r="E3293">
            <v>1153</v>
          </cell>
        </row>
        <row r="3294">
          <cell r="A3294" t="str">
            <v>Montenegro</v>
          </cell>
          <cell r="B3294" t="str">
            <v>ME</v>
          </cell>
          <cell r="C3294" t="str">
            <v>Solar PV</v>
          </cell>
          <cell r="D3294" t="str">
            <v>2038</v>
          </cell>
          <cell r="E3294">
            <v>1153</v>
          </cell>
        </row>
        <row r="3295">
          <cell r="A3295" t="str">
            <v>Montenegro</v>
          </cell>
          <cell r="B3295" t="str">
            <v>ME</v>
          </cell>
          <cell r="C3295" t="str">
            <v>Solar PV</v>
          </cell>
          <cell r="D3295" t="str">
            <v>2039</v>
          </cell>
          <cell r="E3295">
            <v>1153</v>
          </cell>
        </row>
        <row r="3296">
          <cell r="A3296" t="str">
            <v>Montenegro</v>
          </cell>
          <cell r="B3296" t="str">
            <v>ME</v>
          </cell>
          <cell r="C3296" t="str">
            <v>Solar PV</v>
          </cell>
          <cell r="D3296" t="str">
            <v>2040</v>
          </cell>
          <cell r="E3296">
            <v>1153</v>
          </cell>
        </row>
        <row r="3297">
          <cell r="A3297" t="str">
            <v>Montenegro</v>
          </cell>
          <cell r="B3297" t="str">
            <v>ME</v>
          </cell>
          <cell r="C3297" t="str">
            <v>Solar PV</v>
          </cell>
          <cell r="D3297" t="str">
            <v>2041</v>
          </cell>
          <cell r="E3297">
            <v>1153</v>
          </cell>
        </row>
        <row r="3298">
          <cell r="A3298" t="str">
            <v>Montenegro</v>
          </cell>
          <cell r="B3298" t="str">
            <v>ME</v>
          </cell>
          <cell r="C3298" t="str">
            <v>Solar PV</v>
          </cell>
          <cell r="D3298" t="str">
            <v>2042</v>
          </cell>
          <cell r="E3298">
            <v>1153</v>
          </cell>
        </row>
        <row r="3299">
          <cell r="A3299" t="str">
            <v>Montenegro</v>
          </cell>
          <cell r="B3299" t="str">
            <v>ME</v>
          </cell>
          <cell r="C3299" t="str">
            <v>Solar PV</v>
          </cell>
          <cell r="D3299" t="str">
            <v>2043</v>
          </cell>
          <cell r="E3299">
            <v>1153</v>
          </cell>
        </row>
        <row r="3300">
          <cell r="A3300" t="str">
            <v>Montenegro</v>
          </cell>
          <cell r="B3300" t="str">
            <v>ME</v>
          </cell>
          <cell r="C3300" t="str">
            <v>Solar PV</v>
          </cell>
          <cell r="D3300" t="str">
            <v>2044</v>
          </cell>
          <cell r="E3300">
            <v>1153</v>
          </cell>
        </row>
        <row r="3301">
          <cell r="A3301" t="str">
            <v>Montenegro</v>
          </cell>
          <cell r="B3301" t="str">
            <v>ME</v>
          </cell>
          <cell r="C3301" t="str">
            <v>Solar PV</v>
          </cell>
          <cell r="D3301" t="str">
            <v>2045</v>
          </cell>
          <cell r="E3301">
            <v>1153</v>
          </cell>
        </row>
        <row r="3302">
          <cell r="A3302" t="str">
            <v>Montenegro</v>
          </cell>
          <cell r="B3302" t="str">
            <v>ME</v>
          </cell>
          <cell r="C3302" t="str">
            <v>Solar PV</v>
          </cell>
          <cell r="D3302" t="str">
            <v>2046</v>
          </cell>
          <cell r="E3302">
            <v>1153</v>
          </cell>
        </row>
        <row r="3303">
          <cell r="A3303" t="str">
            <v>Montenegro</v>
          </cell>
          <cell r="B3303" t="str">
            <v>ME</v>
          </cell>
          <cell r="C3303" t="str">
            <v>Solar PV</v>
          </cell>
          <cell r="D3303" t="str">
            <v>2047</v>
          </cell>
          <cell r="E3303">
            <v>1153</v>
          </cell>
        </row>
        <row r="3304">
          <cell r="A3304" t="str">
            <v>Montenegro</v>
          </cell>
          <cell r="B3304" t="str">
            <v>ME</v>
          </cell>
          <cell r="C3304" t="str">
            <v>Solar PV</v>
          </cell>
          <cell r="D3304" t="str">
            <v>2048</v>
          </cell>
          <cell r="E3304">
            <v>1153</v>
          </cell>
        </row>
        <row r="3305">
          <cell r="A3305" t="str">
            <v>Montenegro</v>
          </cell>
          <cell r="B3305" t="str">
            <v>ME</v>
          </cell>
          <cell r="C3305" t="str">
            <v>Solar PV</v>
          </cell>
          <cell r="D3305" t="str">
            <v>2049</v>
          </cell>
          <cell r="E3305">
            <v>1153</v>
          </cell>
        </row>
        <row r="3306">
          <cell r="A3306" t="str">
            <v>Montenegro</v>
          </cell>
          <cell r="B3306" t="str">
            <v>ME</v>
          </cell>
          <cell r="C3306" t="str">
            <v>Solar PV</v>
          </cell>
          <cell r="D3306" t="str">
            <v>2050</v>
          </cell>
          <cell r="E3306">
            <v>1153</v>
          </cell>
        </row>
        <row r="3307">
          <cell r="A3307" t="str">
            <v>North Macedonia</v>
          </cell>
          <cell r="B3307" t="str">
            <v>MK</v>
          </cell>
          <cell r="C3307" t="str">
            <v>Solar PV</v>
          </cell>
          <cell r="D3307" t="str">
            <v>2018</v>
          </cell>
          <cell r="E3307">
            <v>1194</v>
          </cell>
        </row>
        <row r="3308">
          <cell r="A3308" t="str">
            <v>North Macedonia</v>
          </cell>
          <cell r="B3308" t="str">
            <v>MK</v>
          </cell>
          <cell r="C3308" t="str">
            <v>Solar PV</v>
          </cell>
          <cell r="D3308" t="str">
            <v>2019</v>
          </cell>
          <cell r="E3308">
            <v>1194</v>
          </cell>
        </row>
        <row r="3309">
          <cell r="A3309" t="str">
            <v>North Macedonia</v>
          </cell>
          <cell r="B3309" t="str">
            <v>MK</v>
          </cell>
          <cell r="C3309" t="str">
            <v>Solar PV</v>
          </cell>
          <cell r="D3309" t="str">
            <v>2020</v>
          </cell>
          <cell r="E3309">
            <v>1194</v>
          </cell>
        </row>
        <row r="3310">
          <cell r="A3310" t="str">
            <v>North Macedonia</v>
          </cell>
          <cell r="B3310" t="str">
            <v>MK</v>
          </cell>
          <cell r="C3310" t="str">
            <v>Solar PV</v>
          </cell>
          <cell r="D3310" t="str">
            <v>2021</v>
          </cell>
          <cell r="E3310">
            <v>1194</v>
          </cell>
        </row>
        <row r="3311">
          <cell r="A3311" t="str">
            <v>North Macedonia</v>
          </cell>
          <cell r="B3311" t="str">
            <v>MK</v>
          </cell>
          <cell r="C3311" t="str">
            <v>Solar PV</v>
          </cell>
          <cell r="D3311" t="str">
            <v>2022</v>
          </cell>
          <cell r="E3311">
            <v>1194</v>
          </cell>
        </row>
        <row r="3312">
          <cell r="A3312" t="str">
            <v>North Macedonia</v>
          </cell>
          <cell r="B3312" t="str">
            <v>MK</v>
          </cell>
          <cell r="C3312" t="str">
            <v>Solar PV</v>
          </cell>
          <cell r="D3312" t="str">
            <v>2023</v>
          </cell>
          <cell r="E3312">
            <v>1194</v>
          </cell>
        </row>
        <row r="3313">
          <cell r="A3313" t="str">
            <v>North Macedonia</v>
          </cell>
          <cell r="B3313" t="str">
            <v>MK</v>
          </cell>
          <cell r="C3313" t="str">
            <v>Solar PV</v>
          </cell>
          <cell r="D3313" t="str">
            <v>2024</v>
          </cell>
          <cell r="E3313">
            <v>1194</v>
          </cell>
        </row>
        <row r="3314">
          <cell r="A3314" t="str">
            <v>North Macedonia</v>
          </cell>
          <cell r="B3314" t="str">
            <v>MK</v>
          </cell>
          <cell r="C3314" t="str">
            <v>Solar PV</v>
          </cell>
          <cell r="D3314" t="str">
            <v>2025</v>
          </cell>
          <cell r="E3314">
            <v>1194</v>
          </cell>
        </row>
        <row r="3315">
          <cell r="A3315" t="str">
            <v>North Macedonia</v>
          </cell>
          <cell r="B3315" t="str">
            <v>MK</v>
          </cell>
          <cell r="C3315" t="str">
            <v>Solar PV</v>
          </cell>
          <cell r="D3315" t="str">
            <v>2026</v>
          </cell>
          <cell r="E3315">
            <v>1194</v>
          </cell>
        </row>
        <row r="3316">
          <cell r="A3316" t="str">
            <v>North Macedonia</v>
          </cell>
          <cell r="B3316" t="str">
            <v>MK</v>
          </cell>
          <cell r="C3316" t="str">
            <v>Solar PV</v>
          </cell>
          <cell r="D3316" t="str">
            <v>2027</v>
          </cell>
          <cell r="E3316">
            <v>1194</v>
          </cell>
        </row>
        <row r="3317">
          <cell r="A3317" t="str">
            <v>North Macedonia</v>
          </cell>
          <cell r="B3317" t="str">
            <v>MK</v>
          </cell>
          <cell r="C3317" t="str">
            <v>Solar PV</v>
          </cell>
          <cell r="D3317" t="str">
            <v>2028</v>
          </cell>
          <cell r="E3317">
            <v>1194</v>
          </cell>
        </row>
        <row r="3318">
          <cell r="A3318" t="str">
            <v>North Macedonia</v>
          </cell>
          <cell r="B3318" t="str">
            <v>MK</v>
          </cell>
          <cell r="C3318" t="str">
            <v>Solar PV</v>
          </cell>
          <cell r="D3318" t="str">
            <v>2029</v>
          </cell>
          <cell r="E3318">
            <v>1194</v>
          </cell>
        </row>
        <row r="3319">
          <cell r="A3319" t="str">
            <v>North Macedonia</v>
          </cell>
          <cell r="B3319" t="str">
            <v>MK</v>
          </cell>
          <cell r="C3319" t="str">
            <v>Solar PV</v>
          </cell>
          <cell r="D3319" t="str">
            <v>2030</v>
          </cell>
          <cell r="E3319">
            <v>1194</v>
          </cell>
        </row>
        <row r="3320">
          <cell r="A3320" t="str">
            <v>North Macedonia</v>
          </cell>
          <cell r="B3320" t="str">
            <v>MK</v>
          </cell>
          <cell r="C3320" t="str">
            <v>Solar PV</v>
          </cell>
          <cell r="D3320" t="str">
            <v>2031</v>
          </cell>
          <cell r="E3320">
            <v>1194</v>
          </cell>
        </row>
        <row r="3321">
          <cell r="A3321" t="str">
            <v>North Macedonia</v>
          </cell>
          <cell r="B3321" t="str">
            <v>MK</v>
          </cell>
          <cell r="C3321" t="str">
            <v>Solar PV</v>
          </cell>
          <cell r="D3321" t="str">
            <v>2032</v>
          </cell>
          <cell r="E3321">
            <v>1194</v>
          </cell>
        </row>
        <row r="3322">
          <cell r="A3322" t="str">
            <v>North Macedonia</v>
          </cell>
          <cell r="B3322" t="str">
            <v>MK</v>
          </cell>
          <cell r="C3322" t="str">
            <v>Solar PV</v>
          </cell>
          <cell r="D3322" t="str">
            <v>2033</v>
          </cell>
          <cell r="E3322">
            <v>1194</v>
          </cell>
        </row>
        <row r="3323">
          <cell r="A3323" t="str">
            <v>North Macedonia</v>
          </cell>
          <cell r="B3323" t="str">
            <v>MK</v>
          </cell>
          <cell r="C3323" t="str">
            <v>Solar PV</v>
          </cell>
          <cell r="D3323" t="str">
            <v>2034</v>
          </cell>
          <cell r="E3323">
            <v>1194</v>
          </cell>
        </row>
        <row r="3324">
          <cell r="A3324" t="str">
            <v>North Macedonia</v>
          </cell>
          <cell r="B3324" t="str">
            <v>MK</v>
          </cell>
          <cell r="C3324" t="str">
            <v>Solar PV</v>
          </cell>
          <cell r="D3324" t="str">
            <v>2035</v>
          </cell>
          <cell r="E3324">
            <v>1194</v>
          </cell>
        </row>
        <row r="3325">
          <cell r="A3325" t="str">
            <v>North Macedonia</v>
          </cell>
          <cell r="B3325" t="str">
            <v>MK</v>
          </cell>
          <cell r="C3325" t="str">
            <v>Solar PV</v>
          </cell>
          <cell r="D3325" t="str">
            <v>2036</v>
          </cell>
          <cell r="E3325">
            <v>1194</v>
          </cell>
        </row>
        <row r="3326">
          <cell r="A3326" t="str">
            <v>North Macedonia</v>
          </cell>
          <cell r="B3326" t="str">
            <v>MK</v>
          </cell>
          <cell r="C3326" t="str">
            <v>Solar PV</v>
          </cell>
          <cell r="D3326" t="str">
            <v>2037</v>
          </cell>
          <cell r="E3326">
            <v>1194</v>
          </cell>
        </row>
        <row r="3327">
          <cell r="A3327" t="str">
            <v>North Macedonia</v>
          </cell>
          <cell r="B3327" t="str">
            <v>MK</v>
          </cell>
          <cell r="C3327" t="str">
            <v>Solar PV</v>
          </cell>
          <cell r="D3327" t="str">
            <v>2038</v>
          </cell>
          <cell r="E3327">
            <v>1194</v>
          </cell>
        </row>
        <row r="3328">
          <cell r="A3328" t="str">
            <v>North Macedonia</v>
          </cell>
          <cell r="B3328" t="str">
            <v>MK</v>
          </cell>
          <cell r="C3328" t="str">
            <v>Solar PV</v>
          </cell>
          <cell r="D3328" t="str">
            <v>2039</v>
          </cell>
          <cell r="E3328">
            <v>1194</v>
          </cell>
        </row>
        <row r="3329">
          <cell r="A3329" t="str">
            <v>North Macedonia</v>
          </cell>
          <cell r="B3329" t="str">
            <v>MK</v>
          </cell>
          <cell r="C3329" t="str">
            <v>Solar PV</v>
          </cell>
          <cell r="D3329" t="str">
            <v>2040</v>
          </cell>
          <cell r="E3329">
            <v>1194</v>
          </cell>
        </row>
        <row r="3330">
          <cell r="A3330" t="str">
            <v>North Macedonia</v>
          </cell>
          <cell r="B3330" t="str">
            <v>MK</v>
          </cell>
          <cell r="C3330" t="str">
            <v>Solar PV</v>
          </cell>
          <cell r="D3330" t="str">
            <v>2041</v>
          </cell>
          <cell r="E3330">
            <v>1194</v>
          </cell>
        </row>
        <row r="3331">
          <cell r="A3331" t="str">
            <v>North Macedonia</v>
          </cell>
          <cell r="B3331" t="str">
            <v>MK</v>
          </cell>
          <cell r="C3331" t="str">
            <v>Solar PV</v>
          </cell>
          <cell r="D3331" t="str">
            <v>2042</v>
          </cell>
          <cell r="E3331">
            <v>1194</v>
          </cell>
        </row>
        <row r="3332">
          <cell r="A3332" t="str">
            <v>North Macedonia</v>
          </cell>
          <cell r="B3332" t="str">
            <v>MK</v>
          </cell>
          <cell r="C3332" t="str">
            <v>Solar PV</v>
          </cell>
          <cell r="D3332" t="str">
            <v>2043</v>
          </cell>
          <cell r="E3332">
            <v>1194</v>
          </cell>
        </row>
        <row r="3333">
          <cell r="A3333" t="str">
            <v>North Macedonia</v>
          </cell>
          <cell r="B3333" t="str">
            <v>MK</v>
          </cell>
          <cell r="C3333" t="str">
            <v>Solar PV</v>
          </cell>
          <cell r="D3333" t="str">
            <v>2044</v>
          </cell>
          <cell r="E3333">
            <v>1194</v>
          </cell>
        </row>
        <row r="3334">
          <cell r="A3334" t="str">
            <v>North Macedonia</v>
          </cell>
          <cell r="B3334" t="str">
            <v>MK</v>
          </cell>
          <cell r="C3334" t="str">
            <v>Solar PV</v>
          </cell>
          <cell r="D3334" t="str">
            <v>2045</v>
          </cell>
          <cell r="E3334">
            <v>1194</v>
          </cell>
        </row>
        <row r="3335">
          <cell r="A3335" t="str">
            <v>North Macedonia</v>
          </cell>
          <cell r="B3335" t="str">
            <v>MK</v>
          </cell>
          <cell r="C3335" t="str">
            <v>Solar PV</v>
          </cell>
          <cell r="D3335" t="str">
            <v>2046</v>
          </cell>
          <cell r="E3335">
            <v>1194</v>
          </cell>
        </row>
        <row r="3336">
          <cell r="A3336" t="str">
            <v>North Macedonia</v>
          </cell>
          <cell r="B3336" t="str">
            <v>MK</v>
          </cell>
          <cell r="C3336" t="str">
            <v>Solar PV</v>
          </cell>
          <cell r="D3336" t="str">
            <v>2047</v>
          </cell>
          <cell r="E3336">
            <v>1194</v>
          </cell>
        </row>
        <row r="3337">
          <cell r="A3337" t="str">
            <v>North Macedonia</v>
          </cell>
          <cell r="B3337" t="str">
            <v>MK</v>
          </cell>
          <cell r="C3337" t="str">
            <v>Solar PV</v>
          </cell>
          <cell r="D3337" t="str">
            <v>2048</v>
          </cell>
          <cell r="E3337">
            <v>1194</v>
          </cell>
        </row>
        <row r="3338">
          <cell r="A3338" t="str">
            <v>North Macedonia</v>
          </cell>
          <cell r="B3338" t="str">
            <v>MK</v>
          </cell>
          <cell r="C3338" t="str">
            <v>Solar PV</v>
          </cell>
          <cell r="D3338" t="str">
            <v>2049</v>
          </cell>
          <cell r="E3338">
            <v>1194</v>
          </cell>
        </row>
        <row r="3339">
          <cell r="A3339" t="str">
            <v>North Macedonia</v>
          </cell>
          <cell r="B3339" t="str">
            <v>MK</v>
          </cell>
          <cell r="C3339" t="str">
            <v>Solar PV</v>
          </cell>
          <cell r="D3339" t="str">
            <v>2050</v>
          </cell>
          <cell r="E3339">
            <v>1194</v>
          </cell>
        </row>
        <row r="3340">
          <cell r="A3340" t="str">
            <v>Netherlands</v>
          </cell>
          <cell r="B3340" t="str">
            <v>NL</v>
          </cell>
          <cell r="C3340" t="str">
            <v>Solar PV</v>
          </cell>
          <cell r="D3340" t="str">
            <v>2018</v>
          </cell>
          <cell r="E3340">
            <v>726</v>
          </cell>
        </row>
        <row r="3341">
          <cell r="A3341" t="str">
            <v>Netherlands</v>
          </cell>
          <cell r="B3341" t="str">
            <v>NL</v>
          </cell>
          <cell r="C3341" t="str">
            <v>Solar PV</v>
          </cell>
          <cell r="D3341" t="str">
            <v>2019</v>
          </cell>
          <cell r="E3341">
            <v>726</v>
          </cell>
        </row>
        <row r="3342">
          <cell r="A3342" t="str">
            <v>Netherlands</v>
          </cell>
          <cell r="B3342" t="str">
            <v>NL</v>
          </cell>
          <cell r="C3342" t="str">
            <v>Solar PV</v>
          </cell>
          <cell r="D3342" t="str">
            <v>2020</v>
          </cell>
          <cell r="E3342">
            <v>726</v>
          </cell>
        </row>
        <row r="3343">
          <cell r="A3343" t="str">
            <v>Netherlands</v>
          </cell>
          <cell r="B3343" t="str">
            <v>NL</v>
          </cell>
          <cell r="C3343" t="str">
            <v>Solar PV</v>
          </cell>
          <cell r="D3343" t="str">
            <v>2021</v>
          </cell>
          <cell r="E3343">
            <v>726</v>
          </cell>
        </row>
        <row r="3344">
          <cell r="A3344" t="str">
            <v>Netherlands</v>
          </cell>
          <cell r="B3344" t="str">
            <v>NL</v>
          </cell>
          <cell r="C3344" t="str">
            <v>Solar PV</v>
          </cell>
          <cell r="D3344" t="str">
            <v>2022</v>
          </cell>
          <cell r="E3344">
            <v>726</v>
          </cell>
        </row>
        <row r="3345">
          <cell r="A3345" t="str">
            <v>Netherlands</v>
          </cell>
          <cell r="B3345" t="str">
            <v>NL</v>
          </cell>
          <cell r="C3345" t="str">
            <v>Solar PV</v>
          </cell>
          <cell r="D3345" t="str">
            <v>2023</v>
          </cell>
          <cell r="E3345">
            <v>726</v>
          </cell>
        </row>
        <row r="3346">
          <cell r="A3346" t="str">
            <v>Netherlands</v>
          </cell>
          <cell r="B3346" t="str">
            <v>NL</v>
          </cell>
          <cell r="C3346" t="str">
            <v>Solar PV</v>
          </cell>
          <cell r="D3346" t="str">
            <v>2024</v>
          </cell>
          <cell r="E3346">
            <v>726</v>
          </cell>
        </row>
        <row r="3347">
          <cell r="A3347" t="str">
            <v>Netherlands</v>
          </cell>
          <cell r="B3347" t="str">
            <v>NL</v>
          </cell>
          <cell r="C3347" t="str">
            <v>Solar PV</v>
          </cell>
          <cell r="D3347" t="str">
            <v>2025</v>
          </cell>
          <cell r="E3347">
            <v>726</v>
          </cell>
        </row>
        <row r="3348">
          <cell r="A3348" t="str">
            <v>Netherlands</v>
          </cell>
          <cell r="B3348" t="str">
            <v>NL</v>
          </cell>
          <cell r="C3348" t="str">
            <v>Solar PV</v>
          </cell>
          <cell r="D3348" t="str">
            <v>2026</v>
          </cell>
          <cell r="E3348">
            <v>726</v>
          </cell>
        </row>
        <row r="3349">
          <cell r="A3349" t="str">
            <v>Netherlands</v>
          </cell>
          <cell r="B3349" t="str">
            <v>NL</v>
          </cell>
          <cell r="C3349" t="str">
            <v>Solar PV</v>
          </cell>
          <cell r="D3349" t="str">
            <v>2027</v>
          </cell>
          <cell r="E3349">
            <v>726</v>
          </cell>
        </row>
        <row r="3350">
          <cell r="A3350" t="str">
            <v>Netherlands</v>
          </cell>
          <cell r="B3350" t="str">
            <v>NL</v>
          </cell>
          <cell r="C3350" t="str">
            <v>Solar PV</v>
          </cell>
          <cell r="D3350" t="str">
            <v>2028</v>
          </cell>
          <cell r="E3350">
            <v>726</v>
          </cell>
        </row>
        <row r="3351">
          <cell r="A3351" t="str">
            <v>Netherlands</v>
          </cell>
          <cell r="B3351" t="str">
            <v>NL</v>
          </cell>
          <cell r="C3351" t="str">
            <v>Solar PV</v>
          </cell>
          <cell r="D3351" t="str">
            <v>2029</v>
          </cell>
          <cell r="E3351">
            <v>726</v>
          </cell>
        </row>
        <row r="3352">
          <cell r="A3352" t="str">
            <v>Netherlands</v>
          </cell>
          <cell r="B3352" t="str">
            <v>NL</v>
          </cell>
          <cell r="C3352" t="str">
            <v>Solar PV</v>
          </cell>
          <cell r="D3352" t="str">
            <v>2030</v>
          </cell>
          <cell r="E3352">
            <v>726</v>
          </cell>
        </row>
        <row r="3353">
          <cell r="A3353" t="str">
            <v>Netherlands</v>
          </cell>
          <cell r="B3353" t="str">
            <v>NL</v>
          </cell>
          <cell r="C3353" t="str">
            <v>Solar PV</v>
          </cell>
          <cell r="D3353" t="str">
            <v>2031</v>
          </cell>
          <cell r="E3353">
            <v>726</v>
          </cell>
        </row>
        <row r="3354">
          <cell r="A3354" t="str">
            <v>Netherlands</v>
          </cell>
          <cell r="B3354" t="str">
            <v>NL</v>
          </cell>
          <cell r="C3354" t="str">
            <v>Solar PV</v>
          </cell>
          <cell r="D3354" t="str">
            <v>2032</v>
          </cell>
          <cell r="E3354">
            <v>726</v>
          </cell>
        </row>
        <row r="3355">
          <cell r="A3355" t="str">
            <v>Netherlands</v>
          </cell>
          <cell r="B3355" t="str">
            <v>NL</v>
          </cell>
          <cell r="C3355" t="str">
            <v>Solar PV</v>
          </cell>
          <cell r="D3355" t="str">
            <v>2033</v>
          </cell>
          <cell r="E3355">
            <v>726</v>
          </cell>
        </row>
        <row r="3356">
          <cell r="A3356" t="str">
            <v>Netherlands</v>
          </cell>
          <cell r="B3356" t="str">
            <v>NL</v>
          </cell>
          <cell r="C3356" t="str">
            <v>Solar PV</v>
          </cell>
          <cell r="D3356" t="str">
            <v>2034</v>
          </cell>
          <cell r="E3356">
            <v>726</v>
          </cell>
        </row>
        <row r="3357">
          <cell r="A3357" t="str">
            <v>Netherlands</v>
          </cell>
          <cell r="B3357" t="str">
            <v>NL</v>
          </cell>
          <cell r="C3357" t="str">
            <v>Solar PV</v>
          </cell>
          <cell r="D3357" t="str">
            <v>2035</v>
          </cell>
          <cell r="E3357">
            <v>726</v>
          </cell>
        </row>
        <row r="3358">
          <cell r="A3358" t="str">
            <v>Netherlands</v>
          </cell>
          <cell r="B3358" t="str">
            <v>NL</v>
          </cell>
          <cell r="C3358" t="str">
            <v>Solar PV</v>
          </cell>
          <cell r="D3358" t="str">
            <v>2036</v>
          </cell>
          <cell r="E3358">
            <v>726</v>
          </cell>
        </row>
        <row r="3359">
          <cell r="A3359" t="str">
            <v>Netherlands</v>
          </cell>
          <cell r="B3359" t="str">
            <v>NL</v>
          </cell>
          <cell r="C3359" t="str">
            <v>Solar PV</v>
          </cell>
          <cell r="D3359" t="str">
            <v>2037</v>
          </cell>
          <cell r="E3359">
            <v>726</v>
          </cell>
        </row>
        <row r="3360">
          <cell r="A3360" t="str">
            <v>Netherlands</v>
          </cell>
          <cell r="B3360" t="str">
            <v>NL</v>
          </cell>
          <cell r="C3360" t="str">
            <v>Solar PV</v>
          </cell>
          <cell r="D3360" t="str">
            <v>2038</v>
          </cell>
          <cell r="E3360">
            <v>726</v>
          </cell>
        </row>
        <row r="3361">
          <cell r="A3361" t="str">
            <v>Netherlands</v>
          </cell>
          <cell r="B3361" t="str">
            <v>NL</v>
          </cell>
          <cell r="C3361" t="str">
            <v>Solar PV</v>
          </cell>
          <cell r="D3361" t="str">
            <v>2039</v>
          </cell>
          <cell r="E3361">
            <v>726</v>
          </cell>
        </row>
        <row r="3362">
          <cell r="A3362" t="str">
            <v>Netherlands</v>
          </cell>
          <cell r="B3362" t="str">
            <v>NL</v>
          </cell>
          <cell r="C3362" t="str">
            <v>Solar PV</v>
          </cell>
          <cell r="D3362" t="str">
            <v>2040</v>
          </cell>
          <cell r="E3362">
            <v>726</v>
          </cell>
        </row>
        <row r="3363">
          <cell r="A3363" t="str">
            <v>Netherlands</v>
          </cell>
          <cell r="B3363" t="str">
            <v>NL</v>
          </cell>
          <cell r="C3363" t="str">
            <v>Solar PV</v>
          </cell>
          <cell r="D3363" t="str">
            <v>2041</v>
          </cell>
          <cell r="E3363">
            <v>726</v>
          </cell>
        </row>
        <row r="3364">
          <cell r="A3364" t="str">
            <v>Netherlands</v>
          </cell>
          <cell r="B3364" t="str">
            <v>NL</v>
          </cell>
          <cell r="C3364" t="str">
            <v>Solar PV</v>
          </cell>
          <cell r="D3364" t="str">
            <v>2042</v>
          </cell>
          <cell r="E3364">
            <v>726</v>
          </cell>
        </row>
        <row r="3365">
          <cell r="A3365" t="str">
            <v>Netherlands</v>
          </cell>
          <cell r="B3365" t="str">
            <v>NL</v>
          </cell>
          <cell r="C3365" t="str">
            <v>Solar PV</v>
          </cell>
          <cell r="D3365" t="str">
            <v>2043</v>
          </cell>
          <cell r="E3365">
            <v>726</v>
          </cell>
        </row>
        <row r="3366">
          <cell r="A3366" t="str">
            <v>Netherlands</v>
          </cell>
          <cell r="B3366" t="str">
            <v>NL</v>
          </cell>
          <cell r="C3366" t="str">
            <v>Solar PV</v>
          </cell>
          <cell r="D3366" t="str">
            <v>2044</v>
          </cell>
          <cell r="E3366">
            <v>726</v>
          </cell>
        </row>
        <row r="3367">
          <cell r="A3367" t="str">
            <v>Netherlands</v>
          </cell>
          <cell r="B3367" t="str">
            <v>NL</v>
          </cell>
          <cell r="C3367" t="str">
            <v>Solar PV</v>
          </cell>
          <cell r="D3367" t="str">
            <v>2045</v>
          </cell>
          <cell r="E3367">
            <v>726</v>
          </cell>
        </row>
        <row r="3368">
          <cell r="A3368" t="str">
            <v>Netherlands</v>
          </cell>
          <cell r="B3368" t="str">
            <v>NL</v>
          </cell>
          <cell r="C3368" t="str">
            <v>Solar PV</v>
          </cell>
          <cell r="D3368" t="str">
            <v>2046</v>
          </cell>
          <cell r="E3368">
            <v>726</v>
          </cell>
        </row>
        <row r="3369">
          <cell r="A3369" t="str">
            <v>Netherlands</v>
          </cell>
          <cell r="B3369" t="str">
            <v>NL</v>
          </cell>
          <cell r="C3369" t="str">
            <v>Solar PV</v>
          </cell>
          <cell r="D3369" t="str">
            <v>2047</v>
          </cell>
          <cell r="E3369">
            <v>726</v>
          </cell>
        </row>
        <row r="3370">
          <cell r="A3370" t="str">
            <v>Netherlands</v>
          </cell>
          <cell r="B3370" t="str">
            <v>NL</v>
          </cell>
          <cell r="C3370" t="str">
            <v>Solar PV</v>
          </cell>
          <cell r="D3370" t="str">
            <v>2048</v>
          </cell>
          <cell r="E3370">
            <v>726</v>
          </cell>
        </row>
        <row r="3371">
          <cell r="A3371" t="str">
            <v>Netherlands</v>
          </cell>
          <cell r="B3371" t="str">
            <v>NL</v>
          </cell>
          <cell r="C3371" t="str">
            <v>Solar PV</v>
          </cell>
          <cell r="D3371" t="str">
            <v>2049</v>
          </cell>
          <cell r="E3371">
            <v>726</v>
          </cell>
        </row>
        <row r="3372">
          <cell r="A3372" t="str">
            <v>Netherlands</v>
          </cell>
          <cell r="B3372" t="str">
            <v>NL</v>
          </cell>
          <cell r="C3372" t="str">
            <v>Solar PV</v>
          </cell>
          <cell r="D3372" t="str">
            <v>2050</v>
          </cell>
          <cell r="E3372">
            <v>726</v>
          </cell>
        </row>
        <row r="3373">
          <cell r="A3373" t="str">
            <v>Norway NO1</v>
          </cell>
          <cell r="B3373" t="str">
            <v>NO1</v>
          </cell>
          <cell r="C3373" t="str">
            <v>Solar PV</v>
          </cell>
          <cell r="D3373" t="str">
            <v>2018</v>
          </cell>
          <cell r="E3373">
            <v>764</v>
          </cell>
        </row>
        <row r="3374">
          <cell r="A3374" t="str">
            <v>Norway NO1</v>
          </cell>
          <cell r="B3374" t="str">
            <v>NO1</v>
          </cell>
          <cell r="C3374" t="str">
            <v>Solar PV</v>
          </cell>
          <cell r="D3374" t="str">
            <v>2019</v>
          </cell>
          <cell r="E3374">
            <v>764</v>
          </cell>
        </row>
        <row r="3375">
          <cell r="A3375" t="str">
            <v>Norway NO1</v>
          </cell>
          <cell r="B3375" t="str">
            <v>NO1</v>
          </cell>
          <cell r="C3375" t="str">
            <v>Solar PV</v>
          </cell>
          <cell r="D3375" t="str">
            <v>2020</v>
          </cell>
          <cell r="E3375">
            <v>764</v>
          </cell>
        </row>
        <row r="3376">
          <cell r="A3376" t="str">
            <v>Norway NO1</v>
          </cell>
          <cell r="B3376" t="str">
            <v>NO1</v>
          </cell>
          <cell r="C3376" t="str">
            <v>Solar PV</v>
          </cell>
          <cell r="D3376" t="str">
            <v>2021</v>
          </cell>
          <cell r="E3376">
            <v>764</v>
          </cell>
        </row>
        <row r="3377">
          <cell r="A3377" t="str">
            <v>Norway NO1</v>
          </cell>
          <cell r="B3377" t="str">
            <v>NO1</v>
          </cell>
          <cell r="C3377" t="str">
            <v>Solar PV</v>
          </cell>
          <cell r="D3377" t="str">
            <v>2022</v>
          </cell>
          <cell r="E3377">
            <v>764</v>
          </cell>
        </row>
        <row r="3378">
          <cell r="A3378" t="str">
            <v>Norway NO1</v>
          </cell>
          <cell r="B3378" t="str">
            <v>NO1</v>
          </cell>
          <cell r="C3378" t="str">
            <v>Solar PV</v>
          </cell>
          <cell r="D3378" t="str">
            <v>2023</v>
          </cell>
          <cell r="E3378">
            <v>764</v>
          </cell>
        </row>
        <row r="3379">
          <cell r="A3379" t="str">
            <v>Norway NO1</v>
          </cell>
          <cell r="B3379" t="str">
            <v>NO1</v>
          </cell>
          <cell r="C3379" t="str">
            <v>Solar PV</v>
          </cell>
          <cell r="D3379" t="str">
            <v>2024</v>
          </cell>
          <cell r="E3379">
            <v>764</v>
          </cell>
        </row>
        <row r="3380">
          <cell r="A3380" t="str">
            <v>Norway NO1</v>
          </cell>
          <cell r="B3380" t="str">
            <v>NO1</v>
          </cell>
          <cell r="C3380" t="str">
            <v>Solar PV</v>
          </cell>
          <cell r="D3380" t="str">
            <v>2025</v>
          </cell>
          <cell r="E3380">
            <v>764</v>
          </cell>
        </row>
        <row r="3381">
          <cell r="A3381" t="str">
            <v>Norway NO1</v>
          </cell>
          <cell r="B3381" t="str">
            <v>NO1</v>
          </cell>
          <cell r="C3381" t="str">
            <v>Solar PV</v>
          </cell>
          <cell r="D3381" t="str">
            <v>2026</v>
          </cell>
          <cell r="E3381">
            <v>764</v>
          </cell>
        </row>
        <row r="3382">
          <cell r="A3382" t="str">
            <v>Norway NO1</v>
          </cell>
          <cell r="B3382" t="str">
            <v>NO1</v>
          </cell>
          <cell r="C3382" t="str">
            <v>Solar PV</v>
          </cell>
          <cell r="D3382" t="str">
            <v>2027</v>
          </cell>
          <cell r="E3382">
            <v>764</v>
          </cell>
        </row>
        <row r="3383">
          <cell r="A3383" t="str">
            <v>Norway NO1</v>
          </cell>
          <cell r="B3383" t="str">
            <v>NO1</v>
          </cell>
          <cell r="C3383" t="str">
            <v>Solar PV</v>
          </cell>
          <cell r="D3383" t="str">
            <v>2028</v>
          </cell>
          <cell r="E3383">
            <v>764</v>
          </cell>
        </row>
        <row r="3384">
          <cell r="A3384" t="str">
            <v>Norway NO1</v>
          </cell>
          <cell r="B3384" t="str">
            <v>NO1</v>
          </cell>
          <cell r="C3384" t="str">
            <v>Solar PV</v>
          </cell>
          <cell r="D3384" t="str">
            <v>2029</v>
          </cell>
          <cell r="E3384">
            <v>764</v>
          </cell>
        </row>
        <row r="3385">
          <cell r="A3385" t="str">
            <v>Norway NO1</v>
          </cell>
          <cell r="B3385" t="str">
            <v>NO1</v>
          </cell>
          <cell r="C3385" t="str">
            <v>Solar PV</v>
          </cell>
          <cell r="D3385" t="str">
            <v>2030</v>
          </cell>
          <cell r="E3385">
            <v>764</v>
          </cell>
        </row>
        <row r="3386">
          <cell r="A3386" t="str">
            <v>Norway NO1</v>
          </cell>
          <cell r="B3386" t="str">
            <v>NO1</v>
          </cell>
          <cell r="C3386" t="str">
            <v>Solar PV</v>
          </cell>
          <cell r="D3386" t="str">
            <v>2031</v>
          </cell>
          <cell r="E3386">
            <v>764</v>
          </cell>
        </row>
        <row r="3387">
          <cell r="A3387" t="str">
            <v>Norway NO1</v>
          </cell>
          <cell r="B3387" t="str">
            <v>NO1</v>
          </cell>
          <cell r="C3387" t="str">
            <v>Solar PV</v>
          </cell>
          <cell r="D3387" t="str">
            <v>2032</v>
          </cell>
          <cell r="E3387">
            <v>764</v>
          </cell>
        </row>
        <row r="3388">
          <cell r="A3388" t="str">
            <v>Norway NO1</v>
          </cell>
          <cell r="B3388" t="str">
            <v>NO1</v>
          </cell>
          <cell r="C3388" t="str">
            <v>Solar PV</v>
          </cell>
          <cell r="D3388" t="str">
            <v>2033</v>
          </cell>
          <cell r="E3388">
            <v>764</v>
          </cell>
        </row>
        <row r="3389">
          <cell r="A3389" t="str">
            <v>Norway NO1</v>
          </cell>
          <cell r="B3389" t="str">
            <v>NO1</v>
          </cell>
          <cell r="C3389" t="str">
            <v>Solar PV</v>
          </cell>
          <cell r="D3389" t="str">
            <v>2034</v>
          </cell>
          <cell r="E3389">
            <v>764</v>
          </cell>
        </row>
        <row r="3390">
          <cell r="A3390" t="str">
            <v>Norway NO1</v>
          </cell>
          <cell r="B3390" t="str">
            <v>NO1</v>
          </cell>
          <cell r="C3390" t="str">
            <v>Solar PV</v>
          </cell>
          <cell r="D3390" t="str">
            <v>2035</v>
          </cell>
          <cell r="E3390">
            <v>764</v>
          </cell>
        </row>
        <row r="3391">
          <cell r="A3391" t="str">
            <v>Norway NO1</v>
          </cell>
          <cell r="B3391" t="str">
            <v>NO1</v>
          </cell>
          <cell r="C3391" t="str">
            <v>Solar PV</v>
          </cell>
          <cell r="D3391" t="str">
            <v>2036</v>
          </cell>
          <cell r="E3391">
            <v>764</v>
          </cell>
        </row>
        <row r="3392">
          <cell r="A3392" t="str">
            <v>Norway NO1</v>
          </cell>
          <cell r="B3392" t="str">
            <v>NO1</v>
          </cell>
          <cell r="C3392" t="str">
            <v>Solar PV</v>
          </cell>
          <cell r="D3392" t="str">
            <v>2037</v>
          </cell>
          <cell r="E3392">
            <v>764</v>
          </cell>
        </row>
        <row r="3393">
          <cell r="A3393" t="str">
            <v>Norway NO1</v>
          </cell>
          <cell r="B3393" t="str">
            <v>NO1</v>
          </cell>
          <cell r="C3393" t="str">
            <v>Solar PV</v>
          </cell>
          <cell r="D3393" t="str">
            <v>2038</v>
          </cell>
          <cell r="E3393">
            <v>764</v>
          </cell>
        </row>
        <row r="3394">
          <cell r="A3394" t="str">
            <v>Norway NO1</v>
          </cell>
          <cell r="B3394" t="str">
            <v>NO1</v>
          </cell>
          <cell r="C3394" t="str">
            <v>Solar PV</v>
          </cell>
          <cell r="D3394" t="str">
            <v>2039</v>
          </cell>
          <cell r="E3394">
            <v>764</v>
          </cell>
        </row>
        <row r="3395">
          <cell r="A3395" t="str">
            <v>Norway NO1</v>
          </cell>
          <cell r="B3395" t="str">
            <v>NO1</v>
          </cell>
          <cell r="C3395" t="str">
            <v>Solar PV</v>
          </cell>
          <cell r="D3395" t="str">
            <v>2040</v>
          </cell>
          <cell r="E3395">
            <v>764</v>
          </cell>
        </row>
        <row r="3396">
          <cell r="A3396" t="str">
            <v>Norway NO1</v>
          </cell>
          <cell r="B3396" t="str">
            <v>NO1</v>
          </cell>
          <cell r="C3396" t="str">
            <v>Solar PV</v>
          </cell>
          <cell r="D3396" t="str">
            <v>2041</v>
          </cell>
          <cell r="E3396">
            <v>764</v>
          </cell>
        </row>
        <row r="3397">
          <cell r="A3397" t="str">
            <v>Norway NO1</v>
          </cell>
          <cell r="B3397" t="str">
            <v>NO1</v>
          </cell>
          <cell r="C3397" t="str">
            <v>Solar PV</v>
          </cell>
          <cell r="D3397" t="str">
            <v>2042</v>
          </cell>
          <cell r="E3397">
            <v>764</v>
          </cell>
        </row>
        <row r="3398">
          <cell r="A3398" t="str">
            <v>Norway NO1</v>
          </cell>
          <cell r="B3398" t="str">
            <v>NO1</v>
          </cell>
          <cell r="C3398" t="str">
            <v>Solar PV</v>
          </cell>
          <cell r="D3398" t="str">
            <v>2043</v>
          </cell>
          <cell r="E3398">
            <v>764</v>
          </cell>
        </row>
        <row r="3399">
          <cell r="A3399" t="str">
            <v>Norway NO1</v>
          </cell>
          <cell r="B3399" t="str">
            <v>NO1</v>
          </cell>
          <cell r="C3399" t="str">
            <v>Solar PV</v>
          </cell>
          <cell r="D3399" t="str">
            <v>2044</v>
          </cell>
          <cell r="E3399">
            <v>764</v>
          </cell>
        </row>
        <row r="3400">
          <cell r="A3400" t="str">
            <v>Norway NO1</v>
          </cell>
          <cell r="B3400" t="str">
            <v>NO1</v>
          </cell>
          <cell r="C3400" t="str">
            <v>Solar PV</v>
          </cell>
          <cell r="D3400" t="str">
            <v>2045</v>
          </cell>
          <cell r="E3400">
            <v>764</v>
          </cell>
        </row>
        <row r="3401">
          <cell r="A3401" t="str">
            <v>Norway NO1</v>
          </cell>
          <cell r="B3401" t="str">
            <v>NO1</v>
          </cell>
          <cell r="C3401" t="str">
            <v>Solar PV</v>
          </cell>
          <cell r="D3401" t="str">
            <v>2046</v>
          </cell>
          <cell r="E3401">
            <v>764</v>
          </cell>
        </row>
        <row r="3402">
          <cell r="A3402" t="str">
            <v>Norway NO1</v>
          </cell>
          <cell r="B3402" t="str">
            <v>NO1</v>
          </cell>
          <cell r="C3402" t="str">
            <v>Solar PV</v>
          </cell>
          <cell r="D3402" t="str">
            <v>2047</v>
          </cell>
          <cell r="E3402">
            <v>764</v>
          </cell>
        </row>
        <row r="3403">
          <cell r="A3403" t="str">
            <v>Norway NO1</v>
          </cell>
          <cell r="B3403" t="str">
            <v>NO1</v>
          </cell>
          <cell r="C3403" t="str">
            <v>Solar PV</v>
          </cell>
          <cell r="D3403" t="str">
            <v>2048</v>
          </cell>
          <cell r="E3403">
            <v>764</v>
          </cell>
        </row>
        <row r="3404">
          <cell r="A3404" t="str">
            <v>Norway NO1</v>
          </cell>
          <cell r="B3404" t="str">
            <v>NO1</v>
          </cell>
          <cell r="C3404" t="str">
            <v>Solar PV</v>
          </cell>
          <cell r="D3404" t="str">
            <v>2049</v>
          </cell>
          <cell r="E3404">
            <v>764</v>
          </cell>
        </row>
        <row r="3405">
          <cell r="A3405" t="str">
            <v>Norway NO1</v>
          </cell>
          <cell r="B3405" t="str">
            <v>NO1</v>
          </cell>
          <cell r="C3405" t="str">
            <v>Solar PV</v>
          </cell>
          <cell r="D3405" t="str">
            <v>2050</v>
          </cell>
          <cell r="E3405">
            <v>764</v>
          </cell>
        </row>
        <row r="3406">
          <cell r="A3406" t="str">
            <v>Norway NO2</v>
          </cell>
          <cell r="B3406" t="str">
            <v>NO2</v>
          </cell>
          <cell r="C3406" t="str">
            <v>Solar PV</v>
          </cell>
          <cell r="D3406" t="str">
            <v>2018</v>
          </cell>
          <cell r="E3406">
            <v>710</v>
          </cell>
        </row>
        <row r="3407">
          <cell r="A3407" t="str">
            <v>Norway NO2</v>
          </cell>
          <cell r="B3407" t="str">
            <v>NO2</v>
          </cell>
          <cell r="C3407" t="str">
            <v>Solar PV</v>
          </cell>
          <cell r="D3407" t="str">
            <v>2019</v>
          </cell>
          <cell r="E3407">
            <v>710</v>
          </cell>
        </row>
        <row r="3408">
          <cell r="A3408" t="str">
            <v>Norway NO2</v>
          </cell>
          <cell r="B3408" t="str">
            <v>NO2</v>
          </cell>
          <cell r="C3408" t="str">
            <v>Solar PV</v>
          </cell>
          <cell r="D3408" t="str">
            <v>2020</v>
          </cell>
          <cell r="E3408">
            <v>710</v>
          </cell>
        </row>
        <row r="3409">
          <cell r="A3409" t="str">
            <v>Norway NO2</v>
          </cell>
          <cell r="B3409" t="str">
            <v>NO2</v>
          </cell>
          <cell r="C3409" t="str">
            <v>Solar PV</v>
          </cell>
          <cell r="D3409" t="str">
            <v>2021</v>
          </cell>
          <cell r="E3409">
            <v>710</v>
          </cell>
        </row>
        <row r="3410">
          <cell r="A3410" t="str">
            <v>Norway NO2</v>
          </cell>
          <cell r="B3410" t="str">
            <v>NO2</v>
          </cell>
          <cell r="C3410" t="str">
            <v>Solar PV</v>
          </cell>
          <cell r="D3410" t="str">
            <v>2022</v>
          </cell>
          <cell r="E3410">
            <v>710</v>
          </cell>
        </row>
        <row r="3411">
          <cell r="A3411" t="str">
            <v>Norway NO2</v>
          </cell>
          <cell r="B3411" t="str">
            <v>NO2</v>
          </cell>
          <cell r="C3411" t="str">
            <v>Solar PV</v>
          </cell>
          <cell r="D3411" t="str">
            <v>2023</v>
          </cell>
          <cell r="E3411">
            <v>710</v>
          </cell>
        </row>
        <row r="3412">
          <cell r="A3412" t="str">
            <v>Norway NO2</v>
          </cell>
          <cell r="B3412" t="str">
            <v>NO2</v>
          </cell>
          <cell r="C3412" t="str">
            <v>Solar PV</v>
          </cell>
          <cell r="D3412" t="str">
            <v>2024</v>
          </cell>
          <cell r="E3412">
            <v>710</v>
          </cell>
        </row>
        <row r="3413">
          <cell r="A3413" t="str">
            <v>Norway NO2</v>
          </cell>
          <cell r="B3413" t="str">
            <v>NO2</v>
          </cell>
          <cell r="C3413" t="str">
            <v>Solar PV</v>
          </cell>
          <cell r="D3413" t="str">
            <v>2025</v>
          </cell>
          <cell r="E3413">
            <v>710</v>
          </cell>
        </row>
        <row r="3414">
          <cell r="A3414" t="str">
            <v>Norway NO2</v>
          </cell>
          <cell r="B3414" t="str">
            <v>NO2</v>
          </cell>
          <cell r="C3414" t="str">
            <v>Solar PV</v>
          </cell>
          <cell r="D3414" t="str">
            <v>2026</v>
          </cell>
          <cell r="E3414">
            <v>710</v>
          </cell>
        </row>
        <row r="3415">
          <cell r="A3415" t="str">
            <v>Norway NO2</v>
          </cell>
          <cell r="B3415" t="str">
            <v>NO2</v>
          </cell>
          <cell r="C3415" t="str">
            <v>Solar PV</v>
          </cell>
          <cell r="D3415" t="str">
            <v>2027</v>
          </cell>
          <cell r="E3415">
            <v>710</v>
          </cell>
        </row>
        <row r="3416">
          <cell r="A3416" t="str">
            <v>Norway NO2</v>
          </cell>
          <cell r="B3416" t="str">
            <v>NO2</v>
          </cell>
          <cell r="C3416" t="str">
            <v>Solar PV</v>
          </cell>
          <cell r="D3416" t="str">
            <v>2028</v>
          </cell>
          <cell r="E3416">
            <v>710</v>
          </cell>
        </row>
        <row r="3417">
          <cell r="A3417" t="str">
            <v>Norway NO2</v>
          </cell>
          <cell r="B3417" t="str">
            <v>NO2</v>
          </cell>
          <cell r="C3417" t="str">
            <v>Solar PV</v>
          </cell>
          <cell r="D3417" t="str">
            <v>2029</v>
          </cell>
          <cell r="E3417">
            <v>710</v>
          </cell>
        </row>
        <row r="3418">
          <cell r="A3418" t="str">
            <v>Norway NO2</v>
          </cell>
          <cell r="B3418" t="str">
            <v>NO2</v>
          </cell>
          <cell r="C3418" t="str">
            <v>Solar PV</v>
          </cell>
          <cell r="D3418" t="str">
            <v>2030</v>
          </cell>
          <cell r="E3418">
            <v>710</v>
          </cell>
        </row>
        <row r="3419">
          <cell r="A3419" t="str">
            <v>Norway NO2</v>
          </cell>
          <cell r="B3419" t="str">
            <v>NO2</v>
          </cell>
          <cell r="C3419" t="str">
            <v>Solar PV</v>
          </cell>
          <cell r="D3419" t="str">
            <v>2031</v>
          </cell>
          <cell r="E3419">
            <v>710</v>
          </cell>
        </row>
        <row r="3420">
          <cell r="A3420" t="str">
            <v>Norway NO2</v>
          </cell>
          <cell r="B3420" t="str">
            <v>NO2</v>
          </cell>
          <cell r="C3420" t="str">
            <v>Solar PV</v>
          </cell>
          <cell r="D3420" t="str">
            <v>2032</v>
          </cell>
          <cell r="E3420">
            <v>710</v>
          </cell>
        </row>
        <row r="3421">
          <cell r="A3421" t="str">
            <v>Norway NO2</v>
          </cell>
          <cell r="B3421" t="str">
            <v>NO2</v>
          </cell>
          <cell r="C3421" t="str">
            <v>Solar PV</v>
          </cell>
          <cell r="D3421" t="str">
            <v>2033</v>
          </cell>
          <cell r="E3421">
            <v>710</v>
          </cell>
        </row>
        <row r="3422">
          <cell r="A3422" t="str">
            <v>Norway NO2</v>
          </cell>
          <cell r="B3422" t="str">
            <v>NO2</v>
          </cell>
          <cell r="C3422" t="str">
            <v>Solar PV</v>
          </cell>
          <cell r="D3422" t="str">
            <v>2034</v>
          </cell>
          <cell r="E3422">
            <v>710</v>
          </cell>
        </row>
        <row r="3423">
          <cell r="A3423" t="str">
            <v>Norway NO2</v>
          </cell>
          <cell r="B3423" t="str">
            <v>NO2</v>
          </cell>
          <cell r="C3423" t="str">
            <v>Solar PV</v>
          </cell>
          <cell r="D3423" t="str">
            <v>2035</v>
          </cell>
          <cell r="E3423">
            <v>710</v>
          </cell>
        </row>
        <row r="3424">
          <cell r="A3424" t="str">
            <v>Norway NO2</v>
          </cell>
          <cell r="B3424" t="str">
            <v>NO2</v>
          </cell>
          <cell r="C3424" t="str">
            <v>Solar PV</v>
          </cell>
          <cell r="D3424" t="str">
            <v>2036</v>
          </cell>
          <cell r="E3424">
            <v>710</v>
          </cell>
        </row>
        <row r="3425">
          <cell r="A3425" t="str">
            <v>Norway NO2</v>
          </cell>
          <cell r="B3425" t="str">
            <v>NO2</v>
          </cell>
          <cell r="C3425" t="str">
            <v>Solar PV</v>
          </cell>
          <cell r="D3425" t="str">
            <v>2037</v>
          </cell>
          <cell r="E3425">
            <v>710</v>
          </cell>
        </row>
        <row r="3426">
          <cell r="A3426" t="str">
            <v>Norway NO2</v>
          </cell>
          <cell r="B3426" t="str">
            <v>NO2</v>
          </cell>
          <cell r="C3426" t="str">
            <v>Solar PV</v>
          </cell>
          <cell r="D3426" t="str">
            <v>2038</v>
          </cell>
          <cell r="E3426">
            <v>710</v>
          </cell>
        </row>
        <row r="3427">
          <cell r="A3427" t="str">
            <v>Norway NO2</v>
          </cell>
          <cell r="B3427" t="str">
            <v>NO2</v>
          </cell>
          <cell r="C3427" t="str">
            <v>Solar PV</v>
          </cell>
          <cell r="D3427" t="str">
            <v>2039</v>
          </cell>
          <cell r="E3427">
            <v>710</v>
          </cell>
        </row>
        <row r="3428">
          <cell r="A3428" t="str">
            <v>Norway NO2</v>
          </cell>
          <cell r="B3428" t="str">
            <v>NO2</v>
          </cell>
          <cell r="C3428" t="str">
            <v>Solar PV</v>
          </cell>
          <cell r="D3428" t="str">
            <v>2040</v>
          </cell>
          <cell r="E3428">
            <v>710</v>
          </cell>
        </row>
        <row r="3429">
          <cell r="A3429" t="str">
            <v>Norway NO2</v>
          </cell>
          <cell r="B3429" t="str">
            <v>NO2</v>
          </cell>
          <cell r="C3429" t="str">
            <v>Solar PV</v>
          </cell>
          <cell r="D3429" t="str">
            <v>2041</v>
          </cell>
          <cell r="E3429">
            <v>710</v>
          </cell>
        </row>
        <row r="3430">
          <cell r="A3430" t="str">
            <v>Norway NO2</v>
          </cell>
          <cell r="B3430" t="str">
            <v>NO2</v>
          </cell>
          <cell r="C3430" t="str">
            <v>Solar PV</v>
          </cell>
          <cell r="D3430" t="str">
            <v>2042</v>
          </cell>
          <cell r="E3430">
            <v>710</v>
          </cell>
        </row>
        <row r="3431">
          <cell r="A3431" t="str">
            <v>Norway NO2</v>
          </cell>
          <cell r="B3431" t="str">
            <v>NO2</v>
          </cell>
          <cell r="C3431" t="str">
            <v>Solar PV</v>
          </cell>
          <cell r="D3431" t="str">
            <v>2043</v>
          </cell>
          <cell r="E3431">
            <v>710</v>
          </cell>
        </row>
        <row r="3432">
          <cell r="A3432" t="str">
            <v>Norway NO2</v>
          </cell>
          <cell r="B3432" t="str">
            <v>NO2</v>
          </cell>
          <cell r="C3432" t="str">
            <v>Solar PV</v>
          </cell>
          <cell r="D3432" t="str">
            <v>2044</v>
          </cell>
          <cell r="E3432">
            <v>710</v>
          </cell>
        </row>
        <row r="3433">
          <cell r="A3433" t="str">
            <v>Norway NO2</v>
          </cell>
          <cell r="B3433" t="str">
            <v>NO2</v>
          </cell>
          <cell r="C3433" t="str">
            <v>Solar PV</v>
          </cell>
          <cell r="D3433" t="str">
            <v>2045</v>
          </cell>
          <cell r="E3433">
            <v>710</v>
          </cell>
        </row>
        <row r="3434">
          <cell r="A3434" t="str">
            <v>Norway NO2</v>
          </cell>
          <cell r="B3434" t="str">
            <v>NO2</v>
          </cell>
          <cell r="C3434" t="str">
            <v>Solar PV</v>
          </cell>
          <cell r="D3434" t="str">
            <v>2046</v>
          </cell>
          <cell r="E3434">
            <v>710</v>
          </cell>
        </row>
        <row r="3435">
          <cell r="A3435" t="str">
            <v>Norway NO2</v>
          </cell>
          <cell r="B3435" t="str">
            <v>NO2</v>
          </cell>
          <cell r="C3435" t="str">
            <v>Solar PV</v>
          </cell>
          <cell r="D3435" t="str">
            <v>2047</v>
          </cell>
          <cell r="E3435">
            <v>710</v>
          </cell>
        </row>
        <row r="3436">
          <cell r="A3436" t="str">
            <v>Norway NO2</v>
          </cell>
          <cell r="B3436" t="str">
            <v>NO2</v>
          </cell>
          <cell r="C3436" t="str">
            <v>Solar PV</v>
          </cell>
          <cell r="D3436" t="str">
            <v>2048</v>
          </cell>
          <cell r="E3436">
            <v>710</v>
          </cell>
        </row>
        <row r="3437">
          <cell r="A3437" t="str">
            <v>Norway NO2</v>
          </cell>
          <cell r="B3437" t="str">
            <v>NO2</v>
          </cell>
          <cell r="C3437" t="str">
            <v>Solar PV</v>
          </cell>
          <cell r="D3437" t="str">
            <v>2049</v>
          </cell>
          <cell r="E3437">
            <v>710</v>
          </cell>
        </row>
        <row r="3438">
          <cell r="A3438" t="str">
            <v>Norway NO2</v>
          </cell>
          <cell r="B3438" t="str">
            <v>NO2</v>
          </cell>
          <cell r="C3438" t="str">
            <v>Solar PV</v>
          </cell>
          <cell r="D3438" t="str">
            <v>2050</v>
          </cell>
          <cell r="E3438">
            <v>710</v>
          </cell>
        </row>
        <row r="3439">
          <cell r="A3439" t="str">
            <v>Norway NO3</v>
          </cell>
          <cell r="B3439" t="str">
            <v>NO3</v>
          </cell>
          <cell r="C3439" t="str">
            <v>Solar PV</v>
          </cell>
          <cell r="D3439" t="str">
            <v>2018</v>
          </cell>
          <cell r="E3439">
            <v>685</v>
          </cell>
        </row>
        <row r="3440">
          <cell r="A3440" t="str">
            <v>Norway NO3</v>
          </cell>
          <cell r="B3440" t="str">
            <v>NO3</v>
          </cell>
          <cell r="C3440" t="str">
            <v>Solar PV</v>
          </cell>
          <cell r="D3440" t="str">
            <v>2019</v>
          </cell>
          <cell r="E3440">
            <v>685</v>
          </cell>
        </row>
        <row r="3441">
          <cell r="A3441" t="str">
            <v>Norway NO3</v>
          </cell>
          <cell r="B3441" t="str">
            <v>NO3</v>
          </cell>
          <cell r="C3441" t="str">
            <v>Solar PV</v>
          </cell>
          <cell r="D3441" t="str">
            <v>2020</v>
          </cell>
          <cell r="E3441">
            <v>685</v>
          </cell>
        </row>
        <row r="3442">
          <cell r="A3442" t="str">
            <v>Norway NO3</v>
          </cell>
          <cell r="B3442" t="str">
            <v>NO3</v>
          </cell>
          <cell r="C3442" t="str">
            <v>Solar PV</v>
          </cell>
          <cell r="D3442" t="str">
            <v>2021</v>
          </cell>
          <cell r="E3442">
            <v>685</v>
          </cell>
        </row>
        <row r="3443">
          <cell r="A3443" t="str">
            <v>Norway NO3</v>
          </cell>
          <cell r="B3443" t="str">
            <v>NO3</v>
          </cell>
          <cell r="C3443" t="str">
            <v>Solar PV</v>
          </cell>
          <cell r="D3443" t="str">
            <v>2022</v>
          </cell>
          <cell r="E3443">
            <v>685</v>
          </cell>
        </row>
        <row r="3444">
          <cell r="A3444" t="str">
            <v>Norway NO3</v>
          </cell>
          <cell r="B3444" t="str">
            <v>NO3</v>
          </cell>
          <cell r="C3444" t="str">
            <v>Solar PV</v>
          </cell>
          <cell r="D3444" t="str">
            <v>2023</v>
          </cell>
          <cell r="E3444">
            <v>685</v>
          </cell>
        </row>
        <row r="3445">
          <cell r="A3445" t="str">
            <v>Norway NO3</v>
          </cell>
          <cell r="B3445" t="str">
            <v>NO3</v>
          </cell>
          <cell r="C3445" t="str">
            <v>Solar PV</v>
          </cell>
          <cell r="D3445" t="str">
            <v>2024</v>
          </cell>
          <cell r="E3445">
            <v>685</v>
          </cell>
        </row>
        <row r="3446">
          <cell r="A3446" t="str">
            <v>Norway NO3</v>
          </cell>
          <cell r="B3446" t="str">
            <v>NO3</v>
          </cell>
          <cell r="C3446" t="str">
            <v>Solar PV</v>
          </cell>
          <cell r="D3446" t="str">
            <v>2025</v>
          </cell>
          <cell r="E3446">
            <v>685</v>
          </cell>
        </row>
        <row r="3447">
          <cell r="A3447" t="str">
            <v>Norway NO3</v>
          </cell>
          <cell r="B3447" t="str">
            <v>NO3</v>
          </cell>
          <cell r="C3447" t="str">
            <v>Solar PV</v>
          </cell>
          <cell r="D3447" t="str">
            <v>2026</v>
          </cell>
          <cell r="E3447">
            <v>685</v>
          </cell>
        </row>
        <row r="3448">
          <cell r="A3448" t="str">
            <v>Norway NO3</v>
          </cell>
          <cell r="B3448" t="str">
            <v>NO3</v>
          </cell>
          <cell r="C3448" t="str">
            <v>Solar PV</v>
          </cell>
          <cell r="D3448" t="str">
            <v>2027</v>
          </cell>
          <cell r="E3448">
            <v>685</v>
          </cell>
        </row>
        <row r="3449">
          <cell r="A3449" t="str">
            <v>Norway NO3</v>
          </cell>
          <cell r="B3449" t="str">
            <v>NO3</v>
          </cell>
          <cell r="C3449" t="str">
            <v>Solar PV</v>
          </cell>
          <cell r="D3449" t="str">
            <v>2028</v>
          </cell>
          <cell r="E3449">
            <v>685</v>
          </cell>
        </row>
        <row r="3450">
          <cell r="A3450" t="str">
            <v>Norway NO3</v>
          </cell>
          <cell r="B3450" t="str">
            <v>NO3</v>
          </cell>
          <cell r="C3450" t="str">
            <v>Solar PV</v>
          </cell>
          <cell r="D3450" t="str">
            <v>2029</v>
          </cell>
          <cell r="E3450">
            <v>685</v>
          </cell>
        </row>
        <row r="3451">
          <cell r="A3451" t="str">
            <v>Norway NO3</v>
          </cell>
          <cell r="B3451" t="str">
            <v>NO3</v>
          </cell>
          <cell r="C3451" t="str">
            <v>Solar PV</v>
          </cell>
          <cell r="D3451" t="str">
            <v>2030</v>
          </cell>
          <cell r="E3451">
            <v>685</v>
          </cell>
        </row>
        <row r="3452">
          <cell r="A3452" t="str">
            <v>Norway NO3</v>
          </cell>
          <cell r="B3452" t="str">
            <v>NO3</v>
          </cell>
          <cell r="C3452" t="str">
            <v>Solar PV</v>
          </cell>
          <cell r="D3452" t="str">
            <v>2031</v>
          </cell>
          <cell r="E3452">
            <v>685</v>
          </cell>
        </row>
        <row r="3453">
          <cell r="A3453" t="str">
            <v>Norway NO3</v>
          </cell>
          <cell r="B3453" t="str">
            <v>NO3</v>
          </cell>
          <cell r="C3453" t="str">
            <v>Solar PV</v>
          </cell>
          <cell r="D3453" t="str">
            <v>2032</v>
          </cell>
          <cell r="E3453">
            <v>685</v>
          </cell>
        </row>
        <row r="3454">
          <cell r="A3454" t="str">
            <v>Norway NO3</v>
          </cell>
          <cell r="B3454" t="str">
            <v>NO3</v>
          </cell>
          <cell r="C3454" t="str">
            <v>Solar PV</v>
          </cell>
          <cell r="D3454" t="str">
            <v>2033</v>
          </cell>
          <cell r="E3454">
            <v>685</v>
          </cell>
        </row>
        <row r="3455">
          <cell r="A3455" t="str">
            <v>Norway NO3</v>
          </cell>
          <cell r="B3455" t="str">
            <v>NO3</v>
          </cell>
          <cell r="C3455" t="str">
            <v>Solar PV</v>
          </cell>
          <cell r="D3455" t="str">
            <v>2034</v>
          </cell>
          <cell r="E3455">
            <v>685</v>
          </cell>
        </row>
        <row r="3456">
          <cell r="A3456" t="str">
            <v>Norway NO3</v>
          </cell>
          <cell r="B3456" t="str">
            <v>NO3</v>
          </cell>
          <cell r="C3456" t="str">
            <v>Solar PV</v>
          </cell>
          <cell r="D3456" t="str">
            <v>2035</v>
          </cell>
          <cell r="E3456">
            <v>685</v>
          </cell>
        </row>
        <row r="3457">
          <cell r="A3457" t="str">
            <v>Norway NO3</v>
          </cell>
          <cell r="B3457" t="str">
            <v>NO3</v>
          </cell>
          <cell r="C3457" t="str">
            <v>Solar PV</v>
          </cell>
          <cell r="D3457" t="str">
            <v>2036</v>
          </cell>
          <cell r="E3457">
            <v>685</v>
          </cell>
        </row>
        <row r="3458">
          <cell r="A3458" t="str">
            <v>Norway NO3</v>
          </cell>
          <cell r="B3458" t="str">
            <v>NO3</v>
          </cell>
          <cell r="C3458" t="str">
            <v>Solar PV</v>
          </cell>
          <cell r="D3458" t="str">
            <v>2037</v>
          </cell>
          <cell r="E3458">
            <v>685</v>
          </cell>
        </row>
        <row r="3459">
          <cell r="A3459" t="str">
            <v>Norway NO3</v>
          </cell>
          <cell r="B3459" t="str">
            <v>NO3</v>
          </cell>
          <cell r="C3459" t="str">
            <v>Solar PV</v>
          </cell>
          <cell r="D3459" t="str">
            <v>2038</v>
          </cell>
          <cell r="E3459">
            <v>685</v>
          </cell>
        </row>
        <row r="3460">
          <cell r="A3460" t="str">
            <v>Norway NO3</v>
          </cell>
          <cell r="B3460" t="str">
            <v>NO3</v>
          </cell>
          <cell r="C3460" t="str">
            <v>Solar PV</v>
          </cell>
          <cell r="D3460" t="str">
            <v>2039</v>
          </cell>
          <cell r="E3460">
            <v>685</v>
          </cell>
        </row>
        <row r="3461">
          <cell r="A3461" t="str">
            <v>Norway NO3</v>
          </cell>
          <cell r="B3461" t="str">
            <v>NO3</v>
          </cell>
          <cell r="C3461" t="str">
            <v>Solar PV</v>
          </cell>
          <cell r="D3461" t="str">
            <v>2040</v>
          </cell>
          <cell r="E3461">
            <v>685</v>
          </cell>
        </row>
        <row r="3462">
          <cell r="A3462" t="str">
            <v>Norway NO3</v>
          </cell>
          <cell r="B3462" t="str">
            <v>NO3</v>
          </cell>
          <cell r="C3462" t="str">
            <v>Solar PV</v>
          </cell>
          <cell r="D3462" t="str">
            <v>2041</v>
          </cell>
          <cell r="E3462">
            <v>685</v>
          </cell>
        </row>
        <row r="3463">
          <cell r="A3463" t="str">
            <v>Norway NO3</v>
          </cell>
          <cell r="B3463" t="str">
            <v>NO3</v>
          </cell>
          <cell r="C3463" t="str">
            <v>Solar PV</v>
          </cell>
          <cell r="D3463" t="str">
            <v>2042</v>
          </cell>
          <cell r="E3463">
            <v>685</v>
          </cell>
        </row>
        <row r="3464">
          <cell r="A3464" t="str">
            <v>Norway NO3</v>
          </cell>
          <cell r="B3464" t="str">
            <v>NO3</v>
          </cell>
          <cell r="C3464" t="str">
            <v>Solar PV</v>
          </cell>
          <cell r="D3464" t="str">
            <v>2043</v>
          </cell>
          <cell r="E3464">
            <v>685</v>
          </cell>
        </row>
        <row r="3465">
          <cell r="A3465" t="str">
            <v>Norway NO3</v>
          </cell>
          <cell r="B3465" t="str">
            <v>NO3</v>
          </cell>
          <cell r="C3465" t="str">
            <v>Solar PV</v>
          </cell>
          <cell r="D3465" t="str">
            <v>2044</v>
          </cell>
          <cell r="E3465">
            <v>685</v>
          </cell>
        </row>
        <row r="3466">
          <cell r="A3466" t="str">
            <v>Norway NO3</v>
          </cell>
          <cell r="B3466" t="str">
            <v>NO3</v>
          </cell>
          <cell r="C3466" t="str">
            <v>Solar PV</v>
          </cell>
          <cell r="D3466" t="str">
            <v>2045</v>
          </cell>
          <cell r="E3466">
            <v>685</v>
          </cell>
        </row>
        <row r="3467">
          <cell r="A3467" t="str">
            <v>Norway NO3</v>
          </cell>
          <cell r="B3467" t="str">
            <v>NO3</v>
          </cell>
          <cell r="C3467" t="str">
            <v>Solar PV</v>
          </cell>
          <cell r="D3467" t="str">
            <v>2046</v>
          </cell>
          <cell r="E3467">
            <v>685</v>
          </cell>
        </row>
        <row r="3468">
          <cell r="A3468" t="str">
            <v>Norway NO3</v>
          </cell>
          <cell r="B3468" t="str">
            <v>NO3</v>
          </cell>
          <cell r="C3468" t="str">
            <v>Solar PV</v>
          </cell>
          <cell r="D3468" t="str">
            <v>2047</v>
          </cell>
          <cell r="E3468">
            <v>685</v>
          </cell>
        </row>
        <row r="3469">
          <cell r="A3469" t="str">
            <v>Norway NO3</v>
          </cell>
          <cell r="B3469" t="str">
            <v>NO3</v>
          </cell>
          <cell r="C3469" t="str">
            <v>Solar PV</v>
          </cell>
          <cell r="D3469" t="str">
            <v>2048</v>
          </cell>
          <cell r="E3469">
            <v>685</v>
          </cell>
        </row>
        <row r="3470">
          <cell r="A3470" t="str">
            <v>Norway NO3</v>
          </cell>
          <cell r="B3470" t="str">
            <v>NO3</v>
          </cell>
          <cell r="C3470" t="str">
            <v>Solar PV</v>
          </cell>
          <cell r="D3470" t="str">
            <v>2049</v>
          </cell>
          <cell r="E3470">
            <v>685</v>
          </cell>
        </row>
        <row r="3471">
          <cell r="A3471" t="str">
            <v>Norway NO3</v>
          </cell>
          <cell r="B3471" t="str">
            <v>NO3</v>
          </cell>
          <cell r="C3471" t="str">
            <v>Solar PV</v>
          </cell>
          <cell r="D3471" t="str">
            <v>2050</v>
          </cell>
          <cell r="E3471">
            <v>685</v>
          </cell>
        </row>
        <row r="3472">
          <cell r="A3472" t="str">
            <v>Norway NO5</v>
          </cell>
          <cell r="B3472" t="str">
            <v>NO5</v>
          </cell>
          <cell r="C3472" t="str">
            <v>Solar PV</v>
          </cell>
          <cell r="D3472" t="str">
            <v>2018</v>
          </cell>
          <cell r="E3472">
            <v>578</v>
          </cell>
        </row>
        <row r="3473">
          <cell r="A3473" t="str">
            <v>Norway NO5</v>
          </cell>
          <cell r="B3473" t="str">
            <v>NO5</v>
          </cell>
          <cell r="C3473" t="str">
            <v>Solar PV</v>
          </cell>
          <cell r="D3473" t="str">
            <v>2019</v>
          </cell>
          <cell r="E3473">
            <v>578</v>
          </cell>
        </row>
        <row r="3474">
          <cell r="A3474" t="str">
            <v>Norway NO5</v>
          </cell>
          <cell r="B3474" t="str">
            <v>NO5</v>
          </cell>
          <cell r="C3474" t="str">
            <v>Solar PV</v>
          </cell>
          <cell r="D3474" t="str">
            <v>2020</v>
          </cell>
          <cell r="E3474">
            <v>578</v>
          </cell>
        </row>
        <row r="3475">
          <cell r="A3475" t="str">
            <v>Norway NO5</v>
          </cell>
          <cell r="B3475" t="str">
            <v>NO5</v>
          </cell>
          <cell r="C3475" t="str">
            <v>Solar PV</v>
          </cell>
          <cell r="D3475" t="str">
            <v>2021</v>
          </cell>
          <cell r="E3475">
            <v>578</v>
          </cell>
        </row>
        <row r="3476">
          <cell r="A3476" t="str">
            <v>Norway NO5</v>
          </cell>
          <cell r="B3476" t="str">
            <v>NO5</v>
          </cell>
          <cell r="C3476" t="str">
            <v>Solar PV</v>
          </cell>
          <cell r="D3476" t="str">
            <v>2022</v>
          </cell>
          <cell r="E3476">
            <v>578</v>
          </cell>
        </row>
        <row r="3477">
          <cell r="A3477" t="str">
            <v>Norway NO5</v>
          </cell>
          <cell r="B3477" t="str">
            <v>NO5</v>
          </cell>
          <cell r="C3477" t="str">
            <v>Solar PV</v>
          </cell>
          <cell r="D3477" t="str">
            <v>2023</v>
          </cell>
          <cell r="E3477">
            <v>578</v>
          </cell>
        </row>
        <row r="3478">
          <cell r="A3478" t="str">
            <v>Norway NO5</v>
          </cell>
          <cell r="B3478" t="str">
            <v>NO5</v>
          </cell>
          <cell r="C3478" t="str">
            <v>Solar PV</v>
          </cell>
          <cell r="D3478" t="str">
            <v>2024</v>
          </cell>
          <cell r="E3478">
            <v>578</v>
          </cell>
        </row>
        <row r="3479">
          <cell r="A3479" t="str">
            <v>Norway NO5</v>
          </cell>
          <cell r="B3479" t="str">
            <v>NO5</v>
          </cell>
          <cell r="C3479" t="str">
            <v>Solar PV</v>
          </cell>
          <cell r="D3479" t="str">
            <v>2025</v>
          </cell>
          <cell r="E3479">
            <v>578</v>
          </cell>
        </row>
        <row r="3480">
          <cell r="A3480" t="str">
            <v>Norway NO5</v>
          </cell>
          <cell r="B3480" t="str">
            <v>NO5</v>
          </cell>
          <cell r="C3480" t="str">
            <v>Solar PV</v>
          </cell>
          <cell r="D3480" t="str">
            <v>2026</v>
          </cell>
          <cell r="E3480">
            <v>578</v>
          </cell>
        </row>
        <row r="3481">
          <cell r="A3481" t="str">
            <v>Norway NO5</v>
          </cell>
          <cell r="B3481" t="str">
            <v>NO5</v>
          </cell>
          <cell r="C3481" t="str">
            <v>Solar PV</v>
          </cell>
          <cell r="D3481" t="str">
            <v>2027</v>
          </cell>
          <cell r="E3481">
            <v>578</v>
          </cell>
        </row>
        <row r="3482">
          <cell r="A3482" t="str">
            <v>Norway NO5</v>
          </cell>
          <cell r="B3482" t="str">
            <v>NO5</v>
          </cell>
          <cell r="C3482" t="str">
            <v>Solar PV</v>
          </cell>
          <cell r="D3482" t="str">
            <v>2028</v>
          </cell>
          <cell r="E3482">
            <v>578</v>
          </cell>
        </row>
        <row r="3483">
          <cell r="A3483" t="str">
            <v>Norway NO5</v>
          </cell>
          <cell r="B3483" t="str">
            <v>NO5</v>
          </cell>
          <cell r="C3483" t="str">
            <v>Solar PV</v>
          </cell>
          <cell r="D3483" t="str">
            <v>2029</v>
          </cell>
          <cell r="E3483">
            <v>578</v>
          </cell>
        </row>
        <row r="3484">
          <cell r="A3484" t="str">
            <v>Norway NO5</v>
          </cell>
          <cell r="B3484" t="str">
            <v>NO5</v>
          </cell>
          <cell r="C3484" t="str">
            <v>Solar PV</v>
          </cell>
          <cell r="D3484" t="str">
            <v>2030</v>
          </cell>
          <cell r="E3484">
            <v>578</v>
          </cell>
        </row>
        <row r="3485">
          <cell r="A3485" t="str">
            <v>Norway NO5</v>
          </cell>
          <cell r="B3485" t="str">
            <v>NO5</v>
          </cell>
          <cell r="C3485" t="str">
            <v>Solar PV</v>
          </cell>
          <cell r="D3485" t="str">
            <v>2031</v>
          </cell>
          <cell r="E3485">
            <v>578</v>
          </cell>
        </row>
        <row r="3486">
          <cell r="A3486" t="str">
            <v>Norway NO5</v>
          </cell>
          <cell r="B3486" t="str">
            <v>NO5</v>
          </cell>
          <cell r="C3486" t="str">
            <v>Solar PV</v>
          </cell>
          <cell r="D3486" t="str">
            <v>2032</v>
          </cell>
          <cell r="E3486">
            <v>578</v>
          </cell>
        </row>
        <row r="3487">
          <cell r="A3487" t="str">
            <v>Norway NO5</v>
          </cell>
          <cell r="B3487" t="str">
            <v>NO5</v>
          </cell>
          <cell r="C3487" t="str">
            <v>Solar PV</v>
          </cell>
          <cell r="D3487" t="str">
            <v>2033</v>
          </cell>
          <cell r="E3487">
            <v>578</v>
          </cell>
        </row>
        <row r="3488">
          <cell r="A3488" t="str">
            <v>Norway NO5</v>
          </cell>
          <cell r="B3488" t="str">
            <v>NO5</v>
          </cell>
          <cell r="C3488" t="str">
            <v>Solar PV</v>
          </cell>
          <cell r="D3488" t="str">
            <v>2034</v>
          </cell>
          <cell r="E3488">
            <v>578</v>
          </cell>
        </row>
        <row r="3489">
          <cell r="A3489" t="str">
            <v>Norway NO5</v>
          </cell>
          <cell r="B3489" t="str">
            <v>NO5</v>
          </cell>
          <cell r="C3489" t="str">
            <v>Solar PV</v>
          </cell>
          <cell r="D3489" t="str">
            <v>2035</v>
          </cell>
          <cell r="E3489">
            <v>578</v>
          </cell>
        </row>
        <row r="3490">
          <cell r="A3490" t="str">
            <v>Norway NO5</v>
          </cell>
          <cell r="B3490" t="str">
            <v>NO5</v>
          </cell>
          <cell r="C3490" t="str">
            <v>Solar PV</v>
          </cell>
          <cell r="D3490" t="str">
            <v>2036</v>
          </cell>
          <cell r="E3490">
            <v>578</v>
          </cell>
        </row>
        <row r="3491">
          <cell r="A3491" t="str">
            <v>Norway NO5</v>
          </cell>
          <cell r="B3491" t="str">
            <v>NO5</v>
          </cell>
          <cell r="C3491" t="str">
            <v>Solar PV</v>
          </cell>
          <cell r="D3491" t="str">
            <v>2037</v>
          </cell>
          <cell r="E3491">
            <v>578</v>
          </cell>
        </row>
        <row r="3492">
          <cell r="A3492" t="str">
            <v>Norway NO5</v>
          </cell>
          <cell r="B3492" t="str">
            <v>NO5</v>
          </cell>
          <cell r="C3492" t="str">
            <v>Solar PV</v>
          </cell>
          <cell r="D3492" t="str">
            <v>2038</v>
          </cell>
          <cell r="E3492">
            <v>578</v>
          </cell>
        </row>
        <row r="3493">
          <cell r="A3493" t="str">
            <v>Norway NO5</v>
          </cell>
          <cell r="B3493" t="str">
            <v>NO5</v>
          </cell>
          <cell r="C3493" t="str">
            <v>Solar PV</v>
          </cell>
          <cell r="D3493" t="str">
            <v>2039</v>
          </cell>
          <cell r="E3493">
            <v>578</v>
          </cell>
        </row>
        <row r="3494">
          <cell r="A3494" t="str">
            <v>Norway NO5</v>
          </cell>
          <cell r="B3494" t="str">
            <v>NO5</v>
          </cell>
          <cell r="C3494" t="str">
            <v>Solar PV</v>
          </cell>
          <cell r="D3494" t="str">
            <v>2040</v>
          </cell>
          <cell r="E3494">
            <v>578</v>
          </cell>
        </row>
        <row r="3495">
          <cell r="A3495" t="str">
            <v>Norway NO5</v>
          </cell>
          <cell r="B3495" t="str">
            <v>NO5</v>
          </cell>
          <cell r="C3495" t="str">
            <v>Solar PV</v>
          </cell>
          <cell r="D3495" t="str">
            <v>2041</v>
          </cell>
          <cell r="E3495">
            <v>578</v>
          </cell>
        </row>
        <row r="3496">
          <cell r="A3496" t="str">
            <v>Norway NO5</v>
          </cell>
          <cell r="B3496" t="str">
            <v>NO5</v>
          </cell>
          <cell r="C3496" t="str">
            <v>Solar PV</v>
          </cell>
          <cell r="D3496" t="str">
            <v>2042</v>
          </cell>
          <cell r="E3496">
            <v>578</v>
          </cell>
        </row>
        <row r="3497">
          <cell r="A3497" t="str">
            <v>Norway NO5</v>
          </cell>
          <cell r="B3497" t="str">
            <v>NO5</v>
          </cell>
          <cell r="C3497" t="str">
            <v>Solar PV</v>
          </cell>
          <cell r="D3497" t="str">
            <v>2043</v>
          </cell>
          <cell r="E3497">
            <v>578</v>
          </cell>
        </row>
        <row r="3498">
          <cell r="A3498" t="str">
            <v>Norway NO5</v>
          </cell>
          <cell r="B3498" t="str">
            <v>NO5</v>
          </cell>
          <cell r="C3498" t="str">
            <v>Solar PV</v>
          </cell>
          <cell r="D3498" t="str">
            <v>2044</v>
          </cell>
          <cell r="E3498">
            <v>578</v>
          </cell>
        </row>
        <row r="3499">
          <cell r="A3499" t="str">
            <v>Norway NO5</v>
          </cell>
          <cell r="B3499" t="str">
            <v>NO5</v>
          </cell>
          <cell r="C3499" t="str">
            <v>Solar PV</v>
          </cell>
          <cell r="D3499" t="str">
            <v>2045</v>
          </cell>
          <cell r="E3499">
            <v>578</v>
          </cell>
        </row>
        <row r="3500">
          <cell r="A3500" t="str">
            <v>Norway NO5</v>
          </cell>
          <cell r="B3500" t="str">
            <v>NO5</v>
          </cell>
          <cell r="C3500" t="str">
            <v>Solar PV</v>
          </cell>
          <cell r="D3500" t="str">
            <v>2046</v>
          </cell>
          <cell r="E3500">
            <v>578</v>
          </cell>
        </row>
        <row r="3501">
          <cell r="A3501" t="str">
            <v>Norway NO5</v>
          </cell>
          <cell r="B3501" t="str">
            <v>NO5</v>
          </cell>
          <cell r="C3501" t="str">
            <v>Solar PV</v>
          </cell>
          <cell r="D3501" t="str">
            <v>2047</v>
          </cell>
          <cell r="E3501">
            <v>578</v>
          </cell>
        </row>
        <row r="3502">
          <cell r="A3502" t="str">
            <v>Norway NO5</v>
          </cell>
          <cell r="B3502" t="str">
            <v>NO5</v>
          </cell>
          <cell r="C3502" t="str">
            <v>Solar PV</v>
          </cell>
          <cell r="D3502" t="str">
            <v>2048</v>
          </cell>
          <cell r="E3502">
            <v>578</v>
          </cell>
        </row>
        <row r="3503">
          <cell r="A3503" t="str">
            <v>Norway NO5</v>
          </cell>
          <cell r="B3503" t="str">
            <v>NO5</v>
          </cell>
          <cell r="C3503" t="str">
            <v>Solar PV</v>
          </cell>
          <cell r="D3503" t="str">
            <v>2049</v>
          </cell>
          <cell r="E3503">
            <v>578</v>
          </cell>
        </row>
        <row r="3504">
          <cell r="A3504" t="str">
            <v>Norway NO5</v>
          </cell>
          <cell r="B3504" t="str">
            <v>NO5</v>
          </cell>
          <cell r="C3504" t="str">
            <v>Solar PV</v>
          </cell>
          <cell r="D3504" t="str">
            <v>2050</v>
          </cell>
          <cell r="E3504">
            <v>578</v>
          </cell>
        </row>
        <row r="3505">
          <cell r="A3505" t="str">
            <v>Poland</v>
          </cell>
          <cell r="B3505" t="str">
            <v>PL</v>
          </cell>
          <cell r="C3505" t="str">
            <v>Solar PV</v>
          </cell>
          <cell r="D3505" t="str">
            <v>2018</v>
          </cell>
          <cell r="E3505">
            <v>811</v>
          </cell>
        </row>
        <row r="3506">
          <cell r="A3506" t="str">
            <v>Poland</v>
          </cell>
          <cell r="B3506" t="str">
            <v>PL</v>
          </cell>
          <cell r="C3506" t="str">
            <v>Solar PV</v>
          </cell>
          <cell r="D3506" t="str">
            <v>2019</v>
          </cell>
          <cell r="E3506">
            <v>811</v>
          </cell>
        </row>
        <row r="3507">
          <cell r="A3507" t="str">
            <v>Poland</v>
          </cell>
          <cell r="B3507" t="str">
            <v>PL</v>
          </cell>
          <cell r="C3507" t="str">
            <v>Solar PV</v>
          </cell>
          <cell r="D3507" t="str">
            <v>2020</v>
          </cell>
          <cell r="E3507">
            <v>811</v>
          </cell>
        </row>
        <row r="3508">
          <cell r="A3508" t="str">
            <v>Poland</v>
          </cell>
          <cell r="B3508" t="str">
            <v>PL</v>
          </cell>
          <cell r="C3508" t="str">
            <v>Solar PV</v>
          </cell>
          <cell r="D3508" t="str">
            <v>2021</v>
          </cell>
          <cell r="E3508">
            <v>811</v>
          </cell>
        </row>
        <row r="3509">
          <cell r="A3509" t="str">
            <v>Poland</v>
          </cell>
          <cell r="B3509" t="str">
            <v>PL</v>
          </cell>
          <cell r="C3509" t="str">
            <v>Solar PV</v>
          </cell>
          <cell r="D3509" t="str">
            <v>2022</v>
          </cell>
          <cell r="E3509">
            <v>811</v>
          </cell>
        </row>
        <row r="3510">
          <cell r="A3510" t="str">
            <v>Poland</v>
          </cell>
          <cell r="B3510" t="str">
            <v>PL</v>
          </cell>
          <cell r="C3510" t="str">
            <v>Solar PV</v>
          </cell>
          <cell r="D3510" t="str">
            <v>2023</v>
          </cell>
          <cell r="E3510">
            <v>811</v>
          </cell>
        </row>
        <row r="3511">
          <cell r="A3511" t="str">
            <v>Poland</v>
          </cell>
          <cell r="B3511" t="str">
            <v>PL</v>
          </cell>
          <cell r="C3511" t="str">
            <v>Solar PV</v>
          </cell>
          <cell r="D3511" t="str">
            <v>2024</v>
          </cell>
          <cell r="E3511">
            <v>811</v>
          </cell>
        </row>
        <row r="3512">
          <cell r="A3512" t="str">
            <v>Poland</v>
          </cell>
          <cell r="B3512" t="str">
            <v>PL</v>
          </cell>
          <cell r="C3512" t="str">
            <v>Solar PV</v>
          </cell>
          <cell r="D3512" t="str">
            <v>2025</v>
          </cell>
          <cell r="E3512">
            <v>811</v>
          </cell>
        </row>
        <row r="3513">
          <cell r="A3513" t="str">
            <v>Poland</v>
          </cell>
          <cell r="B3513" t="str">
            <v>PL</v>
          </cell>
          <cell r="C3513" t="str">
            <v>Solar PV</v>
          </cell>
          <cell r="D3513" t="str">
            <v>2026</v>
          </cell>
          <cell r="E3513">
            <v>811</v>
          </cell>
        </row>
        <row r="3514">
          <cell r="A3514" t="str">
            <v>Poland</v>
          </cell>
          <cell r="B3514" t="str">
            <v>PL</v>
          </cell>
          <cell r="C3514" t="str">
            <v>Solar PV</v>
          </cell>
          <cell r="D3514" t="str">
            <v>2027</v>
          </cell>
          <cell r="E3514">
            <v>811</v>
          </cell>
        </row>
        <row r="3515">
          <cell r="A3515" t="str">
            <v>Poland</v>
          </cell>
          <cell r="B3515" t="str">
            <v>PL</v>
          </cell>
          <cell r="C3515" t="str">
            <v>Solar PV</v>
          </cell>
          <cell r="D3515" t="str">
            <v>2028</v>
          </cell>
          <cell r="E3515">
            <v>811</v>
          </cell>
        </row>
        <row r="3516">
          <cell r="A3516" t="str">
            <v>Poland</v>
          </cell>
          <cell r="B3516" t="str">
            <v>PL</v>
          </cell>
          <cell r="C3516" t="str">
            <v>Solar PV</v>
          </cell>
          <cell r="D3516" t="str">
            <v>2029</v>
          </cell>
          <cell r="E3516">
            <v>811</v>
          </cell>
        </row>
        <row r="3517">
          <cell r="A3517" t="str">
            <v>Poland</v>
          </cell>
          <cell r="B3517" t="str">
            <v>PL</v>
          </cell>
          <cell r="C3517" t="str">
            <v>Solar PV</v>
          </cell>
          <cell r="D3517" t="str">
            <v>2030</v>
          </cell>
          <cell r="E3517">
            <v>811</v>
          </cell>
        </row>
        <row r="3518">
          <cell r="A3518" t="str">
            <v>Poland</v>
          </cell>
          <cell r="B3518" t="str">
            <v>PL</v>
          </cell>
          <cell r="C3518" t="str">
            <v>Solar PV</v>
          </cell>
          <cell r="D3518" t="str">
            <v>2031</v>
          </cell>
          <cell r="E3518">
            <v>811</v>
          </cell>
        </row>
        <row r="3519">
          <cell r="A3519" t="str">
            <v>Poland</v>
          </cell>
          <cell r="B3519" t="str">
            <v>PL</v>
          </cell>
          <cell r="C3519" t="str">
            <v>Solar PV</v>
          </cell>
          <cell r="D3519" t="str">
            <v>2032</v>
          </cell>
          <cell r="E3519">
            <v>811</v>
          </cell>
        </row>
        <row r="3520">
          <cell r="A3520" t="str">
            <v>Poland</v>
          </cell>
          <cell r="B3520" t="str">
            <v>PL</v>
          </cell>
          <cell r="C3520" t="str">
            <v>Solar PV</v>
          </cell>
          <cell r="D3520" t="str">
            <v>2033</v>
          </cell>
          <cell r="E3520">
            <v>811</v>
          </cell>
        </row>
        <row r="3521">
          <cell r="A3521" t="str">
            <v>Poland</v>
          </cell>
          <cell r="B3521" t="str">
            <v>PL</v>
          </cell>
          <cell r="C3521" t="str">
            <v>Solar PV</v>
          </cell>
          <cell r="D3521" t="str">
            <v>2034</v>
          </cell>
          <cell r="E3521">
            <v>811</v>
          </cell>
        </row>
        <row r="3522">
          <cell r="A3522" t="str">
            <v>Poland</v>
          </cell>
          <cell r="B3522" t="str">
            <v>PL</v>
          </cell>
          <cell r="C3522" t="str">
            <v>Solar PV</v>
          </cell>
          <cell r="D3522" t="str">
            <v>2035</v>
          </cell>
          <cell r="E3522">
            <v>811</v>
          </cell>
        </row>
        <row r="3523">
          <cell r="A3523" t="str">
            <v>Poland</v>
          </cell>
          <cell r="B3523" t="str">
            <v>PL</v>
          </cell>
          <cell r="C3523" t="str">
            <v>Solar PV</v>
          </cell>
          <cell r="D3523" t="str">
            <v>2036</v>
          </cell>
          <cell r="E3523">
            <v>811</v>
          </cell>
        </row>
        <row r="3524">
          <cell r="A3524" t="str">
            <v>Poland</v>
          </cell>
          <cell r="B3524" t="str">
            <v>PL</v>
          </cell>
          <cell r="C3524" t="str">
            <v>Solar PV</v>
          </cell>
          <cell r="D3524" t="str">
            <v>2037</v>
          </cell>
          <cell r="E3524">
            <v>811</v>
          </cell>
        </row>
        <row r="3525">
          <cell r="A3525" t="str">
            <v>Poland</v>
          </cell>
          <cell r="B3525" t="str">
            <v>PL</v>
          </cell>
          <cell r="C3525" t="str">
            <v>Solar PV</v>
          </cell>
          <cell r="D3525" t="str">
            <v>2038</v>
          </cell>
          <cell r="E3525">
            <v>811</v>
          </cell>
        </row>
        <row r="3526">
          <cell r="A3526" t="str">
            <v>Poland</v>
          </cell>
          <cell r="B3526" t="str">
            <v>PL</v>
          </cell>
          <cell r="C3526" t="str">
            <v>Solar PV</v>
          </cell>
          <cell r="D3526" t="str">
            <v>2039</v>
          </cell>
          <cell r="E3526">
            <v>811</v>
          </cell>
        </row>
        <row r="3527">
          <cell r="A3527" t="str">
            <v>Poland</v>
          </cell>
          <cell r="B3527" t="str">
            <v>PL</v>
          </cell>
          <cell r="C3527" t="str">
            <v>Solar PV</v>
          </cell>
          <cell r="D3527" t="str">
            <v>2040</v>
          </cell>
          <cell r="E3527">
            <v>811</v>
          </cell>
        </row>
        <row r="3528">
          <cell r="A3528" t="str">
            <v>Poland</v>
          </cell>
          <cell r="B3528" t="str">
            <v>PL</v>
          </cell>
          <cell r="C3528" t="str">
            <v>Solar PV</v>
          </cell>
          <cell r="D3528" t="str">
            <v>2041</v>
          </cell>
          <cell r="E3528">
            <v>811</v>
          </cell>
        </row>
        <row r="3529">
          <cell r="A3529" t="str">
            <v>Poland</v>
          </cell>
          <cell r="B3529" t="str">
            <v>PL</v>
          </cell>
          <cell r="C3529" t="str">
            <v>Solar PV</v>
          </cell>
          <cell r="D3529" t="str">
            <v>2042</v>
          </cell>
          <cell r="E3529">
            <v>811</v>
          </cell>
        </row>
        <row r="3530">
          <cell r="A3530" t="str">
            <v>Poland</v>
          </cell>
          <cell r="B3530" t="str">
            <v>PL</v>
          </cell>
          <cell r="C3530" t="str">
            <v>Solar PV</v>
          </cell>
          <cell r="D3530" t="str">
            <v>2043</v>
          </cell>
          <cell r="E3530">
            <v>811</v>
          </cell>
        </row>
        <row r="3531">
          <cell r="A3531" t="str">
            <v>Poland</v>
          </cell>
          <cell r="B3531" t="str">
            <v>PL</v>
          </cell>
          <cell r="C3531" t="str">
            <v>Solar PV</v>
          </cell>
          <cell r="D3531" t="str">
            <v>2044</v>
          </cell>
          <cell r="E3531">
            <v>811</v>
          </cell>
        </row>
        <row r="3532">
          <cell r="A3532" t="str">
            <v>Poland</v>
          </cell>
          <cell r="B3532" t="str">
            <v>PL</v>
          </cell>
          <cell r="C3532" t="str">
            <v>Solar PV</v>
          </cell>
          <cell r="D3532" t="str">
            <v>2045</v>
          </cell>
          <cell r="E3532">
            <v>811</v>
          </cell>
        </row>
        <row r="3533">
          <cell r="A3533" t="str">
            <v>Poland</v>
          </cell>
          <cell r="B3533" t="str">
            <v>PL</v>
          </cell>
          <cell r="C3533" t="str">
            <v>Solar PV</v>
          </cell>
          <cell r="D3533" t="str">
            <v>2046</v>
          </cell>
          <cell r="E3533">
            <v>811</v>
          </cell>
        </row>
        <row r="3534">
          <cell r="A3534" t="str">
            <v>Poland</v>
          </cell>
          <cell r="B3534" t="str">
            <v>PL</v>
          </cell>
          <cell r="C3534" t="str">
            <v>Solar PV</v>
          </cell>
          <cell r="D3534" t="str">
            <v>2047</v>
          </cell>
          <cell r="E3534">
            <v>811</v>
          </cell>
        </row>
        <row r="3535">
          <cell r="A3535" t="str">
            <v>Poland</v>
          </cell>
          <cell r="B3535" t="str">
            <v>PL</v>
          </cell>
          <cell r="C3535" t="str">
            <v>Solar PV</v>
          </cell>
          <cell r="D3535" t="str">
            <v>2048</v>
          </cell>
          <cell r="E3535">
            <v>811</v>
          </cell>
        </row>
        <row r="3536">
          <cell r="A3536" t="str">
            <v>Poland</v>
          </cell>
          <cell r="B3536" t="str">
            <v>PL</v>
          </cell>
          <cell r="C3536" t="str">
            <v>Solar PV</v>
          </cell>
          <cell r="D3536" t="str">
            <v>2049</v>
          </cell>
          <cell r="E3536">
            <v>811</v>
          </cell>
        </row>
        <row r="3537">
          <cell r="A3537" t="str">
            <v>Poland</v>
          </cell>
          <cell r="B3537" t="str">
            <v>PL</v>
          </cell>
          <cell r="C3537" t="str">
            <v>Solar PV</v>
          </cell>
          <cell r="D3537" t="str">
            <v>2050</v>
          </cell>
          <cell r="E3537">
            <v>811</v>
          </cell>
        </row>
        <row r="3538">
          <cell r="A3538" t="str">
            <v>Portugal</v>
          </cell>
          <cell r="B3538" t="str">
            <v>PT</v>
          </cell>
          <cell r="C3538" t="str">
            <v>Solar PV</v>
          </cell>
          <cell r="D3538" t="str">
            <v>2018</v>
          </cell>
          <cell r="E3538">
            <v>1277</v>
          </cell>
        </row>
        <row r="3539">
          <cell r="A3539" t="str">
            <v>Portugal</v>
          </cell>
          <cell r="B3539" t="str">
            <v>PT</v>
          </cell>
          <cell r="C3539" t="str">
            <v>Solar PV</v>
          </cell>
          <cell r="D3539" t="str">
            <v>2019</v>
          </cell>
          <cell r="E3539">
            <v>1277</v>
          </cell>
        </row>
        <row r="3540">
          <cell r="A3540" t="str">
            <v>Portugal</v>
          </cell>
          <cell r="B3540" t="str">
            <v>PT</v>
          </cell>
          <cell r="C3540" t="str">
            <v>Solar PV</v>
          </cell>
          <cell r="D3540" t="str">
            <v>2020</v>
          </cell>
          <cell r="E3540">
            <v>1277</v>
          </cell>
        </row>
        <row r="3541">
          <cell r="A3541" t="str">
            <v>Portugal</v>
          </cell>
          <cell r="B3541" t="str">
            <v>PT</v>
          </cell>
          <cell r="C3541" t="str">
            <v>Solar PV</v>
          </cell>
          <cell r="D3541" t="str">
            <v>2021</v>
          </cell>
          <cell r="E3541">
            <v>1277</v>
          </cell>
        </row>
        <row r="3542">
          <cell r="A3542" t="str">
            <v>Portugal</v>
          </cell>
          <cell r="B3542" t="str">
            <v>PT</v>
          </cell>
          <cell r="C3542" t="str">
            <v>Solar PV</v>
          </cell>
          <cell r="D3542" t="str">
            <v>2022</v>
          </cell>
          <cell r="E3542">
            <v>1277</v>
          </cell>
        </row>
        <row r="3543">
          <cell r="A3543" t="str">
            <v>Portugal</v>
          </cell>
          <cell r="B3543" t="str">
            <v>PT</v>
          </cell>
          <cell r="C3543" t="str">
            <v>Solar PV</v>
          </cell>
          <cell r="D3543" t="str">
            <v>2023</v>
          </cell>
          <cell r="E3543">
            <v>1277</v>
          </cell>
        </row>
        <row r="3544">
          <cell r="A3544" t="str">
            <v>Portugal</v>
          </cell>
          <cell r="B3544" t="str">
            <v>PT</v>
          </cell>
          <cell r="C3544" t="str">
            <v>Solar PV</v>
          </cell>
          <cell r="D3544" t="str">
            <v>2024</v>
          </cell>
          <cell r="E3544">
            <v>1277</v>
          </cell>
        </row>
        <row r="3545">
          <cell r="A3545" t="str">
            <v>Portugal</v>
          </cell>
          <cell r="B3545" t="str">
            <v>PT</v>
          </cell>
          <cell r="C3545" t="str">
            <v>Solar PV</v>
          </cell>
          <cell r="D3545" t="str">
            <v>2025</v>
          </cell>
          <cell r="E3545">
            <v>1277</v>
          </cell>
        </row>
        <row r="3546">
          <cell r="A3546" t="str">
            <v>Portugal</v>
          </cell>
          <cell r="B3546" t="str">
            <v>PT</v>
          </cell>
          <cell r="C3546" t="str">
            <v>Solar PV</v>
          </cell>
          <cell r="D3546" t="str">
            <v>2026</v>
          </cell>
          <cell r="E3546">
            <v>1277</v>
          </cell>
        </row>
        <row r="3547">
          <cell r="A3547" t="str">
            <v>Portugal</v>
          </cell>
          <cell r="B3547" t="str">
            <v>PT</v>
          </cell>
          <cell r="C3547" t="str">
            <v>Solar PV</v>
          </cell>
          <cell r="D3547" t="str">
            <v>2027</v>
          </cell>
          <cell r="E3547">
            <v>1277</v>
          </cell>
        </row>
        <row r="3548">
          <cell r="A3548" t="str">
            <v>Portugal</v>
          </cell>
          <cell r="B3548" t="str">
            <v>PT</v>
          </cell>
          <cell r="C3548" t="str">
            <v>Solar PV</v>
          </cell>
          <cell r="D3548" t="str">
            <v>2028</v>
          </cell>
          <cell r="E3548">
            <v>1277</v>
          </cell>
        </row>
        <row r="3549">
          <cell r="A3549" t="str">
            <v>Portugal</v>
          </cell>
          <cell r="B3549" t="str">
            <v>PT</v>
          </cell>
          <cell r="C3549" t="str">
            <v>Solar PV</v>
          </cell>
          <cell r="D3549" t="str">
            <v>2029</v>
          </cell>
          <cell r="E3549">
            <v>1277</v>
          </cell>
        </row>
        <row r="3550">
          <cell r="A3550" t="str">
            <v>Portugal</v>
          </cell>
          <cell r="B3550" t="str">
            <v>PT</v>
          </cell>
          <cell r="C3550" t="str">
            <v>Solar PV</v>
          </cell>
          <cell r="D3550" t="str">
            <v>2030</v>
          </cell>
          <cell r="E3550">
            <v>1277</v>
          </cell>
        </row>
        <row r="3551">
          <cell r="A3551" t="str">
            <v>Portugal</v>
          </cell>
          <cell r="B3551" t="str">
            <v>PT</v>
          </cell>
          <cell r="C3551" t="str">
            <v>Solar PV</v>
          </cell>
          <cell r="D3551" t="str">
            <v>2031</v>
          </cell>
          <cell r="E3551">
            <v>1277</v>
          </cell>
        </row>
        <row r="3552">
          <cell r="A3552" t="str">
            <v>Portugal</v>
          </cell>
          <cell r="B3552" t="str">
            <v>PT</v>
          </cell>
          <cell r="C3552" t="str">
            <v>Solar PV</v>
          </cell>
          <cell r="D3552" t="str">
            <v>2032</v>
          </cell>
          <cell r="E3552">
            <v>1277</v>
          </cell>
        </row>
        <row r="3553">
          <cell r="A3553" t="str">
            <v>Portugal</v>
          </cell>
          <cell r="B3553" t="str">
            <v>PT</v>
          </cell>
          <cell r="C3553" t="str">
            <v>Solar PV</v>
          </cell>
          <cell r="D3553" t="str">
            <v>2033</v>
          </cell>
          <cell r="E3553">
            <v>1277</v>
          </cell>
        </row>
        <row r="3554">
          <cell r="A3554" t="str">
            <v>Portugal</v>
          </cell>
          <cell r="B3554" t="str">
            <v>PT</v>
          </cell>
          <cell r="C3554" t="str">
            <v>Solar PV</v>
          </cell>
          <cell r="D3554" t="str">
            <v>2034</v>
          </cell>
          <cell r="E3554">
            <v>1277</v>
          </cell>
        </row>
        <row r="3555">
          <cell r="A3555" t="str">
            <v>Portugal</v>
          </cell>
          <cell r="B3555" t="str">
            <v>PT</v>
          </cell>
          <cell r="C3555" t="str">
            <v>Solar PV</v>
          </cell>
          <cell r="D3555" t="str">
            <v>2035</v>
          </cell>
          <cell r="E3555">
            <v>1277</v>
          </cell>
        </row>
        <row r="3556">
          <cell r="A3556" t="str">
            <v>Portugal</v>
          </cell>
          <cell r="B3556" t="str">
            <v>PT</v>
          </cell>
          <cell r="C3556" t="str">
            <v>Solar PV</v>
          </cell>
          <cell r="D3556" t="str">
            <v>2036</v>
          </cell>
          <cell r="E3556">
            <v>1277</v>
          </cell>
        </row>
        <row r="3557">
          <cell r="A3557" t="str">
            <v>Portugal</v>
          </cell>
          <cell r="B3557" t="str">
            <v>PT</v>
          </cell>
          <cell r="C3557" t="str">
            <v>Solar PV</v>
          </cell>
          <cell r="D3557" t="str">
            <v>2037</v>
          </cell>
          <cell r="E3557">
            <v>1277</v>
          </cell>
        </row>
        <row r="3558">
          <cell r="A3558" t="str">
            <v>Portugal</v>
          </cell>
          <cell r="B3558" t="str">
            <v>PT</v>
          </cell>
          <cell r="C3558" t="str">
            <v>Solar PV</v>
          </cell>
          <cell r="D3558" t="str">
            <v>2038</v>
          </cell>
          <cell r="E3558">
            <v>1277</v>
          </cell>
        </row>
        <row r="3559">
          <cell r="A3559" t="str">
            <v>Portugal</v>
          </cell>
          <cell r="B3559" t="str">
            <v>PT</v>
          </cell>
          <cell r="C3559" t="str">
            <v>Solar PV</v>
          </cell>
          <cell r="D3559" t="str">
            <v>2039</v>
          </cell>
          <cell r="E3559">
            <v>1277</v>
          </cell>
        </row>
        <row r="3560">
          <cell r="A3560" t="str">
            <v>Portugal</v>
          </cell>
          <cell r="B3560" t="str">
            <v>PT</v>
          </cell>
          <cell r="C3560" t="str">
            <v>Solar PV</v>
          </cell>
          <cell r="D3560" t="str">
            <v>2040</v>
          </cell>
          <cell r="E3560">
            <v>1277</v>
          </cell>
        </row>
        <row r="3561">
          <cell r="A3561" t="str">
            <v>Portugal</v>
          </cell>
          <cell r="B3561" t="str">
            <v>PT</v>
          </cell>
          <cell r="C3561" t="str">
            <v>Solar PV</v>
          </cell>
          <cell r="D3561" t="str">
            <v>2041</v>
          </cell>
          <cell r="E3561">
            <v>1277</v>
          </cell>
        </row>
        <row r="3562">
          <cell r="A3562" t="str">
            <v>Portugal</v>
          </cell>
          <cell r="B3562" t="str">
            <v>PT</v>
          </cell>
          <cell r="C3562" t="str">
            <v>Solar PV</v>
          </cell>
          <cell r="D3562" t="str">
            <v>2042</v>
          </cell>
          <cell r="E3562">
            <v>1277</v>
          </cell>
        </row>
        <row r="3563">
          <cell r="A3563" t="str">
            <v>Portugal</v>
          </cell>
          <cell r="B3563" t="str">
            <v>PT</v>
          </cell>
          <cell r="C3563" t="str">
            <v>Solar PV</v>
          </cell>
          <cell r="D3563" t="str">
            <v>2043</v>
          </cell>
          <cell r="E3563">
            <v>1277</v>
          </cell>
        </row>
        <row r="3564">
          <cell r="A3564" t="str">
            <v>Portugal</v>
          </cell>
          <cell r="B3564" t="str">
            <v>PT</v>
          </cell>
          <cell r="C3564" t="str">
            <v>Solar PV</v>
          </cell>
          <cell r="D3564" t="str">
            <v>2044</v>
          </cell>
          <cell r="E3564">
            <v>1277</v>
          </cell>
        </row>
        <row r="3565">
          <cell r="A3565" t="str">
            <v>Portugal</v>
          </cell>
          <cell r="B3565" t="str">
            <v>PT</v>
          </cell>
          <cell r="C3565" t="str">
            <v>Solar PV</v>
          </cell>
          <cell r="D3565" t="str">
            <v>2045</v>
          </cell>
          <cell r="E3565">
            <v>1277</v>
          </cell>
        </row>
        <row r="3566">
          <cell r="A3566" t="str">
            <v>Portugal</v>
          </cell>
          <cell r="B3566" t="str">
            <v>PT</v>
          </cell>
          <cell r="C3566" t="str">
            <v>Solar PV</v>
          </cell>
          <cell r="D3566" t="str">
            <v>2046</v>
          </cell>
          <cell r="E3566">
            <v>1277</v>
          </cell>
        </row>
        <row r="3567">
          <cell r="A3567" t="str">
            <v>Portugal</v>
          </cell>
          <cell r="B3567" t="str">
            <v>PT</v>
          </cell>
          <cell r="C3567" t="str">
            <v>Solar PV</v>
          </cell>
          <cell r="D3567" t="str">
            <v>2047</v>
          </cell>
          <cell r="E3567">
            <v>1277</v>
          </cell>
        </row>
        <row r="3568">
          <cell r="A3568" t="str">
            <v>Portugal</v>
          </cell>
          <cell r="B3568" t="str">
            <v>PT</v>
          </cell>
          <cell r="C3568" t="str">
            <v>Solar PV</v>
          </cell>
          <cell r="D3568" t="str">
            <v>2048</v>
          </cell>
          <cell r="E3568">
            <v>1277</v>
          </cell>
        </row>
        <row r="3569">
          <cell r="A3569" t="str">
            <v>Portugal</v>
          </cell>
          <cell r="B3569" t="str">
            <v>PT</v>
          </cell>
          <cell r="C3569" t="str">
            <v>Solar PV</v>
          </cell>
          <cell r="D3569" t="str">
            <v>2049</v>
          </cell>
          <cell r="E3569">
            <v>1277</v>
          </cell>
        </row>
        <row r="3570">
          <cell r="A3570" t="str">
            <v>Portugal</v>
          </cell>
          <cell r="B3570" t="str">
            <v>PT</v>
          </cell>
          <cell r="C3570" t="str">
            <v>Solar PV</v>
          </cell>
          <cell r="D3570" t="str">
            <v>2050</v>
          </cell>
          <cell r="E3570">
            <v>1277</v>
          </cell>
        </row>
        <row r="3571">
          <cell r="A3571" t="str">
            <v>Romania</v>
          </cell>
          <cell r="B3571" t="str">
            <v>RO</v>
          </cell>
          <cell r="C3571" t="str">
            <v>Solar PV</v>
          </cell>
          <cell r="D3571" t="str">
            <v>2018</v>
          </cell>
          <cell r="E3571">
            <v>1054</v>
          </cell>
        </row>
        <row r="3572">
          <cell r="A3572" t="str">
            <v>Romania</v>
          </cell>
          <cell r="B3572" t="str">
            <v>RO</v>
          </cell>
          <cell r="C3572" t="str">
            <v>Solar PV</v>
          </cell>
          <cell r="D3572" t="str">
            <v>2019</v>
          </cell>
          <cell r="E3572">
            <v>1054</v>
          </cell>
        </row>
        <row r="3573">
          <cell r="A3573" t="str">
            <v>Romania</v>
          </cell>
          <cell r="B3573" t="str">
            <v>RO</v>
          </cell>
          <cell r="C3573" t="str">
            <v>Solar PV</v>
          </cell>
          <cell r="D3573" t="str">
            <v>2020</v>
          </cell>
          <cell r="E3573">
            <v>1054</v>
          </cell>
        </row>
        <row r="3574">
          <cell r="A3574" t="str">
            <v>Romania</v>
          </cell>
          <cell r="B3574" t="str">
            <v>RO</v>
          </cell>
          <cell r="C3574" t="str">
            <v>Solar PV</v>
          </cell>
          <cell r="D3574" t="str">
            <v>2021</v>
          </cell>
          <cell r="E3574">
            <v>1054</v>
          </cell>
        </row>
        <row r="3575">
          <cell r="A3575" t="str">
            <v>Romania</v>
          </cell>
          <cell r="B3575" t="str">
            <v>RO</v>
          </cell>
          <cell r="C3575" t="str">
            <v>Solar PV</v>
          </cell>
          <cell r="D3575" t="str">
            <v>2022</v>
          </cell>
          <cell r="E3575">
            <v>1054</v>
          </cell>
        </row>
        <row r="3576">
          <cell r="A3576" t="str">
            <v>Romania</v>
          </cell>
          <cell r="B3576" t="str">
            <v>RO</v>
          </cell>
          <cell r="C3576" t="str">
            <v>Solar PV</v>
          </cell>
          <cell r="D3576" t="str">
            <v>2023</v>
          </cell>
          <cell r="E3576">
            <v>1054</v>
          </cell>
        </row>
        <row r="3577">
          <cell r="A3577" t="str">
            <v>Romania</v>
          </cell>
          <cell r="B3577" t="str">
            <v>RO</v>
          </cell>
          <cell r="C3577" t="str">
            <v>Solar PV</v>
          </cell>
          <cell r="D3577" t="str">
            <v>2024</v>
          </cell>
          <cell r="E3577">
            <v>1054</v>
          </cell>
        </row>
        <row r="3578">
          <cell r="A3578" t="str">
            <v>Romania</v>
          </cell>
          <cell r="B3578" t="str">
            <v>RO</v>
          </cell>
          <cell r="C3578" t="str">
            <v>Solar PV</v>
          </cell>
          <cell r="D3578" t="str">
            <v>2025</v>
          </cell>
          <cell r="E3578">
            <v>1054</v>
          </cell>
        </row>
        <row r="3579">
          <cell r="A3579" t="str">
            <v>Romania</v>
          </cell>
          <cell r="B3579" t="str">
            <v>RO</v>
          </cell>
          <cell r="C3579" t="str">
            <v>Solar PV</v>
          </cell>
          <cell r="D3579" t="str">
            <v>2026</v>
          </cell>
          <cell r="E3579">
            <v>1054</v>
          </cell>
        </row>
        <row r="3580">
          <cell r="A3580" t="str">
            <v>Romania</v>
          </cell>
          <cell r="B3580" t="str">
            <v>RO</v>
          </cell>
          <cell r="C3580" t="str">
            <v>Solar PV</v>
          </cell>
          <cell r="D3580" t="str">
            <v>2027</v>
          </cell>
          <cell r="E3580">
            <v>1054</v>
          </cell>
        </row>
        <row r="3581">
          <cell r="A3581" t="str">
            <v>Romania</v>
          </cell>
          <cell r="B3581" t="str">
            <v>RO</v>
          </cell>
          <cell r="C3581" t="str">
            <v>Solar PV</v>
          </cell>
          <cell r="D3581" t="str">
            <v>2028</v>
          </cell>
          <cell r="E3581">
            <v>1054</v>
          </cell>
        </row>
        <row r="3582">
          <cell r="A3582" t="str">
            <v>Romania</v>
          </cell>
          <cell r="B3582" t="str">
            <v>RO</v>
          </cell>
          <cell r="C3582" t="str">
            <v>Solar PV</v>
          </cell>
          <cell r="D3582" t="str">
            <v>2029</v>
          </cell>
          <cell r="E3582">
            <v>1054</v>
          </cell>
        </row>
        <row r="3583">
          <cell r="A3583" t="str">
            <v>Romania</v>
          </cell>
          <cell r="B3583" t="str">
            <v>RO</v>
          </cell>
          <cell r="C3583" t="str">
            <v>Solar PV</v>
          </cell>
          <cell r="D3583" t="str">
            <v>2030</v>
          </cell>
          <cell r="E3583">
            <v>1054</v>
          </cell>
        </row>
        <row r="3584">
          <cell r="A3584" t="str">
            <v>Romania</v>
          </cell>
          <cell r="B3584" t="str">
            <v>RO</v>
          </cell>
          <cell r="C3584" t="str">
            <v>Solar PV</v>
          </cell>
          <cell r="D3584" t="str">
            <v>2031</v>
          </cell>
          <cell r="E3584">
            <v>1054</v>
          </cell>
        </row>
        <row r="3585">
          <cell r="A3585" t="str">
            <v>Romania</v>
          </cell>
          <cell r="B3585" t="str">
            <v>RO</v>
          </cell>
          <cell r="C3585" t="str">
            <v>Solar PV</v>
          </cell>
          <cell r="D3585" t="str">
            <v>2032</v>
          </cell>
          <cell r="E3585">
            <v>1054</v>
          </cell>
        </row>
        <row r="3586">
          <cell r="A3586" t="str">
            <v>Romania</v>
          </cell>
          <cell r="B3586" t="str">
            <v>RO</v>
          </cell>
          <cell r="C3586" t="str">
            <v>Solar PV</v>
          </cell>
          <cell r="D3586" t="str">
            <v>2033</v>
          </cell>
          <cell r="E3586">
            <v>1054</v>
          </cell>
        </row>
        <row r="3587">
          <cell r="A3587" t="str">
            <v>Romania</v>
          </cell>
          <cell r="B3587" t="str">
            <v>RO</v>
          </cell>
          <cell r="C3587" t="str">
            <v>Solar PV</v>
          </cell>
          <cell r="D3587" t="str">
            <v>2034</v>
          </cell>
          <cell r="E3587">
            <v>1054</v>
          </cell>
        </row>
        <row r="3588">
          <cell r="A3588" t="str">
            <v>Romania</v>
          </cell>
          <cell r="B3588" t="str">
            <v>RO</v>
          </cell>
          <cell r="C3588" t="str">
            <v>Solar PV</v>
          </cell>
          <cell r="D3588" t="str">
            <v>2035</v>
          </cell>
          <cell r="E3588">
            <v>1054</v>
          </cell>
        </row>
        <row r="3589">
          <cell r="A3589" t="str">
            <v>Romania</v>
          </cell>
          <cell r="B3589" t="str">
            <v>RO</v>
          </cell>
          <cell r="C3589" t="str">
            <v>Solar PV</v>
          </cell>
          <cell r="D3589" t="str">
            <v>2036</v>
          </cell>
          <cell r="E3589">
            <v>1054</v>
          </cell>
        </row>
        <row r="3590">
          <cell r="A3590" t="str">
            <v>Romania</v>
          </cell>
          <cell r="B3590" t="str">
            <v>RO</v>
          </cell>
          <cell r="C3590" t="str">
            <v>Solar PV</v>
          </cell>
          <cell r="D3590" t="str">
            <v>2037</v>
          </cell>
          <cell r="E3590">
            <v>1054</v>
          </cell>
        </row>
        <row r="3591">
          <cell r="A3591" t="str">
            <v>Romania</v>
          </cell>
          <cell r="B3591" t="str">
            <v>RO</v>
          </cell>
          <cell r="C3591" t="str">
            <v>Solar PV</v>
          </cell>
          <cell r="D3591" t="str">
            <v>2038</v>
          </cell>
          <cell r="E3591">
            <v>1054</v>
          </cell>
        </row>
        <row r="3592">
          <cell r="A3592" t="str">
            <v>Romania</v>
          </cell>
          <cell r="B3592" t="str">
            <v>RO</v>
          </cell>
          <cell r="C3592" t="str">
            <v>Solar PV</v>
          </cell>
          <cell r="D3592" t="str">
            <v>2039</v>
          </cell>
          <cell r="E3592">
            <v>1054</v>
          </cell>
        </row>
        <row r="3593">
          <cell r="A3593" t="str">
            <v>Romania</v>
          </cell>
          <cell r="B3593" t="str">
            <v>RO</v>
          </cell>
          <cell r="C3593" t="str">
            <v>Solar PV</v>
          </cell>
          <cell r="D3593" t="str">
            <v>2040</v>
          </cell>
          <cell r="E3593">
            <v>1054</v>
          </cell>
        </row>
        <row r="3594">
          <cell r="A3594" t="str">
            <v>Romania</v>
          </cell>
          <cell r="B3594" t="str">
            <v>RO</v>
          </cell>
          <cell r="C3594" t="str">
            <v>Solar PV</v>
          </cell>
          <cell r="D3594" t="str">
            <v>2041</v>
          </cell>
          <cell r="E3594">
            <v>1054</v>
          </cell>
        </row>
        <row r="3595">
          <cell r="A3595" t="str">
            <v>Romania</v>
          </cell>
          <cell r="B3595" t="str">
            <v>RO</v>
          </cell>
          <cell r="C3595" t="str">
            <v>Solar PV</v>
          </cell>
          <cell r="D3595" t="str">
            <v>2042</v>
          </cell>
          <cell r="E3595">
            <v>1054</v>
          </cell>
        </row>
        <row r="3596">
          <cell r="A3596" t="str">
            <v>Romania</v>
          </cell>
          <cell r="B3596" t="str">
            <v>RO</v>
          </cell>
          <cell r="C3596" t="str">
            <v>Solar PV</v>
          </cell>
          <cell r="D3596" t="str">
            <v>2043</v>
          </cell>
          <cell r="E3596">
            <v>1054</v>
          </cell>
        </row>
        <row r="3597">
          <cell r="A3597" t="str">
            <v>Romania</v>
          </cell>
          <cell r="B3597" t="str">
            <v>RO</v>
          </cell>
          <cell r="C3597" t="str">
            <v>Solar PV</v>
          </cell>
          <cell r="D3597" t="str">
            <v>2044</v>
          </cell>
          <cell r="E3597">
            <v>1054</v>
          </cell>
        </row>
        <row r="3598">
          <cell r="A3598" t="str">
            <v>Romania</v>
          </cell>
          <cell r="B3598" t="str">
            <v>RO</v>
          </cell>
          <cell r="C3598" t="str">
            <v>Solar PV</v>
          </cell>
          <cell r="D3598" t="str">
            <v>2045</v>
          </cell>
          <cell r="E3598">
            <v>1054</v>
          </cell>
        </row>
        <row r="3599">
          <cell r="A3599" t="str">
            <v>Romania</v>
          </cell>
          <cell r="B3599" t="str">
            <v>RO</v>
          </cell>
          <cell r="C3599" t="str">
            <v>Solar PV</v>
          </cell>
          <cell r="D3599" t="str">
            <v>2046</v>
          </cell>
          <cell r="E3599">
            <v>1054</v>
          </cell>
        </row>
        <row r="3600">
          <cell r="A3600" t="str">
            <v>Romania</v>
          </cell>
          <cell r="B3600" t="str">
            <v>RO</v>
          </cell>
          <cell r="C3600" t="str">
            <v>Solar PV</v>
          </cell>
          <cell r="D3600" t="str">
            <v>2047</v>
          </cell>
          <cell r="E3600">
            <v>1054</v>
          </cell>
        </row>
        <row r="3601">
          <cell r="A3601" t="str">
            <v>Romania</v>
          </cell>
          <cell r="B3601" t="str">
            <v>RO</v>
          </cell>
          <cell r="C3601" t="str">
            <v>Solar PV</v>
          </cell>
          <cell r="D3601" t="str">
            <v>2048</v>
          </cell>
          <cell r="E3601">
            <v>1054</v>
          </cell>
        </row>
        <row r="3602">
          <cell r="A3602" t="str">
            <v>Romania</v>
          </cell>
          <cell r="B3602" t="str">
            <v>RO</v>
          </cell>
          <cell r="C3602" t="str">
            <v>Solar PV</v>
          </cell>
          <cell r="D3602" t="str">
            <v>2049</v>
          </cell>
          <cell r="E3602">
            <v>1054</v>
          </cell>
        </row>
        <row r="3603">
          <cell r="A3603" t="str">
            <v>Romania</v>
          </cell>
          <cell r="B3603" t="str">
            <v>RO</v>
          </cell>
          <cell r="C3603" t="str">
            <v>Solar PV</v>
          </cell>
          <cell r="D3603" t="str">
            <v>2050</v>
          </cell>
          <cell r="E3603">
            <v>1054</v>
          </cell>
        </row>
        <row r="3604">
          <cell r="A3604" t="str">
            <v>Serbia</v>
          </cell>
          <cell r="B3604" t="str">
            <v>RS</v>
          </cell>
          <cell r="C3604" t="str">
            <v>Solar PV</v>
          </cell>
          <cell r="D3604" t="str">
            <v>2018</v>
          </cell>
          <cell r="E3604">
            <v>1060</v>
          </cell>
        </row>
        <row r="3605">
          <cell r="A3605" t="str">
            <v>Serbia</v>
          </cell>
          <cell r="B3605" t="str">
            <v>RS</v>
          </cell>
          <cell r="C3605" t="str">
            <v>Solar PV</v>
          </cell>
          <cell r="D3605" t="str">
            <v>2019</v>
          </cell>
          <cell r="E3605">
            <v>1060</v>
          </cell>
        </row>
        <row r="3606">
          <cell r="A3606" t="str">
            <v>Serbia</v>
          </cell>
          <cell r="B3606" t="str">
            <v>RS</v>
          </cell>
          <cell r="C3606" t="str">
            <v>Solar PV</v>
          </cell>
          <cell r="D3606" t="str">
            <v>2020</v>
          </cell>
          <cell r="E3606">
            <v>1060</v>
          </cell>
        </row>
        <row r="3607">
          <cell r="A3607" t="str">
            <v>Serbia</v>
          </cell>
          <cell r="B3607" t="str">
            <v>RS</v>
          </cell>
          <cell r="C3607" t="str">
            <v>Solar PV</v>
          </cell>
          <cell r="D3607" t="str">
            <v>2021</v>
          </cell>
          <cell r="E3607">
            <v>1060</v>
          </cell>
        </row>
        <row r="3608">
          <cell r="A3608" t="str">
            <v>Serbia</v>
          </cell>
          <cell r="B3608" t="str">
            <v>RS</v>
          </cell>
          <cell r="C3608" t="str">
            <v>Solar PV</v>
          </cell>
          <cell r="D3608" t="str">
            <v>2022</v>
          </cell>
          <cell r="E3608">
            <v>1060</v>
          </cell>
        </row>
        <row r="3609">
          <cell r="A3609" t="str">
            <v>Serbia</v>
          </cell>
          <cell r="B3609" t="str">
            <v>RS</v>
          </cell>
          <cell r="C3609" t="str">
            <v>Solar PV</v>
          </cell>
          <cell r="D3609" t="str">
            <v>2023</v>
          </cell>
          <cell r="E3609">
            <v>1060</v>
          </cell>
        </row>
        <row r="3610">
          <cell r="A3610" t="str">
            <v>Serbia</v>
          </cell>
          <cell r="B3610" t="str">
            <v>RS</v>
          </cell>
          <cell r="C3610" t="str">
            <v>Solar PV</v>
          </cell>
          <cell r="D3610" t="str">
            <v>2024</v>
          </cell>
          <cell r="E3610">
            <v>1060</v>
          </cell>
        </row>
        <row r="3611">
          <cell r="A3611" t="str">
            <v>Serbia</v>
          </cell>
          <cell r="B3611" t="str">
            <v>RS</v>
          </cell>
          <cell r="C3611" t="str">
            <v>Solar PV</v>
          </cell>
          <cell r="D3611" t="str">
            <v>2025</v>
          </cell>
          <cell r="E3611">
            <v>1060</v>
          </cell>
        </row>
        <row r="3612">
          <cell r="A3612" t="str">
            <v>Serbia</v>
          </cell>
          <cell r="B3612" t="str">
            <v>RS</v>
          </cell>
          <cell r="C3612" t="str">
            <v>Solar PV</v>
          </cell>
          <cell r="D3612" t="str">
            <v>2026</v>
          </cell>
          <cell r="E3612">
            <v>1060</v>
          </cell>
        </row>
        <row r="3613">
          <cell r="A3613" t="str">
            <v>Serbia</v>
          </cell>
          <cell r="B3613" t="str">
            <v>RS</v>
          </cell>
          <cell r="C3613" t="str">
            <v>Solar PV</v>
          </cell>
          <cell r="D3613" t="str">
            <v>2027</v>
          </cell>
          <cell r="E3613">
            <v>1060</v>
          </cell>
        </row>
        <row r="3614">
          <cell r="A3614" t="str">
            <v>Serbia</v>
          </cell>
          <cell r="B3614" t="str">
            <v>RS</v>
          </cell>
          <cell r="C3614" t="str">
            <v>Solar PV</v>
          </cell>
          <cell r="D3614" t="str">
            <v>2028</v>
          </cell>
          <cell r="E3614">
            <v>1060</v>
          </cell>
        </row>
        <row r="3615">
          <cell r="A3615" t="str">
            <v>Serbia</v>
          </cell>
          <cell r="B3615" t="str">
            <v>RS</v>
          </cell>
          <cell r="C3615" t="str">
            <v>Solar PV</v>
          </cell>
          <cell r="D3615" t="str">
            <v>2029</v>
          </cell>
          <cell r="E3615">
            <v>1060</v>
          </cell>
        </row>
        <row r="3616">
          <cell r="A3616" t="str">
            <v>Serbia</v>
          </cell>
          <cell r="B3616" t="str">
            <v>RS</v>
          </cell>
          <cell r="C3616" t="str">
            <v>Solar PV</v>
          </cell>
          <cell r="D3616" t="str">
            <v>2030</v>
          </cell>
          <cell r="E3616">
            <v>1060</v>
          </cell>
        </row>
        <row r="3617">
          <cell r="A3617" t="str">
            <v>Serbia</v>
          </cell>
          <cell r="B3617" t="str">
            <v>RS</v>
          </cell>
          <cell r="C3617" t="str">
            <v>Solar PV</v>
          </cell>
          <cell r="D3617" t="str">
            <v>2031</v>
          </cell>
          <cell r="E3617">
            <v>1060</v>
          </cell>
        </row>
        <row r="3618">
          <cell r="A3618" t="str">
            <v>Serbia</v>
          </cell>
          <cell r="B3618" t="str">
            <v>RS</v>
          </cell>
          <cell r="C3618" t="str">
            <v>Solar PV</v>
          </cell>
          <cell r="D3618" t="str">
            <v>2032</v>
          </cell>
          <cell r="E3618">
            <v>1060</v>
          </cell>
        </row>
        <row r="3619">
          <cell r="A3619" t="str">
            <v>Serbia</v>
          </cell>
          <cell r="B3619" t="str">
            <v>RS</v>
          </cell>
          <cell r="C3619" t="str">
            <v>Solar PV</v>
          </cell>
          <cell r="D3619" t="str">
            <v>2033</v>
          </cell>
          <cell r="E3619">
            <v>1060</v>
          </cell>
        </row>
        <row r="3620">
          <cell r="A3620" t="str">
            <v>Serbia</v>
          </cell>
          <cell r="B3620" t="str">
            <v>RS</v>
          </cell>
          <cell r="C3620" t="str">
            <v>Solar PV</v>
          </cell>
          <cell r="D3620" t="str">
            <v>2034</v>
          </cell>
          <cell r="E3620">
            <v>1060</v>
          </cell>
        </row>
        <row r="3621">
          <cell r="A3621" t="str">
            <v>Serbia</v>
          </cell>
          <cell r="B3621" t="str">
            <v>RS</v>
          </cell>
          <cell r="C3621" t="str">
            <v>Solar PV</v>
          </cell>
          <cell r="D3621" t="str">
            <v>2035</v>
          </cell>
          <cell r="E3621">
            <v>1060</v>
          </cell>
        </row>
        <row r="3622">
          <cell r="A3622" t="str">
            <v>Serbia</v>
          </cell>
          <cell r="B3622" t="str">
            <v>RS</v>
          </cell>
          <cell r="C3622" t="str">
            <v>Solar PV</v>
          </cell>
          <cell r="D3622" t="str">
            <v>2036</v>
          </cell>
          <cell r="E3622">
            <v>1060</v>
          </cell>
        </row>
        <row r="3623">
          <cell r="A3623" t="str">
            <v>Serbia</v>
          </cell>
          <cell r="B3623" t="str">
            <v>RS</v>
          </cell>
          <cell r="C3623" t="str">
            <v>Solar PV</v>
          </cell>
          <cell r="D3623" t="str">
            <v>2037</v>
          </cell>
          <cell r="E3623">
            <v>1060</v>
          </cell>
        </row>
        <row r="3624">
          <cell r="A3624" t="str">
            <v>Serbia</v>
          </cell>
          <cell r="B3624" t="str">
            <v>RS</v>
          </cell>
          <cell r="C3624" t="str">
            <v>Solar PV</v>
          </cell>
          <cell r="D3624" t="str">
            <v>2038</v>
          </cell>
          <cell r="E3624">
            <v>1060</v>
          </cell>
        </row>
        <row r="3625">
          <cell r="A3625" t="str">
            <v>Serbia</v>
          </cell>
          <cell r="B3625" t="str">
            <v>RS</v>
          </cell>
          <cell r="C3625" t="str">
            <v>Solar PV</v>
          </cell>
          <cell r="D3625" t="str">
            <v>2039</v>
          </cell>
          <cell r="E3625">
            <v>1060</v>
          </cell>
        </row>
        <row r="3626">
          <cell r="A3626" t="str">
            <v>Serbia</v>
          </cell>
          <cell r="B3626" t="str">
            <v>RS</v>
          </cell>
          <cell r="C3626" t="str">
            <v>Solar PV</v>
          </cell>
          <cell r="D3626" t="str">
            <v>2040</v>
          </cell>
          <cell r="E3626">
            <v>1060</v>
          </cell>
        </row>
        <row r="3627">
          <cell r="A3627" t="str">
            <v>Serbia</v>
          </cell>
          <cell r="B3627" t="str">
            <v>RS</v>
          </cell>
          <cell r="C3627" t="str">
            <v>Solar PV</v>
          </cell>
          <cell r="D3627" t="str">
            <v>2041</v>
          </cell>
          <cell r="E3627">
            <v>1060</v>
          </cell>
        </row>
        <row r="3628">
          <cell r="A3628" t="str">
            <v>Serbia</v>
          </cell>
          <cell r="B3628" t="str">
            <v>RS</v>
          </cell>
          <cell r="C3628" t="str">
            <v>Solar PV</v>
          </cell>
          <cell r="D3628" t="str">
            <v>2042</v>
          </cell>
          <cell r="E3628">
            <v>1060</v>
          </cell>
        </row>
        <row r="3629">
          <cell r="A3629" t="str">
            <v>Serbia</v>
          </cell>
          <cell r="B3629" t="str">
            <v>RS</v>
          </cell>
          <cell r="C3629" t="str">
            <v>Solar PV</v>
          </cell>
          <cell r="D3629" t="str">
            <v>2043</v>
          </cell>
          <cell r="E3629">
            <v>1060</v>
          </cell>
        </row>
        <row r="3630">
          <cell r="A3630" t="str">
            <v>Serbia</v>
          </cell>
          <cell r="B3630" t="str">
            <v>RS</v>
          </cell>
          <cell r="C3630" t="str">
            <v>Solar PV</v>
          </cell>
          <cell r="D3630" t="str">
            <v>2044</v>
          </cell>
          <cell r="E3630">
            <v>1060</v>
          </cell>
        </row>
        <row r="3631">
          <cell r="A3631" t="str">
            <v>Serbia</v>
          </cell>
          <cell r="B3631" t="str">
            <v>RS</v>
          </cell>
          <cell r="C3631" t="str">
            <v>Solar PV</v>
          </cell>
          <cell r="D3631" t="str">
            <v>2045</v>
          </cell>
          <cell r="E3631">
            <v>1060</v>
          </cell>
        </row>
        <row r="3632">
          <cell r="A3632" t="str">
            <v>Serbia</v>
          </cell>
          <cell r="B3632" t="str">
            <v>RS</v>
          </cell>
          <cell r="C3632" t="str">
            <v>Solar PV</v>
          </cell>
          <cell r="D3632" t="str">
            <v>2046</v>
          </cell>
          <cell r="E3632">
            <v>1060</v>
          </cell>
        </row>
        <row r="3633">
          <cell r="A3633" t="str">
            <v>Serbia</v>
          </cell>
          <cell r="B3633" t="str">
            <v>RS</v>
          </cell>
          <cell r="C3633" t="str">
            <v>Solar PV</v>
          </cell>
          <cell r="D3633" t="str">
            <v>2047</v>
          </cell>
          <cell r="E3633">
            <v>1060</v>
          </cell>
        </row>
        <row r="3634">
          <cell r="A3634" t="str">
            <v>Serbia</v>
          </cell>
          <cell r="B3634" t="str">
            <v>RS</v>
          </cell>
          <cell r="C3634" t="str">
            <v>Solar PV</v>
          </cell>
          <cell r="D3634" t="str">
            <v>2048</v>
          </cell>
          <cell r="E3634">
            <v>1060</v>
          </cell>
        </row>
        <row r="3635">
          <cell r="A3635" t="str">
            <v>Serbia</v>
          </cell>
          <cell r="B3635" t="str">
            <v>RS</v>
          </cell>
          <cell r="C3635" t="str">
            <v>Solar PV</v>
          </cell>
          <cell r="D3635" t="str">
            <v>2049</v>
          </cell>
          <cell r="E3635">
            <v>1060</v>
          </cell>
        </row>
        <row r="3636">
          <cell r="A3636" t="str">
            <v>Serbia</v>
          </cell>
          <cell r="B3636" t="str">
            <v>RS</v>
          </cell>
          <cell r="C3636" t="str">
            <v>Solar PV</v>
          </cell>
          <cell r="D3636" t="str">
            <v>2050</v>
          </cell>
          <cell r="E3636">
            <v>1060</v>
          </cell>
        </row>
        <row r="3637">
          <cell r="A3637" t="str">
            <v>Sweden</v>
          </cell>
          <cell r="B3637" t="str">
            <v>SE</v>
          </cell>
          <cell r="C3637" t="str">
            <v>Solar PV</v>
          </cell>
          <cell r="D3637" t="str">
            <v>2018</v>
          </cell>
          <cell r="E3637">
            <v>649.33333333333337</v>
          </cell>
        </row>
        <row r="3638">
          <cell r="A3638" t="str">
            <v>Sweden</v>
          </cell>
          <cell r="B3638" t="str">
            <v>SE</v>
          </cell>
          <cell r="C3638" t="str">
            <v>Solar PV</v>
          </cell>
          <cell r="D3638" t="str">
            <v>2019</v>
          </cell>
          <cell r="E3638">
            <v>649.33333333333337</v>
          </cell>
        </row>
        <row r="3639">
          <cell r="A3639" t="str">
            <v>Sweden</v>
          </cell>
          <cell r="B3639" t="str">
            <v>SE</v>
          </cell>
          <cell r="C3639" t="str">
            <v>Solar PV</v>
          </cell>
          <cell r="D3639" t="str">
            <v>2020</v>
          </cell>
          <cell r="E3639">
            <v>649.33333333333337</v>
          </cell>
        </row>
        <row r="3640">
          <cell r="A3640" t="str">
            <v>Sweden</v>
          </cell>
          <cell r="B3640" t="str">
            <v>SE</v>
          </cell>
          <cell r="C3640" t="str">
            <v>Solar PV</v>
          </cell>
          <cell r="D3640" t="str">
            <v>2021</v>
          </cell>
          <cell r="E3640">
            <v>649.33333333333337</v>
          </cell>
        </row>
        <row r="3641">
          <cell r="A3641" t="str">
            <v>Sweden</v>
          </cell>
          <cell r="B3641" t="str">
            <v>SE</v>
          </cell>
          <cell r="C3641" t="str">
            <v>Solar PV</v>
          </cell>
          <cell r="D3641" t="str">
            <v>2022</v>
          </cell>
          <cell r="E3641">
            <v>649.33333333333337</v>
          </cell>
        </row>
        <row r="3642">
          <cell r="A3642" t="str">
            <v>Sweden</v>
          </cell>
          <cell r="B3642" t="str">
            <v>SE</v>
          </cell>
          <cell r="C3642" t="str">
            <v>Solar PV</v>
          </cell>
          <cell r="D3642" t="str">
            <v>2023</v>
          </cell>
          <cell r="E3642">
            <v>649.33333333333337</v>
          </cell>
        </row>
        <row r="3643">
          <cell r="A3643" t="str">
            <v>Sweden</v>
          </cell>
          <cell r="B3643" t="str">
            <v>SE</v>
          </cell>
          <cell r="C3643" t="str">
            <v>Solar PV</v>
          </cell>
          <cell r="D3643" t="str">
            <v>2024</v>
          </cell>
          <cell r="E3643">
            <v>649.33333333333337</v>
          </cell>
        </row>
        <row r="3644">
          <cell r="A3644" t="str">
            <v>Sweden</v>
          </cell>
          <cell r="B3644" t="str">
            <v>SE</v>
          </cell>
          <cell r="C3644" t="str">
            <v>Solar PV</v>
          </cell>
          <cell r="D3644" t="str">
            <v>2025</v>
          </cell>
          <cell r="E3644">
            <v>649.33333333333337</v>
          </cell>
        </row>
        <row r="3645">
          <cell r="A3645" t="str">
            <v>Sweden</v>
          </cell>
          <cell r="B3645" t="str">
            <v>SE</v>
          </cell>
          <cell r="C3645" t="str">
            <v>Solar PV</v>
          </cell>
          <cell r="D3645" t="str">
            <v>2026</v>
          </cell>
          <cell r="E3645">
            <v>649.33333333333337</v>
          </cell>
        </row>
        <row r="3646">
          <cell r="A3646" t="str">
            <v>Sweden</v>
          </cell>
          <cell r="B3646" t="str">
            <v>SE</v>
          </cell>
          <cell r="C3646" t="str">
            <v>Solar PV</v>
          </cell>
          <cell r="D3646" t="str">
            <v>2027</v>
          </cell>
          <cell r="E3646">
            <v>649.33333333333337</v>
          </cell>
        </row>
        <row r="3647">
          <cell r="A3647" t="str">
            <v>Sweden</v>
          </cell>
          <cell r="B3647" t="str">
            <v>SE</v>
          </cell>
          <cell r="C3647" t="str">
            <v>Solar PV</v>
          </cell>
          <cell r="D3647" t="str">
            <v>2028</v>
          </cell>
          <cell r="E3647">
            <v>649.33333333333337</v>
          </cell>
        </row>
        <row r="3648">
          <cell r="A3648" t="str">
            <v>Sweden</v>
          </cell>
          <cell r="B3648" t="str">
            <v>SE</v>
          </cell>
          <cell r="C3648" t="str">
            <v>Solar PV</v>
          </cell>
          <cell r="D3648" t="str">
            <v>2029</v>
          </cell>
          <cell r="E3648">
            <v>649.33333333333337</v>
          </cell>
        </row>
        <row r="3649">
          <cell r="A3649" t="str">
            <v>Sweden</v>
          </cell>
          <cell r="B3649" t="str">
            <v>SE</v>
          </cell>
          <cell r="C3649" t="str">
            <v>Solar PV</v>
          </cell>
          <cell r="D3649" t="str">
            <v>2030</v>
          </cell>
          <cell r="E3649">
            <v>649.33333333333337</v>
          </cell>
        </row>
        <row r="3650">
          <cell r="A3650" t="str">
            <v>Sweden</v>
          </cell>
          <cell r="B3650" t="str">
            <v>SE</v>
          </cell>
          <cell r="C3650" t="str">
            <v>Solar PV</v>
          </cell>
          <cell r="D3650" t="str">
            <v>2031</v>
          </cell>
          <cell r="E3650">
            <v>649.33333333333337</v>
          </cell>
        </row>
        <row r="3651">
          <cell r="A3651" t="str">
            <v>Sweden</v>
          </cell>
          <cell r="B3651" t="str">
            <v>SE</v>
          </cell>
          <cell r="C3651" t="str">
            <v>Solar PV</v>
          </cell>
          <cell r="D3651" t="str">
            <v>2032</v>
          </cell>
          <cell r="E3651">
            <v>649.33333333333337</v>
          </cell>
        </row>
        <row r="3652">
          <cell r="A3652" t="str">
            <v>Sweden</v>
          </cell>
          <cell r="B3652" t="str">
            <v>SE</v>
          </cell>
          <cell r="C3652" t="str">
            <v>Solar PV</v>
          </cell>
          <cell r="D3652" t="str">
            <v>2033</v>
          </cell>
          <cell r="E3652">
            <v>649.33333333333337</v>
          </cell>
        </row>
        <row r="3653">
          <cell r="A3653" t="str">
            <v>Sweden</v>
          </cell>
          <cell r="B3653" t="str">
            <v>SE</v>
          </cell>
          <cell r="C3653" t="str">
            <v>Solar PV</v>
          </cell>
          <cell r="D3653" t="str">
            <v>2034</v>
          </cell>
          <cell r="E3653">
            <v>649.33333333333337</v>
          </cell>
        </row>
        <row r="3654">
          <cell r="A3654" t="str">
            <v>Sweden</v>
          </cell>
          <cell r="B3654" t="str">
            <v>SE</v>
          </cell>
          <cell r="C3654" t="str">
            <v>Solar PV</v>
          </cell>
          <cell r="D3654" t="str">
            <v>2035</v>
          </cell>
          <cell r="E3654">
            <v>649.33333333333337</v>
          </cell>
        </row>
        <row r="3655">
          <cell r="A3655" t="str">
            <v>Sweden</v>
          </cell>
          <cell r="B3655" t="str">
            <v>SE</v>
          </cell>
          <cell r="C3655" t="str">
            <v>Solar PV</v>
          </cell>
          <cell r="D3655" t="str">
            <v>2036</v>
          </cell>
          <cell r="E3655">
            <v>649.33333333333337</v>
          </cell>
        </row>
        <row r="3656">
          <cell r="A3656" t="str">
            <v>Sweden</v>
          </cell>
          <cell r="B3656" t="str">
            <v>SE</v>
          </cell>
          <cell r="C3656" t="str">
            <v>Solar PV</v>
          </cell>
          <cell r="D3656" t="str">
            <v>2037</v>
          </cell>
          <cell r="E3656">
            <v>649.33333333333337</v>
          </cell>
        </row>
        <row r="3657">
          <cell r="A3657" t="str">
            <v>Sweden</v>
          </cell>
          <cell r="B3657" t="str">
            <v>SE</v>
          </cell>
          <cell r="C3657" t="str">
            <v>Solar PV</v>
          </cell>
          <cell r="D3657" t="str">
            <v>2038</v>
          </cell>
          <cell r="E3657">
            <v>649.33333333333337</v>
          </cell>
        </row>
        <row r="3658">
          <cell r="A3658" t="str">
            <v>Sweden</v>
          </cell>
          <cell r="B3658" t="str">
            <v>SE</v>
          </cell>
          <cell r="C3658" t="str">
            <v>Solar PV</v>
          </cell>
          <cell r="D3658" t="str">
            <v>2039</v>
          </cell>
          <cell r="E3658">
            <v>649.33333333333337</v>
          </cell>
        </row>
        <row r="3659">
          <cell r="A3659" t="str">
            <v>Sweden</v>
          </cell>
          <cell r="B3659" t="str">
            <v>SE</v>
          </cell>
          <cell r="C3659" t="str">
            <v>Solar PV</v>
          </cell>
          <cell r="D3659" t="str">
            <v>2040</v>
          </cell>
          <cell r="E3659">
            <v>649.33333333333337</v>
          </cell>
        </row>
        <row r="3660">
          <cell r="A3660" t="str">
            <v>Sweden</v>
          </cell>
          <cell r="B3660" t="str">
            <v>SE</v>
          </cell>
          <cell r="C3660" t="str">
            <v>Solar PV</v>
          </cell>
          <cell r="D3660" t="str">
            <v>2041</v>
          </cell>
          <cell r="E3660">
            <v>649.33333333333337</v>
          </cell>
        </row>
        <row r="3661">
          <cell r="A3661" t="str">
            <v>Sweden</v>
          </cell>
          <cell r="B3661" t="str">
            <v>SE</v>
          </cell>
          <cell r="C3661" t="str">
            <v>Solar PV</v>
          </cell>
          <cell r="D3661" t="str">
            <v>2042</v>
          </cell>
          <cell r="E3661">
            <v>649.33333333333337</v>
          </cell>
        </row>
        <row r="3662">
          <cell r="A3662" t="str">
            <v>Sweden</v>
          </cell>
          <cell r="B3662" t="str">
            <v>SE</v>
          </cell>
          <cell r="C3662" t="str">
            <v>Solar PV</v>
          </cell>
          <cell r="D3662" t="str">
            <v>2043</v>
          </cell>
          <cell r="E3662">
            <v>649.33333333333337</v>
          </cell>
        </row>
        <row r="3663">
          <cell r="A3663" t="str">
            <v>Sweden</v>
          </cell>
          <cell r="B3663" t="str">
            <v>SE</v>
          </cell>
          <cell r="C3663" t="str">
            <v>Solar PV</v>
          </cell>
          <cell r="D3663" t="str">
            <v>2044</v>
          </cell>
          <cell r="E3663">
            <v>649.33333333333337</v>
          </cell>
        </row>
        <row r="3664">
          <cell r="A3664" t="str">
            <v>Sweden</v>
          </cell>
          <cell r="B3664" t="str">
            <v>SE</v>
          </cell>
          <cell r="C3664" t="str">
            <v>Solar PV</v>
          </cell>
          <cell r="D3664" t="str">
            <v>2045</v>
          </cell>
          <cell r="E3664">
            <v>649.33333333333337</v>
          </cell>
        </row>
        <row r="3665">
          <cell r="A3665" t="str">
            <v>Sweden</v>
          </cell>
          <cell r="B3665" t="str">
            <v>SE</v>
          </cell>
          <cell r="C3665" t="str">
            <v>Solar PV</v>
          </cell>
          <cell r="D3665" t="str">
            <v>2046</v>
          </cell>
          <cell r="E3665">
            <v>649.33333333333337</v>
          </cell>
        </row>
        <row r="3666">
          <cell r="A3666" t="str">
            <v>Sweden</v>
          </cell>
          <cell r="B3666" t="str">
            <v>SE</v>
          </cell>
          <cell r="C3666" t="str">
            <v>Solar PV</v>
          </cell>
          <cell r="D3666" t="str">
            <v>2047</v>
          </cell>
          <cell r="E3666">
            <v>649.33333333333337</v>
          </cell>
        </row>
        <row r="3667">
          <cell r="A3667" t="str">
            <v>Sweden</v>
          </cell>
          <cell r="B3667" t="str">
            <v>SE</v>
          </cell>
          <cell r="C3667" t="str">
            <v>Solar PV</v>
          </cell>
          <cell r="D3667" t="str">
            <v>2048</v>
          </cell>
          <cell r="E3667">
            <v>649.33333333333337</v>
          </cell>
        </row>
        <row r="3668">
          <cell r="A3668" t="str">
            <v>Sweden</v>
          </cell>
          <cell r="B3668" t="str">
            <v>SE</v>
          </cell>
          <cell r="C3668" t="str">
            <v>Solar PV</v>
          </cell>
          <cell r="D3668" t="str">
            <v>2049</v>
          </cell>
          <cell r="E3668">
            <v>649.33333333333337</v>
          </cell>
        </row>
        <row r="3669">
          <cell r="A3669" t="str">
            <v>Sweden</v>
          </cell>
          <cell r="B3669" t="str">
            <v>SE</v>
          </cell>
          <cell r="C3669" t="str">
            <v>Solar PV</v>
          </cell>
          <cell r="D3669" t="str">
            <v>2050</v>
          </cell>
          <cell r="E3669">
            <v>649.33333333333337</v>
          </cell>
        </row>
        <row r="3670">
          <cell r="A3670" t="str">
            <v>Sweden SE2</v>
          </cell>
          <cell r="B3670" t="str">
            <v>SE2</v>
          </cell>
          <cell r="C3670" t="str">
            <v>Solar PV</v>
          </cell>
          <cell r="D3670" t="str">
            <v>2018</v>
          </cell>
          <cell r="E3670">
            <v>461</v>
          </cell>
        </row>
        <row r="3671">
          <cell r="A3671" t="str">
            <v>Sweden SE2</v>
          </cell>
          <cell r="B3671" t="str">
            <v>SE2</v>
          </cell>
          <cell r="C3671" t="str">
            <v>Solar PV</v>
          </cell>
          <cell r="D3671" t="str">
            <v>2019</v>
          </cell>
          <cell r="E3671">
            <v>461</v>
          </cell>
        </row>
        <row r="3672">
          <cell r="A3672" t="str">
            <v>Sweden SE2</v>
          </cell>
          <cell r="B3672" t="str">
            <v>SE2</v>
          </cell>
          <cell r="C3672" t="str">
            <v>Solar PV</v>
          </cell>
          <cell r="D3672" t="str">
            <v>2020</v>
          </cell>
          <cell r="E3672">
            <v>461</v>
          </cell>
        </row>
        <row r="3673">
          <cell r="A3673" t="str">
            <v>Sweden SE2</v>
          </cell>
          <cell r="B3673" t="str">
            <v>SE2</v>
          </cell>
          <cell r="C3673" t="str">
            <v>Solar PV</v>
          </cell>
          <cell r="D3673" t="str">
            <v>2021</v>
          </cell>
          <cell r="E3673">
            <v>461</v>
          </cell>
        </row>
        <row r="3674">
          <cell r="A3674" t="str">
            <v>Sweden SE2</v>
          </cell>
          <cell r="B3674" t="str">
            <v>SE2</v>
          </cell>
          <cell r="C3674" t="str">
            <v>Solar PV</v>
          </cell>
          <cell r="D3674" t="str">
            <v>2022</v>
          </cell>
          <cell r="E3674">
            <v>461</v>
          </cell>
        </row>
        <row r="3675">
          <cell r="A3675" t="str">
            <v>Sweden SE2</v>
          </cell>
          <cell r="B3675" t="str">
            <v>SE2</v>
          </cell>
          <cell r="C3675" t="str">
            <v>Solar PV</v>
          </cell>
          <cell r="D3675" t="str">
            <v>2023</v>
          </cell>
          <cell r="E3675">
            <v>461</v>
          </cell>
        </row>
        <row r="3676">
          <cell r="A3676" t="str">
            <v>Sweden SE2</v>
          </cell>
          <cell r="B3676" t="str">
            <v>SE2</v>
          </cell>
          <cell r="C3676" t="str">
            <v>Solar PV</v>
          </cell>
          <cell r="D3676" t="str">
            <v>2024</v>
          </cell>
          <cell r="E3676">
            <v>461</v>
          </cell>
        </row>
        <row r="3677">
          <cell r="A3677" t="str">
            <v>Sweden SE2</v>
          </cell>
          <cell r="B3677" t="str">
            <v>SE2</v>
          </cell>
          <cell r="C3677" t="str">
            <v>Solar PV</v>
          </cell>
          <cell r="D3677" t="str">
            <v>2025</v>
          </cell>
          <cell r="E3677">
            <v>461</v>
          </cell>
        </row>
        <row r="3678">
          <cell r="A3678" t="str">
            <v>Sweden SE2</v>
          </cell>
          <cell r="B3678" t="str">
            <v>SE2</v>
          </cell>
          <cell r="C3678" t="str">
            <v>Solar PV</v>
          </cell>
          <cell r="D3678" t="str">
            <v>2026</v>
          </cell>
          <cell r="E3678">
            <v>461</v>
          </cell>
        </row>
        <row r="3679">
          <cell r="A3679" t="str">
            <v>Sweden SE2</v>
          </cell>
          <cell r="B3679" t="str">
            <v>SE2</v>
          </cell>
          <cell r="C3679" t="str">
            <v>Solar PV</v>
          </cell>
          <cell r="D3679" t="str">
            <v>2027</v>
          </cell>
          <cell r="E3679">
            <v>461</v>
          </cell>
        </row>
        <row r="3680">
          <cell r="A3680" t="str">
            <v>Sweden SE2</v>
          </cell>
          <cell r="B3680" t="str">
            <v>SE2</v>
          </cell>
          <cell r="C3680" t="str">
            <v>Solar PV</v>
          </cell>
          <cell r="D3680" t="str">
            <v>2028</v>
          </cell>
          <cell r="E3680">
            <v>461</v>
          </cell>
        </row>
        <row r="3681">
          <cell r="A3681" t="str">
            <v>Sweden SE2</v>
          </cell>
          <cell r="B3681" t="str">
            <v>SE2</v>
          </cell>
          <cell r="C3681" t="str">
            <v>Solar PV</v>
          </cell>
          <cell r="D3681" t="str">
            <v>2029</v>
          </cell>
          <cell r="E3681">
            <v>461</v>
          </cell>
        </row>
        <row r="3682">
          <cell r="A3682" t="str">
            <v>Sweden SE2</v>
          </cell>
          <cell r="B3682" t="str">
            <v>SE2</v>
          </cell>
          <cell r="C3682" t="str">
            <v>Solar PV</v>
          </cell>
          <cell r="D3682" t="str">
            <v>2030</v>
          </cell>
          <cell r="E3682">
            <v>461</v>
          </cell>
        </row>
        <row r="3683">
          <cell r="A3683" t="str">
            <v>Sweden SE2</v>
          </cell>
          <cell r="B3683" t="str">
            <v>SE2</v>
          </cell>
          <cell r="C3683" t="str">
            <v>Solar PV</v>
          </cell>
          <cell r="D3683" t="str">
            <v>2031</v>
          </cell>
          <cell r="E3683">
            <v>461</v>
          </cell>
        </row>
        <row r="3684">
          <cell r="A3684" t="str">
            <v>Sweden SE2</v>
          </cell>
          <cell r="B3684" t="str">
            <v>SE2</v>
          </cell>
          <cell r="C3684" t="str">
            <v>Solar PV</v>
          </cell>
          <cell r="D3684" t="str">
            <v>2032</v>
          </cell>
          <cell r="E3684">
            <v>461</v>
          </cell>
        </row>
        <row r="3685">
          <cell r="A3685" t="str">
            <v>Sweden SE2</v>
          </cell>
          <cell r="B3685" t="str">
            <v>SE2</v>
          </cell>
          <cell r="C3685" t="str">
            <v>Solar PV</v>
          </cell>
          <cell r="D3685" t="str">
            <v>2033</v>
          </cell>
          <cell r="E3685">
            <v>461</v>
          </cell>
        </row>
        <row r="3686">
          <cell r="A3686" t="str">
            <v>Sweden SE2</v>
          </cell>
          <cell r="B3686" t="str">
            <v>SE2</v>
          </cell>
          <cell r="C3686" t="str">
            <v>Solar PV</v>
          </cell>
          <cell r="D3686" t="str">
            <v>2034</v>
          </cell>
          <cell r="E3686">
            <v>461</v>
          </cell>
        </row>
        <row r="3687">
          <cell r="A3687" t="str">
            <v>Sweden SE2</v>
          </cell>
          <cell r="B3687" t="str">
            <v>SE2</v>
          </cell>
          <cell r="C3687" t="str">
            <v>Solar PV</v>
          </cell>
          <cell r="D3687" t="str">
            <v>2035</v>
          </cell>
          <cell r="E3687">
            <v>461</v>
          </cell>
        </row>
        <row r="3688">
          <cell r="A3688" t="str">
            <v>Sweden SE2</v>
          </cell>
          <cell r="B3688" t="str">
            <v>SE2</v>
          </cell>
          <cell r="C3688" t="str">
            <v>Solar PV</v>
          </cell>
          <cell r="D3688" t="str">
            <v>2036</v>
          </cell>
          <cell r="E3688">
            <v>461</v>
          </cell>
        </row>
        <row r="3689">
          <cell r="A3689" t="str">
            <v>Sweden SE2</v>
          </cell>
          <cell r="B3689" t="str">
            <v>SE2</v>
          </cell>
          <cell r="C3689" t="str">
            <v>Solar PV</v>
          </cell>
          <cell r="D3689" t="str">
            <v>2037</v>
          </cell>
          <cell r="E3689">
            <v>461</v>
          </cell>
        </row>
        <row r="3690">
          <cell r="A3690" t="str">
            <v>Sweden SE2</v>
          </cell>
          <cell r="B3690" t="str">
            <v>SE2</v>
          </cell>
          <cell r="C3690" t="str">
            <v>Solar PV</v>
          </cell>
          <cell r="D3690" t="str">
            <v>2038</v>
          </cell>
          <cell r="E3690">
            <v>461</v>
          </cell>
        </row>
        <row r="3691">
          <cell r="A3691" t="str">
            <v>Sweden SE2</v>
          </cell>
          <cell r="B3691" t="str">
            <v>SE2</v>
          </cell>
          <cell r="C3691" t="str">
            <v>Solar PV</v>
          </cell>
          <cell r="D3691" t="str">
            <v>2039</v>
          </cell>
          <cell r="E3691">
            <v>461</v>
          </cell>
        </row>
        <row r="3692">
          <cell r="A3692" t="str">
            <v>Sweden SE2</v>
          </cell>
          <cell r="B3692" t="str">
            <v>SE2</v>
          </cell>
          <cell r="C3692" t="str">
            <v>Solar PV</v>
          </cell>
          <cell r="D3692" t="str">
            <v>2040</v>
          </cell>
          <cell r="E3692">
            <v>461</v>
          </cell>
        </row>
        <row r="3693">
          <cell r="A3693" t="str">
            <v>Sweden SE2</v>
          </cell>
          <cell r="B3693" t="str">
            <v>SE2</v>
          </cell>
          <cell r="C3693" t="str">
            <v>Solar PV</v>
          </cell>
          <cell r="D3693" t="str">
            <v>2041</v>
          </cell>
          <cell r="E3693">
            <v>461</v>
          </cell>
        </row>
        <row r="3694">
          <cell r="A3694" t="str">
            <v>Sweden SE2</v>
          </cell>
          <cell r="B3694" t="str">
            <v>SE2</v>
          </cell>
          <cell r="C3694" t="str">
            <v>Solar PV</v>
          </cell>
          <cell r="D3694" t="str">
            <v>2042</v>
          </cell>
          <cell r="E3694">
            <v>461</v>
          </cell>
        </row>
        <row r="3695">
          <cell r="A3695" t="str">
            <v>Sweden SE2</v>
          </cell>
          <cell r="B3695" t="str">
            <v>SE2</v>
          </cell>
          <cell r="C3695" t="str">
            <v>Solar PV</v>
          </cell>
          <cell r="D3695" t="str">
            <v>2043</v>
          </cell>
          <cell r="E3695">
            <v>461</v>
          </cell>
        </row>
        <row r="3696">
          <cell r="A3696" t="str">
            <v>Sweden SE2</v>
          </cell>
          <cell r="B3696" t="str">
            <v>SE2</v>
          </cell>
          <cell r="C3696" t="str">
            <v>Solar PV</v>
          </cell>
          <cell r="D3696" t="str">
            <v>2044</v>
          </cell>
          <cell r="E3696">
            <v>461</v>
          </cell>
        </row>
        <row r="3697">
          <cell r="A3697" t="str">
            <v>Sweden SE2</v>
          </cell>
          <cell r="B3697" t="str">
            <v>SE2</v>
          </cell>
          <cell r="C3697" t="str">
            <v>Solar PV</v>
          </cell>
          <cell r="D3697" t="str">
            <v>2045</v>
          </cell>
          <cell r="E3697">
            <v>461</v>
          </cell>
        </row>
        <row r="3698">
          <cell r="A3698" t="str">
            <v>Sweden SE2</v>
          </cell>
          <cell r="B3698" t="str">
            <v>SE2</v>
          </cell>
          <cell r="C3698" t="str">
            <v>Solar PV</v>
          </cell>
          <cell r="D3698" t="str">
            <v>2046</v>
          </cell>
          <cell r="E3698">
            <v>461</v>
          </cell>
        </row>
        <row r="3699">
          <cell r="A3699" t="str">
            <v>Sweden SE2</v>
          </cell>
          <cell r="B3699" t="str">
            <v>SE2</v>
          </cell>
          <cell r="C3699" t="str">
            <v>Solar PV</v>
          </cell>
          <cell r="D3699" t="str">
            <v>2047</v>
          </cell>
          <cell r="E3699">
            <v>461</v>
          </cell>
        </row>
        <row r="3700">
          <cell r="A3700" t="str">
            <v>Sweden SE2</v>
          </cell>
          <cell r="B3700" t="str">
            <v>SE2</v>
          </cell>
          <cell r="C3700" t="str">
            <v>Solar PV</v>
          </cell>
          <cell r="D3700" t="str">
            <v>2048</v>
          </cell>
          <cell r="E3700">
            <v>461</v>
          </cell>
        </row>
        <row r="3701">
          <cell r="A3701" t="str">
            <v>Sweden SE2</v>
          </cell>
          <cell r="B3701" t="str">
            <v>SE2</v>
          </cell>
          <cell r="C3701" t="str">
            <v>Solar PV</v>
          </cell>
          <cell r="D3701" t="str">
            <v>2049</v>
          </cell>
          <cell r="E3701">
            <v>461</v>
          </cell>
        </row>
        <row r="3702">
          <cell r="A3702" t="str">
            <v>Sweden SE2</v>
          </cell>
          <cell r="B3702" t="str">
            <v>SE2</v>
          </cell>
          <cell r="C3702" t="str">
            <v>Solar PV</v>
          </cell>
          <cell r="D3702" t="str">
            <v>2050</v>
          </cell>
          <cell r="E3702">
            <v>461</v>
          </cell>
        </row>
        <row r="3703">
          <cell r="A3703" t="str">
            <v>Sweden SE3</v>
          </cell>
          <cell r="B3703" t="str">
            <v>SE3</v>
          </cell>
          <cell r="C3703" t="str">
            <v>Solar PV</v>
          </cell>
          <cell r="D3703" t="str">
            <v>2018</v>
          </cell>
          <cell r="E3703">
            <v>712</v>
          </cell>
        </row>
        <row r="3704">
          <cell r="A3704" t="str">
            <v>Sweden SE3</v>
          </cell>
          <cell r="B3704" t="str">
            <v>SE3</v>
          </cell>
          <cell r="C3704" t="str">
            <v>Solar PV</v>
          </cell>
          <cell r="D3704" t="str">
            <v>2019</v>
          </cell>
          <cell r="E3704">
            <v>712</v>
          </cell>
        </row>
        <row r="3705">
          <cell r="A3705" t="str">
            <v>Sweden SE3</v>
          </cell>
          <cell r="B3705" t="str">
            <v>SE3</v>
          </cell>
          <cell r="C3705" t="str">
            <v>Solar PV</v>
          </cell>
          <cell r="D3705" t="str">
            <v>2020</v>
          </cell>
          <cell r="E3705">
            <v>712</v>
          </cell>
        </row>
        <row r="3706">
          <cell r="A3706" t="str">
            <v>Sweden SE3</v>
          </cell>
          <cell r="B3706" t="str">
            <v>SE3</v>
          </cell>
          <cell r="C3706" t="str">
            <v>Solar PV</v>
          </cell>
          <cell r="D3706" t="str">
            <v>2021</v>
          </cell>
          <cell r="E3706">
            <v>712</v>
          </cell>
        </row>
        <row r="3707">
          <cell r="A3707" t="str">
            <v>Sweden SE3</v>
          </cell>
          <cell r="B3707" t="str">
            <v>SE3</v>
          </cell>
          <cell r="C3707" t="str">
            <v>Solar PV</v>
          </cell>
          <cell r="D3707" t="str">
            <v>2022</v>
          </cell>
          <cell r="E3707">
            <v>712</v>
          </cell>
        </row>
        <row r="3708">
          <cell r="A3708" t="str">
            <v>Sweden SE3</v>
          </cell>
          <cell r="B3708" t="str">
            <v>SE3</v>
          </cell>
          <cell r="C3708" t="str">
            <v>Solar PV</v>
          </cell>
          <cell r="D3708" t="str">
            <v>2023</v>
          </cell>
          <cell r="E3708">
            <v>712</v>
          </cell>
        </row>
        <row r="3709">
          <cell r="A3709" t="str">
            <v>Sweden SE3</v>
          </cell>
          <cell r="B3709" t="str">
            <v>SE3</v>
          </cell>
          <cell r="C3709" t="str">
            <v>Solar PV</v>
          </cell>
          <cell r="D3709" t="str">
            <v>2024</v>
          </cell>
          <cell r="E3709">
            <v>712</v>
          </cell>
        </row>
        <row r="3710">
          <cell r="A3710" t="str">
            <v>Sweden SE3</v>
          </cell>
          <cell r="B3710" t="str">
            <v>SE3</v>
          </cell>
          <cell r="C3710" t="str">
            <v>Solar PV</v>
          </cell>
          <cell r="D3710" t="str">
            <v>2025</v>
          </cell>
          <cell r="E3710">
            <v>712</v>
          </cell>
        </row>
        <row r="3711">
          <cell r="A3711" t="str">
            <v>Sweden SE3</v>
          </cell>
          <cell r="B3711" t="str">
            <v>SE3</v>
          </cell>
          <cell r="C3711" t="str">
            <v>Solar PV</v>
          </cell>
          <cell r="D3711" t="str">
            <v>2026</v>
          </cell>
          <cell r="E3711">
            <v>712</v>
          </cell>
        </row>
        <row r="3712">
          <cell r="A3712" t="str">
            <v>Sweden SE3</v>
          </cell>
          <cell r="B3712" t="str">
            <v>SE3</v>
          </cell>
          <cell r="C3712" t="str">
            <v>Solar PV</v>
          </cell>
          <cell r="D3712" t="str">
            <v>2027</v>
          </cell>
          <cell r="E3712">
            <v>712</v>
          </cell>
        </row>
        <row r="3713">
          <cell r="A3713" t="str">
            <v>Sweden SE3</v>
          </cell>
          <cell r="B3713" t="str">
            <v>SE3</v>
          </cell>
          <cell r="C3713" t="str">
            <v>Solar PV</v>
          </cell>
          <cell r="D3713" t="str">
            <v>2028</v>
          </cell>
          <cell r="E3713">
            <v>712</v>
          </cell>
        </row>
        <row r="3714">
          <cell r="A3714" t="str">
            <v>Sweden SE3</v>
          </cell>
          <cell r="B3714" t="str">
            <v>SE3</v>
          </cell>
          <cell r="C3714" t="str">
            <v>Solar PV</v>
          </cell>
          <cell r="D3714" t="str">
            <v>2029</v>
          </cell>
          <cell r="E3714">
            <v>712</v>
          </cell>
        </row>
        <row r="3715">
          <cell r="A3715" t="str">
            <v>Sweden SE3</v>
          </cell>
          <cell r="B3715" t="str">
            <v>SE3</v>
          </cell>
          <cell r="C3715" t="str">
            <v>Solar PV</v>
          </cell>
          <cell r="D3715" t="str">
            <v>2030</v>
          </cell>
          <cell r="E3715">
            <v>712</v>
          </cell>
        </row>
        <row r="3716">
          <cell r="A3716" t="str">
            <v>Sweden SE3</v>
          </cell>
          <cell r="B3716" t="str">
            <v>SE3</v>
          </cell>
          <cell r="C3716" t="str">
            <v>Solar PV</v>
          </cell>
          <cell r="D3716" t="str">
            <v>2031</v>
          </cell>
          <cell r="E3716">
            <v>712</v>
          </cell>
        </row>
        <row r="3717">
          <cell r="A3717" t="str">
            <v>Sweden SE3</v>
          </cell>
          <cell r="B3717" t="str">
            <v>SE3</v>
          </cell>
          <cell r="C3717" t="str">
            <v>Solar PV</v>
          </cell>
          <cell r="D3717" t="str">
            <v>2032</v>
          </cell>
          <cell r="E3717">
            <v>712</v>
          </cell>
        </row>
        <row r="3718">
          <cell r="A3718" t="str">
            <v>Sweden SE3</v>
          </cell>
          <cell r="B3718" t="str">
            <v>SE3</v>
          </cell>
          <cell r="C3718" t="str">
            <v>Solar PV</v>
          </cell>
          <cell r="D3718" t="str">
            <v>2033</v>
          </cell>
          <cell r="E3718">
            <v>712</v>
          </cell>
        </row>
        <row r="3719">
          <cell r="A3719" t="str">
            <v>Sweden SE3</v>
          </cell>
          <cell r="B3719" t="str">
            <v>SE3</v>
          </cell>
          <cell r="C3719" t="str">
            <v>Solar PV</v>
          </cell>
          <cell r="D3719" t="str">
            <v>2034</v>
          </cell>
          <cell r="E3719">
            <v>712</v>
          </cell>
        </row>
        <row r="3720">
          <cell r="A3720" t="str">
            <v>Sweden SE3</v>
          </cell>
          <cell r="B3720" t="str">
            <v>SE3</v>
          </cell>
          <cell r="C3720" t="str">
            <v>Solar PV</v>
          </cell>
          <cell r="D3720" t="str">
            <v>2035</v>
          </cell>
          <cell r="E3720">
            <v>712</v>
          </cell>
        </row>
        <row r="3721">
          <cell r="A3721" t="str">
            <v>Sweden SE3</v>
          </cell>
          <cell r="B3721" t="str">
            <v>SE3</v>
          </cell>
          <cell r="C3721" t="str">
            <v>Solar PV</v>
          </cell>
          <cell r="D3721" t="str">
            <v>2036</v>
          </cell>
          <cell r="E3721">
            <v>712</v>
          </cell>
        </row>
        <row r="3722">
          <cell r="A3722" t="str">
            <v>Sweden SE3</v>
          </cell>
          <cell r="B3722" t="str">
            <v>SE3</v>
          </cell>
          <cell r="C3722" t="str">
            <v>Solar PV</v>
          </cell>
          <cell r="D3722" t="str">
            <v>2037</v>
          </cell>
          <cell r="E3722">
            <v>712</v>
          </cell>
        </row>
        <row r="3723">
          <cell r="A3723" t="str">
            <v>Sweden SE3</v>
          </cell>
          <cell r="B3723" t="str">
            <v>SE3</v>
          </cell>
          <cell r="C3723" t="str">
            <v>Solar PV</v>
          </cell>
          <cell r="D3723" t="str">
            <v>2038</v>
          </cell>
          <cell r="E3723">
            <v>712</v>
          </cell>
        </row>
        <row r="3724">
          <cell r="A3724" t="str">
            <v>Sweden SE3</v>
          </cell>
          <cell r="B3724" t="str">
            <v>SE3</v>
          </cell>
          <cell r="C3724" t="str">
            <v>Solar PV</v>
          </cell>
          <cell r="D3724" t="str">
            <v>2039</v>
          </cell>
          <cell r="E3724">
            <v>712</v>
          </cell>
        </row>
        <row r="3725">
          <cell r="A3725" t="str">
            <v>Sweden SE3</v>
          </cell>
          <cell r="B3725" t="str">
            <v>SE3</v>
          </cell>
          <cell r="C3725" t="str">
            <v>Solar PV</v>
          </cell>
          <cell r="D3725" t="str">
            <v>2040</v>
          </cell>
          <cell r="E3725">
            <v>712</v>
          </cell>
        </row>
        <row r="3726">
          <cell r="A3726" t="str">
            <v>Sweden SE3</v>
          </cell>
          <cell r="B3726" t="str">
            <v>SE3</v>
          </cell>
          <cell r="C3726" t="str">
            <v>Solar PV</v>
          </cell>
          <cell r="D3726" t="str">
            <v>2041</v>
          </cell>
          <cell r="E3726">
            <v>712</v>
          </cell>
        </row>
        <row r="3727">
          <cell r="A3727" t="str">
            <v>Sweden SE3</v>
          </cell>
          <cell r="B3727" t="str">
            <v>SE3</v>
          </cell>
          <cell r="C3727" t="str">
            <v>Solar PV</v>
          </cell>
          <cell r="D3727" t="str">
            <v>2042</v>
          </cell>
          <cell r="E3727">
            <v>712</v>
          </cell>
        </row>
        <row r="3728">
          <cell r="A3728" t="str">
            <v>Sweden SE3</v>
          </cell>
          <cell r="B3728" t="str">
            <v>SE3</v>
          </cell>
          <cell r="C3728" t="str">
            <v>Solar PV</v>
          </cell>
          <cell r="D3728" t="str">
            <v>2043</v>
          </cell>
          <cell r="E3728">
            <v>712</v>
          </cell>
        </row>
        <row r="3729">
          <cell r="A3729" t="str">
            <v>Sweden SE3</v>
          </cell>
          <cell r="B3729" t="str">
            <v>SE3</v>
          </cell>
          <cell r="C3729" t="str">
            <v>Solar PV</v>
          </cell>
          <cell r="D3729" t="str">
            <v>2044</v>
          </cell>
          <cell r="E3729">
            <v>712</v>
          </cell>
        </row>
        <row r="3730">
          <cell r="A3730" t="str">
            <v>Sweden SE3</v>
          </cell>
          <cell r="B3730" t="str">
            <v>SE3</v>
          </cell>
          <cell r="C3730" t="str">
            <v>Solar PV</v>
          </cell>
          <cell r="D3730" t="str">
            <v>2045</v>
          </cell>
          <cell r="E3730">
            <v>712</v>
          </cell>
        </row>
        <row r="3731">
          <cell r="A3731" t="str">
            <v>Sweden SE3</v>
          </cell>
          <cell r="B3731" t="str">
            <v>SE3</v>
          </cell>
          <cell r="C3731" t="str">
            <v>Solar PV</v>
          </cell>
          <cell r="D3731" t="str">
            <v>2046</v>
          </cell>
          <cell r="E3731">
            <v>712</v>
          </cell>
        </row>
        <row r="3732">
          <cell r="A3732" t="str">
            <v>Sweden SE3</v>
          </cell>
          <cell r="B3732" t="str">
            <v>SE3</v>
          </cell>
          <cell r="C3732" t="str">
            <v>Solar PV</v>
          </cell>
          <cell r="D3732" t="str">
            <v>2047</v>
          </cell>
          <cell r="E3732">
            <v>712</v>
          </cell>
        </row>
        <row r="3733">
          <cell r="A3733" t="str">
            <v>Sweden SE3</v>
          </cell>
          <cell r="B3733" t="str">
            <v>SE3</v>
          </cell>
          <cell r="C3733" t="str">
            <v>Solar PV</v>
          </cell>
          <cell r="D3733" t="str">
            <v>2048</v>
          </cell>
          <cell r="E3733">
            <v>712</v>
          </cell>
        </row>
        <row r="3734">
          <cell r="A3734" t="str">
            <v>Sweden SE3</v>
          </cell>
          <cell r="B3734" t="str">
            <v>SE3</v>
          </cell>
          <cell r="C3734" t="str">
            <v>Solar PV</v>
          </cell>
          <cell r="D3734" t="str">
            <v>2049</v>
          </cell>
          <cell r="E3734">
            <v>712</v>
          </cell>
        </row>
        <row r="3735">
          <cell r="A3735" t="str">
            <v>Sweden SE3</v>
          </cell>
          <cell r="B3735" t="str">
            <v>SE3</v>
          </cell>
          <cell r="C3735" t="str">
            <v>Solar PV</v>
          </cell>
          <cell r="D3735" t="str">
            <v>2050</v>
          </cell>
          <cell r="E3735">
            <v>712</v>
          </cell>
        </row>
        <row r="3736">
          <cell r="A3736" t="str">
            <v>Sweden SE4</v>
          </cell>
          <cell r="B3736" t="str">
            <v>SE4</v>
          </cell>
          <cell r="C3736" t="str">
            <v>Solar PV</v>
          </cell>
          <cell r="D3736" t="str">
            <v>2018</v>
          </cell>
          <cell r="E3736">
            <v>775</v>
          </cell>
        </row>
        <row r="3737">
          <cell r="A3737" t="str">
            <v>Sweden SE4</v>
          </cell>
          <cell r="B3737" t="str">
            <v>SE4</v>
          </cell>
          <cell r="C3737" t="str">
            <v>Solar PV</v>
          </cell>
          <cell r="D3737" t="str">
            <v>2019</v>
          </cell>
          <cell r="E3737">
            <v>775</v>
          </cell>
        </row>
        <row r="3738">
          <cell r="A3738" t="str">
            <v>Sweden SE4</v>
          </cell>
          <cell r="B3738" t="str">
            <v>SE4</v>
          </cell>
          <cell r="C3738" t="str">
            <v>Solar PV</v>
          </cell>
          <cell r="D3738" t="str">
            <v>2020</v>
          </cell>
          <cell r="E3738">
            <v>775</v>
          </cell>
        </row>
        <row r="3739">
          <cell r="A3739" t="str">
            <v>Sweden SE4</v>
          </cell>
          <cell r="B3739" t="str">
            <v>SE4</v>
          </cell>
          <cell r="C3739" t="str">
            <v>Solar PV</v>
          </cell>
          <cell r="D3739" t="str">
            <v>2021</v>
          </cell>
          <cell r="E3739">
            <v>775</v>
          </cell>
        </row>
        <row r="3740">
          <cell r="A3740" t="str">
            <v>Sweden SE4</v>
          </cell>
          <cell r="B3740" t="str">
            <v>SE4</v>
          </cell>
          <cell r="C3740" t="str">
            <v>Solar PV</v>
          </cell>
          <cell r="D3740" t="str">
            <v>2022</v>
          </cell>
          <cell r="E3740">
            <v>775</v>
          </cell>
        </row>
        <row r="3741">
          <cell r="A3741" t="str">
            <v>Sweden SE4</v>
          </cell>
          <cell r="B3741" t="str">
            <v>SE4</v>
          </cell>
          <cell r="C3741" t="str">
            <v>Solar PV</v>
          </cell>
          <cell r="D3741" t="str">
            <v>2023</v>
          </cell>
          <cell r="E3741">
            <v>775</v>
          </cell>
        </row>
        <row r="3742">
          <cell r="A3742" t="str">
            <v>Sweden SE4</v>
          </cell>
          <cell r="B3742" t="str">
            <v>SE4</v>
          </cell>
          <cell r="C3742" t="str">
            <v>Solar PV</v>
          </cell>
          <cell r="D3742" t="str">
            <v>2024</v>
          </cell>
          <cell r="E3742">
            <v>775</v>
          </cell>
        </row>
        <row r="3743">
          <cell r="A3743" t="str">
            <v>Sweden SE4</v>
          </cell>
          <cell r="B3743" t="str">
            <v>SE4</v>
          </cell>
          <cell r="C3743" t="str">
            <v>Solar PV</v>
          </cell>
          <cell r="D3743" t="str">
            <v>2025</v>
          </cell>
          <cell r="E3743">
            <v>775</v>
          </cell>
        </row>
        <row r="3744">
          <cell r="A3744" t="str">
            <v>Sweden SE4</v>
          </cell>
          <cell r="B3744" t="str">
            <v>SE4</v>
          </cell>
          <cell r="C3744" t="str">
            <v>Solar PV</v>
          </cell>
          <cell r="D3744" t="str">
            <v>2026</v>
          </cell>
          <cell r="E3744">
            <v>775</v>
          </cell>
        </row>
        <row r="3745">
          <cell r="A3745" t="str">
            <v>Sweden SE4</v>
          </cell>
          <cell r="B3745" t="str">
            <v>SE4</v>
          </cell>
          <cell r="C3745" t="str">
            <v>Solar PV</v>
          </cell>
          <cell r="D3745" t="str">
            <v>2027</v>
          </cell>
          <cell r="E3745">
            <v>775</v>
          </cell>
        </row>
        <row r="3746">
          <cell r="A3746" t="str">
            <v>Sweden SE4</v>
          </cell>
          <cell r="B3746" t="str">
            <v>SE4</v>
          </cell>
          <cell r="C3746" t="str">
            <v>Solar PV</v>
          </cell>
          <cell r="D3746" t="str">
            <v>2028</v>
          </cell>
          <cell r="E3746">
            <v>775</v>
          </cell>
        </row>
        <row r="3747">
          <cell r="A3747" t="str">
            <v>Sweden SE4</v>
          </cell>
          <cell r="B3747" t="str">
            <v>SE4</v>
          </cell>
          <cell r="C3747" t="str">
            <v>Solar PV</v>
          </cell>
          <cell r="D3747" t="str">
            <v>2029</v>
          </cell>
          <cell r="E3747">
            <v>775</v>
          </cell>
        </row>
        <row r="3748">
          <cell r="A3748" t="str">
            <v>Sweden SE4</v>
          </cell>
          <cell r="B3748" t="str">
            <v>SE4</v>
          </cell>
          <cell r="C3748" t="str">
            <v>Solar PV</v>
          </cell>
          <cell r="D3748" t="str">
            <v>2030</v>
          </cell>
          <cell r="E3748">
            <v>775</v>
          </cell>
        </row>
        <row r="3749">
          <cell r="A3749" t="str">
            <v>Sweden SE4</v>
          </cell>
          <cell r="B3749" t="str">
            <v>SE4</v>
          </cell>
          <cell r="C3749" t="str">
            <v>Solar PV</v>
          </cell>
          <cell r="D3749" t="str">
            <v>2031</v>
          </cell>
          <cell r="E3749">
            <v>775</v>
          </cell>
        </row>
        <row r="3750">
          <cell r="A3750" t="str">
            <v>Sweden SE4</v>
          </cell>
          <cell r="B3750" t="str">
            <v>SE4</v>
          </cell>
          <cell r="C3750" t="str">
            <v>Solar PV</v>
          </cell>
          <cell r="D3750" t="str">
            <v>2032</v>
          </cell>
          <cell r="E3750">
            <v>775</v>
          </cell>
        </row>
        <row r="3751">
          <cell r="A3751" t="str">
            <v>Sweden SE4</v>
          </cell>
          <cell r="B3751" t="str">
            <v>SE4</v>
          </cell>
          <cell r="C3751" t="str">
            <v>Solar PV</v>
          </cell>
          <cell r="D3751" t="str">
            <v>2033</v>
          </cell>
          <cell r="E3751">
            <v>775</v>
          </cell>
        </row>
        <row r="3752">
          <cell r="A3752" t="str">
            <v>Sweden SE4</v>
          </cell>
          <cell r="B3752" t="str">
            <v>SE4</v>
          </cell>
          <cell r="C3752" t="str">
            <v>Solar PV</v>
          </cell>
          <cell r="D3752" t="str">
            <v>2034</v>
          </cell>
          <cell r="E3752">
            <v>775</v>
          </cell>
        </row>
        <row r="3753">
          <cell r="A3753" t="str">
            <v>Sweden SE4</v>
          </cell>
          <cell r="B3753" t="str">
            <v>SE4</v>
          </cell>
          <cell r="C3753" t="str">
            <v>Solar PV</v>
          </cell>
          <cell r="D3753" t="str">
            <v>2035</v>
          </cell>
          <cell r="E3753">
            <v>775</v>
          </cell>
        </row>
        <row r="3754">
          <cell r="A3754" t="str">
            <v>Sweden SE4</v>
          </cell>
          <cell r="B3754" t="str">
            <v>SE4</v>
          </cell>
          <cell r="C3754" t="str">
            <v>Solar PV</v>
          </cell>
          <cell r="D3754" t="str">
            <v>2036</v>
          </cell>
          <cell r="E3754">
            <v>775</v>
          </cell>
        </row>
        <row r="3755">
          <cell r="A3755" t="str">
            <v>Sweden SE4</v>
          </cell>
          <cell r="B3755" t="str">
            <v>SE4</v>
          </cell>
          <cell r="C3755" t="str">
            <v>Solar PV</v>
          </cell>
          <cell r="D3755" t="str">
            <v>2037</v>
          </cell>
          <cell r="E3755">
            <v>775</v>
          </cell>
        </row>
        <row r="3756">
          <cell r="A3756" t="str">
            <v>Sweden SE4</v>
          </cell>
          <cell r="B3756" t="str">
            <v>SE4</v>
          </cell>
          <cell r="C3756" t="str">
            <v>Solar PV</v>
          </cell>
          <cell r="D3756" t="str">
            <v>2038</v>
          </cell>
          <cell r="E3756">
            <v>775</v>
          </cell>
        </row>
        <row r="3757">
          <cell r="A3757" t="str">
            <v>Sweden SE4</v>
          </cell>
          <cell r="B3757" t="str">
            <v>SE4</v>
          </cell>
          <cell r="C3757" t="str">
            <v>Solar PV</v>
          </cell>
          <cell r="D3757" t="str">
            <v>2039</v>
          </cell>
          <cell r="E3757">
            <v>775</v>
          </cell>
        </row>
        <row r="3758">
          <cell r="A3758" t="str">
            <v>Sweden SE4</v>
          </cell>
          <cell r="B3758" t="str">
            <v>SE4</v>
          </cell>
          <cell r="C3758" t="str">
            <v>Solar PV</v>
          </cell>
          <cell r="D3758" t="str">
            <v>2040</v>
          </cell>
          <cell r="E3758">
            <v>775</v>
          </cell>
        </row>
        <row r="3759">
          <cell r="A3759" t="str">
            <v>Sweden SE4</v>
          </cell>
          <cell r="B3759" t="str">
            <v>SE4</v>
          </cell>
          <cell r="C3759" t="str">
            <v>Solar PV</v>
          </cell>
          <cell r="D3759" t="str">
            <v>2041</v>
          </cell>
          <cell r="E3759">
            <v>775</v>
          </cell>
        </row>
        <row r="3760">
          <cell r="A3760" t="str">
            <v>Sweden SE4</v>
          </cell>
          <cell r="B3760" t="str">
            <v>SE4</v>
          </cell>
          <cell r="C3760" t="str">
            <v>Solar PV</v>
          </cell>
          <cell r="D3760" t="str">
            <v>2042</v>
          </cell>
          <cell r="E3760">
            <v>775</v>
          </cell>
        </row>
        <row r="3761">
          <cell r="A3761" t="str">
            <v>Sweden SE4</v>
          </cell>
          <cell r="B3761" t="str">
            <v>SE4</v>
          </cell>
          <cell r="C3761" t="str">
            <v>Solar PV</v>
          </cell>
          <cell r="D3761" t="str">
            <v>2043</v>
          </cell>
          <cell r="E3761">
            <v>775</v>
          </cell>
        </row>
        <row r="3762">
          <cell r="A3762" t="str">
            <v>Sweden SE4</v>
          </cell>
          <cell r="B3762" t="str">
            <v>SE4</v>
          </cell>
          <cell r="C3762" t="str">
            <v>Solar PV</v>
          </cell>
          <cell r="D3762" t="str">
            <v>2044</v>
          </cell>
          <cell r="E3762">
            <v>775</v>
          </cell>
        </row>
        <row r="3763">
          <cell r="A3763" t="str">
            <v>Sweden SE4</v>
          </cell>
          <cell r="B3763" t="str">
            <v>SE4</v>
          </cell>
          <cell r="C3763" t="str">
            <v>Solar PV</v>
          </cell>
          <cell r="D3763" t="str">
            <v>2045</v>
          </cell>
          <cell r="E3763">
            <v>775</v>
          </cell>
        </row>
        <row r="3764">
          <cell r="A3764" t="str">
            <v>Sweden SE4</v>
          </cell>
          <cell r="B3764" t="str">
            <v>SE4</v>
          </cell>
          <cell r="C3764" t="str">
            <v>Solar PV</v>
          </cell>
          <cell r="D3764" t="str">
            <v>2046</v>
          </cell>
          <cell r="E3764">
            <v>775</v>
          </cell>
        </row>
        <row r="3765">
          <cell r="A3765" t="str">
            <v>Sweden SE4</v>
          </cell>
          <cell r="B3765" t="str">
            <v>SE4</v>
          </cell>
          <cell r="C3765" t="str">
            <v>Solar PV</v>
          </cell>
          <cell r="D3765" t="str">
            <v>2047</v>
          </cell>
          <cell r="E3765">
            <v>775</v>
          </cell>
        </row>
        <row r="3766">
          <cell r="A3766" t="str">
            <v>Sweden SE4</v>
          </cell>
          <cell r="B3766" t="str">
            <v>SE4</v>
          </cell>
          <cell r="C3766" t="str">
            <v>Solar PV</v>
          </cell>
          <cell r="D3766" t="str">
            <v>2048</v>
          </cell>
          <cell r="E3766">
            <v>775</v>
          </cell>
        </row>
        <row r="3767">
          <cell r="A3767" t="str">
            <v>Sweden SE4</v>
          </cell>
          <cell r="B3767" t="str">
            <v>SE4</v>
          </cell>
          <cell r="C3767" t="str">
            <v>Solar PV</v>
          </cell>
          <cell r="D3767" t="str">
            <v>2049</v>
          </cell>
          <cell r="E3767">
            <v>775</v>
          </cell>
        </row>
        <row r="3768">
          <cell r="A3768" t="str">
            <v>Sweden SE4</v>
          </cell>
          <cell r="B3768" t="str">
            <v>SE4</v>
          </cell>
          <cell r="C3768" t="str">
            <v>Solar PV</v>
          </cell>
          <cell r="D3768" t="str">
            <v>2050</v>
          </cell>
          <cell r="E3768">
            <v>775</v>
          </cell>
        </row>
        <row r="3769">
          <cell r="A3769" t="str">
            <v>Slovenia</v>
          </cell>
          <cell r="B3769" t="str">
            <v>SI</v>
          </cell>
          <cell r="C3769" t="str">
            <v>Solar PV</v>
          </cell>
          <cell r="D3769" t="str">
            <v>2018</v>
          </cell>
          <cell r="E3769">
            <v>948</v>
          </cell>
        </row>
        <row r="3770">
          <cell r="A3770" t="str">
            <v>Slovenia</v>
          </cell>
          <cell r="B3770" t="str">
            <v>SI</v>
          </cell>
          <cell r="C3770" t="str">
            <v>Solar PV</v>
          </cell>
          <cell r="D3770" t="str">
            <v>2019</v>
          </cell>
          <cell r="E3770">
            <v>948</v>
          </cell>
        </row>
        <row r="3771">
          <cell r="A3771" t="str">
            <v>Slovenia</v>
          </cell>
          <cell r="B3771" t="str">
            <v>SI</v>
          </cell>
          <cell r="C3771" t="str">
            <v>Solar PV</v>
          </cell>
          <cell r="D3771" t="str">
            <v>2020</v>
          </cell>
          <cell r="E3771">
            <v>948</v>
          </cell>
        </row>
        <row r="3772">
          <cell r="A3772" t="str">
            <v>Slovenia</v>
          </cell>
          <cell r="B3772" t="str">
            <v>SI</v>
          </cell>
          <cell r="C3772" t="str">
            <v>Solar PV</v>
          </cell>
          <cell r="D3772" t="str">
            <v>2021</v>
          </cell>
          <cell r="E3772">
            <v>948</v>
          </cell>
        </row>
        <row r="3773">
          <cell r="A3773" t="str">
            <v>Slovenia</v>
          </cell>
          <cell r="B3773" t="str">
            <v>SI</v>
          </cell>
          <cell r="C3773" t="str">
            <v>Solar PV</v>
          </cell>
          <cell r="D3773" t="str">
            <v>2022</v>
          </cell>
          <cell r="E3773">
            <v>948</v>
          </cell>
        </row>
        <row r="3774">
          <cell r="A3774" t="str">
            <v>Slovenia</v>
          </cell>
          <cell r="B3774" t="str">
            <v>SI</v>
          </cell>
          <cell r="C3774" t="str">
            <v>Solar PV</v>
          </cell>
          <cell r="D3774" t="str">
            <v>2023</v>
          </cell>
          <cell r="E3774">
            <v>948</v>
          </cell>
        </row>
        <row r="3775">
          <cell r="A3775" t="str">
            <v>Slovenia</v>
          </cell>
          <cell r="B3775" t="str">
            <v>SI</v>
          </cell>
          <cell r="C3775" t="str">
            <v>Solar PV</v>
          </cell>
          <cell r="D3775" t="str">
            <v>2024</v>
          </cell>
          <cell r="E3775">
            <v>948</v>
          </cell>
        </row>
        <row r="3776">
          <cell r="A3776" t="str">
            <v>Slovenia</v>
          </cell>
          <cell r="B3776" t="str">
            <v>SI</v>
          </cell>
          <cell r="C3776" t="str">
            <v>Solar PV</v>
          </cell>
          <cell r="D3776" t="str">
            <v>2025</v>
          </cell>
          <cell r="E3776">
            <v>948</v>
          </cell>
        </row>
        <row r="3777">
          <cell r="A3777" t="str">
            <v>Slovenia</v>
          </cell>
          <cell r="B3777" t="str">
            <v>SI</v>
          </cell>
          <cell r="C3777" t="str">
            <v>Solar PV</v>
          </cell>
          <cell r="D3777" t="str">
            <v>2026</v>
          </cell>
          <cell r="E3777">
            <v>948</v>
          </cell>
        </row>
        <row r="3778">
          <cell r="A3778" t="str">
            <v>Slovenia</v>
          </cell>
          <cell r="B3778" t="str">
            <v>SI</v>
          </cell>
          <cell r="C3778" t="str">
            <v>Solar PV</v>
          </cell>
          <cell r="D3778" t="str">
            <v>2027</v>
          </cell>
          <cell r="E3778">
            <v>948</v>
          </cell>
        </row>
        <row r="3779">
          <cell r="A3779" t="str">
            <v>Slovenia</v>
          </cell>
          <cell r="B3779" t="str">
            <v>SI</v>
          </cell>
          <cell r="C3779" t="str">
            <v>Solar PV</v>
          </cell>
          <cell r="D3779" t="str">
            <v>2028</v>
          </cell>
          <cell r="E3779">
            <v>948</v>
          </cell>
        </row>
        <row r="3780">
          <cell r="A3780" t="str">
            <v>Slovenia</v>
          </cell>
          <cell r="B3780" t="str">
            <v>SI</v>
          </cell>
          <cell r="C3780" t="str">
            <v>Solar PV</v>
          </cell>
          <cell r="D3780" t="str">
            <v>2029</v>
          </cell>
          <cell r="E3780">
            <v>948</v>
          </cell>
        </row>
        <row r="3781">
          <cell r="A3781" t="str">
            <v>Slovenia</v>
          </cell>
          <cell r="B3781" t="str">
            <v>SI</v>
          </cell>
          <cell r="C3781" t="str">
            <v>Solar PV</v>
          </cell>
          <cell r="D3781" t="str">
            <v>2030</v>
          </cell>
          <cell r="E3781">
            <v>948</v>
          </cell>
        </row>
        <row r="3782">
          <cell r="A3782" t="str">
            <v>Slovenia</v>
          </cell>
          <cell r="B3782" t="str">
            <v>SI</v>
          </cell>
          <cell r="C3782" t="str">
            <v>Solar PV</v>
          </cell>
          <cell r="D3782" t="str">
            <v>2031</v>
          </cell>
          <cell r="E3782">
            <v>948</v>
          </cell>
        </row>
        <row r="3783">
          <cell r="A3783" t="str">
            <v>Slovenia</v>
          </cell>
          <cell r="B3783" t="str">
            <v>SI</v>
          </cell>
          <cell r="C3783" t="str">
            <v>Solar PV</v>
          </cell>
          <cell r="D3783" t="str">
            <v>2032</v>
          </cell>
          <cell r="E3783">
            <v>948</v>
          </cell>
        </row>
        <row r="3784">
          <cell r="A3784" t="str">
            <v>Slovenia</v>
          </cell>
          <cell r="B3784" t="str">
            <v>SI</v>
          </cell>
          <cell r="C3784" t="str">
            <v>Solar PV</v>
          </cell>
          <cell r="D3784" t="str">
            <v>2033</v>
          </cell>
          <cell r="E3784">
            <v>948</v>
          </cell>
        </row>
        <row r="3785">
          <cell r="A3785" t="str">
            <v>Slovenia</v>
          </cell>
          <cell r="B3785" t="str">
            <v>SI</v>
          </cell>
          <cell r="C3785" t="str">
            <v>Solar PV</v>
          </cell>
          <cell r="D3785" t="str">
            <v>2034</v>
          </cell>
          <cell r="E3785">
            <v>948</v>
          </cell>
        </row>
        <row r="3786">
          <cell r="A3786" t="str">
            <v>Slovenia</v>
          </cell>
          <cell r="B3786" t="str">
            <v>SI</v>
          </cell>
          <cell r="C3786" t="str">
            <v>Solar PV</v>
          </cell>
          <cell r="D3786" t="str">
            <v>2035</v>
          </cell>
          <cell r="E3786">
            <v>948</v>
          </cell>
        </row>
        <row r="3787">
          <cell r="A3787" t="str">
            <v>Slovenia</v>
          </cell>
          <cell r="B3787" t="str">
            <v>SI</v>
          </cell>
          <cell r="C3787" t="str">
            <v>Solar PV</v>
          </cell>
          <cell r="D3787" t="str">
            <v>2036</v>
          </cell>
          <cell r="E3787">
            <v>948</v>
          </cell>
        </row>
        <row r="3788">
          <cell r="A3788" t="str">
            <v>Slovenia</v>
          </cell>
          <cell r="B3788" t="str">
            <v>SI</v>
          </cell>
          <cell r="C3788" t="str">
            <v>Solar PV</v>
          </cell>
          <cell r="D3788" t="str">
            <v>2037</v>
          </cell>
          <cell r="E3788">
            <v>948</v>
          </cell>
        </row>
        <row r="3789">
          <cell r="A3789" t="str">
            <v>Slovenia</v>
          </cell>
          <cell r="B3789" t="str">
            <v>SI</v>
          </cell>
          <cell r="C3789" t="str">
            <v>Solar PV</v>
          </cell>
          <cell r="D3789" t="str">
            <v>2038</v>
          </cell>
          <cell r="E3789">
            <v>948</v>
          </cell>
        </row>
        <row r="3790">
          <cell r="A3790" t="str">
            <v>Slovenia</v>
          </cell>
          <cell r="B3790" t="str">
            <v>SI</v>
          </cell>
          <cell r="C3790" t="str">
            <v>Solar PV</v>
          </cell>
          <cell r="D3790" t="str">
            <v>2039</v>
          </cell>
          <cell r="E3790">
            <v>948</v>
          </cell>
        </row>
        <row r="3791">
          <cell r="A3791" t="str">
            <v>Slovenia</v>
          </cell>
          <cell r="B3791" t="str">
            <v>SI</v>
          </cell>
          <cell r="C3791" t="str">
            <v>Solar PV</v>
          </cell>
          <cell r="D3791" t="str">
            <v>2040</v>
          </cell>
          <cell r="E3791">
            <v>948</v>
          </cell>
        </row>
        <row r="3792">
          <cell r="A3792" t="str">
            <v>Slovenia</v>
          </cell>
          <cell r="B3792" t="str">
            <v>SI</v>
          </cell>
          <cell r="C3792" t="str">
            <v>Solar PV</v>
          </cell>
          <cell r="D3792" t="str">
            <v>2041</v>
          </cell>
          <cell r="E3792">
            <v>948</v>
          </cell>
        </row>
        <row r="3793">
          <cell r="A3793" t="str">
            <v>Slovenia</v>
          </cell>
          <cell r="B3793" t="str">
            <v>SI</v>
          </cell>
          <cell r="C3793" t="str">
            <v>Solar PV</v>
          </cell>
          <cell r="D3793" t="str">
            <v>2042</v>
          </cell>
          <cell r="E3793">
            <v>948</v>
          </cell>
        </row>
        <row r="3794">
          <cell r="A3794" t="str">
            <v>Slovenia</v>
          </cell>
          <cell r="B3794" t="str">
            <v>SI</v>
          </cell>
          <cell r="C3794" t="str">
            <v>Solar PV</v>
          </cell>
          <cell r="D3794" t="str">
            <v>2043</v>
          </cell>
          <cell r="E3794">
            <v>948</v>
          </cell>
        </row>
        <row r="3795">
          <cell r="A3795" t="str">
            <v>Slovenia</v>
          </cell>
          <cell r="B3795" t="str">
            <v>SI</v>
          </cell>
          <cell r="C3795" t="str">
            <v>Solar PV</v>
          </cell>
          <cell r="D3795" t="str">
            <v>2044</v>
          </cell>
          <cell r="E3795">
            <v>948</v>
          </cell>
        </row>
        <row r="3796">
          <cell r="A3796" t="str">
            <v>Slovenia</v>
          </cell>
          <cell r="B3796" t="str">
            <v>SI</v>
          </cell>
          <cell r="C3796" t="str">
            <v>Solar PV</v>
          </cell>
          <cell r="D3796" t="str">
            <v>2045</v>
          </cell>
          <cell r="E3796">
            <v>948</v>
          </cell>
        </row>
        <row r="3797">
          <cell r="A3797" t="str">
            <v>Slovenia</v>
          </cell>
          <cell r="B3797" t="str">
            <v>SI</v>
          </cell>
          <cell r="C3797" t="str">
            <v>Solar PV</v>
          </cell>
          <cell r="D3797" t="str">
            <v>2046</v>
          </cell>
          <cell r="E3797">
            <v>948</v>
          </cell>
        </row>
        <row r="3798">
          <cell r="A3798" t="str">
            <v>Slovenia</v>
          </cell>
          <cell r="B3798" t="str">
            <v>SI</v>
          </cell>
          <cell r="C3798" t="str">
            <v>Solar PV</v>
          </cell>
          <cell r="D3798" t="str">
            <v>2047</v>
          </cell>
          <cell r="E3798">
            <v>948</v>
          </cell>
        </row>
        <row r="3799">
          <cell r="A3799" t="str">
            <v>Slovenia</v>
          </cell>
          <cell r="B3799" t="str">
            <v>SI</v>
          </cell>
          <cell r="C3799" t="str">
            <v>Solar PV</v>
          </cell>
          <cell r="D3799" t="str">
            <v>2048</v>
          </cell>
          <cell r="E3799">
            <v>948</v>
          </cell>
        </row>
        <row r="3800">
          <cell r="A3800" t="str">
            <v>Slovenia</v>
          </cell>
          <cell r="B3800" t="str">
            <v>SI</v>
          </cell>
          <cell r="C3800" t="str">
            <v>Solar PV</v>
          </cell>
          <cell r="D3800" t="str">
            <v>2049</v>
          </cell>
          <cell r="E3800">
            <v>948</v>
          </cell>
        </row>
        <row r="3801">
          <cell r="A3801" t="str">
            <v>Slovenia</v>
          </cell>
          <cell r="B3801" t="str">
            <v>SI</v>
          </cell>
          <cell r="C3801" t="str">
            <v>Solar PV</v>
          </cell>
          <cell r="D3801" t="str">
            <v>2050</v>
          </cell>
          <cell r="E3801">
            <v>948</v>
          </cell>
        </row>
        <row r="3802">
          <cell r="A3802" t="str">
            <v>Slovak Republic</v>
          </cell>
          <cell r="B3802" t="str">
            <v>SK</v>
          </cell>
          <cell r="C3802" t="str">
            <v>Solar PV</v>
          </cell>
          <cell r="D3802" t="str">
            <v>2018</v>
          </cell>
          <cell r="E3802">
            <v>880</v>
          </cell>
        </row>
        <row r="3803">
          <cell r="A3803" t="str">
            <v>Slovak Republic</v>
          </cell>
          <cell r="B3803" t="str">
            <v>SK</v>
          </cell>
          <cell r="C3803" t="str">
            <v>Solar PV</v>
          </cell>
          <cell r="D3803" t="str">
            <v>2019</v>
          </cell>
          <cell r="E3803">
            <v>880</v>
          </cell>
        </row>
        <row r="3804">
          <cell r="A3804" t="str">
            <v>Slovak Republic</v>
          </cell>
          <cell r="B3804" t="str">
            <v>SK</v>
          </cell>
          <cell r="C3804" t="str">
            <v>Solar PV</v>
          </cell>
          <cell r="D3804" t="str">
            <v>2020</v>
          </cell>
          <cell r="E3804">
            <v>880</v>
          </cell>
        </row>
        <row r="3805">
          <cell r="A3805" t="str">
            <v>Slovak Republic</v>
          </cell>
          <cell r="B3805" t="str">
            <v>SK</v>
          </cell>
          <cell r="C3805" t="str">
            <v>Solar PV</v>
          </cell>
          <cell r="D3805" t="str">
            <v>2021</v>
          </cell>
          <cell r="E3805">
            <v>880</v>
          </cell>
        </row>
        <row r="3806">
          <cell r="A3806" t="str">
            <v>Slovak Republic</v>
          </cell>
          <cell r="B3806" t="str">
            <v>SK</v>
          </cell>
          <cell r="C3806" t="str">
            <v>Solar PV</v>
          </cell>
          <cell r="D3806" t="str">
            <v>2022</v>
          </cell>
          <cell r="E3806">
            <v>880</v>
          </cell>
        </row>
        <row r="3807">
          <cell r="A3807" t="str">
            <v>Slovak Republic</v>
          </cell>
          <cell r="B3807" t="str">
            <v>SK</v>
          </cell>
          <cell r="C3807" t="str">
            <v>Solar PV</v>
          </cell>
          <cell r="D3807" t="str">
            <v>2023</v>
          </cell>
          <cell r="E3807">
            <v>880</v>
          </cell>
        </row>
        <row r="3808">
          <cell r="A3808" t="str">
            <v>Slovak Republic</v>
          </cell>
          <cell r="B3808" t="str">
            <v>SK</v>
          </cell>
          <cell r="C3808" t="str">
            <v>Solar PV</v>
          </cell>
          <cell r="D3808" t="str">
            <v>2024</v>
          </cell>
          <cell r="E3808">
            <v>880</v>
          </cell>
        </row>
        <row r="3809">
          <cell r="A3809" t="str">
            <v>Slovak Republic</v>
          </cell>
          <cell r="B3809" t="str">
            <v>SK</v>
          </cell>
          <cell r="C3809" t="str">
            <v>Solar PV</v>
          </cell>
          <cell r="D3809" t="str">
            <v>2025</v>
          </cell>
          <cell r="E3809">
            <v>880</v>
          </cell>
        </row>
        <row r="3810">
          <cell r="A3810" t="str">
            <v>Slovak Republic</v>
          </cell>
          <cell r="B3810" t="str">
            <v>SK</v>
          </cell>
          <cell r="C3810" t="str">
            <v>Solar PV</v>
          </cell>
          <cell r="D3810" t="str">
            <v>2026</v>
          </cell>
          <cell r="E3810">
            <v>880</v>
          </cell>
        </row>
        <row r="3811">
          <cell r="A3811" t="str">
            <v>Slovak Republic</v>
          </cell>
          <cell r="B3811" t="str">
            <v>SK</v>
          </cell>
          <cell r="C3811" t="str">
            <v>Solar PV</v>
          </cell>
          <cell r="D3811" t="str">
            <v>2027</v>
          </cell>
          <cell r="E3811">
            <v>880</v>
          </cell>
        </row>
        <row r="3812">
          <cell r="A3812" t="str">
            <v>Slovak Republic</v>
          </cell>
          <cell r="B3812" t="str">
            <v>SK</v>
          </cell>
          <cell r="C3812" t="str">
            <v>Solar PV</v>
          </cell>
          <cell r="D3812" t="str">
            <v>2028</v>
          </cell>
          <cell r="E3812">
            <v>880</v>
          </cell>
        </row>
        <row r="3813">
          <cell r="A3813" t="str">
            <v>Slovak Republic</v>
          </cell>
          <cell r="B3813" t="str">
            <v>SK</v>
          </cell>
          <cell r="C3813" t="str">
            <v>Solar PV</v>
          </cell>
          <cell r="D3813" t="str">
            <v>2029</v>
          </cell>
          <cell r="E3813">
            <v>880</v>
          </cell>
        </row>
        <row r="3814">
          <cell r="A3814" t="str">
            <v>Slovak Republic</v>
          </cell>
          <cell r="B3814" t="str">
            <v>SK</v>
          </cell>
          <cell r="C3814" t="str">
            <v>Solar PV</v>
          </cell>
          <cell r="D3814" t="str">
            <v>2030</v>
          </cell>
          <cell r="E3814">
            <v>880</v>
          </cell>
        </row>
        <row r="3815">
          <cell r="A3815" t="str">
            <v>Slovak Republic</v>
          </cell>
          <cell r="B3815" t="str">
            <v>SK</v>
          </cell>
          <cell r="C3815" t="str">
            <v>Solar PV</v>
          </cell>
          <cell r="D3815" t="str">
            <v>2031</v>
          </cell>
          <cell r="E3815">
            <v>880</v>
          </cell>
        </row>
        <row r="3816">
          <cell r="A3816" t="str">
            <v>Slovak Republic</v>
          </cell>
          <cell r="B3816" t="str">
            <v>SK</v>
          </cell>
          <cell r="C3816" t="str">
            <v>Solar PV</v>
          </cell>
          <cell r="D3816" t="str">
            <v>2032</v>
          </cell>
          <cell r="E3816">
            <v>880</v>
          </cell>
        </row>
        <row r="3817">
          <cell r="A3817" t="str">
            <v>Slovak Republic</v>
          </cell>
          <cell r="B3817" t="str">
            <v>SK</v>
          </cell>
          <cell r="C3817" t="str">
            <v>Solar PV</v>
          </cell>
          <cell r="D3817" t="str">
            <v>2033</v>
          </cell>
          <cell r="E3817">
            <v>880</v>
          </cell>
        </row>
        <row r="3818">
          <cell r="A3818" t="str">
            <v>Slovak Republic</v>
          </cell>
          <cell r="B3818" t="str">
            <v>SK</v>
          </cell>
          <cell r="C3818" t="str">
            <v>Solar PV</v>
          </cell>
          <cell r="D3818" t="str">
            <v>2034</v>
          </cell>
          <cell r="E3818">
            <v>880</v>
          </cell>
        </row>
        <row r="3819">
          <cell r="A3819" t="str">
            <v>Slovak Republic</v>
          </cell>
          <cell r="B3819" t="str">
            <v>SK</v>
          </cell>
          <cell r="C3819" t="str">
            <v>Solar PV</v>
          </cell>
          <cell r="D3819" t="str">
            <v>2035</v>
          </cell>
          <cell r="E3819">
            <v>880</v>
          </cell>
        </row>
        <row r="3820">
          <cell r="A3820" t="str">
            <v>Slovak Republic</v>
          </cell>
          <cell r="B3820" t="str">
            <v>SK</v>
          </cell>
          <cell r="C3820" t="str">
            <v>Solar PV</v>
          </cell>
          <cell r="D3820" t="str">
            <v>2036</v>
          </cell>
          <cell r="E3820">
            <v>880</v>
          </cell>
        </row>
        <row r="3821">
          <cell r="A3821" t="str">
            <v>Slovak Republic</v>
          </cell>
          <cell r="B3821" t="str">
            <v>SK</v>
          </cell>
          <cell r="C3821" t="str">
            <v>Solar PV</v>
          </cell>
          <cell r="D3821" t="str">
            <v>2037</v>
          </cell>
          <cell r="E3821">
            <v>880</v>
          </cell>
        </row>
        <row r="3822">
          <cell r="A3822" t="str">
            <v>Slovak Republic</v>
          </cell>
          <cell r="B3822" t="str">
            <v>SK</v>
          </cell>
          <cell r="C3822" t="str">
            <v>Solar PV</v>
          </cell>
          <cell r="D3822" t="str">
            <v>2038</v>
          </cell>
          <cell r="E3822">
            <v>880</v>
          </cell>
        </row>
        <row r="3823">
          <cell r="A3823" t="str">
            <v>Slovak Republic</v>
          </cell>
          <cell r="B3823" t="str">
            <v>SK</v>
          </cell>
          <cell r="C3823" t="str">
            <v>Solar PV</v>
          </cell>
          <cell r="D3823" t="str">
            <v>2039</v>
          </cell>
          <cell r="E3823">
            <v>880</v>
          </cell>
        </row>
        <row r="3824">
          <cell r="A3824" t="str">
            <v>Slovak Republic</v>
          </cell>
          <cell r="B3824" t="str">
            <v>SK</v>
          </cell>
          <cell r="C3824" t="str">
            <v>Solar PV</v>
          </cell>
          <cell r="D3824" t="str">
            <v>2040</v>
          </cell>
          <cell r="E3824">
            <v>880</v>
          </cell>
        </row>
        <row r="3825">
          <cell r="A3825" t="str">
            <v>Slovak Republic</v>
          </cell>
          <cell r="B3825" t="str">
            <v>SK</v>
          </cell>
          <cell r="C3825" t="str">
            <v>Solar PV</v>
          </cell>
          <cell r="D3825" t="str">
            <v>2041</v>
          </cell>
          <cell r="E3825">
            <v>880</v>
          </cell>
        </row>
        <row r="3826">
          <cell r="A3826" t="str">
            <v>Slovak Republic</v>
          </cell>
          <cell r="B3826" t="str">
            <v>SK</v>
          </cell>
          <cell r="C3826" t="str">
            <v>Solar PV</v>
          </cell>
          <cell r="D3826" t="str">
            <v>2042</v>
          </cell>
          <cell r="E3826">
            <v>880</v>
          </cell>
        </row>
        <row r="3827">
          <cell r="A3827" t="str">
            <v>Slovak Republic</v>
          </cell>
          <cell r="B3827" t="str">
            <v>SK</v>
          </cell>
          <cell r="C3827" t="str">
            <v>Solar PV</v>
          </cell>
          <cell r="D3827" t="str">
            <v>2043</v>
          </cell>
          <cell r="E3827">
            <v>880</v>
          </cell>
        </row>
        <row r="3828">
          <cell r="A3828" t="str">
            <v>Slovak Republic</v>
          </cell>
          <cell r="B3828" t="str">
            <v>SK</v>
          </cell>
          <cell r="C3828" t="str">
            <v>Solar PV</v>
          </cell>
          <cell r="D3828" t="str">
            <v>2044</v>
          </cell>
          <cell r="E3828">
            <v>880</v>
          </cell>
        </row>
        <row r="3829">
          <cell r="A3829" t="str">
            <v>Slovak Republic</v>
          </cell>
          <cell r="B3829" t="str">
            <v>SK</v>
          </cell>
          <cell r="C3829" t="str">
            <v>Solar PV</v>
          </cell>
          <cell r="D3829" t="str">
            <v>2045</v>
          </cell>
          <cell r="E3829">
            <v>880</v>
          </cell>
        </row>
        <row r="3830">
          <cell r="A3830" t="str">
            <v>Slovak Republic</v>
          </cell>
          <cell r="B3830" t="str">
            <v>SK</v>
          </cell>
          <cell r="C3830" t="str">
            <v>Solar PV</v>
          </cell>
          <cell r="D3830" t="str">
            <v>2046</v>
          </cell>
          <cell r="E3830">
            <v>880</v>
          </cell>
        </row>
        <row r="3831">
          <cell r="A3831" t="str">
            <v>Slovak Republic</v>
          </cell>
          <cell r="B3831" t="str">
            <v>SK</v>
          </cell>
          <cell r="C3831" t="str">
            <v>Solar PV</v>
          </cell>
          <cell r="D3831" t="str">
            <v>2047</v>
          </cell>
          <cell r="E3831">
            <v>880</v>
          </cell>
        </row>
        <row r="3832">
          <cell r="A3832" t="str">
            <v>Slovak Republic</v>
          </cell>
          <cell r="B3832" t="str">
            <v>SK</v>
          </cell>
          <cell r="C3832" t="str">
            <v>Solar PV</v>
          </cell>
          <cell r="D3832" t="str">
            <v>2048</v>
          </cell>
          <cell r="E3832">
            <v>880</v>
          </cell>
        </row>
        <row r="3833">
          <cell r="A3833" t="str">
            <v>Slovak Republic</v>
          </cell>
          <cell r="B3833" t="str">
            <v>SK</v>
          </cell>
          <cell r="C3833" t="str">
            <v>Solar PV</v>
          </cell>
          <cell r="D3833" t="str">
            <v>2049</v>
          </cell>
          <cell r="E3833">
            <v>880</v>
          </cell>
        </row>
        <row r="3834">
          <cell r="A3834" t="str">
            <v>Slovak Republic</v>
          </cell>
          <cell r="B3834" t="str">
            <v>SK</v>
          </cell>
          <cell r="C3834" t="str">
            <v>Solar PV</v>
          </cell>
          <cell r="D3834" t="str">
            <v>2050</v>
          </cell>
          <cell r="E3834">
            <v>880</v>
          </cell>
        </row>
        <row r="3835">
          <cell r="A3835" t="str">
            <v>Norway</v>
          </cell>
          <cell r="B3835" t="str">
            <v>NO</v>
          </cell>
          <cell r="C3835" t="str">
            <v>Solar PV</v>
          </cell>
          <cell r="D3835" t="str">
            <v>2018</v>
          </cell>
          <cell r="E3835">
            <v>684.25</v>
          </cell>
        </row>
        <row r="3836">
          <cell r="A3836" t="str">
            <v>Norway</v>
          </cell>
          <cell r="B3836" t="str">
            <v>NO</v>
          </cell>
          <cell r="C3836" t="str">
            <v>Solar PV</v>
          </cell>
          <cell r="D3836" t="str">
            <v>2019</v>
          </cell>
          <cell r="E3836">
            <v>684.25</v>
          </cell>
        </row>
        <row r="3837">
          <cell r="A3837" t="str">
            <v>Norway</v>
          </cell>
          <cell r="B3837" t="str">
            <v>NO</v>
          </cell>
          <cell r="C3837" t="str">
            <v>Solar PV</v>
          </cell>
          <cell r="D3837" t="str">
            <v>2020</v>
          </cell>
          <cell r="E3837">
            <v>684.25</v>
          </cell>
        </row>
        <row r="3838">
          <cell r="A3838" t="str">
            <v>Norway</v>
          </cell>
          <cell r="B3838" t="str">
            <v>NO</v>
          </cell>
          <cell r="C3838" t="str">
            <v>Solar PV</v>
          </cell>
          <cell r="D3838" t="str">
            <v>2021</v>
          </cell>
          <cell r="E3838">
            <v>684.25</v>
          </cell>
        </row>
        <row r="3839">
          <cell r="A3839" t="str">
            <v>Norway</v>
          </cell>
          <cell r="B3839" t="str">
            <v>NO</v>
          </cell>
          <cell r="C3839" t="str">
            <v>Solar PV</v>
          </cell>
          <cell r="D3839" t="str">
            <v>2022</v>
          </cell>
          <cell r="E3839">
            <v>684.25</v>
          </cell>
        </row>
        <row r="3840">
          <cell r="A3840" t="str">
            <v>Norway</v>
          </cell>
          <cell r="B3840" t="str">
            <v>NO</v>
          </cell>
          <cell r="C3840" t="str">
            <v>Solar PV</v>
          </cell>
          <cell r="D3840" t="str">
            <v>2023</v>
          </cell>
          <cell r="E3840">
            <v>684.25</v>
          </cell>
        </row>
        <row r="3841">
          <cell r="A3841" t="str">
            <v>Norway</v>
          </cell>
          <cell r="B3841" t="str">
            <v>NO</v>
          </cell>
          <cell r="C3841" t="str">
            <v>Solar PV</v>
          </cell>
          <cell r="D3841" t="str">
            <v>2024</v>
          </cell>
          <cell r="E3841">
            <v>684.25</v>
          </cell>
        </row>
        <row r="3842">
          <cell r="A3842" t="str">
            <v>Norway</v>
          </cell>
          <cell r="B3842" t="str">
            <v>NO</v>
          </cell>
          <cell r="C3842" t="str">
            <v>Solar PV</v>
          </cell>
          <cell r="D3842" t="str">
            <v>2025</v>
          </cell>
          <cell r="E3842">
            <v>684.25</v>
          </cell>
        </row>
        <row r="3843">
          <cell r="A3843" t="str">
            <v>Norway</v>
          </cell>
          <cell r="B3843" t="str">
            <v>NO</v>
          </cell>
          <cell r="C3843" t="str">
            <v>Solar PV</v>
          </cell>
          <cell r="D3843" t="str">
            <v>2026</v>
          </cell>
          <cell r="E3843">
            <v>684.25</v>
          </cell>
        </row>
        <row r="3844">
          <cell r="A3844" t="str">
            <v>Norway</v>
          </cell>
          <cell r="B3844" t="str">
            <v>NO</v>
          </cell>
          <cell r="C3844" t="str">
            <v>Solar PV</v>
          </cell>
          <cell r="D3844" t="str">
            <v>2027</v>
          </cell>
          <cell r="E3844">
            <v>684.25</v>
          </cell>
        </row>
        <row r="3845">
          <cell r="A3845" t="str">
            <v>Norway</v>
          </cell>
          <cell r="B3845" t="str">
            <v>NO</v>
          </cell>
          <cell r="C3845" t="str">
            <v>Solar PV</v>
          </cell>
          <cell r="D3845" t="str">
            <v>2028</v>
          </cell>
          <cell r="E3845">
            <v>684.25</v>
          </cell>
        </row>
        <row r="3846">
          <cell r="A3846" t="str">
            <v>Norway</v>
          </cell>
          <cell r="B3846" t="str">
            <v>NO</v>
          </cell>
          <cell r="C3846" t="str">
            <v>Solar PV</v>
          </cell>
          <cell r="D3846" t="str">
            <v>2029</v>
          </cell>
          <cell r="E3846">
            <v>684.25</v>
          </cell>
        </row>
        <row r="3847">
          <cell r="A3847" t="str">
            <v>Norway</v>
          </cell>
          <cell r="B3847" t="str">
            <v>NO</v>
          </cell>
          <cell r="C3847" t="str">
            <v>Solar PV</v>
          </cell>
          <cell r="D3847" t="str">
            <v>2030</v>
          </cell>
          <cell r="E3847">
            <v>684.25</v>
          </cell>
        </row>
        <row r="3848">
          <cell r="A3848" t="str">
            <v>Norway</v>
          </cell>
          <cell r="B3848" t="str">
            <v>NO</v>
          </cell>
          <cell r="C3848" t="str">
            <v>Solar PV</v>
          </cell>
          <cell r="D3848" t="str">
            <v>2031</v>
          </cell>
          <cell r="E3848">
            <v>684.25</v>
          </cell>
        </row>
        <row r="3849">
          <cell r="A3849" t="str">
            <v>Norway</v>
          </cell>
          <cell r="B3849" t="str">
            <v>NO</v>
          </cell>
          <cell r="C3849" t="str">
            <v>Solar PV</v>
          </cell>
          <cell r="D3849" t="str">
            <v>2032</v>
          </cell>
          <cell r="E3849">
            <v>684.25</v>
          </cell>
        </row>
        <row r="3850">
          <cell r="A3850" t="str">
            <v>Norway</v>
          </cell>
          <cell r="B3850" t="str">
            <v>NO</v>
          </cell>
          <cell r="C3850" t="str">
            <v>Solar PV</v>
          </cell>
          <cell r="D3850" t="str">
            <v>2033</v>
          </cell>
          <cell r="E3850">
            <v>684.25</v>
          </cell>
        </row>
        <row r="3851">
          <cell r="A3851" t="str">
            <v>Norway</v>
          </cell>
          <cell r="B3851" t="str">
            <v>NO</v>
          </cell>
          <cell r="C3851" t="str">
            <v>Solar PV</v>
          </cell>
          <cell r="D3851" t="str">
            <v>2034</v>
          </cell>
          <cell r="E3851">
            <v>684.25</v>
          </cell>
        </row>
        <row r="3852">
          <cell r="A3852" t="str">
            <v>Norway</v>
          </cell>
          <cell r="B3852" t="str">
            <v>NO</v>
          </cell>
          <cell r="C3852" t="str">
            <v>Solar PV</v>
          </cell>
          <cell r="D3852" t="str">
            <v>2035</v>
          </cell>
          <cell r="E3852">
            <v>684.25</v>
          </cell>
        </row>
        <row r="3853">
          <cell r="A3853" t="str">
            <v>Norway</v>
          </cell>
          <cell r="B3853" t="str">
            <v>NO</v>
          </cell>
          <cell r="C3853" t="str">
            <v>Solar PV</v>
          </cell>
          <cell r="D3853" t="str">
            <v>2036</v>
          </cell>
          <cell r="E3853">
            <v>684.25</v>
          </cell>
        </row>
        <row r="3854">
          <cell r="A3854" t="str">
            <v>Norway</v>
          </cell>
          <cell r="B3854" t="str">
            <v>NO</v>
          </cell>
          <cell r="C3854" t="str">
            <v>Solar PV</v>
          </cell>
          <cell r="D3854" t="str">
            <v>2037</v>
          </cell>
          <cell r="E3854">
            <v>684.25</v>
          </cell>
        </row>
        <row r="3855">
          <cell r="A3855" t="str">
            <v>Norway</v>
          </cell>
          <cell r="B3855" t="str">
            <v>NO</v>
          </cell>
          <cell r="C3855" t="str">
            <v>Solar PV</v>
          </cell>
          <cell r="D3855" t="str">
            <v>2038</v>
          </cell>
          <cell r="E3855">
            <v>684.25</v>
          </cell>
        </row>
        <row r="3856">
          <cell r="A3856" t="str">
            <v>Norway</v>
          </cell>
          <cell r="B3856" t="str">
            <v>NO</v>
          </cell>
          <cell r="C3856" t="str">
            <v>Solar PV</v>
          </cell>
          <cell r="D3856" t="str">
            <v>2039</v>
          </cell>
          <cell r="E3856">
            <v>684.25</v>
          </cell>
        </row>
        <row r="3857">
          <cell r="A3857" t="str">
            <v>Norway</v>
          </cell>
          <cell r="B3857" t="str">
            <v>NO</v>
          </cell>
          <cell r="C3857" t="str">
            <v>Solar PV</v>
          </cell>
          <cell r="D3857" t="str">
            <v>2040</v>
          </cell>
          <cell r="E3857">
            <v>684.25</v>
          </cell>
        </row>
        <row r="3858">
          <cell r="A3858" t="str">
            <v>Norway</v>
          </cell>
          <cell r="B3858" t="str">
            <v>NO</v>
          </cell>
          <cell r="C3858" t="str">
            <v>Solar PV</v>
          </cell>
          <cell r="D3858" t="str">
            <v>2041</v>
          </cell>
          <cell r="E3858">
            <v>684.25</v>
          </cell>
        </row>
        <row r="3859">
          <cell r="A3859" t="str">
            <v>Norway</v>
          </cell>
          <cell r="B3859" t="str">
            <v>NO</v>
          </cell>
          <cell r="C3859" t="str">
            <v>Solar PV</v>
          </cell>
          <cell r="D3859" t="str">
            <v>2042</v>
          </cell>
          <cell r="E3859">
            <v>684.25</v>
          </cell>
        </row>
        <row r="3860">
          <cell r="A3860" t="str">
            <v>Norway</v>
          </cell>
          <cell r="B3860" t="str">
            <v>NO</v>
          </cell>
          <cell r="C3860" t="str">
            <v>Solar PV</v>
          </cell>
          <cell r="D3860" t="str">
            <v>2043</v>
          </cell>
          <cell r="E3860">
            <v>684.25</v>
          </cell>
        </row>
        <row r="3861">
          <cell r="A3861" t="str">
            <v>Norway</v>
          </cell>
          <cell r="B3861" t="str">
            <v>NO</v>
          </cell>
          <cell r="C3861" t="str">
            <v>Solar PV</v>
          </cell>
          <cell r="D3861" t="str">
            <v>2044</v>
          </cell>
          <cell r="E3861">
            <v>684.25</v>
          </cell>
        </row>
        <row r="3862">
          <cell r="A3862" t="str">
            <v>Norway</v>
          </cell>
          <cell r="B3862" t="str">
            <v>NO</v>
          </cell>
          <cell r="C3862" t="str">
            <v>Solar PV</v>
          </cell>
          <cell r="D3862" t="str">
            <v>2045</v>
          </cell>
          <cell r="E3862">
            <v>684.25</v>
          </cell>
        </row>
        <row r="3863">
          <cell r="A3863" t="str">
            <v>Norway</v>
          </cell>
          <cell r="B3863" t="str">
            <v>NO</v>
          </cell>
          <cell r="C3863" t="str">
            <v>Solar PV</v>
          </cell>
          <cell r="D3863" t="str">
            <v>2046</v>
          </cell>
          <cell r="E3863">
            <v>684.25</v>
          </cell>
        </row>
        <row r="3864">
          <cell r="A3864" t="str">
            <v>Norway</v>
          </cell>
          <cell r="B3864" t="str">
            <v>NO</v>
          </cell>
          <cell r="C3864" t="str">
            <v>Solar PV</v>
          </cell>
          <cell r="D3864" t="str">
            <v>2047</v>
          </cell>
          <cell r="E3864">
            <v>684.25</v>
          </cell>
        </row>
        <row r="3865">
          <cell r="A3865" t="str">
            <v>Norway</v>
          </cell>
          <cell r="B3865" t="str">
            <v>NO</v>
          </cell>
          <cell r="C3865" t="str">
            <v>Solar PV</v>
          </cell>
          <cell r="D3865" t="str">
            <v>2048</v>
          </cell>
          <cell r="E3865">
            <v>684.25</v>
          </cell>
        </row>
        <row r="3866">
          <cell r="A3866" t="str">
            <v>Norway</v>
          </cell>
          <cell r="B3866" t="str">
            <v>NO</v>
          </cell>
          <cell r="C3866" t="str">
            <v>Solar PV</v>
          </cell>
          <cell r="D3866" t="str">
            <v>2049</v>
          </cell>
          <cell r="E3866">
            <v>684.25</v>
          </cell>
        </row>
        <row r="3867">
          <cell r="A3867" t="str">
            <v>Norway</v>
          </cell>
          <cell r="B3867" t="str">
            <v>NO</v>
          </cell>
          <cell r="C3867" t="str">
            <v>Solar PV</v>
          </cell>
          <cell r="D3867" t="str">
            <v>2050</v>
          </cell>
          <cell r="E3867">
            <v>684.25</v>
          </cell>
        </row>
        <row r="3868">
          <cell r="A3868" t="str">
            <v>Denmark</v>
          </cell>
          <cell r="B3868" t="str">
            <v>DK</v>
          </cell>
          <cell r="C3868" t="str">
            <v>Solar PV</v>
          </cell>
          <cell r="D3868" t="str">
            <v>2018</v>
          </cell>
          <cell r="E3868">
            <v>648.5</v>
          </cell>
        </row>
        <row r="3869">
          <cell r="A3869" t="str">
            <v>Denmark</v>
          </cell>
          <cell r="B3869" t="str">
            <v>DK</v>
          </cell>
          <cell r="C3869" t="str">
            <v>Solar PV</v>
          </cell>
          <cell r="D3869" t="str">
            <v>2019</v>
          </cell>
          <cell r="E3869">
            <v>648.5</v>
          </cell>
        </row>
        <row r="3870">
          <cell r="A3870" t="str">
            <v>Denmark</v>
          </cell>
          <cell r="B3870" t="str">
            <v>DK</v>
          </cell>
          <cell r="C3870" t="str">
            <v>Solar PV</v>
          </cell>
          <cell r="D3870" t="str">
            <v>2020</v>
          </cell>
          <cell r="E3870">
            <v>648.5</v>
          </cell>
        </row>
        <row r="3871">
          <cell r="A3871" t="str">
            <v>Denmark</v>
          </cell>
          <cell r="B3871" t="str">
            <v>DK</v>
          </cell>
          <cell r="C3871" t="str">
            <v>Solar PV</v>
          </cell>
          <cell r="D3871" t="str">
            <v>2021</v>
          </cell>
          <cell r="E3871">
            <v>648.5</v>
          </cell>
        </row>
        <row r="3872">
          <cell r="A3872" t="str">
            <v>Denmark</v>
          </cell>
          <cell r="B3872" t="str">
            <v>DK</v>
          </cell>
          <cell r="C3872" t="str">
            <v>Solar PV</v>
          </cell>
          <cell r="D3872" t="str">
            <v>2022</v>
          </cell>
          <cell r="E3872">
            <v>648.5</v>
          </cell>
        </row>
        <row r="3873">
          <cell r="A3873" t="str">
            <v>Denmark</v>
          </cell>
          <cell r="B3873" t="str">
            <v>DK</v>
          </cell>
          <cell r="C3873" t="str">
            <v>Solar PV</v>
          </cell>
          <cell r="D3873" t="str">
            <v>2023</v>
          </cell>
          <cell r="E3873">
            <v>648.5</v>
          </cell>
        </row>
        <row r="3874">
          <cell r="A3874" t="str">
            <v>Denmark</v>
          </cell>
          <cell r="B3874" t="str">
            <v>DK</v>
          </cell>
          <cell r="C3874" t="str">
            <v>Solar PV</v>
          </cell>
          <cell r="D3874" t="str">
            <v>2024</v>
          </cell>
          <cell r="E3874">
            <v>648.5</v>
          </cell>
        </row>
        <row r="3875">
          <cell r="A3875" t="str">
            <v>Denmark</v>
          </cell>
          <cell r="B3875" t="str">
            <v>DK</v>
          </cell>
          <cell r="C3875" t="str">
            <v>Solar PV</v>
          </cell>
          <cell r="D3875" t="str">
            <v>2025</v>
          </cell>
          <cell r="E3875">
            <v>648.5</v>
          </cell>
        </row>
        <row r="3876">
          <cell r="A3876" t="str">
            <v>Denmark</v>
          </cell>
          <cell r="B3876" t="str">
            <v>DK</v>
          </cell>
          <cell r="C3876" t="str">
            <v>Solar PV</v>
          </cell>
          <cell r="D3876" t="str">
            <v>2026</v>
          </cell>
          <cell r="E3876">
            <v>648.5</v>
          </cell>
        </row>
        <row r="3877">
          <cell r="A3877" t="str">
            <v>Denmark</v>
          </cell>
          <cell r="B3877" t="str">
            <v>DK</v>
          </cell>
          <cell r="C3877" t="str">
            <v>Solar PV</v>
          </cell>
          <cell r="D3877" t="str">
            <v>2027</v>
          </cell>
          <cell r="E3877">
            <v>648.5</v>
          </cell>
        </row>
        <row r="3878">
          <cell r="A3878" t="str">
            <v>Denmark</v>
          </cell>
          <cell r="B3878" t="str">
            <v>DK</v>
          </cell>
          <cell r="C3878" t="str">
            <v>Solar PV</v>
          </cell>
          <cell r="D3878" t="str">
            <v>2028</v>
          </cell>
          <cell r="E3878">
            <v>648.5</v>
          </cell>
        </row>
        <row r="3879">
          <cell r="A3879" t="str">
            <v>Denmark</v>
          </cell>
          <cell r="B3879" t="str">
            <v>DK</v>
          </cell>
          <cell r="C3879" t="str">
            <v>Solar PV</v>
          </cell>
          <cell r="D3879" t="str">
            <v>2029</v>
          </cell>
          <cell r="E3879">
            <v>648.5</v>
          </cell>
        </row>
        <row r="3880">
          <cell r="A3880" t="str">
            <v>Denmark</v>
          </cell>
          <cell r="B3880" t="str">
            <v>DK</v>
          </cell>
          <cell r="C3880" t="str">
            <v>Solar PV</v>
          </cell>
          <cell r="D3880" t="str">
            <v>2030</v>
          </cell>
          <cell r="E3880">
            <v>648.5</v>
          </cell>
        </row>
        <row r="3881">
          <cell r="A3881" t="str">
            <v>Denmark</v>
          </cell>
          <cell r="B3881" t="str">
            <v>DK</v>
          </cell>
          <cell r="C3881" t="str">
            <v>Solar PV</v>
          </cell>
          <cell r="D3881" t="str">
            <v>2031</v>
          </cell>
          <cell r="E3881">
            <v>648.5</v>
          </cell>
        </row>
        <row r="3882">
          <cell r="A3882" t="str">
            <v>Denmark</v>
          </cell>
          <cell r="B3882" t="str">
            <v>DK</v>
          </cell>
          <cell r="C3882" t="str">
            <v>Solar PV</v>
          </cell>
          <cell r="D3882" t="str">
            <v>2032</v>
          </cell>
          <cell r="E3882">
            <v>648.5</v>
          </cell>
        </row>
        <row r="3883">
          <cell r="A3883" t="str">
            <v>Denmark</v>
          </cell>
          <cell r="B3883" t="str">
            <v>DK</v>
          </cell>
          <cell r="C3883" t="str">
            <v>Solar PV</v>
          </cell>
          <cell r="D3883" t="str">
            <v>2033</v>
          </cell>
          <cell r="E3883">
            <v>648.5</v>
          </cell>
        </row>
        <row r="3884">
          <cell r="A3884" t="str">
            <v>Denmark</v>
          </cell>
          <cell r="B3884" t="str">
            <v>DK</v>
          </cell>
          <cell r="C3884" t="str">
            <v>Solar PV</v>
          </cell>
          <cell r="D3884" t="str">
            <v>2034</v>
          </cell>
          <cell r="E3884">
            <v>648.5</v>
          </cell>
        </row>
        <row r="3885">
          <cell r="A3885" t="str">
            <v>Denmark</v>
          </cell>
          <cell r="B3885" t="str">
            <v>DK</v>
          </cell>
          <cell r="C3885" t="str">
            <v>Solar PV</v>
          </cell>
          <cell r="D3885" t="str">
            <v>2035</v>
          </cell>
          <cell r="E3885">
            <v>648.5</v>
          </cell>
        </row>
        <row r="3886">
          <cell r="A3886" t="str">
            <v>Denmark</v>
          </cell>
          <cell r="B3886" t="str">
            <v>DK</v>
          </cell>
          <cell r="C3886" t="str">
            <v>Solar PV</v>
          </cell>
          <cell r="D3886" t="str">
            <v>2036</v>
          </cell>
          <cell r="E3886">
            <v>648.5</v>
          </cell>
        </row>
        <row r="3887">
          <cell r="A3887" t="str">
            <v>Denmark</v>
          </cell>
          <cell r="B3887" t="str">
            <v>DK</v>
          </cell>
          <cell r="C3887" t="str">
            <v>Solar PV</v>
          </cell>
          <cell r="D3887" t="str">
            <v>2037</v>
          </cell>
          <cell r="E3887">
            <v>648.5</v>
          </cell>
        </row>
        <row r="3888">
          <cell r="A3888" t="str">
            <v>Denmark</v>
          </cell>
          <cell r="B3888" t="str">
            <v>DK</v>
          </cell>
          <cell r="C3888" t="str">
            <v>Solar PV</v>
          </cell>
          <cell r="D3888" t="str">
            <v>2038</v>
          </cell>
          <cell r="E3888">
            <v>648.5</v>
          </cell>
        </row>
        <row r="3889">
          <cell r="A3889" t="str">
            <v>Denmark</v>
          </cell>
          <cell r="B3889" t="str">
            <v>DK</v>
          </cell>
          <cell r="C3889" t="str">
            <v>Solar PV</v>
          </cell>
          <cell r="D3889" t="str">
            <v>2039</v>
          </cell>
          <cell r="E3889">
            <v>648.5</v>
          </cell>
        </row>
        <row r="3890">
          <cell r="A3890" t="str">
            <v>Denmark</v>
          </cell>
          <cell r="B3890" t="str">
            <v>DK</v>
          </cell>
          <cell r="C3890" t="str">
            <v>Solar PV</v>
          </cell>
          <cell r="D3890" t="str">
            <v>2040</v>
          </cell>
          <cell r="E3890">
            <v>648.5</v>
          </cell>
        </row>
        <row r="3891">
          <cell r="A3891" t="str">
            <v>Denmark</v>
          </cell>
          <cell r="B3891" t="str">
            <v>DK</v>
          </cell>
          <cell r="C3891" t="str">
            <v>Solar PV</v>
          </cell>
          <cell r="D3891" t="str">
            <v>2041</v>
          </cell>
          <cell r="E3891">
            <v>648.5</v>
          </cell>
        </row>
        <row r="3892">
          <cell r="A3892" t="str">
            <v>Denmark</v>
          </cell>
          <cell r="B3892" t="str">
            <v>DK</v>
          </cell>
          <cell r="C3892" t="str">
            <v>Solar PV</v>
          </cell>
          <cell r="D3892" t="str">
            <v>2042</v>
          </cell>
          <cell r="E3892">
            <v>648.5</v>
          </cell>
        </row>
        <row r="3893">
          <cell r="A3893" t="str">
            <v>Denmark</v>
          </cell>
          <cell r="B3893" t="str">
            <v>DK</v>
          </cell>
          <cell r="C3893" t="str">
            <v>Solar PV</v>
          </cell>
          <cell r="D3893" t="str">
            <v>2043</v>
          </cell>
          <cell r="E3893">
            <v>648.5</v>
          </cell>
        </row>
        <row r="3894">
          <cell r="A3894" t="str">
            <v>Denmark</v>
          </cell>
          <cell r="B3894" t="str">
            <v>DK</v>
          </cell>
          <cell r="C3894" t="str">
            <v>Solar PV</v>
          </cell>
          <cell r="D3894" t="str">
            <v>2044</v>
          </cell>
          <cell r="E3894">
            <v>648.5</v>
          </cell>
        </row>
        <row r="3895">
          <cell r="A3895" t="str">
            <v>Denmark</v>
          </cell>
          <cell r="B3895" t="str">
            <v>DK</v>
          </cell>
          <cell r="C3895" t="str">
            <v>Solar PV</v>
          </cell>
          <cell r="D3895" t="str">
            <v>2045</v>
          </cell>
          <cell r="E3895">
            <v>648.5</v>
          </cell>
        </row>
        <row r="3896">
          <cell r="A3896" t="str">
            <v>Denmark</v>
          </cell>
          <cell r="B3896" t="str">
            <v>DK</v>
          </cell>
          <cell r="C3896" t="str">
            <v>Solar PV</v>
          </cell>
          <cell r="D3896" t="str">
            <v>2046</v>
          </cell>
          <cell r="E3896">
            <v>648.5</v>
          </cell>
        </row>
        <row r="3897">
          <cell r="A3897" t="str">
            <v>Denmark</v>
          </cell>
          <cell r="B3897" t="str">
            <v>DK</v>
          </cell>
          <cell r="C3897" t="str">
            <v>Solar PV</v>
          </cell>
          <cell r="D3897" t="str">
            <v>2047</v>
          </cell>
          <cell r="E3897">
            <v>648.5</v>
          </cell>
        </row>
        <row r="3898">
          <cell r="A3898" t="str">
            <v>Denmark</v>
          </cell>
          <cell r="B3898" t="str">
            <v>DK</v>
          </cell>
          <cell r="C3898" t="str">
            <v>Solar PV</v>
          </cell>
          <cell r="D3898" t="str">
            <v>2048</v>
          </cell>
          <cell r="E3898">
            <v>648.5</v>
          </cell>
        </row>
        <row r="3899">
          <cell r="A3899" t="str">
            <v>Denmark</v>
          </cell>
          <cell r="B3899" t="str">
            <v>DK</v>
          </cell>
          <cell r="C3899" t="str">
            <v>Solar PV</v>
          </cell>
          <cell r="D3899" t="str">
            <v>2049</v>
          </cell>
          <cell r="E3899">
            <v>648.5</v>
          </cell>
        </row>
        <row r="3900">
          <cell r="A3900" t="str">
            <v>Denmark</v>
          </cell>
          <cell r="B3900" t="str">
            <v>DK</v>
          </cell>
          <cell r="C3900" t="str">
            <v>Solar PV</v>
          </cell>
          <cell r="D3900" t="str">
            <v>2050</v>
          </cell>
          <cell r="E3900">
            <v>648.5</v>
          </cell>
        </row>
        <row r="3901">
          <cell r="A3901" t="str">
            <v>Cyprus</v>
          </cell>
          <cell r="B3901" t="str">
            <v>CY</v>
          </cell>
          <cell r="C3901" t="str">
            <v>Solar PV</v>
          </cell>
          <cell r="D3901" t="str">
            <v>2018</v>
          </cell>
          <cell r="E3901">
            <v>1315</v>
          </cell>
        </row>
        <row r="3902">
          <cell r="A3902" t="str">
            <v>Cyprus</v>
          </cell>
          <cell r="B3902" t="str">
            <v>CY</v>
          </cell>
          <cell r="C3902" t="str">
            <v>Solar PV</v>
          </cell>
          <cell r="D3902" t="str">
            <v>2019</v>
          </cell>
          <cell r="E3902">
            <v>1315</v>
          </cell>
        </row>
        <row r="3903">
          <cell r="A3903" t="str">
            <v>Cyprus</v>
          </cell>
          <cell r="B3903" t="str">
            <v>CY</v>
          </cell>
          <cell r="C3903" t="str">
            <v>Solar PV</v>
          </cell>
          <cell r="D3903" t="str">
            <v>2020</v>
          </cell>
          <cell r="E3903">
            <v>1315</v>
          </cell>
        </row>
        <row r="3904">
          <cell r="A3904" t="str">
            <v>Cyprus</v>
          </cell>
          <cell r="B3904" t="str">
            <v>CY</v>
          </cell>
          <cell r="C3904" t="str">
            <v>Solar PV</v>
          </cell>
          <cell r="D3904" t="str">
            <v>2021</v>
          </cell>
          <cell r="E3904">
            <v>1315</v>
          </cell>
        </row>
        <row r="3905">
          <cell r="A3905" t="str">
            <v>Cyprus</v>
          </cell>
          <cell r="B3905" t="str">
            <v>CY</v>
          </cell>
          <cell r="C3905" t="str">
            <v>Solar PV</v>
          </cell>
          <cell r="D3905" t="str">
            <v>2022</v>
          </cell>
          <cell r="E3905">
            <v>1315</v>
          </cell>
        </row>
        <row r="3906">
          <cell r="A3906" t="str">
            <v>Cyprus</v>
          </cell>
          <cell r="B3906" t="str">
            <v>CY</v>
          </cell>
          <cell r="C3906" t="str">
            <v>Solar PV</v>
          </cell>
          <cell r="D3906" t="str">
            <v>2023</v>
          </cell>
          <cell r="E3906">
            <v>1315</v>
          </cell>
        </row>
        <row r="3907">
          <cell r="A3907" t="str">
            <v>Cyprus</v>
          </cell>
          <cell r="B3907" t="str">
            <v>CY</v>
          </cell>
          <cell r="C3907" t="str">
            <v>Solar PV</v>
          </cell>
          <cell r="D3907" t="str">
            <v>2024</v>
          </cell>
          <cell r="E3907">
            <v>1315</v>
          </cell>
        </row>
        <row r="3908">
          <cell r="A3908" t="str">
            <v>Cyprus</v>
          </cell>
          <cell r="B3908" t="str">
            <v>CY</v>
          </cell>
          <cell r="C3908" t="str">
            <v>Solar PV</v>
          </cell>
          <cell r="D3908" t="str">
            <v>2025</v>
          </cell>
          <cell r="E3908">
            <v>1315</v>
          </cell>
        </row>
        <row r="3909">
          <cell r="A3909" t="str">
            <v>Cyprus</v>
          </cell>
          <cell r="B3909" t="str">
            <v>CY</v>
          </cell>
          <cell r="C3909" t="str">
            <v>Solar PV</v>
          </cell>
          <cell r="D3909" t="str">
            <v>2026</v>
          </cell>
          <cell r="E3909">
            <v>1315</v>
          </cell>
        </row>
        <row r="3910">
          <cell r="A3910" t="str">
            <v>Cyprus</v>
          </cell>
          <cell r="B3910" t="str">
            <v>CY</v>
          </cell>
          <cell r="C3910" t="str">
            <v>Solar PV</v>
          </cell>
          <cell r="D3910" t="str">
            <v>2027</v>
          </cell>
          <cell r="E3910">
            <v>1315</v>
          </cell>
        </row>
        <row r="3911">
          <cell r="A3911" t="str">
            <v>Cyprus</v>
          </cell>
          <cell r="B3911" t="str">
            <v>CY</v>
          </cell>
          <cell r="C3911" t="str">
            <v>Solar PV</v>
          </cell>
          <cell r="D3911" t="str">
            <v>2028</v>
          </cell>
          <cell r="E3911">
            <v>1315</v>
          </cell>
        </row>
        <row r="3912">
          <cell r="A3912" t="str">
            <v>Cyprus</v>
          </cell>
          <cell r="B3912" t="str">
            <v>CY</v>
          </cell>
          <cell r="C3912" t="str">
            <v>Solar PV</v>
          </cell>
          <cell r="D3912" t="str">
            <v>2029</v>
          </cell>
          <cell r="E3912">
            <v>1315</v>
          </cell>
        </row>
        <row r="3913">
          <cell r="A3913" t="str">
            <v>Cyprus</v>
          </cell>
          <cell r="B3913" t="str">
            <v>CY</v>
          </cell>
          <cell r="C3913" t="str">
            <v>Solar PV</v>
          </cell>
          <cell r="D3913" t="str">
            <v>2030</v>
          </cell>
          <cell r="E3913">
            <v>1315</v>
          </cell>
        </row>
        <row r="3914">
          <cell r="A3914" t="str">
            <v>Cyprus</v>
          </cell>
          <cell r="B3914" t="str">
            <v>CY</v>
          </cell>
          <cell r="C3914" t="str">
            <v>Solar PV</v>
          </cell>
          <cell r="D3914" t="str">
            <v>2031</v>
          </cell>
          <cell r="E3914">
            <v>1315</v>
          </cell>
        </row>
        <row r="3915">
          <cell r="A3915" t="str">
            <v>Cyprus</v>
          </cell>
          <cell r="B3915" t="str">
            <v>CY</v>
          </cell>
          <cell r="C3915" t="str">
            <v>Solar PV</v>
          </cell>
          <cell r="D3915" t="str">
            <v>2032</v>
          </cell>
          <cell r="E3915">
            <v>1315</v>
          </cell>
        </row>
        <row r="3916">
          <cell r="A3916" t="str">
            <v>Cyprus</v>
          </cell>
          <cell r="B3916" t="str">
            <v>CY</v>
          </cell>
          <cell r="C3916" t="str">
            <v>Solar PV</v>
          </cell>
          <cell r="D3916" t="str">
            <v>2033</v>
          </cell>
          <cell r="E3916">
            <v>1315</v>
          </cell>
        </row>
        <row r="3917">
          <cell r="A3917" t="str">
            <v>Cyprus</v>
          </cell>
          <cell r="B3917" t="str">
            <v>CY</v>
          </cell>
          <cell r="C3917" t="str">
            <v>Solar PV</v>
          </cell>
          <cell r="D3917" t="str">
            <v>2034</v>
          </cell>
          <cell r="E3917">
            <v>1315</v>
          </cell>
        </row>
        <row r="3918">
          <cell r="A3918" t="str">
            <v>Cyprus</v>
          </cell>
          <cell r="B3918" t="str">
            <v>CY</v>
          </cell>
          <cell r="C3918" t="str">
            <v>Solar PV</v>
          </cell>
          <cell r="D3918" t="str">
            <v>2035</v>
          </cell>
          <cell r="E3918">
            <v>1315</v>
          </cell>
        </row>
        <row r="3919">
          <cell r="A3919" t="str">
            <v>Cyprus</v>
          </cell>
          <cell r="B3919" t="str">
            <v>CY</v>
          </cell>
          <cell r="C3919" t="str">
            <v>Solar PV</v>
          </cell>
          <cell r="D3919" t="str">
            <v>2036</v>
          </cell>
          <cell r="E3919">
            <v>1315</v>
          </cell>
        </row>
        <row r="3920">
          <cell r="A3920" t="str">
            <v>Cyprus</v>
          </cell>
          <cell r="B3920" t="str">
            <v>CY</v>
          </cell>
          <cell r="C3920" t="str">
            <v>Solar PV</v>
          </cell>
          <cell r="D3920" t="str">
            <v>2037</v>
          </cell>
          <cell r="E3920">
            <v>1315</v>
          </cell>
        </row>
        <row r="3921">
          <cell r="A3921" t="str">
            <v>Cyprus</v>
          </cell>
          <cell r="B3921" t="str">
            <v>CY</v>
          </cell>
          <cell r="C3921" t="str">
            <v>Solar PV</v>
          </cell>
          <cell r="D3921" t="str">
            <v>2038</v>
          </cell>
          <cell r="E3921">
            <v>1315</v>
          </cell>
        </row>
        <row r="3922">
          <cell r="A3922" t="str">
            <v>Cyprus</v>
          </cell>
          <cell r="B3922" t="str">
            <v>CY</v>
          </cell>
          <cell r="C3922" t="str">
            <v>Solar PV</v>
          </cell>
          <cell r="D3922" t="str">
            <v>2039</v>
          </cell>
          <cell r="E3922">
            <v>1315</v>
          </cell>
        </row>
        <row r="3923">
          <cell r="A3923" t="str">
            <v>Cyprus</v>
          </cell>
          <cell r="B3923" t="str">
            <v>CY</v>
          </cell>
          <cell r="C3923" t="str">
            <v>Solar PV</v>
          </cell>
          <cell r="D3923" t="str">
            <v>2040</v>
          </cell>
          <cell r="E3923">
            <v>1315</v>
          </cell>
        </row>
        <row r="3924">
          <cell r="A3924" t="str">
            <v>Cyprus</v>
          </cell>
          <cell r="B3924" t="str">
            <v>CY</v>
          </cell>
          <cell r="C3924" t="str">
            <v>Solar PV</v>
          </cell>
          <cell r="D3924" t="str">
            <v>2041</v>
          </cell>
          <cell r="E3924">
            <v>1315</v>
          </cell>
        </row>
        <row r="3925">
          <cell r="A3925" t="str">
            <v>Cyprus</v>
          </cell>
          <cell r="B3925" t="str">
            <v>CY</v>
          </cell>
          <cell r="C3925" t="str">
            <v>Solar PV</v>
          </cell>
          <cell r="D3925" t="str">
            <v>2042</v>
          </cell>
          <cell r="E3925">
            <v>1315</v>
          </cell>
        </row>
        <row r="3926">
          <cell r="A3926" t="str">
            <v>Cyprus</v>
          </cell>
          <cell r="B3926" t="str">
            <v>CY</v>
          </cell>
          <cell r="C3926" t="str">
            <v>Solar PV</v>
          </cell>
          <cell r="D3926" t="str">
            <v>2043</v>
          </cell>
          <cell r="E3926">
            <v>1315</v>
          </cell>
        </row>
        <row r="3927">
          <cell r="A3927" t="str">
            <v>Cyprus</v>
          </cell>
          <cell r="B3927" t="str">
            <v>CY</v>
          </cell>
          <cell r="C3927" t="str">
            <v>Solar PV</v>
          </cell>
          <cell r="D3927" t="str">
            <v>2044</v>
          </cell>
          <cell r="E3927">
            <v>1315</v>
          </cell>
        </row>
        <row r="3928">
          <cell r="A3928" t="str">
            <v>Cyprus</v>
          </cell>
          <cell r="B3928" t="str">
            <v>CY</v>
          </cell>
          <cell r="C3928" t="str">
            <v>Solar PV</v>
          </cell>
          <cell r="D3928" t="str">
            <v>2045</v>
          </cell>
          <cell r="E3928">
            <v>1315</v>
          </cell>
        </row>
        <row r="3929">
          <cell r="A3929" t="str">
            <v>Cyprus</v>
          </cell>
          <cell r="B3929" t="str">
            <v>CY</v>
          </cell>
          <cell r="C3929" t="str">
            <v>Solar PV</v>
          </cell>
          <cell r="D3929" t="str">
            <v>2046</v>
          </cell>
          <cell r="E3929">
            <v>1315</v>
          </cell>
        </row>
        <row r="3930">
          <cell r="A3930" t="str">
            <v>Cyprus</v>
          </cell>
          <cell r="B3930" t="str">
            <v>CY</v>
          </cell>
          <cell r="C3930" t="str">
            <v>Solar PV</v>
          </cell>
          <cell r="D3930" t="str">
            <v>2047</v>
          </cell>
          <cell r="E3930">
            <v>1315</v>
          </cell>
        </row>
        <row r="3931">
          <cell r="A3931" t="str">
            <v>Cyprus</v>
          </cell>
          <cell r="B3931" t="str">
            <v>CY</v>
          </cell>
          <cell r="C3931" t="str">
            <v>Solar PV</v>
          </cell>
          <cell r="D3931" t="str">
            <v>2048</v>
          </cell>
          <cell r="E3931">
            <v>1315</v>
          </cell>
        </row>
        <row r="3932">
          <cell r="A3932" t="str">
            <v>Cyprus</v>
          </cell>
          <cell r="B3932" t="str">
            <v>CY</v>
          </cell>
          <cell r="C3932" t="str">
            <v>Solar PV</v>
          </cell>
          <cell r="D3932" t="str">
            <v>2049</v>
          </cell>
          <cell r="E3932">
            <v>1315</v>
          </cell>
        </row>
        <row r="3933">
          <cell r="A3933" t="str">
            <v>Cyprus</v>
          </cell>
          <cell r="B3933" t="str">
            <v>CY</v>
          </cell>
          <cell r="C3933" t="str">
            <v>Solar PV</v>
          </cell>
          <cell r="D3933" t="str">
            <v>2050</v>
          </cell>
          <cell r="E3933">
            <v>1315</v>
          </cell>
        </row>
        <row r="3934">
          <cell r="A3934" t="str">
            <v>Albania</v>
          </cell>
          <cell r="B3934" t="str">
            <v>AL</v>
          </cell>
          <cell r="C3934" t="str">
            <v>Renewable hydropower</v>
          </cell>
          <cell r="D3934" t="str">
            <v>2018</v>
          </cell>
          <cell r="E3934">
            <v>2900</v>
          </cell>
        </row>
        <row r="3935">
          <cell r="A3935" t="str">
            <v>Albania</v>
          </cell>
          <cell r="B3935" t="str">
            <v>AL</v>
          </cell>
          <cell r="C3935" t="str">
            <v>Renewable hydropower</v>
          </cell>
          <cell r="D3935" t="str">
            <v>2019</v>
          </cell>
          <cell r="E3935">
            <v>2900</v>
          </cell>
        </row>
        <row r="3936">
          <cell r="A3936" t="str">
            <v>Albania</v>
          </cell>
          <cell r="B3936" t="str">
            <v>AL</v>
          </cell>
          <cell r="C3936" t="str">
            <v>Renewable hydropower</v>
          </cell>
          <cell r="D3936" t="str">
            <v>2020</v>
          </cell>
          <cell r="E3936">
            <v>2900</v>
          </cell>
        </row>
        <row r="3937">
          <cell r="A3937" t="str">
            <v>Albania</v>
          </cell>
          <cell r="B3937" t="str">
            <v>AL</v>
          </cell>
          <cell r="C3937" t="str">
            <v>Renewable hydropower</v>
          </cell>
          <cell r="D3937" t="str">
            <v>2021</v>
          </cell>
          <cell r="E3937">
            <v>2900</v>
          </cell>
        </row>
        <row r="3938">
          <cell r="A3938" t="str">
            <v>Albania</v>
          </cell>
          <cell r="B3938" t="str">
            <v>AL</v>
          </cell>
          <cell r="C3938" t="str">
            <v>Renewable hydropower</v>
          </cell>
          <cell r="D3938" t="str">
            <v>2022</v>
          </cell>
          <cell r="E3938">
            <v>2900</v>
          </cell>
        </row>
        <row r="3939">
          <cell r="A3939" t="str">
            <v>Albania</v>
          </cell>
          <cell r="B3939" t="str">
            <v>AL</v>
          </cell>
          <cell r="C3939" t="str">
            <v>Renewable hydropower</v>
          </cell>
          <cell r="D3939" t="str">
            <v>2023</v>
          </cell>
          <cell r="E3939">
            <v>2900</v>
          </cell>
        </row>
        <row r="3940">
          <cell r="A3940" t="str">
            <v>Albania</v>
          </cell>
          <cell r="B3940" t="str">
            <v>AL</v>
          </cell>
          <cell r="C3940" t="str">
            <v>Renewable hydropower</v>
          </cell>
          <cell r="D3940" t="str">
            <v>2024</v>
          </cell>
          <cell r="E3940">
            <v>2900</v>
          </cell>
        </row>
        <row r="3941">
          <cell r="A3941" t="str">
            <v>Albania</v>
          </cell>
          <cell r="B3941" t="str">
            <v>AL</v>
          </cell>
          <cell r="C3941" t="str">
            <v>Renewable hydropower</v>
          </cell>
          <cell r="D3941" t="str">
            <v>2025</v>
          </cell>
          <cell r="E3941">
            <v>2900</v>
          </cell>
        </row>
        <row r="3942">
          <cell r="A3942" t="str">
            <v>Albania</v>
          </cell>
          <cell r="B3942" t="str">
            <v>AL</v>
          </cell>
          <cell r="C3942" t="str">
            <v>Renewable hydropower</v>
          </cell>
          <cell r="D3942" t="str">
            <v>2026</v>
          </cell>
          <cell r="E3942">
            <v>2900</v>
          </cell>
        </row>
        <row r="3943">
          <cell r="A3943" t="str">
            <v>Albania</v>
          </cell>
          <cell r="B3943" t="str">
            <v>AL</v>
          </cell>
          <cell r="C3943" t="str">
            <v>Renewable hydropower</v>
          </cell>
          <cell r="D3943" t="str">
            <v>2027</v>
          </cell>
          <cell r="E3943">
            <v>2900</v>
          </cell>
        </row>
        <row r="3944">
          <cell r="A3944" t="str">
            <v>Albania</v>
          </cell>
          <cell r="B3944" t="str">
            <v>AL</v>
          </cell>
          <cell r="C3944" t="str">
            <v>Renewable hydropower</v>
          </cell>
          <cell r="D3944" t="str">
            <v>2028</v>
          </cell>
          <cell r="E3944">
            <v>2900</v>
          </cell>
        </row>
        <row r="3945">
          <cell r="A3945" t="str">
            <v>Albania</v>
          </cell>
          <cell r="B3945" t="str">
            <v>AL</v>
          </cell>
          <cell r="C3945" t="str">
            <v>Renewable hydropower</v>
          </cell>
          <cell r="D3945" t="str">
            <v>2029</v>
          </cell>
          <cell r="E3945">
            <v>2900</v>
          </cell>
        </row>
        <row r="3946">
          <cell r="A3946" t="str">
            <v>Albania</v>
          </cell>
          <cell r="B3946" t="str">
            <v>AL</v>
          </cell>
          <cell r="C3946" t="str">
            <v>Renewable hydropower</v>
          </cell>
          <cell r="D3946" t="str">
            <v>2030</v>
          </cell>
          <cell r="E3946">
            <v>2900</v>
          </cell>
        </row>
        <row r="3947">
          <cell r="A3947" t="str">
            <v>Albania</v>
          </cell>
          <cell r="B3947" t="str">
            <v>AL</v>
          </cell>
          <cell r="C3947" t="str">
            <v>Renewable hydropower</v>
          </cell>
          <cell r="D3947" t="str">
            <v>2031</v>
          </cell>
          <cell r="E3947">
            <v>2900</v>
          </cell>
        </row>
        <row r="3948">
          <cell r="A3948" t="str">
            <v>Albania</v>
          </cell>
          <cell r="B3948" t="str">
            <v>AL</v>
          </cell>
          <cell r="C3948" t="str">
            <v>Renewable hydropower</v>
          </cell>
          <cell r="D3948" t="str">
            <v>2032</v>
          </cell>
          <cell r="E3948">
            <v>2900</v>
          </cell>
        </row>
        <row r="3949">
          <cell r="A3949" t="str">
            <v>Albania</v>
          </cell>
          <cell r="B3949" t="str">
            <v>AL</v>
          </cell>
          <cell r="C3949" t="str">
            <v>Renewable hydropower</v>
          </cell>
          <cell r="D3949" t="str">
            <v>2033</v>
          </cell>
          <cell r="E3949">
            <v>2900</v>
          </cell>
        </row>
        <row r="3950">
          <cell r="A3950" t="str">
            <v>Albania</v>
          </cell>
          <cell r="B3950" t="str">
            <v>AL</v>
          </cell>
          <cell r="C3950" t="str">
            <v>Renewable hydropower</v>
          </cell>
          <cell r="D3950" t="str">
            <v>2034</v>
          </cell>
          <cell r="E3950">
            <v>2900</v>
          </cell>
        </row>
        <row r="3951">
          <cell r="A3951" t="str">
            <v>Albania</v>
          </cell>
          <cell r="B3951" t="str">
            <v>AL</v>
          </cell>
          <cell r="C3951" t="str">
            <v>Renewable hydropower</v>
          </cell>
          <cell r="D3951" t="str">
            <v>2035</v>
          </cell>
          <cell r="E3951">
            <v>2900</v>
          </cell>
        </row>
        <row r="3952">
          <cell r="A3952" t="str">
            <v>Albania</v>
          </cell>
          <cell r="B3952" t="str">
            <v>AL</v>
          </cell>
          <cell r="C3952" t="str">
            <v>Renewable hydropower</v>
          </cell>
          <cell r="D3952" t="str">
            <v>2036</v>
          </cell>
          <cell r="E3952">
            <v>2900</v>
          </cell>
        </row>
        <row r="3953">
          <cell r="A3953" t="str">
            <v>Albania</v>
          </cell>
          <cell r="B3953" t="str">
            <v>AL</v>
          </cell>
          <cell r="C3953" t="str">
            <v>Renewable hydropower</v>
          </cell>
          <cell r="D3953" t="str">
            <v>2037</v>
          </cell>
          <cell r="E3953">
            <v>2900</v>
          </cell>
        </row>
        <row r="3954">
          <cell r="A3954" t="str">
            <v>Albania</v>
          </cell>
          <cell r="B3954" t="str">
            <v>AL</v>
          </cell>
          <cell r="C3954" t="str">
            <v>Renewable hydropower</v>
          </cell>
          <cell r="D3954" t="str">
            <v>2038</v>
          </cell>
          <cell r="E3954">
            <v>2900</v>
          </cell>
        </row>
        <row r="3955">
          <cell r="A3955" t="str">
            <v>Albania</v>
          </cell>
          <cell r="B3955" t="str">
            <v>AL</v>
          </cell>
          <cell r="C3955" t="str">
            <v>Renewable hydropower</v>
          </cell>
          <cell r="D3955" t="str">
            <v>2039</v>
          </cell>
          <cell r="E3955">
            <v>2900</v>
          </cell>
        </row>
        <row r="3956">
          <cell r="A3956" t="str">
            <v>Albania</v>
          </cell>
          <cell r="B3956" t="str">
            <v>AL</v>
          </cell>
          <cell r="C3956" t="str">
            <v>Renewable hydropower</v>
          </cell>
          <cell r="D3956" t="str">
            <v>2040</v>
          </cell>
          <cell r="E3956">
            <v>2900</v>
          </cell>
        </row>
        <row r="3957">
          <cell r="A3957" t="str">
            <v>Albania</v>
          </cell>
          <cell r="B3957" t="str">
            <v>AL</v>
          </cell>
          <cell r="C3957" t="str">
            <v>Renewable hydropower</v>
          </cell>
          <cell r="D3957" t="str">
            <v>2041</v>
          </cell>
          <cell r="E3957">
            <v>2900</v>
          </cell>
        </row>
        <row r="3958">
          <cell r="A3958" t="str">
            <v>Albania</v>
          </cell>
          <cell r="B3958" t="str">
            <v>AL</v>
          </cell>
          <cell r="C3958" t="str">
            <v>Renewable hydropower</v>
          </cell>
          <cell r="D3958" t="str">
            <v>2042</v>
          </cell>
          <cell r="E3958">
            <v>2900</v>
          </cell>
        </row>
        <row r="3959">
          <cell r="A3959" t="str">
            <v>Albania</v>
          </cell>
          <cell r="B3959" t="str">
            <v>AL</v>
          </cell>
          <cell r="C3959" t="str">
            <v>Renewable hydropower</v>
          </cell>
          <cell r="D3959" t="str">
            <v>2043</v>
          </cell>
          <cell r="E3959">
            <v>2900</v>
          </cell>
        </row>
        <row r="3960">
          <cell r="A3960" t="str">
            <v>Albania</v>
          </cell>
          <cell r="B3960" t="str">
            <v>AL</v>
          </cell>
          <cell r="C3960" t="str">
            <v>Renewable hydropower</v>
          </cell>
          <cell r="D3960" t="str">
            <v>2044</v>
          </cell>
          <cell r="E3960">
            <v>2900</v>
          </cell>
        </row>
        <row r="3961">
          <cell r="A3961" t="str">
            <v>Albania</v>
          </cell>
          <cell r="B3961" t="str">
            <v>AL</v>
          </cell>
          <cell r="C3961" t="str">
            <v>Renewable hydropower</v>
          </cell>
          <cell r="D3961" t="str">
            <v>2045</v>
          </cell>
          <cell r="E3961">
            <v>2900</v>
          </cell>
        </row>
        <row r="3962">
          <cell r="A3962" t="str">
            <v>Albania</v>
          </cell>
          <cell r="B3962" t="str">
            <v>AL</v>
          </cell>
          <cell r="C3962" t="str">
            <v>Renewable hydropower</v>
          </cell>
          <cell r="D3962" t="str">
            <v>2046</v>
          </cell>
          <cell r="E3962">
            <v>2900</v>
          </cell>
        </row>
        <row r="3963">
          <cell r="A3963" t="str">
            <v>Albania</v>
          </cell>
          <cell r="B3963" t="str">
            <v>AL</v>
          </cell>
          <cell r="C3963" t="str">
            <v>Renewable hydropower</v>
          </cell>
          <cell r="D3963" t="str">
            <v>2047</v>
          </cell>
          <cell r="E3963">
            <v>2900</v>
          </cell>
        </row>
        <row r="3964">
          <cell r="A3964" t="str">
            <v>Albania</v>
          </cell>
          <cell r="B3964" t="str">
            <v>AL</v>
          </cell>
          <cell r="C3964" t="str">
            <v>Renewable hydropower</v>
          </cell>
          <cell r="D3964" t="str">
            <v>2048</v>
          </cell>
          <cell r="E3964">
            <v>2900</v>
          </cell>
        </row>
        <row r="3965">
          <cell r="A3965" t="str">
            <v>Albania</v>
          </cell>
          <cell r="B3965" t="str">
            <v>AL</v>
          </cell>
          <cell r="C3965" t="str">
            <v>Renewable hydropower</v>
          </cell>
          <cell r="D3965" t="str">
            <v>2049</v>
          </cell>
          <cell r="E3965">
            <v>2900</v>
          </cell>
        </row>
        <row r="3966">
          <cell r="A3966" t="str">
            <v>Albania</v>
          </cell>
          <cell r="B3966" t="str">
            <v>AL</v>
          </cell>
          <cell r="C3966" t="str">
            <v>Renewable hydropower</v>
          </cell>
          <cell r="D3966" t="str">
            <v>2050</v>
          </cell>
          <cell r="E3966">
            <v>2900</v>
          </cell>
        </row>
        <row r="3967">
          <cell r="A3967" t="str">
            <v>Austria</v>
          </cell>
          <cell r="B3967" t="str">
            <v>AT</v>
          </cell>
          <cell r="C3967" t="str">
            <v>Renewable hydropower</v>
          </cell>
          <cell r="D3967" t="str">
            <v>2018</v>
          </cell>
          <cell r="E3967">
            <v>2900</v>
          </cell>
        </row>
        <row r="3968">
          <cell r="A3968" t="str">
            <v>Austria</v>
          </cell>
          <cell r="B3968" t="str">
            <v>AT</v>
          </cell>
          <cell r="C3968" t="str">
            <v>Renewable hydropower</v>
          </cell>
          <cell r="D3968" t="str">
            <v>2019</v>
          </cell>
          <cell r="E3968">
            <v>2900</v>
          </cell>
        </row>
        <row r="3969">
          <cell r="A3969" t="str">
            <v>Austria</v>
          </cell>
          <cell r="B3969" t="str">
            <v>AT</v>
          </cell>
          <cell r="C3969" t="str">
            <v>Renewable hydropower</v>
          </cell>
          <cell r="D3969" t="str">
            <v>2020</v>
          </cell>
          <cell r="E3969">
            <v>2900</v>
          </cell>
        </row>
        <row r="3970">
          <cell r="A3970" t="str">
            <v>Austria</v>
          </cell>
          <cell r="B3970" t="str">
            <v>AT</v>
          </cell>
          <cell r="C3970" t="str">
            <v>Renewable hydropower</v>
          </cell>
          <cell r="D3970" t="str">
            <v>2021</v>
          </cell>
          <cell r="E3970">
            <v>2900</v>
          </cell>
        </row>
        <row r="3971">
          <cell r="A3971" t="str">
            <v>Austria</v>
          </cell>
          <cell r="B3971" t="str">
            <v>AT</v>
          </cell>
          <cell r="C3971" t="str">
            <v>Renewable hydropower</v>
          </cell>
          <cell r="D3971" t="str">
            <v>2022</v>
          </cell>
          <cell r="E3971">
            <v>2900</v>
          </cell>
        </row>
        <row r="3972">
          <cell r="A3972" t="str">
            <v>Austria</v>
          </cell>
          <cell r="B3972" t="str">
            <v>AT</v>
          </cell>
          <cell r="C3972" t="str">
            <v>Renewable hydropower</v>
          </cell>
          <cell r="D3972" t="str">
            <v>2023</v>
          </cell>
          <cell r="E3972">
            <v>2900</v>
          </cell>
        </row>
        <row r="3973">
          <cell r="A3973" t="str">
            <v>Austria</v>
          </cell>
          <cell r="B3973" t="str">
            <v>AT</v>
          </cell>
          <cell r="C3973" t="str">
            <v>Renewable hydropower</v>
          </cell>
          <cell r="D3973" t="str">
            <v>2024</v>
          </cell>
          <cell r="E3973">
            <v>2900</v>
          </cell>
        </row>
        <row r="3974">
          <cell r="A3974" t="str">
            <v>Austria</v>
          </cell>
          <cell r="B3974" t="str">
            <v>AT</v>
          </cell>
          <cell r="C3974" t="str">
            <v>Renewable hydropower</v>
          </cell>
          <cell r="D3974" t="str">
            <v>2025</v>
          </cell>
          <cell r="E3974">
            <v>2900</v>
          </cell>
        </row>
        <row r="3975">
          <cell r="A3975" t="str">
            <v>Austria</v>
          </cell>
          <cell r="B3975" t="str">
            <v>AT</v>
          </cell>
          <cell r="C3975" t="str">
            <v>Renewable hydropower</v>
          </cell>
          <cell r="D3975" t="str">
            <v>2026</v>
          </cell>
          <cell r="E3975">
            <v>2900</v>
          </cell>
        </row>
        <row r="3976">
          <cell r="A3976" t="str">
            <v>Austria</v>
          </cell>
          <cell r="B3976" t="str">
            <v>AT</v>
          </cell>
          <cell r="C3976" t="str">
            <v>Renewable hydropower</v>
          </cell>
          <cell r="D3976" t="str">
            <v>2027</v>
          </cell>
          <cell r="E3976">
            <v>2900</v>
          </cell>
        </row>
        <row r="3977">
          <cell r="A3977" t="str">
            <v>Austria</v>
          </cell>
          <cell r="B3977" t="str">
            <v>AT</v>
          </cell>
          <cell r="C3977" t="str">
            <v>Renewable hydropower</v>
          </cell>
          <cell r="D3977" t="str">
            <v>2028</v>
          </cell>
          <cell r="E3977">
            <v>2900</v>
          </cell>
        </row>
        <row r="3978">
          <cell r="A3978" t="str">
            <v>Austria</v>
          </cell>
          <cell r="B3978" t="str">
            <v>AT</v>
          </cell>
          <cell r="C3978" t="str">
            <v>Renewable hydropower</v>
          </cell>
          <cell r="D3978" t="str">
            <v>2029</v>
          </cell>
          <cell r="E3978">
            <v>2900</v>
          </cell>
        </row>
        <row r="3979">
          <cell r="A3979" t="str">
            <v>Austria</v>
          </cell>
          <cell r="B3979" t="str">
            <v>AT</v>
          </cell>
          <cell r="C3979" t="str">
            <v>Renewable hydropower</v>
          </cell>
          <cell r="D3979" t="str">
            <v>2030</v>
          </cell>
          <cell r="E3979">
            <v>2900</v>
          </cell>
        </row>
        <row r="3980">
          <cell r="A3980" t="str">
            <v>Austria</v>
          </cell>
          <cell r="B3980" t="str">
            <v>AT</v>
          </cell>
          <cell r="C3980" t="str">
            <v>Renewable hydropower</v>
          </cell>
          <cell r="D3980" t="str">
            <v>2031</v>
          </cell>
          <cell r="E3980">
            <v>2900</v>
          </cell>
        </row>
        <row r="3981">
          <cell r="A3981" t="str">
            <v>Austria</v>
          </cell>
          <cell r="B3981" t="str">
            <v>AT</v>
          </cell>
          <cell r="C3981" t="str">
            <v>Renewable hydropower</v>
          </cell>
          <cell r="D3981" t="str">
            <v>2032</v>
          </cell>
          <cell r="E3981">
            <v>2900</v>
          </cell>
        </row>
        <row r="3982">
          <cell r="A3982" t="str">
            <v>Austria</v>
          </cell>
          <cell r="B3982" t="str">
            <v>AT</v>
          </cell>
          <cell r="C3982" t="str">
            <v>Renewable hydropower</v>
          </cell>
          <cell r="D3982" t="str">
            <v>2033</v>
          </cell>
          <cell r="E3982">
            <v>2900</v>
          </cell>
        </row>
        <row r="3983">
          <cell r="A3983" t="str">
            <v>Austria</v>
          </cell>
          <cell r="B3983" t="str">
            <v>AT</v>
          </cell>
          <cell r="C3983" t="str">
            <v>Renewable hydropower</v>
          </cell>
          <cell r="D3983" t="str">
            <v>2034</v>
          </cell>
          <cell r="E3983">
            <v>2900</v>
          </cell>
        </row>
        <row r="3984">
          <cell r="A3984" t="str">
            <v>Austria</v>
          </cell>
          <cell r="B3984" t="str">
            <v>AT</v>
          </cell>
          <cell r="C3984" t="str">
            <v>Renewable hydropower</v>
          </cell>
          <cell r="D3984" t="str">
            <v>2035</v>
          </cell>
          <cell r="E3984">
            <v>2900</v>
          </cell>
        </row>
        <row r="3985">
          <cell r="A3985" t="str">
            <v>Austria</v>
          </cell>
          <cell r="B3985" t="str">
            <v>AT</v>
          </cell>
          <cell r="C3985" t="str">
            <v>Renewable hydropower</v>
          </cell>
          <cell r="D3985" t="str">
            <v>2036</v>
          </cell>
          <cell r="E3985">
            <v>2900</v>
          </cell>
        </row>
        <row r="3986">
          <cell r="A3986" t="str">
            <v>Austria</v>
          </cell>
          <cell r="B3986" t="str">
            <v>AT</v>
          </cell>
          <cell r="C3986" t="str">
            <v>Renewable hydropower</v>
          </cell>
          <cell r="D3986" t="str">
            <v>2037</v>
          </cell>
          <cell r="E3986">
            <v>2900</v>
          </cell>
        </row>
        <row r="3987">
          <cell r="A3987" t="str">
            <v>Austria</v>
          </cell>
          <cell r="B3987" t="str">
            <v>AT</v>
          </cell>
          <cell r="C3987" t="str">
            <v>Renewable hydropower</v>
          </cell>
          <cell r="D3987" t="str">
            <v>2038</v>
          </cell>
          <cell r="E3987">
            <v>2900</v>
          </cell>
        </row>
        <row r="3988">
          <cell r="A3988" t="str">
            <v>Austria</v>
          </cell>
          <cell r="B3988" t="str">
            <v>AT</v>
          </cell>
          <cell r="C3988" t="str">
            <v>Renewable hydropower</v>
          </cell>
          <cell r="D3988" t="str">
            <v>2039</v>
          </cell>
          <cell r="E3988">
            <v>2900</v>
          </cell>
        </row>
        <row r="3989">
          <cell r="A3989" t="str">
            <v>Austria</v>
          </cell>
          <cell r="B3989" t="str">
            <v>AT</v>
          </cell>
          <cell r="C3989" t="str">
            <v>Renewable hydropower</v>
          </cell>
          <cell r="D3989" t="str">
            <v>2040</v>
          </cell>
          <cell r="E3989">
            <v>2900</v>
          </cell>
        </row>
        <row r="3990">
          <cell r="A3990" t="str">
            <v>Austria</v>
          </cell>
          <cell r="B3990" t="str">
            <v>AT</v>
          </cell>
          <cell r="C3990" t="str">
            <v>Renewable hydropower</v>
          </cell>
          <cell r="D3990" t="str">
            <v>2041</v>
          </cell>
          <cell r="E3990">
            <v>2900</v>
          </cell>
        </row>
        <row r="3991">
          <cell r="A3991" t="str">
            <v>Austria</v>
          </cell>
          <cell r="B3991" t="str">
            <v>AT</v>
          </cell>
          <cell r="C3991" t="str">
            <v>Renewable hydropower</v>
          </cell>
          <cell r="D3991" t="str">
            <v>2042</v>
          </cell>
          <cell r="E3991">
            <v>2900</v>
          </cell>
        </row>
        <row r="3992">
          <cell r="A3992" t="str">
            <v>Austria</v>
          </cell>
          <cell r="B3992" t="str">
            <v>AT</v>
          </cell>
          <cell r="C3992" t="str">
            <v>Renewable hydropower</v>
          </cell>
          <cell r="D3992" t="str">
            <v>2043</v>
          </cell>
          <cell r="E3992">
            <v>2900</v>
          </cell>
        </row>
        <row r="3993">
          <cell r="A3993" t="str">
            <v>Austria</v>
          </cell>
          <cell r="B3993" t="str">
            <v>AT</v>
          </cell>
          <cell r="C3993" t="str">
            <v>Renewable hydropower</v>
          </cell>
          <cell r="D3993" t="str">
            <v>2044</v>
          </cell>
          <cell r="E3993">
            <v>2900</v>
          </cell>
        </row>
        <row r="3994">
          <cell r="A3994" t="str">
            <v>Austria</v>
          </cell>
          <cell r="B3994" t="str">
            <v>AT</v>
          </cell>
          <cell r="C3994" t="str">
            <v>Renewable hydropower</v>
          </cell>
          <cell r="D3994" t="str">
            <v>2045</v>
          </cell>
          <cell r="E3994">
            <v>2900</v>
          </cell>
        </row>
        <row r="3995">
          <cell r="A3995" t="str">
            <v>Austria</v>
          </cell>
          <cell r="B3995" t="str">
            <v>AT</v>
          </cell>
          <cell r="C3995" t="str">
            <v>Renewable hydropower</v>
          </cell>
          <cell r="D3995" t="str">
            <v>2046</v>
          </cell>
          <cell r="E3995">
            <v>2900</v>
          </cell>
        </row>
        <row r="3996">
          <cell r="A3996" t="str">
            <v>Austria</v>
          </cell>
          <cell r="B3996" t="str">
            <v>AT</v>
          </cell>
          <cell r="C3996" t="str">
            <v>Renewable hydropower</v>
          </cell>
          <cell r="D3996" t="str">
            <v>2047</v>
          </cell>
          <cell r="E3996">
            <v>2900</v>
          </cell>
        </row>
        <row r="3997">
          <cell r="A3997" t="str">
            <v>Austria</v>
          </cell>
          <cell r="B3997" t="str">
            <v>AT</v>
          </cell>
          <cell r="C3997" t="str">
            <v>Renewable hydropower</v>
          </cell>
          <cell r="D3997" t="str">
            <v>2048</v>
          </cell>
          <cell r="E3997">
            <v>2900</v>
          </cell>
        </row>
        <row r="3998">
          <cell r="A3998" t="str">
            <v>Austria</v>
          </cell>
          <cell r="B3998" t="str">
            <v>AT</v>
          </cell>
          <cell r="C3998" t="str">
            <v>Renewable hydropower</v>
          </cell>
          <cell r="D3998" t="str">
            <v>2049</v>
          </cell>
          <cell r="E3998">
            <v>2900</v>
          </cell>
        </row>
        <row r="3999">
          <cell r="A3999" t="str">
            <v>Austria</v>
          </cell>
          <cell r="B3999" t="str">
            <v>AT</v>
          </cell>
          <cell r="C3999" t="str">
            <v>Renewable hydropower</v>
          </cell>
          <cell r="D3999" t="str">
            <v>2050</v>
          </cell>
          <cell r="E3999">
            <v>2900</v>
          </cell>
        </row>
        <row r="4000">
          <cell r="A4000" t="str">
            <v>Bosnia Herzg</v>
          </cell>
          <cell r="B4000" t="str">
            <v>BA</v>
          </cell>
          <cell r="C4000" t="str">
            <v>Renewable hydropower</v>
          </cell>
          <cell r="D4000" t="str">
            <v>2018</v>
          </cell>
          <cell r="E4000">
            <v>2900</v>
          </cell>
        </row>
        <row r="4001">
          <cell r="A4001" t="str">
            <v>Bosnia Herzg</v>
          </cell>
          <cell r="B4001" t="str">
            <v>BA</v>
          </cell>
          <cell r="C4001" t="str">
            <v>Renewable hydropower</v>
          </cell>
          <cell r="D4001" t="str">
            <v>2019</v>
          </cell>
          <cell r="E4001">
            <v>2900</v>
          </cell>
        </row>
        <row r="4002">
          <cell r="A4002" t="str">
            <v>Bosnia Herzg</v>
          </cell>
          <cell r="B4002" t="str">
            <v>BA</v>
          </cell>
          <cell r="C4002" t="str">
            <v>Renewable hydropower</v>
          </cell>
          <cell r="D4002" t="str">
            <v>2020</v>
          </cell>
          <cell r="E4002">
            <v>2900</v>
          </cell>
        </row>
        <row r="4003">
          <cell r="A4003" t="str">
            <v>Bosnia Herzg</v>
          </cell>
          <cell r="B4003" t="str">
            <v>BA</v>
          </cell>
          <cell r="C4003" t="str">
            <v>Renewable hydropower</v>
          </cell>
          <cell r="D4003" t="str">
            <v>2021</v>
          </cell>
          <cell r="E4003">
            <v>2900</v>
          </cell>
        </row>
        <row r="4004">
          <cell r="A4004" t="str">
            <v>Bosnia Herzg</v>
          </cell>
          <cell r="B4004" t="str">
            <v>BA</v>
          </cell>
          <cell r="C4004" t="str">
            <v>Renewable hydropower</v>
          </cell>
          <cell r="D4004" t="str">
            <v>2022</v>
          </cell>
          <cell r="E4004">
            <v>2900</v>
          </cell>
        </row>
        <row r="4005">
          <cell r="A4005" t="str">
            <v>Bosnia Herzg</v>
          </cell>
          <cell r="B4005" t="str">
            <v>BA</v>
          </cell>
          <cell r="C4005" t="str">
            <v>Renewable hydropower</v>
          </cell>
          <cell r="D4005" t="str">
            <v>2023</v>
          </cell>
          <cell r="E4005">
            <v>2900</v>
          </cell>
        </row>
        <row r="4006">
          <cell r="A4006" t="str">
            <v>Bosnia Herzg</v>
          </cell>
          <cell r="B4006" t="str">
            <v>BA</v>
          </cell>
          <cell r="C4006" t="str">
            <v>Renewable hydropower</v>
          </cell>
          <cell r="D4006" t="str">
            <v>2024</v>
          </cell>
          <cell r="E4006">
            <v>2900</v>
          </cell>
        </row>
        <row r="4007">
          <cell r="A4007" t="str">
            <v>Bosnia Herzg</v>
          </cell>
          <cell r="B4007" t="str">
            <v>BA</v>
          </cell>
          <cell r="C4007" t="str">
            <v>Renewable hydropower</v>
          </cell>
          <cell r="D4007" t="str">
            <v>2025</v>
          </cell>
          <cell r="E4007">
            <v>2900</v>
          </cell>
        </row>
        <row r="4008">
          <cell r="A4008" t="str">
            <v>Bosnia Herzg</v>
          </cell>
          <cell r="B4008" t="str">
            <v>BA</v>
          </cell>
          <cell r="C4008" t="str">
            <v>Renewable hydropower</v>
          </cell>
          <cell r="D4008" t="str">
            <v>2026</v>
          </cell>
          <cell r="E4008">
            <v>2900</v>
          </cell>
        </row>
        <row r="4009">
          <cell r="A4009" t="str">
            <v>Bosnia Herzg</v>
          </cell>
          <cell r="B4009" t="str">
            <v>BA</v>
          </cell>
          <cell r="C4009" t="str">
            <v>Renewable hydropower</v>
          </cell>
          <cell r="D4009" t="str">
            <v>2027</v>
          </cell>
          <cell r="E4009">
            <v>2900</v>
          </cell>
        </row>
        <row r="4010">
          <cell r="A4010" t="str">
            <v>Bosnia Herzg</v>
          </cell>
          <cell r="B4010" t="str">
            <v>BA</v>
          </cell>
          <cell r="C4010" t="str">
            <v>Renewable hydropower</v>
          </cell>
          <cell r="D4010" t="str">
            <v>2028</v>
          </cell>
          <cell r="E4010">
            <v>2900</v>
          </cell>
        </row>
        <row r="4011">
          <cell r="A4011" t="str">
            <v>Bosnia Herzg</v>
          </cell>
          <cell r="B4011" t="str">
            <v>BA</v>
          </cell>
          <cell r="C4011" t="str">
            <v>Renewable hydropower</v>
          </cell>
          <cell r="D4011" t="str">
            <v>2029</v>
          </cell>
          <cell r="E4011">
            <v>2900</v>
          </cell>
        </row>
        <row r="4012">
          <cell r="A4012" t="str">
            <v>Bosnia Herzg</v>
          </cell>
          <cell r="B4012" t="str">
            <v>BA</v>
          </cell>
          <cell r="C4012" t="str">
            <v>Renewable hydropower</v>
          </cell>
          <cell r="D4012" t="str">
            <v>2030</v>
          </cell>
          <cell r="E4012">
            <v>2900</v>
          </cell>
        </row>
        <row r="4013">
          <cell r="A4013" t="str">
            <v>Bosnia Herzg</v>
          </cell>
          <cell r="B4013" t="str">
            <v>BA</v>
          </cell>
          <cell r="C4013" t="str">
            <v>Renewable hydropower</v>
          </cell>
          <cell r="D4013" t="str">
            <v>2031</v>
          </cell>
          <cell r="E4013">
            <v>2900</v>
          </cell>
        </row>
        <row r="4014">
          <cell r="A4014" t="str">
            <v>Bosnia Herzg</v>
          </cell>
          <cell r="B4014" t="str">
            <v>BA</v>
          </cell>
          <cell r="C4014" t="str">
            <v>Renewable hydropower</v>
          </cell>
          <cell r="D4014" t="str">
            <v>2032</v>
          </cell>
          <cell r="E4014">
            <v>2900</v>
          </cell>
        </row>
        <row r="4015">
          <cell r="A4015" t="str">
            <v>Bosnia Herzg</v>
          </cell>
          <cell r="B4015" t="str">
            <v>BA</v>
          </cell>
          <cell r="C4015" t="str">
            <v>Renewable hydropower</v>
          </cell>
          <cell r="D4015" t="str">
            <v>2033</v>
          </cell>
          <cell r="E4015">
            <v>2900</v>
          </cell>
        </row>
        <row r="4016">
          <cell r="A4016" t="str">
            <v>Bosnia Herzg</v>
          </cell>
          <cell r="B4016" t="str">
            <v>BA</v>
          </cell>
          <cell r="C4016" t="str">
            <v>Renewable hydropower</v>
          </cell>
          <cell r="D4016" t="str">
            <v>2034</v>
          </cell>
          <cell r="E4016">
            <v>2900</v>
          </cell>
        </row>
        <row r="4017">
          <cell r="A4017" t="str">
            <v>Bosnia Herzg</v>
          </cell>
          <cell r="B4017" t="str">
            <v>BA</v>
          </cell>
          <cell r="C4017" t="str">
            <v>Renewable hydropower</v>
          </cell>
          <cell r="D4017" t="str">
            <v>2035</v>
          </cell>
          <cell r="E4017">
            <v>2900</v>
          </cell>
        </row>
        <row r="4018">
          <cell r="A4018" t="str">
            <v>Bosnia Herzg</v>
          </cell>
          <cell r="B4018" t="str">
            <v>BA</v>
          </cell>
          <cell r="C4018" t="str">
            <v>Renewable hydropower</v>
          </cell>
          <cell r="D4018" t="str">
            <v>2036</v>
          </cell>
          <cell r="E4018">
            <v>2900</v>
          </cell>
        </row>
        <row r="4019">
          <cell r="A4019" t="str">
            <v>Bosnia Herzg</v>
          </cell>
          <cell r="B4019" t="str">
            <v>BA</v>
          </cell>
          <cell r="C4019" t="str">
            <v>Renewable hydropower</v>
          </cell>
          <cell r="D4019" t="str">
            <v>2037</v>
          </cell>
          <cell r="E4019">
            <v>2900</v>
          </cell>
        </row>
        <row r="4020">
          <cell r="A4020" t="str">
            <v>Bosnia Herzg</v>
          </cell>
          <cell r="B4020" t="str">
            <v>BA</v>
          </cell>
          <cell r="C4020" t="str">
            <v>Renewable hydropower</v>
          </cell>
          <cell r="D4020" t="str">
            <v>2038</v>
          </cell>
          <cell r="E4020">
            <v>2900</v>
          </cell>
        </row>
        <row r="4021">
          <cell r="A4021" t="str">
            <v>Bosnia Herzg</v>
          </cell>
          <cell r="B4021" t="str">
            <v>BA</v>
          </cell>
          <cell r="C4021" t="str">
            <v>Renewable hydropower</v>
          </cell>
          <cell r="D4021" t="str">
            <v>2039</v>
          </cell>
          <cell r="E4021">
            <v>2900</v>
          </cell>
        </row>
        <row r="4022">
          <cell r="A4022" t="str">
            <v>Bosnia Herzg</v>
          </cell>
          <cell r="B4022" t="str">
            <v>BA</v>
          </cell>
          <cell r="C4022" t="str">
            <v>Renewable hydropower</v>
          </cell>
          <cell r="D4022" t="str">
            <v>2040</v>
          </cell>
          <cell r="E4022">
            <v>2900</v>
          </cell>
        </row>
        <row r="4023">
          <cell r="A4023" t="str">
            <v>Bosnia Herzg</v>
          </cell>
          <cell r="B4023" t="str">
            <v>BA</v>
          </cell>
          <cell r="C4023" t="str">
            <v>Renewable hydropower</v>
          </cell>
          <cell r="D4023" t="str">
            <v>2041</v>
          </cell>
          <cell r="E4023">
            <v>2900</v>
          </cell>
        </row>
        <row r="4024">
          <cell r="A4024" t="str">
            <v>Bosnia Herzg</v>
          </cell>
          <cell r="B4024" t="str">
            <v>BA</v>
          </cell>
          <cell r="C4024" t="str">
            <v>Renewable hydropower</v>
          </cell>
          <cell r="D4024" t="str">
            <v>2042</v>
          </cell>
          <cell r="E4024">
            <v>2900</v>
          </cell>
        </row>
        <row r="4025">
          <cell r="A4025" t="str">
            <v>Bosnia Herzg</v>
          </cell>
          <cell r="B4025" t="str">
            <v>BA</v>
          </cell>
          <cell r="C4025" t="str">
            <v>Renewable hydropower</v>
          </cell>
          <cell r="D4025" t="str">
            <v>2043</v>
          </cell>
          <cell r="E4025">
            <v>2900</v>
          </cell>
        </row>
        <row r="4026">
          <cell r="A4026" t="str">
            <v>Bosnia Herzg</v>
          </cell>
          <cell r="B4026" t="str">
            <v>BA</v>
          </cell>
          <cell r="C4026" t="str">
            <v>Renewable hydropower</v>
          </cell>
          <cell r="D4026" t="str">
            <v>2044</v>
          </cell>
          <cell r="E4026">
            <v>2900</v>
          </cell>
        </row>
        <row r="4027">
          <cell r="A4027" t="str">
            <v>Bosnia Herzg</v>
          </cell>
          <cell r="B4027" t="str">
            <v>BA</v>
          </cell>
          <cell r="C4027" t="str">
            <v>Renewable hydropower</v>
          </cell>
          <cell r="D4027" t="str">
            <v>2045</v>
          </cell>
          <cell r="E4027">
            <v>2900</v>
          </cell>
        </row>
        <row r="4028">
          <cell r="A4028" t="str">
            <v>Bosnia Herzg</v>
          </cell>
          <cell r="B4028" t="str">
            <v>BA</v>
          </cell>
          <cell r="C4028" t="str">
            <v>Renewable hydropower</v>
          </cell>
          <cell r="D4028" t="str">
            <v>2046</v>
          </cell>
          <cell r="E4028">
            <v>2900</v>
          </cell>
        </row>
        <row r="4029">
          <cell r="A4029" t="str">
            <v>Bosnia Herzg</v>
          </cell>
          <cell r="B4029" t="str">
            <v>BA</v>
          </cell>
          <cell r="C4029" t="str">
            <v>Renewable hydropower</v>
          </cell>
          <cell r="D4029" t="str">
            <v>2047</v>
          </cell>
          <cell r="E4029">
            <v>2900</v>
          </cell>
        </row>
        <row r="4030">
          <cell r="A4030" t="str">
            <v>Bosnia Herzg</v>
          </cell>
          <cell r="B4030" t="str">
            <v>BA</v>
          </cell>
          <cell r="C4030" t="str">
            <v>Renewable hydropower</v>
          </cell>
          <cell r="D4030" t="str">
            <v>2048</v>
          </cell>
          <cell r="E4030">
            <v>2900</v>
          </cell>
        </row>
        <row r="4031">
          <cell r="A4031" t="str">
            <v>Bosnia Herzg</v>
          </cell>
          <cell r="B4031" t="str">
            <v>BA</v>
          </cell>
          <cell r="C4031" t="str">
            <v>Renewable hydropower</v>
          </cell>
          <cell r="D4031" t="str">
            <v>2049</v>
          </cell>
          <cell r="E4031">
            <v>2900</v>
          </cell>
        </row>
        <row r="4032">
          <cell r="A4032" t="str">
            <v>Bosnia Herzg</v>
          </cell>
          <cell r="B4032" t="str">
            <v>BA</v>
          </cell>
          <cell r="C4032" t="str">
            <v>Renewable hydropower</v>
          </cell>
          <cell r="D4032" t="str">
            <v>2050</v>
          </cell>
          <cell r="E4032">
            <v>2900</v>
          </cell>
        </row>
        <row r="4033">
          <cell r="A4033" t="str">
            <v>Belgium</v>
          </cell>
          <cell r="B4033" t="str">
            <v>BE</v>
          </cell>
          <cell r="C4033" t="str">
            <v>Renewable hydropower</v>
          </cell>
          <cell r="D4033" t="str">
            <v>2018</v>
          </cell>
          <cell r="E4033">
            <v>2900</v>
          </cell>
        </row>
        <row r="4034">
          <cell r="A4034" t="str">
            <v>Belgium</v>
          </cell>
          <cell r="B4034" t="str">
            <v>BE</v>
          </cell>
          <cell r="C4034" t="str">
            <v>Renewable hydropower</v>
          </cell>
          <cell r="D4034" t="str">
            <v>2019</v>
          </cell>
          <cell r="E4034">
            <v>2900</v>
          </cell>
        </row>
        <row r="4035">
          <cell r="A4035" t="str">
            <v>Belgium</v>
          </cell>
          <cell r="B4035" t="str">
            <v>BE</v>
          </cell>
          <cell r="C4035" t="str">
            <v>Renewable hydropower</v>
          </cell>
          <cell r="D4035" t="str">
            <v>2020</v>
          </cell>
          <cell r="E4035">
            <v>2900</v>
          </cell>
        </row>
        <row r="4036">
          <cell r="A4036" t="str">
            <v>Belgium</v>
          </cell>
          <cell r="B4036" t="str">
            <v>BE</v>
          </cell>
          <cell r="C4036" t="str">
            <v>Renewable hydropower</v>
          </cell>
          <cell r="D4036" t="str">
            <v>2021</v>
          </cell>
          <cell r="E4036">
            <v>2900</v>
          </cell>
        </row>
        <row r="4037">
          <cell r="A4037" t="str">
            <v>Belgium</v>
          </cell>
          <cell r="B4037" t="str">
            <v>BE</v>
          </cell>
          <cell r="C4037" t="str">
            <v>Renewable hydropower</v>
          </cell>
          <cell r="D4037" t="str">
            <v>2022</v>
          </cell>
          <cell r="E4037">
            <v>2900</v>
          </cell>
        </row>
        <row r="4038">
          <cell r="A4038" t="str">
            <v>Belgium</v>
          </cell>
          <cell r="B4038" t="str">
            <v>BE</v>
          </cell>
          <cell r="C4038" t="str">
            <v>Renewable hydropower</v>
          </cell>
          <cell r="D4038" t="str">
            <v>2023</v>
          </cell>
          <cell r="E4038">
            <v>2900</v>
          </cell>
        </row>
        <row r="4039">
          <cell r="A4039" t="str">
            <v>Belgium</v>
          </cell>
          <cell r="B4039" t="str">
            <v>BE</v>
          </cell>
          <cell r="C4039" t="str">
            <v>Renewable hydropower</v>
          </cell>
          <cell r="D4039" t="str">
            <v>2024</v>
          </cell>
          <cell r="E4039">
            <v>2900</v>
          </cell>
        </row>
        <row r="4040">
          <cell r="A4040" t="str">
            <v>Belgium</v>
          </cell>
          <cell r="B4040" t="str">
            <v>BE</v>
          </cell>
          <cell r="C4040" t="str">
            <v>Renewable hydropower</v>
          </cell>
          <cell r="D4040" t="str">
            <v>2025</v>
          </cell>
          <cell r="E4040">
            <v>2900</v>
          </cell>
        </row>
        <row r="4041">
          <cell r="A4041" t="str">
            <v>Belgium</v>
          </cell>
          <cell r="B4041" t="str">
            <v>BE</v>
          </cell>
          <cell r="C4041" t="str">
            <v>Renewable hydropower</v>
          </cell>
          <cell r="D4041" t="str">
            <v>2026</v>
          </cell>
          <cell r="E4041">
            <v>2900</v>
          </cell>
        </row>
        <row r="4042">
          <cell r="A4042" t="str">
            <v>Belgium</v>
          </cell>
          <cell r="B4042" t="str">
            <v>BE</v>
          </cell>
          <cell r="C4042" t="str">
            <v>Renewable hydropower</v>
          </cell>
          <cell r="D4042" t="str">
            <v>2027</v>
          </cell>
          <cell r="E4042">
            <v>2900</v>
          </cell>
        </row>
        <row r="4043">
          <cell r="A4043" t="str">
            <v>Belgium</v>
          </cell>
          <cell r="B4043" t="str">
            <v>BE</v>
          </cell>
          <cell r="C4043" t="str">
            <v>Renewable hydropower</v>
          </cell>
          <cell r="D4043" t="str">
            <v>2028</v>
          </cell>
          <cell r="E4043">
            <v>2900</v>
          </cell>
        </row>
        <row r="4044">
          <cell r="A4044" t="str">
            <v>Belgium</v>
          </cell>
          <cell r="B4044" t="str">
            <v>BE</v>
          </cell>
          <cell r="C4044" t="str">
            <v>Renewable hydropower</v>
          </cell>
          <cell r="D4044" t="str">
            <v>2029</v>
          </cell>
          <cell r="E4044">
            <v>2900</v>
          </cell>
        </row>
        <row r="4045">
          <cell r="A4045" t="str">
            <v>Belgium</v>
          </cell>
          <cell r="B4045" t="str">
            <v>BE</v>
          </cell>
          <cell r="C4045" t="str">
            <v>Renewable hydropower</v>
          </cell>
          <cell r="D4045" t="str">
            <v>2030</v>
          </cell>
          <cell r="E4045">
            <v>2900</v>
          </cell>
        </row>
        <row r="4046">
          <cell r="A4046" t="str">
            <v>Belgium</v>
          </cell>
          <cell r="B4046" t="str">
            <v>BE</v>
          </cell>
          <cell r="C4046" t="str">
            <v>Renewable hydropower</v>
          </cell>
          <cell r="D4046" t="str">
            <v>2031</v>
          </cell>
          <cell r="E4046">
            <v>2900</v>
          </cell>
        </row>
        <row r="4047">
          <cell r="A4047" t="str">
            <v>Belgium</v>
          </cell>
          <cell r="B4047" t="str">
            <v>BE</v>
          </cell>
          <cell r="C4047" t="str">
            <v>Renewable hydropower</v>
          </cell>
          <cell r="D4047" t="str">
            <v>2032</v>
          </cell>
          <cell r="E4047">
            <v>2900</v>
          </cell>
        </row>
        <row r="4048">
          <cell r="A4048" t="str">
            <v>Belgium</v>
          </cell>
          <cell r="B4048" t="str">
            <v>BE</v>
          </cell>
          <cell r="C4048" t="str">
            <v>Renewable hydropower</v>
          </cell>
          <cell r="D4048" t="str">
            <v>2033</v>
          </cell>
          <cell r="E4048">
            <v>2900</v>
          </cell>
        </row>
        <row r="4049">
          <cell r="A4049" t="str">
            <v>Belgium</v>
          </cell>
          <cell r="B4049" t="str">
            <v>BE</v>
          </cell>
          <cell r="C4049" t="str">
            <v>Renewable hydropower</v>
          </cell>
          <cell r="D4049" t="str">
            <v>2034</v>
          </cell>
          <cell r="E4049">
            <v>2900</v>
          </cell>
        </row>
        <row r="4050">
          <cell r="A4050" t="str">
            <v>Belgium</v>
          </cell>
          <cell r="B4050" t="str">
            <v>BE</v>
          </cell>
          <cell r="C4050" t="str">
            <v>Renewable hydropower</v>
          </cell>
          <cell r="D4050" t="str">
            <v>2035</v>
          </cell>
          <cell r="E4050">
            <v>2900</v>
          </cell>
        </row>
        <row r="4051">
          <cell r="A4051" t="str">
            <v>Belgium</v>
          </cell>
          <cell r="B4051" t="str">
            <v>BE</v>
          </cell>
          <cell r="C4051" t="str">
            <v>Renewable hydropower</v>
          </cell>
          <cell r="D4051" t="str">
            <v>2036</v>
          </cell>
          <cell r="E4051">
            <v>2900</v>
          </cell>
        </row>
        <row r="4052">
          <cell r="A4052" t="str">
            <v>Belgium</v>
          </cell>
          <cell r="B4052" t="str">
            <v>BE</v>
          </cell>
          <cell r="C4052" t="str">
            <v>Renewable hydropower</v>
          </cell>
          <cell r="D4052" t="str">
            <v>2037</v>
          </cell>
          <cell r="E4052">
            <v>2900</v>
          </cell>
        </row>
        <row r="4053">
          <cell r="A4053" t="str">
            <v>Belgium</v>
          </cell>
          <cell r="B4053" t="str">
            <v>BE</v>
          </cell>
          <cell r="C4053" t="str">
            <v>Renewable hydropower</v>
          </cell>
          <cell r="D4053" t="str">
            <v>2038</v>
          </cell>
          <cell r="E4053">
            <v>2900</v>
          </cell>
        </row>
        <row r="4054">
          <cell r="A4054" t="str">
            <v>Belgium</v>
          </cell>
          <cell r="B4054" t="str">
            <v>BE</v>
          </cell>
          <cell r="C4054" t="str">
            <v>Renewable hydropower</v>
          </cell>
          <cell r="D4054" t="str">
            <v>2039</v>
          </cell>
          <cell r="E4054">
            <v>2900</v>
          </cell>
        </row>
        <row r="4055">
          <cell r="A4055" t="str">
            <v>Belgium</v>
          </cell>
          <cell r="B4055" t="str">
            <v>BE</v>
          </cell>
          <cell r="C4055" t="str">
            <v>Renewable hydropower</v>
          </cell>
          <cell r="D4055" t="str">
            <v>2040</v>
          </cell>
          <cell r="E4055">
            <v>2900</v>
          </cell>
        </row>
        <row r="4056">
          <cell r="A4056" t="str">
            <v>Belgium</v>
          </cell>
          <cell r="B4056" t="str">
            <v>BE</v>
          </cell>
          <cell r="C4056" t="str">
            <v>Renewable hydropower</v>
          </cell>
          <cell r="D4056" t="str">
            <v>2041</v>
          </cell>
          <cell r="E4056">
            <v>2900</v>
          </cell>
        </row>
        <row r="4057">
          <cell r="A4057" t="str">
            <v>Belgium</v>
          </cell>
          <cell r="B4057" t="str">
            <v>BE</v>
          </cell>
          <cell r="C4057" t="str">
            <v>Renewable hydropower</v>
          </cell>
          <cell r="D4057" t="str">
            <v>2042</v>
          </cell>
          <cell r="E4057">
            <v>2900</v>
          </cell>
        </row>
        <row r="4058">
          <cell r="A4058" t="str">
            <v>Belgium</v>
          </cell>
          <cell r="B4058" t="str">
            <v>BE</v>
          </cell>
          <cell r="C4058" t="str">
            <v>Renewable hydropower</v>
          </cell>
          <cell r="D4058" t="str">
            <v>2043</v>
          </cell>
          <cell r="E4058">
            <v>2900</v>
          </cell>
        </row>
        <row r="4059">
          <cell r="A4059" t="str">
            <v>Belgium</v>
          </cell>
          <cell r="B4059" t="str">
            <v>BE</v>
          </cell>
          <cell r="C4059" t="str">
            <v>Renewable hydropower</v>
          </cell>
          <cell r="D4059" t="str">
            <v>2044</v>
          </cell>
          <cell r="E4059">
            <v>2900</v>
          </cell>
        </row>
        <row r="4060">
          <cell r="A4060" t="str">
            <v>Belgium</v>
          </cell>
          <cell r="B4060" t="str">
            <v>BE</v>
          </cell>
          <cell r="C4060" t="str">
            <v>Renewable hydropower</v>
          </cell>
          <cell r="D4060" t="str">
            <v>2045</v>
          </cell>
          <cell r="E4060">
            <v>2900</v>
          </cell>
        </row>
        <row r="4061">
          <cell r="A4061" t="str">
            <v>Belgium</v>
          </cell>
          <cell r="B4061" t="str">
            <v>BE</v>
          </cell>
          <cell r="C4061" t="str">
            <v>Renewable hydropower</v>
          </cell>
          <cell r="D4061" t="str">
            <v>2046</v>
          </cell>
          <cell r="E4061">
            <v>2900</v>
          </cell>
        </row>
        <row r="4062">
          <cell r="A4062" t="str">
            <v>Belgium</v>
          </cell>
          <cell r="B4062" t="str">
            <v>BE</v>
          </cell>
          <cell r="C4062" t="str">
            <v>Renewable hydropower</v>
          </cell>
          <cell r="D4062" t="str">
            <v>2047</v>
          </cell>
          <cell r="E4062">
            <v>2900</v>
          </cell>
        </row>
        <row r="4063">
          <cell r="A4063" t="str">
            <v>Belgium</v>
          </cell>
          <cell r="B4063" t="str">
            <v>BE</v>
          </cell>
          <cell r="C4063" t="str">
            <v>Renewable hydropower</v>
          </cell>
          <cell r="D4063" t="str">
            <v>2048</v>
          </cell>
          <cell r="E4063">
            <v>2900</v>
          </cell>
        </row>
        <row r="4064">
          <cell r="A4064" t="str">
            <v>Belgium</v>
          </cell>
          <cell r="B4064" t="str">
            <v>BE</v>
          </cell>
          <cell r="C4064" t="str">
            <v>Renewable hydropower</v>
          </cell>
          <cell r="D4064" t="str">
            <v>2049</v>
          </cell>
          <cell r="E4064">
            <v>2900</v>
          </cell>
        </row>
        <row r="4065">
          <cell r="A4065" t="str">
            <v>Belgium</v>
          </cell>
          <cell r="B4065" t="str">
            <v>BE</v>
          </cell>
          <cell r="C4065" t="str">
            <v>Renewable hydropower</v>
          </cell>
          <cell r="D4065" t="str">
            <v>2050</v>
          </cell>
          <cell r="E4065">
            <v>2900</v>
          </cell>
        </row>
        <row r="4066">
          <cell r="A4066" t="str">
            <v>Bulgaria</v>
          </cell>
          <cell r="B4066" t="str">
            <v>BG</v>
          </cell>
          <cell r="C4066" t="str">
            <v>Renewable hydropower</v>
          </cell>
          <cell r="D4066" t="str">
            <v>2018</v>
          </cell>
          <cell r="E4066">
            <v>2900</v>
          </cell>
        </row>
        <row r="4067">
          <cell r="A4067" t="str">
            <v>Bulgaria</v>
          </cell>
          <cell r="B4067" t="str">
            <v>BG</v>
          </cell>
          <cell r="C4067" t="str">
            <v>Renewable hydropower</v>
          </cell>
          <cell r="D4067" t="str">
            <v>2019</v>
          </cell>
          <cell r="E4067">
            <v>2900</v>
          </cell>
        </row>
        <row r="4068">
          <cell r="A4068" t="str">
            <v>Bulgaria</v>
          </cell>
          <cell r="B4068" t="str">
            <v>BG</v>
          </cell>
          <cell r="C4068" t="str">
            <v>Renewable hydropower</v>
          </cell>
          <cell r="D4068" t="str">
            <v>2020</v>
          </cell>
          <cell r="E4068">
            <v>2900</v>
          </cell>
        </row>
        <row r="4069">
          <cell r="A4069" t="str">
            <v>Bulgaria</v>
          </cell>
          <cell r="B4069" t="str">
            <v>BG</v>
          </cell>
          <cell r="C4069" t="str">
            <v>Renewable hydropower</v>
          </cell>
          <cell r="D4069" t="str">
            <v>2021</v>
          </cell>
          <cell r="E4069">
            <v>2900</v>
          </cell>
        </row>
        <row r="4070">
          <cell r="A4070" t="str">
            <v>Bulgaria</v>
          </cell>
          <cell r="B4070" t="str">
            <v>BG</v>
          </cell>
          <cell r="C4070" t="str">
            <v>Renewable hydropower</v>
          </cell>
          <cell r="D4070" t="str">
            <v>2022</v>
          </cell>
          <cell r="E4070">
            <v>2900</v>
          </cell>
        </row>
        <row r="4071">
          <cell r="A4071" t="str">
            <v>Bulgaria</v>
          </cell>
          <cell r="B4071" t="str">
            <v>BG</v>
          </cell>
          <cell r="C4071" t="str">
            <v>Renewable hydropower</v>
          </cell>
          <cell r="D4071" t="str">
            <v>2023</v>
          </cell>
          <cell r="E4071">
            <v>2900</v>
          </cell>
        </row>
        <row r="4072">
          <cell r="A4072" t="str">
            <v>Bulgaria</v>
          </cell>
          <cell r="B4072" t="str">
            <v>BG</v>
          </cell>
          <cell r="C4072" t="str">
            <v>Renewable hydropower</v>
          </cell>
          <cell r="D4072" t="str">
            <v>2024</v>
          </cell>
          <cell r="E4072">
            <v>2900</v>
          </cell>
        </row>
        <row r="4073">
          <cell r="A4073" t="str">
            <v>Bulgaria</v>
          </cell>
          <cell r="B4073" t="str">
            <v>BG</v>
          </cell>
          <cell r="C4073" t="str">
            <v>Renewable hydropower</v>
          </cell>
          <cell r="D4073" t="str">
            <v>2025</v>
          </cell>
          <cell r="E4073">
            <v>2900</v>
          </cell>
        </row>
        <row r="4074">
          <cell r="A4074" t="str">
            <v>Bulgaria</v>
          </cell>
          <cell r="B4074" t="str">
            <v>BG</v>
          </cell>
          <cell r="C4074" t="str">
            <v>Renewable hydropower</v>
          </cell>
          <cell r="D4074" t="str">
            <v>2026</v>
          </cell>
          <cell r="E4074">
            <v>2900</v>
          </cell>
        </row>
        <row r="4075">
          <cell r="A4075" t="str">
            <v>Bulgaria</v>
          </cell>
          <cell r="B4075" t="str">
            <v>BG</v>
          </cell>
          <cell r="C4075" t="str">
            <v>Renewable hydropower</v>
          </cell>
          <cell r="D4075" t="str">
            <v>2027</v>
          </cell>
          <cell r="E4075">
            <v>2900</v>
          </cell>
        </row>
        <row r="4076">
          <cell r="A4076" t="str">
            <v>Bulgaria</v>
          </cell>
          <cell r="B4076" t="str">
            <v>BG</v>
          </cell>
          <cell r="C4076" t="str">
            <v>Renewable hydropower</v>
          </cell>
          <cell r="D4076" t="str">
            <v>2028</v>
          </cell>
          <cell r="E4076">
            <v>2900</v>
          </cell>
        </row>
        <row r="4077">
          <cell r="A4077" t="str">
            <v>Bulgaria</v>
          </cell>
          <cell r="B4077" t="str">
            <v>BG</v>
          </cell>
          <cell r="C4077" t="str">
            <v>Renewable hydropower</v>
          </cell>
          <cell r="D4077" t="str">
            <v>2029</v>
          </cell>
          <cell r="E4077">
            <v>2900</v>
          </cell>
        </row>
        <row r="4078">
          <cell r="A4078" t="str">
            <v>Bulgaria</v>
          </cell>
          <cell r="B4078" t="str">
            <v>BG</v>
          </cell>
          <cell r="C4078" t="str">
            <v>Renewable hydropower</v>
          </cell>
          <cell r="D4078" t="str">
            <v>2030</v>
          </cell>
          <cell r="E4078">
            <v>2900</v>
          </cell>
        </row>
        <row r="4079">
          <cell r="A4079" t="str">
            <v>Bulgaria</v>
          </cell>
          <cell r="B4079" t="str">
            <v>BG</v>
          </cell>
          <cell r="C4079" t="str">
            <v>Renewable hydropower</v>
          </cell>
          <cell r="D4079" t="str">
            <v>2031</v>
          </cell>
          <cell r="E4079">
            <v>2900</v>
          </cell>
        </row>
        <row r="4080">
          <cell r="A4080" t="str">
            <v>Bulgaria</v>
          </cell>
          <cell r="B4080" t="str">
            <v>BG</v>
          </cell>
          <cell r="C4080" t="str">
            <v>Renewable hydropower</v>
          </cell>
          <cell r="D4080" t="str">
            <v>2032</v>
          </cell>
          <cell r="E4080">
            <v>2900</v>
          </cell>
        </row>
        <row r="4081">
          <cell r="A4081" t="str">
            <v>Bulgaria</v>
          </cell>
          <cell r="B4081" t="str">
            <v>BG</v>
          </cell>
          <cell r="C4081" t="str">
            <v>Renewable hydropower</v>
          </cell>
          <cell r="D4081" t="str">
            <v>2033</v>
          </cell>
          <cell r="E4081">
            <v>2900</v>
          </cell>
        </row>
        <row r="4082">
          <cell r="A4082" t="str">
            <v>Bulgaria</v>
          </cell>
          <cell r="B4082" t="str">
            <v>BG</v>
          </cell>
          <cell r="C4082" t="str">
            <v>Renewable hydropower</v>
          </cell>
          <cell r="D4082" t="str">
            <v>2034</v>
          </cell>
          <cell r="E4082">
            <v>2900</v>
          </cell>
        </row>
        <row r="4083">
          <cell r="A4083" t="str">
            <v>Bulgaria</v>
          </cell>
          <cell r="B4083" t="str">
            <v>BG</v>
          </cell>
          <cell r="C4083" t="str">
            <v>Renewable hydropower</v>
          </cell>
          <cell r="D4083" t="str">
            <v>2035</v>
          </cell>
          <cell r="E4083">
            <v>2900</v>
          </cell>
        </row>
        <row r="4084">
          <cell r="A4084" t="str">
            <v>Bulgaria</v>
          </cell>
          <cell r="B4084" t="str">
            <v>BG</v>
          </cell>
          <cell r="C4084" t="str">
            <v>Renewable hydropower</v>
          </cell>
          <cell r="D4084" t="str">
            <v>2036</v>
          </cell>
          <cell r="E4084">
            <v>2900</v>
          </cell>
        </row>
        <row r="4085">
          <cell r="A4085" t="str">
            <v>Bulgaria</v>
          </cell>
          <cell r="B4085" t="str">
            <v>BG</v>
          </cell>
          <cell r="C4085" t="str">
            <v>Renewable hydropower</v>
          </cell>
          <cell r="D4085" t="str">
            <v>2037</v>
          </cell>
          <cell r="E4085">
            <v>2900</v>
          </cell>
        </row>
        <row r="4086">
          <cell r="A4086" t="str">
            <v>Bulgaria</v>
          </cell>
          <cell r="B4086" t="str">
            <v>BG</v>
          </cell>
          <cell r="C4086" t="str">
            <v>Renewable hydropower</v>
          </cell>
          <cell r="D4086" t="str">
            <v>2038</v>
          </cell>
          <cell r="E4086">
            <v>2900</v>
          </cell>
        </row>
        <row r="4087">
          <cell r="A4087" t="str">
            <v>Bulgaria</v>
          </cell>
          <cell r="B4087" t="str">
            <v>BG</v>
          </cell>
          <cell r="C4087" t="str">
            <v>Renewable hydropower</v>
          </cell>
          <cell r="D4087" t="str">
            <v>2039</v>
          </cell>
          <cell r="E4087">
            <v>2900</v>
          </cell>
        </row>
        <row r="4088">
          <cell r="A4088" t="str">
            <v>Bulgaria</v>
          </cell>
          <cell r="B4088" t="str">
            <v>BG</v>
          </cell>
          <cell r="C4088" t="str">
            <v>Renewable hydropower</v>
          </cell>
          <cell r="D4088" t="str">
            <v>2040</v>
          </cell>
          <cell r="E4088">
            <v>2900</v>
          </cell>
        </row>
        <row r="4089">
          <cell r="A4089" t="str">
            <v>Bulgaria</v>
          </cell>
          <cell r="B4089" t="str">
            <v>BG</v>
          </cell>
          <cell r="C4089" t="str">
            <v>Renewable hydropower</v>
          </cell>
          <cell r="D4089" t="str">
            <v>2041</v>
          </cell>
          <cell r="E4089">
            <v>2900</v>
          </cell>
        </row>
        <row r="4090">
          <cell r="A4090" t="str">
            <v>Bulgaria</v>
          </cell>
          <cell r="B4090" t="str">
            <v>BG</v>
          </cell>
          <cell r="C4090" t="str">
            <v>Renewable hydropower</v>
          </cell>
          <cell r="D4090" t="str">
            <v>2042</v>
          </cell>
          <cell r="E4090">
            <v>2900</v>
          </cell>
        </row>
        <row r="4091">
          <cell r="A4091" t="str">
            <v>Bulgaria</v>
          </cell>
          <cell r="B4091" t="str">
            <v>BG</v>
          </cell>
          <cell r="C4091" t="str">
            <v>Renewable hydropower</v>
          </cell>
          <cell r="D4091" t="str">
            <v>2043</v>
          </cell>
          <cell r="E4091">
            <v>2900</v>
          </cell>
        </row>
        <row r="4092">
          <cell r="A4092" t="str">
            <v>Bulgaria</v>
          </cell>
          <cell r="B4092" t="str">
            <v>BG</v>
          </cell>
          <cell r="C4092" t="str">
            <v>Renewable hydropower</v>
          </cell>
          <cell r="D4092" t="str">
            <v>2044</v>
          </cell>
          <cell r="E4092">
            <v>2900</v>
          </cell>
        </row>
        <row r="4093">
          <cell r="A4093" t="str">
            <v>Bulgaria</v>
          </cell>
          <cell r="B4093" t="str">
            <v>BG</v>
          </cell>
          <cell r="C4093" t="str">
            <v>Renewable hydropower</v>
          </cell>
          <cell r="D4093" t="str">
            <v>2045</v>
          </cell>
          <cell r="E4093">
            <v>2900</v>
          </cell>
        </row>
        <row r="4094">
          <cell r="A4094" t="str">
            <v>Bulgaria</v>
          </cell>
          <cell r="B4094" t="str">
            <v>BG</v>
          </cell>
          <cell r="C4094" t="str">
            <v>Renewable hydropower</v>
          </cell>
          <cell r="D4094" t="str">
            <v>2046</v>
          </cell>
          <cell r="E4094">
            <v>2900</v>
          </cell>
        </row>
        <row r="4095">
          <cell r="A4095" t="str">
            <v>Bulgaria</v>
          </cell>
          <cell r="B4095" t="str">
            <v>BG</v>
          </cell>
          <cell r="C4095" t="str">
            <v>Renewable hydropower</v>
          </cell>
          <cell r="D4095" t="str">
            <v>2047</v>
          </cell>
          <cell r="E4095">
            <v>2900</v>
          </cell>
        </row>
        <row r="4096">
          <cell r="A4096" t="str">
            <v>Bulgaria</v>
          </cell>
          <cell r="B4096" t="str">
            <v>BG</v>
          </cell>
          <cell r="C4096" t="str">
            <v>Renewable hydropower</v>
          </cell>
          <cell r="D4096" t="str">
            <v>2048</v>
          </cell>
          <cell r="E4096">
            <v>2900</v>
          </cell>
        </row>
        <row r="4097">
          <cell r="A4097" t="str">
            <v>Bulgaria</v>
          </cell>
          <cell r="B4097" t="str">
            <v>BG</v>
          </cell>
          <cell r="C4097" t="str">
            <v>Renewable hydropower</v>
          </cell>
          <cell r="D4097" t="str">
            <v>2049</v>
          </cell>
          <cell r="E4097">
            <v>2900</v>
          </cell>
        </row>
        <row r="4098">
          <cell r="A4098" t="str">
            <v>Bulgaria</v>
          </cell>
          <cell r="B4098" t="str">
            <v>BG</v>
          </cell>
          <cell r="C4098" t="str">
            <v>Renewable hydropower</v>
          </cell>
          <cell r="D4098" t="str">
            <v>2050</v>
          </cell>
          <cell r="E4098">
            <v>2900</v>
          </cell>
        </row>
        <row r="4099">
          <cell r="A4099" t="str">
            <v>Switzerland</v>
          </cell>
          <cell r="B4099" t="str">
            <v>CH</v>
          </cell>
          <cell r="C4099" t="str">
            <v>Renewable hydropower</v>
          </cell>
          <cell r="D4099" t="str">
            <v>2018</v>
          </cell>
          <cell r="E4099">
            <v>2900</v>
          </cell>
        </row>
        <row r="4100">
          <cell r="A4100" t="str">
            <v>Switzerland</v>
          </cell>
          <cell r="B4100" t="str">
            <v>CH</v>
          </cell>
          <cell r="C4100" t="str">
            <v>Renewable hydropower</v>
          </cell>
          <cell r="D4100" t="str">
            <v>2019</v>
          </cell>
          <cell r="E4100">
            <v>2900</v>
          </cell>
        </row>
        <row r="4101">
          <cell r="A4101" t="str">
            <v>Switzerland</v>
          </cell>
          <cell r="B4101" t="str">
            <v>CH</v>
          </cell>
          <cell r="C4101" t="str">
            <v>Renewable hydropower</v>
          </cell>
          <cell r="D4101" t="str">
            <v>2020</v>
          </cell>
          <cell r="E4101">
            <v>2900</v>
          </cell>
        </row>
        <row r="4102">
          <cell r="A4102" t="str">
            <v>Switzerland</v>
          </cell>
          <cell r="B4102" t="str">
            <v>CH</v>
          </cell>
          <cell r="C4102" t="str">
            <v>Renewable hydropower</v>
          </cell>
          <cell r="D4102" t="str">
            <v>2021</v>
          </cell>
          <cell r="E4102">
            <v>2900</v>
          </cell>
        </row>
        <row r="4103">
          <cell r="A4103" t="str">
            <v>Switzerland</v>
          </cell>
          <cell r="B4103" t="str">
            <v>CH</v>
          </cell>
          <cell r="C4103" t="str">
            <v>Renewable hydropower</v>
          </cell>
          <cell r="D4103" t="str">
            <v>2022</v>
          </cell>
          <cell r="E4103">
            <v>2900</v>
          </cell>
        </row>
        <row r="4104">
          <cell r="A4104" t="str">
            <v>Switzerland</v>
          </cell>
          <cell r="B4104" t="str">
            <v>CH</v>
          </cell>
          <cell r="C4104" t="str">
            <v>Renewable hydropower</v>
          </cell>
          <cell r="D4104" t="str">
            <v>2023</v>
          </cell>
          <cell r="E4104">
            <v>2900</v>
          </cell>
        </row>
        <row r="4105">
          <cell r="A4105" t="str">
            <v>Switzerland</v>
          </cell>
          <cell r="B4105" t="str">
            <v>CH</v>
          </cell>
          <cell r="C4105" t="str">
            <v>Renewable hydropower</v>
          </cell>
          <cell r="D4105" t="str">
            <v>2024</v>
          </cell>
          <cell r="E4105">
            <v>2900</v>
          </cell>
        </row>
        <row r="4106">
          <cell r="A4106" t="str">
            <v>Switzerland</v>
          </cell>
          <cell r="B4106" t="str">
            <v>CH</v>
          </cell>
          <cell r="C4106" t="str">
            <v>Renewable hydropower</v>
          </cell>
          <cell r="D4106" t="str">
            <v>2025</v>
          </cell>
          <cell r="E4106">
            <v>2900</v>
          </cell>
        </row>
        <row r="4107">
          <cell r="A4107" t="str">
            <v>Switzerland</v>
          </cell>
          <cell r="B4107" t="str">
            <v>CH</v>
          </cell>
          <cell r="C4107" t="str">
            <v>Renewable hydropower</v>
          </cell>
          <cell r="D4107" t="str">
            <v>2026</v>
          </cell>
          <cell r="E4107">
            <v>2900</v>
          </cell>
        </row>
        <row r="4108">
          <cell r="A4108" t="str">
            <v>Switzerland</v>
          </cell>
          <cell r="B4108" t="str">
            <v>CH</v>
          </cell>
          <cell r="C4108" t="str">
            <v>Renewable hydropower</v>
          </cell>
          <cell r="D4108" t="str">
            <v>2027</v>
          </cell>
          <cell r="E4108">
            <v>2900</v>
          </cell>
        </row>
        <row r="4109">
          <cell r="A4109" t="str">
            <v>Switzerland</v>
          </cell>
          <cell r="B4109" t="str">
            <v>CH</v>
          </cell>
          <cell r="C4109" t="str">
            <v>Renewable hydropower</v>
          </cell>
          <cell r="D4109" t="str">
            <v>2028</v>
          </cell>
          <cell r="E4109">
            <v>2900</v>
          </cell>
        </row>
        <row r="4110">
          <cell r="A4110" t="str">
            <v>Switzerland</v>
          </cell>
          <cell r="B4110" t="str">
            <v>CH</v>
          </cell>
          <cell r="C4110" t="str">
            <v>Renewable hydropower</v>
          </cell>
          <cell r="D4110" t="str">
            <v>2029</v>
          </cell>
          <cell r="E4110">
            <v>2900</v>
          </cell>
        </row>
        <row r="4111">
          <cell r="A4111" t="str">
            <v>Switzerland</v>
          </cell>
          <cell r="B4111" t="str">
            <v>CH</v>
          </cell>
          <cell r="C4111" t="str">
            <v>Renewable hydropower</v>
          </cell>
          <cell r="D4111" t="str">
            <v>2030</v>
          </cell>
          <cell r="E4111">
            <v>2900</v>
          </cell>
        </row>
        <row r="4112">
          <cell r="A4112" t="str">
            <v>Switzerland</v>
          </cell>
          <cell r="B4112" t="str">
            <v>CH</v>
          </cell>
          <cell r="C4112" t="str">
            <v>Renewable hydropower</v>
          </cell>
          <cell r="D4112" t="str">
            <v>2031</v>
          </cell>
          <cell r="E4112">
            <v>2900</v>
          </cell>
        </row>
        <row r="4113">
          <cell r="A4113" t="str">
            <v>Switzerland</v>
          </cell>
          <cell r="B4113" t="str">
            <v>CH</v>
          </cell>
          <cell r="C4113" t="str">
            <v>Renewable hydropower</v>
          </cell>
          <cell r="D4113" t="str">
            <v>2032</v>
          </cell>
          <cell r="E4113">
            <v>2900</v>
          </cell>
        </row>
        <row r="4114">
          <cell r="A4114" t="str">
            <v>Switzerland</v>
          </cell>
          <cell r="B4114" t="str">
            <v>CH</v>
          </cell>
          <cell r="C4114" t="str">
            <v>Renewable hydropower</v>
          </cell>
          <cell r="D4114" t="str">
            <v>2033</v>
          </cell>
          <cell r="E4114">
            <v>2900</v>
          </cell>
        </row>
        <row r="4115">
          <cell r="A4115" t="str">
            <v>Switzerland</v>
          </cell>
          <cell r="B4115" t="str">
            <v>CH</v>
          </cell>
          <cell r="C4115" t="str">
            <v>Renewable hydropower</v>
          </cell>
          <cell r="D4115" t="str">
            <v>2034</v>
          </cell>
          <cell r="E4115">
            <v>2900</v>
          </cell>
        </row>
        <row r="4116">
          <cell r="A4116" t="str">
            <v>Switzerland</v>
          </cell>
          <cell r="B4116" t="str">
            <v>CH</v>
          </cell>
          <cell r="C4116" t="str">
            <v>Renewable hydropower</v>
          </cell>
          <cell r="D4116" t="str">
            <v>2035</v>
          </cell>
          <cell r="E4116">
            <v>2900</v>
          </cell>
        </row>
        <row r="4117">
          <cell r="A4117" t="str">
            <v>Switzerland</v>
          </cell>
          <cell r="B4117" t="str">
            <v>CH</v>
          </cell>
          <cell r="C4117" t="str">
            <v>Renewable hydropower</v>
          </cell>
          <cell r="D4117" t="str">
            <v>2036</v>
          </cell>
          <cell r="E4117">
            <v>2900</v>
          </cell>
        </row>
        <row r="4118">
          <cell r="A4118" t="str">
            <v>Switzerland</v>
          </cell>
          <cell r="B4118" t="str">
            <v>CH</v>
          </cell>
          <cell r="C4118" t="str">
            <v>Renewable hydropower</v>
          </cell>
          <cell r="D4118" t="str">
            <v>2037</v>
          </cell>
          <cell r="E4118">
            <v>2900</v>
          </cell>
        </row>
        <row r="4119">
          <cell r="A4119" t="str">
            <v>Switzerland</v>
          </cell>
          <cell r="B4119" t="str">
            <v>CH</v>
          </cell>
          <cell r="C4119" t="str">
            <v>Renewable hydropower</v>
          </cell>
          <cell r="D4119" t="str">
            <v>2038</v>
          </cell>
          <cell r="E4119">
            <v>2900</v>
          </cell>
        </row>
        <row r="4120">
          <cell r="A4120" t="str">
            <v>Switzerland</v>
          </cell>
          <cell r="B4120" t="str">
            <v>CH</v>
          </cell>
          <cell r="C4120" t="str">
            <v>Renewable hydropower</v>
          </cell>
          <cell r="D4120" t="str">
            <v>2039</v>
          </cell>
          <cell r="E4120">
            <v>2900</v>
          </cell>
        </row>
        <row r="4121">
          <cell r="A4121" t="str">
            <v>Switzerland</v>
          </cell>
          <cell r="B4121" t="str">
            <v>CH</v>
          </cell>
          <cell r="C4121" t="str">
            <v>Renewable hydropower</v>
          </cell>
          <cell r="D4121" t="str">
            <v>2040</v>
          </cell>
          <cell r="E4121">
            <v>2900</v>
          </cell>
        </row>
        <row r="4122">
          <cell r="A4122" t="str">
            <v>Switzerland</v>
          </cell>
          <cell r="B4122" t="str">
            <v>CH</v>
          </cell>
          <cell r="C4122" t="str">
            <v>Renewable hydropower</v>
          </cell>
          <cell r="D4122" t="str">
            <v>2041</v>
          </cell>
          <cell r="E4122">
            <v>2900</v>
          </cell>
        </row>
        <row r="4123">
          <cell r="A4123" t="str">
            <v>Switzerland</v>
          </cell>
          <cell r="B4123" t="str">
            <v>CH</v>
          </cell>
          <cell r="C4123" t="str">
            <v>Renewable hydropower</v>
          </cell>
          <cell r="D4123" t="str">
            <v>2042</v>
          </cell>
          <cell r="E4123">
            <v>2900</v>
          </cell>
        </row>
        <row r="4124">
          <cell r="A4124" t="str">
            <v>Switzerland</v>
          </cell>
          <cell r="B4124" t="str">
            <v>CH</v>
          </cell>
          <cell r="C4124" t="str">
            <v>Renewable hydropower</v>
          </cell>
          <cell r="D4124" t="str">
            <v>2043</v>
          </cell>
          <cell r="E4124">
            <v>2900</v>
          </cell>
        </row>
        <row r="4125">
          <cell r="A4125" t="str">
            <v>Switzerland</v>
          </cell>
          <cell r="B4125" t="str">
            <v>CH</v>
          </cell>
          <cell r="C4125" t="str">
            <v>Renewable hydropower</v>
          </cell>
          <cell r="D4125" t="str">
            <v>2044</v>
          </cell>
          <cell r="E4125">
            <v>2900</v>
          </cell>
        </row>
        <row r="4126">
          <cell r="A4126" t="str">
            <v>Switzerland</v>
          </cell>
          <cell r="B4126" t="str">
            <v>CH</v>
          </cell>
          <cell r="C4126" t="str">
            <v>Renewable hydropower</v>
          </cell>
          <cell r="D4126" t="str">
            <v>2045</v>
          </cell>
          <cell r="E4126">
            <v>2900</v>
          </cell>
        </row>
        <row r="4127">
          <cell r="A4127" t="str">
            <v>Switzerland</v>
          </cell>
          <cell r="B4127" t="str">
            <v>CH</v>
          </cell>
          <cell r="C4127" t="str">
            <v>Renewable hydropower</v>
          </cell>
          <cell r="D4127" t="str">
            <v>2046</v>
          </cell>
          <cell r="E4127">
            <v>2900</v>
          </cell>
        </row>
        <row r="4128">
          <cell r="A4128" t="str">
            <v>Switzerland</v>
          </cell>
          <cell r="B4128" t="str">
            <v>CH</v>
          </cell>
          <cell r="C4128" t="str">
            <v>Renewable hydropower</v>
          </cell>
          <cell r="D4128" t="str">
            <v>2047</v>
          </cell>
          <cell r="E4128">
            <v>2900</v>
          </cell>
        </row>
        <row r="4129">
          <cell r="A4129" t="str">
            <v>Switzerland</v>
          </cell>
          <cell r="B4129" t="str">
            <v>CH</v>
          </cell>
          <cell r="C4129" t="str">
            <v>Renewable hydropower</v>
          </cell>
          <cell r="D4129" t="str">
            <v>2048</v>
          </cell>
          <cell r="E4129">
            <v>2900</v>
          </cell>
        </row>
        <row r="4130">
          <cell r="A4130" t="str">
            <v>Switzerland</v>
          </cell>
          <cell r="B4130" t="str">
            <v>CH</v>
          </cell>
          <cell r="C4130" t="str">
            <v>Renewable hydropower</v>
          </cell>
          <cell r="D4130" t="str">
            <v>2049</v>
          </cell>
          <cell r="E4130">
            <v>2900</v>
          </cell>
        </row>
        <row r="4131">
          <cell r="A4131" t="str">
            <v>Switzerland</v>
          </cell>
          <cell r="B4131" t="str">
            <v>CH</v>
          </cell>
          <cell r="C4131" t="str">
            <v>Renewable hydropower</v>
          </cell>
          <cell r="D4131" t="str">
            <v>2050</v>
          </cell>
          <cell r="E4131">
            <v>2900</v>
          </cell>
        </row>
        <row r="4132">
          <cell r="A4132" t="str">
            <v>Czech Republic</v>
          </cell>
          <cell r="B4132" t="str">
            <v>CZ</v>
          </cell>
          <cell r="C4132" t="str">
            <v>Renewable hydropower</v>
          </cell>
          <cell r="D4132" t="str">
            <v>2018</v>
          </cell>
          <cell r="E4132">
            <v>2900</v>
          </cell>
        </row>
        <row r="4133">
          <cell r="A4133" t="str">
            <v>Czech Republic</v>
          </cell>
          <cell r="B4133" t="str">
            <v>CZ</v>
          </cell>
          <cell r="C4133" t="str">
            <v>Renewable hydropower</v>
          </cell>
          <cell r="D4133" t="str">
            <v>2019</v>
          </cell>
          <cell r="E4133">
            <v>2900</v>
          </cell>
        </row>
        <row r="4134">
          <cell r="A4134" t="str">
            <v>Czech Republic</v>
          </cell>
          <cell r="B4134" t="str">
            <v>CZ</v>
          </cell>
          <cell r="C4134" t="str">
            <v>Renewable hydropower</v>
          </cell>
          <cell r="D4134" t="str">
            <v>2020</v>
          </cell>
          <cell r="E4134">
            <v>2900</v>
          </cell>
        </row>
        <row r="4135">
          <cell r="A4135" t="str">
            <v>Czech Republic</v>
          </cell>
          <cell r="B4135" t="str">
            <v>CZ</v>
          </cell>
          <cell r="C4135" t="str">
            <v>Renewable hydropower</v>
          </cell>
          <cell r="D4135" t="str">
            <v>2021</v>
          </cell>
          <cell r="E4135">
            <v>2900</v>
          </cell>
        </row>
        <row r="4136">
          <cell r="A4136" t="str">
            <v>Czech Republic</v>
          </cell>
          <cell r="B4136" t="str">
            <v>CZ</v>
          </cell>
          <cell r="C4136" t="str">
            <v>Renewable hydropower</v>
          </cell>
          <cell r="D4136" t="str">
            <v>2022</v>
          </cell>
          <cell r="E4136">
            <v>2900</v>
          </cell>
        </row>
        <row r="4137">
          <cell r="A4137" t="str">
            <v>Czech Republic</v>
          </cell>
          <cell r="B4137" t="str">
            <v>CZ</v>
          </cell>
          <cell r="C4137" t="str">
            <v>Renewable hydropower</v>
          </cell>
          <cell r="D4137" t="str">
            <v>2023</v>
          </cell>
          <cell r="E4137">
            <v>2900</v>
          </cell>
        </row>
        <row r="4138">
          <cell r="A4138" t="str">
            <v>Czech Republic</v>
          </cell>
          <cell r="B4138" t="str">
            <v>CZ</v>
          </cell>
          <cell r="C4138" t="str">
            <v>Renewable hydropower</v>
          </cell>
          <cell r="D4138" t="str">
            <v>2024</v>
          </cell>
          <cell r="E4138">
            <v>2900</v>
          </cell>
        </row>
        <row r="4139">
          <cell r="A4139" t="str">
            <v>Czech Republic</v>
          </cell>
          <cell r="B4139" t="str">
            <v>CZ</v>
          </cell>
          <cell r="C4139" t="str">
            <v>Renewable hydropower</v>
          </cell>
          <cell r="D4139" t="str">
            <v>2025</v>
          </cell>
          <cell r="E4139">
            <v>2900</v>
          </cell>
        </row>
        <row r="4140">
          <cell r="A4140" t="str">
            <v>Czech Republic</v>
          </cell>
          <cell r="B4140" t="str">
            <v>CZ</v>
          </cell>
          <cell r="C4140" t="str">
            <v>Renewable hydropower</v>
          </cell>
          <cell r="D4140" t="str">
            <v>2026</v>
          </cell>
          <cell r="E4140">
            <v>2900</v>
          </cell>
        </row>
        <row r="4141">
          <cell r="A4141" t="str">
            <v>Czech Republic</v>
          </cell>
          <cell r="B4141" t="str">
            <v>CZ</v>
          </cell>
          <cell r="C4141" t="str">
            <v>Renewable hydropower</v>
          </cell>
          <cell r="D4141" t="str">
            <v>2027</v>
          </cell>
          <cell r="E4141">
            <v>2900</v>
          </cell>
        </row>
        <row r="4142">
          <cell r="A4142" t="str">
            <v>Czech Republic</v>
          </cell>
          <cell r="B4142" t="str">
            <v>CZ</v>
          </cell>
          <cell r="C4142" t="str">
            <v>Renewable hydropower</v>
          </cell>
          <cell r="D4142" t="str">
            <v>2028</v>
          </cell>
          <cell r="E4142">
            <v>2900</v>
          </cell>
        </row>
        <row r="4143">
          <cell r="A4143" t="str">
            <v>Czech Republic</v>
          </cell>
          <cell r="B4143" t="str">
            <v>CZ</v>
          </cell>
          <cell r="C4143" t="str">
            <v>Renewable hydropower</v>
          </cell>
          <cell r="D4143" t="str">
            <v>2029</v>
          </cell>
          <cell r="E4143">
            <v>2900</v>
          </cell>
        </row>
        <row r="4144">
          <cell r="A4144" t="str">
            <v>Czech Republic</v>
          </cell>
          <cell r="B4144" t="str">
            <v>CZ</v>
          </cell>
          <cell r="C4144" t="str">
            <v>Renewable hydropower</v>
          </cell>
          <cell r="D4144" t="str">
            <v>2030</v>
          </cell>
          <cell r="E4144">
            <v>2900</v>
          </cell>
        </row>
        <row r="4145">
          <cell r="A4145" t="str">
            <v>Czech Republic</v>
          </cell>
          <cell r="B4145" t="str">
            <v>CZ</v>
          </cell>
          <cell r="C4145" t="str">
            <v>Renewable hydropower</v>
          </cell>
          <cell r="D4145" t="str">
            <v>2031</v>
          </cell>
          <cell r="E4145">
            <v>2900</v>
          </cell>
        </row>
        <row r="4146">
          <cell r="A4146" t="str">
            <v>Czech Republic</v>
          </cell>
          <cell r="B4146" t="str">
            <v>CZ</v>
          </cell>
          <cell r="C4146" t="str">
            <v>Renewable hydropower</v>
          </cell>
          <cell r="D4146" t="str">
            <v>2032</v>
          </cell>
          <cell r="E4146">
            <v>2900</v>
          </cell>
        </row>
        <row r="4147">
          <cell r="A4147" t="str">
            <v>Czech Republic</v>
          </cell>
          <cell r="B4147" t="str">
            <v>CZ</v>
          </cell>
          <cell r="C4147" t="str">
            <v>Renewable hydropower</v>
          </cell>
          <cell r="D4147" t="str">
            <v>2033</v>
          </cell>
          <cell r="E4147">
            <v>2900</v>
          </cell>
        </row>
        <row r="4148">
          <cell r="A4148" t="str">
            <v>Czech Republic</v>
          </cell>
          <cell r="B4148" t="str">
            <v>CZ</v>
          </cell>
          <cell r="C4148" t="str">
            <v>Renewable hydropower</v>
          </cell>
          <cell r="D4148" t="str">
            <v>2034</v>
          </cell>
          <cell r="E4148">
            <v>2900</v>
          </cell>
        </row>
        <row r="4149">
          <cell r="A4149" t="str">
            <v>Czech Republic</v>
          </cell>
          <cell r="B4149" t="str">
            <v>CZ</v>
          </cell>
          <cell r="C4149" t="str">
            <v>Renewable hydropower</v>
          </cell>
          <cell r="D4149" t="str">
            <v>2035</v>
          </cell>
          <cell r="E4149">
            <v>2900</v>
          </cell>
        </row>
        <row r="4150">
          <cell r="A4150" t="str">
            <v>Czech Republic</v>
          </cell>
          <cell r="B4150" t="str">
            <v>CZ</v>
          </cell>
          <cell r="C4150" t="str">
            <v>Renewable hydropower</v>
          </cell>
          <cell r="D4150" t="str">
            <v>2036</v>
          </cell>
          <cell r="E4150">
            <v>2900</v>
          </cell>
        </row>
        <row r="4151">
          <cell r="A4151" t="str">
            <v>Czech Republic</v>
          </cell>
          <cell r="B4151" t="str">
            <v>CZ</v>
          </cell>
          <cell r="C4151" t="str">
            <v>Renewable hydropower</v>
          </cell>
          <cell r="D4151" t="str">
            <v>2037</v>
          </cell>
          <cell r="E4151">
            <v>2900</v>
          </cell>
        </row>
        <row r="4152">
          <cell r="A4152" t="str">
            <v>Czech Republic</v>
          </cell>
          <cell r="B4152" t="str">
            <v>CZ</v>
          </cell>
          <cell r="C4152" t="str">
            <v>Renewable hydropower</v>
          </cell>
          <cell r="D4152" t="str">
            <v>2038</v>
          </cell>
          <cell r="E4152">
            <v>2900</v>
          </cell>
        </row>
        <row r="4153">
          <cell r="A4153" t="str">
            <v>Czech Republic</v>
          </cell>
          <cell r="B4153" t="str">
            <v>CZ</v>
          </cell>
          <cell r="C4153" t="str">
            <v>Renewable hydropower</v>
          </cell>
          <cell r="D4153" t="str">
            <v>2039</v>
          </cell>
          <cell r="E4153">
            <v>2900</v>
          </cell>
        </row>
        <row r="4154">
          <cell r="A4154" t="str">
            <v>Czech Republic</v>
          </cell>
          <cell r="B4154" t="str">
            <v>CZ</v>
          </cell>
          <cell r="C4154" t="str">
            <v>Renewable hydropower</v>
          </cell>
          <cell r="D4154" t="str">
            <v>2040</v>
          </cell>
          <cell r="E4154">
            <v>2900</v>
          </cell>
        </row>
        <row r="4155">
          <cell r="A4155" t="str">
            <v>Czech Republic</v>
          </cell>
          <cell r="B4155" t="str">
            <v>CZ</v>
          </cell>
          <cell r="C4155" t="str">
            <v>Renewable hydropower</v>
          </cell>
          <cell r="D4155" t="str">
            <v>2041</v>
          </cell>
          <cell r="E4155">
            <v>2900</v>
          </cell>
        </row>
        <row r="4156">
          <cell r="A4156" t="str">
            <v>Czech Republic</v>
          </cell>
          <cell r="B4156" t="str">
            <v>CZ</v>
          </cell>
          <cell r="C4156" t="str">
            <v>Renewable hydropower</v>
          </cell>
          <cell r="D4156" t="str">
            <v>2042</v>
          </cell>
          <cell r="E4156">
            <v>2900</v>
          </cell>
        </row>
        <row r="4157">
          <cell r="A4157" t="str">
            <v>Czech Republic</v>
          </cell>
          <cell r="B4157" t="str">
            <v>CZ</v>
          </cell>
          <cell r="C4157" t="str">
            <v>Renewable hydropower</v>
          </cell>
          <cell r="D4157" t="str">
            <v>2043</v>
          </cell>
          <cell r="E4157">
            <v>2900</v>
          </cell>
        </row>
        <row r="4158">
          <cell r="A4158" t="str">
            <v>Czech Republic</v>
          </cell>
          <cell r="B4158" t="str">
            <v>CZ</v>
          </cell>
          <cell r="C4158" t="str">
            <v>Renewable hydropower</v>
          </cell>
          <cell r="D4158" t="str">
            <v>2044</v>
          </cell>
          <cell r="E4158">
            <v>2900</v>
          </cell>
        </row>
        <row r="4159">
          <cell r="A4159" t="str">
            <v>Czech Republic</v>
          </cell>
          <cell r="B4159" t="str">
            <v>CZ</v>
          </cell>
          <cell r="C4159" t="str">
            <v>Renewable hydropower</v>
          </cell>
          <cell r="D4159" t="str">
            <v>2045</v>
          </cell>
          <cell r="E4159">
            <v>2900</v>
          </cell>
        </row>
        <row r="4160">
          <cell r="A4160" t="str">
            <v>Czech Republic</v>
          </cell>
          <cell r="B4160" t="str">
            <v>CZ</v>
          </cell>
          <cell r="C4160" t="str">
            <v>Renewable hydropower</v>
          </cell>
          <cell r="D4160" t="str">
            <v>2046</v>
          </cell>
          <cell r="E4160">
            <v>2900</v>
          </cell>
        </row>
        <row r="4161">
          <cell r="A4161" t="str">
            <v>Czech Republic</v>
          </cell>
          <cell r="B4161" t="str">
            <v>CZ</v>
          </cell>
          <cell r="C4161" t="str">
            <v>Renewable hydropower</v>
          </cell>
          <cell r="D4161" t="str">
            <v>2047</v>
          </cell>
          <cell r="E4161">
            <v>2900</v>
          </cell>
        </row>
        <row r="4162">
          <cell r="A4162" t="str">
            <v>Czech Republic</v>
          </cell>
          <cell r="B4162" t="str">
            <v>CZ</v>
          </cell>
          <cell r="C4162" t="str">
            <v>Renewable hydropower</v>
          </cell>
          <cell r="D4162" t="str">
            <v>2048</v>
          </cell>
          <cell r="E4162">
            <v>2900</v>
          </cell>
        </row>
        <row r="4163">
          <cell r="A4163" t="str">
            <v>Czech Republic</v>
          </cell>
          <cell r="B4163" t="str">
            <v>CZ</v>
          </cell>
          <cell r="C4163" t="str">
            <v>Renewable hydropower</v>
          </cell>
          <cell r="D4163" t="str">
            <v>2049</v>
          </cell>
          <cell r="E4163">
            <v>2900</v>
          </cell>
        </row>
        <row r="4164">
          <cell r="A4164" t="str">
            <v>Czech Republic</v>
          </cell>
          <cell r="B4164" t="str">
            <v>CZ</v>
          </cell>
          <cell r="C4164" t="str">
            <v>Renewable hydropower</v>
          </cell>
          <cell r="D4164" t="str">
            <v>2050</v>
          </cell>
          <cell r="E4164">
            <v>2900</v>
          </cell>
        </row>
        <row r="4165">
          <cell r="A4165" t="str">
            <v>Germany</v>
          </cell>
          <cell r="B4165" t="str">
            <v>DE</v>
          </cell>
          <cell r="C4165" t="str">
            <v>Renewable hydropower</v>
          </cell>
          <cell r="D4165" t="str">
            <v>2018</v>
          </cell>
          <cell r="E4165">
            <v>2900</v>
          </cell>
        </row>
        <row r="4166">
          <cell r="A4166" t="str">
            <v>Germany</v>
          </cell>
          <cell r="B4166" t="str">
            <v>DE</v>
          </cell>
          <cell r="C4166" t="str">
            <v>Renewable hydropower</v>
          </cell>
          <cell r="D4166" t="str">
            <v>2019</v>
          </cell>
          <cell r="E4166">
            <v>2900</v>
          </cell>
        </row>
        <row r="4167">
          <cell r="A4167" t="str">
            <v>Germany</v>
          </cell>
          <cell r="B4167" t="str">
            <v>DE</v>
          </cell>
          <cell r="C4167" t="str">
            <v>Renewable hydropower</v>
          </cell>
          <cell r="D4167" t="str">
            <v>2020</v>
          </cell>
          <cell r="E4167">
            <v>2900</v>
          </cell>
        </row>
        <row r="4168">
          <cell r="A4168" t="str">
            <v>Germany</v>
          </cell>
          <cell r="B4168" t="str">
            <v>DE</v>
          </cell>
          <cell r="C4168" t="str">
            <v>Renewable hydropower</v>
          </cell>
          <cell r="D4168" t="str">
            <v>2021</v>
          </cell>
          <cell r="E4168">
            <v>2900</v>
          </cell>
        </row>
        <row r="4169">
          <cell r="A4169" t="str">
            <v>Germany</v>
          </cell>
          <cell r="B4169" t="str">
            <v>DE</v>
          </cell>
          <cell r="C4169" t="str">
            <v>Renewable hydropower</v>
          </cell>
          <cell r="D4169" t="str">
            <v>2022</v>
          </cell>
          <cell r="E4169">
            <v>2900</v>
          </cell>
        </row>
        <row r="4170">
          <cell r="A4170" t="str">
            <v>Germany</v>
          </cell>
          <cell r="B4170" t="str">
            <v>DE</v>
          </cell>
          <cell r="C4170" t="str">
            <v>Renewable hydropower</v>
          </cell>
          <cell r="D4170" t="str">
            <v>2023</v>
          </cell>
          <cell r="E4170">
            <v>2900</v>
          </cell>
        </row>
        <row r="4171">
          <cell r="A4171" t="str">
            <v>Germany</v>
          </cell>
          <cell r="B4171" t="str">
            <v>DE</v>
          </cell>
          <cell r="C4171" t="str">
            <v>Renewable hydropower</v>
          </cell>
          <cell r="D4171" t="str">
            <v>2024</v>
          </cell>
          <cell r="E4171">
            <v>2900</v>
          </cell>
        </row>
        <row r="4172">
          <cell r="A4172" t="str">
            <v>Germany</v>
          </cell>
          <cell r="B4172" t="str">
            <v>DE</v>
          </cell>
          <cell r="C4172" t="str">
            <v>Renewable hydropower</v>
          </cell>
          <cell r="D4172" t="str">
            <v>2025</v>
          </cell>
          <cell r="E4172">
            <v>2900</v>
          </cell>
        </row>
        <row r="4173">
          <cell r="A4173" t="str">
            <v>Germany</v>
          </cell>
          <cell r="B4173" t="str">
            <v>DE</v>
          </cell>
          <cell r="C4173" t="str">
            <v>Renewable hydropower</v>
          </cell>
          <cell r="D4173" t="str">
            <v>2026</v>
          </cell>
          <cell r="E4173">
            <v>2900</v>
          </cell>
        </row>
        <row r="4174">
          <cell r="A4174" t="str">
            <v>Germany</v>
          </cell>
          <cell r="B4174" t="str">
            <v>DE</v>
          </cell>
          <cell r="C4174" t="str">
            <v>Renewable hydropower</v>
          </cell>
          <cell r="D4174" t="str">
            <v>2027</v>
          </cell>
          <cell r="E4174">
            <v>2900</v>
          </cell>
        </row>
        <row r="4175">
          <cell r="A4175" t="str">
            <v>Germany</v>
          </cell>
          <cell r="B4175" t="str">
            <v>DE</v>
          </cell>
          <cell r="C4175" t="str">
            <v>Renewable hydropower</v>
          </cell>
          <cell r="D4175" t="str">
            <v>2028</v>
          </cell>
          <cell r="E4175">
            <v>2900</v>
          </cell>
        </row>
        <row r="4176">
          <cell r="A4176" t="str">
            <v>Germany</v>
          </cell>
          <cell r="B4176" t="str">
            <v>DE</v>
          </cell>
          <cell r="C4176" t="str">
            <v>Renewable hydropower</v>
          </cell>
          <cell r="D4176" t="str">
            <v>2029</v>
          </cell>
          <cell r="E4176">
            <v>2900</v>
          </cell>
        </row>
        <row r="4177">
          <cell r="A4177" t="str">
            <v>Germany</v>
          </cell>
          <cell r="B4177" t="str">
            <v>DE</v>
          </cell>
          <cell r="C4177" t="str">
            <v>Renewable hydropower</v>
          </cell>
          <cell r="D4177" t="str">
            <v>2030</v>
          </cell>
          <cell r="E4177">
            <v>2900</v>
          </cell>
        </row>
        <row r="4178">
          <cell r="A4178" t="str">
            <v>Germany</v>
          </cell>
          <cell r="B4178" t="str">
            <v>DE</v>
          </cell>
          <cell r="C4178" t="str">
            <v>Renewable hydropower</v>
          </cell>
          <cell r="D4178" t="str">
            <v>2031</v>
          </cell>
          <cell r="E4178">
            <v>2900</v>
          </cell>
        </row>
        <row r="4179">
          <cell r="A4179" t="str">
            <v>Germany</v>
          </cell>
          <cell r="B4179" t="str">
            <v>DE</v>
          </cell>
          <cell r="C4179" t="str">
            <v>Renewable hydropower</v>
          </cell>
          <cell r="D4179" t="str">
            <v>2032</v>
          </cell>
          <cell r="E4179">
            <v>2900</v>
          </cell>
        </row>
        <row r="4180">
          <cell r="A4180" t="str">
            <v>Germany</v>
          </cell>
          <cell r="B4180" t="str">
            <v>DE</v>
          </cell>
          <cell r="C4180" t="str">
            <v>Renewable hydropower</v>
          </cell>
          <cell r="D4180" t="str">
            <v>2033</v>
          </cell>
          <cell r="E4180">
            <v>2900</v>
          </cell>
        </row>
        <row r="4181">
          <cell r="A4181" t="str">
            <v>Germany</v>
          </cell>
          <cell r="B4181" t="str">
            <v>DE</v>
          </cell>
          <cell r="C4181" t="str">
            <v>Renewable hydropower</v>
          </cell>
          <cell r="D4181" t="str">
            <v>2034</v>
          </cell>
          <cell r="E4181">
            <v>2900</v>
          </cell>
        </row>
        <row r="4182">
          <cell r="A4182" t="str">
            <v>Germany</v>
          </cell>
          <cell r="B4182" t="str">
            <v>DE</v>
          </cell>
          <cell r="C4182" t="str">
            <v>Renewable hydropower</v>
          </cell>
          <cell r="D4182" t="str">
            <v>2035</v>
          </cell>
          <cell r="E4182">
            <v>2900</v>
          </cell>
        </row>
        <row r="4183">
          <cell r="A4183" t="str">
            <v>Germany</v>
          </cell>
          <cell r="B4183" t="str">
            <v>DE</v>
          </cell>
          <cell r="C4183" t="str">
            <v>Renewable hydropower</v>
          </cell>
          <cell r="D4183" t="str">
            <v>2036</v>
          </cell>
          <cell r="E4183">
            <v>2900</v>
          </cell>
        </row>
        <row r="4184">
          <cell r="A4184" t="str">
            <v>Germany</v>
          </cell>
          <cell r="B4184" t="str">
            <v>DE</v>
          </cell>
          <cell r="C4184" t="str">
            <v>Renewable hydropower</v>
          </cell>
          <cell r="D4184" t="str">
            <v>2037</v>
          </cell>
          <cell r="E4184">
            <v>2900</v>
          </cell>
        </row>
        <row r="4185">
          <cell r="A4185" t="str">
            <v>Germany</v>
          </cell>
          <cell r="B4185" t="str">
            <v>DE</v>
          </cell>
          <cell r="C4185" t="str">
            <v>Renewable hydropower</v>
          </cell>
          <cell r="D4185" t="str">
            <v>2038</v>
          </cell>
          <cell r="E4185">
            <v>2900</v>
          </cell>
        </row>
        <row r="4186">
          <cell r="A4186" t="str">
            <v>Germany</v>
          </cell>
          <cell r="B4186" t="str">
            <v>DE</v>
          </cell>
          <cell r="C4186" t="str">
            <v>Renewable hydropower</v>
          </cell>
          <cell r="D4186" t="str">
            <v>2039</v>
          </cell>
          <cell r="E4186">
            <v>2900</v>
          </cell>
        </row>
        <row r="4187">
          <cell r="A4187" t="str">
            <v>Germany</v>
          </cell>
          <cell r="B4187" t="str">
            <v>DE</v>
          </cell>
          <cell r="C4187" t="str">
            <v>Renewable hydropower</v>
          </cell>
          <cell r="D4187" t="str">
            <v>2040</v>
          </cell>
          <cell r="E4187">
            <v>2900</v>
          </cell>
        </row>
        <row r="4188">
          <cell r="A4188" t="str">
            <v>Germany</v>
          </cell>
          <cell r="B4188" t="str">
            <v>DE</v>
          </cell>
          <cell r="C4188" t="str">
            <v>Renewable hydropower</v>
          </cell>
          <cell r="D4188" t="str">
            <v>2041</v>
          </cell>
          <cell r="E4188">
            <v>2900</v>
          </cell>
        </row>
        <row r="4189">
          <cell r="A4189" t="str">
            <v>Germany</v>
          </cell>
          <cell r="B4189" t="str">
            <v>DE</v>
          </cell>
          <cell r="C4189" t="str">
            <v>Renewable hydropower</v>
          </cell>
          <cell r="D4189" t="str">
            <v>2042</v>
          </cell>
          <cell r="E4189">
            <v>2900</v>
          </cell>
        </row>
        <row r="4190">
          <cell r="A4190" t="str">
            <v>Germany</v>
          </cell>
          <cell r="B4190" t="str">
            <v>DE</v>
          </cell>
          <cell r="C4190" t="str">
            <v>Renewable hydropower</v>
          </cell>
          <cell r="D4190" t="str">
            <v>2043</v>
          </cell>
          <cell r="E4190">
            <v>2900</v>
          </cell>
        </row>
        <row r="4191">
          <cell r="A4191" t="str">
            <v>Germany</v>
          </cell>
          <cell r="B4191" t="str">
            <v>DE</v>
          </cell>
          <cell r="C4191" t="str">
            <v>Renewable hydropower</v>
          </cell>
          <cell r="D4191" t="str">
            <v>2044</v>
          </cell>
          <cell r="E4191">
            <v>2900</v>
          </cell>
        </row>
        <row r="4192">
          <cell r="A4192" t="str">
            <v>Germany</v>
          </cell>
          <cell r="B4192" t="str">
            <v>DE</v>
          </cell>
          <cell r="C4192" t="str">
            <v>Renewable hydropower</v>
          </cell>
          <cell r="D4192" t="str">
            <v>2045</v>
          </cell>
          <cell r="E4192">
            <v>2900</v>
          </cell>
        </row>
        <row r="4193">
          <cell r="A4193" t="str">
            <v>Germany</v>
          </cell>
          <cell r="B4193" t="str">
            <v>DE</v>
          </cell>
          <cell r="C4193" t="str">
            <v>Renewable hydropower</v>
          </cell>
          <cell r="D4193" t="str">
            <v>2046</v>
          </cell>
          <cell r="E4193">
            <v>2900</v>
          </cell>
        </row>
        <row r="4194">
          <cell r="A4194" t="str">
            <v>Germany</v>
          </cell>
          <cell r="B4194" t="str">
            <v>DE</v>
          </cell>
          <cell r="C4194" t="str">
            <v>Renewable hydropower</v>
          </cell>
          <cell r="D4194" t="str">
            <v>2047</v>
          </cell>
          <cell r="E4194">
            <v>2900</v>
          </cell>
        </row>
        <row r="4195">
          <cell r="A4195" t="str">
            <v>Germany</v>
          </cell>
          <cell r="B4195" t="str">
            <v>DE</v>
          </cell>
          <cell r="C4195" t="str">
            <v>Renewable hydropower</v>
          </cell>
          <cell r="D4195" t="str">
            <v>2048</v>
          </cell>
          <cell r="E4195">
            <v>2900</v>
          </cell>
        </row>
        <row r="4196">
          <cell r="A4196" t="str">
            <v>Germany</v>
          </cell>
          <cell r="B4196" t="str">
            <v>DE</v>
          </cell>
          <cell r="C4196" t="str">
            <v>Renewable hydropower</v>
          </cell>
          <cell r="D4196" t="str">
            <v>2049</v>
          </cell>
          <cell r="E4196">
            <v>2900</v>
          </cell>
        </row>
        <row r="4197">
          <cell r="A4197" t="str">
            <v>Germany</v>
          </cell>
          <cell r="B4197" t="str">
            <v>DE</v>
          </cell>
          <cell r="C4197" t="str">
            <v>Renewable hydropower</v>
          </cell>
          <cell r="D4197" t="str">
            <v>2050</v>
          </cell>
          <cell r="E4197">
            <v>2900</v>
          </cell>
        </row>
        <row r="4198">
          <cell r="A4198" t="str">
            <v>Denmark DK1</v>
          </cell>
          <cell r="B4198" t="str">
            <v>DK1</v>
          </cell>
          <cell r="C4198" t="str">
            <v>Renewable hydropower</v>
          </cell>
          <cell r="D4198" t="str">
            <v>2018</v>
          </cell>
          <cell r="E4198">
            <v>2900</v>
          </cell>
        </row>
        <row r="4199">
          <cell r="A4199" t="str">
            <v>Denmark DK1</v>
          </cell>
          <cell r="B4199" t="str">
            <v>DK1</v>
          </cell>
          <cell r="C4199" t="str">
            <v>Renewable hydropower</v>
          </cell>
          <cell r="D4199" t="str">
            <v>2019</v>
          </cell>
          <cell r="E4199">
            <v>2900</v>
          </cell>
        </row>
        <row r="4200">
          <cell r="A4200" t="str">
            <v>Denmark DK1</v>
          </cell>
          <cell r="B4200" t="str">
            <v>DK1</v>
          </cell>
          <cell r="C4200" t="str">
            <v>Renewable hydropower</v>
          </cell>
          <cell r="D4200" t="str">
            <v>2020</v>
          </cell>
          <cell r="E4200">
            <v>2900</v>
          </cell>
        </row>
        <row r="4201">
          <cell r="A4201" t="str">
            <v>Denmark DK1</v>
          </cell>
          <cell r="B4201" t="str">
            <v>DK1</v>
          </cell>
          <cell r="C4201" t="str">
            <v>Renewable hydropower</v>
          </cell>
          <cell r="D4201" t="str">
            <v>2021</v>
          </cell>
          <cell r="E4201">
            <v>2900</v>
          </cell>
        </row>
        <row r="4202">
          <cell r="A4202" t="str">
            <v>Denmark DK1</v>
          </cell>
          <cell r="B4202" t="str">
            <v>DK1</v>
          </cell>
          <cell r="C4202" t="str">
            <v>Renewable hydropower</v>
          </cell>
          <cell r="D4202" t="str">
            <v>2022</v>
          </cell>
          <cell r="E4202">
            <v>2900</v>
          </cell>
        </row>
        <row r="4203">
          <cell r="A4203" t="str">
            <v>Denmark DK1</v>
          </cell>
          <cell r="B4203" t="str">
            <v>DK1</v>
          </cell>
          <cell r="C4203" t="str">
            <v>Renewable hydropower</v>
          </cell>
          <cell r="D4203" t="str">
            <v>2023</v>
          </cell>
          <cell r="E4203">
            <v>2900</v>
          </cell>
        </row>
        <row r="4204">
          <cell r="A4204" t="str">
            <v>Denmark DK1</v>
          </cell>
          <cell r="B4204" t="str">
            <v>DK1</v>
          </cell>
          <cell r="C4204" t="str">
            <v>Renewable hydropower</v>
          </cell>
          <cell r="D4204" t="str">
            <v>2024</v>
          </cell>
          <cell r="E4204">
            <v>2900</v>
          </cell>
        </row>
        <row r="4205">
          <cell r="A4205" t="str">
            <v>Denmark DK1</v>
          </cell>
          <cell r="B4205" t="str">
            <v>DK1</v>
          </cell>
          <cell r="C4205" t="str">
            <v>Renewable hydropower</v>
          </cell>
          <cell r="D4205" t="str">
            <v>2025</v>
          </cell>
          <cell r="E4205">
            <v>2900</v>
          </cell>
        </row>
        <row r="4206">
          <cell r="A4206" t="str">
            <v>Denmark DK1</v>
          </cell>
          <cell r="B4206" t="str">
            <v>DK1</v>
          </cell>
          <cell r="C4206" t="str">
            <v>Renewable hydropower</v>
          </cell>
          <cell r="D4206" t="str">
            <v>2026</v>
          </cell>
          <cell r="E4206">
            <v>2900</v>
          </cell>
        </row>
        <row r="4207">
          <cell r="A4207" t="str">
            <v>Denmark DK1</v>
          </cell>
          <cell r="B4207" t="str">
            <v>DK1</v>
          </cell>
          <cell r="C4207" t="str">
            <v>Renewable hydropower</v>
          </cell>
          <cell r="D4207" t="str">
            <v>2027</v>
          </cell>
          <cell r="E4207">
            <v>2900</v>
          </cell>
        </row>
        <row r="4208">
          <cell r="A4208" t="str">
            <v>Denmark DK1</v>
          </cell>
          <cell r="B4208" t="str">
            <v>DK1</v>
          </cell>
          <cell r="C4208" t="str">
            <v>Renewable hydropower</v>
          </cell>
          <cell r="D4208" t="str">
            <v>2028</v>
          </cell>
          <cell r="E4208">
            <v>2900</v>
          </cell>
        </row>
        <row r="4209">
          <cell r="A4209" t="str">
            <v>Denmark DK1</v>
          </cell>
          <cell r="B4209" t="str">
            <v>DK1</v>
          </cell>
          <cell r="C4209" t="str">
            <v>Renewable hydropower</v>
          </cell>
          <cell r="D4209" t="str">
            <v>2029</v>
          </cell>
          <cell r="E4209">
            <v>2900</v>
          </cell>
        </row>
        <row r="4210">
          <cell r="A4210" t="str">
            <v>Denmark DK1</v>
          </cell>
          <cell r="B4210" t="str">
            <v>DK1</v>
          </cell>
          <cell r="C4210" t="str">
            <v>Renewable hydropower</v>
          </cell>
          <cell r="D4210" t="str">
            <v>2030</v>
          </cell>
          <cell r="E4210">
            <v>2900</v>
          </cell>
        </row>
        <row r="4211">
          <cell r="A4211" t="str">
            <v>Denmark DK1</v>
          </cell>
          <cell r="B4211" t="str">
            <v>DK1</v>
          </cell>
          <cell r="C4211" t="str">
            <v>Renewable hydropower</v>
          </cell>
          <cell r="D4211" t="str">
            <v>2031</v>
          </cell>
          <cell r="E4211">
            <v>2900</v>
          </cell>
        </row>
        <row r="4212">
          <cell r="A4212" t="str">
            <v>Denmark DK1</v>
          </cell>
          <cell r="B4212" t="str">
            <v>DK1</v>
          </cell>
          <cell r="C4212" t="str">
            <v>Renewable hydropower</v>
          </cell>
          <cell r="D4212" t="str">
            <v>2032</v>
          </cell>
          <cell r="E4212">
            <v>2900</v>
          </cell>
        </row>
        <row r="4213">
          <cell r="A4213" t="str">
            <v>Denmark DK1</v>
          </cell>
          <cell r="B4213" t="str">
            <v>DK1</v>
          </cell>
          <cell r="C4213" t="str">
            <v>Renewable hydropower</v>
          </cell>
          <cell r="D4213" t="str">
            <v>2033</v>
          </cell>
          <cell r="E4213">
            <v>2900</v>
          </cell>
        </row>
        <row r="4214">
          <cell r="A4214" t="str">
            <v>Denmark DK1</v>
          </cell>
          <cell r="B4214" t="str">
            <v>DK1</v>
          </cell>
          <cell r="C4214" t="str">
            <v>Renewable hydropower</v>
          </cell>
          <cell r="D4214" t="str">
            <v>2034</v>
          </cell>
          <cell r="E4214">
            <v>2900</v>
          </cell>
        </row>
        <row r="4215">
          <cell r="A4215" t="str">
            <v>Denmark DK1</v>
          </cell>
          <cell r="B4215" t="str">
            <v>DK1</v>
          </cell>
          <cell r="C4215" t="str">
            <v>Renewable hydropower</v>
          </cell>
          <cell r="D4215" t="str">
            <v>2035</v>
          </cell>
          <cell r="E4215">
            <v>2900</v>
          </cell>
        </row>
        <row r="4216">
          <cell r="A4216" t="str">
            <v>Denmark DK1</v>
          </cell>
          <cell r="B4216" t="str">
            <v>DK1</v>
          </cell>
          <cell r="C4216" t="str">
            <v>Renewable hydropower</v>
          </cell>
          <cell r="D4216" t="str">
            <v>2036</v>
          </cell>
          <cell r="E4216">
            <v>2900</v>
          </cell>
        </row>
        <row r="4217">
          <cell r="A4217" t="str">
            <v>Denmark DK1</v>
          </cell>
          <cell r="B4217" t="str">
            <v>DK1</v>
          </cell>
          <cell r="C4217" t="str">
            <v>Renewable hydropower</v>
          </cell>
          <cell r="D4217" t="str">
            <v>2037</v>
          </cell>
          <cell r="E4217">
            <v>2900</v>
          </cell>
        </row>
        <row r="4218">
          <cell r="A4218" t="str">
            <v>Denmark DK1</v>
          </cell>
          <cell r="B4218" t="str">
            <v>DK1</v>
          </cell>
          <cell r="C4218" t="str">
            <v>Renewable hydropower</v>
          </cell>
          <cell r="D4218" t="str">
            <v>2038</v>
          </cell>
          <cell r="E4218">
            <v>2900</v>
          </cell>
        </row>
        <row r="4219">
          <cell r="A4219" t="str">
            <v>Denmark DK1</v>
          </cell>
          <cell r="B4219" t="str">
            <v>DK1</v>
          </cell>
          <cell r="C4219" t="str">
            <v>Renewable hydropower</v>
          </cell>
          <cell r="D4219" t="str">
            <v>2039</v>
          </cell>
          <cell r="E4219">
            <v>2900</v>
          </cell>
        </row>
        <row r="4220">
          <cell r="A4220" t="str">
            <v>Denmark DK1</v>
          </cell>
          <cell r="B4220" t="str">
            <v>DK1</v>
          </cell>
          <cell r="C4220" t="str">
            <v>Renewable hydropower</v>
          </cell>
          <cell r="D4220" t="str">
            <v>2040</v>
          </cell>
          <cell r="E4220">
            <v>2900</v>
          </cell>
        </row>
        <row r="4221">
          <cell r="A4221" t="str">
            <v>Denmark DK1</v>
          </cell>
          <cell r="B4221" t="str">
            <v>DK1</v>
          </cell>
          <cell r="C4221" t="str">
            <v>Renewable hydropower</v>
          </cell>
          <cell r="D4221" t="str">
            <v>2041</v>
          </cell>
          <cell r="E4221">
            <v>2900</v>
          </cell>
        </row>
        <row r="4222">
          <cell r="A4222" t="str">
            <v>Denmark DK1</v>
          </cell>
          <cell r="B4222" t="str">
            <v>DK1</v>
          </cell>
          <cell r="C4222" t="str">
            <v>Renewable hydropower</v>
          </cell>
          <cell r="D4222" t="str">
            <v>2042</v>
          </cell>
          <cell r="E4222">
            <v>2900</v>
          </cell>
        </row>
        <row r="4223">
          <cell r="A4223" t="str">
            <v>Denmark DK1</v>
          </cell>
          <cell r="B4223" t="str">
            <v>DK1</v>
          </cell>
          <cell r="C4223" t="str">
            <v>Renewable hydropower</v>
          </cell>
          <cell r="D4223" t="str">
            <v>2043</v>
          </cell>
          <cell r="E4223">
            <v>2900</v>
          </cell>
        </row>
        <row r="4224">
          <cell r="A4224" t="str">
            <v>Denmark DK1</v>
          </cell>
          <cell r="B4224" t="str">
            <v>DK1</v>
          </cell>
          <cell r="C4224" t="str">
            <v>Renewable hydropower</v>
          </cell>
          <cell r="D4224" t="str">
            <v>2044</v>
          </cell>
          <cell r="E4224">
            <v>2900</v>
          </cell>
        </row>
        <row r="4225">
          <cell r="A4225" t="str">
            <v>Denmark DK1</v>
          </cell>
          <cell r="B4225" t="str">
            <v>DK1</v>
          </cell>
          <cell r="C4225" t="str">
            <v>Renewable hydropower</v>
          </cell>
          <cell r="D4225" t="str">
            <v>2045</v>
          </cell>
          <cell r="E4225">
            <v>2900</v>
          </cell>
        </row>
        <row r="4226">
          <cell r="A4226" t="str">
            <v>Denmark DK1</v>
          </cell>
          <cell r="B4226" t="str">
            <v>DK1</v>
          </cell>
          <cell r="C4226" t="str">
            <v>Renewable hydropower</v>
          </cell>
          <cell r="D4226" t="str">
            <v>2046</v>
          </cell>
          <cell r="E4226">
            <v>2900</v>
          </cell>
        </row>
        <row r="4227">
          <cell r="A4227" t="str">
            <v>Denmark DK1</v>
          </cell>
          <cell r="B4227" t="str">
            <v>DK1</v>
          </cell>
          <cell r="C4227" t="str">
            <v>Renewable hydropower</v>
          </cell>
          <cell r="D4227" t="str">
            <v>2047</v>
          </cell>
          <cell r="E4227">
            <v>2900</v>
          </cell>
        </row>
        <row r="4228">
          <cell r="A4228" t="str">
            <v>Denmark DK1</v>
          </cell>
          <cell r="B4228" t="str">
            <v>DK1</v>
          </cell>
          <cell r="C4228" t="str">
            <v>Renewable hydropower</v>
          </cell>
          <cell r="D4228" t="str">
            <v>2048</v>
          </cell>
          <cell r="E4228">
            <v>2900</v>
          </cell>
        </row>
        <row r="4229">
          <cell r="A4229" t="str">
            <v>Denmark DK1</v>
          </cell>
          <cell r="B4229" t="str">
            <v>DK1</v>
          </cell>
          <cell r="C4229" t="str">
            <v>Renewable hydropower</v>
          </cell>
          <cell r="D4229" t="str">
            <v>2049</v>
          </cell>
          <cell r="E4229">
            <v>2900</v>
          </cell>
        </row>
        <row r="4230">
          <cell r="A4230" t="str">
            <v>Denmark DK1</v>
          </cell>
          <cell r="B4230" t="str">
            <v>DK1</v>
          </cell>
          <cell r="C4230" t="str">
            <v>Renewable hydropower</v>
          </cell>
          <cell r="D4230" t="str">
            <v>2050</v>
          </cell>
          <cell r="E4230">
            <v>2900</v>
          </cell>
        </row>
        <row r="4231">
          <cell r="A4231" t="str">
            <v>Denmark DK2</v>
          </cell>
          <cell r="B4231" t="str">
            <v>DK2</v>
          </cell>
          <cell r="C4231" t="str">
            <v>Renewable hydropower</v>
          </cell>
          <cell r="D4231" t="str">
            <v>2018</v>
          </cell>
          <cell r="E4231">
            <v>2900</v>
          </cell>
        </row>
        <row r="4232">
          <cell r="A4232" t="str">
            <v>Denmark DK2</v>
          </cell>
          <cell r="B4232" t="str">
            <v>DK2</v>
          </cell>
          <cell r="C4232" t="str">
            <v>Renewable hydropower</v>
          </cell>
          <cell r="D4232" t="str">
            <v>2019</v>
          </cell>
          <cell r="E4232">
            <v>2900</v>
          </cell>
        </row>
        <row r="4233">
          <cell r="A4233" t="str">
            <v>Denmark DK2</v>
          </cell>
          <cell r="B4233" t="str">
            <v>DK2</v>
          </cell>
          <cell r="C4233" t="str">
            <v>Renewable hydropower</v>
          </cell>
          <cell r="D4233" t="str">
            <v>2020</v>
          </cell>
          <cell r="E4233">
            <v>2900</v>
          </cell>
        </row>
        <row r="4234">
          <cell r="A4234" t="str">
            <v>Denmark DK2</v>
          </cell>
          <cell r="B4234" t="str">
            <v>DK2</v>
          </cell>
          <cell r="C4234" t="str">
            <v>Renewable hydropower</v>
          </cell>
          <cell r="D4234" t="str">
            <v>2021</v>
          </cell>
          <cell r="E4234">
            <v>2900</v>
          </cell>
        </row>
        <row r="4235">
          <cell r="A4235" t="str">
            <v>Denmark DK2</v>
          </cell>
          <cell r="B4235" t="str">
            <v>DK2</v>
          </cell>
          <cell r="C4235" t="str">
            <v>Renewable hydropower</v>
          </cell>
          <cell r="D4235" t="str">
            <v>2022</v>
          </cell>
          <cell r="E4235">
            <v>2900</v>
          </cell>
        </row>
        <row r="4236">
          <cell r="A4236" t="str">
            <v>Denmark DK2</v>
          </cell>
          <cell r="B4236" t="str">
            <v>DK2</v>
          </cell>
          <cell r="C4236" t="str">
            <v>Renewable hydropower</v>
          </cell>
          <cell r="D4236" t="str">
            <v>2023</v>
          </cell>
          <cell r="E4236">
            <v>2900</v>
          </cell>
        </row>
        <row r="4237">
          <cell r="A4237" t="str">
            <v>Denmark DK2</v>
          </cell>
          <cell r="B4237" t="str">
            <v>DK2</v>
          </cell>
          <cell r="C4237" t="str">
            <v>Renewable hydropower</v>
          </cell>
          <cell r="D4237" t="str">
            <v>2024</v>
          </cell>
          <cell r="E4237">
            <v>2900</v>
          </cell>
        </row>
        <row r="4238">
          <cell r="A4238" t="str">
            <v>Denmark DK2</v>
          </cell>
          <cell r="B4238" t="str">
            <v>DK2</v>
          </cell>
          <cell r="C4238" t="str">
            <v>Renewable hydropower</v>
          </cell>
          <cell r="D4238" t="str">
            <v>2025</v>
          </cell>
          <cell r="E4238">
            <v>2900</v>
          </cell>
        </row>
        <row r="4239">
          <cell r="A4239" t="str">
            <v>Denmark DK2</v>
          </cell>
          <cell r="B4239" t="str">
            <v>DK2</v>
          </cell>
          <cell r="C4239" t="str">
            <v>Renewable hydropower</v>
          </cell>
          <cell r="D4239" t="str">
            <v>2026</v>
          </cell>
          <cell r="E4239">
            <v>2900</v>
          </cell>
        </row>
        <row r="4240">
          <cell r="A4240" t="str">
            <v>Denmark DK2</v>
          </cell>
          <cell r="B4240" t="str">
            <v>DK2</v>
          </cell>
          <cell r="C4240" t="str">
            <v>Renewable hydropower</v>
          </cell>
          <cell r="D4240" t="str">
            <v>2027</v>
          </cell>
          <cell r="E4240">
            <v>2900</v>
          </cell>
        </row>
        <row r="4241">
          <cell r="A4241" t="str">
            <v>Denmark DK2</v>
          </cell>
          <cell r="B4241" t="str">
            <v>DK2</v>
          </cell>
          <cell r="C4241" t="str">
            <v>Renewable hydropower</v>
          </cell>
          <cell r="D4241" t="str">
            <v>2028</v>
          </cell>
          <cell r="E4241">
            <v>2900</v>
          </cell>
        </row>
        <row r="4242">
          <cell r="A4242" t="str">
            <v>Denmark DK2</v>
          </cell>
          <cell r="B4242" t="str">
            <v>DK2</v>
          </cell>
          <cell r="C4242" t="str">
            <v>Renewable hydropower</v>
          </cell>
          <cell r="D4242" t="str">
            <v>2029</v>
          </cell>
          <cell r="E4242">
            <v>2900</v>
          </cell>
        </row>
        <row r="4243">
          <cell r="A4243" t="str">
            <v>Denmark DK2</v>
          </cell>
          <cell r="B4243" t="str">
            <v>DK2</v>
          </cell>
          <cell r="C4243" t="str">
            <v>Renewable hydropower</v>
          </cell>
          <cell r="D4243" t="str">
            <v>2030</v>
          </cell>
          <cell r="E4243">
            <v>2900</v>
          </cell>
        </row>
        <row r="4244">
          <cell r="A4244" t="str">
            <v>Denmark DK2</v>
          </cell>
          <cell r="B4244" t="str">
            <v>DK2</v>
          </cell>
          <cell r="C4244" t="str">
            <v>Renewable hydropower</v>
          </cell>
          <cell r="D4244" t="str">
            <v>2031</v>
          </cell>
          <cell r="E4244">
            <v>2900</v>
          </cell>
        </row>
        <row r="4245">
          <cell r="A4245" t="str">
            <v>Denmark DK2</v>
          </cell>
          <cell r="B4245" t="str">
            <v>DK2</v>
          </cell>
          <cell r="C4245" t="str">
            <v>Renewable hydropower</v>
          </cell>
          <cell r="D4245" t="str">
            <v>2032</v>
          </cell>
          <cell r="E4245">
            <v>2900</v>
          </cell>
        </row>
        <row r="4246">
          <cell r="A4246" t="str">
            <v>Denmark DK2</v>
          </cell>
          <cell r="B4246" t="str">
            <v>DK2</v>
          </cell>
          <cell r="C4246" t="str">
            <v>Renewable hydropower</v>
          </cell>
          <cell r="D4246" t="str">
            <v>2033</v>
          </cell>
          <cell r="E4246">
            <v>2900</v>
          </cell>
        </row>
        <row r="4247">
          <cell r="A4247" t="str">
            <v>Denmark DK2</v>
          </cell>
          <cell r="B4247" t="str">
            <v>DK2</v>
          </cell>
          <cell r="C4247" t="str">
            <v>Renewable hydropower</v>
          </cell>
          <cell r="D4247" t="str">
            <v>2034</v>
          </cell>
          <cell r="E4247">
            <v>2900</v>
          </cell>
        </row>
        <row r="4248">
          <cell r="A4248" t="str">
            <v>Denmark DK2</v>
          </cell>
          <cell r="B4248" t="str">
            <v>DK2</v>
          </cell>
          <cell r="C4248" t="str">
            <v>Renewable hydropower</v>
          </cell>
          <cell r="D4248" t="str">
            <v>2035</v>
          </cell>
          <cell r="E4248">
            <v>2900</v>
          </cell>
        </row>
        <row r="4249">
          <cell r="A4249" t="str">
            <v>Denmark DK2</v>
          </cell>
          <cell r="B4249" t="str">
            <v>DK2</v>
          </cell>
          <cell r="C4249" t="str">
            <v>Renewable hydropower</v>
          </cell>
          <cell r="D4249" t="str">
            <v>2036</v>
          </cell>
          <cell r="E4249">
            <v>2900</v>
          </cell>
        </row>
        <row r="4250">
          <cell r="A4250" t="str">
            <v>Denmark DK2</v>
          </cell>
          <cell r="B4250" t="str">
            <v>DK2</v>
          </cell>
          <cell r="C4250" t="str">
            <v>Renewable hydropower</v>
          </cell>
          <cell r="D4250" t="str">
            <v>2037</v>
          </cell>
          <cell r="E4250">
            <v>2900</v>
          </cell>
        </row>
        <row r="4251">
          <cell r="A4251" t="str">
            <v>Denmark DK2</v>
          </cell>
          <cell r="B4251" t="str">
            <v>DK2</v>
          </cell>
          <cell r="C4251" t="str">
            <v>Renewable hydropower</v>
          </cell>
          <cell r="D4251" t="str">
            <v>2038</v>
          </cell>
          <cell r="E4251">
            <v>2900</v>
          </cell>
        </row>
        <row r="4252">
          <cell r="A4252" t="str">
            <v>Denmark DK2</v>
          </cell>
          <cell r="B4252" t="str">
            <v>DK2</v>
          </cell>
          <cell r="C4252" t="str">
            <v>Renewable hydropower</v>
          </cell>
          <cell r="D4252" t="str">
            <v>2039</v>
          </cell>
          <cell r="E4252">
            <v>2900</v>
          </cell>
        </row>
        <row r="4253">
          <cell r="A4253" t="str">
            <v>Denmark DK2</v>
          </cell>
          <cell r="B4253" t="str">
            <v>DK2</v>
          </cell>
          <cell r="C4253" t="str">
            <v>Renewable hydropower</v>
          </cell>
          <cell r="D4253" t="str">
            <v>2040</v>
          </cell>
          <cell r="E4253">
            <v>2900</v>
          </cell>
        </row>
        <row r="4254">
          <cell r="A4254" t="str">
            <v>Denmark DK2</v>
          </cell>
          <cell r="B4254" t="str">
            <v>DK2</v>
          </cell>
          <cell r="C4254" t="str">
            <v>Renewable hydropower</v>
          </cell>
          <cell r="D4254" t="str">
            <v>2041</v>
          </cell>
          <cell r="E4254">
            <v>2900</v>
          </cell>
        </row>
        <row r="4255">
          <cell r="A4255" t="str">
            <v>Denmark DK2</v>
          </cell>
          <cell r="B4255" t="str">
            <v>DK2</v>
          </cell>
          <cell r="C4255" t="str">
            <v>Renewable hydropower</v>
          </cell>
          <cell r="D4255" t="str">
            <v>2042</v>
          </cell>
          <cell r="E4255">
            <v>2900</v>
          </cell>
        </row>
        <row r="4256">
          <cell r="A4256" t="str">
            <v>Denmark DK2</v>
          </cell>
          <cell r="B4256" t="str">
            <v>DK2</v>
          </cell>
          <cell r="C4256" t="str">
            <v>Renewable hydropower</v>
          </cell>
          <cell r="D4256" t="str">
            <v>2043</v>
          </cell>
          <cell r="E4256">
            <v>2900</v>
          </cell>
        </row>
        <row r="4257">
          <cell r="A4257" t="str">
            <v>Denmark DK2</v>
          </cell>
          <cell r="B4257" t="str">
            <v>DK2</v>
          </cell>
          <cell r="C4257" t="str">
            <v>Renewable hydropower</v>
          </cell>
          <cell r="D4257" t="str">
            <v>2044</v>
          </cell>
          <cell r="E4257">
            <v>2900</v>
          </cell>
        </row>
        <row r="4258">
          <cell r="A4258" t="str">
            <v>Denmark DK2</v>
          </cell>
          <cell r="B4258" t="str">
            <v>DK2</v>
          </cell>
          <cell r="C4258" t="str">
            <v>Renewable hydropower</v>
          </cell>
          <cell r="D4258" t="str">
            <v>2045</v>
          </cell>
          <cell r="E4258">
            <v>2900</v>
          </cell>
        </row>
        <row r="4259">
          <cell r="A4259" t="str">
            <v>Denmark DK2</v>
          </cell>
          <cell r="B4259" t="str">
            <v>DK2</v>
          </cell>
          <cell r="C4259" t="str">
            <v>Renewable hydropower</v>
          </cell>
          <cell r="D4259" t="str">
            <v>2046</v>
          </cell>
          <cell r="E4259">
            <v>2900</v>
          </cell>
        </row>
        <row r="4260">
          <cell r="A4260" t="str">
            <v>Denmark DK2</v>
          </cell>
          <cell r="B4260" t="str">
            <v>DK2</v>
          </cell>
          <cell r="C4260" t="str">
            <v>Renewable hydropower</v>
          </cell>
          <cell r="D4260" t="str">
            <v>2047</v>
          </cell>
          <cell r="E4260">
            <v>2900</v>
          </cell>
        </row>
        <row r="4261">
          <cell r="A4261" t="str">
            <v>Denmark DK2</v>
          </cell>
          <cell r="B4261" t="str">
            <v>DK2</v>
          </cell>
          <cell r="C4261" t="str">
            <v>Renewable hydropower</v>
          </cell>
          <cell r="D4261" t="str">
            <v>2048</v>
          </cell>
          <cell r="E4261">
            <v>2900</v>
          </cell>
        </row>
        <row r="4262">
          <cell r="A4262" t="str">
            <v>Denmark DK2</v>
          </cell>
          <cell r="B4262" t="str">
            <v>DK2</v>
          </cell>
          <cell r="C4262" t="str">
            <v>Renewable hydropower</v>
          </cell>
          <cell r="D4262" t="str">
            <v>2049</v>
          </cell>
          <cell r="E4262">
            <v>2900</v>
          </cell>
        </row>
        <row r="4263">
          <cell r="A4263" t="str">
            <v>Denmark DK2</v>
          </cell>
          <cell r="B4263" t="str">
            <v>DK2</v>
          </cell>
          <cell r="C4263" t="str">
            <v>Renewable hydropower</v>
          </cell>
          <cell r="D4263" t="str">
            <v>2050</v>
          </cell>
          <cell r="E4263">
            <v>2900</v>
          </cell>
        </row>
        <row r="4264">
          <cell r="A4264" t="str">
            <v>Estonia</v>
          </cell>
          <cell r="B4264" t="str">
            <v>EE</v>
          </cell>
          <cell r="C4264" t="str">
            <v>Renewable hydropower</v>
          </cell>
          <cell r="D4264" t="str">
            <v>2018</v>
          </cell>
          <cell r="E4264">
            <v>2900</v>
          </cell>
        </row>
        <row r="4265">
          <cell r="A4265" t="str">
            <v>Estonia</v>
          </cell>
          <cell r="B4265" t="str">
            <v>EE</v>
          </cell>
          <cell r="C4265" t="str">
            <v>Renewable hydropower</v>
          </cell>
          <cell r="D4265" t="str">
            <v>2019</v>
          </cell>
          <cell r="E4265">
            <v>2900</v>
          </cell>
        </row>
        <row r="4266">
          <cell r="A4266" t="str">
            <v>Estonia</v>
          </cell>
          <cell r="B4266" t="str">
            <v>EE</v>
          </cell>
          <cell r="C4266" t="str">
            <v>Renewable hydropower</v>
          </cell>
          <cell r="D4266" t="str">
            <v>2020</v>
          </cell>
          <cell r="E4266">
            <v>2900</v>
          </cell>
        </row>
        <row r="4267">
          <cell r="A4267" t="str">
            <v>Estonia</v>
          </cell>
          <cell r="B4267" t="str">
            <v>EE</v>
          </cell>
          <cell r="C4267" t="str">
            <v>Renewable hydropower</v>
          </cell>
          <cell r="D4267" t="str">
            <v>2021</v>
          </cell>
          <cell r="E4267">
            <v>2900</v>
          </cell>
        </row>
        <row r="4268">
          <cell r="A4268" t="str">
            <v>Estonia</v>
          </cell>
          <cell r="B4268" t="str">
            <v>EE</v>
          </cell>
          <cell r="C4268" t="str">
            <v>Renewable hydropower</v>
          </cell>
          <cell r="D4268" t="str">
            <v>2022</v>
          </cell>
          <cell r="E4268">
            <v>2900</v>
          </cell>
        </row>
        <row r="4269">
          <cell r="A4269" t="str">
            <v>Estonia</v>
          </cell>
          <cell r="B4269" t="str">
            <v>EE</v>
          </cell>
          <cell r="C4269" t="str">
            <v>Renewable hydropower</v>
          </cell>
          <cell r="D4269" t="str">
            <v>2023</v>
          </cell>
          <cell r="E4269">
            <v>2900</v>
          </cell>
        </row>
        <row r="4270">
          <cell r="A4270" t="str">
            <v>Estonia</v>
          </cell>
          <cell r="B4270" t="str">
            <v>EE</v>
          </cell>
          <cell r="C4270" t="str">
            <v>Renewable hydropower</v>
          </cell>
          <cell r="D4270" t="str">
            <v>2024</v>
          </cell>
          <cell r="E4270">
            <v>2900</v>
          </cell>
        </row>
        <row r="4271">
          <cell r="A4271" t="str">
            <v>Estonia</v>
          </cell>
          <cell r="B4271" t="str">
            <v>EE</v>
          </cell>
          <cell r="C4271" t="str">
            <v>Renewable hydropower</v>
          </cell>
          <cell r="D4271" t="str">
            <v>2025</v>
          </cell>
          <cell r="E4271">
            <v>2900</v>
          </cell>
        </row>
        <row r="4272">
          <cell r="A4272" t="str">
            <v>Estonia</v>
          </cell>
          <cell r="B4272" t="str">
            <v>EE</v>
          </cell>
          <cell r="C4272" t="str">
            <v>Renewable hydropower</v>
          </cell>
          <cell r="D4272" t="str">
            <v>2026</v>
          </cell>
          <cell r="E4272">
            <v>2900</v>
          </cell>
        </row>
        <row r="4273">
          <cell r="A4273" t="str">
            <v>Estonia</v>
          </cell>
          <cell r="B4273" t="str">
            <v>EE</v>
          </cell>
          <cell r="C4273" t="str">
            <v>Renewable hydropower</v>
          </cell>
          <cell r="D4273" t="str">
            <v>2027</v>
          </cell>
          <cell r="E4273">
            <v>2900</v>
          </cell>
        </row>
        <row r="4274">
          <cell r="A4274" t="str">
            <v>Estonia</v>
          </cell>
          <cell r="B4274" t="str">
            <v>EE</v>
          </cell>
          <cell r="C4274" t="str">
            <v>Renewable hydropower</v>
          </cell>
          <cell r="D4274" t="str">
            <v>2028</v>
          </cell>
          <cell r="E4274">
            <v>2900</v>
          </cell>
        </row>
        <row r="4275">
          <cell r="A4275" t="str">
            <v>Estonia</v>
          </cell>
          <cell r="B4275" t="str">
            <v>EE</v>
          </cell>
          <cell r="C4275" t="str">
            <v>Renewable hydropower</v>
          </cell>
          <cell r="D4275" t="str">
            <v>2029</v>
          </cell>
          <cell r="E4275">
            <v>2900</v>
          </cell>
        </row>
        <row r="4276">
          <cell r="A4276" t="str">
            <v>Estonia</v>
          </cell>
          <cell r="B4276" t="str">
            <v>EE</v>
          </cell>
          <cell r="C4276" t="str">
            <v>Renewable hydropower</v>
          </cell>
          <cell r="D4276" t="str">
            <v>2030</v>
          </cell>
          <cell r="E4276">
            <v>2900</v>
          </cell>
        </row>
        <row r="4277">
          <cell r="A4277" t="str">
            <v>Estonia</v>
          </cell>
          <cell r="B4277" t="str">
            <v>EE</v>
          </cell>
          <cell r="C4277" t="str">
            <v>Renewable hydropower</v>
          </cell>
          <cell r="D4277" t="str">
            <v>2031</v>
          </cell>
          <cell r="E4277">
            <v>2900</v>
          </cell>
        </row>
        <row r="4278">
          <cell r="A4278" t="str">
            <v>Estonia</v>
          </cell>
          <cell r="B4278" t="str">
            <v>EE</v>
          </cell>
          <cell r="C4278" t="str">
            <v>Renewable hydropower</v>
          </cell>
          <cell r="D4278" t="str">
            <v>2032</v>
          </cell>
          <cell r="E4278">
            <v>2900</v>
          </cell>
        </row>
        <row r="4279">
          <cell r="A4279" t="str">
            <v>Estonia</v>
          </cell>
          <cell r="B4279" t="str">
            <v>EE</v>
          </cell>
          <cell r="C4279" t="str">
            <v>Renewable hydropower</v>
          </cell>
          <cell r="D4279" t="str">
            <v>2033</v>
          </cell>
          <cell r="E4279">
            <v>2900</v>
          </cell>
        </row>
        <row r="4280">
          <cell r="A4280" t="str">
            <v>Estonia</v>
          </cell>
          <cell r="B4280" t="str">
            <v>EE</v>
          </cell>
          <cell r="C4280" t="str">
            <v>Renewable hydropower</v>
          </cell>
          <cell r="D4280" t="str">
            <v>2034</v>
          </cell>
          <cell r="E4280">
            <v>2900</v>
          </cell>
        </row>
        <row r="4281">
          <cell r="A4281" t="str">
            <v>Estonia</v>
          </cell>
          <cell r="B4281" t="str">
            <v>EE</v>
          </cell>
          <cell r="C4281" t="str">
            <v>Renewable hydropower</v>
          </cell>
          <cell r="D4281" t="str">
            <v>2035</v>
          </cell>
          <cell r="E4281">
            <v>2900</v>
          </cell>
        </row>
        <row r="4282">
          <cell r="A4282" t="str">
            <v>Estonia</v>
          </cell>
          <cell r="B4282" t="str">
            <v>EE</v>
          </cell>
          <cell r="C4282" t="str">
            <v>Renewable hydropower</v>
          </cell>
          <cell r="D4282" t="str">
            <v>2036</v>
          </cell>
          <cell r="E4282">
            <v>2900</v>
          </cell>
        </row>
        <row r="4283">
          <cell r="A4283" t="str">
            <v>Estonia</v>
          </cell>
          <cell r="B4283" t="str">
            <v>EE</v>
          </cell>
          <cell r="C4283" t="str">
            <v>Renewable hydropower</v>
          </cell>
          <cell r="D4283" t="str">
            <v>2037</v>
          </cell>
          <cell r="E4283">
            <v>2900</v>
          </cell>
        </row>
        <row r="4284">
          <cell r="A4284" t="str">
            <v>Estonia</v>
          </cell>
          <cell r="B4284" t="str">
            <v>EE</v>
          </cell>
          <cell r="C4284" t="str">
            <v>Renewable hydropower</v>
          </cell>
          <cell r="D4284" t="str">
            <v>2038</v>
          </cell>
          <cell r="E4284">
            <v>2900</v>
          </cell>
        </row>
        <row r="4285">
          <cell r="A4285" t="str">
            <v>Estonia</v>
          </cell>
          <cell r="B4285" t="str">
            <v>EE</v>
          </cell>
          <cell r="C4285" t="str">
            <v>Renewable hydropower</v>
          </cell>
          <cell r="D4285" t="str">
            <v>2039</v>
          </cell>
          <cell r="E4285">
            <v>2900</v>
          </cell>
        </row>
        <row r="4286">
          <cell r="A4286" t="str">
            <v>Estonia</v>
          </cell>
          <cell r="B4286" t="str">
            <v>EE</v>
          </cell>
          <cell r="C4286" t="str">
            <v>Renewable hydropower</v>
          </cell>
          <cell r="D4286" t="str">
            <v>2040</v>
          </cell>
          <cell r="E4286">
            <v>2900</v>
          </cell>
        </row>
        <row r="4287">
          <cell r="A4287" t="str">
            <v>Estonia</v>
          </cell>
          <cell r="B4287" t="str">
            <v>EE</v>
          </cell>
          <cell r="C4287" t="str">
            <v>Renewable hydropower</v>
          </cell>
          <cell r="D4287" t="str">
            <v>2041</v>
          </cell>
          <cell r="E4287">
            <v>2900</v>
          </cell>
        </row>
        <row r="4288">
          <cell r="A4288" t="str">
            <v>Estonia</v>
          </cell>
          <cell r="B4288" t="str">
            <v>EE</v>
          </cell>
          <cell r="C4288" t="str">
            <v>Renewable hydropower</v>
          </cell>
          <cell r="D4288" t="str">
            <v>2042</v>
          </cell>
          <cell r="E4288">
            <v>2900</v>
          </cell>
        </row>
        <row r="4289">
          <cell r="A4289" t="str">
            <v>Estonia</v>
          </cell>
          <cell r="B4289" t="str">
            <v>EE</v>
          </cell>
          <cell r="C4289" t="str">
            <v>Renewable hydropower</v>
          </cell>
          <cell r="D4289" t="str">
            <v>2043</v>
          </cell>
          <cell r="E4289">
            <v>2900</v>
          </cell>
        </row>
        <row r="4290">
          <cell r="A4290" t="str">
            <v>Estonia</v>
          </cell>
          <cell r="B4290" t="str">
            <v>EE</v>
          </cell>
          <cell r="C4290" t="str">
            <v>Renewable hydropower</v>
          </cell>
          <cell r="D4290" t="str">
            <v>2044</v>
          </cell>
          <cell r="E4290">
            <v>2900</v>
          </cell>
        </row>
        <row r="4291">
          <cell r="A4291" t="str">
            <v>Estonia</v>
          </cell>
          <cell r="B4291" t="str">
            <v>EE</v>
          </cell>
          <cell r="C4291" t="str">
            <v>Renewable hydropower</v>
          </cell>
          <cell r="D4291" t="str">
            <v>2045</v>
          </cell>
          <cell r="E4291">
            <v>2900</v>
          </cell>
        </row>
        <row r="4292">
          <cell r="A4292" t="str">
            <v>Estonia</v>
          </cell>
          <cell r="B4292" t="str">
            <v>EE</v>
          </cell>
          <cell r="C4292" t="str">
            <v>Renewable hydropower</v>
          </cell>
          <cell r="D4292" t="str">
            <v>2046</v>
          </cell>
          <cell r="E4292">
            <v>2900</v>
          </cell>
        </row>
        <row r="4293">
          <cell r="A4293" t="str">
            <v>Estonia</v>
          </cell>
          <cell r="B4293" t="str">
            <v>EE</v>
          </cell>
          <cell r="C4293" t="str">
            <v>Renewable hydropower</v>
          </cell>
          <cell r="D4293" t="str">
            <v>2047</v>
          </cell>
          <cell r="E4293">
            <v>2900</v>
          </cell>
        </row>
        <row r="4294">
          <cell r="A4294" t="str">
            <v>Estonia</v>
          </cell>
          <cell r="B4294" t="str">
            <v>EE</v>
          </cell>
          <cell r="C4294" t="str">
            <v>Renewable hydropower</v>
          </cell>
          <cell r="D4294" t="str">
            <v>2048</v>
          </cell>
          <cell r="E4294">
            <v>2900</v>
          </cell>
        </row>
        <row r="4295">
          <cell r="A4295" t="str">
            <v>Estonia</v>
          </cell>
          <cell r="B4295" t="str">
            <v>EE</v>
          </cell>
          <cell r="C4295" t="str">
            <v>Renewable hydropower</v>
          </cell>
          <cell r="D4295" t="str">
            <v>2049</v>
          </cell>
          <cell r="E4295">
            <v>2900</v>
          </cell>
        </row>
        <row r="4296">
          <cell r="A4296" t="str">
            <v>Estonia</v>
          </cell>
          <cell r="B4296" t="str">
            <v>EE</v>
          </cell>
          <cell r="C4296" t="str">
            <v>Renewable hydropower</v>
          </cell>
          <cell r="D4296" t="str">
            <v>2050</v>
          </cell>
          <cell r="E4296">
            <v>2900</v>
          </cell>
        </row>
        <row r="4297">
          <cell r="A4297" t="str">
            <v>Spain</v>
          </cell>
          <cell r="B4297" t="str">
            <v>ES</v>
          </cell>
          <cell r="C4297" t="str">
            <v>Renewable hydropower</v>
          </cell>
          <cell r="D4297" t="str">
            <v>2018</v>
          </cell>
          <cell r="E4297">
            <v>2900</v>
          </cell>
        </row>
        <row r="4298">
          <cell r="A4298" t="str">
            <v>Spain</v>
          </cell>
          <cell r="B4298" t="str">
            <v>ES</v>
          </cell>
          <cell r="C4298" t="str">
            <v>Renewable hydropower</v>
          </cell>
          <cell r="D4298" t="str">
            <v>2019</v>
          </cell>
          <cell r="E4298">
            <v>2900</v>
          </cell>
        </row>
        <row r="4299">
          <cell r="A4299" t="str">
            <v>Spain</v>
          </cell>
          <cell r="B4299" t="str">
            <v>ES</v>
          </cell>
          <cell r="C4299" t="str">
            <v>Renewable hydropower</v>
          </cell>
          <cell r="D4299" t="str">
            <v>2020</v>
          </cell>
          <cell r="E4299">
            <v>2900</v>
          </cell>
        </row>
        <row r="4300">
          <cell r="A4300" t="str">
            <v>Spain</v>
          </cell>
          <cell r="B4300" t="str">
            <v>ES</v>
          </cell>
          <cell r="C4300" t="str">
            <v>Renewable hydropower</v>
          </cell>
          <cell r="D4300" t="str">
            <v>2021</v>
          </cell>
          <cell r="E4300">
            <v>2900</v>
          </cell>
        </row>
        <row r="4301">
          <cell r="A4301" t="str">
            <v>Spain</v>
          </cell>
          <cell r="B4301" t="str">
            <v>ES</v>
          </cell>
          <cell r="C4301" t="str">
            <v>Renewable hydropower</v>
          </cell>
          <cell r="D4301" t="str">
            <v>2022</v>
          </cell>
          <cell r="E4301">
            <v>2900</v>
          </cell>
        </row>
        <row r="4302">
          <cell r="A4302" t="str">
            <v>Spain</v>
          </cell>
          <cell r="B4302" t="str">
            <v>ES</v>
          </cell>
          <cell r="C4302" t="str">
            <v>Renewable hydropower</v>
          </cell>
          <cell r="D4302" t="str">
            <v>2023</v>
          </cell>
          <cell r="E4302">
            <v>2900</v>
          </cell>
        </row>
        <row r="4303">
          <cell r="A4303" t="str">
            <v>Spain</v>
          </cell>
          <cell r="B4303" t="str">
            <v>ES</v>
          </cell>
          <cell r="C4303" t="str">
            <v>Renewable hydropower</v>
          </cell>
          <cell r="D4303" t="str">
            <v>2024</v>
          </cell>
          <cell r="E4303">
            <v>2900</v>
          </cell>
        </row>
        <row r="4304">
          <cell r="A4304" t="str">
            <v>Spain</v>
          </cell>
          <cell r="B4304" t="str">
            <v>ES</v>
          </cell>
          <cell r="C4304" t="str">
            <v>Renewable hydropower</v>
          </cell>
          <cell r="D4304" t="str">
            <v>2025</v>
          </cell>
          <cell r="E4304">
            <v>2900</v>
          </cell>
        </row>
        <row r="4305">
          <cell r="A4305" t="str">
            <v>Spain</v>
          </cell>
          <cell r="B4305" t="str">
            <v>ES</v>
          </cell>
          <cell r="C4305" t="str">
            <v>Renewable hydropower</v>
          </cell>
          <cell r="D4305" t="str">
            <v>2026</v>
          </cell>
          <cell r="E4305">
            <v>2900</v>
          </cell>
        </row>
        <row r="4306">
          <cell r="A4306" t="str">
            <v>Spain</v>
          </cell>
          <cell r="B4306" t="str">
            <v>ES</v>
          </cell>
          <cell r="C4306" t="str">
            <v>Renewable hydropower</v>
          </cell>
          <cell r="D4306" t="str">
            <v>2027</v>
          </cell>
          <cell r="E4306">
            <v>2900</v>
          </cell>
        </row>
        <row r="4307">
          <cell r="A4307" t="str">
            <v>Spain</v>
          </cell>
          <cell r="B4307" t="str">
            <v>ES</v>
          </cell>
          <cell r="C4307" t="str">
            <v>Renewable hydropower</v>
          </cell>
          <cell r="D4307" t="str">
            <v>2028</v>
          </cell>
          <cell r="E4307">
            <v>2900</v>
          </cell>
        </row>
        <row r="4308">
          <cell r="A4308" t="str">
            <v>Spain</v>
          </cell>
          <cell r="B4308" t="str">
            <v>ES</v>
          </cell>
          <cell r="C4308" t="str">
            <v>Renewable hydropower</v>
          </cell>
          <cell r="D4308" t="str">
            <v>2029</v>
          </cell>
          <cell r="E4308">
            <v>2900</v>
          </cell>
        </row>
        <row r="4309">
          <cell r="A4309" t="str">
            <v>Spain</v>
          </cell>
          <cell r="B4309" t="str">
            <v>ES</v>
          </cell>
          <cell r="C4309" t="str">
            <v>Renewable hydropower</v>
          </cell>
          <cell r="D4309" t="str">
            <v>2030</v>
          </cell>
          <cell r="E4309">
            <v>2900</v>
          </cell>
        </row>
        <row r="4310">
          <cell r="A4310" t="str">
            <v>Spain</v>
          </cell>
          <cell r="B4310" t="str">
            <v>ES</v>
          </cell>
          <cell r="C4310" t="str">
            <v>Renewable hydropower</v>
          </cell>
          <cell r="D4310" t="str">
            <v>2031</v>
          </cell>
          <cell r="E4310">
            <v>2900</v>
          </cell>
        </row>
        <row r="4311">
          <cell r="A4311" t="str">
            <v>Spain</v>
          </cell>
          <cell r="B4311" t="str">
            <v>ES</v>
          </cell>
          <cell r="C4311" t="str">
            <v>Renewable hydropower</v>
          </cell>
          <cell r="D4311" t="str">
            <v>2032</v>
          </cell>
          <cell r="E4311">
            <v>2900</v>
          </cell>
        </row>
        <row r="4312">
          <cell r="A4312" t="str">
            <v>Spain</v>
          </cell>
          <cell r="B4312" t="str">
            <v>ES</v>
          </cell>
          <cell r="C4312" t="str">
            <v>Renewable hydropower</v>
          </cell>
          <cell r="D4312" t="str">
            <v>2033</v>
          </cell>
          <cell r="E4312">
            <v>2900</v>
          </cell>
        </row>
        <row r="4313">
          <cell r="A4313" t="str">
            <v>Spain</v>
          </cell>
          <cell r="B4313" t="str">
            <v>ES</v>
          </cell>
          <cell r="C4313" t="str">
            <v>Renewable hydropower</v>
          </cell>
          <cell r="D4313" t="str">
            <v>2034</v>
          </cell>
          <cell r="E4313">
            <v>2900</v>
          </cell>
        </row>
        <row r="4314">
          <cell r="A4314" t="str">
            <v>Spain</v>
          </cell>
          <cell r="B4314" t="str">
            <v>ES</v>
          </cell>
          <cell r="C4314" t="str">
            <v>Renewable hydropower</v>
          </cell>
          <cell r="D4314" t="str">
            <v>2035</v>
          </cell>
          <cell r="E4314">
            <v>2900</v>
          </cell>
        </row>
        <row r="4315">
          <cell r="A4315" t="str">
            <v>Spain</v>
          </cell>
          <cell r="B4315" t="str">
            <v>ES</v>
          </cell>
          <cell r="C4315" t="str">
            <v>Renewable hydropower</v>
          </cell>
          <cell r="D4315" t="str">
            <v>2036</v>
          </cell>
          <cell r="E4315">
            <v>2900</v>
          </cell>
        </row>
        <row r="4316">
          <cell r="A4316" t="str">
            <v>Spain</v>
          </cell>
          <cell r="B4316" t="str">
            <v>ES</v>
          </cell>
          <cell r="C4316" t="str">
            <v>Renewable hydropower</v>
          </cell>
          <cell r="D4316" t="str">
            <v>2037</v>
          </cell>
          <cell r="E4316">
            <v>2900</v>
          </cell>
        </row>
        <row r="4317">
          <cell r="A4317" t="str">
            <v>Spain</v>
          </cell>
          <cell r="B4317" t="str">
            <v>ES</v>
          </cell>
          <cell r="C4317" t="str">
            <v>Renewable hydropower</v>
          </cell>
          <cell r="D4317" t="str">
            <v>2038</v>
          </cell>
          <cell r="E4317">
            <v>2900</v>
          </cell>
        </row>
        <row r="4318">
          <cell r="A4318" t="str">
            <v>Spain</v>
          </cell>
          <cell r="B4318" t="str">
            <v>ES</v>
          </cell>
          <cell r="C4318" t="str">
            <v>Renewable hydropower</v>
          </cell>
          <cell r="D4318" t="str">
            <v>2039</v>
          </cell>
          <cell r="E4318">
            <v>2900</v>
          </cell>
        </row>
        <row r="4319">
          <cell r="A4319" t="str">
            <v>Spain</v>
          </cell>
          <cell r="B4319" t="str">
            <v>ES</v>
          </cell>
          <cell r="C4319" t="str">
            <v>Renewable hydropower</v>
          </cell>
          <cell r="D4319" t="str">
            <v>2040</v>
          </cell>
          <cell r="E4319">
            <v>2900</v>
          </cell>
        </row>
        <row r="4320">
          <cell r="A4320" t="str">
            <v>Spain</v>
          </cell>
          <cell r="B4320" t="str">
            <v>ES</v>
          </cell>
          <cell r="C4320" t="str">
            <v>Renewable hydropower</v>
          </cell>
          <cell r="D4320" t="str">
            <v>2041</v>
          </cell>
          <cell r="E4320">
            <v>2900</v>
          </cell>
        </row>
        <row r="4321">
          <cell r="A4321" t="str">
            <v>Spain</v>
          </cell>
          <cell r="B4321" t="str">
            <v>ES</v>
          </cell>
          <cell r="C4321" t="str">
            <v>Renewable hydropower</v>
          </cell>
          <cell r="D4321" t="str">
            <v>2042</v>
          </cell>
          <cell r="E4321">
            <v>2900</v>
          </cell>
        </row>
        <row r="4322">
          <cell r="A4322" t="str">
            <v>Spain</v>
          </cell>
          <cell r="B4322" t="str">
            <v>ES</v>
          </cell>
          <cell r="C4322" t="str">
            <v>Renewable hydropower</v>
          </cell>
          <cell r="D4322" t="str">
            <v>2043</v>
          </cell>
          <cell r="E4322">
            <v>2900</v>
          </cell>
        </row>
        <row r="4323">
          <cell r="A4323" t="str">
            <v>Spain</v>
          </cell>
          <cell r="B4323" t="str">
            <v>ES</v>
          </cell>
          <cell r="C4323" t="str">
            <v>Renewable hydropower</v>
          </cell>
          <cell r="D4323" t="str">
            <v>2044</v>
          </cell>
          <cell r="E4323">
            <v>2900</v>
          </cell>
        </row>
        <row r="4324">
          <cell r="A4324" t="str">
            <v>Spain</v>
          </cell>
          <cell r="B4324" t="str">
            <v>ES</v>
          </cell>
          <cell r="C4324" t="str">
            <v>Renewable hydropower</v>
          </cell>
          <cell r="D4324" t="str">
            <v>2045</v>
          </cell>
          <cell r="E4324">
            <v>2900</v>
          </cell>
        </row>
        <row r="4325">
          <cell r="A4325" t="str">
            <v>Spain</v>
          </cell>
          <cell r="B4325" t="str">
            <v>ES</v>
          </cell>
          <cell r="C4325" t="str">
            <v>Renewable hydropower</v>
          </cell>
          <cell r="D4325" t="str">
            <v>2046</v>
          </cell>
          <cell r="E4325">
            <v>2900</v>
          </cell>
        </row>
        <row r="4326">
          <cell r="A4326" t="str">
            <v>Spain</v>
          </cell>
          <cell r="B4326" t="str">
            <v>ES</v>
          </cell>
          <cell r="C4326" t="str">
            <v>Renewable hydropower</v>
          </cell>
          <cell r="D4326" t="str">
            <v>2047</v>
          </cell>
          <cell r="E4326">
            <v>2900</v>
          </cell>
        </row>
        <row r="4327">
          <cell r="A4327" t="str">
            <v>Spain</v>
          </cell>
          <cell r="B4327" t="str">
            <v>ES</v>
          </cell>
          <cell r="C4327" t="str">
            <v>Renewable hydropower</v>
          </cell>
          <cell r="D4327" t="str">
            <v>2048</v>
          </cell>
          <cell r="E4327">
            <v>2900</v>
          </cell>
        </row>
        <row r="4328">
          <cell r="A4328" t="str">
            <v>Spain</v>
          </cell>
          <cell r="B4328" t="str">
            <v>ES</v>
          </cell>
          <cell r="C4328" t="str">
            <v>Renewable hydropower</v>
          </cell>
          <cell r="D4328" t="str">
            <v>2049</v>
          </cell>
          <cell r="E4328">
            <v>2900</v>
          </cell>
        </row>
        <row r="4329">
          <cell r="A4329" t="str">
            <v>Spain</v>
          </cell>
          <cell r="B4329" t="str">
            <v>ES</v>
          </cell>
          <cell r="C4329" t="str">
            <v>Renewable hydropower</v>
          </cell>
          <cell r="D4329" t="str">
            <v>2050</v>
          </cell>
          <cell r="E4329">
            <v>2900</v>
          </cell>
        </row>
        <row r="4330">
          <cell r="A4330" t="str">
            <v>Finland</v>
          </cell>
          <cell r="B4330" t="str">
            <v>FI</v>
          </cell>
          <cell r="C4330" t="str">
            <v>Renewable hydropower</v>
          </cell>
          <cell r="D4330" t="str">
            <v>2018</v>
          </cell>
          <cell r="E4330">
            <v>2900</v>
          </cell>
        </row>
        <row r="4331">
          <cell r="A4331" t="str">
            <v>Finland</v>
          </cell>
          <cell r="B4331" t="str">
            <v>FI</v>
          </cell>
          <cell r="C4331" t="str">
            <v>Renewable hydropower</v>
          </cell>
          <cell r="D4331" t="str">
            <v>2019</v>
          </cell>
          <cell r="E4331">
            <v>2900</v>
          </cell>
        </row>
        <row r="4332">
          <cell r="A4332" t="str">
            <v>Finland</v>
          </cell>
          <cell r="B4332" t="str">
            <v>FI</v>
          </cell>
          <cell r="C4332" t="str">
            <v>Renewable hydropower</v>
          </cell>
          <cell r="D4332" t="str">
            <v>2020</v>
          </cell>
          <cell r="E4332">
            <v>2900</v>
          </cell>
        </row>
        <row r="4333">
          <cell r="A4333" t="str">
            <v>Finland</v>
          </cell>
          <cell r="B4333" t="str">
            <v>FI</v>
          </cell>
          <cell r="C4333" t="str">
            <v>Renewable hydropower</v>
          </cell>
          <cell r="D4333" t="str">
            <v>2021</v>
          </cell>
          <cell r="E4333">
            <v>2900</v>
          </cell>
        </row>
        <row r="4334">
          <cell r="A4334" t="str">
            <v>Finland</v>
          </cell>
          <cell r="B4334" t="str">
            <v>FI</v>
          </cell>
          <cell r="C4334" t="str">
            <v>Renewable hydropower</v>
          </cell>
          <cell r="D4334" t="str">
            <v>2022</v>
          </cell>
          <cell r="E4334">
            <v>2900</v>
          </cell>
        </row>
        <row r="4335">
          <cell r="A4335" t="str">
            <v>Finland</v>
          </cell>
          <cell r="B4335" t="str">
            <v>FI</v>
          </cell>
          <cell r="C4335" t="str">
            <v>Renewable hydropower</v>
          </cell>
          <cell r="D4335" t="str">
            <v>2023</v>
          </cell>
          <cell r="E4335">
            <v>2900</v>
          </cell>
        </row>
        <row r="4336">
          <cell r="A4336" t="str">
            <v>Finland</v>
          </cell>
          <cell r="B4336" t="str">
            <v>FI</v>
          </cell>
          <cell r="C4336" t="str">
            <v>Renewable hydropower</v>
          </cell>
          <cell r="D4336" t="str">
            <v>2024</v>
          </cell>
          <cell r="E4336">
            <v>2900</v>
          </cell>
        </row>
        <row r="4337">
          <cell r="A4337" t="str">
            <v>Finland</v>
          </cell>
          <cell r="B4337" t="str">
            <v>FI</v>
          </cell>
          <cell r="C4337" t="str">
            <v>Renewable hydropower</v>
          </cell>
          <cell r="D4337" t="str">
            <v>2025</v>
          </cell>
          <cell r="E4337">
            <v>2900</v>
          </cell>
        </row>
        <row r="4338">
          <cell r="A4338" t="str">
            <v>Finland</v>
          </cell>
          <cell r="B4338" t="str">
            <v>FI</v>
          </cell>
          <cell r="C4338" t="str">
            <v>Renewable hydropower</v>
          </cell>
          <cell r="D4338" t="str">
            <v>2026</v>
          </cell>
          <cell r="E4338">
            <v>2900</v>
          </cell>
        </row>
        <row r="4339">
          <cell r="A4339" t="str">
            <v>Finland</v>
          </cell>
          <cell r="B4339" t="str">
            <v>FI</v>
          </cell>
          <cell r="C4339" t="str">
            <v>Renewable hydropower</v>
          </cell>
          <cell r="D4339" t="str">
            <v>2027</v>
          </cell>
          <cell r="E4339">
            <v>2900</v>
          </cell>
        </row>
        <row r="4340">
          <cell r="A4340" t="str">
            <v>Finland</v>
          </cell>
          <cell r="B4340" t="str">
            <v>FI</v>
          </cell>
          <cell r="C4340" t="str">
            <v>Renewable hydropower</v>
          </cell>
          <cell r="D4340" t="str">
            <v>2028</v>
          </cell>
          <cell r="E4340">
            <v>2900</v>
          </cell>
        </row>
        <row r="4341">
          <cell r="A4341" t="str">
            <v>Finland</v>
          </cell>
          <cell r="B4341" t="str">
            <v>FI</v>
          </cell>
          <cell r="C4341" t="str">
            <v>Renewable hydropower</v>
          </cell>
          <cell r="D4341" t="str">
            <v>2029</v>
          </cell>
          <cell r="E4341">
            <v>2900</v>
          </cell>
        </row>
        <row r="4342">
          <cell r="A4342" t="str">
            <v>Finland</v>
          </cell>
          <cell r="B4342" t="str">
            <v>FI</v>
          </cell>
          <cell r="C4342" t="str">
            <v>Renewable hydropower</v>
          </cell>
          <cell r="D4342" t="str">
            <v>2030</v>
          </cell>
          <cell r="E4342">
            <v>2900</v>
          </cell>
        </row>
        <row r="4343">
          <cell r="A4343" t="str">
            <v>Finland</v>
          </cell>
          <cell r="B4343" t="str">
            <v>FI</v>
          </cell>
          <cell r="C4343" t="str">
            <v>Renewable hydropower</v>
          </cell>
          <cell r="D4343" t="str">
            <v>2031</v>
          </cell>
          <cell r="E4343">
            <v>2900</v>
          </cell>
        </row>
        <row r="4344">
          <cell r="A4344" t="str">
            <v>Finland</v>
          </cell>
          <cell r="B4344" t="str">
            <v>FI</v>
          </cell>
          <cell r="C4344" t="str">
            <v>Renewable hydropower</v>
          </cell>
          <cell r="D4344" t="str">
            <v>2032</v>
          </cell>
          <cell r="E4344">
            <v>2900</v>
          </cell>
        </row>
        <row r="4345">
          <cell r="A4345" t="str">
            <v>Finland</v>
          </cell>
          <cell r="B4345" t="str">
            <v>FI</v>
          </cell>
          <cell r="C4345" t="str">
            <v>Renewable hydropower</v>
          </cell>
          <cell r="D4345" t="str">
            <v>2033</v>
          </cell>
          <cell r="E4345">
            <v>2900</v>
          </cell>
        </row>
        <row r="4346">
          <cell r="A4346" t="str">
            <v>Finland</v>
          </cell>
          <cell r="B4346" t="str">
            <v>FI</v>
          </cell>
          <cell r="C4346" t="str">
            <v>Renewable hydropower</v>
          </cell>
          <cell r="D4346" t="str">
            <v>2034</v>
          </cell>
          <cell r="E4346">
            <v>2900</v>
          </cell>
        </row>
        <row r="4347">
          <cell r="A4347" t="str">
            <v>Finland</v>
          </cell>
          <cell r="B4347" t="str">
            <v>FI</v>
          </cell>
          <cell r="C4347" t="str">
            <v>Renewable hydropower</v>
          </cell>
          <cell r="D4347" t="str">
            <v>2035</v>
          </cell>
          <cell r="E4347">
            <v>2900</v>
          </cell>
        </row>
        <row r="4348">
          <cell r="A4348" t="str">
            <v>Finland</v>
          </cell>
          <cell r="B4348" t="str">
            <v>FI</v>
          </cell>
          <cell r="C4348" t="str">
            <v>Renewable hydropower</v>
          </cell>
          <cell r="D4348" t="str">
            <v>2036</v>
          </cell>
          <cell r="E4348">
            <v>2900</v>
          </cell>
        </row>
        <row r="4349">
          <cell r="A4349" t="str">
            <v>Finland</v>
          </cell>
          <cell r="B4349" t="str">
            <v>FI</v>
          </cell>
          <cell r="C4349" t="str">
            <v>Renewable hydropower</v>
          </cell>
          <cell r="D4349" t="str">
            <v>2037</v>
          </cell>
          <cell r="E4349">
            <v>2900</v>
          </cell>
        </row>
        <row r="4350">
          <cell r="A4350" t="str">
            <v>Finland</v>
          </cell>
          <cell r="B4350" t="str">
            <v>FI</v>
          </cell>
          <cell r="C4350" t="str">
            <v>Renewable hydropower</v>
          </cell>
          <cell r="D4350" t="str">
            <v>2038</v>
          </cell>
          <cell r="E4350">
            <v>2900</v>
          </cell>
        </row>
        <row r="4351">
          <cell r="A4351" t="str">
            <v>Finland</v>
          </cell>
          <cell r="B4351" t="str">
            <v>FI</v>
          </cell>
          <cell r="C4351" t="str">
            <v>Renewable hydropower</v>
          </cell>
          <cell r="D4351" t="str">
            <v>2039</v>
          </cell>
          <cell r="E4351">
            <v>2900</v>
          </cell>
        </row>
        <row r="4352">
          <cell r="A4352" t="str">
            <v>Finland</v>
          </cell>
          <cell r="B4352" t="str">
            <v>FI</v>
          </cell>
          <cell r="C4352" t="str">
            <v>Renewable hydropower</v>
          </cell>
          <cell r="D4352" t="str">
            <v>2040</v>
          </cell>
          <cell r="E4352">
            <v>2900</v>
          </cell>
        </row>
        <row r="4353">
          <cell r="A4353" t="str">
            <v>Finland</v>
          </cell>
          <cell r="B4353" t="str">
            <v>FI</v>
          </cell>
          <cell r="C4353" t="str">
            <v>Renewable hydropower</v>
          </cell>
          <cell r="D4353" t="str">
            <v>2041</v>
          </cell>
          <cell r="E4353">
            <v>2900</v>
          </cell>
        </row>
        <row r="4354">
          <cell r="A4354" t="str">
            <v>Finland</v>
          </cell>
          <cell r="B4354" t="str">
            <v>FI</v>
          </cell>
          <cell r="C4354" t="str">
            <v>Renewable hydropower</v>
          </cell>
          <cell r="D4354" t="str">
            <v>2042</v>
          </cell>
          <cell r="E4354">
            <v>2900</v>
          </cell>
        </row>
        <row r="4355">
          <cell r="A4355" t="str">
            <v>Finland</v>
          </cell>
          <cell r="B4355" t="str">
            <v>FI</v>
          </cell>
          <cell r="C4355" t="str">
            <v>Renewable hydropower</v>
          </cell>
          <cell r="D4355" t="str">
            <v>2043</v>
          </cell>
          <cell r="E4355">
            <v>2900</v>
          </cell>
        </row>
        <row r="4356">
          <cell r="A4356" t="str">
            <v>Finland</v>
          </cell>
          <cell r="B4356" t="str">
            <v>FI</v>
          </cell>
          <cell r="C4356" t="str">
            <v>Renewable hydropower</v>
          </cell>
          <cell r="D4356" t="str">
            <v>2044</v>
          </cell>
          <cell r="E4356">
            <v>2900</v>
          </cell>
        </row>
        <row r="4357">
          <cell r="A4357" t="str">
            <v>Finland</v>
          </cell>
          <cell r="B4357" t="str">
            <v>FI</v>
          </cell>
          <cell r="C4357" t="str">
            <v>Renewable hydropower</v>
          </cell>
          <cell r="D4357" t="str">
            <v>2045</v>
          </cell>
          <cell r="E4357">
            <v>2900</v>
          </cell>
        </row>
        <row r="4358">
          <cell r="A4358" t="str">
            <v>Finland</v>
          </cell>
          <cell r="B4358" t="str">
            <v>FI</v>
          </cell>
          <cell r="C4358" t="str">
            <v>Renewable hydropower</v>
          </cell>
          <cell r="D4358" t="str">
            <v>2046</v>
          </cell>
          <cell r="E4358">
            <v>2900</v>
          </cell>
        </row>
        <row r="4359">
          <cell r="A4359" t="str">
            <v>Finland</v>
          </cell>
          <cell r="B4359" t="str">
            <v>FI</v>
          </cell>
          <cell r="C4359" t="str">
            <v>Renewable hydropower</v>
          </cell>
          <cell r="D4359" t="str">
            <v>2047</v>
          </cell>
          <cell r="E4359">
            <v>2900</v>
          </cell>
        </row>
        <row r="4360">
          <cell r="A4360" t="str">
            <v>Finland</v>
          </cell>
          <cell r="B4360" t="str">
            <v>FI</v>
          </cell>
          <cell r="C4360" t="str">
            <v>Renewable hydropower</v>
          </cell>
          <cell r="D4360" t="str">
            <v>2048</v>
          </cell>
          <cell r="E4360">
            <v>2900</v>
          </cell>
        </row>
        <row r="4361">
          <cell r="A4361" t="str">
            <v>Finland</v>
          </cell>
          <cell r="B4361" t="str">
            <v>FI</v>
          </cell>
          <cell r="C4361" t="str">
            <v>Renewable hydropower</v>
          </cell>
          <cell r="D4361" t="str">
            <v>2049</v>
          </cell>
          <cell r="E4361">
            <v>2900</v>
          </cell>
        </row>
        <row r="4362">
          <cell r="A4362" t="str">
            <v>Finland</v>
          </cell>
          <cell r="B4362" t="str">
            <v>FI</v>
          </cell>
          <cell r="C4362" t="str">
            <v>Renewable hydropower</v>
          </cell>
          <cell r="D4362" t="str">
            <v>2050</v>
          </cell>
          <cell r="E4362">
            <v>2900</v>
          </cell>
        </row>
        <row r="4363">
          <cell r="A4363" t="str">
            <v>France</v>
          </cell>
          <cell r="B4363" t="str">
            <v>FR</v>
          </cell>
          <cell r="C4363" t="str">
            <v>Renewable hydropower</v>
          </cell>
          <cell r="D4363" t="str">
            <v>2018</v>
          </cell>
          <cell r="E4363">
            <v>2900</v>
          </cell>
        </row>
        <row r="4364">
          <cell r="A4364" t="str">
            <v>France</v>
          </cell>
          <cell r="B4364" t="str">
            <v>FR</v>
          </cell>
          <cell r="C4364" t="str">
            <v>Renewable hydropower</v>
          </cell>
          <cell r="D4364" t="str">
            <v>2019</v>
          </cell>
          <cell r="E4364">
            <v>2900</v>
          </cell>
        </row>
        <row r="4365">
          <cell r="A4365" t="str">
            <v>France</v>
          </cell>
          <cell r="B4365" t="str">
            <v>FR</v>
          </cell>
          <cell r="C4365" t="str">
            <v>Renewable hydropower</v>
          </cell>
          <cell r="D4365" t="str">
            <v>2020</v>
          </cell>
          <cell r="E4365">
            <v>2900</v>
          </cell>
        </row>
        <row r="4366">
          <cell r="A4366" t="str">
            <v>France</v>
          </cell>
          <cell r="B4366" t="str">
            <v>FR</v>
          </cell>
          <cell r="C4366" t="str">
            <v>Renewable hydropower</v>
          </cell>
          <cell r="D4366" t="str">
            <v>2021</v>
          </cell>
          <cell r="E4366">
            <v>2900</v>
          </cell>
        </row>
        <row r="4367">
          <cell r="A4367" t="str">
            <v>France</v>
          </cell>
          <cell r="B4367" t="str">
            <v>FR</v>
          </cell>
          <cell r="C4367" t="str">
            <v>Renewable hydropower</v>
          </cell>
          <cell r="D4367" t="str">
            <v>2022</v>
          </cell>
          <cell r="E4367">
            <v>2900</v>
          </cell>
        </row>
        <row r="4368">
          <cell r="A4368" t="str">
            <v>France</v>
          </cell>
          <cell r="B4368" t="str">
            <v>FR</v>
          </cell>
          <cell r="C4368" t="str">
            <v>Renewable hydropower</v>
          </cell>
          <cell r="D4368" t="str">
            <v>2023</v>
          </cell>
          <cell r="E4368">
            <v>2900</v>
          </cell>
        </row>
        <row r="4369">
          <cell r="A4369" t="str">
            <v>France</v>
          </cell>
          <cell r="B4369" t="str">
            <v>FR</v>
          </cell>
          <cell r="C4369" t="str">
            <v>Renewable hydropower</v>
          </cell>
          <cell r="D4369" t="str">
            <v>2024</v>
          </cell>
          <cell r="E4369">
            <v>2900</v>
          </cell>
        </row>
        <row r="4370">
          <cell r="A4370" t="str">
            <v>France</v>
          </cell>
          <cell r="B4370" t="str">
            <v>FR</v>
          </cell>
          <cell r="C4370" t="str">
            <v>Renewable hydropower</v>
          </cell>
          <cell r="D4370" t="str">
            <v>2025</v>
          </cell>
          <cell r="E4370">
            <v>2900</v>
          </cell>
        </row>
        <row r="4371">
          <cell r="A4371" t="str">
            <v>France</v>
          </cell>
          <cell r="B4371" t="str">
            <v>FR</v>
          </cell>
          <cell r="C4371" t="str">
            <v>Renewable hydropower</v>
          </cell>
          <cell r="D4371" t="str">
            <v>2026</v>
          </cell>
          <cell r="E4371">
            <v>2900</v>
          </cell>
        </row>
        <row r="4372">
          <cell r="A4372" t="str">
            <v>France</v>
          </cell>
          <cell r="B4372" t="str">
            <v>FR</v>
          </cell>
          <cell r="C4372" t="str">
            <v>Renewable hydropower</v>
          </cell>
          <cell r="D4372" t="str">
            <v>2027</v>
          </cell>
          <cell r="E4372">
            <v>2900</v>
          </cell>
        </row>
        <row r="4373">
          <cell r="A4373" t="str">
            <v>France</v>
          </cell>
          <cell r="B4373" t="str">
            <v>FR</v>
          </cell>
          <cell r="C4373" t="str">
            <v>Renewable hydropower</v>
          </cell>
          <cell r="D4373" t="str">
            <v>2028</v>
          </cell>
          <cell r="E4373">
            <v>2900</v>
          </cell>
        </row>
        <row r="4374">
          <cell r="A4374" t="str">
            <v>France</v>
          </cell>
          <cell r="B4374" t="str">
            <v>FR</v>
          </cell>
          <cell r="C4374" t="str">
            <v>Renewable hydropower</v>
          </cell>
          <cell r="D4374" t="str">
            <v>2029</v>
          </cell>
          <cell r="E4374">
            <v>2900</v>
          </cell>
        </row>
        <row r="4375">
          <cell r="A4375" t="str">
            <v>France</v>
          </cell>
          <cell r="B4375" t="str">
            <v>FR</v>
          </cell>
          <cell r="C4375" t="str">
            <v>Renewable hydropower</v>
          </cell>
          <cell r="D4375" t="str">
            <v>2030</v>
          </cell>
          <cell r="E4375">
            <v>2900</v>
          </cell>
        </row>
        <row r="4376">
          <cell r="A4376" t="str">
            <v>France</v>
          </cell>
          <cell r="B4376" t="str">
            <v>FR</v>
          </cell>
          <cell r="C4376" t="str">
            <v>Renewable hydropower</v>
          </cell>
          <cell r="D4376" t="str">
            <v>2031</v>
          </cell>
          <cell r="E4376">
            <v>2900</v>
          </cell>
        </row>
        <row r="4377">
          <cell r="A4377" t="str">
            <v>France</v>
          </cell>
          <cell r="B4377" t="str">
            <v>FR</v>
          </cell>
          <cell r="C4377" t="str">
            <v>Renewable hydropower</v>
          </cell>
          <cell r="D4377" t="str">
            <v>2032</v>
          </cell>
          <cell r="E4377">
            <v>2900</v>
          </cell>
        </row>
        <row r="4378">
          <cell r="A4378" t="str">
            <v>France</v>
          </cell>
          <cell r="B4378" t="str">
            <v>FR</v>
          </cell>
          <cell r="C4378" t="str">
            <v>Renewable hydropower</v>
          </cell>
          <cell r="D4378" t="str">
            <v>2033</v>
          </cell>
          <cell r="E4378">
            <v>2900</v>
          </cell>
        </row>
        <row r="4379">
          <cell r="A4379" t="str">
            <v>France</v>
          </cell>
          <cell r="B4379" t="str">
            <v>FR</v>
          </cell>
          <cell r="C4379" t="str">
            <v>Renewable hydropower</v>
          </cell>
          <cell r="D4379" t="str">
            <v>2034</v>
          </cell>
          <cell r="E4379">
            <v>2900</v>
          </cell>
        </row>
        <row r="4380">
          <cell r="A4380" t="str">
            <v>France</v>
          </cell>
          <cell r="B4380" t="str">
            <v>FR</v>
          </cell>
          <cell r="C4380" t="str">
            <v>Renewable hydropower</v>
          </cell>
          <cell r="D4380" t="str">
            <v>2035</v>
          </cell>
          <cell r="E4380">
            <v>2900</v>
          </cell>
        </row>
        <row r="4381">
          <cell r="A4381" t="str">
            <v>France</v>
          </cell>
          <cell r="B4381" t="str">
            <v>FR</v>
          </cell>
          <cell r="C4381" t="str">
            <v>Renewable hydropower</v>
          </cell>
          <cell r="D4381" t="str">
            <v>2036</v>
          </cell>
          <cell r="E4381">
            <v>2900</v>
          </cell>
        </row>
        <row r="4382">
          <cell r="A4382" t="str">
            <v>France</v>
          </cell>
          <cell r="B4382" t="str">
            <v>FR</v>
          </cell>
          <cell r="C4382" t="str">
            <v>Renewable hydropower</v>
          </cell>
          <cell r="D4382" t="str">
            <v>2037</v>
          </cell>
          <cell r="E4382">
            <v>2900</v>
          </cell>
        </row>
        <row r="4383">
          <cell r="A4383" t="str">
            <v>France</v>
          </cell>
          <cell r="B4383" t="str">
            <v>FR</v>
          </cell>
          <cell r="C4383" t="str">
            <v>Renewable hydropower</v>
          </cell>
          <cell r="D4383" t="str">
            <v>2038</v>
          </cell>
          <cell r="E4383">
            <v>2900</v>
          </cell>
        </row>
        <row r="4384">
          <cell r="A4384" t="str">
            <v>France</v>
          </cell>
          <cell r="B4384" t="str">
            <v>FR</v>
          </cell>
          <cell r="C4384" t="str">
            <v>Renewable hydropower</v>
          </cell>
          <cell r="D4384" t="str">
            <v>2039</v>
          </cell>
          <cell r="E4384">
            <v>2900</v>
          </cell>
        </row>
        <row r="4385">
          <cell r="A4385" t="str">
            <v>France</v>
          </cell>
          <cell r="B4385" t="str">
            <v>FR</v>
          </cell>
          <cell r="C4385" t="str">
            <v>Renewable hydropower</v>
          </cell>
          <cell r="D4385" t="str">
            <v>2040</v>
          </cell>
          <cell r="E4385">
            <v>2900</v>
          </cell>
        </row>
        <row r="4386">
          <cell r="A4386" t="str">
            <v>France</v>
          </cell>
          <cell r="B4386" t="str">
            <v>FR</v>
          </cell>
          <cell r="C4386" t="str">
            <v>Renewable hydropower</v>
          </cell>
          <cell r="D4386" t="str">
            <v>2041</v>
          </cell>
          <cell r="E4386">
            <v>2900</v>
          </cell>
        </row>
        <row r="4387">
          <cell r="A4387" t="str">
            <v>France</v>
          </cell>
          <cell r="B4387" t="str">
            <v>FR</v>
          </cell>
          <cell r="C4387" t="str">
            <v>Renewable hydropower</v>
          </cell>
          <cell r="D4387" t="str">
            <v>2042</v>
          </cell>
          <cell r="E4387">
            <v>2900</v>
          </cell>
        </row>
        <row r="4388">
          <cell r="A4388" t="str">
            <v>France</v>
          </cell>
          <cell r="B4388" t="str">
            <v>FR</v>
          </cell>
          <cell r="C4388" t="str">
            <v>Renewable hydropower</v>
          </cell>
          <cell r="D4388" t="str">
            <v>2043</v>
          </cell>
          <cell r="E4388">
            <v>2900</v>
          </cell>
        </row>
        <row r="4389">
          <cell r="A4389" t="str">
            <v>France</v>
          </cell>
          <cell r="B4389" t="str">
            <v>FR</v>
          </cell>
          <cell r="C4389" t="str">
            <v>Renewable hydropower</v>
          </cell>
          <cell r="D4389" t="str">
            <v>2044</v>
          </cell>
          <cell r="E4389">
            <v>2900</v>
          </cell>
        </row>
        <row r="4390">
          <cell r="A4390" t="str">
            <v>France</v>
          </cell>
          <cell r="B4390" t="str">
            <v>FR</v>
          </cell>
          <cell r="C4390" t="str">
            <v>Renewable hydropower</v>
          </cell>
          <cell r="D4390" t="str">
            <v>2045</v>
          </cell>
          <cell r="E4390">
            <v>2900</v>
          </cell>
        </row>
        <row r="4391">
          <cell r="A4391" t="str">
            <v>France</v>
          </cell>
          <cell r="B4391" t="str">
            <v>FR</v>
          </cell>
          <cell r="C4391" t="str">
            <v>Renewable hydropower</v>
          </cell>
          <cell r="D4391" t="str">
            <v>2046</v>
          </cell>
          <cell r="E4391">
            <v>2900</v>
          </cell>
        </row>
        <row r="4392">
          <cell r="A4392" t="str">
            <v>France</v>
          </cell>
          <cell r="B4392" t="str">
            <v>FR</v>
          </cell>
          <cell r="C4392" t="str">
            <v>Renewable hydropower</v>
          </cell>
          <cell r="D4392" t="str">
            <v>2047</v>
          </cell>
          <cell r="E4392">
            <v>2900</v>
          </cell>
        </row>
        <row r="4393">
          <cell r="A4393" t="str">
            <v>France</v>
          </cell>
          <cell r="B4393" t="str">
            <v>FR</v>
          </cell>
          <cell r="C4393" t="str">
            <v>Renewable hydropower</v>
          </cell>
          <cell r="D4393" t="str">
            <v>2048</v>
          </cell>
          <cell r="E4393">
            <v>2900</v>
          </cell>
        </row>
        <row r="4394">
          <cell r="A4394" t="str">
            <v>France</v>
          </cell>
          <cell r="B4394" t="str">
            <v>FR</v>
          </cell>
          <cell r="C4394" t="str">
            <v>Renewable hydropower</v>
          </cell>
          <cell r="D4394" t="str">
            <v>2049</v>
          </cell>
          <cell r="E4394">
            <v>2900</v>
          </cell>
        </row>
        <row r="4395">
          <cell r="A4395" t="str">
            <v>France</v>
          </cell>
          <cell r="B4395" t="str">
            <v>FR</v>
          </cell>
          <cell r="C4395" t="str">
            <v>Renewable hydropower</v>
          </cell>
          <cell r="D4395" t="str">
            <v>2050</v>
          </cell>
          <cell r="E4395">
            <v>2900</v>
          </cell>
        </row>
        <row r="4396">
          <cell r="A4396" t="str">
            <v>Great Britain</v>
          </cell>
          <cell r="B4396" t="str">
            <v>GB</v>
          </cell>
          <cell r="C4396" t="str">
            <v>Renewable hydropower</v>
          </cell>
          <cell r="D4396" t="str">
            <v>2018</v>
          </cell>
          <cell r="E4396">
            <v>2900</v>
          </cell>
        </row>
        <row r="4397">
          <cell r="A4397" t="str">
            <v>Great Britain</v>
          </cell>
          <cell r="B4397" t="str">
            <v>GB</v>
          </cell>
          <cell r="C4397" t="str">
            <v>Renewable hydropower</v>
          </cell>
          <cell r="D4397" t="str">
            <v>2019</v>
          </cell>
          <cell r="E4397">
            <v>2900</v>
          </cell>
        </row>
        <row r="4398">
          <cell r="A4398" t="str">
            <v>Great Britain</v>
          </cell>
          <cell r="B4398" t="str">
            <v>GB</v>
          </cell>
          <cell r="C4398" t="str">
            <v>Renewable hydropower</v>
          </cell>
          <cell r="D4398" t="str">
            <v>2020</v>
          </cell>
          <cell r="E4398">
            <v>2900</v>
          </cell>
        </row>
        <row r="4399">
          <cell r="A4399" t="str">
            <v>Great Britain</v>
          </cell>
          <cell r="B4399" t="str">
            <v>GB</v>
          </cell>
          <cell r="C4399" t="str">
            <v>Renewable hydropower</v>
          </cell>
          <cell r="D4399" t="str">
            <v>2021</v>
          </cell>
          <cell r="E4399">
            <v>2900</v>
          </cell>
        </row>
        <row r="4400">
          <cell r="A4400" t="str">
            <v>Great Britain</v>
          </cell>
          <cell r="B4400" t="str">
            <v>GB</v>
          </cell>
          <cell r="C4400" t="str">
            <v>Renewable hydropower</v>
          </cell>
          <cell r="D4400" t="str">
            <v>2022</v>
          </cell>
          <cell r="E4400">
            <v>2900</v>
          </cell>
        </row>
        <row r="4401">
          <cell r="A4401" t="str">
            <v>Great Britain</v>
          </cell>
          <cell r="B4401" t="str">
            <v>GB</v>
          </cell>
          <cell r="C4401" t="str">
            <v>Renewable hydropower</v>
          </cell>
          <cell r="D4401" t="str">
            <v>2023</v>
          </cell>
          <cell r="E4401">
            <v>2900</v>
          </cell>
        </row>
        <row r="4402">
          <cell r="A4402" t="str">
            <v>Great Britain</v>
          </cell>
          <cell r="B4402" t="str">
            <v>GB</v>
          </cell>
          <cell r="C4402" t="str">
            <v>Renewable hydropower</v>
          </cell>
          <cell r="D4402" t="str">
            <v>2024</v>
          </cell>
          <cell r="E4402">
            <v>2900</v>
          </cell>
        </row>
        <row r="4403">
          <cell r="A4403" t="str">
            <v>Great Britain</v>
          </cell>
          <cell r="B4403" t="str">
            <v>GB</v>
          </cell>
          <cell r="C4403" t="str">
            <v>Renewable hydropower</v>
          </cell>
          <cell r="D4403" t="str">
            <v>2025</v>
          </cell>
          <cell r="E4403">
            <v>2900</v>
          </cell>
        </row>
        <row r="4404">
          <cell r="A4404" t="str">
            <v>Great Britain</v>
          </cell>
          <cell r="B4404" t="str">
            <v>GB</v>
          </cell>
          <cell r="C4404" t="str">
            <v>Renewable hydropower</v>
          </cell>
          <cell r="D4404" t="str">
            <v>2026</v>
          </cell>
          <cell r="E4404">
            <v>2900</v>
          </cell>
        </row>
        <row r="4405">
          <cell r="A4405" t="str">
            <v>Great Britain</v>
          </cell>
          <cell r="B4405" t="str">
            <v>GB</v>
          </cell>
          <cell r="C4405" t="str">
            <v>Renewable hydropower</v>
          </cell>
          <cell r="D4405" t="str">
            <v>2027</v>
          </cell>
          <cell r="E4405">
            <v>2900</v>
          </cell>
        </row>
        <row r="4406">
          <cell r="A4406" t="str">
            <v>Great Britain</v>
          </cell>
          <cell r="B4406" t="str">
            <v>GB</v>
          </cell>
          <cell r="C4406" t="str">
            <v>Renewable hydropower</v>
          </cell>
          <cell r="D4406" t="str">
            <v>2028</v>
          </cell>
          <cell r="E4406">
            <v>2900</v>
          </cell>
        </row>
        <row r="4407">
          <cell r="A4407" t="str">
            <v>Great Britain</v>
          </cell>
          <cell r="B4407" t="str">
            <v>GB</v>
          </cell>
          <cell r="C4407" t="str">
            <v>Renewable hydropower</v>
          </cell>
          <cell r="D4407" t="str">
            <v>2029</v>
          </cell>
          <cell r="E4407">
            <v>2900</v>
          </cell>
        </row>
        <row r="4408">
          <cell r="A4408" t="str">
            <v>Great Britain</v>
          </cell>
          <cell r="B4408" t="str">
            <v>GB</v>
          </cell>
          <cell r="C4408" t="str">
            <v>Renewable hydropower</v>
          </cell>
          <cell r="D4408" t="str">
            <v>2030</v>
          </cell>
          <cell r="E4408">
            <v>2900</v>
          </cell>
        </row>
        <row r="4409">
          <cell r="A4409" t="str">
            <v>Great Britain</v>
          </cell>
          <cell r="B4409" t="str">
            <v>GB</v>
          </cell>
          <cell r="C4409" t="str">
            <v>Renewable hydropower</v>
          </cell>
          <cell r="D4409" t="str">
            <v>2031</v>
          </cell>
          <cell r="E4409">
            <v>2900</v>
          </cell>
        </row>
        <row r="4410">
          <cell r="A4410" t="str">
            <v>Great Britain</v>
          </cell>
          <cell r="B4410" t="str">
            <v>GB</v>
          </cell>
          <cell r="C4410" t="str">
            <v>Renewable hydropower</v>
          </cell>
          <cell r="D4410" t="str">
            <v>2032</v>
          </cell>
          <cell r="E4410">
            <v>2900</v>
          </cell>
        </row>
        <row r="4411">
          <cell r="A4411" t="str">
            <v>Great Britain</v>
          </cell>
          <cell r="B4411" t="str">
            <v>GB</v>
          </cell>
          <cell r="C4411" t="str">
            <v>Renewable hydropower</v>
          </cell>
          <cell r="D4411" t="str">
            <v>2033</v>
          </cell>
          <cell r="E4411">
            <v>2900</v>
          </cell>
        </row>
        <row r="4412">
          <cell r="A4412" t="str">
            <v>Great Britain</v>
          </cell>
          <cell r="B4412" t="str">
            <v>GB</v>
          </cell>
          <cell r="C4412" t="str">
            <v>Renewable hydropower</v>
          </cell>
          <cell r="D4412" t="str">
            <v>2034</v>
          </cell>
          <cell r="E4412">
            <v>2900</v>
          </cell>
        </row>
        <row r="4413">
          <cell r="A4413" t="str">
            <v>Great Britain</v>
          </cell>
          <cell r="B4413" t="str">
            <v>GB</v>
          </cell>
          <cell r="C4413" t="str">
            <v>Renewable hydropower</v>
          </cell>
          <cell r="D4413" t="str">
            <v>2035</v>
          </cell>
          <cell r="E4413">
            <v>2900</v>
          </cell>
        </row>
        <row r="4414">
          <cell r="A4414" t="str">
            <v>Great Britain</v>
          </cell>
          <cell r="B4414" t="str">
            <v>GB</v>
          </cell>
          <cell r="C4414" t="str">
            <v>Renewable hydropower</v>
          </cell>
          <cell r="D4414" t="str">
            <v>2036</v>
          </cell>
          <cell r="E4414">
            <v>2900</v>
          </cell>
        </row>
        <row r="4415">
          <cell r="A4415" t="str">
            <v>Great Britain</v>
          </cell>
          <cell r="B4415" t="str">
            <v>GB</v>
          </cell>
          <cell r="C4415" t="str">
            <v>Renewable hydropower</v>
          </cell>
          <cell r="D4415" t="str">
            <v>2037</v>
          </cell>
          <cell r="E4415">
            <v>2900</v>
          </cell>
        </row>
        <row r="4416">
          <cell r="A4416" t="str">
            <v>Great Britain</v>
          </cell>
          <cell r="B4416" t="str">
            <v>GB</v>
          </cell>
          <cell r="C4416" t="str">
            <v>Renewable hydropower</v>
          </cell>
          <cell r="D4416" t="str">
            <v>2038</v>
          </cell>
          <cell r="E4416">
            <v>2900</v>
          </cell>
        </row>
        <row r="4417">
          <cell r="A4417" t="str">
            <v>Great Britain</v>
          </cell>
          <cell r="B4417" t="str">
            <v>GB</v>
          </cell>
          <cell r="C4417" t="str">
            <v>Renewable hydropower</v>
          </cell>
          <cell r="D4417" t="str">
            <v>2039</v>
          </cell>
          <cell r="E4417">
            <v>2900</v>
          </cell>
        </row>
        <row r="4418">
          <cell r="A4418" t="str">
            <v>Great Britain</v>
          </cell>
          <cell r="B4418" t="str">
            <v>GB</v>
          </cell>
          <cell r="C4418" t="str">
            <v>Renewable hydropower</v>
          </cell>
          <cell r="D4418" t="str">
            <v>2040</v>
          </cell>
          <cell r="E4418">
            <v>2900</v>
          </cell>
        </row>
        <row r="4419">
          <cell r="A4419" t="str">
            <v>Great Britain</v>
          </cell>
          <cell r="B4419" t="str">
            <v>GB</v>
          </cell>
          <cell r="C4419" t="str">
            <v>Renewable hydropower</v>
          </cell>
          <cell r="D4419" t="str">
            <v>2041</v>
          </cell>
          <cell r="E4419">
            <v>2900</v>
          </cell>
        </row>
        <row r="4420">
          <cell r="A4420" t="str">
            <v>Great Britain</v>
          </cell>
          <cell r="B4420" t="str">
            <v>GB</v>
          </cell>
          <cell r="C4420" t="str">
            <v>Renewable hydropower</v>
          </cell>
          <cell r="D4420" t="str">
            <v>2042</v>
          </cell>
          <cell r="E4420">
            <v>2900</v>
          </cell>
        </row>
        <row r="4421">
          <cell r="A4421" t="str">
            <v>Great Britain</v>
          </cell>
          <cell r="B4421" t="str">
            <v>GB</v>
          </cell>
          <cell r="C4421" t="str">
            <v>Renewable hydropower</v>
          </cell>
          <cell r="D4421" t="str">
            <v>2043</v>
          </cell>
          <cell r="E4421">
            <v>2900</v>
          </cell>
        </row>
        <row r="4422">
          <cell r="A4422" t="str">
            <v>Great Britain</v>
          </cell>
          <cell r="B4422" t="str">
            <v>GB</v>
          </cell>
          <cell r="C4422" t="str">
            <v>Renewable hydropower</v>
          </cell>
          <cell r="D4422" t="str">
            <v>2044</v>
          </cell>
          <cell r="E4422">
            <v>2900</v>
          </cell>
        </row>
        <row r="4423">
          <cell r="A4423" t="str">
            <v>Great Britain</v>
          </cell>
          <cell r="B4423" t="str">
            <v>GB</v>
          </cell>
          <cell r="C4423" t="str">
            <v>Renewable hydropower</v>
          </cell>
          <cell r="D4423" t="str">
            <v>2045</v>
          </cell>
          <cell r="E4423">
            <v>2900</v>
          </cell>
        </row>
        <row r="4424">
          <cell r="A4424" t="str">
            <v>Great Britain</v>
          </cell>
          <cell r="B4424" t="str">
            <v>GB</v>
          </cell>
          <cell r="C4424" t="str">
            <v>Renewable hydropower</v>
          </cell>
          <cell r="D4424" t="str">
            <v>2046</v>
          </cell>
          <cell r="E4424">
            <v>2900</v>
          </cell>
        </row>
        <row r="4425">
          <cell r="A4425" t="str">
            <v>Great Britain</v>
          </cell>
          <cell r="B4425" t="str">
            <v>GB</v>
          </cell>
          <cell r="C4425" t="str">
            <v>Renewable hydropower</v>
          </cell>
          <cell r="D4425" t="str">
            <v>2047</v>
          </cell>
          <cell r="E4425">
            <v>2900</v>
          </cell>
        </row>
        <row r="4426">
          <cell r="A4426" t="str">
            <v>Great Britain</v>
          </cell>
          <cell r="B4426" t="str">
            <v>GB</v>
          </cell>
          <cell r="C4426" t="str">
            <v>Renewable hydropower</v>
          </cell>
          <cell r="D4426" t="str">
            <v>2048</v>
          </cell>
          <cell r="E4426">
            <v>2900</v>
          </cell>
        </row>
        <row r="4427">
          <cell r="A4427" t="str">
            <v>Great Britain</v>
          </cell>
          <cell r="B4427" t="str">
            <v>GB</v>
          </cell>
          <cell r="C4427" t="str">
            <v>Renewable hydropower</v>
          </cell>
          <cell r="D4427" t="str">
            <v>2049</v>
          </cell>
          <cell r="E4427">
            <v>2900</v>
          </cell>
        </row>
        <row r="4428">
          <cell r="A4428" t="str">
            <v>Great Britain</v>
          </cell>
          <cell r="B4428" t="str">
            <v>GB</v>
          </cell>
          <cell r="C4428" t="str">
            <v>Renewable hydropower</v>
          </cell>
          <cell r="D4428" t="str">
            <v>2050</v>
          </cell>
          <cell r="E4428">
            <v>2900</v>
          </cell>
        </row>
        <row r="4429">
          <cell r="A4429" t="str">
            <v>Greece</v>
          </cell>
          <cell r="B4429" t="str">
            <v>GR</v>
          </cell>
          <cell r="C4429" t="str">
            <v>Renewable hydropower</v>
          </cell>
          <cell r="D4429" t="str">
            <v>2018</v>
          </cell>
          <cell r="E4429">
            <v>2900</v>
          </cell>
        </row>
        <row r="4430">
          <cell r="A4430" t="str">
            <v>Greece</v>
          </cell>
          <cell r="B4430" t="str">
            <v>GR</v>
          </cell>
          <cell r="C4430" t="str">
            <v>Renewable hydropower</v>
          </cell>
          <cell r="D4430" t="str">
            <v>2019</v>
          </cell>
          <cell r="E4430">
            <v>2900</v>
          </cell>
        </row>
        <row r="4431">
          <cell r="A4431" t="str">
            <v>Greece</v>
          </cell>
          <cell r="B4431" t="str">
            <v>GR</v>
          </cell>
          <cell r="C4431" t="str">
            <v>Renewable hydropower</v>
          </cell>
          <cell r="D4431" t="str">
            <v>2020</v>
          </cell>
          <cell r="E4431">
            <v>2900</v>
          </cell>
        </row>
        <row r="4432">
          <cell r="A4432" t="str">
            <v>Greece</v>
          </cell>
          <cell r="B4432" t="str">
            <v>GR</v>
          </cell>
          <cell r="C4432" t="str">
            <v>Renewable hydropower</v>
          </cell>
          <cell r="D4432" t="str">
            <v>2021</v>
          </cell>
          <cell r="E4432">
            <v>2900</v>
          </cell>
        </row>
        <row r="4433">
          <cell r="A4433" t="str">
            <v>Greece</v>
          </cell>
          <cell r="B4433" t="str">
            <v>GR</v>
          </cell>
          <cell r="C4433" t="str">
            <v>Renewable hydropower</v>
          </cell>
          <cell r="D4433" t="str">
            <v>2022</v>
          </cell>
          <cell r="E4433">
            <v>2900</v>
          </cell>
        </row>
        <row r="4434">
          <cell r="A4434" t="str">
            <v>Greece</v>
          </cell>
          <cell r="B4434" t="str">
            <v>GR</v>
          </cell>
          <cell r="C4434" t="str">
            <v>Renewable hydropower</v>
          </cell>
          <cell r="D4434" t="str">
            <v>2023</v>
          </cell>
          <cell r="E4434">
            <v>2900</v>
          </cell>
        </row>
        <row r="4435">
          <cell r="A4435" t="str">
            <v>Greece</v>
          </cell>
          <cell r="B4435" t="str">
            <v>GR</v>
          </cell>
          <cell r="C4435" t="str">
            <v>Renewable hydropower</v>
          </cell>
          <cell r="D4435" t="str">
            <v>2024</v>
          </cell>
          <cell r="E4435">
            <v>2900</v>
          </cell>
        </row>
        <row r="4436">
          <cell r="A4436" t="str">
            <v>Greece</v>
          </cell>
          <cell r="B4436" t="str">
            <v>GR</v>
          </cell>
          <cell r="C4436" t="str">
            <v>Renewable hydropower</v>
          </cell>
          <cell r="D4436" t="str">
            <v>2025</v>
          </cell>
          <cell r="E4436">
            <v>2900</v>
          </cell>
        </row>
        <row r="4437">
          <cell r="A4437" t="str">
            <v>Greece</v>
          </cell>
          <cell r="B4437" t="str">
            <v>GR</v>
          </cell>
          <cell r="C4437" t="str">
            <v>Renewable hydropower</v>
          </cell>
          <cell r="D4437" t="str">
            <v>2026</v>
          </cell>
          <cell r="E4437">
            <v>2900</v>
          </cell>
        </row>
        <row r="4438">
          <cell r="A4438" t="str">
            <v>Greece</v>
          </cell>
          <cell r="B4438" t="str">
            <v>GR</v>
          </cell>
          <cell r="C4438" t="str">
            <v>Renewable hydropower</v>
          </cell>
          <cell r="D4438" t="str">
            <v>2027</v>
          </cell>
          <cell r="E4438">
            <v>2900</v>
          </cell>
        </row>
        <row r="4439">
          <cell r="A4439" t="str">
            <v>Greece</v>
          </cell>
          <cell r="B4439" t="str">
            <v>GR</v>
          </cell>
          <cell r="C4439" t="str">
            <v>Renewable hydropower</v>
          </cell>
          <cell r="D4439" t="str">
            <v>2028</v>
          </cell>
          <cell r="E4439">
            <v>2900</v>
          </cell>
        </row>
        <row r="4440">
          <cell r="A4440" t="str">
            <v>Greece</v>
          </cell>
          <cell r="B4440" t="str">
            <v>GR</v>
          </cell>
          <cell r="C4440" t="str">
            <v>Renewable hydropower</v>
          </cell>
          <cell r="D4440" t="str">
            <v>2029</v>
          </cell>
          <cell r="E4440">
            <v>2900</v>
          </cell>
        </row>
        <row r="4441">
          <cell r="A4441" t="str">
            <v>Greece</v>
          </cell>
          <cell r="B4441" t="str">
            <v>GR</v>
          </cell>
          <cell r="C4441" t="str">
            <v>Renewable hydropower</v>
          </cell>
          <cell r="D4441" t="str">
            <v>2030</v>
          </cell>
          <cell r="E4441">
            <v>2900</v>
          </cell>
        </row>
        <row r="4442">
          <cell r="A4442" t="str">
            <v>Greece</v>
          </cell>
          <cell r="B4442" t="str">
            <v>GR</v>
          </cell>
          <cell r="C4442" t="str">
            <v>Renewable hydropower</v>
          </cell>
          <cell r="D4442" t="str">
            <v>2031</v>
          </cell>
          <cell r="E4442">
            <v>2900</v>
          </cell>
        </row>
        <row r="4443">
          <cell r="A4443" t="str">
            <v>Greece</v>
          </cell>
          <cell r="B4443" t="str">
            <v>GR</v>
          </cell>
          <cell r="C4443" t="str">
            <v>Renewable hydropower</v>
          </cell>
          <cell r="D4443" t="str">
            <v>2032</v>
          </cell>
          <cell r="E4443">
            <v>2900</v>
          </cell>
        </row>
        <row r="4444">
          <cell r="A4444" t="str">
            <v>Greece</v>
          </cell>
          <cell r="B4444" t="str">
            <v>GR</v>
          </cell>
          <cell r="C4444" t="str">
            <v>Renewable hydropower</v>
          </cell>
          <cell r="D4444" t="str">
            <v>2033</v>
          </cell>
          <cell r="E4444">
            <v>2900</v>
          </cell>
        </row>
        <row r="4445">
          <cell r="A4445" t="str">
            <v>Greece</v>
          </cell>
          <cell r="B4445" t="str">
            <v>GR</v>
          </cell>
          <cell r="C4445" t="str">
            <v>Renewable hydropower</v>
          </cell>
          <cell r="D4445" t="str">
            <v>2034</v>
          </cell>
          <cell r="E4445">
            <v>2900</v>
          </cell>
        </row>
        <row r="4446">
          <cell r="A4446" t="str">
            <v>Greece</v>
          </cell>
          <cell r="B4446" t="str">
            <v>GR</v>
          </cell>
          <cell r="C4446" t="str">
            <v>Renewable hydropower</v>
          </cell>
          <cell r="D4446" t="str">
            <v>2035</v>
          </cell>
          <cell r="E4446">
            <v>2900</v>
          </cell>
        </row>
        <row r="4447">
          <cell r="A4447" t="str">
            <v>Greece</v>
          </cell>
          <cell r="B4447" t="str">
            <v>GR</v>
          </cell>
          <cell r="C4447" t="str">
            <v>Renewable hydropower</v>
          </cell>
          <cell r="D4447" t="str">
            <v>2036</v>
          </cell>
          <cell r="E4447">
            <v>2900</v>
          </cell>
        </row>
        <row r="4448">
          <cell r="A4448" t="str">
            <v>Greece</v>
          </cell>
          <cell r="B4448" t="str">
            <v>GR</v>
          </cell>
          <cell r="C4448" t="str">
            <v>Renewable hydropower</v>
          </cell>
          <cell r="D4448" t="str">
            <v>2037</v>
          </cell>
          <cell r="E4448">
            <v>2900</v>
          </cell>
        </row>
        <row r="4449">
          <cell r="A4449" t="str">
            <v>Greece</v>
          </cell>
          <cell r="B4449" t="str">
            <v>GR</v>
          </cell>
          <cell r="C4449" t="str">
            <v>Renewable hydropower</v>
          </cell>
          <cell r="D4449" t="str">
            <v>2038</v>
          </cell>
          <cell r="E4449">
            <v>2900</v>
          </cell>
        </row>
        <row r="4450">
          <cell r="A4450" t="str">
            <v>Greece</v>
          </cell>
          <cell r="B4450" t="str">
            <v>GR</v>
          </cell>
          <cell r="C4450" t="str">
            <v>Renewable hydropower</v>
          </cell>
          <cell r="D4450" t="str">
            <v>2039</v>
          </cell>
          <cell r="E4450">
            <v>2900</v>
          </cell>
        </row>
        <row r="4451">
          <cell r="A4451" t="str">
            <v>Greece</v>
          </cell>
          <cell r="B4451" t="str">
            <v>GR</v>
          </cell>
          <cell r="C4451" t="str">
            <v>Renewable hydropower</v>
          </cell>
          <cell r="D4451" t="str">
            <v>2040</v>
          </cell>
          <cell r="E4451">
            <v>2900</v>
          </cell>
        </row>
        <row r="4452">
          <cell r="A4452" t="str">
            <v>Greece</v>
          </cell>
          <cell r="B4452" t="str">
            <v>GR</v>
          </cell>
          <cell r="C4452" t="str">
            <v>Renewable hydropower</v>
          </cell>
          <cell r="D4452" t="str">
            <v>2041</v>
          </cell>
          <cell r="E4452">
            <v>2900</v>
          </cell>
        </row>
        <row r="4453">
          <cell r="A4453" t="str">
            <v>Greece</v>
          </cell>
          <cell r="B4453" t="str">
            <v>GR</v>
          </cell>
          <cell r="C4453" t="str">
            <v>Renewable hydropower</v>
          </cell>
          <cell r="D4453" t="str">
            <v>2042</v>
          </cell>
          <cell r="E4453">
            <v>2900</v>
          </cell>
        </row>
        <row r="4454">
          <cell r="A4454" t="str">
            <v>Greece</v>
          </cell>
          <cell r="B4454" t="str">
            <v>GR</v>
          </cell>
          <cell r="C4454" t="str">
            <v>Renewable hydropower</v>
          </cell>
          <cell r="D4454" t="str">
            <v>2043</v>
          </cell>
          <cell r="E4454">
            <v>2900</v>
          </cell>
        </row>
        <row r="4455">
          <cell r="A4455" t="str">
            <v>Greece</v>
          </cell>
          <cell r="B4455" t="str">
            <v>GR</v>
          </cell>
          <cell r="C4455" t="str">
            <v>Renewable hydropower</v>
          </cell>
          <cell r="D4455" t="str">
            <v>2044</v>
          </cell>
          <cell r="E4455">
            <v>2900</v>
          </cell>
        </row>
        <row r="4456">
          <cell r="A4456" t="str">
            <v>Greece</v>
          </cell>
          <cell r="B4456" t="str">
            <v>GR</v>
          </cell>
          <cell r="C4456" t="str">
            <v>Renewable hydropower</v>
          </cell>
          <cell r="D4456" t="str">
            <v>2045</v>
          </cell>
          <cell r="E4456">
            <v>2900</v>
          </cell>
        </row>
        <row r="4457">
          <cell r="A4457" t="str">
            <v>Greece</v>
          </cell>
          <cell r="B4457" t="str">
            <v>GR</v>
          </cell>
          <cell r="C4457" t="str">
            <v>Renewable hydropower</v>
          </cell>
          <cell r="D4457" t="str">
            <v>2046</v>
          </cell>
          <cell r="E4457">
            <v>2900</v>
          </cell>
        </row>
        <row r="4458">
          <cell r="A4458" t="str">
            <v>Greece</v>
          </cell>
          <cell r="B4458" t="str">
            <v>GR</v>
          </cell>
          <cell r="C4458" t="str">
            <v>Renewable hydropower</v>
          </cell>
          <cell r="D4458" t="str">
            <v>2047</v>
          </cell>
          <cell r="E4458">
            <v>2900</v>
          </cell>
        </row>
        <row r="4459">
          <cell r="A4459" t="str">
            <v>Greece</v>
          </cell>
          <cell r="B4459" t="str">
            <v>GR</v>
          </cell>
          <cell r="C4459" t="str">
            <v>Renewable hydropower</v>
          </cell>
          <cell r="D4459" t="str">
            <v>2048</v>
          </cell>
          <cell r="E4459">
            <v>2900</v>
          </cell>
        </row>
        <row r="4460">
          <cell r="A4460" t="str">
            <v>Greece</v>
          </cell>
          <cell r="B4460" t="str">
            <v>GR</v>
          </cell>
          <cell r="C4460" t="str">
            <v>Renewable hydropower</v>
          </cell>
          <cell r="D4460" t="str">
            <v>2049</v>
          </cell>
          <cell r="E4460">
            <v>2900</v>
          </cell>
        </row>
        <row r="4461">
          <cell r="A4461" t="str">
            <v>Greece</v>
          </cell>
          <cell r="B4461" t="str">
            <v>GR</v>
          </cell>
          <cell r="C4461" t="str">
            <v>Renewable hydropower</v>
          </cell>
          <cell r="D4461" t="str">
            <v>2050</v>
          </cell>
          <cell r="E4461">
            <v>2900</v>
          </cell>
        </row>
        <row r="4462">
          <cell r="A4462" t="str">
            <v>Croatia</v>
          </cell>
          <cell r="B4462" t="str">
            <v>HR</v>
          </cell>
          <cell r="C4462" t="str">
            <v>Renewable hydropower</v>
          </cell>
          <cell r="D4462" t="str">
            <v>2018</v>
          </cell>
          <cell r="E4462">
            <v>2900</v>
          </cell>
        </row>
        <row r="4463">
          <cell r="A4463" t="str">
            <v>Croatia</v>
          </cell>
          <cell r="B4463" t="str">
            <v>HR</v>
          </cell>
          <cell r="C4463" t="str">
            <v>Renewable hydropower</v>
          </cell>
          <cell r="D4463" t="str">
            <v>2019</v>
          </cell>
          <cell r="E4463">
            <v>2900</v>
          </cell>
        </row>
        <row r="4464">
          <cell r="A4464" t="str">
            <v>Croatia</v>
          </cell>
          <cell r="B4464" t="str">
            <v>HR</v>
          </cell>
          <cell r="C4464" t="str">
            <v>Renewable hydropower</v>
          </cell>
          <cell r="D4464" t="str">
            <v>2020</v>
          </cell>
          <cell r="E4464">
            <v>2900</v>
          </cell>
        </row>
        <row r="4465">
          <cell r="A4465" t="str">
            <v>Croatia</v>
          </cell>
          <cell r="B4465" t="str">
            <v>HR</v>
          </cell>
          <cell r="C4465" t="str">
            <v>Renewable hydropower</v>
          </cell>
          <cell r="D4465" t="str">
            <v>2021</v>
          </cell>
          <cell r="E4465">
            <v>2900</v>
          </cell>
        </row>
        <row r="4466">
          <cell r="A4466" t="str">
            <v>Croatia</v>
          </cell>
          <cell r="B4466" t="str">
            <v>HR</v>
          </cell>
          <cell r="C4466" t="str">
            <v>Renewable hydropower</v>
          </cell>
          <cell r="D4466" t="str">
            <v>2022</v>
          </cell>
          <cell r="E4466">
            <v>2900</v>
          </cell>
        </row>
        <row r="4467">
          <cell r="A4467" t="str">
            <v>Croatia</v>
          </cell>
          <cell r="B4467" t="str">
            <v>HR</v>
          </cell>
          <cell r="C4467" t="str">
            <v>Renewable hydropower</v>
          </cell>
          <cell r="D4467" t="str">
            <v>2023</v>
          </cell>
          <cell r="E4467">
            <v>2900</v>
          </cell>
        </row>
        <row r="4468">
          <cell r="A4468" t="str">
            <v>Croatia</v>
          </cell>
          <cell r="B4468" t="str">
            <v>HR</v>
          </cell>
          <cell r="C4468" t="str">
            <v>Renewable hydropower</v>
          </cell>
          <cell r="D4468" t="str">
            <v>2024</v>
          </cell>
          <cell r="E4468">
            <v>2900</v>
          </cell>
        </row>
        <row r="4469">
          <cell r="A4469" t="str">
            <v>Croatia</v>
          </cell>
          <cell r="B4469" t="str">
            <v>HR</v>
          </cell>
          <cell r="C4469" t="str">
            <v>Renewable hydropower</v>
          </cell>
          <cell r="D4469" t="str">
            <v>2025</v>
          </cell>
          <cell r="E4469">
            <v>2900</v>
          </cell>
        </row>
        <row r="4470">
          <cell r="A4470" t="str">
            <v>Croatia</v>
          </cell>
          <cell r="B4470" t="str">
            <v>HR</v>
          </cell>
          <cell r="C4470" t="str">
            <v>Renewable hydropower</v>
          </cell>
          <cell r="D4470" t="str">
            <v>2026</v>
          </cell>
          <cell r="E4470">
            <v>2900</v>
          </cell>
        </row>
        <row r="4471">
          <cell r="A4471" t="str">
            <v>Croatia</v>
          </cell>
          <cell r="B4471" t="str">
            <v>HR</v>
          </cell>
          <cell r="C4471" t="str">
            <v>Renewable hydropower</v>
          </cell>
          <cell r="D4471" t="str">
            <v>2027</v>
          </cell>
          <cell r="E4471">
            <v>2900</v>
          </cell>
        </row>
        <row r="4472">
          <cell r="A4472" t="str">
            <v>Croatia</v>
          </cell>
          <cell r="B4472" t="str">
            <v>HR</v>
          </cell>
          <cell r="C4472" t="str">
            <v>Renewable hydropower</v>
          </cell>
          <cell r="D4472" t="str">
            <v>2028</v>
          </cell>
          <cell r="E4472">
            <v>2900</v>
          </cell>
        </row>
        <row r="4473">
          <cell r="A4473" t="str">
            <v>Croatia</v>
          </cell>
          <cell r="B4473" t="str">
            <v>HR</v>
          </cell>
          <cell r="C4473" t="str">
            <v>Renewable hydropower</v>
          </cell>
          <cell r="D4473" t="str">
            <v>2029</v>
          </cell>
          <cell r="E4473">
            <v>2900</v>
          </cell>
        </row>
        <row r="4474">
          <cell r="A4474" t="str">
            <v>Croatia</v>
          </cell>
          <cell r="B4474" t="str">
            <v>HR</v>
          </cell>
          <cell r="C4474" t="str">
            <v>Renewable hydropower</v>
          </cell>
          <cell r="D4474" t="str">
            <v>2030</v>
          </cell>
          <cell r="E4474">
            <v>2900</v>
          </cell>
        </row>
        <row r="4475">
          <cell r="A4475" t="str">
            <v>Croatia</v>
          </cell>
          <cell r="B4475" t="str">
            <v>HR</v>
          </cell>
          <cell r="C4475" t="str">
            <v>Renewable hydropower</v>
          </cell>
          <cell r="D4475" t="str">
            <v>2031</v>
          </cell>
          <cell r="E4475">
            <v>2900</v>
          </cell>
        </row>
        <row r="4476">
          <cell r="A4476" t="str">
            <v>Croatia</v>
          </cell>
          <cell r="B4476" t="str">
            <v>HR</v>
          </cell>
          <cell r="C4476" t="str">
            <v>Renewable hydropower</v>
          </cell>
          <cell r="D4476" t="str">
            <v>2032</v>
          </cell>
          <cell r="E4476">
            <v>2900</v>
          </cell>
        </row>
        <row r="4477">
          <cell r="A4477" t="str">
            <v>Croatia</v>
          </cell>
          <cell r="B4477" t="str">
            <v>HR</v>
          </cell>
          <cell r="C4477" t="str">
            <v>Renewable hydropower</v>
          </cell>
          <cell r="D4477" t="str">
            <v>2033</v>
          </cell>
          <cell r="E4477">
            <v>2900</v>
          </cell>
        </row>
        <row r="4478">
          <cell r="A4478" t="str">
            <v>Croatia</v>
          </cell>
          <cell r="B4478" t="str">
            <v>HR</v>
          </cell>
          <cell r="C4478" t="str">
            <v>Renewable hydropower</v>
          </cell>
          <cell r="D4478" t="str">
            <v>2034</v>
          </cell>
          <cell r="E4478">
            <v>2900</v>
          </cell>
        </row>
        <row r="4479">
          <cell r="A4479" t="str">
            <v>Croatia</v>
          </cell>
          <cell r="B4479" t="str">
            <v>HR</v>
          </cell>
          <cell r="C4479" t="str">
            <v>Renewable hydropower</v>
          </cell>
          <cell r="D4479" t="str">
            <v>2035</v>
          </cell>
          <cell r="E4479">
            <v>2900</v>
          </cell>
        </row>
        <row r="4480">
          <cell r="A4480" t="str">
            <v>Croatia</v>
          </cell>
          <cell r="B4480" t="str">
            <v>HR</v>
          </cell>
          <cell r="C4480" t="str">
            <v>Renewable hydropower</v>
          </cell>
          <cell r="D4480" t="str">
            <v>2036</v>
          </cell>
          <cell r="E4480">
            <v>2900</v>
          </cell>
        </row>
        <row r="4481">
          <cell r="A4481" t="str">
            <v>Croatia</v>
          </cell>
          <cell r="B4481" t="str">
            <v>HR</v>
          </cell>
          <cell r="C4481" t="str">
            <v>Renewable hydropower</v>
          </cell>
          <cell r="D4481" t="str">
            <v>2037</v>
          </cell>
          <cell r="E4481">
            <v>2900</v>
          </cell>
        </row>
        <row r="4482">
          <cell r="A4482" t="str">
            <v>Croatia</v>
          </cell>
          <cell r="B4482" t="str">
            <v>HR</v>
          </cell>
          <cell r="C4482" t="str">
            <v>Renewable hydropower</v>
          </cell>
          <cell r="D4482" t="str">
            <v>2038</v>
          </cell>
          <cell r="E4482">
            <v>2900</v>
          </cell>
        </row>
        <row r="4483">
          <cell r="A4483" t="str">
            <v>Croatia</v>
          </cell>
          <cell r="B4483" t="str">
            <v>HR</v>
          </cell>
          <cell r="C4483" t="str">
            <v>Renewable hydropower</v>
          </cell>
          <cell r="D4483" t="str">
            <v>2039</v>
          </cell>
          <cell r="E4483">
            <v>2900</v>
          </cell>
        </row>
        <row r="4484">
          <cell r="A4484" t="str">
            <v>Croatia</v>
          </cell>
          <cell r="B4484" t="str">
            <v>HR</v>
          </cell>
          <cell r="C4484" t="str">
            <v>Renewable hydropower</v>
          </cell>
          <cell r="D4484" t="str">
            <v>2040</v>
          </cell>
          <cell r="E4484">
            <v>2900</v>
          </cell>
        </row>
        <row r="4485">
          <cell r="A4485" t="str">
            <v>Croatia</v>
          </cell>
          <cell r="B4485" t="str">
            <v>HR</v>
          </cell>
          <cell r="C4485" t="str">
            <v>Renewable hydropower</v>
          </cell>
          <cell r="D4485" t="str">
            <v>2041</v>
          </cell>
          <cell r="E4485">
            <v>2900</v>
          </cell>
        </row>
        <row r="4486">
          <cell r="A4486" t="str">
            <v>Croatia</v>
          </cell>
          <cell r="B4486" t="str">
            <v>HR</v>
          </cell>
          <cell r="C4486" t="str">
            <v>Renewable hydropower</v>
          </cell>
          <cell r="D4486" t="str">
            <v>2042</v>
          </cell>
          <cell r="E4486">
            <v>2900</v>
          </cell>
        </row>
        <row r="4487">
          <cell r="A4487" t="str">
            <v>Croatia</v>
          </cell>
          <cell r="B4487" t="str">
            <v>HR</v>
          </cell>
          <cell r="C4487" t="str">
            <v>Renewable hydropower</v>
          </cell>
          <cell r="D4487" t="str">
            <v>2043</v>
          </cell>
          <cell r="E4487">
            <v>2900</v>
          </cell>
        </row>
        <row r="4488">
          <cell r="A4488" t="str">
            <v>Croatia</v>
          </cell>
          <cell r="B4488" t="str">
            <v>HR</v>
          </cell>
          <cell r="C4488" t="str">
            <v>Renewable hydropower</v>
          </cell>
          <cell r="D4488" t="str">
            <v>2044</v>
          </cell>
          <cell r="E4488">
            <v>2900</v>
          </cell>
        </row>
        <row r="4489">
          <cell r="A4489" t="str">
            <v>Croatia</v>
          </cell>
          <cell r="B4489" t="str">
            <v>HR</v>
          </cell>
          <cell r="C4489" t="str">
            <v>Renewable hydropower</v>
          </cell>
          <cell r="D4489" t="str">
            <v>2045</v>
          </cell>
          <cell r="E4489">
            <v>2900</v>
          </cell>
        </row>
        <row r="4490">
          <cell r="A4490" t="str">
            <v>Croatia</v>
          </cell>
          <cell r="B4490" t="str">
            <v>HR</v>
          </cell>
          <cell r="C4490" t="str">
            <v>Renewable hydropower</v>
          </cell>
          <cell r="D4490" t="str">
            <v>2046</v>
          </cell>
          <cell r="E4490">
            <v>2900</v>
          </cell>
        </row>
        <row r="4491">
          <cell r="A4491" t="str">
            <v>Croatia</v>
          </cell>
          <cell r="B4491" t="str">
            <v>HR</v>
          </cell>
          <cell r="C4491" t="str">
            <v>Renewable hydropower</v>
          </cell>
          <cell r="D4491" t="str">
            <v>2047</v>
          </cell>
          <cell r="E4491">
            <v>2900</v>
          </cell>
        </row>
        <row r="4492">
          <cell r="A4492" t="str">
            <v>Croatia</v>
          </cell>
          <cell r="B4492" t="str">
            <v>HR</v>
          </cell>
          <cell r="C4492" t="str">
            <v>Renewable hydropower</v>
          </cell>
          <cell r="D4492" t="str">
            <v>2048</v>
          </cell>
          <cell r="E4492">
            <v>2900</v>
          </cell>
        </row>
        <row r="4493">
          <cell r="A4493" t="str">
            <v>Croatia</v>
          </cell>
          <cell r="B4493" t="str">
            <v>HR</v>
          </cell>
          <cell r="C4493" t="str">
            <v>Renewable hydropower</v>
          </cell>
          <cell r="D4493" t="str">
            <v>2049</v>
          </cell>
          <cell r="E4493">
            <v>2900</v>
          </cell>
        </row>
        <row r="4494">
          <cell r="A4494" t="str">
            <v>Croatia</v>
          </cell>
          <cell r="B4494" t="str">
            <v>HR</v>
          </cell>
          <cell r="C4494" t="str">
            <v>Renewable hydropower</v>
          </cell>
          <cell r="D4494" t="str">
            <v>2050</v>
          </cell>
          <cell r="E4494">
            <v>2900</v>
          </cell>
        </row>
        <row r="4495">
          <cell r="A4495" t="str">
            <v>Hungary</v>
          </cell>
          <cell r="B4495" t="str">
            <v>HU</v>
          </cell>
          <cell r="C4495" t="str">
            <v>Renewable hydropower</v>
          </cell>
          <cell r="D4495" t="str">
            <v>2018</v>
          </cell>
          <cell r="E4495">
            <v>2900</v>
          </cell>
        </row>
        <row r="4496">
          <cell r="A4496" t="str">
            <v>Hungary</v>
          </cell>
          <cell r="B4496" t="str">
            <v>HU</v>
          </cell>
          <cell r="C4496" t="str">
            <v>Renewable hydropower</v>
          </cell>
          <cell r="D4496" t="str">
            <v>2019</v>
          </cell>
          <cell r="E4496">
            <v>2900</v>
          </cell>
        </row>
        <row r="4497">
          <cell r="A4497" t="str">
            <v>Hungary</v>
          </cell>
          <cell r="B4497" t="str">
            <v>HU</v>
          </cell>
          <cell r="C4497" t="str">
            <v>Renewable hydropower</v>
          </cell>
          <cell r="D4497" t="str">
            <v>2020</v>
          </cell>
          <cell r="E4497">
            <v>2900</v>
          </cell>
        </row>
        <row r="4498">
          <cell r="A4498" t="str">
            <v>Hungary</v>
          </cell>
          <cell r="B4498" t="str">
            <v>HU</v>
          </cell>
          <cell r="C4498" t="str">
            <v>Renewable hydropower</v>
          </cell>
          <cell r="D4498" t="str">
            <v>2021</v>
          </cell>
          <cell r="E4498">
            <v>2900</v>
          </cell>
        </row>
        <row r="4499">
          <cell r="A4499" t="str">
            <v>Hungary</v>
          </cell>
          <cell r="B4499" t="str">
            <v>HU</v>
          </cell>
          <cell r="C4499" t="str">
            <v>Renewable hydropower</v>
          </cell>
          <cell r="D4499" t="str">
            <v>2022</v>
          </cell>
          <cell r="E4499">
            <v>2900</v>
          </cell>
        </row>
        <row r="4500">
          <cell r="A4500" t="str">
            <v>Hungary</v>
          </cell>
          <cell r="B4500" t="str">
            <v>HU</v>
          </cell>
          <cell r="C4500" t="str">
            <v>Renewable hydropower</v>
          </cell>
          <cell r="D4500" t="str">
            <v>2023</v>
          </cell>
          <cell r="E4500">
            <v>2900</v>
          </cell>
        </row>
        <row r="4501">
          <cell r="A4501" t="str">
            <v>Hungary</v>
          </cell>
          <cell r="B4501" t="str">
            <v>HU</v>
          </cell>
          <cell r="C4501" t="str">
            <v>Renewable hydropower</v>
          </cell>
          <cell r="D4501" t="str">
            <v>2024</v>
          </cell>
          <cell r="E4501">
            <v>2900</v>
          </cell>
        </row>
        <row r="4502">
          <cell r="A4502" t="str">
            <v>Hungary</v>
          </cell>
          <cell r="B4502" t="str">
            <v>HU</v>
          </cell>
          <cell r="C4502" t="str">
            <v>Renewable hydropower</v>
          </cell>
          <cell r="D4502" t="str">
            <v>2025</v>
          </cell>
          <cell r="E4502">
            <v>2900</v>
          </cell>
        </row>
        <row r="4503">
          <cell r="A4503" t="str">
            <v>Hungary</v>
          </cell>
          <cell r="B4503" t="str">
            <v>HU</v>
          </cell>
          <cell r="C4503" t="str">
            <v>Renewable hydropower</v>
          </cell>
          <cell r="D4503" t="str">
            <v>2026</v>
          </cell>
          <cell r="E4503">
            <v>2900</v>
          </cell>
        </row>
        <row r="4504">
          <cell r="A4504" t="str">
            <v>Hungary</v>
          </cell>
          <cell r="B4504" t="str">
            <v>HU</v>
          </cell>
          <cell r="C4504" t="str">
            <v>Renewable hydropower</v>
          </cell>
          <cell r="D4504" t="str">
            <v>2027</v>
          </cell>
          <cell r="E4504">
            <v>2900</v>
          </cell>
        </row>
        <row r="4505">
          <cell r="A4505" t="str">
            <v>Hungary</v>
          </cell>
          <cell r="B4505" t="str">
            <v>HU</v>
          </cell>
          <cell r="C4505" t="str">
            <v>Renewable hydropower</v>
          </cell>
          <cell r="D4505" t="str">
            <v>2028</v>
          </cell>
          <cell r="E4505">
            <v>2900</v>
          </cell>
        </row>
        <row r="4506">
          <cell r="A4506" t="str">
            <v>Hungary</v>
          </cell>
          <cell r="B4506" t="str">
            <v>HU</v>
          </cell>
          <cell r="C4506" t="str">
            <v>Renewable hydropower</v>
          </cell>
          <cell r="D4506" t="str">
            <v>2029</v>
          </cell>
          <cell r="E4506">
            <v>2900</v>
          </cell>
        </row>
        <row r="4507">
          <cell r="A4507" t="str">
            <v>Hungary</v>
          </cell>
          <cell r="B4507" t="str">
            <v>HU</v>
          </cell>
          <cell r="C4507" t="str">
            <v>Renewable hydropower</v>
          </cell>
          <cell r="D4507" t="str">
            <v>2030</v>
          </cell>
          <cell r="E4507">
            <v>2900</v>
          </cell>
        </row>
        <row r="4508">
          <cell r="A4508" t="str">
            <v>Hungary</v>
          </cell>
          <cell r="B4508" t="str">
            <v>HU</v>
          </cell>
          <cell r="C4508" t="str">
            <v>Renewable hydropower</v>
          </cell>
          <cell r="D4508" t="str">
            <v>2031</v>
          </cell>
          <cell r="E4508">
            <v>2900</v>
          </cell>
        </row>
        <row r="4509">
          <cell r="A4509" t="str">
            <v>Hungary</v>
          </cell>
          <cell r="B4509" t="str">
            <v>HU</v>
          </cell>
          <cell r="C4509" t="str">
            <v>Renewable hydropower</v>
          </cell>
          <cell r="D4509" t="str">
            <v>2032</v>
          </cell>
          <cell r="E4509">
            <v>2900</v>
          </cell>
        </row>
        <row r="4510">
          <cell r="A4510" t="str">
            <v>Hungary</v>
          </cell>
          <cell r="B4510" t="str">
            <v>HU</v>
          </cell>
          <cell r="C4510" t="str">
            <v>Renewable hydropower</v>
          </cell>
          <cell r="D4510" t="str">
            <v>2033</v>
          </cell>
          <cell r="E4510">
            <v>2900</v>
          </cell>
        </row>
        <row r="4511">
          <cell r="A4511" t="str">
            <v>Hungary</v>
          </cell>
          <cell r="B4511" t="str">
            <v>HU</v>
          </cell>
          <cell r="C4511" t="str">
            <v>Renewable hydropower</v>
          </cell>
          <cell r="D4511" t="str">
            <v>2034</v>
          </cell>
          <cell r="E4511">
            <v>2900</v>
          </cell>
        </row>
        <row r="4512">
          <cell r="A4512" t="str">
            <v>Hungary</v>
          </cell>
          <cell r="B4512" t="str">
            <v>HU</v>
          </cell>
          <cell r="C4512" t="str">
            <v>Renewable hydropower</v>
          </cell>
          <cell r="D4512" t="str">
            <v>2035</v>
          </cell>
          <cell r="E4512">
            <v>2900</v>
          </cell>
        </row>
        <row r="4513">
          <cell r="A4513" t="str">
            <v>Hungary</v>
          </cell>
          <cell r="B4513" t="str">
            <v>HU</v>
          </cell>
          <cell r="C4513" t="str">
            <v>Renewable hydropower</v>
          </cell>
          <cell r="D4513" t="str">
            <v>2036</v>
          </cell>
          <cell r="E4513">
            <v>2900</v>
          </cell>
        </row>
        <row r="4514">
          <cell r="A4514" t="str">
            <v>Hungary</v>
          </cell>
          <cell r="B4514" t="str">
            <v>HU</v>
          </cell>
          <cell r="C4514" t="str">
            <v>Renewable hydropower</v>
          </cell>
          <cell r="D4514" t="str">
            <v>2037</v>
          </cell>
          <cell r="E4514">
            <v>2900</v>
          </cell>
        </row>
        <row r="4515">
          <cell r="A4515" t="str">
            <v>Hungary</v>
          </cell>
          <cell r="B4515" t="str">
            <v>HU</v>
          </cell>
          <cell r="C4515" t="str">
            <v>Renewable hydropower</v>
          </cell>
          <cell r="D4515" t="str">
            <v>2038</v>
          </cell>
          <cell r="E4515">
            <v>2900</v>
          </cell>
        </row>
        <row r="4516">
          <cell r="A4516" t="str">
            <v>Hungary</v>
          </cell>
          <cell r="B4516" t="str">
            <v>HU</v>
          </cell>
          <cell r="C4516" t="str">
            <v>Renewable hydropower</v>
          </cell>
          <cell r="D4516" t="str">
            <v>2039</v>
          </cell>
          <cell r="E4516">
            <v>2900</v>
          </cell>
        </row>
        <row r="4517">
          <cell r="A4517" t="str">
            <v>Hungary</v>
          </cell>
          <cell r="B4517" t="str">
            <v>HU</v>
          </cell>
          <cell r="C4517" t="str">
            <v>Renewable hydropower</v>
          </cell>
          <cell r="D4517" t="str">
            <v>2040</v>
          </cell>
          <cell r="E4517">
            <v>2900</v>
          </cell>
        </row>
        <row r="4518">
          <cell r="A4518" t="str">
            <v>Hungary</v>
          </cell>
          <cell r="B4518" t="str">
            <v>HU</v>
          </cell>
          <cell r="C4518" t="str">
            <v>Renewable hydropower</v>
          </cell>
          <cell r="D4518" t="str">
            <v>2041</v>
          </cell>
          <cell r="E4518">
            <v>2900</v>
          </cell>
        </row>
        <row r="4519">
          <cell r="A4519" t="str">
            <v>Hungary</v>
          </cell>
          <cell r="B4519" t="str">
            <v>HU</v>
          </cell>
          <cell r="C4519" t="str">
            <v>Renewable hydropower</v>
          </cell>
          <cell r="D4519" t="str">
            <v>2042</v>
          </cell>
          <cell r="E4519">
            <v>2900</v>
          </cell>
        </row>
        <row r="4520">
          <cell r="A4520" t="str">
            <v>Hungary</v>
          </cell>
          <cell r="B4520" t="str">
            <v>HU</v>
          </cell>
          <cell r="C4520" t="str">
            <v>Renewable hydropower</v>
          </cell>
          <cell r="D4520" t="str">
            <v>2043</v>
          </cell>
          <cell r="E4520">
            <v>2900</v>
          </cell>
        </row>
        <row r="4521">
          <cell r="A4521" t="str">
            <v>Hungary</v>
          </cell>
          <cell r="B4521" t="str">
            <v>HU</v>
          </cell>
          <cell r="C4521" t="str">
            <v>Renewable hydropower</v>
          </cell>
          <cell r="D4521" t="str">
            <v>2044</v>
          </cell>
          <cell r="E4521">
            <v>2900</v>
          </cell>
        </row>
        <row r="4522">
          <cell r="A4522" t="str">
            <v>Hungary</v>
          </cell>
          <cell r="B4522" t="str">
            <v>HU</v>
          </cell>
          <cell r="C4522" t="str">
            <v>Renewable hydropower</v>
          </cell>
          <cell r="D4522" t="str">
            <v>2045</v>
          </cell>
          <cell r="E4522">
            <v>2900</v>
          </cell>
        </row>
        <row r="4523">
          <cell r="A4523" t="str">
            <v>Hungary</v>
          </cell>
          <cell r="B4523" t="str">
            <v>HU</v>
          </cell>
          <cell r="C4523" t="str">
            <v>Renewable hydropower</v>
          </cell>
          <cell r="D4523" t="str">
            <v>2046</v>
          </cell>
          <cell r="E4523">
            <v>2900</v>
          </cell>
        </row>
        <row r="4524">
          <cell r="A4524" t="str">
            <v>Hungary</v>
          </cell>
          <cell r="B4524" t="str">
            <v>HU</v>
          </cell>
          <cell r="C4524" t="str">
            <v>Renewable hydropower</v>
          </cell>
          <cell r="D4524" t="str">
            <v>2047</v>
          </cell>
          <cell r="E4524">
            <v>2900</v>
          </cell>
        </row>
        <row r="4525">
          <cell r="A4525" t="str">
            <v>Hungary</v>
          </cell>
          <cell r="B4525" t="str">
            <v>HU</v>
          </cell>
          <cell r="C4525" t="str">
            <v>Renewable hydropower</v>
          </cell>
          <cell r="D4525" t="str">
            <v>2048</v>
          </cell>
          <cell r="E4525">
            <v>2900</v>
          </cell>
        </row>
        <row r="4526">
          <cell r="A4526" t="str">
            <v>Hungary</v>
          </cell>
          <cell r="B4526" t="str">
            <v>HU</v>
          </cell>
          <cell r="C4526" t="str">
            <v>Renewable hydropower</v>
          </cell>
          <cell r="D4526" t="str">
            <v>2049</v>
          </cell>
          <cell r="E4526">
            <v>2900</v>
          </cell>
        </row>
        <row r="4527">
          <cell r="A4527" t="str">
            <v>Hungary</v>
          </cell>
          <cell r="B4527" t="str">
            <v>HU</v>
          </cell>
          <cell r="C4527" t="str">
            <v>Renewable hydropower</v>
          </cell>
          <cell r="D4527" t="str">
            <v>2050</v>
          </cell>
          <cell r="E4527">
            <v>2900</v>
          </cell>
        </row>
        <row r="4528">
          <cell r="A4528" t="str">
            <v>Ireland</v>
          </cell>
          <cell r="B4528" t="str">
            <v>IE</v>
          </cell>
          <cell r="C4528" t="str">
            <v>Renewable hydropower</v>
          </cell>
          <cell r="D4528" t="str">
            <v>2018</v>
          </cell>
          <cell r="E4528">
            <v>2900</v>
          </cell>
        </row>
        <row r="4529">
          <cell r="A4529" t="str">
            <v>Ireland</v>
          </cell>
          <cell r="B4529" t="str">
            <v>IE</v>
          </cell>
          <cell r="C4529" t="str">
            <v>Renewable hydropower</v>
          </cell>
          <cell r="D4529" t="str">
            <v>2019</v>
          </cell>
          <cell r="E4529">
            <v>2900</v>
          </cell>
        </row>
        <row r="4530">
          <cell r="A4530" t="str">
            <v>Ireland</v>
          </cell>
          <cell r="B4530" t="str">
            <v>IE</v>
          </cell>
          <cell r="C4530" t="str">
            <v>Renewable hydropower</v>
          </cell>
          <cell r="D4530" t="str">
            <v>2020</v>
          </cell>
          <cell r="E4530">
            <v>2900</v>
          </cell>
        </row>
        <row r="4531">
          <cell r="A4531" t="str">
            <v>Ireland</v>
          </cell>
          <cell r="B4531" t="str">
            <v>IE</v>
          </cell>
          <cell r="C4531" t="str">
            <v>Renewable hydropower</v>
          </cell>
          <cell r="D4531" t="str">
            <v>2021</v>
          </cell>
          <cell r="E4531">
            <v>2900</v>
          </cell>
        </row>
        <row r="4532">
          <cell r="A4532" t="str">
            <v>Ireland</v>
          </cell>
          <cell r="B4532" t="str">
            <v>IE</v>
          </cell>
          <cell r="C4532" t="str">
            <v>Renewable hydropower</v>
          </cell>
          <cell r="D4532" t="str">
            <v>2022</v>
          </cell>
          <cell r="E4532">
            <v>2900</v>
          </cell>
        </row>
        <row r="4533">
          <cell r="A4533" t="str">
            <v>Ireland</v>
          </cell>
          <cell r="B4533" t="str">
            <v>IE</v>
          </cell>
          <cell r="C4533" t="str">
            <v>Renewable hydropower</v>
          </cell>
          <cell r="D4533" t="str">
            <v>2023</v>
          </cell>
          <cell r="E4533">
            <v>2900</v>
          </cell>
        </row>
        <row r="4534">
          <cell r="A4534" t="str">
            <v>Ireland</v>
          </cell>
          <cell r="B4534" t="str">
            <v>IE</v>
          </cell>
          <cell r="C4534" t="str">
            <v>Renewable hydropower</v>
          </cell>
          <cell r="D4534" t="str">
            <v>2024</v>
          </cell>
          <cell r="E4534">
            <v>2900</v>
          </cell>
        </row>
        <row r="4535">
          <cell r="A4535" t="str">
            <v>Ireland</v>
          </cell>
          <cell r="B4535" t="str">
            <v>IE</v>
          </cell>
          <cell r="C4535" t="str">
            <v>Renewable hydropower</v>
          </cell>
          <cell r="D4535" t="str">
            <v>2025</v>
          </cell>
          <cell r="E4535">
            <v>2900</v>
          </cell>
        </row>
        <row r="4536">
          <cell r="A4536" t="str">
            <v>Ireland</v>
          </cell>
          <cell r="B4536" t="str">
            <v>IE</v>
          </cell>
          <cell r="C4536" t="str">
            <v>Renewable hydropower</v>
          </cell>
          <cell r="D4536" t="str">
            <v>2026</v>
          </cell>
          <cell r="E4536">
            <v>2900</v>
          </cell>
        </row>
        <row r="4537">
          <cell r="A4537" t="str">
            <v>Ireland</v>
          </cell>
          <cell r="B4537" t="str">
            <v>IE</v>
          </cell>
          <cell r="C4537" t="str">
            <v>Renewable hydropower</v>
          </cell>
          <cell r="D4537" t="str">
            <v>2027</v>
          </cell>
          <cell r="E4537">
            <v>2900</v>
          </cell>
        </row>
        <row r="4538">
          <cell r="A4538" t="str">
            <v>Ireland</v>
          </cell>
          <cell r="B4538" t="str">
            <v>IE</v>
          </cell>
          <cell r="C4538" t="str">
            <v>Renewable hydropower</v>
          </cell>
          <cell r="D4538" t="str">
            <v>2028</v>
          </cell>
          <cell r="E4538">
            <v>2900</v>
          </cell>
        </row>
        <row r="4539">
          <cell r="A4539" t="str">
            <v>Ireland</v>
          </cell>
          <cell r="B4539" t="str">
            <v>IE</v>
          </cell>
          <cell r="C4539" t="str">
            <v>Renewable hydropower</v>
          </cell>
          <cell r="D4539" t="str">
            <v>2029</v>
          </cell>
          <cell r="E4539">
            <v>2900</v>
          </cell>
        </row>
        <row r="4540">
          <cell r="A4540" t="str">
            <v>Ireland</v>
          </cell>
          <cell r="B4540" t="str">
            <v>IE</v>
          </cell>
          <cell r="C4540" t="str">
            <v>Renewable hydropower</v>
          </cell>
          <cell r="D4540" t="str">
            <v>2030</v>
          </cell>
          <cell r="E4540">
            <v>2900</v>
          </cell>
        </row>
        <row r="4541">
          <cell r="A4541" t="str">
            <v>Ireland</v>
          </cell>
          <cell r="B4541" t="str">
            <v>IE</v>
          </cell>
          <cell r="C4541" t="str">
            <v>Renewable hydropower</v>
          </cell>
          <cell r="D4541" t="str">
            <v>2031</v>
          </cell>
          <cell r="E4541">
            <v>2900</v>
          </cell>
        </row>
        <row r="4542">
          <cell r="A4542" t="str">
            <v>Ireland</v>
          </cell>
          <cell r="B4542" t="str">
            <v>IE</v>
          </cell>
          <cell r="C4542" t="str">
            <v>Renewable hydropower</v>
          </cell>
          <cell r="D4542" t="str">
            <v>2032</v>
          </cell>
          <cell r="E4542">
            <v>2900</v>
          </cell>
        </row>
        <row r="4543">
          <cell r="A4543" t="str">
            <v>Ireland</v>
          </cell>
          <cell r="B4543" t="str">
            <v>IE</v>
          </cell>
          <cell r="C4543" t="str">
            <v>Renewable hydropower</v>
          </cell>
          <cell r="D4543" t="str">
            <v>2033</v>
          </cell>
          <cell r="E4543">
            <v>2900</v>
          </cell>
        </row>
        <row r="4544">
          <cell r="A4544" t="str">
            <v>Ireland</v>
          </cell>
          <cell r="B4544" t="str">
            <v>IE</v>
          </cell>
          <cell r="C4544" t="str">
            <v>Renewable hydropower</v>
          </cell>
          <cell r="D4544" t="str">
            <v>2034</v>
          </cell>
          <cell r="E4544">
            <v>2900</v>
          </cell>
        </row>
        <row r="4545">
          <cell r="A4545" t="str">
            <v>Ireland</v>
          </cell>
          <cell r="B4545" t="str">
            <v>IE</v>
          </cell>
          <cell r="C4545" t="str">
            <v>Renewable hydropower</v>
          </cell>
          <cell r="D4545" t="str">
            <v>2035</v>
          </cell>
          <cell r="E4545">
            <v>2900</v>
          </cell>
        </row>
        <row r="4546">
          <cell r="A4546" t="str">
            <v>Ireland</v>
          </cell>
          <cell r="B4546" t="str">
            <v>IE</v>
          </cell>
          <cell r="C4546" t="str">
            <v>Renewable hydropower</v>
          </cell>
          <cell r="D4546" t="str">
            <v>2036</v>
          </cell>
          <cell r="E4546">
            <v>2900</v>
          </cell>
        </row>
        <row r="4547">
          <cell r="A4547" t="str">
            <v>Ireland</v>
          </cell>
          <cell r="B4547" t="str">
            <v>IE</v>
          </cell>
          <cell r="C4547" t="str">
            <v>Renewable hydropower</v>
          </cell>
          <cell r="D4547" t="str">
            <v>2037</v>
          </cell>
          <cell r="E4547">
            <v>2900</v>
          </cell>
        </row>
        <row r="4548">
          <cell r="A4548" t="str">
            <v>Ireland</v>
          </cell>
          <cell r="B4548" t="str">
            <v>IE</v>
          </cell>
          <cell r="C4548" t="str">
            <v>Renewable hydropower</v>
          </cell>
          <cell r="D4548" t="str">
            <v>2038</v>
          </cell>
          <cell r="E4548">
            <v>2900</v>
          </cell>
        </row>
        <row r="4549">
          <cell r="A4549" t="str">
            <v>Ireland</v>
          </cell>
          <cell r="B4549" t="str">
            <v>IE</v>
          </cell>
          <cell r="C4549" t="str">
            <v>Renewable hydropower</v>
          </cell>
          <cell r="D4549" t="str">
            <v>2039</v>
          </cell>
          <cell r="E4549">
            <v>2900</v>
          </cell>
        </row>
        <row r="4550">
          <cell r="A4550" t="str">
            <v>Ireland</v>
          </cell>
          <cell r="B4550" t="str">
            <v>IE</v>
          </cell>
          <cell r="C4550" t="str">
            <v>Renewable hydropower</v>
          </cell>
          <cell r="D4550" t="str">
            <v>2040</v>
          </cell>
          <cell r="E4550">
            <v>2900</v>
          </cell>
        </row>
        <row r="4551">
          <cell r="A4551" t="str">
            <v>Ireland</v>
          </cell>
          <cell r="B4551" t="str">
            <v>IE</v>
          </cell>
          <cell r="C4551" t="str">
            <v>Renewable hydropower</v>
          </cell>
          <cell r="D4551" t="str">
            <v>2041</v>
          </cell>
          <cell r="E4551">
            <v>2900</v>
          </cell>
        </row>
        <row r="4552">
          <cell r="A4552" t="str">
            <v>Ireland</v>
          </cell>
          <cell r="B4552" t="str">
            <v>IE</v>
          </cell>
          <cell r="C4552" t="str">
            <v>Renewable hydropower</v>
          </cell>
          <cell r="D4552" t="str">
            <v>2042</v>
          </cell>
          <cell r="E4552">
            <v>2900</v>
          </cell>
        </row>
        <row r="4553">
          <cell r="A4553" t="str">
            <v>Ireland</v>
          </cell>
          <cell r="B4553" t="str">
            <v>IE</v>
          </cell>
          <cell r="C4553" t="str">
            <v>Renewable hydropower</v>
          </cell>
          <cell r="D4553" t="str">
            <v>2043</v>
          </cell>
          <cell r="E4553">
            <v>2900</v>
          </cell>
        </row>
        <row r="4554">
          <cell r="A4554" t="str">
            <v>Ireland</v>
          </cell>
          <cell r="B4554" t="str">
            <v>IE</v>
          </cell>
          <cell r="C4554" t="str">
            <v>Renewable hydropower</v>
          </cell>
          <cell r="D4554" t="str">
            <v>2044</v>
          </cell>
          <cell r="E4554">
            <v>2900</v>
          </cell>
        </row>
        <row r="4555">
          <cell r="A4555" t="str">
            <v>Ireland</v>
          </cell>
          <cell r="B4555" t="str">
            <v>IE</v>
          </cell>
          <cell r="C4555" t="str">
            <v>Renewable hydropower</v>
          </cell>
          <cell r="D4555" t="str">
            <v>2045</v>
          </cell>
          <cell r="E4555">
            <v>2900</v>
          </cell>
        </row>
        <row r="4556">
          <cell r="A4556" t="str">
            <v>Ireland</v>
          </cell>
          <cell r="B4556" t="str">
            <v>IE</v>
          </cell>
          <cell r="C4556" t="str">
            <v>Renewable hydropower</v>
          </cell>
          <cell r="D4556" t="str">
            <v>2046</v>
          </cell>
          <cell r="E4556">
            <v>2900</v>
          </cell>
        </row>
        <row r="4557">
          <cell r="A4557" t="str">
            <v>Ireland</v>
          </cell>
          <cell r="B4557" t="str">
            <v>IE</v>
          </cell>
          <cell r="C4557" t="str">
            <v>Renewable hydropower</v>
          </cell>
          <cell r="D4557" t="str">
            <v>2047</v>
          </cell>
          <cell r="E4557">
            <v>2900</v>
          </cell>
        </row>
        <row r="4558">
          <cell r="A4558" t="str">
            <v>Ireland</v>
          </cell>
          <cell r="B4558" t="str">
            <v>IE</v>
          </cell>
          <cell r="C4558" t="str">
            <v>Renewable hydropower</v>
          </cell>
          <cell r="D4558" t="str">
            <v>2048</v>
          </cell>
          <cell r="E4558">
            <v>2900</v>
          </cell>
        </row>
        <row r="4559">
          <cell r="A4559" t="str">
            <v>Ireland</v>
          </cell>
          <cell r="B4559" t="str">
            <v>IE</v>
          </cell>
          <cell r="C4559" t="str">
            <v>Renewable hydropower</v>
          </cell>
          <cell r="D4559" t="str">
            <v>2049</v>
          </cell>
          <cell r="E4559">
            <v>2900</v>
          </cell>
        </row>
        <row r="4560">
          <cell r="A4560" t="str">
            <v>Ireland</v>
          </cell>
          <cell r="B4560" t="str">
            <v>IE</v>
          </cell>
          <cell r="C4560" t="str">
            <v>Renewable hydropower</v>
          </cell>
          <cell r="D4560" t="str">
            <v>2050</v>
          </cell>
          <cell r="E4560">
            <v>2900</v>
          </cell>
        </row>
        <row r="4561">
          <cell r="A4561" t="str">
            <v>Italy</v>
          </cell>
          <cell r="B4561" t="str">
            <v>IT</v>
          </cell>
          <cell r="C4561" t="str">
            <v>Renewable hydropower</v>
          </cell>
          <cell r="D4561" t="str">
            <v>2018</v>
          </cell>
          <cell r="E4561">
            <v>2900</v>
          </cell>
        </row>
        <row r="4562">
          <cell r="A4562" t="str">
            <v>Italy</v>
          </cell>
          <cell r="B4562" t="str">
            <v>IT</v>
          </cell>
          <cell r="C4562" t="str">
            <v>Renewable hydropower</v>
          </cell>
          <cell r="D4562" t="str">
            <v>2019</v>
          </cell>
          <cell r="E4562">
            <v>2900</v>
          </cell>
        </row>
        <row r="4563">
          <cell r="A4563" t="str">
            <v>Italy</v>
          </cell>
          <cell r="B4563" t="str">
            <v>IT</v>
          </cell>
          <cell r="C4563" t="str">
            <v>Renewable hydropower</v>
          </cell>
          <cell r="D4563" t="str">
            <v>2020</v>
          </cell>
          <cell r="E4563">
            <v>2900</v>
          </cell>
        </row>
        <row r="4564">
          <cell r="A4564" t="str">
            <v>Italy</v>
          </cell>
          <cell r="B4564" t="str">
            <v>IT</v>
          </cell>
          <cell r="C4564" t="str">
            <v>Renewable hydropower</v>
          </cell>
          <cell r="D4564" t="str">
            <v>2021</v>
          </cell>
          <cell r="E4564">
            <v>2900</v>
          </cell>
        </row>
        <row r="4565">
          <cell r="A4565" t="str">
            <v>Italy</v>
          </cell>
          <cell r="B4565" t="str">
            <v>IT</v>
          </cell>
          <cell r="C4565" t="str">
            <v>Renewable hydropower</v>
          </cell>
          <cell r="D4565" t="str">
            <v>2022</v>
          </cell>
          <cell r="E4565">
            <v>2900</v>
          </cell>
        </row>
        <row r="4566">
          <cell r="A4566" t="str">
            <v>Italy</v>
          </cell>
          <cell r="B4566" t="str">
            <v>IT</v>
          </cell>
          <cell r="C4566" t="str">
            <v>Renewable hydropower</v>
          </cell>
          <cell r="D4566" t="str">
            <v>2023</v>
          </cell>
          <cell r="E4566">
            <v>2900</v>
          </cell>
        </row>
        <row r="4567">
          <cell r="A4567" t="str">
            <v>Italy</v>
          </cell>
          <cell r="B4567" t="str">
            <v>IT</v>
          </cell>
          <cell r="C4567" t="str">
            <v>Renewable hydropower</v>
          </cell>
          <cell r="D4567" t="str">
            <v>2024</v>
          </cell>
          <cell r="E4567">
            <v>2900</v>
          </cell>
        </row>
        <row r="4568">
          <cell r="A4568" t="str">
            <v>Italy</v>
          </cell>
          <cell r="B4568" t="str">
            <v>IT</v>
          </cell>
          <cell r="C4568" t="str">
            <v>Renewable hydropower</v>
          </cell>
          <cell r="D4568" t="str">
            <v>2025</v>
          </cell>
          <cell r="E4568">
            <v>2900</v>
          </cell>
        </row>
        <row r="4569">
          <cell r="A4569" t="str">
            <v>Italy</v>
          </cell>
          <cell r="B4569" t="str">
            <v>IT</v>
          </cell>
          <cell r="C4569" t="str">
            <v>Renewable hydropower</v>
          </cell>
          <cell r="D4569" t="str">
            <v>2026</v>
          </cell>
          <cell r="E4569">
            <v>2900</v>
          </cell>
        </row>
        <row r="4570">
          <cell r="A4570" t="str">
            <v>Italy</v>
          </cell>
          <cell r="B4570" t="str">
            <v>IT</v>
          </cell>
          <cell r="C4570" t="str">
            <v>Renewable hydropower</v>
          </cell>
          <cell r="D4570" t="str">
            <v>2027</v>
          </cell>
          <cell r="E4570">
            <v>2900</v>
          </cell>
        </row>
        <row r="4571">
          <cell r="A4571" t="str">
            <v>Italy</v>
          </cell>
          <cell r="B4571" t="str">
            <v>IT</v>
          </cell>
          <cell r="C4571" t="str">
            <v>Renewable hydropower</v>
          </cell>
          <cell r="D4571" t="str">
            <v>2028</v>
          </cell>
          <cell r="E4571">
            <v>2900</v>
          </cell>
        </row>
        <row r="4572">
          <cell r="A4572" t="str">
            <v>Italy</v>
          </cell>
          <cell r="B4572" t="str">
            <v>IT</v>
          </cell>
          <cell r="C4572" t="str">
            <v>Renewable hydropower</v>
          </cell>
          <cell r="D4572" t="str">
            <v>2029</v>
          </cell>
          <cell r="E4572">
            <v>2900</v>
          </cell>
        </row>
        <row r="4573">
          <cell r="A4573" t="str">
            <v>Italy</v>
          </cell>
          <cell r="B4573" t="str">
            <v>IT</v>
          </cell>
          <cell r="C4573" t="str">
            <v>Renewable hydropower</v>
          </cell>
          <cell r="D4573" t="str">
            <v>2030</v>
          </cell>
          <cell r="E4573">
            <v>2900</v>
          </cell>
        </row>
        <row r="4574">
          <cell r="A4574" t="str">
            <v>Italy</v>
          </cell>
          <cell r="B4574" t="str">
            <v>IT</v>
          </cell>
          <cell r="C4574" t="str">
            <v>Renewable hydropower</v>
          </cell>
          <cell r="D4574" t="str">
            <v>2031</v>
          </cell>
          <cell r="E4574">
            <v>2900</v>
          </cell>
        </row>
        <row r="4575">
          <cell r="A4575" t="str">
            <v>Italy</v>
          </cell>
          <cell r="B4575" t="str">
            <v>IT</v>
          </cell>
          <cell r="C4575" t="str">
            <v>Renewable hydropower</v>
          </cell>
          <cell r="D4575" t="str">
            <v>2032</v>
          </cell>
          <cell r="E4575">
            <v>2900</v>
          </cell>
        </row>
        <row r="4576">
          <cell r="A4576" t="str">
            <v>Italy</v>
          </cell>
          <cell r="B4576" t="str">
            <v>IT</v>
          </cell>
          <cell r="C4576" t="str">
            <v>Renewable hydropower</v>
          </cell>
          <cell r="D4576" t="str">
            <v>2033</v>
          </cell>
          <cell r="E4576">
            <v>2900</v>
          </cell>
        </row>
        <row r="4577">
          <cell r="A4577" t="str">
            <v>Italy</v>
          </cell>
          <cell r="B4577" t="str">
            <v>IT</v>
          </cell>
          <cell r="C4577" t="str">
            <v>Renewable hydropower</v>
          </cell>
          <cell r="D4577" t="str">
            <v>2034</v>
          </cell>
          <cell r="E4577">
            <v>2900</v>
          </cell>
        </row>
        <row r="4578">
          <cell r="A4578" t="str">
            <v>Italy</v>
          </cell>
          <cell r="B4578" t="str">
            <v>IT</v>
          </cell>
          <cell r="C4578" t="str">
            <v>Renewable hydropower</v>
          </cell>
          <cell r="D4578" t="str">
            <v>2035</v>
          </cell>
          <cell r="E4578">
            <v>2900</v>
          </cell>
        </row>
        <row r="4579">
          <cell r="A4579" t="str">
            <v>Italy</v>
          </cell>
          <cell r="B4579" t="str">
            <v>IT</v>
          </cell>
          <cell r="C4579" t="str">
            <v>Renewable hydropower</v>
          </cell>
          <cell r="D4579" t="str">
            <v>2036</v>
          </cell>
          <cell r="E4579">
            <v>2900</v>
          </cell>
        </row>
        <row r="4580">
          <cell r="A4580" t="str">
            <v>Italy</v>
          </cell>
          <cell r="B4580" t="str">
            <v>IT</v>
          </cell>
          <cell r="C4580" t="str">
            <v>Renewable hydropower</v>
          </cell>
          <cell r="D4580" t="str">
            <v>2037</v>
          </cell>
          <cell r="E4580">
            <v>2900</v>
          </cell>
        </row>
        <row r="4581">
          <cell r="A4581" t="str">
            <v>Italy</v>
          </cell>
          <cell r="B4581" t="str">
            <v>IT</v>
          </cell>
          <cell r="C4581" t="str">
            <v>Renewable hydropower</v>
          </cell>
          <cell r="D4581" t="str">
            <v>2038</v>
          </cell>
          <cell r="E4581">
            <v>2900</v>
          </cell>
        </row>
        <row r="4582">
          <cell r="A4582" t="str">
            <v>Italy</v>
          </cell>
          <cell r="B4582" t="str">
            <v>IT</v>
          </cell>
          <cell r="C4582" t="str">
            <v>Renewable hydropower</v>
          </cell>
          <cell r="D4582" t="str">
            <v>2039</v>
          </cell>
          <cell r="E4582">
            <v>2900</v>
          </cell>
        </row>
        <row r="4583">
          <cell r="A4583" t="str">
            <v>Italy</v>
          </cell>
          <cell r="B4583" t="str">
            <v>IT</v>
          </cell>
          <cell r="C4583" t="str">
            <v>Renewable hydropower</v>
          </cell>
          <cell r="D4583" t="str">
            <v>2040</v>
          </cell>
          <cell r="E4583">
            <v>2900</v>
          </cell>
        </row>
        <row r="4584">
          <cell r="A4584" t="str">
            <v>Italy</v>
          </cell>
          <cell r="B4584" t="str">
            <v>IT</v>
          </cell>
          <cell r="C4584" t="str">
            <v>Renewable hydropower</v>
          </cell>
          <cell r="D4584" t="str">
            <v>2041</v>
          </cell>
          <cell r="E4584">
            <v>2900</v>
          </cell>
        </row>
        <row r="4585">
          <cell r="A4585" t="str">
            <v>Italy</v>
          </cell>
          <cell r="B4585" t="str">
            <v>IT</v>
          </cell>
          <cell r="C4585" t="str">
            <v>Renewable hydropower</v>
          </cell>
          <cell r="D4585" t="str">
            <v>2042</v>
          </cell>
          <cell r="E4585">
            <v>2900</v>
          </cell>
        </row>
        <row r="4586">
          <cell r="A4586" t="str">
            <v>Italy</v>
          </cell>
          <cell r="B4586" t="str">
            <v>IT</v>
          </cell>
          <cell r="C4586" t="str">
            <v>Renewable hydropower</v>
          </cell>
          <cell r="D4586" t="str">
            <v>2043</v>
          </cell>
          <cell r="E4586">
            <v>2900</v>
          </cell>
        </row>
        <row r="4587">
          <cell r="A4587" t="str">
            <v>Italy</v>
          </cell>
          <cell r="B4587" t="str">
            <v>IT</v>
          </cell>
          <cell r="C4587" t="str">
            <v>Renewable hydropower</v>
          </cell>
          <cell r="D4587" t="str">
            <v>2044</v>
          </cell>
          <cell r="E4587">
            <v>2900</v>
          </cell>
        </row>
        <row r="4588">
          <cell r="A4588" t="str">
            <v>Italy</v>
          </cell>
          <cell r="B4588" t="str">
            <v>IT</v>
          </cell>
          <cell r="C4588" t="str">
            <v>Renewable hydropower</v>
          </cell>
          <cell r="D4588" t="str">
            <v>2045</v>
          </cell>
          <cell r="E4588">
            <v>2900</v>
          </cell>
        </row>
        <row r="4589">
          <cell r="A4589" t="str">
            <v>Italy</v>
          </cell>
          <cell r="B4589" t="str">
            <v>IT</v>
          </cell>
          <cell r="C4589" t="str">
            <v>Renewable hydropower</v>
          </cell>
          <cell r="D4589" t="str">
            <v>2046</v>
          </cell>
          <cell r="E4589">
            <v>2900</v>
          </cell>
        </row>
        <row r="4590">
          <cell r="A4590" t="str">
            <v>Italy</v>
          </cell>
          <cell r="B4590" t="str">
            <v>IT</v>
          </cell>
          <cell r="C4590" t="str">
            <v>Renewable hydropower</v>
          </cell>
          <cell r="D4590" t="str">
            <v>2047</v>
          </cell>
          <cell r="E4590">
            <v>2900</v>
          </cell>
        </row>
        <row r="4591">
          <cell r="A4591" t="str">
            <v>Italy</v>
          </cell>
          <cell r="B4591" t="str">
            <v>IT</v>
          </cell>
          <cell r="C4591" t="str">
            <v>Renewable hydropower</v>
          </cell>
          <cell r="D4591" t="str">
            <v>2048</v>
          </cell>
          <cell r="E4591">
            <v>2900</v>
          </cell>
        </row>
        <row r="4592">
          <cell r="A4592" t="str">
            <v>Italy</v>
          </cell>
          <cell r="B4592" t="str">
            <v>IT</v>
          </cell>
          <cell r="C4592" t="str">
            <v>Renewable hydropower</v>
          </cell>
          <cell r="D4592" t="str">
            <v>2049</v>
          </cell>
          <cell r="E4592">
            <v>2900</v>
          </cell>
        </row>
        <row r="4593">
          <cell r="A4593" t="str">
            <v>Italy</v>
          </cell>
          <cell r="B4593" t="str">
            <v>IT</v>
          </cell>
          <cell r="C4593" t="str">
            <v>Renewable hydropower</v>
          </cell>
          <cell r="D4593" t="str">
            <v>2050</v>
          </cell>
          <cell r="E4593">
            <v>2900</v>
          </cell>
        </row>
        <row r="4594">
          <cell r="A4594" t="str">
            <v>IT_CNOR</v>
          </cell>
          <cell r="B4594" t="str">
            <v>IT_CNOR</v>
          </cell>
          <cell r="C4594" t="str">
            <v>Renewable hydropower</v>
          </cell>
          <cell r="D4594" t="str">
            <v>2018</v>
          </cell>
          <cell r="E4594">
            <v>2900</v>
          </cell>
        </row>
        <row r="4595">
          <cell r="A4595" t="str">
            <v>IT_CNOR</v>
          </cell>
          <cell r="B4595" t="str">
            <v>IT_CNOR</v>
          </cell>
          <cell r="C4595" t="str">
            <v>Renewable hydropower</v>
          </cell>
          <cell r="D4595" t="str">
            <v>2019</v>
          </cell>
          <cell r="E4595">
            <v>2900</v>
          </cell>
        </row>
        <row r="4596">
          <cell r="A4596" t="str">
            <v>IT_CNOR</v>
          </cell>
          <cell r="B4596" t="str">
            <v>IT_CNOR</v>
          </cell>
          <cell r="C4596" t="str">
            <v>Renewable hydropower</v>
          </cell>
          <cell r="D4596" t="str">
            <v>2020</v>
          </cell>
          <cell r="E4596">
            <v>2900</v>
          </cell>
        </row>
        <row r="4597">
          <cell r="A4597" t="str">
            <v>IT_CNOR</v>
          </cell>
          <cell r="B4597" t="str">
            <v>IT_CNOR</v>
          </cell>
          <cell r="C4597" t="str">
            <v>Renewable hydropower</v>
          </cell>
          <cell r="D4597" t="str">
            <v>2021</v>
          </cell>
          <cell r="E4597">
            <v>2900</v>
          </cell>
        </row>
        <row r="4598">
          <cell r="A4598" t="str">
            <v>IT_CNOR</v>
          </cell>
          <cell r="B4598" t="str">
            <v>IT_CNOR</v>
          </cell>
          <cell r="C4598" t="str">
            <v>Renewable hydropower</v>
          </cell>
          <cell r="D4598" t="str">
            <v>2022</v>
          </cell>
          <cell r="E4598">
            <v>2900</v>
          </cell>
        </row>
        <row r="4599">
          <cell r="A4599" t="str">
            <v>IT_CNOR</v>
          </cell>
          <cell r="B4599" t="str">
            <v>IT_CNOR</v>
          </cell>
          <cell r="C4599" t="str">
            <v>Renewable hydropower</v>
          </cell>
          <cell r="D4599" t="str">
            <v>2023</v>
          </cell>
          <cell r="E4599">
            <v>2900</v>
          </cell>
        </row>
        <row r="4600">
          <cell r="A4600" t="str">
            <v>IT_CNOR</v>
          </cell>
          <cell r="B4600" t="str">
            <v>IT_CNOR</v>
          </cell>
          <cell r="C4600" t="str">
            <v>Renewable hydropower</v>
          </cell>
          <cell r="D4600" t="str">
            <v>2024</v>
          </cell>
          <cell r="E4600">
            <v>2900</v>
          </cell>
        </row>
        <row r="4601">
          <cell r="A4601" t="str">
            <v>IT_CNOR</v>
          </cell>
          <cell r="B4601" t="str">
            <v>IT_CNOR</v>
          </cell>
          <cell r="C4601" t="str">
            <v>Renewable hydropower</v>
          </cell>
          <cell r="D4601" t="str">
            <v>2025</v>
          </cell>
          <cell r="E4601">
            <v>2900</v>
          </cell>
        </row>
        <row r="4602">
          <cell r="A4602" t="str">
            <v>IT_CNOR</v>
          </cell>
          <cell r="B4602" t="str">
            <v>IT_CNOR</v>
          </cell>
          <cell r="C4602" t="str">
            <v>Renewable hydropower</v>
          </cell>
          <cell r="D4602" t="str">
            <v>2026</v>
          </cell>
          <cell r="E4602">
            <v>2900</v>
          </cell>
        </row>
        <row r="4603">
          <cell r="A4603" t="str">
            <v>IT_CNOR</v>
          </cell>
          <cell r="B4603" t="str">
            <v>IT_CNOR</v>
          </cell>
          <cell r="C4603" t="str">
            <v>Renewable hydropower</v>
          </cell>
          <cell r="D4603" t="str">
            <v>2027</v>
          </cell>
          <cell r="E4603">
            <v>2900</v>
          </cell>
        </row>
        <row r="4604">
          <cell r="A4604" t="str">
            <v>IT_CNOR</v>
          </cell>
          <cell r="B4604" t="str">
            <v>IT_CNOR</v>
          </cell>
          <cell r="C4604" t="str">
            <v>Renewable hydropower</v>
          </cell>
          <cell r="D4604" t="str">
            <v>2028</v>
          </cell>
          <cell r="E4604">
            <v>2900</v>
          </cell>
        </row>
        <row r="4605">
          <cell r="A4605" t="str">
            <v>IT_CNOR</v>
          </cell>
          <cell r="B4605" t="str">
            <v>IT_CNOR</v>
          </cell>
          <cell r="C4605" t="str">
            <v>Renewable hydropower</v>
          </cell>
          <cell r="D4605" t="str">
            <v>2029</v>
          </cell>
          <cell r="E4605">
            <v>2900</v>
          </cell>
        </row>
        <row r="4606">
          <cell r="A4606" t="str">
            <v>IT_CNOR</v>
          </cell>
          <cell r="B4606" t="str">
            <v>IT_CNOR</v>
          </cell>
          <cell r="C4606" t="str">
            <v>Renewable hydropower</v>
          </cell>
          <cell r="D4606" t="str">
            <v>2030</v>
          </cell>
          <cell r="E4606">
            <v>2900</v>
          </cell>
        </row>
        <row r="4607">
          <cell r="A4607" t="str">
            <v>IT_CNOR</v>
          </cell>
          <cell r="B4607" t="str">
            <v>IT_CNOR</v>
          </cell>
          <cell r="C4607" t="str">
            <v>Renewable hydropower</v>
          </cell>
          <cell r="D4607" t="str">
            <v>2031</v>
          </cell>
          <cell r="E4607">
            <v>2900</v>
          </cell>
        </row>
        <row r="4608">
          <cell r="A4608" t="str">
            <v>IT_CNOR</v>
          </cell>
          <cell r="B4608" t="str">
            <v>IT_CNOR</v>
          </cell>
          <cell r="C4608" t="str">
            <v>Renewable hydropower</v>
          </cell>
          <cell r="D4608" t="str">
            <v>2032</v>
          </cell>
          <cell r="E4608">
            <v>2900</v>
          </cell>
        </row>
        <row r="4609">
          <cell r="A4609" t="str">
            <v>IT_CNOR</v>
          </cell>
          <cell r="B4609" t="str">
            <v>IT_CNOR</v>
          </cell>
          <cell r="C4609" t="str">
            <v>Renewable hydropower</v>
          </cell>
          <cell r="D4609" t="str">
            <v>2033</v>
          </cell>
          <cell r="E4609">
            <v>2900</v>
          </cell>
        </row>
        <row r="4610">
          <cell r="A4610" t="str">
            <v>IT_CNOR</v>
          </cell>
          <cell r="B4610" t="str">
            <v>IT_CNOR</v>
          </cell>
          <cell r="C4610" t="str">
            <v>Renewable hydropower</v>
          </cell>
          <cell r="D4610" t="str">
            <v>2034</v>
          </cell>
          <cell r="E4610">
            <v>2900</v>
          </cell>
        </row>
        <row r="4611">
          <cell r="A4611" t="str">
            <v>IT_CNOR</v>
          </cell>
          <cell r="B4611" t="str">
            <v>IT_CNOR</v>
          </cell>
          <cell r="C4611" t="str">
            <v>Renewable hydropower</v>
          </cell>
          <cell r="D4611" t="str">
            <v>2035</v>
          </cell>
          <cell r="E4611">
            <v>2900</v>
          </cell>
        </row>
        <row r="4612">
          <cell r="A4612" t="str">
            <v>IT_CNOR</v>
          </cell>
          <cell r="B4612" t="str">
            <v>IT_CNOR</v>
          </cell>
          <cell r="C4612" t="str">
            <v>Renewable hydropower</v>
          </cell>
          <cell r="D4612" t="str">
            <v>2036</v>
          </cell>
          <cell r="E4612">
            <v>2900</v>
          </cell>
        </row>
        <row r="4613">
          <cell r="A4613" t="str">
            <v>IT_CNOR</v>
          </cell>
          <cell r="B4613" t="str">
            <v>IT_CNOR</v>
          </cell>
          <cell r="C4613" t="str">
            <v>Renewable hydropower</v>
          </cell>
          <cell r="D4613" t="str">
            <v>2037</v>
          </cell>
          <cell r="E4613">
            <v>2900</v>
          </cell>
        </row>
        <row r="4614">
          <cell r="A4614" t="str">
            <v>IT_CNOR</v>
          </cell>
          <cell r="B4614" t="str">
            <v>IT_CNOR</v>
          </cell>
          <cell r="C4614" t="str">
            <v>Renewable hydropower</v>
          </cell>
          <cell r="D4614" t="str">
            <v>2038</v>
          </cell>
          <cell r="E4614">
            <v>2900</v>
          </cell>
        </row>
        <row r="4615">
          <cell r="A4615" t="str">
            <v>IT_CNOR</v>
          </cell>
          <cell r="B4615" t="str">
            <v>IT_CNOR</v>
          </cell>
          <cell r="C4615" t="str">
            <v>Renewable hydropower</v>
          </cell>
          <cell r="D4615" t="str">
            <v>2039</v>
          </cell>
          <cell r="E4615">
            <v>2900</v>
          </cell>
        </row>
        <row r="4616">
          <cell r="A4616" t="str">
            <v>IT_CNOR</v>
          </cell>
          <cell r="B4616" t="str">
            <v>IT_CNOR</v>
          </cell>
          <cell r="C4616" t="str">
            <v>Renewable hydropower</v>
          </cell>
          <cell r="D4616" t="str">
            <v>2040</v>
          </cell>
          <cell r="E4616">
            <v>2900</v>
          </cell>
        </row>
        <row r="4617">
          <cell r="A4617" t="str">
            <v>IT_CNOR</v>
          </cell>
          <cell r="B4617" t="str">
            <v>IT_CNOR</v>
          </cell>
          <cell r="C4617" t="str">
            <v>Renewable hydropower</v>
          </cell>
          <cell r="D4617" t="str">
            <v>2041</v>
          </cell>
          <cell r="E4617">
            <v>2900</v>
          </cell>
        </row>
        <row r="4618">
          <cell r="A4618" t="str">
            <v>IT_CNOR</v>
          </cell>
          <cell r="B4618" t="str">
            <v>IT_CNOR</v>
          </cell>
          <cell r="C4618" t="str">
            <v>Renewable hydropower</v>
          </cell>
          <cell r="D4618" t="str">
            <v>2042</v>
          </cell>
          <cell r="E4618">
            <v>2900</v>
          </cell>
        </row>
        <row r="4619">
          <cell r="A4619" t="str">
            <v>IT_CNOR</v>
          </cell>
          <cell r="B4619" t="str">
            <v>IT_CNOR</v>
          </cell>
          <cell r="C4619" t="str">
            <v>Renewable hydropower</v>
          </cell>
          <cell r="D4619" t="str">
            <v>2043</v>
          </cell>
          <cell r="E4619">
            <v>2900</v>
          </cell>
        </row>
        <row r="4620">
          <cell r="A4620" t="str">
            <v>IT_CNOR</v>
          </cell>
          <cell r="B4620" t="str">
            <v>IT_CNOR</v>
          </cell>
          <cell r="C4620" t="str">
            <v>Renewable hydropower</v>
          </cell>
          <cell r="D4620" t="str">
            <v>2044</v>
          </cell>
          <cell r="E4620">
            <v>2900</v>
          </cell>
        </row>
        <row r="4621">
          <cell r="A4621" t="str">
            <v>IT_CNOR</v>
          </cell>
          <cell r="B4621" t="str">
            <v>IT_CNOR</v>
          </cell>
          <cell r="C4621" t="str">
            <v>Renewable hydropower</v>
          </cell>
          <cell r="D4621" t="str">
            <v>2045</v>
          </cell>
          <cell r="E4621">
            <v>2900</v>
          </cell>
        </row>
        <row r="4622">
          <cell r="A4622" t="str">
            <v>IT_CNOR</v>
          </cell>
          <cell r="B4622" t="str">
            <v>IT_CNOR</v>
          </cell>
          <cell r="C4622" t="str">
            <v>Renewable hydropower</v>
          </cell>
          <cell r="D4622" t="str">
            <v>2046</v>
          </cell>
          <cell r="E4622">
            <v>2900</v>
          </cell>
        </row>
        <row r="4623">
          <cell r="A4623" t="str">
            <v>IT_CNOR</v>
          </cell>
          <cell r="B4623" t="str">
            <v>IT_CNOR</v>
          </cell>
          <cell r="C4623" t="str">
            <v>Renewable hydropower</v>
          </cell>
          <cell r="D4623" t="str">
            <v>2047</v>
          </cell>
          <cell r="E4623">
            <v>2900</v>
          </cell>
        </row>
        <row r="4624">
          <cell r="A4624" t="str">
            <v>IT_CNOR</v>
          </cell>
          <cell r="B4624" t="str">
            <v>IT_CNOR</v>
          </cell>
          <cell r="C4624" t="str">
            <v>Renewable hydropower</v>
          </cell>
          <cell r="D4624" t="str">
            <v>2048</v>
          </cell>
          <cell r="E4624">
            <v>2900</v>
          </cell>
        </row>
        <row r="4625">
          <cell r="A4625" t="str">
            <v>IT_CNOR</v>
          </cell>
          <cell r="B4625" t="str">
            <v>IT_CNOR</v>
          </cell>
          <cell r="C4625" t="str">
            <v>Renewable hydropower</v>
          </cell>
          <cell r="D4625" t="str">
            <v>2049</v>
          </cell>
          <cell r="E4625">
            <v>2900</v>
          </cell>
        </row>
        <row r="4626">
          <cell r="A4626" t="str">
            <v>IT_CNOR</v>
          </cell>
          <cell r="B4626" t="str">
            <v>IT_CNOR</v>
          </cell>
          <cell r="C4626" t="str">
            <v>Renewable hydropower</v>
          </cell>
          <cell r="D4626" t="str">
            <v>2050</v>
          </cell>
          <cell r="E4626">
            <v>2900</v>
          </cell>
        </row>
        <row r="4627">
          <cell r="A4627" t="str">
            <v>IT_CSUD</v>
          </cell>
          <cell r="B4627" t="str">
            <v>IT_CSUD</v>
          </cell>
          <cell r="C4627" t="str">
            <v>Renewable hydropower</v>
          </cell>
          <cell r="D4627" t="str">
            <v>2018</v>
          </cell>
          <cell r="E4627">
            <v>2900</v>
          </cell>
        </row>
        <row r="4628">
          <cell r="A4628" t="str">
            <v>IT_CSUD</v>
          </cell>
          <cell r="B4628" t="str">
            <v>IT_CSUD</v>
          </cell>
          <cell r="C4628" t="str">
            <v>Renewable hydropower</v>
          </cell>
          <cell r="D4628" t="str">
            <v>2019</v>
          </cell>
          <cell r="E4628">
            <v>2900</v>
          </cell>
        </row>
        <row r="4629">
          <cell r="A4629" t="str">
            <v>IT_CSUD</v>
          </cell>
          <cell r="B4629" t="str">
            <v>IT_CSUD</v>
          </cell>
          <cell r="C4629" t="str">
            <v>Renewable hydropower</v>
          </cell>
          <cell r="D4629" t="str">
            <v>2020</v>
          </cell>
          <cell r="E4629">
            <v>2900</v>
          </cell>
        </row>
        <row r="4630">
          <cell r="A4630" t="str">
            <v>IT_CSUD</v>
          </cell>
          <cell r="B4630" t="str">
            <v>IT_CSUD</v>
          </cell>
          <cell r="C4630" t="str">
            <v>Renewable hydropower</v>
          </cell>
          <cell r="D4630" t="str">
            <v>2021</v>
          </cell>
          <cell r="E4630">
            <v>2900</v>
          </cell>
        </row>
        <row r="4631">
          <cell r="A4631" t="str">
            <v>IT_CSUD</v>
          </cell>
          <cell r="B4631" t="str">
            <v>IT_CSUD</v>
          </cell>
          <cell r="C4631" t="str">
            <v>Renewable hydropower</v>
          </cell>
          <cell r="D4631" t="str">
            <v>2022</v>
          </cell>
          <cell r="E4631">
            <v>2900</v>
          </cell>
        </row>
        <row r="4632">
          <cell r="A4632" t="str">
            <v>IT_CSUD</v>
          </cell>
          <cell r="B4632" t="str">
            <v>IT_CSUD</v>
          </cell>
          <cell r="C4632" t="str">
            <v>Renewable hydropower</v>
          </cell>
          <cell r="D4632" t="str">
            <v>2023</v>
          </cell>
          <cell r="E4632">
            <v>2900</v>
          </cell>
        </row>
        <row r="4633">
          <cell r="A4633" t="str">
            <v>IT_CSUD</v>
          </cell>
          <cell r="B4633" t="str">
            <v>IT_CSUD</v>
          </cell>
          <cell r="C4633" t="str">
            <v>Renewable hydropower</v>
          </cell>
          <cell r="D4633" t="str">
            <v>2024</v>
          </cell>
          <cell r="E4633">
            <v>2900</v>
          </cell>
        </row>
        <row r="4634">
          <cell r="A4634" t="str">
            <v>IT_CSUD</v>
          </cell>
          <cell r="B4634" t="str">
            <v>IT_CSUD</v>
          </cell>
          <cell r="C4634" t="str">
            <v>Renewable hydropower</v>
          </cell>
          <cell r="D4634" t="str">
            <v>2025</v>
          </cell>
          <cell r="E4634">
            <v>2900</v>
          </cell>
        </row>
        <row r="4635">
          <cell r="A4635" t="str">
            <v>IT_CSUD</v>
          </cell>
          <cell r="B4635" t="str">
            <v>IT_CSUD</v>
          </cell>
          <cell r="C4635" t="str">
            <v>Renewable hydropower</v>
          </cell>
          <cell r="D4635" t="str">
            <v>2026</v>
          </cell>
          <cell r="E4635">
            <v>2900</v>
          </cell>
        </row>
        <row r="4636">
          <cell r="A4636" t="str">
            <v>IT_CSUD</v>
          </cell>
          <cell r="B4636" t="str">
            <v>IT_CSUD</v>
          </cell>
          <cell r="C4636" t="str">
            <v>Renewable hydropower</v>
          </cell>
          <cell r="D4636" t="str">
            <v>2027</v>
          </cell>
          <cell r="E4636">
            <v>2900</v>
          </cell>
        </row>
        <row r="4637">
          <cell r="A4637" t="str">
            <v>IT_CSUD</v>
          </cell>
          <cell r="B4637" t="str">
            <v>IT_CSUD</v>
          </cell>
          <cell r="C4637" t="str">
            <v>Renewable hydropower</v>
          </cell>
          <cell r="D4637" t="str">
            <v>2028</v>
          </cell>
          <cell r="E4637">
            <v>2900</v>
          </cell>
        </row>
        <row r="4638">
          <cell r="A4638" t="str">
            <v>IT_CSUD</v>
          </cell>
          <cell r="B4638" t="str">
            <v>IT_CSUD</v>
          </cell>
          <cell r="C4638" t="str">
            <v>Renewable hydropower</v>
          </cell>
          <cell r="D4638" t="str">
            <v>2029</v>
          </cell>
          <cell r="E4638">
            <v>2900</v>
          </cell>
        </row>
        <row r="4639">
          <cell r="A4639" t="str">
            <v>IT_CSUD</v>
          </cell>
          <cell r="B4639" t="str">
            <v>IT_CSUD</v>
          </cell>
          <cell r="C4639" t="str">
            <v>Renewable hydropower</v>
          </cell>
          <cell r="D4639" t="str">
            <v>2030</v>
          </cell>
          <cell r="E4639">
            <v>2900</v>
          </cell>
        </row>
        <row r="4640">
          <cell r="A4640" t="str">
            <v>IT_CSUD</v>
          </cell>
          <cell r="B4640" t="str">
            <v>IT_CSUD</v>
          </cell>
          <cell r="C4640" t="str">
            <v>Renewable hydropower</v>
          </cell>
          <cell r="D4640" t="str">
            <v>2031</v>
          </cell>
          <cell r="E4640">
            <v>2900</v>
          </cell>
        </row>
        <row r="4641">
          <cell r="A4641" t="str">
            <v>IT_CSUD</v>
          </cell>
          <cell r="B4641" t="str">
            <v>IT_CSUD</v>
          </cell>
          <cell r="C4641" t="str">
            <v>Renewable hydropower</v>
          </cell>
          <cell r="D4641" t="str">
            <v>2032</v>
          </cell>
          <cell r="E4641">
            <v>2900</v>
          </cell>
        </row>
        <row r="4642">
          <cell r="A4642" t="str">
            <v>IT_CSUD</v>
          </cell>
          <cell r="B4642" t="str">
            <v>IT_CSUD</v>
          </cell>
          <cell r="C4642" t="str">
            <v>Renewable hydropower</v>
          </cell>
          <cell r="D4642" t="str">
            <v>2033</v>
          </cell>
          <cell r="E4642">
            <v>2900</v>
          </cell>
        </row>
        <row r="4643">
          <cell r="A4643" t="str">
            <v>IT_CSUD</v>
          </cell>
          <cell r="B4643" t="str">
            <v>IT_CSUD</v>
          </cell>
          <cell r="C4643" t="str">
            <v>Renewable hydropower</v>
          </cell>
          <cell r="D4643" t="str">
            <v>2034</v>
          </cell>
          <cell r="E4643">
            <v>2900</v>
          </cell>
        </row>
        <row r="4644">
          <cell r="A4644" t="str">
            <v>IT_CSUD</v>
          </cell>
          <cell r="B4644" t="str">
            <v>IT_CSUD</v>
          </cell>
          <cell r="C4644" t="str">
            <v>Renewable hydropower</v>
          </cell>
          <cell r="D4644" t="str">
            <v>2035</v>
          </cell>
          <cell r="E4644">
            <v>2900</v>
          </cell>
        </row>
        <row r="4645">
          <cell r="A4645" t="str">
            <v>IT_CSUD</v>
          </cell>
          <cell r="B4645" t="str">
            <v>IT_CSUD</v>
          </cell>
          <cell r="C4645" t="str">
            <v>Renewable hydropower</v>
          </cell>
          <cell r="D4645" t="str">
            <v>2036</v>
          </cell>
          <cell r="E4645">
            <v>2900</v>
          </cell>
        </row>
        <row r="4646">
          <cell r="A4646" t="str">
            <v>IT_CSUD</v>
          </cell>
          <cell r="B4646" t="str">
            <v>IT_CSUD</v>
          </cell>
          <cell r="C4646" t="str">
            <v>Renewable hydropower</v>
          </cell>
          <cell r="D4646" t="str">
            <v>2037</v>
          </cell>
          <cell r="E4646">
            <v>2900</v>
          </cell>
        </row>
        <row r="4647">
          <cell r="A4647" t="str">
            <v>IT_CSUD</v>
          </cell>
          <cell r="B4647" t="str">
            <v>IT_CSUD</v>
          </cell>
          <cell r="C4647" t="str">
            <v>Renewable hydropower</v>
          </cell>
          <cell r="D4647" t="str">
            <v>2038</v>
          </cell>
          <cell r="E4647">
            <v>2900</v>
          </cell>
        </row>
        <row r="4648">
          <cell r="A4648" t="str">
            <v>IT_CSUD</v>
          </cell>
          <cell r="B4648" t="str">
            <v>IT_CSUD</v>
          </cell>
          <cell r="C4648" t="str">
            <v>Renewable hydropower</v>
          </cell>
          <cell r="D4648" t="str">
            <v>2039</v>
          </cell>
          <cell r="E4648">
            <v>2900</v>
          </cell>
        </row>
        <row r="4649">
          <cell r="A4649" t="str">
            <v>IT_CSUD</v>
          </cell>
          <cell r="B4649" t="str">
            <v>IT_CSUD</v>
          </cell>
          <cell r="C4649" t="str">
            <v>Renewable hydropower</v>
          </cell>
          <cell r="D4649" t="str">
            <v>2040</v>
          </cell>
          <cell r="E4649">
            <v>2900</v>
          </cell>
        </row>
        <row r="4650">
          <cell r="A4650" t="str">
            <v>IT_CSUD</v>
          </cell>
          <cell r="B4650" t="str">
            <v>IT_CSUD</v>
          </cell>
          <cell r="C4650" t="str">
            <v>Renewable hydropower</v>
          </cell>
          <cell r="D4650" t="str">
            <v>2041</v>
          </cell>
          <cell r="E4650">
            <v>2900</v>
          </cell>
        </row>
        <row r="4651">
          <cell r="A4651" t="str">
            <v>IT_CSUD</v>
          </cell>
          <cell r="B4651" t="str">
            <v>IT_CSUD</v>
          </cell>
          <cell r="C4651" t="str">
            <v>Renewable hydropower</v>
          </cell>
          <cell r="D4651" t="str">
            <v>2042</v>
          </cell>
          <cell r="E4651">
            <v>2900</v>
          </cell>
        </row>
        <row r="4652">
          <cell r="A4652" t="str">
            <v>IT_CSUD</v>
          </cell>
          <cell r="B4652" t="str">
            <v>IT_CSUD</v>
          </cell>
          <cell r="C4652" t="str">
            <v>Renewable hydropower</v>
          </cell>
          <cell r="D4652" t="str">
            <v>2043</v>
          </cell>
          <cell r="E4652">
            <v>2900</v>
          </cell>
        </row>
        <row r="4653">
          <cell r="A4653" t="str">
            <v>IT_CSUD</v>
          </cell>
          <cell r="B4653" t="str">
            <v>IT_CSUD</v>
          </cell>
          <cell r="C4653" t="str">
            <v>Renewable hydropower</v>
          </cell>
          <cell r="D4653" t="str">
            <v>2044</v>
          </cell>
          <cell r="E4653">
            <v>2900</v>
          </cell>
        </row>
        <row r="4654">
          <cell r="A4654" t="str">
            <v>IT_CSUD</v>
          </cell>
          <cell r="B4654" t="str">
            <v>IT_CSUD</v>
          </cell>
          <cell r="C4654" t="str">
            <v>Renewable hydropower</v>
          </cell>
          <cell r="D4654" t="str">
            <v>2045</v>
          </cell>
          <cell r="E4654">
            <v>2900</v>
          </cell>
        </row>
        <row r="4655">
          <cell r="A4655" t="str">
            <v>IT_CSUD</v>
          </cell>
          <cell r="B4655" t="str">
            <v>IT_CSUD</v>
          </cell>
          <cell r="C4655" t="str">
            <v>Renewable hydropower</v>
          </cell>
          <cell r="D4655" t="str">
            <v>2046</v>
          </cell>
          <cell r="E4655">
            <v>2900</v>
          </cell>
        </row>
        <row r="4656">
          <cell r="A4656" t="str">
            <v>IT_CSUD</v>
          </cell>
          <cell r="B4656" t="str">
            <v>IT_CSUD</v>
          </cell>
          <cell r="C4656" t="str">
            <v>Renewable hydropower</v>
          </cell>
          <cell r="D4656" t="str">
            <v>2047</v>
          </cell>
          <cell r="E4656">
            <v>2900</v>
          </cell>
        </row>
        <row r="4657">
          <cell r="A4657" t="str">
            <v>IT_CSUD</v>
          </cell>
          <cell r="B4657" t="str">
            <v>IT_CSUD</v>
          </cell>
          <cell r="C4657" t="str">
            <v>Renewable hydropower</v>
          </cell>
          <cell r="D4657" t="str">
            <v>2048</v>
          </cell>
          <cell r="E4657">
            <v>2900</v>
          </cell>
        </row>
        <row r="4658">
          <cell r="A4658" t="str">
            <v>IT_CSUD</v>
          </cell>
          <cell r="B4658" t="str">
            <v>IT_CSUD</v>
          </cell>
          <cell r="C4658" t="str">
            <v>Renewable hydropower</v>
          </cell>
          <cell r="D4658" t="str">
            <v>2049</v>
          </cell>
          <cell r="E4658">
            <v>2900</v>
          </cell>
        </row>
        <row r="4659">
          <cell r="A4659" t="str">
            <v>IT_CSUD</v>
          </cell>
          <cell r="B4659" t="str">
            <v>IT_CSUD</v>
          </cell>
          <cell r="C4659" t="str">
            <v>Renewable hydropower</v>
          </cell>
          <cell r="D4659" t="str">
            <v>2050</v>
          </cell>
          <cell r="E4659">
            <v>2900</v>
          </cell>
        </row>
        <row r="4660">
          <cell r="A4660" t="str">
            <v>IT_NORD</v>
          </cell>
          <cell r="B4660" t="str">
            <v>IT_NORD</v>
          </cell>
          <cell r="C4660" t="str">
            <v>Renewable hydropower</v>
          </cell>
          <cell r="D4660" t="str">
            <v>2018</v>
          </cell>
          <cell r="E4660">
            <v>2900</v>
          </cell>
        </row>
        <row r="4661">
          <cell r="A4661" t="str">
            <v>IT_NORD</v>
          </cell>
          <cell r="B4661" t="str">
            <v>IT_NORD</v>
          </cell>
          <cell r="C4661" t="str">
            <v>Renewable hydropower</v>
          </cell>
          <cell r="D4661" t="str">
            <v>2019</v>
          </cell>
          <cell r="E4661">
            <v>2900</v>
          </cell>
        </row>
        <row r="4662">
          <cell r="A4662" t="str">
            <v>IT_NORD</v>
          </cell>
          <cell r="B4662" t="str">
            <v>IT_NORD</v>
          </cell>
          <cell r="C4662" t="str">
            <v>Renewable hydropower</v>
          </cell>
          <cell r="D4662" t="str">
            <v>2020</v>
          </cell>
          <cell r="E4662">
            <v>2900</v>
          </cell>
        </row>
        <row r="4663">
          <cell r="A4663" t="str">
            <v>IT_NORD</v>
          </cell>
          <cell r="B4663" t="str">
            <v>IT_NORD</v>
          </cell>
          <cell r="C4663" t="str">
            <v>Renewable hydropower</v>
          </cell>
          <cell r="D4663" t="str">
            <v>2021</v>
          </cell>
          <cell r="E4663">
            <v>2900</v>
          </cell>
        </row>
        <row r="4664">
          <cell r="A4664" t="str">
            <v>IT_NORD</v>
          </cell>
          <cell r="B4664" t="str">
            <v>IT_NORD</v>
          </cell>
          <cell r="C4664" t="str">
            <v>Renewable hydropower</v>
          </cell>
          <cell r="D4664" t="str">
            <v>2022</v>
          </cell>
          <cell r="E4664">
            <v>2900</v>
          </cell>
        </row>
        <row r="4665">
          <cell r="A4665" t="str">
            <v>IT_NORD</v>
          </cell>
          <cell r="B4665" t="str">
            <v>IT_NORD</v>
          </cell>
          <cell r="C4665" t="str">
            <v>Renewable hydropower</v>
          </cell>
          <cell r="D4665" t="str">
            <v>2023</v>
          </cell>
          <cell r="E4665">
            <v>2900</v>
          </cell>
        </row>
        <row r="4666">
          <cell r="A4666" t="str">
            <v>IT_NORD</v>
          </cell>
          <cell r="B4666" t="str">
            <v>IT_NORD</v>
          </cell>
          <cell r="C4666" t="str">
            <v>Renewable hydropower</v>
          </cell>
          <cell r="D4666" t="str">
            <v>2024</v>
          </cell>
          <cell r="E4666">
            <v>2900</v>
          </cell>
        </row>
        <row r="4667">
          <cell r="A4667" t="str">
            <v>IT_NORD</v>
          </cell>
          <cell r="B4667" t="str">
            <v>IT_NORD</v>
          </cell>
          <cell r="C4667" t="str">
            <v>Renewable hydropower</v>
          </cell>
          <cell r="D4667" t="str">
            <v>2025</v>
          </cell>
          <cell r="E4667">
            <v>2900</v>
          </cell>
        </row>
        <row r="4668">
          <cell r="A4668" t="str">
            <v>IT_NORD</v>
          </cell>
          <cell r="B4668" t="str">
            <v>IT_NORD</v>
          </cell>
          <cell r="C4668" t="str">
            <v>Renewable hydropower</v>
          </cell>
          <cell r="D4668" t="str">
            <v>2026</v>
          </cell>
          <cell r="E4668">
            <v>2900</v>
          </cell>
        </row>
        <row r="4669">
          <cell r="A4669" t="str">
            <v>IT_NORD</v>
          </cell>
          <cell r="B4669" t="str">
            <v>IT_NORD</v>
          </cell>
          <cell r="C4669" t="str">
            <v>Renewable hydropower</v>
          </cell>
          <cell r="D4669" t="str">
            <v>2027</v>
          </cell>
          <cell r="E4669">
            <v>2900</v>
          </cell>
        </row>
        <row r="4670">
          <cell r="A4670" t="str">
            <v>IT_NORD</v>
          </cell>
          <cell r="B4670" t="str">
            <v>IT_NORD</v>
          </cell>
          <cell r="C4670" t="str">
            <v>Renewable hydropower</v>
          </cell>
          <cell r="D4670" t="str">
            <v>2028</v>
          </cell>
          <cell r="E4670">
            <v>2900</v>
          </cell>
        </row>
        <row r="4671">
          <cell r="A4671" t="str">
            <v>IT_NORD</v>
          </cell>
          <cell r="B4671" t="str">
            <v>IT_NORD</v>
          </cell>
          <cell r="C4671" t="str">
            <v>Renewable hydropower</v>
          </cell>
          <cell r="D4671" t="str">
            <v>2029</v>
          </cell>
          <cell r="E4671">
            <v>2900</v>
          </cell>
        </row>
        <row r="4672">
          <cell r="A4672" t="str">
            <v>IT_NORD</v>
          </cell>
          <cell r="B4672" t="str">
            <v>IT_NORD</v>
          </cell>
          <cell r="C4672" t="str">
            <v>Renewable hydropower</v>
          </cell>
          <cell r="D4672" t="str">
            <v>2030</v>
          </cell>
          <cell r="E4672">
            <v>2900</v>
          </cell>
        </row>
        <row r="4673">
          <cell r="A4673" t="str">
            <v>IT_NORD</v>
          </cell>
          <cell r="B4673" t="str">
            <v>IT_NORD</v>
          </cell>
          <cell r="C4673" t="str">
            <v>Renewable hydropower</v>
          </cell>
          <cell r="D4673" t="str">
            <v>2031</v>
          </cell>
          <cell r="E4673">
            <v>2900</v>
          </cell>
        </row>
        <row r="4674">
          <cell r="A4674" t="str">
            <v>IT_NORD</v>
          </cell>
          <cell r="B4674" t="str">
            <v>IT_NORD</v>
          </cell>
          <cell r="C4674" t="str">
            <v>Renewable hydropower</v>
          </cell>
          <cell r="D4674" t="str">
            <v>2032</v>
          </cell>
          <cell r="E4674">
            <v>2900</v>
          </cell>
        </row>
        <row r="4675">
          <cell r="A4675" t="str">
            <v>IT_NORD</v>
          </cell>
          <cell r="B4675" t="str">
            <v>IT_NORD</v>
          </cell>
          <cell r="C4675" t="str">
            <v>Renewable hydropower</v>
          </cell>
          <cell r="D4675" t="str">
            <v>2033</v>
          </cell>
          <cell r="E4675">
            <v>2900</v>
          </cell>
        </row>
        <row r="4676">
          <cell r="A4676" t="str">
            <v>IT_NORD</v>
          </cell>
          <cell r="B4676" t="str">
            <v>IT_NORD</v>
          </cell>
          <cell r="C4676" t="str">
            <v>Renewable hydropower</v>
          </cell>
          <cell r="D4676" t="str">
            <v>2034</v>
          </cell>
          <cell r="E4676">
            <v>2900</v>
          </cell>
        </row>
        <row r="4677">
          <cell r="A4677" t="str">
            <v>IT_NORD</v>
          </cell>
          <cell r="B4677" t="str">
            <v>IT_NORD</v>
          </cell>
          <cell r="C4677" t="str">
            <v>Renewable hydropower</v>
          </cell>
          <cell r="D4677" t="str">
            <v>2035</v>
          </cell>
          <cell r="E4677">
            <v>2900</v>
          </cell>
        </row>
        <row r="4678">
          <cell r="A4678" t="str">
            <v>IT_NORD</v>
          </cell>
          <cell r="B4678" t="str">
            <v>IT_NORD</v>
          </cell>
          <cell r="C4678" t="str">
            <v>Renewable hydropower</v>
          </cell>
          <cell r="D4678" t="str">
            <v>2036</v>
          </cell>
          <cell r="E4678">
            <v>2900</v>
          </cell>
        </row>
        <row r="4679">
          <cell r="A4679" t="str">
            <v>IT_NORD</v>
          </cell>
          <cell r="B4679" t="str">
            <v>IT_NORD</v>
          </cell>
          <cell r="C4679" t="str">
            <v>Renewable hydropower</v>
          </cell>
          <cell r="D4679" t="str">
            <v>2037</v>
          </cell>
          <cell r="E4679">
            <v>2900</v>
          </cell>
        </row>
        <row r="4680">
          <cell r="A4680" t="str">
            <v>IT_NORD</v>
          </cell>
          <cell r="B4680" t="str">
            <v>IT_NORD</v>
          </cell>
          <cell r="C4680" t="str">
            <v>Renewable hydropower</v>
          </cell>
          <cell r="D4680" t="str">
            <v>2038</v>
          </cell>
          <cell r="E4680">
            <v>2900</v>
          </cell>
        </row>
        <row r="4681">
          <cell r="A4681" t="str">
            <v>IT_NORD</v>
          </cell>
          <cell r="B4681" t="str">
            <v>IT_NORD</v>
          </cell>
          <cell r="C4681" t="str">
            <v>Renewable hydropower</v>
          </cell>
          <cell r="D4681" t="str">
            <v>2039</v>
          </cell>
          <cell r="E4681">
            <v>2900</v>
          </cell>
        </row>
        <row r="4682">
          <cell r="A4682" t="str">
            <v>IT_NORD</v>
          </cell>
          <cell r="B4682" t="str">
            <v>IT_NORD</v>
          </cell>
          <cell r="C4682" t="str">
            <v>Renewable hydropower</v>
          </cell>
          <cell r="D4682" t="str">
            <v>2040</v>
          </cell>
          <cell r="E4682">
            <v>2900</v>
          </cell>
        </row>
        <row r="4683">
          <cell r="A4683" t="str">
            <v>IT_NORD</v>
          </cell>
          <cell r="B4683" t="str">
            <v>IT_NORD</v>
          </cell>
          <cell r="C4683" t="str">
            <v>Renewable hydropower</v>
          </cell>
          <cell r="D4683" t="str">
            <v>2041</v>
          </cell>
          <cell r="E4683">
            <v>2900</v>
          </cell>
        </row>
        <row r="4684">
          <cell r="A4684" t="str">
            <v>IT_NORD</v>
          </cell>
          <cell r="B4684" t="str">
            <v>IT_NORD</v>
          </cell>
          <cell r="C4684" t="str">
            <v>Renewable hydropower</v>
          </cell>
          <cell r="D4684" t="str">
            <v>2042</v>
          </cell>
          <cell r="E4684">
            <v>2900</v>
          </cell>
        </row>
        <row r="4685">
          <cell r="A4685" t="str">
            <v>IT_NORD</v>
          </cell>
          <cell r="B4685" t="str">
            <v>IT_NORD</v>
          </cell>
          <cell r="C4685" t="str">
            <v>Renewable hydropower</v>
          </cell>
          <cell r="D4685" t="str">
            <v>2043</v>
          </cell>
          <cell r="E4685">
            <v>2900</v>
          </cell>
        </row>
        <row r="4686">
          <cell r="A4686" t="str">
            <v>IT_NORD</v>
          </cell>
          <cell r="B4686" t="str">
            <v>IT_NORD</v>
          </cell>
          <cell r="C4686" t="str">
            <v>Renewable hydropower</v>
          </cell>
          <cell r="D4686" t="str">
            <v>2044</v>
          </cell>
          <cell r="E4686">
            <v>2900</v>
          </cell>
        </row>
        <row r="4687">
          <cell r="A4687" t="str">
            <v>IT_NORD</v>
          </cell>
          <cell r="B4687" t="str">
            <v>IT_NORD</v>
          </cell>
          <cell r="C4687" t="str">
            <v>Renewable hydropower</v>
          </cell>
          <cell r="D4687" t="str">
            <v>2045</v>
          </cell>
          <cell r="E4687">
            <v>2900</v>
          </cell>
        </row>
        <row r="4688">
          <cell r="A4688" t="str">
            <v>IT_NORD</v>
          </cell>
          <cell r="B4688" t="str">
            <v>IT_NORD</v>
          </cell>
          <cell r="C4688" t="str">
            <v>Renewable hydropower</v>
          </cell>
          <cell r="D4688" t="str">
            <v>2046</v>
          </cell>
          <cell r="E4688">
            <v>2900</v>
          </cell>
        </row>
        <row r="4689">
          <cell r="A4689" t="str">
            <v>IT_NORD</v>
          </cell>
          <cell r="B4689" t="str">
            <v>IT_NORD</v>
          </cell>
          <cell r="C4689" t="str">
            <v>Renewable hydropower</v>
          </cell>
          <cell r="D4689" t="str">
            <v>2047</v>
          </cell>
          <cell r="E4689">
            <v>2900</v>
          </cell>
        </row>
        <row r="4690">
          <cell r="A4690" t="str">
            <v>IT_NORD</v>
          </cell>
          <cell r="B4690" t="str">
            <v>IT_NORD</v>
          </cell>
          <cell r="C4690" t="str">
            <v>Renewable hydropower</v>
          </cell>
          <cell r="D4690" t="str">
            <v>2048</v>
          </cell>
          <cell r="E4690">
            <v>2900</v>
          </cell>
        </row>
        <row r="4691">
          <cell r="A4691" t="str">
            <v>IT_NORD</v>
          </cell>
          <cell r="B4691" t="str">
            <v>IT_NORD</v>
          </cell>
          <cell r="C4691" t="str">
            <v>Renewable hydropower</v>
          </cell>
          <cell r="D4691" t="str">
            <v>2049</v>
          </cell>
          <cell r="E4691">
            <v>2900</v>
          </cell>
        </row>
        <row r="4692">
          <cell r="A4692" t="str">
            <v>IT_NORD</v>
          </cell>
          <cell r="B4692" t="str">
            <v>IT_NORD</v>
          </cell>
          <cell r="C4692" t="str">
            <v>Renewable hydropower</v>
          </cell>
          <cell r="D4692" t="str">
            <v>2050</v>
          </cell>
          <cell r="E4692">
            <v>2900</v>
          </cell>
        </row>
        <row r="4693">
          <cell r="A4693" t="str">
            <v>IT_SARD</v>
          </cell>
          <cell r="B4693" t="str">
            <v>IT_SARD</v>
          </cell>
          <cell r="C4693" t="str">
            <v>Renewable hydropower</v>
          </cell>
          <cell r="D4693" t="str">
            <v>2018</v>
          </cell>
          <cell r="E4693">
            <v>2900</v>
          </cell>
        </row>
        <row r="4694">
          <cell r="A4694" t="str">
            <v>IT_SARD</v>
          </cell>
          <cell r="B4694" t="str">
            <v>IT_SARD</v>
          </cell>
          <cell r="C4694" t="str">
            <v>Renewable hydropower</v>
          </cell>
          <cell r="D4694" t="str">
            <v>2019</v>
          </cell>
          <cell r="E4694">
            <v>2900</v>
          </cell>
        </row>
        <row r="4695">
          <cell r="A4695" t="str">
            <v>IT_SARD</v>
          </cell>
          <cell r="B4695" t="str">
            <v>IT_SARD</v>
          </cell>
          <cell r="C4695" t="str">
            <v>Renewable hydropower</v>
          </cell>
          <cell r="D4695" t="str">
            <v>2020</v>
          </cell>
          <cell r="E4695">
            <v>2900</v>
          </cell>
        </row>
        <row r="4696">
          <cell r="A4696" t="str">
            <v>IT_SARD</v>
          </cell>
          <cell r="B4696" t="str">
            <v>IT_SARD</v>
          </cell>
          <cell r="C4696" t="str">
            <v>Renewable hydropower</v>
          </cell>
          <cell r="D4696" t="str">
            <v>2021</v>
          </cell>
          <cell r="E4696">
            <v>2900</v>
          </cell>
        </row>
        <row r="4697">
          <cell r="A4697" t="str">
            <v>IT_SARD</v>
          </cell>
          <cell r="B4697" t="str">
            <v>IT_SARD</v>
          </cell>
          <cell r="C4697" t="str">
            <v>Renewable hydropower</v>
          </cell>
          <cell r="D4697" t="str">
            <v>2022</v>
          </cell>
          <cell r="E4697">
            <v>2900</v>
          </cell>
        </row>
        <row r="4698">
          <cell r="A4698" t="str">
            <v>IT_SARD</v>
          </cell>
          <cell r="B4698" t="str">
            <v>IT_SARD</v>
          </cell>
          <cell r="C4698" t="str">
            <v>Renewable hydropower</v>
          </cell>
          <cell r="D4698" t="str">
            <v>2023</v>
          </cell>
          <cell r="E4698">
            <v>2900</v>
          </cell>
        </row>
        <row r="4699">
          <cell r="A4699" t="str">
            <v>IT_SARD</v>
          </cell>
          <cell r="B4699" t="str">
            <v>IT_SARD</v>
          </cell>
          <cell r="C4699" t="str">
            <v>Renewable hydropower</v>
          </cell>
          <cell r="D4699" t="str">
            <v>2024</v>
          </cell>
          <cell r="E4699">
            <v>2900</v>
          </cell>
        </row>
        <row r="4700">
          <cell r="A4700" t="str">
            <v>IT_SARD</v>
          </cell>
          <cell r="B4700" t="str">
            <v>IT_SARD</v>
          </cell>
          <cell r="C4700" t="str">
            <v>Renewable hydropower</v>
          </cell>
          <cell r="D4700" t="str">
            <v>2025</v>
          </cell>
          <cell r="E4700">
            <v>2900</v>
          </cell>
        </row>
        <row r="4701">
          <cell r="A4701" t="str">
            <v>IT_SARD</v>
          </cell>
          <cell r="B4701" t="str">
            <v>IT_SARD</v>
          </cell>
          <cell r="C4701" t="str">
            <v>Renewable hydropower</v>
          </cell>
          <cell r="D4701" t="str">
            <v>2026</v>
          </cell>
          <cell r="E4701">
            <v>2900</v>
          </cell>
        </row>
        <row r="4702">
          <cell r="A4702" t="str">
            <v>IT_SARD</v>
          </cell>
          <cell r="B4702" t="str">
            <v>IT_SARD</v>
          </cell>
          <cell r="C4702" t="str">
            <v>Renewable hydropower</v>
          </cell>
          <cell r="D4702" t="str">
            <v>2027</v>
          </cell>
          <cell r="E4702">
            <v>2900</v>
          </cell>
        </row>
        <row r="4703">
          <cell r="A4703" t="str">
            <v>IT_SARD</v>
          </cell>
          <cell r="B4703" t="str">
            <v>IT_SARD</v>
          </cell>
          <cell r="C4703" t="str">
            <v>Renewable hydropower</v>
          </cell>
          <cell r="D4703" t="str">
            <v>2028</v>
          </cell>
          <cell r="E4703">
            <v>2900</v>
          </cell>
        </row>
        <row r="4704">
          <cell r="A4704" t="str">
            <v>IT_SARD</v>
          </cell>
          <cell r="B4704" t="str">
            <v>IT_SARD</v>
          </cell>
          <cell r="C4704" t="str">
            <v>Renewable hydropower</v>
          </cell>
          <cell r="D4704" t="str">
            <v>2029</v>
          </cell>
          <cell r="E4704">
            <v>2900</v>
          </cell>
        </row>
        <row r="4705">
          <cell r="A4705" t="str">
            <v>IT_SARD</v>
          </cell>
          <cell r="B4705" t="str">
            <v>IT_SARD</v>
          </cell>
          <cell r="C4705" t="str">
            <v>Renewable hydropower</v>
          </cell>
          <cell r="D4705" t="str">
            <v>2030</v>
          </cell>
          <cell r="E4705">
            <v>2900</v>
          </cell>
        </row>
        <row r="4706">
          <cell r="A4706" t="str">
            <v>IT_SARD</v>
          </cell>
          <cell r="B4706" t="str">
            <v>IT_SARD</v>
          </cell>
          <cell r="C4706" t="str">
            <v>Renewable hydropower</v>
          </cell>
          <cell r="D4706" t="str">
            <v>2031</v>
          </cell>
          <cell r="E4706">
            <v>2900</v>
          </cell>
        </row>
        <row r="4707">
          <cell r="A4707" t="str">
            <v>IT_SARD</v>
          </cell>
          <cell r="B4707" t="str">
            <v>IT_SARD</v>
          </cell>
          <cell r="C4707" t="str">
            <v>Renewable hydropower</v>
          </cell>
          <cell r="D4707" t="str">
            <v>2032</v>
          </cell>
          <cell r="E4707">
            <v>2900</v>
          </cell>
        </row>
        <row r="4708">
          <cell r="A4708" t="str">
            <v>IT_SARD</v>
          </cell>
          <cell r="B4708" t="str">
            <v>IT_SARD</v>
          </cell>
          <cell r="C4708" t="str">
            <v>Renewable hydropower</v>
          </cell>
          <cell r="D4708" t="str">
            <v>2033</v>
          </cell>
          <cell r="E4708">
            <v>2900</v>
          </cell>
        </row>
        <row r="4709">
          <cell r="A4709" t="str">
            <v>IT_SARD</v>
          </cell>
          <cell r="B4709" t="str">
            <v>IT_SARD</v>
          </cell>
          <cell r="C4709" t="str">
            <v>Renewable hydropower</v>
          </cell>
          <cell r="D4709" t="str">
            <v>2034</v>
          </cell>
          <cell r="E4709">
            <v>2900</v>
          </cell>
        </row>
        <row r="4710">
          <cell r="A4710" t="str">
            <v>IT_SARD</v>
          </cell>
          <cell r="B4710" t="str">
            <v>IT_SARD</v>
          </cell>
          <cell r="C4710" t="str">
            <v>Renewable hydropower</v>
          </cell>
          <cell r="D4710" t="str">
            <v>2035</v>
          </cell>
          <cell r="E4710">
            <v>2900</v>
          </cell>
        </row>
        <row r="4711">
          <cell r="A4711" t="str">
            <v>IT_SARD</v>
          </cell>
          <cell r="B4711" t="str">
            <v>IT_SARD</v>
          </cell>
          <cell r="C4711" t="str">
            <v>Renewable hydropower</v>
          </cell>
          <cell r="D4711" t="str">
            <v>2036</v>
          </cell>
          <cell r="E4711">
            <v>2900</v>
          </cell>
        </row>
        <row r="4712">
          <cell r="A4712" t="str">
            <v>IT_SARD</v>
          </cell>
          <cell r="B4712" t="str">
            <v>IT_SARD</v>
          </cell>
          <cell r="C4712" t="str">
            <v>Renewable hydropower</v>
          </cell>
          <cell r="D4712" t="str">
            <v>2037</v>
          </cell>
          <cell r="E4712">
            <v>2900</v>
          </cell>
        </row>
        <row r="4713">
          <cell r="A4713" t="str">
            <v>IT_SARD</v>
          </cell>
          <cell r="B4713" t="str">
            <v>IT_SARD</v>
          </cell>
          <cell r="C4713" t="str">
            <v>Renewable hydropower</v>
          </cell>
          <cell r="D4713" t="str">
            <v>2038</v>
          </cell>
          <cell r="E4713">
            <v>2900</v>
          </cell>
        </row>
        <row r="4714">
          <cell r="A4714" t="str">
            <v>IT_SARD</v>
          </cell>
          <cell r="B4714" t="str">
            <v>IT_SARD</v>
          </cell>
          <cell r="C4714" t="str">
            <v>Renewable hydropower</v>
          </cell>
          <cell r="D4714" t="str">
            <v>2039</v>
          </cell>
          <cell r="E4714">
            <v>2900</v>
          </cell>
        </row>
        <row r="4715">
          <cell r="A4715" t="str">
            <v>IT_SARD</v>
          </cell>
          <cell r="B4715" t="str">
            <v>IT_SARD</v>
          </cell>
          <cell r="C4715" t="str">
            <v>Renewable hydropower</v>
          </cell>
          <cell r="D4715" t="str">
            <v>2040</v>
          </cell>
          <cell r="E4715">
            <v>2900</v>
          </cell>
        </row>
        <row r="4716">
          <cell r="A4716" t="str">
            <v>IT_SARD</v>
          </cell>
          <cell r="B4716" t="str">
            <v>IT_SARD</v>
          </cell>
          <cell r="C4716" t="str">
            <v>Renewable hydropower</v>
          </cell>
          <cell r="D4716" t="str">
            <v>2041</v>
          </cell>
          <cell r="E4716">
            <v>2900</v>
          </cell>
        </row>
        <row r="4717">
          <cell r="A4717" t="str">
            <v>IT_SARD</v>
          </cell>
          <cell r="B4717" t="str">
            <v>IT_SARD</v>
          </cell>
          <cell r="C4717" t="str">
            <v>Renewable hydropower</v>
          </cell>
          <cell r="D4717" t="str">
            <v>2042</v>
          </cell>
          <cell r="E4717">
            <v>2900</v>
          </cell>
        </row>
        <row r="4718">
          <cell r="A4718" t="str">
            <v>IT_SARD</v>
          </cell>
          <cell r="B4718" t="str">
            <v>IT_SARD</v>
          </cell>
          <cell r="C4718" t="str">
            <v>Renewable hydropower</v>
          </cell>
          <cell r="D4718" t="str">
            <v>2043</v>
          </cell>
          <cell r="E4718">
            <v>2900</v>
          </cell>
        </row>
        <row r="4719">
          <cell r="A4719" t="str">
            <v>IT_SARD</v>
          </cell>
          <cell r="B4719" t="str">
            <v>IT_SARD</v>
          </cell>
          <cell r="C4719" t="str">
            <v>Renewable hydropower</v>
          </cell>
          <cell r="D4719" t="str">
            <v>2044</v>
          </cell>
          <cell r="E4719">
            <v>2900</v>
          </cell>
        </row>
        <row r="4720">
          <cell r="A4720" t="str">
            <v>IT_SARD</v>
          </cell>
          <cell r="B4720" t="str">
            <v>IT_SARD</v>
          </cell>
          <cell r="C4720" t="str">
            <v>Renewable hydropower</v>
          </cell>
          <cell r="D4720" t="str">
            <v>2045</v>
          </cell>
          <cell r="E4720">
            <v>2900</v>
          </cell>
        </row>
        <row r="4721">
          <cell r="A4721" t="str">
            <v>IT_SARD</v>
          </cell>
          <cell r="B4721" t="str">
            <v>IT_SARD</v>
          </cell>
          <cell r="C4721" t="str">
            <v>Renewable hydropower</v>
          </cell>
          <cell r="D4721" t="str">
            <v>2046</v>
          </cell>
          <cell r="E4721">
            <v>2900</v>
          </cell>
        </row>
        <row r="4722">
          <cell r="A4722" t="str">
            <v>IT_SARD</v>
          </cell>
          <cell r="B4722" t="str">
            <v>IT_SARD</v>
          </cell>
          <cell r="C4722" t="str">
            <v>Renewable hydropower</v>
          </cell>
          <cell r="D4722" t="str">
            <v>2047</v>
          </cell>
          <cell r="E4722">
            <v>2900</v>
          </cell>
        </row>
        <row r="4723">
          <cell r="A4723" t="str">
            <v>IT_SARD</v>
          </cell>
          <cell r="B4723" t="str">
            <v>IT_SARD</v>
          </cell>
          <cell r="C4723" t="str">
            <v>Renewable hydropower</v>
          </cell>
          <cell r="D4723" t="str">
            <v>2048</v>
          </cell>
          <cell r="E4723">
            <v>2900</v>
          </cell>
        </row>
        <row r="4724">
          <cell r="A4724" t="str">
            <v>IT_SARD</v>
          </cell>
          <cell r="B4724" t="str">
            <v>IT_SARD</v>
          </cell>
          <cell r="C4724" t="str">
            <v>Renewable hydropower</v>
          </cell>
          <cell r="D4724" t="str">
            <v>2049</v>
          </cell>
          <cell r="E4724">
            <v>2900</v>
          </cell>
        </row>
        <row r="4725">
          <cell r="A4725" t="str">
            <v>IT_SARD</v>
          </cell>
          <cell r="B4725" t="str">
            <v>IT_SARD</v>
          </cell>
          <cell r="C4725" t="str">
            <v>Renewable hydropower</v>
          </cell>
          <cell r="D4725" t="str">
            <v>2050</v>
          </cell>
          <cell r="E4725">
            <v>2900</v>
          </cell>
        </row>
        <row r="4726">
          <cell r="A4726" t="str">
            <v>IT_SICI</v>
          </cell>
          <cell r="B4726" t="str">
            <v>IT_SICI</v>
          </cell>
          <cell r="C4726" t="str">
            <v>Renewable hydropower</v>
          </cell>
          <cell r="D4726" t="str">
            <v>2018</v>
          </cell>
          <cell r="E4726">
            <v>2900</v>
          </cell>
        </row>
        <row r="4727">
          <cell r="A4727" t="str">
            <v>IT_SICI</v>
          </cell>
          <cell r="B4727" t="str">
            <v>IT_SICI</v>
          </cell>
          <cell r="C4727" t="str">
            <v>Renewable hydropower</v>
          </cell>
          <cell r="D4727" t="str">
            <v>2019</v>
          </cell>
          <cell r="E4727">
            <v>2900</v>
          </cell>
        </row>
        <row r="4728">
          <cell r="A4728" t="str">
            <v>IT_SICI</v>
          </cell>
          <cell r="B4728" t="str">
            <v>IT_SICI</v>
          </cell>
          <cell r="C4728" t="str">
            <v>Renewable hydropower</v>
          </cell>
          <cell r="D4728" t="str">
            <v>2020</v>
          </cell>
          <cell r="E4728">
            <v>2900</v>
          </cell>
        </row>
        <row r="4729">
          <cell r="A4729" t="str">
            <v>IT_SICI</v>
          </cell>
          <cell r="B4729" t="str">
            <v>IT_SICI</v>
          </cell>
          <cell r="C4729" t="str">
            <v>Renewable hydropower</v>
          </cell>
          <cell r="D4729" t="str">
            <v>2021</v>
          </cell>
          <cell r="E4729">
            <v>2900</v>
          </cell>
        </row>
        <row r="4730">
          <cell r="A4730" t="str">
            <v>IT_SICI</v>
          </cell>
          <cell r="B4730" t="str">
            <v>IT_SICI</v>
          </cell>
          <cell r="C4730" t="str">
            <v>Renewable hydropower</v>
          </cell>
          <cell r="D4730" t="str">
            <v>2022</v>
          </cell>
          <cell r="E4730">
            <v>2900</v>
          </cell>
        </row>
        <row r="4731">
          <cell r="A4731" t="str">
            <v>IT_SICI</v>
          </cell>
          <cell r="B4731" t="str">
            <v>IT_SICI</v>
          </cell>
          <cell r="C4731" t="str">
            <v>Renewable hydropower</v>
          </cell>
          <cell r="D4731" t="str">
            <v>2023</v>
          </cell>
          <cell r="E4731">
            <v>2900</v>
          </cell>
        </row>
        <row r="4732">
          <cell r="A4732" t="str">
            <v>IT_SICI</v>
          </cell>
          <cell r="B4732" t="str">
            <v>IT_SICI</v>
          </cell>
          <cell r="C4732" t="str">
            <v>Renewable hydropower</v>
          </cell>
          <cell r="D4732" t="str">
            <v>2024</v>
          </cell>
          <cell r="E4732">
            <v>2900</v>
          </cell>
        </row>
        <row r="4733">
          <cell r="A4733" t="str">
            <v>IT_SICI</v>
          </cell>
          <cell r="B4733" t="str">
            <v>IT_SICI</v>
          </cell>
          <cell r="C4733" t="str">
            <v>Renewable hydropower</v>
          </cell>
          <cell r="D4733" t="str">
            <v>2025</v>
          </cell>
          <cell r="E4733">
            <v>2900</v>
          </cell>
        </row>
        <row r="4734">
          <cell r="A4734" t="str">
            <v>IT_SICI</v>
          </cell>
          <cell r="B4734" t="str">
            <v>IT_SICI</v>
          </cell>
          <cell r="C4734" t="str">
            <v>Renewable hydropower</v>
          </cell>
          <cell r="D4734" t="str">
            <v>2026</v>
          </cell>
          <cell r="E4734">
            <v>2900</v>
          </cell>
        </row>
        <row r="4735">
          <cell r="A4735" t="str">
            <v>IT_SICI</v>
          </cell>
          <cell r="B4735" t="str">
            <v>IT_SICI</v>
          </cell>
          <cell r="C4735" t="str">
            <v>Renewable hydropower</v>
          </cell>
          <cell r="D4735" t="str">
            <v>2027</v>
          </cell>
          <cell r="E4735">
            <v>2900</v>
          </cell>
        </row>
        <row r="4736">
          <cell r="A4736" t="str">
            <v>IT_SICI</v>
          </cell>
          <cell r="B4736" t="str">
            <v>IT_SICI</v>
          </cell>
          <cell r="C4736" t="str">
            <v>Renewable hydropower</v>
          </cell>
          <cell r="D4736" t="str">
            <v>2028</v>
          </cell>
          <cell r="E4736">
            <v>2900</v>
          </cell>
        </row>
        <row r="4737">
          <cell r="A4737" t="str">
            <v>IT_SICI</v>
          </cell>
          <cell r="B4737" t="str">
            <v>IT_SICI</v>
          </cell>
          <cell r="C4737" t="str">
            <v>Renewable hydropower</v>
          </cell>
          <cell r="D4737" t="str">
            <v>2029</v>
          </cell>
          <cell r="E4737">
            <v>2900</v>
          </cell>
        </row>
        <row r="4738">
          <cell r="A4738" t="str">
            <v>IT_SICI</v>
          </cell>
          <cell r="B4738" t="str">
            <v>IT_SICI</v>
          </cell>
          <cell r="C4738" t="str">
            <v>Renewable hydropower</v>
          </cell>
          <cell r="D4738" t="str">
            <v>2030</v>
          </cell>
          <cell r="E4738">
            <v>2900</v>
          </cell>
        </row>
        <row r="4739">
          <cell r="A4739" t="str">
            <v>IT_SICI</v>
          </cell>
          <cell r="B4739" t="str">
            <v>IT_SICI</v>
          </cell>
          <cell r="C4739" t="str">
            <v>Renewable hydropower</v>
          </cell>
          <cell r="D4739" t="str">
            <v>2031</v>
          </cell>
          <cell r="E4739">
            <v>2900</v>
          </cell>
        </row>
        <row r="4740">
          <cell r="A4740" t="str">
            <v>IT_SICI</v>
          </cell>
          <cell r="B4740" t="str">
            <v>IT_SICI</v>
          </cell>
          <cell r="C4740" t="str">
            <v>Renewable hydropower</v>
          </cell>
          <cell r="D4740" t="str">
            <v>2032</v>
          </cell>
          <cell r="E4740">
            <v>2900</v>
          </cell>
        </row>
        <row r="4741">
          <cell r="A4741" t="str">
            <v>IT_SICI</v>
          </cell>
          <cell r="B4741" t="str">
            <v>IT_SICI</v>
          </cell>
          <cell r="C4741" t="str">
            <v>Renewable hydropower</v>
          </cell>
          <cell r="D4741" t="str">
            <v>2033</v>
          </cell>
          <cell r="E4741">
            <v>2900</v>
          </cell>
        </row>
        <row r="4742">
          <cell r="A4742" t="str">
            <v>IT_SICI</v>
          </cell>
          <cell r="B4742" t="str">
            <v>IT_SICI</v>
          </cell>
          <cell r="C4742" t="str">
            <v>Renewable hydropower</v>
          </cell>
          <cell r="D4742" t="str">
            <v>2034</v>
          </cell>
          <cell r="E4742">
            <v>2900</v>
          </cell>
        </row>
        <row r="4743">
          <cell r="A4743" t="str">
            <v>IT_SICI</v>
          </cell>
          <cell r="B4743" t="str">
            <v>IT_SICI</v>
          </cell>
          <cell r="C4743" t="str">
            <v>Renewable hydropower</v>
          </cell>
          <cell r="D4743" t="str">
            <v>2035</v>
          </cell>
          <cell r="E4743">
            <v>2900</v>
          </cell>
        </row>
        <row r="4744">
          <cell r="A4744" t="str">
            <v>IT_SICI</v>
          </cell>
          <cell r="B4744" t="str">
            <v>IT_SICI</v>
          </cell>
          <cell r="C4744" t="str">
            <v>Renewable hydropower</v>
          </cell>
          <cell r="D4744" t="str">
            <v>2036</v>
          </cell>
          <cell r="E4744">
            <v>2900</v>
          </cell>
        </row>
        <row r="4745">
          <cell r="A4745" t="str">
            <v>IT_SICI</v>
          </cell>
          <cell r="B4745" t="str">
            <v>IT_SICI</v>
          </cell>
          <cell r="C4745" t="str">
            <v>Renewable hydropower</v>
          </cell>
          <cell r="D4745" t="str">
            <v>2037</v>
          </cell>
          <cell r="E4745">
            <v>2900</v>
          </cell>
        </row>
        <row r="4746">
          <cell r="A4746" t="str">
            <v>IT_SICI</v>
          </cell>
          <cell r="B4746" t="str">
            <v>IT_SICI</v>
          </cell>
          <cell r="C4746" t="str">
            <v>Renewable hydropower</v>
          </cell>
          <cell r="D4746" t="str">
            <v>2038</v>
          </cell>
          <cell r="E4746">
            <v>2900</v>
          </cell>
        </row>
        <row r="4747">
          <cell r="A4747" t="str">
            <v>IT_SICI</v>
          </cell>
          <cell r="B4747" t="str">
            <v>IT_SICI</v>
          </cell>
          <cell r="C4747" t="str">
            <v>Renewable hydropower</v>
          </cell>
          <cell r="D4747" t="str">
            <v>2039</v>
          </cell>
          <cell r="E4747">
            <v>2900</v>
          </cell>
        </row>
        <row r="4748">
          <cell r="A4748" t="str">
            <v>IT_SICI</v>
          </cell>
          <cell r="B4748" t="str">
            <v>IT_SICI</v>
          </cell>
          <cell r="C4748" t="str">
            <v>Renewable hydropower</v>
          </cell>
          <cell r="D4748" t="str">
            <v>2040</v>
          </cell>
          <cell r="E4748">
            <v>2900</v>
          </cell>
        </row>
        <row r="4749">
          <cell r="A4749" t="str">
            <v>IT_SICI</v>
          </cell>
          <cell r="B4749" t="str">
            <v>IT_SICI</v>
          </cell>
          <cell r="C4749" t="str">
            <v>Renewable hydropower</v>
          </cell>
          <cell r="D4749" t="str">
            <v>2041</v>
          </cell>
          <cell r="E4749">
            <v>2900</v>
          </cell>
        </row>
        <row r="4750">
          <cell r="A4750" t="str">
            <v>IT_SICI</v>
          </cell>
          <cell r="B4750" t="str">
            <v>IT_SICI</v>
          </cell>
          <cell r="C4750" t="str">
            <v>Renewable hydropower</v>
          </cell>
          <cell r="D4750" t="str">
            <v>2042</v>
          </cell>
          <cell r="E4750">
            <v>2900</v>
          </cell>
        </row>
        <row r="4751">
          <cell r="A4751" t="str">
            <v>IT_SICI</v>
          </cell>
          <cell r="B4751" t="str">
            <v>IT_SICI</v>
          </cell>
          <cell r="C4751" t="str">
            <v>Renewable hydropower</v>
          </cell>
          <cell r="D4751" t="str">
            <v>2043</v>
          </cell>
          <cell r="E4751">
            <v>2900</v>
          </cell>
        </row>
        <row r="4752">
          <cell r="A4752" t="str">
            <v>IT_SICI</v>
          </cell>
          <cell r="B4752" t="str">
            <v>IT_SICI</v>
          </cell>
          <cell r="C4752" t="str">
            <v>Renewable hydropower</v>
          </cell>
          <cell r="D4752" t="str">
            <v>2044</v>
          </cell>
          <cell r="E4752">
            <v>2900</v>
          </cell>
        </row>
        <row r="4753">
          <cell r="A4753" t="str">
            <v>IT_SICI</v>
          </cell>
          <cell r="B4753" t="str">
            <v>IT_SICI</v>
          </cell>
          <cell r="C4753" t="str">
            <v>Renewable hydropower</v>
          </cell>
          <cell r="D4753" t="str">
            <v>2045</v>
          </cell>
          <cell r="E4753">
            <v>2900</v>
          </cell>
        </row>
        <row r="4754">
          <cell r="A4754" t="str">
            <v>IT_SICI</v>
          </cell>
          <cell r="B4754" t="str">
            <v>IT_SICI</v>
          </cell>
          <cell r="C4754" t="str">
            <v>Renewable hydropower</v>
          </cell>
          <cell r="D4754" t="str">
            <v>2046</v>
          </cell>
          <cell r="E4754">
            <v>2900</v>
          </cell>
        </row>
        <row r="4755">
          <cell r="A4755" t="str">
            <v>IT_SICI</v>
          </cell>
          <cell r="B4755" t="str">
            <v>IT_SICI</v>
          </cell>
          <cell r="C4755" t="str">
            <v>Renewable hydropower</v>
          </cell>
          <cell r="D4755" t="str">
            <v>2047</v>
          </cell>
          <cell r="E4755">
            <v>2900</v>
          </cell>
        </row>
        <row r="4756">
          <cell r="A4756" t="str">
            <v>IT_SICI</v>
          </cell>
          <cell r="B4756" t="str">
            <v>IT_SICI</v>
          </cell>
          <cell r="C4756" t="str">
            <v>Renewable hydropower</v>
          </cell>
          <cell r="D4756" t="str">
            <v>2048</v>
          </cell>
          <cell r="E4756">
            <v>2900</v>
          </cell>
        </row>
        <row r="4757">
          <cell r="A4757" t="str">
            <v>IT_SICI</v>
          </cell>
          <cell r="B4757" t="str">
            <v>IT_SICI</v>
          </cell>
          <cell r="C4757" t="str">
            <v>Renewable hydropower</v>
          </cell>
          <cell r="D4757" t="str">
            <v>2049</v>
          </cell>
          <cell r="E4757">
            <v>2900</v>
          </cell>
        </row>
        <row r="4758">
          <cell r="A4758" t="str">
            <v>IT_SICI</v>
          </cell>
          <cell r="B4758" t="str">
            <v>IT_SICI</v>
          </cell>
          <cell r="C4758" t="str">
            <v>Renewable hydropower</v>
          </cell>
          <cell r="D4758" t="str">
            <v>2050</v>
          </cell>
          <cell r="E4758">
            <v>2900</v>
          </cell>
        </row>
        <row r="4759">
          <cell r="A4759" t="str">
            <v>IT_SUD</v>
          </cell>
          <cell r="B4759" t="str">
            <v>IT_SUD</v>
          </cell>
          <cell r="C4759" t="str">
            <v>Renewable hydropower</v>
          </cell>
          <cell r="D4759" t="str">
            <v>2018</v>
          </cell>
          <cell r="E4759">
            <v>2900</v>
          </cell>
        </row>
        <row r="4760">
          <cell r="A4760" t="str">
            <v>IT_SUD</v>
          </cell>
          <cell r="B4760" t="str">
            <v>IT_SUD</v>
          </cell>
          <cell r="C4760" t="str">
            <v>Renewable hydropower</v>
          </cell>
          <cell r="D4760" t="str">
            <v>2019</v>
          </cell>
          <cell r="E4760">
            <v>2900</v>
          </cell>
        </row>
        <row r="4761">
          <cell r="A4761" t="str">
            <v>IT_SUD</v>
          </cell>
          <cell r="B4761" t="str">
            <v>IT_SUD</v>
          </cell>
          <cell r="C4761" t="str">
            <v>Renewable hydropower</v>
          </cell>
          <cell r="D4761" t="str">
            <v>2020</v>
          </cell>
          <cell r="E4761">
            <v>2900</v>
          </cell>
        </row>
        <row r="4762">
          <cell r="A4762" t="str">
            <v>IT_SUD</v>
          </cell>
          <cell r="B4762" t="str">
            <v>IT_SUD</v>
          </cell>
          <cell r="C4762" t="str">
            <v>Renewable hydropower</v>
          </cell>
          <cell r="D4762" t="str">
            <v>2021</v>
          </cell>
          <cell r="E4762">
            <v>2900</v>
          </cell>
        </row>
        <row r="4763">
          <cell r="A4763" t="str">
            <v>IT_SUD</v>
          </cell>
          <cell r="B4763" t="str">
            <v>IT_SUD</v>
          </cell>
          <cell r="C4763" t="str">
            <v>Renewable hydropower</v>
          </cell>
          <cell r="D4763" t="str">
            <v>2022</v>
          </cell>
          <cell r="E4763">
            <v>2900</v>
          </cell>
        </row>
        <row r="4764">
          <cell r="A4764" t="str">
            <v>IT_SUD</v>
          </cell>
          <cell r="B4764" t="str">
            <v>IT_SUD</v>
          </cell>
          <cell r="C4764" t="str">
            <v>Renewable hydropower</v>
          </cell>
          <cell r="D4764" t="str">
            <v>2023</v>
          </cell>
          <cell r="E4764">
            <v>2900</v>
          </cell>
        </row>
        <row r="4765">
          <cell r="A4765" t="str">
            <v>IT_SUD</v>
          </cell>
          <cell r="B4765" t="str">
            <v>IT_SUD</v>
          </cell>
          <cell r="C4765" t="str">
            <v>Renewable hydropower</v>
          </cell>
          <cell r="D4765" t="str">
            <v>2024</v>
          </cell>
          <cell r="E4765">
            <v>2900</v>
          </cell>
        </row>
        <row r="4766">
          <cell r="A4766" t="str">
            <v>IT_SUD</v>
          </cell>
          <cell r="B4766" t="str">
            <v>IT_SUD</v>
          </cell>
          <cell r="C4766" t="str">
            <v>Renewable hydropower</v>
          </cell>
          <cell r="D4766" t="str">
            <v>2025</v>
          </cell>
          <cell r="E4766">
            <v>2900</v>
          </cell>
        </row>
        <row r="4767">
          <cell r="A4767" t="str">
            <v>IT_SUD</v>
          </cell>
          <cell r="B4767" t="str">
            <v>IT_SUD</v>
          </cell>
          <cell r="C4767" t="str">
            <v>Renewable hydropower</v>
          </cell>
          <cell r="D4767" t="str">
            <v>2026</v>
          </cell>
          <cell r="E4767">
            <v>2900</v>
          </cell>
        </row>
        <row r="4768">
          <cell r="A4768" t="str">
            <v>IT_SUD</v>
          </cell>
          <cell r="B4768" t="str">
            <v>IT_SUD</v>
          </cell>
          <cell r="C4768" t="str">
            <v>Renewable hydropower</v>
          </cell>
          <cell r="D4768" t="str">
            <v>2027</v>
          </cell>
          <cell r="E4768">
            <v>2900</v>
          </cell>
        </row>
        <row r="4769">
          <cell r="A4769" t="str">
            <v>IT_SUD</v>
          </cell>
          <cell r="B4769" t="str">
            <v>IT_SUD</v>
          </cell>
          <cell r="C4769" t="str">
            <v>Renewable hydropower</v>
          </cell>
          <cell r="D4769" t="str">
            <v>2028</v>
          </cell>
          <cell r="E4769">
            <v>2900</v>
          </cell>
        </row>
        <row r="4770">
          <cell r="A4770" t="str">
            <v>IT_SUD</v>
          </cell>
          <cell r="B4770" t="str">
            <v>IT_SUD</v>
          </cell>
          <cell r="C4770" t="str">
            <v>Renewable hydropower</v>
          </cell>
          <cell r="D4770" t="str">
            <v>2029</v>
          </cell>
          <cell r="E4770">
            <v>2900</v>
          </cell>
        </row>
        <row r="4771">
          <cell r="A4771" t="str">
            <v>IT_SUD</v>
          </cell>
          <cell r="B4771" t="str">
            <v>IT_SUD</v>
          </cell>
          <cell r="C4771" t="str">
            <v>Renewable hydropower</v>
          </cell>
          <cell r="D4771" t="str">
            <v>2030</v>
          </cell>
          <cell r="E4771">
            <v>2900</v>
          </cell>
        </row>
        <row r="4772">
          <cell r="A4772" t="str">
            <v>IT_SUD</v>
          </cell>
          <cell r="B4772" t="str">
            <v>IT_SUD</v>
          </cell>
          <cell r="C4772" t="str">
            <v>Renewable hydropower</v>
          </cell>
          <cell r="D4772" t="str">
            <v>2031</v>
          </cell>
          <cell r="E4772">
            <v>2900</v>
          </cell>
        </row>
        <row r="4773">
          <cell r="A4773" t="str">
            <v>IT_SUD</v>
          </cell>
          <cell r="B4773" t="str">
            <v>IT_SUD</v>
          </cell>
          <cell r="C4773" t="str">
            <v>Renewable hydropower</v>
          </cell>
          <cell r="D4773" t="str">
            <v>2032</v>
          </cell>
          <cell r="E4773">
            <v>2900</v>
          </cell>
        </row>
        <row r="4774">
          <cell r="A4774" t="str">
            <v>IT_SUD</v>
          </cell>
          <cell r="B4774" t="str">
            <v>IT_SUD</v>
          </cell>
          <cell r="C4774" t="str">
            <v>Renewable hydropower</v>
          </cell>
          <cell r="D4774" t="str">
            <v>2033</v>
          </cell>
          <cell r="E4774">
            <v>2900</v>
          </cell>
        </row>
        <row r="4775">
          <cell r="A4775" t="str">
            <v>IT_SUD</v>
          </cell>
          <cell r="B4775" t="str">
            <v>IT_SUD</v>
          </cell>
          <cell r="C4775" t="str">
            <v>Renewable hydropower</v>
          </cell>
          <cell r="D4775" t="str">
            <v>2034</v>
          </cell>
          <cell r="E4775">
            <v>2900</v>
          </cell>
        </row>
        <row r="4776">
          <cell r="A4776" t="str">
            <v>IT_SUD</v>
          </cell>
          <cell r="B4776" t="str">
            <v>IT_SUD</v>
          </cell>
          <cell r="C4776" t="str">
            <v>Renewable hydropower</v>
          </cell>
          <cell r="D4776" t="str">
            <v>2035</v>
          </cell>
          <cell r="E4776">
            <v>2900</v>
          </cell>
        </row>
        <row r="4777">
          <cell r="A4777" t="str">
            <v>IT_SUD</v>
          </cell>
          <cell r="B4777" t="str">
            <v>IT_SUD</v>
          </cell>
          <cell r="C4777" t="str">
            <v>Renewable hydropower</v>
          </cell>
          <cell r="D4777" t="str">
            <v>2036</v>
          </cell>
          <cell r="E4777">
            <v>2900</v>
          </cell>
        </row>
        <row r="4778">
          <cell r="A4778" t="str">
            <v>IT_SUD</v>
          </cell>
          <cell r="B4778" t="str">
            <v>IT_SUD</v>
          </cell>
          <cell r="C4778" t="str">
            <v>Renewable hydropower</v>
          </cell>
          <cell r="D4778" t="str">
            <v>2037</v>
          </cell>
          <cell r="E4778">
            <v>2900</v>
          </cell>
        </row>
        <row r="4779">
          <cell r="A4779" t="str">
            <v>IT_SUD</v>
          </cell>
          <cell r="B4779" t="str">
            <v>IT_SUD</v>
          </cell>
          <cell r="C4779" t="str">
            <v>Renewable hydropower</v>
          </cell>
          <cell r="D4779" t="str">
            <v>2038</v>
          </cell>
          <cell r="E4779">
            <v>2900</v>
          </cell>
        </row>
        <row r="4780">
          <cell r="A4780" t="str">
            <v>IT_SUD</v>
          </cell>
          <cell r="B4780" t="str">
            <v>IT_SUD</v>
          </cell>
          <cell r="C4780" t="str">
            <v>Renewable hydropower</v>
          </cell>
          <cell r="D4780" t="str">
            <v>2039</v>
          </cell>
          <cell r="E4780">
            <v>2900</v>
          </cell>
        </row>
        <row r="4781">
          <cell r="A4781" t="str">
            <v>IT_SUD</v>
          </cell>
          <cell r="B4781" t="str">
            <v>IT_SUD</v>
          </cell>
          <cell r="C4781" t="str">
            <v>Renewable hydropower</v>
          </cell>
          <cell r="D4781" t="str">
            <v>2040</v>
          </cell>
          <cell r="E4781">
            <v>2900</v>
          </cell>
        </row>
        <row r="4782">
          <cell r="A4782" t="str">
            <v>IT_SUD</v>
          </cell>
          <cell r="B4782" t="str">
            <v>IT_SUD</v>
          </cell>
          <cell r="C4782" t="str">
            <v>Renewable hydropower</v>
          </cell>
          <cell r="D4782" t="str">
            <v>2041</v>
          </cell>
          <cell r="E4782">
            <v>2900</v>
          </cell>
        </row>
        <row r="4783">
          <cell r="A4783" t="str">
            <v>IT_SUD</v>
          </cell>
          <cell r="B4783" t="str">
            <v>IT_SUD</v>
          </cell>
          <cell r="C4783" t="str">
            <v>Renewable hydropower</v>
          </cell>
          <cell r="D4783" t="str">
            <v>2042</v>
          </cell>
          <cell r="E4783">
            <v>2900</v>
          </cell>
        </row>
        <row r="4784">
          <cell r="A4784" t="str">
            <v>IT_SUD</v>
          </cell>
          <cell r="B4784" t="str">
            <v>IT_SUD</v>
          </cell>
          <cell r="C4784" t="str">
            <v>Renewable hydropower</v>
          </cell>
          <cell r="D4784" t="str">
            <v>2043</v>
          </cell>
          <cell r="E4784">
            <v>2900</v>
          </cell>
        </row>
        <row r="4785">
          <cell r="A4785" t="str">
            <v>IT_SUD</v>
          </cell>
          <cell r="B4785" t="str">
            <v>IT_SUD</v>
          </cell>
          <cell r="C4785" t="str">
            <v>Renewable hydropower</v>
          </cell>
          <cell r="D4785" t="str">
            <v>2044</v>
          </cell>
          <cell r="E4785">
            <v>2900</v>
          </cell>
        </row>
        <row r="4786">
          <cell r="A4786" t="str">
            <v>IT_SUD</v>
          </cell>
          <cell r="B4786" t="str">
            <v>IT_SUD</v>
          </cell>
          <cell r="C4786" t="str">
            <v>Renewable hydropower</v>
          </cell>
          <cell r="D4786" t="str">
            <v>2045</v>
          </cell>
          <cell r="E4786">
            <v>2900</v>
          </cell>
        </row>
        <row r="4787">
          <cell r="A4787" t="str">
            <v>IT_SUD</v>
          </cell>
          <cell r="B4787" t="str">
            <v>IT_SUD</v>
          </cell>
          <cell r="C4787" t="str">
            <v>Renewable hydropower</v>
          </cell>
          <cell r="D4787" t="str">
            <v>2046</v>
          </cell>
          <cell r="E4787">
            <v>2900</v>
          </cell>
        </row>
        <row r="4788">
          <cell r="A4788" t="str">
            <v>IT_SUD</v>
          </cell>
          <cell r="B4788" t="str">
            <v>IT_SUD</v>
          </cell>
          <cell r="C4788" t="str">
            <v>Renewable hydropower</v>
          </cell>
          <cell r="D4788" t="str">
            <v>2047</v>
          </cell>
          <cell r="E4788">
            <v>2900</v>
          </cell>
        </row>
        <row r="4789">
          <cell r="A4789" t="str">
            <v>IT_SUD</v>
          </cell>
          <cell r="B4789" t="str">
            <v>IT_SUD</v>
          </cell>
          <cell r="C4789" t="str">
            <v>Renewable hydropower</v>
          </cell>
          <cell r="D4789" t="str">
            <v>2048</v>
          </cell>
          <cell r="E4789">
            <v>2900</v>
          </cell>
        </row>
        <row r="4790">
          <cell r="A4790" t="str">
            <v>IT_SUD</v>
          </cell>
          <cell r="B4790" t="str">
            <v>IT_SUD</v>
          </cell>
          <cell r="C4790" t="str">
            <v>Renewable hydropower</v>
          </cell>
          <cell r="D4790" t="str">
            <v>2049</v>
          </cell>
          <cell r="E4790">
            <v>2900</v>
          </cell>
        </row>
        <row r="4791">
          <cell r="A4791" t="str">
            <v>IT_SUD</v>
          </cell>
          <cell r="B4791" t="str">
            <v>IT_SUD</v>
          </cell>
          <cell r="C4791" t="str">
            <v>Renewable hydropower</v>
          </cell>
          <cell r="D4791" t="str">
            <v>2050</v>
          </cell>
          <cell r="E4791">
            <v>2900</v>
          </cell>
        </row>
        <row r="4792">
          <cell r="A4792" t="str">
            <v>Lithuania</v>
          </cell>
          <cell r="B4792" t="str">
            <v>LT</v>
          </cell>
          <cell r="C4792" t="str">
            <v>Renewable hydropower</v>
          </cell>
          <cell r="D4792" t="str">
            <v>2018</v>
          </cell>
          <cell r="E4792">
            <v>2900</v>
          </cell>
        </row>
        <row r="4793">
          <cell r="A4793" t="str">
            <v>Lithuania</v>
          </cell>
          <cell r="B4793" t="str">
            <v>LT</v>
          </cell>
          <cell r="C4793" t="str">
            <v>Renewable hydropower</v>
          </cell>
          <cell r="D4793" t="str">
            <v>2019</v>
          </cell>
          <cell r="E4793">
            <v>2900</v>
          </cell>
        </row>
        <row r="4794">
          <cell r="A4794" t="str">
            <v>Lithuania</v>
          </cell>
          <cell r="B4794" t="str">
            <v>LT</v>
          </cell>
          <cell r="C4794" t="str">
            <v>Renewable hydropower</v>
          </cell>
          <cell r="D4794" t="str">
            <v>2020</v>
          </cell>
          <cell r="E4794">
            <v>2900</v>
          </cell>
        </row>
        <row r="4795">
          <cell r="A4795" t="str">
            <v>Lithuania</v>
          </cell>
          <cell r="B4795" t="str">
            <v>LT</v>
          </cell>
          <cell r="C4795" t="str">
            <v>Renewable hydropower</v>
          </cell>
          <cell r="D4795" t="str">
            <v>2021</v>
          </cell>
          <cell r="E4795">
            <v>2900</v>
          </cell>
        </row>
        <row r="4796">
          <cell r="A4796" t="str">
            <v>Lithuania</v>
          </cell>
          <cell r="B4796" t="str">
            <v>LT</v>
          </cell>
          <cell r="C4796" t="str">
            <v>Renewable hydropower</v>
          </cell>
          <cell r="D4796" t="str">
            <v>2022</v>
          </cell>
          <cell r="E4796">
            <v>2900</v>
          </cell>
        </row>
        <row r="4797">
          <cell r="A4797" t="str">
            <v>Lithuania</v>
          </cell>
          <cell r="B4797" t="str">
            <v>LT</v>
          </cell>
          <cell r="C4797" t="str">
            <v>Renewable hydropower</v>
          </cell>
          <cell r="D4797" t="str">
            <v>2023</v>
          </cell>
          <cell r="E4797">
            <v>2900</v>
          </cell>
        </row>
        <row r="4798">
          <cell r="A4798" t="str">
            <v>Lithuania</v>
          </cell>
          <cell r="B4798" t="str">
            <v>LT</v>
          </cell>
          <cell r="C4798" t="str">
            <v>Renewable hydropower</v>
          </cell>
          <cell r="D4798" t="str">
            <v>2024</v>
          </cell>
          <cell r="E4798">
            <v>2900</v>
          </cell>
        </row>
        <row r="4799">
          <cell r="A4799" t="str">
            <v>Lithuania</v>
          </cell>
          <cell r="B4799" t="str">
            <v>LT</v>
          </cell>
          <cell r="C4799" t="str">
            <v>Renewable hydropower</v>
          </cell>
          <cell r="D4799" t="str">
            <v>2025</v>
          </cell>
          <cell r="E4799">
            <v>2900</v>
          </cell>
        </row>
        <row r="4800">
          <cell r="A4800" t="str">
            <v>Lithuania</v>
          </cell>
          <cell r="B4800" t="str">
            <v>LT</v>
          </cell>
          <cell r="C4800" t="str">
            <v>Renewable hydropower</v>
          </cell>
          <cell r="D4800" t="str">
            <v>2026</v>
          </cell>
          <cell r="E4800">
            <v>2900</v>
          </cell>
        </row>
        <row r="4801">
          <cell r="A4801" t="str">
            <v>Lithuania</v>
          </cell>
          <cell r="B4801" t="str">
            <v>LT</v>
          </cell>
          <cell r="C4801" t="str">
            <v>Renewable hydropower</v>
          </cell>
          <cell r="D4801" t="str">
            <v>2027</v>
          </cell>
          <cell r="E4801">
            <v>2900</v>
          </cell>
        </row>
        <row r="4802">
          <cell r="A4802" t="str">
            <v>Lithuania</v>
          </cell>
          <cell r="B4802" t="str">
            <v>LT</v>
          </cell>
          <cell r="C4802" t="str">
            <v>Renewable hydropower</v>
          </cell>
          <cell r="D4802" t="str">
            <v>2028</v>
          </cell>
          <cell r="E4802">
            <v>2900</v>
          </cell>
        </row>
        <row r="4803">
          <cell r="A4803" t="str">
            <v>Lithuania</v>
          </cell>
          <cell r="B4803" t="str">
            <v>LT</v>
          </cell>
          <cell r="C4803" t="str">
            <v>Renewable hydropower</v>
          </cell>
          <cell r="D4803" t="str">
            <v>2029</v>
          </cell>
          <cell r="E4803">
            <v>2900</v>
          </cell>
        </row>
        <row r="4804">
          <cell r="A4804" t="str">
            <v>Lithuania</v>
          </cell>
          <cell r="B4804" t="str">
            <v>LT</v>
          </cell>
          <cell r="C4804" t="str">
            <v>Renewable hydropower</v>
          </cell>
          <cell r="D4804" t="str">
            <v>2030</v>
          </cell>
          <cell r="E4804">
            <v>2900</v>
          </cell>
        </row>
        <row r="4805">
          <cell r="A4805" t="str">
            <v>Lithuania</v>
          </cell>
          <cell r="B4805" t="str">
            <v>LT</v>
          </cell>
          <cell r="C4805" t="str">
            <v>Renewable hydropower</v>
          </cell>
          <cell r="D4805" t="str">
            <v>2031</v>
          </cell>
          <cell r="E4805">
            <v>2900</v>
          </cell>
        </row>
        <row r="4806">
          <cell r="A4806" t="str">
            <v>Lithuania</v>
          </cell>
          <cell r="B4806" t="str">
            <v>LT</v>
          </cell>
          <cell r="C4806" t="str">
            <v>Renewable hydropower</v>
          </cell>
          <cell r="D4806" t="str">
            <v>2032</v>
          </cell>
          <cell r="E4806">
            <v>2900</v>
          </cell>
        </row>
        <row r="4807">
          <cell r="A4807" t="str">
            <v>Lithuania</v>
          </cell>
          <cell r="B4807" t="str">
            <v>LT</v>
          </cell>
          <cell r="C4807" t="str">
            <v>Renewable hydropower</v>
          </cell>
          <cell r="D4807" t="str">
            <v>2033</v>
          </cell>
          <cell r="E4807">
            <v>2900</v>
          </cell>
        </row>
        <row r="4808">
          <cell r="A4808" t="str">
            <v>Lithuania</v>
          </cell>
          <cell r="B4808" t="str">
            <v>LT</v>
          </cell>
          <cell r="C4808" t="str">
            <v>Renewable hydropower</v>
          </cell>
          <cell r="D4808" t="str">
            <v>2034</v>
          </cell>
          <cell r="E4808">
            <v>2900</v>
          </cell>
        </row>
        <row r="4809">
          <cell r="A4809" t="str">
            <v>Lithuania</v>
          </cell>
          <cell r="B4809" t="str">
            <v>LT</v>
          </cell>
          <cell r="C4809" t="str">
            <v>Renewable hydropower</v>
          </cell>
          <cell r="D4809" t="str">
            <v>2035</v>
          </cell>
          <cell r="E4809">
            <v>2900</v>
          </cell>
        </row>
        <row r="4810">
          <cell r="A4810" t="str">
            <v>Lithuania</v>
          </cell>
          <cell r="B4810" t="str">
            <v>LT</v>
          </cell>
          <cell r="C4810" t="str">
            <v>Renewable hydropower</v>
          </cell>
          <cell r="D4810" t="str">
            <v>2036</v>
          </cell>
          <cell r="E4810">
            <v>2900</v>
          </cell>
        </row>
        <row r="4811">
          <cell r="A4811" t="str">
            <v>Lithuania</v>
          </cell>
          <cell r="B4811" t="str">
            <v>LT</v>
          </cell>
          <cell r="C4811" t="str">
            <v>Renewable hydropower</v>
          </cell>
          <cell r="D4811" t="str">
            <v>2037</v>
          </cell>
          <cell r="E4811">
            <v>2900</v>
          </cell>
        </row>
        <row r="4812">
          <cell r="A4812" t="str">
            <v>Lithuania</v>
          </cell>
          <cell r="B4812" t="str">
            <v>LT</v>
          </cell>
          <cell r="C4812" t="str">
            <v>Renewable hydropower</v>
          </cell>
          <cell r="D4812" t="str">
            <v>2038</v>
          </cell>
          <cell r="E4812">
            <v>2900</v>
          </cell>
        </row>
        <row r="4813">
          <cell r="A4813" t="str">
            <v>Lithuania</v>
          </cell>
          <cell r="B4813" t="str">
            <v>LT</v>
          </cell>
          <cell r="C4813" t="str">
            <v>Renewable hydropower</v>
          </cell>
          <cell r="D4813" t="str">
            <v>2039</v>
          </cell>
          <cell r="E4813">
            <v>2900</v>
          </cell>
        </row>
        <row r="4814">
          <cell r="A4814" t="str">
            <v>Lithuania</v>
          </cell>
          <cell r="B4814" t="str">
            <v>LT</v>
          </cell>
          <cell r="C4814" t="str">
            <v>Renewable hydropower</v>
          </cell>
          <cell r="D4814" t="str">
            <v>2040</v>
          </cell>
          <cell r="E4814">
            <v>2900</v>
          </cell>
        </row>
        <row r="4815">
          <cell r="A4815" t="str">
            <v>Lithuania</v>
          </cell>
          <cell r="B4815" t="str">
            <v>LT</v>
          </cell>
          <cell r="C4815" t="str">
            <v>Renewable hydropower</v>
          </cell>
          <cell r="D4815" t="str">
            <v>2041</v>
          </cell>
          <cell r="E4815">
            <v>2900</v>
          </cell>
        </row>
        <row r="4816">
          <cell r="A4816" t="str">
            <v>Lithuania</v>
          </cell>
          <cell r="B4816" t="str">
            <v>LT</v>
          </cell>
          <cell r="C4816" t="str">
            <v>Renewable hydropower</v>
          </cell>
          <cell r="D4816" t="str">
            <v>2042</v>
          </cell>
          <cell r="E4816">
            <v>2900</v>
          </cell>
        </row>
        <row r="4817">
          <cell r="A4817" t="str">
            <v>Lithuania</v>
          </cell>
          <cell r="B4817" t="str">
            <v>LT</v>
          </cell>
          <cell r="C4817" t="str">
            <v>Renewable hydropower</v>
          </cell>
          <cell r="D4817" t="str">
            <v>2043</v>
          </cell>
          <cell r="E4817">
            <v>2900</v>
          </cell>
        </row>
        <row r="4818">
          <cell r="A4818" t="str">
            <v>Lithuania</v>
          </cell>
          <cell r="B4818" t="str">
            <v>LT</v>
          </cell>
          <cell r="C4818" t="str">
            <v>Renewable hydropower</v>
          </cell>
          <cell r="D4818" t="str">
            <v>2044</v>
          </cell>
          <cell r="E4818">
            <v>2900</v>
          </cell>
        </row>
        <row r="4819">
          <cell r="A4819" t="str">
            <v>Lithuania</v>
          </cell>
          <cell r="B4819" t="str">
            <v>LT</v>
          </cell>
          <cell r="C4819" t="str">
            <v>Renewable hydropower</v>
          </cell>
          <cell r="D4819" t="str">
            <v>2045</v>
          </cell>
          <cell r="E4819">
            <v>2900</v>
          </cell>
        </row>
        <row r="4820">
          <cell r="A4820" t="str">
            <v>Lithuania</v>
          </cell>
          <cell r="B4820" t="str">
            <v>LT</v>
          </cell>
          <cell r="C4820" t="str">
            <v>Renewable hydropower</v>
          </cell>
          <cell r="D4820" t="str">
            <v>2046</v>
          </cell>
          <cell r="E4820">
            <v>2900</v>
          </cell>
        </row>
        <row r="4821">
          <cell r="A4821" t="str">
            <v>Lithuania</v>
          </cell>
          <cell r="B4821" t="str">
            <v>LT</v>
          </cell>
          <cell r="C4821" t="str">
            <v>Renewable hydropower</v>
          </cell>
          <cell r="D4821" t="str">
            <v>2047</v>
          </cell>
          <cell r="E4821">
            <v>2900</v>
          </cell>
        </row>
        <row r="4822">
          <cell r="A4822" t="str">
            <v>Lithuania</v>
          </cell>
          <cell r="B4822" t="str">
            <v>LT</v>
          </cell>
          <cell r="C4822" t="str">
            <v>Renewable hydropower</v>
          </cell>
          <cell r="D4822" t="str">
            <v>2048</v>
          </cell>
          <cell r="E4822">
            <v>2900</v>
          </cell>
        </row>
        <row r="4823">
          <cell r="A4823" t="str">
            <v>Lithuania</v>
          </cell>
          <cell r="B4823" t="str">
            <v>LT</v>
          </cell>
          <cell r="C4823" t="str">
            <v>Renewable hydropower</v>
          </cell>
          <cell r="D4823" t="str">
            <v>2049</v>
          </cell>
          <cell r="E4823">
            <v>2900</v>
          </cell>
        </row>
        <row r="4824">
          <cell r="A4824" t="str">
            <v>Lithuania</v>
          </cell>
          <cell r="B4824" t="str">
            <v>LT</v>
          </cell>
          <cell r="C4824" t="str">
            <v>Renewable hydropower</v>
          </cell>
          <cell r="D4824" t="str">
            <v>2050</v>
          </cell>
          <cell r="E4824">
            <v>2900</v>
          </cell>
        </row>
        <row r="4825">
          <cell r="A4825" t="str">
            <v>Luxembourg</v>
          </cell>
          <cell r="B4825" t="str">
            <v>LU</v>
          </cell>
          <cell r="C4825" t="str">
            <v>Renewable hydropower</v>
          </cell>
          <cell r="D4825" t="str">
            <v>2018</v>
          </cell>
          <cell r="E4825">
            <v>2900</v>
          </cell>
        </row>
        <row r="4826">
          <cell r="A4826" t="str">
            <v>Luxembourg</v>
          </cell>
          <cell r="B4826" t="str">
            <v>LU</v>
          </cell>
          <cell r="C4826" t="str">
            <v>Renewable hydropower</v>
          </cell>
          <cell r="D4826" t="str">
            <v>2019</v>
          </cell>
          <cell r="E4826">
            <v>2900</v>
          </cell>
        </row>
        <row r="4827">
          <cell r="A4827" t="str">
            <v>Luxembourg</v>
          </cell>
          <cell r="B4827" t="str">
            <v>LU</v>
          </cell>
          <cell r="C4827" t="str">
            <v>Renewable hydropower</v>
          </cell>
          <cell r="D4827" t="str">
            <v>2020</v>
          </cell>
          <cell r="E4827">
            <v>2900</v>
          </cell>
        </row>
        <row r="4828">
          <cell r="A4828" t="str">
            <v>Luxembourg</v>
          </cell>
          <cell r="B4828" t="str">
            <v>LU</v>
          </cell>
          <cell r="C4828" t="str">
            <v>Renewable hydropower</v>
          </cell>
          <cell r="D4828" t="str">
            <v>2021</v>
          </cell>
          <cell r="E4828">
            <v>2900</v>
          </cell>
        </row>
        <row r="4829">
          <cell r="A4829" t="str">
            <v>Luxembourg</v>
          </cell>
          <cell r="B4829" t="str">
            <v>LU</v>
          </cell>
          <cell r="C4829" t="str">
            <v>Renewable hydropower</v>
          </cell>
          <cell r="D4829" t="str">
            <v>2022</v>
          </cell>
          <cell r="E4829">
            <v>2900</v>
          </cell>
        </row>
        <row r="4830">
          <cell r="A4830" t="str">
            <v>Luxembourg</v>
          </cell>
          <cell r="B4830" t="str">
            <v>LU</v>
          </cell>
          <cell r="C4830" t="str">
            <v>Renewable hydropower</v>
          </cell>
          <cell r="D4830" t="str">
            <v>2023</v>
          </cell>
          <cell r="E4830">
            <v>2900</v>
          </cell>
        </row>
        <row r="4831">
          <cell r="A4831" t="str">
            <v>Luxembourg</v>
          </cell>
          <cell r="B4831" t="str">
            <v>LU</v>
          </cell>
          <cell r="C4831" t="str">
            <v>Renewable hydropower</v>
          </cell>
          <cell r="D4831" t="str">
            <v>2024</v>
          </cell>
          <cell r="E4831">
            <v>2900</v>
          </cell>
        </row>
        <row r="4832">
          <cell r="A4832" t="str">
            <v>Luxembourg</v>
          </cell>
          <cell r="B4832" t="str">
            <v>LU</v>
          </cell>
          <cell r="C4832" t="str">
            <v>Renewable hydropower</v>
          </cell>
          <cell r="D4832" t="str">
            <v>2025</v>
          </cell>
          <cell r="E4832">
            <v>2900</v>
          </cell>
        </row>
        <row r="4833">
          <cell r="A4833" t="str">
            <v>Luxembourg</v>
          </cell>
          <cell r="B4833" t="str">
            <v>LU</v>
          </cell>
          <cell r="C4833" t="str">
            <v>Renewable hydropower</v>
          </cell>
          <cell r="D4833" t="str">
            <v>2026</v>
          </cell>
          <cell r="E4833">
            <v>2900</v>
          </cell>
        </row>
        <row r="4834">
          <cell r="A4834" t="str">
            <v>Luxembourg</v>
          </cell>
          <cell r="B4834" t="str">
            <v>LU</v>
          </cell>
          <cell r="C4834" t="str">
            <v>Renewable hydropower</v>
          </cell>
          <cell r="D4834" t="str">
            <v>2027</v>
          </cell>
          <cell r="E4834">
            <v>2900</v>
          </cell>
        </row>
        <row r="4835">
          <cell r="A4835" t="str">
            <v>Luxembourg</v>
          </cell>
          <cell r="B4835" t="str">
            <v>LU</v>
          </cell>
          <cell r="C4835" t="str">
            <v>Renewable hydropower</v>
          </cell>
          <cell r="D4835" t="str">
            <v>2028</v>
          </cell>
          <cell r="E4835">
            <v>2900</v>
          </cell>
        </row>
        <row r="4836">
          <cell r="A4836" t="str">
            <v>Luxembourg</v>
          </cell>
          <cell r="B4836" t="str">
            <v>LU</v>
          </cell>
          <cell r="C4836" t="str">
            <v>Renewable hydropower</v>
          </cell>
          <cell r="D4836" t="str">
            <v>2029</v>
          </cell>
          <cell r="E4836">
            <v>2900</v>
          </cell>
        </row>
        <row r="4837">
          <cell r="A4837" t="str">
            <v>Luxembourg</v>
          </cell>
          <cell r="B4837" t="str">
            <v>LU</v>
          </cell>
          <cell r="C4837" t="str">
            <v>Renewable hydropower</v>
          </cell>
          <cell r="D4837" t="str">
            <v>2030</v>
          </cell>
          <cell r="E4837">
            <v>2900</v>
          </cell>
        </row>
        <row r="4838">
          <cell r="A4838" t="str">
            <v>Luxembourg</v>
          </cell>
          <cell r="B4838" t="str">
            <v>LU</v>
          </cell>
          <cell r="C4838" t="str">
            <v>Renewable hydropower</v>
          </cell>
          <cell r="D4838" t="str">
            <v>2031</v>
          </cell>
          <cell r="E4838">
            <v>2900</v>
          </cell>
        </row>
        <row r="4839">
          <cell r="A4839" t="str">
            <v>Luxembourg</v>
          </cell>
          <cell r="B4839" t="str">
            <v>LU</v>
          </cell>
          <cell r="C4839" t="str">
            <v>Renewable hydropower</v>
          </cell>
          <cell r="D4839" t="str">
            <v>2032</v>
          </cell>
          <cell r="E4839">
            <v>2900</v>
          </cell>
        </row>
        <row r="4840">
          <cell r="A4840" t="str">
            <v>Luxembourg</v>
          </cell>
          <cell r="B4840" t="str">
            <v>LU</v>
          </cell>
          <cell r="C4840" t="str">
            <v>Renewable hydropower</v>
          </cell>
          <cell r="D4840" t="str">
            <v>2033</v>
          </cell>
          <cell r="E4840">
            <v>2900</v>
          </cell>
        </row>
        <row r="4841">
          <cell r="A4841" t="str">
            <v>Luxembourg</v>
          </cell>
          <cell r="B4841" t="str">
            <v>LU</v>
          </cell>
          <cell r="C4841" t="str">
            <v>Renewable hydropower</v>
          </cell>
          <cell r="D4841" t="str">
            <v>2034</v>
          </cell>
          <cell r="E4841">
            <v>2900</v>
          </cell>
        </row>
        <row r="4842">
          <cell r="A4842" t="str">
            <v>Luxembourg</v>
          </cell>
          <cell r="B4842" t="str">
            <v>LU</v>
          </cell>
          <cell r="C4842" t="str">
            <v>Renewable hydropower</v>
          </cell>
          <cell r="D4842" t="str">
            <v>2035</v>
          </cell>
          <cell r="E4842">
            <v>2900</v>
          </cell>
        </row>
        <row r="4843">
          <cell r="A4843" t="str">
            <v>Luxembourg</v>
          </cell>
          <cell r="B4843" t="str">
            <v>LU</v>
          </cell>
          <cell r="C4843" t="str">
            <v>Renewable hydropower</v>
          </cell>
          <cell r="D4843" t="str">
            <v>2036</v>
          </cell>
          <cell r="E4843">
            <v>2900</v>
          </cell>
        </row>
        <row r="4844">
          <cell r="A4844" t="str">
            <v>Luxembourg</v>
          </cell>
          <cell r="B4844" t="str">
            <v>LU</v>
          </cell>
          <cell r="C4844" t="str">
            <v>Renewable hydropower</v>
          </cell>
          <cell r="D4844" t="str">
            <v>2037</v>
          </cell>
          <cell r="E4844">
            <v>2900</v>
          </cell>
        </row>
        <row r="4845">
          <cell r="A4845" t="str">
            <v>Luxembourg</v>
          </cell>
          <cell r="B4845" t="str">
            <v>LU</v>
          </cell>
          <cell r="C4845" t="str">
            <v>Renewable hydropower</v>
          </cell>
          <cell r="D4845" t="str">
            <v>2038</v>
          </cell>
          <cell r="E4845">
            <v>2900</v>
          </cell>
        </row>
        <row r="4846">
          <cell r="A4846" t="str">
            <v>Luxembourg</v>
          </cell>
          <cell r="B4846" t="str">
            <v>LU</v>
          </cell>
          <cell r="C4846" t="str">
            <v>Renewable hydropower</v>
          </cell>
          <cell r="D4846" t="str">
            <v>2039</v>
          </cell>
          <cell r="E4846">
            <v>2900</v>
          </cell>
        </row>
        <row r="4847">
          <cell r="A4847" t="str">
            <v>Luxembourg</v>
          </cell>
          <cell r="B4847" t="str">
            <v>LU</v>
          </cell>
          <cell r="C4847" t="str">
            <v>Renewable hydropower</v>
          </cell>
          <cell r="D4847" t="str">
            <v>2040</v>
          </cell>
          <cell r="E4847">
            <v>2900</v>
          </cell>
        </row>
        <row r="4848">
          <cell r="A4848" t="str">
            <v>Luxembourg</v>
          </cell>
          <cell r="B4848" t="str">
            <v>LU</v>
          </cell>
          <cell r="C4848" t="str">
            <v>Renewable hydropower</v>
          </cell>
          <cell r="D4848" t="str">
            <v>2041</v>
          </cell>
          <cell r="E4848">
            <v>2900</v>
          </cell>
        </row>
        <row r="4849">
          <cell r="A4849" t="str">
            <v>Luxembourg</v>
          </cell>
          <cell r="B4849" t="str">
            <v>LU</v>
          </cell>
          <cell r="C4849" t="str">
            <v>Renewable hydropower</v>
          </cell>
          <cell r="D4849" t="str">
            <v>2042</v>
          </cell>
          <cell r="E4849">
            <v>2900</v>
          </cell>
        </row>
        <row r="4850">
          <cell r="A4850" t="str">
            <v>Luxembourg</v>
          </cell>
          <cell r="B4850" t="str">
            <v>LU</v>
          </cell>
          <cell r="C4850" t="str">
            <v>Renewable hydropower</v>
          </cell>
          <cell r="D4850" t="str">
            <v>2043</v>
          </cell>
          <cell r="E4850">
            <v>2900</v>
          </cell>
        </row>
        <row r="4851">
          <cell r="A4851" t="str">
            <v>Luxembourg</v>
          </cell>
          <cell r="B4851" t="str">
            <v>LU</v>
          </cell>
          <cell r="C4851" t="str">
            <v>Renewable hydropower</v>
          </cell>
          <cell r="D4851" t="str">
            <v>2044</v>
          </cell>
          <cell r="E4851">
            <v>2900</v>
          </cell>
        </row>
        <row r="4852">
          <cell r="A4852" t="str">
            <v>Luxembourg</v>
          </cell>
          <cell r="B4852" t="str">
            <v>LU</v>
          </cell>
          <cell r="C4852" t="str">
            <v>Renewable hydropower</v>
          </cell>
          <cell r="D4852" t="str">
            <v>2045</v>
          </cell>
          <cell r="E4852">
            <v>2900</v>
          </cell>
        </row>
        <row r="4853">
          <cell r="A4853" t="str">
            <v>Luxembourg</v>
          </cell>
          <cell r="B4853" t="str">
            <v>LU</v>
          </cell>
          <cell r="C4853" t="str">
            <v>Renewable hydropower</v>
          </cell>
          <cell r="D4853" t="str">
            <v>2046</v>
          </cell>
          <cell r="E4853">
            <v>2900</v>
          </cell>
        </row>
        <row r="4854">
          <cell r="A4854" t="str">
            <v>Luxembourg</v>
          </cell>
          <cell r="B4854" t="str">
            <v>LU</v>
          </cell>
          <cell r="C4854" t="str">
            <v>Renewable hydropower</v>
          </cell>
          <cell r="D4854" t="str">
            <v>2047</v>
          </cell>
          <cell r="E4854">
            <v>2900</v>
          </cell>
        </row>
        <row r="4855">
          <cell r="A4855" t="str">
            <v>Luxembourg</v>
          </cell>
          <cell r="B4855" t="str">
            <v>LU</v>
          </cell>
          <cell r="C4855" t="str">
            <v>Renewable hydropower</v>
          </cell>
          <cell r="D4855" t="str">
            <v>2048</v>
          </cell>
          <cell r="E4855">
            <v>2900</v>
          </cell>
        </row>
        <row r="4856">
          <cell r="A4856" t="str">
            <v>Luxembourg</v>
          </cell>
          <cell r="B4856" t="str">
            <v>LU</v>
          </cell>
          <cell r="C4856" t="str">
            <v>Renewable hydropower</v>
          </cell>
          <cell r="D4856" t="str">
            <v>2049</v>
          </cell>
          <cell r="E4856">
            <v>2900</v>
          </cell>
        </row>
        <row r="4857">
          <cell r="A4857" t="str">
            <v>Luxembourg</v>
          </cell>
          <cell r="B4857" t="str">
            <v>LU</v>
          </cell>
          <cell r="C4857" t="str">
            <v>Renewable hydropower</v>
          </cell>
          <cell r="D4857" t="str">
            <v>2050</v>
          </cell>
          <cell r="E4857">
            <v>2900</v>
          </cell>
        </row>
        <row r="4858">
          <cell r="A4858" t="str">
            <v>Latvia</v>
          </cell>
          <cell r="B4858" t="str">
            <v>LV</v>
          </cell>
          <cell r="C4858" t="str">
            <v>Renewable hydropower</v>
          </cell>
          <cell r="D4858" t="str">
            <v>2018</v>
          </cell>
          <cell r="E4858">
            <v>2900</v>
          </cell>
        </row>
        <row r="4859">
          <cell r="A4859" t="str">
            <v>Latvia</v>
          </cell>
          <cell r="B4859" t="str">
            <v>LV</v>
          </cell>
          <cell r="C4859" t="str">
            <v>Renewable hydropower</v>
          </cell>
          <cell r="D4859" t="str">
            <v>2019</v>
          </cell>
          <cell r="E4859">
            <v>2900</v>
          </cell>
        </row>
        <row r="4860">
          <cell r="A4860" t="str">
            <v>Latvia</v>
          </cell>
          <cell r="B4860" t="str">
            <v>LV</v>
          </cell>
          <cell r="C4860" t="str">
            <v>Renewable hydropower</v>
          </cell>
          <cell r="D4860" t="str">
            <v>2020</v>
          </cell>
          <cell r="E4860">
            <v>2900</v>
          </cell>
        </row>
        <row r="4861">
          <cell r="A4861" t="str">
            <v>Latvia</v>
          </cell>
          <cell r="B4861" t="str">
            <v>LV</v>
          </cell>
          <cell r="C4861" t="str">
            <v>Renewable hydropower</v>
          </cell>
          <cell r="D4861" t="str">
            <v>2021</v>
          </cell>
          <cell r="E4861">
            <v>2900</v>
          </cell>
        </row>
        <row r="4862">
          <cell r="A4862" t="str">
            <v>Latvia</v>
          </cell>
          <cell r="B4862" t="str">
            <v>LV</v>
          </cell>
          <cell r="C4862" t="str">
            <v>Renewable hydropower</v>
          </cell>
          <cell r="D4862" t="str">
            <v>2022</v>
          </cell>
          <cell r="E4862">
            <v>2900</v>
          </cell>
        </row>
        <row r="4863">
          <cell r="A4863" t="str">
            <v>Latvia</v>
          </cell>
          <cell r="B4863" t="str">
            <v>LV</v>
          </cell>
          <cell r="C4863" t="str">
            <v>Renewable hydropower</v>
          </cell>
          <cell r="D4863" t="str">
            <v>2023</v>
          </cell>
          <cell r="E4863">
            <v>2900</v>
          </cell>
        </row>
        <row r="4864">
          <cell r="A4864" t="str">
            <v>Latvia</v>
          </cell>
          <cell r="B4864" t="str">
            <v>LV</v>
          </cell>
          <cell r="C4864" t="str">
            <v>Renewable hydropower</v>
          </cell>
          <cell r="D4864" t="str">
            <v>2024</v>
          </cell>
          <cell r="E4864">
            <v>2900</v>
          </cell>
        </row>
        <row r="4865">
          <cell r="A4865" t="str">
            <v>Latvia</v>
          </cell>
          <cell r="B4865" t="str">
            <v>LV</v>
          </cell>
          <cell r="C4865" t="str">
            <v>Renewable hydropower</v>
          </cell>
          <cell r="D4865" t="str">
            <v>2025</v>
          </cell>
          <cell r="E4865">
            <v>2900</v>
          </cell>
        </row>
        <row r="4866">
          <cell r="A4866" t="str">
            <v>Latvia</v>
          </cell>
          <cell r="B4866" t="str">
            <v>LV</v>
          </cell>
          <cell r="C4866" t="str">
            <v>Renewable hydropower</v>
          </cell>
          <cell r="D4866" t="str">
            <v>2026</v>
          </cell>
          <cell r="E4866">
            <v>2900</v>
          </cell>
        </row>
        <row r="4867">
          <cell r="A4867" t="str">
            <v>Latvia</v>
          </cell>
          <cell r="B4867" t="str">
            <v>LV</v>
          </cell>
          <cell r="C4867" t="str">
            <v>Renewable hydropower</v>
          </cell>
          <cell r="D4867" t="str">
            <v>2027</v>
          </cell>
          <cell r="E4867">
            <v>2900</v>
          </cell>
        </row>
        <row r="4868">
          <cell r="A4868" t="str">
            <v>Latvia</v>
          </cell>
          <cell r="B4868" t="str">
            <v>LV</v>
          </cell>
          <cell r="C4868" t="str">
            <v>Renewable hydropower</v>
          </cell>
          <cell r="D4868" t="str">
            <v>2028</v>
          </cell>
          <cell r="E4868">
            <v>2900</v>
          </cell>
        </row>
        <row r="4869">
          <cell r="A4869" t="str">
            <v>Latvia</v>
          </cell>
          <cell r="B4869" t="str">
            <v>LV</v>
          </cell>
          <cell r="C4869" t="str">
            <v>Renewable hydropower</v>
          </cell>
          <cell r="D4869" t="str">
            <v>2029</v>
          </cell>
          <cell r="E4869">
            <v>2900</v>
          </cell>
        </row>
        <row r="4870">
          <cell r="A4870" t="str">
            <v>Latvia</v>
          </cell>
          <cell r="B4870" t="str">
            <v>LV</v>
          </cell>
          <cell r="C4870" t="str">
            <v>Renewable hydropower</v>
          </cell>
          <cell r="D4870" t="str">
            <v>2030</v>
          </cell>
          <cell r="E4870">
            <v>2900</v>
          </cell>
        </row>
        <row r="4871">
          <cell r="A4871" t="str">
            <v>Latvia</v>
          </cell>
          <cell r="B4871" t="str">
            <v>LV</v>
          </cell>
          <cell r="C4871" t="str">
            <v>Renewable hydropower</v>
          </cell>
          <cell r="D4871" t="str">
            <v>2031</v>
          </cell>
          <cell r="E4871">
            <v>2900</v>
          </cell>
        </row>
        <row r="4872">
          <cell r="A4872" t="str">
            <v>Latvia</v>
          </cell>
          <cell r="B4872" t="str">
            <v>LV</v>
          </cell>
          <cell r="C4872" t="str">
            <v>Renewable hydropower</v>
          </cell>
          <cell r="D4872" t="str">
            <v>2032</v>
          </cell>
          <cell r="E4872">
            <v>2900</v>
          </cell>
        </row>
        <row r="4873">
          <cell r="A4873" t="str">
            <v>Latvia</v>
          </cell>
          <cell r="B4873" t="str">
            <v>LV</v>
          </cell>
          <cell r="C4873" t="str">
            <v>Renewable hydropower</v>
          </cell>
          <cell r="D4873" t="str">
            <v>2033</v>
          </cell>
          <cell r="E4873">
            <v>2900</v>
          </cell>
        </row>
        <row r="4874">
          <cell r="A4874" t="str">
            <v>Latvia</v>
          </cell>
          <cell r="B4874" t="str">
            <v>LV</v>
          </cell>
          <cell r="C4874" t="str">
            <v>Renewable hydropower</v>
          </cell>
          <cell r="D4874" t="str">
            <v>2034</v>
          </cell>
          <cell r="E4874">
            <v>2900</v>
          </cell>
        </row>
        <row r="4875">
          <cell r="A4875" t="str">
            <v>Latvia</v>
          </cell>
          <cell r="B4875" t="str">
            <v>LV</v>
          </cell>
          <cell r="C4875" t="str">
            <v>Renewable hydropower</v>
          </cell>
          <cell r="D4875" t="str">
            <v>2035</v>
          </cell>
          <cell r="E4875">
            <v>2900</v>
          </cell>
        </row>
        <row r="4876">
          <cell r="A4876" t="str">
            <v>Latvia</v>
          </cell>
          <cell r="B4876" t="str">
            <v>LV</v>
          </cell>
          <cell r="C4876" t="str">
            <v>Renewable hydropower</v>
          </cell>
          <cell r="D4876" t="str">
            <v>2036</v>
          </cell>
          <cell r="E4876">
            <v>2900</v>
          </cell>
        </row>
        <row r="4877">
          <cell r="A4877" t="str">
            <v>Latvia</v>
          </cell>
          <cell r="B4877" t="str">
            <v>LV</v>
          </cell>
          <cell r="C4877" t="str">
            <v>Renewable hydropower</v>
          </cell>
          <cell r="D4877" t="str">
            <v>2037</v>
          </cell>
          <cell r="E4877">
            <v>2900</v>
          </cell>
        </row>
        <row r="4878">
          <cell r="A4878" t="str">
            <v>Latvia</v>
          </cell>
          <cell r="B4878" t="str">
            <v>LV</v>
          </cell>
          <cell r="C4878" t="str">
            <v>Renewable hydropower</v>
          </cell>
          <cell r="D4878" t="str">
            <v>2038</v>
          </cell>
          <cell r="E4878">
            <v>2900</v>
          </cell>
        </row>
        <row r="4879">
          <cell r="A4879" t="str">
            <v>Latvia</v>
          </cell>
          <cell r="B4879" t="str">
            <v>LV</v>
          </cell>
          <cell r="C4879" t="str">
            <v>Renewable hydropower</v>
          </cell>
          <cell r="D4879" t="str">
            <v>2039</v>
          </cell>
          <cell r="E4879">
            <v>2900</v>
          </cell>
        </row>
        <row r="4880">
          <cell r="A4880" t="str">
            <v>Latvia</v>
          </cell>
          <cell r="B4880" t="str">
            <v>LV</v>
          </cell>
          <cell r="C4880" t="str">
            <v>Renewable hydropower</v>
          </cell>
          <cell r="D4880" t="str">
            <v>2040</v>
          </cell>
          <cell r="E4880">
            <v>2900</v>
          </cell>
        </row>
        <row r="4881">
          <cell r="A4881" t="str">
            <v>Latvia</v>
          </cell>
          <cell r="B4881" t="str">
            <v>LV</v>
          </cell>
          <cell r="C4881" t="str">
            <v>Renewable hydropower</v>
          </cell>
          <cell r="D4881" t="str">
            <v>2041</v>
          </cell>
          <cell r="E4881">
            <v>2900</v>
          </cell>
        </row>
        <row r="4882">
          <cell r="A4882" t="str">
            <v>Latvia</v>
          </cell>
          <cell r="B4882" t="str">
            <v>LV</v>
          </cell>
          <cell r="C4882" t="str">
            <v>Renewable hydropower</v>
          </cell>
          <cell r="D4882" t="str">
            <v>2042</v>
          </cell>
          <cell r="E4882">
            <v>2900</v>
          </cell>
        </row>
        <row r="4883">
          <cell r="A4883" t="str">
            <v>Latvia</v>
          </cell>
          <cell r="B4883" t="str">
            <v>LV</v>
          </cell>
          <cell r="C4883" t="str">
            <v>Renewable hydropower</v>
          </cell>
          <cell r="D4883" t="str">
            <v>2043</v>
          </cell>
          <cell r="E4883">
            <v>2900</v>
          </cell>
        </row>
        <row r="4884">
          <cell r="A4884" t="str">
            <v>Latvia</v>
          </cell>
          <cell r="B4884" t="str">
            <v>LV</v>
          </cell>
          <cell r="C4884" t="str">
            <v>Renewable hydropower</v>
          </cell>
          <cell r="D4884" t="str">
            <v>2044</v>
          </cell>
          <cell r="E4884">
            <v>2900</v>
          </cell>
        </row>
        <row r="4885">
          <cell r="A4885" t="str">
            <v>Latvia</v>
          </cell>
          <cell r="B4885" t="str">
            <v>LV</v>
          </cell>
          <cell r="C4885" t="str">
            <v>Renewable hydropower</v>
          </cell>
          <cell r="D4885" t="str">
            <v>2045</v>
          </cell>
          <cell r="E4885">
            <v>2900</v>
          </cell>
        </row>
        <row r="4886">
          <cell r="A4886" t="str">
            <v>Latvia</v>
          </cell>
          <cell r="B4886" t="str">
            <v>LV</v>
          </cell>
          <cell r="C4886" t="str">
            <v>Renewable hydropower</v>
          </cell>
          <cell r="D4886" t="str">
            <v>2046</v>
          </cell>
          <cell r="E4886">
            <v>2900</v>
          </cell>
        </row>
        <row r="4887">
          <cell r="A4887" t="str">
            <v>Latvia</v>
          </cell>
          <cell r="B4887" t="str">
            <v>LV</v>
          </cell>
          <cell r="C4887" t="str">
            <v>Renewable hydropower</v>
          </cell>
          <cell r="D4887" t="str">
            <v>2047</v>
          </cell>
          <cell r="E4887">
            <v>2900</v>
          </cell>
        </row>
        <row r="4888">
          <cell r="A4888" t="str">
            <v>Latvia</v>
          </cell>
          <cell r="B4888" t="str">
            <v>LV</v>
          </cell>
          <cell r="C4888" t="str">
            <v>Renewable hydropower</v>
          </cell>
          <cell r="D4888" t="str">
            <v>2048</v>
          </cell>
          <cell r="E4888">
            <v>2900</v>
          </cell>
        </row>
        <row r="4889">
          <cell r="A4889" t="str">
            <v>Latvia</v>
          </cell>
          <cell r="B4889" t="str">
            <v>LV</v>
          </cell>
          <cell r="C4889" t="str">
            <v>Renewable hydropower</v>
          </cell>
          <cell r="D4889" t="str">
            <v>2049</v>
          </cell>
          <cell r="E4889">
            <v>2900</v>
          </cell>
        </row>
        <row r="4890">
          <cell r="A4890" t="str">
            <v>Latvia</v>
          </cell>
          <cell r="B4890" t="str">
            <v>LV</v>
          </cell>
          <cell r="C4890" t="str">
            <v>Renewable hydropower</v>
          </cell>
          <cell r="D4890" t="str">
            <v>2050</v>
          </cell>
          <cell r="E4890">
            <v>2900</v>
          </cell>
        </row>
        <row r="4891">
          <cell r="A4891" t="str">
            <v>Montenegro</v>
          </cell>
          <cell r="B4891" t="str">
            <v>ME</v>
          </cell>
          <cell r="C4891" t="str">
            <v>Renewable hydropower</v>
          </cell>
          <cell r="D4891" t="str">
            <v>2018</v>
          </cell>
          <cell r="E4891">
            <v>2900</v>
          </cell>
        </row>
        <row r="4892">
          <cell r="A4892" t="str">
            <v>Montenegro</v>
          </cell>
          <cell r="B4892" t="str">
            <v>ME</v>
          </cell>
          <cell r="C4892" t="str">
            <v>Renewable hydropower</v>
          </cell>
          <cell r="D4892" t="str">
            <v>2019</v>
          </cell>
          <cell r="E4892">
            <v>2900</v>
          </cell>
        </row>
        <row r="4893">
          <cell r="A4893" t="str">
            <v>Montenegro</v>
          </cell>
          <cell r="B4893" t="str">
            <v>ME</v>
          </cell>
          <cell r="C4893" t="str">
            <v>Renewable hydropower</v>
          </cell>
          <cell r="D4893" t="str">
            <v>2020</v>
          </cell>
          <cell r="E4893">
            <v>2900</v>
          </cell>
        </row>
        <row r="4894">
          <cell r="A4894" t="str">
            <v>Montenegro</v>
          </cell>
          <cell r="B4894" t="str">
            <v>ME</v>
          </cell>
          <cell r="C4894" t="str">
            <v>Renewable hydropower</v>
          </cell>
          <cell r="D4894" t="str">
            <v>2021</v>
          </cell>
          <cell r="E4894">
            <v>2900</v>
          </cell>
        </row>
        <row r="4895">
          <cell r="A4895" t="str">
            <v>Montenegro</v>
          </cell>
          <cell r="B4895" t="str">
            <v>ME</v>
          </cell>
          <cell r="C4895" t="str">
            <v>Renewable hydropower</v>
          </cell>
          <cell r="D4895" t="str">
            <v>2022</v>
          </cell>
          <cell r="E4895">
            <v>2900</v>
          </cell>
        </row>
        <row r="4896">
          <cell r="A4896" t="str">
            <v>Montenegro</v>
          </cell>
          <cell r="B4896" t="str">
            <v>ME</v>
          </cell>
          <cell r="C4896" t="str">
            <v>Renewable hydropower</v>
          </cell>
          <cell r="D4896" t="str">
            <v>2023</v>
          </cell>
          <cell r="E4896">
            <v>2900</v>
          </cell>
        </row>
        <row r="4897">
          <cell r="A4897" t="str">
            <v>Montenegro</v>
          </cell>
          <cell r="B4897" t="str">
            <v>ME</v>
          </cell>
          <cell r="C4897" t="str">
            <v>Renewable hydropower</v>
          </cell>
          <cell r="D4897" t="str">
            <v>2024</v>
          </cell>
          <cell r="E4897">
            <v>2900</v>
          </cell>
        </row>
        <row r="4898">
          <cell r="A4898" t="str">
            <v>Montenegro</v>
          </cell>
          <cell r="B4898" t="str">
            <v>ME</v>
          </cell>
          <cell r="C4898" t="str">
            <v>Renewable hydropower</v>
          </cell>
          <cell r="D4898" t="str">
            <v>2025</v>
          </cell>
          <cell r="E4898">
            <v>2900</v>
          </cell>
        </row>
        <row r="4899">
          <cell r="A4899" t="str">
            <v>Montenegro</v>
          </cell>
          <cell r="B4899" t="str">
            <v>ME</v>
          </cell>
          <cell r="C4899" t="str">
            <v>Renewable hydropower</v>
          </cell>
          <cell r="D4899" t="str">
            <v>2026</v>
          </cell>
          <cell r="E4899">
            <v>2900</v>
          </cell>
        </row>
        <row r="4900">
          <cell r="A4900" t="str">
            <v>Montenegro</v>
          </cell>
          <cell r="B4900" t="str">
            <v>ME</v>
          </cell>
          <cell r="C4900" t="str">
            <v>Renewable hydropower</v>
          </cell>
          <cell r="D4900" t="str">
            <v>2027</v>
          </cell>
          <cell r="E4900">
            <v>2900</v>
          </cell>
        </row>
        <row r="4901">
          <cell r="A4901" t="str">
            <v>Montenegro</v>
          </cell>
          <cell r="B4901" t="str">
            <v>ME</v>
          </cell>
          <cell r="C4901" t="str">
            <v>Renewable hydropower</v>
          </cell>
          <cell r="D4901" t="str">
            <v>2028</v>
          </cell>
          <cell r="E4901">
            <v>2900</v>
          </cell>
        </row>
        <row r="4902">
          <cell r="A4902" t="str">
            <v>Montenegro</v>
          </cell>
          <cell r="B4902" t="str">
            <v>ME</v>
          </cell>
          <cell r="C4902" t="str">
            <v>Renewable hydropower</v>
          </cell>
          <cell r="D4902" t="str">
            <v>2029</v>
          </cell>
          <cell r="E4902">
            <v>2900</v>
          </cell>
        </row>
        <row r="4903">
          <cell r="A4903" t="str">
            <v>Montenegro</v>
          </cell>
          <cell r="B4903" t="str">
            <v>ME</v>
          </cell>
          <cell r="C4903" t="str">
            <v>Renewable hydropower</v>
          </cell>
          <cell r="D4903" t="str">
            <v>2030</v>
          </cell>
          <cell r="E4903">
            <v>2900</v>
          </cell>
        </row>
        <row r="4904">
          <cell r="A4904" t="str">
            <v>Montenegro</v>
          </cell>
          <cell r="B4904" t="str">
            <v>ME</v>
          </cell>
          <cell r="C4904" t="str">
            <v>Renewable hydropower</v>
          </cell>
          <cell r="D4904" t="str">
            <v>2031</v>
          </cell>
          <cell r="E4904">
            <v>2900</v>
          </cell>
        </row>
        <row r="4905">
          <cell r="A4905" t="str">
            <v>Montenegro</v>
          </cell>
          <cell r="B4905" t="str">
            <v>ME</v>
          </cell>
          <cell r="C4905" t="str">
            <v>Renewable hydropower</v>
          </cell>
          <cell r="D4905" t="str">
            <v>2032</v>
          </cell>
          <cell r="E4905">
            <v>2900</v>
          </cell>
        </row>
        <row r="4906">
          <cell r="A4906" t="str">
            <v>Montenegro</v>
          </cell>
          <cell r="B4906" t="str">
            <v>ME</v>
          </cell>
          <cell r="C4906" t="str">
            <v>Renewable hydropower</v>
          </cell>
          <cell r="D4906" t="str">
            <v>2033</v>
          </cell>
          <cell r="E4906">
            <v>2900</v>
          </cell>
        </row>
        <row r="4907">
          <cell r="A4907" t="str">
            <v>Montenegro</v>
          </cell>
          <cell r="B4907" t="str">
            <v>ME</v>
          </cell>
          <cell r="C4907" t="str">
            <v>Renewable hydropower</v>
          </cell>
          <cell r="D4907" t="str">
            <v>2034</v>
          </cell>
          <cell r="E4907">
            <v>2900</v>
          </cell>
        </row>
        <row r="4908">
          <cell r="A4908" t="str">
            <v>Montenegro</v>
          </cell>
          <cell r="B4908" t="str">
            <v>ME</v>
          </cell>
          <cell r="C4908" t="str">
            <v>Renewable hydropower</v>
          </cell>
          <cell r="D4908" t="str">
            <v>2035</v>
          </cell>
          <cell r="E4908">
            <v>2900</v>
          </cell>
        </row>
        <row r="4909">
          <cell r="A4909" t="str">
            <v>Montenegro</v>
          </cell>
          <cell r="B4909" t="str">
            <v>ME</v>
          </cell>
          <cell r="C4909" t="str">
            <v>Renewable hydropower</v>
          </cell>
          <cell r="D4909" t="str">
            <v>2036</v>
          </cell>
          <cell r="E4909">
            <v>2900</v>
          </cell>
        </row>
        <row r="4910">
          <cell r="A4910" t="str">
            <v>Montenegro</v>
          </cell>
          <cell r="B4910" t="str">
            <v>ME</v>
          </cell>
          <cell r="C4910" t="str">
            <v>Renewable hydropower</v>
          </cell>
          <cell r="D4910" t="str">
            <v>2037</v>
          </cell>
          <cell r="E4910">
            <v>2900</v>
          </cell>
        </row>
        <row r="4911">
          <cell r="A4911" t="str">
            <v>Montenegro</v>
          </cell>
          <cell r="B4911" t="str">
            <v>ME</v>
          </cell>
          <cell r="C4911" t="str">
            <v>Renewable hydropower</v>
          </cell>
          <cell r="D4911" t="str">
            <v>2038</v>
          </cell>
          <cell r="E4911">
            <v>2900</v>
          </cell>
        </row>
        <row r="4912">
          <cell r="A4912" t="str">
            <v>Montenegro</v>
          </cell>
          <cell r="B4912" t="str">
            <v>ME</v>
          </cell>
          <cell r="C4912" t="str">
            <v>Renewable hydropower</v>
          </cell>
          <cell r="D4912" t="str">
            <v>2039</v>
          </cell>
          <cell r="E4912">
            <v>2900</v>
          </cell>
        </row>
        <row r="4913">
          <cell r="A4913" t="str">
            <v>Montenegro</v>
          </cell>
          <cell r="B4913" t="str">
            <v>ME</v>
          </cell>
          <cell r="C4913" t="str">
            <v>Renewable hydropower</v>
          </cell>
          <cell r="D4913" t="str">
            <v>2040</v>
          </cell>
          <cell r="E4913">
            <v>2900</v>
          </cell>
        </row>
        <row r="4914">
          <cell r="A4914" t="str">
            <v>Montenegro</v>
          </cell>
          <cell r="B4914" t="str">
            <v>ME</v>
          </cell>
          <cell r="C4914" t="str">
            <v>Renewable hydropower</v>
          </cell>
          <cell r="D4914" t="str">
            <v>2041</v>
          </cell>
          <cell r="E4914">
            <v>2900</v>
          </cell>
        </row>
        <row r="4915">
          <cell r="A4915" t="str">
            <v>Montenegro</v>
          </cell>
          <cell r="B4915" t="str">
            <v>ME</v>
          </cell>
          <cell r="C4915" t="str">
            <v>Renewable hydropower</v>
          </cell>
          <cell r="D4915" t="str">
            <v>2042</v>
          </cell>
          <cell r="E4915">
            <v>2900</v>
          </cell>
        </row>
        <row r="4916">
          <cell r="A4916" t="str">
            <v>Montenegro</v>
          </cell>
          <cell r="B4916" t="str">
            <v>ME</v>
          </cell>
          <cell r="C4916" t="str">
            <v>Renewable hydropower</v>
          </cell>
          <cell r="D4916" t="str">
            <v>2043</v>
          </cell>
          <cell r="E4916">
            <v>2900</v>
          </cell>
        </row>
        <row r="4917">
          <cell r="A4917" t="str">
            <v>Montenegro</v>
          </cell>
          <cell r="B4917" t="str">
            <v>ME</v>
          </cell>
          <cell r="C4917" t="str">
            <v>Renewable hydropower</v>
          </cell>
          <cell r="D4917" t="str">
            <v>2044</v>
          </cell>
          <cell r="E4917">
            <v>2900</v>
          </cell>
        </row>
        <row r="4918">
          <cell r="A4918" t="str">
            <v>Montenegro</v>
          </cell>
          <cell r="B4918" t="str">
            <v>ME</v>
          </cell>
          <cell r="C4918" t="str">
            <v>Renewable hydropower</v>
          </cell>
          <cell r="D4918" t="str">
            <v>2045</v>
          </cell>
          <cell r="E4918">
            <v>2900</v>
          </cell>
        </row>
        <row r="4919">
          <cell r="A4919" t="str">
            <v>Montenegro</v>
          </cell>
          <cell r="B4919" t="str">
            <v>ME</v>
          </cell>
          <cell r="C4919" t="str">
            <v>Renewable hydropower</v>
          </cell>
          <cell r="D4919" t="str">
            <v>2046</v>
          </cell>
          <cell r="E4919">
            <v>2900</v>
          </cell>
        </row>
        <row r="4920">
          <cell r="A4920" t="str">
            <v>Montenegro</v>
          </cell>
          <cell r="B4920" t="str">
            <v>ME</v>
          </cell>
          <cell r="C4920" t="str">
            <v>Renewable hydropower</v>
          </cell>
          <cell r="D4920" t="str">
            <v>2047</v>
          </cell>
          <cell r="E4920">
            <v>2900</v>
          </cell>
        </row>
        <row r="4921">
          <cell r="A4921" t="str">
            <v>Montenegro</v>
          </cell>
          <cell r="B4921" t="str">
            <v>ME</v>
          </cell>
          <cell r="C4921" t="str">
            <v>Renewable hydropower</v>
          </cell>
          <cell r="D4921" t="str">
            <v>2048</v>
          </cell>
          <cell r="E4921">
            <v>2900</v>
          </cell>
        </row>
        <row r="4922">
          <cell r="A4922" t="str">
            <v>Montenegro</v>
          </cell>
          <cell r="B4922" t="str">
            <v>ME</v>
          </cell>
          <cell r="C4922" t="str">
            <v>Renewable hydropower</v>
          </cell>
          <cell r="D4922" t="str">
            <v>2049</v>
          </cell>
          <cell r="E4922">
            <v>2900</v>
          </cell>
        </row>
        <row r="4923">
          <cell r="A4923" t="str">
            <v>Montenegro</v>
          </cell>
          <cell r="B4923" t="str">
            <v>ME</v>
          </cell>
          <cell r="C4923" t="str">
            <v>Renewable hydropower</v>
          </cell>
          <cell r="D4923" t="str">
            <v>2050</v>
          </cell>
          <cell r="E4923">
            <v>2900</v>
          </cell>
        </row>
        <row r="4924">
          <cell r="A4924" t="str">
            <v>North Macedonia</v>
          </cell>
          <cell r="B4924" t="str">
            <v>MK</v>
          </cell>
          <cell r="C4924" t="str">
            <v>Renewable hydropower</v>
          </cell>
          <cell r="D4924" t="str">
            <v>2018</v>
          </cell>
          <cell r="E4924">
            <v>2900</v>
          </cell>
        </row>
        <row r="4925">
          <cell r="A4925" t="str">
            <v>North Macedonia</v>
          </cell>
          <cell r="B4925" t="str">
            <v>MK</v>
          </cell>
          <cell r="C4925" t="str">
            <v>Renewable hydropower</v>
          </cell>
          <cell r="D4925" t="str">
            <v>2019</v>
          </cell>
          <cell r="E4925">
            <v>2900</v>
          </cell>
        </row>
        <row r="4926">
          <cell r="A4926" t="str">
            <v>North Macedonia</v>
          </cell>
          <cell r="B4926" t="str">
            <v>MK</v>
          </cell>
          <cell r="C4926" t="str">
            <v>Renewable hydropower</v>
          </cell>
          <cell r="D4926" t="str">
            <v>2020</v>
          </cell>
          <cell r="E4926">
            <v>2900</v>
          </cell>
        </row>
        <row r="4927">
          <cell r="A4927" t="str">
            <v>North Macedonia</v>
          </cell>
          <cell r="B4927" t="str">
            <v>MK</v>
          </cell>
          <cell r="C4927" t="str">
            <v>Renewable hydropower</v>
          </cell>
          <cell r="D4927" t="str">
            <v>2021</v>
          </cell>
          <cell r="E4927">
            <v>2900</v>
          </cell>
        </row>
        <row r="4928">
          <cell r="A4928" t="str">
            <v>North Macedonia</v>
          </cell>
          <cell r="B4928" t="str">
            <v>MK</v>
          </cell>
          <cell r="C4928" t="str">
            <v>Renewable hydropower</v>
          </cell>
          <cell r="D4928" t="str">
            <v>2022</v>
          </cell>
          <cell r="E4928">
            <v>2900</v>
          </cell>
        </row>
        <row r="4929">
          <cell r="A4929" t="str">
            <v>North Macedonia</v>
          </cell>
          <cell r="B4929" t="str">
            <v>MK</v>
          </cell>
          <cell r="C4929" t="str">
            <v>Renewable hydropower</v>
          </cell>
          <cell r="D4929" t="str">
            <v>2023</v>
          </cell>
          <cell r="E4929">
            <v>2900</v>
          </cell>
        </row>
        <row r="4930">
          <cell r="A4930" t="str">
            <v>North Macedonia</v>
          </cell>
          <cell r="B4930" t="str">
            <v>MK</v>
          </cell>
          <cell r="C4930" t="str">
            <v>Renewable hydropower</v>
          </cell>
          <cell r="D4930" t="str">
            <v>2024</v>
          </cell>
          <cell r="E4930">
            <v>2900</v>
          </cell>
        </row>
        <row r="4931">
          <cell r="A4931" t="str">
            <v>North Macedonia</v>
          </cell>
          <cell r="B4931" t="str">
            <v>MK</v>
          </cell>
          <cell r="C4931" t="str">
            <v>Renewable hydropower</v>
          </cell>
          <cell r="D4931" t="str">
            <v>2025</v>
          </cell>
          <cell r="E4931">
            <v>2900</v>
          </cell>
        </row>
        <row r="4932">
          <cell r="A4932" t="str">
            <v>North Macedonia</v>
          </cell>
          <cell r="B4932" t="str">
            <v>MK</v>
          </cell>
          <cell r="C4932" t="str">
            <v>Renewable hydropower</v>
          </cell>
          <cell r="D4932" t="str">
            <v>2026</v>
          </cell>
          <cell r="E4932">
            <v>2900</v>
          </cell>
        </row>
        <row r="4933">
          <cell r="A4933" t="str">
            <v>North Macedonia</v>
          </cell>
          <cell r="B4933" t="str">
            <v>MK</v>
          </cell>
          <cell r="C4933" t="str">
            <v>Renewable hydropower</v>
          </cell>
          <cell r="D4933" t="str">
            <v>2027</v>
          </cell>
          <cell r="E4933">
            <v>2900</v>
          </cell>
        </row>
        <row r="4934">
          <cell r="A4934" t="str">
            <v>North Macedonia</v>
          </cell>
          <cell r="B4934" t="str">
            <v>MK</v>
          </cell>
          <cell r="C4934" t="str">
            <v>Renewable hydropower</v>
          </cell>
          <cell r="D4934" t="str">
            <v>2028</v>
          </cell>
          <cell r="E4934">
            <v>2900</v>
          </cell>
        </row>
        <row r="4935">
          <cell r="A4935" t="str">
            <v>North Macedonia</v>
          </cell>
          <cell r="B4935" t="str">
            <v>MK</v>
          </cell>
          <cell r="C4935" t="str">
            <v>Renewable hydropower</v>
          </cell>
          <cell r="D4935" t="str">
            <v>2029</v>
          </cell>
          <cell r="E4935">
            <v>2900</v>
          </cell>
        </row>
        <row r="4936">
          <cell r="A4936" t="str">
            <v>North Macedonia</v>
          </cell>
          <cell r="B4936" t="str">
            <v>MK</v>
          </cell>
          <cell r="C4936" t="str">
            <v>Renewable hydropower</v>
          </cell>
          <cell r="D4936" t="str">
            <v>2030</v>
          </cell>
          <cell r="E4936">
            <v>2900</v>
          </cell>
        </row>
        <row r="4937">
          <cell r="A4937" t="str">
            <v>North Macedonia</v>
          </cell>
          <cell r="B4937" t="str">
            <v>MK</v>
          </cell>
          <cell r="C4937" t="str">
            <v>Renewable hydropower</v>
          </cell>
          <cell r="D4937" t="str">
            <v>2031</v>
          </cell>
          <cell r="E4937">
            <v>2900</v>
          </cell>
        </row>
        <row r="4938">
          <cell r="A4938" t="str">
            <v>North Macedonia</v>
          </cell>
          <cell r="B4938" t="str">
            <v>MK</v>
          </cell>
          <cell r="C4938" t="str">
            <v>Renewable hydropower</v>
          </cell>
          <cell r="D4938" t="str">
            <v>2032</v>
          </cell>
          <cell r="E4938">
            <v>2900</v>
          </cell>
        </row>
        <row r="4939">
          <cell r="A4939" t="str">
            <v>North Macedonia</v>
          </cell>
          <cell r="B4939" t="str">
            <v>MK</v>
          </cell>
          <cell r="C4939" t="str">
            <v>Renewable hydropower</v>
          </cell>
          <cell r="D4939" t="str">
            <v>2033</v>
          </cell>
          <cell r="E4939">
            <v>2900</v>
          </cell>
        </row>
        <row r="4940">
          <cell r="A4940" t="str">
            <v>North Macedonia</v>
          </cell>
          <cell r="B4940" t="str">
            <v>MK</v>
          </cell>
          <cell r="C4940" t="str">
            <v>Renewable hydropower</v>
          </cell>
          <cell r="D4940" t="str">
            <v>2034</v>
          </cell>
          <cell r="E4940">
            <v>2900</v>
          </cell>
        </row>
        <row r="4941">
          <cell r="A4941" t="str">
            <v>North Macedonia</v>
          </cell>
          <cell r="B4941" t="str">
            <v>MK</v>
          </cell>
          <cell r="C4941" t="str">
            <v>Renewable hydropower</v>
          </cell>
          <cell r="D4941" t="str">
            <v>2035</v>
          </cell>
          <cell r="E4941">
            <v>2900</v>
          </cell>
        </row>
        <row r="4942">
          <cell r="A4942" t="str">
            <v>North Macedonia</v>
          </cell>
          <cell r="B4942" t="str">
            <v>MK</v>
          </cell>
          <cell r="C4942" t="str">
            <v>Renewable hydropower</v>
          </cell>
          <cell r="D4942" t="str">
            <v>2036</v>
          </cell>
          <cell r="E4942">
            <v>2900</v>
          </cell>
        </row>
        <row r="4943">
          <cell r="A4943" t="str">
            <v>North Macedonia</v>
          </cell>
          <cell r="B4943" t="str">
            <v>MK</v>
          </cell>
          <cell r="C4943" t="str">
            <v>Renewable hydropower</v>
          </cell>
          <cell r="D4943" t="str">
            <v>2037</v>
          </cell>
          <cell r="E4943">
            <v>2900</v>
          </cell>
        </row>
        <row r="4944">
          <cell r="A4944" t="str">
            <v>North Macedonia</v>
          </cell>
          <cell r="B4944" t="str">
            <v>MK</v>
          </cell>
          <cell r="C4944" t="str">
            <v>Renewable hydropower</v>
          </cell>
          <cell r="D4944" t="str">
            <v>2038</v>
          </cell>
          <cell r="E4944">
            <v>2900</v>
          </cell>
        </row>
        <row r="4945">
          <cell r="A4945" t="str">
            <v>North Macedonia</v>
          </cell>
          <cell r="B4945" t="str">
            <v>MK</v>
          </cell>
          <cell r="C4945" t="str">
            <v>Renewable hydropower</v>
          </cell>
          <cell r="D4945" t="str">
            <v>2039</v>
          </cell>
          <cell r="E4945">
            <v>2900</v>
          </cell>
        </row>
        <row r="4946">
          <cell r="A4946" t="str">
            <v>North Macedonia</v>
          </cell>
          <cell r="B4946" t="str">
            <v>MK</v>
          </cell>
          <cell r="C4946" t="str">
            <v>Renewable hydropower</v>
          </cell>
          <cell r="D4946" t="str">
            <v>2040</v>
          </cell>
          <cell r="E4946">
            <v>2900</v>
          </cell>
        </row>
        <row r="4947">
          <cell r="A4947" t="str">
            <v>North Macedonia</v>
          </cell>
          <cell r="B4947" t="str">
            <v>MK</v>
          </cell>
          <cell r="C4947" t="str">
            <v>Renewable hydropower</v>
          </cell>
          <cell r="D4947" t="str">
            <v>2041</v>
          </cell>
          <cell r="E4947">
            <v>2900</v>
          </cell>
        </row>
        <row r="4948">
          <cell r="A4948" t="str">
            <v>North Macedonia</v>
          </cell>
          <cell r="B4948" t="str">
            <v>MK</v>
          </cell>
          <cell r="C4948" t="str">
            <v>Renewable hydropower</v>
          </cell>
          <cell r="D4948" t="str">
            <v>2042</v>
          </cell>
          <cell r="E4948">
            <v>2900</v>
          </cell>
        </row>
        <row r="4949">
          <cell r="A4949" t="str">
            <v>North Macedonia</v>
          </cell>
          <cell r="B4949" t="str">
            <v>MK</v>
          </cell>
          <cell r="C4949" t="str">
            <v>Renewable hydropower</v>
          </cell>
          <cell r="D4949" t="str">
            <v>2043</v>
          </cell>
          <cell r="E4949">
            <v>2900</v>
          </cell>
        </row>
        <row r="4950">
          <cell r="A4950" t="str">
            <v>North Macedonia</v>
          </cell>
          <cell r="B4950" t="str">
            <v>MK</v>
          </cell>
          <cell r="C4950" t="str">
            <v>Renewable hydropower</v>
          </cell>
          <cell r="D4950" t="str">
            <v>2044</v>
          </cell>
          <cell r="E4950">
            <v>2900</v>
          </cell>
        </row>
        <row r="4951">
          <cell r="A4951" t="str">
            <v>North Macedonia</v>
          </cell>
          <cell r="B4951" t="str">
            <v>MK</v>
          </cell>
          <cell r="C4951" t="str">
            <v>Renewable hydropower</v>
          </cell>
          <cell r="D4951" t="str">
            <v>2045</v>
          </cell>
          <cell r="E4951">
            <v>2900</v>
          </cell>
        </row>
        <row r="4952">
          <cell r="A4952" t="str">
            <v>North Macedonia</v>
          </cell>
          <cell r="B4952" t="str">
            <v>MK</v>
          </cell>
          <cell r="C4952" t="str">
            <v>Renewable hydropower</v>
          </cell>
          <cell r="D4952" t="str">
            <v>2046</v>
          </cell>
          <cell r="E4952">
            <v>2900</v>
          </cell>
        </row>
        <row r="4953">
          <cell r="A4953" t="str">
            <v>North Macedonia</v>
          </cell>
          <cell r="B4953" t="str">
            <v>MK</v>
          </cell>
          <cell r="C4953" t="str">
            <v>Renewable hydropower</v>
          </cell>
          <cell r="D4953" t="str">
            <v>2047</v>
          </cell>
          <cell r="E4953">
            <v>2900</v>
          </cell>
        </row>
        <row r="4954">
          <cell r="A4954" t="str">
            <v>North Macedonia</v>
          </cell>
          <cell r="B4954" t="str">
            <v>MK</v>
          </cell>
          <cell r="C4954" t="str">
            <v>Renewable hydropower</v>
          </cell>
          <cell r="D4954" t="str">
            <v>2048</v>
          </cell>
          <cell r="E4954">
            <v>2900</v>
          </cell>
        </row>
        <row r="4955">
          <cell r="A4955" t="str">
            <v>North Macedonia</v>
          </cell>
          <cell r="B4955" t="str">
            <v>MK</v>
          </cell>
          <cell r="C4955" t="str">
            <v>Renewable hydropower</v>
          </cell>
          <cell r="D4955" t="str">
            <v>2049</v>
          </cell>
          <cell r="E4955">
            <v>2900</v>
          </cell>
        </row>
        <row r="4956">
          <cell r="A4956" t="str">
            <v>North Macedonia</v>
          </cell>
          <cell r="B4956" t="str">
            <v>MK</v>
          </cell>
          <cell r="C4956" t="str">
            <v>Renewable hydropower</v>
          </cell>
          <cell r="D4956" t="str">
            <v>2050</v>
          </cell>
          <cell r="E4956">
            <v>2900</v>
          </cell>
        </row>
        <row r="4957">
          <cell r="A4957" t="str">
            <v>Netherlands</v>
          </cell>
          <cell r="B4957" t="str">
            <v>NL</v>
          </cell>
          <cell r="C4957" t="str">
            <v>Renewable hydropower</v>
          </cell>
          <cell r="D4957" t="str">
            <v>2018</v>
          </cell>
          <cell r="E4957">
            <v>2900</v>
          </cell>
        </row>
        <row r="4958">
          <cell r="A4958" t="str">
            <v>Netherlands</v>
          </cell>
          <cell r="B4958" t="str">
            <v>NL</v>
          </cell>
          <cell r="C4958" t="str">
            <v>Renewable hydropower</v>
          </cell>
          <cell r="D4958" t="str">
            <v>2019</v>
          </cell>
          <cell r="E4958">
            <v>2900</v>
          </cell>
        </row>
        <row r="4959">
          <cell r="A4959" t="str">
            <v>Netherlands</v>
          </cell>
          <cell r="B4959" t="str">
            <v>NL</v>
          </cell>
          <cell r="C4959" t="str">
            <v>Renewable hydropower</v>
          </cell>
          <cell r="D4959" t="str">
            <v>2020</v>
          </cell>
          <cell r="E4959">
            <v>2900</v>
          </cell>
        </row>
        <row r="4960">
          <cell r="A4960" t="str">
            <v>Netherlands</v>
          </cell>
          <cell r="B4960" t="str">
            <v>NL</v>
          </cell>
          <cell r="C4960" t="str">
            <v>Renewable hydropower</v>
          </cell>
          <cell r="D4960" t="str">
            <v>2021</v>
          </cell>
          <cell r="E4960">
            <v>2900</v>
          </cell>
        </row>
        <row r="4961">
          <cell r="A4961" t="str">
            <v>Netherlands</v>
          </cell>
          <cell r="B4961" t="str">
            <v>NL</v>
          </cell>
          <cell r="C4961" t="str">
            <v>Renewable hydropower</v>
          </cell>
          <cell r="D4961" t="str">
            <v>2022</v>
          </cell>
          <cell r="E4961">
            <v>2900</v>
          </cell>
        </row>
        <row r="4962">
          <cell r="A4962" t="str">
            <v>Netherlands</v>
          </cell>
          <cell r="B4962" t="str">
            <v>NL</v>
          </cell>
          <cell r="C4962" t="str">
            <v>Renewable hydropower</v>
          </cell>
          <cell r="D4962" t="str">
            <v>2023</v>
          </cell>
          <cell r="E4962">
            <v>2900</v>
          </cell>
        </row>
        <row r="4963">
          <cell r="A4963" t="str">
            <v>Netherlands</v>
          </cell>
          <cell r="B4963" t="str">
            <v>NL</v>
          </cell>
          <cell r="C4963" t="str">
            <v>Renewable hydropower</v>
          </cell>
          <cell r="D4963" t="str">
            <v>2024</v>
          </cell>
          <cell r="E4963">
            <v>2900</v>
          </cell>
        </row>
        <row r="4964">
          <cell r="A4964" t="str">
            <v>Netherlands</v>
          </cell>
          <cell r="B4964" t="str">
            <v>NL</v>
          </cell>
          <cell r="C4964" t="str">
            <v>Renewable hydropower</v>
          </cell>
          <cell r="D4964" t="str">
            <v>2025</v>
          </cell>
          <cell r="E4964">
            <v>2900</v>
          </cell>
        </row>
        <row r="4965">
          <cell r="A4965" t="str">
            <v>Netherlands</v>
          </cell>
          <cell r="B4965" t="str">
            <v>NL</v>
          </cell>
          <cell r="C4965" t="str">
            <v>Renewable hydropower</v>
          </cell>
          <cell r="D4965" t="str">
            <v>2026</v>
          </cell>
          <cell r="E4965">
            <v>2900</v>
          </cell>
        </row>
        <row r="4966">
          <cell r="A4966" t="str">
            <v>Netherlands</v>
          </cell>
          <cell r="B4966" t="str">
            <v>NL</v>
          </cell>
          <cell r="C4966" t="str">
            <v>Renewable hydropower</v>
          </cell>
          <cell r="D4966" t="str">
            <v>2027</v>
          </cell>
          <cell r="E4966">
            <v>2900</v>
          </cell>
        </row>
        <row r="4967">
          <cell r="A4967" t="str">
            <v>Netherlands</v>
          </cell>
          <cell r="B4967" t="str">
            <v>NL</v>
          </cell>
          <cell r="C4967" t="str">
            <v>Renewable hydropower</v>
          </cell>
          <cell r="D4967" t="str">
            <v>2028</v>
          </cell>
          <cell r="E4967">
            <v>2900</v>
          </cell>
        </row>
        <row r="4968">
          <cell r="A4968" t="str">
            <v>Netherlands</v>
          </cell>
          <cell r="B4968" t="str">
            <v>NL</v>
          </cell>
          <cell r="C4968" t="str">
            <v>Renewable hydropower</v>
          </cell>
          <cell r="D4968" t="str">
            <v>2029</v>
          </cell>
          <cell r="E4968">
            <v>2900</v>
          </cell>
        </row>
        <row r="4969">
          <cell r="A4969" t="str">
            <v>Netherlands</v>
          </cell>
          <cell r="B4969" t="str">
            <v>NL</v>
          </cell>
          <cell r="C4969" t="str">
            <v>Renewable hydropower</v>
          </cell>
          <cell r="D4969" t="str">
            <v>2030</v>
          </cell>
          <cell r="E4969">
            <v>2900</v>
          </cell>
        </row>
        <row r="4970">
          <cell r="A4970" t="str">
            <v>Netherlands</v>
          </cell>
          <cell r="B4970" t="str">
            <v>NL</v>
          </cell>
          <cell r="C4970" t="str">
            <v>Renewable hydropower</v>
          </cell>
          <cell r="D4970" t="str">
            <v>2031</v>
          </cell>
          <cell r="E4970">
            <v>2900</v>
          </cell>
        </row>
        <row r="4971">
          <cell r="A4971" t="str">
            <v>Netherlands</v>
          </cell>
          <cell r="B4971" t="str">
            <v>NL</v>
          </cell>
          <cell r="C4971" t="str">
            <v>Renewable hydropower</v>
          </cell>
          <cell r="D4971" t="str">
            <v>2032</v>
          </cell>
          <cell r="E4971">
            <v>2900</v>
          </cell>
        </row>
        <row r="4972">
          <cell r="A4972" t="str">
            <v>Netherlands</v>
          </cell>
          <cell r="B4972" t="str">
            <v>NL</v>
          </cell>
          <cell r="C4972" t="str">
            <v>Renewable hydropower</v>
          </cell>
          <cell r="D4972" t="str">
            <v>2033</v>
          </cell>
          <cell r="E4972">
            <v>2900</v>
          </cell>
        </row>
        <row r="4973">
          <cell r="A4973" t="str">
            <v>Netherlands</v>
          </cell>
          <cell r="B4973" t="str">
            <v>NL</v>
          </cell>
          <cell r="C4973" t="str">
            <v>Renewable hydropower</v>
          </cell>
          <cell r="D4973" t="str">
            <v>2034</v>
          </cell>
          <cell r="E4973">
            <v>2900</v>
          </cell>
        </row>
        <row r="4974">
          <cell r="A4974" t="str">
            <v>Netherlands</v>
          </cell>
          <cell r="B4974" t="str">
            <v>NL</v>
          </cell>
          <cell r="C4974" t="str">
            <v>Renewable hydropower</v>
          </cell>
          <cell r="D4974" t="str">
            <v>2035</v>
          </cell>
          <cell r="E4974">
            <v>2900</v>
          </cell>
        </row>
        <row r="4975">
          <cell r="A4975" t="str">
            <v>Netherlands</v>
          </cell>
          <cell r="B4975" t="str">
            <v>NL</v>
          </cell>
          <cell r="C4975" t="str">
            <v>Renewable hydropower</v>
          </cell>
          <cell r="D4975" t="str">
            <v>2036</v>
          </cell>
          <cell r="E4975">
            <v>2900</v>
          </cell>
        </row>
        <row r="4976">
          <cell r="A4976" t="str">
            <v>Netherlands</v>
          </cell>
          <cell r="B4976" t="str">
            <v>NL</v>
          </cell>
          <cell r="C4976" t="str">
            <v>Renewable hydropower</v>
          </cell>
          <cell r="D4976" t="str">
            <v>2037</v>
          </cell>
          <cell r="E4976">
            <v>2900</v>
          </cell>
        </row>
        <row r="4977">
          <cell r="A4977" t="str">
            <v>Netherlands</v>
          </cell>
          <cell r="B4977" t="str">
            <v>NL</v>
          </cell>
          <cell r="C4977" t="str">
            <v>Renewable hydropower</v>
          </cell>
          <cell r="D4977" t="str">
            <v>2038</v>
          </cell>
          <cell r="E4977">
            <v>2900</v>
          </cell>
        </row>
        <row r="4978">
          <cell r="A4978" t="str">
            <v>Netherlands</v>
          </cell>
          <cell r="B4978" t="str">
            <v>NL</v>
          </cell>
          <cell r="C4978" t="str">
            <v>Renewable hydropower</v>
          </cell>
          <cell r="D4978" t="str">
            <v>2039</v>
          </cell>
          <cell r="E4978">
            <v>2900</v>
          </cell>
        </row>
        <row r="4979">
          <cell r="A4979" t="str">
            <v>Netherlands</v>
          </cell>
          <cell r="B4979" t="str">
            <v>NL</v>
          </cell>
          <cell r="C4979" t="str">
            <v>Renewable hydropower</v>
          </cell>
          <cell r="D4979" t="str">
            <v>2040</v>
          </cell>
          <cell r="E4979">
            <v>2900</v>
          </cell>
        </row>
        <row r="4980">
          <cell r="A4980" t="str">
            <v>Netherlands</v>
          </cell>
          <cell r="B4980" t="str">
            <v>NL</v>
          </cell>
          <cell r="C4980" t="str">
            <v>Renewable hydropower</v>
          </cell>
          <cell r="D4980" t="str">
            <v>2041</v>
          </cell>
          <cell r="E4980">
            <v>2900</v>
          </cell>
        </row>
        <row r="4981">
          <cell r="A4981" t="str">
            <v>Netherlands</v>
          </cell>
          <cell r="B4981" t="str">
            <v>NL</v>
          </cell>
          <cell r="C4981" t="str">
            <v>Renewable hydropower</v>
          </cell>
          <cell r="D4981" t="str">
            <v>2042</v>
          </cell>
          <cell r="E4981">
            <v>2900</v>
          </cell>
        </row>
        <row r="4982">
          <cell r="A4982" t="str">
            <v>Netherlands</v>
          </cell>
          <cell r="B4982" t="str">
            <v>NL</v>
          </cell>
          <cell r="C4982" t="str">
            <v>Renewable hydropower</v>
          </cell>
          <cell r="D4982" t="str">
            <v>2043</v>
          </cell>
          <cell r="E4982">
            <v>2900</v>
          </cell>
        </row>
        <row r="4983">
          <cell r="A4983" t="str">
            <v>Netherlands</v>
          </cell>
          <cell r="B4983" t="str">
            <v>NL</v>
          </cell>
          <cell r="C4983" t="str">
            <v>Renewable hydropower</v>
          </cell>
          <cell r="D4983" t="str">
            <v>2044</v>
          </cell>
          <cell r="E4983">
            <v>2900</v>
          </cell>
        </row>
        <row r="4984">
          <cell r="A4984" t="str">
            <v>Netherlands</v>
          </cell>
          <cell r="B4984" t="str">
            <v>NL</v>
          </cell>
          <cell r="C4984" t="str">
            <v>Renewable hydropower</v>
          </cell>
          <cell r="D4984" t="str">
            <v>2045</v>
          </cell>
          <cell r="E4984">
            <v>2900</v>
          </cell>
        </row>
        <row r="4985">
          <cell r="A4985" t="str">
            <v>Netherlands</v>
          </cell>
          <cell r="B4985" t="str">
            <v>NL</v>
          </cell>
          <cell r="C4985" t="str">
            <v>Renewable hydropower</v>
          </cell>
          <cell r="D4985" t="str">
            <v>2046</v>
          </cell>
          <cell r="E4985">
            <v>2900</v>
          </cell>
        </row>
        <row r="4986">
          <cell r="A4986" t="str">
            <v>Netherlands</v>
          </cell>
          <cell r="B4986" t="str">
            <v>NL</v>
          </cell>
          <cell r="C4986" t="str">
            <v>Renewable hydropower</v>
          </cell>
          <cell r="D4986" t="str">
            <v>2047</v>
          </cell>
          <cell r="E4986">
            <v>2900</v>
          </cell>
        </row>
        <row r="4987">
          <cell r="A4987" t="str">
            <v>Netherlands</v>
          </cell>
          <cell r="B4987" t="str">
            <v>NL</v>
          </cell>
          <cell r="C4987" t="str">
            <v>Renewable hydropower</v>
          </cell>
          <cell r="D4987" t="str">
            <v>2048</v>
          </cell>
          <cell r="E4987">
            <v>2900</v>
          </cell>
        </row>
        <row r="4988">
          <cell r="A4988" t="str">
            <v>Netherlands</v>
          </cell>
          <cell r="B4988" t="str">
            <v>NL</v>
          </cell>
          <cell r="C4988" t="str">
            <v>Renewable hydropower</v>
          </cell>
          <cell r="D4988" t="str">
            <v>2049</v>
          </cell>
          <cell r="E4988">
            <v>2900</v>
          </cell>
        </row>
        <row r="4989">
          <cell r="A4989" t="str">
            <v>Netherlands</v>
          </cell>
          <cell r="B4989" t="str">
            <v>NL</v>
          </cell>
          <cell r="C4989" t="str">
            <v>Renewable hydropower</v>
          </cell>
          <cell r="D4989" t="str">
            <v>2050</v>
          </cell>
          <cell r="E4989">
            <v>2900</v>
          </cell>
        </row>
        <row r="4990">
          <cell r="A4990" t="str">
            <v>Norway NO1</v>
          </cell>
          <cell r="B4990" t="str">
            <v>NO1</v>
          </cell>
          <cell r="C4990" t="str">
            <v>Renewable hydropower</v>
          </cell>
          <cell r="D4990" t="str">
            <v>2018</v>
          </cell>
          <cell r="E4990">
            <v>2900</v>
          </cell>
        </row>
        <row r="4991">
          <cell r="A4991" t="str">
            <v>Norway NO1</v>
          </cell>
          <cell r="B4991" t="str">
            <v>NO1</v>
          </cell>
          <cell r="C4991" t="str">
            <v>Renewable hydropower</v>
          </cell>
          <cell r="D4991" t="str">
            <v>2019</v>
          </cell>
          <cell r="E4991">
            <v>2900</v>
          </cell>
        </row>
        <row r="4992">
          <cell r="A4992" t="str">
            <v>Norway NO1</v>
          </cell>
          <cell r="B4992" t="str">
            <v>NO1</v>
          </cell>
          <cell r="C4992" t="str">
            <v>Renewable hydropower</v>
          </cell>
          <cell r="D4992" t="str">
            <v>2020</v>
          </cell>
          <cell r="E4992">
            <v>2900</v>
          </cell>
        </row>
        <row r="4993">
          <cell r="A4993" t="str">
            <v>Norway NO1</v>
          </cell>
          <cell r="B4993" t="str">
            <v>NO1</v>
          </cell>
          <cell r="C4993" t="str">
            <v>Renewable hydropower</v>
          </cell>
          <cell r="D4993" t="str">
            <v>2021</v>
          </cell>
          <cell r="E4993">
            <v>2900</v>
          </cell>
        </row>
        <row r="4994">
          <cell r="A4994" t="str">
            <v>Norway NO1</v>
          </cell>
          <cell r="B4994" t="str">
            <v>NO1</v>
          </cell>
          <cell r="C4994" t="str">
            <v>Renewable hydropower</v>
          </cell>
          <cell r="D4994" t="str">
            <v>2022</v>
          </cell>
          <cell r="E4994">
            <v>2900</v>
          </cell>
        </row>
        <row r="4995">
          <cell r="A4995" t="str">
            <v>Norway NO1</v>
          </cell>
          <cell r="B4995" t="str">
            <v>NO1</v>
          </cell>
          <cell r="C4995" t="str">
            <v>Renewable hydropower</v>
          </cell>
          <cell r="D4995" t="str">
            <v>2023</v>
          </cell>
          <cell r="E4995">
            <v>2900</v>
          </cell>
        </row>
        <row r="4996">
          <cell r="A4996" t="str">
            <v>Norway NO1</v>
          </cell>
          <cell r="B4996" t="str">
            <v>NO1</v>
          </cell>
          <cell r="C4996" t="str">
            <v>Renewable hydropower</v>
          </cell>
          <cell r="D4996" t="str">
            <v>2024</v>
          </cell>
          <cell r="E4996">
            <v>2900</v>
          </cell>
        </row>
        <row r="4997">
          <cell r="A4997" t="str">
            <v>Norway NO1</v>
          </cell>
          <cell r="B4997" t="str">
            <v>NO1</v>
          </cell>
          <cell r="C4997" t="str">
            <v>Renewable hydropower</v>
          </cell>
          <cell r="D4997" t="str">
            <v>2025</v>
          </cell>
          <cell r="E4997">
            <v>2900</v>
          </cell>
        </row>
        <row r="4998">
          <cell r="A4998" t="str">
            <v>Norway NO1</v>
          </cell>
          <cell r="B4998" t="str">
            <v>NO1</v>
          </cell>
          <cell r="C4998" t="str">
            <v>Renewable hydropower</v>
          </cell>
          <cell r="D4998" t="str">
            <v>2026</v>
          </cell>
          <cell r="E4998">
            <v>2900</v>
          </cell>
        </row>
        <row r="4999">
          <cell r="A4999" t="str">
            <v>Norway NO1</v>
          </cell>
          <cell r="B4999" t="str">
            <v>NO1</v>
          </cell>
          <cell r="C4999" t="str">
            <v>Renewable hydropower</v>
          </cell>
          <cell r="D4999" t="str">
            <v>2027</v>
          </cell>
          <cell r="E4999">
            <v>2900</v>
          </cell>
        </row>
        <row r="5000">
          <cell r="A5000" t="str">
            <v>Norway NO1</v>
          </cell>
          <cell r="B5000" t="str">
            <v>NO1</v>
          </cell>
          <cell r="C5000" t="str">
            <v>Renewable hydropower</v>
          </cell>
          <cell r="D5000" t="str">
            <v>2028</v>
          </cell>
          <cell r="E5000">
            <v>2900</v>
          </cell>
        </row>
        <row r="5001">
          <cell r="A5001" t="str">
            <v>Norway NO1</v>
          </cell>
          <cell r="B5001" t="str">
            <v>NO1</v>
          </cell>
          <cell r="C5001" t="str">
            <v>Renewable hydropower</v>
          </cell>
          <cell r="D5001" t="str">
            <v>2029</v>
          </cell>
          <cell r="E5001">
            <v>2900</v>
          </cell>
        </row>
        <row r="5002">
          <cell r="A5002" t="str">
            <v>Norway NO1</v>
          </cell>
          <cell r="B5002" t="str">
            <v>NO1</v>
          </cell>
          <cell r="C5002" t="str">
            <v>Renewable hydropower</v>
          </cell>
          <cell r="D5002" t="str">
            <v>2030</v>
          </cell>
          <cell r="E5002">
            <v>2900</v>
          </cell>
        </row>
        <row r="5003">
          <cell r="A5003" t="str">
            <v>Norway NO1</v>
          </cell>
          <cell r="B5003" t="str">
            <v>NO1</v>
          </cell>
          <cell r="C5003" t="str">
            <v>Renewable hydropower</v>
          </cell>
          <cell r="D5003" t="str">
            <v>2031</v>
          </cell>
          <cell r="E5003">
            <v>2900</v>
          </cell>
        </row>
        <row r="5004">
          <cell r="A5004" t="str">
            <v>Norway NO1</v>
          </cell>
          <cell r="B5004" t="str">
            <v>NO1</v>
          </cell>
          <cell r="C5004" t="str">
            <v>Renewable hydropower</v>
          </cell>
          <cell r="D5004" t="str">
            <v>2032</v>
          </cell>
          <cell r="E5004">
            <v>2900</v>
          </cell>
        </row>
        <row r="5005">
          <cell r="A5005" t="str">
            <v>Norway NO1</v>
          </cell>
          <cell r="B5005" t="str">
            <v>NO1</v>
          </cell>
          <cell r="C5005" t="str">
            <v>Renewable hydropower</v>
          </cell>
          <cell r="D5005" t="str">
            <v>2033</v>
          </cell>
          <cell r="E5005">
            <v>2900</v>
          </cell>
        </row>
        <row r="5006">
          <cell r="A5006" t="str">
            <v>Norway NO1</v>
          </cell>
          <cell r="B5006" t="str">
            <v>NO1</v>
          </cell>
          <cell r="C5006" t="str">
            <v>Renewable hydropower</v>
          </cell>
          <cell r="D5006" t="str">
            <v>2034</v>
          </cell>
          <cell r="E5006">
            <v>2900</v>
          </cell>
        </row>
        <row r="5007">
          <cell r="A5007" t="str">
            <v>Norway NO1</v>
          </cell>
          <cell r="B5007" t="str">
            <v>NO1</v>
          </cell>
          <cell r="C5007" t="str">
            <v>Renewable hydropower</v>
          </cell>
          <cell r="D5007" t="str">
            <v>2035</v>
          </cell>
          <cell r="E5007">
            <v>2900</v>
          </cell>
        </row>
        <row r="5008">
          <cell r="A5008" t="str">
            <v>Norway NO1</v>
          </cell>
          <cell r="B5008" t="str">
            <v>NO1</v>
          </cell>
          <cell r="C5008" t="str">
            <v>Renewable hydropower</v>
          </cell>
          <cell r="D5008" t="str">
            <v>2036</v>
          </cell>
          <cell r="E5008">
            <v>2900</v>
          </cell>
        </row>
        <row r="5009">
          <cell r="A5009" t="str">
            <v>Norway NO1</v>
          </cell>
          <cell r="B5009" t="str">
            <v>NO1</v>
          </cell>
          <cell r="C5009" t="str">
            <v>Renewable hydropower</v>
          </cell>
          <cell r="D5009" t="str">
            <v>2037</v>
          </cell>
          <cell r="E5009">
            <v>2900</v>
          </cell>
        </row>
        <row r="5010">
          <cell r="A5010" t="str">
            <v>Norway NO1</v>
          </cell>
          <cell r="B5010" t="str">
            <v>NO1</v>
          </cell>
          <cell r="C5010" t="str">
            <v>Renewable hydropower</v>
          </cell>
          <cell r="D5010" t="str">
            <v>2038</v>
          </cell>
          <cell r="E5010">
            <v>2900</v>
          </cell>
        </row>
        <row r="5011">
          <cell r="A5011" t="str">
            <v>Norway NO1</v>
          </cell>
          <cell r="B5011" t="str">
            <v>NO1</v>
          </cell>
          <cell r="C5011" t="str">
            <v>Renewable hydropower</v>
          </cell>
          <cell r="D5011" t="str">
            <v>2039</v>
          </cell>
          <cell r="E5011">
            <v>2900</v>
          </cell>
        </row>
        <row r="5012">
          <cell r="A5012" t="str">
            <v>Norway NO1</v>
          </cell>
          <cell r="B5012" t="str">
            <v>NO1</v>
          </cell>
          <cell r="C5012" t="str">
            <v>Renewable hydropower</v>
          </cell>
          <cell r="D5012" t="str">
            <v>2040</v>
          </cell>
          <cell r="E5012">
            <v>2900</v>
          </cell>
        </row>
        <row r="5013">
          <cell r="A5013" t="str">
            <v>Norway NO1</v>
          </cell>
          <cell r="B5013" t="str">
            <v>NO1</v>
          </cell>
          <cell r="C5013" t="str">
            <v>Renewable hydropower</v>
          </cell>
          <cell r="D5013" t="str">
            <v>2041</v>
          </cell>
          <cell r="E5013">
            <v>2900</v>
          </cell>
        </row>
        <row r="5014">
          <cell r="A5014" t="str">
            <v>Norway NO1</v>
          </cell>
          <cell r="B5014" t="str">
            <v>NO1</v>
          </cell>
          <cell r="C5014" t="str">
            <v>Renewable hydropower</v>
          </cell>
          <cell r="D5014" t="str">
            <v>2042</v>
          </cell>
          <cell r="E5014">
            <v>2900</v>
          </cell>
        </row>
        <row r="5015">
          <cell r="A5015" t="str">
            <v>Norway NO1</v>
          </cell>
          <cell r="B5015" t="str">
            <v>NO1</v>
          </cell>
          <cell r="C5015" t="str">
            <v>Renewable hydropower</v>
          </cell>
          <cell r="D5015" t="str">
            <v>2043</v>
          </cell>
          <cell r="E5015">
            <v>2900</v>
          </cell>
        </row>
        <row r="5016">
          <cell r="A5016" t="str">
            <v>Norway NO1</v>
          </cell>
          <cell r="B5016" t="str">
            <v>NO1</v>
          </cell>
          <cell r="C5016" t="str">
            <v>Renewable hydropower</v>
          </cell>
          <cell r="D5016" t="str">
            <v>2044</v>
          </cell>
          <cell r="E5016">
            <v>2900</v>
          </cell>
        </row>
        <row r="5017">
          <cell r="A5017" t="str">
            <v>Norway NO1</v>
          </cell>
          <cell r="B5017" t="str">
            <v>NO1</v>
          </cell>
          <cell r="C5017" t="str">
            <v>Renewable hydropower</v>
          </cell>
          <cell r="D5017" t="str">
            <v>2045</v>
          </cell>
          <cell r="E5017">
            <v>2900</v>
          </cell>
        </row>
        <row r="5018">
          <cell r="A5018" t="str">
            <v>Norway NO1</v>
          </cell>
          <cell r="B5018" t="str">
            <v>NO1</v>
          </cell>
          <cell r="C5018" t="str">
            <v>Renewable hydropower</v>
          </cell>
          <cell r="D5018" t="str">
            <v>2046</v>
          </cell>
          <cell r="E5018">
            <v>2900</v>
          </cell>
        </row>
        <row r="5019">
          <cell r="A5019" t="str">
            <v>Norway NO1</v>
          </cell>
          <cell r="B5019" t="str">
            <v>NO1</v>
          </cell>
          <cell r="C5019" t="str">
            <v>Renewable hydropower</v>
          </cell>
          <cell r="D5019" t="str">
            <v>2047</v>
          </cell>
          <cell r="E5019">
            <v>2900</v>
          </cell>
        </row>
        <row r="5020">
          <cell r="A5020" t="str">
            <v>Norway NO1</v>
          </cell>
          <cell r="B5020" t="str">
            <v>NO1</v>
          </cell>
          <cell r="C5020" t="str">
            <v>Renewable hydropower</v>
          </cell>
          <cell r="D5020" t="str">
            <v>2048</v>
          </cell>
          <cell r="E5020">
            <v>2900</v>
          </cell>
        </row>
        <row r="5021">
          <cell r="A5021" t="str">
            <v>Norway NO1</v>
          </cell>
          <cell r="B5021" t="str">
            <v>NO1</v>
          </cell>
          <cell r="C5021" t="str">
            <v>Renewable hydropower</v>
          </cell>
          <cell r="D5021" t="str">
            <v>2049</v>
          </cell>
          <cell r="E5021">
            <v>2900</v>
          </cell>
        </row>
        <row r="5022">
          <cell r="A5022" t="str">
            <v>Norway NO1</v>
          </cell>
          <cell r="B5022" t="str">
            <v>NO1</v>
          </cell>
          <cell r="C5022" t="str">
            <v>Renewable hydropower</v>
          </cell>
          <cell r="D5022" t="str">
            <v>2050</v>
          </cell>
          <cell r="E5022">
            <v>2900</v>
          </cell>
        </row>
        <row r="5023">
          <cell r="A5023" t="str">
            <v>Norway NO2</v>
          </cell>
          <cell r="B5023" t="str">
            <v>NO2</v>
          </cell>
          <cell r="C5023" t="str">
            <v>Renewable hydropower</v>
          </cell>
          <cell r="D5023" t="str">
            <v>2018</v>
          </cell>
          <cell r="E5023">
            <v>2900</v>
          </cell>
        </row>
        <row r="5024">
          <cell r="A5024" t="str">
            <v>Norway NO2</v>
          </cell>
          <cell r="B5024" t="str">
            <v>NO2</v>
          </cell>
          <cell r="C5024" t="str">
            <v>Renewable hydropower</v>
          </cell>
          <cell r="D5024" t="str">
            <v>2019</v>
          </cell>
          <cell r="E5024">
            <v>2900</v>
          </cell>
        </row>
        <row r="5025">
          <cell r="A5025" t="str">
            <v>Norway NO2</v>
          </cell>
          <cell r="B5025" t="str">
            <v>NO2</v>
          </cell>
          <cell r="C5025" t="str">
            <v>Renewable hydropower</v>
          </cell>
          <cell r="D5025" t="str">
            <v>2020</v>
          </cell>
          <cell r="E5025">
            <v>2900</v>
          </cell>
        </row>
        <row r="5026">
          <cell r="A5026" t="str">
            <v>Norway NO2</v>
          </cell>
          <cell r="B5026" t="str">
            <v>NO2</v>
          </cell>
          <cell r="C5026" t="str">
            <v>Renewable hydropower</v>
          </cell>
          <cell r="D5026" t="str">
            <v>2021</v>
          </cell>
          <cell r="E5026">
            <v>2900</v>
          </cell>
        </row>
        <row r="5027">
          <cell r="A5027" t="str">
            <v>Norway NO2</v>
          </cell>
          <cell r="B5027" t="str">
            <v>NO2</v>
          </cell>
          <cell r="C5027" t="str">
            <v>Renewable hydropower</v>
          </cell>
          <cell r="D5027" t="str">
            <v>2022</v>
          </cell>
          <cell r="E5027">
            <v>2900</v>
          </cell>
        </row>
        <row r="5028">
          <cell r="A5028" t="str">
            <v>Norway NO2</v>
          </cell>
          <cell r="B5028" t="str">
            <v>NO2</v>
          </cell>
          <cell r="C5028" t="str">
            <v>Renewable hydropower</v>
          </cell>
          <cell r="D5028" t="str">
            <v>2023</v>
          </cell>
          <cell r="E5028">
            <v>2900</v>
          </cell>
        </row>
        <row r="5029">
          <cell r="A5029" t="str">
            <v>Norway NO2</v>
          </cell>
          <cell r="B5029" t="str">
            <v>NO2</v>
          </cell>
          <cell r="C5029" t="str">
            <v>Renewable hydropower</v>
          </cell>
          <cell r="D5029" t="str">
            <v>2024</v>
          </cell>
          <cell r="E5029">
            <v>2900</v>
          </cell>
        </row>
        <row r="5030">
          <cell r="A5030" t="str">
            <v>Norway NO2</v>
          </cell>
          <cell r="B5030" t="str">
            <v>NO2</v>
          </cell>
          <cell r="C5030" t="str">
            <v>Renewable hydropower</v>
          </cell>
          <cell r="D5030" t="str">
            <v>2025</v>
          </cell>
          <cell r="E5030">
            <v>2900</v>
          </cell>
        </row>
        <row r="5031">
          <cell r="A5031" t="str">
            <v>Norway NO2</v>
          </cell>
          <cell r="B5031" t="str">
            <v>NO2</v>
          </cell>
          <cell r="C5031" t="str">
            <v>Renewable hydropower</v>
          </cell>
          <cell r="D5031" t="str">
            <v>2026</v>
          </cell>
          <cell r="E5031">
            <v>2900</v>
          </cell>
        </row>
        <row r="5032">
          <cell r="A5032" t="str">
            <v>Norway NO2</v>
          </cell>
          <cell r="B5032" t="str">
            <v>NO2</v>
          </cell>
          <cell r="C5032" t="str">
            <v>Renewable hydropower</v>
          </cell>
          <cell r="D5032" t="str">
            <v>2027</v>
          </cell>
          <cell r="E5032">
            <v>2900</v>
          </cell>
        </row>
        <row r="5033">
          <cell r="A5033" t="str">
            <v>Norway NO2</v>
          </cell>
          <cell r="B5033" t="str">
            <v>NO2</v>
          </cell>
          <cell r="C5033" t="str">
            <v>Renewable hydropower</v>
          </cell>
          <cell r="D5033" t="str">
            <v>2028</v>
          </cell>
          <cell r="E5033">
            <v>2900</v>
          </cell>
        </row>
        <row r="5034">
          <cell r="A5034" t="str">
            <v>Norway NO2</v>
          </cell>
          <cell r="B5034" t="str">
            <v>NO2</v>
          </cell>
          <cell r="C5034" t="str">
            <v>Renewable hydropower</v>
          </cell>
          <cell r="D5034" t="str">
            <v>2029</v>
          </cell>
          <cell r="E5034">
            <v>2900</v>
          </cell>
        </row>
        <row r="5035">
          <cell r="A5035" t="str">
            <v>Norway NO2</v>
          </cell>
          <cell r="B5035" t="str">
            <v>NO2</v>
          </cell>
          <cell r="C5035" t="str">
            <v>Renewable hydropower</v>
          </cell>
          <cell r="D5035" t="str">
            <v>2030</v>
          </cell>
          <cell r="E5035">
            <v>2900</v>
          </cell>
        </row>
        <row r="5036">
          <cell r="A5036" t="str">
            <v>Norway NO2</v>
          </cell>
          <cell r="B5036" t="str">
            <v>NO2</v>
          </cell>
          <cell r="C5036" t="str">
            <v>Renewable hydropower</v>
          </cell>
          <cell r="D5036" t="str">
            <v>2031</v>
          </cell>
          <cell r="E5036">
            <v>2900</v>
          </cell>
        </row>
        <row r="5037">
          <cell r="A5037" t="str">
            <v>Norway NO2</v>
          </cell>
          <cell r="B5037" t="str">
            <v>NO2</v>
          </cell>
          <cell r="C5037" t="str">
            <v>Renewable hydropower</v>
          </cell>
          <cell r="D5037" t="str">
            <v>2032</v>
          </cell>
          <cell r="E5037">
            <v>2900</v>
          </cell>
        </row>
        <row r="5038">
          <cell r="A5038" t="str">
            <v>Norway NO2</v>
          </cell>
          <cell r="B5038" t="str">
            <v>NO2</v>
          </cell>
          <cell r="C5038" t="str">
            <v>Renewable hydropower</v>
          </cell>
          <cell r="D5038" t="str">
            <v>2033</v>
          </cell>
          <cell r="E5038">
            <v>2900</v>
          </cell>
        </row>
        <row r="5039">
          <cell r="A5039" t="str">
            <v>Norway NO2</v>
          </cell>
          <cell r="B5039" t="str">
            <v>NO2</v>
          </cell>
          <cell r="C5039" t="str">
            <v>Renewable hydropower</v>
          </cell>
          <cell r="D5039" t="str">
            <v>2034</v>
          </cell>
          <cell r="E5039">
            <v>2900</v>
          </cell>
        </row>
        <row r="5040">
          <cell r="A5040" t="str">
            <v>Norway NO2</v>
          </cell>
          <cell r="B5040" t="str">
            <v>NO2</v>
          </cell>
          <cell r="C5040" t="str">
            <v>Renewable hydropower</v>
          </cell>
          <cell r="D5040" t="str">
            <v>2035</v>
          </cell>
          <cell r="E5040">
            <v>2900</v>
          </cell>
        </row>
        <row r="5041">
          <cell r="A5041" t="str">
            <v>Norway NO2</v>
          </cell>
          <cell r="B5041" t="str">
            <v>NO2</v>
          </cell>
          <cell r="C5041" t="str">
            <v>Renewable hydropower</v>
          </cell>
          <cell r="D5041" t="str">
            <v>2036</v>
          </cell>
          <cell r="E5041">
            <v>2900</v>
          </cell>
        </row>
        <row r="5042">
          <cell r="A5042" t="str">
            <v>Norway NO2</v>
          </cell>
          <cell r="B5042" t="str">
            <v>NO2</v>
          </cell>
          <cell r="C5042" t="str">
            <v>Renewable hydropower</v>
          </cell>
          <cell r="D5042" t="str">
            <v>2037</v>
          </cell>
          <cell r="E5042">
            <v>2900</v>
          </cell>
        </row>
        <row r="5043">
          <cell r="A5043" t="str">
            <v>Norway NO2</v>
          </cell>
          <cell r="B5043" t="str">
            <v>NO2</v>
          </cell>
          <cell r="C5043" t="str">
            <v>Renewable hydropower</v>
          </cell>
          <cell r="D5043" t="str">
            <v>2038</v>
          </cell>
          <cell r="E5043">
            <v>2900</v>
          </cell>
        </row>
        <row r="5044">
          <cell r="A5044" t="str">
            <v>Norway NO2</v>
          </cell>
          <cell r="B5044" t="str">
            <v>NO2</v>
          </cell>
          <cell r="C5044" t="str">
            <v>Renewable hydropower</v>
          </cell>
          <cell r="D5044" t="str">
            <v>2039</v>
          </cell>
          <cell r="E5044">
            <v>2900</v>
          </cell>
        </row>
        <row r="5045">
          <cell r="A5045" t="str">
            <v>Norway NO2</v>
          </cell>
          <cell r="B5045" t="str">
            <v>NO2</v>
          </cell>
          <cell r="C5045" t="str">
            <v>Renewable hydropower</v>
          </cell>
          <cell r="D5045" t="str">
            <v>2040</v>
          </cell>
          <cell r="E5045">
            <v>2900</v>
          </cell>
        </row>
        <row r="5046">
          <cell r="A5046" t="str">
            <v>Norway NO2</v>
          </cell>
          <cell r="B5046" t="str">
            <v>NO2</v>
          </cell>
          <cell r="C5046" t="str">
            <v>Renewable hydropower</v>
          </cell>
          <cell r="D5046" t="str">
            <v>2041</v>
          </cell>
          <cell r="E5046">
            <v>2900</v>
          </cell>
        </row>
        <row r="5047">
          <cell r="A5047" t="str">
            <v>Norway NO2</v>
          </cell>
          <cell r="B5047" t="str">
            <v>NO2</v>
          </cell>
          <cell r="C5047" t="str">
            <v>Renewable hydropower</v>
          </cell>
          <cell r="D5047" t="str">
            <v>2042</v>
          </cell>
          <cell r="E5047">
            <v>2900</v>
          </cell>
        </row>
        <row r="5048">
          <cell r="A5048" t="str">
            <v>Norway NO2</v>
          </cell>
          <cell r="B5048" t="str">
            <v>NO2</v>
          </cell>
          <cell r="C5048" t="str">
            <v>Renewable hydropower</v>
          </cell>
          <cell r="D5048" t="str">
            <v>2043</v>
          </cell>
          <cell r="E5048">
            <v>2900</v>
          </cell>
        </row>
        <row r="5049">
          <cell r="A5049" t="str">
            <v>Norway NO2</v>
          </cell>
          <cell r="B5049" t="str">
            <v>NO2</v>
          </cell>
          <cell r="C5049" t="str">
            <v>Renewable hydropower</v>
          </cell>
          <cell r="D5049" t="str">
            <v>2044</v>
          </cell>
          <cell r="E5049">
            <v>2900</v>
          </cell>
        </row>
        <row r="5050">
          <cell r="A5050" t="str">
            <v>Norway NO2</v>
          </cell>
          <cell r="B5050" t="str">
            <v>NO2</v>
          </cell>
          <cell r="C5050" t="str">
            <v>Renewable hydropower</v>
          </cell>
          <cell r="D5050" t="str">
            <v>2045</v>
          </cell>
          <cell r="E5050">
            <v>2900</v>
          </cell>
        </row>
        <row r="5051">
          <cell r="A5051" t="str">
            <v>Norway NO2</v>
          </cell>
          <cell r="B5051" t="str">
            <v>NO2</v>
          </cell>
          <cell r="C5051" t="str">
            <v>Renewable hydropower</v>
          </cell>
          <cell r="D5051" t="str">
            <v>2046</v>
          </cell>
          <cell r="E5051">
            <v>2900</v>
          </cell>
        </row>
        <row r="5052">
          <cell r="A5052" t="str">
            <v>Norway NO2</v>
          </cell>
          <cell r="B5052" t="str">
            <v>NO2</v>
          </cell>
          <cell r="C5052" t="str">
            <v>Renewable hydropower</v>
          </cell>
          <cell r="D5052" t="str">
            <v>2047</v>
          </cell>
          <cell r="E5052">
            <v>2900</v>
          </cell>
        </row>
        <row r="5053">
          <cell r="A5053" t="str">
            <v>Norway NO2</v>
          </cell>
          <cell r="B5053" t="str">
            <v>NO2</v>
          </cell>
          <cell r="C5053" t="str">
            <v>Renewable hydropower</v>
          </cell>
          <cell r="D5053" t="str">
            <v>2048</v>
          </cell>
          <cell r="E5053">
            <v>2900</v>
          </cell>
        </row>
        <row r="5054">
          <cell r="A5054" t="str">
            <v>Norway NO2</v>
          </cell>
          <cell r="B5054" t="str">
            <v>NO2</v>
          </cell>
          <cell r="C5054" t="str">
            <v>Renewable hydropower</v>
          </cell>
          <cell r="D5054" t="str">
            <v>2049</v>
          </cell>
          <cell r="E5054">
            <v>2900</v>
          </cell>
        </row>
        <row r="5055">
          <cell r="A5055" t="str">
            <v>Norway NO2</v>
          </cell>
          <cell r="B5055" t="str">
            <v>NO2</v>
          </cell>
          <cell r="C5055" t="str">
            <v>Renewable hydropower</v>
          </cell>
          <cell r="D5055" t="str">
            <v>2050</v>
          </cell>
          <cell r="E5055">
            <v>2900</v>
          </cell>
        </row>
        <row r="5056">
          <cell r="A5056" t="str">
            <v>Norway NO3</v>
          </cell>
          <cell r="B5056" t="str">
            <v>NO3</v>
          </cell>
          <cell r="C5056" t="str">
            <v>Renewable hydropower</v>
          </cell>
          <cell r="D5056" t="str">
            <v>2018</v>
          </cell>
          <cell r="E5056">
            <v>2900</v>
          </cell>
        </row>
        <row r="5057">
          <cell r="A5057" t="str">
            <v>Norway NO3</v>
          </cell>
          <cell r="B5057" t="str">
            <v>NO3</v>
          </cell>
          <cell r="C5057" t="str">
            <v>Renewable hydropower</v>
          </cell>
          <cell r="D5057" t="str">
            <v>2019</v>
          </cell>
          <cell r="E5057">
            <v>2900</v>
          </cell>
        </row>
        <row r="5058">
          <cell r="A5058" t="str">
            <v>Norway NO3</v>
          </cell>
          <cell r="B5058" t="str">
            <v>NO3</v>
          </cell>
          <cell r="C5058" t="str">
            <v>Renewable hydropower</v>
          </cell>
          <cell r="D5058" t="str">
            <v>2020</v>
          </cell>
          <cell r="E5058">
            <v>2900</v>
          </cell>
        </row>
        <row r="5059">
          <cell r="A5059" t="str">
            <v>Norway NO3</v>
          </cell>
          <cell r="B5059" t="str">
            <v>NO3</v>
          </cell>
          <cell r="C5059" t="str">
            <v>Renewable hydropower</v>
          </cell>
          <cell r="D5059" t="str">
            <v>2021</v>
          </cell>
          <cell r="E5059">
            <v>2900</v>
          </cell>
        </row>
        <row r="5060">
          <cell r="A5060" t="str">
            <v>Norway NO3</v>
          </cell>
          <cell r="B5060" t="str">
            <v>NO3</v>
          </cell>
          <cell r="C5060" t="str">
            <v>Renewable hydropower</v>
          </cell>
          <cell r="D5060" t="str">
            <v>2022</v>
          </cell>
          <cell r="E5060">
            <v>2900</v>
          </cell>
        </row>
        <row r="5061">
          <cell r="A5061" t="str">
            <v>Norway NO3</v>
          </cell>
          <cell r="B5061" t="str">
            <v>NO3</v>
          </cell>
          <cell r="C5061" t="str">
            <v>Renewable hydropower</v>
          </cell>
          <cell r="D5061" t="str">
            <v>2023</v>
          </cell>
          <cell r="E5061">
            <v>2900</v>
          </cell>
        </row>
        <row r="5062">
          <cell r="A5062" t="str">
            <v>Norway NO3</v>
          </cell>
          <cell r="B5062" t="str">
            <v>NO3</v>
          </cell>
          <cell r="C5062" t="str">
            <v>Renewable hydropower</v>
          </cell>
          <cell r="D5062" t="str">
            <v>2024</v>
          </cell>
          <cell r="E5062">
            <v>2900</v>
          </cell>
        </row>
        <row r="5063">
          <cell r="A5063" t="str">
            <v>Norway NO3</v>
          </cell>
          <cell r="B5063" t="str">
            <v>NO3</v>
          </cell>
          <cell r="C5063" t="str">
            <v>Renewable hydropower</v>
          </cell>
          <cell r="D5063" t="str">
            <v>2025</v>
          </cell>
          <cell r="E5063">
            <v>2900</v>
          </cell>
        </row>
        <row r="5064">
          <cell r="A5064" t="str">
            <v>Norway NO3</v>
          </cell>
          <cell r="B5064" t="str">
            <v>NO3</v>
          </cell>
          <cell r="C5064" t="str">
            <v>Renewable hydropower</v>
          </cell>
          <cell r="D5064" t="str">
            <v>2026</v>
          </cell>
          <cell r="E5064">
            <v>2900</v>
          </cell>
        </row>
        <row r="5065">
          <cell r="A5065" t="str">
            <v>Norway NO3</v>
          </cell>
          <cell r="B5065" t="str">
            <v>NO3</v>
          </cell>
          <cell r="C5065" t="str">
            <v>Renewable hydropower</v>
          </cell>
          <cell r="D5065" t="str">
            <v>2027</v>
          </cell>
          <cell r="E5065">
            <v>2900</v>
          </cell>
        </row>
        <row r="5066">
          <cell r="A5066" t="str">
            <v>Norway NO3</v>
          </cell>
          <cell r="B5066" t="str">
            <v>NO3</v>
          </cell>
          <cell r="C5066" t="str">
            <v>Renewable hydropower</v>
          </cell>
          <cell r="D5066" t="str">
            <v>2028</v>
          </cell>
          <cell r="E5066">
            <v>2900</v>
          </cell>
        </row>
        <row r="5067">
          <cell r="A5067" t="str">
            <v>Norway NO3</v>
          </cell>
          <cell r="B5067" t="str">
            <v>NO3</v>
          </cell>
          <cell r="C5067" t="str">
            <v>Renewable hydropower</v>
          </cell>
          <cell r="D5067" t="str">
            <v>2029</v>
          </cell>
          <cell r="E5067">
            <v>2900</v>
          </cell>
        </row>
        <row r="5068">
          <cell r="A5068" t="str">
            <v>Norway NO3</v>
          </cell>
          <cell r="B5068" t="str">
            <v>NO3</v>
          </cell>
          <cell r="C5068" t="str">
            <v>Renewable hydropower</v>
          </cell>
          <cell r="D5068" t="str">
            <v>2030</v>
          </cell>
          <cell r="E5068">
            <v>2900</v>
          </cell>
        </row>
        <row r="5069">
          <cell r="A5069" t="str">
            <v>Norway NO3</v>
          </cell>
          <cell r="B5069" t="str">
            <v>NO3</v>
          </cell>
          <cell r="C5069" t="str">
            <v>Renewable hydropower</v>
          </cell>
          <cell r="D5069" t="str">
            <v>2031</v>
          </cell>
          <cell r="E5069">
            <v>2900</v>
          </cell>
        </row>
        <row r="5070">
          <cell r="A5070" t="str">
            <v>Norway NO3</v>
          </cell>
          <cell r="B5070" t="str">
            <v>NO3</v>
          </cell>
          <cell r="C5070" t="str">
            <v>Renewable hydropower</v>
          </cell>
          <cell r="D5070" t="str">
            <v>2032</v>
          </cell>
          <cell r="E5070">
            <v>2900</v>
          </cell>
        </row>
        <row r="5071">
          <cell r="A5071" t="str">
            <v>Norway NO3</v>
          </cell>
          <cell r="B5071" t="str">
            <v>NO3</v>
          </cell>
          <cell r="C5071" t="str">
            <v>Renewable hydropower</v>
          </cell>
          <cell r="D5071" t="str">
            <v>2033</v>
          </cell>
          <cell r="E5071">
            <v>2900</v>
          </cell>
        </row>
        <row r="5072">
          <cell r="A5072" t="str">
            <v>Norway NO3</v>
          </cell>
          <cell r="B5072" t="str">
            <v>NO3</v>
          </cell>
          <cell r="C5072" t="str">
            <v>Renewable hydropower</v>
          </cell>
          <cell r="D5072" t="str">
            <v>2034</v>
          </cell>
          <cell r="E5072">
            <v>2900</v>
          </cell>
        </row>
        <row r="5073">
          <cell r="A5073" t="str">
            <v>Norway NO3</v>
          </cell>
          <cell r="B5073" t="str">
            <v>NO3</v>
          </cell>
          <cell r="C5073" t="str">
            <v>Renewable hydropower</v>
          </cell>
          <cell r="D5073" t="str">
            <v>2035</v>
          </cell>
          <cell r="E5073">
            <v>2900</v>
          </cell>
        </row>
        <row r="5074">
          <cell r="A5074" t="str">
            <v>Norway NO3</v>
          </cell>
          <cell r="B5074" t="str">
            <v>NO3</v>
          </cell>
          <cell r="C5074" t="str">
            <v>Renewable hydropower</v>
          </cell>
          <cell r="D5074" t="str">
            <v>2036</v>
          </cell>
          <cell r="E5074">
            <v>2900</v>
          </cell>
        </row>
        <row r="5075">
          <cell r="A5075" t="str">
            <v>Norway NO3</v>
          </cell>
          <cell r="B5075" t="str">
            <v>NO3</v>
          </cell>
          <cell r="C5075" t="str">
            <v>Renewable hydropower</v>
          </cell>
          <cell r="D5075" t="str">
            <v>2037</v>
          </cell>
          <cell r="E5075">
            <v>2900</v>
          </cell>
        </row>
        <row r="5076">
          <cell r="A5076" t="str">
            <v>Norway NO3</v>
          </cell>
          <cell r="B5076" t="str">
            <v>NO3</v>
          </cell>
          <cell r="C5076" t="str">
            <v>Renewable hydropower</v>
          </cell>
          <cell r="D5076" t="str">
            <v>2038</v>
          </cell>
          <cell r="E5076">
            <v>2900</v>
          </cell>
        </row>
        <row r="5077">
          <cell r="A5077" t="str">
            <v>Norway NO3</v>
          </cell>
          <cell r="B5077" t="str">
            <v>NO3</v>
          </cell>
          <cell r="C5077" t="str">
            <v>Renewable hydropower</v>
          </cell>
          <cell r="D5077" t="str">
            <v>2039</v>
          </cell>
          <cell r="E5077">
            <v>2900</v>
          </cell>
        </row>
        <row r="5078">
          <cell r="A5078" t="str">
            <v>Norway NO3</v>
          </cell>
          <cell r="B5078" t="str">
            <v>NO3</v>
          </cell>
          <cell r="C5078" t="str">
            <v>Renewable hydropower</v>
          </cell>
          <cell r="D5078" t="str">
            <v>2040</v>
          </cell>
          <cell r="E5078">
            <v>2900</v>
          </cell>
        </row>
        <row r="5079">
          <cell r="A5079" t="str">
            <v>Norway NO3</v>
          </cell>
          <cell r="B5079" t="str">
            <v>NO3</v>
          </cell>
          <cell r="C5079" t="str">
            <v>Renewable hydropower</v>
          </cell>
          <cell r="D5079" t="str">
            <v>2041</v>
          </cell>
          <cell r="E5079">
            <v>2900</v>
          </cell>
        </row>
        <row r="5080">
          <cell r="A5080" t="str">
            <v>Norway NO3</v>
          </cell>
          <cell r="B5080" t="str">
            <v>NO3</v>
          </cell>
          <cell r="C5080" t="str">
            <v>Renewable hydropower</v>
          </cell>
          <cell r="D5080" t="str">
            <v>2042</v>
          </cell>
          <cell r="E5080">
            <v>2900</v>
          </cell>
        </row>
        <row r="5081">
          <cell r="A5081" t="str">
            <v>Norway NO3</v>
          </cell>
          <cell r="B5081" t="str">
            <v>NO3</v>
          </cell>
          <cell r="C5081" t="str">
            <v>Renewable hydropower</v>
          </cell>
          <cell r="D5081" t="str">
            <v>2043</v>
          </cell>
          <cell r="E5081">
            <v>2900</v>
          </cell>
        </row>
        <row r="5082">
          <cell r="A5082" t="str">
            <v>Norway NO3</v>
          </cell>
          <cell r="B5082" t="str">
            <v>NO3</v>
          </cell>
          <cell r="C5082" t="str">
            <v>Renewable hydropower</v>
          </cell>
          <cell r="D5082" t="str">
            <v>2044</v>
          </cell>
          <cell r="E5082">
            <v>2900</v>
          </cell>
        </row>
        <row r="5083">
          <cell r="A5083" t="str">
            <v>Norway NO3</v>
          </cell>
          <cell r="B5083" t="str">
            <v>NO3</v>
          </cell>
          <cell r="C5083" t="str">
            <v>Renewable hydropower</v>
          </cell>
          <cell r="D5083" t="str">
            <v>2045</v>
          </cell>
          <cell r="E5083">
            <v>2900</v>
          </cell>
        </row>
        <row r="5084">
          <cell r="A5084" t="str">
            <v>Norway NO3</v>
          </cell>
          <cell r="B5084" t="str">
            <v>NO3</v>
          </cell>
          <cell r="C5084" t="str">
            <v>Renewable hydropower</v>
          </cell>
          <cell r="D5084" t="str">
            <v>2046</v>
          </cell>
          <cell r="E5084">
            <v>2900</v>
          </cell>
        </row>
        <row r="5085">
          <cell r="A5085" t="str">
            <v>Norway NO3</v>
          </cell>
          <cell r="B5085" t="str">
            <v>NO3</v>
          </cell>
          <cell r="C5085" t="str">
            <v>Renewable hydropower</v>
          </cell>
          <cell r="D5085" t="str">
            <v>2047</v>
          </cell>
          <cell r="E5085">
            <v>2900</v>
          </cell>
        </row>
        <row r="5086">
          <cell r="A5086" t="str">
            <v>Norway NO3</v>
          </cell>
          <cell r="B5086" t="str">
            <v>NO3</v>
          </cell>
          <cell r="C5086" t="str">
            <v>Renewable hydropower</v>
          </cell>
          <cell r="D5086" t="str">
            <v>2048</v>
          </cell>
          <cell r="E5086">
            <v>2900</v>
          </cell>
        </row>
        <row r="5087">
          <cell r="A5087" t="str">
            <v>Norway NO3</v>
          </cell>
          <cell r="B5087" t="str">
            <v>NO3</v>
          </cell>
          <cell r="C5087" t="str">
            <v>Renewable hydropower</v>
          </cell>
          <cell r="D5087" t="str">
            <v>2049</v>
          </cell>
          <cell r="E5087">
            <v>2900</v>
          </cell>
        </row>
        <row r="5088">
          <cell r="A5088" t="str">
            <v>Norway NO3</v>
          </cell>
          <cell r="B5088" t="str">
            <v>NO3</v>
          </cell>
          <cell r="C5088" t="str">
            <v>Renewable hydropower</v>
          </cell>
          <cell r="D5088" t="str">
            <v>2050</v>
          </cell>
          <cell r="E5088">
            <v>2900</v>
          </cell>
        </row>
        <row r="5089">
          <cell r="A5089" t="str">
            <v>Norway NO5</v>
          </cell>
          <cell r="B5089" t="str">
            <v>NO5</v>
          </cell>
          <cell r="C5089" t="str">
            <v>Renewable hydropower</v>
          </cell>
          <cell r="D5089" t="str">
            <v>2018</v>
          </cell>
          <cell r="E5089">
            <v>2900</v>
          </cell>
        </row>
        <row r="5090">
          <cell r="A5090" t="str">
            <v>Norway NO5</v>
          </cell>
          <cell r="B5090" t="str">
            <v>NO5</v>
          </cell>
          <cell r="C5090" t="str">
            <v>Renewable hydropower</v>
          </cell>
          <cell r="D5090" t="str">
            <v>2019</v>
          </cell>
          <cell r="E5090">
            <v>2900</v>
          </cell>
        </row>
        <row r="5091">
          <cell r="A5091" t="str">
            <v>Norway NO5</v>
          </cell>
          <cell r="B5091" t="str">
            <v>NO5</v>
          </cell>
          <cell r="C5091" t="str">
            <v>Renewable hydropower</v>
          </cell>
          <cell r="D5091" t="str">
            <v>2020</v>
          </cell>
          <cell r="E5091">
            <v>2900</v>
          </cell>
        </row>
        <row r="5092">
          <cell r="A5092" t="str">
            <v>Norway NO5</v>
          </cell>
          <cell r="B5092" t="str">
            <v>NO5</v>
          </cell>
          <cell r="C5092" t="str">
            <v>Renewable hydropower</v>
          </cell>
          <cell r="D5092" t="str">
            <v>2021</v>
          </cell>
          <cell r="E5092">
            <v>2900</v>
          </cell>
        </row>
        <row r="5093">
          <cell r="A5093" t="str">
            <v>Norway NO5</v>
          </cell>
          <cell r="B5093" t="str">
            <v>NO5</v>
          </cell>
          <cell r="C5093" t="str">
            <v>Renewable hydropower</v>
          </cell>
          <cell r="D5093" t="str">
            <v>2022</v>
          </cell>
          <cell r="E5093">
            <v>2900</v>
          </cell>
        </row>
        <row r="5094">
          <cell r="A5094" t="str">
            <v>Norway NO5</v>
          </cell>
          <cell r="B5094" t="str">
            <v>NO5</v>
          </cell>
          <cell r="C5094" t="str">
            <v>Renewable hydropower</v>
          </cell>
          <cell r="D5094" t="str">
            <v>2023</v>
          </cell>
          <cell r="E5094">
            <v>2900</v>
          </cell>
        </row>
        <row r="5095">
          <cell r="A5095" t="str">
            <v>Norway NO5</v>
          </cell>
          <cell r="B5095" t="str">
            <v>NO5</v>
          </cell>
          <cell r="C5095" t="str">
            <v>Renewable hydropower</v>
          </cell>
          <cell r="D5095" t="str">
            <v>2024</v>
          </cell>
          <cell r="E5095">
            <v>2900</v>
          </cell>
        </row>
        <row r="5096">
          <cell r="A5096" t="str">
            <v>Norway NO5</v>
          </cell>
          <cell r="B5096" t="str">
            <v>NO5</v>
          </cell>
          <cell r="C5096" t="str">
            <v>Renewable hydropower</v>
          </cell>
          <cell r="D5096" t="str">
            <v>2025</v>
          </cell>
          <cell r="E5096">
            <v>2900</v>
          </cell>
        </row>
        <row r="5097">
          <cell r="A5097" t="str">
            <v>Norway NO5</v>
          </cell>
          <cell r="B5097" t="str">
            <v>NO5</v>
          </cell>
          <cell r="C5097" t="str">
            <v>Renewable hydropower</v>
          </cell>
          <cell r="D5097" t="str">
            <v>2026</v>
          </cell>
          <cell r="E5097">
            <v>2900</v>
          </cell>
        </row>
        <row r="5098">
          <cell r="A5098" t="str">
            <v>Norway NO5</v>
          </cell>
          <cell r="B5098" t="str">
            <v>NO5</v>
          </cell>
          <cell r="C5098" t="str">
            <v>Renewable hydropower</v>
          </cell>
          <cell r="D5098" t="str">
            <v>2027</v>
          </cell>
          <cell r="E5098">
            <v>2900</v>
          </cell>
        </row>
        <row r="5099">
          <cell r="A5099" t="str">
            <v>Norway NO5</v>
          </cell>
          <cell r="B5099" t="str">
            <v>NO5</v>
          </cell>
          <cell r="C5099" t="str">
            <v>Renewable hydropower</v>
          </cell>
          <cell r="D5099" t="str">
            <v>2028</v>
          </cell>
          <cell r="E5099">
            <v>2900</v>
          </cell>
        </row>
        <row r="5100">
          <cell r="A5100" t="str">
            <v>Norway NO5</v>
          </cell>
          <cell r="B5100" t="str">
            <v>NO5</v>
          </cell>
          <cell r="C5100" t="str">
            <v>Renewable hydropower</v>
          </cell>
          <cell r="D5100" t="str">
            <v>2029</v>
          </cell>
          <cell r="E5100">
            <v>2900</v>
          </cell>
        </row>
        <row r="5101">
          <cell r="A5101" t="str">
            <v>Norway NO5</v>
          </cell>
          <cell r="B5101" t="str">
            <v>NO5</v>
          </cell>
          <cell r="C5101" t="str">
            <v>Renewable hydropower</v>
          </cell>
          <cell r="D5101" t="str">
            <v>2030</v>
          </cell>
          <cell r="E5101">
            <v>2900</v>
          </cell>
        </row>
        <row r="5102">
          <cell r="A5102" t="str">
            <v>Norway NO5</v>
          </cell>
          <cell r="B5102" t="str">
            <v>NO5</v>
          </cell>
          <cell r="C5102" t="str">
            <v>Renewable hydropower</v>
          </cell>
          <cell r="D5102" t="str">
            <v>2031</v>
          </cell>
          <cell r="E5102">
            <v>2900</v>
          </cell>
        </row>
        <row r="5103">
          <cell r="A5103" t="str">
            <v>Norway NO5</v>
          </cell>
          <cell r="B5103" t="str">
            <v>NO5</v>
          </cell>
          <cell r="C5103" t="str">
            <v>Renewable hydropower</v>
          </cell>
          <cell r="D5103" t="str">
            <v>2032</v>
          </cell>
          <cell r="E5103">
            <v>2900</v>
          </cell>
        </row>
        <row r="5104">
          <cell r="A5104" t="str">
            <v>Norway NO5</v>
          </cell>
          <cell r="B5104" t="str">
            <v>NO5</v>
          </cell>
          <cell r="C5104" t="str">
            <v>Renewable hydropower</v>
          </cell>
          <cell r="D5104" t="str">
            <v>2033</v>
          </cell>
          <cell r="E5104">
            <v>2900</v>
          </cell>
        </row>
        <row r="5105">
          <cell r="A5105" t="str">
            <v>Norway NO5</v>
          </cell>
          <cell r="B5105" t="str">
            <v>NO5</v>
          </cell>
          <cell r="C5105" t="str">
            <v>Renewable hydropower</v>
          </cell>
          <cell r="D5105" t="str">
            <v>2034</v>
          </cell>
          <cell r="E5105">
            <v>2900</v>
          </cell>
        </row>
        <row r="5106">
          <cell r="A5106" t="str">
            <v>Norway NO5</v>
          </cell>
          <cell r="B5106" t="str">
            <v>NO5</v>
          </cell>
          <cell r="C5106" t="str">
            <v>Renewable hydropower</v>
          </cell>
          <cell r="D5106" t="str">
            <v>2035</v>
          </cell>
          <cell r="E5106">
            <v>2900</v>
          </cell>
        </row>
        <row r="5107">
          <cell r="A5107" t="str">
            <v>Norway NO5</v>
          </cell>
          <cell r="B5107" t="str">
            <v>NO5</v>
          </cell>
          <cell r="C5107" t="str">
            <v>Renewable hydropower</v>
          </cell>
          <cell r="D5107" t="str">
            <v>2036</v>
          </cell>
          <cell r="E5107">
            <v>2900</v>
          </cell>
        </row>
        <row r="5108">
          <cell r="A5108" t="str">
            <v>Norway NO5</v>
          </cell>
          <cell r="B5108" t="str">
            <v>NO5</v>
          </cell>
          <cell r="C5108" t="str">
            <v>Renewable hydropower</v>
          </cell>
          <cell r="D5108" t="str">
            <v>2037</v>
          </cell>
          <cell r="E5108">
            <v>2900</v>
          </cell>
        </row>
        <row r="5109">
          <cell r="A5109" t="str">
            <v>Norway NO5</v>
          </cell>
          <cell r="B5109" t="str">
            <v>NO5</v>
          </cell>
          <cell r="C5109" t="str">
            <v>Renewable hydropower</v>
          </cell>
          <cell r="D5109" t="str">
            <v>2038</v>
          </cell>
          <cell r="E5109">
            <v>2900</v>
          </cell>
        </row>
        <row r="5110">
          <cell r="A5110" t="str">
            <v>Norway NO5</v>
          </cell>
          <cell r="B5110" t="str">
            <v>NO5</v>
          </cell>
          <cell r="C5110" t="str">
            <v>Renewable hydropower</v>
          </cell>
          <cell r="D5110" t="str">
            <v>2039</v>
          </cell>
          <cell r="E5110">
            <v>2900</v>
          </cell>
        </row>
        <row r="5111">
          <cell r="A5111" t="str">
            <v>Norway NO5</v>
          </cell>
          <cell r="B5111" t="str">
            <v>NO5</v>
          </cell>
          <cell r="C5111" t="str">
            <v>Renewable hydropower</v>
          </cell>
          <cell r="D5111" t="str">
            <v>2040</v>
          </cell>
          <cell r="E5111">
            <v>2900</v>
          </cell>
        </row>
        <row r="5112">
          <cell r="A5112" t="str">
            <v>Norway NO5</v>
          </cell>
          <cell r="B5112" t="str">
            <v>NO5</v>
          </cell>
          <cell r="C5112" t="str">
            <v>Renewable hydropower</v>
          </cell>
          <cell r="D5112" t="str">
            <v>2041</v>
          </cell>
          <cell r="E5112">
            <v>2900</v>
          </cell>
        </row>
        <row r="5113">
          <cell r="A5113" t="str">
            <v>Norway NO5</v>
          </cell>
          <cell r="B5113" t="str">
            <v>NO5</v>
          </cell>
          <cell r="C5113" t="str">
            <v>Renewable hydropower</v>
          </cell>
          <cell r="D5113" t="str">
            <v>2042</v>
          </cell>
          <cell r="E5113">
            <v>2900</v>
          </cell>
        </row>
        <row r="5114">
          <cell r="A5114" t="str">
            <v>Norway NO5</v>
          </cell>
          <cell r="B5114" t="str">
            <v>NO5</v>
          </cell>
          <cell r="C5114" t="str">
            <v>Renewable hydropower</v>
          </cell>
          <cell r="D5114" t="str">
            <v>2043</v>
          </cell>
          <cell r="E5114">
            <v>2900</v>
          </cell>
        </row>
        <row r="5115">
          <cell r="A5115" t="str">
            <v>Norway NO5</v>
          </cell>
          <cell r="B5115" t="str">
            <v>NO5</v>
          </cell>
          <cell r="C5115" t="str">
            <v>Renewable hydropower</v>
          </cell>
          <cell r="D5115" t="str">
            <v>2044</v>
          </cell>
          <cell r="E5115">
            <v>2900</v>
          </cell>
        </row>
        <row r="5116">
          <cell r="A5116" t="str">
            <v>Norway NO5</v>
          </cell>
          <cell r="B5116" t="str">
            <v>NO5</v>
          </cell>
          <cell r="C5116" t="str">
            <v>Renewable hydropower</v>
          </cell>
          <cell r="D5116" t="str">
            <v>2045</v>
          </cell>
          <cell r="E5116">
            <v>2900</v>
          </cell>
        </row>
        <row r="5117">
          <cell r="A5117" t="str">
            <v>Norway NO5</v>
          </cell>
          <cell r="B5117" t="str">
            <v>NO5</v>
          </cell>
          <cell r="C5117" t="str">
            <v>Renewable hydropower</v>
          </cell>
          <cell r="D5117" t="str">
            <v>2046</v>
          </cell>
          <cell r="E5117">
            <v>2900</v>
          </cell>
        </row>
        <row r="5118">
          <cell r="A5118" t="str">
            <v>Norway NO5</v>
          </cell>
          <cell r="B5118" t="str">
            <v>NO5</v>
          </cell>
          <cell r="C5118" t="str">
            <v>Renewable hydropower</v>
          </cell>
          <cell r="D5118" t="str">
            <v>2047</v>
          </cell>
          <cell r="E5118">
            <v>2900</v>
          </cell>
        </row>
        <row r="5119">
          <cell r="A5119" t="str">
            <v>Norway NO5</v>
          </cell>
          <cell r="B5119" t="str">
            <v>NO5</v>
          </cell>
          <cell r="C5119" t="str">
            <v>Renewable hydropower</v>
          </cell>
          <cell r="D5119" t="str">
            <v>2048</v>
          </cell>
          <cell r="E5119">
            <v>2900</v>
          </cell>
        </row>
        <row r="5120">
          <cell r="A5120" t="str">
            <v>Norway NO5</v>
          </cell>
          <cell r="B5120" t="str">
            <v>NO5</v>
          </cell>
          <cell r="C5120" t="str">
            <v>Renewable hydropower</v>
          </cell>
          <cell r="D5120" t="str">
            <v>2049</v>
          </cell>
          <cell r="E5120">
            <v>2900</v>
          </cell>
        </row>
        <row r="5121">
          <cell r="A5121" t="str">
            <v>Norway NO5</v>
          </cell>
          <cell r="B5121" t="str">
            <v>NO5</v>
          </cell>
          <cell r="C5121" t="str">
            <v>Renewable hydropower</v>
          </cell>
          <cell r="D5121" t="str">
            <v>2050</v>
          </cell>
          <cell r="E5121">
            <v>2900</v>
          </cell>
        </row>
        <row r="5122">
          <cell r="A5122" t="str">
            <v>Poland</v>
          </cell>
          <cell r="B5122" t="str">
            <v>PL</v>
          </cell>
          <cell r="C5122" t="str">
            <v>Renewable hydropower</v>
          </cell>
          <cell r="D5122" t="str">
            <v>2018</v>
          </cell>
          <cell r="E5122">
            <v>2900</v>
          </cell>
        </row>
        <row r="5123">
          <cell r="A5123" t="str">
            <v>Poland</v>
          </cell>
          <cell r="B5123" t="str">
            <v>PL</v>
          </cell>
          <cell r="C5123" t="str">
            <v>Renewable hydropower</v>
          </cell>
          <cell r="D5123" t="str">
            <v>2019</v>
          </cell>
          <cell r="E5123">
            <v>2900</v>
          </cell>
        </row>
        <row r="5124">
          <cell r="A5124" t="str">
            <v>Poland</v>
          </cell>
          <cell r="B5124" t="str">
            <v>PL</v>
          </cell>
          <cell r="C5124" t="str">
            <v>Renewable hydropower</v>
          </cell>
          <cell r="D5124" t="str">
            <v>2020</v>
          </cell>
          <cell r="E5124">
            <v>2900</v>
          </cell>
        </row>
        <row r="5125">
          <cell r="A5125" t="str">
            <v>Poland</v>
          </cell>
          <cell r="B5125" t="str">
            <v>PL</v>
          </cell>
          <cell r="C5125" t="str">
            <v>Renewable hydropower</v>
          </cell>
          <cell r="D5125" t="str">
            <v>2021</v>
          </cell>
          <cell r="E5125">
            <v>2900</v>
          </cell>
        </row>
        <row r="5126">
          <cell r="A5126" t="str">
            <v>Poland</v>
          </cell>
          <cell r="B5126" t="str">
            <v>PL</v>
          </cell>
          <cell r="C5126" t="str">
            <v>Renewable hydropower</v>
          </cell>
          <cell r="D5126" t="str">
            <v>2022</v>
          </cell>
          <cell r="E5126">
            <v>2900</v>
          </cell>
        </row>
        <row r="5127">
          <cell r="A5127" t="str">
            <v>Poland</v>
          </cell>
          <cell r="B5127" t="str">
            <v>PL</v>
          </cell>
          <cell r="C5127" t="str">
            <v>Renewable hydropower</v>
          </cell>
          <cell r="D5127" t="str">
            <v>2023</v>
          </cell>
          <cell r="E5127">
            <v>2900</v>
          </cell>
        </row>
        <row r="5128">
          <cell r="A5128" t="str">
            <v>Poland</v>
          </cell>
          <cell r="B5128" t="str">
            <v>PL</v>
          </cell>
          <cell r="C5128" t="str">
            <v>Renewable hydropower</v>
          </cell>
          <cell r="D5128" t="str">
            <v>2024</v>
          </cell>
          <cell r="E5128">
            <v>2900</v>
          </cell>
        </row>
        <row r="5129">
          <cell r="A5129" t="str">
            <v>Poland</v>
          </cell>
          <cell r="B5129" t="str">
            <v>PL</v>
          </cell>
          <cell r="C5129" t="str">
            <v>Renewable hydropower</v>
          </cell>
          <cell r="D5129" t="str">
            <v>2025</v>
          </cell>
          <cell r="E5129">
            <v>2900</v>
          </cell>
        </row>
        <row r="5130">
          <cell r="A5130" t="str">
            <v>Poland</v>
          </cell>
          <cell r="B5130" t="str">
            <v>PL</v>
          </cell>
          <cell r="C5130" t="str">
            <v>Renewable hydropower</v>
          </cell>
          <cell r="D5130" t="str">
            <v>2026</v>
          </cell>
          <cell r="E5130">
            <v>2900</v>
          </cell>
        </row>
        <row r="5131">
          <cell r="A5131" t="str">
            <v>Poland</v>
          </cell>
          <cell r="B5131" t="str">
            <v>PL</v>
          </cell>
          <cell r="C5131" t="str">
            <v>Renewable hydropower</v>
          </cell>
          <cell r="D5131" t="str">
            <v>2027</v>
          </cell>
          <cell r="E5131">
            <v>2900</v>
          </cell>
        </row>
        <row r="5132">
          <cell r="A5132" t="str">
            <v>Poland</v>
          </cell>
          <cell r="B5132" t="str">
            <v>PL</v>
          </cell>
          <cell r="C5132" t="str">
            <v>Renewable hydropower</v>
          </cell>
          <cell r="D5132" t="str">
            <v>2028</v>
          </cell>
          <cell r="E5132">
            <v>2900</v>
          </cell>
        </row>
        <row r="5133">
          <cell r="A5133" t="str">
            <v>Poland</v>
          </cell>
          <cell r="B5133" t="str">
            <v>PL</v>
          </cell>
          <cell r="C5133" t="str">
            <v>Renewable hydropower</v>
          </cell>
          <cell r="D5133" t="str">
            <v>2029</v>
          </cell>
          <cell r="E5133">
            <v>2900</v>
          </cell>
        </row>
        <row r="5134">
          <cell r="A5134" t="str">
            <v>Poland</v>
          </cell>
          <cell r="B5134" t="str">
            <v>PL</v>
          </cell>
          <cell r="C5134" t="str">
            <v>Renewable hydropower</v>
          </cell>
          <cell r="D5134" t="str">
            <v>2030</v>
          </cell>
          <cell r="E5134">
            <v>2900</v>
          </cell>
        </row>
        <row r="5135">
          <cell r="A5135" t="str">
            <v>Poland</v>
          </cell>
          <cell r="B5135" t="str">
            <v>PL</v>
          </cell>
          <cell r="C5135" t="str">
            <v>Renewable hydropower</v>
          </cell>
          <cell r="D5135" t="str">
            <v>2031</v>
          </cell>
          <cell r="E5135">
            <v>2900</v>
          </cell>
        </row>
        <row r="5136">
          <cell r="A5136" t="str">
            <v>Poland</v>
          </cell>
          <cell r="B5136" t="str">
            <v>PL</v>
          </cell>
          <cell r="C5136" t="str">
            <v>Renewable hydropower</v>
          </cell>
          <cell r="D5136" t="str">
            <v>2032</v>
          </cell>
          <cell r="E5136">
            <v>2900</v>
          </cell>
        </row>
        <row r="5137">
          <cell r="A5137" t="str">
            <v>Poland</v>
          </cell>
          <cell r="B5137" t="str">
            <v>PL</v>
          </cell>
          <cell r="C5137" t="str">
            <v>Renewable hydropower</v>
          </cell>
          <cell r="D5137" t="str">
            <v>2033</v>
          </cell>
          <cell r="E5137">
            <v>2900</v>
          </cell>
        </row>
        <row r="5138">
          <cell r="A5138" t="str">
            <v>Poland</v>
          </cell>
          <cell r="B5138" t="str">
            <v>PL</v>
          </cell>
          <cell r="C5138" t="str">
            <v>Renewable hydropower</v>
          </cell>
          <cell r="D5138" t="str">
            <v>2034</v>
          </cell>
          <cell r="E5138">
            <v>2900</v>
          </cell>
        </row>
        <row r="5139">
          <cell r="A5139" t="str">
            <v>Poland</v>
          </cell>
          <cell r="B5139" t="str">
            <v>PL</v>
          </cell>
          <cell r="C5139" t="str">
            <v>Renewable hydropower</v>
          </cell>
          <cell r="D5139" t="str">
            <v>2035</v>
          </cell>
          <cell r="E5139">
            <v>2900</v>
          </cell>
        </row>
        <row r="5140">
          <cell r="A5140" t="str">
            <v>Poland</v>
          </cell>
          <cell r="B5140" t="str">
            <v>PL</v>
          </cell>
          <cell r="C5140" t="str">
            <v>Renewable hydropower</v>
          </cell>
          <cell r="D5140" t="str">
            <v>2036</v>
          </cell>
          <cell r="E5140">
            <v>2900</v>
          </cell>
        </row>
        <row r="5141">
          <cell r="A5141" t="str">
            <v>Poland</v>
          </cell>
          <cell r="B5141" t="str">
            <v>PL</v>
          </cell>
          <cell r="C5141" t="str">
            <v>Renewable hydropower</v>
          </cell>
          <cell r="D5141" t="str">
            <v>2037</v>
          </cell>
          <cell r="E5141">
            <v>2900</v>
          </cell>
        </row>
        <row r="5142">
          <cell r="A5142" t="str">
            <v>Poland</v>
          </cell>
          <cell r="B5142" t="str">
            <v>PL</v>
          </cell>
          <cell r="C5142" t="str">
            <v>Renewable hydropower</v>
          </cell>
          <cell r="D5142" t="str">
            <v>2038</v>
          </cell>
          <cell r="E5142">
            <v>2900</v>
          </cell>
        </row>
        <row r="5143">
          <cell r="A5143" t="str">
            <v>Poland</v>
          </cell>
          <cell r="B5143" t="str">
            <v>PL</v>
          </cell>
          <cell r="C5143" t="str">
            <v>Renewable hydropower</v>
          </cell>
          <cell r="D5143" t="str">
            <v>2039</v>
          </cell>
          <cell r="E5143">
            <v>2900</v>
          </cell>
        </row>
        <row r="5144">
          <cell r="A5144" t="str">
            <v>Poland</v>
          </cell>
          <cell r="B5144" t="str">
            <v>PL</v>
          </cell>
          <cell r="C5144" t="str">
            <v>Renewable hydropower</v>
          </cell>
          <cell r="D5144" t="str">
            <v>2040</v>
          </cell>
          <cell r="E5144">
            <v>2900</v>
          </cell>
        </row>
        <row r="5145">
          <cell r="A5145" t="str">
            <v>Poland</v>
          </cell>
          <cell r="B5145" t="str">
            <v>PL</v>
          </cell>
          <cell r="C5145" t="str">
            <v>Renewable hydropower</v>
          </cell>
          <cell r="D5145" t="str">
            <v>2041</v>
          </cell>
          <cell r="E5145">
            <v>2900</v>
          </cell>
        </row>
        <row r="5146">
          <cell r="A5146" t="str">
            <v>Poland</v>
          </cell>
          <cell r="B5146" t="str">
            <v>PL</v>
          </cell>
          <cell r="C5146" t="str">
            <v>Renewable hydropower</v>
          </cell>
          <cell r="D5146" t="str">
            <v>2042</v>
          </cell>
          <cell r="E5146">
            <v>2900</v>
          </cell>
        </row>
        <row r="5147">
          <cell r="A5147" t="str">
            <v>Poland</v>
          </cell>
          <cell r="B5147" t="str">
            <v>PL</v>
          </cell>
          <cell r="C5147" t="str">
            <v>Renewable hydropower</v>
          </cell>
          <cell r="D5147" t="str">
            <v>2043</v>
          </cell>
          <cell r="E5147">
            <v>2900</v>
          </cell>
        </row>
        <row r="5148">
          <cell r="A5148" t="str">
            <v>Poland</v>
          </cell>
          <cell r="B5148" t="str">
            <v>PL</v>
          </cell>
          <cell r="C5148" t="str">
            <v>Renewable hydropower</v>
          </cell>
          <cell r="D5148" t="str">
            <v>2044</v>
          </cell>
          <cell r="E5148">
            <v>2900</v>
          </cell>
        </row>
        <row r="5149">
          <cell r="A5149" t="str">
            <v>Poland</v>
          </cell>
          <cell r="B5149" t="str">
            <v>PL</v>
          </cell>
          <cell r="C5149" t="str">
            <v>Renewable hydropower</v>
          </cell>
          <cell r="D5149" t="str">
            <v>2045</v>
          </cell>
          <cell r="E5149">
            <v>2900</v>
          </cell>
        </row>
        <row r="5150">
          <cell r="A5150" t="str">
            <v>Poland</v>
          </cell>
          <cell r="B5150" t="str">
            <v>PL</v>
          </cell>
          <cell r="C5150" t="str">
            <v>Renewable hydropower</v>
          </cell>
          <cell r="D5150" t="str">
            <v>2046</v>
          </cell>
          <cell r="E5150">
            <v>2900</v>
          </cell>
        </row>
        <row r="5151">
          <cell r="A5151" t="str">
            <v>Poland</v>
          </cell>
          <cell r="B5151" t="str">
            <v>PL</v>
          </cell>
          <cell r="C5151" t="str">
            <v>Renewable hydropower</v>
          </cell>
          <cell r="D5151" t="str">
            <v>2047</v>
          </cell>
          <cell r="E5151">
            <v>2900</v>
          </cell>
        </row>
        <row r="5152">
          <cell r="A5152" t="str">
            <v>Poland</v>
          </cell>
          <cell r="B5152" t="str">
            <v>PL</v>
          </cell>
          <cell r="C5152" t="str">
            <v>Renewable hydropower</v>
          </cell>
          <cell r="D5152" t="str">
            <v>2048</v>
          </cell>
          <cell r="E5152">
            <v>2900</v>
          </cell>
        </row>
        <row r="5153">
          <cell r="A5153" t="str">
            <v>Poland</v>
          </cell>
          <cell r="B5153" t="str">
            <v>PL</v>
          </cell>
          <cell r="C5153" t="str">
            <v>Renewable hydropower</v>
          </cell>
          <cell r="D5153" t="str">
            <v>2049</v>
          </cell>
          <cell r="E5153">
            <v>2900</v>
          </cell>
        </row>
        <row r="5154">
          <cell r="A5154" t="str">
            <v>Poland</v>
          </cell>
          <cell r="B5154" t="str">
            <v>PL</v>
          </cell>
          <cell r="C5154" t="str">
            <v>Renewable hydropower</v>
          </cell>
          <cell r="D5154" t="str">
            <v>2050</v>
          </cell>
          <cell r="E5154">
            <v>2900</v>
          </cell>
        </row>
        <row r="5155">
          <cell r="A5155" t="str">
            <v>Portugal</v>
          </cell>
          <cell r="B5155" t="str">
            <v>PT</v>
          </cell>
          <cell r="C5155" t="str">
            <v>Renewable hydropower</v>
          </cell>
          <cell r="D5155" t="str">
            <v>2018</v>
          </cell>
          <cell r="E5155">
            <v>2900</v>
          </cell>
        </row>
        <row r="5156">
          <cell r="A5156" t="str">
            <v>Portugal</v>
          </cell>
          <cell r="B5156" t="str">
            <v>PT</v>
          </cell>
          <cell r="C5156" t="str">
            <v>Renewable hydropower</v>
          </cell>
          <cell r="D5156" t="str">
            <v>2019</v>
          </cell>
          <cell r="E5156">
            <v>2900</v>
          </cell>
        </row>
        <row r="5157">
          <cell r="A5157" t="str">
            <v>Portugal</v>
          </cell>
          <cell r="B5157" t="str">
            <v>PT</v>
          </cell>
          <cell r="C5157" t="str">
            <v>Renewable hydropower</v>
          </cell>
          <cell r="D5157" t="str">
            <v>2020</v>
          </cell>
          <cell r="E5157">
            <v>2900</v>
          </cell>
        </row>
        <row r="5158">
          <cell r="A5158" t="str">
            <v>Portugal</v>
          </cell>
          <cell r="B5158" t="str">
            <v>PT</v>
          </cell>
          <cell r="C5158" t="str">
            <v>Renewable hydropower</v>
          </cell>
          <cell r="D5158" t="str">
            <v>2021</v>
          </cell>
          <cell r="E5158">
            <v>2900</v>
          </cell>
        </row>
        <row r="5159">
          <cell r="A5159" t="str">
            <v>Portugal</v>
          </cell>
          <cell r="B5159" t="str">
            <v>PT</v>
          </cell>
          <cell r="C5159" t="str">
            <v>Renewable hydropower</v>
          </cell>
          <cell r="D5159" t="str">
            <v>2022</v>
          </cell>
          <cell r="E5159">
            <v>2900</v>
          </cell>
        </row>
        <row r="5160">
          <cell r="A5160" t="str">
            <v>Portugal</v>
          </cell>
          <cell r="B5160" t="str">
            <v>PT</v>
          </cell>
          <cell r="C5160" t="str">
            <v>Renewable hydropower</v>
          </cell>
          <cell r="D5160" t="str">
            <v>2023</v>
          </cell>
          <cell r="E5160">
            <v>2900</v>
          </cell>
        </row>
        <row r="5161">
          <cell r="A5161" t="str">
            <v>Portugal</v>
          </cell>
          <cell r="B5161" t="str">
            <v>PT</v>
          </cell>
          <cell r="C5161" t="str">
            <v>Renewable hydropower</v>
          </cell>
          <cell r="D5161" t="str">
            <v>2024</v>
          </cell>
          <cell r="E5161">
            <v>2900</v>
          </cell>
        </row>
        <row r="5162">
          <cell r="A5162" t="str">
            <v>Portugal</v>
          </cell>
          <cell r="B5162" t="str">
            <v>PT</v>
          </cell>
          <cell r="C5162" t="str">
            <v>Renewable hydropower</v>
          </cell>
          <cell r="D5162" t="str">
            <v>2025</v>
          </cell>
          <cell r="E5162">
            <v>2900</v>
          </cell>
        </row>
        <row r="5163">
          <cell r="A5163" t="str">
            <v>Portugal</v>
          </cell>
          <cell r="B5163" t="str">
            <v>PT</v>
          </cell>
          <cell r="C5163" t="str">
            <v>Renewable hydropower</v>
          </cell>
          <cell r="D5163" t="str">
            <v>2026</v>
          </cell>
          <cell r="E5163">
            <v>2900</v>
          </cell>
        </row>
        <row r="5164">
          <cell r="A5164" t="str">
            <v>Portugal</v>
          </cell>
          <cell r="B5164" t="str">
            <v>PT</v>
          </cell>
          <cell r="C5164" t="str">
            <v>Renewable hydropower</v>
          </cell>
          <cell r="D5164" t="str">
            <v>2027</v>
          </cell>
          <cell r="E5164">
            <v>2900</v>
          </cell>
        </row>
        <row r="5165">
          <cell r="A5165" t="str">
            <v>Portugal</v>
          </cell>
          <cell r="B5165" t="str">
            <v>PT</v>
          </cell>
          <cell r="C5165" t="str">
            <v>Renewable hydropower</v>
          </cell>
          <cell r="D5165" t="str">
            <v>2028</v>
          </cell>
          <cell r="E5165">
            <v>2900</v>
          </cell>
        </row>
        <row r="5166">
          <cell r="A5166" t="str">
            <v>Portugal</v>
          </cell>
          <cell r="B5166" t="str">
            <v>PT</v>
          </cell>
          <cell r="C5166" t="str">
            <v>Renewable hydropower</v>
          </cell>
          <cell r="D5166" t="str">
            <v>2029</v>
          </cell>
          <cell r="E5166">
            <v>2900</v>
          </cell>
        </row>
        <row r="5167">
          <cell r="A5167" t="str">
            <v>Portugal</v>
          </cell>
          <cell r="B5167" t="str">
            <v>PT</v>
          </cell>
          <cell r="C5167" t="str">
            <v>Renewable hydropower</v>
          </cell>
          <cell r="D5167" t="str">
            <v>2030</v>
          </cell>
          <cell r="E5167">
            <v>2900</v>
          </cell>
        </row>
        <row r="5168">
          <cell r="A5168" t="str">
            <v>Portugal</v>
          </cell>
          <cell r="B5168" t="str">
            <v>PT</v>
          </cell>
          <cell r="C5168" t="str">
            <v>Renewable hydropower</v>
          </cell>
          <cell r="D5168" t="str">
            <v>2031</v>
          </cell>
          <cell r="E5168">
            <v>2900</v>
          </cell>
        </row>
        <row r="5169">
          <cell r="A5169" t="str">
            <v>Portugal</v>
          </cell>
          <cell r="B5169" t="str">
            <v>PT</v>
          </cell>
          <cell r="C5169" t="str">
            <v>Renewable hydropower</v>
          </cell>
          <cell r="D5169" t="str">
            <v>2032</v>
          </cell>
          <cell r="E5169">
            <v>2900</v>
          </cell>
        </row>
        <row r="5170">
          <cell r="A5170" t="str">
            <v>Portugal</v>
          </cell>
          <cell r="B5170" t="str">
            <v>PT</v>
          </cell>
          <cell r="C5170" t="str">
            <v>Renewable hydropower</v>
          </cell>
          <cell r="D5170" t="str">
            <v>2033</v>
          </cell>
          <cell r="E5170">
            <v>2900</v>
          </cell>
        </row>
        <row r="5171">
          <cell r="A5171" t="str">
            <v>Portugal</v>
          </cell>
          <cell r="B5171" t="str">
            <v>PT</v>
          </cell>
          <cell r="C5171" t="str">
            <v>Renewable hydropower</v>
          </cell>
          <cell r="D5171" t="str">
            <v>2034</v>
          </cell>
          <cell r="E5171">
            <v>2900</v>
          </cell>
        </row>
        <row r="5172">
          <cell r="A5172" t="str">
            <v>Portugal</v>
          </cell>
          <cell r="B5172" t="str">
            <v>PT</v>
          </cell>
          <cell r="C5172" t="str">
            <v>Renewable hydropower</v>
          </cell>
          <cell r="D5172" t="str">
            <v>2035</v>
          </cell>
          <cell r="E5172">
            <v>2900</v>
          </cell>
        </row>
        <row r="5173">
          <cell r="A5173" t="str">
            <v>Portugal</v>
          </cell>
          <cell r="B5173" t="str">
            <v>PT</v>
          </cell>
          <cell r="C5173" t="str">
            <v>Renewable hydropower</v>
          </cell>
          <cell r="D5173" t="str">
            <v>2036</v>
          </cell>
          <cell r="E5173">
            <v>2900</v>
          </cell>
        </row>
        <row r="5174">
          <cell r="A5174" t="str">
            <v>Portugal</v>
          </cell>
          <cell r="B5174" t="str">
            <v>PT</v>
          </cell>
          <cell r="C5174" t="str">
            <v>Renewable hydropower</v>
          </cell>
          <cell r="D5174" t="str">
            <v>2037</v>
          </cell>
          <cell r="E5174">
            <v>2900</v>
          </cell>
        </row>
        <row r="5175">
          <cell r="A5175" t="str">
            <v>Portugal</v>
          </cell>
          <cell r="B5175" t="str">
            <v>PT</v>
          </cell>
          <cell r="C5175" t="str">
            <v>Renewable hydropower</v>
          </cell>
          <cell r="D5175" t="str">
            <v>2038</v>
          </cell>
          <cell r="E5175">
            <v>2900</v>
          </cell>
        </row>
        <row r="5176">
          <cell r="A5176" t="str">
            <v>Portugal</v>
          </cell>
          <cell r="B5176" t="str">
            <v>PT</v>
          </cell>
          <cell r="C5176" t="str">
            <v>Renewable hydropower</v>
          </cell>
          <cell r="D5176" t="str">
            <v>2039</v>
          </cell>
          <cell r="E5176">
            <v>2900</v>
          </cell>
        </row>
        <row r="5177">
          <cell r="A5177" t="str">
            <v>Portugal</v>
          </cell>
          <cell r="B5177" t="str">
            <v>PT</v>
          </cell>
          <cell r="C5177" t="str">
            <v>Renewable hydropower</v>
          </cell>
          <cell r="D5177" t="str">
            <v>2040</v>
          </cell>
          <cell r="E5177">
            <v>2900</v>
          </cell>
        </row>
        <row r="5178">
          <cell r="A5178" t="str">
            <v>Portugal</v>
          </cell>
          <cell r="B5178" t="str">
            <v>PT</v>
          </cell>
          <cell r="C5178" t="str">
            <v>Renewable hydropower</v>
          </cell>
          <cell r="D5178" t="str">
            <v>2041</v>
          </cell>
          <cell r="E5178">
            <v>2900</v>
          </cell>
        </row>
        <row r="5179">
          <cell r="A5179" t="str">
            <v>Portugal</v>
          </cell>
          <cell r="B5179" t="str">
            <v>PT</v>
          </cell>
          <cell r="C5179" t="str">
            <v>Renewable hydropower</v>
          </cell>
          <cell r="D5179" t="str">
            <v>2042</v>
          </cell>
          <cell r="E5179">
            <v>2900</v>
          </cell>
        </row>
        <row r="5180">
          <cell r="A5180" t="str">
            <v>Portugal</v>
          </cell>
          <cell r="B5180" t="str">
            <v>PT</v>
          </cell>
          <cell r="C5180" t="str">
            <v>Renewable hydropower</v>
          </cell>
          <cell r="D5180" t="str">
            <v>2043</v>
          </cell>
          <cell r="E5180">
            <v>2900</v>
          </cell>
        </row>
        <row r="5181">
          <cell r="A5181" t="str">
            <v>Portugal</v>
          </cell>
          <cell r="B5181" t="str">
            <v>PT</v>
          </cell>
          <cell r="C5181" t="str">
            <v>Renewable hydropower</v>
          </cell>
          <cell r="D5181" t="str">
            <v>2044</v>
          </cell>
          <cell r="E5181">
            <v>2900</v>
          </cell>
        </row>
        <row r="5182">
          <cell r="A5182" t="str">
            <v>Portugal</v>
          </cell>
          <cell r="B5182" t="str">
            <v>PT</v>
          </cell>
          <cell r="C5182" t="str">
            <v>Renewable hydropower</v>
          </cell>
          <cell r="D5182" t="str">
            <v>2045</v>
          </cell>
          <cell r="E5182">
            <v>2900</v>
          </cell>
        </row>
        <row r="5183">
          <cell r="A5183" t="str">
            <v>Portugal</v>
          </cell>
          <cell r="B5183" t="str">
            <v>PT</v>
          </cell>
          <cell r="C5183" t="str">
            <v>Renewable hydropower</v>
          </cell>
          <cell r="D5183" t="str">
            <v>2046</v>
          </cell>
          <cell r="E5183">
            <v>2900</v>
          </cell>
        </row>
        <row r="5184">
          <cell r="A5184" t="str">
            <v>Portugal</v>
          </cell>
          <cell r="B5184" t="str">
            <v>PT</v>
          </cell>
          <cell r="C5184" t="str">
            <v>Renewable hydropower</v>
          </cell>
          <cell r="D5184" t="str">
            <v>2047</v>
          </cell>
          <cell r="E5184">
            <v>2900</v>
          </cell>
        </row>
        <row r="5185">
          <cell r="A5185" t="str">
            <v>Portugal</v>
          </cell>
          <cell r="B5185" t="str">
            <v>PT</v>
          </cell>
          <cell r="C5185" t="str">
            <v>Renewable hydropower</v>
          </cell>
          <cell r="D5185" t="str">
            <v>2048</v>
          </cell>
          <cell r="E5185">
            <v>2900</v>
          </cell>
        </row>
        <row r="5186">
          <cell r="A5186" t="str">
            <v>Portugal</v>
          </cell>
          <cell r="B5186" t="str">
            <v>PT</v>
          </cell>
          <cell r="C5186" t="str">
            <v>Renewable hydropower</v>
          </cell>
          <cell r="D5186" t="str">
            <v>2049</v>
          </cell>
          <cell r="E5186">
            <v>2900</v>
          </cell>
        </row>
        <row r="5187">
          <cell r="A5187" t="str">
            <v>Portugal</v>
          </cell>
          <cell r="B5187" t="str">
            <v>PT</v>
          </cell>
          <cell r="C5187" t="str">
            <v>Renewable hydropower</v>
          </cell>
          <cell r="D5187" t="str">
            <v>2050</v>
          </cell>
          <cell r="E5187">
            <v>2900</v>
          </cell>
        </row>
        <row r="5188">
          <cell r="A5188" t="str">
            <v>Romania</v>
          </cell>
          <cell r="B5188" t="str">
            <v>RO</v>
          </cell>
          <cell r="C5188" t="str">
            <v>Renewable hydropower</v>
          </cell>
          <cell r="D5188" t="str">
            <v>2018</v>
          </cell>
          <cell r="E5188">
            <v>2900</v>
          </cell>
        </row>
        <row r="5189">
          <cell r="A5189" t="str">
            <v>Romania</v>
          </cell>
          <cell r="B5189" t="str">
            <v>RO</v>
          </cell>
          <cell r="C5189" t="str">
            <v>Renewable hydropower</v>
          </cell>
          <cell r="D5189" t="str">
            <v>2019</v>
          </cell>
          <cell r="E5189">
            <v>2900</v>
          </cell>
        </row>
        <row r="5190">
          <cell r="A5190" t="str">
            <v>Romania</v>
          </cell>
          <cell r="B5190" t="str">
            <v>RO</v>
          </cell>
          <cell r="C5190" t="str">
            <v>Renewable hydropower</v>
          </cell>
          <cell r="D5190" t="str">
            <v>2020</v>
          </cell>
          <cell r="E5190">
            <v>2900</v>
          </cell>
        </row>
        <row r="5191">
          <cell r="A5191" t="str">
            <v>Romania</v>
          </cell>
          <cell r="B5191" t="str">
            <v>RO</v>
          </cell>
          <cell r="C5191" t="str">
            <v>Renewable hydropower</v>
          </cell>
          <cell r="D5191" t="str">
            <v>2021</v>
          </cell>
          <cell r="E5191">
            <v>2900</v>
          </cell>
        </row>
        <row r="5192">
          <cell r="A5192" t="str">
            <v>Romania</v>
          </cell>
          <cell r="B5192" t="str">
            <v>RO</v>
          </cell>
          <cell r="C5192" t="str">
            <v>Renewable hydropower</v>
          </cell>
          <cell r="D5192" t="str">
            <v>2022</v>
          </cell>
          <cell r="E5192">
            <v>2900</v>
          </cell>
        </row>
        <row r="5193">
          <cell r="A5193" t="str">
            <v>Romania</v>
          </cell>
          <cell r="B5193" t="str">
            <v>RO</v>
          </cell>
          <cell r="C5193" t="str">
            <v>Renewable hydropower</v>
          </cell>
          <cell r="D5193" t="str">
            <v>2023</v>
          </cell>
          <cell r="E5193">
            <v>2900</v>
          </cell>
        </row>
        <row r="5194">
          <cell r="A5194" t="str">
            <v>Romania</v>
          </cell>
          <cell r="B5194" t="str">
            <v>RO</v>
          </cell>
          <cell r="C5194" t="str">
            <v>Renewable hydropower</v>
          </cell>
          <cell r="D5194" t="str">
            <v>2024</v>
          </cell>
          <cell r="E5194">
            <v>2900</v>
          </cell>
        </row>
        <row r="5195">
          <cell r="A5195" t="str">
            <v>Romania</v>
          </cell>
          <cell r="B5195" t="str">
            <v>RO</v>
          </cell>
          <cell r="C5195" t="str">
            <v>Renewable hydropower</v>
          </cell>
          <cell r="D5195" t="str">
            <v>2025</v>
          </cell>
          <cell r="E5195">
            <v>2900</v>
          </cell>
        </row>
        <row r="5196">
          <cell r="A5196" t="str">
            <v>Romania</v>
          </cell>
          <cell r="B5196" t="str">
            <v>RO</v>
          </cell>
          <cell r="C5196" t="str">
            <v>Renewable hydropower</v>
          </cell>
          <cell r="D5196" t="str">
            <v>2026</v>
          </cell>
          <cell r="E5196">
            <v>2900</v>
          </cell>
        </row>
        <row r="5197">
          <cell r="A5197" t="str">
            <v>Romania</v>
          </cell>
          <cell r="B5197" t="str">
            <v>RO</v>
          </cell>
          <cell r="C5197" t="str">
            <v>Renewable hydropower</v>
          </cell>
          <cell r="D5197" t="str">
            <v>2027</v>
          </cell>
          <cell r="E5197">
            <v>2900</v>
          </cell>
        </row>
        <row r="5198">
          <cell r="A5198" t="str">
            <v>Romania</v>
          </cell>
          <cell r="B5198" t="str">
            <v>RO</v>
          </cell>
          <cell r="C5198" t="str">
            <v>Renewable hydropower</v>
          </cell>
          <cell r="D5198" t="str">
            <v>2028</v>
          </cell>
          <cell r="E5198">
            <v>2900</v>
          </cell>
        </row>
        <row r="5199">
          <cell r="A5199" t="str">
            <v>Romania</v>
          </cell>
          <cell r="B5199" t="str">
            <v>RO</v>
          </cell>
          <cell r="C5199" t="str">
            <v>Renewable hydropower</v>
          </cell>
          <cell r="D5199" t="str">
            <v>2029</v>
          </cell>
          <cell r="E5199">
            <v>2900</v>
          </cell>
        </row>
        <row r="5200">
          <cell r="A5200" t="str">
            <v>Romania</v>
          </cell>
          <cell r="B5200" t="str">
            <v>RO</v>
          </cell>
          <cell r="C5200" t="str">
            <v>Renewable hydropower</v>
          </cell>
          <cell r="D5200" t="str">
            <v>2030</v>
          </cell>
          <cell r="E5200">
            <v>2900</v>
          </cell>
        </row>
        <row r="5201">
          <cell r="A5201" t="str">
            <v>Romania</v>
          </cell>
          <cell r="B5201" t="str">
            <v>RO</v>
          </cell>
          <cell r="C5201" t="str">
            <v>Renewable hydropower</v>
          </cell>
          <cell r="D5201" t="str">
            <v>2031</v>
          </cell>
          <cell r="E5201">
            <v>2900</v>
          </cell>
        </row>
        <row r="5202">
          <cell r="A5202" t="str">
            <v>Romania</v>
          </cell>
          <cell r="B5202" t="str">
            <v>RO</v>
          </cell>
          <cell r="C5202" t="str">
            <v>Renewable hydropower</v>
          </cell>
          <cell r="D5202" t="str">
            <v>2032</v>
          </cell>
          <cell r="E5202">
            <v>2900</v>
          </cell>
        </row>
        <row r="5203">
          <cell r="A5203" t="str">
            <v>Romania</v>
          </cell>
          <cell r="B5203" t="str">
            <v>RO</v>
          </cell>
          <cell r="C5203" t="str">
            <v>Renewable hydropower</v>
          </cell>
          <cell r="D5203" t="str">
            <v>2033</v>
          </cell>
          <cell r="E5203">
            <v>2900</v>
          </cell>
        </row>
        <row r="5204">
          <cell r="A5204" t="str">
            <v>Romania</v>
          </cell>
          <cell r="B5204" t="str">
            <v>RO</v>
          </cell>
          <cell r="C5204" t="str">
            <v>Renewable hydropower</v>
          </cell>
          <cell r="D5204" t="str">
            <v>2034</v>
          </cell>
          <cell r="E5204">
            <v>2900</v>
          </cell>
        </row>
        <row r="5205">
          <cell r="A5205" t="str">
            <v>Romania</v>
          </cell>
          <cell r="B5205" t="str">
            <v>RO</v>
          </cell>
          <cell r="C5205" t="str">
            <v>Renewable hydropower</v>
          </cell>
          <cell r="D5205" t="str">
            <v>2035</v>
          </cell>
          <cell r="E5205">
            <v>2900</v>
          </cell>
        </row>
        <row r="5206">
          <cell r="A5206" t="str">
            <v>Romania</v>
          </cell>
          <cell r="B5206" t="str">
            <v>RO</v>
          </cell>
          <cell r="C5206" t="str">
            <v>Renewable hydropower</v>
          </cell>
          <cell r="D5206" t="str">
            <v>2036</v>
          </cell>
          <cell r="E5206">
            <v>2900</v>
          </cell>
        </row>
        <row r="5207">
          <cell r="A5207" t="str">
            <v>Romania</v>
          </cell>
          <cell r="B5207" t="str">
            <v>RO</v>
          </cell>
          <cell r="C5207" t="str">
            <v>Renewable hydropower</v>
          </cell>
          <cell r="D5207" t="str">
            <v>2037</v>
          </cell>
          <cell r="E5207">
            <v>2900</v>
          </cell>
        </row>
        <row r="5208">
          <cell r="A5208" t="str">
            <v>Romania</v>
          </cell>
          <cell r="B5208" t="str">
            <v>RO</v>
          </cell>
          <cell r="C5208" t="str">
            <v>Renewable hydropower</v>
          </cell>
          <cell r="D5208" t="str">
            <v>2038</v>
          </cell>
          <cell r="E5208">
            <v>2900</v>
          </cell>
        </row>
        <row r="5209">
          <cell r="A5209" t="str">
            <v>Romania</v>
          </cell>
          <cell r="B5209" t="str">
            <v>RO</v>
          </cell>
          <cell r="C5209" t="str">
            <v>Renewable hydropower</v>
          </cell>
          <cell r="D5209" t="str">
            <v>2039</v>
          </cell>
          <cell r="E5209">
            <v>2900</v>
          </cell>
        </row>
        <row r="5210">
          <cell r="A5210" t="str">
            <v>Romania</v>
          </cell>
          <cell r="B5210" t="str">
            <v>RO</v>
          </cell>
          <cell r="C5210" t="str">
            <v>Renewable hydropower</v>
          </cell>
          <cell r="D5210" t="str">
            <v>2040</v>
          </cell>
          <cell r="E5210">
            <v>2900</v>
          </cell>
        </row>
        <row r="5211">
          <cell r="A5211" t="str">
            <v>Romania</v>
          </cell>
          <cell r="B5211" t="str">
            <v>RO</v>
          </cell>
          <cell r="C5211" t="str">
            <v>Renewable hydropower</v>
          </cell>
          <cell r="D5211" t="str">
            <v>2041</v>
          </cell>
          <cell r="E5211">
            <v>2900</v>
          </cell>
        </row>
        <row r="5212">
          <cell r="A5212" t="str">
            <v>Romania</v>
          </cell>
          <cell r="B5212" t="str">
            <v>RO</v>
          </cell>
          <cell r="C5212" t="str">
            <v>Renewable hydropower</v>
          </cell>
          <cell r="D5212" t="str">
            <v>2042</v>
          </cell>
          <cell r="E5212">
            <v>2900</v>
          </cell>
        </row>
        <row r="5213">
          <cell r="A5213" t="str">
            <v>Romania</v>
          </cell>
          <cell r="B5213" t="str">
            <v>RO</v>
          </cell>
          <cell r="C5213" t="str">
            <v>Renewable hydropower</v>
          </cell>
          <cell r="D5213" t="str">
            <v>2043</v>
          </cell>
          <cell r="E5213">
            <v>2900</v>
          </cell>
        </row>
        <row r="5214">
          <cell r="A5214" t="str">
            <v>Romania</v>
          </cell>
          <cell r="B5214" t="str">
            <v>RO</v>
          </cell>
          <cell r="C5214" t="str">
            <v>Renewable hydropower</v>
          </cell>
          <cell r="D5214" t="str">
            <v>2044</v>
          </cell>
          <cell r="E5214">
            <v>2900</v>
          </cell>
        </row>
        <row r="5215">
          <cell r="A5215" t="str">
            <v>Romania</v>
          </cell>
          <cell r="B5215" t="str">
            <v>RO</v>
          </cell>
          <cell r="C5215" t="str">
            <v>Renewable hydropower</v>
          </cell>
          <cell r="D5215" t="str">
            <v>2045</v>
          </cell>
          <cell r="E5215">
            <v>2900</v>
          </cell>
        </row>
        <row r="5216">
          <cell r="A5216" t="str">
            <v>Romania</v>
          </cell>
          <cell r="B5216" t="str">
            <v>RO</v>
          </cell>
          <cell r="C5216" t="str">
            <v>Renewable hydropower</v>
          </cell>
          <cell r="D5216" t="str">
            <v>2046</v>
          </cell>
          <cell r="E5216">
            <v>2900</v>
          </cell>
        </row>
        <row r="5217">
          <cell r="A5217" t="str">
            <v>Romania</v>
          </cell>
          <cell r="B5217" t="str">
            <v>RO</v>
          </cell>
          <cell r="C5217" t="str">
            <v>Renewable hydropower</v>
          </cell>
          <cell r="D5217" t="str">
            <v>2047</v>
          </cell>
          <cell r="E5217">
            <v>2900</v>
          </cell>
        </row>
        <row r="5218">
          <cell r="A5218" t="str">
            <v>Romania</v>
          </cell>
          <cell r="B5218" t="str">
            <v>RO</v>
          </cell>
          <cell r="C5218" t="str">
            <v>Renewable hydropower</v>
          </cell>
          <cell r="D5218" t="str">
            <v>2048</v>
          </cell>
          <cell r="E5218">
            <v>2900</v>
          </cell>
        </row>
        <row r="5219">
          <cell r="A5219" t="str">
            <v>Romania</v>
          </cell>
          <cell r="B5219" t="str">
            <v>RO</v>
          </cell>
          <cell r="C5219" t="str">
            <v>Renewable hydropower</v>
          </cell>
          <cell r="D5219" t="str">
            <v>2049</v>
          </cell>
          <cell r="E5219">
            <v>2900</v>
          </cell>
        </row>
        <row r="5220">
          <cell r="A5220" t="str">
            <v>Romania</v>
          </cell>
          <cell r="B5220" t="str">
            <v>RO</v>
          </cell>
          <cell r="C5220" t="str">
            <v>Renewable hydropower</v>
          </cell>
          <cell r="D5220" t="str">
            <v>2050</v>
          </cell>
          <cell r="E5220">
            <v>2900</v>
          </cell>
        </row>
        <row r="5221">
          <cell r="A5221" t="str">
            <v>Serbia</v>
          </cell>
          <cell r="B5221" t="str">
            <v>RS</v>
          </cell>
          <cell r="C5221" t="str">
            <v>Renewable hydropower</v>
          </cell>
          <cell r="D5221" t="str">
            <v>2018</v>
          </cell>
          <cell r="E5221">
            <v>2900</v>
          </cell>
        </row>
        <row r="5222">
          <cell r="A5222" t="str">
            <v>Serbia</v>
          </cell>
          <cell r="B5222" t="str">
            <v>RS</v>
          </cell>
          <cell r="C5222" t="str">
            <v>Renewable hydropower</v>
          </cell>
          <cell r="D5222" t="str">
            <v>2019</v>
          </cell>
          <cell r="E5222">
            <v>2900</v>
          </cell>
        </row>
        <row r="5223">
          <cell r="A5223" t="str">
            <v>Serbia</v>
          </cell>
          <cell r="B5223" t="str">
            <v>RS</v>
          </cell>
          <cell r="C5223" t="str">
            <v>Renewable hydropower</v>
          </cell>
          <cell r="D5223" t="str">
            <v>2020</v>
          </cell>
          <cell r="E5223">
            <v>2900</v>
          </cell>
        </row>
        <row r="5224">
          <cell r="A5224" t="str">
            <v>Serbia</v>
          </cell>
          <cell r="B5224" t="str">
            <v>RS</v>
          </cell>
          <cell r="C5224" t="str">
            <v>Renewable hydropower</v>
          </cell>
          <cell r="D5224" t="str">
            <v>2021</v>
          </cell>
          <cell r="E5224">
            <v>2900</v>
          </cell>
        </row>
        <row r="5225">
          <cell r="A5225" t="str">
            <v>Serbia</v>
          </cell>
          <cell r="B5225" t="str">
            <v>RS</v>
          </cell>
          <cell r="C5225" t="str">
            <v>Renewable hydropower</v>
          </cell>
          <cell r="D5225" t="str">
            <v>2022</v>
          </cell>
          <cell r="E5225">
            <v>2900</v>
          </cell>
        </row>
        <row r="5226">
          <cell r="A5226" t="str">
            <v>Serbia</v>
          </cell>
          <cell r="B5226" t="str">
            <v>RS</v>
          </cell>
          <cell r="C5226" t="str">
            <v>Renewable hydropower</v>
          </cell>
          <cell r="D5226" t="str">
            <v>2023</v>
          </cell>
          <cell r="E5226">
            <v>2900</v>
          </cell>
        </row>
        <row r="5227">
          <cell r="A5227" t="str">
            <v>Serbia</v>
          </cell>
          <cell r="B5227" t="str">
            <v>RS</v>
          </cell>
          <cell r="C5227" t="str">
            <v>Renewable hydropower</v>
          </cell>
          <cell r="D5227" t="str">
            <v>2024</v>
          </cell>
          <cell r="E5227">
            <v>2900</v>
          </cell>
        </row>
        <row r="5228">
          <cell r="A5228" t="str">
            <v>Serbia</v>
          </cell>
          <cell r="B5228" t="str">
            <v>RS</v>
          </cell>
          <cell r="C5228" t="str">
            <v>Renewable hydropower</v>
          </cell>
          <cell r="D5228" t="str">
            <v>2025</v>
          </cell>
          <cell r="E5228">
            <v>2900</v>
          </cell>
        </row>
        <row r="5229">
          <cell r="A5229" t="str">
            <v>Serbia</v>
          </cell>
          <cell r="B5229" t="str">
            <v>RS</v>
          </cell>
          <cell r="C5229" t="str">
            <v>Renewable hydropower</v>
          </cell>
          <cell r="D5229" t="str">
            <v>2026</v>
          </cell>
          <cell r="E5229">
            <v>2900</v>
          </cell>
        </row>
        <row r="5230">
          <cell r="A5230" t="str">
            <v>Serbia</v>
          </cell>
          <cell r="B5230" t="str">
            <v>RS</v>
          </cell>
          <cell r="C5230" t="str">
            <v>Renewable hydropower</v>
          </cell>
          <cell r="D5230" t="str">
            <v>2027</v>
          </cell>
          <cell r="E5230">
            <v>2900</v>
          </cell>
        </row>
        <row r="5231">
          <cell r="A5231" t="str">
            <v>Serbia</v>
          </cell>
          <cell r="B5231" t="str">
            <v>RS</v>
          </cell>
          <cell r="C5231" t="str">
            <v>Renewable hydropower</v>
          </cell>
          <cell r="D5231" t="str">
            <v>2028</v>
          </cell>
          <cell r="E5231">
            <v>2900</v>
          </cell>
        </row>
        <row r="5232">
          <cell r="A5232" t="str">
            <v>Serbia</v>
          </cell>
          <cell r="B5232" t="str">
            <v>RS</v>
          </cell>
          <cell r="C5232" t="str">
            <v>Renewable hydropower</v>
          </cell>
          <cell r="D5232" t="str">
            <v>2029</v>
          </cell>
          <cell r="E5232">
            <v>2900</v>
          </cell>
        </row>
        <row r="5233">
          <cell r="A5233" t="str">
            <v>Serbia</v>
          </cell>
          <cell r="B5233" t="str">
            <v>RS</v>
          </cell>
          <cell r="C5233" t="str">
            <v>Renewable hydropower</v>
          </cell>
          <cell r="D5233" t="str">
            <v>2030</v>
          </cell>
          <cell r="E5233">
            <v>2900</v>
          </cell>
        </row>
        <row r="5234">
          <cell r="A5234" t="str">
            <v>Serbia</v>
          </cell>
          <cell r="B5234" t="str">
            <v>RS</v>
          </cell>
          <cell r="C5234" t="str">
            <v>Renewable hydropower</v>
          </cell>
          <cell r="D5234" t="str">
            <v>2031</v>
          </cell>
          <cell r="E5234">
            <v>2900</v>
          </cell>
        </row>
        <row r="5235">
          <cell r="A5235" t="str">
            <v>Serbia</v>
          </cell>
          <cell r="B5235" t="str">
            <v>RS</v>
          </cell>
          <cell r="C5235" t="str">
            <v>Renewable hydropower</v>
          </cell>
          <cell r="D5235" t="str">
            <v>2032</v>
          </cell>
          <cell r="E5235">
            <v>2900</v>
          </cell>
        </row>
        <row r="5236">
          <cell r="A5236" t="str">
            <v>Serbia</v>
          </cell>
          <cell r="B5236" t="str">
            <v>RS</v>
          </cell>
          <cell r="C5236" t="str">
            <v>Renewable hydropower</v>
          </cell>
          <cell r="D5236" t="str">
            <v>2033</v>
          </cell>
          <cell r="E5236">
            <v>2900</v>
          </cell>
        </row>
        <row r="5237">
          <cell r="A5237" t="str">
            <v>Serbia</v>
          </cell>
          <cell r="B5237" t="str">
            <v>RS</v>
          </cell>
          <cell r="C5237" t="str">
            <v>Renewable hydropower</v>
          </cell>
          <cell r="D5237" t="str">
            <v>2034</v>
          </cell>
          <cell r="E5237">
            <v>2900</v>
          </cell>
        </row>
        <row r="5238">
          <cell r="A5238" t="str">
            <v>Serbia</v>
          </cell>
          <cell r="B5238" t="str">
            <v>RS</v>
          </cell>
          <cell r="C5238" t="str">
            <v>Renewable hydropower</v>
          </cell>
          <cell r="D5238" t="str">
            <v>2035</v>
          </cell>
          <cell r="E5238">
            <v>2900</v>
          </cell>
        </row>
        <row r="5239">
          <cell r="A5239" t="str">
            <v>Serbia</v>
          </cell>
          <cell r="B5239" t="str">
            <v>RS</v>
          </cell>
          <cell r="C5239" t="str">
            <v>Renewable hydropower</v>
          </cell>
          <cell r="D5239" t="str">
            <v>2036</v>
          </cell>
          <cell r="E5239">
            <v>2900</v>
          </cell>
        </row>
        <row r="5240">
          <cell r="A5240" t="str">
            <v>Serbia</v>
          </cell>
          <cell r="B5240" t="str">
            <v>RS</v>
          </cell>
          <cell r="C5240" t="str">
            <v>Renewable hydropower</v>
          </cell>
          <cell r="D5240" t="str">
            <v>2037</v>
          </cell>
          <cell r="E5240">
            <v>2900</v>
          </cell>
        </row>
        <row r="5241">
          <cell r="A5241" t="str">
            <v>Serbia</v>
          </cell>
          <cell r="B5241" t="str">
            <v>RS</v>
          </cell>
          <cell r="C5241" t="str">
            <v>Renewable hydropower</v>
          </cell>
          <cell r="D5241" t="str">
            <v>2038</v>
          </cell>
          <cell r="E5241">
            <v>2900</v>
          </cell>
        </row>
        <row r="5242">
          <cell r="A5242" t="str">
            <v>Serbia</v>
          </cell>
          <cell r="B5242" t="str">
            <v>RS</v>
          </cell>
          <cell r="C5242" t="str">
            <v>Renewable hydropower</v>
          </cell>
          <cell r="D5242" t="str">
            <v>2039</v>
          </cell>
          <cell r="E5242">
            <v>2900</v>
          </cell>
        </row>
        <row r="5243">
          <cell r="A5243" t="str">
            <v>Serbia</v>
          </cell>
          <cell r="B5243" t="str">
            <v>RS</v>
          </cell>
          <cell r="C5243" t="str">
            <v>Renewable hydropower</v>
          </cell>
          <cell r="D5243" t="str">
            <v>2040</v>
          </cell>
          <cell r="E5243">
            <v>2900</v>
          </cell>
        </row>
        <row r="5244">
          <cell r="A5244" t="str">
            <v>Serbia</v>
          </cell>
          <cell r="B5244" t="str">
            <v>RS</v>
          </cell>
          <cell r="C5244" t="str">
            <v>Renewable hydropower</v>
          </cell>
          <cell r="D5244" t="str">
            <v>2041</v>
          </cell>
          <cell r="E5244">
            <v>2900</v>
          </cell>
        </row>
        <row r="5245">
          <cell r="A5245" t="str">
            <v>Serbia</v>
          </cell>
          <cell r="B5245" t="str">
            <v>RS</v>
          </cell>
          <cell r="C5245" t="str">
            <v>Renewable hydropower</v>
          </cell>
          <cell r="D5245" t="str">
            <v>2042</v>
          </cell>
          <cell r="E5245">
            <v>2900</v>
          </cell>
        </row>
        <row r="5246">
          <cell r="A5246" t="str">
            <v>Serbia</v>
          </cell>
          <cell r="B5246" t="str">
            <v>RS</v>
          </cell>
          <cell r="C5246" t="str">
            <v>Renewable hydropower</v>
          </cell>
          <cell r="D5246" t="str">
            <v>2043</v>
          </cell>
          <cell r="E5246">
            <v>2900</v>
          </cell>
        </row>
        <row r="5247">
          <cell r="A5247" t="str">
            <v>Serbia</v>
          </cell>
          <cell r="B5247" t="str">
            <v>RS</v>
          </cell>
          <cell r="C5247" t="str">
            <v>Renewable hydropower</v>
          </cell>
          <cell r="D5247" t="str">
            <v>2044</v>
          </cell>
          <cell r="E5247">
            <v>2900</v>
          </cell>
        </row>
        <row r="5248">
          <cell r="A5248" t="str">
            <v>Serbia</v>
          </cell>
          <cell r="B5248" t="str">
            <v>RS</v>
          </cell>
          <cell r="C5248" t="str">
            <v>Renewable hydropower</v>
          </cell>
          <cell r="D5248" t="str">
            <v>2045</v>
          </cell>
          <cell r="E5248">
            <v>2900</v>
          </cell>
        </row>
        <row r="5249">
          <cell r="A5249" t="str">
            <v>Serbia</v>
          </cell>
          <cell r="B5249" t="str">
            <v>RS</v>
          </cell>
          <cell r="C5249" t="str">
            <v>Renewable hydropower</v>
          </cell>
          <cell r="D5249" t="str">
            <v>2046</v>
          </cell>
          <cell r="E5249">
            <v>2900</v>
          </cell>
        </row>
        <row r="5250">
          <cell r="A5250" t="str">
            <v>Serbia</v>
          </cell>
          <cell r="B5250" t="str">
            <v>RS</v>
          </cell>
          <cell r="C5250" t="str">
            <v>Renewable hydropower</v>
          </cell>
          <cell r="D5250" t="str">
            <v>2047</v>
          </cell>
          <cell r="E5250">
            <v>2900</v>
          </cell>
        </row>
        <row r="5251">
          <cell r="A5251" t="str">
            <v>Serbia</v>
          </cell>
          <cell r="B5251" t="str">
            <v>RS</v>
          </cell>
          <cell r="C5251" t="str">
            <v>Renewable hydropower</v>
          </cell>
          <cell r="D5251" t="str">
            <v>2048</v>
          </cell>
          <cell r="E5251">
            <v>2900</v>
          </cell>
        </row>
        <row r="5252">
          <cell r="A5252" t="str">
            <v>Serbia</v>
          </cell>
          <cell r="B5252" t="str">
            <v>RS</v>
          </cell>
          <cell r="C5252" t="str">
            <v>Renewable hydropower</v>
          </cell>
          <cell r="D5252" t="str">
            <v>2049</v>
          </cell>
          <cell r="E5252">
            <v>2900</v>
          </cell>
        </row>
        <row r="5253">
          <cell r="A5253" t="str">
            <v>Serbia</v>
          </cell>
          <cell r="B5253" t="str">
            <v>RS</v>
          </cell>
          <cell r="C5253" t="str">
            <v>Renewable hydropower</v>
          </cell>
          <cell r="D5253" t="str">
            <v>2050</v>
          </cell>
          <cell r="E5253">
            <v>2900</v>
          </cell>
        </row>
        <row r="5254">
          <cell r="A5254" t="str">
            <v>Sweden</v>
          </cell>
          <cell r="B5254" t="str">
            <v>SE</v>
          </cell>
          <cell r="C5254" t="str">
            <v>Renewable hydropower</v>
          </cell>
          <cell r="D5254" t="str">
            <v>2018</v>
          </cell>
          <cell r="E5254">
            <v>2900</v>
          </cell>
        </row>
        <row r="5255">
          <cell r="A5255" t="str">
            <v>Sweden</v>
          </cell>
          <cell r="B5255" t="str">
            <v>SE</v>
          </cell>
          <cell r="C5255" t="str">
            <v>Renewable hydropower</v>
          </cell>
          <cell r="D5255" t="str">
            <v>2019</v>
          </cell>
          <cell r="E5255">
            <v>2900</v>
          </cell>
        </row>
        <row r="5256">
          <cell r="A5256" t="str">
            <v>Sweden</v>
          </cell>
          <cell r="B5256" t="str">
            <v>SE</v>
          </cell>
          <cell r="C5256" t="str">
            <v>Renewable hydropower</v>
          </cell>
          <cell r="D5256" t="str">
            <v>2020</v>
          </cell>
          <cell r="E5256">
            <v>2900</v>
          </cell>
        </row>
        <row r="5257">
          <cell r="A5257" t="str">
            <v>Sweden</v>
          </cell>
          <cell r="B5257" t="str">
            <v>SE</v>
          </cell>
          <cell r="C5257" t="str">
            <v>Renewable hydropower</v>
          </cell>
          <cell r="D5257" t="str">
            <v>2021</v>
          </cell>
          <cell r="E5257">
            <v>2900</v>
          </cell>
        </row>
        <row r="5258">
          <cell r="A5258" t="str">
            <v>Sweden</v>
          </cell>
          <cell r="B5258" t="str">
            <v>SE</v>
          </cell>
          <cell r="C5258" t="str">
            <v>Renewable hydropower</v>
          </cell>
          <cell r="D5258" t="str">
            <v>2022</v>
          </cell>
          <cell r="E5258">
            <v>2900</v>
          </cell>
        </row>
        <row r="5259">
          <cell r="A5259" t="str">
            <v>Sweden</v>
          </cell>
          <cell r="B5259" t="str">
            <v>SE</v>
          </cell>
          <cell r="C5259" t="str">
            <v>Renewable hydropower</v>
          </cell>
          <cell r="D5259" t="str">
            <v>2023</v>
          </cell>
          <cell r="E5259">
            <v>2900</v>
          </cell>
        </row>
        <row r="5260">
          <cell r="A5260" t="str">
            <v>Sweden</v>
          </cell>
          <cell r="B5260" t="str">
            <v>SE</v>
          </cell>
          <cell r="C5260" t="str">
            <v>Renewable hydropower</v>
          </cell>
          <cell r="D5260" t="str">
            <v>2024</v>
          </cell>
          <cell r="E5260">
            <v>2900</v>
          </cell>
        </row>
        <row r="5261">
          <cell r="A5261" t="str">
            <v>Sweden</v>
          </cell>
          <cell r="B5261" t="str">
            <v>SE</v>
          </cell>
          <cell r="C5261" t="str">
            <v>Renewable hydropower</v>
          </cell>
          <cell r="D5261" t="str">
            <v>2025</v>
          </cell>
          <cell r="E5261">
            <v>2900</v>
          </cell>
        </row>
        <row r="5262">
          <cell r="A5262" t="str">
            <v>Sweden</v>
          </cell>
          <cell r="B5262" t="str">
            <v>SE</v>
          </cell>
          <cell r="C5262" t="str">
            <v>Renewable hydropower</v>
          </cell>
          <cell r="D5262" t="str">
            <v>2026</v>
          </cell>
          <cell r="E5262">
            <v>2900</v>
          </cell>
        </row>
        <row r="5263">
          <cell r="A5263" t="str">
            <v>Sweden</v>
          </cell>
          <cell r="B5263" t="str">
            <v>SE</v>
          </cell>
          <cell r="C5263" t="str">
            <v>Renewable hydropower</v>
          </cell>
          <cell r="D5263" t="str">
            <v>2027</v>
          </cell>
          <cell r="E5263">
            <v>2900</v>
          </cell>
        </row>
        <row r="5264">
          <cell r="A5264" t="str">
            <v>Sweden</v>
          </cell>
          <cell r="B5264" t="str">
            <v>SE</v>
          </cell>
          <cell r="C5264" t="str">
            <v>Renewable hydropower</v>
          </cell>
          <cell r="D5264" t="str">
            <v>2028</v>
          </cell>
          <cell r="E5264">
            <v>2900</v>
          </cell>
        </row>
        <row r="5265">
          <cell r="A5265" t="str">
            <v>Sweden</v>
          </cell>
          <cell r="B5265" t="str">
            <v>SE</v>
          </cell>
          <cell r="C5265" t="str">
            <v>Renewable hydropower</v>
          </cell>
          <cell r="D5265" t="str">
            <v>2029</v>
          </cell>
          <cell r="E5265">
            <v>2900</v>
          </cell>
        </row>
        <row r="5266">
          <cell r="A5266" t="str">
            <v>Sweden</v>
          </cell>
          <cell r="B5266" t="str">
            <v>SE</v>
          </cell>
          <cell r="C5266" t="str">
            <v>Renewable hydropower</v>
          </cell>
          <cell r="D5266" t="str">
            <v>2030</v>
          </cell>
          <cell r="E5266">
            <v>2900</v>
          </cell>
        </row>
        <row r="5267">
          <cell r="A5267" t="str">
            <v>Sweden</v>
          </cell>
          <cell r="B5267" t="str">
            <v>SE</v>
          </cell>
          <cell r="C5267" t="str">
            <v>Renewable hydropower</v>
          </cell>
          <cell r="D5267" t="str">
            <v>2031</v>
          </cell>
          <cell r="E5267">
            <v>2900</v>
          </cell>
        </row>
        <row r="5268">
          <cell r="A5268" t="str">
            <v>Sweden</v>
          </cell>
          <cell r="B5268" t="str">
            <v>SE</v>
          </cell>
          <cell r="C5268" t="str">
            <v>Renewable hydropower</v>
          </cell>
          <cell r="D5268" t="str">
            <v>2032</v>
          </cell>
          <cell r="E5268">
            <v>2900</v>
          </cell>
        </row>
        <row r="5269">
          <cell r="A5269" t="str">
            <v>Sweden</v>
          </cell>
          <cell r="B5269" t="str">
            <v>SE</v>
          </cell>
          <cell r="C5269" t="str">
            <v>Renewable hydropower</v>
          </cell>
          <cell r="D5269" t="str">
            <v>2033</v>
          </cell>
          <cell r="E5269">
            <v>2900</v>
          </cell>
        </row>
        <row r="5270">
          <cell r="A5270" t="str">
            <v>Sweden</v>
          </cell>
          <cell r="B5270" t="str">
            <v>SE</v>
          </cell>
          <cell r="C5270" t="str">
            <v>Renewable hydropower</v>
          </cell>
          <cell r="D5270" t="str">
            <v>2034</v>
          </cell>
          <cell r="E5270">
            <v>2900</v>
          </cell>
        </row>
        <row r="5271">
          <cell r="A5271" t="str">
            <v>Sweden</v>
          </cell>
          <cell r="B5271" t="str">
            <v>SE</v>
          </cell>
          <cell r="C5271" t="str">
            <v>Renewable hydropower</v>
          </cell>
          <cell r="D5271" t="str">
            <v>2035</v>
          </cell>
          <cell r="E5271">
            <v>2900</v>
          </cell>
        </row>
        <row r="5272">
          <cell r="A5272" t="str">
            <v>Sweden</v>
          </cell>
          <cell r="B5272" t="str">
            <v>SE</v>
          </cell>
          <cell r="C5272" t="str">
            <v>Renewable hydropower</v>
          </cell>
          <cell r="D5272" t="str">
            <v>2036</v>
          </cell>
          <cell r="E5272">
            <v>2900</v>
          </cell>
        </row>
        <row r="5273">
          <cell r="A5273" t="str">
            <v>Sweden</v>
          </cell>
          <cell r="B5273" t="str">
            <v>SE</v>
          </cell>
          <cell r="C5273" t="str">
            <v>Renewable hydropower</v>
          </cell>
          <cell r="D5273" t="str">
            <v>2037</v>
          </cell>
          <cell r="E5273">
            <v>2900</v>
          </cell>
        </row>
        <row r="5274">
          <cell r="A5274" t="str">
            <v>Sweden</v>
          </cell>
          <cell r="B5274" t="str">
            <v>SE</v>
          </cell>
          <cell r="C5274" t="str">
            <v>Renewable hydropower</v>
          </cell>
          <cell r="D5274" t="str">
            <v>2038</v>
          </cell>
          <cell r="E5274">
            <v>2900</v>
          </cell>
        </row>
        <row r="5275">
          <cell r="A5275" t="str">
            <v>Sweden</v>
          </cell>
          <cell r="B5275" t="str">
            <v>SE</v>
          </cell>
          <cell r="C5275" t="str">
            <v>Renewable hydropower</v>
          </cell>
          <cell r="D5275" t="str">
            <v>2039</v>
          </cell>
          <cell r="E5275">
            <v>2900</v>
          </cell>
        </row>
        <row r="5276">
          <cell r="A5276" t="str">
            <v>Sweden</v>
          </cell>
          <cell r="B5276" t="str">
            <v>SE</v>
          </cell>
          <cell r="C5276" t="str">
            <v>Renewable hydropower</v>
          </cell>
          <cell r="D5276" t="str">
            <v>2040</v>
          </cell>
          <cell r="E5276">
            <v>2900</v>
          </cell>
        </row>
        <row r="5277">
          <cell r="A5277" t="str">
            <v>Sweden</v>
          </cell>
          <cell r="B5277" t="str">
            <v>SE</v>
          </cell>
          <cell r="C5277" t="str">
            <v>Renewable hydropower</v>
          </cell>
          <cell r="D5277" t="str">
            <v>2041</v>
          </cell>
          <cell r="E5277">
            <v>2900</v>
          </cell>
        </row>
        <row r="5278">
          <cell r="A5278" t="str">
            <v>Sweden</v>
          </cell>
          <cell r="B5278" t="str">
            <v>SE</v>
          </cell>
          <cell r="C5278" t="str">
            <v>Renewable hydropower</v>
          </cell>
          <cell r="D5278" t="str">
            <v>2042</v>
          </cell>
          <cell r="E5278">
            <v>2900</v>
          </cell>
        </row>
        <row r="5279">
          <cell r="A5279" t="str">
            <v>Sweden</v>
          </cell>
          <cell r="B5279" t="str">
            <v>SE</v>
          </cell>
          <cell r="C5279" t="str">
            <v>Renewable hydropower</v>
          </cell>
          <cell r="D5279" t="str">
            <v>2043</v>
          </cell>
          <cell r="E5279">
            <v>2900</v>
          </cell>
        </row>
        <row r="5280">
          <cell r="A5280" t="str">
            <v>Sweden</v>
          </cell>
          <cell r="B5280" t="str">
            <v>SE</v>
          </cell>
          <cell r="C5280" t="str">
            <v>Renewable hydropower</v>
          </cell>
          <cell r="D5280" t="str">
            <v>2044</v>
          </cell>
          <cell r="E5280">
            <v>2900</v>
          </cell>
        </row>
        <row r="5281">
          <cell r="A5281" t="str">
            <v>Sweden</v>
          </cell>
          <cell r="B5281" t="str">
            <v>SE</v>
          </cell>
          <cell r="C5281" t="str">
            <v>Renewable hydropower</v>
          </cell>
          <cell r="D5281" t="str">
            <v>2045</v>
          </cell>
          <cell r="E5281">
            <v>2900</v>
          </cell>
        </row>
        <row r="5282">
          <cell r="A5282" t="str">
            <v>Sweden</v>
          </cell>
          <cell r="B5282" t="str">
            <v>SE</v>
          </cell>
          <cell r="C5282" t="str">
            <v>Renewable hydropower</v>
          </cell>
          <cell r="D5282" t="str">
            <v>2046</v>
          </cell>
          <cell r="E5282">
            <v>2900</v>
          </cell>
        </row>
        <row r="5283">
          <cell r="A5283" t="str">
            <v>Sweden</v>
          </cell>
          <cell r="B5283" t="str">
            <v>SE</v>
          </cell>
          <cell r="C5283" t="str">
            <v>Renewable hydropower</v>
          </cell>
          <cell r="D5283" t="str">
            <v>2047</v>
          </cell>
          <cell r="E5283">
            <v>2900</v>
          </cell>
        </row>
        <row r="5284">
          <cell r="A5284" t="str">
            <v>Sweden</v>
          </cell>
          <cell r="B5284" t="str">
            <v>SE</v>
          </cell>
          <cell r="C5284" t="str">
            <v>Renewable hydropower</v>
          </cell>
          <cell r="D5284" t="str">
            <v>2048</v>
          </cell>
          <cell r="E5284">
            <v>2900</v>
          </cell>
        </row>
        <row r="5285">
          <cell r="A5285" t="str">
            <v>Sweden</v>
          </cell>
          <cell r="B5285" t="str">
            <v>SE</v>
          </cell>
          <cell r="C5285" t="str">
            <v>Renewable hydropower</v>
          </cell>
          <cell r="D5285" t="str">
            <v>2049</v>
          </cell>
          <cell r="E5285">
            <v>2900</v>
          </cell>
        </row>
        <row r="5286">
          <cell r="A5286" t="str">
            <v>Sweden</v>
          </cell>
          <cell r="B5286" t="str">
            <v>SE</v>
          </cell>
          <cell r="C5286" t="str">
            <v>Renewable hydropower</v>
          </cell>
          <cell r="D5286" t="str">
            <v>2050</v>
          </cell>
          <cell r="E5286">
            <v>2900</v>
          </cell>
        </row>
        <row r="5287">
          <cell r="A5287" t="str">
            <v>Sweden SE2</v>
          </cell>
          <cell r="B5287" t="str">
            <v>SE2</v>
          </cell>
          <cell r="C5287" t="str">
            <v>Renewable hydropower</v>
          </cell>
          <cell r="D5287" t="str">
            <v>2018</v>
          </cell>
          <cell r="E5287">
            <v>2900</v>
          </cell>
        </row>
        <row r="5288">
          <cell r="A5288" t="str">
            <v>Sweden SE2</v>
          </cell>
          <cell r="B5288" t="str">
            <v>SE2</v>
          </cell>
          <cell r="C5288" t="str">
            <v>Renewable hydropower</v>
          </cell>
          <cell r="D5288" t="str">
            <v>2019</v>
          </cell>
          <cell r="E5288">
            <v>2900</v>
          </cell>
        </row>
        <row r="5289">
          <cell r="A5289" t="str">
            <v>Sweden SE2</v>
          </cell>
          <cell r="B5289" t="str">
            <v>SE2</v>
          </cell>
          <cell r="C5289" t="str">
            <v>Renewable hydropower</v>
          </cell>
          <cell r="D5289" t="str">
            <v>2020</v>
          </cell>
          <cell r="E5289">
            <v>2900</v>
          </cell>
        </row>
        <row r="5290">
          <cell r="A5290" t="str">
            <v>Sweden SE2</v>
          </cell>
          <cell r="B5290" t="str">
            <v>SE2</v>
          </cell>
          <cell r="C5290" t="str">
            <v>Renewable hydropower</v>
          </cell>
          <cell r="D5290" t="str">
            <v>2021</v>
          </cell>
          <cell r="E5290">
            <v>2900</v>
          </cell>
        </row>
        <row r="5291">
          <cell r="A5291" t="str">
            <v>Sweden SE2</v>
          </cell>
          <cell r="B5291" t="str">
            <v>SE2</v>
          </cell>
          <cell r="C5291" t="str">
            <v>Renewable hydropower</v>
          </cell>
          <cell r="D5291" t="str">
            <v>2022</v>
          </cell>
          <cell r="E5291">
            <v>2900</v>
          </cell>
        </row>
        <row r="5292">
          <cell r="A5292" t="str">
            <v>Sweden SE2</v>
          </cell>
          <cell r="B5292" t="str">
            <v>SE2</v>
          </cell>
          <cell r="C5292" t="str">
            <v>Renewable hydropower</v>
          </cell>
          <cell r="D5292" t="str">
            <v>2023</v>
          </cell>
          <cell r="E5292">
            <v>2900</v>
          </cell>
        </row>
        <row r="5293">
          <cell r="A5293" t="str">
            <v>Sweden SE2</v>
          </cell>
          <cell r="B5293" t="str">
            <v>SE2</v>
          </cell>
          <cell r="C5293" t="str">
            <v>Renewable hydropower</v>
          </cell>
          <cell r="D5293" t="str">
            <v>2024</v>
          </cell>
          <cell r="E5293">
            <v>2900</v>
          </cell>
        </row>
        <row r="5294">
          <cell r="A5294" t="str">
            <v>Sweden SE2</v>
          </cell>
          <cell r="B5294" t="str">
            <v>SE2</v>
          </cell>
          <cell r="C5294" t="str">
            <v>Renewable hydropower</v>
          </cell>
          <cell r="D5294" t="str">
            <v>2025</v>
          </cell>
          <cell r="E5294">
            <v>2900</v>
          </cell>
        </row>
        <row r="5295">
          <cell r="A5295" t="str">
            <v>Sweden SE2</v>
          </cell>
          <cell r="B5295" t="str">
            <v>SE2</v>
          </cell>
          <cell r="C5295" t="str">
            <v>Renewable hydropower</v>
          </cell>
          <cell r="D5295" t="str">
            <v>2026</v>
          </cell>
          <cell r="E5295">
            <v>2900</v>
          </cell>
        </row>
        <row r="5296">
          <cell r="A5296" t="str">
            <v>Sweden SE2</v>
          </cell>
          <cell r="B5296" t="str">
            <v>SE2</v>
          </cell>
          <cell r="C5296" t="str">
            <v>Renewable hydropower</v>
          </cell>
          <cell r="D5296" t="str">
            <v>2027</v>
          </cell>
          <cell r="E5296">
            <v>2900</v>
          </cell>
        </row>
        <row r="5297">
          <cell r="A5297" t="str">
            <v>Sweden SE2</v>
          </cell>
          <cell r="B5297" t="str">
            <v>SE2</v>
          </cell>
          <cell r="C5297" t="str">
            <v>Renewable hydropower</v>
          </cell>
          <cell r="D5297" t="str">
            <v>2028</v>
          </cell>
          <cell r="E5297">
            <v>2900</v>
          </cell>
        </row>
        <row r="5298">
          <cell r="A5298" t="str">
            <v>Sweden SE2</v>
          </cell>
          <cell r="B5298" t="str">
            <v>SE2</v>
          </cell>
          <cell r="C5298" t="str">
            <v>Renewable hydropower</v>
          </cell>
          <cell r="D5298" t="str">
            <v>2029</v>
          </cell>
          <cell r="E5298">
            <v>2900</v>
          </cell>
        </row>
        <row r="5299">
          <cell r="A5299" t="str">
            <v>Sweden SE2</v>
          </cell>
          <cell r="B5299" t="str">
            <v>SE2</v>
          </cell>
          <cell r="C5299" t="str">
            <v>Renewable hydropower</v>
          </cell>
          <cell r="D5299" t="str">
            <v>2030</v>
          </cell>
          <cell r="E5299">
            <v>2900</v>
          </cell>
        </row>
        <row r="5300">
          <cell r="A5300" t="str">
            <v>Sweden SE2</v>
          </cell>
          <cell r="B5300" t="str">
            <v>SE2</v>
          </cell>
          <cell r="C5300" t="str">
            <v>Renewable hydropower</v>
          </cell>
          <cell r="D5300" t="str">
            <v>2031</v>
          </cell>
          <cell r="E5300">
            <v>2900</v>
          </cell>
        </row>
        <row r="5301">
          <cell r="A5301" t="str">
            <v>Sweden SE2</v>
          </cell>
          <cell r="B5301" t="str">
            <v>SE2</v>
          </cell>
          <cell r="C5301" t="str">
            <v>Renewable hydropower</v>
          </cell>
          <cell r="D5301" t="str">
            <v>2032</v>
          </cell>
          <cell r="E5301">
            <v>2900</v>
          </cell>
        </row>
        <row r="5302">
          <cell r="A5302" t="str">
            <v>Sweden SE2</v>
          </cell>
          <cell r="B5302" t="str">
            <v>SE2</v>
          </cell>
          <cell r="C5302" t="str">
            <v>Renewable hydropower</v>
          </cell>
          <cell r="D5302" t="str">
            <v>2033</v>
          </cell>
          <cell r="E5302">
            <v>2900</v>
          </cell>
        </row>
        <row r="5303">
          <cell r="A5303" t="str">
            <v>Sweden SE2</v>
          </cell>
          <cell r="B5303" t="str">
            <v>SE2</v>
          </cell>
          <cell r="C5303" t="str">
            <v>Renewable hydropower</v>
          </cell>
          <cell r="D5303" t="str">
            <v>2034</v>
          </cell>
          <cell r="E5303">
            <v>2900</v>
          </cell>
        </row>
        <row r="5304">
          <cell r="A5304" t="str">
            <v>Sweden SE2</v>
          </cell>
          <cell r="B5304" t="str">
            <v>SE2</v>
          </cell>
          <cell r="C5304" t="str">
            <v>Renewable hydropower</v>
          </cell>
          <cell r="D5304" t="str">
            <v>2035</v>
          </cell>
          <cell r="E5304">
            <v>2900</v>
          </cell>
        </row>
        <row r="5305">
          <cell r="A5305" t="str">
            <v>Sweden SE2</v>
          </cell>
          <cell r="B5305" t="str">
            <v>SE2</v>
          </cell>
          <cell r="C5305" t="str">
            <v>Renewable hydropower</v>
          </cell>
          <cell r="D5305" t="str">
            <v>2036</v>
          </cell>
          <cell r="E5305">
            <v>2900</v>
          </cell>
        </row>
        <row r="5306">
          <cell r="A5306" t="str">
            <v>Sweden SE2</v>
          </cell>
          <cell r="B5306" t="str">
            <v>SE2</v>
          </cell>
          <cell r="C5306" t="str">
            <v>Renewable hydropower</v>
          </cell>
          <cell r="D5306" t="str">
            <v>2037</v>
          </cell>
          <cell r="E5306">
            <v>2900</v>
          </cell>
        </row>
        <row r="5307">
          <cell r="A5307" t="str">
            <v>Sweden SE2</v>
          </cell>
          <cell r="B5307" t="str">
            <v>SE2</v>
          </cell>
          <cell r="C5307" t="str">
            <v>Renewable hydropower</v>
          </cell>
          <cell r="D5307" t="str">
            <v>2038</v>
          </cell>
          <cell r="E5307">
            <v>2900</v>
          </cell>
        </row>
        <row r="5308">
          <cell r="A5308" t="str">
            <v>Sweden SE2</v>
          </cell>
          <cell r="B5308" t="str">
            <v>SE2</v>
          </cell>
          <cell r="C5308" t="str">
            <v>Renewable hydropower</v>
          </cell>
          <cell r="D5308" t="str">
            <v>2039</v>
          </cell>
          <cell r="E5308">
            <v>2900</v>
          </cell>
        </row>
        <row r="5309">
          <cell r="A5309" t="str">
            <v>Sweden SE2</v>
          </cell>
          <cell r="B5309" t="str">
            <v>SE2</v>
          </cell>
          <cell r="C5309" t="str">
            <v>Renewable hydropower</v>
          </cell>
          <cell r="D5309" t="str">
            <v>2040</v>
          </cell>
          <cell r="E5309">
            <v>2900</v>
          </cell>
        </row>
        <row r="5310">
          <cell r="A5310" t="str">
            <v>Sweden SE2</v>
          </cell>
          <cell r="B5310" t="str">
            <v>SE2</v>
          </cell>
          <cell r="C5310" t="str">
            <v>Renewable hydropower</v>
          </cell>
          <cell r="D5310" t="str">
            <v>2041</v>
          </cell>
          <cell r="E5310">
            <v>2900</v>
          </cell>
        </row>
        <row r="5311">
          <cell r="A5311" t="str">
            <v>Sweden SE2</v>
          </cell>
          <cell r="B5311" t="str">
            <v>SE2</v>
          </cell>
          <cell r="C5311" t="str">
            <v>Renewable hydropower</v>
          </cell>
          <cell r="D5311" t="str">
            <v>2042</v>
          </cell>
          <cell r="E5311">
            <v>2900</v>
          </cell>
        </row>
        <row r="5312">
          <cell r="A5312" t="str">
            <v>Sweden SE2</v>
          </cell>
          <cell r="B5312" t="str">
            <v>SE2</v>
          </cell>
          <cell r="C5312" t="str">
            <v>Renewable hydropower</v>
          </cell>
          <cell r="D5312" t="str">
            <v>2043</v>
          </cell>
          <cell r="E5312">
            <v>2900</v>
          </cell>
        </row>
        <row r="5313">
          <cell r="A5313" t="str">
            <v>Sweden SE2</v>
          </cell>
          <cell r="B5313" t="str">
            <v>SE2</v>
          </cell>
          <cell r="C5313" t="str">
            <v>Renewable hydropower</v>
          </cell>
          <cell r="D5313" t="str">
            <v>2044</v>
          </cell>
          <cell r="E5313">
            <v>2900</v>
          </cell>
        </row>
        <row r="5314">
          <cell r="A5314" t="str">
            <v>Sweden SE2</v>
          </cell>
          <cell r="B5314" t="str">
            <v>SE2</v>
          </cell>
          <cell r="C5314" t="str">
            <v>Renewable hydropower</v>
          </cell>
          <cell r="D5314" t="str">
            <v>2045</v>
          </cell>
          <cell r="E5314">
            <v>2900</v>
          </cell>
        </row>
        <row r="5315">
          <cell r="A5315" t="str">
            <v>Sweden SE2</v>
          </cell>
          <cell r="B5315" t="str">
            <v>SE2</v>
          </cell>
          <cell r="C5315" t="str">
            <v>Renewable hydropower</v>
          </cell>
          <cell r="D5315" t="str">
            <v>2046</v>
          </cell>
          <cell r="E5315">
            <v>2900</v>
          </cell>
        </row>
        <row r="5316">
          <cell r="A5316" t="str">
            <v>Sweden SE2</v>
          </cell>
          <cell r="B5316" t="str">
            <v>SE2</v>
          </cell>
          <cell r="C5316" t="str">
            <v>Renewable hydropower</v>
          </cell>
          <cell r="D5316" t="str">
            <v>2047</v>
          </cell>
          <cell r="E5316">
            <v>2900</v>
          </cell>
        </row>
        <row r="5317">
          <cell r="A5317" t="str">
            <v>Sweden SE2</v>
          </cell>
          <cell r="B5317" t="str">
            <v>SE2</v>
          </cell>
          <cell r="C5317" t="str">
            <v>Renewable hydropower</v>
          </cell>
          <cell r="D5317" t="str">
            <v>2048</v>
          </cell>
          <cell r="E5317">
            <v>2900</v>
          </cell>
        </row>
        <row r="5318">
          <cell r="A5318" t="str">
            <v>Sweden SE2</v>
          </cell>
          <cell r="B5318" t="str">
            <v>SE2</v>
          </cell>
          <cell r="C5318" t="str">
            <v>Renewable hydropower</v>
          </cell>
          <cell r="D5318" t="str">
            <v>2049</v>
          </cell>
          <cell r="E5318">
            <v>2900</v>
          </cell>
        </row>
        <row r="5319">
          <cell r="A5319" t="str">
            <v>Sweden SE2</v>
          </cell>
          <cell r="B5319" t="str">
            <v>SE2</v>
          </cell>
          <cell r="C5319" t="str">
            <v>Renewable hydropower</v>
          </cell>
          <cell r="D5319" t="str">
            <v>2050</v>
          </cell>
          <cell r="E5319">
            <v>2900</v>
          </cell>
        </row>
        <row r="5320">
          <cell r="A5320" t="str">
            <v>Sweden SE3</v>
          </cell>
          <cell r="B5320" t="str">
            <v>SE3</v>
          </cell>
          <cell r="C5320" t="str">
            <v>Renewable hydropower</v>
          </cell>
          <cell r="D5320" t="str">
            <v>2018</v>
          </cell>
          <cell r="E5320">
            <v>2900</v>
          </cell>
        </row>
        <row r="5321">
          <cell r="A5321" t="str">
            <v>Sweden SE3</v>
          </cell>
          <cell r="B5321" t="str">
            <v>SE3</v>
          </cell>
          <cell r="C5321" t="str">
            <v>Renewable hydropower</v>
          </cell>
          <cell r="D5321" t="str">
            <v>2019</v>
          </cell>
          <cell r="E5321">
            <v>2900</v>
          </cell>
        </row>
        <row r="5322">
          <cell r="A5322" t="str">
            <v>Sweden SE3</v>
          </cell>
          <cell r="B5322" t="str">
            <v>SE3</v>
          </cell>
          <cell r="C5322" t="str">
            <v>Renewable hydropower</v>
          </cell>
          <cell r="D5322" t="str">
            <v>2020</v>
          </cell>
          <cell r="E5322">
            <v>2900</v>
          </cell>
        </row>
        <row r="5323">
          <cell r="A5323" t="str">
            <v>Sweden SE3</v>
          </cell>
          <cell r="B5323" t="str">
            <v>SE3</v>
          </cell>
          <cell r="C5323" t="str">
            <v>Renewable hydropower</v>
          </cell>
          <cell r="D5323" t="str">
            <v>2021</v>
          </cell>
          <cell r="E5323">
            <v>2900</v>
          </cell>
        </row>
        <row r="5324">
          <cell r="A5324" t="str">
            <v>Sweden SE3</v>
          </cell>
          <cell r="B5324" t="str">
            <v>SE3</v>
          </cell>
          <cell r="C5324" t="str">
            <v>Renewable hydropower</v>
          </cell>
          <cell r="D5324" t="str">
            <v>2022</v>
          </cell>
          <cell r="E5324">
            <v>2900</v>
          </cell>
        </row>
        <row r="5325">
          <cell r="A5325" t="str">
            <v>Sweden SE3</v>
          </cell>
          <cell r="B5325" t="str">
            <v>SE3</v>
          </cell>
          <cell r="C5325" t="str">
            <v>Renewable hydropower</v>
          </cell>
          <cell r="D5325" t="str">
            <v>2023</v>
          </cell>
          <cell r="E5325">
            <v>2900</v>
          </cell>
        </row>
        <row r="5326">
          <cell r="A5326" t="str">
            <v>Sweden SE3</v>
          </cell>
          <cell r="B5326" t="str">
            <v>SE3</v>
          </cell>
          <cell r="C5326" t="str">
            <v>Renewable hydropower</v>
          </cell>
          <cell r="D5326" t="str">
            <v>2024</v>
          </cell>
          <cell r="E5326">
            <v>2900</v>
          </cell>
        </row>
        <row r="5327">
          <cell r="A5327" t="str">
            <v>Sweden SE3</v>
          </cell>
          <cell r="B5327" t="str">
            <v>SE3</v>
          </cell>
          <cell r="C5327" t="str">
            <v>Renewable hydropower</v>
          </cell>
          <cell r="D5327" t="str">
            <v>2025</v>
          </cell>
          <cell r="E5327">
            <v>2900</v>
          </cell>
        </row>
        <row r="5328">
          <cell r="A5328" t="str">
            <v>Sweden SE3</v>
          </cell>
          <cell r="B5328" t="str">
            <v>SE3</v>
          </cell>
          <cell r="C5328" t="str">
            <v>Renewable hydropower</v>
          </cell>
          <cell r="D5328" t="str">
            <v>2026</v>
          </cell>
          <cell r="E5328">
            <v>2900</v>
          </cell>
        </row>
        <row r="5329">
          <cell r="A5329" t="str">
            <v>Sweden SE3</v>
          </cell>
          <cell r="B5329" t="str">
            <v>SE3</v>
          </cell>
          <cell r="C5329" t="str">
            <v>Renewable hydropower</v>
          </cell>
          <cell r="D5329" t="str">
            <v>2027</v>
          </cell>
          <cell r="E5329">
            <v>2900</v>
          </cell>
        </row>
        <row r="5330">
          <cell r="A5330" t="str">
            <v>Sweden SE3</v>
          </cell>
          <cell r="B5330" t="str">
            <v>SE3</v>
          </cell>
          <cell r="C5330" t="str">
            <v>Renewable hydropower</v>
          </cell>
          <cell r="D5330" t="str">
            <v>2028</v>
          </cell>
          <cell r="E5330">
            <v>2900</v>
          </cell>
        </row>
        <row r="5331">
          <cell r="A5331" t="str">
            <v>Sweden SE3</v>
          </cell>
          <cell r="B5331" t="str">
            <v>SE3</v>
          </cell>
          <cell r="C5331" t="str">
            <v>Renewable hydropower</v>
          </cell>
          <cell r="D5331" t="str">
            <v>2029</v>
          </cell>
          <cell r="E5331">
            <v>2900</v>
          </cell>
        </row>
        <row r="5332">
          <cell r="A5332" t="str">
            <v>Sweden SE3</v>
          </cell>
          <cell r="B5332" t="str">
            <v>SE3</v>
          </cell>
          <cell r="C5332" t="str">
            <v>Renewable hydropower</v>
          </cell>
          <cell r="D5332" t="str">
            <v>2030</v>
          </cell>
          <cell r="E5332">
            <v>2900</v>
          </cell>
        </row>
        <row r="5333">
          <cell r="A5333" t="str">
            <v>Sweden SE3</v>
          </cell>
          <cell r="B5333" t="str">
            <v>SE3</v>
          </cell>
          <cell r="C5333" t="str">
            <v>Renewable hydropower</v>
          </cell>
          <cell r="D5333" t="str">
            <v>2031</v>
          </cell>
          <cell r="E5333">
            <v>2900</v>
          </cell>
        </row>
        <row r="5334">
          <cell r="A5334" t="str">
            <v>Sweden SE3</v>
          </cell>
          <cell r="B5334" t="str">
            <v>SE3</v>
          </cell>
          <cell r="C5334" t="str">
            <v>Renewable hydropower</v>
          </cell>
          <cell r="D5334" t="str">
            <v>2032</v>
          </cell>
          <cell r="E5334">
            <v>2900</v>
          </cell>
        </row>
        <row r="5335">
          <cell r="A5335" t="str">
            <v>Sweden SE3</v>
          </cell>
          <cell r="B5335" t="str">
            <v>SE3</v>
          </cell>
          <cell r="C5335" t="str">
            <v>Renewable hydropower</v>
          </cell>
          <cell r="D5335" t="str">
            <v>2033</v>
          </cell>
          <cell r="E5335">
            <v>2900</v>
          </cell>
        </row>
        <row r="5336">
          <cell r="A5336" t="str">
            <v>Sweden SE3</v>
          </cell>
          <cell r="B5336" t="str">
            <v>SE3</v>
          </cell>
          <cell r="C5336" t="str">
            <v>Renewable hydropower</v>
          </cell>
          <cell r="D5336" t="str">
            <v>2034</v>
          </cell>
          <cell r="E5336">
            <v>2900</v>
          </cell>
        </row>
        <row r="5337">
          <cell r="A5337" t="str">
            <v>Sweden SE3</v>
          </cell>
          <cell r="B5337" t="str">
            <v>SE3</v>
          </cell>
          <cell r="C5337" t="str">
            <v>Renewable hydropower</v>
          </cell>
          <cell r="D5337" t="str">
            <v>2035</v>
          </cell>
          <cell r="E5337">
            <v>2900</v>
          </cell>
        </row>
        <row r="5338">
          <cell r="A5338" t="str">
            <v>Sweden SE3</v>
          </cell>
          <cell r="B5338" t="str">
            <v>SE3</v>
          </cell>
          <cell r="C5338" t="str">
            <v>Renewable hydropower</v>
          </cell>
          <cell r="D5338" t="str">
            <v>2036</v>
          </cell>
          <cell r="E5338">
            <v>2900</v>
          </cell>
        </row>
        <row r="5339">
          <cell r="A5339" t="str">
            <v>Sweden SE3</v>
          </cell>
          <cell r="B5339" t="str">
            <v>SE3</v>
          </cell>
          <cell r="C5339" t="str">
            <v>Renewable hydropower</v>
          </cell>
          <cell r="D5339" t="str">
            <v>2037</v>
          </cell>
          <cell r="E5339">
            <v>2900</v>
          </cell>
        </row>
        <row r="5340">
          <cell r="A5340" t="str">
            <v>Sweden SE3</v>
          </cell>
          <cell r="B5340" t="str">
            <v>SE3</v>
          </cell>
          <cell r="C5340" t="str">
            <v>Renewable hydropower</v>
          </cell>
          <cell r="D5340" t="str">
            <v>2038</v>
          </cell>
          <cell r="E5340">
            <v>2900</v>
          </cell>
        </row>
        <row r="5341">
          <cell r="A5341" t="str">
            <v>Sweden SE3</v>
          </cell>
          <cell r="B5341" t="str">
            <v>SE3</v>
          </cell>
          <cell r="C5341" t="str">
            <v>Renewable hydropower</v>
          </cell>
          <cell r="D5341" t="str">
            <v>2039</v>
          </cell>
          <cell r="E5341">
            <v>2900</v>
          </cell>
        </row>
        <row r="5342">
          <cell r="A5342" t="str">
            <v>Sweden SE3</v>
          </cell>
          <cell r="B5342" t="str">
            <v>SE3</v>
          </cell>
          <cell r="C5342" t="str">
            <v>Renewable hydropower</v>
          </cell>
          <cell r="D5342" t="str">
            <v>2040</v>
          </cell>
          <cell r="E5342">
            <v>2900</v>
          </cell>
        </row>
        <row r="5343">
          <cell r="A5343" t="str">
            <v>Sweden SE3</v>
          </cell>
          <cell r="B5343" t="str">
            <v>SE3</v>
          </cell>
          <cell r="C5343" t="str">
            <v>Renewable hydropower</v>
          </cell>
          <cell r="D5343" t="str">
            <v>2041</v>
          </cell>
          <cell r="E5343">
            <v>2900</v>
          </cell>
        </row>
        <row r="5344">
          <cell r="A5344" t="str">
            <v>Sweden SE3</v>
          </cell>
          <cell r="B5344" t="str">
            <v>SE3</v>
          </cell>
          <cell r="C5344" t="str">
            <v>Renewable hydropower</v>
          </cell>
          <cell r="D5344" t="str">
            <v>2042</v>
          </cell>
          <cell r="E5344">
            <v>2900</v>
          </cell>
        </row>
        <row r="5345">
          <cell r="A5345" t="str">
            <v>Sweden SE3</v>
          </cell>
          <cell r="B5345" t="str">
            <v>SE3</v>
          </cell>
          <cell r="C5345" t="str">
            <v>Renewable hydropower</v>
          </cell>
          <cell r="D5345" t="str">
            <v>2043</v>
          </cell>
          <cell r="E5345">
            <v>2900</v>
          </cell>
        </row>
        <row r="5346">
          <cell r="A5346" t="str">
            <v>Sweden SE3</v>
          </cell>
          <cell r="B5346" t="str">
            <v>SE3</v>
          </cell>
          <cell r="C5346" t="str">
            <v>Renewable hydropower</v>
          </cell>
          <cell r="D5346" t="str">
            <v>2044</v>
          </cell>
          <cell r="E5346">
            <v>2900</v>
          </cell>
        </row>
        <row r="5347">
          <cell r="A5347" t="str">
            <v>Sweden SE3</v>
          </cell>
          <cell r="B5347" t="str">
            <v>SE3</v>
          </cell>
          <cell r="C5347" t="str">
            <v>Renewable hydropower</v>
          </cell>
          <cell r="D5347" t="str">
            <v>2045</v>
          </cell>
          <cell r="E5347">
            <v>2900</v>
          </cell>
        </row>
        <row r="5348">
          <cell r="A5348" t="str">
            <v>Sweden SE3</v>
          </cell>
          <cell r="B5348" t="str">
            <v>SE3</v>
          </cell>
          <cell r="C5348" t="str">
            <v>Renewable hydropower</v>
          </cell>
          <cell r="D5348" t="str">
            <v>2046</v>
          </cell>
          <cell r="E5348">
            <v>2900</v>
          </cell>
        </row>
        <row r="5349">
          <cell r="A5349" t="str">
            <v>Sweden SE3</v>
          </cell>
          <cell r="B5349" t="str">
            <v>SE3</v>
          </cell>
          <cell r="C5349" t="str">
            <v>Renewable hydropower</v>
          </cell>
          <cell r="D5349" t="str">
            <v>2047</v>
          </cell>
          <cell r="E5349">
            <v>2900</v>
          </cell>
        </row>
        <row r="5350">
          <cell r="A5350" t="str">
            <v>Sweden SE3</v>
          </cell>
          <cell r="B5350" t="str">
            <v>SE3</v>
          </cell>
          <cell r="C5350" t="str">
            <v>Renewable hydropower</v>
          </cell>
          <cell r="D5350" t="str">
            <v>2048</v>
          </cell>
          <cell r="E5350">
            <v>2900</v>
          </cell>
        </row>
        <row r="5351">
          <cell r="A5351" t="str">
            <v>Sweden SE3</v>
          </cell>
          <cell r="B5351" t="str">
            <v>SE3</v>
          </cell>
          <cell r="C5351" t="str">
            <v>Renewable hydropower</v>
          </cell>
          <cell r="D5351" t="str">
            <v>2049</v>
          </cell>
          <cell r="E5351">
            <v>2900</v>
          </cell>
        </row>
        <row r="5352">
          <cell r="A5352" t="str">
            <v>Sweden SE3</v>
          </cell>
          <cell r="B5352" t="str">
            <v>SE3</v>
          </cell>
          <cell r="C5352" t="str">
            <v>Renewable hydropower</v>
          </cell>
          <cell r="D5352" t="str">
            <v>2050</v>
          </cell>
          <cell r="E5352">
            <v>2900</v>
          </cell>
        </row>
        <row r="5353">
          <cell r="A5353" t="str">
            <v>Sweden SE4</v>
          </cell>
          <cell r="B5353" t="str">
            <v>SE4</v>
          </cell>
          <cell r="C5353" t="str">
            <v>Renewable hydropower</v>
          </cell>
          <cell r="D5353" t="str">
            <v>2018</v>
          </cell>
          <cell r="E5353">
            <v>2900</v>
          </cell>
        </row>
        <row r="5354">
          <cell r="A5354" t="str">
            <v>Sweden SE4</v>
          </cell>
          <cell r="B5354" t="str">
            <v>SE4</v>
          </cell>
          <cell r="C5354" t="str">
            <v>Renewable hydropower</v>
          </cell>
          <cell r="D5354" t="str">
            <v>2019</v>
          </cell>
          <cell r="E5354">
            <v>2900</v>
          </cell>
        </row>
        <row r="5355">
          <cell r="A5355" t="str">
            <v>Sweden SE4</v>
          </cell>
          <cell r="B5355" t="str">
            <v>SE4</v>
          </cell>
          <cell r="C5355" t="str">
            <v>Renewable hydropower</v>
          </cell>
          <cell r="D5355" t="str">
            <v>2020</v>
          </cell>
          <cell r="E5355">
            <v>2900</v>
          </cell>
        </row>
        <row r="5356">
          <cell r="A5356" t="str">
            <v>Sweden SE4</v>
          </cell>
          <cell r="B5356" t="str">
            <v>SE4</v>
          </cell>
          <cell r="C5356" t="str">
            <v>Renewable hydropower</v>
          </cell>
          <cell r="D5356" t="str">
            <v>2021</v>
          </cell>
          <cell r="E5356">
            <v>2900</v>
          </cell>
        </row>
        <row r="5357">
          <cell r="A5357" t="str">
            <v>Sweden SE4</v>
          </cell>
          <cell r="B5357" t="str">
            <v>SE4</v>
          </cell>
          <cell r="C5357" t="str">
            <v>Renewable hydropower</v>
          </cell>
          <cell r="D5357" t="str">
            <v>2022</v>
          </cell>
          <cell r="E5357">
            <v>2900</v>
          </cell>
        </row>
        <row r="5358">
          <cell r="A5358" t="str">
            <v>Sweden SE4</v>
          </cell>
          <cell r="B5358" t="str">
            <v>SE4</v>
          </cell>
          <cell r="C5358" t="str">
            <v>Renewable hydropower</v>
          </cell>
          <cell r="D5358" t="str">
            <v>2023</v>
          </cell>
          <cell r="E5358">
            <v>2900</v>
          </cell>
        </row>
        <row r="5359">
          <cell r="A5359" t="str">
            <v>Sweden SE4</v>
          </cell>
          <cell r="B5359" t="str">
            <v>SE4</v>
          </cell>
          <cell r="C5359" t="str">
            <v>Renewable hydropower</v>
          </cell>
          <cell r="D5359" t="str">
            <v>2024</v>
          </cell>
          <cell r="E5359">
            <v>2900</v>
          </cell>
        </row>
        <row r="5360">
          <cell r="A5360" t="str">
            <v>Sweden SE4</v>
          </cell>
          <cell r="B5360" t="str">
            <v>SE4</v>
          </cell>
          <cell r="C5360" t="str">
            <v>Renewable hydropower</v>
          </cell>
          <cell r="D5360" t="str">
            <v>2025</v>
          </cell>
          <cell r="E5360">
            <v>2900</v>
          </cell>
        </row>
        <row r="5361">
          <cell r="A5361" t="str">
            <v>Sweden SE4</v>
          </cell>
          <cell r="B5361" t="str">
            <v>SE4</v>
          </cell>
          <cell r="C5361" t="str">
            <v>Renewable hydropower</v>
          </cell>
          <cell r="D5361" t="str">
            <v>2026</v>
          </cell>
          <cell r="E5361">
            <v>2900</v>
          </cell>
        </row>
        <row r="5362">
          <cell r="A5362" t="str">
            <v>Sweden SE4</v>
          </cell>
          <cell r="B5362" t="str">
            <v>SE4</v>
          </cell>
          <cell r="C5362" t="str">
            <v>Renewable hydropower</v>
          </cell>
          <cell r="D5362" t="str">
            <v>2027</v>
          </cell>
          <cell r="E5362">
            <v>2900</v>
          </cell>
        </row>
        <row r="5363">
          <cell r="A5363" t="str">
            <v>Sweden SE4</v>
          </cell>
          <cell r="B5363" t="str">
            <v>SE4</v>
          </cell>
          <cell r="C5363" t="str">
            <v>Renewable hydropower</v>
          </cell>
          <cell r="D5363" t="str">
            <v>2028</v>
          </cell>
          <cell r="E5363">
            <v>2900</v>
          </cell>
        </row>
        <row r="5364">
          <cell r="A5364" t="str">
            <v>Sweden SE4</v>
          </cell>
          <cell r="B5364" t="str">
            <v>SE4</v>
          </cell>
          <cell r="C5364" t="str">
            <v>Renewable hydropower</v>
          </cell>
          <cell r="D5364" t="str">
            <v>2029</v>
          </cell>
          <cell r="E5364">
            <v>2900</v>
          </cell>
        </row>
        <row r="5365">
          <cell r="A5365" t="str">
            <v>Sweden SE4</v>
          </cell>
          <cell r="B5365" t="str">
            <v>SE4</v>
          </cell>
          <cell r="C5365" t="str">
            <v>Renewable hydropower</v>
          </cell>
          <cell r="D5365" t="str">
            <v>2030</v>
          </cell>
          <cell r="E5365">
            <v>2900</v>
          </cell>
        </row>
        <row r="5366">
          <cell r="A5366" t="str">
            <v>Sweden SE4</v>
          </cell>
          <cell r="B5366" t="str">
            <v>SE4</v>
          </cell>
          <cell r="C5366" t="str">
            <v>Renewable hydropower</v>
          </cell>
          <cell r="D5366" t="str">
            <v>2031</v>
          </cell>
          <cell r="E5366">
            <v>2900</v>
          </cell>
        </row>
        <row r="5367">
          <cell r="A5367" t="str">
            <v>Sweden SE4</v>
          </cell>
          <cell r="B5367" t="str">
            <v>SE4</v>
          </cell>
          <cell r="C5367" t="str">
            <v>Renewable hydropower</v>
          </cell>
          <cell r="D5367" t="str">
            <v>2032</v>
          </cell>
          <cell r="E5367">
            <v>2900</v>
          </cell>
        </row>
        <row r="5368">
          <cell r="A5368" t="str">
            <v>Sweden SE4</v>
          </cell>
          <cell r="B5368" t="str">
            <v>SE4</v>
          </cell>
          <cell r="C5368" t="str">
            <v>Renewable hydropower</v>
          </cell>
          <cell r="D5368" t="str">
            <v>2033</v>
          </cell>
          <cell r="E5368">
            <v>2900</v>
          </cell>
        </row>
        <row r="5369">
          <cell r="A5369" t="str">
            <v>Sweden SE4</v>
          </cell>
          <cell r="B5369" t="str">
            <v>SE4</v>
          </cell>
          <cell r="C5369" t="str">
            <v>Renewable hydropower</v>
          </cell>
          <cell r="D5369" t="str">
            <v>2034</v>
          </cell>
          <cell r="E5369">
            <v>2900</v>
          </cell>
        </row>
        <row r="5370">
          <cell r="A5370" t="str">
            <v>Sweden SE4</v>
          </cell>
          <cell r="B5370" t="str">
            <v>SE4</v>
          </cell>
          <cell r="C5370" t="str">
            <v>Renewable hydropower</v>
          </cell>
          <cell r="D5370" t="str">
            <v>2035</v>
          </cell>
          <cell r="E5370">
            <v>2900</v>
          </cell>
        </row>
        <row r="5371">
          <cell r="A5371" t="str">
            <v>Sweden SE4</v>
          </cell>
          <cell r="B5371" t="str">
            <v>SE4</v>
          </cell>
          <cell r="C5371" t="str">
            <v>Renewable hydropower</v>
          </cell>
          <cell r="D5371" t="str">
            <v>2036</v>
          </cell>
          <cell r="E5371">
            <v>2900</v>
          </cell>
        </row>
        <row r="5372">
          <cell r="A5372" t="str">
            <v>Sweden SE4</v>
          </cell>
          <cell r="B5372" t="str">
            <v>SE4</v>
          </cell>
          <cell r="C5372" t="str">
            <v>Renewable hydropower</v>
          </cell>
          <cell r="D5372" t="str">
            <v>2037</v>
          </cell>
          <cell r="E5372">
            <v>2900</v>
          </cell>
        </row>
        <row r="5373">
          <cell r="A5373" t="str">
            <v>Sweden SE4</v>
          </cell>
          <cell r="B5373" t="str">
            <v>SE4</v>
          </cell>
          <cell r="C5373" t="str">
            <v>Renewable hydropower</v>
          </cell>
          <cell r="D5373" t="str">
            <v>2038</v>
          </cell>
          <cell r="E5373">
            <v>2900</v>
          </cell>
        </row>
        <row r="5374">
          <cell r="A5374" t="str">
            <v>Sweden SE4</v>
          </cell>
          <cell r="B5374" t="str">
            <v>SE4</v>
          </cell>
          <cell r="C5374" t="str">
            <v>Renewable hydropower</v>
          </cell>
          <cell r="D5374" t="str">
            <v>2039</v>
          </cell>
          <cell r="E5374">
            <v>2900</v>
          </cell>
        </row>
        <row r="5375">
          <cell r="A5375" t="str">
            <v>Sweden SE4</v>
          </cell>
          <cell r="B5375" t="str">
            <v>SE4</v>
          </cell>
          <cell r="C5375" t="str">
            <v>Renewable hydropower</v>
          </cell>
          <cell r="D5375" t="str">
            <v>2040</v>
          </cell>
          <cell r="E5375">
            <v>2900</v>
          </cell>
        </row>
        <row r="5376">
          <cell r="A5376" t="str">
            <v>Sweden SE4</v>
          </cell>
          <cell r="B5376" t="str">
            <v>SE4</v>
          </cell>
          <cell r="C5376" t="str">
            <v>Renewable hydropower</v>
          </cell>
          <cell r="D5376" t="str">
            <v>2041</v>
          </cell>
          <cell r="E5376">
            <v>2900</v>
          </cell>
        </row>
        <row r="5377">
          <cell r="A5377" t="str">
            <v>Sweden SE4</v>
          </cell>
          <cell r="B5377" t="str">
            <v>SE4</v>
          </cell>
          <cell r="C5377" t="str">
            <v>Renewable hydropower</v>
          </cell>
          <cell r="D5377" t="str">
            <v>2042</v>
          </cell>
          <cell r="E5377">
            <v>2900</v>
          </cell>
        </row>
        <row r="5378">
          <cell r="A5378" t="str">
            <v>Sweden SE4</v>
          </cell>
          <cell r="B5378" t="str">
            <v>SE4</v>
          </cell>
          <cell r="C5378" t="str">
            <v>Renewable hydropower</v>
          </cell>
          <cell r="D5378" t="str">
            <v>2043</v>
          </cell>
          <cell r="E5378">
            <v>2900</v>
          </cell>
        </row>
        <row r="5379">
          <cell r="A5379" t="str">
            <v>Sweden SE4</v>
          </cell>
          <cell r="B5379" t="str">
            <v>SE4</v>
          </cell>
          <cell r="C5379" t="str">
            <v>Renewable hydropower</v>
          </cell>
          <cell r="D5379" t="str">
            <v>2044</v>
          </cell>
          <cell r="E5379">
            <v>2900</v>
          </cell>
        </row>
        <row r="5380">
          <cell r="A5380" t="str">
            <v>Sweden SE4</v>
          </cell>
          <cell r="B5380" t="str">
            <v>SE4</v>
          </cell>
          <cell r="C5380" t="str">
            <v>Renewable hydropower</v>
          </cell>
          <cell r="D5380" t="str">
            <v>2045</v>
          </cell>
          <cell r="E5380">
            <v>2900</v>
          </cell>
        </row>
        <row r="5381">
          <cell r="A5381" t="str">
            <v>Sweden SE4</v>
          </cell>
          <cell r="B5381" t="str">
            <v>SE4</v>
          </cell>
          <cell r="C5381" t="str">
            <v>Renewable hydropower</v>
          </cell>
          <cell r="D5381" t="str">
            <v>2046</v>
          </cell>
          <cell r="E5381">
            <v>2900</v>
          </cell>
        </row>
        <row r="5382">
          <cell r="A5382" t="str">
            <v>Sweden SE4</v>
          </cell>
          <cell r="B5382" t="str">
            <v>SE4</v>
          </cell>
          <cell r="C5382" t="str">
            <v>Renewable hydropower</v>
          </cell>
          <cell r="D5382" t="str">
            <v>2047</v>
          </cell>
          <cell r="E5382">
            <v>2900</v>
          </cell>
        </row>
        <row r="5383">
          <cell r="A5383" t="str">
            <v>Sweden SE4</v>
          </cell>
          <cell r="B5383" t="str">
            <v>SE4</v>
          </cell>
          <cell r="C5383" t="str">
            <v>Renewable hydropower</v>
          </cell>
          <cell r="D5383" t="str">
            <v>2048</v>
          </cell>
          <cell r="E5383">
            <v>2900</v>
          </cell>
        </row>
        <row r="5384">
          <cell r="A5384" t="str">
            <v>Sweden SE4</v>
          </cell>
          <cell r="B5384" t="str">
            <v>SE4</v>
          </cell>
          <cell r="C5384" t="str">
            <v>Renewable hydropower</v>
          </cell>
          <cell r="D5384" t="str">
            <v>2049</v>
          </cell>
          <cell r="E5384">
            <v>2900</v>
          </cell>
        </row>
        <row r="5385">
          <cell r="A5385" t="str">
            <v>Sweden SE4</v>
          </cell>
          <cell r="B5385" t="str">
            <v>SE4</v>
          </cell>
          <cell r="C5385" t="str">
            <v>Renewable hydropower</v>
          </cell>
          <cell r="D5385" t="str">
            <v>2050</v>
          </cell>
          <cell r="E5385">
            <v>2900</v>
          </cell>
        </row>
        <row r="5386">
          <cell r="A5386" t="str">
            <v>Slovenia</v>
          </cell>
          <cell r="B5386" t="str">
            <v>SI</v>
          </cell>
          <cell r="C5386" t="str">
            <v>Renewable hydropower</v>
          </cell>
          <cell r="D5386" t="str">
            <v>2018</v>
          </cell>
          <cell r="E5386">
            <v>2900</v>
          </cell>
        </row>
        <row r="5387">
          <cell r="A5387" t="str">
            <v>Slovenia</v>
          </cell>
          <cell r="B5387" t="str">
            <v>SI</v>
          </cell>
          <cell r="C5387" t="str">
            <v>Renewable hydropower</v>
          </cell>
          <cell r="D5387" t="str">
            <v>2019</v>
          </cell>
          <cell r="E5387">
            <v>2900</v>
          </cell>
        </row>
        <row r="5388">
          <cell r="A5388" t="str">
            <v>Slovenia</v>
          </cell>
          <cell r="B5388" t="str">
            <v>SI</v>
          </cell>
          <cell r="C5388" t="str">
            <v>Renewable hydropower</v>
          </cell>
          <cell r="D5388" t="str">
            <v>2020</v>
          </cell>
          <cell r="E5388">
            <v>2900</v>
          </cell>
        </row>
        <row r="5389">
          <cell r="A5389" t="str">
            <v>Slovenia</v>
          </cell>
          <cell r="B5389" t="str">
            <v>SI</v>
          </cell>
          <cell r="C5389" t="str">
            <v>Renewable hydropower</v>
          </cell>
          <cell r="D5389" t="str">
            <v>2021</v>
          </cell>
          <cell r="E5389">
            <v>2900</v>
          </cell>
        </row>
        <row r="5390">
          <cell r="A5390" t="str">
            <v>Slovenia</v>
          </cell>
          <cell r="B5390" t="str">
            <v>SI</v>
          </cell>
          <cell r="C5390" t="str">
            <v>Renewable hydropower</v>
          </cell>
          <cell r="D5390" t="str">
            <v>2022</v>
          </cell>
          <cell r="E5390">
            <v>2900</v>
          </cell>
        </row>
        <row r="5391">
          <cell r="A5391" t="str">
            <v>Slovenia</v>
          </cell>
          <cell r="B5391" t="str">
            <v>SI</v>
          </cell>
          <cell r="C5391" t="str">
            <v>Renewable hydropower</v>
          </cell>
          <cell r="D5391" t="str">
            <v>2023</v>
          </cell>
          <cell r="E5391">
            <v>2900</v>
          </cell>
        </row>
        <row r="5392">
          <cell r="A5392" t="str">
            <v>Slovenia</v>
          </cell>
          <cell r="B5392" t="str">
            <v>SI</v>
          </cell>
          <cell r="C5392" t="str">
            <v>Renewable hydropower</v>
          </cell>
          <cell r="D5392" t="str">
            <v>2024</v>
          </cell>
          <cell r="E5392">
            <v>2900</v>
          </cell>
        </row>
        <row r="5393">
          <cell r="A5393" t="str">
            <v>Slovenia</v>
          </cell>
          <cell r="B5393" t="str">
            <v>SI</v>
          </cell>
          <cell r="C5393" t="str">
            <v>Renewable hydropower</v>
          </cell>
          <cell r="D5393" t="str">
            <v>2025</v>
          </cell>
          <cell r="E5393">
            <v>2900</v>
          </cell>
        </row>
        <row r="5394">
          <cell r="A5394" t="str">
            <v>Slovenia</v>
          </cell>
          <cell r="B5394" t="str">
            <v>SI</v>
          </cell>
          <cell r="C5394" t="str">
            <v>Renewable hydropower</v>
          </cell>
          <cell r="D5394" t="str">
            <v>2026</v>
          </cell>
          <cell r="E5394">
            <v>2900</v>
          </cell>
        </row>
        <row r="5395">
          <cell r="A5395" t="str">
            <v>Slovenia</v>
          </cell>
          <cell r="B5395" t="str">
            <v>SI</v>
          </cell>
          <cell r="C5395" t="str">
            <v>Renewable hydropower</v>
          </cell>
          <cell r="D5395" t="str">
            <v>2027</v>
          </cell>
          <cell r="E5395">
            <v>2900</v>
          </cell>
        </row>
        <row r="5396">
          <cell r="A5396" t="str">
            <v>Slovenia</v>
          </cell>
          <cell r="B5396" t="str">
            <v>SI</v>
          </cell>
          <cell r="C5396" t="str">
            <v>Renewable hydropower</v>
          </cell>
          <cell r="D5396" t="str">
            <v>2028</v>
          </cell>
          <cell r="E5396">
            <v>2900</v>
          </cell>
        </row>
        <row r="5397">
          <cell r="A5397" t="str">
            <v>Slovenia</v>
          </cell>
          <cell r="B5397" t="str">
            <v>SI</v>
          </cell>
          <cell r="C5397" t="str">
            <v>Renewable hydropower</v>
          </cell>
          <cell r="D5397" t="str">
            <v>2029</v>
          </cell>
          <cell r="E5397">
            <v>2900</v>
          </cell>
        </row>
        <row r="5398">
          <cell r="A5398" t="str">
            <v>Slovenia</v>
          </cell>
          <cell r="B5398" t="str">
            <v>SI</v>
          </cell>
          <cell r="C5398" t="str">
            <v>Renewable hydropower</v>
          </cell>
          <cell r="D5398" t="str">
            <v>2030</v>
          </cell>
          <cell r="E5398">
            <v>2900</v>
          </cell>
        </row>
        <row r="5399">
          <cell r="A5399" t="str">
            <v>Slovenia</v>
          </cell>
          <cell r="B5399" t="str">
            <v>SI</v>
          </cell>
          <cell r="C5399" t="str">
            <v>Renewable hydropower</v>
          </cell>
          <cell r="D5399" t="str">
            <v>2031</v>
          </cell>
          <cell r="E5399">
            <v>2900</v>
          </cell>
        </row>
        <row r="5400">
          <cell r="A5400" t="str">
            <v>Slovenia</v>
          </cell>
          <cell r="B5400" t="str">
            <v>SI</v>
          </cell>
          <cell r="C5400" t="str">
            <v>Renewable hydropower</v>
          </cell>
          <cell r="D5400" t="str">
            <v>2032</v>
          </cell>
          <cell r="E5400">
            <v>2900</v>
          </cell>
        </row>
        <row r="5401">
          <cell r="A5401" t="str">
            <v>Slovenia</v>
          </cell>
          <cell r="B5401" t="str">
            <v>SI</v>
          </cell>
          <cell r="C5401" t="str">
            <v>Renewable hydropower</v>
          </cell>
          <cell r="D5401" t="str">
            <v>2033</v>
          </cell>
          <cell r="E5401">
            <v>2900</v>
          </cell>
        </row>
        <row r="5402">
          <cell r="A5402" t="str">
            <v>Slovenia</v>
          </cell>
          <cell r="B5402" t="str">
            <v>SI</v>
          </cell>
          <cell r="C5402" t="str">
            <v>Renewable hydropower</v>
          </cell>
          <cell r="D5402" t="str">
            <v>2034</v>
          </cell>
          <cell r="E5402">
            <v>2900</v>
          </cell>
        </row>
        <row r="5403">
          <cell r="A5403" t="str">
            <v>Slovenia</v>
          </cell>
          <cell r="B5403" t="str">
            <v>SI</v>
          </cell>
          <cell r="C5403" t="str">
            <v>Renewable hydropower</v>
          </cell>
          <cell r="D5403" t="str">
            <v>2035</v>
          </cell>
          <cell r="E5403">
            <v>2900</v>
          </cell>
        </row>
        <row r="5404">
          <cell r="A5404" t="str">
            <v>Slovenia</v>
          </cell>
          <cell r="B5404" t="str">
            <v>SI</v>
          </cell>
          <cell r="C5404" t="str">
            <v>Renewable hydropower</v>
          </cell>
          <cell r="D5404" t="str">
            <v>2036</v>
          </cell>
          <cell r="E5404">
            <v>2900</v>
          </cell>
        </row>
        <row r="5405">
          <cell r="A5405" t="str">
            <v>Slovenia</v>
          </cell>
          <cell r="B5405" t="str">
            <v>SI</v>
          </cell>
          <cell r="C5405" t="str">
            <v>Renewable hydropower</v>
          </cell>
          <cell r="D5405" t="str">
            <v>2037</v>
          </cell>
          <cell r="E5405">
            <v>2900</v>
          </cell>
        </row>
        <row r="5406">
          <cell r="A5406" t="str">
            <v>Slovenia</v>
          </cell>
          <cell r="B5406" t="str">
            <v>SI</v>
          </cell>
          <cell r="C5406" t="str">
            <v>Renewable hydropower</v>
          </cell>
          <cell r="D5406" t="str">
            <v>2038</v>
          </cell>
          <cell r="E5406">
            <v>2900</v>
          </cell>
        </row>
        <row r="5407">
          <cell r="A5407" t="str">
            <v>Slovenia</v>
          </cell>
          <cell r="B5407" t="str">
            <v>SI</v>
          </cell>
          <cell r="C5407" t="str">
            <v>Renewable hydropower</v>
          </cell>
          <cell r="D5407" t="str">
            <v>2039</v>
          </cell>
          <cell r="E5407">
            <v>2900</v>
          </cell>
        </row>
        <row r="5408">
          <cell r="A5408" t="str">
            <v>Slovenia</v>
          </cell>
          <cell r="B5408" t="str">
            <v>SI</v>
          </cell>
          <cell r="C5408" t="str">
            <v>Renewable hydropower</v>
          </cell>
          <cell r="D5408" t="str">
            <v>2040</v>
          </cell>
          <cell r="E5408">
            <v>2900</v>
          </cell>
        </row>
        <row r="5409">
          <cell r="A5409" t="str">
            <v>Slovenia</v>
          </cell>
          <cell r="B5409" t="str">
            <v>SI</v>
          </cell>
          <cell r="C5409" t="str">
            <v>Renewable hydropower</v>
          </cell>
          <cell r="D5409" t="str">
            <v>2041</v>
          </cell>
          <cell r="E5409">
            <v>2900</v>
          </cell>
        </row>
        <row r="5410">
          <cell r="A5410" t="str">
            <v>Slovenia</v>
          </cell>
          <cell r="B5410" t="str">
            <v>SI</v>
          </cell>
          <cell r="C5410" t="str">
            <v>Renewable hydropower</v>
          </cell>
          <cell r="D5410" t="str">
            <v>2042</v>
          </cell>
          <cell r="E5410">
            <v>2900</v>
          </cell>
        </row>
        <row r="5411">
          <cell r="A5411" t="str">
            <v>Slovenia</v>
          </cell>
          <cell r="B5411" t="str">
            <v>SI</v>
          </cell>
          <cell r="C5411" t="str">
            <v>Renewable hydropower</v>
          </cell>
          <cell r="D5411" t="str">
            <v>2043</v>
          </cell>
          <cell r="E5411">
            <v>2900</v>
          </cell>
        </row>
        <row r="5412">
          <cell r="A5412" t="str">
            <v>Slovenia</v>
          </cell>
          <cell r="B5412" t="str">
            <v>SI</v>
          </cell>
          <cell r="C5412" t="str">
            <v>Renewable hydropower</v>
          </cell>
          <cell r="D5412" t="str">
            <v>2044</v>
          </cell>
          <cell r="E5412">
            <v>2900</v>
          </cell>
        </row>
        <row r="5413">
          <cell r="A5413" t="str">
            <v>Slovenia</v>
          </cell>
          <cell r="B5413" t="str">
            <v>SI</v>
          </cell>
          <cell r="C5413" t="str">
            <v>Renewable hydropower</v>
          </cell>
          <cell r="D5413" t="str">
            <v>2045</v>
          </cell>
          <cell r="E5413">
            <v>2900</v>
          </cell>
        </row>
        <row r="5414">
          <cell r="A5414" t="str">
            <v>Slovenia</v>
          </cell>
          <cell r="B5414" t="str">
            <v>SI</v>
          </cell>
          <cell r="C5414" t="str">
            <v>Renewable hydropower</v>
          </cell>
          <cell r="D5414" t="str">
            <v>2046</v>
          </cell>
          <cell r="E5414">
            <v>2900</v>
          </cell>
        </row>
        <row r="5415">
          <cell r="A5415" t="str">
            <v>Slovenia</v>
          </cell>
          <cell r="B5415" t="str">
            <v>SI</v>
          </cell>
          <cell r="C5415" t="str">
            <v>Renewable hydropower</v>
          </cell>
          <cell r="D5415" t="str">
            <v>2047</v>
          </cell>
          <cell r="E5415">
            <v>2900</v>
          </cell>
        </row>
        <row r="5416">
          <cell r="A5416" t="str">
            <v>Slovenia</v>
          </cell>
          <cell r="B5416" t="str">
            <v>SI</v>
          </cell>
          <cell r="C5416" t="str">
            <v>Renewable hydropower</v>
          </cell>
          <cell r="D5416" t="str">
            <v>2048</v>
          </cell>
          <cell r="E5416">
            <v>2900</v>
          </cell>
        </row>
        <row r="5417">
          <cell r="A5417" t="str">
            <v>Slovenia</v>
          </cell>
          <cell r="B5417" t="str">
            <v>SI</v>
          </cell>
          <cell r="C5417" t="str">
            <v>Renewable hydropower</v>
          </cell>
          <cell r="D5417" t="str">
            <v>2049</v>
          </cell>
          <cell r="E5417">
            <v>2900</v>
          </cell>
        </row>
        <row r="5418">
          <cell r="A5418" t="str">
            <v>Slovenia</v>
          </cell>
          <cell r="B5418" t="str">
            <v>SI</v>
          </cell>
          <cell r="C5418" t="str">
            <v>Renewable hydropower</v>
          </cell>
          <cell r="D5418" t="str">
            <v>2050</v>
          </cell>
          <cell r="E5418">
            <v>2900</v>
          </cell>
        </row>
        <row r="5419">
          <cell r="A5419" t="str">
            <v>Slovak Republic</v>
          </cell>
          <cell r="B5419" t="str">
            <v>SK</v>
          </cell>
          <cell r="C5419" t="str">
            <v>Renewable hydropower</v>
          </cell>
          <cell r="D5419" t="str">
            <v>2018</v>
          </cell>
          <cell r="E5419">
            <v>2900</v>
          </cell>
        </row>
        <row r="5420">
          <cell r="A5420" t="str">
            <v>Slovak Republic</v>
          </cell>
          <cell r="B5420" t="str">
            <v>SK</v>
          </cell>
          <cell r="C5420" t="str">
            <v>Renewable hydropower</v>
          </cell>
          <cell r="D5420" t="str">
            <v>2019</v>
          </cell>
          <cell r="E5420">
            <v>2900</v>
          </cell>
        </row>
        <row r="5421">
          <cell r="A5421" t="str">
            <v>Slovak Republic</v>
          </cell>
          <cell r="B5421" t="str">
            <v>SK</v>
          </cell>
          <cell r="C5421" t="str">
            <v>Renewable hydropower</v>
          </cell>
          <cell r="D5421" t="str">
            <v>2020</v>
          </cell>
          <cell r="E5421">
            <v>2900</v>
          </cell>
        </row>
        <row r="5422">
          <cell r="A5422" t="str">
            <v>Slovak Republic</v>
          </cell>
          <cell r="B5422" t="str">
            <v>SK</v>
          </cell>
          <cell r="C5422" t="str">
            <v>Renewable hydropower</v>
          </cell>
          <cell r="D5422" t="str">
            <v>2021</v>
          </cell>
          <cell r="E5422">
            <v>2900</v>
          </cell>
        </row>
        <row r="5423">
          <cell r="A5423" t="str">
            <v>Slovak Republic</v>
          </cell>
          <cell r="B5423" t="str">
            <v>SK</v>
          </cell>
          <cell r="C5423" t="str">
            <v>Renewable hydropower</v>
          </cell>
          <cell r="D5423" t="str">
            <v>2022</v>
          </cell>
          <cell r="E5423">
            <v>2900</v>
          </cell>
        </row>
        <row r="5424">
          <cell r="A5424" t="str">
            <v>Slovak Republic</v>
          </cell>
          <cell r="B5424" t="str">
            <v>SK</v>
          </cell>
          <cell r="C5424" t="str">
            <v>Renewable hydropower</v>
          </cell>
          <cell r="D5424" t="str">
            <v>2023</v>
          </cell>
          <cell r="E5424">
            <v>2900</v>
          </cell>
        </row>
        <row r="5425">
          <cell r="A5425" t="str">
            <v>Slovak Republic</v>
          </cell>
          <cell r="B5425" t="str">
            <v>SK</v>
          </cell>
          <cell r="C5425" t="str">
            <v>Renewable hydropower</v>
          </cell>
          <cell r="D5425" t="str">
            <v>2024</v>
          </cell>
          <cell r="E5425">
            <v>2900</v>
          </cell>
        </row>
        <row r="5426">
          <cell r="A5426" t="str">
            <v>Slovak Republic</v>
          </cell>
          <cell r="B5426" t="str">
            <v>SK</v>
          </cell>
          <cell r="C5426" t="str">
            <v>Renewable hydropower</v>
          </cell>
          <cell r="D5426" t="str">
            <v>2025</v>
          </cell>
          <cell r="E5426">
            <v>2900</v>
          </cell>
        </row>
        <row r="5427">
          <cell r="A5427" t="str">
            <v>Slovak Republic</v>
          </cell>
          <cell r="B5427" t="str">
            <v>SK</v>
          </cell>
          <cell r="C5427" t="str">
            <v>Renewable hydropower</v>
          </cell>
          <cell r="D5427" t="str">
            <v>2026</v>
          </cell>
          <cell r="E5427">
            <v>2900</v>
          </cell>
        </row>
        <row r="5428">
          <cell r="A5428" t="str">
            <v>Slovak Republic</v>
          </cell>
          <cell r="B5428" t="str">
            <v>SK</v>
          </cell>
          <cell r="C5428" t="str">
            <v>Renewable hydropower</v>
          </cell>
          <cell r="D5428" t="str">
            <v>2027</v>
          </cell>
          <cell r="E5428">
            <v>2900</v>
          </cell>
        </row>
        <row r="5429">
          <cell r="A5429" t="str">
            <v>Slovak Republic</v>
          </cell>
          <cell r="B5429" t="str">
            <v>SK</v>
          </cell>
          <cell r="C5429" t="str">
            <v>Renewable hydropower</v>
          </cell>
          <cell r="D5429" t="str">
            <v>2028</v>
          </cell>
          <cell r="E5429">
            <v>2900</v>
          </cell>
        </row>
        <row r="5430">
          <cell r="A5430" t="str">
            <v>Slovak Republic</v>
          </cell>
          <cell r="B5430" t="str">
            <v>SK</v>
          </cell>
          <cell r="C5430" t="str">
            <v>Renewable hydropower</v>
          </cell>
          <cell r="D5430" t="str">
            <v>2029</v>
          </cell>
          <cell r="E5430">
            <v>2900</v>
          </cell>
        </row>
        <row r="5431">
          <cell r="A5431" t="str">
            <v>Slovak Republic</v>
          </cell>
          <cell r="B5431" t="str">
            <v>SK</v>
          </cell>
          <cell r="C5431" t="str">
            <v>Renewable hydropower</v>
          </cell>
          <cell r="D5431" t="str">
            <v>2030</v>
          </cell>
          <cell r="E5431">
            <v>2900</v>
          </cell>
        </row>
        <row r="5432">
          <cell r="A5432" t="str">
            <v>Slovak Republic</v>
          </cell>
          <cell r="B5432" t="str">
            <v>SK</v>
          </cell>
          <cell r="C5432" t="str">
            <v>Renewable hydropower</v>
          </cell>
          <cell r="D5432" t="str">
            <v>2031</v>
          </cell>
          <cell r="E5432">
            <v>2900</v>
          </cell>
        </row>
        <row r="5433">
          <cell r="A5433" t="str">
            <v>Slovak Republic</v>
          </cell>
          <cell r="B5433" t="str">
            <v>SK</v>
          </cell>
          <cell r="C5433" t="str">
            <v>Renewable hydropower</v>
          </cell>
          <cell r="D5433" t="str">
            <v>2032</v>
          </cell>
          <cell r="E5433">
            <v>2900</v>
          </cell>
        </row>
        <row r="5434">
          <cell r="A5434" t="str">
            <v>Slovak Republic</v>
          </cell>
          <cell r="B5434" t="str">
            <v>SK</v>
          </cell>
          <cell r="C5434" t="str">
            <v>Renewable hydropower</v>
          </cell>
          <cell r="D5434" t="str">
            <v>2033</v>
          </cell>
          <cell r="E5434">
            <v>2900</v>
          </cell>
        </row>
        <row r="5435">
          <cell r="A5435" t="str">
            <v>Slovak Republic</v>
          </cell>
          <cell r="B5435" t="str">
            <v>SK</v>
          </cell>
          <cell r="C5435" t="str">
            <v>Renewable hydropower</v>
          </cell>
          <cell r="D5435" t="str">
            <v>2034</v>
          </cell>
          <cell r="E5435">
            <v>2900</v>
          </cell>
        </row>
        <row r="5436">
          <cell r="A5436" t="str">
            <v>Slovak Republic</v>
          </cell>
          <cell r="B5436" t="str">
            <v>SK</v>
          </cell>
          <cell r="C5436" t="str">
            <v>Renewable hydropower</v>
          </cell>
          <cell r="D5436" t="str">
            <v>2035</v>
          </cell>
          <cell r="E5436">
            <v>2900</v>
          </cell>
        </row>
        <row r="5437">
          <cell r="A5437" t="str">
            <v>Slovak Republic</v>
          </cell>
          <cell r="B5437" t="str">
            <v>SK</v>
          </cell>
          <cell r="C5437" t="str">
            <v>Renewable hydropower</v>
          </cell>
          <cell r="D5437" t="str">
            <v>2036</v>
          </cell>
          <cell r="E5437">
            <v>2900</v>
          </cell>
        </row>
        <row r="5438">
          <cell r="A5438" t="str">
            <v>Slovak Republic</v>
          </cell>
          <cell r="B5438" t="str">
            <v>SK</v>
          </cell>
          <cell r="C5438" t="str">
            <v>Renewable hydropower</v>
          </cell>
          <cell r="D5438" t="str">
            <v>2037</v>
          </cell>
          <cell r="E5438">
            <v>2900</v>
          </cell>
        </row>
        <row r="5439">
          <cell r="A5439" t="str">
            <v>Slovak Republic</v>
          </cell>
          <cell r="B5439" t="str">
            <v>SK</v>
          </cell>
          <cell r="C5439" t="str">
            <v>Renewable hydropower</v>
          </cell>
          <cell r="D5439" t="str">
            <v>2038</v>
          </cell>
          <cell r="E5439">
            <v>2900</v>
          </cell>
        </row>
        <row r="5440">
          <cell r="A5440" t="str">
            <v>Slovak Republic</v>
          </cell>
          <cell r="B5440" t="str">
            <v>SK</v>
          </cell>
          <cell r="C5440" t="str">
            <v>Renewable hydropower</v>
          </cell>
          <cell r="D5440" t="str">
            <v>2039</v>
          </cell>
          <cell r="E5440">
            <v>2900</v>
          </cell>
        </row>
        <row r="5441">
          <cell r="A5441" t="str">
            <v>Slovak Republic</v>
          </cell>
          <cell r="B5441" t="str">
            <v>SK</v>
          </cell>
          <cell r="C5441" t="str">
            <v>Renewable hydropower</v>
          </cell>
          <cell r="D5441" t="str">
            <v>2040</v>
          </cell>
          <cell r="E5441">
            <v>2900</v>
          </cell>
        </row>
        <row r="5442">
          <cell r="A5442" t="str">
            <v>Slovak Republic</v>
          </cell>
          <cell r="B5442" t="str">
            <v>SK</v>
          </cell>
          <cell r="C5442" t="str">
            <v>Renewable hydropower</v>
          </cell>
          <cell r="D5442" t="str">
            <v>2041</v>
          </cell>
          <cell r="E5442">
            <v>2900</v>
          </cell>
        </row>
        <row r="5443">
          <cell r="A5443" t="str">
            <v>Slovak Republic</v>
          </cell>
          <cell r="B5443" t="str">
            <v>SK</v>
          </cell>
          <cell r="C5443" t="str">
            <v>Renewable hydropower</v>
          </cell>
          <cell r="D5443" t="str">
            <v>2042</v>
          </cell>
          <cell r="E5443">
            <v>2900</v>
          </cell>
        </row>
        <row r="5444">
          <cell r="A5444" t="str">
            <v>Slovak Republic</v>
          </cell>
          <cell r="B5444" t="str">
            <v>SK</v>
          </cell>
          <cell r="C5444" t="str">
            <v>Renewable hydropower</v>
          </cell>
          <cell r="D5444" t="str">
            <v>2043</v>
          </cell>
          <cell r="E5444">
            <v>2900</v>
          </cell>
        </row>
        <row r="5445">
          <cell r="A5445" t="str">
            <v>Slovak Republic</v>
          </cell>
          <cell r="B5445" t="str">
            <v>SK</v>
          </cell>
          <cell r="C5445" t="str">
            <v>Renewable hydropower</v>
          </cell>
          <cell r="D5445" t="str">
            <v>2044</v>
          </cell>
          <cell r="E5445">
            <v>2900</v>
          </cell>
        </row>
        <row r="5446">
          <cell r="A5446" t="str">
            <v>Slovak Republic</v>
          </cell>
          <cell r="B5446" t="str">
            <v>SK</v>
          </cell>
          <cell r="C5446" t="str">
            <v>Renewable hydropower</v>
          </cell>
          <cell r="D5446" t="str">
            <v>2045</v>
          </cell>
          <cell r="E5446">
            <v>2900</v>
          </cell>
        </row>
        <row r="5447">
          <cell r="A5447" t="str">
            <v>Slovak Republic</v>
          </cell>
          <cell r="B5447" t="str">
            <v>SK</v>
          </cell>
          <cell r="C5447" t="str">
            <v>Renewable hydropower</v>
          </cell>
          <cell r="D5447" t="str">
            <v>2046</v>
          </cell>
          <cell r="E5447">
            <v>2900</v>
          </cell>
        </row>
        <row r="5448">
          <cell r="A5448" t="str">
            <v>Slovak Republic</v>
          </cell>
          <cell r="B5448" t="str">
            <v>SK</v>
          </cell>
          <cell r="C5448" t="str">
            <v>Renewable hydropower</v>
          </cell>
          <cell r="D5448" t="str">
            <v>2047</v>
          </cell>
          <cell r="E5448">
            <v>2900</v>
          </cell>
        </row>
        <row r="5449">
          <cell r="A5449" t="str">
            <v>Slovak Republic</v>
          </cell>
          <cell r="B5449" t="str">
            <v>SK</v>
          </cell>
          <cell r="C5449" t="str">
            <v>Renewable hydropower</v>
          </cell>
          <cell r="D5449" t="str">
            <v>2048</v>
          </cell>
          <cell r="E5449">
            <v>2900</v>
          </cell>
        </row>
        <row r="5450">
          <cell r="A5450" t="str">
            <v>Slovak Republic</v>
          </cell>
          <cell r="B5450" t="str">
            <v>SK</v>
          </cell>
          <cell r="C5450" t="str">
            <v>Renewable hydropower</v>
          </cell>
          <cell r="D5450" t="str">
            <v>2049</v>
          </cell>
          <cell r="E5450">
            <v>2900</v>
          </cell>
        </row>
        <row r="5451">
          <cell r="A5451" t="str">
            <v>Slovak Republic</v>
          </cell>
          <cell r="B5451" t="str">
            <v>SK</v>
          </cell>
          <cell r="C5451" t="str">
            <v>Renewable hydropower</v>
          </cell>
          <cell r="D5451" t="str">
            <v>2050</v>
          </cell>
          <cell r="E5451">
            <v>2900</v>
          </cell>
        </row>
        <row r="5452">
          <cell r="A5452" t="str">
            <v>Norway</v>
          </cell>
          <cell r="B5452" t="str">
            <v>NO</v>
          </cell>
          <cell r="C5452" t="str">
            <v>Renewable hydropower</v>
          </cell>
          <cell r="D5452" t="str">
            <v>2018</v>
          </cell>
          <cell r="E5452">
            <v>2900</v>
          </cell>
        </row>
        <row r="5453">
          <cell r="A5453" t="str">
            <v>Norway</v>
          </cell>
          <cell r="B5453" t="str">
            <v>NO</v>
          </cell>
          <cell r="C5453" t="str">
            <v>Renewable hydropower</v>
          </cell>
          <cell r="D5453" t="str">
            <v>2019</v>
          </cell>
          <cell r="E5453">
            <v>2900</v>
          </cell>
        </row>
        <row r="5454">
          <cell r="A5454" t="str">
            <v>Norway</v>
          </cell>
          <cell r="B5454" t="str">
            <v>NO</v>
          </cell>
          <cell r="C5454" t="str">
            <v>Renewable hydropower</v>
          </cell>
          <cell r="D5454" t="str">
            <v>2020</v>
          </cell>
          <cell r="E5454">
            <v>2900</v>
          </cell>
        </row>
        <row r="5455">
          <cell r="A5455" t="str">
            <v>Norway</v>
          </cell>
          <cell r="B5455" t="str">
            <v>NO</v>
          </cell>
          <cell r="C5455" t="str">
            <v>Renewable hydropower</v>
          </cell>
          <cell r="D5455" t="str">
            <v>2021</v>
          </cell>
          <cell r="E5455">
            <v>2900</v>
          </cell>
        </row>
        <row r="5456">
          <cell r="A5456" t="str">
            <v>Norway</v>
          </cell>
          <cell r="B5456" t="str">
            <v>NO</v>
          </cell>
          <cell r="C5456" t="str">
            <v>Renewable hydropower</v>
          </cell>
          <cell r="D5456" t="str">
            <v>2022</v>
          </cell>
          <cell r="E5456">
            <v>2900</v>
          </cell>
        </row>
        <row r="5457">
          <cell r="A5457" t="str">
            <v>Norway</v>
          </cell>
          <cell r="B5457" t="str">
            <v>NO</v>
          </cell>
          <cell r="C5457" t="str">
            <v>Renewable hydropower</v>
          </cell>
          <cell r="D5457" t="str">
            <v>2023</v>
          </cell>
          <cell r="E5457">
            <v>2900</v>
          </cell>
        </row>
        <row r="5458">
          <cell r="A5458" t="str">
            <v>Norway</v>
          </cell>
          <cell r="B5458" t="str">
            <v>NO</v>
          </cell>
          <cell r="C5458" t="str">
            <v>Renewable hydropower</v>
          </cell>
          <cell r="D5458" t="str">
            <v>2024</v>
          </cell>
          <cell r="E5458">
            <v>2900</v>
          </cell>
        </row>
        <row r="5459">
          <cell r="A5459" t="str">
            <v>Norway</v>
          </cell>
          <cell r="B5459" t="str">
            <v>NO</v>
          </cell>
          <cell r="C5459" t="str">
            <v>Renewable hydropower</v>
          </cell>
          <cell r="D5459" t="str">
            <v>2025</v>
          </cell>
          <cell r="E5459">
            <v>2900</v>
          </cell>
        </row>
        <row r="5460">
          <cell r="A5460" t="str">
            <v>Norway</v>
          </cell>
          <cell r="B5460" t="str">
            <v>NO</v>
          </cell>
          <cell r="C5460" t="str">
            <v>Renewable hydropower</v>
          </cell>
          <cell r="D5460" t="str">
            <v>2026</v>
          </cell>
          <cell r="E5460">
            <v>2900</v>
          </cell>
        </row>
        <row r="5461">
          <cell r="A5461" t="str">
            <v>Norway</v>
          </cell>
          <cell r="B5461" t="str">
            <v>NO</v>
          </cell>
          <cell r="C5461" t="str">
            <v>Renewable hydropower</v>
          </cell>
          <cell r="D5461" t="str">
            <v>2027</v>
          </cell>
          <cell r="E5461">
            <v>2900</v>
          </cell>
        </row>
        <row r="5462">
          <cell r="A5462" t="str">
            <v>Norway</v>
          </cell>
          <cell r="B5462" t="str">
            <v>NO</v>
          </cell>
          <cell r="C5462" t="str">
            <v>Renewable hydropower</v>
          </cell>
          <cell r="D5462" t="str">
            <v>2028</v>
          </cell>
          <cell r="E5462">
            <v>2900</v>
          </cell>
        </row>
        <row r="5463">
          <cell r="A5463" t="str">
            <v>Norway</v>
          </cell>
          <cell r="B5463" t="str">
            <v>NO</v>
          </cell>
          <cell r="C5463" t="str">
            <v>Renewable hydropower</v>
          </cell>
          <cell r="D5463" t="str">
            <v>2029</v>
          </cell>
          <cell r="E5463">
            <v>2900</v>
          </cell>
        </row>
        <row r="5464">
          <cell r="A5464" t="str">
            <v>Norway</v>
          </cell>
          <cell r="B5464" t="str">
            <v>NO</v>
          </cell>
          <cell r="C5464" t="str">
            <v>Renewable hydropower</v>
          </cell>
          <cell r="D5464" t="str">
            <v>2030</v>
          </cell>
          <cell r="E5464">
            <v>2900</v>
          </cell>
        </row>
        <row r="5465">
          <cell r="A5465" t="str">
            <v>Norway</v>
          </cell>
          <cell r="B5465" t="str">
            <v>NO</v>
          </cell>
          <cell r="C5465" t="str">
            <v>Renewable hydropower</v>
          </cell>
          <cell r="D5465" t="str">
            <v>2031</v>
          </cell>
          <cell r="E5465">
            <v>2900</v>
          </cell>
        </row>
        <row r="5466">
          <cell r="A5466" t="str">
            <v>Norway</v>
          </cell>
          <cell r="B5466" t="str">
            <v>NO</v>
          </cell>
          <cell r="C5466" t="str">
            <v>Renewable hydropower</v>
          </cell>
          <cell r="D5466" t="str">
            <v>2032</v>
          </cell>
          <cell r="E5466">
            <v>2900</v>
          </cell>
        </row>
        <row r="5467">
          <cell r="A5467" t="str">
            <v>Norway</v>
          </cell>
          <cell r="B5467" t="str">
            <v>NO</v>
          </cell>
          <cell r="C5467" t="str">
            <v>Renewable hydropower</v>
          </cell>
          <cell r="D5467" t="str">
            <v>2033</v>
          </cell>
          <cell r="E5467">
            <v>2900</v>
          </cell>
        </row>
        <row r="5468">
          <cell r="A5468" t="str">
            <v>Norway</v>
          </cell>
          <cell r="B5468" t="str">
            <v>NO</v>
          </cell>
          <cell r="C5468" t="str">
            <v>Renewable hydropower</v>
          </cell>
          <cell r="D5468" t="str">
            <v>2034</v>
          </cell>
          <cell r="E5468">
            <v>2900</v>
          </cell>
        </row>
        <row r="5469">
          <cell r="A5469" t="str">
            <v>Norway</v>
          </cell>
          <cell r="B5469" t="str">
            <v>NO</v>
          </cell>
          <cell r="C5469" t="str">
            <v>Renewable hydropower</v>
          </cell>
          <cell r="D5469" t="str">
            <v>2035</v>
          </cell>
          <cell r="E5469">
            <v>2900</v>
          </cell>
        </row>
        <row r="5470">
          <cell r="A5470" t="str">
            <v>Norway</v>
          </cell>
          <cell r="B5470" t="str">
            <v>NO</v>
          </cell>
          <cell r="C5470" t="str">
            <v>Renewable hydropower</v>
          </cell>
          <cell r="D5470" t="str">
            <v>2036</v>
          </cell>
          <cell r="E5470">
            <v>2900</v>
          </cell>
        </row>
        <row r="5471">
          <cell r="A5471" t="str">
            <v>Norway</v>
          </cell>
          <cell r="B5471" t="str">
            <v>NO</v>
          </cell>
          <cell r="C5471" t="str">
            <v>Renewable hydropower</v>
          </cell>
          <cell r="D5471" t="str">
            <v>2037</v>
          </cell>
          <cell r="E5471">
            <v>2900</v>
          </cell>
        </row>
        <row r="5472">
          <cell r="A5472" t="str">
            <v>Norway</v>
          </cell>
          <cell r="B5472" t="str">
            <v>NO</v>
          </cell>
          <cell r="C5472" t="str">
            <v>Renewable hydropower</v>
          </cell>
          <cell r="D5472" t="str">
            <v>2038</v>
          </cell>
          <cell r="E5472">
            <v>2900</v>
          </cell>
        </row>
        <row r="5473">
          <cell r="A5473" t="str">
            <v>Norway</v>
          </cell>
          <cell r="B5473" t="str">
            <v>NO</v>
          </cell>
          <cell r="C5473" t="str">
            <v>Renewable hydropower</v>
          </cell>
          <cell r="D5473" t="str">
            <v>2039</v>
          </cell>
          <cell r="E5473">
            <v>2900</v>
          </cell>
        </row>
        <row r="5474">
          <cell r="A5474" t="str">
            <v>Norway</v>
          </cell>
          <cell r="B5474" t="str">
            <v>NO</v>
          </cell>
          <cell r="C5474" t="str">
            <v>Renewable hydropower</v>
          </cell>
          <cell r="D5474" t="str">
            <v>2040</v>
          </cell>
          <cell r="E5474">
            <v>2900</v>
          </cell>
        </row>
        <row r="5475">
          <cell r="A5475" t="str">
            <v>Norway</v>
          </cell>
          <cell r="B5475" t="str">
            <v>NO</v>
          </cell>
          <cell r="C5475" t="str">
            <v>Renewable hydropower</v>
          </cell>
          <cell r="D5475" t="str">
            <v>2041</v>
          </cell>
          <cell r="E5475">
            <v>2900</v>
          </cell>
        </row>
        <row r="5476">
          <cell r="A5476" t="str">
            <v>Norway</v>
          </cell>
          <cell r="B5476" t="str">
            <v>NO</v>
          </cell>
          <cell r="C5476" t="str">
            <v>Renewable hydropower</v>
          </cell>
          <cell r="D5476" t="str">
            <v>2042</v>
          </cell>
          <cell r="E5476">
            <v>2900</v>
          </cell>
        </row>
        <row r="5477">
          <cell r="A5477" t="str">
            <v>Norway</v>
          </cell>
          <cell r="B5477" t="str">
            <v>NO</v>
          </cell>
          <cell r="C5477" t="str">
            <v>Renewable hydropower</v>
          </cell>
          <cell r="D5477" t="str">
            <v>2043</v>
          </cell>
          <cell r="E5477">
            <v>2900</v>
          </cell>
        </row>
        <row r="5478">
          <cell r="A5478" t="str">
            <v>Norway</v>
          </cell>
          <cell r="B5478" t="str">
            <v>NO</v>
          </cell>
          <cell r="C5478" t="str">
            <v>Renewable hydropower</v>
          </cell>
          <cell r="D5478" t="str">
            <v>2044</v>
          </cell>
          <cell r="E5478">
            <v>2900</v>
          </cell>
        </row>
        <row r="5479">
          <cell r="A5479" t="str">
            <v>Norway</v>
          </cell>
          <cell r="B5479" t="str">
            <v>NO</v>
          </cell>
          <cell r="C5479" t="str">
            <v>Renewable hydropower</v>
          </cell>
          <cell r="D5479" t="str">
            <v>2045</v>
          </cell>
          <cell r="E5479">
            <v>2900</v>
          </cell>
        </row>
        <row r="5480">
          <cell r="A5480" t="str">
            <v>Norway</v>
          </cell>
          <cell r="B5480" t="str">
            <v>NO</v>
          </cell>
          <cell r="C5480" t="str">
            <v>Renewable hydropower</v>
          </cell>
          <cell r="D5480" t="str">
            <v>2046</v>
          </cell>
          <cell r="E5480">
            <v>2900</v>
          </cell>
        </row>
        <row r="5481">
          <cell r="A5481" t="str">
            <v>Norway</v>
          </cell>
          <cell r="B5481" t="str">
            <v>NO</v>
          </cell>
          <cell r="C5481" t="str">
            <v>Renewable hydropower</v>
          </cell>
          <cell r="D5481" t="str">
            <v>2047</v>
          </cell>
          <cell r="E5481">
            <v>2900</v>
          </cell>
        </row>
        <row r="5482">
          <cell r="A5482" t="str">
            <v>Norway</v>
          </cell>
          <cell r="B5482" t="str">
            <v>NO</v>
          </cell>
          <cell r="C5482" t="str">
            <v>Renewable hydropower</v>
          </cell>
          <cell r="D5482" t="str">
            <v>2048</v>
          </cell>
          <cell r="E5482">
            <v>2900</v>
          </cell>
        </row>
        <row r="5483">
          <cell r="A5483" t="str">
            <v>Norway</v>
          </cell>
          <cell r="B5483" t="str">
            <v>NO</v>
          </cell>
          <cell r="C5483" t="str">
            <v>Renewable hydropower</v>
          </cell>
          <cell r="D5483" t="str">
            <v>2049</v>
          </cell>
          <cell r="E5483">
            <v>2900</v>
          </cell>
        </row>
        <row r="5484">
          <cell r="A5484" t="str">
            <v>Norway</v>
          </cell>
          <cell r="B5484" t="str">
            <v>NO</v>
          </cell>
          <cell r="C5484" t="str">
            <v>Renewable hydropower</v>
          </cell>
          <cell r="D5484" t="str">
            <v>2050</v>
          </cell>
          <cell r="E5484">
            <v>2900</v>
          </cell>
        </row>
        <row r="5485">
          <cell r="A5485" t="str">
            <v>Denmark</v>
          </cell>
          <cell r="B5485" t="str">
            <v>DK</v>
          </cell>
          <cell r="C5485" t="str">
            <v>Renewable hydropower</v>
          </cell>
          <cell r="D5485" t="str">
            <v>2018</v>
          </cell>
          <cell r="E5485">
            <v>2900</v>
          </cell>
        </row>
        <row r="5486">
          <cell r="A5486" t="str">
            <v>Denmark</v>
          </cell>
          <cell r="B5486" t="str">
            <v>DK</v>
          </cell>
          <cell r="C5486" t="str">
            <v>Renewable hydropower</v>
          </cell>
          <cell r="D5486" t="str">
            <v>2019</v>
          </cell>
          <cell r="E5486">
            <v>2900</v>
          </cell>
        </row>
        <row r="5487">
          <cell r="A5487" t="str">
            <v>Denmark</v>
          </cell>
          <cell r="B5487" t="str">
            <v>DK</v>
          </cell>
          <cell r="C5487" t="str">
            <v>Renewable hydropower</v>
          </cell>
          <cell r="D5487" t="str">
            <v>2020</v>
          </cell>
          <cell r="E5487">
            <v>2900</v>
          </cell>
        </row>
        <row r="5488">
          <cell r="A5488" t="str">
            <v>Denmark</v>
          </cell>
          <cell r="B5488" t="str">
            <v>DK</v>
          </cell>
          <cell r="C5488" t="str">
            <v>Renewable hydropower</v>
          </cell>
          <cell r="D5488" t="str">
            <v>2021</v>
          </cell>
          <cell r="E5488">
            <v>2900</v>
          </cell>
        </row>
        <row r="5489">
          <cell r="A5489" t="str">
            <v>Denmark</v>
          </cell>
          <cell r="B5489" t="str">
            <v>DK</v>
          </cell>
          <cell r="C5489" t="str">
            <v>Renewable hydropower</v>
          </cell>
          <cell r="D5489" t="str">
            <v>2022</v>
          </cell>
          <cell r="E5489">
            <v>2900</v>
          </cell>
        </row>
        <row r="5490">
          <cell r="A5490" t="str">
            <v>Denmark</v>
          </cell>
          <cell r="B5490" t="str">
            <v>DK</v>
          </cell>
          <cell r="C5490" t="str">
            <v>Renewable hydropower</v>
          </cell>
          <cell r="D5490" t="str">
            <v>2023</v>
          </cell>
          <cell r="E5490">
            <v>2900</v>
          </cell>
        </row>
        <row r="5491">
          <cell r="A5491" t="str">
            <v>Denmark</v>
          </cell>
          <cell r="B5491" t="str">
            <v>DK</v>
          </cell>
          <cell r="C5491" t="str">
            <v>Renewable hydropower</v>
          </cell>
          <cell r="D5491" t="str">
            <v>2024</v>
          </cell>
          <cell r="E5491">
            <v>2900</v>
          </cell>
        </row>
        <row r="5492">
          <cell r="A5492" t="str">
            <v>Denmark</v>
          </cell>
          <cell r="B5492" t="str">
            <v>DK</v>
          </cell>
          <cell r="C5492" t="str">
            <v>Renewable hydropower</v>
          </cell>
          <cell r="D5492" t="str">
            <v>2025</v>
          </cell>
          <cell r="E5492">
            <v>2900</v>
          </cell>
        </row>
        <row r="5493">
          <cell r="A5493" t="str">
            <v>Denmark</v>
          </cell>
          <cell r="B5493" t="str">
            <v>DK</v>
          </cell>
          <cell r="C5493" t="str">
            <v>Renewable hydropower</v>
          </cell>
          <cell r="D5493" t="str">
            <v>2026</v>
          </cell>
          <cell r="E5493">
            <v>2900</v>
          </cell>
        </row>
        <row r="5494">
          <cell r="A5494" t="str">
            <v>Denmark</v>
          </cell>
          <cell r="B5494" t="str">
            <v>DK</v>
          </cell>
          <cell r="C5494" t="str">
            <v>Renewable hydropower</v>
          </cell>
          <cell r="D5494" t="str">
            <v>2027</v>
          </cell>
          <cell r="E5494">
            <v>2900</v>
          </cell>
        </row>
        <row r="5495">
          <cell r="A5495" t="str">
            <v>Denmark</v>
          </cell>
          <cell r="B5495" t="str">
            <v>DK</v>
          </cell>
          <cell r="C5495" t="str">
            <v>Renewable hydropower</v>
          </cell>
          <cell r="D5495" t="str">
            <v>2028</v>
          </cell>
          <cell r="E5495">
            <v>2900</v>
          </cell>
        </row>
        <row r="5496">
          <cell r="A5496" t="str">
            <v>Denmark</v>
          </cell>
          <cell r="B5496" t="str">
            <v>DK</v>
          </cell>
          <cell r="C5496" t="str">
            <v>Renewable hydropower</v>
          </cell>
          <cell r="D5496" t="str">
            <v>2029</v>
          </cell>
          <cell r="E5496">
            <v>2900</v>
          </cell>
        </row>
        <row r="5497">
          <cell r="A5497" t="str">
            <v>Denmark</v>
          </cell>
          <cell r="B5497" t="str">
            <v>DK</v>
          </cell>
          <cell r="C5497" t="str">
            <v>Renewable hydropower</v>
          </cell>
          <cell r="D5497" t="str">
            <v>2030</v>
          </cell>
          <cell r="E5497">
            <v>2900</v>
          </cell>
        </row>
        <row r="5498">
          <cell r="A5498" t="str">
            <v>Denmark</v>
          </cell>
          <cell r="B5498" t="str">
            <v>DK</v>
          </cell>
          <cell r="C5498" t="str">
            <v>Renewable hydropower</v>
          </cell>
          <cell r="D5498" t="str">
            <v>2031</v>
          </cell>
          <cell r="E5498">
            <v>2900</v>
          </cell>
        </row>
        <row r="5499">
          <cell r="A5499" t="str">
            <v>Denmark</v>
          </cell>
          <cell r="B5499" t="str">
            <v>DK</v>
          </cell>
          <cell r="C5499" t="str">
            <v>Renewable hydropower</v>
          </cell>
          <cell r="D5499" t="str">
            <v>2032</v>
          </cell>
          <cell r="E5499">
            <v>2900</v>
          </cell>
        </row>
        <row r="5500">
          <cell r="A5500" t="str">
            <v>Denmark</v>
          </cell>
          <cell r="B5500" t="str">
            <v>DK</v>
          </cell>
          <cell r="C5500" t="str">
            <v>Renewable hydropower</v>
          </cell>
          <cell r="D5500" t="str">
            <v>2033</v>
          </cell>
          <cell r="E5500">
            <v>2900</v>
          </cell>
        </row>
        <row r="5501">
          <cell r="A5501" t="str">
            <v>Denmark</v>
          </cell>
          <cell r="B5501" t="str">
            <v>DK</v>
          </cell>
          <cell r="C5501" t="str">
            <v>Renewable hydropower</v>
          </cell>
          <cell r="D5501" t="str">
            <v>2034</v>
          </cell>
          <cell r="E5501">
            <v>2900</v>
          </cell>
        </row>
        <row r="5502">
          <cell r="A5502" t="str">
            <v>Denmark</v>
          </cell>
          <cell r="B5502" t="str">
            <v>DK</v>
          </cell>
          <cell r="C5502" t="str">
            <v>Renewable hydropower</v>
          </cell>
          <cell r="D5502" t="str">
            <v>2035</v>
          </cell>
          <cell r="E5502">
            <v>2900</v>
          </cell>
        </row>
        <row r="5503">
          <cell r="A5503" t="str">
            <v>Denmark</v>
          </cell>
          <cell r="B5503" t="str">
            <v>DK</v>
          </cell>
          <cell r="C5503" t="str">
            <v>Renewable hydropower</v>
          </cell>
          <cell r="D5503" t="str">
            <v>2036</v>
          </cell>
          <cell r="E5503">
            <v>2900</v>
          </cell>
        </row>
        <row r="5504">
          <cell r="A5504" t="str">
            <v>Denmark</v>
          </cell>
          <cell r="B5504" t="str">
            <v>DK</v>
          </cell>
          <cell r="C5504" t="str">
            <v>Renewable hydropower</v>
          </cell>
          <cell r="D5504" t="str">
            <v>2037</v>
          </cell>
          <cell r="E5504">
            <v>2900</v>
          </cell>
        </row>
        <row r="5505">
          <cell r="A5505" t="str">
            <v>Denmark</v>
          </cell>
          <cell r="B5505" t="str">
            <v>DK</v>
          </cell>
          <cell r="C5505" t="str">
            <v>Renewable hydropower</v>
          </cell>
          <cell r="D5505" t="str">
            <v>2038</v>
          </cell>
          <cell r="E5505">
            <v>2900</v>
          </cell>
        </row>
        <row r="5506">
          <cell r="A5506" t="str">
            <v>Denmark</v>
          </cell>
          <cell r="B5506" t="str">
            <v>DK</v>
          </cell>
          <cell r="C5506" t="str">
            <v>Renewable hydropower</v>
          </cell>
          <cell r="D5506" t="str">
            <v>2039</v>
          </cell>
          <cell r="E5506">
            <v>2900</v>
          </cell>
        </row>
        <row r="5507">
          <cell r="A5507" t="str">
            <v>Denmark</v>
          </cell>
          <cell r="B5507" t="str">
            <v>DK</v>
          </cell>
          <cell r="C5507" t="str">
            <v>Renewable hydropower</v>
          </cell>
          <cell r="D5507" t="str">
            <v>2040</v>
          </cell>
          <cell r="E5507">
            <v>2900</v>
          </cell>
        </row>
        <row r="5508">
          <cell r="A5508" t="str">
            <v>Denmark</v>
          </cell>
          <cell r="B5508" t="str">
            <v>DK</v>
          </cell>
          <cell r="C5508" t="str">
            <v>Renewable hydropower</v>
          </cell>
          <cell r="D5508" t="str">
            <v>2041</v>
          </cell>
          <cell r="E5508">
            <v>2900</v>
          </cell>
        </row>
        <row r="5509">
          <cell r="A5509" t="str">
            <v>Denmark</v>
          </cell>
          <cell r="B5509" t="str">
            <v>DK</v>
          </cell>
          <cell r="C5509" t="str">
            <v>Renewable hydropower</v>
          </cell>
          <cell r="D5509" t="str">
            <v>2042</v>
          </cell>
          <cell r="E5509">
            <v>2900</v>
          </cell>
        </row>
        <row r="5510">
          <cell r="A5510" t="str">
            <v>Denmark</v>
          </cell>
          <cell r="B5510" t="str">
            <v>DK</v>
          </cell>
          <cell r="C5510" t="str">
            <v>Renewable hydropower</v>
          </cell>
          <cell r="D5510" t="str">
            <v>2043</v>
          </cell>
          <cell r="E5510">
            <v>2900</v>
          </cell>
        </row>
        <row r="5511">
          <cell r="A5511" t="str">
            <v>Denmark</v>
          </cell>
          <cell r="B5511" t="str">
            <v>DK</v>
          </cell>
          <cell r="C5511" t="str">
            <v>Renewable hydropower</v>
          </cell>
          <cell r="D5511" t="str">
            <v>2044</v>
          </cell>
          <cell r="E5511">
            <v>2900</v>
          </cell>
        </row>
        <row r="5512">
          <cell r="A5512" t="str">
            <v>Denmark</v>
          </cell>
          <cell r="B5512" t="str">
            <v>DK</v>
          </cell>
          <cell r="C5512" t="str">
            <v>Renewable hydropower</v>
          </cell>
          <cell r="D5512" t="str">
            <v>2045</v>
          </cell>
          <cell r="E5512">
            <v>2900</v>
          </cell>
        </row>
        <row r="5513">
          <cell r="A5513" t="str">
            <v>Denmark</v>
          </cell>
          <cell r="B5513" t="str">
            <v>DK</v>
          </cell>
          <cell r="C5513" t="str">
            <v>Renewable hydropower</v>
          </cell>
          <cell r="D5513" t="str">
            <v>2046</v>
          </cell>
          <cell r="E5513">
            <v>2900</v>
          </cell>
        </row>
        <row r="5514">
          <cell r="A5514" t="str">
            <v>Denmark</v>
          </cell>
          <cell r="B5514" t="str">
            <v>DK</v>
          </cell>
          <cell r="C5514" t="str">
            <v>Renewable hydropower</v>
          </cell>
          <cell r="D5514" t="str">
            <v>2047</v>
          </cell>
          <cell r="E5514">
            <v>2900</v>
          </cell>
        </row>
        <row r="5515">
          <cell r="A5515" t="str">
            <v>Denmark</v>
          </cell>
          <cell r="B5515" t="str">
            <v>DK</v>
          </cell>
          <cell r="C5515" t="str">
            <v>Renewable hydropower</v>
          </cell>
          <cell r="D5515" t="str">
            <v>2048</v>
          </cell>
          <cell r="E5515">
            <v>2900</v>
          </cell>
        </row>
        <row r="5516">
          <cell r="A5516" t="str">
            <v>Denmark</v>
          </cell>
          <cell r="B5516" t="str">
            <v>DK</v>
          </cell>
          <cell r="C5516" t="str">
            <v>Renewable hydropower</v>
          </cell>
          <cell r="D5516" t="str">
            <v>2049</v>
          </cell>
          <cell r="E5516">
            <v>2900</v>
          </cell>
        </row>
        <row r="5517">
          <cell r="A5517" t="str">
            <v>Denmark</v>
          </cell>
          <cell r="B5517" t="str">
            <v>DK</v>
          </cell>
          <cell r="C5517" t="str">
            <v>Renewable hydropower</v>
          </cell>
          <cell r="D5517" t="str">
            <v>2050</v>
          </cell>
          <cell r="E5517">
            <v>2900</v>
          </cell>
        </row>
        <row r="5518">
          <cell r="A5518" t="str">
            <v>Cyprus</v>
          </cell>
          <cell r="B5518" t="str">
            <v>CY</v>
          </cell>
          <cell r="C5518" t="str">
            <v>Renewable hydropower</v>
          </cell>
          <cell r="D5518" t="str">
            <v>2018</v>
          </cell>
          <cell r="E5518">
            <v>2900</v>
          </cell>
        </row>
        <row r="5519">
          <cell r="A5519" t="str">
            <v>Cyprus</v>
          </cell>
          <cell r="B5519" t="str">
            <v>CY</v>
          </cell>
          <cell r="C5519" t="str">
            <v>Renewable hydropower</v>
          </cell>
          <cell r="D5519" t="str">
            <v>2019</v>
          </cell>
          <cell r="E5519">
            <v>2900</v>
          </cell>
        </row>
        <row r="5520">
          <cell r="A5520" t="str">
            <v>Cyprus</v>
          </cell>
          <cell r="B5520" t="str">
            <v>CY</v>
          </cell>
          <cell r="C5520" t="str">
            <v>Renewable hydropower</v>
          </cell>
          <cell r="D5520" t="str">
            <v>2020</v>
          </cell>
          <cell r="E5520">
            <v>2900</v>
          </cell>
        </row>
        <row r="5521">
          <cell r="A5521" t="str">
            <v>Cyprus</v>
          </cell>
          <cell r="B5521" t="str">
            <v>CY</v>
          </cell>
          <cell r="C5521" t="str">
            <v>Renewable hydropower</v>
          </cell>
          <cell r="D5521" t="str">
            <v>2021</v>
          </cell>
          <cell r="E5521">
            <v>2900</v>
          </cell>
        </row>
        <row r="5522">
          <cell r="A5522" t="str">
            <v>Cyprus</v>
          </cell>
          <cell r="B5522" t="str">
            <v>CY</v>
          </cell>
          <cell r="C5522" t="str">
            <v>Renewable hydropower</v>
          </cell>
          <cell r="D5522" t="str">
            <v>2022</v>
          </cell>
          <cell r="E5522">
            <v>2900</v>
          </cell>
        </row>
        <row r="5523">
          <cell r="A5523" t="str">
            <v>Cyprus</v>
          </cell>
          <cell r="B5523" t="str">
            <v>CY</v>
          </cell>
          <cell r="C5523" t="str">
            <v>Renewable hydropower</v>
          </cell>
          <cell r="D5523" t="str">
            <v>2023</v>
          </cell>
          <cell r="E5523">
            <v>2900</v>
          </cell>
        </row>
        <row r="5524">
          <cell r="A5524" t="str">
            <v>Cyprus</v>
          </cell>
          <cell r="B5524" t="str">
            <v>CY</v>
          </cell>
          <cell r="C5524" t="str">
            <v>Renewable hydropower</v>
          </cell>
          <cell r="D5524" t="str">
            <v>2024</v>
          </cell>
          <cell r="E5524">
            <v>2900</v>
          </cell>
        </row>
        <row r="5525">
          <cell r="A5525" t="str">
            <v>Cyprus</v>
          </cell>
          <cell r="B5525" t="str">
            <v>CY</v>
          </cell>
          <cell r="C5525" t="str">
            <v>Renewable hydropower</v>
          </cell>
          <cell r="D5525" t="str">
            <v>2025</v>
          </cell>
          <cell r="E5525">
            <v>2900</v>
          </cell>
        </row>
        <row r="5526">
          <cell r="A5526" t="str">
            <v>Cyprus</v>
          </cell>
          <cell r="B5526" t="str">
            <v>CY</v>
          </cell>
          <cell r="C5526" t="str">
            <v>Renewable hydropower</v>
          </cell>
          <cell r="D5526" t="str">
            <v>2026</v>
          </cell>
          <cell r="E5526">
            <v>2900</v>
          </cell>
        </row>
        <row r="5527">
          <cell r="A5527" t="str">
            <v>Cyprus</v>
          </cell>
          <cell r="B5527" t="str">
            <v>CY</v>
          </cell>
          <cell r="C5527" t="str">
            <v>Renewable hydropower</v>
          </cell>
          <cell r="D5527" t="str">
            <v>2027</v>
          </cell>
          <cell r="E5527">
            <v>2900</v>
          </cell>
        </row>
        <row r="5528">
          <cell r="A5528" t="str">
            <v>Cyprus</v>
          </cell>
          <cell r="B5528" t="str">
            <v>CY</v>
          </cell>
          <cell r="C5528" t="str">
            <v>Renewable hydropower</v>
          </cell>
          <cell r="D5528" t="str">
            <v>2028</v>
          </cell>
          <cell r="E5528">
            <v>2900</v>
          </cell>
        </row>
        <row r="5529">
          <cell r="A5529" t="str">
            <v>Cyprus</v>
          </cell>
          <cell r="B5529" t="str">
            <v>CY</v>
          </cell>
          <cell r="C5529" t="str">
            <v>Renewable hydropower</v>
          </cell>
          <cell r="D5529" t="str">
            <v>2029</v>
          </cell>
          <cell r="E5529">
            <v>2900</v>
          </cell>
        </row>
        <row r="5530">
          <cell r="A5530" t="str">
            <v>Cyprus</v>
          </cell>
          <cell r="B5530" t="str">
            <v>CY</v>
          </cell>
          <cell r="C5530" t="str">
            <v>Renewable hydropower</v>
          </cell>
          <cell r="D5530" t="str">
            <v>2030</v>
          </cell>
          <cell r="E5530">
            <v>2900</v>
          </cell>
        </row>
        <row r="5531">
          <cell r="A5531" t="str">
            <v>Cyprus</v>
          </cell>
          <cell r="B5531" t="str">
            <v>CY</v>
          </cell>
          <cell r="C5531" t="str">
            <v>Renewable hydropower</v>
          </cell>
          <cell r="D5531" t="str">
            <v>2031</v>
          </cell>
          <cell r="E5531">
            <v>2900</v>
          </cell>
        </row>
        <row r="5532">
          <cell r="A5532" t="str">
            <v>Cyprus</v>
          </cell>
          <cell r="B5532" t="str">
            <v>CY</v>
          </cell>
          <cell r="C5532" t="str">
            <v>Renewable hydropower</v>
          </cell>
          <cell r="D5532" t="str">
            <v>2032</v>
          </cell>
          <cell r="E5532">
            <v>2900</v>
          </cell>
        </row>
        <row r="5533">
          <cell r="A5533" t="str">
            <v>Cyprus</v>
          </cell>
          <cell r="B5533" t="str">
            <v>CY</v>
          </cell>
          <cell r="C5533" t="str">
            <v>Renewable hydropower</v>
          </cell>
          <cell r="D5533" t="str">
            <v>2033</v>
          </cell>
          <cell r="E5533">
            <v>2900</v>
          </cell>
        </row>
        <row r="5534">
          <cell r="A5534" t="str">
            <v>Cyprus</v>
          </cell>
          <cell r="B5534" t="str">
            <v>CY</v>
          </cell>
          <cell r="C5534" t="str">
            <v>Renewable hydropower</v>
          </cell>
          <cell r="D5534" t="str">
            <v>2034</v>
          </cell>
          <cell r="E5534">
            <v>2900</v>
          </cell>
        </row>
        <row r="5535">
          <cell r="A5535" t="str">
            <v>Cyprus</v>
          </cell>
          <cell r="B5535" t="str">
            <v>CY</v>
          </cell>
          <cell r="C5535" t="str">
            <v>Renewable hydropower</v>
          </cell>
          <cell r="D5535" t="str">
            <v>2035</v>
          </cell>
          <cell r="E5535">
            <v>2900</v>
          </cell>
        </row>
        <row r="5536">
          <cell r="A5536" t="str">
            <v>Cyprus</v>
          </cell>
          <cell r="B5536" t="str">
            <v>CY</v>
          </cell>
          <cell r="C5536" t="str">
            <v>Renewable hydropower</v>
          </cell>
          <cell r="D5536" t="str">
            <v>2036</v>
          </cell>
          <cell r="E5536">
            <v>2900</v>
          </cell>
        </row>
        <row r="5537">
          <cell r="A5537" t="str">
            <v>Cyprus</v>
          </cell>
          <cell r="B5537" t="str">
            <v>CY</v>
          </cell>
          <cell r="C5537" t="str">
            <v>Renewable hydropower</v>
          </cell>
          <cell r="D5537" t="str">
            <v>2037</v>
          </cell>
          <cell r="E5537">
            <v>2900</v>
          </cell>
        </row>
        <row r="5538">
          <cell r="A5538" t="str">
            <v>Cyprus</v>
          </cell>
          <cell r="B5538" t="str">
            <v>CY</v>
          </cell>
          <cell r="C5538" t="str">
            <v>Renewable hydropower</v>
          </cell>
          <cell r="D5538" t="str">
            <v>2038</v>
          </cell>
          <cell r="E5538">
            <v>2900</v>
          </cell>
        </row>
        <row r="5539">
          <cell r="A5539" t="str">
            <v>Cyprus</v>
          </cell>
          <cell r="B5539" t="str">
            <v>CY</v>
          </cell>
          <cell r="C5539" t="str">
            <v>Renewable hydropower</v>
          </cell>
          <cell r="D5539" t="str">
            <v>2039</v>
          </cell>
          <cell r="E5539">
            <v>2900</v>
          </cell>
        </row>
        <row r="5540">
          <cell r="A5540" t="str">
            <v>Cyprus</v>
          </cell>
          <cell r="B5540" t="str">
            <v>CY</v>
          </cell>
          <cell r="C5540" t="str">
            <v>Renewable hydropower</v>
          </cell>
          <cell r="D5540" t="str">
            <v>2040</v>
          </cell>
          <cell r="E5540">
            <v>2900</v>
          </cell>
        </row>
        <row r="5541">
          <cell r="A5541" t="str">
            <v>Cyprus</v>
          </cell>
          <cell r="B5541" t="str">
            <v>CY</v>
          </cell>
          <cell r="C5541" t="str">
            <v>Renewable hydropower</v>
          </cell>
          <cell r="D5541" t="str">
            <v>2041</v>
          </cell>
          <cell r="E5541">
            <v>2900</v>
          </cell>
        </row>
        <row r="5542">
          <cell r="A5542" t="str">
            <v>Cyprus</v>
          </cell>
          <cell r="B5542" t="str">
            <v>CY</v>
          </cell>
          <cell r="C5542" t="str">
            <v>Renewable hydropower</v>
          </cell>
          <cell r="D5542" t="str">
            <v>2042</v>
          </cell>
          <cell r="E5542">
            <v>2900</v>
          </cell>
        </row>
        <row r="5543">
          <cell r="A5543" t="str">
            <v>Cyprus</v>
          </cell>
          <cell r="B5543" t="str">
            <v>CY</v>
          </cell>
          <cell r="C5543" t="str">
            <v>Renewable hydropower</v>
          </cell>
          <cell r="D5543" t="str">
            <v>2043</v>
          </cell>
          <cell r="E5543">
            <v>2900</v>
          </cell>
        </row>
        <row r="5544">
          <cell r="A5544" t="str">
            <v>Cyprus</v>
          </cell>
          <cell r="B5544" t="str">
            <v>CY</v>
          </cell>
          <cell r="C5544" t="str">
            <v>Renewable hydropower</v>
          </cell>
          <cell r="D5544" t="str">
            <v>2044</v>
          </cell>
          <cell r="E5544">
            <v>2900</v>
          </cell>
        </row>
        <row r="5545">
          <cell r="A5545" t="str">
            <v>Cyprus</v>
          </cell>
          <cell r="B5545" t="str">
            <v>CY</v>
          </cell>
          <cell r="C5545" t="str">
            <v>Renewable hydropower</v>
          </cell>
          <cell r="D5545" t="str">
            <v>2045</v>
          </cell>
          <cell r="E5545">
            <v>2900</v>
          </cell>
        </row>
        <row r="5546">
          <cell r="A5546" t="str">
            <v>Cyprus</v>
          </cell>
          <cell r="B5546" t="str">
            <v>CY</v>
          </cell>
          <cell r="C5546" t="str">
            <v>Renewable hydropower</v>
          </cell>
          <cell r="D5546" t="str">
            <v>2046</v>
          </cell>
          <cell r="E5546">
            <v>2900</v>
          </cell>
        </row>
        <row r="5547">
          <cell r="A5547" t="str">
            <v>Cyprus</v>
          </cell>
          <cell r="B5547" t="str">
            <v>CY</v>
          </cell>
          <cell r="C5547" t="str">
            <v>Renewable hydropower</v>
          </cell>
          <cell r="D5547" t="str">
            <v>2047</v>
          </cell>
          <cell r="E5547">
            <v>2900</v>
          </cell>
        </row>
        <row r="5548">
          <cell r="A5548" t="str">
            <v>Cyprus</v>
          </cell>
          <cell r="B5548" t="str">
            <v>CY</v>
          </cell>
          <cell r="C5548" t="str">
            <v>Renewable hydropower</v>
          </cell>
          <cell r="D5548" t="str">
            <v>2048</v>
          </cell>
          <cell r="E5548">
            <v>2900</v>
          </cell>
        </row>
        <row r="5549">
          <cell r="A5549" t="str">
            <v>Cyprus</v>
          </cell>
          <cell r="B5549" t="str">
            <v>CY</v>
          </cell>
          <cell r="C5549" t="str">
            <v>Renewable hydropower</v>
          </cell>
          <cell r="D5549" t="str">
            <v>2049</v>
          </cell>
          <cell r="E5549">
            <v>2900</v>
          </cell>
        </row>
        <row r="5550">
          <cell r="A5550" t="str">
            <v>Cyprus</v>
          </cell>
          <cell r="B5550" t="str">
            <v>CY</v>
          </cell>
          <cell r="C5550" t="str">
            <v>Renewable hydropower</v>
          </cell>
          <cell r="D5550" t="str">
            <v>2050</v>
          </cell>
          <cell r="E5550">
            <v>2900</v>
          </cell>
        </row>
        <row r="5551">
          <cell r="A5551" t="str">
            <v>Malta</v>
          </cell>
          <cell r="B5551" t="str">
            <v>MT</v>
          </cell>
          <cell r="C5551" t="str">
            <v>Renewable hydropower</v>
          </cell>
          <cell r="D5551" t="str">
            <v>2018</v>
          </cell>
          <cell r="E5551">
            <v>2900</v>
          </cell>
        </row>
        <row r="5552">
          <cell r="A5552" t="str">
            <v>Malta</v>
          </cell>
          <cell r="B5552" t="str">
            <v>MT</v>
          </cell>
          <cell r="C5552" t="str">
            <v>Renewable hydropower</v>
          </cell>
          <cell r="D5552" t="str">
            <v>2019</v>
          </cell>
          <cell r="E5552">
            <v>2900</v>
          </cell>
        </row>
        <row r="5553">
          <cell r="A5553" t="str">
            <v>Malta</v>
          </cell>
          <cell r="B5553" t="str">
            <v>MT</v>
          </cell>
          <cell r="C5553" t="str">
            <v>Renewable hydropower</v>
          </cell>
          <cell r="D5553" t="str">
            <v>2020</v>
          </cell>
          <cell r="E5553">
            <v>2900</v>
          </cell>
        </row>
        <row r="5554">
          <cell r="A5554" t="str">
            <v>Malta</v>
          </cell>
          <cell r="B5554" t="str">
            <v>MT</v>
          </cell>
          <cell r="C5554" t="str">
            <v>Renewable hydropower</v>
          </cell>
          <cell r="D5554" t="str">
            <v>2021</v>
          </cell>
          <cell r="E5554">
            <v>2900</v>
          </cell>
        </row>
        <row r="5555">
          <cell r="A5555" t="str">
            <v>Malta</v>
          </cell>
          <cell r="B5555" t="str">
            <v>MT</v>
          </cell>
          <cell r="C5555" t="str">
            <v>Renewable hydropower</v>
          </cell>
          <cell r="D5555" t="str">
            <v>2022</v>
          </cell>
          <cell r="E5555">
            <v>2900</v>
          </cell>
        </row>
        <row r="5556">
          <cell r="A5556" t="str">
            <v>Malta</v>
          </cell>
          <cell r="B5556" t="str">
            <v>MT</v>
          </cell>
          <cell r="C5556" t="str">
            <v>Renewable hydropower</v>
          </cell>
          <cell r="D5556" t="str">
            <v>2023</v>
          </cell>
          <cell r="E5556">
            <v>2900</v>
          </cell>
        </row>
        <row r="5557">
          <cell r="A5557" t="str">
            <v>Malta</v>
          </cell>
          <cell r="B5557" t="str">
            <v>MT</v>
          </cell>
          <cell r="C5557" t="str">
            <v>Renewable hydropower</v>
          </cell>
          <cell r="D5557" t="str">
            <v>2024</v>
          </cell>
          <cell r="E5557">
            <v>2900</v>
          </cell>
        </row>
        <row r="5558">
          <cell r="A5558" t="str">
            <v>Malta</v>
          </cell>
          <cell r="B5558" t="str">
            <v>MT</v>
          </cell>
          <cell r="C5558" t="str">
            <v>Renewable hydropower</v>
          </cell>
          <cell r="D5558" t="str">
            <v>2025</v>
          </cell>
          <cell r="E5558">
            <v>2900</v>
          </cell>
        </row>
        <row r="5559">
          <cell r="A5559" t="str">
            <v>Malta</v>
          </cell>
          <cell r="B5559" t="str">
            <v>MT</v>
          </cell>
          <cell r="C5559" t="str">
            <v>Renewable hydropower</v>
          </cell>
          <cell r="D5559" t="str">
            <v>2026</v>
          </cell>
          <cell r="E5559">
            <v>2900</v>
          </cell>
        </row>
        <row r="5560">
          <cell r="A5560" t="str">
            <v>Malta</v>
          </cell>
          <cell r="B5560" t="str">
            <v>MT</v>
          </cell>
          <cell r="C5560" t="str">
            <v>Renewable hydropower</v>
          </cell>
          <cell r="D5560" t="str">
            <v>2027</v>
          </cell>
          <cell r="E5560">
            <v>2900</v>
          </cell>
        </row>
        <row r="5561">
          <cell r="A5561" t="str">
            <v>Malta</v>
          </cell>
          <cell r="B5561" t="str">
            <v>MT</v>
          </cell>
          <cell r="C5561" t="str">
            <v>Renewable hydropower</v>
          </cell>
          <cell r="D5561" t="str">
            <v>2028</v>
          </cell>
          <cell r="E5561">
            <v>2900</v>
          </cell>
        </row>
        <row r="5562">
          <cell r="A5562" t="str">
            <v>Malta</v>
          </cell>
          <cell r="B5562" t="str">
            <v>MT</v>
          </cell>
          <cell r="C5562" t="str">
            <v>Renewable hydropower</v>
          </cell>
          <cell r="D5562" t="str">
            <v>2029</v>
          </cell>
          <cell r="E5562">
            <v>2900</v>
          </cell>
        </row>
        <row r="5563">
          <cell r="A5563" t="str">
            <v>Malta</v>
          </cell>
          <cell r="B5563" t="str">
            <v>MT</v>
          </cell>
          <cell r="C5563" t="str">
            <v>Renewable hydropower</v>
          </cell>
          <cell r="D5563" t="str">
            <v>2030</v>
          </cell>
          <cell r="E5563">
            <v>2900</v>
          </cell>
        </row>
        <row r="5564">
          <cell r="A5564" t="str">
            <v>Malta</v>
          </cell>
          <cell r="B5564" t="str">
            <v>MT</v>
          </cell>
          <cell r="C5564" t="str">
            <v>Renewable hydropower</v>
          </cell>
          <cell r="D5564" t="str">
            <v>2031</v>
          </cell>
          <cell r="E5564">
            <v>2900</v>
          </cell>
        </row>
        <row r="5565">
          <cell r="A5565" t="str">
            <v>Malta</v>
          </cell>
          <cell r="B5565" t="str">
            <v>MT</v>
          </cell>
          <cell r="C5565" t="str">
            <v>Renewable hydropower</v>
          </cell>
          <cell r="D5565" t="str">
            <v>2032</v>
          </cell>
          <cell r="E5565">
            <v>2900</v>
          </cell>
        </row>
        <row r="5566">
          <cell r="A5566" t="str">
            <v>Malta</v>
          </cell>
          <cell r="B5566" t="str">
            <v>MT</v>
          </cell>
          <cell r="C5566" t="str">
            <v>Renewable hydropower</v>
          </cell>
          <cell r="D5566" t="str">
            <v>2033</v>
          </cell>
          <cell r="E5566">
            <v>2900</v>
          </cell>
        </row>
        <row r="5567">
          <cell r="A5567" t="str">
            <v>Malta</v>
          </cell>
          <cell r="B5567" t="str">
            <v>MT</v>
          </cell>
          <cell r="C5567" t="str">
            <v>Renewable hydropower</v>
          </cell>
          <cell r="D5567" t="str">
            <v>2034</v>
          </cell>
          <cell r="E5567">
            <v>2900</v>
          </cell>
        </row>
        <row r="5568">
          <cell r="A5568" t="str">
            <v>Malta</v>
          </cell>
          <cell r="B5568" t="str">
            <v>MT</v>
          </cell>
          <cell r="C5568" t="str">
            <v>Renewable hydropower</v>
          </cell>
          <cell r="D5568" t="str">
            <v>2035</v>
          </cell>
          <cell r="E5568">
            <v>2900</v>
          </cell>
        </row>
        <row r="5569">
          <cell r="A5569" t="str">
            <v>Malta</v>
          </cell>
          <cell r="B5569" t="str">
            <v>MT</v>
          </cell>
          <cell r="C5569" t="str">
            <v>Renewable hydropower</v>
          </cell>
          <cell r="D5569" t="str">
            <v>2036</v>
          </cell>
          <cell r="E5569">
            <v>2900</v>
          </cell>
        </row>
        <row r="5570">
          <cell r="A5570" t="str">
            <v>Malta</v>
          </cell>
          <cell r="B5570" t="str">
            <v>MT</v>
          </cell>
          <cell r="C5570" t="str">
            <v>Renewable hydropower</v>
          </cell>
          <cell r="D5570" t="str">
            <v>2037</v>
          </cell>
          <cell r="E5570">
            <v>2900</v>
          </cell>
        </row>
        <row r="5571">
          <cell r="A5571" t="str">
            <v>Malta</v>
          </cell>
          <cell r="B5571" t="str">
            <v>MT</v>
          </cell>
          <cell r="C5571" t="str">
            <v>Renewable hydropower</v>
          </cell>
          <cell r="D5571" t="str">
            <v>2038</v>
          </cell>
          <cell r="E5571">
            <v>2900</v>
          </cell>
        </row>
        <row r="5572">
          <cell r="A5572" t="str">
            <v>Malta</v>
          </cell>
          <cell r="B5572" t="str">
            <v>MT</v>
          </cell>
          <cell r="C5572" t="str">
            <v>Renewable hydropower</v>
          </cell>
          <cell r="D5572" t="str">
            <v>2039</v>
          </cell>
          <cell r="E5572">
            <v>2900</v>
          </cell>
        </row>
        <row r="5573">
          <cell r="A5573" t="str">
            <v>Malta</v>
          </cell>
          <cell r="B5573" t="str">
            <v>MT</v>
          </cell>
          <cell r="C5573" t="str">
            <v>Renewable hydropower</v>
          </cell>
          <cell r="D5573" t="str">
            <v>2040</v>
          </cell>
          <cell r="E5573">
            <v>2900</v>
          </cell>
        </row>
        <row r="5574">
          <cell r="A5574" t="str">
            <v>Malta</v>
          </cell>
          <cell r="B5574" t="str">
            <v>MT</v>
          </cell>
          <cell r="C5574" t="str">
            <v>Renewable hydropower</v>
          </cell>
          <cell r="D5574" t="str">
            <v>2041</v>
          </cell>
          <cell r="E5574">
            <v>2900</v>
          </cell>
        </row>
        <row r="5575">
          <cell r="A5575" t="str">
            <v>Malta</v>
          </cell>
          <cell r="B5575" t="str">
            <v>MT</v>
          </cell>
          <cell r="C5575" t="str">
            <v>Renewable hydropower</v>
          </cell>
          <cell r="D5575" t="str">
            <v>2042</v>
          </cell>
          <cell r="E5575">
            <v>2900</v>
          </cell>
        </row>
        <row r="5576">
          <cell r="A5576" t="str">
            <v>Malta</v>
          </cell>
          <cell r="B5576" t="str">
            <v>MT</v>
          </cell>
          <cell r="C5576" t="str">
            <v>Renewable hydropower</v>
          </cell>
          <cell r="D5576" t="str">
            <v>2043</v>
          </cell>
          <cell r="E5576">
            <v>2900</v>
          </cell>
        </row>
        <row r="5577">
          <cell r="A5577" t="str">
            <v>Malta</v>
          </cell>
          <cell r="B5577" t="str">
            <v>MT</v>
          </cell>
          <cell r="C5577" t="str">
            <v>Renewable hydropower</v>
          </cell>
          <cell r="D5577" t="str">
            <v>2044</v>
          </cell>
          <cell r="E5577">
            <v>2900</v>
          </cell>
        </row>
        <row r="5578">
          <cell r="A5578" t="str">
            <v>Malta</v>
          </cell>
          <cell r="B5578" t="str">
            <v>MT</v>
          </cell>
          <cell r="C5578" t="str">
            <v>Renewable hydropower</v>
          </cell>
          <cell r="D5578" t="str">
            <v>2045</v>
          </cell>
          <cell r="E5578">
            <v>2900</v>
          </cell>
        </row>
        <row r="5579">
          <cell r="A5579" t="str">
            <v>Malta</v>
          </cell>
          <cell r="B5579" t="str">
            <v>MT</v>
          </cell>
          <cell r="C5579" t="str">
            <v>Renewable hydropower</v>
          </cell>
          <cell r="D5579" t="str">
            <v>2046</v>
          </cell>
          <cell r="E5579">
            <v>2900</v>
          </cell>
        </row>
        <row r="5580">
          <cell r="A5580" t="str">
            <v>Malta</v>
          </cell>
          <cell r="B5580" t="str">
            <v>MT</v>
          </cell>
          <cell r="C5580" t="str">
            <v>Renewable hydropower</v>
          </cell>
          <cell r="D5580" t="str">
            <v>2047</v>
          </cell>
          <cell r="E5580">
            <v>2900</v>
          </cell>
        </row>
        <row r="5581">
          <cell r="A5581" t="str">
            <v>Malta</v>
          </cell>
          <cell r="B5581" t="str">
            <v>MT</v>
          </cell>
          <cell r="C5581" t="str">
            <v>Renewable hydropower</v>
          </cell>
          <cell r="D5581" t="str">
            <v>2048</v>
          </cell>
          <cell r="E5581">
            <v>2900</v>
          </cell>
        </row>
        <row r="5582">
          <cell r="A5582" t="str">
            <v>Malta</v>
          </cell>
          <cell r="B5582" t="str">
            <v>MT</v>
          </cell>
          <cell r="C5582" t="str">
            <v>Renewable hydropower</v>
          </cell>
          <cell r="D5582" t="str">
            <v>2049</v>
          </cell>
          <cell r="E5582">
            <v>2900</v>
          </cell>
        </row>
        <row r="5583">
          <cell r="A5583" t="str">
            <v>Malta</v>
          </cell>
          <cell r="B5583" t="str">
            <v>MT</v>
          </cell>
          <cell r="C5583" t="str">
            <v>Renewable hydropower</v>
          </cell>
          <cell r="D5583" t="str">
            <v>2050</v>
          </cell>
          <cell r="E5583">
            <v>2900</v>
          </cell>
        </row>
        <row r="5584">
          <cell r="A5584" t="str">
            <v>Albania</v>
          </cell>
          <cell r="B5584" t="str">
            <v>AL</v>
          </cell>
          <cell r="C5584" t="str">
            <v>Biomass</v>
          </cell>
          <cell r="D5584" t="str">
            <v>2018</v>
          </cell>
          <cell r="E5584">
            <v>4500</v>
          </cell>
        </row>
        <row r="5585">
          <cell r="A5585" t="str">
            <v>Albania</v>
          </cell>
          <cell r="B5585" t="str">
            <v>AL</v>
          </cell>
          <cell r="C5585" t="str">
            <v>Biomass</v>
          </cell>
          <cell r="D5585" t="str">
            <v>2019</v>
          </cell>
          <cell r="E5585">
            <v>4500</v>
          </cell>
        </row>
        <row r="5586">
          <cell r="A5586" t="str">
            <v>Albania</v>
          </cell>
          <cell r="B5586" t="str">
            <v>AL</v>
          </cell>
          <cell r="C5586" t="str">
            <v>Biomass</v>
          </cell>
          <cell r="D5586" t="str">
            <v>2020</v>
          </cell>
          <cell r="E5586">
            <v>4500</v>
          </cell>
        </row>
        <row r="5587">
          <cell r="A5587" t="str">
            <v>Albania</v>
          </cell>
          <cell r="B5587" t="str">
            <v>AL</v>
          </cell>
          <cell r="C5587" t="str">
            <v>Biomass</v>
          </cell>
          <cell r="D5587" t="str">
            <v>2021</v>
          </cell>
          <cell r="E5587">
            <v>4500</v>
          </cell>
        </row>
        <row r="5588">
          <cell r="A5588" t="str">
            <v>Albania</v>
          </cell>
          <cell r="B5588" t="str">
            <v>AL</v>
          </cell>
          <cell r="C5588" t="str">
            <v>Biomass</v>
          </cell>
          <cell r="D5588" t="str">
            <v>2022</v>
          </cell>
          <cell r="E5588">
            <v>4500</v>
          </cell>
        </row>
        <row r="5589">
          <cell r="A5589" t="str">
            <v>Albania</v>
          </cell>
          <cell r="B5589" t="str">
            <v>AL</v>
          </cell>
          <cell r="C5589" t="str">
            <v>Biomass</v>
          </cell>
          <cell r="D5589" t="str">
            <v>2023</v>
          </cell>
          <cell r="E5589">
            <v>4500</v>
          </cell>
        </row>
        <row r="5590">
          <cell r="A5590" t="str">
            <v>Albania</v>
          </cell>
          <cell r="B5590" t="str">
            <v>AL</v>
          </cell>
          <cell r="C5590" t="str">
            <v>Biomass</v>
          </cell>
          <cell r="D5590" t="str">
            <v>2024</v>
          </cell>
          <cell r="E5590">
            <v>4500</v>
          </cell>
        </row>
        <row r="5591">
          <cell r="A5591" t="str">
            <v>Albania</v>
          </cell>
          <cell r="B5591" t="str">
            <v>AL</v>
          </cell>
          <cell r="C5591" t="str">
            <v>Biomass</v>
          </cell>
          <cell r="D5591" t="str">
            <v>2025</v>
          </cell>
          <cell r="E5591">
            <v>4500</v>
          </cell>
        </row>
        <row r="5592">
          <cell r="A5592" t="str">
            <v>Albania</v>
          </cell>
          <cell r="B5592" t="str">
            <v>AL</v>
          </cell>
          <cell r="C5592" t="str">
            <v>Biomass</v>
          </cell>
          <cell r="D5592" t="str">
            <v>2026</v>
          </cell>
          <cell r="E5592">
            <v>4500</v>
          </cell>
        </row>
        <row r="5593">
          <cell r="A5593" t="str">
            <v>Albania</v>
          </cell>
          <cell r="B5593" t="str">
            <v>AL</v>
          </cell>
          <cell r="C5593" t="str">
            <v>Biomass</v>
          </cell>
          <cell r="D5593" t="str">
            <v>2027</v>
          </cell>
          <cell r="E5593">
            <v>4500</v>
          </cell>
        </row>
        <row r="5594">
          <cell r="A5594" t="str">
            <v>Albania</v>
          </cell>
          <cell r="B5594" t="str">
            <v>AL</v>
          </cell>
          <cell r="C5594" t="str">
            <v>Biomass</v>
          </cell>
          <cell r="D5594" t="str">
            <v>2028</v>
          </cell>
          <cell r="E5594">
            <v>4500</v>
          </cell>
        </row>
        <row r="5595">
          <cell r="A5595" t="str">
            <v>Albania</v>
          </cell>
          <cell r="B5595" t="str">
            <v>AL</v>
          </cell>
          <cell r="C5595" t="str">
            <v>Biomass</v>
          </cell>
          <cell r="D5595" t="str">
            <v>2029</v>
          </cell>
          <cell r="E5595">
            <v>4500</v>
          </cell>
        </row>
        <row r="5596">
          <cell r="A5596" t="str">
            <v>Albania</v>
          </cell>
          <cell r="B5596" t="str">
            <v>AL</v>
          </cell>
          <cell r="C5596" t="str">
            <v>Biomass</v>
          </cell>
          <cell r="D5596" t="str">
            <v>2030</v>
          </cell>
          <cell r="E5596">
            <v>4500</v>
          </cell>
        </row>
        <row r="5597">
          <cell r="A5597" t="str">
            <v>Albania</v>
          </cell>
          <cell r="B5597" t="str">
            <v>AL</v>
          </cell>
          <cell r="C5597" t="str">
            <v>Biomass</v>
          </cell>
          <cell r="D5597" t="str">
            <v>2031</v>
          </cell>
          <cell r="E5597">
            <v>4500</v>
          </cell>
        </row>
        <row r="5598">
          <cell r="A5598" t="str">
            <v>Albania</v>
          </cell>
          <cell r="B5598" t="str">
            <v>AL</v>
          </cell>
          <cell r="C5598" t="str">
            <v>Biomass</v>
          </cell>
          <cell r="D5598" t="str">
            <v>2032</v>
          </cell>
          <cell r="E5598">
            <v>4500</v>
          </cell>
        </row>
        <row r="5599">
          <cell r="A5599" t="str">
            <v>Albania</v>
          </cell>
          <cell r="B5599" t="str">
            <v>AL</v>
          </cell>
          <cell r="C5599" t="str">
            <v>Biomass</v>
          </cell>
          <cell r="D5599" t="str">
            <v>2033</v>
          </cell>
          <cell r="E5599">
            <v>4500</v>
          </cell>
        </row>
        <row r="5600">
          <cell r="A5600" t="str">
            <v>Albania</v>
          </cell>
          <cell r="B5600" t="str">
            <v>AL</v>
          </cell>
          <cell r="C5600" t="str">
            <v>Biomass</v>
          </cell>
          <cell r="D5600" t="str">
            <v>2034</v>
          </cell>
          <cell r="E5600">
            <v>4500</v>
          </cell>
        </row>
        <row r="5601">
          <cell r="A5601" t="str">
            <v>Albania</v>
          </cell>
          <cell r="B5601" t="str">
            <v>AL</v>
          </cell>
          <cell r="C5601" t="str">
            <v>Biomass</v>
          </cell>
          <cell r="D5601" t="str">
            <v>2035</v>
          </cell>
          <cell r="E5601">
            <v>4500</v>
          </cell>
        </row>
        <row r="5602">
          <cell r="A5602" t="str">
            <v>Albania</v>
          </cell>
          <cell r="B5602" t="str">
            <v>AL</v>
          </cell>
          <cell r="C5602" t="str">
            <v>Biomass</v>
          </cell>
          <cell r="D5602" t="str">
            <v>2036</v>
          </cell>
          <cell r="E5602">
            <v>4500</v>
          </cell>
        </row>
        <row r="5603">
          <cell r="A5603" t="str">
            <v>Albania</v>
          </cell>
          <cell r="B5603" t="str">
            <v>AL</v>
          </cell>
          <cell r="C5603" t="str">
            <v>Biomass</v>
          </cell>
          <cell r="D5603" t="str">
            <v>2037</v>
          </cell>
          <cell r="E5603">
            <v>4500</v>
          </cell>
        </row>
        <row r="5604">
          <cell r="A5604" t="str">
            <v>Albania</v>
          </cell>
          <cell r="B5604" t="str">
            <v>AL</v>
          </cell>
          <cell r="C5604" t="str">
            <v>Biomass</v>
          </cell>
          <cell r="D5604" t="str">
            <v>2038</v>
          </cell>
          <cell r="E5604">
            <v>4500</v>
          </cell>
        </row>
        <row r="5605">
          <cell r="A5605" t="str">
            <v>Albania</v>
          </cell>
          <cell r="B5605" t="str">
            <v>AL</v>
          </cell>
          <cell r="C5605" t="str">
            <v>Biomass</v>
          </cell>
          <cell r="D5605" t="str">
            <v>2039</v>
          </cell>
          <cell r="E5605">
            <v>4500</v>
          </cell>
        </row>
        <row r="5606">
          <cell r="A5606" t="str">
            <v>Albania</v>
          </cell>
          <cell r="B5606" t="str">
            <v>AL</v>
          </cell>
          <cell r="C5606" t="str">
            <v>Biomass</v>
          </cell>
          <cell r="D5606" t="str">
            <v>2040</v>
          </cell>
          <cell r="E5606">
            <v>4500</v>
          </cell>
        </row>
        <row r="5607">
          <cell r="A5607" t="str">
            <v>Albania</v>
          </cell>
          <cell r="B5607" t="str">
            <v>AL</v>
          </cell>
          <cell r="C5607" t="str">
            <v>Biomass</v>
          </cell>
          <cell r="D5607" t="str">
            <v>2041</v>
          </cell>
          <cell r="E5607">
            <v>4500</v>
          </cell>
        </row>
        <row r="5608">
          <cell r="A5608" t="str">
            <v>Albania</v>
          </cell>
          <cell r="B5608" t="str">
            <v>AL</v>
          </cell>
          <cell r="C5608" t="str">
            <v>Biomass</v>
          </cell>
          <cell r="D5608" t="str">
            <v>2042</v>
          </cell>
          <cell r="E5608">
            <v>4500</v>
          </cell>
        </row>
        <row r="5609">
          <cell r="A5609" t="str">
            <v>Albania</v>
          </cell>
          <cell r="B5609" t="str">
            <v>AL</v>
          </cell>
          <cell r="C5609" t="str">
            <v>Biomass</v>
          </cell>
          <cell r="D5609" t="str">
            <v>2043</v>
          </cell>
          <cell r="E5609">
            <v>4500</v>
          </cell>
        </row>
        <row r="5610">
          <cell r="A5610" t="str">
            <v>Albania</v>
          </cell>
          <cell r="B5610" t="str">
            <v>AL</v>
          </cell>
          <cell r="C5610" t="str">
            <v>Biomass</v>
          </cell>
          <cell r="D5610" t="str">
            <v>2044</v>
          </cell>
          <cell r="E5610">
            <v>4500</v>
          </cell>
        </row>
        <row r="5611">
          <cell r="A5611" t="str">
            <v>Albania</v>
          </cell>
          <cell r="B5611" t="str">
            <v>AL</v>
          </cell>
          <cell r="C5611" t="str">
            <v>Biomass</v>
          </cell>
          <cell r="D5611" t="str">
            <v>2045</v>
          </cell>
          <cell r="E5611">
            <v>4500</v>
          </cell>
        </row>
        <row r="5612">
          <cell r="A5612" t="str">
            <v>Albania</v>
          </cell>
          <cell r="B5612" t="str">
            <v>AL</v>
          </cell>
          <cell r="C5612" t="str">
            <v>Biomass</v>
          </cell>
          <cell r="D5612" t="str">
            <v>2046</v>
          </cell>
          <cell r="E5612">
            <v>4500</v>
          </cell>
        </row>
        <row r="5613">
          <cell r="A5613" t="str">
            <v>Albania</v>
          </cell>
          <cell r="B5613" t="str">
            <v>AL</v>
          </cell>
          <cell r="C5613" t="str">
            <v>Biomass</v>
          </cell>
          <cell r="D5613" t="str">
            <v>2047</v>
          </cell>
          <cell r="E5613">
            <v>4500</v>
          </cell>
        </row>
        <row r="5614">
          <cell r="A5614" t="str">
            <v>Albania</v>
          </cell>
          <cell r="B5614" t="str">
            <v>AL</v>
          </cell>
          <cell r="C5614" t="str">
            <v>Biomass</v>
          </cell>
          <cell r="D5614" t="str">
            <v>2048</v>
          </cell>
          <cell r="E5614">
            <v>4500</v>
          </cell>
        </row>
        <row r="5615">
          <cell r="A5615" t="str">
            <v>Albania</v>
          </cell>
          <cell r="B5615" t="str">
            <v>AL</v>
          </cell>
          <cell r="C5615" t="str">
            <v>Biomass</v>
          </cell>
          <cell r="D5615" t="str">
            <v>2049</v>
          </cell>
          <cell r="E5615">
            <v>4500</v>
          </cell>
        </row>
        <row r="5616">
          <cell r="A5616" t="str">
            <v>Albania</v>
          </cell>
          <cell r="B5616" t="str">
            <v>AL</v>
          </cell>
          <cell r="C5616" t="str">
            <v>Biomass</v>
          </cell>
          <cell r="D5616" t="str">
            <v>2050</v>
          </cell>
          <cell r="E5616">
            <v>4500</v>
          </cell>
        </row>
        <row r="5617">
          <cell r="A5617" t="str">
            <v>Austria</v>
          </cell>
          <cell r="B5617" t="str">
            <v>AT</v>
          </cell>
          <cell r="C5617" t="str">
            <v>Biomass</v>
          </cell>
          <cell r="D5617" t="str">
            <v>2018</v>
          </cell>
          <cell r="E5617">
            <v>4500</v>
          </cell>
        </row>
        <row r="5618">
          <cell r="A5618" t="str">
            <v>Austria</v>
          </cell>
          <cell r="B5618" t="str">
            <v>AT</v>
          </cell>
          <cell r="C5618" t="str">
            <v>Biomass</v>
          </cell>
          <cell r="D5618" t="str">
            <v>2019</v>
          </cell>
          <cell r="E5618">
            <v>4500</v>
          </cell>
        </row>
        <row r="5619">
          <cell r="A5619" t="str">
            <v>Austria</v>
          </cell>
          <cell r="B5619" t="str">
            <v>AT</v>
          </cell>
          <cell r="C5619" t="str">
            <v>Biomass</v>
          </cell>
          <cell r="D5619" t="str">
            <v>2020</v>
          </cell>
          <cell r="E5619">
            <v>4500</v>
          </cell>
        </row>
        <row r="5620">
          <cell r="A5620" t="str">
            <v>Austria</v>
          </cell>
          <cell r="B5620" t="str">
            <v>AT</v>
          </cell>
          <cell r="C5620" t="str">
            <v>Biomass</v>
          </cell>
          <cell r="D5620" t="str">
            <v>2021</v>
          </cell>
          <cell r="E5620">
            <v>4500</v>
          </cell>
        </row>
        <row r="5621">
          <cell r="A5621" t="str">
            <v>Austria</v>
          </cell>
          <cell r="B5621" t="str">
            <v>AT</v>
          </cell>
          <cell r="C5621" t="str">
            <v>Biomass</v>
          </cell>
          <cell r="D5621" t="str">
            <v>2022</v>
          </cell>
          <cell r="E5621">
            <v>4500</v>
          </cell>
        </row>
        <row r="5622">
          <cell r="A5622" t="str">
            <v>Austria</v>
          </cell>
          <cell r="B5622" t="str">
            <v>AT</v>
          </cell>
          <cell r="C5622" t="str">
            <v>Biomass</v>
          </cell>
          <cell r="D5622" t="str">
            <v>2023</v>
          </cell>
          <cell r="E5622">
            <v>4500</v>
          </cell>
        </row>
        <row r="5623">
          <cell r="A5623" t="str">
            <v>Austria</v>
          </cell>
          <cell r="B5623" t="str">
            <v>AT</v>
          </cell>
          <cell r="C5623" t="str">
            <v>Biomass</v>
          </cell>
          <cell r="D5623" t="str">
            <v>2024</v>
          </cell>
          <cell r="E5623">
            <v>4500</v>
          </cell>
        </row>
        <row r="5624">
          <cell r="A5624" t="str">
            <v>Austria</v>
          </cell>
          <cell r="B5624" t="str">
            <v>AT</v>
          </cell>
          <cell r="C5624" t="str">
            <v>Biomass</v>
          </cell>
          <cell r="D5624" t="str">
            <v>2025</v>
          </cell>
          <cell r="E5624">
            <v>4500</v>
          </cell>
        </row>
        <row r="5625">
          <cell r="A5625" t="str">
            <v>Austria</v>
          </cell>
          <cell r="B5625" t="str">
            <v>AT</v>
          </cell>
          <cell r="C5625" t="str">
            <v>Biomass</v>
          </cell>
          <cell r="D5625" t="str">
            <v>2026</v>
          </cell>
          <cell r="E5625">
            <v>4500</v>
          </cell>
        </row>
        <row r="5626">
          <cell r="A5626" t="str">
            <v>Austria</v>
          </cell>
          <cell r="B5626" t="str">
            <v>AT</v>
          </cell>
          <cell r="C5626" t="str">
            <v>Biomass</v>
          </cell>
          <cell r="D5626" t="str">
            <v>2027</v>
          </cell>
          <cell r="E5626">
            <v>4500</v>
          </cell>
        </row>
        <row r="5627">
          <cell r="A5627" t="str">
            <v>Austria</v>
          </cell>
          <cell r="B5627" t="str">
            <v>AT</v>
          </cell>
          <cell r="C5627" t="str">
            <v>Biomass</v>
          </cell>
          <cell r="D5627" t="str">
            <v>2028</v>
          </cell>
          <cell r="E5627">
            <v>4500</v>
          </cell>
        </row>
        <row r="5628">
          <cell r="A5628" t="str">
            <v>Austria</v>
          </cell>
          <cell r="B5628" t="str">
            <v>AT</v>
          </cell>
          <cell r="C5628" t="str">
            <v>Biomass</v>
          </cell>
          <cell r="D5628" t="str">
            <v>2029</v>
          </cell>
          <cell r="E5628">
            <v>4500</v>
          </cell>
        </row>
        <row r="5629">
          <cell r="A5629" t="str">
            <v>Austria</v>
          </cell>
          <cell r="B5629" t="str">
            <v>AT</v>
          </cell>
          <cell r="C5629" t="str">
            <v>Biomass</v>
          </cell>
          <cell r="D5629" t="str">
            <v>2030</v>
          </cell>
          <cell r="E5629">
            <v>4500</v>
          </cell>
        </row>
        <row r="5630">
          <cell r="A5630" t="str">
            <v>Austria</v>
          </cell>
          <cell r="B5630" t="str">
            <v>AT</v>
          </cell>
          <cell r="C5630" t="str">
            <v>Biomass</v>
          </cell>
          <cell r="D5630" t="str">
            <v>2031</v>
          </cell>
          <cell r="E5630">
            <v>4500</v>
          </cell>
        </row>
        <row r="5631">
          <cell r="A5631" t="str">
            <v>Austria</v>
          </cell>
          <cell r="B5631" t="str">
            <v>AT</v>
          </cell>
          <cell r="C5631" t="str">
            <v>Biomass</v>
          </cell>
          <cell r="D5631" t="str">
            <v>2032</v>
          </cell>
          <cell r="E5631">
            <v>4500</v>
          </cell>
        </row>
        <row r="5632">
          <cell r="A5632" t="str">
            <v>Austria</v>
          </cell>
          <cell r="B5632" t="str">
            <v>AT</v>
          </cell>
          <cell r="C5632" t="str">
            <v>Biomass</v>
          </cell>
          <cell r="D5632" t="str">
            <v>2033</v>
          </cell>
          <cell r="E5632">
            <v>4500</v>
          </cell>
        </row>
        <row r="5633">
          <cell r="A5633" t="str">
            <v>Austria</v>
          </cell>
          <cell r="B5633" t="str">
            <v>AT</v>
          </cell>
          <cell r="C5633" t="str">
            <v>Biomass</v>
          </cell>
          <cell r="D5633" t="str">
            <v>2034</v>
          </cell>
          <cell r="E5633">
            <v>4500</v>
          </cell>
        </row>
        <row r="5634">
          <cell r="A5634" t="str">
            <v>Austria</v>
          </cell>
          <cell r="B5634" t="str">
            <v>AT</v>
          </cell>
          <cell r="C5634" t="str">
            <v>Biomass</v>
          </cell>
          <cell r="D5634" t="str">
            <v>2035</v>
          </cell>
          <cell r="E5634">
            <v>4500</v>
          </cell>
        </row>
        <row r="5635">
          <cell r="A5635" t="str">
            <v>Austria</v>
          </cell>
          <cell r="B5635" t="str">
            <v>AT</v>
          </cell>
          <cell r="C5635" t="str">
            <v>Biomass</v>
          </cell>
          <cell r="D5635" t="str">
            <v>2036</v>
          </cell>
          <cell r="E5635">
            <v>4500</v>
          </cell>
        </row>
        <row r="5636">
          <cell r="A5636" t="str">
            <v>Austria</v>
          </cell>
          <cell r="B5636" t="str">
            <v>AT</v>
          </cell>
          <cell r="C5636" t="str">
            <v>Biomass</v>
          </cell>
          <cell r="D5636" t="str">
            <v>2037</v>
          </cell>
          <cell r="E5636">
            <v>4500</v>
          </cell>
        </row>
        <row r="5637">
          <cell r="A5637" t="str">
            <v>Austria</v>
          </cell>
          <cell r="B5637" t="str">
            <v>AT</v>
          </cell>
          <cell r="C5637" t="str">
            <v>Biomass</v>
          </cell>
          <cell r="D5637" t="str">
            <v>2038</v>
          </cell>
          <cell r="E5637">
            <v>4500</v>
          </cell>
        </row>
        <row r="5638">
          <cell r="A5638" t="str">
            <v>Austria</v>
          </cell>
          <cell r="B5638" t="str">
            <v>AT</v>
          </cell>
          <cell r="C5638" t="str">
            <v>Biomass</v>
          </cell>
          <cell r="D5638" t="str">
            <v>2039</v>
          </cell>
          <cell r="E5638">
            <v>4500</v>
          </cell>
        </row>
        <row r="5639">
          <cell r="A5639" t="str">
            <v>Austria</v>
          </cell>
          <cell r="B5639" t="str">
            <v>AT</v>
          </cell>
          <cell r="C5639" t="str">
            <v>Biomass</v>
          </cell>
          <cell r="D5639" t="str">
            <v>2040</v>
          </cell>
          <cell r="E5639">
            <v>4500</v>
          </cell>
        </row>
        <row r="5640">
          <cell r="A5640" t="str">
            <v>Austria</v>
          </cell>
          <cell r="B5640" t="str">
            <v>AT</v>
          </cell>
          <cell r="C5640" t="str">
            <v>Biomass</v>
          </cell>
          <cell r="D5640" t="str">
            <v>2041</v>
          </cell>
          <cell r="E5640">
            <v>4500</v>
          </cell>
        </row>
        <row r="5641">
          <cell r="A5641" t="str">
            <v>Austria</v>
          </cell>
          <cell r="B5641" t="str">
            <v>AT</v>
          </cell>
          <cell r="C5641" t="str">
            <v>Biomass</v>
          </cell>
          <cell r="D5641" t="str">
            <v>2042</v>
          </cell>
          <cell r="E5641">
            <v>4500</v>
          </cell>
        </row>
        <row r="5642">
          <cell r="A5642" t="str">
            <v>Austria</v>
          </cell>
          <cell r="B5642" t="str">
            <v>AT</v>
          </cell>
          <cell r="C5642" t="str">
            <v>Biomass</v>
          </cell>
          <cell r="D5642" t="str">
            <v>2043</v>
          </cell>
          <cell r="E5642">
            <v>4500</v>
          </cell>
        </row>
        <row r="5643">
          <cell r="A5643" t="str">
            <v>Austria</v>
          </cell>
          <cell r="B5643" t="str">
            <v>AT</v>
          </cell>
          <cell r="C5643" t="str">
            <v>Biomass</v>
          </cell>
          <cell r="D5643" t="str">
            <v>2044</v>
          </cell>
          <cell r="E5643">
            <v>4500</v>
          </cell>
        </row>
        <row r="5644">
          <cell r="A5644" t="str">
            <v>Austria</v>
          </cell>
          <cell r="B5644" t="str">
            <v>AT</v>
          </cell>
          <cell r="C5644" t="str">
            <v>Biomass</v>
          </cell>
          <cell r="D5644" t="str">
            <v>2045</v>
          </cell>
          <cell r="E5644">
            <v>4500</v>
          </cell>
        </row>
        <row r="5645">
          <cell r="A5645" t="str">
            <v>Austria</v>
          </cell>
          <cell r="B5645" t="str">
            <v>AT</v>
          </cell>
          <cell r="C5645" t="str">
            <v>Biomass</v>
          </cell>
          <cell r="D5645" t="str">
            <v>2046</v>
          </cell>
          <cell r="E5645">
            <v>4500</v>
          </cell>
        </row>
        <row r="5646">
          <cell r="A5646" t="str">
            <v>Austria</v>
          </cell>
          <cell r="B5646" t="str">
            <v>AT</v>
          </cell>
          <cell r="C5646" t="str">
            <v>Biomass</v>
          </cell>
          <cell r="D5646" t="str">
            <v>2047</v>
          </cell>
          <cell r="E5646">
            <v>4500</v>
          </cell>
        </row>
        <row r="5647">
          <cell r="A5647" t="str">
            <v>Austria</v>
          </cell>
          <cell r="B5647" t="str">
            <v>AT</v>
          </cell>
          <cell r="C5647" t="str">
            <v>Biomass</v>
          </cell>
          <cell r="D5647" t="str">
            <v>2048</v>
          </cell>
          <cell r="E5647">
            <v>4500</v>
          </cell>
        </row>
        <row r="5648">
          <cell r="A5648" t="str">
            <v>Austria</v>
          </cell>
          <cell r="B5648" t="str">
            <v>AT</v>
          </cell>
          <cell r="C5648" t="str">
            <v>Biomass</v>
          </cell>
          <cell r="D5648" t="str">
            <v>2049</v>
          </cell>
          <cell r="E5648">
            <v>4500</v>
          </cell>
        </row>
        <row r="5649">
          <cell r="A5649" t="str">
            <v>Austria</v>
          </cell>
          <cell r="B5649" t="str">
            <v>AT</v>
          </cell>
          <cell r="C5649" t="str">
            <v>Biomass</v>
          </cell>
          <cell r="D5649" t="str">
            <v>2050</v>
          </cell>
          <cell r="E5649">
            <v>4500</v>
          </cell>
        </row>
        <row r="5650">
          <cell r="A5650" t="str">
            <v>Bosnia Herzg</v>
          </cell>
          <cell r="B5650" t="str">
            <v>BA</v>
          </cell>
          <cell r="C5650" t="str">
            <v>Biomass</v>
          </cell>
          <cell r="D5650" t="str">
            <v>2018</v>
          </cell>
          <cell r="E5650">
            <v>4500</v>
          </cell>
        </row>
        <row r="5651">
          <cell r="A5651" t="str">
            <v>Bosnia Herzg</v>
          </cell>
          <cell r="B5651" t="str">
            <v>BA</v>
          </cell>
          <cell r="C5651" t="str">
            <v>Biomass</v>
          </cell>
          <cell r="D5651" t="str">
            <v>2019</v>
          </cell>
          <cell r="E5651">
            <v>4500</v>
          </cell>
        </row>
        <row r="5652">
          <cell r="A5652" t="str">
            <v>Bosnia Herzg</v>
          </cell>
          <cell r="B5652" t="str">
            <v>BA</v>
          </cell>
          <cell r="C5652" t="str">
            <v>Biomass</v>
          </cell>
          <cell r="D5652" t="str">
            <v>2020</v>
          </cell>
          <cell r="E5652">
            <v>4500</v>
          </cell>
        </row>
        <row r="5653">
          <cell r="A5653" t="str">
            <v>Bosnia Herzg</v>
          </cell>
          <cell r="B5653" t="str">
            <v>BA</v>
          </cell>
          <cell r="C5653" t="str">
            <v>Biomass</v>
          </cell>
          <cell r="D5653" t="str">
            <v>2021</v>
          </cell>
          <cell r="E5653">
            <v>4500</v>
          </cell>
        </row>
        <row r="5654">
          <cell r="A5654" t="str">
            <v>Bosnia Herzg</v>
          </cell>
          <cell r="B5654" t="str">
            <v>BA</v>
          </cell>
          <cell r="C5654" t="str">
            <v>Biomass</v>
          </cell>
          <cell r="D5654" t="str">
            <v>2022</v>
          </cell>
          <cell r="E5654">
            <v>4500</v>
          </cell>
        </row>
        <row r="5655">
          <cell r="A5655" t="str">
            <v>Bosnia Herzg</v>
          </cell>
          <cell r="B5655" t="str">
            <v>BA</v>
          </cell>
          <cell r="C5655" t="str">
            <v>Biomass</v>
          </cell>
          <cell r="D5655" t="str">
            <v>2023</v>
          </cell>
          <cell r="E5655">
            <v>4500</v>
          </cell>
        </row>
        <row r="5656">
          <cell r="A5656" t="str">
            <v>Bosnia Herzg</v>
          </cell>
          <cell r="B5656" t="str">
            <v>BA</v>
          </cell>
          <cell r="C5656" t="str">
            <v>Biomass</v>
          </cell>
          <cell r="D5656" t="str">
            <v>2024</v>
          </cell>
          <cell r="E5656">
            <v>4500</v>
          </cell>
        </row>
        <row r="5657">
          <cell r="A5657" t="str">
            <v>Bosnia Herzg</v>
          </cell>
          <cell r="B5657" t="str">
            <v>BA</v>
          </cell>
          <cell r="C5657" t="str">
            <v>Biomass</v>
          </cell>
          <cell r="D5657" t="str">
            <v>2025</v>
          </cell>
          <cell r="E5657">
            <v>4500</v>
          </cell>
        </row>
        <row r="5658">
          <cell r="A5658" t="str">
            <v>Bosnia Herzg</v>
          </cell>
          <cell r="B5658" t="str">
            <v>BA</v>
          </cell>
          <cell r="C5658" t="str">
            <v>Biomass</v>
          </cell>
          <cell r="D5658" t="str">
            <v>2026</v>
          </cell>
          <cell r="E5658">
            <v>4500</v>
          </cell>
        </row>
        <row r="5659">
          <cell r="A5659" t="str">
            <v>Bosnia Herzg</v>
          </cell>
          <cell r="B5659" t="str">
            <v>BA</v>
          </cell>
          <cell r="C5659" t="str">
            <v>Biomass</v>
          </cell>
          <cell r="D5659" t="str">
            <v>2027</v>
          </cell>
          <cell r="E5659">
            <v>4500</v>
          </cell>
        </row>
        <row r="5660">
          <cell r="A5660" t="str">
            <v>Bosnia Herzg</v>
          </cell>
          <cell r="B5660" t="str">
            <v>BA</v>
          </cell>
          <cell r="C5660" t="str">
            <v>Biomass</v>
          </cell>
          <cell r="D5660" t="str">
            <v>2028</v>
          </cell>
          <cell r="E5660">
            <v>4500</v>
          </cell>
        </row>
        <row r="5661">
          <cell r="A5661" t="str">
            <v>Bosnia Herzg</v>
          </cell>
          <cell r="B5661" t="str">
            <v>BA</v>
          </cell>
          <cell r="C5661" t="str">
            <v>Biomass</v>
          </cell>
          <cell r="D5661" t="str">
            <v>2029</v>
          </cell>
          <cell r="E5661">
            <v>4500</v>
          </cell>
        </row>
        <row r="5662">
          <cell r="A5662" t="str">
            <v>Bosnia Herzg</v>
          </cell>
          <cell r="B5662" t="str">
            <v>BA</v>
          </cell>
          <cell r="C5662" t="str">
            <v>Biomass</v>
          </cell>
          <cell r="D5662" t="str">
            <v>2030</v>
          </cell>
          <cell r="E5662">
            <v>4500</v>
          </cell>
        </row>
        <row r="5663">
          <cell r="A5663" t="str">
            <v>Bosnia Herzg</v>
          </cell>
          <cell r="B5663" t="str">
            <v>BA</v>
          </cell>
          <cell r="C5663" t="str">
            <v>Biomass</v>
          </cell>
          <cell r="D5663" t="str">
            <v>2031</v>
          </cell>
          <cell r="E5663">
            <v>4500</v>
          </cell>
        </row>
        <row r="5664">
          <cell r="A5664" t="str">
            <v>Bosnia Herzg</v>
          </cell>
          <cell r="B5664" t="str">
            <v>BA</v>
          </cell>
          <cell r="C5664" t="str">
            <v>Biomass</v>
          </cell>
          <cell r="D5664" t="str">
            <v>2032</v>
          </cell>
          <cell r="E5664">
            <v>4500</v>
          </cell>
        </row>
        <row r="5665">
          <cell r="A5665" t="str">
            <v>Bosnia Herzg</v>
          </cell>
          <cell r="B5665" t="str">
            <v>BA</v>
          </cell>
          <cell r="C5665" t="str">
            <v>Biomass</v>
          </cell>
          <cell r="D5665" t="str">
            <v>2033</v>
          </cell>
          <cell r="E5665">
            <v>4500</v>
          </cell>
        </row>
        <row r="5666">
          <cell r="A5666" t="str">
            <v>Bosnia Herzg</v>
          </cell>
          <cell r="B5666" t="str">
            <v>BA</v>
          </cell>
          <cell r="C5666" t="str">
            <v>Biomass</v>
          </cell>
          <cell r="D5666" t="str">
            <v>2034</v>
          </cell>
          <cell r="E5666">
            <v>4500</v>
          </cell>
        </row>
        <row r="5667">
          <cell r="A5667" t="str">
            <v>Bosnia Herzg</v>
          </cell>
          <cell r="B5667" t="str">
            <v>BA</v>
          </cell>
          <cell r="C5667" t="str">
            <v>Biomass</v>
          </cell>
          <cell r="D5667" t="str">
            <v>2035</v>
          </cell>
          <cell r="E5667">
            <v>4500</v>
          </cell>
        </row>
        <row r="5668">
          <cell r="A5668" t="str">
            <v>Bosnia Herzg</v>
          </cell>
          <cell r="B5668" t="str">
            <v>BA</v>
          </cell>
          <cell r="C5668" t="str">
            <v>Biomass</v>
          </cell>
          <cell r="D5668" t="str">
            <v>2036</v>
          </cell>
          <cell r="E5668">
            <v>4500</v>
          </cell>
        </row>
        <row r="5669">
          <cell r="A5669" t="str">
            <v>Bosnia Herzg</v>
          </cell>
          <cell r="B5669" t="str">
            <v>BA</v>
          </cell>
          <cell r="C5669" t="str">
            <v>Biomass</v>
          </cell>
          <cell r="D5669" t="str">
            <v>2037</v>
          </cell>
          <cell r="E5669">
            <v>4500</v>
          </cell>
        </row>
        <row r="5670">
          <cell r="A5670" t="str">
            <v>Bosnia Herzg</v>
          </cell>
          <cell r="B5670" t="str">
            <v>BA</v>
          </cell>
          <cell r="C5670" t="str">
            <v>Biomass</v>
          </cell>
          <cell r="D5670" t="str">
            <v>2038</v>
          </cell>
          <cell r="E5670">
            <v>4500</v>
          </cell>
        </row>
        <row r="5671">
          <cell r="A5671" t="str">
            <v>Bosnia Herzg</v>
          </cell>
          <cell r="B5671" t="str">
            <v>BA</v>
          </cell>
          <cell r="C5671" t="str">
            <v>Biomass</v>
          </cell>
          <cell r="D5671" t="str">
            <v>2039</v>
          </cell>
          <cell r="E5671">
            <v>4500</v>
          </cell>
        </row>
        <row r="5672">
          <cell r="A5672" t="str">
            <v>Bosnia Herzg</v>
          </cell>
          <cell r="B5672" t="str">
            <v>BA</v>
          </cell>
          <cell r="C5672" t="str">
            <v>Biomass</v>
          </cell>
          <cell r="D5672" t="str">
            <v>2040</v>
          </cell>
          <cell r="E5672">
            <v>4500</v>
          </cell>
        </row>
        <row r="5673">
          <cell r="A5673" t="str">
            <v>Bosnia Herzg</v>
          </cell>
          <cell r="B5673" t="str">
            <v>BA</v>
          </cell>
          <cell r="C5673" t="str">
            <v>Biomass</v>
          </cell>
          <cell r="D5673" t="str">
            <v>2041</v>
          </cell>
          <cell r="E5673">
            <v>4500</v>
          </cell>
        </row>
        <row r="5674">
          <cell r="A5674" t="str">
            <v>Bosnia Herzg</v>
          </cell>
          <cell r="B5674" t="str">
            <v>BA</v>
          </cell>
          <cell r="C5674" t="str">
            <v>Biomass</v>
          </cell>
          <cell r="D5674" t="str">
            <v>2042</v>
          </cell>
          <cell r="E5674">
            <v>4500</v>
          </cell>
        </row>
        <row r="5675">
          <cell r="A5675" t="str">
            <v>Bosnia Herzg</v>
          </cell>
          <cell r="B5675" t="str">
            <v>BA</v>
          </cell>
          <cell r="C5675" t="str">
            <v>Biomass</v>
          </cell>
          <cell r="D5675" t="str">
            <v>2043</v>
          </cell>
          <cell r="E5675">
            <v>4500</v>
          </cell>
        </row>
        <row r="5676">
          <cell r="A5676" t="str">
            <v>Bosnia Herzg</v>
          </cell>
          <cell r="B5676" t="str">
            <v>BA</v>
          </cell>
          <cell r="C5676" t="str">
            <v>Biomass</v>
          </cell>
          <cell r="D5676" t="str">
            <v>2044</v>
          </cell>
          <cell r="E5676">
            <v>4500</v>
          </cell>
        </row>
        <row r="5677">
          <cell r="A5677" t="str">
            <v>Bosnia Herzg</v>
          </cell>
          <cell r="B5677" t="str">
            <v>BA</v>
          </cell>
          <cell r="C5677" t="str">
            <v>Biomass</v>
          </cell>
          <cell r="D5677" t="str">
            <v>2045</v>
          </cell>
          <cell r="E5677">
            <v>4500</v>
          </cell>
        </row>
        <row r="5678">
          <cell r="A5678" t="str">
            <v>Bosnia Herzg</v>
          </cell>
          <cell r="B5678" t="str">
            <v>BA</v>
          </cell>
          <cell r="C5678" t="str">
            <v>Biomass</v>
          </cell>
          <cell r="D5678" t="str">
            <v>2046</v>
          </cell>
          <cell r="E5678">
            <v>4500</v>
          </cell>
        </row>
        <row r="5679">
          <cell r="A5679" t="str">
            <v>Bosnia Herzg</v>
          </cell>
          <cell r="B5679" t="str">
            <v>BA</v>
          </cell>
          <cell r="C5679" t="str">
            <v>Biomass</v>
          </cell>
          <cell r="D5679" t="str">
            <v>2047</v>
          </cell>
          <cell r="E5679">
            <v>4500</v>
          </cell>
        </row>
        <row r="5680">
          <cell r="A5680" t="str">
            <v>Bosnia Herzg</v>
          </cell>
          <cell r="B5680" t="str">
            <v>BA</v>
          </cell>
          <cell r="C5680" t="str">
            <v>Biomass</v>
          </cell>
          <cell r="D5680" t="str">
            <v>2048</v>
          </cell>
          <cell r="E5680">
            <v>4500</v>
          </cell>
        </row>
        <row r="5681">
          <cell r="A5681" t="str">
            <v>Bosnia Herzg</v>
          </cell>
          <cell r="B5681" t="str">
            <v>BA</v>
          </cell>
          <cell r="C5681" t="str">
            <v>Biomass</v>
          </cell>
          <cell r="D5681" t="str">
            <v>2049</v>
          </cell>
          <cell r="E5681">
            <v>4500</v>
          </cell>
        </row>
        <row r="5682">
          <cell r="A5682" t="str">
            <v>Bosnia Herzg</v>
          </cell>
          <cell r="B5682" t="str">
            <v>BA</v>
          </cell>
          <cell r="C5682" t="str">
            <v>Biomass</v>
          </cell>
          <cell r="D5682" t="str">
            <v>2050</v>
          </cell>
          <cell r="E5682">
            <v>4500</v>
          </cell>
        </row>
        <row r="5683">
          <cell r="A5683" t="str">
            <v>Belgium</v>
          </cell>
          <cell r="B5683" t="str">
            <v>BE</v>
          </cell>
          <cell r="C5683" t="str">
            <v>Biomass</v>
          </cell>
          <cell r="D5683" t="str">
            <v>2018</v>
          </cell>
          <cell r="E5683">
            <v>4500</v>
          </cell>
        </row>
        <row r="5684">
          <cell r="A5684" t="str">
            <v>Belgium</v>
          </cell>
          <cell r="B5684" t="str">
            <v>BE</v>
          </cell>
          <cell r="C5684" t="str">
            <v>Biomass</v>
          </cell>
          <cell r="D5684" t="str">
            <v>2019</v>
          </cell>
          <cell r="E5684">
            <v>4500</v>
          </cell>
        </row>
        <row r="5685">
          <cell r="A5685" t="str">
            <v>Belgium</v>
          </cell>
          <cell r="B5685" t="str">
            <v>BE</v>
          </cell>
          <cell r="C5685" t="str">
            <v>Biomass</v>
          </cell>
          <cell r="D5685" t="str">
            <v>2020</v>
          </cell>
          <cell r="E5685">
            <v>4500</v>
          </cell>
        </row>
        <row r="5686">
          <cell r="A5686" t="str">
            <v>Belgium</v>
          </cell>
          <cell r="B5686" t="str">
            <v>BE</v>
          </cell>
          <cell r="C5686" t="str">
            <v>Biomass</v>
          </cell>
          <cell r="D5686" t="str">
            <v>2021</v>
          </cell>
          <cell r="E5686">
            <v>4500</v>
          </cell>
        </row>
        <row r="5687">
          <cell r="A5687" t="str">
            <v>Belgium</v>
          </cell>
          <cell r="B5687" t="str">
            <v>BE</v>
          </cell>
          <cell r="C5687" t="str">
            <v>Biomass</v>
          </cell>
          <cell r="D5687" t="str">
            <v>2022</v>
          </cell>
          <cell r="E5687">
            <v>4500</v>
          </cell>
        </row>
        <row r="5688">
          <cell r="A5688" t="str">
            <v>Belgium</v>
          </cell>
          <cell r="B5688" t="str">
            <v>BE</v>
          </cell>
          <cell r="C5688" t="str">
            <v>Biomass</v>
          </cell>
          <cell r="D5688" t="str">
            <v>2023</v>
          </cell>
          <cell r="E5688">
            <v>4500</v>
          </cell>
        </row>
        <row r="5689">
          <cell r="A5689" t="str">
            <v>Belgium</v>
          </cell>
          <cell r="B5689" t="str">
            <v>BE</v>
          </cell>
          <cell r="C5689" t="str">
            <v>Biomass</v>
          </cell>
          <cell r="D5689" t="str">
            <v>2024</v>
          </cell>
          <cell r="E5689">
            <v>4500</v>
          </cell>
        </row>
        <row r="5690">
          <cell r="A5690" t="str">
            <v>Belgium</v>
          </cell>
          <cell r="B5690" t="str">
            <v>BE</v>
          </cell>
          <cell r="C5690" t="str">
            <v>Biomass</v>
          </cell>
          <cell r="D5690" t="str">
            <v>2025</v>
          </cell>
          <cell r="E5690">
            <v>4500</v>
          </cell>
        </row>
        <row r="5691">
          <cell r="A5691" t="str">
            <v>Belgium</v>
          </cell>
          <cell r="B5691" t="str">
            <v>BE</v>
          </cell>
          <cell r="C5691" t="str">
            <v>Biomass</v>
          </cell>
          <cell r="D5691" t="str">
            <v>2026</v>
          </cell>
          <cell r="E5691">
            <v>4500</v>
          </cell>
        </row>
        <row r="5692">
          <cell r="A5692" t="str">
            <v>Belgium</v>
          </cell>
          <cell r="B5692" t="str">
            <v>BE</v>
          </cell>
          <cell r="C5692" t="str">
            <v>Biomass</v>
          </cell>
          <cell r="D5692" t="str">
            <v>2027</v>
          </cell>
          <cell r="E5692">
            <v>4500</v>
          </cell>
        </row>
        <row r="5693">
          <cell r="A5693" t="str">
            <v>Belgium</v>
          </cell>
          <cell r="B5693" t="str">
            <v>BE</v>
          </cell>
          <cell r="C5693" t="str">
            <v>Biomass</v>
          </cell>
          <cell r="D5693" t="str">
            <v>2028</v>
          </cell>
          <cell r="E5693">
            <v>4500</v>
          </cell>
        </row>
        <row r="5694">
          <cell r="A5694" t="str">
            <v>Belgium</v>
          </cell>
          <cell r="B5694" t="str">
            <v>BE</v>
          </cell>
          <cell r="C5694" t="str">
            <v>Biomass</v>
          </cell>
          <cell r="D5694" t="str">
            <v>2029</v>
          </cell>
          <cell r="E5694">
            <v>4500</v>
          </cell>
        </row>
        <row r="5695">
          <cell r="A5695" t="str">
            <v>Belgium</v>
          </cell>
          <cell r="B5695" t="str">
            <v>BE</v>
          </cell>
          <cell r="C5695" t="str">
            <v>Biomass</v>
          </cell>
          <cell r="D5695" t="str">
            <v>2030</v>
          </cell>
          <cell r="E5695">
            <v>4500</v>
          </cell>
        </row>
        <row r="5696">
          <cell r="A5696" t="str">
            <v>Belgium</v>
          </cell>
          <cell r="B5696" t="str">
            <v>BE</v>
          </cell>
          <cell r="C5696" t="str">
            <v>Biomass</v>
          </cell>
          <cell r="D5696" t="str">
            <v>2031</v>
          </cell>
          <cell r="E5696">
            <v>4500</v>
          </cell>
        </row>
        <row r="5697">
          <cell r="A5697" t="str">
            <v>Belgium</v>
          </cell>
          <cell r="B5697" t="str">
            <v>BE</v>
          </cell>
          <cell r="C5697" t="str">
            <v>Biomass</v>
          </cell>
          <cell r="D5697" t="str">
            <v>2032</v>
          </cell>
          <cell r="E5697">
            <v>4500</v>
          </cell>
        </row>
        <row r="5698">
          <cell r="A5698" t="str">
            <v>Belgium</v>
          </cell>
          <cell r="B5698" t="str">
            <v>BE</v>
          </cell>
          <cell r="C5698" t="str">
            <v>Biomass</v>
          </cell>
          <cell r="D5698" t="str">
            <v>2033</v>
          </cell>
          <cell r="E5698">
            <v>4500</v>
          </cell>
        </row>
        <row r="5699">
          <cell r="A5699" t="str">
            <v>Belgium</v>
          </cell>
          <cell r="B5699" t="str">
            <v>BE</v>
          </cell>
          <cell r="C5699" t="str">
            <v>Biomass</v>
          </cell>
          <cell r="D5699" t="str">
            <v>2034</v>
          </cell>
          <cell r="E5699">
            <v>4500</v>
          </cell>
        </row>
        <row r="5700">
          <cell r="A5700" t="str">
            <v>Belgium</v>
          </cell>
          <cell r="B5700" t="str">
            <v>BE</v>
          </cell>
          <cell r="C5700" t="str">
            <v>Biomass</v>
          </cell>
          <cell r="D5700" t="str">
            <v>2035</v>
          </cell>
          <cell r="E5700">
            <v>4500</v>
          </cell>
        </row>
        <row r="5701">
          <cell r="A5701" t="str">
            <v>Belgium</v>
          </cell>
          <cell r="B5701" t="str">
            <v>BE</v>
          </cell>
          <cell r="C5701" t="str">
            <v>Biomass</v>
          </cell>
          <cell r="D5701" t="str">
            <v>2036</v>
          </cell>
          <cell r="E5701">
            <v>4500</v>
          </cell>
        </row>
        <row r="5702">
          <cell r="A5702" t="str">
            <v>Belgium</v>
          </cell>
          <cell r="B5702" t="str">
            <v>BE</v>
          </cell>
          <cell r="C5702" t="str">
            <v>Biomass</v>
          </cell>
          <cell r="D5702" t="str">
            <v>2037</v>
          </cell>
          <cell r="E5702">
            <v>4500</v>
          </cell>
        </row>
        <row r="5703">
          <cell r="A5703" t="str">
            <v>Belgium</v>
          </cell>
          <cell r="B5703" t="str">
            <v>BE</v>
          </cell>
          <cell r="C5703" t="str">
            <v>Biomass</v>
          </cell>
          <cell r="D5703" t="str">
            <v>2038</v>
          </cell>
          <cell r="E5703">
            <v>4500</v>
          </cell>
        </row>
        <row r="5704">
          <cell r="A5704" t="str">
            <v>Belgium</v>
          </cell>
          <cell r="B5704" t="str">
            <v>BE</v>
          </cell>
          <cell r="C5704" t="str">
            <v>Biomass</v>
          </cell>
          <cell r="D5704" t="str">
            <v>2039</v>
          </cell>
          <cell r="E5704">
            <v>4500</v>
          </cell>
        </row>
        <row r="5705">
          <cell r="A5705" t="str">
            <v>Belgium</v>
          </cell>
          <cell r="B5705" t="str">
            <v>BE</v>
          </cell>
          <cell r="C5705" t="str">
            <v>Biomass</v>
          </cell>
          <cell r="D5705" t="str">
            <v>2040</v>
          </cell>
          <cell r="E5705">
            <v>4500</v>
          </cell>
        </row>
        <row r="5706">
          <cell r="A5706" t="str">
            <v>Belgium</v>
          </cell>
          <cell r="B5706" t="str">
            <v>BE</v>
          </cell>
          <cell r="C5706" t="str">
            <v>Biomass</v>
          </cell>
          <cell r="D5706" t="str">
            <v>2041</v>
          </cell>
          <cell r="E5706">
            <v>4500</v>
          </cell>
        </row>
        <row r="5707">
          <cell r="A5707" t="str">
            <v>Belgium</v>
          </cell>
          <cell r="B5707" t="str">
            <v>BE</v>
          </cell>
          <cell r="C5707" t="str">
            <v>Biomass</v>
          </cell>
          <cell r="D5707" t="str">
            <v>2042</v>
          </cell>
          <cell r="E5707">
            <v>4500</v>
          </cell>
        </row>
        <row r="5708">
          <cell r="A5708" t="str">
            <v>Belgium</v>
          </cell>
          <cell r="B5708" t="str">
            <v>BE</v>
          </cell>
          <cell r="C5708" t="str">
            <v>Biomass</v>
          </cell>
          <cell r="D5708" t="str">
            <v>2043</v>
          </cell>
          <cell r="E5708">
            <v>4500</v>
          </cell>
        </row>
        <row r="5709">
          <cell r="A5709" t="str">
            <v>Belgium</v>
          </cell>
          <cell r="B5709" t="str">
            <v>BE</v>
          </cell>
          <cell r="C5709" t="str">
            <v>Biomass</v>
          </cell>
          <cell r="D5709" t="str">
            <v>2044</v>
          </cell>
          <cell r="E5709">
            <v>4500</v>
          </cell>
        </row>
        <row r="5710">
          <cell r="A5710" t="str">
            <v>Belgium</v>
          </cell>
          <cell r="B5710" t="str">
            <v>BE</v>
          </cell>
          <cell r="C5710" t="str">
            <v>Biomass</v>
          </cell>
          <cell r="D5710" t="str">
            <v>2045</v>
          </cell>
          <cell r="E5710">
            <v>4500</v>
          </cell>
        </row>
        <row r="5711">
          <cell r="A5711" t="str">
            <v>Belgium</v>
          </cell>
          <cell r="B5711" t="str">
            <v>BE</v>
          </cell>
          <cell r="C5711" t="str">
            <v>Biomass</v>
          </cell>
          <cell r="D5711" t="str">
            <v>2046</v>
          </cell>
          <cell r="E5711">
            <v>4500</v>
          </cell>
        </row>
        <row r="5712">
          <cell r="A5712" t="str">
            <v>Belgium</v>
          </cell>
          <cell r="B5712" t="str">
            <v>BE</v>
          </cell>
          <cell r="C5712" t="str">
            <v>Biomass</v>
          </cell>
          <cell r="D5712" t="str">
            <v>2047</v>
          </cell>
          <cell r="E5712">
            <v>4500</v>
          </cell>
        </row>
        <row r="5713">
          <cell r="A5713" t="str">
            <v>Belgium</v>
          </cell>
          <cell r="B5713" t="str">
            <v>BE</v>
          </cell>
          <cell r="C5713" t="str">
            <v>Biomass</v>
          </cell>
          <cell r="D5713" t="str">
            <v>2048</v>
          </cell>
          <cell r="E5713">
            <v>4500</v>
          </cell>
        </row>
        <row r="5714">
          <cell r="A5714" t="str">
            <v>Belgium</v>
          </cell>
          <cell r="B5714" t="str">
            <v>BE</v>
          </cell>
          <cell r="C5714" t="str">
            <v>Biomass</v>
          </cell>
          <cell r="D5714" t="str">
            <v>2049</v>
          </cell>
          <cell r="E5714">
            <v>4500</v>
          </cell>
        </row>
        <row r="5715">
          <cell r="A5715" t="str">
            <v>Belgium</v>
          </cell>
          <cell r="B5715" t="str">
            <v>BE</v>
          </cell>
          <cell r="C5715" t="str">
            <v>Biomass</v>
          </cell>
          <cell r="D5715" t="str">
            <v>2050</v>
          </cell>
          <cell r="E5715">
            <v>4500</v>
          </cell>
        </row>
        <row r="5716">
          <cell r="A5716" t="str">
            <v>Bulgaria</v>
          </cell>
          <cell r="B5716" t="str">
            <v>BG</v>
          </cell>
          <cell r="C5716" t="str">
            <v>Biomass</v>
          </cell>
          <cell r="D5716" t="str">
            <v>2018</v>
          </cell>
          <cell r="E5716">
            <v>4500</v>
          </cell>
        </row>
        <row r="5717">
          <cell r="A5717" t="str">
            <v>Bulgaria</v>
          </cell>
          <cell r="B5717" t="str">
            <v>BG</v>
          </cell>
          <cell r="C5717" t="str">
            <v>Biomass</v>
          </cell>
          <cell r="D5717" t="str">
            <v>2019</v>
          </cell>
          <cell r="E5717">
            <v>4500</v>
          </cell>
        </row>
        <row r="5718">
          <cell r="A5718" t="str">
            <v>Bulgaria</v>
          </cell>
          <cell r="B5718" t="str">
            <v>BG</v>
          </cell>
          <cell r="C5718" t="str">
            <v>Biomass</v>
          </cell>
          <cell r="D5718" t="str">
            <v>2020</v>
          </cell>
          <cell r="E5718">
            <v>4500</v>
          </cell>
        </row>
        <row r="5719">
          <cell r="A5719" t="str">
            <v>Bulgaria</v>
          </cell>
          <cell r="B5719" t="str">
            <v>BG</v>
          </cell>
          <cell r="C5719" t="str">
            <v>Biomass</v>
          </cell>
          <cell r="D5719" t="str">
            <v>2021</v>
          </cell>
          <cell r="E5719">
            <v>4500</v>
          </cell>
        </row>
        <row r="5720">
          <cell r="A5720" t="str">
            <v>Bulgaria</v>
          </cell>
          <cell r="B5720" t="str">
            <v>BG</v>
          </cell>
          <cell r="C5720" t="str">
            <v>Biomass</v>
          </cell>
          <cell r="D5720" t="str">
            <v>2022</v>
          </cell>
          <cell r="E5720">
            <v>4500</v>
          </cell>
        </row>
        <row r="5721">
          <cell r="A5721" t="str">
            <v>Bulgaria</v>
          </cell>
          <cell r="B5721" t="str">
            <v>BG</v>
          </cell>
          <cell r="C5721" t="str">
            <v>Biomass</v>
          </cell>
          <cell r="D5721" t="str">
            <v>2023</v>
          </cell>
          <cell r="E5721">
            <v>4500</v>
          </cell>
        </row>
        <row r="5722">
          <cell r="A5722" t="str">
            <v>Bulgaria</v>
          </cell>
          <cell r="B5722" t="str">
            <v>BG</v>
          </cell>
          <cell r="C5722" t="str">
            <v>Biomass</v>
          </cell>
          <cell r="D5722" t="str">
            <v>2024</v>
          </cell>
          <cell r="E5722">
            <v>4500</v>
          </cell>
        </row>
        <row r="5723">
          <cell r="A5723" t="str">
            <v>Bulgaria</v>
          </cell>
          <cell r="B5723" t="str">
            <v>BG</v>
          </cell>
          <cell r="C5723" t="str">
            <v>Biomass</v>
          </cell>
          <cell r="D5723" t="str">
            <v>2025</v>
          </cell>
          <cell r="E5723">
            <v>4500</v>
          </cell>
        </row>
        <row r="5724">
          <cell r="A5724" t="str">
            <v>Bulgaria</v>
          </cell>
          <cell r="B5724" t="str">
            <v>BG</v>
          </cell>
          <cell r="C5724" t="str">
            <v>Biomass</v>
          </cell>
          <cell r="D5724" t="str">
            <v>2026</v>
          </cell>
          <cell r="E5724">
            <v>4500</v>
          </cell>
        </row>
        <row r="5725">
          <cell r="A5725" t="str">
            <v>Bulgaria</v>
          </cell>
          <cell r="B5725" t="str">
            <v>BG</v>
          </cell>
          <cell r="C5725" t="str">
            <v>Biomass</v>
          </cell>
          <cell r="D5725" t="str">
            <v>2027</v>
          </cell>
          <cell r="E5725">
            <v>4500</v>
          </cell>
        </row>
        <row r="5726">
          <cell r="A5726" t="str">
            <v>Bulgaria</v>
          </cell>
          <cell r="B5726" t="str">
            <v>BG</v>
          </cell>
          <cell r="C5726" t="str">
            <v>Biomass</v>
          </cell>
          <cell r="D5726" t="str">
            <v>2028</v>
          </cell>
          <cell r="E5726">
            <v>4500</v>
          </cell>
        </row>
        <row r="5727">
          <cell r="A5727" t="str">
            <v>Bulgaria</v>
          </cell>
          <cell r="B5727" t="str">
            <v>BG</v>
          </cell>
          <cell r="C5727" t="str">
            <v>Biomass</v>
          </cell>
          <cell r="D5727" t="str">
            <v>2029</v>
          </cell>
          <cell r="E5727">
            <v>4500</v>
          </cell>
        </row>
        <row r="5728">
          <cell r="A5728" t="str">
            <v>Bulgaria</v>
          </cell>
          <cell r="B5728" t="str">
            <v>BG</v>
          </cell>
          <cell r="C5728" t="str">
            <v>Biomass</v>
          </cell>
          <cell r="D5728" t="str">
            <v>2030</v>
          </cell>
          <cell r="E5728">
            <v>4500</v>
          </cell>
        </row>
        <row r="5729">
          <cell r="A5729" t="str">
            <v>Bulgaria</v>
          </cell>
          <cell r="B5729" t="str">
            <v>BG</v>
          </cell>
          <cell r="C5729" t="str">
            <v>Biomass</v>
          </cell>
          <cell r="D5729" t="str">
            <v>2031</v>
          </cell>
          <cell r="E5729">
            <v>4500</v>
          </cell>
        </row>
        <row r="5730">
          <cell r="A5730" t="str">
            <v>Bulgaria</v>
          </cell>
          <cell r="B5730" t="str">
            <v>BG</v>
          </cell>
          <cell r="C5730" t="str">
            <v>Biomass</v>
          </cell>
          <cell r="D5730" t="str">
            <v>2032</v>
          </cell>
          <cell r="E5730">
            <v>4500</v>
          </cell>
        </row>
        <row r="5731">
          <cell r="A5731" t="str">
            <v>Bulgaria</v>
          </cell>
          <cell r="B5731" t="str">
            <v>BG</v>
          </cell>
          <cell r="C5731" t="str">
            <v>Biomass</v>
          </cell>
          <cell r="D5731" t="str">
            <v>2033</v>
          </cell>
          <cell r="E5731">
            <v>4500</v>
          </cell>
        </row>
        <row r="5732">
          <cell r="A5732" t="str">
            <v>Bulgaria</v>
          </cell>
          <cell r="B5732" t="str">
            <v>BG</v>
          </cell>
          <cell r="C5732" t="str">
            <v>Biomass</v>
          </cell>
          <cell r="D5732" t="str">
            <v>2034</v>
          </cell>
          <cell r="E5732">
            <v>4500</v>
          </cell>
        </row>
        <row r="5733">
          <cell r="A5733" t="str">
            <v>Bulgaria</v>
          </cell>
          <cell r="B5733" t="str">
            <v>BG</v>
          </cell>
          <cell r="C5733" t="str">
            <v>Biomass</v>
          </cell>
          <cell r="D5733" t="str">
            <v>2035</v>
          </cell>
          <cell r="E5733">
            <v>4500</v>
          </cell>
        </row>
        <row r="5734">
          <cell r="A5734" t="str">
            <v>Bulgaria</v>
          </cell>
          <cell r="B5734" t="str">
            <v>BG</v>
          </cell>
          <cell r="C5734" t="str">
            <v>Biomass</v>
          </cell>
          <cell r="D5734" t="str">
            <v>2036</v>
          </cell>
          <cell r="E5734">
            <v>4500</v>
          </cell>
        </row>
        <row r="5735">
          <cell r="A5735" t="str">
            <v>Bulgaria</v>
          </cell>
          <cell r="B5735" t="str">
            <v>BG</v>
          </cell>
          <cell r="C5735" t="str">
            <v>Biomass</v>
          </cell>
          <cell r="D5735" t="str">
            <v>2037</v>
          </cell>
          <cell r="E5735">
            <v>4500</v>
          </cell>
        </row>
        <row r="5736">
          <cell r="A5736" t="str">
            <v>Bulgaria</v>
          </cell>
          <cell r="B5736" t="str">
            <v>BG</v>
          </cell>
          <cell r="C5736" t="str">
            <v>Biomass</v>
          </cell>
          <cell r="D5736" t="str">
            <v>2038</v>
          </cell>
          <cell r="E5736">
            <v>4500</v>
          </cell>
        </row>
        <row r="5737">
          <cell r="A5737" t="str">
            <v>Bulgaria</v>
          </cell>
          <cell r="B5737" t="str">
            <v>BG</v>
          </cell>
          <cell r="C5737" t="str">
            <v>Biomass</v>
          </cell>
          <cell r="D5737" t="str">
            <v>2039</v>
          </cell>
          <cell r="E5737">
            <v>4500</v>
          </cell>
        </row>
        <row r="5738">
          <cell r="A5738" t="str">
            <v>Bulgaria</v>
          </cell>
          <cell r="B5738" t="str">
            <v>BG</v>
          </cell>
          <cell r="C5738" t="str">
            <v>Biomass</v>
          </cell>
          <cell r="D5738" t="str">
            <v>2040</v>
          </cell>
          <cell r="E5738">
            <v>4500</v>
          </cell>
        </row>
        <row r="5739">
          <cell r="A5739" t="str">
            <v>Bulgaria</v>
          </cell>
          <cell r="B5739" t="str">
            <v>BG</v>
          </cell>
          <cell r="C5739" t="str">
            <v>Biomass</v>
          </cell>
          <cell r="D5739" t="str">
            <v>2041</v>
          </cell>
          <cell r="E5739">
            <v>4500</v>
          </cell>
        </row>
        <row r="5740">
          <cell r="A5740" t="str">
            <v>Bulgaria</v>
          </cell>
          <cell r="B5740" t="str">
            <v>BG</v>
          </cell>
          <cell r="C5740" t="str">
            <v>Biomass</v>
          </cell>
          <cell r="D5740" t="str">
            <v>2042</v>
          </cell>
          <cell r="E5740">
            <v>4500</v>
          </cell>
        </row>
        <row r="5741">
          <cell r="A5741" t="str">
            <v>Bulgaria</v>
          </cell>
          <cell r="B5741" t="str">
            <v>BG</v>
          </cell>
          <cell r="C5741" t="str">
            <v>Biomass</v>
          </cell>
          <cell r="D5741" t="str">
            <v>2043</v>
          </cell>
          <cell r="E5741">
            <v>4500</v>
          </cell>
        </row>
        <row r="5742">
          <cell r="A5742" t="str">
            <v>Bulgaria</v>
          </cell>
          <cell r="B5742" t="str">
            <v>BG</v>
          </cell>
          <cell r="C5742" t="str">
            <v>Biomass</v>
          </cell>
          <cell r="D5742" t="str">
            <v>2044</v>
          </cell>
          <cell r="E5742">
            <v>4500</v>
          </cell>
        </row>
        <row r="5743">
          <cell r="A5743" t="str">
            <v>Bulgaria</v>
          </cell>
          <cell r="B5743" t="str">
            <v>BG</v>
          </cell>
          <cell r="C5743" t="str">
            <v>Biomass</v>
          </cell>
          <cell r="D5743" t="str">
            <v>2045</v>
          </cell>
          <cell r="E5743">
            <v>4500</v>
          </cell>
        </row>
        <row r="5744">
          <cell r="A5744" t="str">
            <v>Bulgaria</v>
          </cell>
          <cell r="B5744" t="str">
            <v>BG</v>
          </cell>
          <cell r="C5744" t="str">
            <v>Biomass</v>
          </cell>
          <cell r="D5744" t="str">
            <v>2046</v>
          </cell>
          <cell r="E5744">
            <v>4500</v>
          </cell>
        </row>
        <row r="5745">
          <cell r="A5745" t="str">
            <v>Bulgaria</v>
          </cell>
          <cell r="B5745" t="str">
            <v>BG</v>
          </cell>
          <cell r="C5745" t="str">
            <v>Biomass</v>
          </cell>
          <cell r="D5745" t="str">
            <v>2047</v>
          </cell>
          <cell r="E5745">
            <v>4500</v>
          </cell>
        </row>
        <row r="5746">
          <cell r="A5746" t="str">
            <v>Bulgaria</v>
          </cell>
          <cell r="B5746" t="str">
            <v>BG</v>
          </cell>
          <cell r="C5746" t="str">
            <v>Biomass</v>
          </cell>
          <cell r="D5746" t="str">
            <v>2048</v>
          </cell>
          <cell r="E5746">
            <v>4500</v>
          </cell>
        </row>
        <row r="5747">
          <cell r="A5747" t="str">
            <v>Bulgaria</v>
          </cell>
          <cell r="B5747" t="str">
            <v>BG</v>
          </cell>
          <cell r="C5747" t="str">
            <v>Biomass</v>
          </cell>
          <cell r="D5747" t="str">
            <v>2049</v>
          </cell>
          <cell r="E5747">
            <v>4500</v>
          </cell>
        </row>
        <row r="5748">
          <cell r="A5748" t="str">
            <v>Bulgaria</v>
          </cell>
          <cell r="B5748" t="str">
            <v>BG</v>
          </cell>
          <cell r="C5748" t="str">
            <v>Biomass</v>
          </cell>
          <cell r="D5748" t="str">
            <v>2050</v>
          </cell>
          <cell r="E5748">
            <v>4500</v>
          </cell>
        </row>
        <row r="5749">
          <cell r="A5749" t="str">
            <v>Switzerland</v>
          </cell>
          <cell r="B5749" t="str">
            <v>CH</v>
          </cell>
          <cell r="C5749" t="str">
            <v>Biomass</v>
          </cell>
          <cell r="D5749" t="str">
            <v>2018</v>
          </cell>
          <cell r="E5749">
            <v>4500</v>
          </cell>
        </row>
        <row r="5750">
          <cell r="A5750" t="str">
            <v>Switzerland</v>
          </cell>
          <cell r="B5750" t="str">
            <v>CH</v>
          </cell>
          <cell r="C5750" t="str">
            <v>Biomass</v>
          </cell>
          <cell r="D5750" t="str">
            <v>2019</v>
          </cell>
          <cell r="E5750">
            <v>4500</v>
          </cell>
        </row>
        <row r="5751">
          <cell r="A5751" t="str">
            <v>Switzerland</v>
          </cell>
          <cell r="B5751" t="str">
            <v>CH</v>
          </cell>
          <cell r="C5751" t="str">
            <v>Biomass</v>
          </cell>
          <cell r="D5751" t="str">
            <v>2020</v>
          </cell>
          <cell r="E5751">
            <v>4500</v>
          </cell>
        </row>
        <row r="5752">
          <cell r="A5752" t="str">
            <v>Switzerland</v>
          </cell>
          <cell r="B5752" t="str">
            <v>CH</v>
          </cell>
          <cell r="C5752" t="str">
            <v>Biomass</v>
          </cell>
          <cell r="D5752" t="str">
            <v>2021</v>
          </cell>
          <cell r="E5752">
            <v>4500</v>
          </cell>
        </row>
        <row r="5753">
          <cell r="A5753" t="str">
            <v>Switzerland</v>
          </cell>
          <cell r="B5753" t="str">
            <v>CH</v>
          </cell>
          <cell r="C5753" t="str">
            <v>Biomass</v>
          </cell>
          <cell r="D5753" t="str">
            <v>2022</v>
          </cell>
          <cell r="E5753">
            <v>4500</v>
          </cell>
        </row>
        <row r="5754">
          <cell r="A5754" t="str">
            <v>Switzerland</v>
          </cell>
          <cell r="B5754" t="str">
            <v>CH</v>
          </cell>
          <cell r="C5754" t="str">
            <v>Biomass</v>
          </cell>
          <cell r="D5754" t="str">
            <v>2023</v>
          </cell>
          <cell r="E5754">
            <v>4500</v>
          </cell>
        </row>
        <row r="5755">
          <cell r="A5755" t="str">
            <v>Switzerland</v>
          </cell>
          <cell r="B5755" t="str">
            <v>CH</v>
          </cell>
          <cell r="C5755" t="str">
            <v>Biomass</v>
          </cell>
          <cell r="D5755" t="str">
            <v>2024</v>
          </cell>
          <cell r="E5755">
            <v>4500</v>
          </cell>
        </row>
        <row r="5756">
          <cell r="A5756" t="str">
            <v>Switzerland</v>
          </cell>
          <cell r="B5756" t="str">
            <v>CH</v>
          </cell>
          <cell r="C5756" t="str">
            <v>Biomass</v>
          </cell>
          <cell r="D5756" t="str">
            <v>2025</v>
          </cell>
          <cell r="E5756">
            <v>4500</v>
          </cell>
        </row>
        <row r="5757">
          <cell r="A5757" t="str">
            <v>Switzerland</v>
          </cell>
          <cell r="B5757" t="str">
            <v>CH</v>
          </cell>
          <cell r="C5757" t="str">
            <v>Biomass</v>
          </cell>
          <cell r="D5757" t="str">
            <v>2026</v>
          </cell>
          <cell r="E5757">
            <v>4500</v>
          </cell>
        </row>
        <row r="5758">
          <cell r="A5758" t="str">
            <v>Switzerland</v>
          </cell>
          <cell r="B5758" t="str">
            <v>CH</v>
          </cell>
          <cell r="C5758" t="str">
            <v>Biomass</v>
          </cell>
          <cell r="D5758" t="str">
            <v>2027</v>
          </cell>
          <cell r="E5758">
            <v>4500</v>
          </cell>
        </row>
        <row r="5759">
          <cell r="A5759" t="str">
            <v>Switzerland</v>
          </cell>
          <cell r="B5759" t="str">
            <v>CH</v>
          </cell>
          <cell r="C5759" t="str">
            <v>Biomass</v>
          </cell>
          <cell r="D5759" t="str">
            <v>2028</v>
          </cell>
          <cell r="E5759">
            <v>4500</v>
          </cell>
        </row>
        <row r="5760">
          <cell r="A5760" t="str">
            <v>Switzerland</v>
          </cell>
          <cell r="B5760" t="str">
            <v>CH</v>
          </cell>
          <cell r="C5760" t="str">
            <v>Biomass</v>
          </cell>
          <cell r="D5760" t="str">
            <v>2029</v>
          </cell>
          <cell r="E5760">
            <v>4500</v>
          </cell>
        </row>
        <row r="5761">
          <cell r="A5761" t="str">
            <v>Switzerland</v>
          </cell>
          <cell r="B5761" t="str">
            <v>CH</v>
          </cell>
          <cell r="C5761" t="str">
            <v>Biomass</v>
          </cell>
          <cell r="D5761" t="str">
            <v>2030</v>
          </cell>
          <cell r="E5761">
            <v>4500</v>
          </cell>
        </row>
        <row r="5762">
          <cell r="A5762" t="str">
            <v>Switzerland</v>
          </cell>
          <cell r="B5762" t="str">
            <v>CH</v>
          </cell>
          <cell r="C5762" t="str">
            <v>Biomass</v>
          </cell>
          <cell r="D5762" t="str">
            <v>2031</v>
          </cell>
          <cell r="E5762">
            <v>4500</v>
          </cell>
        </row>
        <row r="5763">
          <cell r="A5763" t="str">
            <v>Switzerland</v>
          </cell>
          <cell r="B5763" t="str">
            <v>CH</v>
          </cell>
          <cell r="C5763" t="str">
            <v>Biomass</v>
          </cell>
          <cell r="D5763" t="str">
            <v>2032</v>
          </cell>
          <cell r="E5763">
            <v>4500</v>
          </cell>
        </row>
        <row r="5764">
          <cell r="A5764" t="str">
            <v>Switzerland</v>
          </cell>
          <cell r="B5764" t="str">
            <v>CH</v>
          </cell>
          <cell r="C5764" t="str">
            <v>Biomass</v>
          </cell>
          <cell r="D5764" t="str">
            <v>2033</v>
          </cell>
          <cell r="E5764">
            <v>4500</v>
          </cell>
        </row>
        <row r="5765">
          <cell r="A5765" t="str">
            <v>Switzerland</v>
          </cell>
          <cell r="B5765" t="str">
            <v>CH</v>
          </cell>
          <cell r="C5765" t="str">
            <v>Biomass</v>
          </cell>
          <cell r="D5765" t="str">
            <v>2034</v>
          </cell>
          <cell r="E5765">
            <v>4500</v>
          </cell>
        </row>
        <row r="5766">
          <cell r="A5766" t="str">
            <v>Switzerland</v>
          </cell>
          <cell r="B5766" t="str">
            <v>CH</v>
          </cell>
          <cell r="C5766" t="str">
            <v>Biomass</v>
          </cell>
          <cell r="D5766" t="str">
            <v>2035</v>
          </cell>
          <cell r="E5766">
            <v>4500</v>
          </cell>
        </row>
        <row r="5767">
          <cell r="A5767" t="str">
            <v>Switzerland</v>
          </cell>
          <cell r="B5767" t="str">
            <v>CH</v>
          </cell>
          <cell r="C5767" t="str">
            <v>Biomass</v>
          </cell>
          <cell r="D5767" t="str">
            <v>2036</v>
          </cell>
          <cell r="E5767">
            <v>4500</v>
          </cell>
        </row>
        <row r="5768">
          <cell r="A5768" t="str">
            <v>Switzerland</v>
          </cell>
          <cell r="B5768" t="str">
            <v>CH</v>
          </cell>
          <cell r="C5768" t="str">
            <v>Biomass</v>
          </cell>
          <cell r="D5768" t="str">
            <v>2037</v>
          </cell>
          <cell r="E5768">
            <v>4500</v>
          </cell>
        </row>
        <row r="5769">
          <cell r="A5769" t="str">
            <v>Switzerland</v>
          </cell>
          <cell r="B5769" t="str">
            <v>CH</v>
          </cell>
          <cell r="C5769" t="str">
            <v>Biomass</v>
          </cell>
          <cell r="D5769" t="str">
            <v>2038</v>
          </cell>
          <cell r="E5769">
            <v>4500</v>
          </cell>
        </row>
        <row r="5770">
          <cell r="A5770" t="str">
            <v>Switzerland</v>
          </cell>
          <cell r="B5770" t="str">
            <v>CH</v>
          </cell>
          <cell r="C5770" t="str">
            <v>Biomass</v>
          </cell>
          <cell r="D5770" t="str">
            <v>2039</v>
          </cell>
          <cell r="E5770">
            <v>4500</v>
          </cell>
        </row>
        <row r="5771">
          <cell r="A5771" t="str">
            <v>Switzerland</v>
          </cell>
          <cell r="B5771" t="str">
            <v>CH</v>
          </cell>
          <cell r="C5771" t="str">
            <v>Biomass</v>
          </cell>
          <cell r="D5771" t="str">
            <v>2040</v>
          </cell>
          <cell r="E5771">
            <v>4500</v>
          </cell>
        </row>
        <row r="5772">
          <cell r="A5772" t="str">
            <v>Switzerland</v>
          </cell>
          <cell r="B5772" t="str">
            <v>CH</v>
          </cell>
          <cell r="C5772" t="str">
            <v>Biomass</v>
          </cell>
          <cell r="D5772" t="str">
            <v>2041</v>
          </cell>
          <cell r="E5772">
            <v>4500</v>
          </cell>
        </row>
        <row r="5773">
          <cell r="A5773" t="str">
            <v>Switzerland</v>
          </cell>
          <cell r="B5773" t="str">
            <v>CH</v>
          </cell>
          <cell r="C5773" t="str">
            <v>Biomass</v>
          </cell>
          <cell r="D5773" t="str">
            <v>2042</v>
          </cell>
          <cell r="E5773">
            <v>4500</v>
          </cell>
        </row>
        <row r="5774">
          <cell r="A5774" t="str">
            <v>Switzerland</v>
          </cell>
          <cell r="B5774" t="str">
            <v>CH</v>
          </cell>
          <cell r="C5774" t="str">
            <v>Biomass</v>
          </cell>
          <cell r="D5774" t="str">
            <v>2043</v>
          </cell>
          <cell r="E5774">
            <v>4500</v>
          </cell>
        </row>
        <row r="5775">
          <cell r="A5775" t="str">
            <v>Switzerland</v>
          </cell>
          <cell r="B5775" t="str">
            <v>CH</v>
          </cell>
          <cell r="C5775" t="str">
            <v>Biomass</v>
          </cell>
          <cell r="D5775" t="str">
            <v>2044</v>
          </cell>
          <cell r="E5775">
            <v>4500</v>
          </cell>
        </row>
        <row r="5776">
          <cell r="A5776" t="str">
            <v>Switzerland</v>
          </cell>
          <cell r="B5776" t="str">
            <v>CH</v>
          </cell>
          <cell r="C5776" t="str">
            <v>Biomass</v>
          </cell>
          <cell r="D5776" t="str">
            <v>2045</v>
          </cell>
          <cell r="E5776">
            <v>4500</v>
          </cell>
        </row>
        <row r="5777">
          <cell r="A5777" t="str">
            <v>Switzerland</v>
          </cell>
          <cell r="B5777" t="str">
            <v>CH</v>
          </cell>
          <cell r="C5777" t="str">
            <v>Biomass</v>
          </cell>
          <cell r="D5777" t="str">
            <v>2046</v>
          </cell>
          <cell r="E5777">
            <v>4500</v>
          </cell>
        </row>
        <row r="5778">
          <cell r="A5778" t="str">
            <v>Switzerland</v>
          </cell>
          <cell r="B5778" t="str">
            <v>CH</v>
          </cell>
          <cell r="C5778" t="str">
            <v>Biomass</v>
          </cell>
          <cell r="D5778" t="str">
            <v>2047</v>
          </cell>
          <cell r="E5778">
            <v>4500</v>
          </cell>
        </row>
        <row r="5779">
          <cell r="A5779" t="str">
            <v>Switzerland</v>
          </cell>
          <cell r="B5779" t="str">
            <v>CH</v>
          </cell>
          <cell r="C5779" t="str">
            <v>Biomass</v>
          </cell>
          <cell r="D5779" t="str">
            <v>2048</v>
          </cell>
          <cell r="E5779">
            <v>4500</v>
          </cell>
        </row>
        <row r="5780">
          <cell r="A5780" t="str">
            <v>Switzerland</v>
          </cell>
          <cell r="B5780" t="str">
            <v>CH</v>
          </cell>
          <cell r="C5780" t="str">
            <v>Biomass</v>
          </cell>
          <cell r="D5780" t="str">
            <v>2049</v>
          </cell>
          <cell r="E5780">
            <v>4500</v>
          </cell>
        </row>
        <row r="5781">
          <cell r="A5781" t="str">
            <v>Switzerland</v>
          </cell>
          <cell r="B5781" t="str">
            <v>CH</v>
          </cell>
          <cell r="C5781" t="str">
            <v>Biomass</v>
          </cell>
          <cell r="D5781" t="str">
            <v>2050</v>
          </cell>
          <cell r="E5781">
            <v>4500</v>
          </cell>
        </row>
        <row r="5782">
          <cell r="A5782" t="str">
            <v>Czech Republic</v>
          </cell>
          <cell r="B5782" t="str">
            <v>CZ</v>
          </cell>
          <cell r="C5782" t="str">
            <v>Biomass</v>
          </cell>
          <cell r="D5782" t="str">
            <v>2018</v>
          </cell>
          <cell r="E5782">
            <v>4500</v>
          </cell>
        </row>
        <row r="5783">
          <cell r="A5783" t="str">
            <v>Czech Republic</v>
          </cell>
          <cell r="B5783" t="str">
            <v>CZ</v>
          </cell>
          <cell r="C5783" t="str">
            <v>Biomass</v>
          </cell>
          <cell r="D5783" t="str">
            <v>2019</v>
          </cell>
          <cell r="E5783">
            <v>4500</v>
          </cell>
        </row>
        <row r="5784">
          <cell r="A5784" t="str">
            <v>Czech Republic</v>
          </cell>
          <cell r="B5784" t="str">
            <v>CZ</v>
          </cell>
          <cell r="C5784" t="str">
            <v>Biomass</v>
          </cell>
          <cell r="D5784" t="str">
            <v>2020</v>
          </cell>
          <cell r="E5784">
            <v>4500</v>
          </cell>
        </row>
        <row r="5785">
          <cell r="A5785" t="str">
            <v>Czech Republic</v>
          </cell>
          <cell r="B5785" t="str">
            <v>CZ</v>
          </cell>
          <cell r="C5785" t="str">
            <v>Biomass</v>
          </cell>
          <cell r="D5785" t="str">
            <v>2021</v>
          </cell>
          <cell r="E5785">
            <v>4500</v>
          </cell>
        </row>
        <row r="5786">
          <cell r="A5786" t="str">
            <v>Czech Republic</v>
          </cell>
          <cell r="B5786" t="str">
            <v>CZ</v>
          </cell>
          <cell r="C5786" t="str">
            <v>Biomass</v>
          </cell>
          <cell r="D5786" t="str">
            <v>2022</v>
          </cell>
          <cell r="E5786">
            <v>4500</v>
          </cell>
        </row>
        <row r="5787">
          <cell r="A5787" t="str">
            <v>Czech Republic</v>
          </cell>
          <cell r="B5787" t="str">
            <v>CZ</v>
          </cell>
          <cell r="C5787" t="str">
            <v>Biomass</v>
          </cell>
          <cell r="D5787" t="str">
            <v>2023</v>
          </cell>
          <cell r="E5787">
            <v>4500</v>
          </cell>
        </row>
        <row r="5788">
          <cell r="A5788" t="str">
            <v>Czech Republic</v>
          </cell>
          <cell r="B5788" t="str">
            <v>CZ</v>
          </cell>
          <cell r="C5788" t="str">
            <v>Biomass</v>
          </cell>
          <cell r="D5788" t="str">
            <v>2024</v>
          </cell>
          <cell r="E5788">
            <v>4500</v>
          </cell>
        </row>
        <row r="5789">
          <cell r="A5789" t="str">
            <v>Czech Republic</v>
          </cell>
          <cell r="B5789" t="str">
            <v>CZ</v>
          </cell>
          <cell r="C5789" t="str">
            <v>Biomass</v>
          </cell>
          <cell r="D5789" t="str">
            <v>2025</v>
          </cell>
          <cell r="E5789">
            <v>4500</v>
          </cell>
        </row>
        <row r="5790">
          <cell r="A5790" t="str">
            <v>Czech Republic</v>
          </cell>
          <cell r="B5790" t="str">
            <v>CZ</v>
          </cell>
          <cell r="C5790" t="str">
            <v>Biomass</v>
          </cell>
          <cell r="D5790" t="str">
            <v>2026</v>
          </cell>
          <cell r="E5790">
            <v>4500</v>
          </cell>
        </row>
        <row r="5791">
          <cell r="A5791" t="str">
            <v>Czech Republic</v>
          </cell>
          <cell r="B5791" t="str">
            <v>CZ</v>
          </cell>
          <cell r="C5791" t="str">
            <v>Biomass</v>
          </cell>
          <cell r="D5791" t="str">
            <v>2027</v>
          </cell>
          <cell r="E5791">
            <v>4500</v>
          </cell>
        </row>
        <row r="5792">
          <cell r="A5792" t="str">
            <v>Czech Republic</v>
          </cell>
          <cell r="B5792" t="str">
            <v>CZ</v>
          </cell>
          <cell r="C5792" t="str">
            <v>Biomass</v>
          </cell>
          <cell r="D5792" t="str">
            <v>2028</v>
          </cell>
          <cell r="E5792">
            <v>4500</v>
          </cell>
        </row>
        <row r="5793">
          <cell r="A5793" t="str">
            <v>Czech Republic</v>
          </cell>
          <cell r="B5793" t="str">
            <v>CZ</v>
          </cell>
          <cell r="C5793" t="str">
            <v>Biomass</v>
          </cell>
          <cell r="D5793" t="str">
            <v>2029</v>
          </cell>
          <cell r="E5793">
            <v>4500</v>
          </cell>
        </row>
        <row r="5794">
          <cell r="A5794" t="str">
            <v>Czech Republic</v>
          </cell>
          <cell r="B5794" t="str">
            <v>CZ</v>
          </cell>
          <cell r="C5794" t="str">
            <v>Biomass</v>
          </cell>
          <cell r="D5794" t="str">
            <v>2030</v>
          </cell>
          <cell r="E5794">
            <v>4500</v>
          </cell>
        </row>
        <row r="5795">
          <cell r="A5795" t="str">
            <v>Czech Republic</v>
          </cell>
          <cell r="B5795" t="str">
            <v>CZ</v>
          </cell>
          <cell r="C5795" t="str">
            <v>Biomass</v>
          </cell>
          <cell r="D5795" t="str">
            <v>2031</v>
          </cell>
          <cell r="E5795">
            <v>4500</v>
          </cell>
        </row>
        <row r="5796">
          <cell r="A5796" t="str">
            <v>Czech Republic</v>
          </cell>
          <cell r="B5796" t="str">
            <v>CZ</v>
          </cell>
          <cell r="C5796" t="str">
            <v>Biomass</v>
          </cell>
          <cell r="D5796" t="str">
            <v>2032</v>
          </cell>
          <cell r="E5796">
            <v>4500</v>
          </cell>
        </row>
        <row r="5797">
          <cell r="A5797" t="str">
            <v>Czech Republic</v>
          </cell>
          <cell r="B5797" t="str">
            <v>CZ</v>
          </cell>
          <cell r="C5797" t="str">
            <v>Biomass</v>
          </cell>
          <cell r="D5797" t="str">
            <v>2033</v>
          </cell>
          <cell r="E5797">
            <v>4500</v>
          </cell>
        </row>
        <row r="5798">
          <cell r="A5798" t="str">
            <v>Czech Republic</v>
          </cell>
          <cell r="B5798" t="str">
            <v>CZ</v>
          </cell>
          <cell r="C5798" t="str">
            <v>Biomass</v>
          </cell>
          <cell r="D5798" t="str">
            <v>2034</v>
          </cell>
          <cell r="E5798">
            <v>4500</v>
          </cell>
        </row>
        <row r="5799">
          <cell r="A5799" t="str">
            <v>Czech Republic</v>
          </cell>
          <cell r="B5799" t="str">
            <v>CZ</v>
          </cell>
          <cell r="C5799" t="str">
            <v>Biomass</v>
          </cell>
          <cell r="D5799" t="str">
            <v>2035</v>
          </cell>
          <cell r="E5799">
            <v>4500</v>
          </cell>
        </row>
        <row r="5800">
          <cell r="A5800" t="str">
            <v>Czech Republic</v>
          </cell>
          <cell r="B5800" t="str">
            <v>CZ</v>
          </cell>
          <cell r="C5800" t="str">
            <v>Biomass</v>
          </cell>
          <cell r="D5800" t="str">
            <v>2036</v>
          </cell>
          <cell r="E5800">
            <v>4500</v>
          </cell>
        </row>
        <row r="5801">
          <cell r="A5801" t="str">
            <v>Czech Republic</v>
          </cell>
          <cell r="B5801" t="str">
            <v>CZ</v>
          </cell>
          <cell r="C5801" t="str">
            <v>Biomass</v>
          </cell>
          <cell r="D5801" t="str">
            <v>2037</v>
          </cell>
          <cell r="E5801">
            <v>4500</v>
          </cell>
        </row>
        <row r="5802">
          <cell r="A5802" t="str">
            <v>Czech Republic</v>
          </cell>
          <cell r="B5802" t="str">
            <v>CZ</v>
          </cell>
          <cell r="C5802" t="str">
            <v>Biomass</v>
          </cell>
          <cell r="D5802" t="str">
            <v>2038</v>
          </cell>
          <cell r="E5802">
            <v>4500</v>
          </cell>
        </row>
        <row r="5803">
          <cell r="A5803" t="str">
            <v>Czech Republic</v>
          </cell>
          <cell r="B5803" t="str">
            <v>CZ</v>
          </cell>
          <cell r="C5803" t="str">
            <v>Biomass</v>
          </cell>
          <cell r="D5803" t="str">
            <v>2039</v>
          </cell>
          <cell r="E5803">
            <v>4500</v>
          </cell>
        </row>
        <row r="5804">
          <cell r="A5804" t="str">
            <v>Czech Republic</v>
          </cell>
          <cell r="B5804" t="str">
            <v>CZ</v>
          </cell>
          <cell r="C5804" t="str">
            <v>Biomass</v>
          </cell>
          <cell r="D5804" t="str">
            <v>2040</v>
          </cell>
          <cell r="E5804">
            <v>4500</v>
          </cell>
        </row>
        <row r="5805">
          <cell r="A5805" t="str">
            <v>Czech Republic</v>
          </cell>
          <cell r="B5805" t="str">
            <v>CZ</v>
          </cell>
          <cell r="C5805" t="str">
            <v>Biomass</v>
          </cell>
          <cell r="D5805" t="str">
            <v>2041</v>
          </cell>
          <cell r="E5805">
            <v>4500</v>
          </cell>
        </row>
        <row r="5806">
          <cell r="A5806" t="str">
            <v>Czech Republic</v>
          </cell>
          <cell r="B5806" t="str">
            <v>CZ</v>
          </cell>
          <cell r="C5806" t="str">
            <v>Biomass</v>
          </cell>
          <cell r="D5806" t="str">
            <v>2042</v>
          </cell>
          <cell r="E5806">
            <v>4500</v>
          </cell>
        </row>
        <row r="5807">
          <cell r="A5807" t="str">
            <v>Czech Republic</v>
          </cell>
          <cell r="B5807" t="str">
            <v>CZ</v>
          </cell>
          <cell r="C5807" t="str">
            <v>Biomass</v>
          </cell>
          <cell r="D5807" t="str">
            <v>2043</v>
          </cell>
          <cell r="E5807">
            <v>4500</v>
          </cell>
        </row>
        <row r="5808">
          <cell r="A5808" t="str">
            <v>Czech Republic</v>
          </cell>
          <cell r="B5808" t="str">
            <v>CZ</v>
          </cell>
          <cell r="C5808" t="str">
            <v>Biomass</v>
          </cell>
          <cell r="D5808" t="str">
            <v>2044</v>
          </cell>
          <cell r="E5808">
            <v>4500</v>
          </cell>
        </row>
        <row r="5809">
          <cell r="A5809" t="str">
            <v>Czech Republic</v>
          </cell>
          <cell r="B5809" t="str">
            <v>CZ</v>
          </cell>
          <cell r="C5809" t="str">
            <v>Biomass</v>
          </cell>
          <cell r="D5809" t="str">
            <v>2045</v>
          </cell>
          <cell r="E5809">
            <v>4500</v>
          </cell>
        </row>
        <row r="5810">
          <cell r="A5810" t="str">
            <v>Czech Republic</v>
          </cell>
          <cell r="B5810" t="str">
            <v>CZ</v>
          </cell>
          <cell r="C5810" t="str">
            <v>Biomass</v>
          </cell>
          <cell r="D5810" t="str">
            <v>2046</v>
          </cell>
          <cell r="E5810">
            <v>4500</v>
          </cell>
        </row>
        <row r="5811">
          <cell r="A5811" t="str">
            <v>Czech Republic</v>
          </cell>
          <cell r="B5811" t="str">
            <v>CZ</v>
          </cell>
          <cell r="C5811" t="str">
            <v>Biomass</v>
          </cell>
          <cell r="D5811" t="str">
            <v>2047</v>
          </cell>
          <cell r="E5811">
            <v>4500</v>
          </cell>
        </row>
        <row r="5812">
          <cell r="A5812" t="str">
            <v>Czech Republic</v>
          </cell>
          <cell r="B5812" t="str">
            <v>CZ</v>
          </cell>
          <cell r="C5812" t="str">
            <v>Biomass</v>
          </cell>
          <cell r="D5812" t="str">
            <v>2048</v>
          </cell>
          <cell r="E5812">
            <v>4500</v>
          </cell>
        </row>
        <row r="5813">
          <cell r="A5813" t="str">
            <v>Czech Republic</v>
          </cell>
          <cell r="B5813" t="str">
            <v>CZ</v>
          </cell>
          <cell r="C5813" t="str">
            <v>Biomass</v>
          </cell>
          <cell r="D5813" t="str">
            <v>2049</v>
          </cell>
          <cell r="E5813">
            <v>4500</v>
          </cell>
        </row>
        <row r="5814">
          <cell r="A5814" t="str">
            <v>Czech Republic</v>
          </cell>
          <cell r="B5814" t="str">
            <v>CZ</v>
          </cell>
          <cell r="C5814" t="str">
            <v>Biomass</v>
          </cell>
          <cell r="D5814" t="str">
            <v>2050</v>
          </cell>
          <cell r="E5814">
            <v>4500</v>
          </cell>
        </row>
        <row r="5815">
          <cell r="A5815" t="str">
            <v>Germany</v>
          </cell>
          <cell r="B5815" t="str">
            <v>DE</v>
          </cell>
          <cell r="C5815" t="str">
            <v>Biomass</v>
          </cell>
          <cell r="D5815" t="str">
            <v>2018</v>
          </cell>
          <cell r="E5815">
            <v>4500</v>
          </cell>
        </row>
        <row r="5816">
          <cell r="A5816" t="str">
            <v>Germany</v>
          </cell>
          <cell r="B5816" t="str">
            <v>DE</v>
          </cell>
          <cell r="C5816" t="str">
            <v>Biomass</v>
          </cell>
          <cell r="D5816" t="str">
            <v>2019</v>
          </cell>
          <cell r="E5816">
            <v>4500</v>
          </cell>
        </row>
        <row r="5817">
          <cell r="A5817" t="str">
            <v>Germany</v>
          </cell>
          <cell r="B5817" t="str">
            <v>DE</v>
          </cell>
          <cell r="C5817" t="str">
            <v>Biomass</v>
          </cell>
          <cell r="D5817" t="str">
            <v>2020</v>
          </cell>
          <cell r="E5817">
            <v>4500</v>
          </cell>
        </row>
        <row r="5818">
          <cell r="A5818" t="str">
            <v>Germany</v>
          </cell>
          <cell r="B5818" t="str">
            <v>DE</v>
          </cell>
          <cell r="C5818" t="str">
            <v>Biomass</v>
          </cell>
          <cell r="D5818" t="str">
            <v>2021</v>
          </cell>
          <cell r="E5818">
            <v>4500</v>
          </cell>
        </row>
        <row r="5819">
          <cell r="A5819" t="str">
            <v>Germany</v>
          </cell>
          <cell r="B5819" t="str">
            <v>DE</v>
          </cell>
          <cell r="C5819" t="str">
            <v>Biomass</v>
          </cell>
          <cell r="D5819" t="str">
            <v>2022</v>
          </cell>
          <cell r="E5819">
            <v>4500</v>
          </cell>
        </row>
        <row r="5820">
          <cell r="A5820" t="str">
            <v>Germany</v>
          </cell>
          <cell r="B5820" t="str">
            <v>DE</v>
          </cell>
          <cell r="C5820" t="str">
            <v>Biomass</v>
          </cell>
          <cell r="D5820" t="str">
            <v>2023</v>
          </cell>
          <cell r="E5820">
            <v>4500</v>
          </cell>
        </row>
        <row r="5821">
          <cell r="A5821" t="str">
            <v>Germany</v>
          </cell>
          <cell r="B5821" t="str">
            <v>DE</v>
          </cell>
          <cell r="C5821" t="str">
            <v>Biomass</v>
          </cell>
          <cell r="D5821" t="str">
            <v>2024</v>
          </cell>
          <cell r="E5821">
            <v>4500</v>
          </cell>
        </row>
        <row r="5822">
          <cell r="A5822" t="str">
            <v>Germany</v>
          </cell>
          <cell r="B5822" t="str">
            <v>DE</v>
          </cell>
          <cell r="C5822" t="str">
            <v>Biomass</v>
          </cell>
          <cell r="D5822" t="str">
            <v>2025</v>
          </cell>
          <cell r="E5822">
            <v>4500</v>
          </cell>
        </row>
        <row r="5823">
          <cell r="A5823" t="str">
            <v>Germany</v>
          </cell>
          <cell r="B5823" t="str">
            <v>DE</v>
          </cell>
          <cell r="C5823" t="str">
            <v>Biomass</v>
          </cell>
          <cell r="D5823" t="str">
            <v>2026</v>
          </cell>
          <cell r="E5823">
            <v>4500</v>
          </cell>
        </row>
        <row r="5824">
          <cell r="A5824" t="str">
            <v>Germany</v>
          </cell>
          <cell r="B5824" t="str">
            <v>DE</v>
          </cell>
          <cell r="C5824" t="str">
            <v>Biomass</v>
          </cell>
          <cell r="D5824" t="str">
            <v>2027</v>
          </cell>
          <cell r="E5824">
            <v>4500</v>
          </cell>
        </row>
        <row r="5825">
          <cell r="A5825" t="str">
            <v>Germany</v>
          </cell>
          <cell r="B5825" t="str">
            <v>DE</v>
          </cell>
          <cell r="C5825" t="str">
            <v>Biomass</v>
          </cell>
          <cell r="D5825" t="str">
            <v>2028</v>
          </cell>
          <cell r="E5825">
            <v>4500</v>
          </cell>
        </row>
        <row r="5826">
          <cell r="A5826" t="str">
            <v>Germany</v>
          </cell>
          <cell r="B5826" t="str">
            <v>DE</v>
          </cell>
          <cell r="C5826" t="str">
            <v>Biomass</v>
          </cell>
          <cell r="D5826" t="str">
            <v>2029</v>
          </cell>
          <cell r="E5826">
            <v>4500</v>
          </cell>
        </row>
        <row r="5827">
          <cell r="A5827" t="str">
            <v>Germany</v>
          </cell>
          <cell r="B5827" t="str">
            <v>DE</v>
          </cell>
          <cell r="C5827" t="str">
            <v>Biomass</v>
          </cell>
          <cell r="D5827" t="str">
            <v>2030</v>
          </cell>
          <cell r="E5827">
            <v>4500</v>
          </cell>
        </row>
        <row r="5828">
          <cell r="A5828" t="str">
            <v>Germany</v>
          </cell>
          <cell r="B5828" t="str">
            <v>DE</v>
          </cell>
          <cell r="C5828" t="str">
            <v>Biomass</v>
          </cell>
          <cell r="D5828" t="str">
            <v>2031</v>
          </cell>
          <cell r="E5828">
            <v>4500</v>
          </cell>
        </row>
        <row r="5829">
          <cell r="A5829" t="str">
            <v>Germany</v>
          </cell>
          <cell r="B5829" t="str">
            <v>DE</v>
          </cell>
          <cell r="C5829" t="str">
            <v>Biomass</v>
          </cell>
          <cell r="D5829" t="str">
            <v>2032</v>
          </cell>
          <cell r="E5829">
            <v>4500</v>
          </cell>
        </row>
        <row r="5830">
          <cell r="A5830" t="str">
            <v>Germany</v>
          </cell>
          <cell r="B5830" t="str">
            <v>DE</v>
          </cell>
          <cell r="C5830" t="str">
            <v>Biomass</v>
          </cell>
          <cell r="D5830" t="str">
            <v>2033</v>
          </cell>
          <cell r="E5830">
            <v>4500</v>
          </cell>
        </row>
        <row r="5831">
          <cell r="A5831" t="str">
            <v>Germany</v>
          </cell>
          <cell r="B5831" t="str">
            <v>DE</v>
          </cell>
          <cell r="C5831" t="str">
            <v>Biomass</v>
          </cell>
          <cell r="D5831" t="str">
            <v>2034</v>
          </cell>
          <cell r="E5831">
            <v>4500</v>
          </cell>
        </row>
        <row r="5832">
          <cell r="A5832" t="str">
            <v>Germany</v>
          </cell>
          <cell r="B5832" t="str">
            <v>DE</v>
          </cell>
          <cell r="C5832" t="str">
            <v>Biomass</v>
          </cell>
          <cell r="D5832" t="str">
            <v>2035</v>
          </cell>
          <cell r="E5832">
            <v>4500</v>
          </cell>
        </row>
        <row r="5833">
          <cell r="A5833" t="str">
            <v>Germany</v>
          </cell>
          <cell r="B5833" t="str">
            <v>DE</v>
          </cell>
          <cell r="C5833" t="str">
            <v>Biomass</v>
          </cell>
          <cell r="D5833" t="str">
            <v>2036</v>
          </cell>
          <cell r="E5833">
            <v>4500</v>
          </cell>
        </row>
        <row r="5834">
          <cell r="A5834" t="str">
            <v>Germany</v>
          </cell>
          <cell r="B5834" t="str">
            <v>DE</v>
          </cell>
          <cell r="C5834" t="str">
            <v>Biomass</v>
          </cell>
          <cell r="D5834" t="str">
            <v>2037</v>
          </cell>
          <cell r="E5834">
            <v>4500</v>
          </cell>
        </row>
        <row r="5835">
          <cell r="A5835" t="str">
            <v>Germany</v>
          </cell>
          <cell r="B5835" t="str">
            <v>DE</v>
          </cell>
          <cell r="C5835" t="str">
            <v>Biomass</v>
          </cell>
          <cell r="D5835" t="str">
            <v>2038</v>
          </cell>
          <cell r="E5835">
            <v>4500</v>
          </cell>
        </row>
        <row r="5836">
          <cell r="A5836" t="str">
            <v>Germany</v>
          </cell>
          <cell r="B5836" t="str">
            <v>DE</v>
          </cell>
          <cell r="C5836" t="str">
            <v>Biomass</v>
          </cell>
          <cell r="D5836" t="str">
            <v>2039</v>
          </cell>
          <cell r="E5836">
            <v>4500</v>
          </cell>
        </row>
        <row r="5837">
          <cell r="A5837" t="str">
            <v>Germany</v>
          </cell>
          <cell r="B5837" t="str">
            <v>DE</v>
          </cell>
          <cell r="C5837" t="str">
            <v>Biomass</v>
          </cell>
          <cell r="D5837" t="str">
            <v>2040</v>
          </cell>
          <cell r="E5837">
            <v>4500</v>
          </cell>
        </row>
        <row r="5838">
          <cell r="A5838" t="str">
            <v>Germany</v>
          </cell>
          <cell r="B5838" t="str">
            <v>DE</v>
          </cell>
          <cell r="C5838" t="str">
            <v>Biomass</v>
          </cell>
          <cell r="D5838" t="str">
            <v>2041</v>
          </cell>
          <cell r="E5838">
            <v>4500</v>
          </cell>
        </row>
        <row r="5839">
          <cell r="A5839" t="str">
            <v>Germany</v>
          </cell>
          <cell r="B5839" t="str">
            <v>DE</v>
          </cell>
          <cell r="C5839" t="str">
            <v>Biomass</v>
          </cell>
          <cell r="D5839" t="str">
            <v>2042</v>
          </cell>
          <cell r="E5839">
            <v>4500</v>
          </cell>
        </row>
        <row r="5840">
          <cell r="A5840" t="str">
            <v>Germany</v>
          </cell>
          <cell r="B5840" t="str">
            <v>DE</v>
          </cell>
          <cell r="C5840" t="str">
            <v>Biomass</v>
          </cell>
          <cell r="D5840" t="str">
            <v>2043</v>
          </cell>
          <cell r="E5840">
            <v>4500</v>
          </cell>
        </row>
        <row r="5841">
          <cell r="A5841" t="str">
            <v>Germany</v>
          </cell>
          <cell r="B5841" t="str">
            <v>DE</v>
          </cell>
          <cell r="C5841" t="str">
            <v>Biomass</v>
          </cell>
          <cell r="D5841" t="str">
            <v>2044</v>
          </cell>
          <cell r="E5841">
            <v>4500</v>
          </cell>
        </row>
        <row r="5842">
          <cell r="A5842" t="str">
            <v>Germany</v>
          </cell>
          <cell r="B5842" t="str">
            <v>DE</v>
          </cell>
          <cell r="C5842" t="str">
            <v>Biomass</v>
          </cell>
          <cell r="D5842" t="str">
            <v>2045</v>
          </cell>
          <cell r="E5842">
            <v>4500</v>
          </cell>
        </row>
        <row r="5843">
          <cell r="A5843" t="str">
            <v>Germany</v>
          </cell>
          <cell r="B5843" t="str">
            <v>DE</v>
          </cell>
          <cell r="C5843" t="str">
            <v>Biomass</v>
          </cell>
          <cell r="D5843" t="str">
            <v>2046</v>
          </cell>
          <cell r="E5843">
            <v>4500</v>
          </cell>
        </row>
        <row r="5844">
          <cell r="A5844" t="str">
            <v>Germany</v>
          </cell>
          <cell r="B5844" t="str">
            <v>DE</v>
          </cell>
          <cell r="C5844" t="str">
            <v>Biomass</v>
          </cell>
          <cell r="D5844" t="str">
            <v>2047</v>
          </cell>
          <cell r="E5844">
            <v>4500</v>
          </cell>
        </row>
        <row r="5845">
          <cell r="A5845" t="str">
            <v>Germany</v>
          </cell>
          <cell r="B5845" t="str">
            <v>DE</v>
          </cell>
          <cell r="C5845" t="str">
            <v>Biomass</v>
          </cell>
          <cell r="D5845" t="str">
            <v>2048</v>
          </cell>
          <cell r="E5845">
            <v>4500</v>
          </cell>
        </row>
        <row r="5846">
          <cell r="A5846" t="str">
            <v>Germany</v>
          </cell>
          <cell r="B5846" t="str">
            <v>DE</v>
          </cell>
          <cell r="C5846" t="str">
            <v>Biomass</v>
          </cell>
          <cell r="D5846" t="str">
            <v>2049</v>
          </cell>
          <cell r="E5846">
            <v>4500</v>
          </cell>
        </row>
        <row r="5847">
          <cell r="A5847" t="str">
            <v>Germany</v>
          </cell>
          <cell r="B5847" t="str">
            <v>DE</v>
          </cell>
          <cell r="C5847" t="str">
            <v>Biomass</v>
          </cell>
          <cell r="D5847" t="str">
            <v>2050</v>
          </cell>
          <cell r="E5847">
            <v>4500</v>
          </cell>
        </row>
        <row r="5848">
          <cell r="A5848" t="str">
            <v>Denmark DK1</v>
          </cell>
          <cell r="B5848" t="str">
            <v>DK1</v>
          </cell>
          <cell r="C5848" t="str">
            <v>Biomass</v>
          </cell>
          <cell r="D5848" t="str">
            <v>2018</v>
          </cell>
          <cell r="E5848">
            <v>4500</v>
          </cell>
        </row>
        <row r="5849">
          <cell r="A5849" t="str">
            <v>Denmark DK1</v>
          </cell>
          <cell r="B5849" t="str">
            <v>DK1</v>
          </cell>
          <cell r="C5849" t="str">
            <v>Biomass</v>
          </cell>
          <cell r="D5849" t="str">
            <v>2019</v>
          </cell>
          <cell r="E5849">
            <v>4500</v>
          </cell>
        </row>
        <row r="5850">
          <cell r="A5850" t="str">
            <v>Denmark DK1</v>
          </cell>
          <cell r="B5850" t="str">
            <v>DK1</v>
          </cell>
          <cell r="C5850" t="str">
            <v>Biomass</v>
          </cell>
          <cell r="D5850" t="str">
            <v>2020</v>
          </cell>
          <cell r="E5850">
            <v>4500</v>
          </cell>
        </row>
        <row r="5851">
          <cell r="A5851" t="str">
            <v>Denmark DK1</v>
          </cell>
          <cell r="B5851" t="str">
            <v>DK1</v>
          </cell>
          <cell r="C5851" t="str">
            <v>Biomass</v>
          </cell>
          <cell r="D5851" t="str">
            <v>2021</v>
          </cell>
          <cell r="E5851">
            <v>4500</v>
          </cell>
        </row>
        <row r="5852">
          <cell r="A5852" t="str">
            <v>Denmark DK1</v>
          </cell>
          <cell r="B5852" t="str">
            <v>DK1</v>
          </cell>
          <cell r="C5852" t="str">
            <v>Biomass</v>
          </cell>
          <cell r="D5852" t="str">
            <v>2022</v>
          </cell>
          <cell r="E5852">
            <v>4500</v>
          </cell>
        </row>
        <row r="5853">
          <cell r="A5853" t="str">
            <v>Denmark DK1</v>
          </cell>
          <cell r="B5853" t="str">
            <v>DK1</v>
          </cell>
          <cell r="C5853" t="str">
            <v>Biomass</v>
          </cell>
          <cell r="D5853" t="str">
            <v>2023</v>
          </cell>
          <cell r="E5853">
            <v>4500</v>
          </cell>
        </row>
        <row r="5854">
          <cell r="A5854" t="str">
            <v>Denmark DK1</v>
          </cell>
          <cell r="B5854" t="str">
            <v>DK1</v>
          </cell>
          <cell r="C5854" t="str">
            <v>Biomass</v>
          </cell>
          <cell r="D5854" t="str">
            <v>2024</v>
          </cell>
          <cell r="E5854">
            <v>4500</v>
          </cell>
        </row>
        <row r="5855">
          <cell r="A5855" t="str">
            <v>Denmark DK1</v>
          </cell>
          <cell r="B5855" t="str">
            <v>DK1</v>
          </cell>
          <cell r="C5855" t="str">
            <v>Biomass</v>
          </cell>
          <cell r="D5855" t="str">
            <v>2025</v>
          </cell>
          <cell r="E5855">
            <v>4500</v>
          </cell>
        </row>
        <row r="5856">
          <cell r="A5856" t="str">
            <v>Denmark DK1</v>
          </cell>
          <cell r="B5856" t="str">
            <v>DK1</v>
          </cell>
          <cell r="C5856" t="str">
            <v>Biomass</v>
          </cell>
          <cell r="D5856" t="str">
            <v>2026</v>
          </cell>
          <cell r="E5856">
            <v>4500</v>
          </cell>
        </row>
        <row r="5857">
          <cell r="A5857" t="str">
            <v>Denmark DK1</v>
          </cell>
          <cell r="B5857" t="str">
            <v>DK1</v>
          </cell>
          <cell r="C5857" t="str">
            <v>Biomass</v>
          </cell>
          <cell r="D5857" t="str">
            <v>2027</v>
          </cell>
          <cell r="E5857">
            <v>4500</v>
          </cell>
        </row>
        <row r="5858">
          <cell r="A5858" t="str">
            <v>Denmark DK1</v>
          </cell>
          <cell r="B5858" t="str">
            <v>DK1</v>
          </cell>
          <cell r="C5858" t="str">
            <v>Biomass</v>
          </cell>
          <cell r="D5858" t="str">
            <v>2028</v>
          </cell>
          <cell r="E5858">
            <v>4500</v>
          </cell>
        </row>
        <row r="5859">
          <cell r="A5859" t="str">
            <v>Denmark DK1</v>
          </cell>
          <cell r="B5859" t="str">
            <v>DK1</v>
          </cell>
          <cell r="C5859" t="str">
            <v>Biomass</v>
          </cell>
          <cell r="D5859" t="str">
            <v>2029</v>
          </cell>
          <cell r="E5859">
            <v>4500</v>
          </cell>
        </row>
        <row r="5860">
          <cell r="A5860" t="str">
            <v>Denmark DK1</v>
          </cell>
          <cell r="B5860" t="str">
            <v>DK1</v>
          </cell>
          <cell r="C5860" t="str">
            <v>Biomass</v>
          </cell>
          <cell r="D5860" t="str">
            <v>2030</v>
          </cell>
          <cell r="E5860">
            <v>4500</v>
          </cell>
        </row>
        <row r="5861">
          <cell r="A5861" t="str">
            <v>Denmark DK1</v>
          </cell>
          <cell r="B5861" t="str">
            <v>DK1</v>
          </cell>
          <cell r="C5861" t="str">
            <v>Biomass</v>
          </cell>
          <cell r="D5861" t="str">
            <v>2031</v>
          </cell>
          <cell r="E5861">
            <v>4500</v>
          </cell>
        </row>
        <row r="5862">
          <cell r="A5862" t="str">
            <v>Denmark DK1</v>
          </cell>
          <cell r="B5862" t="str">
            <v>DK1</v>
          </cell>
          <cell r="C5862" t="str">
            <v>Biomass</v>
          </cell>
          <cell r="D5862" t="str">
            <v>2032</v>
          </cell>
          <cell r="E5862">
            <v>4500</v>
          </cell>
        </row>
        <row r="5863">
          <cell r="A5863" t="str">
            <v>Denmark DK1</v>
          </cell>
          <cell r="B5863" t="str">
            <v>DK1</v>
          </cell>
          <cell r="C5863" t="str">
            <v>Biomass</v>
          </cell>
          <cell r="D5863" t="str">
            <v>2033</v>
          </cell>
          <cell r="E5863">
            <v>4500</v>
          </cell>
        </row>
        <row r="5864">
          <cell r="A5864" t="str">
            <v>Denmark DK1</v>
          </cell>
          <cell r="B5864" t="str">
            <v>DK1</v>
          </cell>
          <cell r="C5864" t="str">
            <v>Biomass</v>
          </cell>
          <cell r="D5864" t="str">
            <v>2034</v>
          </cell>
          <cell r="E5864">
            <v>4500</v>
          </cell>
        </row>
        <row r="5865">
          <cell r="A5865" t="str">
            <v>Denmark DK1</v>
          </cell>
          <cell r="B5865" t="str">
            <v>DK1</v>
          </cell>
          <cell r="C5865" t="str">
            <v>Biomass</v>
          </cell>
          <cell r="D5865" t="str">
            <v>2035</v>
          </cell>
          <cell r="E5865">
            <v>4500</v>
          </cell>
        </row>
        <row r="5866">
          <cell r="A5866" t="str">
            <v>Denmark DK1</v>
          </cell>
          <cell r="B5866" t="str">
            <v>DK1</v>
          </cell>
          <cell r="C5866" t="str">
            <v>Biomass</v>
          </cell>
          <cell r="D5866" t="str">
            <v>2036</v>
          </cell>
          <cell r="E5866">
            <v>4500</v>
          </cell>
        </row>
        <row r="5867">
          <cell r="A5867" t="str">
            <v>Denmark DK1</v>
          </cell>
          <cell r="B5867" t="str">
            <v>DK1</v>
          </cell>
          <cell r="C5867" t="str">
            <v>Biomass</v>
          </cell>
          <cell r="D5867" t="str">
            <v>2037</v>
          </cell>
          <cell r="E5867">
            <v>4500</v>
          </cell>
        </row>
        <row r="5868">
          <cell r="A5868" t="str">
            <v>Denmark DK1</v>
          </cell>
          <cell r="B5868" t="str">
            <v>DK1</v>
          </cell>
          <cell r="C5868" t="str">
            <v>Biomass</v>
          </cell>
          <cell r="D5868" t="str">
            <v>2038</v>
          </cell>
          <cell r="E5868">
            <v>4500</v>
          </cell>
        </row>
        <row r="5869">
          <cell r="A5869" t="str">
            <v>Denmark DK1</v>
          </cell>
          <cell r="B5869" t="str">
            <v>DK1</v>
          </cell>
          <cell r="C5869" t="str">
            <v>Biomass</v>
          </cell>
          <cell r="D5869" t="str">
            <v>2039</v>
          </cell>
          <cell r="E5869">
            <v>4500</v>
          </cell>
        </row>
        <row r="5870">
          <cell r="A5870" t="str">
            <v>Denmark DK1</v>
          </cell>
          <cell r="B5870" t="str">
            <v>DK1</v>
          </cell>
          <cell r="C5870" t="str">
            <v>Biomass</v>
          </cell>
          <cell r="D5870" t="str">
            <v>2040</v>
          </cell>
          <cell r="E5870">
            <v>4500</v>
          </cell>
        </row>
        <row r="5871">
          <cell r="A5871" t="str">
            <v>Denmark DK1</v>
          </cell>
          <cell r="B5871" t="str">
            <v>DK1</v>
          </cell>
          <cell r="C5871" t="str">
            <v>Biomass</v>
          </cell>
          <cell r="D5871" t="str">
            <v>2041</v>
          </cell>
          <cell r="E5871">
            <v>4500</v>
          </cell>
        </row>
        <row r="5872">
          <cell r="A5872" t="str">
            <v>Denmark DK1</v>
          </cell>
          <cell r="B5872" t="str">
            <v>DK1</v>
          </cell>
          <cell r="C5872" t="str">
            <v>Biomass</v>
          </cell>
          <cell r="D5872" t="str">
            <v>2042</v>
          </cell>
          <cell r="E5872">
            <v>4500</v>
          </cell>
        </row>
        <row r="5873">
          <cell r="A5873" t="str">
            <v>Denmark DK1</v>
          </cell>
          <cell r="B5873" t="str">
            <v>DK1</v>
          </cell>
          <cell r="C5873" t="str">
            <v>Biomass</v>
          </cell>
          <cell r="D5873" t="str">
            <v>2043</v>
          </cell>
          <cell r="E5873">
            <v>4500</v>
          </cell>
        </row>
        <row r="5874">
          <cell r="A5874" t="str">
            <v>Denmark DK1</v>
          </cell>
          <cell r="B5874" t="str">
            <v>DK1</v>
          </cell>
          <cell r="C5874" t="str">
            <v>Biomass</v>
          </cell>
          <cell r="D5874" t="str">
            <v>2044</v>
          </cell>
          <cell r="E5874">
            <v>4500</v>
          </cell>
        </row>
        <row r="5875">
          <cell r="A5875" t="str">
            <v>Denmark DK1</v>
          </cell>
          <cell r="B5875" t="str">
            <v>DK1</v>
          </cell>
          <cell r="C5875" t="str">
            <v>Biomass</v>
          </cell>
          <cell r="D5875" t="str">
            <v>2045</v>
          </cell>
          <cell r="E5875">
            <v>4500</v>
          </cell>
        </row>
        <row r="5876">
          <cell r="A5876" t="str">
            <v>Denmark DK1</v>
          </cell>
          <cell r="B5876" t="str">
            <v>DK1</v>
          </cell>
          <cell r="C5876" t="str">
            <v>Biomass</v>
          </cell>
          <cell r="D5876" t="str">
            <v>2046</v>
          </cell>
          <cell r="E5876">
            <v>4500</v>
          </cell>
        </row>
        <row r="5877">
          <cell r="A5877" t="str">
            <v>Denmark DK1</v>
          </cell>
          <cell r="B5877" t="str">
            <v>DK1</v>
          </cell>
          <cell r="C5877" t="str">
            <v>Biomass</v>
          </cell>
          <cell r="D5877" t="str">
            <v>2047</v>
          </cell>
          <cell r="E5877">
            <v>4500</v>
          </cell>
        </row>
        <row r="5878">
          <cell r="A5878" t="str">
            <v>Denmark DK1</v>
          </cell>
          <cell r="B5878" t="str">
            <v>DK1</v>
          </cell>
          <cell r="C5878" t="str">
            <v>Biomass</v>
          </cell>
          <cell r="D5878" t="str">
            <v>2048</v>
          </cell>
          <cell r="E5878">
            <v>4500</v>
          </cell>
        </row>
        <row r="5879">
          <cell r="A5879" t="str">
            <v>Denmark DK1</v>
          </cell>
          <cell r="B5879" t="str">
            <v>DK1</v>
          </cell>
          <cell r="C5879" t="str">
            <v>Biomass</v>
          </cell>
          <cell r="D5879" t="str">
            <v>2049</v>
          </cell>
          <cell r="E5879">
            <v>4500</v>
          </cell>
        </row>
        <row r="5880">
          <cell r="A5880" t="str">
            <v>Denmark DK1</v>
          </cell>
          <cell r="B5880" t="str">
            <v>DK1</v>
          </cell>
          <cell r="C5880" t="str">
            <v>Biomass</v>
          </cell>
          <cell r="D5880" t="str">
            <v>2050</v>
          </cell>
          <cell r="E5880">
            <v>4500</v>
          </cell>
        </row>
        <row r="5881">
          <cell r="A5881" t="str">
            <v>Denmark DK2</v>
          </cell>
          <cell r="B5881" t="str">
            <v>DK2</v>
          </cell>
          <cell r="C5881" t="str">
            <v>Biomass</v>
          </cell>
          <cell r="D5881" t="str">
            <v>2018</v>
          </cell>
          <cell r="E5881">
            <v>4500</v>
          </cell>
        </row>
        <row r="5882">
          <cell r="A5882" t="str">
            <v>Denmark DK2</v>
          </cell>
          <cell r="B5882" t="str">
            <v>DK2</v>
          </cell>
          <cell r="C5882" t="str">
            <v>Biomass</v>
          </cell>
          <cell r="D5882" t="str">
            <v>2019</v>
          </cell>
          <cell r="E5882">
            <v>4500</v>
          </cell>
        </row>
        <row r="5883">
          <cell r="A5883" t="str">
            <v>Denmark DK2</v>
          </cell>
          <cell r="B5883" t="str">
            <v>DK2</v>
          </cell>
          <cell r="C5883" t="str">
            <v>Biomass</v>
          </cell>
          <cell r="D5883" t="str">
            <v>2020</v>
          </cell>
          <cell r="E5883">
            <v>4500</v>
          </cell>
        </row>
        <row r="5884">
          <cell r="A5884" t="str">
            <v>Denmark DK2</v>
          </cell>
          <cell r="B5884" t="str">
            <v>DK2</v>
          </cell>
          <cell r="C5884" t="str">
            <v>Biomass</v>
          </cell>
          <cell r="D5884" t="str">
            <v>2021</v>
          </cell>
          <cell r="E5884">
            <v>4500</v>
          </cell>
        </row>
        <row r="5885">
          <cell r="A5885" t="str">
            <v>Denmark DK2</v>
          </cell>
          <cell r="B5885" t="str">
            <v>DK2</v>
          </cell>
          <cell r="C5885" t="str">
            <v>Biomass</v>
          </cell>
          <cell r="D5885" t="str">
            <v>2022</v>
          </cell>
          <cell r="E5885">
            <v>4500</v>
          </cell>
        </row>
        <row r="5886">
          <cell r="A5886" t="str">
            <v>Denmark DK2</v>
          </cell>
          <cell r="B5886" t="str">
            <v>DK2</v>
          </cell>
          <cell r="C5886" t="str">
            <v>Biomass</v>
          </cell>
          <cell r="D5886" t="str">
            <v>2023</v>
          </cell>
          <cell r="E5886">
            <v>4500</v>
          </cell>
        </row>
        <row r="5887">
          <cell r="A5887" t="str">
            <v>Denmark DK2</v>
          </cell>
          <cell r="B5887" t="str">
            <v>DK2</v>
          </cell>
          <cell r="C5887" t="str">
            <v>Biomass</v>
          </cell>
          <cell r="D5887" t="str">
            <v>2024</v>
          </cell>
          <cell r="E5887">
            <v>4500</v>
          </cell>
        </row>
        <row r="5888">
          <cell r="A5888" t="str">
            <v>Denmark DK2</v>
          </cell>
          <cell r="B5888" t="str">
            <v>DK2</v>
          </cell>
          <cell r="C5888" t="str">
            <v>Biomass</v>
          </cell>
          <cell r="D5888" t="str">
            <v>2025</v>
          </cell>
          <cell r="E5888">
            <v>4500</v>
          </cell>
        </row>
        <row r="5889">
          <cell r="A5889" t="str">
            <v>Denmark DK2</v>
          </cell>
          <cell r="B5889" t="str">
            <v>DK2</v>
          </cell>
          <cell r="C5889" t="str">
            <v>Biomass</v>
          </cell>
          <cell r="D5889" t="str">
            <v>2026</v>
          </cell>
          <cell r="E5889">
            <v>4500</v>
          </cell>
        </row>
        <row r="5890">
          <cell r="A5890" t="str">
            <v>Denmark DK2</v>
          </cell>
          <cell r="B5890" t="str">
            <v>DK2</v>
          </cell>
          <cell r="C5890" t="str">
            <v>Biomass</v>
          </cell>
          <cell r="D5890" t="str">
            <v>2027</v>
          </cell>
          <cell r="E5890">
            <v>4500</v>
          </cell>
        </row>
        <row r="5891">
          <cell r="A5891" t="str">
            <v>Denmark DK2</v>
          </cell>
          <cell r="B5891" t="str">
            <v>DK2</v>
          </cell>
          <cell r="C5891" t="str">
            <v>Biomass</v>
          </cell>
          <cell r="D5891" t="str">
            <v>2028</v>
          </cell>
          <cell r="E5891">
            <v>4500</v>
          </cell>
        </row>
        <row r="5892">
          <cell r="A5892" t="str">
            <v>Denmark DK2</v>
          </cell>
          <cell r="B5892" t="str">
            <v>DK2</v>
          </cell>
          <cell r="C5892" t="str">
            <v>Biomass</v>
          </cell>
          <cell r="D5892" t="str">
            <v>2029</v>
          </cell>
          <cell r="E5892">
            <v>4500</v>
          </cell>
        </row>
        <row r="5893">
          <cell r="A5893" t="str">
            <v>Denmark DK2</v>
          </cell>
          <cell r="B5893" t="str">
            <v>DK2</v>
          </cell>
          <cell r="C5893" t="str">
            <v>Biomass</v>
          </cell>
          <cell r="D5893" t="str">
            <v>2030</v>
          </cell>
          <cell r="E5893">
            <v>4500</v>
          </cell>
        </row>
        <row r="5894">
          <cell r="A5894" t="str">
            <v>Denmark DK2</v>
          </cell>
          <cell r="B5894" t="str">
            <v>DK2</v>
          </cell>
          <cell r="C5894" t="str">
            <v>Biomass</v>
          </cell>
          <cell r="D5894" t="str">
            <v>2031</v>
          </cell>
          <cell r="E5894">
            <v>4500</v>
          </cell>
        </row>
        <row r="5895">
          <cell r="A5895" t="str">
            <v>Denmark DK2</v>
          </cell>
          <cell r="B5895" t="str">
            <v>DK2</v>
          </cell>
          <cell r="C5895" t="str">
            <v>Biomass</v>
          </cell>
          <cell r="D5895" t="str">
            <v>2032</v>
          </cell>
          <cell r="E5895">
            <v>4500</v>
          </cell>
        </row>
        <row r="5896">
          <cell r="A5896" t="str">
            <v>Denmark DK2</v>
          </cell>
          <cell r="B5896" t="str">
            <v>DK2</v>
          </cell>
          <cell r="C5896" t="str">
            <v>Biomass</v>
          </cell>
          <cell r="D5896" t="str">
            <v>2033</v>
          </cell>
          <cell r="E5896">
            <v>4500</v>
          </cell>
        </row>
        <row r="5897">
          <cell r="A5897" t="str">
            <v>Denmark DK2</v>
          </cell>
          <cell r="B5897" t="str">
            <v>DK2</v>
          </cell>
          <cell r="C5897" t="str">
            <v>Biomass</v>
          </cell>
          <cell r="D5897" t="str">
            <v>2034</v>
          </cell>
          <cell r="E5897">
            <v>4500</v>
          </cell>
        </row>
        <row r="5898">
          <cell r="A5898" t="str">
            <v>Denmark DK2</v>
          </cell>
          <cell r="B5898" t="str">
            <v>DK2</v>
          </cell>
          <cell r="C5898" t="str">
            <v>Biomass</v>
          </cell>
          <cell r="D5898" t="str">
            <v>2035</v>
          </cell>
          <cell r="E5898">
            <v>4500</v>
          </cell>
        </row>
        <row r="5899">
          <cell r="A5899" t="str">
            <v>Denmark DK2</v>
          </cell>
          <cell r="B5899" t="str">
            <v>DK2</v>
          </cell>
          <cell r="C5899" t="str">
            <v>Biomass</v>
          </cell>
          <cell r="D5899" t="str">
            <v>2036</v>
          </cell>
          <cell r="E5899">
            <v>4500</v>
          </cell>
        </row>
        <row r="5900">
          <cell r="A5900" t="str">
            <v>Denmark DK2</v>
          </cell>
          <cell r="B5900" t="str">
            <v>DK2</v>
          </cell>
          <cell r="C5900" t="str">
            <v>Biomass</v>
          </cell>
          <cell r="D5900" t="str">
            <v>2037</v>
          </cell>
          <cell r="E5900">
            <v>4500</v>
          </cell>
        </row>
        <row r="5901">
          <cell r="A5901" t="str">
            <v>Denmark DK2</v>
          </cell>
          <cell r="B5901" t="str">
            <v>DK2</v>
          </cell>
          <cell r="C5901" t="str">
            <v>Biomass</v>
          </cell>
          <cell r="D5901" t="str">
            <v>2038</v>
          </cell>
          <cell r="E5901">
            <v>4500</v>
          </cell>
        </row>
        <row r="5902">
          <cell r="A5902" t="str">
            <v>Denmark DK2</v>
          </cell>
          <cell r="B5902" t="str">
            <v>DK2</v>
          </cell>
          <cell r="C5902" t="str">
            <v>Biomass</v>
          </cell>
          <cell r="D5902" t="str">
            <v>2039</v>
          </cell>
          <cell r="E5902">
            <v>4500</v>
          </cell>
        </row>
        <row r="5903">
          <cell r="A5903" t="str">
            <v>Denmark DK2</v>
          </cell>
          <cell r="B5903" t="str">
            <v>DK2</v>
          </cell>
          <cell r="C5903" t="str">
            <v>Biomass</v>
          </cell>
          <cell r="D5903" t="str">
            <v>2040</v>
          </cell>
          <cell r="E5903">
            <v>4500</v>
          </cell>
        </row>
        <row r="5904">
          <cell r="A5904" t="str">
            <v>Denmark DK2</v>
          </cell>
          <cell r="B5904" t="str">
            <v>DK2</v>
          </cell>
          <cell r="C5904" t="str">
            <v>Biomass</v>
          </cell>
          <cell r="D5904" t="str">
            <v>2041</v>
          </cell>
          <cell r="E5904">
            <v>4500</v>
          </cell>
        </row>
        <row r="5905">
          <cell r="A5905" t="str">
            <v>Denmark DK2</v>
          </cell>
          <cell r="B5905" t="str">
            <v>DK2</v>
          </cell>
          <cell r="C5905" t="str">
            <v>Biomass</v>
          </cell>
          <cell r="D5905" t="str">
            <v>2042</v>
          </cell>
          <cell r="E5905">
            <v>4500</v>
          </cell>
        </row>
        <row r="5906">
          <cell r="A5906" t="str">
            <v>Denmark DK2</v>
          </cell>
          <cell r="B5906" t="str">
            <v>DK2</v>
          </cell>
          <cell r="C5906" t="str">
            <v>Biomass</v>
          </cell>
          <cell r="D5906" t="str">
            <v>2043</v>
          </cell>
          <cell r="E5906">
            <v>4500</v>
          </cell>
        </row>
        <row r="5907">
          <cell r="A5907" t="str">
            <v>Denmark DK2</v>
          </cell>
          <cell r="B5907" t="str">
            <v>DK2</v>
          </cell>
          <cell r="C5907" t="str">
            <v>Biomass</v>
          </cell>
          <cell r="D5907" t="str">
            <v>2044</v>
          </cell>
          <cell r="E5907">
            <v>4500</v>
          </cell>
        </row>
        <row r="5908">
          <cell r="A5908" t="str">
            <v>Denmark DK2</v>
          </cell>
          <cell r="B5908" t="str">
            <v>DK2</v>
          </cell>
          <cell r="C5908" t="str">
            <v>Biomass</v>
          </cell>
          <cell r="D5908" t="str">
            <v>2045</v>
          </cell>
          <cell r="E5908">
            <v>4500</v>
          </cell>
        </row>
        <row r="5909">
          <cell r="A5909" t="str">
            <v>Denmark DK2</v>
          </cell>
          <cell r="B5909" t="str">
            <v>DK2</v>
          </cell>
          <cell r="C5909" t="str">
            <v>Biomass</v>
          </cell>
          <cell r="D5909" t="str">
            <v>2046</v>
          </cell>
          <cell r="E5909">
            <v>4500</v>
          </cell>
        </row>
        <row r="5910">
          <cell r="A5910" t="str">
            <v>Denmark DK2</v>
          </cell>
          <cell r="B5910" t="str">
            <v>DK2</v>
          </cell>
          <cell r="C5910" t="str">
            <v>Biomass</v>
          </cell>
          <cell r="D5910" t="str">
            <v>2047</v>
          </cell>
          <cell r="E5910">
            <v>4500</v>
          </cell>
        </row>
        <row r="5911">
          <cell r="A5911" t="str">
            <v>Denmark DK2</v>
          </cell>
          <cell r="B5911" t="str">
            <v>DK2</v>
          </cell>
          <cell r="C5911" t="str">
            <v>Biomass</v>
          </cell>
          <cell r="D5911" t="str">
            <v>2048</v>
          </cell>
          <cell r="E5911">
            <v>4500</v>
          </cell>
        </row>
        <row r="5912">
          <cell r="A5912" t="str">
            <v>Denmark DK2</v>
          </cell>
          <cell r="B5912" t="str">
            <v>DK2</v>
          </cell>
          <cell r="C5912" t="str">
            <v>Biomass</v>
          </cell>
          <cell r="D5912" t="str">
            <v>2049</v>
          </cell>
          <cell r="E5912">
            <v>4500</v>
          </cell>
        </row>
        <row r="5913">
          <cell r="A5913" t="str">
            <v>Denmark DK2</v>
          </cell>
          <cell r="B5913" t="str">
            <v>DK2</v>
          </cell>
          <cell r="C5913" t="str">
            <v>Biomass</v>
          </cell>
          <cell r="D5913" t="str">
            <v>2050</v>
          </cell>
          <cell r="E5913">
            <v>4500</v>
          </cell>
        </row>
        <row r="5914">
          <cell r="A5914" t="str">
            <v>Estonia</v>
          </cell>
          <cell r="B5914" t="str">
            <v>EE</v>
          </cell>
          <cell r="C5914" t="str">
            <v>Biomass</v>
          </cell>
          <cell r="D5914" t="str">
            <v>2018</v>
          </cell>
          <cell r="E5914">
            <v>4500</v>
          </cell>
        </row>
        <row r="5915">
          <cell r="A5915" t="str">
            <v>Estonia</v>
          </cell>
          <cell r="B5915" t="str">
            <v>EE</v>
          </cell>
          <cell r="C5915" t="str">
            <v>Biomass</v>
          </cell>
          <cell r="D5915" t="str">
            <v>2019</v>
          </cell>
          <cell r="E5915">
            <v>4500</v>
          </cell>
        </row>
        <row r="5916">
          <cell r="A5916" t="str">
            <v>Estonia</v>
          </cell>
          <cell r="B5916" t="str">
            <v>EE</v>
          </cell>
          <cell r="C5916" t="str">
            <v>Biomass</v>
          </cell>
          <cell r="D5916" t="str">
            <v>2020</v>
          </cell>
          <cell r="E5916">
            <v>4500</v>
          </cell>
        </row>
        <row r="5917">
          <cell r="A5917" t="str">
            <v>Estonia</v>
          </cell>
          <cell r="B5917" t="str">
            <v>EE</v>
          </cell>
          <cell r="C5917" t="str">
            <v>Biomass</v>
          </cell>
          <cell r="D5917" t="str">
            <v>2021</v>
          </cell>
          <cell r="E5917">
            <v>4500</v>
          </cell>
        </row>
        <row r="5918">
          <cell r="A5918" t="str">
            <v>Estonia</v>
          </cell>
          <cell r="B5918" t="str">
            <v>EE</v>
          </cell>
          <cell r="C5918" t="str">
            <v>Biomass</v>
          </cell>
          <cell r="D5918" t="str">
            <v>2022</v>
          </cell>
          <cell r="E5918">
            <v>4500</v>
          </cell>
        </row>
        <row r="5919">
          <cell r="A5919" t="str">
            <v>Estonia</v>
          </cell>
          <cell r="B5919" t="str">
            <v>EE</v>
          </cell>
          <cell r="C5919" t="str">
            <v>Biomass</v>
          </cell>
          <cell r="D5919" t="str">
            <v>2023</v>
          </cell>
          <cell r="E5919">
            <v>4500</v>
          </cell>
        </row>
        <row r="5920">
          <cell r="A5920" t="str">
            <v>Estonia</v>
          </cell>
          <cell r="B5920" t="str">
            <v>EE</v>
          </cell>
          <cell r="C5920" t="str">
            <v>Biomass</v>
          </cell>
          <cell r="D5920" t="str">
            <v>2024</v>
          </cell>
          <cell r="E5920">
            <v>4500</v>
          </cell>
        </row>
        <row r="5921">
          <cell r="A5921" t="str">
            <v>Estonia</v>
          </cell>
          <cell r="B5921" t="str">
            <v>EE</v>
          </cell>
          <cell r="C5921" t="str">
            <v>Biomass</v>
          </cell>
          <cell r="D5921" t="str">
            <v>2025</v>
          </cell>
          <cell r="E5921">
            <v>4500</v>
          </cell>
        </row>
        <row r="5922">
          <cell r="A5922" t="str">
            <v>Estonia</v>
          </cell>
          <cell r="B5922" t="str">
            <v>EE</v>
          </cell>
          <cell r="C5922" t="str">
            <v>Biomass</v>
          </cell>
          <cell r="D5922" t="str">
            <v>2026</v>
          </cell>
          <cell r="E5922">
            <v>4500</v>
          </cell>
        </row>
        <row r="5923">
          <cell r="A5923" t="str">
            <v>Estonia</v>
          </cell>
          <cell r="B5923" t="str">
            <v>EE</v>
          </cell>
          <cell r="C5923" t="str">
            <v>Biomass</v>
          </cell>
          <cell r="D5923" t="str">
            <v>2027</v>
          </cell>
          <cell r="E5923">
            <v>4500</v>
          </cell>
        </row>
        <row r="5924">
          <cell r="A5924" t="str">
            <v>Estonia</v>
          </cell>
          <cell r="B5924" t="str">
            <v>EE</v>
          </cell>
          <cell r="C5924" t="str">
            <v>Biomass</v>
          </cell>
          <cell r="D5924" t="str">
            <v>2028</v>
          </cell>
          <cell r="E5924">
            <v>4500</v>
          </cell>
        </row>
        <row r="5925">
          <cell r="A5925" t="str">
            <v>Estonia</v>
          </cell>
          <cell r="B5925" t="str">
            <v>EE</v>
          </cell>
          <cell r="C5925" t="str">
            <v>Biomass</v>
          </cell>
          <cell r="D5925" t="str">
            <v>2029</v>
          </cell>
          <cell r="E5925">
            <v>4500</v>
          </cell>
        </row>
        <row r="5926">
          <cell r="A5926" t="str">
            <v>Estonia</v>
          </cell>
          <cell r="B5926" t="str">
            <v>EE</v>
          </cell>
          <cell r="C5926" t="str">
            <v>Biomass</v>
          </cell>
          <cell r="D5926" t="str">
            <v>2030</v>
          </cell>
          <cell r="E5926">
            <v>4500</v>
          </cell>
        </row>
        <row r="5927">
          <cell r="A5927" t="str">
            <v>Estonia</v>
          </cell>
          <cell r="B5927" t="str">
            <v>EE</v>
          </cell>
          <cell r="C5927" t="str">
            <v>Biomass</v>
          </cell>
          <cell r="D5927" t="str">
            <v>2031</v>
          </cell>
          <cell r="E5927">
            <v>4500</v>
          </cell>
        </row>
        <row r="5928">
          <cell r="A5928" t="str">
            <v>Estonia</v>
          </cell>
          <cell r="B5928" t="str">
            <v>EE</v>
          </cell>
          <cell r="C5928" t="str">
            <v>Biomass</v>
          </cell>
          <cell r="D5928" t="str">
            <v>2032</v>
          </cell>
          <cell r="E5928">
            <v>4500</v>
          </cell>
        </row>
        <row r="5929">
          <cell r="A5929" t="str">
            <v>Estonia</v>
          </cell>
          <cell r="B5929" t="str">
            <v>EE</v>
          </cell>
          <cell r="C5929" t="str">
            <v>Biomass</v>
          </cell>
          <cell r="D5929" t="str">
            <v>2033</v>
          </cell>
          <cell r="E5929">
            <v>4500</v>
          </cell>
        </row>
        <row r="5930">
          <cell r="A5930" t="str">
            <v>Estonia</v>
          </cell>
          <cell r="B5930" t="str">
            <v>EE</v>
          </cell>
          <cell r="C5930" t="str">
            <v>Biomass</v>
          </cell>
          <cell r="D5930" t="str">
            <v>2034</v>
          </cell>
          <cell r="E5930">
            <v>4500</v>
          </cell>
        </row>
        <row r="5931">
          <cell r="A5931" t="str">
            <v>Estonia</v>
          </cell>
          <cell r="B5931" t="str">
            <v>EE</v>
          </cell>
          <cell r="C5931" t="str">
            <v>Biomass</v>
          </cell>
          <cell r="D5931" t="str">
            <v>2035</v>
          </cell>
          <cell r="E5931">
            <v>4500</v>
          </cell>
        </row>
        <row r="5932">
          <cell r="A5932" t="str">
            <v>Estonia</v>
          </cell>
          <cell r="B5932" t="str">
            <v>EE</v>
          </cell>
          <cell r="C5932" t="str">
            <v>Biomass</v>
          </cell>
          <cell r="D5932" t="str">
            <v>2036</v>
          </cell>
          <cell r="E5932">
            <v>4500</v>
          </cell>
        </row>
        <row r="5933">
          <cell r="A5933" t="str">
            <v>Estonia</v>
          </cell>
          <cell r="B5933" t="str">
            <v>EE</v>
          </cell>
          <cell r="C5933" t="str">
            <v>Biomass</v>
          </cell>
          <cell r="D5933" t="str">
            <v>2037</v>
          </cell>
          <cell r="E5933">
            <v>4500</v>
          </cell>
        </row>
        <row r="5934">
          <cell r="A5934" t="str">
            <v>Estonia</v>
          </cell>
          <cell r="B5934" t="str">
            <v>EE</v>
          </cell>
          <cell r="C5934" t="str">
            <v>Biomass</v>
          </cell>
          <cell r="D5934" t="str">
            <v>2038</v>
          </cell>
          <cell r="E5934">
            <v>4500</v>
          </cell>
        </row>
        <row r="5935">
          <cell r="A5935" t="str">
            <v>Estonia</v>
          </cell>
          <cell r="B5935" t="str">
            <v>EE</v>
          </cell>
          <cell r="C5935" t="str">
            <v>Biomass</v>
          </cell>
          <cell r="D5935" t="str">
            <v>2039</v>
          </cell>
          <cell r="E5935">
            <v>4500</v>
          </cell>
        </row>
        <row r="5936">
          <cell r="A5936" t="str">
            <v>Estonia</v>
          </cell>
          <cell r="B5936" t="str">
            <v>EE</v>
          </cell>
          <cell r="C5936" t="str">
            <v>Biomass</v>
          </cell>
          <cell r="D5936" t="str">
            <v>2040</v>
          </cell>
          <cell r="E5936">
            <v>4500</v>
          </cell>
        </row>
        <row r="5937">
          <cell r="A5937" t="str">
            <v>Estonia</v>
          </cell>
          <cell r="B5937" t="str">
            <v>EE</v>
          </cell>
          <cell r="C5937" t="str">
            <v>Biomass</v>
          </cell>
          <cell r="D5937" t="str">
            <v>2041</v>
          </cell>
          <cell r="E5937">
            <v>4500</v>
          </cell>
        </row>
        <row r="5938">
          <cell r="A5938" t="str">
            <v>Estonia</v>
          </cell>
          <cell r="B5938" t="str">
            <v>EE</v>
          </cell>
          <cell r="C5938" t="str">
            <v>Biomass</v>
          </cell>
          <cell r="D5938" t="str">
            <v>2042</v>
          </cell>
          <cell r="E5938">
            <v>4500</v>
          </cell>
        </row>
        <row r="5939">
          <cell r="A5939" t="str">
            <v>Estonia</v>
          </cell>
          <cell r="B5939" t="str">
            <v>EE</v>
          </cell>
          <cell r="C5939" t="str">
            <v>Biomass</v>
          </cell>
          <cell r="D5939" t="str">
            <v>2043</v>
          </cell>
          <cell r="E5939">
            <v>4500</v>
          </cell>
        </row>
        <row r="5940">
          <cell r="A5940" t="str">
            <v>Estonia</v>
          </cell>
          <cell r="B5940" t="str">
            <v>EE</v>
          </cell>
          <cell r="C5940" t="str">
            <v>Biomass</v>
          </cell>
          <cell r="D5940" t="str">
            <v>2044</v>
          </cell>
          <cell r="E5940">
            <v>4500</v>
          </cell>
        </row>
        <row r="5941">
          <cell r="A5941" t="str">
            <v>Estonia</v>
          </cell>
          <cell r="B5941" t="str">
            <v>EE</v>
          </cell>
          <cell r="C5941" t="str">
            <v>Biomass</v>
          </cell>
          <cell r="D5941" t="str">
            <v>2045</v>
          </cell>
          <cell r="E5941">
            <v>4500</v>
          </cell>
        </row>
        <row r="5942">
          <cell r="A5942" t="str">
            <v>Estonia</v>
          </cell>
          <cell r="B5942" t="str">
            <v>EE</v>
          </cell>
          <cell r="C5942" t="str">
            <v>Biomass</v>
          </cell>
          <cell r="D5942" t="str">
            <v>2046</v>
          </cell>
          <cell r="E5942">
            <v>4500</v>
          </cell>
        </row>
        <row r="5943">
          <cell r="A5943" t="str">
            <v>Estonia</v>
          </cell>
          <cell r="B5943" t="str">
            <v>EE</v>
          </cell>
          <cell r="C5943" t="str">
            <v>Biomass</v>
          </cell>
          <cell r="D5943" t="str">
            <v>2047</v>
          </cell>
          <cell r="E5943">
            <v>4500</v>
          </cell>
        </row>
        <row r="5944">
          <cell r="A5944" t="str">
            <v>Estonia</v>
          </cell>
          <cell r="B5944" t="str">
            <v>EE</v>
          </cell>
          <cell r="C5944" t="str">
            <v>Biomass</v>
          </cell>
          <cell r="D5944" t="str">
            <v>2048</v>
          </cell>
          <cell r="E5944">
            <v>4500</v>
          </cell>
        </row>
        <row r="5945">
          <cell r="A5945" t="str">
            <v>Estonia</v>
          </cell>
          <cell r="B5945" t="str">
            <v>EE</v>
          </cell>
          <cell r="C5945" t="str">
            <v>Biomass</v>
          </cell>
          <cell r="D5945" t="str">
            <v>2049</v>
          </cell>
          <cell r="E5945">
            <v>4500</v>
          </cell>
        </row>
        <row r="5946">
          <cell r="A5946" t="str">
            <v>Estonia</v>
          </cell>
          <cell r="B5946" t="str">
            <v>EE</v>
          </cell>
          <cell r="C5946" t="str">
            <v>Biomass</v>
          </cell>
          <cell r="D5946" t="str">
            <v>2050</v>
          </cell>
          <cell r="E5946">
            <v>4500</v>
          </cell>
        </row>
        <row r="5947">
          <cell r="A5947" t="str">
            <v>Spain</v>
          </cell>
          <cell r="B5947" t="str">
            <v>ES</v>
          </cell>
          <cell r="C5947" t="str">
            <v>Biomass</v>
          </cell>
          <cell r="D5947" t="str">
            <v>2018</v>
          </cell>
          <cell r="E5947">
            <v>4500</v>
          </cell>
        </row>
        <row r="5948">
          <cell r="A5948" t="str">
            <v>Spain</v>
          </cell>
          <cell r="B5948" t="str">
            <v>ES</v>
          </cell>
          <cell r="C5948" t="str">
            <v>Biomass</v>
          </cell>
          <cell r="D5948" t="str">
            <v>2019</v>
          </cell>
          <cell r="E5948">
            <v>4500</v>
          </cell>
        </row>
        <row r="5949">
          <cell r="A5949" t="str">
            <v>Spain</v>
          </cell>
          <cell r="B5949" t="str">
            <v>ES</v>
          </cell>
          <cell r="C5949" t="str">
            <v>Biomass</v>
          </cell>
          <cell r="D5949" t="str">
            <v>2020</v>
          </cell>
          <cell r="E5949">
            <v>4500</v>
          </cell>
        </row>
        <row r="5950">
          <cell r="A5950" t="str">
            <v>Spain</v>
          </cell>
          <cell r="B5950" t="str">
            <v>ES</v>
          </cell>
          <cell r="C5950" t="str">
            <v>Biomass</v>
          </cell>
          <cell r="D5950" t="str">
            <v>2021</v>
          </cell>
          <cell r="E5950">
            <v>4500</v>
          </cell>
        </row>
        <row r="5951">
          <cell r="A5951" t="str">
            <v>Spain</v>
          </cell>
          <cell r="B5951" t="str">
            <v>ES</v>
          </cell>
          <cell r="C5951" t="str">
            <v>Biomass</v>
          </cell>
          <cell r="D5951" t="str">
            <v>2022</v>
          </cell>
          <cell r="E5951">
            <v>4500</v>
          </cell>
        </row>
        <row r="5952">
          <cell r="A5952" t="str">
            <v>Spain</v>
          </cell>
          <cell r="B5952" t="str">
            <v>ES</v>
          </cell>
          <cell r="C5952" t="str">
            <v>Biomass</v>
          </cell>
          <cell r="D5952" t="str">
            <v>2023</v>
          </cell>
          <cell r="E5952">
            <v>4500</v>
          </cell>
        </row>
        <row r="5953">
          <cell r="A5953" t="str">
            <v>Spain</v>
          </cell>
          <cell r="B5953" t="str">
            <v>ES</v>
          </cell>
          <cell r="C5953" t="str">
            <v>Biomass</v>
          </cell>
          <cell r="D5953" t="str">
            <v>2024</v>
          </cell>
          <cell r="E5953">
            <v>4500</v>
          </cell>
        </row>
        <row r="5954">
          <cell r="A5954" t="str">
            <v>Spain</v>
          </cell>
          <cell r="B5954" t="str">
            <v>ES</v>
          </cell>
          <cell r="C5954" t="str">
            <v>Biomass</v>
          </cell>
          <cell r="D5954" t="str">
            <v>2025</v>
          </cell>
          <cell r="E5954">
            <v>4500</v>
          </cell>
        </row>
        <row r="5955">
          <cell r="A5955" t="str">
            <v>Spain</v>
          </cell>
          <cell r="B5955" t="str">
            <v>ES</v>
          </cell>
          <cell r="C5955" t="str">
            <v>Biomass</v>
          </cell>
          <cell r="D5955" t="str">
            <v>2026</v>
          </cell>
          <cell r="E5955">
            <v>4500</v>
          </cell>
        </row>
        <row r="5956">
          <cell r="A5956" t="str">
            <v>Spain</v>
          </cell>
          <cell r="B5956" t="str">
            <v>ES</v>
          </cell>
          <cell r="C5956" t="str">
            <v>Biomass</v>
          </cell>
          <cell r="D5956" t="str">
            <v>2027</v>
          </cell>
          <cell r="E5956">
            <v>4500</v>
          </cell>
        </row>
        <row r="5957">
          <cell r="A5957" t="str">
            <v>Spain</v>
          </cell>
          <cell r="B5957" t="str">
            <v>ES</v>
          </cell>
          <cell r="C5957" t="str">
            <v>Biomass</v>
          </cell>
          <cell r="D5957" t="str">
            <v>2028</v>
          </cell>
          <cell r="E5957">
            <v>4500</v>
          </cell>
        </row>
        <row r="5958">
          <cell r="A5958" t="str">
            <v>Spain</v>
          </cell>
          <cell r="B5958" t="str">
            <v>ES</v>
          </cell>
          <cell r="C5958" t="str">
            <v>Biomass</v>
          </cell>
          <cell r="D5958" t="str">
            <v>2029</v>
          </cell>
          <cell r="E5958">
            <v>4500</v>
          </cell>
        </row>
        <row r="5959">
          <cell r="A5959" t="str">
            <v>Spain</v>
          </cell>
          <cell r="B5959" t="str">
            <v>ES</v>
          </cell>
          <cell r="C5959" t="str">
            <v>Biomass</v>
          </cell>
          <cell r="D5959" t="str">
            <v>2030</v>
          </cell>
          <cell r="E5959">
            <v>4500</v>
          </cell>
        </row>
        <row r="5960">
          <cell r="A5960" t="str">
            <v>Spain</v>
          </cell>
          <cell r="B5960" t="str">
            <v>ES</v>
          </cell>
          <cell r="C5960" t="str">
            <v>Biomass</v>
          </cell>
          <cell r="D5960" t="str">
            <v>2031</v>
          </cell>
          <cell r="E5960">
            <v>4500</v>
          </cell>
        </row>
        <row r="5961">
          <cell r="A5961" t="str">
            <v>Spain</v>
          </cell>
          <cell r="B5961" t="str">
            <v>ES</v>
          </cell>
          <cell r="C5961" t="str">
            <v>Biomass</v>
          </cell>
          <cell r="D5961" t="str">
            <v>2032</v>
          </cell>
          <cell r="E5961">
            <v>4500</v>
          </cell>
        </row>
        <row r="5962">
          <cell r="A5962" t="str">
            <v>Spain</v>
          </cell>
          <cell r="B5962" t="str">
            <v>ES</v>
          </cell>
          <cell r="C5962" t="str">
            <v>Biomass</v>
          </cell>
          <cell r="D5962" t="str">
            <v>2033</v>
          </cell>
          <cell r="E5962">
            <v>4500</v>
          </cell>
        </row>
        <row r="5963">
          <cell r="A5963" t="str">
            <v>Spain</v>
          </cell>
          <cell r="B5963" t="str">
            <v>ES</v>
          </cell>
          <cell r="C5963" t="str">
            <v>Biomass</v>
          </cell>
          <cell r="D5963" t="str">
            <v>2034</v>
          </cell>
          <cell r="E5963">
            <v>4500</v>
          </cell>
        </row>
        <row r="5964">
          <cell r="A5964" t="str">
            <v>Spain</v>
          </cell>
          <cell r="B5964" t="str">
            <v>ES</v>
          </cell>
          <cell r="C5964" t="str">
            <v>Biomass</v>
          </cell>
          <cell r="D5964" t="str">
            <v>2035</v>
          </cell>
          <cell r="E5964">
            <v>4500</v>
          </cell>
        </row>
        <row r="5965">
          <cell r="A5965" t="str">
            <v>Spain</v>
          </cell>
          <cell r="B5965" t="str">
            <v>ES</v>
          </cell>
          <cell r="C5965" t="str">
            <v>Biomass</v>
          </cell>
          <cell r="D5965" t="str">
            <v>2036</v>
          </cell>
          <cell r="E5965">
            <v>4500</v>
          </cell>
        </row>
        <row r="5966">
          <cell r="A5966" t="str">
            <v>Spain</v>
          </cell>
          <cell r="B5966" t="str">
            <v>ES</v>
          </cell>
          <cell r="C5966" t="str">
            <v>Biomass</v>
          </cell>
          <cell r="D5966" t="str">
            <v>2037</v>
          </cell>
          <cell r="E5966">
            <v>4500</v>
          </cell>
        </row>
        <row r="5967">
          <cell r="A5967" t="str">
            <v>Spain</v>
          </cell>
          <cell r="B5967" t="str">
            <v>ES</v>
          </cell>
          <cell r="C5967" t="str">
            <v>Biomass</v>
          </cell>
          <cell r="D5967" t="str">
            <v>2038</v>
          </cell>
          <cell r="E5967">
            <v>4500</v>
          </cell>
        </row>
        <row r="5968">
          <cell r="A5968" t="str">
            <v>Spain</v>
          </cell>
          <cell r="B5968" t="str">
            <v>ES</v>
          </cell>
          <cell r="C5968" t="str">
            <v>Biomass</v>
          </cell>
          <cell r="D5968" t="str">
            <v>2039</v>
          </cell>
          <cell r="E5968">
            <v>4500</v>
          </cell>
        </row>
        <row r="5969">
          <cell r="A5969" t="str">
            <v>Spain</v>
          </cell>
          <cell r="B5969" t="str">
            <v>ES</v>
          </cell>
          <cell r="C5969" t="str">
            <v>Biomass</v>
          </cell>
          <cell r="D5969" t="str">
            <v>2040</v>
          </cell>
          <cell r="E5969">
            <v>4500</v>
          </cell>
        </row>
        <row r="5970">
          <cell r="A5970" t="str">
            <v>Spain</v>
          </cell>
          <cell r="B5970" t="str">
            <v>ES</v>
          </cell>
          <cell r="C5970" t="str">
            <v>Biomass</v>
          </cell>
          <cell r="D5970" t="str">
            <v>2041</v>
          </cell>
          <cell r="E5970">
            <v>4500</v>
          </cell>
        </row>
        <row r="5971">
          <cell r="A5971" t="str">
            <v>Spain</v>
          </cell>
          <cell r="B5971" t="str">
            <v>ES</v>
          </cell>
          <cell r="C5971" t="str">
            <v>Biomass</v>
          </cell>
          <cell r="D5971" t="str">
            <v>2042</v>
          </cell>
          <cell r="E5971">
            <v>4500</v>
          </cell>
        </row>
        <row r="5972">
          <cell r="A5972" t="str">
            <v>Spain</v>
          </cell>
          <cell r="B5972" t="str">
            <v>ES</v>
          </cell>
          <cell r="C5972" t="str">
            <v>Biomass</v>
          </cell>
          <cell r="D5972" t="str">
            <v>2043</v>
          </cell>
          <cell r="E5972">
            <v>4500</v>
          </cell>
        </row>
        <row r="5973">
          <cell r="A5973" t="str">
            <v>Spain</v>
          </cell>
          <cell r="B5973" t="str">
            <v>ES</v>
          </cell>
          <cell r="C5973" t="str">
            <v>Biomass</v>
          </cell>
          <cell r="D5973" t="str">
            <v>2044</v>
          </cell>
          <cell r="E5973">
            <v>4500</v>
          </cell>
        </row>
        <row r="5974">
          <cell r="A5974" t="str">
            <v>Spain</v>
          </cell>
          <cell r="B5974" t="str">
            <v>ES</v>
          </cell>
          <cell r="C5974" t="str">
            <v>Biomass</v>
          </cell>
          <cell r="D5974" t="str">
            <v>2045</v>
          </cell>
          <cell r="E5974">
            <v>4500</v>
          </cell>
        </row>
        <row r="5975">
          <cell r="A5975" t="str">
            <v>Spain</v>
          </cell>
          <cell r="B5975" t="str">
            <v>ES</v>
          </cell>
          <cell r="C5975" t="str">
            <v>Biomass</v>
          </cell>
          <cell r="D5975" t="str">
            <v>2046</v>
          </cell>
          <cell r="E5975">
            <v>4500</v>
          </cell>
        </row>
        <row r="5976">
          <cell r="A5976" t="str">
            <v>Spain</v>
          </cell>
          <cell r="B5976" t="str">
            <v>ES</v>
          </cell>
          <cell r="C5976" t="str">
            <v>Biomass</v>
          </cell>
          <cell r="D5976" t="str">
            <v>2047</v>
          </cell>
          <cell r="E5976">
            <v>4500</v>
          </cell>
        </row>
        <row r="5977">
          <cell r="A5977" t="str">
            <v>Spain</v>
          </cell>
          <cell r="B5977" t="str">
            <v>ES</v>
          </cell>
          <cell r="C5977" t="str">
            <v>Biomass</v>
          </cell>
          <cell r="D5977" t="str">
            <v>2048</v>
          </cell>
          <cell r="E5977">
            <v>4500</v>
          </cell>
        </row>
        <row r="5978">
          <cell r="A5978" t="str">
            <v>Spain</v>
          </cell>
          <cell r="B5978" t="str">
            <v>ES</v>
          </cell>
          <cell r="C5978" t="str">
            <v>Biomass</v>
          </cell>
          <cell r="D5978" t="str">
            <v>2049</v>
          </cell>
          <cell r="E5978">
            <v>4500</v>
          </cell>
        </row>
        <row r="5979">
          <cell r="A5979" t="str">
            <v>Spain</v>
          </cell>
          <cell r="B5979" t="str">
            <v>ES</v>
          </cell>
          <cell r="C5979" t="str">
            <v>Biomass</v>
          </cell>
          <cell r="D5979" t="str">
            <v>2050</v>
          </cell>
          <cell r="E5979">
            <v>4500</v>
          </cell>
        </row>
        <row r="5980">
          <cell r="A5980" t="str">
            <v>Finland</v>
          </cell>
          <cell r="B5980" t="str">
            <v>FI</v>
          </cell>
          <cell r="C5980" t="str">
            <v>Biomass</v>
          </cell>
          <cell r="D5980" t="str">
            <v>2018</v>
          </cell>
          <cell r="E5980">
            <v>4500</v>
          </cell>
        </row>
        <row r="5981">
          <cell r="A5981" t="str">
            <v>Finland</v>
          </cell>
          <cell r="B5981" t="str">
            <v>FI</v>
          </cell>
          <cell r="C5981" t="str">
            <v>Biomass</v>
          </cell>
          <cell r="D5981" t="str">
            <v>2019</v>
          </cell>
          <cell r="E5981">
            <v>4500</v>
          </cell>
        </row>
        <row r="5982">
          <cell r="A5982" t="str">
            <v>Finland</v>
          </cell>
          <cell r="B5982" t="str">
            <v>FI</v>
          </cell>
          <cell r="C5982" t="str">
            <v>Biomass</v>
          </cell>
          <cell r="D5982" t="str">
            <v>2020</v>
          </cell>
          <cell r="E5982">
            <v>4500</v>
          </cell>
        </row>
        <row r="5983">
          <cell r="A5983" t="str">
            <v>Finland</v>
          </cell>
          <cell r="B5983" t="str">
            <v>FI</v>
          </cell>
          <cell r="C5983" t="str">
            <v>Biomass</v>
          </cell>
          <cell r="D5983" t="str">
            <v>2021</v>
          </cell>
          <cell r="E5983">
            <v>4500</v>
          </cell>
        </row>
        <row r="5984">
          <cell r="A5984" t="str">
            <v>Finland</v>
          </cell>
          <cell r="B5984" t="str">
            <v>FI</v>
          </cell>
          <cell r="C5984" t="str">
            <v>Biomass</v>
          </cell>
          <cell r="D5984" t="str">
            <v>2022</v>
          </cell>
          <cell r="E5984">
            <v>4500</v>
          </cell>
        </row>
        <row r="5985">
          <cell r="A5985" t="str">
            <v>Finland</v>
          </cell>
          <cell r="B5985" t="str">
            <v>FI</v>
          </cell>
          <cell r="C5985" t="str">
            <v>Biomass</v>
          </cell>
          <cell r="D5985" t="str">
            <v>2023</v>
          </cell>
          <cell r="E5985">
            <v>4500</v>
          </cell>
        </row>
        <row r="5986">
          <cell r="A5986" t="str">
            <v>Finland</v>
          </cell>
          <cell r="B5986" t="str">
            <v>FI</v>
          </cell>
          <cell r="C5986" t="str">
            <v>Biomass</v>
          </cell>
          <cell r="D5986" t="str">
            <v>2024</v>
          </cell>
          <cell r="E5986">
            <v>4500</v>
          </cell>
        </row>
        <row r="5987">
          <cell r="A5987" t="str">
            <v>Finland</v>
          </cell>
          <cell r="B5987" t="str">
            <v>FI</v>
          </cell>
          <cell r="C5987" t="str">
            <v>Biomass</v>
          </cell>
          <cell r="D5987" t="str">
            <v>2025</v>
          </cell>
          <cell r="E5987">
            <v>4500</v>
          </cell>
        </row>
        <row r="5988">
          <cell r="A5988" t="str">
            <v>Finland</v>
          </cell>
          <cell r="B5988" t="str">
            <v>FI</v>
          </cell>
          <cell r="C5988" t="str">
            <v>Biomass</v>
          </cell>
          <cell r="D5988" t="str">
            <v>2026</v>
          </cell>
          <cell r="E5988">
            <v>4500</v>
          </cell>
        </row>
        <row r="5989">
          <cell r="A5989" t="str">
            <v>Finland</v>
          </cell>
          <cell r="B5989" t="str">
            <v>FI</v>
          </cell>
          <cell r="C5989" t="str">
            <v>Biomass</v>
          </cell>
          <cell r="D5989" t="str">
            <v>2027</v>
          </cell>
          <cell r="E5989">
            <v>4500</v>
          </cell>
        </row>
        <row r="5990">
          <cell r="A5990" t="str">
            <v>Finland</v>
          </cell>
          <cell r="B5990" t="str">
            <v>FI</v>
          </cell>
          <cell r="C5990" t="str">
            <v>Biomass</v>
          </cell>
          <cell r="D5990" t="str">
            <v>2028</v>
          </cell>
          <cell r="E5990">
            <v>4500</v>
          </cell>
        </row>
        <row r="5991">
          <cell r="A5991" t="str">
            <v>Finland</v>
          </cell>
          <cell r="B5991" t="str">
            <v>FI</v>
          </cell>
          <cell r="C5991" t="str">
            <v>Biomass</v>
          </cell>
          <cell r="D5991" t="str">
            <v>2029</v>
          </cell>
          <cell r="E5991">
            <v>4500</v>
          </cell>
        </row>
        <row r="5992">
          <cell r="A5992" t="str">
            <v>Finland</v>
          </cell>
          <cell r="B5992" t="str">
            <v>FI</v>
          </cell>
          <cell r="C5992" t="str">
            <v>Biomass</v>
          </cell>
          <cell r="D5992" t="str">
            <v>2030</v>
          </cell>
          <cell r="E5992">
            <v>4500</v>
          </cell>
        </row>
        <row r="5993">
          <cell r="A5993" t="str">
            <v>Finland</v>
          </cell>
          <cell r="B5993" t="str">
            <v>FI</v>
          </cell>
          <cell r="C5993" t="str">
            <v>Biomass</v>
          </cell>
          <cell r="D5993" t="str">
            <v>2031</v>
          </cell>
          <cell r="E5993">
            <v>4500</v>
          </cell>
        </row>
        <row r="5994">
          <cell r="A5994" t="str">
            <v>Finland</v>
          </cell>
          <cell r="B5994" t="str">
            <v>FI</v>
          </cell>
          <cell r="C5994" t="str">
            <v>Biomass</v>
          </cell>
          <cell r="D5994" t="str">
            <v>2032</v>
          </cell>
          <cell r="E5994">
            <v>4500</v>
          </cell>
        </row>
        <row r="5995">
          <cell r="A5995" t="str">
            <v>Finland</v>
          </cell>
          <cell r="B5995" t="str">
            <v>FI</v>
          </cell>
          <cell r="C5995" t="str">
            <v>Biomass</v>
          </cell>
          <cell r="D5995" t="str">
            <v>2033</v>
          </cell>
          <cell r="E5995">
            <v>4500</v>
          </cell>
        </row>
        <row r="5996">
          <cell r="A5996" t="str">
            <v>Finland</v>
          </cell>
          <cell r="B5996" t="str">
            <v>FI</v>
          </cell>
          <cell r="C5996" t="str">
            <v>Biomass</v>
          </cell>
          <cell r="D5996" t="str">
            <v>2034</v>
          </cell>
          <cell r="E5996">
            <v>4500</v>
          </cell>
        </row>
        <row r="5997">
          <cell r="A5997" t="str">
            <v>Finland</v>
          </cell>
          <cell r="B5997" t="str">
            <v>FI</v>
          </cell>
          <cell r="C5997" t="str">
            <v>Biomass</v>
          </cell>
          <cell r="D5997" t="str">
            <v>2035</v>
          </cell>
          <cell r="E5997">
            <v>4500</v>
          </cell>
        </row>
        <row r="5998">
          <cell r="A5998" t="str">
            <v>Finland</v>
          </cell>
          <cell r="B5998" t="str">
            <v>FI</v>
          </cell>
          <cell r="C5998" t="str">
            <v>Biomass</v>
          </cell>
          <cell r="D5998" t="str">
            <v>2036</v>
          </cell>
          <cell r="E5998">
            <v>4500</v>
          </cell>
        </row>
        <row r="5999">
          <cell r="A5999" t="str">
            <v>Finland</v>
          </cell>
          <cell r="B5999" t="str">
            <v>FI</v>
          </cell>
          <cell r="C5999" t="str">
            <v>Biomass</v>
          </cell>
          <cell r="D5999" t="str">
            <v>2037</v>
          </cell>
          <cell r="E5999">
            <v>4500</v>
          </cell>
        </row>
        <row r="6000">
          <cell r="A6000" t="str">
            <v>Finland</v>
          </cell>
          <cell r="B6000" t="str">
            <v>FI</v>
          </cell>
          <cell r="C6000" t="str">
            <v>Biomass</v>
          </cell>
          <cell r="D6000" t="str">
            <v>2038</v>
          </cell>
          <cell r="E6000">
            <v>4500</v>
          </cell>
        </row>
        <row r="6001">
          <cell r="A6001" t="str">
            <v>Finland</v>
          </cell>
          <cell r="B6001" t="str">
            <v>FI</v>
          </cell>
          <cell r="C6001" t="str">
            <v>Biomass</v>
          </cell>
          <cell r="D6001" t="str">
            <v>2039</v>
          </cell>
          <cell r="E6001">
            <v>4500</v>
          </cell>
        </row>
        <row r="6002">
          <cell r="A6002" t="str">
            <v>Finland</v>
          </cell>
          <cell r="B6002" t="str">
            <v>FI</v>
          </cell>
          <cell r="C6002" t="str">
            <v>Biomass</v>
          </cell>
          <cell r="D6002" t="str">
            <v>2040</v>
          </cell>
          <cell r="E6002">
            <v>4500</v>
          </cell>
        </row>
        <row r="6003">
          <cell r="A6003" t="str">
            <v>Finland</v>
          </cell>
          <cell r="B6003" t="str">
            <v>FI</v>
          </cell>
          <cell r="C6003" t="str">
            <v>Biomass</v>
          </cell>
          <cell r="D6003" t="str">
            <v>2041</v>
          </cell>
          <cell r="E6003">
            <v>4500</v>
          </cell>
        </row>
        <row r="6004">
          <cell r="A6004" t="str">
            <v>Finland</v>
          </cell>
          <cell r="B6004" t="str">
            <v>FI</v>
          </cell>
          <cell r="C6004" t="str">
            <v>Biomass</v>
          </cell>
          <cell r="D6004" t="str">
            <v>2042</v>
          </cell>
          <cell r="E6004">
            <v>4500</v>
          </cell>
        </row>
        <row r="6005">
          <cell r="A6005" t="str">
            <v>Finland</v>
          </cell>
          <cell r="B6005" t="str">
            <v>FI</v>
          </cell>
          <cell r="C6005" t="str">
            <v>Biomass</v>
          </cell>
          <cell r="D6005" t="str">
            <v>2043</v>
          </cell>
          <cell r="E6005">
            <v>4500</v>
          </cell>
        </row>
        <row r="6006">
          <cell r="A6006" t="str">
            <v>Finland</v>
          </cell>
          <cell r="B6006" t="str">
            <v>FI</v>
          </cell>
          <cell r="C6006" t="str">
            <v>Biomass</v>
          </cell>
          <cell r="D6006" t="str">
            <v>2044</v>
          </cell>
          <cell r="E6006">
            <v>4500</v>
          </cell>
        </row>
        <row r="6007">
          <cell r="A6007" t="str">
            <v>Finland</v>
          </cell>
          <cell r="B6007" t="str">
            <v>FI</v>
          </cell>
          <cell r="C6007" t="str">
            <v>Biomass</v>
          </cell>
          <cell r="D6007" t="str">
            <v>2045</v>
          </cell>
          <cell r="E6007">
            <v>4500</v>
          </cell>
        </row>
        <row r="6008">
          <cell r="A6008" t="str">
            <v>Finland</v>
          </cell>
          <cell r="B6008" t="str">
            <v>FI</v>
          </cell>
          <cell r="C6008" t="str">
            <v>Biomass</v>
          </cell>
          <cell r="D6008" t="str">
            <v>2046</v>
          </cell>
          <cell r="E6008">
            <v>4500</v>
          </cell>
        </row>
        <row r="6009">
          <cell r="A6009" t="str">
            <v>Finland</v>
          </cell>
          <cell r="B6009" t="str">
            <v>FI</v>
          </cell>
          <cell r="C6009" t="str">
            <v>Biomass</v>
          </cell>
          <cell r="D6009" t="str">
            <v>2047</v>
          </cell>
          <cell r="E6009">
            <v>4500</v>
          </cell>
        </row>
        <row r="6010">
          <cell r="A6010" t="str">
            <v>Finland</v>
          </cell>
          <cell r="B6010" t="str">
            <v>FI</v>
          </cell>
          <cell r="C6010" t="str">
            <v>Biomass</v>
          </cell>
          <cell r="D6010" t="str">
            <v>2048</v>
          </cell>
          <cell r="E6010">
            <v>4500</v>
          </cell>
        </row>
        <row r="6011">
          <cell r="A6011" t="str">
            <v>Finland</v>
          </cell>
          <cell r="B6011" t="str">
            <v>FI</v>
          </cell>
          <cell r="C6011" t="str">
            <v>Biomass</v>
          </cell>
          <cell r="D6011" t="str">
            <v>2049</v>
          </cell>
          <cell r="E6011">
            <v>4500</v>
          </cell>
        </row>
        <row r="6012">
          <cell r="A6012" t="str">
            <v>Finland</v>
          </cell>
          <cell r="B6012" t="str">
            <v>FI</v>
          </cell>
          <cell r="C6012" t="str">
            <v>Biomass</v>
          </cell>
          <cell r="D6012" t="str">
            <v>2050</v>
          </cell>
          <cell r="E6012">
            <v>4500</v>
          </cell>
        </row>
        <row r="6013">
          <cell r="A6013" t="str">
            <v>France</v>
          </cell>
          <cell r="B6013" t="str">
            <v>FR</v>
          </cell>
          <cell r="C6013" t="str">
            <v>Biomass</v>
          </cell>
          <cell r="D6013" t="str">
            <v>2018</v>
          </cell>
          <cell r="E6013">
            <v>4500</v>
          </cell>
        </row>
        <row r="6014">
          <cell r="A6014" t="str">
            <v>France</v>
          </cell>
          <cell r="B6014" t="str">
            <v>FR</v>
          </cell>
          <cell r="C6014" t="str">
            <v>Biomass</v>
          </cell>
          <cell r="D6014" t="str">
            <v>2019</v>
          </cell>
          <cell r="E6014">
            <v>4500</v>
          </cell>
        </row>
        <row r="6015">
          <cell r="A6015" t="str">
            <v>France</v>
          </cell>
          <cell r="B6015" t="str">
            <v>FR</v>
          </cell>
          <cell r="C6015" t="str">
            <v>Biomass</v>
          </cell>
          <cell r="D6015" t="str">
            <v>2020</v>
          </cell>
          <cell r="E6015">
            <v>4500</v>
          </cell>
        </row>
        <row r="6016">
          <cell r="A6016" t="str">
            <v>France</v>
          </cell>
          <cell r="B6016" t="str">
            <v>FR</v>
          </cell>
          <cell r="C6016" t="str">
            <v>Biomass</v>
          </cell>
          <cell r="D6016" t="str">
            <v>2021</v>
          </cell>
          <cell r="E6016">
            <v>4500</v>
          </cell>
        </row>
        <row r="6017">
          <cell r="A6017" t="str">
            <v>France</v>
          </cell>
          <cell r="B6017" t="str">
            <v>FR</v>
          </cell>
          <cell r="C6017" t="str">
            <v>Biomass</v>
          </cell>
          <cell r="D6017" t="str">
            <v>2022</v>
          </cell>
          <cell r="E6017">
            <v>4500</v>
          </cell>
        </row>
        <row r="6018">
          <cell r="A6018" t="str">
            <v>France</v>
          </cell>
          <cell r="B6018" t="str">
            <v>FR</v>
          </cell>
          <cell r="C6018" t="str">
            <v>Biomass</v>
          </cell>
          <cell r="D6018" t="str">
            <v>2023</v>
          </cell>
          <cell r="E6018">
            <v>4500</v>
          </cell>
        </row>
        <row r="6019">
          <cell r="A6019" t="str">
            <v>France</v>
          </cell>
          <cell r="B6019" t="str">
            <v>FR</v>
          </cell>
          <cell r="C6019" t="str">
            <v>Biomass</v>
          </cell>
          <cell r="D6019" t="str">
            <v>2024</v>
          </cell>
          <cell r="E6019">
            <v>4500</v>
          </cell>
        </row>
        <row r="6020">
          <cell r="A6020" t="str">
            <v>France</v>
          </cell>
          <cell r="B6020" t="str">
            <v>FR</v>
          </cell>
          <cell r="C6020" t="str">
            <v>Biomass</v>
          </cell>
          <cell r="D6020" t="str">
            <v>2025</v>
          </cell>
          <cell r="E6020">
            <v>4500</v>
          </cell>
        </row>
        <row r="6021">
          <cell r="A6021" t="str">
            <v>France</v>
          </cell>
          <cell r="B6021" t="str">
            <v>FR</v>
          </cell>
          <cell r="C6021" t="str">
            <v>Biomass</v>
          </cell>
          <cell r="D6021" t="str">
            <v>2026</v>
          </cell>
          <cell r="E6021">
            <v>4500</v>
          </cell>
        </row>
        <row r="6022">
          <cell r="A6022" t="str">
            <v>France</v>
          </cell>
          <cell r="B6022" t="str">
            <v>FR</v>
          </cell>
          <cell r="C6022" t="str">
            <v>Biomass</v>
          </cell>
          <cell r="D6022" t="str">
            <v>2027</v>
          </cell>
          <cell r="E6022">
            <v>4500</v>
          </cell>
        </row>
        <row r="6023">
          <cell r="A6023" t="str">
            <v>France</v>
          </cell>
          <cell r="B6023" t="str">
            <v>FR</v>
          </cell>
          <cell r="C6023" t="str">
            <v>Biomass</v>
          </cell>
          <cell r="D6023" t="str">
            <v>2028</v>
          </cell>
          <cell r="E6023">
            <v>4500</v>
          </cell>
        </row>
        <row r="6024">
          <cell r="A6024" t="str">
            <v>France</v>
          </cell>
          <cell r="B6024" t="str">
            <v>FR</v>
          </cell>
          <cell r="C6024" t="str">
            <v>Biomass</v>
          </cell>
          <cell r="D6024" t="str">
            <v>2029</v>
          </cell>
          <cell r="E6024">
            <v>4500</v>
          </cell>
        </row>
        <row r="6025">
          <cell r="A6025" t="str">
            <v>France</v>
          </cell>
          <cell r="B6025" t="str">
            <v>FR</v>
          </cell>
          <cell r="C6025" t="str">
            <v>Biomass</v>
          </cell>
          <cell r="D6025" t="str">
            <v>2030</v>
          </cell>
          <cell r="E6025">
            <v>4500</v>
          </cell>
        </row>
        <row r="6026">
          <cell r="A6026" t="str">
            <v>France</v>
          </cell>
          <cell r="B6026" t="str">
            <v>FR</v>
          </cell>
          <cell r="C6026" t="str">
            <v>Biomass</v>
          </cell>
          <cell r="D6026" t="str">
            <v>2031</v>
          </cell>
          <cell r="E6026">
            <v>4500</v>
          </cell>
        </row>
        <row r="6027">
          <cell r="A6027" t="str">
            <v>France</v>
          </cell>
          <cell r="B6027" t="str">
            <v>FR</v>
          </cell>
          <cell r="C6027" t="str">
            <v>Biomass</v>
          </cell>
          <cell r="D6027" t="str">
            <v>2032</v>
          </cell>
          <cell r="E6027">
            <v>4500</v>
          </cell>
        </row>
        <row r="6028">
          <cell r="A6028" t="str">
            <v>France</v>
          </cell>
          <cell r="B6028" t="str">
            <v>FR</v>
          </cell>
          <cell r="C6028" t="str">
            <v>Biomass</v>
          </cell>
          <cell r="D6028" t="str">
            <v>2033</v>
          </cell>
          <cell r="E6028">
            <v>4500</v>
          </cell>
        </row>
        <row r="6029">
          <cell r="A6029" t="str">
            <v>France</v>
          </cell>
          <cell r="B6029" t="str">
            <v>FR</v>
          </cell>
          <cell r="C6029" t="str">
            <v>Biomass</v>
          </cell>
          <cell r="D6029" t="str">
            <v>2034</v>
          </cell>
          <cell r="E6029">
            <v>4500</v>
          </cell>
        </row>
        <row r="6030">
          <cell r="A6030" t="str">
            <v>France</v>
          </cell>
          <cell r="B6030" t="str">
            <v>FR</v>
          </cell>
          <cell r="C6030" t="str">
            <v>Biomass</v>
          </cell>
          <cell r="D6030" t="str">
            <v>2035</v>
          </cell>
          <cell r="E6030">
            <v>4500</v>
          </cell>
        </row>
        <row r="6031">
          <cell r="A6031" t="str">
            <v>France</v>
          </cell>
          <cell r="B6031" t="str">
            <v>FR</v>
          </cell>
          <cell r="C6031" t="str">
            <v>Biomass</v>
          </cell>
          <cell r="D6031" t="str">
            <v>2036</v>
          </cell>
          <cell r="E6031">
            <v>4500</v>
          </cell>
        </row>
        <row r="6032">
          <cell r="A6032" t="str">
            <v>France</v>
          </cell>
          <cell r="B6032" t="str">
            <v>FR</v>
          </cell>
          <cell r="C6032" t="str">
            <v>Biomass</v>
          </cell>
          <cell r="D6032" t="str">
            <v>2037</v>
          </cell>
          <cell r="E6032">
            <v>4500</v>
          </cell>
        </row>
        <row r="6033">
          <cell r="A6033" t="str">
            <v>France</v>
          </cell>
          <cell r="B6033" t="str">
            <v>FR</v>
          </cell>
          <cell r="C6033" t="str">
            <v>Biomass</v>
          </cell>
          <cell r="D6033" t="str">
            <v>2038</v>
          </cell>
          <cell r="E6033">
            <v>4500</v>
          </cell>
        </row>
        <row r="6034">
          <cell r="A6034" t="str">
            <v>France</v>
          </cell>
          <cell r="B6034" t="str">
            <v>FR</v>
          </cell>
          <cell r="C6034" t="str">
            <v>Biomass</v>
          </cell>
          <cell r="D6034" t="str">
            <v>2039</v>
          </cell>
          <cell r="E6034">
            <v>4500</v>
          </cell>
        </row>
        <row r="6035">
          <cell r="A6035" t="str">
            <v>France</v>
          </cell>
          <cell r="B6035" t="str">
            <v>FR</v>
          </cell>
          <cell r="C6035" t="str">
            <v>Biomass</v>
          </cell>
          <cell r="D6035" t="str">
            <v>2040</v>
          </cell>
          <cell r="E6035">
            <v>4500</v>
          </cell>
        </row>
        <row r="6036">
          <cell r="A6036" t="str">
            <v>France</v>
          </cell>
          <cell r="B6036" t="str">
            <v>FR</v>
          </cell>
          <cell r="C6036" t="str">
            <v>Biomass</v>
          </cell>
          <cell r="D6036" t="str">
            <v>2041</v>
          </cell>
          <cell r="E6036">
            <v>4500</v>
          </cell>
        </row>
        <row r="6037">
          <cell r="A6037" t="str">
            <v>France</v>
          </cell>
          <cell r="B6037" t="str">
            <v>FR</v>
          </cell>
          <cell r="C6037" t="str">
            <v>Biomass</v>
          </cell>
          <cell r="D6037" t="str">
            <v>2042</v>
          </cell>
          <cell r="E6037">
            <v>4500</v>
          </cell>
        </row>
        <row r="6038">
          <cell r="A6038" t="str">
            <v>France</v>
          </cell>
          <cell r="B6038" t="str">
            <v>FR</v>
          </cell>
          <cell r="C6038" t="str">
            <v>Biomass</v>
          </cell>
          <cell r="D6038" t="str">
            <v>2043</v>
          </cell>
          <cell r="E6038">
            <v>4500</v>
          </cell>
        </row>
        <row r="6039">
          <cell r="A6039" t="str">
            <v>France</v>
          </cell>
          <cell r="B6039" t="str">
            <v>FR</v>
          </cell>
          <cell r="C6039" t="str">
            <v>Biomass</v>
          </cell>
          <cell r="D6039" t="str">
            <v>2044</v>
          </cell>
          <cell r="E6039">
            <v>4500</v>
          </cell>
        </row>
        <row r="6040">
          <cell r="A6040" t="str">
            <v>France</v>
          </cell>
          <cell r="B6040" t="str">
            <v>FR</v>
          </cell>
          <cell r="C6040" t="str">
            <v>Biomass</v>
          </cell>
          <cell r="D6040" t="str">
            <v>2045</v>
          </cell>
          <cell r="E6040">
            <v>4500</v>
          </cell>
        </row>
        <row r="6041">
          <cell r="A6041" t="str">
            <v>France</v>
          </cell>
          <cell r="B6041" t="str">
            <v>FR</v>
          </cell>
          <cell r="C6041" t="str">
            <v>Biomass</v>
          </cell>
          <cell r="D6041" t="str">
            <v>2046</v>
          </cell>
          <cell r="E6041">
            <v>4500</v>
          </cell>
        </row>
        <row r="6042">
          <cell r="A6042" t="str">
            <v>France</v>
          </cell>
          <cell r="B6042" t="str">
            <v>FR</v>
          </cell>
          <cell r="C6042" t="str">
            <v>Biomass</v>
          </cell>
          <cell r="D6042" t="str">
            <v>2047</v>
          </cell>
          <cell r="E6042">
            <v>4500</v>
          </cell>
        </row>
        <row r="6043">
          <cell r="A6043" t="str">
            <v>France</v>
          </cell>
          <cell r="B6043" t="str">
            <v>FR</v>
          </cell>
          <cell r="C6043" t="str">
            <v>Biomass</v>
          </cell>
          <cell r="D6043" t="str">
            <v>2048</v>
          </cell>
          <cell r="E6043">
            <v>4500</v>
          </cell>
        </row>
        <row r="6044">
          <cell r="A6044" t="str">
            <v>France</v>
          </cell>
          <cell r="B6044" t="str">
            <v>FR</v>
          </cell>
          <cell r="C6044" t="str">
            <v>Biomass</v>
          </cell>
          <cell r="D6044" t="str">
            <v>2049</v>
          </cell>
          <cell r="E6044">
            <v>4500</v>
          </cell>
        </row>
        <row r="6045">
          <cell r="A6045" t="str">
            <v>France</v>
          </cell>
          <cell r="B6045" t="str">
            <v>FR</v>
          </cell>
          <cell r="C6045" t="str">
            <v>Biomass</v>
          </cell>
          <cell r="D6045" t="str">
            <v>2050</v>
          </cell>
          <cell r="E6045">
            <v>4500</v>
          </cell>
        </row>
        <row r="6046">
          <cell r="A6046" t="str">
            <v>Great Britain</v>
          </cell>
          <cell r="B6046" t="str">
            <v>GB</v>
          </cell>
          <cell r="C6046" t="str">
            <v>Biomass</v>
          </cell>
          <cell r="D6046" t="str">
            <v>2018</v>
          </cell>
          <cell r="E6046">
            <v>4500</v>
          </cell>
        </row>
        <row r="6047">
          <cell r="A6047" t="str">
            <v>Great Britain</v>
          </cell>
          <cell r="B6047" t="str">
            <v>GB</v>
          </cell>
          <cell r="C6047" t="str">
            <v>Biomass</v>
          </cell>
          <cell r="D6047" t="str">
            <v>2019</v>
          </cell>
          <cell r="E6047">
            <v>4500</v>
          </cell>
        </row>
        <row r="6048">
          <cell r="A6048" t="str">
            <v>Great Britain</v>
          </cell>
          <cell r="B6048" t="str">
            <v>GB</v>
          </cell>
          <cell r="C6048" t="str">
            <v>Biomass</v>
          </cell>
          <cell r="D6048" t="str">
            <v>2020</v>
          </cell>
          <cell r="E6048">
            <v>4500</v>
          </cell>
        </row>
        <row r="6049">
          <cell r="A6049" t="str">
            <v>Great Britain</v>
          </cell>
          <cell r="B6049" t="str">
            <v>GB</v>
          </cell>
          <cell r="C6049" t="str">
            <v>Biomass</v>
          </cell>
          <cell r="D6049" t="str">
            <v>2021</v>
          </cell>
          <cell r="E6049">
            <v>4500</v>
          </cell>
        </row>
        <row r="6050">
          <cell r="A6050" t="str">
            <v>Great Britain</v>
          </cell>
          <cell r="B6050" t="str">
            <v>GB</v>
          </cell>
          <cell r="C6050" t="str">
            <v>Biomass</v>
          </cell>
          <cell r="D6050" t="str">
            <v>2022</v>
          </cell>
          <cell r="E6050">
            <v>4500</v>
          </cell>
        </row>
        <row r="6051">
          <cell r="A6051" t="str">
            <v>Great Britain</v>
          </cell>
          <cell r="B6051" t="str">
            <v>GB</v>
          </cell>
          <cell r="C6051" t="str">
            <v>Biomass</v>
          </cell>
          <cell r="D6051" t="str">
            <v>2023</v>
          </cell>
          <cell r="E6051">
            <v>4500</v>
          </cell>
        </row>
        <row r="6052">
          <cell r="A6052" t="str">
            <v>Great Britain</v>
          </cell>
          <cell r="B6052" t="str">
            <v>GB</v>
          </cell>
          <cell r="C6052" t="str">
            <v>Biomass</v>
          </cell>
          <cell r="D6052" t="str">
            <v>2024</v>
          </cell>
          <cell r="E6052">
            <v>4500</v>
          </cell>
        </row>
        <row r="6053">
          <cell r="A6053" t="str">
            <v>Great Britain</v>
          </cell>
          <cell r="B6053" t="str">
            <v>GB</v>
          </cell>
          <cell r="C6053" t="str">
            <v>Biomass</v>
          </cell>
          <cell r="D6053" t="str">
            <v>2025</v>
          </cell>
          <cell r="E6053">
            <v>4500</v>
          </cell>
        </row>
        <row r="6054">
          <cell r="A6054" t="str">
            <v>Great Britain</v>
          </cell>
          <cell r="B6054" t="str">
            <v>GB</v>
          </cell>
          <cell r="C6054" t="str">
            <v>Biomass</v>
          </cell>
          <cell r="D6054" t="str">
            <v>2026</v>
          </cell>
          <cell r="E6054">
            <v>4500</v>
          </cell>
        </row>
        <row r="6055">
          <cell r="A6055" t="str">
            <v>Great Britain</v>
          </cell>
          <cell r="B6055" t="str">
            <v>GB</v>
          </cell>
          <cell r="C6055" t="str">
            <v>Biomass</v>
          </cell>
          <cell r="D6055" t="str">
            <v>2027</v>
          </cell>
          <cell r="E6055">
            <v>4500</v>
          </cell>
        </row>
        <row r="6056">
          <cell r="A6056" t="str">
            <v>Great Britain</v>
          </cell>
          <cell r="B6056" t="str">
            <v>GB</v>
          </cell>
          <cell r="C6056" t="str">
            <v>Biomass</v>
          </cell>
          <cell r="D6056" t="str">
            <v>2028</v>
          </cell>
          <cell r="E6056">
            <v>4500</v>
          </cell>
        </row>
        <row r="6057">
          <cell r="A6057" t="str">
            <v>Great Britain</v>
          </cell>
          <cell r="B6057" t="str">
            <v>GB</v>
          </cell>
          <cell r="C6057" t="str">
            <v>Biomass</v>
          </cell>
          <cell r="D6057" t="str">
            <v>2029</v>
          </cell>
          <cell r="E6057">
            <v>4500</v>
          </cell>
        </row>
        <row r="6058">
          <cell r="A6058" t="str">
            <v>Great Britain</v>
          </cell>
          <cell r="B6058" t="str">
            <v>GB</v>
          </cell>
          <cell r="C6058" t="str">
            <v>Biomass</v>
          </cell>
          <cell r="D6058" t="str">
            <v>2030</v>
          </cell>
          <cell r="E6058">
            <v>4500</v>
          </cell>
        </row>
        <row r="6059">
          <cell r="A6059" t="str">
            <v>Great Britain</v>
          </cell>
          <cell r="B6059" t="str">
            <v>GB</v>
          </cell>
          <cell r="C6059" t="str">
            <v>Biomass</v>
          </cell>
          <cell r="D6059" t="str">
            <v>2031</v>
          </cell>
          <cell r="E6059">
            <v>4500</v>
          </cell>
        </row>
        <row r="6060">
          <cell r="A6060" t="str">
            <v>Great Britain</v>
          </cell>
          <cell r="B6060" t="str">
            <v>GB</v>
          </cell>
          <cell r="C6060" t="str">
            <v>Biomass</v>
          </cell>
          <cell r="D6060" t="str">
            <v>2032</v>
          </cell>
          <cell r="E6060">
            <v>4500</v>
          </cell>
        </row>
        <row r="6061">
          <cell r="A6061" t="str">
            <v>Great Britain</v>
          </cell>
          <cell r="B6061" t="str">
            <v>GB</v>
          </cell>
          <cell r="C6061" t="str">
            <v>Biomass</v>
          </cell>
          <cell r="D6061" t="str">
            <v>2033</v>
          </cell>
          <cell r="E6061">
            <v>4500</v>
          </cell>
        </row>
        <row r="6062">
          <cell r="A6062" t="str">
            <v>Great Britain</v>
          </cell>
          <cell r="B6062" t="str">
            <v>GB</v>
          </cell>
          <cell r="C6062" t="str">
            <v>Biomass</v>
          </cell>
          <cell r="D6062" t="str">
            <v>2034</v>
          </cell>
          <cell r="E6062">
            <v>4500</v>
          </cell>
        </row>
        <row r="6063">
          <cell r="A6063" t="str">
            <v>Great Britain</v>
          </cell>
          <cell r="B6063" t="str">
            <v>GB</v>
          </cell>
          <cell r="C6063" t="str">
            <v>Biomass</v>
          </cell>
          <cell r="D6063" t="str">
            <v>2035</v>
          </cell>
          <cell r="E6063">
            <v>4500</v>
          </cell>
        </row>
        <row r="6064">
          <cell r="A6064" t="str">
            <v>Great Britain</v>
          </cell>
          <cell r="B6064" t="str">
            <v>GB</v>
          </cell>
          <cell r="C6064" t="str">
            <v>Biomass</v>
          </cell>
          <cell r="D6064" t="str">
            <v>2036</v>
          </cell>
          <cell r="E6064">
            <v>4500</v>
          </cell>
        </row>
        <row r="6065">
          <cell r="A6065" t="str">
            <v>Great Britain</v>
          </cell>
          <cell r="B6065" t="str">
            <v>GB</v>
          </cell>
          <cell r="C6065" t="str">
            <v>Biomass</v>
          </cell>
          <cell r="D6065" t="str">
            <v>2037</v>
          </cell>
          <cell r="E6065">
            <v>4500</v>
          </cell>
        </row>
        <row r="6066">
          <cell r="A6066" t="str">
            <v>Great Britain</v>
          </cell>
          <cell r="B6066" t="str">
            <v>GB</v>
          </cell>
          <cell r="C6066" t="str">
            <v>Biomass</v>
          </cell>
          <cell r="D6066" t="str">
            <v>2038</v>
          </cell>
          <cell r="E6066">
            <v>4500</v>
          </cell>
        </row>
        <row r="6067">
          <cell r="A6067" t="str">
            <v>Great Britain</v>
          </cell>
          <cell r="B6067" t="str">
            <v>GB</v>
          </cell>
          <cell r="C6067" t="str">
            <v>Biomass</v>
          </cell>
          <cell r="D6067" t="str">
            <v>2039</v>
          </cell>
          <cell r="E6067">
            <v>4500</v>
          </cell>
        </row>
        <row r="6068">
          <cell r="A6068" t="str">
            <v>Great Britain</v>
          </cell>
          <cell r="B6068" t="str">
            <v>GB</v>
          </cell>
          <cell r="C6068" t="str">
            <v>Biomass</v>
          </cell>
          <cell r="D6068" t="str">
            <v>2040</v>
          </cell>
          <cell r="E6068">
            <v>4500</v>
          </cell>
        </row>
        <row r="6069">
          <cell r="A6069" t="str">
            <v>Great Britain</v>
          </cell>
          <cell r="B6069" t="str">
            <v>GB</v>
          </cell>
          <cell r="C6069" t="str">
            <v>Biomass</v>
          </cell>
          <cell r="D6069" t="str">
            <v>2041</v>
          </cell>
          <cell r="E6069">
            <v>4500</v>
          </cell>
        </row>
        <row r="6070">
          <cell r="A6070" t="str">
            <v>Great Britain</v>
          </cell>
          <cell r="B6070" t="str">
            <v>GB</v>
          </cell>
          <cell r="C6070" t="str">
            <v>Biomass</v>
          </cell>
          <cell r="D6070" t="str">
            <v>2042</v>
          </cell>
          <cell r="E6070">
            <v>4500</v>
          </cell>
        </row>
        <row r="6071">
          <cell r="A6071" t="str">
            <v>Great Britain</v>
          </cell>
          <cell r="B6071" t="str">
            <v>GB</v>
          </cell>
          <cell r="C6071" t="str">
            <v>Biomass</v>
          </cell>
          <cell r="D6071" t="str">
            <v>2043</v>
          </cell>
          <cell r="E6071">
            <v>4500</v>
          </cell>
        </row>
        <row r="6072">
          <cell r="A6072" t="str">
            <v>Great Britain</v>
          </cell>
          <cell r="B6072" t="str">
            <v>GB</v>
          </cell>
          <cell r="C6072" t="str">
            <v>Biomass</v>
          </cell>
          <cell r="D6072" t="str">
            <v>2044</v>
          </cell>
          <cell r="E6072">
            <v>4500</v>
          </cell>
        </row>
        <row r="6073">
          <cell r="A6073" t="str">
            <v>Great Britain</v>
          </cell>
          <cell r="B6073" t="str">
            <v>GB</v>
          </cell>
          <cell r="C6073" t="str">
            <v>Biomass</v>
          </cell>
          <cell r="D6073" t="str">
            <v>2045</v>
          </cell>
          <cell r="E6073">
            <v>4500</v>
          </cell>
        </row>
        <row r="6074">
          <cell r="A6074" t="str">
            <v>Great Britain</v>
          </cell>
          <cell r="B6074" t="str">
            <v>GB</v>
          </cell>
          <cell r="C6074" t="str">
            <v>Biomass</v>
          </cell>
          <cell r="D6074" t="str">
            <v>2046</v>
          </cell>
          <cell r="E6074">
            <v>4500</v>
          </cell>
        </row>
        <row r="6075">
          <cell r="A6075" t="str">
            <v>Great Britain</v>
          </cell>
          <cell r="B6075" t="str">
            <v>GB</v>
          </cell>
          <cell r="C6075" t="str">
            <v>Biomass</v>
          </cell>
          <cell r="D6075" t="str">
            <v>2047</v>
          </cell>
          <cell r="E6075">
            <v>4500</v>
          </cell>
        </row>
        <row r="6076">
          <cell r="A6076" t="str">
            <v>Great Britain</v>
          </cell>
          <cell r="B6076" t="str">
            <v>GB</v>
          </cell>
          <cell r="C6076" t="str">
            <v>Biomass</v>
          </cell>
          <cell r="D6076" t="str">
            <v>2048</v>
          </cell>
          <cell r="E6076">
            <v>4500</v>
          </cell>
        </row>
        <row r="6077">
          <cell r="A6077" t="str">
            <v>Great Britain</v>
          </cell>
          <cell r="B6077" t="str">
            <v>GB</v>
          </cell>
          <cell r="C6077" t="str">
            <v>Biomass</v>
          </cell>
          <cell r="D6077" t="str">
            <v>2049</v>
          </cell>
          <cell r="E6077">
            <v>4500</v>
          </cell>
        </row>
        <row r="6078">
          <cell r="A6078" t="str">
            <v>Great Britain</v>
          </cell>
          <cell r="B6078" t="str">
            <v>GB</v>
          </cell>
          <cell r="C6078" t="str">
            <v>Biomass</v>
          </cell>
          <cell r="D6078" t="str">
            <v>2050</v>
          </cell>
          <cell r="E6078">
            <v>4500</v>
          </cell>
        </row>
        <row r="6079">
          <cell r="A6079" t="str">
            <v>Greece</v>
          </cell>
          <cell r="B6079" t="str">
            <v>GR</v>
          </cell>
          <cell r="C6079" t="str">
            <v>Biomass</v>
          </cell>
          <cell r="D6079" t="str">
            <v>2018</v>
          </cell>
          <cell r="E6079">
            <v>4500</v>
          </cell>
        </row>
        <row r="6080">
          <cell r="A6080" t="str">
            <v>Greece</v>
          </cell>
          <cell r="B6080" t="str">
            <v>GR</v>
          </cell>
          <cell r="C6080" t="str">
            <v>Biomass</v>
          </cell>
          <cell r="D6080" t="str">
            <v>2019</v>
          </cell>
          <cell r="E6080">
            <v>4500</v>
          </cell>
        </row>
        <row r="6081">
          <cell r="A6081" t="str">
            <v>Greece</v>
          </cell>
          <cell r="B6081" t="str">
            <v>GR</v>
          </cell>
          <cell r="C6081" t="str">
            <v>Biomass</v>
          </cell>
          <cell r="D6081" t="str">
            <v>2020</v>
          </cell>
          <cell r="E6081">
            <v>4500</v>
          </cell>
        </row>
        <row r="6082">
          <cell r="A6082" t="str">
            <v>Greece</v>
          </cell>
          <cell r="B6082" t="str">
            <v>GR</v>
          </cell>
          <cell r="C6082" t="str">
            <v>Biomass</v>
          </cell>
          <cell r="D6082" t="str">
            <v>2021</v>
          </cell>
          <cell r="E6082">
            <v>4500</v>
          </cell>
        </row>
        <row r="6083">
          <cell r="A6083" t="str">
            <v>Greece</v>
          </cell>
          <cell r="B6083" t="str">
            <v>GR</v>
          </cell>
          <cell r="C6083" t="str">
            <v>Biomass</v>
          </cell>
          <cell r="D6083" t="str">
            <v>2022</v>
          </cell>
          <cell r="E6083">
            <v>4500</v>
          </cell>
        </row>
        <row r="6084">
          <cell r="A6084" t="str">
            <v>Greece</v>
          </cell>
          <cell r="B6084" t="str">
            <v>GR</v>
          </cell>
          <cell r="C6084" t="str">
            <v>Biomass</v>
          </cell>
          <cell r="D6084" t="str">
            <v>2023</v>
          </cell>
          <cell r="E6084">
            <v>4500</v>
          </cell>
        </row>
        <row r="6085">
          <cell r="A6085" t="str">
            <v>Greece</v>
          </cell>
          <cell r="B6085" t="str">
            <v>GR</v>
          </cell>
          <cell r="C6085" t="str">
            <v>Biomass</v>
          </cell>
          <cell r="D6085" t="str">
            <v>2024</v>
          </cell>
          <cell r="E6085">
            <v>4500</v>
          </cell>
        </row>
        <row r="6086">
          <cell r="A6086" t="str">
            <v>Greece</v>
          </cell>
          <cell r="B6086" t="str">
            <v>GR</v>
          </cell>
          <cell r="C6086" t="str">
            <v>Biomass</v>
          </cell>
          <cell r="D6086" t="str">
            <v>2025</v>
          </cell>
          <cell r="E6086">
            <v>4500</v>
          </cell>
        </row>
        <row r="6087">
          <cell r="A6087" t="str">
            <v>Greece</v>
          </cell>
          <cell r="B6087" t="str">
            <v>GR</v>
          </cell>
          <cell r="C6087" t="str">
            <v>Biomass</v>
          </cell>
          <cell r="D6087" t="str">
            <v>2026</v>
          </cell>
          <cell r="E6087">
            <v>4500</v>
          </cell>
        </row>
        <row r="6088">
          <cell r="A6088" t="str">
            <v>Greece</v>
          </cell>
          <cell r="B6088" t="str">
            <v>GR</v>
          </cell>
          <cell r="C6088" t="str">
            <v>Biomass</v>
          </cell>
          <cell r="D6088" t="str">
            <v>2027</v>
          </cell>
          <cell r="E6088">
            <v>4500</v>
          </cell>
        </row>
        <row r="6089">
          <cell r="A6089" t="str">
            <v>Greece</v>
          </cell>
          <cell r="B6089" t="str">
            <v>GR</v>
          </cell>
          <cell r="C6089" t="str">
            <v>Biomass</v>
          </cell>
          <cell r="D6089" t="str">
            <v>2028</v>
          </cell>
          <cell r="E6089">
            <v>4500</v>
          </cell>
        </row>
        <row r="6090">
          <cell r="A6090" t="str">
            <v>Greece</v>
          </cell>
          <cell r="B6090" t="str">
            <v>GR</v>
          </cell>
          <cell r="C6090" t="str">
            <v>Biomass</v>
          </cell>
          <cell r="D6090" t="str">
            <v>2029</v>
          </cell>
          <cell r="E6090">
            <v>4500</v>
          </cell>
        </row>
        <row r="6091">
          <cell r="A6091" t="str">
            <v>Greece</v>
          </cell>
          <cell r="B6091" t="str">
            <v>GR</v>
          </cell>
          <cell r="C6091" t="str">
            <v>Biomass</v>
          </cell>
          <cell r="D6091" t="str">
            <v>2030</v>
          </cell>
          <cell r="E6091">
            <v>4500</v>
          </cell>
        </row>
        <row r="6092">
          <cell r="A6092" t="str">
            <v>Greece</v>
          </cell>
          <cell r="B6092" t="str">
            <v>GR</v>
          </cell>
          <cell r="C6092" t="str">
            <v>Biomass</v>
          </cell>
          <cell r="D6092" t="str">
            <v>2031</v>
          </cell>
          <cell r="E6092">
            <v>4500</v>
          </cell>
        </row>
        <row r="6093">
          <cell r="A6093" t="str">
            <v>Greece</v>
          </cell>
          <cell r="B6093" t="str">
            <v>GR</v>
          </cell>
          <cell r="C6093" t="str">
            <v>Biomass</v>
          </cell>
          <cell r="D6093" t="str">
            <v>2032</v>
          </cell>
          <cell r="E6093">
            <v>4500</v>
          </cell>
        </row>
        <row r="6094">
          <cell r="A6094" t="str">
            <v>Greece</v>
          </cell>
          <cell r="B6094" t="str">
            <v>GR</v>
          </cell>
          <cell r="C6094" t="str">
            <v>Biomass</v>
          </cell>
          <cell r="D6094" t="str">
            <v>2033</v>
          </cell>
          <cell r="E6094">
            <v>4500</v>
          </cell>
        </row>
        <row r="6095">
          <cell r="A6095" t="str">
            <v>Greece</v>
          </cell>
          <cell r="B6095" t="str">
            <v>GR</v>
          </cell>
          <cell r="C6095" t="str">
            <v>Biomass</v>
          </cell>
          <cell r="D6095" t="str">
            <v>2034</v>
          </cell>
          <cell r="E6095">
            <v>4500</v>
          </cell>
        </row>
        <row r="6096">
          <cell r="A6096" t="str">
            <v>Greece</v>
          </cell>
          <cell r="B6096" t="str">
            <v>GR</v>
          </cell>
          <cell r="C6096" t="str">
            <v>Biomass</v>
          </cell>
          <cell r="D6096" t="str">
            <v>2035</v>
          </cell>
          <cell r="E6096">
            <v>4500</v>
          </cell>
        </row>
        <row r="6097">
          <cell r="A6097" t="str">
            <v>Greece</v>
          </cell>
          <cell r="B6097" t="str">
            <v>GR</v>
          </cell>
          <cell r="C6097" t="str">
            <v>Biomass</v>
          </cell>
          <cell r="D6097" t="str">
            <v>2036</v>
          </cell>
          <cell r="E6097">
            <v>4500</v>
          </cell>
        </row>
        <row r="6098">
          <cell r="A6098" t="str">
            <v>Greece</v>
          </cell>
          <cell r="B6098" t="str">
            <v>GR</v>
          </cell>
          <cell r="C6098" t="str">
            <v>Biomass</v>
          </cell>
          <cell r="D6098" t="str">
            <v>2037</v>
          </cell>
          <cell r="E6098">
            <v>4500</v>
          </cell>
        </row>
        <row r="6099">
          <cell r="A6099" t="str">
            <v>Greece</v>
          </cell>
          <cell r="B6099" t="str">
            <v>GR</v>
          </cell>
          <cell r="C6099" t="str">
            <v>Biomass</v>
          </cell>
          <cell r="D6099" t="str">
            <v>2038</v>
          </cell>
          <cell r="E6099">
            <v>4500</v>
          </cell>
        </row>
        <row r="6100">
          <cell r="A6100" t="str">
            <v>Greece</v>
          </cell>
          <cell r="B6100" t="str">
            <v>GR</v>
          </cell>
          <cell r="C6100" t="str">
            <v>Biomass</v>
          </cell>
          <cell r="D6100" t="str">
            <v>2039</v>
          </cell>
          <cell r="E6100">
            <v>4500</v>
          </cell>
        </row>
        <row r="6101">
          <cell r="A6101" t="str">
            <v>Greece</v>
          </cell>
          <cell r="B6101" t="str">
            <v>GR</v>
          </cell>
          <cell r="C6101" t="str">
            <v>Biomass</v>
          </cell>
          <cell r="D6101" t="str">
            <v>2040</v>
          </cell>
          <cell r="E6101">
            <v>4500</v>
          </cell>
        </row>
        <row r="6102">
          <cell r="A6102" t="str">
            <v>Greece</v>
          </cell>
          <cell r="B6102" t="str">
            <v>GR</v>
          </cell>
          <cell r="C6102" t="str">
            <v>Biomass</v>
          </cell>
          <cell r="D6102" t="str">
            <v>2041</v>
          </cell>
          <cell r="E6102">
            <v>4500</v>
          </cell>
        </row>
        <row r="6103">
          <cell r="A6103" t="str">
            <v>Greece</v>
          </cell>
          <cell r="B6103" t="str">
            <v>GR</v>
          </cell>
          <cell r="C6103" t="str">
            <v>Biomass</v>
          </cell>
          <cell r="D6103" t="str">
            <v>2042</v>
          </cell>
          <cell r="E6103">
            <v>4500</v>
          </cell>
        </row>
        <row r="6104">
          <cell r="A6104" t="str">
            <v>Greece</v>
          </cell>
          <cell r="B6104" t="str">
            <v>GR</v>
          </cell>
          <cell r="C6104" t="str">
            <v>Biomass</v>
          </cell>
          <cell r="D6104" t="str">
            <v>2043</v>
          </cell>
          <cell r="E6104">
            <v>4500</v>
          </cell>
        </row>
        <row r="6105">
          <cell r="A6105" t="str">
            <v>Greece</v>
          </cell>
          <cell r="B6105" t="str">
            <v>GR</v>
          </cell>
          <cell r="C6105" t="str">
            <v>Biomass</v>
          </cell>
          <cell r="D6105" t="str">
            <v>2044</v>
          </cell>
          <cell r="E6105">
            <v>4500</v>
          </cell>
        </row>
        <row r="6106">
          <cell r="A6106" t="str">
            <v>Greece</v>
          </cell>
          <cell r="B6106" t="str">
            <v>GR</v>
          </cell>
          <cell r="C6106" t="str">
            <v>Biomass</v>
          </cell>
          <cell r="D6106" t="str">
            <v>2045</v>
          </cell>
          <cell r="E6106">
            <v>4500</v>
          </cell>
        </row>
        <row r="6107">
          <cell r="A6107" t="str">
            <v>Greece</v>
          </cell>
          <cell r="B6107" t="str">
            <v>GR</v>
          </cell>
          <cell r="C6107" t="str">
            <v>Biomass</v>
          </cell>
          <cell r="D6107" t="str">
            <v>2046</v>
          </cell>
          <cell r="E6107">
            <v>4500</v>
          </cell>
        </row>
        <row r="6108">
          <cell r="A6108" t="str">
            <v>Greece</v>
          </cell>
          <cell r="B6108" t="str">
            <v>GR</v>
          </cell>
          <cell r="C6108" t="str">
            <v>Biomass</v>
          </cell>
          <cell r="D6108" t="str">
            <v>2047</v>
          </cell>
          <cell r="E6108">
            <v>4500</v>
          </cell>
        </row>
        <row r="6109">
          <cell r="A6109" t="str">
            <v>Greece</v>
          </cell>
          <cell r="B6109" t="str">
            <v>GR</v>
          </cell>
          <cell r="C6109" t="str">
            <v>Biomass</v>
          </cell>
          <cell r="D6109" t="str">
            <v>2048</v>
          </cell>
          <cell r="E6109">
            <v>4500</v>
          </cell>
        </row>
        <row r="6110">
          <cell r="A6110" t="str">
            <v>Greece</v>
          </cell>
          <cell r="B6110" t="str">
            <v>GR</v>
          </cell>
          <cell r="C6110" t="str">
            <v>Biomass</v>
          </cell>
          <cell r="D6110" t="str">
            <v>2049</v>
          </cell>
          <cell r="E6110">
            <v>4500</v>
          </cell>
        </row>
        <row r="6111">
          <cell r="A6111" t="str">
            <v>Greece</v>
          </cell>
          <cell r="B6111" t="str">
            <v>GR</v>
          </cell>
          <cell r="C6111" t="str">
            <v>Biomass</v>
          </cell>
          <cell r="D6111" t="str">
            <v>2050</v>
          </cell>
          <cell r="E6111">
            <v>4500</v>
          </cell>
        </row>
        <row r="6112">
          <cell r="A6112" t="str">
            <v>Croatia</v>
          </cell>
          <cell r="B6112" t="str">
            <v>HR</v>
          </cell>
          <cell r="C6112" t="str">
            <v>Biomass</v>
          </cell>
          <cell r="D6112" t="str">
            <v>2018</v>
          </cell>
          <cell r="E6112">
            <v>4500</v>
          </cell>
        </row>
        <row r="6113">
          <cell r="A6113" t="str">
            <v>Croatia</v>
          </cell>
          <cell r="B6113" t="str">
            <v>HR</v>
          </cell>
          <cell r="C6113" t="str">
            <v>Biomass</v>
          </cell>
          <cell r="D6113" t="str">
            <v>2019</v>
          </cell>
          <cell r="E6113">
            <v>4500</v>
          </cell>
        </row>
        <row r="6114">
          <cell r="A6114" t="str">
            <v>Croatia</v>
          </cell>
          <cell r="B6114" t="str">
            <v>HR</v>
          </cell>
          <cell r="C6114" t="str">
            <v>Biomass</v>
          </cell>
          <cell r="D6114" t="str">
            <v>2020</v>
          </cell>
          <cell r="E6114">
            <v>4500</v>
          </cell>
        </row>
        <row r="6115">
          <cell r="A6115" t="str">
            <v>Croatia</v>
          </cell>
          <cell r="B6115" t="str">
            <v>HR</v>
          </cell>
          <cell r="C6115" t="str">
            <v>Biomass</v>
          </cell>
          <cell r="D6115" t="str">
            <v>2021</v>
          </cell>
          <cell r="E6115">
            <v>4500</v>
          </cell>
        </row>
        <row r="6116">
          <cell r="A6116" t="str">
            <v>Croatia</v>
          </cell>
          <cell r="B6116" t="str">
            <v>HR</v>
          </cell>
          <cell r="C6116" t="str">
            <v>Biomass</v>
          </cell>
          <cell r="D6116" t="str">
            <v>2022</v>
          </cell>
          <cell r="E6116">
            <v>4500</v>
          </cell>
        </row>
        <row r="6117">
          <cell r="A6117" t="str">
            <v>Croatia</v>
          </cell>
          <cell r="B6117" t="str">
            <v>HR</v>
          </cell>
          <cell r="C6117" t="str">
            <v>Biomass</v>
          </cell>
          <cell r="D6117" t="str">
            <v>2023</v>
          </cell>
          <cell r="E6117">
            <v>4500</v>
          </cell>
        </row>
        <row r="6118">
          <cell r="A6118" t="str">
            <v>Croatia</v>
          </cell>
          <cell r="B6118" t="str">
            <v>HR</v>
          </cell>
          <cell r="C6118" t="str">
            <v>Biomass</v>
          </cell>
          <cell r="D6118" t="str">
            <v>2024</v>
          </cell>
          <cell r="E6118">
            <v>4500</v>
          </cell>
        </row>
        <row r="6119">
          <cell r="A6119" t="str">
            <v>Croatia</v>
          </cell>
          <cell r="B6119" t="str">
            <v>HR</v>
          </cell>
          <cell r="C6119" t="str">
            <v>Biomass</v>
          </cell>
          <cell r="D6119" t="str">
            <v>2025</v>
          </cell>
          <cell r="E6119">
            <v>4500</v>
          </cell>
        </row>
        <row r="6120">
          <cell r="A6120" t="str">
            <v>Croatia</v>
          </cell>
          <cell r="B6120" t="str">
            <v>HR</v>
          </cell>
          <cell r="C6120" t="str">
            <v>Biomass</v>
          </cell>
          <cell r="D6120" t="str">
            <v>2026</v>
          </cell>
          <cell r="E6120">
            <v>4500</v>
          </cell>
        </row>
        <row r="6121">
          <cell r="A6121" t="str">
            <v>Croatia</v>
          </cell>
          <cell r="B6121" t="str">
            <v>HR</v>
          </cell>
          <cell r="C6121" t="str">
            <v>Biomass</v>
          </cell>
          <cell r="D6121" t="str">
            <v>2027</v>
          </cell>
          <cell r="E6121">
            <v>4500</v>
          </cell>
        </row>
        <row r="6122">
          <cell r="A6122" t="str">
            <v>Croatia</v>
          </cell>
          <cell r="B6122" t="str">
            <v>HR</v>
          </cell>
          <cell r="C6122" t="str">
            <v>Biomass</v>
          </cell>
          <cell r="D6122" t="str">
            <v>2028</v>
          </cell>
          <cell r="E6122">
            <v>4500</v>
          </cell>
        </row>
        <row r="6123">
          <cell r="A6123" t="str">
            <v>Croatia</v>
          </cell>
          <cell r="B6123" t="str">
            <v>HR</v>
          </cell>
          <cell r="C6123" t="str">
            <v>Biomass</v>
          </cell>
          <cell r="D6123" t="str">
            <v>2029</v>
          </cell>
          <cell r="E6123">
            <v>4500</v>
          </cell>
        </row>
        <row r="6124">
          <cell r="A6124" t="str">
            <v>Croatia</v>
          </cell>
          <cell r="B6124" t="str">
            <v>HR</v>
          </cell>
          <cell r="C6124" t="str">
            <v>Biomass</v>
          </cell>
          <cell r="D6124" t="str">
            <v>2030</v>
          </cell>
          <cell r="E6124">
            <v>4500</v>
          </cell>
        </row>
        <row r="6125">
          <cell r="A6125" t="str">
            <v>Croatia</v>
          </cell>
          <cell r="B6125" t="str">
            <v>HR</v>
          </cell>
          <cell r="C6125" t="str">
            <v>Biomass</v>
          </cell>
          <cell r="D6125" t="str">
            <v>2031</v>
          </cell>
          <cell r="E6125">
            <v>4500</v>
          </cell>
        </row>
        <row r="6126">
          <cell r="A6126" t="str">
            <v>Croatia</v>
          </cell>
          <cell r="B6126" t="str">
            <v>HR</v>
          </cell>
          <cell r="C6126" t="str">
            <v>Biomass</v>
          </cell>
          <cell r="D6126" t="str">
            <v>2032</v>
          </cell>
          <cell r="E6126">
            <v>4500</v>
          </cell>
        </row>
        <row r="6127">
          <cell r="A6127" t="str">
            <v>Croatia</v>
          </cell>
          <cell r="B6127" t="str">
            <v>HR</v>
          </cell>
          <cell r="C6127" t="str">
            <v>Biomass</v>
          </cell>
          <cell r="D6127" t="str">
            <v>2033</v>
          </cell>
          <cell r="E6127">
            <v>4500</v>
          </cell>
        </row>
        <row r="6128">
          <cell r="A6128" t="str">
            <v>Croatia</v>
          </cell>
          <cell r="B6128" t="str">
            <v>HR</v>
          </cell>
          <cell r="C6128" t="str">
            <v>Biomass</v>
          </cell>
          <cell r="D6128" t="str">
            <v>2034</v>
          </cell>
          <cell r="E6128">
            <v>4500</v>
          </cell>
        </row>
        <row r="6129">
          <cell r="A6129" t="str">
            <v>Croatia</v>
          </cell>
          <cell r="B6129" t="str">
            <v>HR</v>
          </cell>
          <cell r="C6129" t="str">
            <v>Biomass</v>
          </cell>
          <cell r="D6129" t="str">
            <v>2035</v>
          </cell>
          <cell r="E6129">
            <v>4500</v>
          </cell>
        </row>
        <row r="6130">
          <cell r="A6130" t="str">
            <v>Croatia</v>
          </cell>
          <cell r="B6130" t="str">
            <v>HR</v>
          </cell>
          <cell r="C6130" t="str">
            <v>Biomass</v>
          </cell>
          <cell r="D6130" t="str">
            <v>2036</v>
          </cell>
          <cell r="E6130">
            <v>4500</v>
          </cell>
        </row>
        <row r="6131">
          <cell r="A6131" t="str">
            <v>Croatia</v>
          </cell>
          <cell r="B6131" t="str">
            <v>HR</v>
          </cell>
          <cell r="C6131" t="str">
            <v>Biomass</v>
          </cell>
          <cell r="D6131" t="str">
            <v>2037</v>
          </cell>
          <cell r="E6131">
            <v>4500</v>
          </cell>
        </row>
        <row r="6132">
          <cell r="A6132" t="str">
            <v>Croatia</v>
          </cell>
          <cell r="B6132" t="str">
            <v>HR</v>
          </cell>
          <cell r="C6132" t="str">
            <v>Biomass</v>
          </cell>
          <cell r="D6132" t="str">
            <v>2038</v>
          </cell>
          <cell r="E6132">
            <v>4500</v>
          </cell>
        </row>
        <row r="6133">
          <cell r="A6133" t="str">
            <v>Croatia</v>
          </cell>
          <cell r="B6133" t="str">
            <v>HR</v>
          </cell>
          <cell r="C6133" t="str">
            <v>Biomass</v>
          </cell>
          <cell r="D6133" t="str">
            <v>2039</v>
          </cell>
          <cell r="E6133">
            <v>4500</v>
          </cell>
        </row>
        <row r="6134">
          <cell r="A6134" t="str">
            <v>Croatia</v>
          </cell>
          <cell r="B6134" t="str">
            <v>HR</v>
          </cell>
          <cell r="C6134" t="str">
            <v>Biomass</v>
          </cell>
          <cell r="D6134" t="str">
            <v>2040</v>
          </cell>
          <cell r="E6134">
            <v>4500</v>
          </cell>
        </row>
        <row r="6135">
          <cell r="A6135" t="str">
            <v>Croatia</v>
          </cell>
          <cell r="B6135" t="str">
            <v>HR</v>
          </cell>
          <cell r="C6135" t="str">
            <v>Biomass</v>
          </cell>
          <cell r="D6135" t="str">
            <v>2041</v>
          </cell>
          <cell r="E6135">
            <v>4500</v>
          </cell>
        </row>
        <row r="6136">
          <cell r="A6136" t="str">
            <v>Croatia</v>
          </cell>
          <cell r="B6136" t="str">
            <v>HR</v>
          </cell>
          <cell r="C6136" t="str">
            <v>Biomass</v>
          </cell>
          <cell r="D6136" t="str">
            <v>2042</v>
          </cell>
          <cell r="E6136">
            <v>4500</v>
          </cell>
        </row>
        <row r="6137">
          <cell r="A6137" t="str">
            <v>Croatia</v>
          </cell>
          <cell r="B6137" t="str">
            <v>HR</v>
          </cell>
          <cell r="C6137" t="str">
            <v>Biomass</v>
          </cell>
          <cell r="D6137" t="str">
            <v>2043</v>
          </cell>
          <cell r="E6137">
            <v>4500</v>
          </cell>
        </row>
        <row r="6138">
          <cell r="A6138" t="str">
            <v>Croatia</v>
          </cell>
          <cell r="B6138" t="str">
            <v>HR</v>
          </cell>
          <cell r="C6138" t="str">
            <v>Biomass</v>
          </cell>
          <cell r="D6138" t="str">
            <v>2044</v>
          </cell>
          <cell r="E6138">
            <v>4500</v>
          </cell>
        </row>
        <row r="6139">
          <cell r="A6139" t="str">
            <v>Croatia</v>
          </cell>
          <cell r="B6139" t="str">
            <v>HR</v>
          </cell>
          <cell r="C6139" t="str">
            <v>Biomass</v>
          </cell>
          <cell r="D6139" t="str">
            <v>2045</v>
          </cell>
          <cell r="E6139">
            <v>4500</v>
          </cell>
        </row>
        <row r="6140">
          <cell r="A6140" t="str">
            <v>Croatia</v>
          </cell>
          <cell r="B6140" t="str">
            <v>HR</v>
          </cell>
          <cell r="C6140" t="str">
            <v>Biomass</v>
          </cell>
          <cell r="D6140" t="str">
            <v>2046</v>
          </cell>
          <cell r="E6140">
            <v>4500</v>
          </cell>
        </row>
        <row r="6141">
          <cell r="A6141" t="str">
            <v>Croatia</v>
          </cell>
          <cell r="B6141" t="str">
            <v>HR</v>
          </cell>
          <cell r="C6141" t="str">
            <v>Biomass</v>
          </cell>
          <cell r="D6141" t="str">
            <v>2047</v>
          </cell>
          <cell r="E6141">
            <v>4500</v>
          </cell>
        </row>
        <row r="6142">
          <cell r="A6142" t="str">
            <v>Croatia</v>
          </cell>
          <cell r="B6142" t="str">
            <v>HR</v>
          </cell>
          <cell r="C6142" t="str">
            <v>Biomass</v>
          </cell>
          <cell r="D6142" t="str">
            <v>2048</v>
          </cell>
          <cell r="E6142">
            <v>4500</v>
          </cell>
        </row>
        <row r="6143">
          <cell r="A6143" t="str">
            <v>Croatia</v>
          </cell>
          <cell r="B6143" t="str">
            <v>HR</v>
          </cell>
          <cell r="C6143" t="str">
            <v>Biomass</v>
          </cell>
          <cell r="D6143" t="str">
            <v>2049</v>
          </cell>
          <cell r="E6143">
            <v>4500</v>
          </cell>
        </row>
        <row r="6144">
          <cell r="A6144" t="str">
            <v>Croatia</v>
          </cell>
          <cell r="B6144" t="str">
            <v>HR</v>
          </cell>
          <cell r="C6144" t="str">
            <v>Biomass</v>
          </cell>
          <cell r="D6144" t="str">
            <v>2050</v>
          </cell>
          <cell r="E6144">
            <v>4500</v>
          </cell>
        </row>
        <row r="6145">
          <cell r="A6145" t="str">
            <v>Hungary</v>
          </cell>
          <cell r="B6145" t="str">
            <v>HU</v>
          </cell>
          <cell r="C6145" t="str">
            <v>Biomass</v>
          </cell>
          <cell r="D6145" t="str">
            <v>2018</v>
          </cell>
          <cell r="E6145">
            <v>4500</v>
          </cell>
        </row>
        <row r="6146">
          <cell r="A6146" t="str">
            <v>Hungary</v>
          </cell>
          <cell r="B6146" t="str">
            <v>HU</v>
          </cell>
          <cell r="C6146" t="str">
            <v>Biomass</v>
          </cell>
          <cell r="D6146" t="str">
            <v>2019</v>
          </cell>
          <cell r="E6146">
            <v>4500</v>
          </cell>
        </row>
        <row r="6147">
          <cell r="A6147" t="str">
            <v>Hungary</v>
          </cell>
          <cell r="B6147" t="str">
            <v>HU</v>
          </cell>
          <cell r="C6147" t="str">
            <v>Biomass</v>
          </cell>
          <cell r="D6147" t="str">
            <v>2020</v>
          </cell>
          <cell r="E6147">
            <v>4500</v>
          </cell>
        </row>
        <row r="6148">
          <cell r="A6148" t="str">
            <v>Hungary</v>
          </cell>
          <cell r="B6148" t="str">
            <v>HU</v>
          </cell>
          <cell r="C6148" t="str">
            <v>Biomass</v>
          </cell>
          <cell r="D6148" t="str">
            <v>2021</v>
          </cell>
          <cell r="E6148">
            <v>4500</v>
          </cell>
        </row>
        <row r="6149">
          <cell r="A6149" t="str">
            <v>Hungary</v>
          </cell>
          <cell r="B6149" t="str">
            <v>HU</v>
          </cell>
          <cell r="C6149" t="str">
            <v>Biomass</v>
          </cell>
          <cell r="D6149" t="str">
            <v>2022</v>
          </cell>
          <cell r="E6149">
            <v>4500</v>
          </cell>
        </row>
        <row r="6150">
          <cell r="A6150" t="str">
            <v>Hungary</v>
          </cell>
          <cell r="B6150" t="str">
            <v>HU</v>
          </cell>
          <cell r="C6150" t="str">
            <v>Biomass</v>
          </cell>
          <cell r="D6150" t="str">
            <v>2023</v>
          </cell>
          <cell r="E6150">
            <v>4500</v>
          </cell>
        </row>
        <row r="6151">
          <cell r="A6151" t="str">
            <v>Hungary</v>
          </cell>
          <cell r="B6151" t="str">
            <v>HU</v>
          </cell>
          <cell r="C6151" t="str">
            <v>Biomass</v>
          </cell>
          <cell r="D6151" t="str">
            <v>2024</v>
          </cell>
          <cell r="E6151">
            <v>4500</v>
          </cell>
        </row>
        <row r="6152">
          <cell r="A6152" t="str">
            <v>Hungary</v>
          </cell>
          <cell r="B6152" t="str">
            <v>HU</v>
          </cell>
          <cell r="C6152" t="str">
            <v>Biomass</v>
          </cell>
          <cell r="D6152" t="str">
            <v>2025</v>
          </cell>
          <cell r="E6152">
            <v>4500</v>
          </cell>
        </row>
        <row r="6153">
          <cell r="A6153" t="str">
            <v>Hungary</v>
          </cell>
          <cell r="B6153" t="str">
            <v>HU</v>
          </cell>
          <cell r="C6153" t="str">
            <v>Biomass</v>
          </cell>
          <cell r="D6153" t="str">
            <v>2026</v>
          </cell>
          <cell r="E6153">
            <v>4500</v>
          </cell>
        </row>
        <row r="6154">
          <cell r="A6154" t="str">
            <v>Hungary</v>
          </cell>
          <cell r="B6154" t="str">
            <v>HU</v>
          </cell>
          <cell r="C6154" t="str">
            <v>Biomass</v>
          </cell>
          <cell r="D6154" t="str">
            <v>2027</v>
          </cell>
          <cell r="E6154">
            <v>4500</v>
          </cell>
        </row>
        <row r="6155">
          <cell r="A6155" t="str">
            <v>Hungary</v>
          </cell>
          <cell r="B6155" t="str">
            <v>HU</v>
          </cell>
          <cell r="C6155" t="str">
            <v>Biomass</v>
          </cell>
          <cell r="D6155" t="str">
            <v>2028</v>
          </cell>
          <cell r="E6155">
            <v>4500</v>
          </cell>
        </row>
        <row r="6156">
          <cell r="A6156" t="str">
            <v>Hungary</v>
          </cell>
          <cell r="B6156" t="str">
            <v>HU</v>
          </cell>
          <cell r="C6156" t="str">
            <v>Biomass</v>
          </cell>
          <cell r="D6156" t="str">
            <v>2029</v>
          </cell>
          <cell r="E6156">
            <v>4500</v>
          </cell>
        </row>
        <row r="6157">
          <cell r="A6157" t="str">
            <v>Hungary</v>
          </cell>
          <cell r="B6157" t="str">
            <v>HU</v>
          </cell>
          <cell r="C6157" t="str">
            <v>Biomass</v>
          </cell>
          <cell r="D6157" t="str">
            <v>2030</v>
          </cell>
          <cell r="E6157">
            <v>4500</v>
          </cell>
        </row>
        <row r="6158">
          <cell r="A6158" t="str">
            <v>Hungary</v>
          </cell>
          <cell r="B6158" t="str">
            <v>HU</v>
          </cell>
          <cell r="C6158" t="str">
            <v>Biomass</v>
          </cell>
          <cell r="D6158" t="str">
            <v>2031</v>
          </cell>
          <cell r="E6158">
            <v>4500</v>
          </cell>
        </row>
        <row r="6159">
          <cell r="A6159" t="str">
            <v>Hungary</v>
          </cell>
          <cell r="B6159" t="str">
            <v>HU</v>
          </cell>
          <cell r="C6159" t="str">
            <v>Biomass</v>
          </cell>
          <cell r="D6159" t="str">
            <v>2032</v>
          </cell>
          <cell r="E6159">
            <v>4500</v>
          </cell>
        </row>
        <row r="6160">
          <cell r="A6160" t="str">
            <v>Hungary</v>
          </cell>
          <cell r="B6160" t="str">
            <v>HU</v>
          </cell>
          <cell r="C6160" t="str">
            <v>Biomass</v>
          </cell>
          <cell r="D6160" t="str">
            <v>2033</v>
          </cell>
          <cell r="E6160">
            <v>4500</v>
          </cell>
        </row>
        <row r="6161">
          <cell r="A6161" t="str">
            <v>Hungary</v>
          </cell>
          <cell r="B6161" t="str">
            <v>HU</v>
          </cell>
          <cell r="C6161" t="str">
            <v>Biomass</v>
          </cell>
          <cell r="D6161" t="str">
            <v>2034</v>
          </cell>
          <cell r="E6161">
            <v>4500</v>
          </cell>
        </row>
        <row r="6162">
          <cell r="A6162" t="str">
            <v>Hungary</v>
          </cell>
          <cell r="B6162" t="str">
            <v>HU</v>
          </cell>
          <cell r="C6162" t="str">
            <v>Biomass</v>
          </cell>
          <cell r="D6162" t="str">
            <v>2035</v>
          </cell>
          <cell r="E6162">
            <v>4500</v>
          </cell>
        </row>
        <row r="6163">
          <cell r="A6163" t="str">
            <v>Hungary</v>
          </cell>
          <cell r="B6163" t="str">
            <v>HU</v>
          </cell>
          <cell r="C6163" t="str">
            <v>Biomass</v>
          </cell>
          <cell r="D6163" t="str">
            <v>2036</v>
          </cell>
          <cell r="E6163">
            <v>4500</v>
          </cell>
        </row>
        <row r="6164">
          <cell r="A6164" t="str">
            <v>Hungary</v>
          </cell>
          <cell r="B6164" t="str">
            <v>HU</v>
          </cell>
          <cell r="C6164" t="str">
            <v>Biomass</v>
          </cell>
          <cell r="D6164" t="str">
            <v>2037</v>
          </cell>
          <cell r="E6164">
            <v>4500</v>
          </cell>
        </row>
        <row r="6165">
          <cell r="A6165" t="str">
            <v>Hungary</v>
          </cell>
          <cell r="B6165" t="str">
            <v>HU</v>
          </cell>
          <cell r="C6165" t="str">
            <v>Biomass</v>
          </cell>
          <cell r="D6165" t="str">
            <v>2038</v>
          </cell>
          <cell r="E6165">
            <v>4500</v>
          </cell>
        </row>
        <row r="6166">
          <cell r="A6166" t="str">
            <v>Hungary</v>
          </cell>
          <cell r="B6166" t="str">
            <v>HU</v>
          </cell>
          <cell r="C6166" t="str">
            <v>Biomass</v>
          </cell>
          <cell r="D6166" t="str">
            <v>2039</v>
          </cell>
          <cell r="E6166">
            <v>4500</v>
          </cell>
        </row>
        <row r="6167">
          <cell r="A6167" t="str">
            <v>Hungary</v>
          </cell>
          <cell r="B6167" t="str">
            <v>HU</v>
          </cell>
          <cell r="C6167" t="str">
            <v>Biomass</v>
          </cell>
          <cell r="D6167" t="str">
            <v>2040</v>
          </cell>
          <cell r="E6167">
            <v>4500</v>
          </cell>
        </row>
        <row r="6168">
          <cell r="A6168" t="str">
            <v>Hungary</v>
          </cell>
          <cell r="B6168" t="str">
            <v>HU</v>
          </cell>
          <cell r="C6168" t="str">
            <v>Biomass</v>
          </cell>
          <cell r="D6168" t="str">
            <v>2041</v>
          </cell>
          <cell r="E6168">
            <v>4500</v>
          </cell>
        </row>
        <row r="6169">
          <cell r="A6169" t="str">
            <v>Hungary</v>
          </cell>
          <cell r="B6169" t="str">
            <v>HU</v>
          </cell>
          <cell r="C6169" t="str">
            <v>Biomass</v>
          </cell>
          <cell r="D6169" t="str">
            <v>2042</v>
          </cell>
          <cell r="E6169">
            <v>4500</v>
          </cell>
        </row>
        <row r="6170">
          <cell r="A6170" t="str">
            <v>Hungary</v>
          </cell>
          <cell r="B6170" t="str">
            <v>HU</v>
          </cell>
          <cell r="C6170" t="str">
            <v>Biomass</v>
          </cell>
          <cell r="D6170" t="str">
            <v>2043</v>
          </cell>
          <cell r="E6170">
            <v>4500</v>
          </cell>
        </row>
        <row r="6171">
          <cell r="A6171" t="str">
            <v>Hungary</v>
          </cell>
          <cell r="B6171" t="str">
            <v>HU</v>
          </cell>
          <cell r="C6171" t="str">
            <v>Biomass</v>
          </cell>
          <cell r="D6171" t="str">
            <v>2044</v>
          </cell>
          <cell r="E6171">
            <v>4500</v>
          </cell>
        </row>
        <row r="6172">
          <cell r="A6172" t="str">
            <v>Hungary</v>
          </cell>
          <cell r="B6172" t="str">
            <v>HU</v>
          </cell>
          <cell r="C6172" t="str">
            <v>Biomass</v>
          </cell>
          <cell r="D6172" t="str">
            <v>2045</v>
          </cell>
          <cell r="E6172">
            <v>4500</v>
          </cell>
        </row>
        <row r="6173">
          <cell r="A6173" t="str">
            <v>Hungary</v>
          </cell>
          <cell r="B6173" t="str">
            <v>HU</v>
          </cell>
          <cell r="C6173" t="str">
            <v>Biomass</v>
          </cell>
          <cell r="D6173" t="str">
            <v>2046</v>
          </cell>
          <cell r="E6173">
            <v>4500</v>
          </cell>
        </row>
        <row r="6174">
          <cell r="A6174" t="str">
            <v>Hungary</v>
          </cell>
          <cell r="B6174" t="str">
            <v>HU</v>
          </cell>
          <cell r="C6174" t="str">
            <v>Biomass</v>
          </cell>
          <cell r="D6174" t="str">
            <v>2047</v>
          </cell>
          <cell r="E6174">
            <v>4500</v>
          </cell>
        </row>
        <row r="6175">
          <cell r="A6175" t="str">
            <v>Hungary</v>
          </cell>
          <cell r="B6175" t="str">
            <v>HU</v>
          </cell>
          <cell r="C6175" t="str">
            <v>Biomass</v>
          </cell>
          <cell r="D6175" t="str">
            <v>2048</v>
          </cell>
          <cell r="E6175">
            <v>4500</v>
          </cell>
        </row>
        <row r="6176">
          <cell r="A6176" t="str">
            <v>Hungary</v>
          </cell>
          <cell r="B6176" t="str">
            <v>HU</v>
          </cell>
          <cell r="C6176" t="str">
            <v>Biomass</v>
          </cell>
          <cell r="D6176" t="str">
            <v>2049</v>
          </cell>
          <cell r="E6176">
            <v>4500</v>
          </cell>
        </row>
        <row r="6177">
          <cell r="A6177" t="str">
            <v>Hungary</v>
          </cell>
          <cell r="B6177" t="str">
            <v>HU</v>
          </cell>
          <cell r="C6177" t="str">
            <v>Biomass</v>
          </cell>
          <cell r="D6177" t="str">
            <v>2050</v>
          </cell>
          <cell r="E6177">
            <v>4500</v>
          </cell>
        </row>
        <row r="6178">
          <cell r="A6178" t="str">
            <v>Ireland</v>
          </cell>
          <cell r="B6178" t="str">
            <v>IE</v>
          </cell>
          <cell r="C6178" t="str">
            <v>Biomass</v>
          </cell>
          <cell r="D6178" t="str">
            <v>2018</v>
          </cell>
          <cell r="E6178">
            <v>4500</v>
          </cell>
        </row>
        <row r="6179">
          <cell r="A6179" t="str">
            <v>Ireland</v>
          </cell>
          <cell r="B6179" t="str">
            <v>IE</v>
          </cell>
          <cell r="C6179" t="str">
            <v>Biomass</v>
          </cell>
          <cell r="D6179" t="str">
            <v>2019</v>
          </cell>
          <cell r="E6179">
            <v>4500</v>
          </cell>
        </row>
        <row r="6180">
          <cell r="A6180" t="str">
            <v>Ireland</v>
          </cell>
          <cell r="B6180" t="str">
            <v>IE</v>
          </cell>
          <cell r="C6180" t="str">
            <v>Biomass</v>
          </cell>
          <cell r="D6180" t="str">
            <v>2020</v>
          </cell>
          <cell r="E6180">
            <v>4500</v>
          </cell>
        </row>
        <row r="6181">
          <cell r="A6181" t="str">
            <v>Ireland</v>
          </cell>
          <cell r="B6181" t="str">
            <v>IE</v>
          </cell>
          <cell r="C6181" t="str">
            <v>Biomass</v>
          </cell>
          <cell r="D6181" t="str">
            <v>2021</v>
          </cell>
          <cell r="E6181">
            <v>4500</v>
          </cell>
        </row>
        <row r="6182">
          <cell r="A6182" t="str">
            <v>Ireland</v>
          </cell>
          <cell r="B6182" t="str">
            <v>IE</v>
          </cell>
          <cell r="C6182" t="str">
            <v>Biomass</v>
          </cell>
          <cell r="D6182" t="str">
            <v>2022</v>
          </cell>
          <cell r="E6182">
            <v>4500</v>
          </cell>
        </row>
        <row r="6183">
          <cell r="A6183" t="str">
            <v>Ireland</v>
          </cell>
          <cell r="B6183" t="str">
            <v>IE</v>
          </cell>
          <cell r="C6183" t="str">
            <v>Biomass</v>
          </cell>
          <cell r="D6183" t="str">
            <v>2023</v>
          </cell>
          <cell r="E6183">
            <v>4500</v>
          </cell>
        </row>
        <row r="6184">
          <cell r="A6184" t="str">
            <v>Ireland</v>
          </cell>
          <cell r="B6184" t="str">
            <v>IE</v>
          </cell>
          <cell r="C6184" t="str">
            <v>Biomass</v>
          </cell>
          <cell r="D6184" t="str">
            <v>2024</v>
          </cell>
          <cell r="E6184">
            <v>4500</v>
          </cell>
        </row>
        <row r="6185">
          <cell r="A6185" t="str">
            <v>Ireland</v>
          </cell>
          <cell r="B6185" t="str">
            <v>IE</v>
          </cell>
          <cell r="C6185" t="str">
            <v>Biomass</v>
          </cell>
          <cell r="D6185" t="str">
            <v>2025</v>
          </cell>
          <cell r="E6185">
            <v>4500</v>
          </cell>
        </row>
        <row r="6186">
          <cell r="A6186" t="str">
            <v>Ireland</v>
          </cell>
          <cell r="B6186" t="str">
            <v>IE</v>
          </cell>
          <cell r="C6186" t="str">
            <v>Biomass</v>
          </cell>
          <cell r="D6186" t="str">
            <v>2026</v>
          </cell>
          <cell r="E6186">
            <v>4500</v>
          </cell>
        </row>
        <row r="6187">
          <cell r="A6187" t="str">
            <v>Ireland</v>
          </cell>
          <cell r="B6187" t="str">
            <v>IE</v>
          </cell>
          <cell r="C6187" t="str">
            <v>Biomass</v>
          </cell>
          <cell r="D6187" t="str">
            <v>2027</v>
          </cell>
          <cell r="E6187">
            <v>4500</v>
          </cell>
        </row>
        <row r="6188">
          <cell r="A6188" t="str">
            <v>Ireland</v>
          </cell>
          <cell r="B6188" t="str">
            <v>IE</v>
          </cell>
          <cell r="C6188" t="str">
            <v>Biomass</v>
          </cell>
          <cell r="D6188" t="str">
            <v>2028</v>
          </cell>
          <cell r="E6188">
            <v>4500</v>
          </cell>
        </row>
        <row r="6189">
          <cell r="A6189" t="str">
            <v>Ireland</v>
          </cell>
          <cell r="B6189" t="str">
            <v>IE</v>
          </cell>
          <cell r="C6189" t="str">
            <v>Biomass</v>
          </cell>
          <cell r="D6189" t="str">
            <v>2029</v>
          </cell>
          <cell r="E6189">
            <v>4500</v>
          </cell>
        </row>
        <row r="6190">
          <cell r="A6190" t="str">
            <v>Ireland</v>
          </cell>
          <cell r="B6190" t="str">
            <v>IE</v>
          </cell>
          <cell r="C6190" t="str">
            <v>Biomass</v>
          </cell>
          <cell r="D6190" t="str">
            <v>2030</v>
          </cell>
          <cell r="E6190">
            <v>4500</v>
          </cell>
        </row>
        <row r="6191">
          <cell r="A6191" t="str">
            <v>Ireland</v>
          </cell>
          <cell r="B6191" t="str">
            <v>IE</v>
          </cell>
          <cell r="C6191" t="str">
            <v>Biomass</v>
          </cell>
          <cell r="D6191" t="str">
            <v>2031</v>
          </cell>
          <cell r="E6191">
            <v>4500</v>
          </cell>
        </row>
        <row r="6192">
          <cell r="A6192" t="str">
            <v>Ireland</v>
          </cell>
          <cell r="B6192" t="str">
            <v>IE</v>
          </cell>
          <cell r="C6192" t="str">
            <v>Biomass</v>
          </cell>
          <cell r="D6192" t="str">
            <v>2032</v>
          </cell>
          <cell r="E6192">
            <v>4500</v>
          </cell>
        </row>
        <row r="6193">
          <cell r="A6193" t="str">
            <v>Ireland</v>
          </cell>
          <cell r="B6193" t="str">
            <v>IE</v>
          </cell>
          <cell r="C6193" t="str">
            <v>Biomass</v>
          </cell>
          <cell r="D6193" t="str">
            <v>2033</v>
          </cell>
          <cell r="E6193">
            <v>4500</v>
          </cell>
        </row>
        <row r="6194">
          <cell r="A6194" t="str">
            <v>Ireland</v>
          </cell>
          <cell r="B6194" t="str">
            <v>IE</v>
          </cell>
          <cell r="C6194" t="str">
            <v>Biomass</v>
          </cell>
          <cell r="D6194" t="str">
            <v>2034</v>
          </cell>
          <cell r="E6194">
            <v>4500</v>
          </cell>
        </row>
        <row r="6195">
          <cell r="A6195" t="str">
            <v>Ireland</v>
          </cell>
          <cell r="B6195" t="str">
            <v>IE</v>
          </cell>
          <cell r="C6195" t="str">
            <v>Biomass</v>
          </cell>
          <cell r="D6195" t="str">
            <v>2035</v>
          </cell>
          <cell r="E6195">
            <v>4500</v>
          </cell>
        </row>
        <row r="6196">
          <cell r="A6196" t="str">
            <v>Ireland</v>
          </cell>
          <cell r="B6196" t="str">
            <v>IE</v>
          </cell>
          <cell r="C6196" t="str">
            <v>Biomass</v>
          </cell>
          <cell r="D6196" t="str">
            <v>2036</v>
          </cell>
          <cell r="E6196">
            <v>4500</v>
          </cell>
        </row>
        <row r="6197">
          <cell r="A6197" t="str">
            <v>Ireland</v>
          </cell>
          <cell r="B6197" t="str">
            <v>IE</v>
          </cell>
          <cell r="C6197" t="str">
            <v>Biomass</v>
          </cell>
          <cell r="D6197" t="str">
            <v>2037</v>
          </cell>
          <cell r="E6197">
            <v>4500</v>
          </cell>
        </row>
        <row r="6198">
          <cell r="A6198" t="str">
            <v>Ireland</v>
          </cell>
          <cell r="B6198" t="str">
            <v>IE</v>
          </cell>
          <cell r="C6198" t="str">
            <v>Biomass</v>
          </cell>
          <cell r="D6198" t="str">
            <v>2038</v>
          </cell>
          <cell r="E6198">
            <v>4500</v>
          </cell>
        </row>
        <row r="6199">
          <cell r="A6199" t="str">
            <v>Ireland</v>
          </cell>
          <cell r="B6199" t="str">
            <v>IE</v>
          </cell>
          <cell r="C6199" t="str">
            <v>Biomass</v>
          </cell>
          <cell r="D6199" t="str">
            <v>2039</v>
          </cell>
          <cell r="E6199">
            <v>4500</v>
          </cell>
        </row>
        <row r="6200">
          <cell r="A6200" t="str">
            <v>Ireland</v>
          </cell>
          <cell r="B6200" t="str">
            <v>IE</v>
          </cell>
          <cell r="C6200" t="str">
            <v>Biomass</v>
          </cell>
          <cell r="D6200" t="str">
            <v>2040</v>
          </cell>
          <cell r="E6200">
            <v>4500</v>
          </cell>
        </row>
        <row r="6201">
          <cell r="A6201" t="str">
            <v>Ireland</v>
          </cell>
          <cell r="B6201" t="str">
            <v>IE</v>
          </cell>
          <cell r="C6201" t="str">
            <v>Biomass</v>
          </cell>
          <cell r="D6201" t="str">
            <v>2041</v>
          </cell>
          <cell r="E6201">
            <v>4500</v>
          </cell>
        </row>
        <row r="6202">
          <cell r="A6202" t="str">
            <v>Ireland</v>
          </cell>
          <cell r="B6202" t="str">
            <v>IE</v>
          </cell>
          <cell r="C6202" t="str">
            <v>Biomass</v>
          </cell>
          <cell r="D6202" t="str">
            <v>2042</v>
          </cell>
          <cell r="E6202">
            <v>4500</v>
          </cell>
        </row>
        <row r="6203">
          <cell r="A6203" t="str">
            <v>Ireland</v>
          </cell>
          <cell r="B6203" t="str">
            <v>IE</v>
          </cell>
          <cell r="C6203" t="str">
            <v>Biomass</v>
          </cell>
          <cell r="D6203" t="str">
            <v>2043</v>
          </cell>
          <cell r="E6203">
            <v>4500</v>
          </cell>
        </row>
        <row r="6204">
          <cell r="A6204" t="str">
            <v>Ireland</v>
          </cell>
          <cell r="B6204" t="str">
            <v>IE</v>
          </cell>
          <cell r="C6204" t="str">
            <v>Biomass</v>
          </cell>
          <cell r="D6204" t="str">
            <v>2044</v>
          </cell>
          <cell r="E6204">
            <v>4500</v>
          </cell>
        </row>
        <row r="6205">
          <cell r="A6205" t="str">
            <v>Ireland</v>
          </cell>
          <cell r="B6205" t="str">
            <v>IE</v>
          </cell>
          <cell r="C6205" t="str">
            <v>Biomass</v>
          </cell>
          <cell r="D6205" t="str">
            <v>2045</v>
          </cell>
          <cell r="E6205">
            <v>4500</v>
          </cell>
        </row>
        <row r="6206">
          <cell r="A6206" t="str">
            <v>Ireland</v>
          </cell>
          <cell r="B6206" t="str">
            <v>IE</v>
          </cell>
          <cell r="C6206" t="str">
            <v>Biomass</v>
          </cell>
          <cell r="D6206" t="str">
            <v>2046</v>
          </cell>
          <cell r="E6206">
            <v>4500</v>
          </cell>
        </row>
        <row r="6207">
          <cell r="A6207" t="str">
            <v>Ireland</v>
          </cell>
          <cell r="B6207" t="str">
            <v>IE</v>
          </cell>
          <cell r="C6207" t="str">
            <v>Biomass</v>
          </cell>
          <cell r="D6207" t="str">
            <v>2047</v>
          </cell>
          <cell r="E6207">
            <v>4500</v>
          </cell>
        </row>
        <row r="6208">
          <cell r="A6208" t="str">
            <v>Ireland</v>
          </cell>
          <cell r="B6208" t="str">
            <v>IE</v>
          </cell>
          <cell r="C6208" t="str">
            <v>Biomass</v>
          </cell>
          <cell r="D6208" t="str">
            <v>2048</v>
          </cell>
          <cell r="E6208">
            <v>4500</v>
          </cell>
        </row>
        <row r="6209">
          <cell r="A6209" t="str">
            <v>Ireland</v>
          </cell>
          <cell r="B6209" t="str">
            <v>IE</v>
          </cell>
          <cell r="C6209" t="str">
            <v>Biomass</v>
          </cell>
          <cell r="D6209" t="str">
            <v>2049</v>
          </cell>
          <cell r="E6209">
            <v>4500</v>
          </cell>
        </row>
        <row r="6210">
          <cell r="A6210" t="str">
            <v>Ireland</v>
          </cell>
          <cell r="B6210" t="str">
            <v>IE</v>
          </cell>
          <cell r="C6210" t="str">
            <v>Biomass</v>
          </cell>
          <cell r="D6210" t="str">
            <v>2050</v>
          </cell>
          <cell r="E6210">
            <v>4500</v>
          </cell>
        </row>
        <row r="6211">
          <cell r="A6211" t="str">
            <v>Italy</v>
          </cell>
          <cell r="B6211" t="str">
            <v>IT</v>
          </cell>
          <cell r="C6211" t="str">
            <v>Biomass</v>
          </cell>
          <cell r="D6211" t="str">
            <v>2018</v>
          </cell>
          <cell r="E6211">
            <v>4500</v>
          </cell>
        </row>
        <row r="6212">
          <cell r="A6212" t="str">
            <v>Italy</v>
          </cell>
          <cell r="B6212" t="str">
            <v>IT</v>
          </cell>
          <cell r="C6212" t="str">
            <v>Biomass</v>
          </cell>
          <cell r="D6212" t="str">
            <v>2019</v>
          </cell>
          <cell r="E6212">
            <v>4500</v>
          </cell>
        </row>
        <row r="6213">
          <cell r="A6213" t="str">
            <v>Italy</v>
          </cell>
          <cell r="B6213" t="str">
            <v>IT</v>
          </cell>
          <cell r="C6213" t="str">
            <v>Biomass</v>
          </cell>
          <cell r="D6213" t="str">
            <v>2020</v>
          </cell>
          <cell r="E6213">
            <v>4500</v>
          </cell>
        </row>
        <row r="6214">
          <cell r="A6214" t="str">
            <v>Italy</v>
          </cell>
          <cell r="B6214" t="str">
            <v>IT</v>
          </cell>
          <cell r="C6214" t="str">
            <v>Biomass</v>
          </cell>
          <cell r="D6214" t="str">
            <v>2021</v>
          </cell>
          <cell r="E6214">
            <v>4500</v>
          </cell>
        </row>
        <row r="6215">
          <cell r="A6215" t="str">
            <v>Italy</v>
          </cell>
          <cell r="B6215" t="str">
            <v>IT</v>
          </cell>
          <cell r="C6215" t="str">
            <v>Biomass</v>
          </cell>
          <cell r="D6215" t="str">
            <v>2022</v>
          </cell>
          <cell r="E6215">
            <v>4500</v>
          </cell>
        </row>
        <row r="6216">
          <cell r="A6216" t="str">
            <v>Italy</v>
          </cell>
          <cell r="B6216" t="str">
            <v>IT</v>
          </cell>
          <cell r="C6216" t="str">
            <v>Biomass</v>
          </cell>
          <cell r="D6216" t="str">
            <v>2023</v>
          </cell>
          <cell r="E6216">
            <v>4500</v>
          </cell>
        </row>
        <row r="6217">
          <cell r="A6217" t="str">
            <v>Italy</v>
          </cell>
          <cell r="B6217" t="str">
            <v>IT</v>
          </cell>
          <cell r="C6217" t="str">
            <v>Biomass</v>
          </cell>
          <cell r="D6217" t="str">
            <v>2024</v>
          </cell>
          <cell r="E6217">
            <v>4500</v>
          </cell>
        </row>
        <row r="6218">
          <cell r="A6218" t="str">
            <v>Italy</v>
          </cell>
          <cell r="B6218" t="str">
            <v>IT</v>
          </cell>
          <cell r="C6218" t="str">
            <v>Biomass</v>
          </cell>
          <cell r="D6218" t="str">
            <v>2025</v>
          </cell>
          <cell r="E6218">
            <v>4500</v>
          </cell>
        </row>
        <row r="6219">
          <cell r="A6219" t="str">
            <v>Italy</v>
          </cell>
          <cell r="B6219" t="str">
            <v>IT</v>
          </cell>
          <cell r="C6219" t="str">
            <v>Biomass</v>
          </cell>
          <cell r="D6219" t="str">
            <v>2026</v>
          </cell>
          <cell r="E6219">
            <v>4500</v>
          </cell>
        </row>
        <row r="6220">
          <cell r="A6220" t="str">
            <v>Italy</v>
          </cell>
          <cell r="B6220" t="str">
            <v>IT</v>
          </cell>
          <cell r="C6220" t="str">
            <v>Biomass</v>
          </cell>
          <cell r="D6220" t="str">
            <v>2027</v>
          </cell>
          <cell r="E6220">
            <v>4500</v>
          </cell>
        </row>
        <row r="6221">
          <cell r="A6221" t="str">
            <v>Italy</v>
          </cell>
          <cell r="B6221" t="str">
            <v>IT</v>
          </cell>
          <cell r="C6221" t="str">
            <v>Biomass</v>
          </cell>
          <cell r="D6221" t="str">
            <v>2028</v>
          </cell>
          <cell r="E6221">
            <v>4500</v>
          </cell>
        </row>
        <row r="6222">
          <cell r="A6222" t="str">
            <v>Italy</v>
          </cell>
          <cell r="B6222" t="str">
            <v>IT</v>
          </cell>
          <cell r="C6222" t="str">
            <v>Biomass</v>
          </cell>
          <cell r="D6222" t="str">
            <v>2029</v>
          </cell>
          <cell r="E6222">
            <v>4500</v>
          </cell>
        </row>
        <row r="6223">
          <cell r="A6223" t="str">
            <v>Italy</v>
          </cell>
          <cell r="B6223" t="str">
            <v>IT</v>
          </cell>
          <cell r="C6223" t="str">
            <v>Biomass</v>
          </cell>
          <cell r="D6223" t="str">
            <v>2030</v>
          </cell>
          <cell r="E6223">
            <v>4500</v>
          </cell>
        </row>
        <row r="6224">
          <cell r="A6224" t="str">
            <v>Italy</v>
          </cell>
          <cell r="B6224" t="str">
            <v>IT</v>
          </cell>
          <cell r="C6224" t="str">
            <v>Biomass</v>
          </cell>
          <cell r="D6224" t="str">
            <v>2031</v>
          </cell>
          <cell r="E6224">
            <v>4500</v>
          </cell>
        </row>
        <row r="6225">
          <cell r="A6225" t="str">
            <v>Italy</v>
          </cell>
          <cell r="B6225" t="str">
            <v>IT</v>
          </cell>
          <cell r="C6225" t="str">
            <v>Biomass</v>
          </cell>
          <cell r="D6225" t="str">
            <v>2032</v>
          </cell>
          <cell r="E6225">
            <v>4500</v>
          </cell>
        </row>
        <row r="6226">
          <cell r="A6226" t="str">
            <v>Italy</v>
          </cell>
          <cell r="B6226" t="str">
            <v>IT</v>
          </cell>
          <cell r="C6226" t="str">
            <v>Biomass</v>
          </cell>
          <cell r="D6226" t="str">
            <v>2033</v>
          </cell>
          <cell r="E6226">
            <v>4500</v>
          </cell>
        </row>
        <row r="6227">
          <cell r="A6227" t="str">
            <v>Italy</v>
          </cell>
          <cell r="B6227" t="str">
            <v>IT</v>
          </cell>
          <cell r="C6227" t="str">
            <v>Biomass</v>
          </cell>
          <cell r="D6227" t="str">
            <v>2034</v>
          </cell>
          <cell r="E6227">
            <v>4500</v>
          </cell>
        </row>
        <row r="6228">
          <cell r="A6228" t="str">
            <v>Italy</v>
          </cell>
          <cell r="B6228" t="str">
            <v>IT</v>
          </cell>
          <cell r="C6228" t="str">
            <v>Biomass</v>
          </cell>
          <cell r="D6228" t="str">
            <v>2035</v>
          </cell>
          <cell r="E6228">
            <v>4500</v>
          </cell>
        </row>
        <row r="6229">
          <cell r="A6229" t="str">
            <v>Italy</v>
          </cell>
          <cell r="B6229" t="str">
            <v>IT</v>
          </cell>
          <cell r="C6229" t="str">
            <v>Biomass</v>
          </cell>
          <cell r="D6229" t="str">
            <v>2036</v>
          </cell>
          <cell r="E6229">
            <v>4500</v>
          </cell>
        </row>
        <row r="6230">
          <cell r="A6230" t="str">
            <v>Italy</v>
          </cell>
          <cell r="B6230" t="str">
            <v>IT</v>
          </cell>
          <cell r="C6230" t="str">
            <v>Biomass</v>
          </cell>
          <cell r="D6230" t="str">
            <v>2037</v>
          </cell>
          <cell r="E6230">
            <v>4500</v>
          </cell>
        </row>
        <row r="6231">
          <cell r="A6231" t="str">
            <v>Italy</v>
          </cell>
          <cell r="B6231" t="str">
            <v>IT</v>
          </cell>
          <cell r="C6231" t="str">
            <v>Biomass</v>
          </cell>
          <cell r="D6231" t="str">
            <v>2038</v>
          </cell>
          <cell r="E6231">
            <v>4500</v>
          </cell>
        </row>
        <row r="6232">
          <cell r="A6232" t="str">
            <v>Italy</v>
          </cell>
          <cell r="B6232" t="str">
            <v>IT</v>
          </cell>
          <cell r="C6232" t="str">
            <v>Biomass</v>
          </cell>
          <cell r="D6232" t="str">
            <v>2039</v>
          </cell>
          <cell r="E6232">
            <v>4500</v>
          </cell>
        </row>
        <row r="6233">
          <cell r="A6233" t="str">
            <v>Italy</v>
          </cell>
          <cell r="B6233" t="str">
            <v>IT</v>
          </cell>
          <cell r="C6233" t="str">
            <v>Biomass</v>
          </cell>
          <cell r="D6233" t="str">
            <v>2040</v>
          </cell>
          <cell r="E6233">
            <v>4500</v>
          </cell>
        </row>
        <row r="6234">
          <cell r="A6234" t="str">
            <v>Italy</v>
          </cell>
          <cell r="B6234" t="str">
            <v>IT</v>
          </cell>
          <cell r="C6234" t="str">
            <v>Biomass</v>
          </cell>
          <cell r="D6234" t="str">
            <v>2041</v>
          </cell>
          <cell r="E6234">
            <v>4500</v>
          </cell>
        </row>
        <row r="6235">
          <cell r="A6235" t="str">
            <v>Italy</v>
          </cell>
          <cell r="B6235" t="str">
            <v>IT</v>
          </cell>
          <cell r="C6235" t="str">
            <v>Biomass</v>
          </cell>
          <cell r="D6235" t="str">
            <v>2042</v>
          </cell>
          <cell r="E6235">
            <v>4500</v>
          </cell>
        </row>
        <row r="6236">
          <cell r="A6236" t="str">
            <v>Italy</v>
          </cell>
          <cell r="B6236" t="str">
            <v>IT</v>
          </cell>
          <cell r="C6236" t="str">
            <v>Biomass</v>
          </cell>
          <cell r="D6236" t="str">
            <v>2043</v>
          </cell>
          <cell r="E6236">
            <v>4500</v>
          </cell>
        </row>
        <row r="6237">
          <cell r="A6237" t="str">
            <v>Italy</v>
          </cell>
          <cell r="B6237" t="str">
            <v>IT</v>
          </cell>
          <cell r="C6237" t="str">
            <v>Biomass</v>
          </cell>
          <cell r="D6237" t="str">
            <v>2044</v>
          </cell>
          <cell r="E6237">
            <v>4500</v>
          </cell>
        </row>
        <row r="6238">
          <cell r="A6238" t="str">
            <v>Italy</v>
          </cell>
          <cell r="B6238" t="str">
            <v>IT</v>
          </cell>
          <cell r="C6238" t="str">
            <v>Biomass</v>
          </cell>
          <cell r="D6238" t="str">
            <v>2045</v>
          </cell>
          <cell r="E6238">
            <v>4500</v>
          </cell>
        </row>
        <row r="6239">
          <cell r="A6239" t="str">
            <v>Italy</v>
          </cell>
          <cell r="B6239" t="str">
            <v>IT</v>
          </cell>
          <cell r="C6239" t="str">
            <v>Biomass</v>
          </cell>
          <cell r="D6239" t="str">
            <v>2046</v>
          </cell>
          <cell r="E6239">
            <v>4500</v>
          </cell>
        </row>
        <row r="6240">
          <cell r="A6240" t="str">
            <v>Italy</v>
          </cell>
          <cell r="B6240" t="str">
            <v>IT</v>
          </cell>
          <cell r="C6240" t="str">
            <v>Biomass</v>
          </cell>
          <cell r="D6240" t="str">
            <v>2047</v>
          </cell>
          <cell r="E6240">
            <v>4500</v>
          </cell>
        </row>
        <row r="6241">
          <cell r="A6241" t="str">
            <v>Italy</v>
          </cell>
          <cell r="B6241" t="str">
            <v>IT</v>
          </cell>
          <cell r="C6241" t="str">
            <v>Biomass</v>
          </cell>
          <cell r="D6241" t="str">
            <v>2048</v>
          </cell>
          <cell r="E6241">
            <v>4500</v>
          </cell>
        </row>
        <row r="6242">
          <cell r="A6242" t="str">
            <v>Italy</v>
          </cell>
          <cell r="B6242" t="str">
            <v>IT</v>
          </cell>
          <cell r="C6242" t="str">
            <v>Biomass</v>
          </cell>
          <cell r="D6242" t="str">
            <v>2049</v>
          </cell>
          <cell r="E6242">
            <v>4500</v>
          </cell>
        </row>
        <row r="6243">
          <cell r="A6243" t="str">
            <v>Italy</v>
          </cell>
          <cell r="B6243" t="str">
            <v>IT</v>
          </cell>
          <cell r="C6243" t="str">
            <v>Biomass</v>
          </cell>
          <cell r="D6243" t="str">
            <v>2050</v>
          </cell>
          <cell r="E6243">
            <v>4500</v>
          </cell>
        </row>
        <row r="6244">
          <cell r="A6244" t="str">
            <v>IT_CNOR</v>
          </cell>
          <cell r="B6244" t="str">
            <v>IT_CNOR</v>
          </cell>
          <cell r="C6244" t="str">
            <v>Biomass</v>
          </cell>
          <cell r="D6244" t="str">
            <v>2018</v>
          </cell>
          <cell r="E6244">
            <v>4500</v>
          </cell>
        </row>
        <row r="6245">
          <cell r="A6245" t="str">
            <v>IT_CNOR</v>
          </cell>
          <cell r="B6245" t="str">
            <v>IT_CNOR</v>
          </cell>
          <cell r="C6245" t="str">
            <v>Biomass</v>
          </cell>
          <cell r="D6245" t="str">
            <v>2019</v>
          </cell>
          <cell r="E6245">
            <v>4500</v>
          </cell>
        </row>
        <row r="6246">
          <cell r="A6246" t="str">
            <v>IT_CNOR</v>
          </cell>
          <cell r="B6246" t="str">
            <v>IT_CNOR</v>
          </cell>
          <cell r="C6246" t="str">
            <v>Biomass</v>
          </cell>
          <cell r="D6246" t="str">
            <v>2020</v>
          </cell>
          <cell r="E6246">
            <v>4500</v>
          </cell>
        </row>
        <row r="6247">
          <cell r="A6247" t="str">
            <v>IT_CNOR</v>
          </cell>
          <cell r="B6247" t="str">
            <v>IT_CNOR</v>
          </cell>
          <cell r="C6247" t="str">
            <v>Biomass</v>
          </cell>
          <cell r="D6247" t="str">
            <v>2021</v>
          </cell>
          <cell r="E6247">
            <v>4500</v>
          </cell>
        </row>
        <row r="6248">
          <cell r="A6248" t="str">
            <v>IT_CNOR</v>
          </cell>
          <cell r="B6248" t="str">
            <v>IT_CNOR</v>
          </cell>
          <cell r="C6248" t="str">
            <v>Biomass</v>
          </cell>
          <cell r="D6248" t="str">
            <v>2022</v>
          </cell>
          <cell r="E6248">
            <v>4500</v>
          </cell>
        </row>
        <row r="6249">
          <cell r="A6249" t="str">
            <v>IT_CNOR</v>
          </cell>
          <cell r="B6249" t="str">
            <v>IT_CNOR</v>
          </cell>
          <cell r="C6249" t="str">
            <v>Biomass</v>
          </cell>
          <cell r="D6249" t="str">
            <v>2023</v>
          </cell>
          <cell r="E6249">
            <v>4500</v>
          </cell>
        </row>
        <row r="6250">
          <cell r="A6250" t="str">
            <v>IT_CNOR</v>
          </cell>
          <cell r="B6250" t="str">
            <v>IT_CNOR</v>
          </cell>
          <cell r="C6250" t="str">
            <v>Biomass</v>
          </cell>
          <cell r="D6250" t="str">
            <v>2024</v>
          </cell>
          <cell r="E6250">
            <v>4500</v>
          </cell>
        </row>
        <row r="6251">
          <cell r="A6251" t="str">
            <v>IT_CNOR</v>
          </cell>
          <cell r="B6251" t="str">
            <v>IT_CNOR</v>
          </cell>
          <cell r="C6251" t="str">
            <v>Biomass</v>
          </cell>
          <cell r="D6251" t="str">
            <v>2025</v>
          </cell>
          <cell r="E6251">
            <v>4500</v>
          </cell>
        </row>
        <row r="6252">
          <cell r="A6252" t="str">
            <v>IT_CNOR</v>
          </cell>
          <cell r="B6252" t="str">
            <v>IT_CNOR</v>
          </cell>
          <cell r="C6252" t="str">
            <v>Biomass</v>
          </cell>
          <cell r="D6252" t="str">
            <v>2026</v>
          </cell>
          <cell r="E6252">
            <v>4500</v>
          </cell>
        </row>
        <row r="6253">
          <cell r="A6253" t="str">
            <v>IT_CNOR</v>
          </cell>
          <cell r="B6253" t="str">
            <v>IT_CNOR</v>
          </cell>
          <cell r="C6253" t="str">
            <v>Biomass</v>
          </cell>
          <cell r="D6253" t="str">
            <v>2027</v>
          </cell>
          <cell r="E6253">
            <v>4500</v>
          </cell>
        </row>
        <row r="6254">
          <cell r="A6254" t="str">
            <v>IT_CNOR</v>
          </cell>
          <cell r="B6254" t="str">
            <v>IT_CNOR</v>
          </cell>
          <cell r="C6254" t="str">
            <v>Biomass</v>
          </cell>
          <cell r="D6254" t="str">
            <v>2028</v>
          </cell>
          <cell r="E6254">
            <v>4500</v>
          </cell>
        </row>
        <row r="6255">
          <cell r="A6255" t="str">
            <v>IT_CNOR</v>
          </cell>
          <cell r="B6255" t="str">
            <v>IT_CNOR</v>
          </cell>
          <cell r="C6255" t="str">
            <v>Biomass</v>
          </cell>
          <cell r="D6255" t="str">
            <v>2029</v>
          </cell>
          <cell r="E6255">
            <v>4500</v>
          </cell>
        </row>
        <row r="6256">
          <cell r="A6256" t="str">
            <v>IT_CNOR</v>
          </cell>
          <cell r="B6256" t="str">
            <v>IT_CNOR</v>
          </cell>
          <cell r="C6256" t="str">
            <v>Biomass</v>
          </cell>
          <cell r="D6256" t="str">
            <v>2030</v>
          </cell>
          <cell r="E6256">
            <v>4500</v>
          </cell>
        </row>
        <row r="6257">
          <cell r="A6257" t="str">
            <v>IT_CNOR</v>
          </cell>
          <cell r="B6257" t="str">
            <v>IT_CNOR</v>
          </cell>
          <cell r="C6257" t="str">
            <v>Biomass</v>
          </cell>
          <cell r="D6257" t="str">
            <v>2031</v>
          </cell>
          <cell r="E6257">
            <v>4500</v>
          </cell>
        </row>
        <row r="6258">
          <cell r="A6258" t="str">
            <v>IT_CNOR</v>
          </cell>
          <cell r="B6258" t="str">
            <v>IT_CNOR</v>
          </cell>
          <cell r="C6258" t="str">
            <v>Biomass</v>
          </cell>
          <cell r="D6258" t="str">
            <v>2032</v>
          </cell>
          <cell r="E6258">
            <v>4500</v>
          </cell>
        </row>
        <row r="6259">
          <cell r="A6259" t="str">
            <v>IT_CNOR</v>
          </cell>
          <cell r="B6259" t="str">
            <v>IT_CNOR</v>
          </cell>
          <cell r="C6259" t="str">
            <v>Biomass</v>
          </cell>
          <cell r="D6259" t="str">
            <v>2033</v>
          </cell>
          <cell r="E6259">
            <v>4500</v>
          </cell>
        </row>
        <row r="6260">
          <cell r="A6260" t="str">
            <v>IT_CNOR</v>
          </cell>
          <cell r="B6260" t="str">
            <v>IT_CNOR</v>
          </cell>
          <cell r="C6260" t="str">
            <v>Biomass</v>
          </cell>
          <cell r="D6260" t="str">
            <v>2034</v>
          </cell>
          <cell r="E6260">
            <v>4500</v>
          </cell>
        </row>
        <row r="6261">
          <cell r="A6261" t="str">
            <v>IT_CNOR</v>
          </cell>
          <cell r="B6261" t="str">
            <v>IT_CNOR</v>
          </cell>
          <cell r="C6261" t="str">
            <v>Biomass</v>
          </cell>
          <cell r="D6261" t="str">
            <v>2035</v>
          </cell>
          <cell r="E6261">
            <v>4500</v>
          </cell>
        </row>
        <row r="6262">
          <cell r="A6262" t="str">
            <v>IT_CNOR</v>
          </cell>
          <cell r="B6262" t="str">
            <v>IT_CNOR</v>
          </cell>
          <cell r="C6262" t="str">
            <v>Biomass</v>
          </cell>
          <cell r="D6262" t="str">
            <v>2036</v>
          </cell>
          <cell r="E6262">
            <v>4500</v>
          </cell>
        </row>
        <row r="6263">
          <cell r="A6263" t="str">
            <v>IT_CNOR</v>
          </cell>
          <cell r="B6263" t="str">
            <v>IT_CNOR</v>
          </cell>
          <cell r="C6263" t="str">
            <v>Biomass</v>
          </cell>
          <cell r="D6263" t="str">
            <v>2037</v>
          </cell>
          <cell r="E6263">
            <v>4500</v>
          </cell>
        </row>
        <row r="6264">
          <cell r="A6264" t="str">
            <v>IT_CNOR</v>
          </cell>
          <cell r="B6264" t="str">
            <v>IT_CNOR</v>
          </cell>
          <cell r="C6264" t="str">
            <v>Biomass</v>
          </cell>
          <cell r="D6264" t="str">
            <v>2038</v>
          </cell>
          <cell r="E6264">
            <v>4500</v>
          </cell>
        </row>
        <row r="6265">
          <cell r="A6265" t="str">
            <v>IT_CNOR</v>
          </cell>
          <cell r="B6265" t="str">
            <v>IT_CNOR</v>
          </cell>
          <cell r="C6265" t="str">
            <v>Biomass</v>
          </cell>
          <cell r="D6265" t="str">
            <v>2039</v>
          </cell>
          <cell r="E6265">
            <v>4500</v>
          </cell>
        </row>
        <row r="6266">
          <cell r="A6266" t="str">
            <v>IT_CNOR</v>
          </cell>
          <cell r="B6266" t="str">
            <v>IT_CNOR</v>
          </cell>
          <cell r="C6266" t="str">
            <v>Biomass</v>
          </cell>
          <cell r="D6266" t="str">
            <v>2040</v>
          </cell>
          <cell r="E6266">
            <v>4500</v>
          </cell>
        </row>
        <row r="6267">
          <cell r="A6267" t="str">
            <v>IT_CNOR</v>
          </cell>
          <cell r="B6267" t="str">
            <v>IT_CNOR</v>
          </cell>
          <cell r="C6267" t="str">
            <v>Biomass</v>
          </cell>
          <cell r="D6267" t="str">
            <v>2041</v>
          </cell>
          <cell r="E6267">
            <v>4500</v>
          </cell>
        </row>
        <row r="6268">
          <cell r="A6268" t="str">
            <v>IT_CNOR</v>
          </cell>
          <cell r="B6268" t="str">
            <v>IT_CNOR</v>
          </cell>
          <cell r="C6268" t="str">
            <v>Biomass</v>
          </cell>
          <cell r="D6268" t="str">
            <v>2042</v>
          </cell>
          <cell r="E6268">
            <v>4500</v>
          </cell>
        </row>
        <row r="6269">
          <cell r="A6269" t="str">
            <v>IT_CNOR</v>
          </cell>
          <cell r="B6269" t="str">
            <v>IT_CNOR</v>
          </cell>
          <cell r="C6269" t="str">
            <v>Biomass</v>
          </cell>
          <cell r="D6269" t="str">
            <v>2043</v>
          </cell>
          <cell r="E6269">
            <v>4500</v>
          </cell>
        </row>
        <row r="6270">
          <cell r="A6270" t="str">
            <v>IT_CNOR</v>
          </cell>
          <cell r="B6270" t="str">
            <v>IT_CNOR</v>
          </cell>
          <cell r="C6270" t="str">
            <v>Biomass</v>
          </cell>
          <cell r="D6270" t="str">
            <v>2044</v>
          </cell>
          <cell r="E6270">
            <v>4500</v>
          </cell>
        </row>
        <row r="6271">
          <cell r="A6271" t="str">
            <v>IT_CNOR</v>
          </cell>
          <cell r="B6271" t="str">
            <v>IT_CNOR</v>
          </cell>
          <cell r="C6271" t="str">
            <v>Biomass</v>
          </cell>
          <cell r="D6271" t="str">
            <v>2045</v>
          </cell>
          <cell r="E6271">
            <v>4500</v>
          </cell>
        </row>
        <row r="6272">
          <cell r="A6272" t="str">
            <v>IT_CNOR</v>
          </cell>
          <cell r="B6272" t="str">
            <v>IT_CNOR</v>
          </cell>
          <cell r="C6272" t="str">
            <v>Biomass</v>
          </cell>
          <cell r="D6272" t="str">
            <v>2046</v>
          </cell>
          <cell r="E6272">
            <v>4500</v>
          </cell>
        </row>
        <row r="6273">
          <cell r="A6273" t="str">
            <v>IT_CNOR</v>
          </cell>
          <cell r="B6273" t="str">
            <v>IT_CNOR</v>
          </cell>
          <cell r="C6273" t="str">
            <v>Biomass</v>
          </cell>
          <cell r="D6273" t="str">
            <v>2047</v>
          </cell>
          <cell r="E6273">
            <v>4500</v>
          </cell>
        </row>
        <row r="6274">
          <cell r="A6274" t="str">
            <v>IT_CNOR</v>
          </cell>
          <cell r="B6274" t="str">
            <v>IT_CNOR</v>
          </cell>
          <cell r="C6274" t="str">
            <v>Biomass</v>
          </cell>
          <cell r="D6274" t="str">
            <v>2048</v>
          </cell>
          <cell r="E6274">
            <v>4500</v>
          </cell>
        </row>
        <row r="6275">
          <cell r="A6275" t="str">
            <v>IT_CNOR</v>
          </cell>
          <cell r="B6275" t="str">
            <v>IT_CNOR</v>
          </cell>
          <cell r="C6275" t="str">
            <v>Biomass</v>
          </cell>
          <cell r="D6275" t="str">
            <v>2049</v>
          </cell>
          <cell r="E6275">
            <v>4500</v>
          </cell>
        </row>
        <row r="6276">
          <cell r="A6276" t="str">
            <v>IT_CNOR</v>
          </cell>
          <cell r="B6276" t="str">
            <v>IT_CNOR</v>
          </cell>
          <cell r="C6276" t="str">
            <v>Biomass</v>
          </cell>
          <cell r="D6276" t="str">
            <v>2050</v>
          </cell>
          <cell r="E6276">
            <v>4500</v>
          </cell>
        </row>
        <row r="6277">
          <cell r="A6277" t="str">
            <v>IT_CSUD</v>
          </cell>
          <cell r="B6277" t="str">
            <v>IT_CSUD</v>
          </cell>
          <cell r="C6277" t="str">
            <v>Biomass</v>
          </cell>
          <cell r="D6277" t="str">
            <v>2018</v>
          </cell>
          <cell r="E6277">
            <v>4500</v>
          </cell>
        </row>
        <row r="6278">
          <cell r="A6278" t="str">
            <v>IT_CSUD</v>
          </cell>
          <cell r="B6278" t="str">
            <v>IT_CSUD</v>
          </cell>
          <cell r="C6278" t="str">
            <v>Biomass</v>
          </cell>
          <cell r="D6278" t="str">
            <v>2019</v>
          </cell>
          <cell r="E6278">
            <v>4500</v>
          </cell>
        </row>
        <row r="6279">
          <cell r="A6279" t="str">
            <v>IT_CSUD</v>
          </cell>
          <cell r="B6279" t="str">
            <v>IT_CSUD</v>
          </cell>
          <cell r="C6279" t="str">
            <v>Biomass</v>
          </cell>
          <cell r="D6279" t="str">
            <v>2020</v>
          </cell>
          <cell r="E6279">
            <v>4500</v>
          </cell>
        </row>
        <row r="6280">
          <cell r="A6280" t="str">
            <v>IT_CSUD</v>
          </cell>
          <cell r="B6280" t="str">
            <v>IT_CSUD</v>
          </cell>
          <cell r="C6280" t="str">
            <v>Biomass</v>
          </cell>
          <cell r="D6280" t="str">
            <v>2021</v>
          </cell>
          <cell r="E6280">
            <v>4500</v>
          </cell>
        </row>
        <row r="6281">
          <cell r="A6281" t="str">
            <v>IT_CSUD</v>
          </cell>
          <cell r="B6281" t="str">
            <v>IT_CSUD</v>
          </cell>
          <cell r="C6281" t="str">
            <v>Biomass</v>
          </cell>
          <cell r="D6281" t="str">
            <v>2022</v>
          </cell>
          <cell r="E6281">
            <v>4500</v>
          </cell>
        </row>
        <row r="6282">
          <cell r="A6282" t="str">
            <v>IT_CSUD</v>
          </cell>
          <cell r="B6282" t="str">
            <v>IT_CSUD</v>
          </cell>
          <cell r="C6282" t="str">
            <v>Biomass</v>
          </cell>
          <cell r="D6282" t="str">
            <v>2023</v>
          </cell>
          <cell r="E6282">
            <v>4500</v>
          </cell>
        </row>
        <row r="6283">
          <cell r="A6283" t="str">
            <v>IT_CSUD</v>
          </cell>
          <cell r="B6283" t="str">
            <v>IT_CSUD</v>
          </cell>
          <cell r="C6283" t="str">
            <v>Biomass</v>
          </cell>
          <cell r="D6283" t="str">
            <v>2024</v>
          </cell>
          <cell r="E6283">
            <v>4500</v>
          </cell>
        </row>
        <row r="6284">
          <cell r="A6284" t="str">
            <v>IT_CSUD</v>
          </cell>
          <cell r="B6284" t="str">
            <v>IT_CSUD</v>
          </cell>
          <cell r="C6284" t="str">
            <v>Biomass</v>
          </cell>
          <cell r="D6284" t="str">
            <v>2025</v>
          </cell>
          <cell r="E6284">
            <v>4500</v>
          </cell>
        </row>
        <row r="6285">
          <cell r="A6285" t="str">
            <v>IT_CSUD</v>
          </cell>
          <cell r="B6285" t="str">
            <v>IT_CSUD</v>
          </cell>
          <cell r="C6285" t="str">
            <v>Biomass</v>
          </cell>
          <cell r="D6285" t="str">
            <v>2026</v>
          </cell>
          <cell r="E6285">
            <v>4500</v>
          </cell>
        </row>
        <row r="6286">
          <cell r="A6286" t="str">
            <v>IT_CSUD</v>
          </cell>
          <cell r="B6286" t="str">
            <v>IT_CSUD</v>
          </cell>
          <cell r="C6286" t="str">
            <v>Biomass</v>
          </cell>
          <cell r="D6286" t="str">
            <v>2027</v>
          </cell>
          <cell r="E6286">
            <v>4500</v>
          </cell>
        </row>
        <row r="6287">
          <cell r="A6287" t="str">
            <v>IT_CSUD</v>
          </cell>
          <cell r="B6287" t="str">
            <v>IT_CSUD</v>
          </cell>
          <cell r="C6287" t="str">
            <v>Biomass</v>
          </cell>
          <cell r="D6287" t="str">
            <v>2028</v>
          </cell>
          <cell r="E6287">
            <v>4500</v>
          </cell>
        </row>
        <row r="6288">
          <cell r="A6288" t="str">
            <v>IT_CSUD</v>
          </cell>
          <cell r="B6288" t="str">
            <v>IT_CSUD</v>
          </cell>
          <cell r="C6288" t="str">
            <v>Biomass</v>
          </cell>
          <cell r="D6288" t="str">
            <v>2029</v>
          </cell>
          <cell r="E6288">
            <v>4500</v>
          </cell>
        </row>
        <row r="6289">
          <cell r="A6289" t="str">
            <v>IT_CSUD</v>
          </cell>
          <cell r="B6289" t="str">
            <v>IT_CSUD</v>
          </cell>
          <cell r="C6289" t="str">
            <v>Biomass</v>
          </cell>
          <cell r="D6289" t="str">
            <v>2030</v>
          </cell>
          <cell r="E6289">
            <v>4500</v>
          </cell>
        </row>
        <row r="6290">
          <cell r="A6290" t="str">
            <v>IT_CSUD</v>
          </cell>
          <cell r="B6290" t="str">
            <v>IT_CSUD</v>
          </cell>
          <cell r="C6290" t="str">
            <v>Biomass</v>
          </cell>
          <cell r="D6290" t="str">
            <v>2031</v>
          </cell>
          <cell r="E6290">
            <v>4500</v>
          </cell>
        </row>
        <row r="6291">
          <cell r="A6291" t="str">
            <v>IT_CSUD</v>
          </cell>
          <cell r="B6291" t="str">
            <v>IT_CSUD</v>
          </cell>
          <cell r="C6291" t="str">
            <v>Biomass</v>
          </cell>
          <cell r="D6291" t="str">
            <v>2032</v>
          </cell>
          <cell r="E6291">
            <v>4500</v>
          </cell>
        </row>
        <row r="6292">
          <cell r="A6292" t="str">
            <v>IT_CSUD</v>
          </cell>
          <cell r="B6292" t="str">
            <v>IT_CSUD</v>
          </cell>
          <cell r="C6292" t="str">
            <v>Biomass</v>
          </cell>
          <cell r="D6292" t="str">
            <v>2033</v>
          </cell>
          <cell r="E6292">
            <v>4500</v>
          </cell>
        </row>
        <row r="6293">
          <cell r="A6293" t="str">
            <v>IT_CSUD</v>
          </cell>
          <cell r="B6293" t="str">
            <v>IT_CSUD</v>
          </cell>
          <cell r="C6293" t="str">
            <v>Biomass</v>
          </cell>
          <cell r="D6293" t="str">
            <v>2034</v>
          </cell>
          <cell r="E6293">
            <v>4500</v>
          </cell>
        </row>
        <row r="6294">
          <cell r="A6294" t="str">
            <v>IT_CSUD</v>
          </cell>
          <cell r="B6294" t="str">
            <v>IT_CSUD</v>
          </cell>
          <cell r="C6294" t="str">
            <v>Biomass</v>
          </cell>
          <cell r="D6294" t="str">
            <v>2035</v>
          </cell>
          <cell r="E6294">
            <v>4500</v>
          </cell>
        </row>
        <row r="6295">
          <cell r="A6295" t="str">
            <v>IT_CSUD</v>
          </cell>
          <cell r="B6295" t="str">
            <v>IT_CSUD</v>
          </cell>
          <cell r="C6295" t="str">
            <v>Biomass</v>
          </cell>
          <cell r="D6295" t="str">
            <v>2036</v>
          </cell>
          <cell r="E6295">
            <v>4500</v>
          </cell>
        </row>
        <row r="6296">
          <cell r="A6296" t="str">
            <v>IT_CSUD</v>
          </cell>
          <cell r="B6296" t="str">
            <v>IT_CSUD</v>
          </cell>
          <cell r="C6296" t="str">
            <v>Biomass</v>
          </cell>
          <cell r="D6296" t="str">
            <v>2037</v>
          </cell>
          <cell r="E6296">
            <v>4500</v>
          </cell>
        </row>
        <row r="6297">
          <cell r="A6297" t="str">
            <v>IT_CSUD</v>
          </cell>
          <cell r="B6297" t="str">
            <v>IT_CSUD</v>
          </cell>
          <cell r="C6297" t="str">
            <v>Biomass</v>
          </cell>
          <cell r="D6297" t="str">
            <v>2038</v>
          </cell>
          <cell r="E6297">
            <v>4500</v>
          </cell>
        </row>
        <row r="6298">
          <cell r="A6298" t="str">
            <v>IT_CSUD</v>
          </cell>
          <cell r="B6298" t="str">
            <v>IT_CSUD</v>
          </cell>
          <cell r="C6298" t="str">
            <v>Biomass</v>
          </cell>
          <cell r="D6298" t="str">
            <v>2039</v>
          </cell>
          <cell r="E6298">
            <v>4500</v>
          </cell>
        </row>
        <row r="6299">
          <cell r="A6299" t="str">
            <v>IT_CSUD</v>
          </cell>
          <cell r="B6299" t="str">
            <v>IT_CSUD</v>
          </cell>
          <cell r="C6299" t="str">
            <v>Biomass</v>
          </cell>
          <cell r="D6299" t="str">
            <v>2040</v>
          </cell>
          <cell r="E6299">
            <v>4500</v>
          </cell>
        </row>
        <row r="6300">
          <cell r="A6300" t="str">
            <v>IT_CSUD</v>
          </cell>
          <cell r="B6300" t="str">
            <v>IT_CSUD</v>
          </cell>
          <cell r="C6300" t="str">
            <v>Biomass</v>
          </cell>
          <cell r="D6300" t="str">
            <v>2041</v>
          </cell>
          <cell r="E6300">
            <v>4500</v>
          </cell>
        </row>
        <row r="6301">
          <cell r="A6301" t="str">
            <v>IT_CSUD</v>
          </cell>
          <cell r="B6301" t="str">
            <v>IT_CSUD</v>
          </cell>
          <cell r="C6301" t="str">
            <v>Biomass</v>
          </cell>
          <cell r="D6301" t="str">
            <v>2042</v>
          </cell>
          <cell r="E6301">
            <v>4500</v>
          </cell>
        </row>
        <row r="6302">
          <cell r="A6302" t="str">
            <v>IT_CSUD</v>
          </cell>
          <cell r="B6302" t="str">
            <v>IT_CSUD</v>
          </cell>
          <cell r="C6302" t="str">
            <v>Biomass</v>
          </cell>
          <cell r="D6302" t="str">
            <v>2043</v>
          </cell>
          <cell r="E6302">
            <v>4500</v>
          </cell>
        </row>
        <row r="6303">
          <cell r="A6303" t="str">
            <v>IT_CSUD</v>
          </cell>
          <cell r="B6303" t="str">
            <v>IT_CSUD</v>
          </cell>
          <cell r="C6303" t="str">
            <v>Biomass</v>
          </cell>
          <cell r="D6303" t="str">
            <v>2044</v>
          </cell>
          <cell r="E6303">
            <v>4500</v>
          </cell>
        </row>
        <row r="6304">
          <cell r="A6304" t="str">
            <v>IT_CSUD</v>
          </cell>
          <cell r="B6304" t="str">
            <v>IT_CSUD</v>
          </cell>
          <cell r="C6304" t="str">
            <v>Biomass</v>
          </cell>
          <cell r="D6304" t="str">
            <v>2045</v>
          </cell>
          <cell r="E6304">
            <v>4500</v>
          </cell>
        </row>
        <row r="6305">
          <cell r="A6305" t="str">
            <v>IT_CSUD</v>
          </cell>
          <cell r="B6305" t="str">
            <v>IT_CSUD</v>
          </cell>
          <cell r="C6305" t="str">
            <v>Biomass</v>
          </cell>
          <cell r="D6305" t="str">
            <v>2046</v>
          </cell>
          <cell r="E6305">
            <v>4500</v>
          </cell>
        </row>
        <row r="6306">
          <cell r="A6306" t="str">
            <v>IT_CSUD</v>
          </cell>
          <cell r="B6306" t="str">
            <v>IT_CSUD</v>
          </cell>
          <cell r="C6306" t="str">
            <v>Biomass</v>
          </cell>
          <cell r="D6306" t="str">
            <v>2047</v>
          </cell>
          <cell r="E6306">
            <v>4500</v>
          </cell>
        </row>
        <row r="6307">
          <cell r="A6307" t="str">
            <v>IT_CSUD</v>
          </cell>
          <cell r="B6307" t="str">
            <v>IT_CSUD</v>
          </cell>
          <cell r="C6307" t="str">
            <v>Biomass</v>
          </cell>
          <cell r="D6307" t="str">
            <v>2048</v>
          </cell>
          <cell r="E6307">
            <v>4500</v>
          </cell>
        </row>
        <row r="6308">
          <cell r="A6308" t="str">
            <v>IT_CSUD</v>
          </cell>
          <cell r="B6308" t="str">
            <v>IT_CSUD</v>
          </cell>
          <cell r="C6308" t="str">
            <v>Biomass</v>
          </cell>
          <cell r="D6308" t="str">
            <v>2049</v>
          </cell>
          <cell r="E6308">
            <v>4500</v>
          </cell>
        </row>
        <row r="6309">
          <cell r="A6309" t="str">
            <v>IT_CSUD</v>
          </cell>
          <cell r="B6309" t="str">
            <v>IT_CSUD</v>
          </cell>
          <cell r="C6309" t="str">
            <v>Biomass</v>
          </cell>
          <cell r="D6309" t="str">
            <v>2050</v>
          </cell>
          <cell r="E6309">
            <v>4500</v>
          </cell>
        </row>
        <row r="6310">
          <cell r="A6310" t="str">
            <v>IT_NORD</v>
          </cell>
          <cell r="B6310" t="str">
            <v>IT_NORD</v>
          </cell>
          <cell r="C6310" t="str">
            <v>Biomass</v>
          </cell>
          <cell r="D6310" t="str">
            <v>2018</v>
          </cell>
          <cell r="E6310">
            <v>4500</v>
          </cell>
        </row>
        <row r="6311">
          <cell r="A6311" t="str">
            <v>IT_NORD</v>
          </cell>
          <cell r="B6311" t="str">
            <v>IT_NORD</v>
          </cell>
          <cell r="C6311" t="str">
            <v>Biomass</v>
          </cell>
          <cell r="D6311" t="str">
            <v>2019</v>
          </cell>
          <cell r="E6311">
            <v>4500</v>
          </cell>
        </row>
        <row r="6312">
          <cell r="A6312" t="str">
            <v>IT_NORD</v>
          </cell>
          <cell r="B6312" t="str">
            <v>IT_NORD</v>
          </cell>
          <cell r="C6312" t="str">
            <v>Biomass</v>
          </cell>
          <cell r="D6312" t="str">
            <v>2020</v>
          </cell>
          <cell r="E6312">
            <v>4500</v>
          </cell>
        </row>
        <row r="6313">
          <cell r="A6313" t="str">
            <v>IT_NORD</v>
          </cell>
          <cell r="B6313" t="str">
            <v>IT_NORD</v>
          </cell>
          <cell r="C6313" t="str">
            <v>Biomass</v>
          </cell>
          <cell r="D6313" t="str">
            <v>2021</v>
          </cell>
          <cell r="E6313">
            <v>4500</v>
          </cell>
        </row>
        <row r="6314">
          <cell r="A6314" t="str">
            <v>IT_NORD</v>
          </cell>
          <cell r="B6314" t="str">
            <v>IT_NORD</v>
          </cell>
          <cell r="C6314" t="str">
            <v>Biomass</v>
          </cell>
          <cell r="D6314" t="str">
            <v>2022</v>
          </cell>
          <cell r="E6314">
            <v>4500</v>
          </cell>
        </row>
        <row r="6315">
          <cell r="A6315" t="str">
            <v>IT_NORD</v>
          </cell>
          <cell r="B6315" t="str">
            <v>IT_NORD</v>
          </cell>
          <cell r="C6315" t="str">
            <v>Biomass</v>
          </cell>
          <cell r="D6315" t="str">
            <v>2023</v>
          </cell>
          <cell r="E6315">
            <v>4500</v>
          </cell>
        </row>
        <row r="6316">
          <cell r="A6316" t="str">
            <v>IT_NORD</v>
          </cell>
          <cell r="B6316" t="str">
            <v>IT_NORD</v>
          </cell>
          <cell r="C6316" t="str">
            <v>Biomass</v>
          </cell>
          <cell r="D6316" t="str">
            <v>2024</v>
          </cell>
          <cell r="E6316">
            <v>4500</v>
          </cell>
        </row>
        <row r="6317">
          <cell r="A6317" t="str">
            <v>IT_NORD</v>
          </cell>
          <cell r="B6317" t="str">
            <v>IT_NORD</v>
          </cell>
          <cell r="C6317" t="str">
            <v>Biomass</v>
          </cell>
          <cell r="D6317" t="str">
            <v>2025</v>
          </cell>
          <cell r="E6317">
            <v>4500</v>
          </cell>
        </row>
        <row r="6318">
          <cell r="A6318" t="str">
            <v>IT_NORD</v>
          </cell>
          <cell r="B6318" t="str">
            <v>IT_NORD</v>
          </cell>
          <cell r="C6318" t="str">
            <v>Biomass</v>
          </cell>
          <cell r="D6318" t="str">
            <v>2026</v>
          </cell>
          <cell r="E6318">
            <v>4500</v>
          </cell>
        </row>
        <row r="6319">
          <cell r="A6319" t="str">
            <v>IT_NORD</v>
          </cell>
          <cell r="B6319" t="str">
            <v>IT_NORD</v>
          </cell>
          <cell r="C6319" t="str">
            <v>Biomass</v>
          </cell>
          <cell r="D6319" t="str">
            <v>2027</v>
          </cell>
          <cell r="E6319">
            <v>4500</v>
          </cell>
        </row>
        <row r="6320">
          <cell r="A6320" t="str">
            <v>IT_NORD</v>
          </cell>
          <cell r="B6320" t="str">
            <v>IT_NORD</v>
          </cell>
          <cell r="C6320" t="str">
            <v>Biomass</v>
          </cell>
          <cell r="D6320" t="str">
            <v>2028</v>
          </cell>
          <cell r="E6320">
            <v>4500</v>
          </cell>
        </row>
        <row r="6321">
          <cell r="A6321" t="str">
            <v>IT_NORD</v>
          </cell>
          <cell r="B6321" t="str">
            <v>IT_NORD</v>
          </cell>
          <cell r="C6321" t="str">
            <v>Biomass</v>
          </cell>
          <cell r="D6321" t="str">
            <v>2029</v>
          </cell>
          <cell r="E6321">
            <v>4500</v>
          </cell>
        </row>
        <row r="6322">
          <cell r="A6322" t="str">
            <v>IT_NORD</v>
          </cell>
          <cell r="B6322" t="str">
            <v>IT_NORD</v>
          </cell>
          <cell r="C6322" t="str">
            <v>Biomass</v>
          </cell>
          <cell r="D6322" t="str">
            <v>2030</v>
          </cell>
          <cell r="E6322">
            <v>4500</v>
          </cell>
        </row>
        <row r="6323">
          <cell r="A6323" t="str">
            <v>IT_NORD</v>
          </cell>
          <cell r="B6323" t="str">
            <v>IT_NORD</v>
          </cell>
          <cell r="C6323" t="str">
            <v>Biomass</v>
          </cell>
          <cell r="D6323" t="str">
            <v>2031</v>
          </cell>
          <cell r="E6323">
            <v>4500</v>
          </cell>
        </row>
        <row r="6324">
          <cell r="A6324" t="str">
            <v>IT_NORD</v>
          </cell>
          <cell r="B6324" t="str">
            <v>IT_NORD</v>
          </cell>
          <cell r="C6324" t="str">
            <v>Biomass</v>
          </cell>
          <cell r="D6324" t="str">
            <v>2032</v>
          </cell>
          <cell r="E6324">
            <v>4500</v>
          </cell>
        </row>
        <row r="6325">
          <cell r="A6325" t="str">
            <v>IT_NORD</v>
          </cell>
          <cell r="B6325" t="str">
            <v>IT_NORD</v>
          </cell>
          <cell r="C6325" t="str">
            <v>Biomass</v>
          </cell>
          <cell r="D6325" t="str">
            <v>2033</v>
          </cell>
          <cell r="E6325">
            <v>4500</v>
          </cell>
        </row>
        <row r="6326">
          <cell r="A6326" t="str">
            <v>IT_NORD</v>
          </cell>
          <cell r="B6326" t="str">
            <v>IT_NORD</v>
          </cell>
          <cell r="C6326" t="str">
            <v>Biomass</v>
          </cell>
          <cell r="D6326" t="str">
            <v>2034</v>
          </cell>
          <cell r="E6326">
            <v>4500</v>
          </cell>
        </row>
        <row r="6327">
          <cell r="A6327" t="str">
            <v>IT_NORD</v>
          </cell>
          <cell r="B6327" t="str">
            <v>IT_NORD</v>
          </cell>
          <cell r="C6327" t="str">
            <v>Biomass</v>
          </cell>
          <cell r="D6327" t="str">
            <v>2035</v>
          </cell>
          <cell r="E6327">
            <v>4500</v>
          </cell>
        </row>
        <row r="6328">
          <cell r="A6328" t="str">
            <v>IT_NORD</v>
          </cell>
          <cell r="B6328" t="str">
            <v>IT_NORD</v>
          </cell>
          <cell r="C6328" t="str">
            <v>Biomass</v>
          </cell>
          <cell r="D6328" t="str">
            <v>2036</v>
          </cell>
          <cell r="E6328">
            <v>4500</v>
          </cell>
        </row>
        <row r="6329">
          <cell r="A6329" t="str">
            <v>IT_NORD</v>
          </cell>
          <cell r="B6329" t="str">
            <v>IT_NORD</v>
          </cell>
          <cell r="C6329" t="str">
            <v>Biomass</v>
          </cell>
          <cell r="D6329" t="str">
            <v>2037</v>
          </cell>
          <cell r="E6329">
            <v>4500</v>
          </cell>
        </row>
        <row r="6330">
          <cell r="A6330" t="str">
            <v>IT_NORD</v>
          </cell>
          <cell r="B6330" t="str">
            <v>IT_NORD</v>
          </cell>
          <cell r="C6330" t="str">
            <v>Biomass</v>
          </cell>
          <cell r="D6330" t="str">
            <v>2038</v>
          </cell>
          <cell r="E6330">
            <v>4500</v>
          </cell>
        </row>
        <row r="6331">
          <cell r="A6331" t="str">
            <v>IT_NORD</v>
          </cell>
          <cell r="B6331" t="str">
            <v>IT_NORD</v>
          </cell>
          <cell r="C6331" t="str">
            <v>Biomass</v>
          </cell>
          <cell r="D6331" t="str">
            <v>2039</v>
          </cell>
          <cell r="E6331">
            <v>4500</v>
          </cell>
        </row>
        <row r="6332">
          <cell r="A6332" t="str">
            <v>IT_NORD</v>
          </cell>
          <cell r="B6332" t="str">
            <v>IT_NORD</v>
          </cell>
          <cell r="C6332" t="str">
            <v>Biomass</v>
          </cell>
          <cell r="D6332" t="str">
            <v>2040</v>
          </cell>
          <cell r="E6332">
            <v>4500</v>
          </cell>
        </row>
        <row r="6333">
          <cell r="A6333" t="str">
            <v>IT_NORD</v>
          </cell>
          <cell r="B6333" t="str">
            <v>IT_NORD</v>
          </cell>
          <cell r="C6333" t="str">
            <v>Biomass</v>
          </cell>
          <cell r="D6333" t="str">
            <v>2041</v>
          </cell>
          <cell r="E6333">
            <v>4500</v>
          </cell>
        </row>
        <row r="6334">
          <cell r="A6334" t="str">
            <v>IT_NORD</v>
          </cell>
          <cell r="B6334" t="str">
            <v>IT_NORD</v>
          </cell>
          <cell r="C6334" t="str">
            <v>Biomass</v>
          </cell>
          <cell r="D6334" t="str">
            <v>2042</v>
          </cell>
          <cell r="E6334">
            <v>4500</v>
          </cell>
        </row>
        <row r="6335">
          <cell r="A6335" t="str">
            <v>IT_NORD</v>
          </cell>
          <cell r="B6335" t="str">
            <v>IT_NORD</v>
          </cell>
          <cell r="C6335" t="str">
            <v>Biomass</v>
          </cell>
          <cell r="D6335" t="str">
            <v>2043</v>
          </cell>
          <cell r="E6335">
            <v>4500</v>
          </cell>
        </row>
        <row r="6336">
          <cell r="A6336" t="str">
            <v>IT_NORD</v>
          </cell>
          <cell r="B6336" t="str">
            <v>IT_NORD</v>
          </cell>
          <cell r="C6336" t="str">
            <v>Biomass</v>
          </cell>
          <cell r="D6336" t="str">
            <v>2044</v>
          </cell>
          <cell r="E6336">
            <v>4500</v>
          </cell>
        </row>
        <row r="6337">
          <cell r="A6337" t="str">
            <v>IT_NORD</v>
          </cell>
          <cell r="B6337" t="str">
            <v>IT_NORD</v>
          </cell>
          <cell r="C6337" t="str">
            <v>Biomass</v>
          </cell>
          <cell r="D6337" t="str">
            <v>2045</v>
          </cell>
          <cell r="E6337">
            <v>4500</v>
          </cell>
        </row>
        <row r="6338">
          <cell r="A6338" t="str">
            <v>IT_NORD</v>
          </cell>
          <cell r="B6338" t="str">
            <v>IT_NORD</v>
          </cell>
          <cell r="C6338" t="str">
            <v>Biomass</v>
          </cell>
          <cell r="D6338" t="str">
            <v>2046</v>
          </cell>
          <cell r="E6338">
            <v>4500</v>
          </cell>
        </row>
        <row r="6339">
          <cell r="A6339" t="str">
            <v>IT_NORD</v>
          </cell>
          <cell r="B6339" t="str">
            <v>IT_NORD</v>
          </cell>
          <cell r="C6339" t="str">
            <v>Biomass</v>
          </cell>
          <cell r="D6339" t="str">
            <v>2047</v>
          </cell>
          <cell r="E6339">
            <v>4500</v>
          </cell>
        </row>
        <row r="6340">
          <cell r="A6340" t="str">
            <v>IT_NORD</v>
          </cell>
          <cell r="B6340" t="str">
            <v>IT_NORD</v>
          </cell>
          <cell r="C6340" t="str">
            <v>Biomass</v>
          </cell>
          <cell r="D6340" t="str">
            <v>2048</v>
          </cell>
          <cell r="E6340">
            <v>4500</v>
          </cell>
        </row>
        <row r="6341">
          <cell r="A6341" t="str">
            <v>IT_NORD</v>
          </cell>
          <cell r="B6341" t="str">
            <v>IT_NORD</v>
          </cell>
          <cell r="C6341" t="str">
            <v>Biomass</v>
          </cell>
          <cell r="D6341" t="str">
            <v>2049</v>
          </cell>
          <cell r="E6341">
            <v>4500</v>
          </cell>
        </row>
        <row r="6342">
          <cell r="A6342" t="str">
            <v>IT_NORD</v>
          </cell>
          <cell r="B6342" t="str">
            <v>IT_NORD</v>
          </cell>
          <cell r="C6342" t="str">
            <v>Biomass</v>
          </cell>
          <cell r="D6342" t="str">
            <v>2050</v>
          </cell>
          <cell r="E6342">
            <v>4500</v>
          </cell>
        </row>
        <row r="6343">
          <cell r="A6343" t="str">
            <v>IT_SARD</v>
          </cell>
          <cell r="B6343" t="str">
            <v>IT_SARD</v>
          </cell>
          <cell r="C6343" t="str">
            <v>Biomass</v>
          </cell>
          <cell r="D6343" t="str">
            <v>2018</v>
          </cell>
          <cell r="E6343">
            <v>4500</v>
          </cell>
        </row>
        <row r="6344">
          <cell r="A6344" t="str">
            <v>IT_SARD</v>
          </cell>
          <cell r="B6344" t="str">
            <v>IT_SARD</v>
          </cell>
          <cell r="C6344" t="str">
            <v>Biomass</v>
          </cell>
          <cell r="D6344" t="str">
            <v>2019</v>
          </cell>
          <cell r="E6344">
            <v>4500</v>
          </cell>
        </row>
        <row r="6345">
          <cell r="A6345" t="str">
            <v>IT_SARD</v>
          </cell>
          <cell r="B6345" t="str">
            <v>IT_SARD</v>
          </cell>
          <cell r="C6345" t="str">
            <v>Biomass</v>
          </cell>
          <cell r="D6345" t="str">
            <v>2020</v>
          </cell>
          <cell r="E6345">
            <v>4500</v>
          </cell>
        </row>
        <row r="6346">
          <cell r="A6346" t="str">
            <v>IT_SARD</v>
          </cell>
          <cell r="B6346" t="str">
            <v>IT_SARD</v>
          </cell>
          <cell r="C6346" t="str">
            <v>Biomass</v>
          </cell>
          <cell r="D6346" t="str">
            <v>2021</v>
          </cell>
          <cell r="E6346">
            <v>4500</v>
          </cell>
        </row>
        <row r="6347">
          <cell r="A6347" t="str">
            <v>IT_SARD</v>
          </cell>
          <cell r="B6347" t="str">
            <v>IT_SARD</v>
          </cell>
          <cell r="C6347" t="str">
            <v>Biomass</v>
          </cell>
          <cell r="D6347" t="str">
            <v>2022</v>
          </cell>
          <cell r="E6347">
            <v>4500</v>
          </cell>
        </row>
        <row r="6348">
          <cell r="A6348" t="str">
            <v>IT_SARD</v>
          </cell>
          <cell r="B6348" t="str">
            <v>IT_SARD</v>
          </cell>
          <cell r="C6348" t="str">
            <v>Biomass</v>
          </cell>
          <cell r="D6348" t="str">
            <v>2023</v>
          </cell>
          <cell r="E6348">
            <v>4500</v>
          </cell>
        </row>
        <row r="6349">
          <cell r="A6349" t="str">
            <v>IT_SARD</v>
          </cell>
          <cell r="B6349" t="str">
            <v>IT_SARD</v>
          </cell>
          <cell r="C6349" t="str">
            <v>Biomass</v>
          </cell>
          <cell r="D6349" t="str">
            <v>2024</v>
          </cell>
          <cell r="E6349">
            <v>4500</v>
          </cell>
        </row>
        <row r="6350">
          <cell r="A6350" t="str">
            <v>IT_SARD</v>
          </cell>
          <cell r="B6350" t="str">
            <v>IT_SARD</v>
          </cell>
          <cell r="C6350" t="str">
            <v>Biomass</v>
          </cell>
          <cell r="D6350" t="str">
            <v>2025</v>
          </cell>
          <cell r="E6350">
            <v>4500</v>
          </cell>
        </row>
        <row r="6351">
          <cell r="A6351" t="str">
            <v>IT_SARD</v>
          </cell>
          <cell r="B6351" t="str">
            <v>IT_SARD</v>
          </cell>
          <cell r="C6351" t="str">
            <v>Biomass</v>
          </cell>
          <cell r="D6351" t="str">
            <v>2026</v>
          </cell>
          <cell r="E6351">
            <v>4500</v>
          </cell>
        </row>
        <row r="6352">
          <cell r="A6352" t="str">
            <v>IT_SARD</v>
          </cell>
          <cell r="B6352" t="str">
            <v>IT_SARD</v>
          </cell>
          <cell r="C6352" t="str">
            <v>Biomass</v>
          </cell>
          <cell r="D6352" t="str">
            <v>2027</v>
          </cell>
          <cell r="E6352">
            <v>4500</v>
          </cell>
        </row>
        <row r="6353">
          <cell r="A6353" t="str">
            <v>IT_SARD</v>
          </cell>
          <cell r="B6353" t="str">
            <v>IT_SARD</v>
          </cell>
          <cell r="C6353" t="str">
            <v>Biomass</v>
          </cell>
          <cell r="D6353" t="str">
            <v>2028</v>
          </cell>
          <cell r="E6353">
            <v>4500</v>
          </cell>
        </row>
        <row r="6354">
          <cell r="A6354" t="str">
            <v>IT_SARD</v>
          </cell>
          <cell r="B6354" t="str">
            <v>IT_SARD</v>
          </cell>
          <cell r="C6354" t="str">
            <v>Biomass</v>
          </cell>
          <cell r="D6354" t="str">
            <v>2029</v>
          </cell>
          <cell r="E6354">
            <v>4500</v>
          </cell>
        </row>
        <row r="6355">
          <cell r="A6355" t="str">
            <v>IT_SARD</v>
          </cell>
          <cell r="B6355" t="str">
            <v>IT_SARD</v>
          </cell>
          <cell r="C6355" t="str">
            <v>Biomass</v>
          </cell>
          <cell r="D6355" t="str">
            <v>2030</v>
          </cell>
          <cell r="E6355">
            <v>4500</v>
          </cell>
        </row>
        <row r="6356">
          <cell r="A6356" t="str">
            <v>IT_SARD</v>
          </cell>
          <cell r="B6356" t="str">
            <v>IT_SARD</v>
          </cell>
          <cell r="C6356" t="str">
            <v>Biomass</v>
          </cell>
          <cell r="D6356" t="str">
            <v>2031</v>
          </cell>
          <cell r="E6356">
            <v>4500</v>
          </cell>
        </row>
        <row r="6357">
          <cell r="A6357" t="str">
            <v>IT_SARD</v>
          </cell>
          <cell r="B6357" t="str">
            <v>IT_SARD</v>
          </cell>
          <cell r="C6357" t="str">
            <v>Biomass</v>
          </cell>
          <cell r="D6357" t="str">
            <v>2032</v>
          </cell>
          <cell r="E6357">
            <v>4500</v>
          </cell>
        </row>
        <row r="6358">
          <cell r="A6358" t="str">
            <v>IT_SARD</v>
          </cell>
          <cell r="B6358" t="str">
            <v>IT_SARD</v>
          </cell>
          <cell r="C6358" t="str">
            <v>Biomass</v>
          </cell>
          <cell r="D6358" t="str">
            <v>2033</v>
          </cell>
          <cell r="E6358">
            <v>4500</v>
          </cell>
        </row>
        <row r="6359">
          <cell r="A6359" t="str">
            <v>IT_SARD</v>
          </cell>
          <cell r="B6359" t="str">
            <v>IT_SARD</v>
          </cell>
          <cell r="C6359" t="str">
            <v>Biomass</v>
          </cell>
          <cell r="D6359" t="str">
            <v>2034</v>
          </cell>
          <cell r="E6359">
            <v>4500</v>
          </cell>
        </row>
        <row r="6360">
          <cell r="A6360" t="str">
            <v>IT_SARD</v>
          </cell>
          <cell r="B6360" t="str">
            <v>IT_SARD</v>
          </cell>
          <cell r="C6360" t="str">
            <v>Biomass</v>
          </cell>
          <cell r="D6360" t="str">
            <v>2035</v>
          </cell>
          <cell r="E6360">
            <v>4500</v>
          </cell>
        </row>
        <row r="6361">
          <cell r="A6361" t="str">
            <v>IT_SARD</v>
          </cell>
          <cell r="B6361" t="str">
            <v>IT_SARD</v>
          </cell>
          <cell r="C6361" t="str">
            <v>Biomass</v>
          </cell>
          <cell r="D6361" t="str">
            <v>2036</v>
          </cell>
          <cell r="E6361">
            <v>4500</v>
          </cell>
        </row>
        <row r="6362">
          <cell r="A6362" t="str">
            <v>IT_SARD</v>
          </cell>
          <cell r="B6362" t="str">
            <v>IT_SARD</v>
          </cell>
          <cell r="C6362" t="str">
            <v>Biomass</v>
          </cell>
          <cell r="D6362" t="str">
            <v>2037</v>
          </cell>
          <cell r="E6362">
            <v>4500</v>
          </cell>
        </row>
        <row r="6363">
          <cell r="A6363" t="str">
            <v>IT_SARD</v>
          </cell>
          <cell r="B6363" t="str">
            <v>IT_SARD</v>
          </cell>
          <cell r="C6363" t="str">
            <v>Biomass</v>
          </cell>
          <cell r="D6363" t="str">
            <v>2038</v>
          </cell>
          <cell r="E6363">
            <v>4500</v>
          </cell>
        </row>
        <row r="6364">
          <cell r="A6364" t="str">
            <v>IT_SARD</v>
          </cell>
          <cell r="B6364" t="str">
            <v>IT_SARD</v>
          </cell>
          <cell r="C6364" t="str">
            <v>Biomass</v>
          </cell>
          <cell r="D6364" t="str">
            <v>2039</v>
          </cell>
          <cell r="E6364">
            <v>4500</v>
          </cell>
        </row>
        <row r="6365">
          <cell r="A6365" t="str">
            <v>IT_SARD</v>
          </cell>
          <cell r="B6365" t="str">
            <v>IT_SARD</v>
          </cell>
          <cell r="C6365" t="str">
            <v>Biomass</v>
          </cell>
          <cell r="D6365" t="str">
            <v>2040</v>
          </cell>
          <cell r="E6365">
            <v>4500</v>
          </cell>
        </row>
        <row r="6366">
          <cell r="A6366" t="str">
            <v>IT_SARD</v>
          </cell>
          <cell r="B6366" t="str">
            <v>IT_SARD</v>
          </cell>
          <cell r="C6366" t="str">
            <v>Biomass</v>
          </cell>
          <cell r="D6366" t="str">
            <v>2041</v>
          </cell>
          <cell r="E6366">
            <v>4500</v>
          </cell>
        </row>
        <row r="6367">
          <cell r="A6367" t="str">
            <v>IT_SARD</v>
          </cell>
          <cell r="B6367" t="str">
            <v>IT_SARD</v>
          </cell>
          <cell r="C6367" t="str">
            <v>Biomass</v>
          </cell>
          <cell r="D6367" t="str">
            <v>2042</v>
          </cell>
          <cell r="E6367">
            <v>4500</v>
          </cell>
        </row>
        <row r="6368">
          <cell r="A6368" t="str">
            <v>IT_SARD</v>
          </cell>
          <cell r="B6368" t="str">
            <v>IT_SARD</v>
          </cell>
          <cell r="C6368" t="str">
            <v>Biomass</v>
          </cell>
          <cell r="D6368" t="str">
            <v>2043</v>
          </cell>
          <cell r="E6368">
            <v>4500</v>
          </cell>
        </row>
        <row r="6369">
          <cell r="A6369" t="str">
            <v>IT_SARD</v>
          </cell>
          <cell r="B6369" t="str">
            <v>IT_SARD</v>
          </cell>
          <cell r="C6369" t="str">
            <v>Biomass</v>
          </cell>
          <cell r="D6369" t="str">
            <v>2044</v>
          </cell>
          <cell r="E6369">
            <v>4500</v>
          </cell>
        </row>
        <row r="6370">
          <cell r="A6370" t="str">
            <v>IT_SARD</v>
          </cell>
          <cell r="B6370" t="str">
            <v>IT_SARD</v>
          </cell>
          <cell r="C6370" t="str">
            <v>Biomass</v>
          </cell>
          <cell r="D6370" t="str">
            <v>2045</v>
          </cell>
          <cell r="E6370">
            <v>4500</v>
          </cell>
        </row>
        <row r="6371">
          <cell r="A6371" t="str">
            <v>IT_SARD</v>
          </cell>
          <cell r="B6371" t="str">
            <v>IT_SARD</v>
          </cell>
          <cell r="C6371" t="str">
            <v>Biomass</v>
          </cell>
          <cell r="D6371" t="str">
            <v>2046</v>
          </cell>
          <cell r="E6371">
            <v>4500</v>
          </cell>
        </row>
        <row r="6372">
          <cell r="A6372" t="str">
            <v>IT_SARD</v>
          </cell>
          <cell r="B6372" t="str">
            <v>IT_SARD</v>
          </cell>
          <cell r="C6372" t="str">
            <v>Biomass</v>
          </cell>
          <cell r="D6372" t="str">
            <v>2047</v>
          </cell>
          <cell r="E6372">
            <v>4500</v>
          </cell>
        </row>
        <row r="6373">
          <cell r="A6373" t="str">
            <v>IT_SARD</v>
          </cell>
          <cell r="B6373" t="str">
            <v>IT_SARD</v>
          </cell>
          <cell r="C6373" t="str">
            <v>Biomass</v>
          </cell>
          <cell r="D6373" t="str">
            <v>2048</v>
          </cell>
          <cell r="E6373">
            <v>4500</v>
          </cell>
        </row>
        <row r="6374">
          <cell r="A6374" t="str">
            <v>IT_SARD</v>
          </cell>
          <cell r="B6374" t="str">
            <v>IT_SARD</v>
          </cell>
          <cell r="C6374" t="str">
            <v>Biomass</v>
          </cell>
          <cell r="D6374" t="str">
            <v>2049</v>
          </cell>
          <cell r="E6374">
            <v>4500</v>
          </cell>
        </row>
        <row r="6375">
          <cell r="A6375" t="str">
            <v>IT_SARD</v>
          </cell>
          <cell r="B6375" t="str">
            <v>IT_SARD</v>
          </cell>
          <cell r="C6375" t="str">
            <v>Biomass</v>
          </cell>
          <cell r="D6375" t="str">
            <v>2050</v>
          </cell>
          <cell r="E6375">
            <v>4500</v>
          </cell>
        </row>
        <row r="6376">
          <cell r="A6376" t="str">
            <v>IT_SICI</v>
          </cell>
          <cell r="B6376" t="str">
            <v>IT_SICI</v>
          </cell>
          <cell r="C6376" t="str">
            <v>Biomass</v>
          </cell>
          <cell r="D6376" t="str">
            <v>2018</v>
          </cell>
          <cell r="E6376">
            <v>4500</v>
          </cell>
        </row>
        <row r="6377">
          <cell r="A6377" t="str">
            <v>IT_SICI</v>
          </cell>
          <cell r="B6377" t="str">
            <v>IT_SICI</v>
          </cell>
          <cell r="C6377" t="str">
            <v>Biomass</v>
          </cell>
          <cell r="D6377" t="str">
            <v>2019</v>
          </cell>
          <cell r="E6377">
            <v>4500</v>
          </cell>
        </row>
        <row r="6378">
          <cell r="A6378" t="str">
            <v>IT_SICI</v>
          </cell>
          <cell r="B6378" t="str">
            <v>IT_SICI</v>
          </cell>
          <cell r="C6378" t="str">
            <v>Biomass</v>
          </cell>
          <cell r="D6378" t="str">
            <v>2020</v>
          </cell>
          <cell r="E6378">
            <v>4500</v>
          </cell>
        </row>
        <row r="6379">
          <cell r="A6379" t="str">
            <v>IT_SICI</v>
          </cell>
          <cell r="B6379" t="str">
            <v>IT_SICI</v>
          </cell>
          <cell r="C6379" t="str">
            <v>Biomass</v>
          </cell>
          <cell r="D6379" t="str">
            <v>2021</v>
          </cell>
          <cell r="E6379">
            <v>4500</v>
          </cell>
        </row>
        <row r="6380">
          <cell r="A6380" t="str">
            <v>IT_SICI</v>
          </cell>
          <cell r="B6380" t="str">
            <v>IT_SICI</v>
          </cell>
          <cell r="C6380" t="str">
            <v>Biomass</v>
          </cell>
          <cell r="D6380" t="str">
            <v>2022</v>
          </cell>
          <cell r="E6380">
            <v>4500</v>
          </cell>
        </row>
        <row r="6381">
          <cell r="A6381" t="str">
            <v>IT_SICI</v>
          </cell>
          <cell r="B6381" t="str">
            <v>IT_SICI</v>
          </cell>
          <cell r="C6381" t="str">
            <v>Biomass</v>
          </cell>
          <cell r="D6381" t="str">
            <v>2023</v>
          </cell>
          <cell r="E6381">
            <v>4500</v>
          </cell>
        </row>
        <row r="6382">
          <cell r="A6382" t="str">
            <v>IT_SICI</v>
          </cell>
          <cell r="B6382" t="str">
            <v>IT_SICI</v>
          </cell>
          <cell r="C6382" t="str">
            <v>Biomass</v>
          </cell>
          <cell r="D6382" t="str">
            <v>2024</v>
          </cell>
          <cell r="E6382">
            <v>4500</v>
          </cell>
        </row>
        <row r="6383">
          <cell r="A6383" t="str">
            <v>IT_SICI</v>
          </cell>
          <cell r="B6383" t="str">
            <v>IT_SICI</v>
          </cell>
          <cell r="C6383" t="str">
            <v>Biomass</v>
          </cell>
          <cell r="D6383" t="str">
            <v>2025</v>
          </cell>
          <cell r="E6383">
            <v>4500</v>
          </cell>
        </row>
        <row r="6384">
          <cell r="A6384" t="str">
            <v>IT_SICI</v>
          </cell>
          <cell r="B6384" t="str">
            <v>IT_SICI</v>
          </cell>
          <cell r="C6384" t="str">
            <v>Biomass</v>
          </cell>
          <cell r="D6384" t="str">
            <v>2026</v>
          </cell>
          <cell r="E6384">
            <v>4500</v>
          </cell>
        </row>
        <row r="6385">
          <cell r="A6385" t="str">
            <v>IT_SICI</v>
          </cell>
          <cell r="B6385" t="str">
            <v>IT_SICI</v>
          </cell>
          <cell r="C6385" t="str">
            <v>Biomass</v>
          </cell>
          <cell r="D6385" t="str">
            <v>2027</v>
          </cell>
          <cell r="E6385">
            <v>4500</v>
          </cell>
        </row>
        <row r="6386">
          <cell r="A6386" t="str">
            <v>IT_SICI</v>
          </cell>
          <cell r="B6386" t="str">
            <v>IT_SICI</v>
          </cell>
          <cell r="C6386" t="str">
            <v>Biomass</v>
          </cell>
          <cell r="D6386" t="str">
            <v>2028</v>
          </cell>
          <cell r="E6386">
            <v>4500</v>
          </cell>
        </row>
        <row r="6387">
          <cell r="A6387" t="str">
            <v>IT_SICI</v>
          </cell>
          <cell r="B6387" t="str">
            <v>IT_SICI</v>
          </cell>
          <cell r="C6387" t="str">
            <v>Biomass</v>
          </cell>
          <cell r="D6387" t="str">
            <v>2029</v>
          </cell>
          <cell r="E6387">
            <v>4500</v>
          </cell>
        </row>
        <row r="6388">
          <cell r="A6388" t="str">
            <v>IT_SICI</v>
          </cell>
          <cell r="B6388" t="str">
            <v>IT_SICI</v>
          </cell>
          <cell r="C6388" t="str">
            <v>Biomass</v>
          </cell>
          <cell r="D6388" t="str">
            <v>2030</v>
          </cell>
          <cell r="E6388">
            <v>4500</v>
          </cell>
        </row>
        <row r="6389">
          <cell r="A6389" t="str">
            <v>IT_SICI</v>
          </cell>
          <cell r="B6389" t="str">
            <v>IT_SICI</v>
          </cell>
          <cell r="C6389" t="str">
            <v>Biomass</v>
          </cell>
          <cell r="D6389" t="str">
            <v>2031</v>
          </cell>
          <cell r="E6389">
            <v>4500</v>
          </cell>
        </row>
        <row r="6390">
          <cell r="A6390" t="str">
            <v>IT_SICI</v>
          </cell>
          <cell r="B6390" t="str">
            <v>IT_SICI</v>
          </cell>
          <cell r="C6390" t="str">
            <v>Biomass</v>
          </cell>
          <cell r="D6390" t="str">
            <v>2032</v>
          </cell>
          <cell r="E6390">
            <v>4500</v>
          </cell>
        </row>
        <row r="6391">
          <cell r="A6391" t="str">
            <v>IT_SICI</v>
          </cell>
          <cell r="B6391" t="str">
            <v>IT_SICI</v>
          </cell>
          <cell r="C6391" t="str">
            <v>Biomass</v>
          </cell>
          <cell r="D6391" t="str">
            <v>2033</v>
          </cell>
          <cell r="E6391">
            <v>4500</v>
          </cell>
        </row>
        <row r="6392">
          <cell r="A6392" t="str">
            <v>IT_SICI</v>
          </cell>
          <cell r="B6392" t="str">
            <v>IT_SICI</v>
          </cell>
          <cell r="C6392" t="str">
            <v>Biomass</v>
          </cell>
          <cell r="D6392" t="str">
            <v>2034</v>
          </cell>
          <cell r="E6392">
            <v>4500</v>
          </cell>
        </row>
        <row r="6393">
          <cell r="A6393" t="str">
            <v>IT_SICI</v>
          </cell>
          <cell r="B6393" t="str">
            <v>IT_SICI</v>
          </cell>
          <cell r="C6393" t="str">
            <v>Biomass</v>
          </cell>
          <cell r="D6393" t="str">
            <v>2035</v>
          </cell>
          <cell r="E6393">
            <v>4500</v>
          </cell>
        </row>
        <row r="6394">
          <cell r="A6394" t="str">
            <v>IT_SICI</v>
          </cell>
          <cell r="B6394" t="str">
            <v>IT_SICI</v>
          </cell>
          <cell r="C6394" t="str">
            <v>Biomass</v>
          </cell>
          <cell r="D6394" t="str">
            <v>2036</v>
          </cell>
          <cell r="E6394">
            <v>4500</v>
          </cell>
        </row>
        <row r="6395">
          <cell r="A6395" t="str">
            <v>IT_SICI</v>
          </cell>
          <cell r="B6395" t="str">
            <v>IT_SICI</v>
          </cell>
          <cell r="C6395" t="str">
            <v>Biomass</v>
          </cell>
          <cell r="D6395" t="str">
            <v>2037</v>
          </cell>
          <cell r="E6395">
            <v>4500</v>
          </cell>
        </row>
        <row r="6396">
          <cell r="A6396" t="str">
            <v>IT_SICI</v>
          </cell>
          <cell r="B6396" t="str">
            <v>IT_SICI</v>
          </cell>
          <cell r="C6396" t="str">
            <v>Biomass</v>
          </cell>
          <cell r="D6396" t="str">
            <v>2038</v>
          </cell>
          <cell r="E6396">
            <v>4500</v>
          </cell>
        </row>
        <row r="6397">
          <cell r="A6397" t="str">
            <v>IT_SICI</v>
          </cell>
          <cell r="B6397" t="str">
            <v>IT_SICI</v>
          </cell>
          <cell r="C6397" t="str">
            <v>Biomass</v>
          </cell>
          <cell r="D6397" t="str">
            <v>2039</v>
          </cell>
          <cell r="E6397">
            <v>4500</v>
          </cell>
        </row>
        <row r="6398">
          <cell r="A6398" t="str">
            <v>IT_SICI</v>
          </cell>
          <cell r="B6398" t="str">
            <v>IT_SICI</v>
          </cell>
          <cell r="C6398" t="str">
            <v>Biomass</v>
          </cell>
          <cell r="D6398" t="str">
            <v>2040</v>
          </cell>
          <cell r="E6398">
            <v>4500</v>
          </cell>
        </row>
        <row r="6399">
          <cell r="A6399" t="str">
            <v>IT_SICI</v>
          </cell>
          <cell r="B6399" t="str">
            <v>IT_SICI</v>
          </cell>
          <cell r="C6399" t="str">
            <v>Biomass</v>
          </cell>
          <cell r="D6399" t="str">
            <v>2041</v>
          </cell>
          <cell r="E6399">
            <v>4500</v>
          </cell>
        </row>
        <row r="6400">
          <cell r="A6400" t="str">
            <v>IT_SICI</v>
          </cell>
          <cell r="B6400" t="str">
            <v>IT_SICI</v>
          </cell>
          <cell r="C6400" t="str">
            <v>Biomass</v>
          </cell>
          <cell r="D6400" t="str">
            <v>2042</v>
          </cell>
          <cell r="E6400">
            <v>4500</v>
          </cell>
        </row>
        <row r="6401">
          <cell r="A6401" t="str">
            <v>IT_SICI</v>
          </cell>
          <cell r="B6401" t="str">
            <v>IT_SICI</v>
          </cell>
          <cell r="C6401" t="str">
            <v>Biomass</v>
          </cell>
          <cell r="D6401" t="str">
            <v>2043</v>
          </cell>
          <cell r="E6401">
            <v>4500</v>
          </cell>
        </row>
        <row r="6402">
          <cell r="A6402" t="str">
            <v>IT_SICI</v>
          </cell>
          <cell r="B6402" t="str">
            <v>IT_SICI</v>
          </cell>
          <cell r="C6402" t="str">
            <v>Biomass</v>
          </cell>
          <cell r="D6402" t="str">
            <v>2044</v>
          </cell>
          <cell r="E6402">
            <v>4500</v>
          </cell>
        </row>
        <row r="6403">
          <cell r="A6403" t="str">
            <v>IT_SICI</v>
          </cell>
          <cell r="B6403" t="str">
            <v>IT_SICI</v>
          </cell>
          <cell r="C6403" t="str">
            <v>Biomass</v>
          </cell>
          <cell r="D6403" t="str">
            <v>2045</v>
          </cell>
          <cell r="E6403">
            <v>4500</v>
          </cell>
        </row>
        <row r="6404">
          <cell r="A6404" t="str">
            <v>IT_SICI</v>
          </cell>
          <cell r="B6404" t="str">
            <v>IT_SICI</v>
          </cell>
          <cell r="C6404" t="str">
            <v>Biomass</v>
          </cell>
          <cell r="D6404" t="str">
            <v>2046</v>
          </cell>
          <cell r="E6404">
            <v>4500</v>
          </cell>
        </row>
        <row r="6405">
          <cell r="A6405" t="str">
            <v>IT_SICI</v>
          </cell>
          <cell r="B6405" t="str">
            <v>IT_SICI</v>
          </cell>
          <cell r="C6405" t="str">
            <v>Biomass</v>
          </cell>
          <cell r="D6405" t="str">
            <v>2047</v>
          </cell>
          <cell r="E6405">
            <v>4500</v>
          </cell>
        </row>
        <row r="6406">
          <cell r="A6406" t="str">
            <v>IT_SICI</v>
          </cell>
          <cell r="B6406" t="str">
            <v>IT_SICI</v>
          </cell>
          <cell r="C6406" t="str">
            <v>Biomass</v>
          </cell>
          <cell r="D6406" t="str">
            <v>2048</v>
          </cell>
          <cell r="E6406">
            <v>4500</v>
          </cell>
        </row>
        <row r="6407">
          <cell r="A6407" t="str">
            <v>IT_SICI</v>
          </cell>
          <cell r="B6407" t="str">
            <v>IT_SICI</v>
          </cell>
          <cell r="C6407" t="str">
            <v>Biomass</v>
          </cell>
          <cell r="D6407" t="str">
            <v>2049</v>
          </cell>
          <cell r="E6407">
            <v>4500</v>
          </cell>
        </row>
        <row r="6408">
          <cell r="A6408" t="str">
            <v>IT_SICI</v>
          </cell>
          <cell r="B6408" t="str">
            <v>IT_SICI</v>
          </cell>
          <cell r="C6408" t="str">
            <v>Biomass</v>
          </cell>
          <cell r="D6408" t="str">
            <v>2050</v>
          </cell>
          <cell r="E6408">
            <v>4500</v>
          </cell>
        </row>
        <row r="6409">
          <cell r="A6409" t="str">
            <v>IT_SUD</v>
          </cell>
          <cell r="B6409" t="str">
            <v>IT_SUD</v>
          </cell>
          <cell r="C6409" t="str">
            <v>Biomass</v>
          </cell>
          <cell r="D6409" t="str">
            <v>2018</v>
          </cell>
          <cell r="E6409">
            <v>4500</v>
          </cell>
        </row>
        <row r="6410">
          <cell r="A6410" t="str">
            <v>IT_SUD</v>
          </cell>
          <cell r="B6410" t="str">
            <v>IT_SUD</v>
          </cell>
          <cell r="C6410" t="str">
            <v>Biomass</v>
          </cell>
          <cell r="D6410" t="str">
            <v>2019</v>
          </cell>
          <cell r="E6410">
            <v>4500</v>
          </cell>
        </row>
        <row r="6411">
          <cell r="A6411" t="str">
            <v>IT_SUD</v>
          </cell>
          <cell r="B6411" t="str">
            <v>IT_SUD</v>
          </cell>
          <cell r="C6411" t="str">
            <v>Biomass</v>
          </cell>
          <cell r="D6411" t="str">
            <v>2020</v>
          </cell>
          <cell r="E6411">
            <v>4500</v>
          </cell>
        </row>
        <row r="6412">
          <cell r="A6412" t="str">
            <v>IT_SUD</v>
          </cell>
          <cell r="B6412" t="str">
            <v>IT_SUD</v>
          </cell>
          <cell r="C6412" t="str">
            <v>Biomass</v>
          </cell>
          <cell r="D6412" t="str">
            <v>2021</v>
          </cell>
          <cell r="E6412">
            <v>4500</v>
          </cell>
        </row>
        <row r="6413">
          <cell r="A6413" t="str">
            <v>IT_SUD</v>
          </cell>
          <cell r="B6413" t="str">
            <v>IT_SUD</v>
          </cell>
          <cell r="C6413" t="str">
            <v>Biomass</v>
          </cell>
          <cell r="D6413" t="str">
            <v>2022</v>
          </cell>
          <cell r="E6413">
            <v>4500</v>
          </cell>
        </row>
        <row r="6414">
          <cell r="A6414" t="str">
            <v>IT_SUD</v>
          </cell>
          <cell r="B6414" t="str">
            <v>IT_SUD</v>
          </cell>
          <cell r="C6414" t="str">
            <v>Biomass</v>
          </cell>
          <cell r="D6414" t="str">
            <v>2023</v>
          </cell>
          <cell r="E6414">
            <v>4500</v>
          </cell>
        </row>
        <row r="6415">
          <cell r="A6415" t="str">
            <v>IT_SUD</v>
          </cell>
          <cell r="B6415" t="str">
            <v>IT_SUD</v>
          </cell>
          <cell r="C6415" t="str">
            <v>Biomass</v>
          </cell>
          <cell r="D6415" t="str">
            <v>2024</v>
          </cell>
          <cell r="E6415">
            <v>4500</v>
          </cell>
        </row>
        <row r="6416">
          <cell r="A6416" t="str">
            <v>IT_SUD</v>
          </cell>
          <cell r="B6416" t="str">
            <v>IT_SUD</v>
          </cell>
          <cell r="C6416" t="str">
            <v>Biomass</v>
          </cell>
          <cell r="D6416" t="str">
            <v>2025</v>
          </cell>
          <cell r="E6416">
            <v>4500</v>
          </cell>
        </row>
        <row r="6417">
          <cell r="A6417" t="str">
            <v>IT_SUD</v>
          </cell>
          <cell r="B6417" t="str">
            <v>IT_SUD</v>
          </cell>
          <cell r="C6417" t="str">
            <v>Biomass</v>
          </cell>
          <cell r="D6417" t="str">
            <v>2026</v>
          </cell>
          <cell r="E6417">
            <v>4500</v>
          </cell>
        </row>
        <row r="6418">
          <cell r="A6418" t="str">
            <v>IT_SUD</v>
          </cell>
          <cell r="B6418" t="str">
            <v>IT_SUD</v>
          </cell>
          <cell r="C6418" t="str">
            <v>Biomass</v>
          </cell>
          <cell r="D6418" t="str">
            <v>2027</v>
          </cell>
          <cell r="E6418">
            <v>4500</v>
          </cell>
        </row>
        <row r="6419">
          <cell r="A6419" t="str">
            <v>IT_SUD</v>
          </cell>
          <cell r="B6419" t="str">
            <v>IT_SUD</v>
          </cell>
          <cell r="C6419" t="str">
            <v>Biomass</v>
          </cell>
          <cell r="D6419" t="str">
            <v>2028</v>
          </cell>
          <cell r="E6419">
            <v>4500</v>
          </cell>
        </row>
        <row r="6420">
          <cell r="A6420" t="str">
            <v>IT_SUD</v>
          </cell>
          <cell r="B6420" t="str">
            <v>IT_SUD</v>
          </cell>
          <cell r="C6420" t="str">
            <v>Biomass</v>
          </cell>
          <cell r="D6420" t="str">
            <v>2029</v>
          </cell>
          <cell r="E6420">
            <v>4500</v>
          </cell>
        </row>
        <row r="6421">
          <cell r="A6421" t="str">
            <v>IT_SUD</v>
          </cell>
          <cell r="B6421" t="str">
            <v>IT_SUD</v>
          </cell>
          <cell r="C6421" t="str">
            <v>Biomass</v>
          </cell>
          <cell r="D6421" t="str">
            <v>2030</v>
          </cell>
          <cell r="E6421">
            <v>4500</v>
          </cell>
        </row>
        <row r="6422">
          <cell r="A6422" t="str">
            <v>IT_SUD</v>
          </cell>
          <cell r="B6422" t="str">
            <v>IT_SUD</v>
          </cell>
          <cell r="C6422" t="str">
            <v>Biomass</v>
          </cell>
          <cell r="D6422" t="str">
            <v>2031</v>
          </cell>
          <cell r="E6422">
            <v>4500</v>
          </cell>
        </row>
        <row r="6423">
          <cell r="A6423" t="str">
            <v>IT_SUD</v>
          </cell>
          <cell r="B6423" t="str">
            <v>IT_SUD</v>
          </cell>
          <cell r="C6423" t="str">
            <v>Biomass</v>
          </cell>
          <cell r="D6423" t="str">
            <v>2032</v>
          </cell>
          <cell r="E6423">
            <v>4500</v>
          </cell>
        </row>
        <row r="6424">
          <cell r="A6424" t="str">
            <v>IT_SUD</v>
          </cell>
          <cell r="B6424" t="str">
            <v>IT_SUD</v>
          </cell>
          <cell r="C6424" t="str">
            <v>Biomass</v>
          </cell>
          <cell r="D6424" t="str">
            <v>2033</v>
          </cell>
          <cell r="E6424">
            <v>4500</v>
          </cell>
        </row>
        <row r="6425">
          <cell r="A6425" t="str">
            <v>IT_SUD</v>
          </cell>
          <cell r="B6425" t="str">
            <v>IT_SUD</v>
          </cell>
          <cell r="C6425" t="str">
            <v>Biomass</v>
          </cell>
          <cell r="D6425" t="str">
            <v>2034</v>
          </cell>
          <cell r="E6425">
            <v>4500</v>
          </cell>
        </row>
        <row r="6426">
          <cell r="A6426" t="str">
            <v>IT_SUD</v>
          </cell>
          <cell r="B6426" t="str">
            <v>IT_SUD</v>
          </cell>
          <cell r="C6426" t="str">
            <v>Biomass</v>
          </cell>
          <cell r="D6426" t="str">
            <v>2035</v>
          </cell>
          <cell r="E6426">
            <v>4500</v>
          </cell>
        </row>
        <row r="6427">
          <cell r="A6427" t="str">
            <v>IT_SUD</v>
          </cell>
          <cell r="B6427" t="str">
            <v>IT_SUD</v>
          </cell>
          <cell r="C6427" t="str">
            <v>Biomass</v>
          </cell>
          <cell r="D6427" t="str">
            <v>2036</v>
          </cell>
          <cell r="E6427">
            <v>4500</v>
          </cell>
        </row>
        <row r="6428">
          <cell r="A6428" t="str">
            <v>IT_SUD</v>
          </cell>
          <cell r="B6428" t="str">
            <v>IT_SUD</v>
          </cell>
          <cell r="C6428" t="str">
            <v>Biomass</v>
          </cell>
          <cell r="D6428" t="str">
            <v>2037</v>
          </cell>
          <cell r="E6428">
            <v>4500</v>
          </cell>
        </row>
        <row r="6429">
          <cell r="A6429" t="str">
            <v>IT_SUD</v>
          </cell>
          <cell r="B6429" t="str">
            <v>IT_SUD</v>
          </cell>
          <cell r="C6429" t="str">
            <v>Biomass</v>
          </cell>
          <cell r="D6429" t="str">
            <v>2038</v>
          </cell>
          <cell r="E6429">
            <v>4500</v>
          </cell>
        </row>
        <row r="6430">
          <cell r="A6430" t="str">
            <v>IT_SUD</v>
          </cell>
          <cell r="B6430" t="str">
            <v>IT_SUD</v>
          </cell>
          <cell r="C6430" t="str">
            <v>Biomass</v>
          </cell>
          <cell r="D6430" t="str">
            <v>2039</v>
          </cell>
          <cell r="E6430">
            <v>4500</v>
          </cell>
        </row>
        <row r="6431">
          <cell r="A6431" t="str">
            <v>IT_SUD</v>
          </cell>
          <cell r="B6431" t="str">
            <v>IT_SUD</v>
          </cell>
          <cell r="C6431" t="str">
            <v>Biomass</v>
          </cell>
          <cell r="D6431" t="str">
            <v>2040</v>
          </cell>
          <cell r="E6431">
            <v>4500</v>
          </cell>
        </row>
        <row r="6432">
          <cell r="A6432" t="str">
            <v>IT_SUD</v>
          </cell>
          <cell r="B6432" t="str">
            <v>IT_SUD</v>
          </cell>
          <cell r="C6432" t="str">
            <v>Biomass</v>
          </cell>
          <cell r="D6432" t="str">
            <v>2041</v>
          </cell>
          <cell r="E6432">
            <v>4500</v>
          </cell>
        </row>
        <row r="6433">
          <cell r="A6433" t="str">
            <v>IT_SUD</v>
          </cell>
          <cell r="B6433" t="str">
            <v>IT_SUD</v>
          </cell>
          <cell r="C6433" t="str">
            <v>Biomass</v>
          </cell>
          <cell r="D6433" t="str">
            <v>2042</v>
          </cell>
          <cell r="E6433">
            <v>4500</v>
          </cell>
        </row>
        <row r="6434">
          <cell r="A6434" t="str">
            <v>IT_SUD</v>
          </cell>
          <cell r="B6434" t="str">
            <v>IT_SUD</v>
          </cell>
          <cell r="C6434" t="str">
            <v>Biomass</v>
          </cell>
          <cell r="D6434" t="str">
            <v>2043</v>
          </cell>
          <cell r="E6434">
            <v>4500</v>
          </cell>
        </row>
        <row r="6435">
          <cell r="A6435" t="str">
            <v>IT_SUD</v>
          </cell>
          <cell r="B6435" t="str">
            <v>IT_SUD</v>
          </cell>
          <cell r="C6435" t="str">
            <v>Biomass</v>
          </cell>
          <cell r="D6435" t="str">
            <v>2044</v>
          </cell>
          <cell r="E6435">
            <v>4500</v>
          </cell>
        </row>
        <row r="6436">
          <cell r="A6436" t="str">
            <v>IT_SUD</v>
          </cell>
          <cell r="B6436" t="str">
            <v>IT_SUD</v>
          </cell>
          <cell r="C6436" t="str">
            <v>Biomass</v>
          </cell>
          <cell r="D6436" t="str">
            <v>2045</v>
          </cell>
          <cell r="E6436">
            <v>4500</v>
          </cell>
        </row>
        <row r="6437">
          <cell r="A6437" t="str">
            <v>IT_SUD</v>
          </cell>
          <cell r="B6437" t="str">
            <v>IT_SUD</v>
          </cell>
          <cell r="C6437" t="str">
            <v>Biomass</v>
          </cell>
          <cell r="D6437" t="str">
            <v>2046</v>
          </cell>
          <cell r="E6437">
            <v>4500</v>
          </cell>
        </row>
        <row r="6438">
          <cell r="A6438" t="str">
            <v>IT_SUD</v>
          </cell>
          <cell r="B6438" t="str">
            <v>IT_SUD</v>
          </cell>
          <cell r="C6438" t="str">
            <v>Biomass</v>
          </cell>
          <cell r="D6438" t="str">
            <v>2047</v>
          </cell>
          <cell r="E6438">
            <v>4500</v>
          </cell>
        </row>
        <row r="6439">
          <cell r="A6439" t="str">
            <v>IT_SUD</v>
          </cell>
          <cell r="B6439" t="str">
            <v>IT_SUD</v>
          </cell>
          <cell r="C6439" t="str">
            <v>Biomass</v>
          </cell>
          <cell r="D6439" t="str">
            <v>2048</v>
          </cell>
          <cell r="E6439">
            <v>4500</v>
          </cell>
        </row>
        <row r="6440">
          <cell r="A6440" t="str">
            <v>IT_SUD</v>
          </cell>
          <cell r="B6440" t="str">
            <v>IT_SUD</v>
          </cell>
          <cell r="C6440" t="str">
            <v>Biomass</v>
          </cell>
          <cell r="D6440" t="str">
            <v>2049</v>
          </cell>
          <cell r="E6440">
            <v>4500</v>
          </cell>
        </row>
        <row r="6441">
          <cell r="A6441" t="str">
            <v>IT_SUD</v>
          </cell>
          <cell r="B6441" t="str">
            <v>IT_SUD</v>
          </cell>
          <cell r="C6441" t="str">
            <v>Biomass</v>
          </cell>
          <cell r="D6441" t="str">
            <v>2050</v>
          </cell>
          <cell r="E6441">
            <v>4500</v>
          </cell>
        </row>
        <row r="6442">
          <cell r="A6442" t="str">
            <v>Lithuania</v>
          </cell>
          <cell r="B6442" t="str">
            <v>LT</v>
          </cell>
          <cell r="C6442" t="str">
            <v>Biomass</v>
          </cell>
          <cell r="D6442" t="str">
            <v>2018</v>
          </cell>
          <cell r="E6442">
            <v>4500</v>
          </cell>
        </row>
        <row r="6443">
          <cell r="A6443" t="str">
            <v>Lithuania</v>
          </cell>
          <cell r="B6443" t="str">
            <v>LT</v>
          </cell>
          <cell r="C6443" t="str">
            <v>Biomass</v>
          </cell>
          <cell r="D6443" t="str">
            <v>2019</v>
          </cell>
          <cell r="E6443">
            <v>4500</v>
          </cell>
        </row>
        <row r="6444">
          <cell r="A6444" t="str">
            <v>Lithuania</v>
          </cell>
          <cell r="B6444" t="str">
            <v>LT</v>
          </cell>
          <cell r="C6444" t="str">
            <v>Biomass</v>
          </cell>
          <cell r="D6444" t="str">
            <v>2020</v>
          </cell>
          <cell r="E6444">
            <v>4500</v>
          </cell>
        </row>
        <row r="6445">
          <cell r="A6445" t="str">
            <v>Lithuania</v>
          </cell>
          <cell r="B6445" t="str">
            <v>LT</v>
          </cell>
          <cell r="C6445" t="str">
            <v>Biomass</v>
          </cell>
          <cell r="D6445" t="str">
            <v>2021</v>
          </cell>
          <cell r="E6445">
            <v>4500</v>
          </cell>
        </row>
        <row r="6446">
          <cell r="A6446" t="str">
            <v>Lithuania</v>
          </cell>
          <cell r="B6446" t="str">
            <v>LT</v>
          </cell>
          <cell r="C6446" t="str">
            <v>Biomass</v>
          </cell>
          <cell r="D6446" t="str">
            <v>2022</v>
          </cell>
          <cell r="E6446">
            <v>4500</v>
          </cell>
        </row>
        <row r="6447">
          <cell r="A6447" t="str">
            <v>Lithuania</v>
          </cell>
          <cell r="B6447" t="str">
            <v>LT</v>
          </cell>
          <cell r="C6447" t="str">
            <v>Biomass</v>
          </cell>
          <cell r="D6447" t="str">
            <v>2023</v>
          </cell>
          <cell r="E6447">
            <v>4500</v>
          </cell>
        </row>
        <row r="6448">
          <cell r="A6448" t="str">
            <v>Lithuania</v>
          </cell>
          <cell r="B6448" t="str">
            <v>LT</v>
          </cell>
          <cell r="C6448" t="str">
            <v>Biomass</v>
          </cell>
          <cell r="D6448" t="str">
            <v>2024</v>
          </cell>
          <cell r="E6448">
            <v>4500</v>
          </cell>
        </row>
        <row r="6449">
          <cell r="A6449" t="str">
            <v>Lithuania</v>
          </cell>
          <cell r="B6449" t="str">
            <v>LT</v>
          </cell>
          <cell r="C6449" t="str">
            <v>Biomass</v>
          </cell>
          <cell r="D6449" t="str">
            <v>2025</v>
          </cell>
          <cell r="E6449">
            <v>4500</v>
          </cell>
        </row>
        <row r="6450">
          <cell r="A6450" t="str">
            <v>Lithuania</v>
          </cell>
          <cell r="B6450" t="str">
            <v>LT</v>
          </cell>
          <cell r="C6450" t="str">
            <v>Biomass</v>
          </cell>
          <cell r="D6450" t="str">
            <v>2026</v>
          </cell>
          <cell r="E6450">
            <v>4500</v>
          </cell>
        </row>
        <row r="6451">
          <cell r="A6451" t="str">
            <v>Lithuania</v>
          </cell>
          <cell r="B6451" t="str">
            <v>LT</v>
          </cell>
          <cell r="C6451" t="str">
            <v>Biomass</v>
          </cell>
          <cell r="D6451" t="str">
            <v>2027</v>
          </cell>
          <cell r="E6451">
            <v>4500</v>
          </cell>
        </row>
        <row r="6452">
          <cell r="A6452" t="str">
            <v>Lithuania</v>
          </cell>
          <cell r="B6452" t="str">
            <v>LT</v>
          </cell>
          <cell r="C6452" t="str">
            <v>Biomass</v>
          </cell>
          <cell r="D6452" t="str">
            <v>2028</v>
          </cell>
          <cell r="E6452">
            <v>4500</v>
          </cell>
        </row>
        <row r="6453">
          <cell r="A6453" t="str">
            <v>Lithuania</v>
          </cell>
          <cell r="B6453" t="str">
            <v>LT</v>
          </cell>
          <cell r="C6453" t="str">
            <v>Biomass</v>
          </cell>
          <cell r="D6453" t="str">
            <v>2029</v>
          </cell>
          <cell r="E6453">
            <v>4500</v>
          </cell>
        </row>
        <row r="6454">
          <cell r="A6454" t="str">
            <v>Lithuania</v>
          </cell>
          <cell r="B6454" t="str">
            <v>LT</v>
          </cell>
          <cell r="C6454" t="str">
            <v>Biomass</v>
          </cell>
          <cell r="D6454" t="str">
            <v>2030</v>
          </cell>
          <cell r="E6454">
            <v>4500</v>
          </cell>
        </row>
        <row r="6455">
          <cell r="A6455" t="str">
            <v>Lithuania</v>
          </cell>
          <cell r="B6455" t="str">
            <v>LT</v>
          </cell>
          <cell r="C6455" t="str">
            <v>Biomass</v>
          </cell>
          <cell r="D6455" t="str">
            <v>2031</v>
          </cell>
          <cell r="E6455">
            <v>4500</v>
          </cell>
        </row>
        <row r="6456">
          <cell r="A6456" t="str">
            <v>Lithuania</v>
          </cell>
          <cell r="B6456" t="str">
            <v>LT</v>
          </cell>
          <cell r="C6456" t="str">
            <v>Biomass</v>
          </cell>
          <cell r="D6456" t="str">
            <v>2032</v>
          </cell>
          <cell r="E6456">
            <v>4500</v>
          </cell>
        </row>
        <row r="6457">
          <cell r="A6457" t="str">
            <v>Lithuania</v>
          </cell>
          <cell r="B6457" t="str">
            <v>LT</v>
          </cell>
          <cell r="C6457" t="str">
            <v>Biomass</v>
          </cell>
          <cell r="D6457" t="str">
            <v>2033</v>
          </cell>
          <cell r="E6457">
            <v>4500</v>
          </cell>
        </row>
        <row r="6458">
          <cell r="A6458" t="str">
            <v>Lithuania</v>
          </cell>
          <cell r="B6458" t="str">
            <v>LT</v>
          </cell>
          <cell r="C6458" t="str">
            <v>Biomass</v>
          </cell>
          <cell r="D6458" t="str">
            <v>2034</v>
          </cell>
          <cell r="E6458">
            <v>4500</v>
          </cell>
        </row>
        <row r="6459">
          <cell r="A6459" t="str">
            <v>Lithuania</v>
          </cell>
          <cell r="B6459" t="str">
            <v>LT</v>
          </cell>
          <cell r="C6459" t="str">
            <v>Biomass</v>
          </cell>
          <cell r="D6459" t="str">
            <v>2035</v>
          </cell>
          <cell r="E6459">
            <v>4500</v>
          </cell>
        </row>
        <row r="6460">
          <cell r="A6460" t="str">
            <v>Lithuania</v>
          </cell>
          <cell r="B6460" t="str">
            <v>LT</v>
          </cell>
          <cell r="C6460" t="str">
            <v>Biomass</v>
          </cell>
          <cell r="D6460" t="str">
            <v>2036</v>
          </cell>
          <cell r="E6460">
            <v>4500</v>
          </cell>
        </row>
        <row r="6461">
          <cell r="A6461" t="str">
            <v>Lithuania</v>
          </cell>
          <cell r="B6461" t="str">
            <v>LT</v>
          </cell>
          <cell r="C6461" t="str">
            <v>Biomass</v>
          </cell>
          <cell r="D6461" t="str">
            <v>2037</v>
          </cell>
          <cell r="E6461">
            <v>4500</v>
          </cell>
        </row>
        <row r="6462">
          <cell r="A6462" t="str">
            <v>Lithuania</v>
          </cell>
          <cell r="B6462" t="str">
            <v>LT</v>
          </cell>
          <cell r="C6462" t="str">
            <v>Biomass</v>
          </cell>
          <cell r="D6462" t="str">
            <v>2038</v>
          </cell>
          <cell r="E6462">
            <v>4500</v>
          </cell>
        </row>
        <row r="6463">
          <cell r="A6463" t="str">
            <v>Lithuania</v>
          </cell>
          <cell r="B6463" t="str">
            <v>LT</v>
          </cell>
          <cell r="C6463" t="str">
            <v>Biomass</v>
          </cell>
          <cell r="D6463" t="str">
            <v>2039</v>
          </cell>
          <cell r="E6463">
            <v>4500</v>
          </cell>
        </row>
        <row r="6464">
          <cell r="A6464" t="str">
            <v>Lithuania</v>
          </cell>
          <cell r="B6464" t="str">
            <v>LT</v>
          </cell>
          <cell r="C6464" t="str">
            <v>Biomass</v>
          </cell>
          <cell r="D6464" t="str">
            <v>2040</v>
          </cell>
          <cell r="E6464">
            <v>4500</v>
          </cell>
        </row>
        <row r="6465">
          <cell r="A6465" t="str">
            <v>Lithuania</v>
          </cell>
          <cell r="B6465" t="str">
            <v>LT</v>
          </cell>
          <cell r="C6465" t="str">
            <v>Biomass</v>
          </cell>
          <cell r="D6465" t="str">
            <v>2041</v>
          </cell>
          <cell r="E6465">
            <v>4500</v>
          </cell>
        </row>
        <row r="6466">
          <cell r="A6466" t="str">
            <v>Lithuania</v>
          </cell>
          <cell r="B6466" t="str">
            <v>LT</v>
          </cell>
          <cell r="C6466" t="str">
            <v>Biomass</v>
          </cell>
          <cell r="D6466" t="str">
            <v>2042</v>
          </cell>
          <cell r="E6466">
            <v>4500</v>
          </cell>
        </row>
        <row r="6467">
          <cell r="A6467" t="str">
            <v>Lithuania</v>
          </cell>
          <cell r="B6467" t="str">
            <v>LT</v>
          </cell>
          <cell r="C6467" t="str">
            <v>Biomass</v>
          </cell>
          <cell r="D6467" t="str">
            <v>2043</v>
          </cell>
          <cell r="E6467">
            <v>4500</v>
          </cell>
        </row>
        <row r="6468">
          <cell r="A6468" t="str">
            <v>Lithuania</v>
          </cell>
          <cell r="B6468" t="str">
            <v>LT</v>
          </cell>
          <cell r="C6468" t="str">
            <v>Biomass</v>
          </cell>
          <cell r="D6468" t="str">
            <v>2044</v>
          </cell>
          <cell r="E6468">
            <v>4500</v>
          </cell>
        </row>
        <row r="6469">
          <cell r="A6469" t="str">
            <v>Lithuania</v>
          </cell>
          <cell r="B6469" t="str">
            <v>LT</v>
          </cell>
          <cell r="C6469" t="str">
            <v>Biomass</v>
          </cell>
          <cell r="D6469" t="str">
            <v>2045</v>
          </cell>
          <cell r="E6469">
            <v>4500</v>
          </cell>
        </row>
        <row r="6470">
          <cell r="A6470" t="str">
            <v>Lithuania</v>
          </cell>
          <cell r="B6470" t="str">
            <v>LT</v>
          </cell>
          <cell r="C6470" t="str">
            <v>Biomass</v>
          </cell>
          <cell r="D6470" t="str">
            <v>2046</v>
          </cell>
          <cell r="E6470">
            <v>4500</v>
          </cell>
        </row>
        <row r="6471">
          <cell r="A6471" t="str">
            <v>Lithuania</v>
          </cell>
          <cell r="B6471" t="str">
            <v>LT</v>
          </cell>
          <cell r="C6471" t="str">
            <v>Biomass</v>
          </cell>
          <cell r="D6471" t="str">
            <v>2047</v>
          </cell>
          <cell r="E6471">
            <v>4500</v>
          </cell>
        </row>
        <row r="6472">
          <cell r="A6472" t="str">
            <v>Lithuania</v>
          </cell>
          <cell r="B6472" t="str">
            <v>LT</v>
          </cell>
          <cell r="C6472" t="str">
            <v>Biomass</v>
          </cell>
          <cell r="D6472" t="str">
            <v>2048</v>
          </cell>
          <cell r="E6472">
            <v>4500</v>
          </cell>
        </row>
        <row r="6473">
          <cell r="A6473" t="str">
            <v>Lithuania</v>
          </cell>
          <cell r="B6473" t="str">
            <v>LT</v>
          </cell>
          <cell r="C6473" t="str">
            <v>Biomass</v>
          </cell>
          <cell r="D6473" t="str">
            <v>2049</v>
          </cell>
          <cell r="E6473">
            <v>4500</v>
          </cell>
        </row>
        <row r="6474">
          <cell r="A6474" t="str">
            <v>Lithuania</v>
          </cell>
          <cell r="B6474" t="str">
            <v>LT</v>
          </cell>
          <cell r="C6474" t="str">
            <v>Biomass</v>
          </cell>
          <cell r="D6474" t="str">
            <v>2050</v>
          </cell>
          <cell r="E6474">
            <v>4500</v>
          </cell>
        </row>
        <row r="6475">
          <cell r="A6475" t="str">
            <v>Luxembourg</v>
          </cell>
          <cell r="B6475" t="str">
            <v>LU</v>
          </cell>
          <cell r="C6475" t="str">
            <v>Biomass</v>
          </cell>
          <cell r="D6475" t="str">
            <v>2018</v>
          </cell>
          <cell r="E6475">
            <v>4500</v>
          </cell>
        </row>
        <row r="6476">
          <cell r="A6476" t="str">
            <v>Luxembourg</v>
          </cell>
          <cell r="B6476" t="str">
            <v>LU</v>
          </cell>
          <cell r="C6476" t="str">
            <v>Biomass</v>
          </cell>
          <cell r="D6476" t="str">
            <v>2019</v>
          </cell>
          <cell r="E6476">
            <v>4500</v>
          </cell>
        </row>
        <row r="6477">
          <cell r="A6477" t="str">
            <v>Luxembourg</v>
          </cell>
          <cell r="B6477" t="str">
            <v>LU</v>
          </cell>
          <cell r="C6477" t="str">
            <v>Biomass</v>
          </cell>
          <cell r="D6477" t="str">
            <v>2020</v>
          </cell>
          <cell r="E6477">
            <v>4500</v>
          </cell>
        </row>
        <row r="6478">
          <cell r="A6478" t="str">
            <v>Luxembourg</v>
          </cell>
          <cell r="B6478" t="str">
            <v>LU</v>
          </cell>
          <cell r="C6478" t="str">
            <v>Biomass</v>
          </cell>
          <cell r="D6478" t="str">
            <v>2021</v>
          </cell>
          <cell r="E6478">
            <v>4500</v>
          </cell>
        </row>
        <row r="6479">
          <cell r="A6479" t="str">
            <v>Luxembourg</v>
          </cell>
          <cell r="B6479" t="str">
            <v>LU</v>
          </cell>
          <cell r="C6479" t="str">
            <v>Biomass</v>
          </cell>
          <cell r="D6479" t="str">
            <v>2022</v>
          </cell>
          <cell r="E6479">
            <v>4500</v>
          </cell>
        </row>
        <row r="6480">
          <cell r="A6480" t="str">
            <v>Luxembourg</v>
          </cell>
          <cell r="B6480" t="str">
            <v>LU</v>
          </cell>
          <cell r="C6480" t="str">
            <v>Biomass</v>
          </cell>
          <cell r="D6480" t="str">
            <v>2023</v>
          </cell>
          <cell r="E6480">
            <v>4500</v>
          </cell>
        </row>
        <row r="6481">
          <cell r="A6481" t="str">
            <v>Luxembourg</v>
          </cell>
          <cell r="B6481" t="str">
            <v>LU</v>
          </cell>
          <cell r="C6481" t="str">
            <v>Biomass</v>
          </cell>
          <cell r="D6481" t="str">
            <v>2024</v>
          </cell>
          <cell r="E6481">
            <v>4500</v>
          </cell>
        </row>
        <row r="6482">
          <cell r="A6482" t="str">
            <v>Luxembourg</v>
          </cell>
          <cell r="B6482" t="str">
            <v>LU</v>
          </cell>
          <cell r="C6482" t="str">
            <v>Biomass</v>
          </cell>
          <cell r="D6482" t="str">
            <v>2025</v>
          </cell>
          <cell r="E6482">
            <v>4500</v>
          </cell>
        </row>
        <row r="6483">
          <cell r="A6483" t="str">
            <v>Luxembourg</v>
          </cell>
          <cell r="B6483" t="str">
            <v>LU</v>
          </cell>
          <cell r="C6483" t="str">
            <v>Biomass</v>
          </cell>
          <cell r="D6483" t="str">
            <v>2026</v>
          </cell>
          <cell r="E6483">
            <v>4500</v>
          </cell>
        </row>
        <row r="6484">
          <cell r="A6484" t="str">
            <v>Luxembourg</v>
          </cell>
          <cell r="B6484" t="str">
            <v>LU</v>
          </cell>
          <cell r="C6484" t="str">
            <v>Biomass</v>
          </cell>
          <cell r="D6484" t="str">
            <v>2027</v>
          </cell>
          <cell r="E6484">
            <v>4500</v>
          </cell>
        </row>
        <row r="6485">
          <cell r="A6485" t="str">
            <v>Luxembourg</v>
          </cell>
          <cell r="B6485" t="str">
            <v>LU</v>
          </cell>
          <cell r="C6485" t="str">
            <v>Biomass</v>
          </cell>
          <cell r="D6485" t="str">
            <v>2028</v>
          </cell>
          <cell r="E6485">
            <v>4500</v>
          </cell>
        </row>
        <row r="6486">
          <cell r="A6486" t="str">
            <v>Luxembourg</v>
          </cell>
          <cell r="B6486" t="str">
            <v>LU</v>
          </cell>
          <cell r="C6486" t="str">
            <v>Biomass</v>
          </cell>
          <cell r="D6486" t="str">
            <v>2029</v>
          </cell>
          <cell r="E6486">
            <v>4500</v>
          </cell>
        </row>
        <row r="6487">
          <cell r="A6487" t="str">
            <v>Luxembourg</v>
          </cell>
          <cell r="B6487" t="str">
            <v>LU</v>
          </cell>
          <cell r="C6487" t="str">
            <v>Biomass</v>
          </cell>
          <cell r="D6487" t="str">
            <v>2030</v>
          </cell>
          <cell r="E6487">
            <v>4500</v>
          </cell>
        </row>
        <row r="6488">
          <cell r="A6488" t="str">
            <v>Luxembourg</v>
          </cell>
          <cell r="B6488" t="str">
            <v>LU</v>
          </cell>
          <cell r="C6488" t="str">
            <v>Biomass</v>
          </cell>
          <cell r="D6488" t="str">
            <v>2031</v>
          </cell>
          <cell r="E6488">
            <v>4500</v>
          </cell>
        </row>
        <row r="6489">
          <cell r="A6489" t="str">
            <v>Luxembourg</v>
          </cell>
          <cell r="B6489" t="str">
            <v>LU</v>
          </cell>
          <cell r="C6489" t="str">
            <v>Biomass</v>
          </cell>
          <cell r="D6489" t="str">
            <v>2032</v>
          </cell>
          <cell r="E6489">
            <v>4500</v>
          </cell>
        </row>
        <row r="6490">
          <cell r="A6490" t="str">
            <v>Luxembourg</v>
          </cell>
          <cell r="B6490" t="str">
            <v>LU</v>
          </cell>
          <cell r="C6490" t="str">
            <v>Biomass</v>
          </cell>
          <cell r="D6490" t="str">
            <v>2033</v>
          </cell>
          <cell r="E6490">
            <v>4500</v>
          </cell>
        </row>
        <row r="6491">
          <cell r="A6491" t="str">
            <v>Luxembourg</v>
          </cell>
          <cell r="B6491" t="str">
            <v>LU</v>
          </cell>
          <cell r="C6491" t="str">
            <v>Biomass</v>
          </cell>
          <cell r="D6491" t="str">
            <v>2034</v>
          </cell>
          <cell r="E6491">
            <v>4500</v>
          </cell>
        </row>
        <row r="6492">
          <cell r="A6492" t="str">
            <v>Luxembourg</v>
          </cell>
          <cell r="B6492" t="str">
            <v>LU</v>
          </cell>
          <cell r="C6492" t="str">
            <v>Biomass</v>
          </cell>
          <cell r="D6492" t="str">
            <v>2035</v>
          </cell>
          <cell r="E6492">
            <v>4500</v>
          </cell>
        </row>
        <row r="6493">
          <cell r="A6493" t="str">
            <v>Luxembourg</v>
          </cell>
          <cell r="B6493" t="str">
            <v>LU</v>
          </cell>
          <cell r="C6493" t="str">
            <v>Biomass</v>
          </cell>
          <cell r="D6493" t="str">
            <v>2036</v>
          </cell>
          <cell r="E6493">
            <v>4500</v>
          </cell>
        </row>
        <row r="6494">
          <cell r="A6494" t="str">
            <v>Luxembourg</v>
          </cell>
          <cell r="B6494" t="str">
            <v>LU</v>
          </cell>
          <cell r="C6494" t="str">
            <v>Biomass</v>
          </cell>
          <cell r="D6494" t="str">
            <v>2037</v>
          </cell>
          <cell r="E6494">
            <v>4500</v>
          </cell>
        </row>
        <row r="6495">
          <cell r="A6495" t="str">
            <v>Luxembourg</v>
          </cell>
          <cell r="B6495" t="str">
            <v>LU</v>
          </cell>
          <cell r="C6495" t="str">
            <v>Biomass</v>
          </cell>
          <cell r="D6495" t="str">
            <v>2038</v>
          </cell>
          <cell r="E6495">
            <v>4500</v>
          </cell>
        </row>
        <row r="6496">
          <cell r="A6496" t="str">
            <v>Luxembourg</v>
          </cell>
          <cell r="B6496" t="str">
            <v>LU</v>
          </cell>
          <cell r="C6496" t="str">
            <v>Biomass</v>
          </cell>
          <cell r="D6496" t="str">
            <v>2039</v>
          </cell>
          <cell r="E6496">
            <v>4500</v>
          </cell>
        </row>
        <row r="6497">
          <cell r="A6497" t="str">
            <v>Luxembourg</v>
          </cell>
          <cell r="B6497" t="str">
            <v>LU</v>
          </cell>
          <cell r="C6497" t="str">
            <v>Biomass</v>
          </cell>
          <cell r="D6497" t="str">
            <v>2040</v>
          </cell>
          <cell r="E6497">
            <v>4500</v>
          </cell>
        </row>
        <row r="6498">
          <cell r="A6498" t="str">
            <v>Luxembourg</v>
          </cell>
          <cell r="B6498" t="str">
            <v>LU</v>
          </cell>
          <cell r="C6498" t="str">
            <v>Biomass</v>
          </cell>
          <cell r="D6498" t="str">
            <v>2041</v>
          </cell>
          <cell r="E6498">
            <v>4500</v>
          </cell>
        </row>
        <row r="6499">
          <cell r="A6499" t="str">
            <v>Luxembourg</v>
          </cell>
          <cell r="B6499" t="str">
            <v>LU</v>
          </cell>
          <cell r="C6499" t="str">
            <v>Biomass</v>
          </cell>
          <cell r="D6499" t="str">
            <v>2042</v>
          </cell>
          <cell r="E6499">
            <v>4500</v>
          </cell>
        </row>
        <row r="6500">
          <cell r="A6500" t="str">
            <v>Luxembourg</v>
          </cell>
          <cell r="B6500" t="str">
            <v>LU</v>
          </cell>
          <cell r="C6500" t="str">
            <v>Biomass</v>
          </cell>
          <cell r="D6500" t="str">
            <v>2043</v>
          </cell>
          <cell r="E6500">
            <v>4500</v>
          </cell>
        </row>
        <row r="6501">
          <cell r="A6501" t="str">
            <v>Luxembourg</v>
          </cell>
          <cell r="B6501" t="str">
            <v>LU</v>
          </cell>
          <cell r="C6501" t="str">
            <v>Biomass</v>
          </cell>
          <cell r="D6501" t="str">
            <v>2044</v>
          </cell>
          <cell r="E6501">
            <v>4500</v>
          </cell>
        </row>
        <row r="6502">
          <cell r="A6502" t="str">
            <v>Luxembourg</v>
          </cell>
          <cell r="B6502" t="str">
            <v>LU</v>
          </cell>
          <cell r="C6502" t="str">
            <v>Biomass</v>
          </cell>
          <cell r="D6502" t="str">
            <v>2045</v>
          </cell>
          <cell r="E6502">
            <v>4500</v>
          </cell>
        </row>
        <row r="6503">
          <cell r="A6503" t="str">
            <v>Luxembourg</v>
          </cell>
          <cell r="B6503" t="str">
            <v>LU</v>
          </cell>
          <cell r="C6503" t="str">
            <v>Biomass</v>
          </cell>
          <cell r="D6503" t="str">
            <v>2046</v>
          </cell>
          <cell r="E6503">
            <v>4500</v>
          </cell>
        </row>
        <row r="6504">
          <cell r="A6504" t="str">
            <v>Luxembourg</v>
          </cell>
          <cell r="B6504" t="str">
            <v>LU</v>
          </cell>
          <cell r="C6504" t="str">
            <v>Biomass</v>
          </cell>
          <cell r="D6504" t="str">
            <v>2047</v>
          </cell>
          <cell r="E6504">
            <v>4500</v>
          </cell>
        </row>
        <row r="6505">
          <cell r="A6505" t="str">
            <v>Luxembourg</v>
          </cell>
          <cell r="B6505" t="str">
            <v>LU</v>
          </cell>
          <cell r="C6505" t="str">
            <v>Biomass</v>
          </cell>
          <cell r="D6505" t="str">
            <v>2048</v>
          </cell>
          <cell r="E6505">
            <v>4500</v>
          </cell>
        </row>
        <row r="6506">
          <cell r="A6506" t="str">
            <v>Luxembourg</v>
          </cell>
          <cell r="B6506" t="str">
            <v>LU</v>
          </cell>
          <cell r="C6506" t="str">
            <v>Biomass</v>
          </cell>
          <cell r="D6506" t="str">
            <v>2049</v>
          </cell>
          <cell r="E6506">
            <v>4500</v>
          </cell>
        </row>
        <row r="6507">
          <cell r="A6507" t="str">
            <v>Luxembourg</v>
          </cell>
          <cell r="B6507" t="str">
            <v>LU</v>
          </cell>
          <cell r="C6507" t="str">
            <v>Biomass</v>
          </cell>
          <cell r="D6507" t="str">
            <v>2050</v>
          </cell>
          <cell r="E6507">
            <v>4500</v>
          </cell>
        </row>
        <row r="6508">
          <cell r="A6508" t="str">
            <v>Latvia</v>
          </cell>
          <cell r="B6508" t="str">
            <v>LV</v>
          </cell>
          <cell r="C6508" t="str">
            <v>Biomass</v>
          </cell>
          <cell r="D6508" t="str">
            <v>2018</v>
          </cell>
          <cell r="E6508">
            <v>4500</v>
          </cell>
        </row>
        <row r="6509">
          <cell r="A6509" t="str">
            <v>Latvia</v>
          </cell>
          <cell r="B6509" t="str">
            <v>LV</v>
          </cell>
          <cell r="C6509" t="str">
            <v>Biomass</v>
          </cell>
          <cell r="D6509" t="str">
            <v>2019</v>
          </cell>
          <cell r="E6509">
            <v>4500</v>
          </cell>
        </row>
        <row r="6510">
          <cell r="A6510" t="str">
            <v>Latvia</v>
          </cell>
          <cell r="B6510" t="str">
            <v>LV</v>
          </cell>
          <cell r="C6510" t="str">
            <v>Biomass</v>
          </cell>
          <cell r="D6510" t="str">
            <v>2020</v>
          </cell>
          <cell r="E6510">
            <v>4500</v>
          </cell>
        </row>
        <row r="6511">
          <cell r="A6511" t="str">
            <v>Latvia</v>
          </cell>
          <cell r="B6511" t="str">
            <v>LV</v>
          </cell>
          <cell r="C6511" t="str">
            <v>Biomass</v>
          </cell>
          <cell r="D6511" t="str">
            <v>2021</v>
          </cell>
          <cell r="E6511">
            <v>4500</v>
          </cell>
        </row>
        <row r="6512">
          <cell r="A6512" t="str">
            <v>Latvia</v>
          </cell>
          <cell r="B6512" t="str">
            <v>LV</v>
          </cell>
          <cell r="C6512" t="str">
            <v>Biomass</v>
          </cell>
          <cell r="D6512" t="str">
            <v>2022</v>
          </cell>
          <cell r="E6512">
            <v>4500</v>
          </cell>
        </row>
        <row r="6513">
          <cell r="A6513" t="str">
            <v>Latvia</v>
          </cell>
          <cell r="B6513" t="str">
            <v>LV</v>
          </cell>
          <cell r="C6513" t="str">
            <v>Biomass</v>
          </cell>
          <cell r="D6513" t="str">
            <v>2023</v>
          </cell>
          <cell r="E6513">
            <v>4500</v>
          </cell>
        </row>
        <row r="6514">
          <cell r="A6514" t="str">
            <v>Latvia</v>
          </cell>
          <cell r="B6514" t="str">
            <v>LV</v>
          </cell>
          <cell r="C6514" t="str">
            <v>Biomass</v>
          </cell>
          <cell r="D6514" t="str">
            <v>2024</v>
          </cell>
          <cell r="E6514">
            <v>4500</v>
          </cell>
        </row>
        <row r="6515">
          <cell r="A6515" t="str">
            <v>Latvia</v>
          </cell>
          <cell r="B6515" t="str">
            <v>LV</v>
          </cell>
          <cell r="C6515" t="str">
            <v>Biomass</v>
          </cell>
          <cell r="D6515" t="str">
            <v>2025</v>
          </cell>
          <cell r="E6515">
            <v>4500</v>
          </cell>
        </row>
        <row r="6516">
          <cell r="A6516" t="str">
            <v>Latvia</v>
          </cell>
          <cell r="B6516" t="str">
            <v>LV</v>
          </cell>
          <cell r="C6516" t="str">
            <v>Biomass</v>
          </cell>
          <cell r="D6516" t="str">
            <v>2026</v>
          </cell>
          <cell r="E6516">
            <v>4500</v>
          </cell>
        </row>
        <row r="6517">
          <cell r="A6517" t="str">
            <v>Latvia</v>
          </cell>
          <cell r="B6517" t="str">
            <v>LV</v>
          </cell>
          <cell r="C6517" t="str">
            <v>Biomass</v>
          </cell>
          <cell r="D6517" t="str">
            <v>2027</v>
          </cell>
          <cell r="E6517">
            <v>4500</v>
          </cell>
        </row>
        <row r="6518">
          <cell r="A6518" t="str">
            <v>Latvia</v>
          </cell>
          <cell r="B6518" t="str">
            <v>LV</v>
          </cell>
          <cell r="C6518" t="str">
            <v>Biomass</v>
          </cell>
          <cell r="D6518" t="str">
            <v>2028</v>
          </cell>
          <cell r="E6518">
            <v>4500</v>
          </cell>
        </row>
        <row r="6519">
          <cell r="A6519" t="str">
            <v>Latvia</v>
          </cell>
          <cell r="B6519" t="str">
            <v>LV</v>
          </cell>
          <cell r="C6519" t="str">
            <v>Biomass</v>
          </cell>
          <cell r="D6519" t="str">
            <v>2029</v>
          </cell>
          <cell r="E6519">
            <v>4500</v>
          </cell>
        </row>
        <row r="6520">
          <cell r="A6520" t="str">
            <v>Latvia</v>
          </cell>
          <cell r="B6520" t="str">
            <v>LV</v>
          </cell>
          <cell r="C6520" t="str">
            <v>Biomass</v>
          </cell>
          <cell r="D6520" t="str">
            <v>2030</v>
          </cell>
          <cell r="E6520">
            <v>4500</v>
          </cell>
        </row>
        <row r="6521">
          <cell r="A6521" t="str">
            <v>Latvia</v>
          </cell>
          <cell r="B6521" t="str">
            <v>LV</v>
          </cell>
          <cell r="C6521" t="str">
            <v>Biomass</v>
          </cell>
          <cell r="D6521" t="str">
            <v>2031</v>
          </cell>
          <cell r="E6521">
            <v>4500</v>
          </cell>
        </row>
        <row r="6522">
          <cell r="A6522" t="str">
            <v>Latvia</v>
          </cell>
          <cell r="B6522" t="str">
            <v>LV</v>
          </cell>
          <cell r="C6522" t="str">
            <v>Biomass</v>
          </cell>
          <cell r="D6522" t="str">
            <v>2032</v>
          </cell>
          <cell r="E6522">
            <v>4500</v>
          </cell>
        </row>
        <row r="6523">
          <cell r="A6523" t="str">
            <v>Latvia</v>
          </cell>
          <cell r="B6523" t="str">
            <v>LV</v>
          </cell>
          <cell r="C6523" t="str">
            <v>Biomass</v>
          </cell>
          <cell r="D6523" t="str">
            <v>2033</v>
          </cell>
          <cell r="E6523">
            <v>4500</v>
          </cell>
        </row>
        <row r="6524">
          <cell r="A6524" t="str">
            <v>Latvia</v>
          </cell>
          <cell r="B6524" t="str">
            <v>LV</v>
          </cell>
          <cell r="C6524" t="str">
            <v>Biomass</v>
          </cell>
          <cell r="D6524" t="str">
            <v>2034</v>
          </cell>
          <cell r="E6524">
            <v>4500</v>
          </cell>
        </row>
        <row r="6525">
          <cell r="A6525" t="str">
            <v>Latvia</v>
          </cell>
          <cell r="B6525" t="str">
            <v>LV</v>
          </cell>
          <cell r="C6525" t="str">
            <v>Biomass</v>
          </cell>
          <cell r="D6525" t="str">
            <v>2035</v>
          </cell>
          <cell r="E6525">
            <v>4500</v>
          </cell>
        </row>
        <row r="6526">
          <cell r="A6526" t="str">
            <v>Latvia</v>
          </cell>
          <cell r="B6526" t="str">
            <v>LV</v>
          </cell>
          <cell r="C6526" t="str">
            <v>Biomass</v>
          </cell>
          <cell r="D6526" t="str">
            <v>2036</v>
          </cell>
          <cell r="E6526">
            <v>4500</v>
          </cell>
        </row>
        <row r="6527">
          <cell r="A6527" t="str">
            <v>Latvia</v>
          </cell>
          <cell r="B6527" t="str">
            <v>LV</v>
          </cell>
          <cell r="C6527" t="str">
            <v>Biomass</v>
          </cell>
          <cell r="D6527" t="str">
            <v>2037</v>
          </cell>
          <cell r="E6527">
            <v>4500</v>
          </cell>
        </row>
        <row r="6528">
          <cell r="A6528" t="str">
            <v>Latvia</v>
          </cell>
          <cell r="B6528" t="str">
            <v>LV</v>
          </cell>
          <cell r="C6528" t="str">
            <v>Biomass</v>
          </cell>
          <cell r="D6528" t="str">
            <v>2038</v>
          </cell>
          <cell r="E6528">
            <v>4500</v>
          </cell>
        </row>
        <row r="6529">
          <cell r="A6529" t="str">
            <v>Latvia</v>
          </cell>
          <cell r="B6529" t="str">
            <v>LV</v>
          </cell>
          <cell r="C6529" t="str">
            <v>Biomass</v>
          </cell>
          <cell r="D6529" t="str">
            <v>2039</v>
          </cell>
          <cell r="E6529">
            <v>4500</v>
          </cell>
        </row>
        <row r="6530">
          <cell r="A6530" t="str">
            <v>Latvia</v>
          </cell>
          <cell r="B6530" t="str">
            <v>LV</v>
          </cell>
          <cell r="C6530" t="str">
            <v>Biomass</v>
          </cell>
          <cell r="D6530" t="str">
            <v>2040</v>
          </cell>
          <cell r="E6530">
            <v>4500</v>
          </cell>
        </row>
        <row r="6531">
          <cell r="A6531" t="str">
            <v>Latvia</v>
          </cell>
          <cell r="B6531" t="str">
            <v>LV</v>
          </cell>
          <cell r="C6531" t="str">
            <v>Biomass</v>
          </cell>
          <cell r="D6531" t="str">
            <v>2041</v>
          </cell>
          <cell r="E6531">
            <v>4500</v>
          </cell>
        </row>
        <row r="6532">
          <cell r="A6532" t="str">
            <v>Latvia</v>
          </cell>
          <cell r="B6532" t="str">
            <v>LV</v>
          </cell>
          <cell r="C6532" t="str">
            <v>Biomass</v>
          </cell>
          <cell r="D6532" t="str">
            <v>2042</v>
          </cell>
          <cell r="E6532">
            <v>4500</v>
          </cell>
        </row>
        <row r="6533">
          <cell r="A6533" t="str">
            <v>Latvia</v>
          </cell>
          <cell r="B6533" t="str">
            <v>LV</v>
          </cell>
          <cell r="C6533" t="str">
            <v>Biomass</v>
          </cell>
          <cell r="D6533" t="str">
            <v>2043</v>
          </cell>
          <cell r="E6533">
            <v>4500</v>
          </cell>
        </row>
        <row r="6534">
          <cell r="A6534" t="str">
            <v>Latvia</v>
          </cell>
          <cell r="B6534" t="str">
            <v>LV</v>
          </cell>
          <cell r="C6534" t="str">
            <v>Biomass</v>
          </cell>
          <cell r="D6534" t="str">
            <v>2044</v>
          </cell>
          <cell r="E6534">
            <v>4500</v>
          </cell>
        </row>
        <row r="6535">
          <cell r="A6535" t="str">
            <v>Latvia</v>
          </cell>
          <cell r="B6535" t="str">
            <v>LV</v>
          </cell>
          <cell r="C6535" t="str">
            <v>Biomass</v>
          </cell>
          <cell r="D6535" t="str">
            <v>2045</v>
          </cell>
          <cell r="E6535">
            <v>4500</v>
          </cell>
        </row>
        <row r="6536">
          <cell r="A6536" t="str">
            <v>Latvia</v>
          </cell>
          <cell r="B6536" t="str">
            <v>LV</v>
          </cell>
          <cell r="C6536" t="str">
            <v>Biomass</v>
          </cell>
          <cell r="D6536" t="str">
            <v>2046</v>
          </cell>
          <cell r="E6536">
            <v>4500</v>
          </cell>
        </row>
        <row r="6537">
          <cell r="A6537" t="str">
            <v>Latvia</v>
          </cell>
          <cell r="B6537" t="str">
            <v>LV</v>
          </cell>
          <cell r="C6537" t="str">
            <v>Biomass</v>
          </cell>
          <cell r="D6537" t="str">
            <v>2047</v>
          </cell>
          <cell r="E6537">
            <v>4500</v>
          </cell>
        </row>
        <row r="6538">
          <cell r="A6538" t="str">
            <v>Latvia</v>
          </cell>
          <cell r="B6538" t="str">
            <v>LV</v>
          </cell>
          <cell r="C6538" t="str">
            <v>Biomass</v>
          </cell>
          <cell r="D6538" t="str">
            <v>2048</v>
          </cell>
          <cell r="E6538">
            <v>4500</v>
          </cell>
        </row>
        <row r="6539">
          <cell r="A6539" t="str">
            <v>Latvia</v>
          </cell>
          <cell r="B6539" t="str">
            <v>LV</v>
          </cell>
          <cell r="C6539" t="str">
            <v>Biomass</v>
          </cell>
          <cell r="D6539" t="str">
            <v>2049</v>
          </cell>
          <cell r="E6539">
            <v>4500</v>
          </cell>
        </row>
        <row r="6540">
          <cell r="A6540" t="str">
            <v>Latvia</v>
          </cell>
          <cell r="B6540" t="str">
            <v>LV</v>
          </cell>
          <cell r="C6540" t="str">
            <v>Biomass</v>
          </cell>
          <cell r="D6540" t="str">
            <v>2050</v>
          </cell>
          <cell r="E6540">
            <v>4500</v>
          </cell>
        </row>
        <row r="6541">
          <cell r="A6541" t="str">
            <v>Montenegro</v>
          </cell>
          <cell r="B6541" t="str">
            <v>ME</v>
          </cell>
          <cell r="C6541" t="str">
            <v>Biomass</v>
          </cell>
          <cell r="D6541" t="str">
            <v>2018</v>
          </cell>
          <cell r="E6541">
            <v>4500</v>
          </cell>
        </row>
        <row r="6542">
          <cell r="A6542" t="str">
            <v>Montenegro</v>
          </cell>
          <cell r="B6542" t="str">
            <v>ME</v>
          </cell>
          <cell r="C6542" t="str">
            <v>Biomass</v>
          </cell>
          <cell r="D6542" t="str">
            <v>2019</v>
          </cell>
          <cell r="E6542">
            <v>4500</v>
          </cell>
        </row>
        <row r="6543">
          <cell r="A6543" t="str">
            <v>Montenegro</v>
          </cell>
          <cell r="B6543" t="str">
            <v>ME</v>
          </cell>
          <cell r="C6543" t="str">
            <v>Biomass</v>
          </cell>
          <cell r="D6543" t="str">
            <v>2020</v>
          </cell>
          <cell r="E6543">
            <v>4500</v>
          </cell>
        </row>
        <row r="6544">
          <cell r="A6544" t="str">
            <v>Montenegro</v>
          </cell>
          <cell r="B6544" t="str">
            <v>ME</v>
          </cell>
          <cell r="C6544" t="str">
            <v>Biomass</v>
          </cell>
          <cell r="D6544" t="str">
            <v>2021</v>
          </cell>
          <cell r="E6544">
            <v>4500</v>
          </cell>
        </row>
        <row r="6545">
          <cell r="A6545" t="str">
            <v>Montenegro</v>
          </cell>
          <cell r="B6545" t="str">
            <v>ME</v>
          </cell>
          <cell r="C6545" t="str">
            <v>Biomass</v>
          </cell>
          <cell r="D6545" t="str">
            <v>2022</v>
          </cell>
          <cell r="E6545">
            <v>4500</v>
          </cell>
        </row>
        <row r="6546">
          <cell r="A6546" t="str">
            <v>Montenegro</v>
          </cell>
          <cell r="B6546" t="str">
            <v>ME</v>
          </cell>
          <cell r="C6546" t="str">
            <v>Biomass</v>
          </cell>
          <cell r="D6546" t="str">
            <v>2023</v>
          </cell>
          <cell r="E6546">
            <v>4500</v>
          </cell>
        </row>
        <row r="6547">
          <cell r="A6547" t="str">
            <v>Montenegro</v>
          </cell>
          <cell r="B6547" t="str">
            <v>ME</v>
          </cell>
          <cell r="C6547" t="str">
            <v>Biomass</v>
          </cell>
          <cell r="D6547" t="str">
            <v>2024</v>
          </cell>
          <cell r="E6547">
            <v>4500</v>
          </cell>
        </row>
        <row r="6548">
          <cell r="A6548" t="str">
            <v>Montenegro</v>
          </cell>
          <cell r="B6548" t="str">
            <v>ME</v>
          </cell>
          <cell r="C6548" t="str">
            <v>Biomass</v>
          </cell>
          <cell r="D6548" t="str">
            <v>2025</v>
          </cell>
          <cell r="E6548">
            <v>4500</v>
          </cell>
        </row>
        <row r="6549">
          <cell r="A6549" t="str">
            <v>Montenegro</v>
          </cell>
          <cell r="B6549" t="str">
            <v>ME</v>
          </cell>
          <cell r="C6549" t="str">
            <v>Biomass</v>
          </cell>
          <cell r="D6549" t="str">
            <v>2026</v>
          </cell>
          <cell r="E6549">
            <v>4500</v>
          </cell>
        </row>
        <row r="6550">
          <cell r="A6550" t="str">
            <v>Montenegro</v>
          </cell>
          <cell r="B6550" t="str">
            <v>ME</v>
          </cell>
          <cell r="C6550" t="str">
            <v>Biomass</v>
          </cell>
          <cell r="D6550" t="str">
            <v>2027</v>
          </cell>
          <cell r="E6550">
            <v>4500</v>
          </cell>
        </row>
        <row r="6551">
          <cell r="A6551" t="str">
            <v>Montenegro</v>
          </cell>
          <cell r="B6551" t="str">
            <v>ME</v>
          </cell>
          <cell r="C6551" t="str">
            <v>Biomass</v>
          </cell>
          <cell r="D6551" t="str">
            <v>2028</v>
          </cell>
          <cell r="E6551">
            <v>4500</v>
          </cell>
        </row>
        <row r="6552">
          <cell r="A6552" t="str">
            <v>Montenegro</v>
          </cell>
          <cell r="B6552" t="str">
            <v>ME</v>
          </cell>
          <cell r="C6552" t="str">
            <v>Biomass</v>
          </cell>
          <cell r="D6552" t="str">
            <v>2029</v>
          </cell>
          <cell r="E6552">
            <v>4500</v>
          </cell>
        </row>
        <row r="6553">
          <cell r="A6553" t="str">
            <v>Montenegro</v>
          </cell>
          <cell r="B6553" t="str">
            <v>ME</v>
          </cell>
          <cell r="C6553" t="str">
            <v>Biomass</v>
          </cell>
          <cell r="D6553" t="str">
            <v>2030</v>
          </cell>
          <cell r="E6553">
            <v>4500</v>
          </cell>
        </row>
        <row r="6554">
          <cell r="A6554" t="str">
            <v>Montenegro</v>
          </cell>
          <cell r="B6554" t="str">
            <v>ME</v>
          </cell>
          <cell r="C6554" t="str">
            <v>Biomass</v>
          </cell>
          <cell r="D6554" t="str">
            <v>2031</v>
          </cell>
          <cell r="E6554">
            <v>4500</v>
          </cell>
        </row>
        <row r="6555">
          <cell r="A6555" t="str">
            <v>Montenegro</v>
          </cell>
          <cell r="B6555" t="str">
            <v>ME</v>
          </cell>
          <cell r="C6555" t="str">
            <v>Biomass</v>
          </cell>
          <cell r="D6555" t="str">
            <v>2032</v>
          </cell>
          <cell r="E6555">
            <v>4500</v>
          </cell>
        </row>
        <row r="6556">
          <cell r="A6556" t="str">
            <v>Montenegro</v>
          </cell>
          <cell r="B6556" t="str">
            <v>ME</v>
          </cell>
          <cell r="C6556" t="str">
            <v>Biomass</v>
          </cell>
          <cell r="D6556" t="str">
            <v>2033</v>
          </cell>
          <cell r="E6556">
            <v>4500</v>
          </cell>
        </row>
        <row r="6557">
          <cell r="A6557" t="str">
            <v>Montenegro</v>
          </cell>
          <cell r="B6557" t="str">
            <v>ME</v>
          </cell>
          <cell r="C6557" t="str">
            <v>Biomass</v>
          </cell>
          <cell r="D6557" t="str">
            <v>2034</v>
          </cell>
          <cell r="E6557">
            <v>4500</v>
          </cell>
        </row>
        <row r="6558">
          <cell r="A6558" t="str">
            <v>Montenegro</v>
          </cell>
          <cell r="B6558" t="str">
            <v>ME</v>
          </cell>
          <cell r="C6558" t="str">
            <v>Biomass</v>
          </cell>
          <cell r="D6558" t="str">
            <v>2035</v>
          </cell>
          <cell r="E6558">
            <v>4500</v>
          </cell>
        </row>
        <row r="6559">
          <cell r="A6559" t="str">
            <v>Montenegro</v>
          </cell>
          <cell r="B6559" t="str">
            <v>ME</v>
          </cell>
          <cell r="C6559" t="str">
            <v>Biomass</v>
          </cell>
          <cell r="D6559" t="str">
            <v>2036</v>
          </cell>
          <cell r="E6559">
            <v>4500</v>
          </cell>
        </row>
        <row r="6560">
          <cell r="A6560" t="str">
            <v>Montenegro</v>
          </cell>
          <cell r="B6560" t="str">
            <v>ME</v>
          </cell>
          <cell r="C6560" t="str">
            <v>Biomass</v>
          </cell>
          <cell r="D6560" t="str">
            <v>2037</v>
          </cell>
          <cell r="E6560">
            <v>4500</v>
          </cell>
        </row>
        <row r="6561">
          <cell r="A6561" t="str">
            <v>Montenegro</v>
          </cell>
          <cell r="B6561" t="str">
            <v>ME</v>
          </cell>
          <cell r="C6561" t="str">
            <v>Biomass</v>
          </cell>
          <cell r="D6561" t="str">
            <v>2038</v>
          </cell>
          <cell r="E6561">
            <v>4500</v>
          </cell>
        </row>
        <row r="6562">
          <cell r="A6562" t="str">
            <v>Montenegro</v>
          </cell>
          <cell r="B6562" t="str">
            <v>ME</v>
          </cell>
          <cell r="C6562" t="str">
            <v>Biomass</v>
          </cell>
          <cell r="D6562" t="str">
            <v>2039</v>
          </cell>
          <cell r="E6562">
            <v>4500</v>
          </cell>
        </row>
        <row r="6563">
          <cell r="A6563" t="str">
            <v>Montenegro</v>
          </cell>
          <cell r="B6563" t="str">
            <v>ME</v>
          </cell>
          <cell r="C6563" t="str">
            <v>Biomass</v>
          </cell>
          <cell r="D6563" t="str">
            <v>2040</v>
          </cell>
          <cell r="E6563">
            <v>4500</v>
          </cell>
        </row>
        <row r="6564">
          <cell r="A6564" t="str">
            <v>Montenegro</v>
          </cell>
          <cell r="B6564" t="str">
            <v>ME</v>
          </cell>
          <cell r="C6564" t="str">
            <v>Biomass</v>
          </cell>
          <cell r="D6564" t="str">
            <v>2041</v>
          </cell>
          <cell r="E6564">
            <v>4500</v>
          </cell>
        </row>
        <row r="6565">
          <cell r="A6565" t="str">
            <v>Montenegro</v>
          </cell>
          <cell r="B6565" t="str">
            <v>ME</v>
          </cell>
          <cell r="C6565" t="str">
            <v>Biomass</v>
          </cell>
          <cell r="D6565" t="str">
            <v>2042</v>
          </cell>
          <cell r="E6565">
            <v>4500</v>
          </cell>
        </row>
        <row r="6566">
          <cell r="A6566" t="str">
            <v>Montenegro</v>
          </cell>
          <cell r="B6566" t="str">
            <v>ME</v>
          </cell>
          <cell r="C6566" t="str">
            <v>Biomass</v>
          </cell>
          <cell r="D6566" t="str">
            <v>2043</v>
          </cell>
          <cell r="E6566">
            <v>4500</v>
          </cell>
        </row>
        <row r="6567">
          <cell r="A6567" t="str">
            <v>Montenegro</v>
          </cell>
          <cell r="B6567" t="str">
            <v>ME</v>
          </cell>
          <cell r="C6567" t="str">
            <v>Biomass</v>
          </cell>
          <cell r="D6567" t="str">
            <v>2044</v>
          </cell>
          <cell r="E6567">
            <v>4500</v>
          </cell>
        </row>
        <row r="6568">
          <cell r="A6568" t="str">
            <v>Montenegro</v>
          </cell>
          <cell r="B6568" t="str">
            <v>ME</v>
          </cell>
          <cell r="C6568" t="str">
            <v>Biomass</v>
          </cell>
          <cell r="D6568" t="str">
            <v>2045</v>
          </cell>
          <cell r="E6568">
            <v>4500</v>
          </cell>
        </row>
        <row r="6569">
          <cell r="A6569" t="str">
            <v>Montenegro</v>
          </cell>
          <cell r="B6569" t="str">
            <v>ME</v>
          </cell>
          <cell r="C6569" t="str">
            <v>Biomass</v>
          </cell>
          <cell r="D6569" t="str">
            <v>2046</v>
          </cell>
          <cell r="E6569">
            <v>4500</v>
          </cell>
        </row>
        <row r="6570">
          <cell r="A6570" t="str">
            <v>Montenegro</v>
          </cell>
          <cell r="B6570" t="str">
            <v>ME</v>
          </cell>
          <cell r="C6570" t="str">
            <v>Biomass</v>
          </cell>
          <cell r="D6570" t="str">
            <v>2047</v>
          </cell>
          <cell r="E6570">
            <v>4500</v>
          </cell>
        </row>
        <row r="6571">
          <cell r="A6571" t="str">
            <v>Montenegro</v>
          </cell>
          <cell r="B6571" t="str">
            <v>ME</v>
          </cell>
          <cell r="C6571" t="str">
            <v>Biomass</v>
          </cell>
          <cell r="D6571" t="str">
            <v>2048</v>
          </cell>
          <cell r="E6571">
            <v>4500</v>
          </cell>
        </row>
        <row r="6572">
          <cell r="A6572" t="str">
            <v>Montenegro</v>
          </cell>
          <cell r="B6572" t="str">
            <v>ME</v>
          </cell>
          <cell r="C6572" t="str">
            <v>Biomass</v>
          </cell>
          <cell r="D6572" t="str">
            <v>2049</v>
          </cell>
          <cell r="E6572">
            <v>4500</v>
          </cell>
        </row>
        <row r="6573">
          <cell r="A6573" t="str">
            <v>Montenegro</v>
          </cell>
          <cell r="B6573" t="str">
            <v>ME</v>
          </cell>
          <cell r="C6573" t="str">
            <v>Biomass</v>
          </cell>
          <cell r="D6573" t="str">
            <v>2050</v>
          </cell>
          <cell r="E6573">
            <v>4500</v>
          </cell>
        </row>
        <row r="6574">
          <cell r="A6574" t="str">
            <v>North Macedonia</v>
          </cell>
          <cell r="B6574" t="str">
            <v>MK</v>
          </cell>
          <cell r="C6574" t="str">
            <v>Biomass</v>
          </cell>
          <cell r="D6574" t="str">
            <v>2018</v>
          </cell>
          <cell r="E6574">
            <v>4500</v>
          </cell>
        </row>
        <row r="6575">
          <cell r="A6575" t="str">
            <v>North Macedonia</v>
          </cell>
          <cell r="B6575" t="str">
            <v>MK</v>
          </cell>
          <cell r="C6575" t="str">
            <v>Biomass</v>
          </cell>
          <cell r="D6575" t="str">
            <v>2019</v>
          </cell>
          <cell r="E6575">
            <v>4500</v>
          </cell>
        </row>
        <row r="6576">
          <cell r="A6576" t="str">
            <v>North Macedonia</v>
          </cell>
          <cell r="B6576" t="str">
            <v>MK</v>
          </cell>
          <cell r="C6576" t="str">
            <v>Biomass</v>
          </cell>
          <cell r="D6576" t="str">
            <v>2020</v>
          </cell>
          <cell r="E6576">
            <v>4500</v>
          </cell>
        </row>
        <row r="6577">
          <cell r="A6577" t="str">
            <v>North Macedonia</v>
          </cell>
          <cell r="B6577" t="str">
            <v>MK</v>
          </cell>
          <cell r="C6577" t="str">
            <v>Biomass</v>
          </cell>
          <cell r="D6577" t="str">
            <v>2021</v>
          </cell>
          <cell r="E6577">
            <v>4500</v>
          </cell>
        </row>
        <row r="6578">
          <cell r="A6578" t="str">
            <v>North Macedonia</v>
          </cell>
          <cell r="B6578" t="str">
            <v>MK</v>
          </cell>
          <cell r="C6578" t="str">
            <v>Biomass</v>
          </cell>
          <cell r="D6578" t="str">
            <v>2022</v>
          </cell>
          <cell r="E6578">
            <v>4500</v>
          </cell>
        </row>
        <row r="6579">
          <cell r="A6579" t="str">
            <v>North Macedonia</v>
          </cell>
          <cell r="B6579" t="str">
            <v>MK</v>
          </cell>
          <cell r="C6579" t="str">
            <v>Biomass</v>
          </cell>
          <cell r="D6579" t="str">
            <v>2023</v>
          </cell>
          <cell r="E6579">
            <v>4500</v>
          </cell>
        </row>
        <row r="6580">
          <cell r="A6580" t="str">
            <v>North Macedonia</v>
          </cell>
          <cell r="B6580" t="str">
            <v>MK</v>
          </cell>
          <cell r="C6580" t="str">
            <v>Biomass</v>
          </cell>
          <cell r="D6580" t="str">
            <v>2024</v>
          </cell>
          <cell r="E6580">
            <v>4500</v>
          </cell>
        </row>
        <row r="6581">
          <cell r="A6581" t="str">
            <v>North Macedonia</v>
          </cell>
          <cell r="B6581" t="str">
            <v>MK</v>
          </cell>
          <cell r="C6581" t="str">
            <v>Biomass</v>
          </cell>
          <cell r="D6581" t="str">
            <v>2025</v>
          </cell>
          <cell r="E6581">
            <v>4500</v>
          </cell>
        </row>
        <row r="6582">
          <cell r="A6582" t="str">
            <v>North Macedonia</v>
          </cell>
          <cell r="B6582" t="str">
            <v>MK</v>
          </cell>
          <cell r="C6582" t="str">
            <v>Biomass</v>
          </cell>
          <cell r="D6582" t="str">
            <v>2026</v>
          </cell>
          <cell r="E6582">
            <v>4500</v>
          </cell>
        </row>
        <row r="6583">
          <cell r="A6583" t="str">
            <v>North Macedonia</v>
          </cell>
          <cell r="B6583" t="str">
            <v>MK</v>
          </cell>
          <cell r="C6583" t="str">
            <v>Biomass</v>
          </cell>
          <cell r="D6583" t="str">
            <v>2027</v>
          </cell>
          <cell r="E6583">
            <v>4500</v>
          </cell>
        </row>
        <row r="6584">
          <cell r="A6584" t="str">
            <v>North Macedonia</v>
          </cell>
          <cell r="B6584" t="str">
            <v>MK</v>
          </cell>
          <cell r="C6584" t="str">
            <v>Biomass</v>
          </cell>
          <cell r="D6584" t="str">
            <v>2028</v>
          </cell>
          <cell r="E6584">
            <v>4500</v>
          </cell>
        </row>
        <row r="6585">
          <cell r="A6585" t="str">
            <v>North Macedonia</v>
          </cell>
          <cell r="B6585" t="str">
            <v>MK</v>
          </cell>
          <cell r="C6585" t="str">
            <v>Biomass</v>
          </cell>
          <cell r="D6585" t="str">
            <v>2029</v>
          </cell>
          <cell r="E6585">
            <v>4500</v>
          </cell>
        </row>
        <row r="6586">
          <cell r="A6586" t="str">
            <v>North Macedonia</v>
          </cell>
          <cell r="B6586" t="str">
            <v>MK</v>
          </cell>
          <cell r="C6586" t="str">
            <v>Biomass</v>
          </cell>
          <cell r="D6586" t="str">
            <v>2030</v>
          </cell>
          <cell r="E6586">
            <v>4500</v>
          </cell>
        </row>
        <row r="6587">
          <cell r="A6587" t="str">
            <v>North Macedonia</v>
          </cell>
          <cell r="B6587" t="str">
            <v>MK</v>
          </cell>
          <cell r="C6587" t="str">
            <v>Biomass</v>
          </cell>
          <cell r="D6587" t="str">
            <v>2031</v>
          </cell>
          <cell r="E6587">
            <v>4500</v>
          </cell>
        </row>
        <row r="6588">
          <cell r="A6588" t="str">
            <v>North Macedonia</v>
          </cell>
          <cell r="B6588" t="str">
            <v>MK</v>
          </cell>
          <cell r="C6588" t="str">
            <v>Biomass</v>
          </cell>
          <cell r="D6588" t="str">
            <v>2032</v>
          </cell>
          <cell r="E6588">
            <v>4500</v>
          </cell>
        </row>
        <row r="6589">
          <cell r="A6589" t="str">
            <v>North Macedonia</v>
          </cell>
          <cell r="B6589" t="str">
            <v>MK</v>
          </cell>
          <cell r="C6589" t="str">
            <v>Biomass</v>
          </cell>
          <cell r="D6589" t="str">
            <v>2033</v>
          </cell>
          <cell r="E6589">
            <v>4500</v>
          </cell>
        </row>
        <row r="6590">
          <cell r="A6590" t="str">
            <v>North Macedonia</v>
          </cell>
          <cell r="B6590" t="str">
            <v>MK</v>
          </cell>
          <cell r="C6590" t="str">
            <v>Biomass</v>
          </cell>
          <cell r="D6590" t="str">
            <v>2034</v>
          </cell>
          <cell r="E6590">
            <v>4500</v>
          </cell>
        </row>
        <row r="6591">
          <cell r="A6591" t="str">
            <v>North Macedonia</v>
          </cell>
          <cell r="B6591" t="str">
            <v>MK</v>
          </cell>
          <cell r="C6591" t="str">
            <v>Biomass</v>
          </cell>
          <cell r="D6591" t="str">
            <v>2035</v>
          </cell>
          <cell r="E6591">
            <v>4500</v>
          </cell>
        </row>
        <row r="6592">
          <cell r="A6592" t="str">
            <v>North Macedonia</v>
          </cell>
          <cell r="B6592" t="str">
            <v>MK</v>
          </cell>
          <cell r="C6592" t="str">
            <v>Biomass</v>
          </cell>
          <cell r="D6592" t="str">
            <v>2036</v>
          </cell>
          <cell r="E6592">
            <v>4500</v>
          </cell>
        </row>
        <row r="6593">
          <cell r="A6593" t="str">
            <v>North Macedonia</v>
          </cell>
          <cell r="B6593" t="str">
            <v>MK</v>
          </cell>
          <cell r="C6593" t="str">
            <v>Biomass</v>
          </cell>
          <cell r="D6593" t="str">
            <v>2037</v>
          </cell>
          <cell r="E6593">
            <v>4500</v>
          </cell>
        </row>
        <row r="6594">
          <cell r="A6594" t="str">
            <v>North Macedonia</v>
          </cell>
          <cell r="B6594" t="str">
            <v>MK</v>
          </cell>
          <cell r="C6594" t="str">
            <v>Biomass</v>
          </cell>
          <cell r="D6594" t="str">
            <v>2038</v>
          </cell>
          <cell r="E6594">
            <v>4500</v>
          </cell>
        </row>
        <row r="6595">
          <cell r="A6595" t="str">
            <v>North Macedonia</v>
          </cell>
          <cell r="B6595" t="str">
            <v>MK</v>
          </cell>
          <cell r="C6595" t="str">
            <v>Biomass</v>
          </cell>
          <cell r="D6595" t="str">
            <v>2039</v>
          </cell>
          <cell r="E6595">
            <v>4500</v>
          </cell>
        </row>
        <row r="6596">
          <cell r="A6596" t="str">
            <v>North Macedonia</v>
          </cell>
          <cell r="B6596" t="str">
            <v>MK</v>
          </cell>
          <cell r="C6596" t="str">
            <v>Biomass</v>
          </cell>
          <cell r="D6596" t="str">
            <v>2040</v>
          </cell>
          <cell r="E6596">
            <v>4500</v>
          </cell>
        </row>
        <row r="6597">
          <cell r="A6597" t="str">
            <v>North Macedonia</v>
          </cell>
          <cell r="B6597" t="str">
            <v>MK</v>
          </cell>
          <cell r="C6597" t="str">
            <v>Biomass</v>
          </cell>
          <cell r="D6597" t="str">
            <v>2041</v>
          </cell>
          <cell r="E6597">
            <v>4500</v>
          </cell>
        </row>
        <row r="6598">
          <cell r="A6598" t="str">
            <v>North Macedonia</v>
          </cell>
          <cell r="B6598" t="str">
            <v>MK</v>
          </cell>
          <cell r="C6598" t="str">
            <v>Biomass</v>
          </cell>
          <cell r="D6598" t="str">
            <v>2042</v>
          </cell>
          <cell r="E6598">
            <v>4500</v>
          </cell>
        </row>
        <row r="6599">
          <cell r="A6599" t="str">
            <v>North Macedonia</v>
          </cell>
          <cell r="B6599" t="str">
            <v>MK</v>
          </cell>
          <cell r="C6599" t="str">
            <v>Biomass</v>
          </cell>
          <cell r="D6599" t="str">
            <v>2043</v>
          </cell>
          <cell r="E6599">
            <v>4500</v>
          </cell>
        </row>
        <row r="6600">
          <cell r="A6600" t="str">
            <v>North Macedonia</v>
          </cell>
          <cell r="B6600" t="str">
            <v>MK</v>
          </cell>
          <cell r="C6600" t="str">
            <v>Biomass</v>
          </cell>
          <cell r="D6600" t="str">
            <v>2044</v>
          </cell>
          <cell r="E6600">
            <v>4500</v>
          </cell>
        </row>
        <row r="6601">
          <cell r="A6601" t="str">
            <v>North Macedonia</v>
          </cell>
          <cell r="B6601" t="str">
            <v>MK</v>
          </cell>
          <cell r="C6601" t="str">
            <v>Biomass</v>
          </cell>
          <cell r="D6601" t="str">
            <v>2045</v>
          </cell>
          <cell r="E6601">
            <v>4500</v>
          </cell>
        </row>
        <row r="6602">
          <cell r="A6602" t="str">
            <v>North Macedonia</v>
          </cell>
          <cell r="B6602" t="str">
            <v>MK</v>
          </cell>
          <cell r="C6602" t="str">
            <v>Biomass</v>
          </cell>
          <cell r="D6602" t="str">
            <v>2046</v>
          </cell>
          <cell r="E6602">
            <v>4500</v>
          </cell>
        </row>
        <row r="6603">
          <cell r="A6603" t="str">
            <v>North Macedonia</v>
          </cell>
          <cell r="B6603" t="str">
            <v>MK</v>
          </cell>
          <cell r="C6603" t="str">
            <v>Biomass</v>
          </cell>
          <cell r="D6603" t="str">
            <v>2047</v>
          </cell>
          <cell r="E6603">
            <v>4500</v>
          </cell>
        </row>
        <row r="6604">
          <cell r="A6604" t="str">
            <v>North Macedonia</v>
          </cell>
          <cell r="B6604" t="str">
            <v>MK</v>
          </cell>
          <cell r="C6604" t="str">
            <v>Biomass</v>
          </cell>
          <cell r="D6604" t="str">
            <v>2048</v>
          </cell>
          <cell r="E6604">
            <v>4500</v>
          </cell>
        </row>
        <row r="6605">
          <cell r="A6605" t="str">
            <v>North Macedonia</v>
          </cell>
          <cell r="B6605" t="str">
            <v>MK</v>
          </cell>
          <cell r="C6605" t="str">
            <v>Biomass</v>
          </cell>
          <cell r="D6605" t="str">
            <v>2049</v>
          </cell>
          <cell r="E6605">
            <v>4500</v>
          </cell>
        </row>
        <row r="6606">
          <cell r="A6606" t="str">
            <v>North Macedonia</v>
          </cell>
          <cell r="B6606" t="str">
            <v>MK</v>
          </cell>
          <cell r="C6606" t="str">
            <v>Biomass</v>
          </cell>
          <cell r="D6606" t="str">
            <v>2050</v>
          </cell>
          <cell r="E6606">
            <v>4500</v>
          </cell>
        </row>
        <row r="6607">
          <cell r="A6607" t="str">
            <v>Netherlands</v>
          </cell>
          <cell r="B6607" t="str">
            <v>NL</v>
          </cell>
          <cell r="C6607" t="str">
            <v>Biomass</v>
          </cell>
          <cell r="D6607" t="str">
            <v>2018</v>
          </cell>
          <cell r="E6607">
            <v>4500</v>
          </cell>
        </row>
        <row r="6608">
          <cell r="A6608" t="str">
            <v>Netherlands</v>
          </cell>
          <cell r="B6608" t="str">
            <v>NL</v>
          </cell>
          <cell r="C6608" t="str">
            <v>Biomass</v>
          </cell>
          <cell r="D6608" t="str">
            <v>2019</v>
          </cell>
          <cell r="E6608">
            <v>4500</v>
          </cell>
        </row>
        <row r="6609">
          <cell r="A6609" t="str">
            <v>Netherlands</v>
          </cell>
          <cell r="B6609" t="str">
            <v>NL</v>
          </cell>
          <cell r="C6609" t="str">
            <v>Biomass</v>
          </cell>
          <cell r="D6609" t="str">
            <v>2020</v>
          </cell>
          <cell r="E6609">
            <v>4500</v>
          </cell>
        </row>
        <row r="6610">
          <cell r="A6610" t="str">
            <v>Netherlands</v>
          </cell>
          <cell r="B6610" t="str">
            <v>NL</v>
          </cell>
          <cell r="C6610" t="str">
            <v>Biomass</v>
          </cell>
          <cell r="D6610" t="str">
            <v>2021</v>
          </cell>
          <cell r="E6610">
            <v>4500</v>
          </cell>
        </row>
        <row r="6611">
          <cell r="A6611" t="str">
            <v>Netherlands</v>
          </cell>
          <cell r="B6611" t="str">
            <v>NL</v>
          </cell>
          <cell r="C6611" t="str">
            <v>Biomass</v>
          </cell>
          <cell r="D6611" t="str">
            <v>2022</v>
          </cell>
          <cell r="E6611">
            <v>4500</v>
          </cell>
        </row>
        <row r="6612">
          <cell r="A6612" t="str">
            <v>Netherlands</v>
          </cell>
          <cell r="B6612" t="str">
            <v>NL</v>
          </cell>
          <cell r="C6612" t="str">
            <v>Biomass</v>
          </cell>
          <cell r="D6612" t="str">
            <v>2023</v>
          </cell>
          <cell r="E6612">
            <v>4500</v>
          </cell>
        </row>
        <row r="6613">
          <cell r="A6613" t="str">
            <v>Netherlands</v>
          </cell>
          <cell r="B6613" t="str">
            <v>NL</v>
          </cell>
          <cell r="C6613" t="str">
            <v>Biomass</v>
          </cell>
          <cell r="D6613" t="str">
            <v>2024</v>
          </cell>
          <cell r="E6613">
            <v>4500</v>
          </cell>
        </row>
        <row r="6614">
          <cell r="A6614" t="str">
            <v>Netherlands</v>
          </cell>
          <cell r="B6614" t="str">
            <v>NL</v>
          </cell>
          <cell r="C6614" t="str">
            <v>Biomass</v>
          </cell>
          <cell r="D6614" t="str">
            <v>2025</v>
          </cell>
          <cell r="E6614">
            <v>4500</v>
          </cell>
        </row>
        <row r="6615">
          <cell r="A6615" t="str">
            <v>Netherlands</v>
          </cell>
          <cell r="B6615" t="str">
            <v>NL</v>
          </cell>
          <cell r="C6615" t="str">
            <v>Biomass</v>
          </cell>
          <cell r="D6615" t="str">
            <v>2026</v>
          </cell>
          <cell r="E6615">
            <v>4500</v>
          </cell>
        </row>
        <row r="6616">
          <cell r="A6616" t="str">
            <v>Netherlands</v>
          </cell>
          <cell r="B6616" t="str">
            <v>NL</v>
          </cell>
          <cell r="C6616" t="str">
            <v>Biomass</v>
          </cell>
          <cell r="D6616" t="str">
            <v>2027</v>
          </cell>
          <cell r="E6616">
            <v>4500</v>
          </cell>
        </row>
        <row r="6617">
          <cell r="A6617" t="str">
            <v>Netherlands</v>
          </cell>
          <cell r="B6617" t="str">
            <v>NL</v>
          </cell>
          <cell r="C6617" t="str">
            <v>Biomass</v>
          </cell>
          <cell r="D6617" t="str">
            <v>2028</v>
          </cell>
          <cell r="E6617">
            <v>4500</v>
          </cell>
        </row>
        <row r="6618">
          <cell r="A6618" t="str">
            <v>Netherlands</v>
          </cell>
          <cell r="B6618" t="str">
            <v>NL</v>
          </cell>
          <cell r="C6618" t="str">
            <v>Biomass</v>
          </cell>
          <cell r="D6618" t="str">
            <v>2029</v>
          </cell>
          <cell r="E6618">
            <v>4500</v>
          </cell>
        </row>
        <row r="6619">
          <cell r="A6619" t="str">
            <v>Netherlands</v>
          </cell>
          <cell r="B6619" t="str">
            <v>NL</v>
          </cell>
          <cell r="C6619" t="str">
            <v>Biomass</v>
          </cell>
          <cell r="D6619" t="str">
            <v>2030</v>
          </cell>
          <cell r="E6619">
            <v>4500</v>
          </cell>
        </row>
        <row r="6620">
          <cell r="A6620" t="str">
            <v>Netherlands</v>
          </cell>
          <cell r="B6620" t="str">
            <v>NL</v>
          </cell>
          <cell r="C6620" t="str">
            <v>Biomass</v>
          </cell>
          <cell r="D6620" t="str">
            <v>2031</v>
          </cell>
          <cell r="E6620">
            <v>4500</v>
          </cell>
        </row>
        <row r="6621">
          <cell r="A6621" t="str">
            <v>Netherlands</v>
          </cell>
          <cell r="B6621" t="str">
            <v>NL</v>
          </cell>
          <cell r="C6621" t="str">
            <v>Biomass</v>
          </cell>
          <cell r="D6621" t="str">
            <v>2032</v>
          </cell>
          <cell r="E6621">
            <v>4500</v>
          </cell>
        </row>
        <row r="6622">
          <cell r="A6622" t="str">
            <v>Netherlands</v>
          </cell>
          <cell r="B6622" t="str">
            <v>NL</v>
          </cell>
          <cell r="C6622" t="str">
            <v>Biomass</v>
          </cell>
          <cell r="D6622" t="str">
            <v>2033</v>
          </cell>
          <cell r="E6622">
            <v>4500</v>
          </cell>
        </row>
        <row r="6623">
          <cell r="A6623" t="str">
            <v>Netherlands</v>
          </cell>
          <cell r="B6623" t="str">
            <v>NL</v>
          </cell>
          <cell r="C6623" t="str">
            <v>Biomass</v>
          </cell>
          <cell r="D6623" t="str">
            <v>2034</v>
          </cell>
          <cell r="E6623">
            <v>4500</v>
          </cell>
        </row>
        <row r="6624">
          <cell r="A6624" t="str">
            <v>Netherlands</v>
          </cell>
          <cell r="B6624" t="str">
            <v>NL</v>
          </cell>
          <cell r="C6624" t="str">
            <v>Biomass</v>
          </cell>
          <cell r="D6624" t="str">
            <v>2035</v>
          </cell>
          <cell r="E6624">
            <v>4500</v>
          </cell>
        </row>
        <row r="6625">
          <cell r="A6625" t="str">
            <v>Netherlands</v>
          </cell>
          <cell r="B6625" t="str">
            <v>NL</v>
          </cell>
          <cell r="C6625" t="str">
            <v>Biomass</v>
          </cell>
          <cell r="D6625" t="str">
            <v>2036</v>
          </cell>
          <cell r="E6625">
            <v>4500</v>
          </cell>
        </row>
        <row r="6626">
          <cell r="A6626" t="str">
            <v>Netherlands</v>
          </cell>
          <cell r="B6626" t="str">
            <v>NL</v>
          </cell>
          <cell r="C6626" t="str">
            <v>Biomass</v>
          </cell>
          <cell r="D6626" t="str">
            <v>2037</v>
          </cell>
          <cell r="E6626">
            <v>4500</v>
          </cell>
        </row>
        <row r="6627">
          <cell r="A6627" t="str">
            <v>Netherlands</v>
          </cell>
          <cell r="B6627" t="str">
            <v>NL</v>
          </cell>
          <cell r="C6627" t="str">
            <v>Biomass</v>
          </cell>
          <cell r="D6627" t="str">
            <v>2038</v>
          </cell>
          <cell r="E6627">
            <v>4500</v>
          </cell>
        </row>
        <row r="6628">
          <cell r="A6628" t="str">
            <v>Netherlands</v>
          </cell>
          <cell r="B6628" t="str">
            <v>NL</v>
          </cell>
          <cell r="C6628" t="str">
            <v>Biomass</v>
          </cell>
          <cell r="D6628" t="str">
            <v>2039</v>
          </cell>
          <cell r="E6628">
            <v>4500</v>
          </cell>
        </row>
        <row r="6629">
          <cell r="A6629" t="str">
            <v>Netherlands</v>
          </cell>
          <cell r="B6629" t="str">
            <v>NL</v>
          </cell>
          <cell r="C6629" t="str">
            <v>Biomass</v>
          </cell>
          <cell r="D6629" t="str">
            <v>2040</v>
          </cell>
          <cell r="E6629">
            <v>4500</v>
          </cell>
        </row>
        <row r="6630">
          <cell r="A6630" t="str">
            <v>Netherlands</v>
          </cell>
          <cell r="B6630" t="str">
            <v>NL</v>
          </cell>
          <cell r="C6630" t="str">
            <v>Biomass</v>
          </cell>
          <cell r="D6630" t="str">
            <v>2041</v>
          </cell>
          <cell r="E6630">
            <v>4500</v>
          </cell>
        </row>
        <row r="6631">
          <cell r="A6631" t="str">
            <v>Netherlands</v>
          </cell>
          <cell r="B6631" t="str">
            <v>NL</v>
          </cell>
          <cell r="C6631" t="str">
            <v>Biomass</v>
          </cell>
          <cell r="D6631" t="str">
            <v>2042</v>
          </cell>
          <cell r="E6631">
            <v>4500</v>
          </cell>
        </row>
        <row r="6632">
          <cell r="A6632" t="str">
            <v>Netherlands</v>
          </cell>
          <cell r="B6632" t="str">
            <v>NL</v>
          </cell>
          <cell r="C6632" t="str">
            <v>Biomass</v>
          </cell>
          <cell r="D6632" t="str">
            <v>2043</v>
          </cell>
          <cell r="E6632">
            <v>4500</v>
          </cell>
        </row>
        <row r="6633">
          <cell r="A6633" t="str">
            <v>Netherlands</v>
          </cell>
          <cell r="B6633" t="str">
            <v>NL</v>
          </cell>
          <cell r="C6633" t="str">
            <v>Biomass</v>
          </cell>
          <cell r="D6633" t="str">
            <v>2044</v>
          </cell>
          <cell r="E6633">
            <v>4500</v>
          </cell>
        </row>
        <row r="6634">
          <cell r="A6634" t="str">
            <v>Netherlands</v>
          </cell>
          <cell r="B6634" t="str">
            <v>NL</v>
          </cell>
          <cell r="C6634" t="str">
            <v>Biomass</v>
          </cell>
          <cell r="D6634" t="str">
            <v>2045</v>
          </cell>
          <cell r="E6634">
            <v>4500</v>
          </cell>
        </row>
        <row r="6635">
          <cell r="A6635" t="str">
            <v>Netherlands</v>
          </cell>
          <cell r="B6635" t="str">
            <v>NL</v>
          </cell>
          <cell r="C6635" t="str">
            <v>Biomass</v>
          </cell>
          <cell r="D6635" t="str">
            <v>2046</v>
          </cell>
          <cell r="E6635">
            <v>4500</v>
          </cell>
        </row>
        <row r="6636">
          <cell r="A6636" t="str">
            <v>Netherlands</v>
          </cell>
          <cell r="B6636" t="str">
            <v>NL</v>
          </cell>
          <cell r="C6636" t="str">
            <v>Biomass</v>
          </cell>
          <cell r="D6636" t="str">
            <v>2047</v>
          </cell>
          <cell r="E6636">
            <v>4500</v>
          </cell>
        </row>
        <row r="6637">
          <cell r="A6637" t="str">
            <v>Netherlands</v>
          </cell>
          <cell r="B6637" t="str">
            <v>NL</v>
          </cell>
          <cell r="C6637" t="str">
            <v>Biomass</v>
          </cell>
          <cell r="D6637" t="str">
            <v>2048</v>
          </cell>
          <cell r="E6637">
            <v>4500</v>
          </cell>
        </row>
        <row r="6638">
          <cell r="A6638" t="str">
            <v>Netherlands</v>
          </cell>
          <cell r="B6638" t="str">
            <v>NL</v>
          </cell>
          <cell r="C6638" t="str">
            <v>Biomass</v>
          </cell>
          <cell r="D6638" t="str">
            <v>2049</v>
          </cell>
          <cell r="E6638">
            <v>4500</v>
          </cell>
        </row>
        <row r="6639">
          <cell r="A6639" t="str">
            <v>Netherlands</v>
          </cell>
          <cell r="B6639" t="str">
            <v>NL</v>
          </cell>
          <cell r="C6639" t="str">
            <v>Biomass</v>
          </cell>
          <cell r="D6639" t="str">
            <v>2050</v>
          </cell>
          <cell r="E6639">
            <v>4500</v>
          </cell>
        </row>
        <row r="6640">
          <cell r="A6640" t="str">
            <v>Norway NO1</v>
          </cell>
          <cell r="B6640" t="str">
            <v>NO1</v>
          </cell>
          <cell r="C6640" t="str">
            <v>Biomass</v>
          </cell>
          <cell r="D6640" t="str">
            <v>2018</v>
          </cell>
          <cell r="E6640">
            <v>4500</v>
          </cell>
        </row>
        <row r="6641">
          <cell r="A6641" t="str">
            <v>Norway NO1</v>
          </cell>
          <cell r="B6641" t="str">
            <v>NO1</v>
          </cell>
          <cell r="C6641" t="str">
            <v>Biomass</v>
          </cell>
          <cell r="D6641" t="str">
            <v>2019</v>
          </cell>
          <cell r="E6641">
            <v>4500</v>
          </cell>
        </row>
        <row r="6642">
          <cell r="A6642" t="str">
            <v>Norway NO1</v>
          </cell>
          <cell r="B6642" t="str">
            <v>NO1</v>
          </cell>
          <cell r="C6642" t="str">
            <v>Biomass</v>
          </cell>
          <cell r="D6642" t="str">
            <v>2020</v>
          </cell>
          <cell r="E6642">
            <v>4500</v>
          </cell>
        </row>
        <row r="6643">
          <cell r="A6643" t="str">
            <v>Norway NO1</v>
          </cell>
          <cell r="B6643" t="str">
            <v>NO1</v>
          </cell>
          <cell r="C6643" t="str">
            <v>Biomass</v>
          </cell>
          <cell r="D6643" t="str">
            <v>2021</v>
          </cell>
          <cell r="E6643">
            <v>4500</v>
          </cell>
        </row>
        <row r="6644">
          <cell r="A6644" t="str">
            <v>Norway NO1</v>
          </cell>
          <cell r="B6644" t="str">
            <v>NO1</v>
          </cell>
          <cell r="C6644" t="str">
            <v>Biomass</v>
          </cell>
          <cell r="D6644" t="str">
            <v>2022</v>
          </cell>
          <cell r="E6644">
            <v>4500</v>
          </cell>
        </row>
        <row r="6645">
          <cell r="A6645" t="str">
            <v>Norway NO1</v>
          </cell>
          <cell r="B6645" t="str">
            <v>NO1</v>
          </cell>
          <cell r="C6645" t="str">
            <v>Biomass</v>
          </cell>
          <cell r="D6645" t="str">
            <v>2023</v>
          </cell>
          <cell r="E6645">
            <v>4500</v>
          </cell>
        </row>
        <row r="6646">
          <cell r="A6646" t="str">
            <v>Norway NO1</v>
          </cell>
          <cell r="B6646" t="str">
            <v>NO1</v>
          </cell>
          <cell r="C6646" t="str">
            <v>Biomass</v>
          </cell>
          <cell r="D6646" t="str">
            <v>2024</v>
          </cell>
          <cell r="E6646">
            <v>4500</v>
          </cell>
        </row>
        <row r="6647">
          <cell r="A6647" t="str">
            <v>Norway NO1</v>
          </cell>
          <cell r="B6647" t="str">
            <v>NO1</v>
          </cell>
          <cell r="C6647" t="str">
            <v>Biomass</v>
          </cell>
          <cell r="D6647" t="str">
            <v>2025</v>
          </cell>
          <cell r="E6647">
            <v>4500</v>
          </cell>
        </row>
        <row r="6648">
          <cell r="A6648" t="str">
            <v>Norway NO1</v>
          </cell>
          <cell r="B6648" t="str">
            <v>NO1</v>
          </cell>
          <cell r="C6648" t="str">
            <v>Biomass</v>
          </cell>
          <cell r="D6648" t="str">
            <v>2026</v>
          </cell>
          <cell r="E6648">
            <v>4500</v>
          </cell>
        </row>
        <row r="6649">
          <cell r="A6649" t="str">
            <v>Norway NO1</v>
          </cell>
          <cell r="B6649" t="str">
            <v>NO1</v>
          </cell>
          <cell r="C6649" t="str">
            <v>Biomass</v>
          </cell>
          <cell r="D6649" t="str">
            <v>2027</v>
          </cell>
          <cell r="E6649">
            <v>4500</v>
          </cell>
        </row>
        <row r="6650">
          <cell r="A6650" t="str">
            <v>Norway NO1</v>
          </cell>
          <cell r="B6650" t="str">
            <v>NO1</v>
          </cell>
          <cell r="C6650" t="str">
            <v>Biomass</v>
          </cell>
          <cell r="D6650" t="str">
            <v>2028</v>
          </cell>
          <cell r="E6650">
            <v>4500</v>
          </cell>
        </row>
        <row r="6651">
          <cell r="A6651" t="str">
            <v>Norway NO1</v>
          </cell>
          <cell r="B6651" t="str">
            <v>NO1</v>
          </cell>
          <cell r="C6651" t="str">
            <v>Biomass</v>
          </cell>
          <cell r="D6651" t="str">
            <v>2029</v>
          </cell>
          <cell r="E6651">
            <v>4500</v>
          </cell>
        </row>
        <row r="6652">
          <cell r="A6652" t="str">
            <v>Norway NO1</v>
          </cell>
          <cell r="B6652" t="str">
            <v>NO1</v>
          </cell>
          <cell r="C6652" t="str">
            <v>Biomass</v>
          </cell>
          <cell r="D6652" t="str">
            <v>2030</v>
          </cell>
          <cell r="E6652">
            <v>4500</v>
          </cell>
        </row>
        <row r="6653">
          <cell r="A6653" t="str">
            <v>Norway NO1</v>
          </cell>
          <cell r="B6653" t="str">
            <v>NO1</v>
          </cell>
          <cell r="C6653" t="str">
            <v>Biomass</v>
          </cell>
          <cell r="D6653" t="str">
            <v>2031</v>
          </cell>
          <cell r="E6653">
            <v>4500</v>
          </cell>
        </row>
        <row r="6654">
          <cell r="A6654" t="str">
            <v>Norway NO1</v>
          </cell>
          <cell r="B6654" t="str">
            <v>NO1</v>
          </cell>
          <cell r="C6654" t="str">
            <v>Biomass</v>
          </cell>
          <cell r="D6654" t="str">
            <v>2032</v>
          </cell>
          <cell r="E6654">
            <v>4500</v>
          </cell>
        </row>
        <row r="6655">
          <cell r="A6655" t="str">
            <v>Norway NO1</v>
          </cell>
          <cell r="B6655" t="str">
            <v>NO1</v>
          </cell>
          <cell r="C6655" t="str">
            <v>Biomass</v>
          </cell>
          <cell r="D6655" t="str">
            <v>2033</v>
          </cell>
          <cell r="E6655">
            <v>4500</v>
          </cell>
        </row>
        <row r="6656">
          <cell r="A6656" t="str">
            <v>Norway NO1</v>
          </cell>
          <cell r="B6656" t="str">
            <v>NO1</v>
          </cell>
          <cell r="C6656" t="str">
            <v>Biomass</v>
          </cell>
          <cell r="D6656" t="str">
            <v>2034</v>
          </cell>
          <cell r="E6656">
            <v>4500</v>
          </cell>
        </row>
        <row r="6657">
          <cell r="A6657" t="str">
            <v>Norway NO1</v>
          </cell>
          <cell r="B6657" t="str">
            <v>NO1</v>
          </cell>
          <cell r="C6657" t="str">
            <v>Biomass</v>
          </cell>
          <cell r="D6657" t="str">
            <v>2035</v>
          </cell>
          <cell r="E6657">
            <v>4500</v>
          </cell>
        </row>
        <row r="6658">
          <cell r="A6658" t="str">
            <v>Norway NO1</v>
          </cell>
          <cell r="B6658" t="str">
            <v>NO1</v>
          </cell>
          <cell r="C6658" t="str">
            <v>Biomass</v>
          </cell>
          <cell r="D6658" t="str">
            <v>2036</v>
          </cell>
          <cell r="E6658">
            <v>4500</v>
          </cell>
        </row>
        <row r="6659">
          <cell r="A6659" t="str">
            <v>Norway NO1</v>
          </cell>
          <cell r="B6659" t="str">
            <v>NO1</v>
          </cell>
          <cell r="C6659" t="str">
            <v>Biomass</v>
          </cell>
          <cell r="D6659" t="str">
            <v>2037</v>
          </cell>
          <cell r="E6659">
            <v>4500</v>
          </cell>
        </row>
        <row r="6660">
          <cell r="A6660" t="str">
            <v>Norway NO1</v>
          </cell>
          <cell r="B6660" t="str">
            <v>NO1</v>
          </cell>
          <cell r="C6660" t="str">
            <v>Biomass</v>
          </cell>
          <cell r="D6660" t="str">
            <v>2038</v>
          </cell>
          <cell r="E6660">
            <v>4500</v>
          </cell>
        </row>
        <row r="6661">
          <cell r="A6661" t="str">
            <v>Norway NO1</v>
          </cell>
          <cell r="B6661" t="str">
            <v>NO1</v>
          </cell>
          <cell r="C6661" t="str">
            <v>Biomass</v>
          </cell>
          <cell r="D6661" t="str">
            <v>2039</v>
          </cell>
          <cell r="E6661">
            <v>4500</v>
          </cell>
        </row>
        <row r="6662">
          <cell r="A6662" t="str">
            <v>Norway NO1</v>
          </cell>
          <cell r="B6662" t="str">
            <v>NO1</v>
          </cell>
          <cell r="C6662" t="str">
            <v>Biomass</v>
          </cell>
          <cell r="D6662" t="str">
            <v>2040</v>
          </cell>
          <cell r="E6662">
            <v>4500</v>
          </cell>
        </row>
        <row r="6663">
          <cell r="A6663" t="str">
            <v>Norway NO1</v>
          </cell>
          <cell r="B6663" t="str">
            <v>NO1</v>
          </cell>
          <cell r="C6663" t="str">
            <v>Biomass</v>
          </cell>
          <cell r="D6663" t="str">
            <v>2041</v>
          </cell>
          <cell r="E6663">
            <v>4500</v>
          </cell>
        </row>
        <row r="6664">
          <cell r="A6664" t="str">
            <v>Norway NO1</v>
          </cell>
          <cell r="B6664" t="str">
            <v>NO1</v>
          </cell>
          <cell r="C6664" t="str">
            <v>Biomass</v>
          </cell>
          <cell r="D6664" t="str">
            <v>2042</v>
          </cell>
          <cell r="E6664">
            <v>4500</v>
          </cell>
        </row>
        <row r="6665">
          <cell r="A6665" t="str">
            <v>Norway NO1</v>
          </cell>
          <cell r="B6665" t="str">
            <v>NO1</v>
          </cell>
          <cell r="C6665" t="str">
            <v>Biomass</v>
          </cell>
          <cell r="D6665" t="str">
            <v>2043</v>
          </cell>
          <cell r="E6665">
            <v>4500</v>
          </cell>
        </row>
        <row r="6666">
          <cell r="A6666" t="str">
            <v>Norway NO1</v>
          </cell>
          <cell r="B6666" t="str">
            <v>NO1</v>
          </cell>
          <cell r="C6666" t="str">
            <v>Biomass</v>
          </cell>
          <cell r="D6666" t="str">
            <v>2044</v>
          </cell>
          <cell r="E6666">
            <v>4500</v>
          </cell>
        </row>
        <row r="6667">
          <cell r="A6667" t="str">
            <v>Norway NO1</v>
          </cell>
          <cell r="B6667" t="str">
            <v>NO1</v>
          </cell>
          <cell r="C6667" t="str">
            <v>Biomass</v>
          </cell>
          <cell r="D6667" t="str">
            <v>2045</v>
          </cell>
          <cell r="E6667">
            <v>4500</v>
          </cell>
        </row>
        <row r="6668">
          <cell r="A6668" t="str">
            <v>Norway NO1</v>
          </cell>
          <cell r="B6668" t="str">
            <v>NO1</v>
          </cell>
          <cell r="C6668" t="str">
            <v>Biomass</v>
          </cell>
          <cell r="D6668" t="str">
            <v>2046</v>
          </cell>
          <cell r="E6668">
            <v>4500</v>
          </cell>
        </row>
        <row r="6669">
          <cell r="A6669" t="str">
            <v>Norway NO1</v>
          </cell>
          <cell r="B6669" t="str">
            <v>NO1</v>
          </cell>
          <cell r="C6669" t="str">
            <v>Biomass</v>
          </cell>
          <cell r="D6669" t="str">
            <v>2047</v>
          </cell>
          <cell r="E6669">
            <v>4500</v>
          </cell>
        </row>
        <row r="6670">
          <cell r="A6670" t="str">
            <v>Norway NO1</v>
          </cell>
          <cell r="B6670" t="str">
            <v>NO1</v>
          </cell>
          <cell r="C6670" t="str">
            <v>Biomass</v>
          </cell>
          <cell r="D6670" t="str">
            <v>2048</v>
          </cell>
          <cell r="E6670">
            <v>4500</v>
          </cell>
        </row>
        <row r="6671">
          <cell r="A6671" t="str">
            <v>Norway NO1</v>
          </cell>
          <cell r="B6671" t="str">
            <v>NO1</v>
          </cell>
          <cell r="C6671" t="str">
            <v>Biomass</v>
          </cell>
          <cell r="D6671" t="str">
            <v>2049</v>
          </cell>
          <cell r="E6671">
            <v>4500</v>
          </cell>
        </row>
        <row r="6672">
          <cell r="A6672" t="str">
            <v>Norway NO1</v>
          </cell>
          <cell r="B6672" t="str">
            <v>NO1</v>
          </cell>
          <cell r="C6672" t="str">
            <v>Biomass</v>
          </cell>
          <cell r="D6672" t="str">
            <v>2050</v>
          </cell>
          <cell r="E6672">
            <v>4500</v>
          </cell>
        </row>
        <row r="6673">
          <cell r="A6673" t="str">
            <v>Norway NO2</v>
          </cell>
          <cell r="B6673" t="str">
            <v>NO2</v>
          </cell>
          <cell r="C6673" t="str">
            <v>Biomass</v>
          </cell>
          <cell r="D6673" t="str">
            <v>2018</v>
          </cell>
          <cell r="E6673">
            <v>4500</v>
          </cell>
        </row>
        <row r="6674">
          <cell r="A6674" t="str">
            <v>Norway NO2</v>
          </cell>
          <cell r="B6674" t="str">
            <v>NO2</v>
          </cell>
          <cell r="C6674" t="str">
            <v>Biomass</v>
          </cell>
          <cell r="D6674" t="str">
            <v>2019</v>
          </cell>
          <cell r="E6674">
            <v>4500</v>
          </cell>
        </row>
        <row r="6675">
          <cell r="A6675" t="str">
            <v>Norway NO2</v>
          </cell>
          <cell r="B6675" t="str">
            <v>NO2</v>
          </cell>
          <cell r="C6675" t="str">
            <v>Biomass</v>
          </cell>
          <cell r="D6675" t="str">
            <v>2020</v>
          </cell>
          <cell r="E6675">
            <v>4500</v>
          </cell>
        </row>
        <row r="6676">
          <cell r="A6676" t="str">
            <v>Norway NO2</v>
          </cell>
          <cell r="B6676" t="str">
            <v>NO2</v>
          </cell>
          <cell r="C6676" t="str">
            <v>Biomass</v>
          </cell>
          <cell r="D6676" t="str">
            <v>2021</v>
          </cell>
          <cell r="E6676">
            <v>4500</v>
          </cell>
        </row>
        <row r="6677">
          <cell r="A6677" t="str">
            <v>Norway NO2</v>
          </cell>
          <cell r="B6677" t="str">
            <v>NO2</v>
          </cell>
          <cell r="C6677" t="str">
            <v>Biomass</v>
          </cell>
          <cell r="D6677" t="str">
            <v>2022</v>
          </cell>
          <cell r="E6677">
            <v>4500</v>
          </cell>
        </row>
        <row r="6678">
          <cell r="A6678" t="str">
            <v>Norway NO2</v>
          </cell>
          <cell r="B6678" t="str">
            <v>NO2</v>
          </cell>
          <cell r="C6678" t="str">
            <v>Biomass</v>
          </cell>
          <cell r="D6678" t="str">
            <v>2023</v>
          </cell>
          <cell r="E6678">
            <v>4500</v>
          </cell>
        </row>
        <row r="6679">
          <cell r="A6679" t="str">
            <v>Norway NO2</v>
          </cell>
          <cell r="B6679" t="str">
            <v>NO2</v>
          </cell>
          <cell r="C6679" t="str">
            <v>Biomass</v>
          </cell>
          <cell r="D6679" t="str">
            <v>2024</v>
          </cell>
          <cell r="E6679">
            <v>4500</v>
          </cell>
        </row>
        <row r="6680">
          <cell r="A6680" t="str">
            <v>Norway NO2</v>
          </cell>
          <cell r="B6680" t="str">
            <v>NO2</v>
          </cell>
          <cell r="C6680" t="str">
            <v>Biomass</v>
          </cell>
          <cell r="D6680" t="str">
            <v>2025</v>
          </cell>
          <cell r="E6680">
            <v>4500</v>
          </cell>
        </row>
        <row r="6681">
          <cell r="A6681" t="str">
            <v>Norway NO2</v>
          </cell>
          <cell r="B6681" t="str">
            <v>NO2</v>
          </cell>
          <cell r="C6681" t="str">
            <v>Biomass</v>
          </cell>
          <cell r="D6681" t="str">
            <v>2026</v>
          </cell>
          <cell r="E6681">
            <v>4500</v>
          </cell>
        </row>
        <row r="6682">
          <cell r="A6682" t="str">
            <v>Norway NO2</v>
          </cell>
          <cell r="B6682" t="str">
            <v>NO2</v>
          </cell>
          <cell r="C6682" t="str">
            <v>Biomass</v>
          </cell>
          <cell r="D6682" t="str">
            <v>2027</v>
          </cell>
          <cell r="E6682">
            <v>4500</v>
          </cell>
        </row>
        <row r="6683">
          <cell r="A6683" t="str">
            <v>Norway NO2</v>
          </cell>
          <cell r="B6683" t="str">
            <v>NO2</v>
          </cell>
          <cell r="C6683" t="str">
            <v>Biomass</v>
          </cell>
          <cell r="D6683" t="str">
            <v>2028</v>
          </cell>
          <cell r="E6683">
            <v>4500</v>
          </cell>
        </row>
        <row r="6684">
          <cell r="A6684" t="str">
            <v>Norway NO2</v>
          </cell>
          <cell r="B6684" t="str">
            <v>NO2</v>
          </cell>
          <cell r="C6684" t="str">
            <v>Biomass</v>
          </cell>
          <cell r="D6684" t="str">
            <v>2029</v>
          </cell>
          <cell r="E6684">
            <v>4500</v>
          </cell>
        </row>
        <row r="6685">
          <cell r="A6685" t="str">
            <v>Norway NO2</v>
          </cell>
          <cell r="B6685" t="str">
            <v>NO2</v>
          </cell>
          <cell r="C6685" t="str">
            <v>Biomass</v>
          </cell>
          <cell r="D6685" t="str">
            <v>2030</v>
          </cell>
          <cell r="E6685">
            <v>4500</v>
          </cell>
        </row>
        <row r="6686">
          <cell r="A6686" t="str">
            <v>Norway NO2</v>
          </cell>
          <cell r="B6686" t="str">
            <v>NO2</v>
          </cell>
          <cell r="C6686" t="str">
            <v>Biomass</v>
          </cell>
          <cell r="D6686" t="str">
            <v>2031</v>
          </cell>
          <cell r="E6686">
            <v>4500</v>
          </cell>
        </row>
        <row r="6687">
          <cell r="A6687" t="str">
            <v>Norway NO2</v>
          </cell>
          <cell r="B6687" t="str">
            <v>NO2</v>
          </cell>
          <cell r="C6687" t="str">
            <v>Biomass</v>
          </cell>
          <cell r="D6687" t="str">
            <v>2032</v>
          </cell>
          <cell r="E6687">
            <v>4500</v>
          </cell>
        </row>
        <row r="6688">
          <cell r="A6688" t="str">
            <v>Norway NO2</v>
          </cell>
          <cell r="B6688" t="str">
            <v>NO2</v>
          </cell>
          <cell r="C6688" t="str">
            <v>Biomass</v>
          </cell>
          <cell r="D6688" t="str">
            <v>2033</v>
          </cell>
          <cell r="E6688">
            <v>4500</v>
          </cell>
        </row>
        <row r="6689">
          <cell r="A6689" t="str">
            <v>Norway NO2</v>
          </cell>
          <cell r="B6689" t="str">
            <v>NO2</v>
          </cell>
          <cell r="C6689" t="str">
            <v>Biomass</v>
          </cell>
          <cell r="D6689" t="str">
            <v>2034</v>
          </cell>
          <cell r="E6689">
            <v>4500</v>
          </cell>
        </row>
        <row r="6690">
          <cell r="A6690" t="str">
            <v>Norway NO2</v>
          </cell>
          <cell r="B6690" t="str">
            <v>NO2</v>
          </cell>
          <cell r="C6690" t="str">
            <v>Biomass</v>
          </cell>
          <cell r="D6690" t="str">
            <v>2035</v>
          </cell>
          <cell r="E6690">
            <v>4500</v>
          </cell>
        </row>
        <row r="6691">
          <cell r="A6691" t="str">
            <v>Norway NO2</v>
          </cell>
          <cell r="B6691" t="str">
            <v>NO2</v>
          </cell>
          <cell r="C6691" t="str">
            <v>Biomass</v>
          </cell>
          <cell r="D6691" t="str">
            <v>2036</v>
          </cell>
          <cell r="E6691">
            <v>4500</v>
          </cell>
        </row>
        <row r="6692">
          <cell r="A6692" t="str">
            <v>Norway NO2</v>
          </cell>
          <cell r="B6692" t="str">
            <v>NO2</v>
          </cell>
          <cell r="C6692" t="str">
            <v>Biomass</v>
          </cell>
          <cell r="D6692" t="str">
            <v>2037</v>
          </cell>
          <cell r="E6692">
            <v>4500</v>
          </cell>
        </row>
        <row r="6693">
          <cell r="A6693" t="str">
            <v>Norway NO2</v>
          </cell>
          <cell r="B6693" t="str">
            <v>NO2</v>
          </cell>
          <cell r="C6693" t="str">
            <v>Biomass</v>
          </cell>
          <cell r="D6693" t="str">
            <v>2038</v>
          </cell>
          <cell r="E6693">
            <v>4500</v>
          </cell>
        </row>
        <row r="6694">
          <cell r="A6694" t="str">
            <v>Norway NO2</v>
          </cell>
          <cell r="B6694" t="str">
            <v>NO2</v>
          </cell>
          <cell r="C6694" t="str">
            <v>Biomass</v>
          </cell>
          <cell r="D6694" t="str">
            <v>2039</v>
          </cell>
          <cell r="E6694">
            <v>4500</v>
          </cell>
        </row>
        <row r="6695">
          <cell r="A6695" t="str">
            <v>Norway NO2</v>
          </cell>
          <cell r="B6695" t="str">
            <v>NO2</v>
          </cell>
          <cell r="C6695" t="str">
            <v>Biomass</v>
          </cell>
          <cell r="D6695" t="str">
            <v>2040</v>
          </cell>
          <cell r="E6695">
            <v>4500</v>
          </cell>
        </row>
        <row r="6696">
          <cell r="A6696" t="str">
            <v>Norway NO2</v>
          </cell>
          <cell r="B6696" t="str">
            <v>NO2</v>
          </cell>
          <cell r="C6696" t="str">
            <v>Biomass</v>
          </cell>
          <cell r="D6696" t="str">
            <v>2041</v>
          </cell>
          <cell r="E6696">
            <v>4500</v>
          </cell>
        </row>
        <row r="6697">
          <cell r="A6697" t="str">
            <v>Norway NO2</v>
          </cell>
          <cell r="B6697" t="str">
            <v>NO2</v>
          </cell>
          <cell r="C6697" t="str">
            <v>Biomass</v>
          </cell>
          <cell r="D6697" t="str">
            <v>2042</v>
          </cell>
          <cell r="E6697">
            <v>4500</v>
          </cell>
        </row>
        <row r="6698">
          <cell r="A6698" t="str">
            <v>Norway NO2</v>
          </cell>
          <cell r="B6698" t="str">
            <v>NO2</v>
          </cell>
          <cell r="C6698" t="str">
            <v>Biomass</v>
          </cell>
          <cell r="D6698" t="str">
            <v>2043</v>
          </cell>
          <cell r="E6698">
            <v>4500</v>
          </cell>
        </row>
        <row r="6699">
          <cell r="A6699" t="str">
            <v>Norway NO2</v>
          </cell>
          <cell r="B6699" t="str">
            <v>NO2</v>
          </cell>
          <cell r="C6699" t="str">
            <v>Biomass</v>
          </cell>
          <cell r="D6699" t="str">
            <v>2044</v>
          </cell>
          <cell r="E6699">
            <v>4500</v>
          </cell>
        </row>
        <row r="6700">
          <cell r="A6700" t="str">
            <v>Norway NO2</v>
          </cell>
          <cell r="B6700" t="str">
            <v>NO2</v>
          </cell>
          <cell r="C6700" t="str">
            <v>Biomass</v>
          </cell>
          <cell r="D6700" t="str">
            <v>2045</v>
          </cell>
          <cell r="E6700">
            <v>4500</v>
          </cell>
        </row>
        <row r="6701">
          <cell r="A6701" t="str">
            <v>Norway NO2</v>
          </cell>
          <cell r="B6701" t="str">
            <v>NO2</v>
          </cell>
          <cell r="C6701" t="str">
            <v>Biomass</v>
          </cell>
          <cell r="D6701" t="str">
            <v>2046</v>
          </cell>
          <cell r="E6701">
            <v>4500</v>
          </cell>
        </row>
        <row r="6702">
          <cell r="A6702" t="str">
            <v>Norway NO2</v>
          </cell>
          <cell r="B6702" t="str">
            <v>NO2</v>
          </cell>
          <cell r="C6702" t="str">
            <v>Biomass</v>
          </cell>
          <cell r="D6702" t="str">
            <v>2047</v>
          </cell>
          <cell r="E6702">
            <v>4500</v>
          </cell>
        </row>
        <row r="6703">
          <cell r="A6703" t="str">
            <v>Norway NO2</v>
          </cell>
          <cell r="B6703" t="str">
            <v>NO2</v>
          </cell>
          <cell r="C6703" t="str">
            <v>Biomass</v>
          </cell>
          <cell r="D6703" t="str">
            <v>2048</v>
          </cell>
          <cell r="E6703">
            <v>4500</v>
          </cell>
        </row>
        <row r="6704">
          <cell r="A6704" t="str">
            <v>Norway NO2</v>
          </cell>
          <cell r="B6704" t="str">
            <v>NO2</v>
          </cell>
          <cell r="C6704" t="str">
            <v>Biomass</v>
          </cell>
          <cell r="D6704" t="str">
            <v>2049</v>
          </cell>
          <cell r="E6704">
            <v>4500</v>
          </cell>
        </row>
        <row r="6705">
          <cell r="A6705" t="str">
            <v>Norway NO2</v>
          </cell>
          <cell r="B6705" t="str">
            <v>NO2</v>
          </cell>
          <cell r="C6705" t="str">
            <v>Biomass</v>
          </cell>
          <cell r="D6705" t="str">
            <v>2050</v>
          </cell>
          <cell r="E6705">
            <v>4500</v>
          </cell>
        </row>
        <row r="6706">
          <cell r="A6706" t="str">
            <v>Norway NO3</v>
          </cell>
          <cell r="B6706" t="str">
            <v>NO3</v>
          </cell>
          <cell r="C6706" t="str">
            <v>Biomass</v>
          </cell>
          <cell r="D6706" t="str">
            <v>2018</v>
          </cell>
          <cell r="E6706">
            <v>4500</v>
          </cell>
        </row>
        <row r="6707">
          <cell r="A6707" t="str">
            <v>Norway NO3</v>
          </cell>
          <cell r="B6707" t="str">
            <v>NO3</v>
          </cell>
          <cell r="C6707" t="str">
            <v>Biomass</v>
          </cell>
          <cell r="D6707" t="str">
            <v>2019</v>
          </cell>
          <cell r="E6707">
            <v>4500</v>
          </cell>
        </row>
        <row r="6708">
          <cell r="A6708" t="str">
            <v>Norway NO3</v>
          </cell>
          <cell r="B6708" t="str">
            <v>NO3</v>
          </cell>
          <cell r="C6708" t="str">
            <v>Biomass</v>
          </cell>
          <cell r="D6708" t="str">
            <v>2020</v>
          </cell>
          <cell r="E6708">
            <v>4500</v>
          </cell>
        </row>
        <row r="6709">
          <cell r="A6709" t="str">
            <v>Norway NO3</v>
          </cell>
          <cell r="B6709" t="str">
            <v>NO3</v>
          </cell>
          <cell r="C6709" t="str">
            <v>Biomass</v>
          </cell>
          <cell r="D6709" t="str">
            <v>2021</v>
          </cell>
          <cell r="E6709">
            <v>4500</v>
          </cell>
        </row>
        <row r="6710">
          <cell r="A6710" t="str">
            <v>Norway NO3</v>
          </cell>
          <cell r="B6710" t="str">
            <v>NO3</v>
          </cell>
          <cell r="C6710" t="str">
            <v>Biomass</v>
          </cell>
          <cell r="D6710" t="str">
            <v>2022</v>
          </cell>
          <cell r="E6710">
            <v>4500</v>
          </cell>
        </row>
        <row r="6711">
          <cell r="A6711" t="str">
            <v>Norway NO3</v>
          </cell>
          <cell r="B6711" t="str">
            <v>NO3</v>
          </cell>
          <cell r="C6711" t="str">
            <v>Biomass</v>
          </cell>
          <cell r="D6711" t="str">
            <v>2023</v>
          </cell>
          <cell r="E6711">
            <v>4500</v>
          </cell>
        </row>
        <row r="6712">
          <cell r="A6712" t="str">
            <v>Norway NO3</v>
          </cell>
          <cell r="B6712" t="str">
            <v>NO3</v>
          </cell>
          <cell r="C6712" t="str">
            <v>Biomass</v>
          </cell>
          <cell r="D6712" t="str">
            <v>2024</v>
          </cell>
          <cell r="E6712">
            <v>4500</v>
          </cell>
        </row>
        <row r="6713">
          <cell r="A6713" t="str">
            <v>Norway NO3</v>
          </cell>
          <cell r="B6713" t="str">
            <v>NO3</v>
          </cell>
          <cell r="C6713" t="str">
            <v>Biomass</v>
          </cell>
          <cell r="D6713" t="str">
            <v>2025</v>
          </cell>
          <cell r="E6713">
            <v>4500</v>
          </cell>
        </row>
        <row r="6714">
          <cell r="A6714" t="str">
            <v>Norway NO3</v>
          </cell>
          <cell r="B6714" t="str">
            <v>NO3</v>
          </cell>
          <cell r="C6714" t="str">
            <v>Biomass</v>
          </cell>
          <cell r="D6714" t="str">
            <v>2026</v>
          </cell>
          <cell r="E6714">
            <v>4500</v>
          </cell>
        </row>
        <row r="6715">
          <cell r="A6715" t="str">
            <v>Norway NO3</v>
          </cell>
          <cell r="B6715" t="str">
            <v>NO3</v>
          </cell>
          <cell r="C6715" t="str">
            <v>Biomass</v>
          </cell>
          <cell r="D6715" t="str">
            <v>2027</v>
          </cell>
          <cell r="E6715">
            <v>4500</v>
          </cell>
        </row>
        <row r="6716">
          <cell r="A6716" t="str">
            <v>Norway NO3</v>
          </cell>
          <cell r="B6716" t="str">
            <v>NO3</v>
          </cell>
          <cell r="C6716" t="str">
            <v>Biomass</v>
          </cell>
          <cell r="D6716" t="str">
            <v>2028</v>
          </cell>
          <cell r="E6716">
            <v>4500</v>
          </cell>
        </row>
        <row r="6717">
          <cell r="A6717" t="str">
            <v>Norway NO3</v>
          </cell>
          <cell r="B6717" t="str">
            <v>NO3</v>
          </cell>
          <cell r="C6717" t="str">
            <v>Biomass</v>
          </cell>
          <cell r="D6717" t="str">
            <v>2029</v>
          </cell>
          <cell r="E6717">
            <v>4500</v>
          </cell>
        </row>
        <row r="6718">
          <cell r="A6718" t="str">
            <v>Norway NO3</v>
          </cell>
          <cell r="B6718" t="str">
            <v>NO3</v>
          </cell>
          <cell r="C6718" t="str">
            <v>Biomass</v>
          </cell>
          <cell r="D6718" t="str">
            <v>2030</v>
          </cell>
          <cell r="E6718">
            <v>4500</v>
          </cell>
        </row>
        <row r="6719">
          <cell r="A6719" t="str">
            <v>Norway NO3</v>
          </cell>
          <cell r="B6719" t="str">
            <v>NO3</v>
          </cell>
          <cell r="C6719" t="str">
            <v>Biomass</v>
          </cell>
          <cell r="D6719" t="str">
            <v>2031</v>
          </cell>
          <cell r="E6719">
            <v>4500</v>
          </cell>
        </row>
        <row r="6720">
          <cell r="A6720" t="str">
            <v>Norway NO3</v>
          </cell>
          <cell r="B6720" t="str">
            <v>NO3</v>
          </cell>
          <cell r="C6720" t="str">
            <v>Biomass</v>
          </cell>
          <cell r="D6720" t="str">
            <v>2032</v>
          </cell>
          <cell r="E6720">
            <v>4500</v>
          </cell>
        </row>
        <row r="6721">
          <cell r="A6721" t="str">
            <v>Norway NO3</v>
          </cell>
          <cell r="B6721" t="str">
            <v>NO3</v>
          </cell>
          <cell r="C6721" t="str">
            <v>Biomass</v>
          </cell>
          <cell r="D6721" t="str">
            <v>2033</v>
          </cell>
          <cell r="E6721">
            <v>4500</v>
          </cell>
        </row>
        <row r="6722">
          <cell r="A6722" t="str">
            <v>Norway NO3</v>
          </cell>
          <cell r="B6722" t="str">
            <v>NO3</v>
          </cell>
          <cell r="C6722" t="str">
            <v>Biomass</v>
          </cell>
          <cell r="D6722" t="str">
            <v>2034</v>
          </cell>
          <cell r="E6722">
            <v>4500</v>
          </cell>
        </row>
        <row r="6723">
          <cell r="A6723" t="str">
            <v>Norway NO3</v>
          </cell>
          <cell r="B6723" t="str">
            <v>NO3</v>
          </cell>
          <cell r="C6723" t="str">
            <v>Biomass</v>
          </cell>
          <cell r="D6723" t="str">
            <v>2035</v>
          </cell>
          <cell r="E6723">
            <v>4500</v>
          </cell>
        </row>
        <row r="6724">
          <cell r="A6724" t="str">
            <v>Norway NO3</v>
          </cell>
          <cell r="B6724" t="str">
            <v>NO3</v>
          </cell>
          <cell r="C6724" t="str">
            <v>Biomass</v>
          </cell>
          <cell r="D6724" t="str">
            <v>2036</v>
          </cell>
          <cell r="E6724">
            <v>4500</v>
          </cell>
        </row>
        <row r="6725">
          <cell r="A6725" t="str">
            <v>Norway NO3</v>
          </cell>
          <cell r="B6725" t="str">
            <v>NO3</v>
          </cell>
          <cell r="C6725" t="str">
            <v>Biomass</v>
          </cell>
          <cell r="D6725" t="str">
            <v>2037</v>
          </cell>
          <cell r="E6725">
            <v>4500</v>
          </cell>
        </row>
        <row r="6726">
          <cell r="A6726" t="str">
            <v>Norway NO3</v>
          </cell>
          <cell r="B6726" t="str">
            <v>NO3</v>
          </cell>
          <cell r="C6726" t="str">
            <v>Biomass</v>
          </cell>
          <cell r="D6726" t="str">
            <v>2038</v>
          </cell>
          <cell r="E6726">
            <v>4500</v>
          </cell>
        </row>
        <row r="6727">
          <cell r="A6727" t="str">
            <v>Norway NO3</v>
          </cell>
          <cell r="B6727" t="str">
            <v>NO3</v>
          </cell>
          <cell r="C6727" t="str">
            <v>Biomass</v>
          </cell>
          <cell r="D6727" t="str">
            <v>2039</v>
          </cell>
          <cell r="E6727">
            <v>4500</v>
          </cell>
        </row>
        <row r="6728">
          <cell r="A6728" t="str">
            <v>Norway NO3</v>
          </cell>
          <cell r="B6728" t="str">
            <v>NO3</v>
          </cell>
          <cell r="C6728" t="str">
            <v>Biomass</v>
          </cell>
          <cell r="D6728" t="str">
            <v>2040</v>
          </cell>
          <cell r="E6728">
            <v>4500</v>
          </cell>
        </row>
        <row r="6729">
          <cell r="A6729" t="str">
            <v>Norway NO3</v>
          </cell>
          <cell r="B6729" t="str">
            <v>NO3</v>
          </cell>
          <cell r="C6729" t="str">
            <v>Biomass</v>
          </cell>
          <cell r="D6729" t="str">
            <v>2041</v>
          </cell>
          <cell r="E6729">
            <v>4500</v>
          </cell>
        </row>
        <row r="6730">
          <cell r="A6730" t="str">
            <v>Norway NO3</v>
          </cell>
          <cell r="B6730" t="str">
            <v>NO3</v>
          </cell>
          <cell r="C6730" t="str">
            <v>Biomass</v>
          </cell>
          <cell r="D6730" t="str">
            <v>2042</v>
          </cell>
          <cell r="E6730">
            <v>4500</v>
          </cell>
        </row>
        <row r="6731">
          <cell r="A6731" t="str">
            <v>Norway NO3</v>
          </cell>
          <cell r="B6731" t="str">
            <v>NO3</v>
          </cell>
          <cell r="C6731" t="str">
            <v>Biomass</v>
          </cell>
          <cell r="D6731" t="str">
            <v>2043</v>
          </cell>
          <cell r="E6731">
            <v>4500</v>
          </cell>
        </row>
        <row r="6732">
          <cell r="A6732" t="str">
            <v>Norway NO3</v>
          </cell>
          <cell r="B6732" t="str">
            <v>NO3</v>
          </cell>
          <cell r="C6732" t="str">
            <v>Biomass</v>
          </cell>
          <cell r="D6732" t="str">
            <v>2044</v>
          </cell>
          <cell r="E6732">
            <v>4500</v>
          </cell>
        </row>
        <row r="6733">
          <cell r="A6733" t="str">
            <v>Norway NO3</v>
          </cell>
          <cell r="B6733" t="str">
            <v>NO3</v>
          </cell>
          <cell r="C6733" t="str">
            <v>Biomass</v>
          </cell>
          <cell r="D6733" t="str">
            <v>2045</v>
          </cell>
          <cell r="E6733">
            <v>4500</v>
          </cell>
        </row>
        <row r="6734">
          <cell r="A6734" t="str">
            <v>Norway NO3</v>
          </cell>
          <cell r="B6734" t="str">
            <v>NO3</v>
          </cell>
          <cell r="C6734" t="str">
            <v>Biomass</v>
          </cell>
          <cell r="D6734" t="str">
            <v>2046</v>
          </cell>
          <cell r="E6734">
            <v>4500</v>
          </cell>
        </row>
        <row r="6735">
          <cell r="A6735" t="str">
            <v>Norway NO3</v>
          </cell>
          <cell r="B6735" t="str">
            <v>NO3</v>
          </cell>
          <cell r="C6735" t="str">
            <v>Biomass</v>
          </cell>
          <cell r="D6735" t="str">
            <v>2047</v>
          </cell>
          <cell r="E6735">
            <v>4500</v>
          </cell>
        </row>
        <row r="6736">
          <cell r="A6736" t="str">
            <v>Norway NO3</v>
          </cell>
          <cell r="B6736" t="str">
            <v>NO3</v>
          </cell>
          <cell r="C6736" t="str">
            <v>Biomass</v>
          </cell>
          <cell r="D6736" t="str">
            <v>2048</v>
          </cell>
          <cell r="E6736">
            <v>4500</v>
          </cell>
        </row>
        <row r="6737">
          <cell r="A6737" t="str">
            <v>Norway NO3</v>
          </cell>
          <cell r="B6737" t="str">
            <v>NO3</v>
          </cell>
          <cell r="C6737" t="str">
            <v>Biomass</v>
          </cell>
          <cell r="D6737" t="str">
            <v>2049</v>
          </cell>
          <cell r="E6737">
            <v>4500</v>
          </cell>
        </row>
        <row r="6738">
          <cell r="A6738" t="str">
            <v>Norway NO3</v>
          </cell>
          <cell r="B6738" t="str">
            <v>NO3</v>
          </cell>
          <cell r="C6738" t="str">
            <v>Biomass</v>
          </cell>
          <cell r="D6738" t="str">
            <v>2050</v>
          </cell>
          <cell r="E6738">
            <v>4500</v>
          </cell>
        </row>
        <row r="6739">
          <cell r="A6739" t="str">
            <v>Norway NO5</v>
          </cell>
          <cell r="B6739" t="str">
            <v>NO5</v>
          </cell>
          <cell r="C6739" t="str">
            <v>Biomass</v>
          </cell>
          <cell r="D6739" t="str">
            <v>2018</v>
          </cell>
          <cell r="E6739">
            <v>4500</v>
          </cell>
        </row>
        <row r="6740">
          <cell r="A6740" t="str">
            <v>Norway NO5</v>
          </cell>
          <cell r="B6740" t="str">
            <v>NO5</v>
          </cell>
          <cell r="C6740" t="str">
            <v>Biomass</v>
          </cell>
          <cell r="D6740" t="str">
            <v>2019</v>
          </cell>
          <cell r="E6740">
            <v>4500</v>
          </cell>
        </row>
        <row r="6741">
          <cell r="A6741" t="str">
            <v>Norway NO5</v>
          </cell>
          <cell r="B6741" t="str">
            <v>NO5</v>
          </cell>
          <cell r="C6741" t="str">
            <v>Biomass</v>
          </cell>
          <cell r="D6741" t="str">
            <v>2020</v>
          </cell>
          <cell r="E6741">
            <v>4500</v>
          </cell>
        </row>
        <row r="6742">
          <cell r="A6742" t="str">
            <v>Norway NO5</v>
          </cell>
          <cell r="B6742" t="str">
            <v>NO5</v>
          </cell>
          <cell r="C6742" t="str">
            <v>Biomass</v>
          </cell>
          <cell r="D6742" t="str">
            <v>2021</v>
          </cell>
          <cell r="E6742">
            <v>4500</v>
          </cell>
        </row>
        <row r="6743">
          <cell r="A6743" t="str">
            <v>Norway NO5</v>
          </cell>
          <cell r="B6743" t="str">
            <v>NO5</v>
          </cell>
          <cell r="C6743" t="str">
            <v>Biomass</v>
          </cell>
          <cell r="D6743" t="str">
            <v>2022</v>
          </cell>
          <cell r="E6743">
            <v>4500</v>
          </cell>
        </row>
        <row r="6744">
          <cell r="A6744" t="str">
            <v>Norway NO5</v>
          </cell>
          <cell r="B6744" t="str">
            <v>NO5</v>
          </cell>
          <cell r="C6744" t="str">
            <v>Biomass</v>
          </cell>
          <cell r="D6744" t="str">
            <v>2023</v>
          </cell>
          <cell r="E6744">
            <v>4500</v>
          </cell>
        </row>
        <row r="6745">
          <cell r="A6745" t="str">
            <v>Norway NO5</v>
          </cell>
          <cell r="B6745" t="str">
            <v>NO5</v>
          </cell>
          <cell r="C6745" t="str">
            <v>Biomass</v>
          </cell>
          <cell r="D6745" t="str">
            <v>2024</v>
          </cell>
          <cell r="E6745">
            <v>4500</v>
          </cell>
        </row>
        <row r="6746">
          <cell r="A6746" t="str">
            <v>Norway NO5</v>
          </cell>
          <cell r="B6746" t="str">
            <v>NO5</v>
          </cell>
          <cell r="C6746" t="str">
            <v>Biomass</v>
          </cell>
          <cell r="D6746" t="str">
            <v>2025</v>
          </cell>
          <cell r="E6746">
            <v>4500</v>
          </cell>
        </row>
        <row r="6747">
          <cell r="A6747" t="str">
            <v>Norway NO5</v>
          </cell>
          <cell r="B6747" t="str">
            <v>NO5</v>
          </cell>
          <cell r="C6747" t="str">
            <v>Biomass</v>
          </cell>
          <cell r="D6747" t="str">
            <v>2026</v>
          </cell>
          <cell r="E6747">
            <v>4500</v>
          </cell>
        </row>
        <row r="6748">
          <cell r="A6748" t="str">
            <v>Norway NO5</v>
          </cell>
          <cell r="B6748" t="str">
            <v>NO5</v>
          </cell>
          <cell r="C6748" t="str">
            <v>Biomass</v>
          </cell>
          <cell r="D6748" t="str">
            <v>2027</v>
          </cell>
          <cell r="E6748">
            <v>4500</v>
          </cell>
        </row>
        <row r="6749">
          <cell r="A6749" t="str">
            <v>Norway NO5</v>
          </cell>
          <cell r="B6749" t="str">
            <v>NO5</v>
          </cell>
          <cell r="C6749" t="str">
            <v>Biomass</v>
          </cell>
          <cell r="D6749" t="str">
            <v>2028</v>
          </cell>
          <cell r="E6749">
            <v>4500</v>
          </cell>
        </row>
        <row r="6750">
          <cell r="A6750" t="str">
            <v>Norway NO5</v>
          </cell>
          <cell r="B6750" t="str">
            <v>NO5</v>
          </cell>
          <cell r="C6750" t="str">
            <v>Biomass</v>
          </cell>
          <cell r="D6750" t="str">
            <v>2029</v>
          </cell>
          <cell r="E6750">
            <v>4500</v>
          </cell>
        </row>
        <row r="6751">
          <cell r="A6751" t="str">
            <v>Norway NO5</v>
          </cell>
          <cell r="B6751" t="str">
            <v>NO5</v>
          </cell>
          <cell r="C6751" t="str">
            <v>Biomass</v>
          </cell>
          <cell r="D6751" t="str">
            <v>2030</v>
          </cell>
          <cell r="E6751">
            <v>4500</v>
          </cell>
        </row>
        <row r="6752">
          <cell r="A6752" t="str">
            <v>Norway NO5</v>
          </cell>
          <cell r="B6752" t="str">
            <v>NO5</v>
          </cell>
          <cell r="C6752" t="str">
            <v>Biomass</v>
          </cell>
          <cell r="D6752" t="str">
            <v>2031</v>
          </cell>
          <cell r="E6752">
            <v>4500</v>
          </cell>
        </row>
        <row r="6753">
          <cell r="A6753" t="str">
            <v>Norway NO5</v>
          </cell>
          <cell r="B6753" t="str">
            <v>NO5</v>
          </cell>
          <cell r="C6753" t="str">
            <v>Biomass</v>
          </cell>
          <cell r="D6753" t="str">
            <v>2032</v>
          </cell>
          <cell r="E6753">
            <v>4500</v>
          </cell>
        </row>
        <row r="6754">
          <cell r="A6754" t="str">
            <v>Norway NO5</v>
          </cell>
          <cell r="B6754" t="str">
            <v>NO5</v>
          </cell>
          <cell r="C6754" t="str">
            <v>Biomass</v>
          </cell>
          <cell r="D6754" t="str">
            <v>2033</v>
          </cell>
          <cell r="E6754">
            <v>4500</v>
          </cell>
        </row>
        <row r="6755">
          <cell r="A6755" t="str">
            <v>Norway NO5</v>
          </cell>
          <cell r="B6755" t="str">
            <v>NO5</v>
          </cell>
          <cell r="C6755" t="str">
            <v>Biomass</v>
          </cell>
          <cell r="D6755" t="str">
            <v>2034</v>
          </cell>
          <cell r="E6755">
            <v>4500</v>
          </cell>
        </row>
        <row r="6756">
          <cell r="A6756" t="str">
            <v>Norway NO5</v>
          </cell>
          <cell r="B6756" t="str">
            <v>NO5</v>
          </cell>
          <cell r="C6756" t="str">
            <v>Biomass</v>
          </cell>
          <cell r="D6756" t="str">
            <v>2035</v>
          </cell>
          <cell r="E6756">
            <v>4500</v>
          </cell>
        </row>
        <row r="6757">
          <cell r="A6757" t="str">
            <v>Norway NO5</v>
          </cell>
          <cell r="B6757" t="str">
            <v>NO5</v>
          </cell>
          <cell r="C6757" t="str">
            <v>Biomass</v>
          </cell>
          <cell r="D6757" t="str">
            <v>2036</v>
          </cell>
          <cell r="E6757">
            <v>4500</v>
          </cell>
        </row>
        <row r="6758">
          <cell r="A6758" t="str">
            <v>Norway NO5</v>
          </cell>
          <cell r="B6758" t="str">
            <v>NO5</v>
          </cell>
          <cell r="C6758" t="str">
            <v>Biomass</v>
          </cell>
          <cell r="D6758" t="str">
            <v>2037</v>
          </cell>
          <cell r="E6758">
            <v>4500</v>
          </cell>
        </row>
        <row r="6759">
          <cell r="A6759" t="str">
            <v>Norway NO5</v>
          </cell>
          <cell r="B6759" t="str">
            <v>NO5</v>
          </cell>
          <cell r="C6759" t="str">
            <v>Biomass</v>
          </cell>
          <cell r="D6759" t="str">
            <v>2038</v>
          </cell>
          <cell r="E6759">
            <v>4500</v>
          </cell>
        </row>
        <row r="6760">
          <cell r="A6760" t="str">
            <v>Norway NO5</v>
          </cell>
          <cell r="B6760" t="str">
            <v>NO5</v>
          </cell>
          <cell r="C6760" t="str">
            <v>Biomass</v>
          </cell>
          <cell r="D6760" t="str">
            <v>2039</v>
          </cell>
          <cell r="E6760">
            <v>4500</v>
          </cell>
        </row>
        <row r="6761">
          <cell r="A6761" t="str">
            <v>Norway NO5</v>
          </cell>
          <cell r="B6761" t="str">
            <v>NO5</v>
          </cell>
          <cell r="C6761" t="str">
            <v>Biomass</v>
          </cell>
          <cell r="D6761" t="str">
            <v>2040</v>
          </cell>
          <cell r="E6761">
            <v>4500</v>
          </cell>
        </row>
        <row r="6762">
          <cell r="A6762" t="str">
            <v>Norway NO5</v>
          </cell>
          <cell r="B6762" t="str">
            <v>NO5</v>
          </cell>
          <cell r="C6762" t="str">
            <v>Biomass</v>
          </cell>
          <cell r="D6762" t="str">
            <v>2041</v>
          </cell>
          <cell r="E6762">
            <v>4500</v>
          </cell>
        </row>
        <row r="6763">
          <cell r="A6763" t="str">
            <v>Norway NO5</v>
          </cell>
          <cell r="B6763" t="str">
            <v>NO5</v>
          </cell>
          <cell r="C6763" t="str">
            <v>Biomass</v>
          </cell>
          <cell r="D6763" t="str">
            <v>2042</v>
          </cell>
          <cell r="E6763">
            <v>4500</v>
          </cell>
        </row>
        <row r="6764">
          <cell r="A6764" t="str">
            <v>Norway NO5</v>
          </cell>
          <cell r="B6764" t="str">
            <v>NO5</v>
          </cell>
          <cell r="C6764" t="str">
            <v>Biomass</v>
          </cell>
          <cell r="D6764" t="str">
            <v>2043</v>
          </cell>
          <cell r="E6764">
            <v>4500</v>
          </cell>
        </row>
        <row r="6765">
          <cell r="A6765" t="str">
            <v>Norway NO5</v>
          </cell>
          <cell r="B6765" t="str">
            <v>NO5</v>
          </cell>
          <cell r="C6765" t="str">
            <v>Biomass</v>
          </cell>
          <cell r="D6765" t="str">
            <v>2044</v>
          </cell>
          <cell r="E6765">
            <v>4500</v>
          </cell>
        </row>
        <row r="6766">
          <cell r="A6766" t="str">
            <v>Norway NO5</v>
          </cell>
          <cell r="B6766" t="str">
            <v>NO5</v>
          </cell>
          <cell r="C6766" t="str">
            <v>Biomass</v>
          </cell>
          <cell r="D6766" t="str">
            <v>2045</v>
          </cell>
          <cell r="E6766">
            <v>4500</v>
          </cell>
        </row>
        <row r="6767">
          <cell r="A6767" t="str">
            <v>Norway NO5</v>
          </cell>
          <cell r="B6767" t="str">
            <v>NO5</v>
          </cell>
          <cell r="C6767" t="str">
            <v>Biomass</v>
          </cell>
          <cell r="D6767" t="str">
            <v>2046</v>
          </cell>
          <cell r="E6767">
            <v>4500</v>
          </cell>
        </row>
        <row r="6768">
          <cell r="A6768" t="str">
            <v>Norway NO5</v>
          </cell>
          <cell r="B6768" t="str">
            <v>NO5</v>
          </cell>
          <cell r="C6768" t="str">
            <v>Biomass</v>
          </cell>
          <cell r="D6768" t="str">
            <v>2047</v>
          </cell>
          <cell r="E6768">
            <v>4500</v>
          </cell>
        </row>
        <row r="6769">
          <cell r="A6769" t="str">
            <v>Norway NO5</v>
          </cell>
          <cell r="B6769" t="str">
            <v>NO5</v>
          </cell>
          <cell r="C6769" t="str">
            <v>Biomass</v>
          </cell>
          <cell r="D6769" t="str">
            <v>2048</v>
          </cell>
          <cell r="E6769">
            <v>4500</v>
          </cell>
        </row>
        <row r="6770">
          <cell r="A6770" t="str">
            <v>Norway NO5</v>
          </cell>
          <cell r="B6770" t="str">
            <v>NO5</v>
          </cell>
          <cell r="C6770" t="str">
            <v>Biomass</v>
          </cell>
          <cell r="D6770" t="str">
            <v>2049</v>
          </cell>
          <cell r="E6770">
            <v>4500</v>
          </cell>
        </row>
        <row r="6771">
          <cell r="A6771" t="str">
            <v>Norway NO5</v>
          </cell>
          <cell r="B6771" t="str">
            <v>NO5</v>
          </cell>
          <cell r="C6771" t="str">
            <v>Biomass</v>
          </cell>
          <cell r="D6771" t="str">
            <v>2050</v>
          </cell>
          <cell r="E6771">
            <v>4500</v>
          </cell>
        </row>
        <row r="6772">
          <cell r="A6772" t="str">
            <v>Poland</v>
          </cell>
          <cell r="B6772" t="str">
            <v>PL</v>
          </cell>
          <cell r="C6772" t="str">
            <v>Biomass</v>
          </cell>
          <cell r="D6772" t="str">
            <v>2018</v>
          </cell>
          <cell r="E6772">
            <v>4500</v>
          </cell>
        </row>
        <row r="6773">
          <cell r="A6773" t="str">
            <v>Poland</v>
          </cell>
          <cell r="B6773" t="str">
            <v>PL</v>
          </cell>
          <cell r="C6773" t="str">
            <v>Biomass</v>
          </cell>
          <cell r="D6773" t="str">
            <v>2019</v>
          </cell>
          <cell r="E6773">
            <v>4500</v>
          </cell>
        </row>
        <row r="6774">
          <cell r="A6774" t="str">
            <v>Poland</v>
          </cell>
          <cell r="B6774" t="str">
            <v>PL</v>
          </cell>
          <cell r="C6774" t="str">
            <v>Biomass</v>
          </cell>
          <cell r="D6774" t="str">
            <v>2020</v>
          </cell>
          <cell r="E6774">
            <v>4500</v>
          </cell>
        </row>
        <row r="6775">
          <cell r="A6775" t="str">
            <v>Poland</v>
          </cell>
          <cell r="B6775" t="str">
            <v>PL</v>
          </cell>
          <cell r="C6775" t="str">
            <v>Biomass</v>
          </cell>
          <cell r="D6775" t="str">
            <v>2021</v>
          </cell>
          <cell r="E6775">
            <v>4500</v>
          </cell>
        </row>
        <row r="6776">
          <cell r="A6776" t="str">
            <v>Poland</v>
          </cell>
          <cell r="B6776" t="str">
            <v>PL</v>
          </cell>
          <cell r="C6776" t="str">
            <v>Biomass</v>
          </cell>
          <cell r="D6776" t="str">
            <v>2022</v>
          </cell>
          <cell r="E6776">
            <v>4500</v>
          </cell>
        </row>
        <row r="6777">
          <cell r="A6777" t="str">
            <v>Poland</v>
          </cell>
          <cell r="B6777" t="str">
            <v>PL</v>
          </cell>
          <cell r="C6777" t="str">
            <v>Biomass</v>
          </cell>
          <cell r="D6777" t="str">
            <v>2023</v>
          </cell>
          <cell r="E6777">
            <v>4500</v>
          </cell>
        </row>
        <row r="6778">
          <cell r="A6778" t="str">
            <v>Poland</v>
          </cell>
          <cell r="B6778" t="str">
            <v>PL</v>
          </cell>
          <cell r="C6778" t="str">
            <v>Biomass</v>
          </cell>
          <cell r="D6778" t="str">
            <v>2024</v>
          </cell>
          <cell r="E6778">
            <v>4500</v>
          </cell>
        </row>
        <row r="6779">
          <cell r="A6779" t="str">
            <v>Poland</v>
          </cell>
          <cell r="B6779" t="str">
            <v>PL</v>
          </cell>
          <cell r="C6779" t="str">
            <v>Biomass</v>
          </cell>
          <cell r="D6779" t="str">
            <v>2025</v>
          </cell>
          <cell r="E6779">
            <v>4500</v>
          </cell>
        </row>
        <row r="6780">
          <cell r="A6780" t="str">
            <v>Poland</v>
          </cell>
          <cell r="B6780" t="str">
            <v>PL</v>
          </cell>
          <cell r="C6780" t="str">
            <v>Biomass</v>
          </cell>
          <cell r="D6780" t="str">
            <v>2026</v>
          </cell>
          <cell r="E6780">
            <v>4500</v>
          </cell>
        </row>
        <row r="6781">
          <cell r="A6781" t="str">
            <v>Poland</v>
          </cell>
          <cell r="B6781" t="str">
            <v>PL</v>
          </cell>
          <cell r="C6781" t="str">
            <v>Biomass</v>
          </cell>
          <cell r="D6781" t="str">
            <v>2027</v>
          </cell>
          <cell r="E6781">
            <v>4500</v>
          </cell>
        </row>
        <row r="6782">
          <cell r="A6782" t="str">
            <v>Poland</v>
          </cell>
          <cell r="B6782" t="str">
            <v>PL</v>
          </cell>
          <cell r="C6782" t="str">
            <v>Biomass</v>
          </cell>
          <cell r="D6782" t="str">
            <v>2028</v>
          </cell>
          <cell r="E6782">
            <v>4500</v>
          </cell>
        </row>
        <row r="6783">
          <cell r="A6783" t="str">
            <v>Poland</v>
          </cell>
          <cell r="B6783" t="str">
            <v>PL</v>
          </cell>
          <cell r="C6783" t="str">
            <v>Biomass</v>
          </cell>
          <cell r="D6783" t="str">
            <v>2029</v>
          </cell>
          <cell r="E6783">
            <v>4500</v>
          </cell>
        </row>
        <row r="6784">
          <cell r="A6784" t="str">
            <v>Poland</v>
          </cell>
          <cell r="B6784" t="str">
            <v>PL</v>
          </cell>
          <cell r="C6784" t="str">
            <v>Biomass</v>
          </cell>
          <cell r="D6784" t="str">
            <v>2030</v>
          </cell>
          <cell r="E6784">
            <v>4500</v>
          </cell>
        </row>
        <row r="6785">
          <cell r="A6785" t="str">
            <v>Poland</v>
          </cell>
          <cell r="B6785" t="str">
            <v>PL</v>
          </cell>
          <cell r="C6785" t="str">
            <v>Biomass</v>
          </cell>
          <cell r="D6785" t="str">
            <v>2031</v>
          </cell>
          <cell r="E6785">
            <v>4500</v>
          </cell>
        </row>
        <row r="6786">
          <cell r="A6786" t="str">
            <v>Poland</v>
          </cell>
          <cell r="B6786" t="str">
            <v>PL</v>
          </cell>
          <cell r="C6786" t="str">
            <v>Biomass</v>
          </cell>
          <cell r="D6786" t="str">
            <v>2032</v>
          </cell>
          <cell r="E6786">
            <v>4500</v>
          </cell>
        </row>
        <row r="6787">
          <cell r="A6787" t="str">
            <v>Poland</v>
          </cell>
          <cell r="B6787" t="str">
            <v>PL</v>
          </cell>
          <cell r="C6787" t="str">
            <v>Biomass</v>
          </cell>
          <cell r="D6787" t="str">
            <v>2033</v>
          </cell>
          <cell r="E6787">
            <v>4500</v>
          </cell>
        </row>
        <row r="6788">
          <cell r="A6788" t="str">
            <v>Poland</v>
          </cell>
          <cell r="B6788" t="str">
            <v>PL</v>
          </cell>
          <cell r="C6788" t="str">
            <v>Biomass</v>
          </cell>
          <cell r="D6788" t="str">
            <v>2034</v>
          </cell>
          <cell r="E6788">
            <v>4500</v>
          </cell>
        </row>
        <row r="6789">
          <cell r="A6789" t="str">
            <v>Poland</v>
          </cell>
          <cell r="B6789" t="str">
            <v>PL</v>
          </cell>
          <cell r="C6789" t="str">
            <v>Biomass</v>
          </cell>
          <cell r="D6789" t="str">
            <v>2035</v>
          </cell>
          <cell r="E6789">
            <v>4500</v>
          </cell>
        </row>
        <row r="6790">
          <cell r="A6790" t="str">
            <v>Poland</v>
          </cell>
          <cell r="B6790" t="str">
            <v>PL</v>
          </cell>
          <cell r="C6790" t="str">
            <v>Biomass</v>
          </cell>
          <cell r="D6790" t="str">
            <v>2036</v>
          </cell>
          <cell r="E6790">
            <v>4500</v>
          </cell>
        </row>
        <row r="6791">
          <cell r="A6791" t="str">
            <v>Poland</v>
          </cell>
          <cell r="B6791" t="str">
            <v>PL</v>
          </cell>
          <cell r="C6791" t="str">
            <v>Biomass</v>
          </cell>
          <cell r="D6791" t="str">
            <v>2037</v>
          </cell>
          <cell r="E6791">
            <v>4500</v>
          </cell>
        </row>
        <row r="6792">
          <cell r="A6792" t="str">
            <v>Poland</v>
          </cell>
          <cell r="B6792" t="str">
            <v>PL</v>
          </cell>
          <cell r="C6792" t="str">
            <v>Biomass</v>
          </cell>
          <cell r="D6792" t="str">
            <v>2038</v>
          </cell>
          <cell r="E6792">
            <v>4500</v>
          </cell>
        </row>
        <row r="6793">
          <cell r="A6793" t="str">
            <v>Poland</v>
          </cell>
          <cell r="B6793" t="str">
            <v>PL</v>
          </cell>
          <cell r="C6793" t="str">
            <v>Biomass</v>
          </cell>
          <cell r="D6793" t="str">
            <v>2039</v>
          </cell>
          <cell r="E6793">
            <v>4500</v>
          </cell>
        </row>
        <row r="6794">
          <cell r="A6794" t="str">
            <v>Poland</v>
          </cell>
          <cell r="B6794" t="str">
            <v>PL</v>
          </cell>
          <cell r="C6794" t="str">
            <v>Biomass</v>
          </cell>
          <cell r="D6794" t="str">
            <v>2040</v>
          </cell>
          <cell r="E6794">
            <v>4500</v>
          </cell>
        </row>
        <row r="6795">
          <cell r="A6795" t="str">
            <v>Poland</v>
          </cell>
          <cell r="B6795" t="str">
            <v>PL</v>
          </cell>
          <cell r="C6795" t="str">
            <v>Biomass</v>
          </cell>
          <cell r="D6795" t="str">
            <v>2041</v>
          </cell>
          <cell r="E6795">
            <v>4500</v>
          </cell>
        </row>
        <row r="6796">
          <cell r="A6796" t="str">
            <v>Poland</v>
          </cell>
          <cell r="B6796" t="str">
            <v>PL</v>
          </cell>
          <cell r="C6796" t="str">
            <v>Biomass</v>
          </cell>
          <cell r="D6796" t="str">
            <v>2042</v>
          </cell>
          <cell r="E6796">
            <v>4500</v>
          </cell>
        </row>
        <row r="6797">
          <cell r="A6797" t="str">
            <v>Poland</v>
          </cell>
          <cell r="B6797" t="str">
            <v>PL</v>
          </cell>
          <cell r="C6797" t="str">
            <v>Biomass</v>
          </cell>
          <cell r="D6797" t="str">
            <v>2043</v>
          </cell>
          <cell r="E6797">
            <v>4500</v>
          </cell>
        </row>
        <row r="6798">
          <cell r="A6798" t="str">
            <v>Poland</v>
          </cell>
          <cell r="B6798" t="str">
            <v>PL</v>
          </cell>
          <cell r="C6798" t="str">
            <v>Biomass</v>
          </cell>
          <cell r="D6798" t="str">
            <v>2044</v>
          </cell>
          <cell r="E6798">
            <v>4500</v>
          </cell>
        </row>
        <row r="6799">
          <cell r="A6799" t="str">
            <v>Poland</v>
          </cell>
          <cell r="B6799" t="str">
            <v>PL</v>
          </cell>
          <cell r="C6799" t="str">
            <v>Biomass</v>
          </cell>
          <cell r="D6799" t="str">
            <v>2045</v>
          </cell>
          <cell r="E6799">
            <v>4500</v>
          </cell>
        </row>
        <row r="6800">
          <cell r="A6800" t="str">
            <v>Poland</v>
          </cell>
          <cell r="B6800" t="str">
            <v>PL</v>
          </cell>
          <cell r="C6800" t="str">
            <v>Biomass</v>
          </cell>
          <cell r="D6800" t="str">
            <v>2046</v>
          </cell>
          <cell r="E6800">
            <v>4500</v>
          </cell>
        </row>
        <row r="6801">
          <cell r="A6801" t="str">
            <v>Poland</v>
          </cell>
          <cell r="B6801" t="str">
            <v>PL</v>
          </cell>
          <cell r="C6801" t="str">
            <v>Biomass</v>
          </cell>
          <cell r="D6801" t="str">
            <v>2047</v>
          </cell>
          <cell r="E6801">
            <v>4500</v>
          </cell>
        </row>
        <row r="6802">
          <cell r="A6802" t="str">
            <v>Poland</v>
          </cell>
          <cell r="B6802" t="str">
            <v>PL</v>
          </cell>
          <cell r="C6802" t="str">
            <v>Biomass</v>
          </cell>
          <cell r="D6802" t="str">
            <v>2048</v>
          </cell>
          <cell r="E6802">
            <v>4500</v>
          </cell>
        </row>
        <row r="6803">
          <cell r="A6803" t="str">
            <v>Poland</v>
          </cell>
          <cell r="B6803" t="str">
            <v>PL</v>
          </cell>
          <cell r="C6803" t="str">
            <v>Biomass</v>
          </cell>
          <cell r="D6803" t="str">
            <v>2049</v>
          </cell>
          <cell r="E6803">
            <v>4500</v>
          </cell>
        </row>
        <row r="6804">
          <cell r="A6804" t="str">
            <v>Poland</v>
          </cell>
          <cell r="B6804" t="str">
            <v>PL</v>
          </cell>
          <cell r="C6804" t="str">
            <v>Biomass</v>
          </cell>
          <cell r="D6804" t="str">
            <v>2050</v>
          </cell>
          <cell r="E6804">
            <v>4500</v>
          </cell>
        </row>
        <row r="6805">
          <cell r="A6805" t="str">
            <v>Portugal</v>
          </cell>
          <cell r="B6805" t="str">
            <v>PT</v>
          </cell>
          <cell r="C6805" t="str">
            <v>Biomass</v>
          </cell>
          <cell r="D6805" t="str">
            <v>2018</v>
          </cell>
          <cell r="E6805">
            <v>4500</v>
          </cell>
        </row>
        <row r="6806">
          <cell r="A6806" t="str">
            <v>Portugal</v>
          </cell>
          <cell r="B6806" t="str">
            <v>PT</v>
          </cell>
          <cell r="C6806" t="str">
            <v>Biomass</v>
          </cell>
          <cell r="D6806" t="str">
            <v>2019</v>
          </cell>
          <cell r="E6806">
            <v>4500</v>
          </cell>
        </row>
        <row r="6807">
          <cell r="A6807" t="str">
            <v>Portugal</v>
          </cell>
          <cell r="B6807" t="str">
            <v>PT</v>
          </cell>
          <cell r="C6807" t="str">
            <v>Biomass</v>
          </cell>
          <cell r="D6807" t="str">
            <v>2020</v>
          </cell>
          <cell r="E6807">
            <v>4500</v>
          </cell>
        </row>
        <row r="6808">
          <cell r="A6808" t="str">
            <v>Portugal</v>
          </cell>
          <cell r="B6808" t="str">
            <v>PT</v>
          </cell>
          <cell r="C6808" t="str">
            <v>Biomass</v>
          </cell>
          <cell r="D6808" t="str">
            <v>2021</v>
          </cell>
          <cell r="E6808">
            <v>4500</v>
          </cell>
        </row>
        <row r="6809">
          <cell r="A6809" t="str">
            <v>Portugal</v>
          </cell>
          <cell r="B6809" t="str">
            <v>PT</v>
          </cell>
          <cell r="C6809" t="str">
            <v>Biomass</v>
          </cell>
          <cell r="D6809" t="str">
            <v>2022</v>
          </cell>
          <cell r="E6809">
            <v>4500</v>
          </cell>
        </row>
        <row r="6810">
          <cell r="A6810" t="str">
            <v>Portugal</v>
          </cell>
          <cell r="B6810" t="str">
            <v>PT</v>
          </cell>
          <cell r="C6810" t="str">
            <v>Biomass</v>
          </cell>
          <cell r="D6810" t="str">
            <v>2023</v>
          </cell>
          <cell r="E6810">
            <v>4500</v>
          </cell>
        </row>
        <row r="6811">
          <cell r="A6811" t="str">
            <v>Portugal</v>
          </cell>
          <cell r="B6811" t="str">
            <v>PT</v>
          </cell>
          <cell r="C6811" t="str">
            <v>Biomass</v>
          </cell>
          <cell r="D6811" t="str">
            <v>2024</v>
          </cell>
          <cell r="E6811">
            <v>4500</v>
          </cell>
        </row>
        <row r="6812">
          <cell r="A6812" t="str">
            <v>Portugal</v>
          </cell>
          <cell r="B6812" t="str">
            <v>PT</v>
          </cell>
          <cell r="C6812" t="str">
            <v>Biomass</v>
          </cell>
          <cell r="D6812" t="str">
            <v>2025</v>
          </cell>
          <cell r="E6812">
            <v>4500</v>
          </cell>
        </row>
        <row r="6813">
          <cell r="A6813" t="str">
            <v>Portugal</v>
          </cell>
          <cell r="B6813" t="str">
            <v>PT</v>
          </cell>
          <cell r="C6813" t="str">
            <v>Biomass</v>
          </cell>
          <cell r="D6813" t="str">
            <v>2026</v>
          </cell>
          <cell r="E6813">
            <v>4500</v>
          </cell>
        </row>
        <row r="6814">
          <cell r="A6814" t="str">
            <v>Portugal</v>
          </cell>
          <cell r="B6814" t="str">
            <v>PT</v>
          </cell>
          <cell r="C6814" t="str">
            <v>Biomass</v>
          </cell>
          <cell r="D6814" t="str">
            <v>2027</v>
          </cell>
          <cell r="E6814">
            <v>4500</v>
          </cell>
        </row>
        <row r="6815">
          <cell r="A6815" t="str">
            <v>Portugal</v>
          </cell>
          <cell r="B6815" t="str">
            <v>PT</v>
          </cell>
          <cell r="C6815" t="str">
            <v>Biomass</v>
          </cell>
          <cell r="D6815" t="str">
            <v>2028</v>
          </cell>
          <cell r="E6815">
            <v>4500</v>
          </cell>
        </row>
        <row r="6816">
          <cell r="A6816" t="str">
            <v>Portugal</v>
          </cell>
          <cell r="B6816" t="str">
            <v>PT</v>
          </cell>
          <cell r="C6816" t="str">
            <v>Biomass</v>
          </cell>
          <cell r="D6816" t="str">
            <v>2029</v>
          </cell>
          <cell r="E6816">
            <v>4500</v>
          </cell>
        </row>
        <row r="6817">
          <cell r="A6817" t="str">
            <v>Portugal</v>
          </cell>
          <cell r="B6817" t="str">
            <v>PT</v>
          </cell>
          <cell r="C6817" t="str">
            <v>Biomass</v>
          </cell>
          <cell r="D6817" t="str">
            <v>2030</v>
          </cell>
          <cell r="E6817">
            <v>4500</v>
          </cell>
        </row>
        <row r="6818">
          <cell r="A6818" t="str">
            <v>Portugal</v>
          </cell>
          <cell r="B6818" t="str">
            <v>PT</v>
          </cell>
          <cell r="C6818" t="str">
            <v>Biomass</v>
          </cell>
          <cell r="D6818" t="str">
            <v>2031</v>
          </cell>
          <cell r="E6818">
            <v>4500</v>
          </cell>
        </row>
        <row r="6819">
          <cell r="A6819" t="str">
            <v>Portugal</v>
          </cell>
          <cell r="B6819" t="str">
            <v>PT</v>
          </cell>
          <cell r="C6819" t="str">
            <v>Biomass</v>
          </cell>
          <cell r="D6819" t="str">
            <v>2032</v>
          </cell>
          <cell r="E6819">
            <v>4500</v>
          </cell>
        </row>
        <row r="6820">
          <cell r="A6820" t="str">
            <v>Portugal</v>
          </cell>
          <cell r="B6820" t="str">
            <v>PT</v>
          </cell>
          <cell r="C6820" t="str">
            <v>Biomass</v>
          </cell>
          <cell r="D6820" t="str">
            <v>2033</v>
          </cell>
          <cell r="E6820">
            <v>4500</v>
          </cell>
        </row>
        <row r="6821">
          <cell r="A6821" t="str">
            <v>Portugal</v>
          </cell>
          <cell r="B6821" t="str">
            <v>PT</v>
          </cell>
          <cell r="C6821" t="str">
            <v>Biomass</v>
          </cell>
          <cell r="D6821" t="str">
            <v>2034</v>
          </cell>
          <cell r="E6821">
            <v>4500</v>
          </cell>
        </row>
        <row r="6822">
          <cell r="A6822" t="str">
            <v>Portugal</v>
          </cell>
          <cell r="B6822" t="str">
            <v>PT</v>
          </cell>
          <cell r="C6822" t="str">
            <v>Biomass</v>
          </cell>
          <cell r="D6822" t="str">
            <v>2035</v>
          </cell>
          <cell r="E6822">
            <v>4500</v>
          </cell>
        </row>
        <row r="6823">
          <cell r="A6823" t="str">
            <v>Portugal</v>
          </cell>
          <cell r="B6823" t="str">
            <v>PT</v>
          </cell>
          <cell r="C6823" t="str">
            <v>Biomass</v>
          </cell>
          <cell r="D6823" t="str">
            <v>2036</v>
          </cell>
          <cell r="E6823">
            <v>4500</v>
          </cell>
        </row>
        <row r="6824">
          <cell r="A6824" t="str">
            <v>Portugal</v>
          </cell>
          <cell r="B6824" t="str">
            <v>PT</v>
          </cell>
          <cell r="C6824" t="str">
            <v>Biomass</v>
          </cell>
          <cell r="D6824" t="str">
            <v>2037</v>
          </cell>
          <cell r="E6824">
            <v>4500</v>
          </cell>
        </row>
        <row r="6825">
          <cell r="A6825" t="str">
            <v>Portugal</v>
          </cell>
          <cell r="B6825" t="str">
            <v>PT</v>
          </cell>
          <cell r="C6825" t="str">
            <v>Biomass</v>
          </cell>
          <cell r="D6825" t="str">
            <v>2038</v>
          </cell>
          <cell r="E6825">
            <v>4500</v>
          </cell>
        </row>
        <row r="6826">
          <cell r="A6826" t="str">
            <v>Portugal</v>
          </cell>
          <cell r="B6826" t="str">
            <v>PT</v>
          </cell>
          <cell r="C6826" t="str">
            <v>Biomass</v>
          </cell>
          <cell r="D6826" t="str">
            <v>2039</v>
          </cell>
          <cell r="E6826">
            <v>4500</v>
          </cell>
        </row>
        <row r="6827">
          <cell r="A6827" t="str">
            <v>Portugal</v>
          </cell>
          <cell r="B6827" t="str">
            <v>PT</v>
          </cell>
          <cell r="C6827" t="str">
            <v>Biomass</v>
          </cell>
          <cell r="D6827" t="str">
            <v>2040</v>
          </cell>
          <cell r="E6827">
            <v>4500</v>
          </cell>
        </row>
        <row r="6828">
          <cell r="A6828" t="str">
            <v>Portugal</v>
          </cell>
          <cell r="B6828" t="str">
            <v>PT</v>
          </cell>
          <cell r="C6828" t="str">
            <v>Biomass</v>
          </cell>
          <cell r="D6828" t="str">
            <v>2041</v>
          </cell>
          <cell r="E6828">
            <v>4500</v>
          </cell>
        </row>
        <row r="6829">
          <cell r="A6829" t="str">
            <v>Portugal</v>
          </cell>
          <cell r="B6829" t="str">
            <v>PT</v>
          </cell>
          <cell r="C6829" t="str">
            <v>Biomass</v>
          </cell>
          <cell r="D6829" t="str">
            <v>2042</v>
          </cell>
          <cell r="E6829">
            <v>4500</v>
          </cell>
        </row>
        <row r="6830">
          <cell r="A6830" t="str">
            <v>Portugal</v>
          </cell>
          <cell r="B6830" t="str">
            <v>PT</v>
          </cell>
          <cell r="C6830" t="str">
            <v>Biomass</v>
          </cell>
          <cell r="D6830" t="str">
            <v>2043</v>
          </cell>
          <cell r="E6830">
            <v>4500</v>
          </cell>
        </row>
        <row r="6831">
          <cell r="A6831" t="str">
            <v>Portugal</v>
          </cell>
          <cell r="B6831" t="str">
            <v>PT</v>
          </cell>
          <cell r="C6831" t="str">
            <v>Biomass</v>
          </cell>
          <cell r="D6831" t="str">
            <v>2044</v>
          </cell>
          <cell r="E6831">
            <v>4500</v>
          </cell>
        </row>
        <row r="6832">
          <cell r="A6832" t="str">
            <v>Portugal</v>
          </cell>
          <cell r="B6832" t="str">
            <v>PT</v>
          </cell>
          <cell r="C6832" t="str">
            <v>Biomass</v>
          </cell>
          <cell r="D6832" t="str">
            <v>2045</v>
          </cell>
          <cell r="E6832">
            <v>4500</v>
          </cell>
        </row>
        <row r="6833">
          <cell r="A6833" t="str">
            <v>Portugal</v>
          </cell>
          <cell r="B6833" t="str">
            <v>PT</v>
          </cell>
          <cell r="C6833" t="str">
            <v>Biomass</v>
          </cell>
          <cell r="D6833" t="str">
            <v>2046</v>
          </cell>
          <cell r="E6833">
            <v>4500</v>
          </cell>
        </row>
        <row r="6834">
          <cell r="A6834" t="str">
            <v>Portugal</v>
          </cell>
          <cell r="B6834" t="str">
            <v>PT</v>
          </cell>
          <cell r="C6834" t="str">
            <v>Biomass</v>
          </cell>
          <cell r="D6834" t="str">
            <v>2047</v>
          </cell>
          <cell r="E6834">
            <v>4500</v>
          </cell>
        </row>
        <row r="6835">
          <cell r="A6835" t="str">
            <v>Portugal</v>
          </cell>
          <cell r="B6835" t="str">
            <v>PT</v>
          </cell>
          <cell r="C6835" t="str">
            <v>Biomass</v>
          </cell>
          <cell r="D6835" t="str">
            <v>2048</v>
          </cell>
          <cell r="E6835">
            <v>4500</v>
          </cell>
        </row>
        <row r="6836">
          <cell r="A6836" t="str">
            <v>Portugal</v>
          </cell>
          <cell r="B6836" t="str">
            <v>PT</v>
          </cell>
          <cell r="C6836" t="str">
            <v>Biomass</v>
          </cell>
          <cell r="D6836" t="str">
            <v>2049</v>
          </cell>
          <cell r="E6836">
            <v>4500</v>
          </cell>
        </row>
        <row r="6837">
          <cell r="A6837" t="str">
            <v>Portugal</v>
          </cell>
          <cell r="B6837" t="str">
            <v>PT</v>
          </cell>
          <cell r="C6837" t="str">
            <v>Biomass</v>
          </cell>
          <cell r="D6837" t="str">
            <v>2050</v>
          </cell>
          <cell r="E6837">
            <v>4500</v>
          </cell>
        </row>
        <row r="6838">
          <cell r="A6838" t="str">
            <v>Romania</v>
          </cell>
          <cell r="B6838" t="str">
            <v>RO</v>
          </cell>
          <cell r="C6838" t="str">
            <v>Biomass</v>
          </cell>
          <cell r="D6838" t="str">
            <v>2018</v>
          </cell>
          <cell r="E6838">
            <v>4500</v>
          </cell>
        </row>
        <row r="6839">
          <cell r="A6839" t="str">
            <v>Romania</v>
          </cell>
          <cell r="B6839" t="str">
            <v>RO</v>
          </cell>
          <cell r="C6839" t="str">
            <v>Biomass</v>
          </cell>
          <cell r="D6839" t="str">
            <v>2019</v>
          </cell>
          <cell r="E6839">
            <v>4500</v>
          </cell>
        </row>
        <row r="6840">
          <cell r="A6840" t="str">
            <v>Romania</v>
          </cell>
          <cell r="B6840" t="str">
            <v>RO</v>
          </cell>
          <cell r="C6840" t="str">
            <v>Biomass</v>
          </cell>
          <cell r="D6840" t="str">
            <v>2020</v>
          </cell>
          <cell r="E6840">
            <v>4500</v>
          </cell>
        </row>
        <row r="6841">
          <cell r="A6841" t="str">
            <v>Romania</v>
          </cell>
          <cell r="B6841" t="str">
            <v>RO</v>
          </cell>
          <cell r="C6841" t="str">
            <v>Biomass</v>
          </cell>
          <cell r="D6841" t="str">
            <v>2021</v>
          </cell>
          <cell r="E6841">
            <v>4500</v>
          </cell>
        </row>
        <row r="6842">
          <cell r="A6842" t="str">
            <v>Romania</v>
          </cell>
          <cell r="B6842" t="str">
            <v>RO</v>
          </cell>
          <cell r="C6842" t="str">
            <v>Biomass</v>
          </cell>
          <cell r="D6842" t="str">
            <v>2022</v>
          </cell>
          <cell r="E6842">
            <v>4500</v>
          </cell>
        </row>
        <row r="6843">
          <cell r="A6843" t="str">
            <v>Romania</v>
          </cell>
          <cell r="B6843" t="str">
            <v>RO</v>
          </cell>
          <cell r="C6843" t="str">
            <v>Biomass</v>
          </cell>
          <cell r="D6843" t="str">
            <v>2023</v>
          </cell>
          <cell r="E6843">
            <v>4500</v>
          </cell>
        </row>
        <row r="6844">
          <cell r="A6844" t="str">
            <v>Romania</v>
          </cell>
          <cell r="B6844" t="str">
            <v>RO</v>
          </cell>
          <cell r="C6844" t="str">
            <v>Biomass</v>
          </cell>
          <cell r="D6844" t="str">
            <v>2024</v>
          </cell>
          <cell r="E6844">
            <v>4500</v>
          </cell>
        </row>
        <row r="6845">
          <cell r="A6845" t="str">
            <v>Romania</v>
          </cell>
          <cell r="B6845" t="str">
            <v>RO</v>
          </cell>
          <cell r="C6845" t="str">
            <v>Biomass</v>
          </cell>
          <cell r="D6845" t="str">
            <v>2025</v>
          </cell>
          <cell r="E6845">
            <v>4500</v>
          </cell>
        </row>
        <row r="6846">
          <cell r="A6846" t="str">
            <v>Romania</v>
          </cell>
          <cell r="B6846" t="str">
            <v>RO</v>
          </cell>
          <cell r="C6846" t="str">
            <v>Biomass</v>
          </cell>
          <cell r="D6846" t="str">
            <v>2026</v>
          </cell>
          <cell r="E6846">
            <v>4500</v>
          </cell>
        </row>
        <row r="6847">
          <cell r="A6847" t="str">
            <v>Romania</v>
          </cell>
          <cell r="B6847" t="str">
            <v>RO</v>
          </cell>
          <cell r="C6847" t="str">
            <v>Biomass</v>
          </cell>
          <cell r="D6847" t="str">
            <v>2027</v>
          </cell>
          <cell r="E6847">
            <v>4500</v>
          </cell>
        </row>
        <row r="6848">
          <cell r="A6848" t="str">
            <v>Romania</v>
          </cell>
          <cell r="B6848" t="str">
            <v>RO</v>
          </cell>
          <cell r="C6848" t="str">
            <v>Biomass</v>
          </cell>
          <cell r="D6848" t="str">
            <v>2028</v>
          </cell>
          <cell r="E6848">
            <v>4500</v>
          </cell>
        </row>
        <row r="6849">
          <cell r="A6849" t="str">
            <v>Romania</v>
          </cell>
          <cell r="B6849" t="str">
            <v>RO</v>
          </cell>
          <cell r="C6849" t="str">
            <v>Biomass</v>
          </cell>
          <cell r="D6849" t="str">
            <v>2029</v>
          </cell>
          <cell r="E6849">
            <v>4500</v>
          </cell>
        </row>
        <row r="6850">
          <cell r="A6850" t="str">
            <v>Romania</v>
          </cell>
          <cell r="B6850" t="str">
            <v>RO</v>
          </cell>
          <cell r="C6850" t="str">
            <v>Biomass</v>
          </cell>
          <cell r="D6850" t="str">
            <v>2030</v>
          </cell>
          <cell r="E6850">
            <v>4500</v>
          </cell>
        </row>
        <row r="6851">
          <cell r="A6851" t="str">
            <v>Romania</v>
          </cell>
          <cell r="B6851" t="str">
            <v>RO</v>
          </cell>
          <cell r="C6851" t="str">
            <v>Biomass</v>
          </cell>
          <cell r="D6851" t="str">
            <v>2031</v>
          </cell>
          <cell r="E6851">
            <v>4500</v>
          </cell>
        </row>
        <row r="6852">
          <cell r="A6852" t="str">
            <v>Romania</v>
          </cell>
          <cell r="B6852" t="str">
            <v>RO</v>
          </cell>
          <cell r="C6852" t="str">
            <v>Biomass</v>
          </cell>
          <cell r="D6852" t="str">
            <v>2032</v>
          </cell>
          <cell r="E6852">
            <v>4500</v>
          </cell>
        </row>
        <row r="6853">
          <cell r="A6853" t="str">
            <v>Romania</v>
          </cell>
          <cell r="B6853" t="str">
            <v>RO</v>
          </cell>
          <cell r="C6853" t="str">
            <v>Biomass</v>
          </cell>
          <cell r="D6853" t="str">
            <v>2033</v>
          </cell>
          <cell r="E6853">
            <v>4500</v>
          </cell>
        </row>
        <row r="6854">
          <cell r="A6854" t="str">
            <v>Romania</v>
          </cell>
          <cell r="B6854" t="str">
            <v>RO</v>
          </cell>
          <cell r="C6854" t="str">
            <v>Biomass</v>
          </cell>
          <cell r="D6854" t="str">
            <v>2034</v>
          </cell>
          <cell r="E6854">
            <v>4500</v>
          </cell>
        </row>
        <row r="6855">
          <cell r="A6855" t="str">
            <v>Romania</v>
          </cell>
          <cell r="B6855" t="str">
            <v>RO</v>
          </cell>
          <cell r="C6855" t="str">
            <v>Biomass</v>
          </cell>
          <cell r="D6855" t="str">
            <v>2035</v>
          </cell>
          <cell r="E6855">
            <v>4500</v>
          </cell>
        </row>
        <row r="6856">
          <cell r="A6856" t="str">
            <v>Romania</v>
          </cell>
          <cell r="B6856" t="str">
            <v>RO</v>
          </cell>
          <cell r="C6856" t="str">
            <v>Biomass</v>
          </cell>
          <cell r="D6856" t="str">
            <v>2036</v>
          </cell>
          <cell r="E6856">
            <v>4500</v>
          </cell>
        </row>
        <row r="6857">
          <cell r="A6857" t="str">
            <v>Romania</v>
          </cell>
          <cell r="B6857" t="str">
            <v>RO</v>
          </cell>
          <cell r="C6857" t="str">
            <v>Biomass</v>
          </cell>
          <cell r="D6857" t="str">
            <v>2037</v>
          </cell>
          <cell r="E6857">
            <v>4500</v>
          </cell>
        </row>
        <row r="6858">
          <cell r="A6858" t="str">
            <v>Romania</v>
          </cell>
          <cell r="B6858" t="str">
            <v>RO</v>
          </cell>
          <cell r="C6858" t="str">
            <v>Biomass</v>
          </cell>
          <cell r="D6858" t="str">
            <v>2038</v>
          </cell>
          <cell r="E6858">
            <v>4500</v>
          </cell>
        </row>
        <row r="6859">
          <cell r="A6859" t="str">
            <v>Romania</v>
          </cell>
          <cell r="B6859" t="str">
            <v>RO</v>
          </cell>
          <cell r="C6859" t="str">
            <v>Biomass</v>
          </cell>
          <cell r="D6859" t="str">
            <v>2039</v>
          </cell>
          <cell r="E6859">
            <v>4500</v>
          </cell>
        </row>
        <row r="6860">
          <cell r="A6860" t="str">
            <v>Romania</v>
          </cell>
          <cell r="B6860" t="str">
            <v>RO</v>
          </cell>
          <cell r="C6860" t="str">
            <v>Biomass</v>
          </cell>
          <cell r="D6860" t="str">
            <v>2040</v>
          </cell>
          <cell r="E6860">
            <v>4500</v>
          </cell>
        </row>
        <row r="6861">
          <cell r="A6861" t="str">
            <v>Romania</v>
          </cell>
          <cell r="B6861" t="str">
            <v>RO</v>
          </cell>
          <cell r="C6861" t="str">
            <v>Biomass</v>
          </cell>
          <cell r="D6861" t="str">
            <v>2041</v>
          </cell>
          <cell r="E6861">
            <v>4500</v>
          </cell>
        </row>
        <row r="6862">
          <cell r="A6862" t="str">
            <v>Romania</v>
          </cell>
          <cell r="B6862" t="str">
            <v>RO</v>
          </cell>
          <cell r="C6862" t="str">
            <v>Biomass</v>
          </cell>
          <cell r="D6862" t="str">
            <v>2042</v>
          </cell>
          <cell r="E6862">
            <v>4500</v>
          </cell>
        </row>
        <row r="6863">
          <cell r="A6863" t="str">
            <v>Romania</v>
          </cell>
          <cell r="B6863" t="str">
            <v>RO</v>
          </cell>
          <cell r="C6863" t="str">
            <v>Biomass</v>
          </cell>
          <cell r="D6863" t="str">
            <v>2043</v>
          </cell>
          <cell r="E6863">
            <v>4500</v>
          </cell>
        </row>
        <row r="6864">
          <cell r="A6864" t="str">
            <v>Romania</v>
          </cell>
          <cell r="B6864" t="str">
            <v>RO</v>
          </cell>
          <cell r="C6864" t="str">
            <v>Biomass</v>
          </cell>
          <cell r="D6864" t="str">
            <v>2044</v>
          </cell>
          <cell r="E6864">
            <v>4500</v>
          </cell>
        </row>
        <row r="6865">
          <cell r="A6865" t="str">
            <v>Romania</v>
          </cell>
          <cell r="B6865" t="str">
            <v>RO</v>
          </cell>
          <cell r="C6865" t="str">
            <v>Biomass</v>
          </cell>
          <cell r="D6865" t="str">
            <v>2045</v>
          </cell>
          <cell r="E6865">
            <v>4500</v>
          </cell>
        </row>
        <row r="6866">
          <cell r="A6866" t="str">
            <v>Romania</v>
          </cell>
          <cell r="B6866" t="str">
            <v>RO</v>
          </cell>
          <cell r="C6866" t="str">
            <v>Biomass</v>
          </cell>
          <cell r="D6866" t="str">
            <v>2046</v>
          </cell>
          <cell r="E6866">
            <v>4500</v>
          </cell>
        </row>
        <row r="6867">
          <cell r="A6867" t="str">
            <v>Romania</v>
          </cell>
          <cell r="B6867" t="str">
            <v>RO</v>
          </cell>
          <cell r="C6867" t="str">
            <v>Biomass</v>
          </cell>
          <cell r="D6867" t="str">
            <v>2047</v>
          </cell>
          <cell r="E6867">
            <v>4500</v>
          </cell>
        </row>
        <row r="6868">
          <cell r="A6868" t="str">
            <v>Romania</v>
          </cell>
          <cell r="B6868" t="str">
            <v>RO</v>
          </cell>
          <cell r="C6868" t="str">
            <v>Biomass</v>
          </cell>
          <cell r="D6868" t="str">
            <v>2048</v>
          </cell>
          <cell r="E6868">
            <v>4500</v>
          </cell>
        </row>
        <row r="6869">
          <cell r="A6869" t="str">
            <v>Romania</v>
          </cell>
          <cell r="B6869" t="str">
            <v>RO</v>
          </cell>
          <cell r="C6869" t="str">
            <v>Biomass</v>
          </cell>
          <cell r="D6869" t="str">
            <v>2049</v>
          </cell>
          <cell r="E6869">
            <v>4500</v>
          </cell>
        </row>
        <row r="6870">
          <cell r="A6870" t="str">
            <v>Romania</v>
          </cell>
          <cell r="B6870" t="str">
            <v>RO</v>
          </cell>
          <cell r="C6870" t="str">
            <v>Biomass</v>
          </cell>
          <cell r="D6870" t="str">
            <v>2050</v>
          </cell>
          <cell r="E6870">
            <v>4500</v>
          </cell>
        </row>
        <row r="6871">
          <cell r="A6871" t="str">
            <v>Serbia</v>
          </cell>
          <cell r="B6871" t="str">
            <v>RS</v>
          </cell>
          <cell r="C6871" t="str">
            <v>Biomass</v>
          </cell>
          <cell r="D6871" t="str">
            <v>2018</v>
          </cell>
          <cell r="E6871">
            <v>4500</v>
          </cell>
        </row>
        <row r="6872">
          <cell r="A6872" t="str">
            <v>Serbia</v>
          </cell>
          <cell r="B6872" t="str">
            <v>RS</v>
          </cell>
          <cell r="C6872" t="str">
            <v>Biomass</v>
          </cell>
          <cell r="D6872" t="str">
            <v>2019</v>
          </cell>
          <cell r="E6872">
            <v>4500</v>
          </cell>
        </row>
        <row r="6873">
          <cell r="A6873" t="str">
            <v>Serbia</v>
          </cell>
          <cell r="B6873" t="str">
            <v>RS</v>
          </cell>
          <cell r="C6873" t="str">
            <v>Biomass</v>
          </cell>
          <cell r="D6873" t="str">
            <v>2020</v>
          </cell>
          <cell r="E6873">
            <v>4500</v>
          </cell>
        </row>
        <row r="6874">
          <cell r="A6874" t="str">
            <v>Serbia</v>
          </cell>
          <cell r="B6874" t="str">
            <v>RS</v>
          </cell>
          <cell r="C6874" t="str">
            <v>Biomass</v>
          </cell>
          <cell r="D6874" t="str">
            <v>2021</v>
          </cell>
          <cell r="E6874">
            <v>4500</v>
          </cell>
        </row>
        <row r="6875">
          <cell r="A6875" t="str">
            <v>Serbia</v>
          </cell>
          <cell r="B6875" t="str">
            <v>RS</v>
          </cell>
          <cell r="C6875" t="str">
            <v>Biomass</v>
          </cell>
          <cell r="D6875" t="str">
            <v>2022</v>
          </cell>
          <cell r="E6875">
            <v>4500</v>
          </cell>
        </row>
        <row r="6876">
          <cell r="A6876" t="str">
            <v>Serbia</v>
          </cell>
          <cell r="B6876" t="str">
            <v>RS</v>
          </cell>
          <cell r="C6876" t="str">
            <v>Biomass</v>
          </cell>
          <cell r="D6876" t="str">
            <v>2023</v>
          </cell>
          <cell r="E6876">
            <v>4500</v>
          </cell>
        </row>
        <row r="6877">
          <cell r="A6877" t="str">
            <v>Serbia</v>
          </cell>
          <cell r="B6877" t="str">
            <v>RS</v>
          </cell>
          <cell r="C6877" t="str">
            <v>Biomass</v>
          </cell>
          <cell r="D6877" t="str">
            <v>2024</v>
          </cell>
          <cell r="E6877">
            <v>4500</v>
          </cell>
        </row>
        <row r="6878">
          <cell r="A6878" t="str">
            <v>Serbia</v>
          </cell>
          <cell r="B6878" t="str">
            <v>RS</v>
          </cell>
          <cell r="C6878" t="str">
            <v>Biomass</v>
          </cell>
          <cell r="D6878" t="str">
            <v>2025</v>
          </cell>
          <cell r="E6878">
            <v>4500</v>
          </cell>
        </row>
        <row r="6879">
          <cell r="A6879" t="str">
            <v>Serbia</v>
          </cell>
          <cell r="B6879" t="str">
            <v>RS</v>
          </cell>
          <cell r="C6879" t="str">
            <v>Biomass</v>
          </cell>
          <cell r="D6879" t="str">
            <v>2026</v>
          </cell>
          <cell r="E6879">
            <v>4500</v>
          </cell>
        </row>
        <row r="6880">
          <cell r="A6880" t="str">
            <v>Serbia</v>
          </cell>
          <cell r="B6880" t="str">
            <v>RS</v>
          </cell>
          <cell r="C6880" t="str">
            <v>Biomass</v>
          </cell>
          <cell r="D6880" t="str">
            <v>2027</v>
          </cell>
          <cell r="E6880">
            <v>4500</v>
          </cell>
        </row>
        <row r="6881">
          <cell r="A6881" t="str">
            <v>Serbia</v>
          </cell>
          <cell r="B6881" t="str">
            <v>RS</v>
          </cell>
          <cell r="C6881" t="str">
            <v>Biomass</v>
          </cell>
          <cell r="D6881" t="str">
            <v>2028</v>
          </cell>
          <cell r="E6881">
            <v>4500</v>
          </cell>
        </row>
        <row r="6882">
          <cell r="A6882" t="str">
            <v>Serbia</v>
          </cell>
          <cell r="B6882" t="str">
            <v>RS</v>
          </cell>
          <cell r="C6882" t="str">
            <v>Biomass</v>
          </cell>
          <cell r="D6882" t="str">
            <v>2029</v>
          </cell>
          <cell r="E6882">
            <v>4500</v>
          </cell>
        </row>
        <row r="6883">
          <cell r="A6883" t="str">
            <v>Serbia</v>
          </cell>
          <cell r="B6883" t="str">
            <v>RS</v>
          </cell>
          <cell r="C6883" t="str">
            <v>Biomass</v>
          </cell>
          <cell r="D6883" t="str">
            <v>2030</v>
          </cell>
          <cell r="E6883">
            <v>4500</v>
          </cell>
        </row>
        <row r="6884">
          <cell r="A6884" t="str">
            <v>Serbia</v>
          </cell>
          <cell r="B6884" t="str">
            <v>RS</v>
          </cell>
          <cell r="C6884" t="str">
            <v>Biomass</v>
          </cell>
          <cell r="D6884" t="str">
            <v>2031</v>
          </cell>
          <cell r="E6884">
            <v>4500</v>
          </cell>
        </row>
        <row r="6885">
          <cell r="A6885" t="str">
            <v>Serbia</v>
          </cell>
          <cell r="B6885" t="str">
            <v>RS</v>
          </cell>
          <cell r="C6885" t="str">
            <v>Biomass</v>
          </cell>
          <cell r="D6885" t="str">
            <v>2032</v>
          </cell>
          <cell r="E6885">
            <v>4500</v>
          </cell>
        </row>
        <row r="6886">
          <cell r="A6886" t="str">
            <v>Serbia</v>
          </cell>
          <cell r="B6886" t="str">
            <v>RS</v>
          </cell>
          <cell r="C6886" t="str">
            <v>Biomass</v>
          </cell>
          <cell r="D6886" t="str">
            <v>2033</v>
          </cell>
          <cell r="E6886">
            <v>4500</v>
          </cell>
        </row>
        <row r="6887">
          <cell r="A6887" t="str">
            <v>Serbia</v>
          </cell>
          <cell r="B6887" t="str">
            <v>RS</v>
          </cell>
          <cell r="C6887" t="str">
            <v>Biomass</v>
          </cell>
          <cell r="D6887" t="str">
            <v>2034</v>
          </cell>
          <cell r="E6887">
            <v>4500</v>
          </cell>
        </row>
        <row r="6888">
          <cell r="A6888" t="str">
            <v>Serbia</v>
          </cell>
          <cell r="B6888" t="str">
            <v>RS</v>
          </cell>
          <cell r="C6888" t="str">
            <v>Biomass</v>
          </cell>
          <cell r="D6888" t="str">
            <v>2035</v>
          </cell>
          <cell r="E6888">
            <v>4500</v>
          </cell>
        </row>
        <row r="6889">
          <cell r="A6889" t="str">
            <v>Serbia</v>
          </cell>
          <cell r="B6889" t="str">
            <v>RS</v>
          </cell>
          <cell r="C6889" t="str">
            <v>Biomass</v>
          </cell>
          <cell r="D6889" t="str">
            <v>2036</v>
          </cell>
          <cell r="E6889">
            <v>4500</v>
          </cell>
        </row>
        <row r="6890">
          <cell r="A6890" t="str">
            <v>Serbia</v>
          </cell>
          <cell r="B6890" t="str">
            <v>RS</v>
          </cell>
          <cell r="C6890" t="str">
            <v>Biomass</v>
          </cell>
          <cell r="D6890" t="str">
            <v>2037</v>
          </cell>
          <cell r="E6890">
            <v>4500</v>
          </cell>
        </row>
        <row r="6891">
          <cell r="A6891" t="str">
            <v>Serbia</v>
          </cell>
          <cell r="B6891" t="str">
            <v>RS</v>
          </cell>
          <cell r="C6891" t="str">
            <v>Biomass</v>
          </cell>
          <cell r="D6891" t="str">
            <v>2038</v>
          </cell>
          <cell r="E6891">
            <v>4500</v>
          </cell>
        </row>
        <row r="6892">
          <cell r="A6892" t="str">
            <v>Serbia</v>
          </cell>
          <cell r="B6892" t="str">
            <v>RS</v>
          </cell>
          <cell r="C6892" t="str">
            <v>Biomass</v>
          </cell>
          <cell r="D6892" t="str">
            <v>2039</v>
          </cell>
          <cell r="E6892">
            <v>4500</v>
          </cell>
        </row>
        <row r="6893">
          <cell r="A6893" t="str">
            <v>Serbia</v>
          </cell>
          <cell r="B6893" t="str">
            <v>RS</v>
          </cell>
          <cell r="C6893" t="str">
            <v>Biomass</v>
          </cell>
          <cell r="D6893" t="str">
            <v>2040</v>
          </cell>
          <cell r="E6893">
            <v>4500</v>
          </cell>
        </row>
        <row r="6894">
          <cell r="A6894" t="str">
            <v>Serbia</v>
          </cell>
          <cell r="B6894" t="str">
            <v>RS</v>
          </cell>
          <cell r="C6894" t="str">
            <v>Biomass</v>
          </cell>
          <cell r="D6894" t="str">
            <v>2041</v>
          </cell>
          <cell r="E6894">
            <v>4500</v>
          </cell>
        </row>
        <row r="6895">
          <cell r="A6895" t="str">
            <v>Serbia</v>
          </cell>
          <cell r="B6895" t="str">
            <v>RS</v>
          </cell>
          <cell r="C6895" t="str">
            <v>Biomass</v>
          </cell>
          <cell r="D6895" t="str">
            <v>2042</v>
          </cell>
          <cell r="E6895">
            <v>4500</v>
          </cell>
        </row>
        <row r="6896">
          <cell r="A6896" t="str">
            <v>Serbia</v>
          </cell>
          <cell r="B6896" t="str">
            <v>RS</v>
          </cell>
          <cell r="C6896" t="str">
            <v>Biomass</v>
          </cell>
          <cell r="D6896" t="str">
            <v>2043</v>
          </cell>
          <cell r="E6896">
            <v>4500</v>
          </cell>
        </row>
        <row r="6897">
          <cell r="A6897" t="str">
            <v>Serbia</v>
          </cell>
          <cell r="B6897" t="str">
            <v>RS</v>
          </cell>
          <cell r="C6897" t="str">
            <v>Biomass</v>
          </cell>
          <cell r="D6897" t="str">
            <v>2044</v>
          </cell>
          <cell r="E6897">
            <v>4500</v>
          </cell>
        </row>
        <row r="6898">
          <cell r="A6898" t="str">
            <v>Serbia</v>
          </cell>
          <cell r="B6898" t="str">
            <v>RS</v>
          </cell>
          <cell r="C6898" t="str">
            <v>Biomass</v>
          </cell>
          <cell r="D6898" t="str">
            <v>2045</v>
          </cell>
          <cell r="E6898">
            <v>4500</v>
          </cell>
        </row>
        <row r="6899">
          <cell r="A6899" t="str">
            <v>Serbia</v>
          </cell>
          <cell r="B6899" t="str">
            <v>RS</v>
          </cell>
          <cell r="C6899" t="str">
            <v>Biomass</v>
          </cell>
          <cell r="D6899" t="str">
            <v>2046</v>
          </cell>
          <cell r="E6899">
            <v>4500</v>
          </cell>
        </row>
        <row r="6900">
          <cell r="A6900" t="str">
            <v>Serbia</v>
          </cell>
          <cell r="B6900" t="str">
            <v>RS</v>
          </cell>
          <cell r="C6900" t="str">
            <v>Biomass</v>
          </cell>
          <cell r="D6900" t="str">
            <v>2047</v>
          </cell>
          <cell r="E6900">
            <v>4500</v>
          </cell>
        </row>
        <row r="6901">
          <cell r="A6901" t="str">
            <v>Serbia</v>
          </cell>
          <cell r="B6901" t="str">
            <v>RS</v>
          </cell>
          <cell r="C6901" t="str">
            <v>Biomass</v>
          </cell>
          <cell r="D6901" t="str">
            <v>2048</v>
          </cell>
          <cell r="E6901">
            <v>4500</v>
          </cell>
        </row>
        <row r="6902">
          <cell r="A6902" t="str">
            <v>Serbia</v>
          </cell>
          <cell r="B6902" t="str">
            <v>RS</v>
          </cell>
          <cell r="C6902" t="str">
            <v>Biomass</v>
          </cell>
          <cell r="D6902" t="str">
            <v>2049</v>
          </cell>
          <cell r="E6902">
            <v>4500</v>
          </cell>
        </row>
        <row r="6903">
          <cell r="A6903" t="str">
            <v>Serbia</v>
          </cell>
          <cell r="B6903" t="str">
            <v>RS</v>
          </cell>
          <cell r="C6903" t="str">
            <v>Biomass</v>
          </cell>
          <cell r="D6903" t="str">
            <v>2050</v>
          </cell>
          <cell r="E6903">
            <v>4500</v>
          </cell>
        </row>
        <row r="6904">
          <cell r="A6904" t="str">
            <v>Sweden</v>
          </cell>
          <cell r="B6904" t="str">
            <v>SE</v>
          </cell>
          <cell r="C6904" t="str">
            <v>Biomass</v>
          </cell>
          <cell r="D6904" t="str">
            <v>2018</v>
          </cell>
          <cell r="E6904">
            <v>4500</v>
          </cell>
        </row>
        <row r="6905">
          <cell r="A6905" t="str">
            <v>Sweden</v>
          </cell>
          <cell r="B6905" t="str">
            <v>SE</v>
          </cell>
          <cell r="C6905" t="str">
            <v>Biomass</v>
          </cell>
          <cell r="D6905" t="str">
            <v>2019</v>
          </cell>
          <cell r="E6905">
            <v>4500</v>
          </cell>
        </row>
        <row r="6906">
          <cell r="A6906" t="str">
            <v>Sweden</v>
          </cell>
          <cell r="B6906" t="str">
            <v>SE</v>
          </cell>
          <cell r="C6906" t="str">
            <v>Biomass</v>
          </cell>
          <cell r="D6906" t="str">
            <v>2020</v>
          </cell>
          <cell r="E6906">
            <v>4500</v>
          </cell>
        </row>
        <row r="6907">
          <cell r="A6907" t="str">
            <v>Sweden</v>
          </cell>
          <cell r="B6907" t="str">
            <v>SE</v>
          </cell>
          <cell r="C6907" t="str">
            <v>Biomass</v>
          </cell>
          <cell r="D6907" t="str">
            <v>2021</v>
          </cell>
          <cell r="E6907">
            <v>4500</v>
          </cell>
        </row>
        <row r="6908">
          <cell r="A6908" t="str">
            <v>Sweden</v>
          </cell>
          <cell r="B6908" t="str">
            <v>SE</v>
          </cell>
          <cell r="C6908" t="str">
            <v>Biomass</v>
          </cell>
          <cell r="D6908" t="str">
            <v>2022</v>
          </cell>
          <cell r="E6908">
            <v>4500</v>
          </cell>
        </row>
        <row r="6909">
          <cell r="A6909" t="str">
            <v>Sweden</v>
          </cell>
          <cell r="B6909" t="str">
            <v>SE</v>
          </cell>
          <cell r="C6909" t="str">
            <v>Biomass</v>
          </cell>
          <cell r="D6909" t="str">
            <v>2023</v>
          </cell>
          <cell r="E6909">
            <v>4500</v>
          </cell>
        </row>
        <row r="6910">
          <cell r="A6910" t="str">
            <v>Sweden</v>
          </cell>
          <cell r="B6910" t="str">
            <v>SE</v>
          </cell>
          <cell r="C6910" t="str">
            <v>Biomass</v>
          </cell>
          <cell r="D6910" t="str">
            <v>2024</v>
          </cell>
          <cell r="E6910">
            <v>4500</v>
          </cell>
        </row>
        <row r="6911">
          <cell r="A6911" t="str">
            <v>Sweden</v>
          </cell>
          <cell r="B6911" t="str">
            <v>SE</v>
          </cell>
          <cell r="C6911" t="str">
            <v>Biomass</v>
          </cell>
          <cell r="D6911" t="str">
            <v>2025</v>
          </cell>
          <cell r="E6911">
            <v>4500</v>
          </cell>
        </row>
        <row r="6912">
          <cell r="A6912" t="str">
            <v>Sweden</v>
          </cell>
          <cell r="B6912" t="str">
            <v>SE</v>
          </cell>
          <cell r="C6912" t="str">
            <v>Biomass</v>
          </cell>
          <cell r="D6912" t="str">
            <v>2026</v>
          </cell>
          <cell r="E6912">
            <v>4500</v>
          </cell>
        </row>
        <row r="6913">
          <cell r="A6913" t="str">
            <v>Sweden</v>
          </cell>
          <cell r="B6913" t="str">
            <v>SE</v>
          </cell>
          <cell r="C6913" t="str">
            <v>Biomass</v>
          </cell>
          <cell r="D6913" t="str">
            <v>2027</v>
          </cell>
          <cell r="E6913">
            <v>4500</v>
          </cell>
        </row>
        <row r="6914">
          <cell r="A6914" t="str">
            <v>Sweden</v>
          </cell>
          <cell r="B6914" t="str">
            <v>SE</v>
          </cell>
          <cell r="C6914" t="str">
            <v>Biomass</v>
          </cell>
          <cell r="D6914" t="str">
            <v>2028</v>
          </cell>
          <cell r="E6914">
            <v>4500</v>
          </cell>
        </row>
        <row r="6915">
          <cell r="A6915" t="str">
            <v>Sweden</v>
          </cell>
          <cell r="B6915" t="str">
            <v>SE</v>
          </cell>
          <cell r="C6915" t="str">
            <v>Biomass</v>
          </cell>
          <cell r="D6915" t="str">
            <v>2029</v>
          </cell>
          <cell r="E6915">
            <v>4500</v>
          </cell>
        </row>
        <row r="6916">
          <cell r="A6916" t="str">
            <v>Sweden</v>
          </cell>
          <cell r="B6916" t="str">
            <v>SE</v>
          </cell>
          <cell r="C6916" t="str">
            <v>Biomass</v>
          </cell>
          <cell r="D6916" t="str">
            <v>2030</v>
          </cell>
          <cell r="E6916">
            <v>4500</v>
          </cell>
        </row>
        <row r="6917">
          <cell r="A6917" t="str">
            <v>Sweden</v>
          </cell>
          <cell r="B6917" t="str">
            <v>SE</v>
          </cell>
          <cell r="C6917" t="str">
            <v>Biomass</v>
          </cell>
          <cell r="D6917" t="str">
            <v>2031</v>
          </cell>
          <cell r="E6917">
            <v>4500</v>
          </cell>
        </row>
        <row r="6918">
          <cell r="A6918" t="str">
            <v>Sweden</v>
          </cell>
          <cell r="B6918" t="str">
            <v>SE</v>
          </cell>
          <cell r="C6918" t="str">
            <v>Biomass</v>
          </cell>
          <cell r="D6918" t="str">
            <v>2032</v>
          </cell>
          <cell r="E6918">
            <v>4500</v>
          </cell>
        </row>
        <row r="6919">
          <cell r="A6919" t="str">
            <v>Sweden</v>
          </cell>
          <cell r="B6919" t="str">
            <v>SE</v>
          </cell>
          <cell r="C6919" t="str">
            <v>Biomass</v>
          </cell>
          <cell r="D6919" t="str">
            <v>2033</v>
          </cell>
          <cell r="E6919">
            <v>4500</v>
          </cell>
        </row>
        <row r="6920">
          <cell r="A6920" t="str">
            <v>Sweden</v>
          </cell>
          <cell r="B6920" t="str">
            <v>SE</v>
          </cell>
          <cell r="C6920" t="str">
            <v>Biomass</v>
          </cell>
          <cell r="D6920" t="str">
            <v>2034</v>
          </cell>
          <cell r="E6920">
            <v>4500</v>
          </cell>
        </row>
        <row r="6921">
          <cell r="A6921" t="str">
            <v>Sweden</v>
          </cell>
          <cell r="B6921" t="str">
            <v>SE</v>
          </cell>
          <cell r="C6921" t="str">
            <v>Biomass</v>
          </cell>
          <cell r="D6921" t="str">
            <v>2035</v>
          </cell>
          <cell r="E6921">
            <v>4500</v>
          </cell>
        </row>
        <row r="6922">
          <cell r="A6922" t="str">
            <v>Sweden</v>
          </cell>
          <cell r="B6922" t="str">
            <v>SE</v>
          </cell>
          <cell r="C6922" t="str">
            <v>Biomass</v>
          </cell>
          <cell r="D6922" t="str">
            <v>2036</v>
          </cell>
          <cell r="E6922">
            <v>4500</v>
          </cell>
        </row>
        <row r="6923">
          <cell r="A6923" t="str">
            <v>Sweden</v>
          </cell>
          <cell r="B6923" t="str">
            <v>SE</v>
          </cell>
          <cell r="C6923" t="str">
            <v>Biomass</v>
          </cell>
          <cell r="D6923" t="str">
            <v>2037</v>
          </cell>
          <cell r="E6923">
            <v>4500</v>
          </cell>
        </row>
        <row r="6924">
          <cell r="A6924" t="str">
            <v>Sweden</v>
          </cell>
          <cell r="B6924" t="str">
            <v>SE</v>
          </cell>
          <cell r="C6924" t="str">
            <v>Biomass</v>
          </cell>
          <cell r="D6924" t="str">
            <v>2038</v>
          </cell>
          <cell r="E6924">
            <v>4500</v>
          </cell>
        </row>
        <row r="6925">
          <cell r="A6925" t="str">
            <v>Sweden</v>
          </cell>
          <cell r="B6925" t="str">
            <v>SE</v>
          </cell>
          <cell r="C6925" t="str">
            <v>Biomass</v>
          </cell>
          <cell r="D6925" t="str">
            <v>2039</v>
          </cell>
          <cell r="E6925">
            <v>4500</v>
          </cell>
        </row>
        <row r="6926">
          <cell r="A6926" t="str">
            <v>Sweden</v>
          </cell>
          <cell r="B6926" t="str">
            <v>SE</v>
          </cell>
          <cell r="C6926" t="str">
            <v>Biomass</v>
          </cell>
          <cell r="D6926" t="str">
            <v>2040</v>
          </cell>
          <cell r="E6926">
            <v>4500</v>
          </cell>
        </row>
        <row r="6927">
          <cell r="A6927" t="str">
            <v>Sweden</v>
          </cell>
          <cell r="B6927" t="str">
            <v>SE</v>
          </cell>
          <cell r="C6927" t="str">
            <v>Biomass</v>
          </cell>
          <cell r="D6927" t="str">
            <v>2041</v>
          </cell>
          <cell r="E6927">
            <v>4500</v>
          </cell>
        </row>
        <row r="6928">
          <cell r="A6928" t="str">
            <v>Sweden</v>
          </cell>
          <cell r="B6928" t="str">
            <v>SE</v>
          </cell>
          <cell r="C6928" t="str">
            <v>Biomass</v>
          </cell>
          <cell r="D6928" t="str">
            <v>2042</v>
          </cell>
          <cell r="E6928">
            <v>4500</v>
          </cell>
        </row>
        <row r="6929">
          <cell r="A6929" t="str">
            <v>Sweden</v>
          </cell>
          <cell r="B6929" t="str">
            <v>SE</v>
          </cell>
          <cell r="C6929" t="str">
            <v>Biomass</v>
          </cell>
          <cell r="D6929" t="str">
            <v>2043</v>
          </cell>
          <cell r="E6929">
            <v>4500</v>
          </cell>
        </row>
        <row r="6930">
          <cell r="A6930" t="str">
            <v>Sweden</v>
          </cell>
          <cell r="B6930" t="str">
            <v>SE</v>
          </cell>
          <cell r="C6930" t="str">
            <v>Biomass</v>
          </cell>
          <cell r="D6930" t="str">
            <v>2044</v>
          </cell>
          <cell r="E6930">
            <v>4500</v>
          </cell>
        </row>
        <row r="6931">
          <cell r="A6931" t="str">
            <v>Sweden</v>
          </cell>
          <cell r="B6931" t="str">
            <v>SE</v>
          </cell>
          <cell r="C6931" t="str">
            <v>Biomass</v>
          </cell>
          <cell r="D6931" t="str">
            <v>2045</v>
          </cell>
          <cell r="E6931">
            <v>4500</v>
          </cell>
        </row>
        <row r="6932">
          <cell r="A6932" t="str">
            <v>Sweden</v>
          </cell>
          <cell r="B6932" t="str">
            <v>SE</v>
          </cell>
          <cell r="C6932" t="str">
            <v>Biomass</v>
          </cell>
          <cell r="D6932" t="str">
            <v>2046</v>
          </cell>
          <cell r="E6932">
            <v>4500</v>
          </cell>
        </row>
        <row r="6933">
          <cell r="A6933" t="str">
            <v>Sweden</v>
          </cell>
          <cell r="B6933" t="str">
            <v>SE</v>
          </cell>
          <cell r="C6933" t="str">
            <v>Biomass</v>
          </cell>
          <cell r="D6933" t="str">
            <v>2047</v>
          </cell>
          <cell r="E6933">
            <v>4500</v>
          </cell>
        </row>
        <row r="6934">
          <cell r="A6934" t="str">
            <v>Sweden</v>
          </cell>
          <cell r="B6934" t="str">
            <v>SE</v>
          </cell>
          <cell r="C6934" t="str">
            <v>Biomass</v>
          </cell>
          <cell r="D6934" t="str">
            <v>2048</v>
          </cell>
          <cell r="E6934">
            <v>4500</v>
          </cell>
        </row>
        <row r="6935">
          <cell r="A6935" t="str">
            <v>Sweden</v>
          </cell>
          <cell r="B6935" t="str">
            <v>SE</v>
          </cell>
          <cell r="C6935" t="str">
            <v>Biomass</v>
          </cell>
          <cell r="D6935" t="str">
            <v>2049</v>
          </cell>
          <cell r="E6935">
            <v>4500</v>
          </cell>
        </row>
        <row r="6936">
          <cell r="A6936" t="str">
            <v>Sweden</v>
          </cell>
          <cell r="B6936" t="str">
            <v>SE</v>
          </cell>
          <cell r="C6936" t="str">
            <v>Biomass</v>
          </cell>
          <cell r="D6936" t="str">
            <v>2050</v>
          </cell>
          <cell r="E6936">
            <v>4500</v>
          </cell>
        </row>
        <row r="6937">
          <cell r="A6937" t="str">
            <v>Sweden SE2</v>
          </cell>
          <cell r="B6937" t="str">
            <v>SE2</v>
          </cell>
          <cell r="C6937" t="str">
            <v>Biomass</v>
          </cell>
          <cell r="D6937" t="str">
            <v>2018</v>
          </cell>
          <cell r="E6937">
            <v>4500</v>
          </cell>
        </row>
        <row r="6938">
          <cell r="A6938" t="str">
            <v>Sweden SE2</v>
          </cell>
          <cell r="B6938" t="str">
            <v>SE2</v>
          </cell>
          <cell r="C6938" t="str">
            <v>Biomass</v>
          </cell>
          <cell r="D6938" t="str">
            <v>2019</v>
          </cell>
          <cell r="E6938">
            <v>4500</v>
          </cell>
        </row>
        <row r="6939">
          <cell r="A6939" t="str">
            <v>Sweden SE2</v>
          </cell>
          <cell r="B6939" t="str">
            <v>SE2</v>
          </cell>
          <cell r="C6939" t="str">
            <v>Biomass</v>
          </cell>
          <cell r="D6939" t="str">
            <v>2020</v>
          </cell>
          <cell r="E6939">
            <v>4500</v>
          </cell>
        </row>
        <row r="6940">
          <cell r="A6940" t="str">
            <v>Sweden SE2</v>
          </cell>
          <cell r="B6940" t="str">
            <v>SE2</v>
          </cell>
          <cell r="C6940" t="str">
            <v>Biomass</v>
          </cell>
          <cell r="D6940" t="str">
            <v>2021</v>
          </cell>
          <cell r="E6940">
            <v>4500</v>
          </cell>
        </row>
        <row r="6941">
          <cell r="A6941" t="str">
            <v>Sweden SE2</v>
          </cell>
          <cell r="B6941" t="str">
            <v>SE2</v>
          </cell>
          <cell r="C6941" t="str">
            <v>Biomass</v>
          </cell>
          <cell r="D6941" t="str">
            <v>2022</v>
          </cell>
          <cell r="E6941">
            <v>4500</v>
          </cell>
        </row>
        <row r="6942">
          <cell r="A6942" t="str">
            <v>Sweden SE2</v>
          </cell>
          <cell r="B6942" t="str">
            <v>SE2</v>
          </cell>
          <cell r="C6942" t="str">
            <v>Biomass</v>
          </cell>
          <cell r="D6942" t="str">
            <v>2023</v>
          </cell>
          <cell r="E6942">
            <v>4500</v>
          </cell>
        </row>
        <row r="6943">
          <cell r="A6943" t="str">
            <v>Sweden SE2</v>
          </cell>
          <cell r="B6943" t="str">
            <v>SE2</v>
          </cell>
          <cell r="C6943" t="str">
            <v>Biomass</v>
          </cell>
          <cell r="D6943" t="str">
            <v>2024</v>
          </cell>
          <cell r="E6943">
            <v>4500</v>
          </cell>
        </row>
        <row r="6944">
          <cell r="A6944" t="str">
            <v>Sweden SE2</v>
          </cell>
          <cell r="B6944" t="str">
            <v>SE2</v>
          </cell>
          <cell r="C6944" t="str">
            <v>Biomass</v>
          </cell>
          <cell r="D6944" t="str">
            <v>2025</v>
          </cell>
          <cell r="E6944">
            <v>4500</v>
          </cell>
        </row>
        <row r="6945">
          <cell r="A6945" t="str">
            <v>Sweden SE2</v>
          </cell>
          <cell r="B6945" t="str">
            <v>SE2</v>
          </cell>
          <cell r="C6945" t="str">
            <v>Biomass</v>
          </cell>
          <cell r="D6945" t="str">
            <v>2026</v>
          </cell>
          <cell r="E6945">
            <v>4500</v>
          </cell>
        </row>
        <row r="6946">
          <cell r="A6946" t="str">
            <v>Sweden SE2</v>
          </cell>
          <cell r="B6946" t="str">
            <v>SE2</v>
          </cell>
          <cell r="C6946" t="str">
            <v>Biomass</v>
          </cell>
          <cell r="D6946" t="str">
            <v>2027</v>
          </cell>
          <cell r="E6946">
            <v>4500</v>
          </cell>
        </row>
        <row r="6947">
          <cell r="A6947" t="str">
            <v>Sweden SE2</v>
          </cell>
          <cell r="B6947" t="str">
            <v>SE2</v>
          </cell>
          <cell r="C6947" t="str">
            <v>Biomass</v>
          </cell>
          <cell r="D6947" t="str">
            <v>2028</v>
          </cell>
          <cell r="E6947">
            <v>4500</v>
          </cell>
        </row>
        <row r="6948">
          <cell r="A6948" t="str">
            <v>Sweden SE2</v>
          </cell>
          <cell r="B6948" t="str">
            <v>SE2</v>
          </cell>
          <cell r="C6948" t="str">
            <v>Biomass</v>
          </cell>
          <cell r="D6948" t="str">
            <v>2029</v>
          </cell>
          <cell r="E6948">
            <v>4500</v>
          </cell>
        </row>
        <row r="6949">
          <cell r="A6949" t="str">
            <v>Sweden SE2</v>
          </cell>
          <cell r="B6949" t="str">
            <v>SE2</v>
          </cell>
          <cell r="C6949" t="str">
            <v>Biomass</v>
          </cell>
          <cell r="D6949" t="str">
            <v>2030</v>
          </cell>
          <cell r="E6949">
            <v>4500</v>
          </cell>
        </row>
        <row r="6950">
          <cell r="A6950" t="str">
            <v>Sweden SE2</v>
          </cell>
          <cell r="B6950" t="str">
            <v>SE2</v>
          </cell>
          <cell r="C6950" t="str">
            <v>Biomass</v>
          </cell>
          <cell r="D6950" t="str">
            <v>2031</v>
          </cell>
          <cell r="E6950">
            <v>4500</v>
          </cell>
        </row>
        <row r="6951">
          <cell r="A6951" t="str">
            <v>Sweden SE2</v>
          </cell>
          <cell r="B6951" t="str">
            <v>SE2</v>
          </cell>
          <cell r="C6951" t="str">
            <v>Biomass</v>
          </cell>
          <cell r="D6951" t="str">
            <v>2032</v>
          </cell>
          <cell r="E6951">
            <v>4500</v>
          </cell>
        </row>
        <row r="6952">
          <cell r="A6952" t="str">
            <v>Sweden SE2</v>
          </cell>
          <cell r="B6952" t="str">
            <v>SE2</v>
          </cell>
          <cell r="C6952" t="str">
            <v>Biomass</v>
          </cell>
          <cell r="D6952" t="str">
            <v>2033</v>
          </cell>
          <cell r="E6952">
            <v>4500</v>
          </cell>
        </row>
        <row r="6953">
          <cell r="A6953" t="str">
            <v>Sweden SE2</v>
          </cell>
          <cell r="B6953" t="str">
            <v>SE2</v>
          </cell>
          <cell r="C6953" t="str">
            <v>Biomass</v>
          </cell>
          <cell r="D6953" t="str">
            <v>2034</v>
          </cell>
          <cell r="E6953">
            <v>4500</v>
          </cell>
        </row>
        <row r="6954">
          <cell r="A6954" t="str">
            <v>Sweden SE2</v>
          </cell>
          <cell r="B6954" t="str">
            <v>SE2</v>
          </cell>
          <cell r="C6954" t="str">
            <v>Biomass</v>
          </cell>
          <cell r="D6954" t="str">
            <v>2035</v>
          </cell>
          <cell r="E6954">
            <v>4500</v>
          </cell>
        </row>
        <row r="6955">
          <cell r="A6955" t="str">
            <v>Sweden SE2</v>
          </cell>
          <cell r="B6955" t="str">
            <v>SE2</v>
          </cell>
          <cell r="C6955" t="str">
            <v>Biomass</v>
          </cell>
          <cell r="D6955" t="str">
            <v>2036</v>
          </cell>
          <cell r="E6955">
            <v>4500</v>
          </cell>
        </row>
        <row r="6956">
          <cell r="A6956" t="str">
            <v>Sweden SE2</v>
          </cell>
          <cell r="B6956" t="str">
            <v>SE2</v>
          </cell>
          <cell r="C6956" t="str">
            <v>Biomass</v>
          </cell>
          <cell r="D6956" t="str">
            <v>2037</v>
          </cell>
          <cell r="E6956">
            <v>4500</v>
          </cell>
        </row>
        <row r="6957">
          <cell r="A6957" t="str">
            <v>Sweden SE2</v>
          </cell>
          <cell r="B6957" t="str">
            <v>SE2</v>
          </cell>
          <cell r="C6957" t="str">
            <v>Biomass</v>
          </cell>
          <cell r="D6957" t="str">
            <v>2038</v>
          </cell>
          <cell r="E6957">
            <v>4500</v>
          </cell>
        </row>
        <row r="6958">
          <cell r="A6958" t="str">
            <v>Sweden SE2</v>
          </cell>
          <cell r="B6958" t="str">
            <v>SE2</v>
          </cell>
          <cell r="C6958" t="str">
            <v>Biomass</v>
          </cell>
          <cell r="D6958" t="str">
            <v>2039</v>
          </cell>
          <cell r="E6958">
            <v>4500</v>
          </cell>
        </row>
        <row r="6959">
          <cell r="A6959" t="str">
            <v>Sweden SE2</v>
          </cell>
          <cell r="B6959" t="str">
            <v>SE2</v>
          </cell>
          <cell r="C6959" t="str">
            <v>Biomass</v>
          </cell>
          <cell r="D6959" t="str">
            <v>2040</v>
          </cell>
          <cell r="E6959">
            <v>4500</v>
          </cell>
        </row>
        <row r="6960">
          <cell r="A6960" t="str">
            <v>Sweden SE2</v>
          </cell>
          <cell r="B6960" t="str">
            <v>SE2</v>
          </cell>
          <cell r="C6960" t="str">
            <v>Biomass</v>
          </cell>
          <cell r="D6960" t="str">
            <v>2041</v>
          </cell>
          <cell r="E6960">
            <v>4500</v>
          </cell>
        </row>
        <row r="6961">
          <cell r="A6961" t="str">
            <v>Sweden SE2</v>
          </cell>
          <cell r="B6961" t="str">
            <v>SE2</v>
          </cell>
          <cell r="C6961" t="str">
            <v>Biomass</v>
          </cell>
          <cell r="D6961" t="str">
            <v>2042</v>
          </cell>
          <cell r="E6961">
            <v>4500</v>
          </cell>
        </row>
        <row r="6962">
          <cell r="A6962" t="str">
            <v>Sweden SE2</v>
          </cell>
          <cell r="B6962" t="str">
            <v>SE2</v>
          </cell>
          <cell r="C6962" t="str">
            <v>Biomass</v>
          </cell>
          <cell r="D6962" t="str">
            <v>2043</v>
          </cell>
          <cell r="E6962">
            <v>4500</v>
          </cell>
        </row>
        <row r="6963">
          <cell r="A6963" t="str">
            <v>Sweden SE2</v>
          </cell>
          <cell r="B6963" t="str">
            <v>SE2</v>
          </cell>
          <cell r="C6963" t="str">
            <v>Biomass</v>
          </cell>
          <cell r="D6963" t="str">
            <v>2044</v>
          </cell>
          <cell r="E6963">
            <v>4500</v>
          </cell>
        </row>
        <row r="6964">
          <cell r="A6964" t="str">
            <v>Sweden SE2</v>
          </cell>
          <cell r="B6964" t="str">
            <v>SE2</v>
          </cell>
          <cell r="C6964" t="str">
            <v>Biomass</v>
          </cell>
          <cell r="D6964" t="str">
            <v>2045</v>
          </cell>
          <cell r="E6964">
            <v>4500</v>
          </cell>
        </row>
        <row r="6965">
          <cell r="A6965" t="str">
            <v>Sweden SE2</v>
          </cell>
          <cell r="B6965" t="str">
            <v>SE2</v>
          </cell>
          <cell r="C6965" t="str">
            <v>Biomass</v>
          </cell>
          <cell r="D6965" t="str">
            <v>2046</v>
          </cell>
          <cell r="E6965">
            <v>4500</v>
          </cell>
        </row>
        <row r="6966">
          <cell r="A6966" t="str">
            <v>Sweden SE2</v>
          </cell>
          <cell r="B6966" t="str">
            <v>SE2</v>
          </cell>
          <cell r="C6966" t="str">
            <v>Biomass</v>
          </cell>
          <cell r="D6966" t="str">
            <v>2047</v>
          </cell>
          <cell r="E6966">
            <v>4500</v>
          </cell>
        </row>
        <row r="6967">
          <cell r="A6967" t="str">
            <v>Sweden SE2</v>
          </cell>
          <cell r="B6967" t="str">
            <v>SE2</v>
          </cell>
          <cell r="C6967" t="str">
            <v>Biomass</v>
          </cell>
          <cell r="D6967" t="str">
            <v>2048</v>
          </cell>
          <cell r="E6967">
            <v>4500</v>
          </cell>
        </row>
        <row r="6968">
          <cell r="A6968" t="str">
            <v>Sweden SE2</v>
          </cell>
          <cell r="B6968" t="str">
            <v>SE2</v>
          </cell>
          <cell r="C6968" t="str">
            <v>Biomass</v>
          </cell>
          <cell r="D6968" t="str">
            <v>2049</v>
          </cell>
          <cell r="E6968">
            <v>4500</v>
          </cell>
        </row>
        <row r="6969">
          <cell r="A6969" t="str">
            <v>Sweden SE2</v>
          </cell>
          <cell r="B6969" t="str">
            <v>SE2</v>
          </cell>
          <cell r="C6969" t="str">
            <v>Biomass</v>
          </cell>
          <cell r="D6969" t="str">
            <v>2050</v>
          </cell>
          <cell r="E6969">
            <v>4500</v>
          </cell>
        </row>
        <row r="6970">
          <cell r="A6970" t="str">
            <v>Sweden SE3</v>
          </cell>
          <cell r="B6970" t="str">
            <v>SE3</v>
          </cell>
          <cell r="C6970" t="str">
            <v>Biomass</v>
          </cell>
          <cell r="D6970" t="str">
            <v>2018</v>
          </cell>
          <cell r="E6970">
            <v>4500</v>
          </cell>
        </row>
        <row r="6971">
          <cell r="A6971" t="str">
            <v>Sweden SE3</v>
          </cell>
          <cell r="B6971" t="str">
            <v>SE3</v>
          </cell>
          <cell r="C6971" t="str">
            <v>Biomass</v>
          </cell>
          <cell r="D6971" t="str">
            <v>2019</v>
          </cell>
          <cell r="E6971">
            <v>4500</v>
          </cell>
        </row>
        <row r="6972">
          <cell r="A6972" t="str">
            <v>Sweden SE3</v>
          </cell>
          <cell r="B6972" t="str">
            <v>SE3</v>
          </cell>
          <cell r="C6972" t="str">
            <v>Biomass</v>
          </cell>
          <cell r="D6972" t="str">
            <v>2020</v>
          </cell>
          <cell r="E6972">
            <v>4500</v>
          </cell>
        </row>
        <row r="6973">
          <cell r="A6973" t="str">
            <v>Sweden SE3</v>
          </cell>
          <cell r="B6973" t="str">
            <v>SE3</v>
          </cell>
          <cell r="C6973" t="str">
            <v>Biomass</v>
          </cell>
          <cell r="D6973" t="str">
            <v>2021</v>
          </cell>
          <cell r="E6973">
            <v>4500</v>
          </cell>
        </row>
        <row r="6974">
          <cell r="A6974" t="str">
            <v>Sweden SE3</v>
          </cell>
          <cell r="B6974" t="str">
            <v>SE3</v>
          </cell>
          <cell r="C6974" t="str">
            <v>Biomass</v>
          </cell>
          <cell r="D6974" t="str">
            <v>2022</v>
          </cell>
          <cell r="E6974">
            <v>4500</v>
          </cell>
        </row>
        <row r="6975">
          <cell r="A6975" t="str">
            <v>Sweden SE3</v>
          </cell>
          <cell r="B6975" t="str">
            <v>SE3</v>
          </cell>
          <cell r="C6975" t="str">
            <v>Biomass</v>
          </cell>
          <cell r="D6975" t="str">
            <v>2023</v>
          </cell>
          <cell r="E6975">
            <v>4500</v>
          </cell>
        </row>
        <row r="6976">
          <cell r="A6976" t="str">
            <v>Sweden SE3</v>
          </cell>
          <cell r="B6976" t="str">
            <v>SE3</v>
          </cell>
          <cell r="C6976" t="str">
            <v>Biomass</v>
          </cell>
          <cell r="D6976" t="str">
            <v>2024</v>
          </cell>
          <cell r="E6976">
            <v>4500</v>
          </cell>
        </row>
        <row r="6977">
          <cell r="A6977" t="str">
            <v>Sweden SE3</v>
          </cell>
          <cell r="B6977" t="str">
            <v>SE3</v>
          </cell>
          <cell r="C6977" t="str">
            <v>Biomass</v>
          </cell>
          <cell r="D6977" t="str">
            <v>2025</v>
          </cell>
          <cell r="E6977">
            <v>4500</v>
          </cell>
        </row>
        <row r="6978">
          <cell r="A6978" t="str">
            <v>Sweden SE3</v>
          </cell>
          <cell r="B6978" t="str">
            <v>SE3</v>
          </cell>
          <cell r="C6978" t="str">
            <v>Biomass</v>
          </cell>
          <cell r="D6978" t="str">
            <v>2026</v>
          </cell>
          <cell r="E6978">
            <v>4500</v>
          </cell>
        </row>
        <row r="6979">
          <cell r="A6979" t="str">
            <v>Sweden SE3</v>
          </cell>
          <cell r="B6979" t="str">
            <v>SE3</v>
          </cell>
          <cell r="C6979" t="str">
            <v>Biomass</v>
          </cell>
          <cell r="D6979" t="str">
            <v>2027</v>
          </cell>
          <cell r="E6979">
            <v>4500</v>
          </cell>
        </row>
        <row r="6980">
          <cell r="A6980" t="str">
            <v>Sweden SE3</v>
          </cell>
          <cell r="B6980" t="str">
            <v>SE3</v>
          </cell>
          <cell r="C6980" t="str">
            <v>Biomass</v>
          </cell>
          <cell r="D6980" t="str">
            <v>2028</v>
          </cell>
          <cell r="E6980">
            <v>4500</v>
          </cell>
        </row>
        <row r="6981">
          <cell r="A6981" t="str">
            <v>Sweden SE3</v>
          </cell>
          <cell r="B6981" t="str">
            <v>SE3</v>
          </cell>
          <cell r="C6981" t="str">
            <v>Biomass</v>
          </cell>
          <cell r="D6981" t="str">
            <v>2029</v>
          </cell>
          <cell r="E6981">
            <v>4500</v>
          </cell>
        </row>
        <row r="6982">
          <cell r="A6982" t="str">
            <v>Sweden SE3</v>
          </cell>
          <cell r="B6982" t="str">
            <v>SE3</v>
          </cell>
          <cell r="C6982" t="str">
            <v>Biomass</v>
          </cell>
          <cell r="D6982" t="str">
            <v>2030</v>
          </cell>
          <cell r="E6982">
            <v>4500</v>
          </cell>
        </row>
        <row r="6983">
          <cell r="A6983" t="str">
            <v>Sweden SE3</v>
          </cell>
          <cell r="B6983" t="str">
            <v>SE3</v>
          </cell>
          <cell r="C6983" t="str">
            <v>Biomass</v>
          </cell>
          <cell r="D6983" t="str">
            <v>2031</v>
          </cell>
          <cell r="E6983">
            <v>4500</v>
          </cell>
        </row>
        <row r="6984">
          <cell r="A6984" t="str">
            <v>Sweden SE3</v>
          </cell>
          <cell r="B6984" t="str">
            <v>SE3</v>
          </cell>
          <cell r="C6984" t="str">
            <v>Biomass</v>
          </cell>
          <cell r="D6984" t="str">
            <v>2032</v>
          </cell>
          <cell r="E6984">
            <v>4500</v>
          </cell>
        </row>
        <row r="6985">
          <cell r="A6985" t="str">
            <v>Sweden SE3</v>
          </cell>
          <cell r="B6985" t="str">
            <v>SE3</v>
          </cell>
          <cell r="C6985" t="str">
            <v>Biomass</v>
          </cell>
          <cell r="D6985" t="str">
            <v>2033</v>
          </cell>
          <cell r="E6985">
            <v>4500</v>
          </cell>
        </row>
        <row r="6986">
          <cell r="A6986" t="str">
            <v>Sweden SE3</v>
          </cell>
          <cell r="B6986" t="str">
            <v>SE3</v>
          </cell>
          <cell r="C6986" t="str">
            <v>Biomass</v>
          </cell>
          <cell r="D6986" t="str">
            <v>2034</v>
          </cell>
          <cell r="E6986">
            <v>4500</v>
          </cell>
        </row>
        <row r="6987">
          <cell r="A6987" t="str">
            <v>Sweden SE3</v>
          </cell>
          <cell r="B6987" t="str">
            <v>SE3</v>
          </cell>
          <cell r="C6987" t="str">
            <v>Biomass</v>
          </cell>
          <cell r="D6987" t="str">
            <v>2035</v>
          </cell>
          <cell r="E6987">
            <v>4500</v>
          </cell>
        </row>
        <row r="6988">
          <cell r="A6988" t="str">
            <v>Sweden SE3</v>
          </cell>
          <cell r="B6988" t="str">
            <v>SE3</v>
          </cell>
          <cell r="C6988" t="str">
            <v>Biomass</v>
          </cell>
          <cell r="D6988" t="str">
            <v>2036</v>
          </cell>
          <cell r="E6988">
            <v>4500</v>
          </cell>
        </row>
        <row r="6989">
          <cell r="A6989" t="str">
            <v>Sweden SE3</v>
          </cell>
          <cell r="B6989" t="str">
            <v>SE3</v>
          </cell>
          <cell r="C6989" t="str">
            <v>Biomass</v>
          </cell>
          <cell r="D6989" t="str">
            <v>2037</v>
          </cell>
          <cell r="E6989">
            <v>4500</v>
          </cell>
        </row>
        <row r="6990">
          <cell r="A6990" t="str">
            <v>Sweden SE3</v>
          </cell>
          <cell r="B6990" t="str">
            <v>SE3</v>
          </cell>
          <cell r="C6990" t="str">
            <v>Biomass</v>
          </cell>
          <cell r="D6990" t="str">
            <v>2038</v>
          </cell>
          <cell r="E6990">
            <v>4500</v>
          </cell>
        </row>
        <row r="6991">
          <cell r="A6991" t="str">
            <v>Sweden SE3</v>
          </cell>
          <cell r="B6991" t="str">
            <v>SE3</v>
          </cell>
          <cell r="C6991" t="str">
            <v>Biomass</v>
          </cell>
          <cell r="D6991" t="str">
            <v>2039</v>
          </cell>
          <cell r="E6991">
            <v>4500</v>
          </cell>
        </row>
        <row r="6992">
          <cell r="A6992" t="str">
            <v>Sweden SE3</v>
          </cell>
          <cell r="B6992" t="str">
            <v>SE3</v>
          </cell>
          <cell r="C6992" t="str">
            <v>Biomass</v>
          </cell>
          <cell r="D6992" t="str">
            <v>2040</v>
          </cell>
          <cell r="E6992">
            <v>4500</v>
          </cell>
        </row>
        <row r="6993">
          <cell r="A6993" t="str">
            <v>Sweden SE3</v>
          </cell>
          <cell r="B6993" t="str">
            <v>SE3</v>
          </cell>
          <cell r="C6993" t="str">
            <v>Biomass</v>
          </cell>
          <cell r="D6993" t="str">
            <v>2041</v>
          </cell>
          <cell r="E6993">
            <v>4500</v>
          </cell>
        </row>
        <row r="6994">
          <cell r="A6994" t="str">
            <v>Sweden SE3</v>
          </cell>
          <cell r="B6994" t="str">
            <v>SE3</v>
          </cell>
          <cell r="C6994" t="str">
            <v>Biomass</v>
          </cell>
          <cell r="D6994" t="str">
            <v>2042</v>
          </cell>
          <cell r="E6994">
            <v>4500</v>
          </cell>
        </row>
        <row r="6995">
          <cell r="A6995" t="str">
            <v>Sweden SE3</v>
          </cell>
          <cell r="B6995" t="str">
            <v>SE3</v>
          </cell>
          <cell r="C6995" t="str">
            <v>Biomass</v>
          </cell>
          <cell r="D6995" t="str">
            <v>2043</v>
          </cell>
          <cell r="E6995">
            <v>4500</v>
          </cell>
        </row>
        <row r="6996">
          <cell r="A6996" t="str">
            <v>Sweden SE3</v>
          </cell>
          <cell r="B6996" t="str">
            <v>SE3</v>
          </cell>
          <cell r="C6996" t="str">
            <v>Biomass</v>
          </cell>
          <cell r="D6996" t="str">
            <v>2044</v>
          </cell>
          <cell r="E6996">
            <v>4500</v>
          </cell>
        </row>
        <row r="6997">
          <cell r="A6997" t="str">
            <v>Sweden SE3</v>
          </cell>
          <cell r="B6997" t="str">
            <v>SE3</v>
          </cell>
          <cell r="C6997" t="str">
            <v>Biomass</v>
          </cell>
          <cell r="D6997" t="str">
            <v>2045</v>
          </cell>
          <cell r="E6997">
            <v>4500</v>
          </cell>
        </row>
        <row r="6998">
          <cell r="A6998" t="str">
            <v>Sweden SE3</v>
          </cell>
          <cell r="B6998" t="str">
            <v>SE3</v>
          </cell>
          <cell r="C6998" t="str">
            <v>Biomass</v>
          </cell>
          <cell r="D6998" t="str">
            <v>2046</v>
          </cell>
          <cell r="E6998">
            <v>4500</v>
          </cell>
        </row>
        <row r="6999">
          <cell r="A6999" t="str">
            <v>Sweden SE3</v>
          </cell>
          <cell r="B6999" t="str">
            <v>SE3</v>
          </cell>
          <cell r="C6999" t="str">
            <v>Biomass</v>
          </cell>
          <cell r="D6999" t="str">
            <v>2047</v>
          </cell>
          <cell r="E6999">
            <v>4500</v>
          </cell>
        </row>
        <row r="7000">
          <cell r="A7000" t="str">
            <v>Sweden SE3</v>
          </cell>
          <cell r="B7000" t="str">
            <v>SE3</v>
          </cell>
          <cell r="C7000" t="str">
            <v>Biomass</v>
          </cell>
          <cell r="D7000" t="str">
            <v>2048</v>
          </cell>
          <cell r="E7000">
            <v>4500</v>
          </cell>
        </row>
        <row r="7001">
          <cell r="A7001" t="str">
            <v>Sweden SE3</v>
          </cell>
          <cell r="B7001" t="str">
            <v>SE3</v>
          </cell>
          <cell r="C7001" t="str">
            <v>Biomass</v>
          </cell>
          <cell r="D7001" t="str">
            <v>2049</v>
          </cell>
          <cell r="E7001">
            <v>4500</v>
          </cell>
        </row>
        <row r="7002">
          <cell r="A7002" t="str">
            <v>Sweden SE3</v>
          </cell>
          <cell r="B7002" t="str">
            <v>SE3</v>
          </cell>
          <cell r="C7002" t="str">
            <v>Biomass</v>
          </cell>
          <cell r="D7002" t="str">
            <v>2050</v>
          </cell>
          <cell r="E7002">
            <v>4500</v>
          </cell>
        </row>
        <row r="7003">
          <cell r="A7003" t="str">
            <v>Sweden SE4</v>
          </cell>
          <cell r="B7003" t="str">
            <v>SE4</v>
          </cell>
          <cell r="C7003" t="str">
            <v>Biomass</v>
          </cell>
          <cell r="D7003" t="str">
            <v>2018</v>
          </cell>
          <cell r="E7003">
            <v>4500</v>
          </cell>
        </row>
        <row r="7004">
          <cell r="A7004" t="str">
            <v>Sweden SE4</v>
          </cell>
          <cell r="B7004" t="str">
            <v>SE4</v>
          </cell>
          <cell r="C7004" t="str">
            <v>Biomass</v>
          </cell>
          <cell r="D7004" t="str">
            <v>2019</v>
          </cell>
          <cell r="E7004">
            <v>4500</v>
          </cell>
        </row>
        <row r="7005">
          <cell r="A7005" t="str">
            <v>Sweden SE4</v>
          </cell>
          <cell r="B7005" t="str">
            <v>SE4</v>
          </cell>
          <cell r="C7005" t="str">
            <v>Biomass</v>
          </cell>
          <cell r="D7005" t="str">
            <v>2020</v>
          </cell>
          <cell r="E7005">
            <v>4500</v>
          </cell>
        </row>
        <row r="7006">
          <cell r="A7006" t="str">
            <v>Sweden SE4</v>
          </cell>
          <cell r="B7006" t="str">
            <v>SE4</v>
          </cell>
          <cell r="C7006" t="str">
            <v>Biomass</v>
          </cell>
          <cell r="D7006" t="str">
            <v>2021</v>
          </cell>
          <cell r="E7006">
            <v>4500</v>
          </cell>
        </row>
        <row r="7007">
          <cell r="A7007" t="str">
            <v>Sweden SE4</v>
          </cell>
          <cell r="B7007" t="str">
            <v>SE4</v>
          </cell>
          <cell r="C7007" t="str">
            <v>Biomass</v>
          </cell>
          <cell r="D7007" t="str">
            <v>2022</v>
          </cell>
          <cell r="E7007">
            <v>4500</v>
          </cell>
        </row>
        <row r="7008">
          <cell r="A7008" t="str">
            <v>Sweden SE4</v>
          </cell>
          <cell r="B7008" t="str">
            <v>SE4</v>
          </cell>
          <cell r="C7008" t="str">
            <v>Biomass</v>
          </cell>
          <cell r="D7008" t="str">
            <v>2023</v>
          </cell>
          <cell r="E7008">
            <v>4500</v>
          </cell>
        </row>
        <row r="7009">
          <cell r="A7009" t="str">
            <v>Sweden SE4</v>
          </cell>
          <cell r="B7009" t="str">
            <v>SE4</v>
          </cell>
          <cell r="C7009" t="str">
            <v>Biomass</v>
          </cell>
          <cell r="D7009" t="str">
            <v>2024</v>
          </cell>
          <cell r="E7009">
            <v>4500</v>
          </cell>
        </row>
        <row r="7010">
          <cell r="A7010" t="str">
            <v>Sweden SE4</v>
          </cell>
          <cell r="B7010" t="str">
            <v>SE4</v>
          </cell>
          <cell r="C7010" t="str">
            <v>Biomass</v>
          </cell>
          <cell r="D7010" t="str">
            <v>2025</v>
          </cell>
          <cell r="E7010">
            <v>4500</v>
          </cell>
        </row>
        <row r="7011">
          <cell r="A7011" t="str">
            <v>Sweden SE4</v>
          </cell>
          <cell r="B7011" t="str">
            <v>SE4</v>
          </cell>
          <cell r="C7011" t="str">
            <v>Biomass</v>
          </cell>
          <cell r="D7011" t="str">
            <v>2026</v>
          </cell>
          <cell r="E7011">
            <v>4500</v>
          </cell>
        </row>
        <row r="7012">
          <cell r="A7012" t="str">
            <v>Sweden SE4</v>
          </cell>
          <cell r="B7012" t="str">
            <v>SE4</v>
          </cell>
          <cell r="C7012" t="str">
            <v>Biomass</v>
          </cell>
          <cell r="D7012" t="str">
            <v>2027</v>
          </cell>
          <cell r="E7012">
            <v>4500</v>
          </cell>
        </row>
        <row r="7013">
          <cell r="A7013" t="str">
            <v>Sweden SE4</v>
          </cell>
          <cell r="B7013" t="str">
            <v>SE4</v>
          </cell>
          <cell r="C7013" t="str">
            <v>Biomass</v>
          </cell>
          <cell r="D7013" t="str">
            <v>2028</v>
          </cell>
          <cell r="E7013">
            <v>4500</v>
          </cell>
        </row>
        <row r="7014">
          <cell r="A7014" t="str">
            <v>Sweden SE4</v>
          </cell>
          <cell r="B7014" t="str">
            <v>SE4</v>
          </cell>
          <cell r="C7014" t="str">
            <v>Biomass</v>
          </cell>
          <cell r="D7014" t="str">
            <v>2029</v>
          </cell>
          <cell r="E7014">
            <v>4500</v>
          </cell>
        </row>
        <row r="7015">
          <cell r="A7015" t="str">
            <v>Sweden SE4</v>
          </cell>
          <cell r="B7015" t="str">
            <v>SE4</v>
          </cell>
          <cell r="C7015" t="str">
            <v>Biomass</v>
          </cell>
          <cell r="D7015" t="str">
            <v>2030</v>
          </cell>
          <cell r="E7015">
            <v>4500</v>
          </cell>
        </row>
        <row r="7016">
          <cell r="A7016" t="str">
            <v>Sweden SE4</v>
          </cell>
          <cell r="B7016" t="str">
            <v>SE4</v>
          </cell>
          <cell r="C7016" t="str">
            <v>Biomass</v>
          </cell>
          <cell r="D7016" t="str">
            <v>2031</v>
          </cell>
          <cell r="E7016">
            <v>4500</v>
          </cell>
        </row>
        <row r="7017">
          <cell r="A7017" t="str">
            <v>Sweden SE4</v>
          </cell>
          <cell r="B7017" t="str">
            <v>SE4</v>
          </cell>
          <cell r="C7017" t="str">
            <v>Biomass</v>
          </cell>
          <cell r="D7017" t="str">
            <v>2032</v>
          </cell>
          <cell r="E7017">
            <v>4500</v>
          </cell>
        </row>
        <row r="7018">
          <cell r="A7018" t="str">
            <v>Sweden SE4</v>
          </cell>
          <cell r="B7018" t="str">
            <v>SE4</v>
          </cell>
          <cell r="C7018" t="str">
            <v>Biomass</v>
          </cell>
          <cell r="D7018" t="str">
            <v>2033</v>
          </cell>
          <cell r="E7018">
            <v>4500</v>
          </cell>
        </row>
        <row r="7019">
          <cell r="A7019" t="str">
            <v>Sweden SE4</v>
          </cell>
          <cell r="B7019" t="str">
            <v>SE4</v>
          </cell>
          <cell r="C7019" t="str">
            <v>Biomass</v>
          </cell>
          <cell r="D7019" t="str">
            <v>2034</v>
          </cell>
          <cell r="E7019">
            <v>4500</v>
          </cell>
        </row>
        <row r="7020">
          <cell r="A7020" t="str">
            <v>Sweden SE4</v>
          </cell>
          <cell r="B7020" t="str">
            <v>SE4</v>
          </cell>
          <cell r="C7020" t="str">
            <v>Biomass</v>
          </cell>
          <cell r="D7020" t="str">
            <v>2035</v>
          </cell>
          <cell r="E7020">
            <v>4500</v>
          </cell>
        </row>
        <row r="7021">
          <cell r="A7021" t="str">
            <v>Sweden SE4</v>
          </cell>
          <cell r="B7021" t="str">
            <v>SE4</v>
          </cell>
          <cell r="C7021" t="str">
            <v>Biomass</v>
          </cell>
          <cell r="D7021" t="str">
            <v>2036</v>
          </cell>
          <cell r="E7021">
            <v>4500</v>
          </cell>
        </row>
        <row r="7022">
          <cell r="A7022" t="str">
            <v>Sweden SE4</v>
          </cell>
          <cell r="B7022" t="str">
            <v>SE4</v>
          </cell>
          <cell r="C7022" t="str">
            <v>Biomass</v>
          </cell>
          <cell r="D7022" t="str">
            <v>2037</v>
          </cell>
          <cell r="E7022">
            <v>4500</v>
          </cell>
        </row>
        <row r="7023">
          <cell r="A7023" t="str">
            <v>Sweden SE4</v>
          </cell>
          <cell r="B7023" t="str">
            <v>SE4</v>
          </cell>
          <cell r="C7023" t="str">
            <v>Biomass</v>
          </cell>
          <cell r="D7023" t="str">
            <v>2038</v>
          </cell>
          <cell r="E7023">
            <v>4500</v>
          </cell>
        </row>
        <row r="7024">
          <cell r="A7024" t="str">
            <v>Sweden SE4</v>
          </cell>
          <cell r="B7024" t="str">
            <v>SE4</v>
          </cell>
          <cell r="C7024" t="str">
            <v>Biomass</v>
          </cell>
          <cell r="D7024" t="str">
            <v>2039</v>
          </cell>
          <cell r="E7024">
            <v>4500</v>
          </cell>
        </row>
        <row r="7025">
          <cell r="A7025" t="str">
            <v>Sweden SE4</v>
          </cell>
          <cell r="B7025" t="str">
            <v>SE4</v>
          </cell>
          <cell r="C7025" t="str">
            <v>Biomass</v>
          </cell>
          <cell r="D7025" t="str">
            <v>2040</v>
          </cell>
          <cell r="E7025">
            <v>4500</v>
          </cell>
        </row>
        <row r="7026">
          <cell r="A7026" t="str">
            <v>Sweden SE4</v>
          </cell>
          <cell r="B7026" t="str">
            <v>SE4</v>
          </cell>
          <cell r="C7026" t="str">
            <v>Biomass</v>
          </cell>
          <cell r="D7026" t="str">
            <v>2041</v>
          </cell>
          <cell r="E7026">
            <v>4500</v>
          </cell>
        </row>
        <row r="7027">
          <cell r="A7027" t="str">
            <v>Sweden SE4</v>
          </cell>
          <cell r="B7027" t="str">
            <v>SE4</v>
          </cell>
          <cell r="C7027" t="str">
            <v>Biomass</v>
          </cell>
          <cell r="D7027" t="str">
            <v>2042</v>
          </cell>
          <cell r="E7027">
            <v>4500</v>
          </cell>
        </row>
        <row r="7028">
          <cell r="A7028" t="str">
            <v>Sweden SE4</v>
          </cell>
          <cell r="B7028" t="str">
            <v>SE4</v>
          </cell>
          <cell r="C7028" t="str">
            <v>Biomass</v>
          </cell>
          <cell r="D7028" t="str">
            <v>2043</v>
          </cell>
          <cell r="E7028">
            <v>4500</v>
          </cell>
        </row>
        <row r="7029">
          <cell r="A7029" t="str">
            <v>Sweden SE4</v>
          </cell>
          <cell r="B7029" t="str">
            <v>SE4</v>
          </cell>
          <cell r="C7029" t="str">
            <v>Biomass</v>
          </cell>
          <cell r="D7029" t="str">
            <v>2044</v>
          </cell>
          <cell r="E7029">
            <v>4500</v>
          </cell>
        </row>
        <row r="7030">
          <cell r="A7030" t="str">
            <v>Sweden SE4</v>
          </cell>
          <cell r="B7030" t="str">
            <v>SE4</v>
          </cell>
          <cell r="C7030" t="str">
            <v>Biomass</v>
          </cell>
          <cell r="D7030" t="str">
            <v>2045</v>
          </cell>
          <cell r="E7030">
            <v>4500</v>
          </cell>
        </row>
        <row r="7031">
          <cell r="A7031" t="str">
            <v>Sweden SE4</v>
          </cell>
          <cell r="B7031" t="str">
            <v>SE4</v>
          </cell>
          <cell r="C7031" t="str">
            <v>Biomass</v>
          </cell>
          <cell r="D7031" t="str">
            <v>2046</v>
          </cell>
          <cell r="E7031">
            <v>4500</v>
          </cell>
        </row>
        <row r="7032">
          <cell r="A7032" t="str">
            <v>Sweden SE4</v>
          </cell>
          <cell r="B7032" t="str">
            <v>SE4</v>
          </cell>
          <cell r="C7032" t="str">
            <v>Biomass</v>
          </cell>
          <cell r="D7032" t="str">
            <v>2047</v>
          </cell>
          <cell r="E7032">
            <v>4500</v>
          </cell>
        </row>
        <row r="7033">
          <cell r="A7033" t="str">
            <v>Sweden SE4</v>
          </cell>
          <cell r="B7033" t="str">
            <v>SE4</v>
          </cell>
          <cell r="C7033" t="str">
            <v>Biomass</v>
          </cell>
          <cell r="D7033" t="str">
            <v>2048</v>
          </cell>
          <cell r="E7033">
            <v>4500</v>
          </cell>
        </row>
        <row r="7034">
          <cell r="A7034" t="str">
            <v>Sweden SE4</v>
          </cell>
          <cell r="B7034" t="str">
            <v>SE4</v>
          </cell>
          <cell r="C7034" t="str">
            <v>Biomass</v>
          </cell>
          <cell r="D7034" t="str">
            <v>2049</v>
          </cell>
          <cell r="E7034">
            <v>4500</v>
          </cell>
        </row>
        <row r="7035">
          <cell r="A7035" t="str">
            <v>Sweden SE4</v>
          </cell>
          <cell r="B7035" t="str">
            <v>SE4</v>
          </cell>
          <cell r="C7035" t="str">
            <v>Biomass</v>
          </cell>
          <cell r="D7035" t="str">
            <v>2050</v>
          </cell>
          <cell r="E7035">
            <v>4500</v>
          </cell>
        </row>
        <row r="7036">
          <cell r="A7036" t="str">
            <v>Slovenia</v>
          </cell>
          <cell r="B7036" t="str">
            <v>SI</v>
          </cell>
          <cell r="C7036" t="str">
            <v>Biomass</v>
          </cell>
          <cell r="D7036" t="str">
            <v>2018</v>
          </cell>
          <cell r="E7036">
            <v>4500</v>
          </cell>
        </row>
        <row r="7037">
          <cell r="A7037" t="str">
            <v>Slovenia</v>
          </cell>
          <cell r="B7037" t="str">
            <v>SI</v>
          </cell>
          <cell r="C7037" t="str">
            <v>Biomass</v>
          </cell>
          <cell r="D7037" t="str">
            <v>2019</v>
          </cell>
          <cell r="E7037">
            <v>4500</v>
          </cell>
        </row>
        <row r="7038">
          <cell r="A7038" t="str">
            <v>Slovenia</v>
          </cell>
          <cell r="B7038" t="str">
            <v>SI</v>
          </cell>
          <cell r="C7038" t="str">
            <v>Biomass</v>
          </cell>
          <cell r="D7038" t="str">
            <v>2020</v>
          </cell>
          <cell r="E7038">
            <v>4500</v>
          </cell>
        </row>
        <row r="7039">
          <cell r="A7039" t="str">
            <v>Slovenia</v>
          </cell>
          <cell r="B7039" t="str">
            <v>SI</v>
          </cell>
          <cell r="C7039" t="str">
            <v>Biomass</v>
          </cell>
          <cell r="D7039" t="str">
            <v>2021</v>
          </cell>
          <cell r="E7039">
            <v>4500</v>
          </cell>
        </row>
        <row r="7040">
          <cell r="A7040" t="str">
            <v>Slovenia</v>
          </cell>
          <cell r="B7040" t="str">
            <v>SI</v>
          </cell>
          <cell r="C7040" t="str">
            <v>Biomass</v>
          </cell>
          <cell r="D7040" t="str">
            <v>2022</v>
          </cell>
          <cell r="E7040">
            <v>4500</v>
          </cell>
        </row>
        <row r="7041">
          <cell r="A7041" t="str">
            <v>Slovenia</v>
          </cell>
          <cell r="B7041" t="str">
            <v>SI</v>
          </cell>
          <cell r="C7041" t="str">
            <v>Biomass</v>
          </cell>
          <cell r="D7041" t="str">
            <v>2023</v>
          </cell>
          <cell r="E7041">
            <v>4500</v>
          </cell>
        </row>
        <row r="7042">
          <cell r="A7042" t="str">
            <v>Slovenia</v>
          </cell>
          <cell r="B7042" t="str">
            <v>SI</v>
          </cell>
          <cell r="C7042" t="str">
            <v>Biomass</v>
          </cell>
          <cell r="D7042" t="str">
            <v>2024</v>
          </cell>
          <cell r="E7042">
            <v>4500</v>
          </cell>
        </row>
        <row r="7043">
          <cell r="A7043" t="str">
            <v>Slovenia</v>
          </cell>
          <cell r="B7043" t="str">
            <v>SI</v>
          </cell>
          <cell r="C7043" t="str">
            <v>Biomass</v>
          </cell>
          <cell r="D7043" t="str">
            <v>2025</v>
          </cell>
          <cell r="E7043">
            <v>4500</v>
          </cell>
        </row>
        <row r="7044">
          <cell r="A7044" t="str">
            <v>Slovenia</v>
          </cell>
          <cell r="B7044" t="str">
            <v>SI</v>
          </cell>
          <cell r="C7044" t="str">
            <v>Biomass</v>
          </cell>
          <cell r="D7044" t="str">
            <v>2026</v>
          </cell>
          <cell r="E7044">
            <v>4500</v>
          </cell>
        </row>
        <row r="7045">
          <cell r="A7045" t="str">
            <v>Slovenia</v>
          </cell>
          <cell r="B7045" t="str">
            <v>SI</v>
          </cell>
          <cell r="C7045" t="str">
            <v>Biomass</v>
          </cell>
          <cell r="D7045" t="str">
            <v>2027</v>
          </cell>
          <cell r="E7045">
            <v>4500</v>
          </cell>
        </row>
        <row r="7046">
          <cell r="A7046" t="str">
            <v>Slovenia</v>
          </cell>
          <cell r="B7046" t="str">
            <v>SI</v>
          </cell>
          <cell r="C7046" t="str">
            <v>Biomass</v>
          </cell>
          <cell r="D7046" t="str">
            <v>2028</v>
          </cell>
          <cell r="E7046">
            <v>4500</v>
          </cell>
        </row>
        <row r="7047">
          <cell r="A7047" t="str">
            <v>Slovenia</v>
          </cell>
          <cell r="B7047" t="str">
            <v>SI</v>
          </cell>
          <cell r="C7047" t="str">
            <v>Biomass</v>
          </cell>
          <cell r="D7047" t="str">
            <v>2029</v>
          </cell>
          <cell r="E7047">
            <v>4500</v>
          </cell>
        </row>
        <row r="7048">
          <cell r="A7048" t="str">
            <v>Slovenia</v>
          </cell>
          <cell r="B7048" t="str">
            <v>SI</v>
          </cell>
          <cell r="C7048" t="str">
            <v>Biomass</v>
          </cell>
          <cell r="D7048" t="str">
            <v>2030</v>
          </cell>
          <cell r="E7048">
            <v>4500</v>
          </cell>
        </row>
        <row r="7049">
          <cell r="A7049" t="str">
            <v>Slovenia</v>
          </cell>
          <cell r="B7049" t="str">
            <v>SI</v>
          </cell>
          <cell r="C7049" t="str">
            <v>Biomass</v>
          </cell>
          <cell r="D7049" t="str">
            <v>2031</v>
          </cell>
          <cell r="E7049">
            <v>4500</v>
          </cell>
        </row>
        <row r="7050">
          <cell r="A7050" t="str">
            <v>Slovenia</v>
          </cell>
          <cell r="B7050" t="str">
            <v>SI</v>
          </cell>
          <cell r="C7050" t="str">
            <v>Biomass</v>
          </cell>
          <cell r="D7050" t="str">
            <v>2032</v>
          </cell>
          <cell r="E7050">
            <v>4500</v>
          </cell>
        </row>
        <row r="7051">
          <cell r="A7051" t="str">
            <v>Slovenia</v>
          </cell>
          <cell r="B7051" t="str">
            <v>SI</v>
          </cell>
          <cell r="C7051" t="str">
            <v>Biomass</v>
          </cell>
          <cell r="D7051" t="str">
            <v>2033</v>
          </cell>
          <cell r="E7051">
            <v>4500</v>
          </cell>
        </row>
        <row r="7052">
          <cell r="A7052" t="str">
            <v>Slovenia</v>
          </cell>
          <cell r="B7052" t="str">
            <v>SI</v>
          </cell>
          <cell r="C7052" t="str">
            <v>Biomass</v>
          </cell>
          <cell r="D7052" t="str">
            <v>2034</v>
          </cell>
          <cell r="E7052">
            <v>4500</v>
          </cell>
        </row>
        <row r="7053">
          <cell r="A7053" t="str">
            <v>Slovenia</v>
          </cell>
          <cell r="B7053" t="str">
            <v>SI</v>
          </cell>
          <cell r="C7053" t="str">
            <v>Biomass</v>
          </cell>
          <cell r="D7053" t="str">
            <v>2035</v>
          </cell>
          <cell r="E7053">
            <v>4500</v>
          </cell>
        </row>
        <row r="7054">
          <cell r="A7054" t="str">
            <v>Slovenia</v>
          </cell>
          <cell r="B7054" t="str">
            <v>SI</v>
          </cell>
          <cell r="C7054" t="str">
            <v>Biomass</v>
          </cell>
          <cell r="D7054" t="str">
            <v>2036</v>
          </cell>
          <cell r="E7054">
            <v>4500</v>
          </cell>
        </row>
        <row r="7055">
          <cell r="A7055" t="str">
            <v>Slovenia</v>
          </cell>
          <cell r="B7055" t="str">
            <v>SI</v>
          </cell>
          <cell r="C7055" t="str">
            <v>Biomass</v>
          </cell>
          <cell r="D7055" t="str">
            <v>2037</v>
          </cell>
          <cell r="E7055">
            <v>4500</v>
          </cell>
        </row>
        <row r="7056">
          <cell r="A7056" t="str">
            <v>Slovenia</v>
          </cell>
          <cell r="B7056" t="str">
            <v>SI</v>
          </cell>
          <cell r="C7056" t="str">
            <v>Biomass</v>
          </cell>
          <cell r="D7056" t="str">
            <v>2038</v>
          </cell>
          <cell r="E7056">
            <v>4500</v>
          </cell>
        </row>
        <row r="7057">
          <cell r="A7057" t="str">
            <v>Slovenia</v>
          </cell>
          <cell r="B7057" t="str">
            <v>SI</v>
          </cell>
          <cell r="C7057" t="str">
            <v>Biomass</v>
          </cell>
          <cell r="D7057" t="str">
            <v>2039</v>
          </cell>
          <cell r="E7057">
            <v>4500</v>
          </cell>
        </row>
        <row r="7058">
          <cell r="A7058" t="str">
            <v>Slovenia</v>
          </cell>
          <cell r="B7058" t="str">
            <v>SI</v>
          </cell>
          <cell r="C7058" t="str">
            <v>Biomass</v>
          </cell>
          <cell r="D7058" t="str">
            <v>2040</v>
          </cell>
          <cell r="E7058">
            <v>4500</v>
          </cell>
        </row>
        <row r="7059">
          <cell r="A7059" t="str">
            <v>Slovenia</v>
          </cell>
          <cell r="B7059" t="str">
            <v>SI</v>
          </cell>
          <cell r="C7059" t="str">
            <v>Biomass</v>
          </cell>
          <cell r="D7059" t="str">
            <v>2041</v>
          </cell>
          <cell r="E7059">
            <v>4500</v>
          </cell>
        </row>
        <row r="7060">
          <cell r="A7060" t="str">
            <v>Slovenia</v>
          </cell>
          <cell r="B7060" t="str">
            <v>SI</v>
          </cell>
          <cell r="C7060" t="str">
            <v>Biomass</v>
          </cell>
          <cell r="D7060" t="str">
            <v>2042</v>
          </cell>
          <cell r="E7060">
            <v>4500</v>
          </cell>
        </row>
        <row r="7061">
          <cell r="A7061" t="str">
            <v>Slovenia</v>
          </cell>
          <cell r="B7061" t="str">
            <v>SI</v>
          </cell>
          <cell r="C7061" t="str">
            <v>Biomass</v>
          </cell>
          <cell r="D7061" t="str">
            <v>2043</v>
          </cell>
          <cell r="E7061">
            <v>4500</v>
          </cell>
        </row>
        <row r="7062">
          <cell r="A7062" t="str">
            <v>Slovenia</v>
          </cell>
          <cell r="B7062" t="str">
            <v>SI</v>
          </cell>
          <cell r="C7062" t="str">
            <v>Biomass</v>
          </cell>
          <cell r="D7062" t="str">
            <v>2044</v>
          </cell>
          <cell r="E7062">
            <v>4500</v>
          </cell>
        </row>
        <row r="7063">
          <cell r="A7063" t="str">
            <v>Slovenia</v>
          </cell>
          <cell r="B7063" t="str">
            <v>SI</v>
          </cell>
          <cell r="C7063" t="str">
            <v>Biomass</v>
          </cell>
          <cell r="D7063" t="str">
            <v>2045</v>
          </cell>
          <cell r="E7063">
            <v>4500</v>
          </cell>
        </row>
        <row r="7064">
          <cell r="A7064" t="str">
            <v>Slovenia</v>
          </cell>
          <cell r="B7064" t="str">
            <v>SI</v>
          </cell>
          <cell r="C7064" t="str">
            <v>Biomass</v>
          </cell>
          <cell r="D7064" t="str">
            <v>2046</v>
          </cell>
          <cell r="E7064">
            <v>4500</v>
          </cell>
        </row>
        <row r="7065">
          <cell r="A7065" t="str">
            <v>Slovenia</v>
          </cell>
          <cell r="B7065" t="str">
            <v>SI</v>
          </cell>
          <cell r="C7065" t="str">
            <v>Biomass</v>
          </cell>
          <cell r="D7065" t="str">
            <v>2047</v>
          </cell>
          <cell r="E7065">
            <v>4500</v>
          </cell>
        </row>
        <row r="7066">
          <cell r="A7066" t="str">
            <v>Slovenia</v>
          </cell>
          <cell r="B7066" t="str">
            <v>SI</v>
          </cell>
          <cell r="C7066" t="str">
            <v>Biomass</v>
          </cell>
          <cell r="D7066" t="str">
            <v>2048</v>
          </cell>
          <cell r="E7066">
            <v>4500</v>
          </cell>
        </row>
        <row r="7067">
          <cell r="A7067" t="str">
            <v>Slovenia</v>
          </cell>
          <cell r="B7067" t="str">
            <v>SI</v>
          </cell>
          <cell r="C7067" t="str">
            <v>Biomass</v>
          </cell>
          <cell r="D7067" t="str">
            <v>2049</v>
          </cell>
          <cell r="E7067">
            <v>4500</v>
          </cell>
        </row>
        <row r="7068">
          <cell r="A7068" t="str">
            <v>Slovenia</v>
          </cell>
          <cell r="B7068" t="str">
            <v>SI</v>
          </cell>
          <cell r="C7068" t="str">
            <v>Biomass</v>
          </cell>
          <cell r="D7068" t="str">
            <v>2050</v>
          </cell>
          <cell r="E7068">
            <v>4500</v>
          </cell>
        </row>
        <row r="7069">
          <cell r="A7069" t="str">
            <v>Slovak Republic</v>
          </cell>
          <cell r="B7069" t="str">
            <v>SK</v>
          </cell>
          <cell r="C7069" t="str">
            <v>Biomass</v>
          </cell>
          <cell r="D7069" t="str">
            <v>2018</v>
          </cell>
          <cell r="E7069">
            <v>4500</v>
          </cell>
        </row>
        <row r="7070">
          <cell r="A7070" t="str">
            <v>Slovak Republic</v>
          </cell>
          <cell r="B7070" t="str">
            <v>SK</v>
          </cell>
          <cell r="C7070" t="str">
            <v>Biomass</v>
          </cell>
          <cell r="D7070" t="str">
            <v>2019</v>
          </cell>
          <cell r="E7070">
            <v>4500</v>
          </cell>
        </row>
        <row r="7071">
          <cell r="A7071" t="str">
            <v>Slovak Republic</v>
          </cell>
          <cell r="B7071" t="str">
            <v>SK</v>
          </cell>
          <cell r="C7071" t="str">
            <v>Biomass</v>
          </cell>
          <cell r="D7071" t="str">
            <v>2020</v>
          </cell>
          <cell r="E7071">
            <v>4500</v>
          </cell>
        </row>
        <row r="7072">
          <cell r="A7072" t="str">
            <v>Slovak Republic</v>
          </cell>
          <cell r="B7072" t="str">
            <v>SK</v>
          </cell>
          <cell r="C7072" t="str">
            <v>Biomass</v>
          </cell>
          <cell r="D7072" t="str">
            <v>2021</v>
          </cell>
          <cell r="E7072">
            <v>4500</v>
          </cell>
        </row>
        <row r="7073">
          <cell r="A7073" t="str">
            <v>Slovak Republic</v>
          </cell>
          <cell r="B7073" t="str">
            <v>SK</v>
          </cell>
          <cell r="C7073" t="str">
            <v>Biomass</v>
          </cell>
          <cell r="D7073" t="str">
            <v>2022</v>
          </cell>
          <cell r="E7073">
            <v>4500</v>
          </cell>
        </row>
        <row r="7074">
          <cell r="A7074" t="str">
            <v>Slovak Republic</v>
          </cell>
          <cell r="B7074" t="str">
            <v>SK</v>
          </cell>
          <cell r="C7074" t="str">
            <v>Biomass</v>
          </cell>
          <cell r="D7074" t="str">
            <v>2023</v>
          </cell>
          <cell r="E7074">
            <v>4500</v>
          </cell>
        </row>
        <row r="7075">
          <cell r="A7075" t="str">
            <v>Slovak Republic</v>
          </cell>
          <cell r="B7075" t="str">
            <v>SK</v>
          </cell>
          <cell r="C7075" t="str">
            <v>Biomass</v>
          </cell>
          <cell r="D7075" t="str">
            <v>2024</v>
          </cell>
          <cell r="E7075">
            <v>4500</v>
          </cell>
        </row>
        <row r="7076">
          <cell r="A7076" t="str">
            <v>Slovak Republic</v>
          </cell>
          <cell r="B7076" t="str">
            <v>SK</v>
          </cell>
          <cell r="C7076" t="str">
            <v>Biomass</v>
          </cell>
          <cell r="D7076" t="str">
            <v>2025</v>
          </cell>
          <cell r="E7076">
            <v>4500</v>
          </cell>
        </row>
        <row r="7077">
          <cell r="A7077" t="str">
            <v>Slovak Republic</v>
          </cell>
          <cell r="B7077" t="str">
            <v>SK</v>
          </cell>
          <cell r="C7077" t="str">
            <v>Biomass</v>
          </cell>
          <cell r="D7077" t="str">
            <v>2026</v>
          </cell>
          <cell r="E7077">
            <v>4500</v>
          </cell>
        </row>
        <row r="7078">
          <cell r="A7078" t="str">
            <v>Slovak Republic</v>
          </cell>
          <cell r="B7078" t="str">
            <v>SK</v>
          </cell>
          <cell r="C7078" t="str">
            <v>Biomass</v>
          </cell>
          <cell r="D7078" t="str">
            <v>2027</v>
          </cell>
          <cell r="E7078">
            <v>4500</v>
          </cell>
        </row>
        <row r="7079">
          <cell r="A7079" t="str">
            <v>Slovak Republic</v>
          </cell>
          <cell r="B7079" t="str">
            <v>SK</v>
          </cell>
          <cell r="C7079" t="str">
            <v>Biomass</v>
          </cell>
          <cell r="D7079" t="str">
            <v>2028</v>
          </cell>
          <cell r="E7079">
            <v>4500</v>
          </cell>
        </row>
        <row r="7080">
          <cell r="A7080" t="str">
            <v>Slovak Republic</v>
          </cell>
          <cell r="B7080" t="str">
            <v>SK</v>
          </cell>
          <cell r="C7080" t="str">
            <v>Biomass</v>
          </cell>
          <cell r="D7080" t="str">
            <v>2029</v>
          </cell>
          <cell r="E7080">
            <v>4500</v>
          </cell>
        </row>
        <row r="7081">
          <cell r="A7081" t="str">
            <v>Slovak Republic</v>
          </cell>
          <cell r="B7081" t="str">
            <v>SK</v>
          </cell>
          <cell r="C7081" t="str">
            <v>Biomass</v>
          </cell>
          <cell r="D7081" t="str">
            <v>2030</v>
          </cell>
          <cell r="E7081">
            <v>4500</v>
          </cell>
        </row>
        <row r="7082">
          <cell r="A7082" t="str">
            <v>Slovak Republic</v>
          </cell>
          <cell r="B7082" t="str">
            <v>SK</v>
          </cell>
          <cell r="C7082" t="str">
            <v>Biomass</v>
          </cell>
          <cell r="D7082" t="str">
            <v>2031</v>
          </cell>
          <cell r="E7082">
            <v>4500</v>
          </cell>
        </row>
        <row r="7083">
          <cell r="A7083" t="str">
            <v>Slovak Republic</v>
          </cell>
          <cell r="B7083" t="str">
            <v>SK</v>
          </cell>
          <cell r="C7083" t="str">
            <v>Biomass</v>
          </cell>
          <cell r="D7083" t="str">
            <v>2032</v>
          </cell>
          <cell r="E7083">
            <v>4500</v>
          </cell>
        </row>
        <row r="7084">
          <cell r="A7084" t="str">
            <v>Slovak Republic</v>
          </cell>
          <cell r="B7084" t="str">
            <v>SK</v>
          </cell>
          <cell r="C7084" t="str">
            <v>Biomass</v>
          </cell>
          <cell r="D7084" t="str">
            <v>2033</v>
          </cell>
          <cell r="E7084">
            <v>4500</v>
          </cell>
        </row>
        <row r="7085">
          <cell r="A7085" t="str">
            <v>Slovak Republic</v>
          </cell>
          <cell r="B7085" t="str">
            <v>SK</v>
          </cell>
          <cell r="C7085" t="str">
            <v>Biomass</v>
          </cell>
          <cell r="D7085" t="str">
            <v>2034</v>
          </cell>
          <cell r="E7085">
            <v>4500</v>
          </cell>
        </row>
        <row r="7086">
          <cell r="A7086" t="str">
            <v>Slovak Republic</v>
          </cell>
          <cell r="B7086" t="str">
            <v>SK</v>
          </cell>
          <cell r="C7086" t="str">
            <v>Biomass</v>
          </cell>
          <cell r="D7086" t="str">
            <v>2035</v>
          </cell>
          <cell r="E7086">
            <v>4500</v>
          </cell>
        </row>
        <row r="7087">
          <cell r="A7087" t="str">
            <v>Slovak Republic</v>
          </cell>
          <cell r="B7087" t="str">
            <v>SK</v>
          </cell>
          <cell r="C7087" t="str">
            <v>Biomass</v>
          </cell>
          <cell r="D7087" t="str">
            <v>2036</v>
          </cell>
          <cell r="E7087">
            <v>4500</v>
          </cell>
        </row>
        <row r="7088">
          <cell r="A7088" t="str">
            <v>Slovak Republic</v>
          </cell>
          <cell r="B7088" t="str">
            <v>SK</v>
          </cell>
          <cell r="C7088" t="str">
            <v>Biomass</v>
          </cell>
          <cell r="D7088" t="str">
            <v>2037</v>
          </cell>
          <cell r="E7088">
            <v>4500</v>
          </cell>
        </row>
        <row r="7089">
          <cell r="A7089" t="str">
            <v>Slovak Republic</v>
          </cell>
          <cell r="B7089" t="str">
            <v>SK</v>
          </cell>
          <cell r="C7089" t="str">
            <v>Biomass</v>
          </cell>
          <cell r="D7089" t="str">
            <v>2038</v>
          </cell>
          <cell r="E7089">
            <v>4500</v>
          </cell>
        </row>
        <row r="7090">
          <cell r="A7090" t="str">
            <v>Slovak Republic</v>
          </cell>
          <cell r="B7090" t="str">
            <v>SK</v>
          </cell>
          <cell r="C7090" t="str">
            <v>Biomass</v>
          </cell>
          <cell r="D7090" t="str">
            <v>2039</v>
          </cell>
          <cell r="E7090">
            <v>4500</v>
          </cell>
        </row>
        <row r="7091">
          <cell r="A7091" t="str">
            <v>Slovak Republic</v>
          </cell>
          <cell r="B7091" t="str">
            <v>SK</v>
          </cell>
          <cell r="C7091" t="str">
            <v>Biomass</v>
          </cell>
          <cell r="D7091" t="str">
            <v>2040</v>
          </cell>
          <cell r="E7091">
            <v>4500</v>
          </cell>
        </row>
        <row r="7092">
          <cell r="A7092" t="str">
            <v>Slovak Republic</v>
          </cell>
          <cell r="B7092" t="str">
            <v>SK</v>
          </cell>
          <cell r="C7092" t="str">
            <v>Biomass</v>
          </cell>
          <cell r="D7092" t="str">
            <v>2041</v>
          </cell>
          <cell r="E7092">
            <v>4500</v>
          </cell>
        </row>
        <row r="7093">
          <cell r="A7093" t="str">
            <v>Slovak Republic</v>
          </cell>
          <cell r="B7093" t="str">
            <v>SK</v>
          </cell>
          <cell r="C7093" t="str">
            <v>Biomass</v>
          </cell>
          <cell r="D7093" t="str">
            <v>2042</v>
          </cell>
          <cell r="E7093">
            <v>4500</v>
          </cell>
        </row>
        <row r="7094">
          <cell r="A7094" t="str">
            <v>Slovak Republic</v>
          </cell>
          <cell r="B7094" t="str">
            <v>SK</v>
          </cell>
          <cell r="C7094" t="str">
            <v>Biomass</v>
          </cell>
          <cell r="D7094" t="str">
            <v>2043</v>
          </cell>
          <cell r="E7094">
            <v>4500</v>
          </cell>
        </row>
        <row r="7095">
          <cell r="A7095" t="str">
            <v>Slovak Republic</v>
          </cell>
          <cell r="B7095" t="str">
            <v>SK</v>
          </cell>
          <cell r="C7095" t="str">
            <v>Biomass</v>
          </cell>
          <cell r="D7095" t="str">
            <v>2044</v>
          </cell>
          <cell r="E7095">
            <v>4500</v>
          </cell>
        </row>
        <row r="7096">
          <cell r="A7096" t="str">
            <v>Slovak Republic</v>
          </cell>
          <cell r="B7096" t="str">
            <v>SK</v>
          </cell>
          <cell r="C7096" t="str">
            <v>Biomass</v>
          </cell>
          <cell r="D7096" t="str">
            <v>2045</v>
          </cell>
          <cell r="E7096">
            <v>4500</v>
          </cell>
        </row>
        <row r="7097">
          <cell r="A7097" t="str">
            <v>Slovak Republic</v>
          </cell>
          <cell r="B7097" t="str">
            <v>SK</v>
          </cell>
          <cell r="C7097" t="str">
            <v>Biomass</v>
          </cell>
          <cell r="D7097" t="str">
            <v>2046</v>
          </cell>
          <cell r="E7097">
            <v>4500</v>
          </cell>
        </row>
        <row r="7098">
          <cell r="A7098" t="str">
            <v>Slovak Republic</v>
          </cell>
          <cell r="B7098" t="str">
            <v>SK</v>
          </cell>
          <cell r="C7098" t="str">
            <v>Biomass</v>
          </cell>
          <cell r="D7098" t="str">
            <v>2047</v>
          </cell>
          <cell r="E7098">
            <v>4500</v>
          </cell>
        </row>
        <row r="7099">
          <cell r="A7099" t="str">
            <v>Slovak Republic</v>
          </cell>
          <cell r="B7099" t="str">
            <v>SK</v>
          </cell>
          <cell r="C7099" t="str">
            <v>Biomass</v>
          </cell>
          <cell r="D7099" t="str">
            <v>2048</v>
          </cell>
          <cell r="E7099">
            <v>4500</v>
          </cell>
        </row>
        <row r="7100">
          <cell r="A7100" t="str">
            <v>Slovak Republic</v>
          </cell>
          <cell r="B7100" t="str">
            <v>SK</v>
          </cell>
          <cell r="C7100" t="str">
            <v>Biomass</v>
          </cell>
          <cell r="D7100" t="str">
            <v>2049</v>
          </cell>
          <cell r="E7100">
            <v>4500</v>
          </cell>
        </row>
        <row r="7101">
          <cell r="A7101" t="str">
            <v>Slovak Republic</v>
          </cell>
          <cell r="B7101" t="str">
            <v>SK</v>
          </cell>
          <cell r="C7101" t="str">
            <v>Biomass</v>
          </cell>
          <cell r="D7101" t="str">
            <v>2050</v>
          </cell>
          <cell r="E7101">
            <v>4500</v>
          </cell>
        </row>
        <row r="7102">
          <cell r="A7102" t="str">
            <v>Norway</v>
          </cell>
          <cell r="B7102" t="str">
            <v>NO</v>
          </cell>
          <cell r="C7102" t="str">
            <v>Biomass</v>
          </cell>
          <cell r="D7102" t="str">
            <v>2018</v>
          </cell>
          <cell r="E7102">
            <v>4500</v>
          </cell>
        </row>
        <row r="7103">
          <cell r="A7103" t="str">
            <v>Norway</v>
          </cell>
          <cell r="B7103" t="str">
            <v>NO</v>
          </cell>
          <cell r="C7103" t="str">
            <v>Biomass</v>
          </cell>
          <cell r="D7103" t="str">
            <v>2019</v>
          </cell>
          <cell r="E7103">
            <v>4500</v>
          </cell>
        </row>
        <row r="7104">
          <cell r="A7104" t="str">
            <v>Norway</v>
          </cell>
          <cell r="B7104" t="str">
            <v>NO</v>
          </cell>
          <cell r="C7104" t="str">
            <v>Biomass</v>
          </cell>
          <cell r="D7104" t="str">
            <v>2020</v>
          </cell>
          <cell r="E7104">
            <v>4500</v>
          </cell>
        </row>
        <row r="7105">
          <cell r="A7105" t="str">
            <v>Norway</v>
          </cell>
          <cell r="B7105" t="str">
            <v>NO</v>
          </cell>
          <cell r="C7105" t="str">
            <v>Biomass</v>
          </cell>
          <cell r="D7105" t="str">
            <v>2021</v>
          </cell>
          <cell r="E7105">
            <v>4500</v>
          </cell>
        </row>
        <row r="7106">
          <cell r="A7106" t="str">
            <v>Norway</v>
          </cell>
          <cell r="B7106" t="str">
            <v>NO</v>
          </cell>
          <cell r="C7106" t="str">
            <v>Biomass</v>
          </cell>
          <cell r="D7106" t="str">
            <v>2022</v>
          </cell>
          <cell r="E7106">
            <v>4500</v>
          </cell>
        </row>
        <row r="7107">
          <cell r="A7107" t="str">
            <v>Norway</v>
          </cell>
          <cell r="B7107" t="str">
            <v>NO</v>
          </cell>
          <cell r="C7107" t="str">
            <v>Biomass</v>
          </cell>
          <cell r="D7107" t="str">
            <v>2023</v>
          </cell>
          <cell r="E7107">
            <v>4500</v>
          </cell>
        </row>
        <row r="7108">
          <cell r="A7108" t="str">
            <v>Norway</v>
          </cell>
          <cell r="B7108" t="str">
            <v>NO</v>
          </cell>
          <cell r="C7108" t="str">
            <v>Biomass</v>
          </cell>
          <cell r="D7108" t="str">
            <v>2024</v>
          </cell>
          <cell r="E7108">
            <v>4500</v>
          </cell>
        </row>
        <row r="7109">
          <cell r="A7109" t="str">
            <v>Norway</v>
          </cell>
          <cell r="B7109" t="str">
            <v>NO</v>
          </cell>
          <cell r="C7109" t="str">
            <v>Biomass</v>
          </cell>
          <cell r="D7109" t="str">
            <v>2025</v>
          </cell>
          <cell r="E7109">
            <v>4500</v>
          </cell>
        </row>
        <row r="7110">
          <cell r="A7110" t="str">
            <v>Norway</v>
          </cell>
          <cell r="B7110" t="str">
            <v>NO</v>
          </cell>
          <cell r="C7110" t="str">
            <v>Biomass</v>
          </cell>
          <cell r="D7110" t="str">
            <v>2026</v>
          </cell>
          <cell r="E7110">
            <v>4500</v>
          </cell>
        </row>
        <row r="7111">
          <cell r="A7111" t="str">
            <v>Norway</v>
          </cell>
          <cell r="B7111" t="str">
            <v>NO</v>
          </cell>
          <cell r="C7111" t="str">
            <v>Biomass</v>
          </cell>
          <cell r="D7111" t="str">
            <v>2027</v>
          </cell>
          <cell r="E7111">
            <v>4500</v>
          </cell>
        </row>
        <row r="7112">
          <cell r="A7112" t="str">
            <v>Norway</v>
          </cell>
          <cell r="B7112" t="str">
            <v>NO</v>
          </cell>
          <cell r="C7112" t="str">
            <v>Biomass</v>
          </cell>
          <cell r="D7112" t="str">
            <v>2028</v>
          </cell>
          <cell r="E7112">
            <v>4500</v>
          </cell>
        </row>
        <row r="7113">
          <cell r="A7113" t="str">
            <v>Norway</v>
          </cell>
          <cell r="B7113" t="str">
            <v>NO</v>
          </cell>
          <cell r="C7113" t="str">
            <v>Biomass</v>
          </cell>
          <cell r="D7113" t="str">
            <v>2029</v>
          </cell>
          <cell r="E7113">
            <v>4500</v>
          </cell>
        </row>
        <row r="7114">
          <cell r="A7114" t="str">
            <v>Norway</v>
          </cell>
          <cell r="B7114" t="str">
            <v>NO</v>
          </cell>
          <cell r="C7114" t="str">
            <v>Biomass</v>
          </cell>
          <cell r="D7114" t="str">
            <v>2030</v>
          </cell>
          <cell r="E7114">
            <v>4500</v>
          </cell>
        </row>
        <row r="7115">
          <cell r="A7115" t="str">
            <v>Norway</v>
          </cell>
          <cell r="B7115" t="str">
            <v>NO</v>
          </cell>
          <cell r="C7115" t="str">
            <v>Biomass</v>
          </cell>
          <cell r="D7115" t="str">
            <v>2031</v>
          </cell>
          <cell r="E7115">
            <v>4500</v>
          </cell>
        </row>
        <row r="7116">
          <cell r="A7116" t="str">
            <v>Norway</v>
          </cell>
          <cell r="B7116" t="str">
            <v>NO</v>
          </cell>
          <cell r="C7116" t="str">
            <v>Biomass</v>
          </cell>
          <cell r="D7116" t="str">
            <v>2032</v>
          </cell>
          <cell r="E7116">
            <v>4500</v>
          </cell>
        </row>
        <row r="7117">
          <cell r="A7117" t="str">
            <v>Norway</v>
          </cell>
          <cell r="B7117" t="str">
            <v>NO</v>
          </cell>
          <cell r="C7117" t="str">
            <v>Biomass</v>
          </cell>
          <cell r="D7117" t="str">
            <v>2033</v>
          </cell>
          <cell r="E7117">
            <v>4500</v>
          </cell>
        </row>
        <row r="7118">
          <cell r="A7118" t="str">
            <v>Norway</v>
          </cell>
          <cell r="B7118" t="str">
            <v>NO</v>
          </cell>
          <cell r="C7118" t="str">
            <v>Biomass</v>
          </cell>
          <cell r="D7118" t="str">
            <v>2034</v>
          </cell>
          <cell r="E7118">
            <v>4500</v>
          </cell>
        </row>
        <row r="7119">
          <cell r="A7119" t="str">
            <v>Norway</v>
          </cell>
          <cell r="B7119" t="str">
            <v>NO</v>
          </cell>
          <cell r="C7119" t="str">
            <v>Biomass</v>
          </cell>
          <cell r="D7119" t="str">
            <v>2035</v>
          </cell>
          <cell r="E7119">
            <v>4500</v>
          </cell>
        </row>
        <row r="7120">
          <cell r="A7120" t="str">
            <v>Norway</v>
          </cell>
          <cell r="B7120" t="str">
            <v>NO</v>
          </cell>
          <cell r="C7120" t="str">
            <v>Biomass</v>
          </cell>
          <cell r="D7120" t="str">
            <v>2036</v>
          </cell>
          <cell r="E7120">
            <v>4500</v>
          </cell>
        </row>
        <row r="7121">
          <cell r="A7121" t="str">
            <v>Norway</v>
          </cell>
          <cell r="B7121" t="str">
            <v>NO</v>
          </cell>
          <cell r="C7121" t="str">
            <v>Biomass</v>
          </cell>
          <cell r="D7121" t="str">
            <v>2037</v>
          </cell>
          <cell r="E7121">
            <v>4500</v>
          </cell>
        </row>
        <row r="7122">
          <cell r="A7122" t="str">
            <v>Norway</v>
          </cell>
          <cell r="B7122" t="str">
            <v>NO</v>
          </cell>
          <cell r="C7122" t="str">
            <v>Biomass</v>
          </cell>
          <cell r="D7122" t="str">
            <v>2038</v>
          </cell>
          <cell r="E7122">
            <v>4500</v>
          </cell>
        </row>
        <row r="7123">
          <cell r="A7123" t="str">
            <v>Norway</v>
          </cell>
          <cell r="B7123" t="str">
            <v>NO</v>
          </cell>
          <cell r="C7123" t="str">
            <v>Biomass</v>
          </cell>
          <cell r="D7123" t="str">
            <v>2039</v>
          </cell>
          <cell r="E7123">
            <v>4500</v>
          </cell>
        </row>
        <row r="7124">
          <cell r="A7124" t="str">
            <v>Norway</v>
          </cell>
          <cell r="B7124" t="str">
            <v>NO</v>
          </cell>
          <cell r="C7124" t="str">
            <v>Biomass</v>
          </cell>
          <cell r="D7124" t="str">
            <v>2040</v>
          </cell>
          <cell r="E7124">
            <v>4500</v>
          </cell>
        </row>
        <row r="7125">
          <cell r="A7125" t="str">
            <v>Norway</v>
          </cell>
          <cell r="B7125" t="str">
            <v>NO</v>
          </cell>
          <cell r="C7125" t="str">
            <v>Biomass</v>
          </cell>
          <cell r="D7125" t="str">
            <v>2041</v>
          </cell>
          <cell r="E7125">
            <v>4500</v>
          </cell>
        </row>
        <row r="7126">
          <cell r="A7126" t="str">
            <v>Norway</v>
          </cell>
          <cell r="B7126" t="str">
            <v>NO</v>
          </cell>
          <cell r="C7126" t="str">
            <v>Biomass</v>
          </cell>
          <cell r="D7126" t="str">
            <v>2042</v>
          </cell>
          <cell r="E7126">
            <v>4500</v>
          </cell>
        </row>
        <row r="7127">
          <cell r="A7127" t="str">
            <v>Norway</v>
          </cell>
          <cell r="B7127" t="str">
            <v>NO</v>
          </cell>
          <cell r="C7127" t="str">
            <v>Biomass</v>
          </cell>
          <cell r="D7127" t="str">
            <v>2043</v>
          </cell>
          <cell r="E7127">
            <v>4500</v>
          </cell>
        </row>
        <row r="7128">
          <cell r="A7128" t="str">
            <v>Norway</v>
          </cell>
          <cell r="B7128" t="str">
            <v>NO</v>
          </cell>
          <cell r="C7128" t="str">
            <v>Biomass</v>
          </cell>
          <cell r="D7128" t="str">
            <v>2044</v>
          </cell>
          <cell r="E7128">
            <v>4500</v>
          </cell>
        </row>
        <row r="7129">
          <cell r="A7129" t="str">
            <v>Norway</v>
          </cell>
          <cell r="B7129" t="str">
            <v>NO</v>
          </cell>
          <cell r="C7129" t="str">
            <v>Biomass</v>
          </cell>
          <cell r="D7129" t="str">
            <v>2045</v>
          </cell>
          <cell r="E7129">
            <v>4500</v>
          </cell>
        </row>
        <row r="7130">
          <cell r="A7130" t="str">
            <v>Norway</v>
          </cell>
          <cell r="B7130" t="str">
            <v>NO</v>
          </cell>
          <cell r="C7130" t="str">
            <v>Biomass</v>
          </cell>
          <cell r="D7130" t="str">
            <v>2046</v>
          </cell>
          <cell r="E7130">
            <v>4500</v>
          </cell>
        </row>
        <row r="7131">
          <cell r="A7131" t="str">
            <v>Norway</v>
          </cell>
          <cell r="B7131" t="str">
            <v>NO</v>
          </cell>
          <cell r="C7131" t="str">
            <v>Biomass</v>
          </cell>
          <cell r="D7131" t="str">
            <v>2047</v>
          </cell>
          <cell r="E7131">
            <v>4500</v>
          </cell>
        </row>
        <row r="7132">
          <cell r="A7132" t="str">
            <v>Norway</v>
          </cell>
          <cell r="B7132" t="str">
            <v>NO</v>
          </cell>
          <cell r="C7132" t="str">
            <v>Biomass</v>
          </cell>
          <cell r="D7132" t="str">
            <v>2048</v>
          </cell>
          <cell r="E7132">
            <v>4500</v>
          </cell>
        </row>
        <row r="7133">
          <cell r="A7133" t="str">
            <v>Norway</v>
          </cell>
          <cell r="B7133" t="str">
            <v>NO</v>
          </cell>
          <cell r="C7133" t="str">
            <v>Biomass</v>
          </cell>
          <cell r="D7133" t="str">
            <v>2049</v>
          </cell>
          <cell r="E7133">
            <v>4500</v>
          </cell>
        </row>
        <row r="7134">
          <cell r="A7134" t="str">
            <v>Norway</v>
          </cell>
          <cell r="B7134" t="str">
            <v>NO</v>
          </cell>
          <cell r="C7134" t="str">
            <v>Biomass</v>
          </cell>
          <cell r="D7134" t="str">
            <v>2050</v>
          </cell>
          <cell r="E7134">
            <v>4500</v>
          </cell>
        </row>
        <row r="7135">
          <cell r="A7135" t="str">
            <v>Denmark</v>
          </cell>
          <cell r="B7135" t="str">
            <v>DK</v>
          </cell>
          <cell r="C7135" t="str">
            <v>Biomass</v>
          </cell>
          <cell r="D7135" t="str">
            <v>2018</v>
          </cell>
          <cell r="E7135">
            <v>4500</v>
          </cell>
        </row>
        <row r="7136">
          <cell r="A7136" t="str">
            <v>Denmark</v>
          </cell>
          <cell r="B7136" t="str">
            <v>DK</v>
          </cell>
          <cell r="C7136" t="str">
            <v>Biomass</v>
          </cell>
          <cell r="D7136" t="str">
            <v>2019</v>
          </cell>
          <cell r="E7136">
            <v>4500</v>
          </cell>
        </row>
        <row r="7137">
          <cell r="A7137" t="str">
            <v>Denmark</v>
          </cell>
          <cell r="B7137" t="str">
            <v>DK</v>
          </cell>
          <cell r="C7137" t="str">
            <v>Biomass</v>
          </cell>
          <cell r="D7137" t="str">
            <v>2020</v>
          </cell>
          <cell r="E7137">
            <v>4500</v>
          </cell>
        </row>
        <row r="7138">
          <cell r="A7138" t="str">
            <v>Denmark</v>
          </cell>
          <cell r="B7138" t="str">
            <v>DK</v>
          </cell>
          <cell r="C7138" t="str">
            <v>Biomass</v>
          </cell>
          <cell r="D7138" t="str">
            <v>2021</v>
          </cell>
          <cell r="E7138">
            <v>4500</v>
          </cell>
        </row>
        <row r="7139">
          <cell r="A7139" t="str">
            <v>Denmark</v>
          </cell>
          <cell r="B7139" t="str">
            <v>DK</v>
          </cell>
          <cell r="C7139" t="str">
            <v>Biomass</v>
          </cell>
          <cell r="D7139" t="str">
            <v>2022</v>
          </cell>
          <cell r="E7139">
            <v>4500</v>
          </cell>
        </row>
        <row r="7140">
          <cell r="A7140" t="str">
            <v>Denmark</v>
          </cell>
          <cell r="B7140" t="str">
            <v>DK</v>
          </cell>
          <cell r="C7140" t="str">
            <v>Biomass</v>
          </cell>
          <cell r="D7140" t="str">
            <v>2023</v>
          </cell>
          <cell r="E7140">
            <v>4500</v>
          </cell>
        </row>
        <row r="7141">
          <cell r="A7141" t="str">
            <v>Denmark</v>
          </cell>
          <cell r="B7141" t="str">
            <v>DK</v>
          </cell>
          <cell r="C7141" t="str">
            <v>Biomass</v>
          </cell>
          <cell r="D7141" t="str">
            <v>2024</v>
          </cell>
          <cell r="E7141">
            <v>4500</v>
          </cell>
        </row>
        <row r="7142">
          <cell r="A7142" t="str">
            <v>Denmark</v>
          </cell>
          <cell r="B7142" t="str">
            <v>DK</v>
          </cell>
          <cell r="C7142" t="str">
            <v>Biomass</v>
          </cell>
          <cell r="D7142" t="str">
            <v>2025</v>
          </cell>
          <cell r="E7142">
            <v>4500</v>
          </cell>
        </row>
        <row r="7143">
          <cell r="A7143" t="str">
            <v>Denmark</v>
          </cell>
          <cell r="B7143" t="str">
            <v>DK</v>
          </cell>
          <cell r="C7143" t="str">
            <v>Biomass</v>
          </cell>
          <cell r="D7143" t="str">
            <v>2026</v>
          </cell>
          <cell r="E7143">
            <v>4500</v>
          </cell>
        </row>
        <row r="7144">
          <cell r="A7144" t="str">
            <v>Denmark</v>
          </cell>
          <cell r="B7144" t="str">
            <v>DK</v>
          </cell>
          <cell r="C7144" t="str">
            <v>Biomass</v>
          </cell>
          <cell r="D7144" t="str">
            <v>2027</v>
          </cell>
          <cell r="E7144">
            <v>4500</v>
          </cell>
        </row>
        <row r="7145">
          <cell r="A7145" t="str">
            <v>Denmark</v>
          </cell>
          <cell r="B7145" t="str">
            <v>DK</v>
          </cell>
          <cell r="C7145" t="str">
            <v>Biomass</v>
          </cell>
          <cell r="D7145" t="str">
            <v>2028</v>
          </cell>
          <cell r="E7145">
            <v>4500</v>
          </cell>
        </row>
        <row r="7146">
          <cell r="A7146" t="str">
            <v>Denmark</v>
          </cell>
          <cell r="B7146" t="str">
            <v>DK</v>
          </cell>
          <cell r="C7146" t="str">
            <v>Biomass</v>
          </cell>
          <cell r="D7146" t="str">
            <v>2029</v>
          </cell>
          <cell r="E7146">
            <v>4500</v>
          </cell>
        </row>
        <row r="7147">
          <cell r="A7147" t="str">
            <v>Denmark</v>
          </cell>
          <cell r="B7147" t="str">
            <v>DK</v>
          </cell>
          <cell r="C7147" t="str">
            <v>Biomass</v>
          </cell>
          <cell r="D7147" t="str">
            <v>2030</v>
          </cell>
          <cell r="E7147">
            <v>4500</v>
          </cell>
        </row>
        <row r="7148">
          <cell r="A7148" t="str">
            <v>Denmark</v>
          </cell>
          <cell r="B7148" t="str">
            <v>DK</v>
          </cell>
          <cell r="C7148" t="str">
            <v>Biomass</v>
          </cell>
          <cell r="D7148" t="str">
            <v>2031</v>
          </cell>
          <cell r="E7148">
            <v>4500</v>
          </cell>
        </row>
        <row r="7149">
          <cell r="A7149" t="str">
            <v>Denmark</v>
          </cell>
          <cell r="B7149" t="str">
            <v>DK</v>
          </cell>
          <cell r="C7149" t="str">
            <v>Biomass</v>
          </cell>
          <cell r="D7149" t="str">
            <v>2032</v>
          </cell>
          <cell r="E7149">
            <v>4500</v>
          </cell>
        </row>
        <row r="7150">
          <cell r="A7150" t="str">
            <v>Denmark</v>
          </cell>
          <cell r="B7150" t="str">
            <v>DK</v>
          </cell>
          <cell r="C7150" t="str">
            <v>Biomass</v>
          </cell>
          <cell r="D7150" t="str">
            <v>2033</v>
          </cell>
          <cell r="E7150">
            <v>4500</v>
          </cell>
        </row>
        <row r="7151">
          <cell r="A7151" t="str">
            <v>Denmark</v>
          </cell>
          <cell r="B7151" t="str">
            <v>DK</v>
          </cell>
          <cell r="C7151" t="str">
            <v>Biomass</v>
          </cell>
          <cell r="D7151" t="str">
            <v>2034</v>
          </cell>
          <cell r="E7151">
            <v>4500</v>
          </cell>
        </row>
        <row r="7152">
          <cell r="A7152" t="str">
            <v>Denmark</v>
          </cell>
          <cell r="B7152" t="str">
            <v>DK</v>
          </cell>
          <cell r="C7152" t="str">
            <v>Biomass</v>
          </cell>
          <cell r="D7152" t="str">
            <v>2035</v>
          </cell>
          <cell r="E7152">
            <v>4500</v>
          </cell>
        </row>
        <row r="7153">
          <cell r="A7153" t="str">
            <v>Denmark</v>
          </cell>
          <cell r="B7153" t="str">
            <v>DK</v>
          </cell>
          <cell r="C7153" t="str">
            <v>Biomass</v>
          </cell>
          <cell r="D7153" t="str">
            <v>2036</v>
          </cell>
          <cell r="E7153">
            <v>4500</v>
          </cell>
        </row>
        <row r="7154">
          <cell r="A7154" t="str">
            <v>Denmark</v>
          </cell>
          <cell r="B7154" t="str">
            <v>DK</v>
          </cell>
          <cell r="C7154" t="str">
            <v>Biomass</v>
          </cell>
          <cell r="D7154" t="str">
            <v>2037</v>
          </cell>
          <cell r="E7154">
            <v>4500</v>
          </cell>
        </row>
        <row r="7155">
          <cell r="A7155" t="str">
            <v>Denmark</v>
          </cell>
          <cell r="B7155" t="str">
            <v>DK</v>
          </cell>
          <cell r="C7155" t="str">
            <v>Biomass</v>
          </cell>
          <cell r="D7155" t="str">
            <v>2038</v>
          </cell>
          <cell r="E7155">
            <v>4500</v>
          </cell>
        </row>
        <row r="7156">
          <cell r="A7156" t="str">
            <v>Denmark</v>
          </cell>
          <cell r="B7156" t="str">
            <v>DK</v>
          </cell>
          <cell r="C7156" t="str">
            <v>Biomass</v>
          </cell>
          <cell r="D7156" t="str">
            <v>2039</v>
          </cell>
          <cell r="E7156">
            <v>4500</v>
          </cell>
        </row>
        <row r="7157">
          <cell r="A7157" t="str">
            <v>Denmark</v>
          </cell>
          <cell r="B7157" t="str">
            <v>DK</v>
          </cell>
          <cell r="C7157" t="str">
            <v>Biomass</v>
          </cell>
          <cell r="D7157" t="str">
            <v>2040</v>
          </cell>
          <cell r="E7157">
            <v>4500</v>
          </cell>
        </row>
        <row r="7158">
          <cell r="A7158" t="str">
            <v>Denmark</v>
          </cell>
          <cell r="B7158" t="str">
            <v>DK</v>
          </cell>
          <cell r="C7158" t="str">
            <v>Biomass</v>
          </cell>
          <cell r="D7158" t="str">
            <v>2041</v>
          </cell>
          <cell r="E7158">
            <v>4500</v>
          </cell>
        </row>
        <row r="7159">
          <cell r="A7159" t="str">
            <v>Denmark</v>
          </cell>
          <cell r="B7159" t="str">
            <v>DK</v>
          </cell>
          <cell r="C7159" t="str">
            <v>Biomass</v>
          </cell>
          <cell r="D7159" t="str">
            <v>2042</v>
          </cell>
          <cell r="E7159">
            <v>4500</v>
          </cell>
        </row>
        <row r="7160">
          <cell r="A7160" t="str">
            <v>Denmark</v>
          </cell>
          <cell r="B7160" t="str">
            <v>DK</v>
          </cell>
          <cell r="C7160" t="str">
            <v>Biomass</v>
          </cell>
          <cell r="D7160" t="str">
            <v>2043</v>
          </cell>
          <cell r="E7160">
            <v>4500</v>
          </cell>
        </row>
        <row r="7161">
          <cell r="A7161" t="str">
            <v>Denmark</v>
          </cell>
          <cell r="B7161" t="str">
            <v>DK</v>
          </cell>
          <cell r="C7161" t="str">
            <v>Biomass</v>
          </cell>
          <cell r="D7161" t="str">
            <v>2044</v>
          </cell>
          <cell r="E7161">
            <v>4500</v>
          </cell>
        </row>
        <row r="7162">
          <cell r="A7162" t="str">
            <v>Denmark</v>
          </cell>
          <cell r="B7162" t="str">
            <v>DK</v>
          </cell>
          <cell r="C7162" t="str">
            <v>Biomass</v>
          </cell>
          <cell r="D7162" t="str">
            <v>2045</v>
          </cell>
          <cell r="E7162">
            <v>4500</v>
          </cell>
        </row>
        <row r="7163">
          <cell r="A7163" t="str">
            <v>Denmark</v>
          </cell>
          <cell r="B7163" t="str">
            <v>DK</v>
          </cell>
          <cell r="C7163" t="str">
            <v>Biomass</v>
          </cell>
          <cell r="D7163" t="str">
            <v>2046</v>
          </cell>
          <cell r="E7163">
            <v>4500</v>
          </cell>
        </row>
        <row r="7164">
          <cell r="A7164" t="str">
            <v>Denmark</v>
          </cell>
          <cell r="B7164" t="str">
            <v>DK</v>
          </cell>
          <cell r="C7164" t="str">
            <v>Biomass</v>
          </cell>
          <cell r="D7164" t="str">
            <v>2047</v>
          </cell>
          <cell r="E7164">
            <v>4500</v>
          </cell>
        </row>
        <row r="7165">
          <cell r="A7165" t="str">
            <v>Denmark</v>
          </cell>
          <cell r="B7165" t="str">
            <v>DK</v>
          </cell>
          <cell r="C7165" t="str">
            <v>Biomass</v>
          </cell>
          <cell r="D7165" t="str">
            <v>2048</v>
          </cell>
          <cell r="E7165">
            <v>4500</v>
          </cell>
        </row>
        <row r="7166">
          <cell r="A7166" t="str">
            <v>Denmark</v>
          </cell>
          <cell r="B7166" t="str">
            <v>DK</v>
          </cell>
          <cell r="C7166" t="str">
            <v>Biomass</v>
          </cell>
          <cell r="D7166" t="str">
            <v>2049</v>
          </cell>
          <cell r="E7166">
            <v>4500</v>
          </cell>
        </row>
        <row r="7167">
          <cell r="A7167" t="str">
            <v>Denmark</v>
          </cell>
          <cell r="B7167" t="str">
            <v>DK</v>
          </cell>
          <cell r="C7167" t="str">
            <v>Biomass</v>
          </cell>
          <cell r="D7167" t="str">
            <v>2050</v>
          </cell>
          <cell r="E7167">
            <v>4500</v>
          </cell>
        </row>
        <row r="7168">
          <cell r="A7168" t="str">
            <v>Cyprus</v>
          </cell>
          <cell r="B7168" t="str">
            <v>CY</v>
          </cell>
          <cell r="C7168" t="str">
            <v>Biomass</v>
          </cell>
          <cell r="D7168" t="str">
            <v>2018</v>
          </cell>
          <cell r="E7168">
            <v>4500</v>
          </cell>
        </row>
        <row r="7169">
          <cell r="A7169" t="str">
            <v>Cyprus</v>
          </cell>
          <cell r="B7169" t="str">
            <v>CY</v>
          </cell>
          <cell r="C7169" t="str">
            <v>Biomass</v>
          </cell>
          <cell r="D7169" t="str">
            <v>2019</v>
          </cell>
          <cell r="E7169">
            <v>4500</v>
          </cell>
        </row>
        <row r="7170">
          <cell r="A7170" t="str">
            <v>Cyprus</v>
          </cell>
          <cell r="B7170" t="str">
            <v>CY</v>
          </cell>
          <cell r="C7170" t="str">
            <v>Biomass</v>
          </cell>
          <cell r="D7170" t="str">
            <v>2020</v>
          </cell>
          <cell r="E7170">
            <v>4500</v>
          </cell>
        </row>
        <row r="7171">
          <cell r="A7171" t="str">
            <v>Cyprus</v>
          </cell>
          <cell r="B7171" t="str">
            <v>CY</v>
          </cell>
          <cell r="C7171" t="str">
            <v>Biomass</v>
          </cell>
          <cell r="D7171" t="str">
            <v>2021</v>
          </cell>
          <cell r="E7171">
            <v>4500</v>
          </cell>
        </row>
        <row r="7172">
          <cell r="A7172" t="str">
            <v>Cyprus</v>
          </cell>
          <cell r="B7172" t="str">
            <v>CY</v>
          </cell>
          <cell r="C7172" t="str">
            <v>Biomass</v>
          </cell>
          <cell r="D7172" t="str">
            <v>2022</v>
          </cell>
          <cell r="E7172">
            <v>4500</v>
          </cell>
        </row>
        <row r="7173">
          <cell r="A7173" t="str">
            <v>Cyprus</v>
          </cell>
          <cell r="B7173" t="str">
            <v>CY</v>
          </cell>
          <cell r="C7173" t="str">
            <v>Biomass</v>
          </cell>
          <cell r="D7173" t="str">
            <v>2023</v>
          </cell>
          <cell r="E7173">
            <v>4500</v>
          </cell>
        </row>
        <row r="7174">
          <cell r="A7174" t="str">
            <v>Cyprus</v>
          </cell>
          <cell r="B7174" t="str">
            <v>CY</v>
          </cell>
          <cell r="C7174" t="str">
            <v>Biomass</v>
          </cell>
          <cell r="D7174" t="str">
            <v>2024</v>
          </cell>
          <cell r="E7174">
            <v>4500</v>
          </cell>
        </row>
        <row r="7175">
          <cell r="A7175" t="str">
            <v>Cyprus</v>
          </cell>
          <cell r="B7175" t="str">
            <v>CY</v>
          </cell>
          <cell r="C7175" t="str">
            <v>Biomass</v>
          </cell>
          <cell r="D7175" t="str">
            <v>2025</v>
          </cell>
          <cell r="E7175">
            <v>4500</v>
          </cell>
        </row>
        <row r="7176">
          <cell r="A7176" t="str">
            <v>Cyprus</v>
          </cell>
          <cell r="B7176" t="str">
            <v>CY</v>
          </cell>
          <cell r="C7176" t="str">
            <v>Biomass</v>
          </cell>
          <cell r="D7176" t="str">
            <v>2026</v>
          </cell>
          <cell r="E7176">
            <v>4500</v>
          </cell>
        </row>
        <row r="7177">
          <cell r="A7177" t="str">
            <v>Cyprus</v>
          </cell>
          <cell r="B7177" t="str">
            <v>CY</v>
          </cell>
          <cell r="C7177" t="str">
            <v>Biomass</v>
          </cell>
          <cell r="D7177" t="str">
            <v>2027</v>
          </cell>
          <cell r="E7177">
            <v>4500</v>
          </cell>
        </row>
        <row r="7178">
          <cell r="A7178" t="str">
            <v>Cyprus</v>
          </cell>
          <cell r="B7178" t="str">
            <v>CY</v>
          </cell>
          <cell r="C7178" t="str">
            <v>Biomass</v>
          </cell>
          <cell r="D7178" t="str">
            <v>2028</v>
          </cell>
          <cell r="E7178">
            <v>4500</v>
          </cell>
        </row>
        <row r="7179">
          <cell r="A7179" t="str">
            <v>Cyprus</v>
          </cell>
          <cell r="B7179" t="str">
            <v>CY</v>
          </cell>
          <cell r="C7179" t="str">
            <v>Biomass</v>
          </cell>
          <cell r="D7179" t="str">
            <v>2029</v>
          </cell>
          <cell r="E7179">
            <v>4500</v>
          </cell>
        </row>
        <row r="7180">
          <cell r="A7180" t="str">
            <v>Cyprus</v>
          </cell>
          <cell r="B7180" t="str">
            <v>CY</v>
          </cell>
          <cell r="C7180" t="str">
            <v>Biomass</v>
          </cell>
          <cell r="D7180" t="str">
            <v>2030</v>
          </cell>
          <cell r="E7180">
            <v>4500</v>
          </cell>
        </row>
        <row r="7181">
          <cell r="A7181" t="str">
            <v>Cyprus</v>
          </cell>
          <cell r="B7181" t="str">
            <v>CY</v>
          </cell>
          <cell r="C7181" t="str">
            <v>Biomass</v>
          </cell>
          <cell r="D7181" t="str">
            <v>2031</v>
          </cell>
          <cell r="E7181">
            <v>4500</v>
          </cell>
        </row>
        <row r="7182">
          <cell r="A7182" t="str">
            <v>Cyprus</v>
          </cell>
          <cell r="B7182" t="str">
            <v>CY</v>
          </cell>
          <cell r="C7182" t="str">
            <v>Biomass</v>
          </cell>
          <cell r="D7182" t="str">
            <v>2032</v>
          </cell>
          <cell r="E7182">
            <v>4500</v>
          </cell>
        </row>
        <row r="7183">
          <cell r="A7183" t="str">
            <v>Cyprus</v>
          </cell>
          <cell r="B7183" t="str">
            <v>CY</v>
          </cell>
          <cell r="C7183" t="str">
            <v>Biomass</v>
          </cell>
          <cell r="D7183" t="str">
            <v>2033</v>
          </cell>
          <cell r="E7183">
            <v>4500</v>
          </cell>
        </row>
        <row r="7184">
          <cell r="A7184" t="str">
            <v>Cyprus</v>
          </cell>
          <cell r="B7184" t="str">
            <v>CY</v>
          </cell>
          <cell r="C7184" t="str">
            <v>Biomass</v>
          </cell>
          <cell r="D7184" t="str">
            <v>2034</v>
          </cell>
          <cell r="E7184">
            <v>4500</v>
          </cell>
        </row>
        <row r="7185">
          <cell r="A7185" t="str">
            <v>Cyprus</v>
          </cell>
          <cell r="B7185" t="str">
            <v>CY</v>
          </cell>
          <cell r="C7185" t="str">
            <v>Biomass</v>
          </cell>
          <cell r="D7185" t="str">
            <v>2035</v>
          </cell>
          <cell r="E7185">
            <v>4500</v>
          </cell>
        </row>
        <row r="7186">
          <cell r="A7186" t="str">
            <v>Cyprus</v>
          </cell>
          <cell r="B7186" t="str">
            <v>CY</v>
          </cell>
          <cell r="C7186" t="str">
            <v>Biomass</v>
          </cell>
          <cell r="D7186" t="str">
            <v>2036</v>
          </cell>
          <cell r="E7186">
            <v>4500</v>
          </cell>
        </row>
        <row r="7187">
          <cell r="A7187" t="str">
            <v>Cyprus</v>
          </cell>
          <cell r="B7187" t="str">
            <v>CY</v>
          </cell>
          <cell r="C7187" t="str">
            <v>Biomass</v>
          </cell>
          <cell r="D7187" t="str">
            <v>2037</v>
          </cell>
          <cell r="E7187">
            <v>4500</v>
          </cell>
        </row>
        <row r="7188">
          <cell r="A7188" t="str">
            <v>Cyprus</v>
          </cell>
          <cell r="B7188" t="str">
            <v>CY</v>
          </cell>
          <cell r="C7188" t="str">
            <v>Biomass</v>
          </cell>
          <cell r="D7188" t="str">
            <v>2038</v>
          </cell>
          <cell r="E7188">
            <v>4500</v>
          </cell>
        </row>
        <row r="7189">
          <cell r="A7189" t="str">
            <v>Cyprus</v>
          </cell>
          <cell r="B7189" t="str">
            <v>CY</v>
          </cell>
          <cell r="C7189" t="str">
            <v>Biomass</v>
          </cell>
          <cell r="D7189" t="str">
            <v>2039</v>
          </cell>
          <cell r="E7189">
            <v>4500</v>
          </cell>
        </row>
        <row r="7190">
          <cell r="A7190" t="str">
            <v>Cyprus</v>
          </cell>
          <cell r="B7190" t="str">
            <v>CY</v>
          </cell>
          <cell r="C7190" t="str">
            <v>Biomass</v>
          </cell>
          <cell r="D7190" t="str">
            <v>2040</v>
          </cell>
          <cell r="E7190">
            <v>4500</v>
          </cell>
        </row>
        <row r="7191">
          <cell r="A7191" t="str">
            <v>Cyprus</v>
          </cell>
          <cell r="B7191" t="str">
            <v>CY</v>
          </cell>
          <cell r="C7191" t="str">
            <v>Biomass</v>
          </cell>
          <cell r="D7191" t="str">
            <v>2041</v>
          </cell>
          <cell r="E7191">
            <v>4500</v>
          </cell>
        </row>
        <row r="7192">
          <cell r="A7192" t="str">
            <v>Cyprus</v>
          </cell>
          <cell r="B7192" t="str">
            <v>CY</v>
          </cell>
          <cell r="C7192" t="str">
            <v>Biomass</v>
          </cell>
          <cell r="D7192" t="str">
            <v>2042</v>
          </cell>
          <cell r="E7192">
            <v>4500</v>
          </cell>
        </row>
        <row r="7193">
          <cell r="A7193" t="str">
            <v>Cyprus</v>
          </cell>
          <cell r="B7193" t="str">
            <v>CY</v>
          </cell>
          <cell r="C7193" t="str">
            <v>Biomass</v>
          </cell>
          <cell r="D7193" t="str">
            <v>2043</v>
          </cell>
          <cell r="E7193">
            <v>4500</v>
          </cell>
        </row>
        <row r="7194">
          <cell r="A7194" t="str">
            <v>Cyprus</v>
          </cell>
          <cell r="B7194" t="str">
            <v>CY</v>
          </cell>
          <cell r="C7194" t="str">
            <v>Biomass</v>
          </cell>
          <cell r="D7194" t="str">
            <v>2044</v>
          </cell>
          <cell r="E7194">
            <v>4500</v>
          </cell>
        </row>
        <row r="7195">
          <cell r="A7195" t="str">
            <v>Cyprus</v>
          </cell>
          <cell r="B7195" t="str">
            <v>CY</v>
          </cell>
          <cell r="C7195" t="str">
            <v>Biomass</v>
          </cell>
          <cell r="D7195" t="str">
            <v>2045</v>
          </cell>
          <cell r="E7195">
            <v>4500</v>
          </cell>
        </row>
        <row r="7196">
          <cell r="A7196" t="str">
            <v>Cyprus</v>
          </cell>
          <cell r="B7196" t="str">
            <v>CY</v>
          </cell>
          <cell r="C7196" t="str">
            <v>Biomass</v>
          </cell>
          <cell r="D7196" t="str">
            <v>2046</v>
          </cell>
          <cell r="E7196">
            <v>4500</v>
          </cell>
        </row>
        <row r="7197">
          <cell r="A7197" t="str">
            <v>Cyprus</v>
          </cell>
          <cell r="B7197" t="str">
            <v>CY</v>
          </cell>
          <cell r="C7197" t="str">
            <v>Biomass</v>
          </cell>
          <cell r="D7197" t="str">
            <v>2047</v>
          </cell>
          <cell r="E7197">
            <v>4500</v>
          </cell>
        </row>
        <row r="7198">
          <cell r="A7198" t="str">
            <v>Cyprus</v>
          </cell>
          <cell r="B7198" t="str">
            <v>CY</v>
          </cell>
          <cell r="C7198" t="str">
            <v>Biomass</v>
          </cell>
          <cell r="D7198" t="str">
            <v>2048</v>
          </cell>
          <cell r="E7198">
            <v>4500</v>
          </cell>
        </row>
        <row r="7199">
          <cell r="A7199" t="str">
            <v>Cyprus</v>
          </cell>
          <cell r="B7199" t="str">
            <v>CY</v>
          </cell>
          <cell r="C7199" t="str">
            <v>Biomass</v>
          </cell>
          <cell r="D7199" t="str">
            <v>2049</v>
          </cell>
          <cell r="E7199">
            <v>4500</v>
          </cell>
        </row>
        <row r="7200">
          <cell r="A7200" t="str">
            <v>Cyprus</v>
          </cell>
          <cell r="B7200" t="str">
            <v>CY</v>
          </cell>
          <cell r="C7200" t="str">
            <v>Biomass</v>
          </cell>
          <cell r="D7200" t="str">
            <v>2050</v>
          </cell>
          <cell r="E7200">
            <v>4500</v>
          </cell>
        </row>
        <row r="7201">
          <cell r="A7201" t="str">
            <v>Malta</v>
          </cell>
          <cell r="B7201" t="str">
            <v>MT</v>
          </cell>
          <cell r="C7201" t="str">
            <v>Biomass</v>
          </cell>
          <cell r="D7201" t="str">
            <v>2018</v>
          </cell>
          <cell r="E7201">
            <v>4500</v>
          </cell>
        </row>
        <row r="7202">
          <cell r="A7202" t="str">
            <v>Malta</v>
          </cell>
          <cell r="B7202" t="str">
            <v>MT</v>
          </cell>
          <cell r="C7202" t="str">
            <v>Biomass</v>
          </cell>
          <cell r="D7202" t="str">
            <v>2019</v>
          </cell>
          <cell r="E7202">
            <v>4500</v>
          </cell>
        </row>
        <row r="7203">
          <cell r="A7203" t="str">
            <v>Malta</v>
          </cell>
          <cell r="B7203" t="str">
            <v>MT</v>
          </cell>
          <cell r="C7203" t="str">
            <v>Biomass</v>
          </cell>
          <cell r="D7203" t="str">
            <v>2020</v>
          </cell>
          <cell r="E7203">
            <v>4500</v>
          </cell>
        </row>
        <row r="7204">
          <cell r="A7204" t="str">
            <v>Malta</v>
          </cell>
          <cell r="B7204" t="str">
            <v>MT</v>
          </cell>
          <cell r="C7204" t="str">
            <v>Biomass</v>
          </cell>
          <cell r="D7204" t="str">
            <v>2021</v>
          </cell>
          <cell r="E7204">
            <v>4500</v>
          </cell>
        </row>
        <row r="7205">
          <cell r="A7205" t="str">
            <v>Malta</v>
          </cell>
          <cell r="B7205" t="str">
            <v>MT</v>
          </cell>
          <cell r="C7205" t="str">
            <v>Biomass</v>
          </cell>
          <cell r="D7205" t="str">
            <v>2022</v>
          </cell>
          <cell r="E7205">
            <v>4500</v>
          </cell>
        </row>
        <row r="7206">
          <cell r="A7206" t="str">
            <v>Malta</v>
          </cell>
          <cell r="B7206" t="str">
            <v>MT</v>
          </cell>
          <cell r="C7206" t="str">
            <v>Biomass</v>
          </cell>
          <cell r="D7206" t="str">
            <v>2023</v>
          </cell>
          <cell r="E7206">
            <v>4500</v>
          </cell>
        </row>
        <row r="7207">
          <cell r="A7207" t="str">
            <v>Malta</v>
          </cell>
          <cell r="B7207" t="str">
            <v>MT</v>
          </cell>
          <cell r="C7207" t="str">
            <v>Biomass</v>
          </cell>
          <cell r="D7207" t="str">
            <v>2024</v>
          </cell>
          <cell r="E7207">
            <v>4500</v>
          </cell>
        </row>
        <row r="7208">
          <cell r="A7208" t="str">
            <v>Malta</v>
          </cell>
          <cell r="B7208" t="str">
            <v>MT</v>
          </cell>
          <cell r="C7208" t="str">
            <v>Biomass</v>
          </cell>
          <cell r="D7208" t="str">
            <v>2025</v>
          </cell>
          <cell r="E7208">
            <v>4500</v>
          </cell>
        </row>
        <row r="7209">
          <cell r="A7209" t="str">
            <v>Malta</v>
          </cell>
          <cell r="B7209" t="str">
            <v>MT</v>
          </cell>
          <cell r="C7209" t="str">
            <v>Biomass</v>
          </cell>
          <cell r="D7209" t="str">
            <v>2026</v>
          </cell>
          <cell r="E7209">
            <v>4500</v>
          </cell>
        </row>
        <row r="7210">
          <cell r="A7210" t="str">
            <v>Malta</v>
          </cell>
          <cell r="B7210" t="str">
            <v>MT</v>
          </cell>
          <cell r="C7210" t="str">
            <v>Biomass</v>
          </cell>
          <cell r="D7210" t="str">
            <v>2027</v>
          </cell>
          <cell r="E7210">
            <v>4500</v>
          </cell>
        </row>
        <row r="7211">
          <cell r="A7211" t="str">
            <v>Malta</v>
          </cell>
          <cell r="B7211" t="str">
            <v>MT</v>
          </cell>
          <cell r="C7211" t="str">
            <v>Biomass</v>
          </cell>
          <cell r="D7211" t="str">
            <v>2028</v>
          </cell>
          <cell r="E7211">
            <v>4500</v>
          </cell>
        </row>
        <row r="7212">
          <cell r="A7212" t="str">
            <v>Malta</v>
          </cell>
          <cell r="B7212" t="str">
            <v>MT</v>
          </cell>
          <cell r="C7212" t="str">
            <v>Biomass</v>
          </cell>
          <cell r="D7212" t="str">
            <v>2029</v>
          </cell>
          <cell r="E7212">
            <v>4500</v>
          </cell>
        </row>
        <row r="7213">
          <cell r="A7213" t="str">
            <v>Malta</v>
          </cell>
          <cell r="B7213" t="str">
            <v>MT</v>
          </cell>
          <cell r="C7213" t="str">
            <v>Biomass</v>
          </cell>
          <cell r="D7213" t="str">
            <v>2030</v>
          </cell>
          <cell r="E7213">
            <v>4500</v>
          </cell>
        </row>
        <row r="7214">
          <cell r="A7214" t="str">
            <v>Malta</v>
          </cell>
          <cell r="B7214" t="str">
            <v>MT</v>
          </cell>
          <cell r="C7214" t="str">
            <v>Biomass</v>
          </cell>
          <cell r="D7214" t="str">
            <v>2031</v>
          </cell>
          <cell r="E7214">
            <v>4500</v>
          </cell>
        </row>
        <row r="7215">
          <cell r="A7215" t="str">
            <v>Malta</v>
          </cell>
          <cell r="B7215" t="str">
            <v>MT</v>
          </cell>
          <cell r="C7215" t="str">
            <v>Biomass</v>
          </cell>
          <cell r="D7215" t="str">
            <v>2032</v>
          </cell>
          <cell r="E7215">
            <v>4500</v>
          </cell>
        </row>
        <row r="7216">
          <cell r="A7216" t="str">
            <v>Malta</v>
          </cell>
          <cell r="B7216" t="str">
            <v>MT</v>
          </cell>
          <cell r="C7216" t="str">
            <v>Biomass</v>
          </cell>
          <cell r="D7216" t="str">
            <v>2033</v>
          </cell>
          <cell r="E7216">
            <v>4500</v>
          </cell>
        </row>
        <row r="7217">
          <cell r="A7217" t="str">
            <v>Malta</v>
          </cell>
          <cell r="B7217" t="str">
            <v>MT</v>
          </cell>
          <cell r="C7217" t="str">
            <v>Biomass</v>
          </cell>
          <cell r="D7217" t="str">
            <v>2034</v>
          </cell>
          <cell r="E7217">
            <v>4500</v>
          </cell>
        </row>
        <row r="7218">
          <cell r="A7218" t="str">
            <v>Malta</v>
          </cell>
          <cell r="B7218" t="str">
            <v>MT</v>
          </cell>
          <cell r="C7218" t="str">
            <v>Biomass</v>
          </cell>
          <cell r="D7218" t="str">
            <v>2035</v>
          </cell>
          <cell r="E7218">
            <v>4500</v>
          </cell>
        </row>
        <row r="7219">
          <cell r="A7219" t="str">
            <v>Malta</v>
          </cell>
          <cell r="B7219" t="str">
            <v>MT</v>
          </cell>
          <cell r="C7219" t="str">
            <v>Biomass</v>
          </cell>
          <cell r="D7219" t="str">
            <v>2036</v>
          </cell>
          <cell r="E7219">
            <v>4500</v>
          </cell>
        </row>
        <row r="7220">
          <cell r="A7220" t="str">
            <v>Malta</v>
          </cell>
          <cell r="B7220" t="str">
            <v>MT</v>
          </cell>
          <cell r="C7220" t="str">
            <v>Biomass</v>
          </cell>
          <cell r="D7220" t="str">
            <v>2037</v>
          </cell>
          <cell r="E7220">
            <v>4500</v>
          </cell>
        </row>
        <row r="7221">
          <cell r="A7221" t="str">
            <v>Malta</v>
          </cell>
          <cell r="B7221" t="str">
            <v>MT</v>
          </cell>
          <cell r="C7221" t="str">
            <v>Biomass</v>
          </cell>
          <cell r="D7221" t="str">
            <v>2038</v>
          </cell>
          <cell r="E7221">
            <v>4500</v>
          </cell>
        </row>
        <row r="7222">
          <cell r="A7222" t="str">
            <v>Malta</v>
          </cell>
          <cell r="B7222" t="str">
            <v>MT</v>
          </cell>
          <cell r="C7222" t="str">
            <v>Biomass</v>
          </cell>
          <cell r="D7222" t="str">
            <v>2039</v>
          </cell>
          <cell r="E7222">
            <v>4500</v>
          </cell>
        </row>
        <row r="7223">
          <cell r="A7223" t="str">
            <v>Malta</v>
          </cell>
          <cell r="B7223" t="str">
            <v>MT</v>
          </cell>
          <cell r="C7223" t="str">
            <v>Biomass</v>
          </cell>
          <cell r="D7223" t="str">
            <v>2040</v>
          </cell>
          <cell r="E7223">
            <v>4500</v>
          </cell>
        </row>
        <row r="7224">
          <cell r="A7224" t="str">
            <v>Malta</v>
          </cell>
          <cell r="B7224" t="str">
            <v>MT</v>
          </cell>
          <cell r="C7224" t="str">
            <v>Biomass</v>
          </cell>
          <cell r="D7224" t="str">
            <v>2041</v>
          </cell>
          <cell r="E7224">
            <v>4500</v>
          </cell>
        </row>
        <row r="7225">
          <cell r="A7225" t="str">
            <v>Malta</v>
          </cell>
          <cell r="B7225" t="str">
            <v>MT</v>
          </cell>
          <cell r="C7225" t="str">
            <v>Biomass</v>
          </cell>
          <cell r="D7225" t="str">
            <v>2042</v>
          </cell>
          <cell r="E7225">
            <v>4500</v>
          </cell>
        </row>
        <row r="7226">
          <cell r="A7226" t="str">
            <v>Malta</v>
          </cell>
          <cell r="B7226" t="str">
            <v>MT</v>
          </cell>
          <cell r="C7226" t="str">
            <v>Biomass</v>
          </cell>
          <cell r="D7226" t="str">
            <v>2043</v>
          </cell>
          <cell r="E7226">
            <v>4500</v>
          </cell>
        </row>
        <row r="7227">
          <cell r="A7227" t="str">
            <v>Malta</v>
          </cell>
          <cell r="B7227" t="str">
            <v>MT</v>
          </cell>
          <cell r="C7227" t="str">
            <v>Biomass</v>
          </cell>
          <cell r="D7227" t="str">
            <v>2044</v>
          </cell>
          <cell r="E7227">
            <v>4500</v>
          </cell>
        </row>
        <row r="7228">
          <cell r="A7228" t="str">
            <v>Malta</v>
          </cell>
          <cell r="B7228" t="str">
            <v>MT</v>
          </cell>
          <cell r="C7228" t="str">
            <v>Biomass</v>
          </cell>
          <cell r="D7228" t="str">
            <v>2045</v>
          </cell>
          <cell r="E7228">
            <v>4500</v>
          </cell>
        </row>
        <row r="7229">
          <cell r="A7229" t="str">
            <v>Malta</v>
          </cell>
          <cell r="B7229" t="str">
            <v>MT</v>
          </cell>
          <cell r="C7229" t="str">
            <v>Biomass</v>
          </cell>
          <cell r="D7229" t="str">
            <v>2046</v>
          </cell>
          <cell r="E7229">
            <v>4500</v>
          </cell>
        </row>
        <row r="7230">
          <cell r="A7230" t="str">
            <v>Malta</v>
          </cell>
          <cell r="B7230" t="str">
            <v>MT</v>
          </cell>
          <cell r="C7230" t="str">
            <v>Biomass</v>
          </cell>
          <cell r="D7230" t="str">
            <v>2047</v>
          </cell>
          <cell r="E7230">
            <v>4500</v>
          </cell>
        </row>
        <row r="7231">
          <cell r="A7231" t="str">
            <v>Malta</v>
          </cell>
          <cell r="B7231" t="str">
            <v>MT</v>
          </cell>
          <cell r="C7231" t="str">
            <v>Biomass</v>
          </cell>
          <cell r="D7231" t="str">
            <v>2048</v>
          </cell>
          <cell r="E7231">
            <v>4500</v>
          </cell>
        </row>
        <row r="7232">
          <cell r="A7232" t="str">
            <v>Malta</v>
          </cell>
          <cell r="B7232" t="str">
            <v>MT</v>
          </cell>
          <cell r="C7232" t="str">
            <v>Biomass</v>
          </cell>
          <cell r="D7232" t="str">
            <v>2049</v>
          </cell>
          <cell r="E7232">
            <v>4500</v>
          </cell>
        </row>
        <row r="7233">
          <cell r="A7233" t="str">
            <v>Malta</v>
          </cell>
          <cell r="B7233" t="str">
            <v>MT</v>
          </cell>
          <cell r="C7233" t="str">
            <v>Biomass</v>
          </cell>
          <cell r="D7233" t="str">
            <v>2050</v>
          </cell>
          <cell r="E7233">
            <v>4500</v>
          </cell>
        </row>
        <row r="7234">
          <cell r="A7234" t="str">
            <v>Albania</v>
          </cell>
          <cell r="B7234" t="str">
            <v>AL</v>
          </cell>
          <cell r="C7234" t="str">
            <v>Biogas</v>
          </cell>
          <cell r="D7234" t="str">
            <v>2018</v>
          </cell>
          <cell r="E7234">
            <v>4500</v>
          </cell>
        </row>
        <row r="7235">
          <cell r="A7235" t="str">
            <v>Albania</v>
          </cell>
          <cell r="B7235" t="str">
            <v>AL</v>
          </cell>
          <cell r="C7235" t="str">
            <v>Biogas</v>
          </cell>
          <cell r="D7235" t="str">
            <v>2019</v>
          </cell>
          <cell r="E7235">
            <v>4500</v>
          </cell>
        </row>
        <row r="7236">
          <cell r="A7236" t="str">
            <v>Albania</v>
          </cell>
          <cell r="B7236" t="str">
            <v>AL</v>
          </cell>
          <cell r="C7236" t="str">
            <v>Biogas</v>
          </cell>
          <cell r="D7236" t="str">
            <v>2020</v>
          </cell>
          <cell r="E7236">
            <v>4500</v>
          </cell>
        </row>
        <row r="7237">
          <cell r="A7237" t="str">
            <v>Albania</v>
          </cell>
          <cell r="B7237" t="str">
            <v>AL</v>
          </cell>
          <cell r="C7237" t="str">
            <v>Biogas</v>
          </cell>
          <cell r="D7237" t="str">
            <v>2021</v>
          </cell>
          <cell r="E7237">
            <v>4500</v>
          </cell>
        </row>
        <row r="7238">
          <cell r="A7238" t="str">
            <v>Albania</v>
          </cell>
          <cell r="B7238" t="str">
            <v>AL</v>
          </cell>
          <cell r="C7238" t="str">
            <v>Biogas</v>
          </cell>
          <cell r="D7238" t="str">
            <v>2022</v>
          </cell>
          <cell r="E7238">
            <v>4500</v>
          </cell>
        </row>
        <row r="7239">
          <cell r="A7239" t="str">
            <v>Albania</v>
          </cell>
          <cell r="B7239" t="str">
            <v>AL</v>
          </cell>
          <cell r="C7239" t="str">
            <v>Biogas</v>
          </cell>
          <cell r="D7239" t="str">
            <v>2023</v>
          </cell>
          <cell r="E7239">
            <v>4500</v>
          </cell>
        </row>
        <row r="7240">
          <cell r="A7240" t="str">
            <v>Albania</v>
          </cell>
          <cell r="B7240" t="str">
            <v>AL</v>
          </cell>
          <cell r="C7240" t="str">
            <v>Biogas</v>
          </cell>
          <cell r="D7240" t="str">
            <v>2024</v>
          </cell>
          <cell r="E7240">
            <v>4500</v>
          </cell>
        </row>
        <row r="7241">
          <cell r="A7241" t="str">
            <v>Albania</v>
          </cell>
          <cell r="B7241" t="str">
            <v>AL</v>
          </cell>
          <cell r="C7241" t="str">
            <v>Biogas</v>
          </cell>
          <cell r="D7241" t="str">
            <v>2025</v>
          </cell>
          <cell r="E7241">
            <v>4500</v>
          </cell>
        </row>
        <row r="7242">
          <cell r="A7242" t="str">
            <v>Albania</v>
          </cell>
          <cell r="B7242" t="str">
            <v>AL</v>
          </cell>
          <cell r="C7242" t="str">
            <v>Biogas</v>
          </cell>
          <cell r="D7242" t="str">
            <v>2026</v>
          </cell>
          <cell r="E7242">
            <v>4500</v>
          </cell>
        </row>
        <row r="7243">
          <cell r="A7243" t="str">
            <v>Albania</v>
          </cell>
          <cell r="B7243" t="str">
            <v>AL</v>
          </cell>
          <cell r="C7243" t="str">
            <v>Biogas</v>
          </cell>
          <cell r="D7243" t="str">
            <v>2027</v>
          </cell>
          <cell r="E7243">
            <v>4500</v>
          </cell>
        </row>
        <row r="7244">
          <cell r="A7244" t="str">
            <v>Albania</v>
          </cell>
          <cell r="B7244" t="str">
            <v>AL</v>
          </cell>
          <cell r="C7244" t="str">
            <v>Biogas</v>
          </cell>
          <cell r="D7244" t="str">
            <v>2028</v>
          </cell>
          <cell r="E7244">
            <v>4500</v>
          </cell>
        </row>
        <row r="7245">
          <cell r="A7245" t="str">
            <v>Albania</v>
          </cell>
          <cell r="B7245" t="str">
            <v>AL</v>
          </cell>
          <cell r="C7245" t="str">
            <v>Biogas</v>
          </cell>
          <cell r="D7245" t="str">
            <v>2029</v>
          </cell>
          <cell r="E7245">
            <v>4500</v>
          </cell>
        </row>
        <row r="7246">
          <cell r="A7246" t="str">
            <v>Albania</v>
          </cell>
          <cell r="B7246" t="str">
            <v>AL</v>
          </cell>
          <cell r="C7246" t="str">
            <v>Biogas</v>
          </cell>
          <cell r="D7246" t="str">
            <v>2030</v>
          </cell>
          <cell r="E7246">
            <v>4500</v>
          </cell>
        </row>
        <row r="7247">
          <cell r="A7247" t="str">
            <v>Albania</v>
          </cell>
          <cell r="B7247" t="str">
            <v>AL</v>
          </cell>
          <cell r="C7247" t="str">
            <v>Biogas</v>
          </cell>
          <cell r="D7247" t="str">
            <v>2031</v>
          </cell>
          <cell r="E7247">
            <v>4500</v>
          </cell>
        </row>
        <row r="7248">
          <cell r="A7248" t="str">
            <v>Albania</v>
          </cell>
          <cell r="B7248" t="str">
            <v>AL</v>
          </cell>
          <cell r="C7248" t="str">
            <v>Biogas</v>
          </cell>
          <cell r="D7248" t="str">
            <v>2032</v>
          </cell>
          <cell r="E7248">
            <v>4500</v>
          </cell>
        </row>
        <row r="7249">
          <cell r="A7249" t="str">
            <v>Albania</v>
          </cell>
          <cell r="B7249" t="str">
            <v>AL</v>
          </cell>
          <cell r="C7249" t="str">
            <v>Biogas</v>
          </cell>
          <cell r="D7249" t="str">
            <v>2033</v>
          </cell>
          <cell r="E7249">
            <v>4500</v>
          </cell>
        </row>
        <row r="7250">
          <cell r="A7250" t="str">
            <v>Albania</v>
          </cell>
          <cell r="B7250" t="str">
            <v>AL</v>
          </cell>
          <cell r="C7250" t="str">
            <v>Biogas</v>
          </cell>
          <cell r="D7250" t="str">
            <v>2034</v>
          </cell>
          <cell r="E7250">
            <v>4500</v>
          </cell>
        </row>
        <row r="7251">
          <cell r="A7251" t="str">
            <v>Albania</v>
          </cell>
          <cell r="B7251" t="str">
            <v>AL</v>
          </cell>
          <cell r="C7251" t="str">
            <v>Biogas</v>
          </cell>
          <cell r="D7251" t="str">
            <v>2035</v>
          </cell>
          <cell r="E7251">
            <v>4500</v>
          </cell>
        </row>
        <row r="7252">
          <cell r="A7252" t="str">
            <v>Albania</v>
          </cell>
          <cell r="B7252" t="str">
            <v>AL</v>
          </cell>
          <cell r="C7252" t="str">
            <v>Biogas</v>
          </cell>
          <cell r="D7252" t="str">
            <v>2036</v>
          </cell>
          <cell r="E7252">
            <v>4500</v>
          </cell>
        </row>
        <row r="7253">
          <cell r="A7253" t="str">
            <v>Albania</v>
          </cell>
          <cell r="B7253" t="str">
            <v>AL</v>
          </cell>
          <cell r="C7253" t="str">
            <v>Biogas</v>
          </cell>
          <cell r="D7253" t="str">
            <v>2037</v>
          </cell>
          <cell r="E7253">
            <v>4500</v>
          </cell>
        </row>
        <row r="7254">
          <cell r="A7254" t="str">
            <v>Albania</v>
          </cell>
          <cell r="B7254" t="str">
            <v>AL</v>
          </cell>
          <cell r="C7254" t="str">
            <v>Biogas</v>
          </cell>
          <cell r="D7254" t="str">
            <v>2038</v>
          </cell>
          <cell r="E7254">
            <v>4500</v>
          </cell>
        </row>
        <row r="7255">
          <cell r="A7255" t="str">
            <v>Albania</v>
          </cell>
          <cell r="B7255" t="str">
            <v>AL</v>
          </cell>
          <cell r="C7255" t="str">
            <v>Biogas</v>
          </cell>
          <cell r="D7255" t="str">
            <v>2039</v>
          </cell>
          <cell r="E7255">
            <v>4500</v>
          </cell>
        </row>
        <row r="7256">
          <cell r="A7256" t="str">
            <v>Albania</v>
          </cell>
          <cell r="B7256" t="str">
            <v>AL</v>
          </cell>
          <cell r="C7256" t="str">
            <v>Biogas</v>
          </cell>
          <cell r="D7256" t="str">
            <v>2040</v>
          </cell>
          <cell r="E7256">
            <v>4500</v>
          </cell>
        </row>
        <row r="7257">
          <cell r="A7257" t="str">
            <v>Albania</v>
          </cell>
          <cell r="B7257" t="str">
            <v>AL</v>
          </cell>
          <cell r="C7257" t="str">
            <v>Biogas</v>
          </cell>
          <cell r="D7257" t="str">
            <v>2041</v>
          </cell>
          <cell r="E7257">
            <v>4500</v>
          </cell>
        </row>
        <row r="7258">
          <cell r="A7258" t="str">
            <v>Albania</v>
          </cell>
          <cell r="B7258" t="str">
            <v>AL</v>
          </cell>
          <cell r="C7258" t="str">
            <v>Biogas</v>
          </cell>
          <cell r="D7258" t="str">
            <v>2042</v>
          </cell>
          <cell r="E7258">
            <v>4500</v>
          </cell>
        </row>
        <row r="7259">
          <cell r="A7259" t="str">
            <v>Albania</v>
          </cell>
          <cell r="B7259" t="str">
            <v>AL</v>
          </cell>
          <cell r="C7259" t="str">
            <v>Biogas</v>
          </cell>
          <cell r="D7259" t="str">
            <v>2043</v>
          </cell>
          <cell r="E7259">
            <v>4500</v>
          </cell>
        </row>
        <row r="7260">
          <cell r="A7260" t="str">
            <v>Albania</v>
          </cell>
          <cell r="B7260" t="str">
            <v>AL</v>
          </cell>
          <cell r="C7260" t="str">
            <v>Biogas</v>
          </cell>
          <cell r="D7260" t="str">
            <v>2044</v>
          </cell>
          <cell r="E7260">
            <v>4500</v>
          </cell>
        </row>
        <row r="7261">
          <cell r="A7261" t="str">
            <v>Albania</v>
          </cell>
          <cell r="B7261" t="str">
            <v>AL</v>
          </cell>
          <cell r="C7261" t="str">
            <v>Biogas</v>
          </cell>
          <cell r="D7261" t="str">
            <v>2045</v>
          </cell>
          <cell r="E7261">
            <v>4500</v>
          </cell>
        </row>
        <row r="7262">
          <cell r="A7262" t="str">
            <v>Albania</v>
          </cell>
          <cell r="B7262" t="str">
            <v>AL</v>
          </cell>
          <cell r="C7262" t="str">
            <v>Biogas</v>
          </cell>
          <cell r="D7262" t="str">
            <v>2046</v>
          </cell>
          <cell r="E7262">
            <v>4500</v>
          </cell>
        </row>
        <row r="7263">
          <cell r="A7263" t="str">
            <v>Albania</v>
          </cell>
          <cell r="B7263" t="str">
            <v>AL</v>
          </cell>
          <cell r="C7263" t="str">
            <v>Biogas</v>
          </cell>
          <cell r="D7263" t="str">
            <v>2047</v>
          </cell>
          <cell r="E7263">
            <v>4500</v>
          </cell>
        </row>
        <row r="7264">
          <cell r="A7264" t="str">
            <v>Albania</v>
          </cell>
          <cell r="B7264" t="str">
            <v>AL</v>
          </cell>
          <cell r="C7264" t="str">
            <v>Biogas</v>
          </cell>
          <cell r="D7264" t="str">
            <v>2048</v>
          </cell>
          <cell r="E7264">
            <v>4500</v>
          </cell>
        </row>
        <row r="7265">
          <cell r="A7265" t="str">
            <v>Albania</v>
          </cell>
          <cell r="B7265" t="str">
            <v>AL</v>
          </cell>
          <cell r="C7265" t="str">
            <v>Biogas</v>
          </cell>
          <cell r="D7265" t="str">
            <v>2049</v>
          </cell>
          <cell r="E7265">
            <v>4500</v>
          </cell>
        </row>
        <row r="7266">
          <cell r="A7266" t="str">
            <v>Albania</v>
          </cell>
          <cell r="B7266" t="str">
            <v>AL</v>
          </cell>
          <cell r="C7266" t="str">
            <v>Biogas</v>
          </cell>
          <cell r="D7266" t="str">
            <v>2050</v>
          </cell>
          <cell r="E7266">
            <v>4500</v>
          </cell>
        </row>
        <row r="7267">
          <cell r="A7267" t="str">
            <v>Austria</v>
          </cell>
          <cell r="B7267" t="str">
            <v>AT</v>
          </cell>
          <cell r="C7267" t="str">
            <v>Biogas</v>
          </cell>
          <cell r="D7267" t="str">
            <v>2018</v>
          </cell>
          <cell r="E7267">
            <v>4500</v>
          </cell>
        </row>
        <row r="7268">
          <cell r="A7268" t="str">
            <v>Austria</v>
          </cell>
          <cell r="B7268" t="str">
            <v>AT</v>
          </cell>
          <cell r="C7268" t="str">
            <v>Biogas</v>
          </cell>
          <cell r="D7268" t="str">
            <v>2019</v>
          </cell>
          <cell r="E7268">
            <v>4500</v>
          </cell>
        </row>
        <row r="7269">
          <cell r="A7269" t="str">
            <v>Austria</v>
          </cell>
          <cell r="B7269" t="str">
            <v>AT</v>
          </cell>
          <cell r="C7269" t="str">
            <v>Biogas</v>
          </cell>
          <cell r="D7269" t="str">
            <v>2020</v>
          </cell>
          <cell r="E7269">
            <v>4500</v>
          </cell>
        </row>
        <row r="7270">
          <cell r="A7270" t="str">
            <v>Austria</v>
          </cell>
          <cell r="B7270" t="str">
            <v>AT</v>
          </cell>
          <cell r="C7270" t="str">
            <v>Biogas</v>
          </cell>
          <cell r="D7270" t="str">
            <v>2021</v>
          </cell>
          <cell r="E7270">
            <v>4500</v>
          </cell>
        </row>
        <row r="7271">
          <cell r="A7271" t="str">
            <v>Austria</v>
          </cell>
          <cell r="B7271" t="str">
            <v>AT</v>
          </cell>
          <cell r="C7271" t="str">
            <v>Biogas</v>
          </cell>
          <cell r="D7271" t="str">
            <v>2022</v>
          </cell>
          <cell r="E7271">
            <v>4500</v>
          </cell>
        </row>
        <row r="7272">
          <cell r="A7272" t="str">
            <v>Austria</v>
          </cell>
          <cell r="B7272" t="str">
            <v>AT</v>
          </cell>
          <cell r="C7272" t="str">
            <v>Biogas</v>
          </cell>
          <cell r="D7272" t="str">
            <v>2023</v>
          </cell>
          <cell r="E7272">
            <v>4500</v>
          </cell>
        </row>
        <row r="7273">
          <cell r="A7273" t="str">
            <v>Austria</v>
          </cell>
          <cell r="B7273" t="str">
            <v>AT</v>
          </cell>
          <cell r="C7273" t="str">
            <v>Biogas</v>
          </cell>
          <cell r="D7273" t="str">
            <v>2024</v>
          </cell>
          <cell r="E7273">
            <v>4500</v>
          </cell>
        </row>
        <row r="7274">
          <cell r="A7274" t="str">
            <v>Austria</v>
          </cell>
          <cell r="B7274" t="str">
            <v>AT</v>
          </cell>
          <cell r="C7274" t="str">
            <v>Biogas</v>
          </cell>
          <cell r="D7274" t="str">
            <v>2025</v>
          </cell>
          <cell r="E7274">
            <v>4500</v>
          </cell>
        </row>
        <row r="7275">
          <cell r="A7275" t="str">
            <v>Austria</v>
          </cell>
          <cell r="B7275" t="str">
            <v>AT</v>
          </cell>
          <cell r="C7275" t="str">
            <v>Biogas</v>
          </cell>
          <cell r="D7275" t="str">
            <v>2026</v>
          </cell>
          <cell r="E7275">
            <v>4500</v>
          </cell>
        </row>
        <row r="7276">
          <cell r="A7276" t="str">
            <v>Austria</v>
          </cell>
          <cell r="B7276" t="str">
            <v>AT</v>
          </cell>
          <cell r="C7276" t="str">
            <v>Biogas</v>
          </cell>
          <cell r="D7276" t="str">
            <v>2027</v>
          </cell>
          <cell r="E7276">
            <v>4500</v>
          </cell>
        </row>
        <row r="7277">
          <cell r="A7277" t="str">
            <v>Austria</v>
          </cell>
          <cell r="B7277" t="str">
            <v>AT</v>
          </cell>
          <cell r="C7277" t="str">
            <v>Biogas</v>
          </cell>
          <cell r="D7277" t="str">
            <v>2028</v>
          </cell>
          <cell r="E7277">
            <v>4500</v>
          </cell>
        </row>
        <row r="7278">
          <cell r="A7278" t="str">
            <v>Austria</v>
          </cell>
          <cell r="B7278" t="str">
            <v>AT</v>
          </cell>
          <cell r="C7278" t="str">
            <v>Biogas</v>
          </cell>
          <cell r="D7278" t="str">
            <v>2029</v>
          </cell>
          <cell r="E7278">
            <v>4500</v>
          </cell>
        </row>
        <row r="7279">
          <cell r="A7279" t="str">
            <v>Austria</v>
          </cell>
          <cell r="B7279" t="str">
            <v>AT</v>
          </cell>
          <cell r="C7279" t="str">
            <v>Biogas</v>
          </cell>
          <cell r="D7279" t="str">
            <v>2030</v>
          </cell>
          <cell r="E7279">
            <v>4500</v>
          </cell>
        </row>
        <row r="7280">
          <cell r="A7280" t="str">
            <v>Austria</v>
          </cell>
          <cell r="B7280" t="str">
            <v>AT</v>
          </cell>
          <cell r="C7280" t="str">
            <v>Biogas</v>
          </cell>
          <cell r="D7280" t="str">
            <v>2031</v>
          </cell>
          <cell r="E7280">
            <v>4500</v>
          </cell>
        </row>
        <row r="7281">
          <cell r="A7281" t="str">
            <v>Austria</v>
          </cell>
          <cell r="B7281" t="str">
            <v>AT</v>
          </cell>
          <cell r="C7281" t="str">
            <v>Biogas</v>
          </cell>
          <cell r="D7281" t="str">
            <v>2032</v>
          </cell>
          <cell r="E7281">
            <v>4500</v>
          </cell>
        </row>
        <row r="7282">
          <cell r="A7282" t="str">
            <v>Austria</v>
          </cell>
          <cell r="B7282" t="str">
            <v>AT</v>
          </cell>
          <cell r="C7282" t="str">
            <v>Biogas</v>
          </cell>
          <cell r="D7282" t="str">
            <v>2033</v>
          </cell>
          <cell r="E7282">
            <v>4500</v>
          </cell>
        </row>
        <row r="7283">
          <cell r="A7283" t="str">
            <v>Austria</v>
          </cell>
          <cell r="B7283" t="str">
            <v>AT</v>
          </cell>
          <cell r="C7283" t="str">
            <v>Biogas</v>
          </cell>
          <cell r="D7283" t="str">
            <v>2034</v>
          </cell>
          <cell r="E7283">
            <v>4500</v>
          </cell>
        </row>
        <row r="7284">
          <cell r="A7284" t="str">
            <v>Austria</v>
          </cell>
          <cell r="B7284" t="str">
            <v>AT</v>
          </cell>
          <cell r="C7284" t="str">
            <v>Biogas</v>
          </cell>
          <cell r="D7284" t="str">
            <v>2035</v>
          </cell>
          <cell r="E7284">
            <v>4500</v>
          </cell>
        </row>
        <row r="7285">
          <cell r="A7285" t="str">
            <v>Austria</v>
          </cell>
          <cell r="B7285" t="str">
            <v>AT</v>
          </cell>
          <cell r="C7285" t="str">
            <v>Biogas</v>
          </cell>
          <cell r="D7285" t="str">
            <v>2036</v>
          </cell>
          <cell r="E7285">
            <v>4500</v>
          </cell>
        </row>
        <row r="7286">
          <cell r="A7286" t="str">
            <v>Austria</v>
          </cell>
          <cell r="B7286" t="str">
            <v>AT</v>
          </cell>
          <cell r="C7286" t="str">
            <v>Biogas</v>
          </cell>
          <cell r="D7286" t="str">
            <v>2037</v>
          </cell>
          <cell r="E7286">
            <v>4500</v>
          </cell>
        </row>
        <row r="7287">
          <cell r="A7287" t="str">
            <v>Austria</v>
          </cell>
          <cell r="B7287" t="str">
            <v>AT</v>
          </cell>
          <cell r="C7287" t="str">
            <v>Biogas</v>
          </cell>
          <cell r="D7287" t="str">
            <v>2038</v>
          </cell>
          <cell r="E7287">
            <v>4500</v>
          </cell>
        </row>
        <row r="7288">
          <cell r="A7288" t="str">
            <v>Austria</v>
          </cell>
          <cell r="B7288" t="str">
            <v>AT</v>
          </cell>
          <cell r="C7288" t="str">
            <v>Biogas</v>
          </cell>
          <cell r="D7288" t="str">
            <v>2039</v>
          </cell>
          <cell r="E7288">
            <v>4500</v>
          </cell>
        </row>
        <row r="7289">
          <cell r="A7289" t="str">
            <v>Austria</v>
          </cell>
          <cell r="B7289" t="str">
            <v>AT</v>
          </cell>
          <cell r="C7289" t="str">
            <v>Biogas</v>
          </cell>
          <cell r="D7289" t="str">
            <v>2040</v>
          </cell>
          <cell r="E7289">
            <v>4500</v>
          </cell>
        </row>
        <row r="7290">
          <cell r="A7290" t="str">
            <v>Austria</v>
          </cell>
          <cell r="B7290" t="str">
            <v>AT</v>
          </cell>
          <cell r="C7290" t="str">
            <v>Biogas</v>
          </cell>
          <cell r="D7290" t="str">
            <v>2041</v>
          </cell>
          <cell r="E7290">
            <v>4500</v>
          </cell>
        </row>
        <row r="7291">
          <cell r="A7291" t="str">
            <v>Austria</v>
          </cell>
          <cell r="B7291" t="str">
            <v>AT</v>
          </cell>
          <cell r="C7291" t="str">
            <v>Biogas</v>
          </cell>
          <cell r="D7291" t="str">
            <v>2042</v>
          </cell>
          <cell r="E7291">
            <v>4500</v>
          </cell>
        </row>
        <row r="7292">
          <cell r="A7292" t="str">
            <v>Austria</v>
          </cell>
          <cell r="B7292" t="str">
            <v>AT</v>
          </cell>
          <cell r="C7292" t="str">
            <v>Biogas</v>
          </cell>
          <cell r="D7292" t="str">
            <v>2043</v>
          </cell>
          <cell r="E7292">
            <v>4500</v>
          </cell>
        </row>
        <row r="7293">
          <cell r="A7293" t="str">
            <v>Austria</v>
          </cell>
          <cell r="B7293" t="str">
            <v>AT</v>
          </cell>
          <cell r="C7293" t="str">
            <v>Biogas</v>
          </cell>
          <cell r="D7293" t="str">
            <v>2044</v>
          </cell>
          <cell r="E7293">
            <v>4500</v>
          </cell>
        </row>
        <row r="7294">
          <cell r="A7294" t="str">
            <v>Austria</v>
          </cell>
          <cell r="B7294" t="str">
            <v>AT</v>
          </cell>
          <cell r="C7294" t="str">
            <v>Biogas</v>
          </cell>
          <cell r="D7294" t="str">
            <v>2045</v>
          </cell>
          <cell r="E7294">
            <v>4500</v>
          </cell>
        </row>
        <row r="7295">
          <cell r="A7295" t="str">
            <v>Austria</v>
          </cell>
          <cell r="B7295" t="str">
            <v>AT</v>
          </cell>
          <cell r="C7295" t="str">
            <v>Biogas</v>
          </cell>
          <cell r="D7295" t="str">
            <v>2046</v>
          </cell>
          <cell r="E7295">
            <v>4500</v>
          </cell>
        </row>
        <row r="7296">
          <cell r="A7296" t="str">
            <v>Austria</v>
          </cell>
          <cell r="B7296" t="str">
            <v>AT</v>
          </cell>
          <cell r="C7296" t="str">
            <v>Biogas</v>
          </cell>
          <cell r="D7296" t="str">
            <v>2047</v>
          </cell>
          <cell r="E7296">
            <v>4500</v>
          </cell>
        </row>
        <row r="7297">
          <cell r="A7297" t="str">
            <v>Austria</v>
          </cell>
          <cell r="B7297" t="str">
            <v>AT</v>
          </cell>
          <cell r="C7297" t="str">
            <v>Biogas</v>
          </cell>
          <cell r="D7297" t="str">
            <v>2048</v>
          </cell>
          <cell r="E7297">
            <v>4500</v>
          </cell>
        </row>
        <row r="7298">
          <cell r="A7298" t="str">
            <v>Austria</v>
          </cell>
          <cell r="B7298" t="str">
            <v>AT</v>
          </cell>
          <cell r="C7298" t="str">
            <v>Biogas</v>
          </cell>
          <cell r="D7298" t="str">
            <v>2049</v>
          </cell>
          <cell r="E7298">
            <v>4500</v>
          </cell>
        </row>
        <row r="7299">
          <cell r="A7299" t="str">
            <v>Austria</v>
          </cell>
          <cell r="B7299" t="str">
            <v>AT</v>
          </cell>
          <cell r="C7299" t="str">
            <v>Biogas</v>
          </cell>
          <cell r="D7299" t="str">
            <v>2050</v>
          </cell>
          <cell r="E7299">
            <v>4500</v>
          </cell>
        </row>
        <row r="7300">
          <cell r="A7300" t="str">
            <v>Bosnia Herzg</v>
          </cell>
          <cell r="B7300" t="str">
            <v>BA</v>
          </cell>
          <cell r="C7300" t="str">
            <v>Biogas</v>
          </cell>
          <cell r="D7300" t="str">
            <v>2018</v>
          </cell>
          <cell r="E7300">
            <v>4500</v>
          </cell>
        </row>
        <row r="7301">
          <cell r="A7301" t="str">
            <v>Bosnia Herzg</v>
          </cell>
          <cell r="B7301" t="str">
            <v>BA</v>
          </cell>
          <cell r="C7301" t="str">
            <v>Biogas</v>
          </cell>
          <cell r="D7301" t="str">
            <v>2019</v>
          </cell>
          <cell r="E7301">
            <v>4500</v>
          </cell>
        </row>
        <row r="7302">
          <cell r="A7302" t="str">
            <v>Bosnia Herzg</v>
          </cell>
          <cell r="B7302" t="str">
            <v>BA</v>
          </cell>
          <cell r="C7302" t="str">
            <v>Biogas</v>
          </cell>
          <cell r="D7302" t="str">
            <v>2020</v>
          </cell>
          <cell r="E7302">
            <v>4500</v>
          </cell>
        </row>
        <row r="7303">
          <cell r="A7303" t="str">
            <v>Bosnia Herzg</v>
          </cell>
          <cell r="B7303" t="str">
            <v>BA</v>
          </cell>
          <cell r="C7303" t="str">
            <v>Biogas</v>
          </cell>
          <cell r="D7303" t="str">
            <v>2021</v>
          </cell>
          <cell r="E7303">
            <v>4500</v>
          </cell>
        </row>
        <row r="7304">
          <cell r="A7304" t="str">
            <v>Bosnia Herzg</v>
          </cell>
          <cell r="B7304" t="str">
            <v>BA</v>
          </cell>
          <cell r="C7304" t="str">
            <v>Biogas</v>
          </cell>
          <cell r="D7304" t="str">
            <v>2022</v>
          </cell>
          <cell r="E7304">
            <v>4500</v>
          </cell>
        </row>
        <row r="7305">
          <cell r="A7305" t="str">
            <v>Bosnia Herzg</v>
          </cell>
          <cell r="B7305" t="str">
            <v>BA</v>
          </cell>
          <cell r="C7305" t="str">
            <v>Biogas</v>
          </cell>
          <cell r="D7305" t="str">
            <v>2023</v>
          </cell>
          <cell r="E7305">
            <v>4500</v>
          </cell>
        </row>
        <row r="7306">
          <cell r="A7306" t="str">
            <v>Bosnia Herzg</v>
          </cell>
          <cell r="B7306" t="str">
            <v>BA</v>
          </cell>
          <cell r="C7306" t="str">
            <v>Biogas</v>
          </cell>
          <cell r="D7306" t="str">
            <v>2024</v>
          </cell>
          <cell r="E7306">
            <v>4500</v>
          </cell>
        </row>
        <row r="7307">
          <cell r="A7307" t="str">
            <v>Bosnia Herzg</v>
          </cell>
          <cell r="B7307" t="str">
            <v>BA</v>
          </cell>
          <cell r="C7307" t="str">
            <v>Biogas</v>
          </cell>
          <cell r="D7307" t="str">
            <v>2025</v>
          </cell>
          <cell r="E7307">
            <v>4500</v>
          </cell>
        </row>
        <row r="7308">
          <cell r="A7308" t="str">
            <v>Bosnia Herzg</v>
          </cell>
          <cell r="B7308" t="str">
            <v>BA</v>
          </cell>
          <cell r="C7308" t="str">
            <v>Biogas</v>
          </cell>
          <cell r="D7308" t="str">
            <v>2026</v>
          </cell>
          <cell r="E7308">
            <v>4500</v>
          </cell>
        </row>
        <row r="7309">
          <cell r="A7309" t="str">
            <v>Bosnia Herzg</v>
          </cell>
          <cell r="B7309" t="str">
            <v>BA</v>
          </cell>
          <cell r="C7309" t="str">
            <v>Biogas</v>
          </cell>
          <cell r="D7309" t="str">
            <v>2027</v>
          </cell>
          <cell r="E7309">
            <v>4500</v>
          </cell>
        </row>
        <row r="7310">
          <cell r="A7310" t="str">
            <v>Bosnia Herzg</v>
          </cell>
          <cell r="B7310" t="str">
            <v>BA</v>
          </cell>
          <cell r="C7310" t="str">
            <v>Biogas</v>
          </cell>
          <cell r="D7310" t="str">
            <v>2028</v>
          </cell>
          <cell r="E7310">
            <v>4500</v>
          </cell>
        </row>
        <row r="7311">
          <cell r="A7311" t="str">
            <v>Bosnia Herzg</v>
          </cell>
          <cell r="B7311" t="str">
            <v>BA</v>
          </cell>
          <cell r="C7311" t="str">
            <v>Biogas</v>
          </cell>
          <cell r="D7311" t="str">
            <v>2029</v>
          </cell>
          <cell r="E7311">
            <v>4500</v>
          </cell>
        </row>
        <row r="7312">
          <cell r="A7312" t="str">
            <v>Bosnia Herzg</v>
          </cell>
          <cell r="B7312" t="str">
            <v>BA</v>
          </cell>
          <cell r="C7312" t="str">
            <v>Biogas</v>
          </cell>
          <cell r="D7312" t="str">
            <v>2030</v>
          </cell>
          <cell r="E7312">
            <v>4500</v>
          </cell>
        </row>
        <row r="7313">
          <cell r="A7313" t="str">
            <v>Bosnia Herzg</v>
          </cell>
          <cell r="B7313" t="str">
            <v>BA</v>
          </cell>
          <cell r="C7313" t="str">
            <v>Biogas</v>
          </cell>
          <cell r="D7313" t="str">
            <v>2031</v>
          </cell>
          <cell r="E7313">
            <v>4500</v>
          </cell>
        </row>
        <row r="7314">
          <cell r="A7314" t="str">
            <v>Bosnia Herzg</v>
          </cell>
          <cell r="B7314" t="str">
            <v>BA</v>
          </cell>
          <cell r="C7314" t="str">
            <v>Biogas</v>
          </cell>
          <cell r="D7314" t="str">
            <v>2032</v>
          </cell>
          <cell r="E7314">
            <v>4500</v>
          </cell>
        </row>
        <row r="7315">
          <cell r="A7315" t="str">
            <v>Bosnia Herzg</v>
          </cell>
          <cell r="B7315" t="str">
            <v>BA</v>
          </cell>
          <cell r="C7315" t="str">
            <v>Biogas</v>
          </cell>
          <cell r="D7315" t="str">
            <v>2033</v>
          </cell>
          <cell r="E7315">
            <v>4500</v>
          </cell>
        </row>
        <row r="7316">
          <cell r="A7316" t="str">
            <v>Bosnia Herzg</v>
          </cell>
          <cell r="B7316" t="str">
            <v>BA</v>
          </cell>
          <cell r="C7316" t="str">
            <v>Biogas</v>
          </cell>
          <cell r="D7316" t="str">
            <v>2034</v>
          </cell>
          <cell r="E7316">
            <v>4500</v>
          </cell>
        </row>
        <row r="7317">
          <cell r="A7317" t="str">
            <v>Bosnia Herzg</v>
          </cell>
          <cell r="B7317" t="str">
            <v>BA</v>
          </cell>
          <cell r="C7317" t="str">
            <v>Biogas</v>
          </cell>
          <cell r="D7317" t="str">
            <v>2035</v>
          </cell>
          <cell r="E7317">
            <v>4500</v>
          </cell>
        </row>
        <row r="7318">
          <cell r="A7318" t="str">
            <v>Bosnia Herzg</v>
          </cell>
          <cell r="B7318" t="str">
            <v>BA</v>
          </cell>
          <cell r="C7318" t="str">
            <v>Biogas</v>
          </cell>
          <cell r="D7318" t="str">
            <v>2036</v>
          </cell>
          <cell r="E7318">
            <v>4500</v>
          </cell>
        </row>
        <row r="7319">
          <cell r="A7319" t="str">
            <v>Bosnia Herzg</v>
          </cell>
          <cell r="B7319" t="str">
            <v>BA</v>
          </cell>
          <cell r="C7319" t="str">
            <v>Biogas</v>
          </cell>
          <cell r="D7319" t="str">
            <v>2037</v>
          </cell>
          <cell r="E7319">
            <v>4500</v>
          </cell>
        </row>
        <row r="7320">
          <cell r="A7320" t="str">
            <v>Bosnia Herzg</v>
          </cell>
          <cell r="B7320" t="str">
            <v>BA</v>
          </cell>
          <cell r="C7320" t="str">
            <v>Biogas</v>
          </cell>
          <cell r="D7320" t="str">
            <v>2038</v>
          </cell>
          <cell r="E7320">
            <v>4500</v>
          </cell>
        </row>
        <row r="7321">
          <cell r="A7321" t="str">
            <v>Bosnia Herzg</v>
          </cell>
          <cell r="B7321" t="str">
            <v>BA</v>
          </cell>
          <cell r="C7321" t="str">
            <v>Biogas</v>
          </cell>
          <cell r="D7321" t="str">
            <v>2039</v>
          </cell>
          <cell r="E7321">
            <v>4500</v>
          </cell>
        </row>
        <row r="7322">
          <cell r="A7322" t="str">
            <v>Bosnia Herzg</v>
          </cell>
          <cell r="B7322" t="str">
            <v>BA</v>
          </cell>
          <cell r="C7322" t="str">
            <v>Biogas</v>
          </cell>
          <cell r="D7322" t="str">
            <v>2040</v>
          </cell>
          <cell r="E7322">
            <v>4500</v>
          </cell>
        </row>
        <row r="7323">
          <cell r="A7323" t="str">
            <v>Bosnia Herzg</v>
          </cell>
          <cell r="B7323" t="str">
            <v>BA</v>
          </cell>
          <cell r="C7323" t="str">
            <v>Biogas</v>
          </cell>
          <cell r="D7323" t="str">
            <v>2041</v>
          </cell>
          <cell r="E7323">
            <v>4500</v>
          </cell>
        </row>
        <row r="7324">
          <cell r="A7324" t="str">
            <v>Bosnia Herzg</v>
          </cell>
          <cell r="B7324" t="str">
            <v>BA</v>
          </cell>
          <cell r="C7324" t="str">
            <v>Biogas</v>
          </cell>
          <cell r="D7324" t="str">
            <v>2042</v>
          </cell>
          <cell r="E7324">
            <v>4500</v>
          </cell>
        </row>
        <row r="7325">
          <cell r="A7325" t="str">
            <v>Bosnia Herzg</v>
          </cell>
          <cell r="B7325" t="str">
            <v>BA</v>
          </cell>
          <cell r="C7325" t="str">
            <v>Biogas</v>
          </cell>
          <cell r="D7325" t="str">
            <v>2043</v>
          </cell>
          <cell r="E7325">
            <v>4500</v>
          </cell>
        </row>
        <row r="7326">
          <cell r="A7326" t="str">
            <v>Bosnia Herzg</v>
          </cell>
          <cell r="B7326" t="str">
            <v>BA</v>
          </cell>
          <cell r="C7326" t="str">
            <v>Biogas</v>
          </cell>
          <cell r="D7326" t="str">
            <v>2044</v>
          </cell>
          <cell r="E7326">
            <v>4500</v>
          </cell>
        </row>
        <row r="7327">
          <cell r="A7327" t="str">
            <v>Bosnia Herzg</v>
          </cell>
          <cell r="B7327" t="str">
            <v>BA</v>
          </cell>
          <cell r="C7327" t="str">
            <v>Biogas</v>
          </cell>
          <cell r="D7327" t="str">
            <v>2045</v>
          </cell>
          <cell r="E7327">
            <v>4500</v>
          </cell>
        </row>
        <row r="7328">
          <cell r="A7328" t="str">
            <v>Bosnia Herzg</v>
          </cell>
          <cell r="B7328" t="str">
            <v>BA</v>
          </cell>
          <cell r="C7328" t="str">
            <v>Biogas</v>
          </cell>
          <cell r="D7328" t="str">
            <v>2046</v>
          </cell>
          <cell r="E7328">
            <v>4500</v>
          </cell>
        </row>
        <row r="7329">
          <cell r="A7329" t="str">
            <v>Bosnia Herzg</v>
          </cell>
          <cell r="B7329" t="str">
            <v>BA</v>
          </cell>
          <cell r="C7329" t="str">
            <v>Biogas</v>
          </cell>
          <cell r="D7329" t="str">
            <v>2047</v>
          </cell>
          <cell r="E7329">
            <v>4500</v>
          </cell>
        </row>
        <row r="7330">
          <cell r="A7330" t="str">
            <v>Bosnia Herzg</v>
          </cell>
          <cell r="B7330" t="str">
            <v>BA</v>
          </cell>
          <cell r="C7330" t="str">
            <v>Biogas</v>
          </cell>
          <cell r="D7330" t="str">
            <v>2048</v>
          </cell>
          <cell r="E7330">
            <v>4500</v>
          </cell>
        </row>
        <row r="7331">
          <cell r="A7331" t="str">
            <v>Bosnia Herzg</v>
          </cell>
          <cell r="B7331" t="str">
            <v>BA</v>
          </cell>
          <cell r="C7331" t="str">
            <v>Biogas</v>
          </cell>
          <cell r="D7331" t="str">
            <v>2049</v>
          </cell>
          <cell r="E7331">
            <v>4500</v>
          </cell>
        </row>
        <row r="7332">
          <cell r="A7332" t="str">
            <v>Bosnia Herzg</v>
          </cell>
          <cell r="B7332" t="str">
            <v>BA</v>
          </cell>
          <cell r="C7332" t="str">
            <v>Biogas</v>
          </cell>
          <cell r="D7332" t="str">
            <v>2050</v>
          </cell>
          <cell r="E7332">
            <v>4500</v>
          </cell>
        </row>
        <row r="7333">
          <cell r="A7333" t="str">
            <v>Belgium</v>
          </cell>
          <cell r="B7333" t="str">
            <v>BE</v>
          </cell>
          <cell r="C7333" t="str">
            <v>Biogas</v>
          </cell>
          <cell r="D7333" t="str">
            <v>2018</v>
          </cell>
          <cell r="E7333">
            <v>4500</v>
          </cell>
        </row>
        <row r="7334">
          <cell r="A7334" t="str">
            <v>Belgium</v>
          </cell>
          <cell r="B7334" t="str">
            <v>BE</v>
          </cell>
          <cell r="C7334" t="str">
            <v>Biogas</v>
          </cell>
          <cell r="D7334" t="str">
            <v>2019</v>
          </cell>
          <cell r="E7334">
            <v>4500</v>
          </cell>
        </row>
        <row r="7335">
          <cell r="A7335" t="str">
            <v>Belgium</v>
          </cell>
          <cell r="B7335" t="str">
            <v>BE</v>
          </cell>
          <cell r="C7335" t="str">
            <v>Biogas</v>
          </cell>
          <cell r="D7335" t="str">
            <v>2020</v>
          </cell>
          <cell r="E7335">
            <v>4500</v>
          </cell>
        </row>
        <row r="7336">
          <cell r="A7336" t="str">
            <v>Belgium</v>
          </cell>
          <cell r="B7336" t="str">
            <v>BE</v>
          </cell>
          <cell r="C7336" t="str">
            <v>Biogas</v>
          </cell>
          <cell r="D7336" t="str">
            <v>2021</v>
          </cell>
          <cell r="E7336">
            <v>4500</v>
          </cell>
        </row>
        <row r="7337">
          <cell r="A7337" t="str">
            <v>Belgium</v>
          </cell>
          <cell r="B7337" t="str">
            <v>BE</v>
          </cell>
          <cell r="C7337" t="str">
            <v>Biogas</v>
          </cell>
          <cell r="D7337" t="str">
            <v>2022</v>
          </cell>
          <cell r="E7337">
            <v>4500</v>
          </cell>
        </row>
        <row r="7338">
          <cell r="A7338" t="str">
            <v>Belgium</v>
          </cell>
          <cell r="B7338" t="str">
            <v>BE</v>
          </cell>
          <cell r="C7338" t="str">
            <v>Biogas</v>
          </cell>
          <cell r="D7338" t="str">
            <v>2023</v>
          </cell>
          <cell r="E7338">
            <v>4500</v>
          </cell>
        </row>
        <row r="7339">
          <cell r="A7339" t="str">
            <v>Belgium</v>
          </cell>
          <cell r="B7339" t="str">
            <v>BE</v>
          </cell>
          <cell r="C7339" t="str">
            <v>Biogas</v>
          </cell>
          <cell r="D7339" t="str">
            <v>2024</v>
          </cell>
          <cell r="E7339">
            <v>4500</v>
          </cell>
        </row>
        <row r="7340">
          <cell r="A7340" t="str">
            <v>Belgium</v>
          </cell>
          <cell r="B7340" t="str">
            <v>BE</v>
          </cell>
          <cell r="C7340" t="str">
            <v>Biogas</v>
          </cell>
          <cell r="D7340" t="str">
            <v>2025</v>
          </cell>
          <cell r="E7340">
            <v>4500</v>
          </cell>
        </row>
        <row r="7341">
          <cell r="A7341" t="str">
            <v>Belgium</v>
          </cell>
          <cell r="B7341" t="str">
            <v>BE</v>
          </cell>
          <cell r="C7341" t="str">
            <v>Biogas</v>
          </cell>
          <cell r="D7341" t="str">
            <v>2026</v>
          </cell>
          <cell r="E7341">
            <v>4500</v>
          </cell>
        </row>
        <row r="7342">
          <cell r="A7342" t="str">
            <v>Belgium</v>
          </cell>
          <cell r="B7342" t="str">
            <v>BE</v>
          </cell>
          <cell r="C7342" t="str">
            <v>Biogas</v>
          </cell>
          <cell r="D7342" t="str">
            <v>2027</v>
          </cell>
          <cell r="E7342">
            <v>4500</v>
          </cell>
        </row>
        <row r="7343">
          <cell r="A7343" t="str">
            <v>Belgium</v>
          </cell>
          <cell r="B7343" t="str">
            <v>BE</v>
          </cell>
          <cell r="C7343" t="str">
            <v>Biogas</v>
          </cell>
          <cell r="D7343" t="str">
            <v>2028</v>
          </cell>
          <cell r="E7343">
            <v>4500</v>
          </cell>
        </row>
        <row r="7344">
          <cell r="A7344" t="str">
            <v>Belgium</v>
          </cell>
          <cell r="B7344" t="str">
            <v>BE</v>
          </cell>
          <cell r="C7344" t="str">
            <v>Biogas</v>
          </cell>
          <cell r="D7344" t="str">
            <v>2029</v>
          </cell>
          <cell r="E7344">
            <v>4500</v>
          </cell>
        </row>
        <row r="7345">
          <cell r="A7345" t="str">
            <v>Belgium</v>
          </cell>
          <cell r="B7345" t="str">
            <v>BE</v>
          </cell>
          <cell r="C7345" t="str">
            <v>Biogas</v>
          </cell>
          <cell r="D7345" t="str">
            <v>2030</v>
          </cell>
          <cell r="E7345">
            <v>4500</v>
          </cell>
        </row>
        <row r="7346">
          <cell r="A7346" t="str">
            <v>Belgium</v>
          </cell>
          <cell r="B7346" t="str">
            <v>BE</v>
          </cell>
          <cell r="C7346" t="str">
            <v>Biogas</v>
          </cell>
          <cell r="D7346" t="str">
            <v>2031</v>
          </cell>
          <cell r="E7346">
            <v>4500</v>
          </cell>
        </row>
        <row r="7347">
          <cell r="A7347" t="str">
            <v>Belgium</v>
          </cell>
          <cell r="B7347" t="str">
            <v>BE</v>
          </cell>
          <cell r="C7347" t="str">
            <v>Biogas</v>
          </cell>
          <cell r="D7347" t="str">
            <v>2032</v>
          </cell>
          <cell r="E7347">
            <v>4500</v>
          </cell>
        </row>
        <row r="7348">
          <cell r="A7348" t="str">
            <v>Belgium</v>
          </cell>
          <cell r="B7348" t="str">
            <v>BE</v>
          </cell>
          <cell r="C7348" t="str">
            <v>Biogas</v>
          </cell>
          <cell r="D7348" t="str">
            <v>2033</v>
          </cell>
          <cell r="E7348">
            <v>4500</v>
          </cell>
        </row>
        <row r="7349">
          <cell r="A7349" t="str">
            <v>Belgium</v>
          </cell>
          <cell r="B7349" t="str">
            <v>BE</v>
          </cell>
          <cell r="C7349" t="str">
            <v>Biogas</v>
          </cell>
          <cell r="D7349" t="str">
            <v>2034</v>
          </cell>
          <cell r="E7349">
            <v>4500</v>
          </cell>
        </row>
        <row r="7350">
          <cell r="A7350" t="str">
            <v>Belgium</v>
          </cell>
          <cell r="B7350" t="str">
            <v>BE</v>
          </cell>
          <cell r="C7350" t="str">
            <v>Biogas</v>
          </cell>
          <cell r="D7350" t="str">
            <v>2035</v>
          </cell>
          <cell r="E7350">
            <v>4500</v>
          </cell>
        </row>
        <row r="7351">
          <cell r="A7351" t="str">
            <v>Belgium</v>
          </cell>
          <cell r="B7351" t="str">
            <v>BE</v>
          </cell>
          <cell r="C7351" t="str">
            <v>Biogas</v>
          </cell>
          <cell r="D7351" t="str">
            <v>2036</v>
          </cell>
          <cell r="E7351">
            <v>4500</v>
          </cell>
        </row>
        <row r="7352">
          <cell r="A7352" t="str">
            <v>Belgium</v>
          </cell>
          <cell r="B7352" t="str">
            <v>BE</v>
          </cell>
          <cell r="C7352" t="str">
            <v>Biogas</v>
          </cell>
          <cell r="D7352" t="str">
            <v>2037</v>
          </cell>
          <cell r="E7352">
            <v>4500</v>
          </cell>
        </row>
        <row r="7353">
          <cell r="A7353" t="str">
            <v>Belgium</v>
          </cell>
          <cell r="B7353" t="str">
            <v>BE</v>
          </cell>
          <cell r="C7353" t="str">
            <v>Biogas</v>
          </cell>
          <cell r="D7353" t="str">
            <v>2038</v>
          </cell>
          <cell r="E7353">
            <v>4500</v>
          </cell>
        </row>
        <row r="7354">
          <cell r="A7354" t="str">
            <v>Belgium</v>
          </cell>
          <cell r="B7354" t="str">
            <v>BE</v>
          </cell>
          <cell r="C7354" t="str">
            <v>Biogas</v>
          </cell>
          <cell r="D7354" t="str">
            <v>2039</v>
          </cell>
          <cell r="E7354">
            <v>4500</v>
          </cell>
        </row>
        <row r="7355">
          <cell r="A7355" t="str">
            <v>Belgium</v>
          </cell>
          <cell r="B7355" t="str">
            <v>BE</v>
          </cell>
          <cell r="C7355" t="str">
            <v>Biogas</v>
          </cell>
          <cell r="D7355" t="str">
            <v>2040</v>
          </cell>
          <cell r="E7355">
            <v>4500</v>
          </cell>
        </row>
        <row r="7356">
          <cell r="A7356" t="str">
            <v>Belgium</v>
          </cell>
          <cell r="B7356" t="str">
            <v>BE</v>
          </cell>
          <cell r="C7356" t="str">
            <v>Biogas</v>
          </cell>
          <cell r="D7356" t="str">
            <v>2041</v>
          </cell>
          <cell r="E7356">
            <v>4500</v>
          </cell>
        </row>
        <row r="7357">
          <cell r="A7357" t="str">
            <v>Belgium</v>
          </cell>
          <cell r="B7357" t="str">
            <v>BE</v>
          </cell>
          <cell r="C7357" t="str">
            <v>Biogas</v>
          </cell>
          <cell r="D7357" t="str">
            <v>2042</v>
          </cell>
          <cell r="E7357">
            <v>4500</v>
          </cell>
        </row>
        <row r="7358">
          <cell r="A7358" t="str">
            <v>Belgium</v>
          </cell>
          <cell r="B7358" t="str">
            <v>BE</v>
          </cell>
          <cell r="C7358" t="str">
            <v>Biogas</v>
          </cell>
          <cell r="D7358" t="str">
            <v>2043</v>
          </cell>
          <cell r="E7358">
            <v>4500</v>
          </cell>
        </row>
        <row r="7359">
          <cell r="A7359" t="str">
            <v>Belgium</v>
          </cell>
          <cell r="B7359" t="str">
            <v>BE</v>
          </cell>
          <cell r="C7359" t="str">
            <v>Biogas</v>
          </cell>
          <cell r="D7359" t="str">
            <v>2044</v>
          </cell>
          <cell r="E7359">
            <v>4500</v>
          </cell>
        </row>
        <row r="7360">
          <cell r="A7360" t="str">
            <v>Belgium</v>
          </cell>
          <cell r="B7360" t="str">
            <v>BE</v>
          </cell>
          <cell r="C7360" t="str">
            <v>Biogas</v>
          </cell>
          <cell r="D7360" t="str">
            <v>2045</v>
          </cell>
          <cell r="E7360">
            <v>4500</v>
          </cell>
        </row>
        <row r="7361">
          <cell r="A7361" t="str">
            <v>Belgium</v>
          </cell>
          <cell r="B7361" t="str">
            <v>BE</v>
          </cell>
          <cell r="C7361" t="str">
            <v>Biogas</v>
          </cell>
          <cell r="D7361" t="str">
            <v>2046</v>
          </cell>
          <cell r="E7361">
            <v>4500</v>
          </cell>
        </row>
        <row r="7362">
          <cell r="A7362" t="str">
            <v>Belgium</v>
          </cell>
          <cell r="B7362" t="str">
            <v>BE</v>
          </cell>
          <cell r="C7362" t="str">
            <v>Biogas</v>
          </cell>
          <cell r="D7362" t="str">
            <v>2047</v>
          </cell>
          <cell r="E7362">
            <v>4500</v>
          </cell>
        </row>
        <row r="7363">
          <cell r="A7363" t="str">
            <v>Belgium</v>
          </cell>
          <cell r="B7363" t="str">
            <v>BE</v>
          </cell>
          <cell r="C7363" t="str">
            <v>Biogas</v>
          </cell>
          <cell r="D7363" t="str">
            <v>2048</v>
          </cell>
          <cell r="E7363">
            <v>4500</v>
          </cell>
        </row>
        <row r="7364">
          <cell r="A7364" t="str">
            <v>Belgium</v>
          </cell>
          <cell r="B7364" t="str">
            <v>BE</v>
          </cell>
          <cell r="C7364" t="str">
            <v>Biogas</v>
          </cell>
          <cell r="D7364" t="str">
            <v>2049</v>
          </cell>
          <cell r="E7364">
            <v>4500</v>
          </cell>
        </row>
        <row r="7365">
          <cell r="A7365" t="str">
            <v>Belgium</v>
          </cell>
          <cell r="B7365" t="str">
            <v>BE</v>
          </cell>
          <cell r="C7365" t="str">
            <v>Biogas</v>
          </cell>
          <cell r="D7365" t="str">
            <v>2050</v>
          </cell>
          <cell r="E7365">
            <v>4500</v>
          </cell>
        </row>
        <row r="7366">
          <cell r="A7366" t="str">
            <v>Bulgaria</v>
          </cell>
          <cell r="B7366" t="str">
            <v>BG</v>
          </cell>
          <cell r="C7366" t="str">
            <v>Biogas</v>
          </cell>
          <cell r="D7366" t="str">
            <v>2018</v>
          </cell>
          <cell r="E7366">
            <v>4500</v>
          </cell>
        </row>
        <row r="7367">
          <cell r="A7367" t="str">
            <v>Bulgaria</v>
          </cell>
          <cell r="B7367" t="str">
            <v>BG</v>
          </cell>
          <cell r="C7367" t="str">
            <v>Biogas</v>
          </cell>
          <cell r="D7367" t="str">
            <v>2019</v>
          </cell>
          <cell r="E7367">
            <v>4500</v>
          </cell>
        </row>
        <row r="7368">
          <cell r="A7368" t="str">
            <v>Bulgaria</v>
          </cell>
          <cell r="B7368" t="str">
            <v>BG</v>
          </cell>
          <cell r="C7368" t="str">
            <v>Biogas</v>
          </cell>
          <cell r="D7368" t="str">
            <v>2020</v>
          </cell>
          <cell r="E7368">
            <v>4500</v>
          </cell>
        </row>
        <row r="7369">
          <cell r="A7369" t="str">
            <v>Bulgaria</v>
          </cell>
          <cell r="B7369" t="str">
            <v>BG</v>
          </cell>
          <cell r="C7369" t="str">
            <v>Biogas</v>
          </cell>
          <cell r="D7369" t="str">
            <v>2021</v>
          </cell>
          <cell r="E7369">
            <v>4500</v>
          </cell>
        </row>
        <row r="7370">
          <cell r="A7370" t="str">
            <v>Bulgaria</v>
          </cell>
          <cell r="B7370" t="str">
            <v>BG</v>
          </cell>
          <cell r="C7370" t="str">
            <v>Biogas</v>
          </cell>
          <cell r="D7370" t="str">
            <v>2022</v>
          </cell>
          <cell r="E7370">
            <v>4500</v>
          </cell>
        </row>
        <row r="7371">
          <cell r="A7371" t="str">
            <v>Bulgaria</v>
          </cell>
          <cell r="B7371" t="str">
            <v>BG</v>
          </cell>
          <cell r="C7371" t="str">
            <v>Biogas</v>
          </cell>
          <cell r="D7371" t="str">
            <v>2023</v>
          </cell>
          <cell r="E7371">
            <v>4500</v>
          </cell>
        </row>
        <row r="7372">
          <cell r="A7372" t="str">
            <v>Bulgaria</v>
          </cell>
          <cell r="B7372" t="str">
            <v>BG</v>
          </cell>
          <cell r="C7372" t="str">
            <v>Biogas</v>
          </cell>
          <cell r="D7372" t="str">
            <v>2024</v>
          </cell>
          <cell r="E7372">
            <v>4500</v>
          </cell>
        </row>
        <row r="7373">
          <cell r="A7373" t="str">
            <v>Bulgaria</v>
          </cell>
          <cell r="B7373" t="str">
            <v>BG</v>
          </cell>
          <cell r="C7373" t="str">
            <v>Biogas</v>
          </cell>
          <cell r="D7373" t="str">
            <v>2025</v>
          </cell>
          <cell r="E7373">
            <v>4500</v>
          </cell>
        </row>
        <row r="7374">
          <cell r="A7374" t="str">
            <v>Bulgaria</v>
          </cell>
          <cell r="B7374" t="str">
            <v>BG</v>
          </cell>
          <cell r="C7374" t="str">
            <v>Biogas</v>
          </cell>
          <cell r="D7374" t="str">
            <v>2026</v>
          </cell>
          <cell r="E7374">
            <v>4500</v>
          </cell>
        </row>
        <row r="7375">
          <cell r="A7375" t="str">
            <v>Bulgaria</v>
          </cell>
          <cell r="B7375" t="str">
            <v>BG</v>
          </cell>
          <cell r="C7375" t="str">
            <v>Biogas</v>
          </cell>
          <cell r="D7375" t="str">
            <v>2027</v>
          </cell>
          <cell r="E7375">
            <v>4500</v>
          </cell>
        </row>
        <row r="7376">
          <cell r="A7376" t="str">
            <v>Bulgaria</v>
          </cell>
          <cell r="B7376" t="str">
            <v>BG</v>
          </cell>
          <cell r="C7376" t="str">
            <v>Biogas</v>
          </cell>
          <cell r="D7376" t="str">
            <v>2028</v>
          </cell>
          <cell r="E7376">
            <v>4500</v>
          </cell>
        </row>
        <row r="7377">
          <cell r="A7377" t="str">
            <v>Bulgaria</v>
          </cell>
          <cell r="B7377" t="str">
            <v>BG</v>
          </cell>
          <cell r="C7377" t="str">
            <v>Biogas</v>
          </cell>
          <cell r="D7377" t="str">
            <v>2029</v>
          </cell>
          <cell r="E7377">
            <v>4500</v>
          </cell>
        </row>
        <row r="7378">
          <cell r="A7378" t="str">
            <v>Bulgaria</v>
          </cell>
          <cell r="B7378" t="str">
            <v>BG</v>
          </cell>
          <cell r="C7378" t="str">
            <v>Biogas</v>
          </cell>
          <cell r="D7378" t="str">
            <v>2030</v>
          </cell>
          <cell r="E7378">
            <v>4500</v>
          </cell>
        </row>
        <row r="7379">
          <cell r="A7379" t="str">
            <v>Bulgaria</v>
          </cell>
          <cell r="B7379" t="str">
            <v>BG</v>
          </cell>
          <cell r="C7379" t="str">
            <v>Biogas</v>
          </cell>
          <cell r="D7379" t="str">
            <v>2031</v>
          </cell>
          <cell r="E7379">
            <v>4500</v>
          </cell>
        </row>
        <row r="7380">
          <cell r="A7380" t="str">
            <v>Bulgaria</v>
          </cell>
          <cell r="B7380" t="str">
            <v>BG</v>
          </cell>
          <cell r="C7380" t="str">
            <v>Biogas</v>
          </cell>
          <cell r="D7380" t="str">
            <v>2032</v>
          </cell>
          <cell r="E7380">
            <v>4500</v>
          </cell>
        </row>
        <row r="7381">
          <cell r="A7381" t="str">
            <v>Bulgaria</v>
          </cell>
          <cell r="B7381" t="str">
            <v>BG</v>
          </cell>
          <cell r="C7381" t="str">
            <v>Biogas</v>
          </cell>
          <cell r="D7381" t="str">
            <v>2033</v>
          </cell>
          <cell r="E7381">
            <v>4500</v>
          </cell>
        </row>
        <row r="7382">
          <cell r="A7382" t="str">
            <v>Bulgaria</v>
          </cell>
          <cell r="B7382" t="str">
            <v>BG</v>
          </cell>
          <cell r="C7382" t="str">
            <v>Biogas</v>
          </cell>
          <cell r="D7382" t="str">
            <v>2034</v>
          </cell>
          <cell r="E7382">
            <v>4500</v>
          </cell>
        </row>
        <row r="7383">
          <cell r="A7383" t="str">
            <v>Bulgaria</v>
          </cell>
          <cell r="B7383" t="str">
            <v>BG</v>
          </cell>
          <cell r="C7383" t="str">
            <v>Biogas</v>
          </cell>
          <cell r="D7383" t="str">
            <v>2035</v>
          </cell>
          <cell r="E7383">
            <v>4500</v>
          </cell>
        </row>
        <row r="7384">
          <cell r="A7384" t="str">
            <v>Bulgaria</v>
          </cell>
          <cell r="B7384" t="str">
            <v>BG</v>
          </cell>
          <cell r="C7384" t="str">
            <v>Biogas</v>
          </cell>
          <cell r="D7384" t="str">
            <v>2036</v>
          </cell>
          <cell r="E7384">
            <v>4500</v>
          </cell>
        </row>
        <row r="7385">
          <cell r="A7385" t="str">
            <v>Bulgaria</v>
          </cell>
          <cell r="B7385" t="str">
            <v>BG</v>
          </cell>
          <cell r="C7385" t="str">
            <v>Biogas</v>
          </cell>
          <cell r="D7385" t="str">
            <v>2037</v>
          </cell>
          <cell r="E7385">
            <v>4500</v>
          </cell>
        </row>
        <row r="7386">
          <cell r="A7386" t="str">
            <v>Bulgaria</v>
          </cell>
          <cell r="B7386" t="str">
            <v>BG</v>
          </cell>
          <cell r="C7386" t="str">
            <v>Biogas</v>
          </cell>
          <cell r="D7386" t="str">
            <v>2038</v>
          </cell>
          <cell r="E7386">
            <v>4500</v>
          </cell>
        </row>
        <row r="7387">
          <cell r="A7387" t="str">
            <v>Bulgaria</v>
          </cell>
          <cell r="B7387" t="str">
            <v>BG</v>
          </cell>
          <cell r="C7387" t="str">
            <v>Biogas</v>
          </cell>
          <cell r="D7387" t="str">
            <v>2039</v>
          </cell>
          <cell r="E7387">
            <v>4500</v>
          </cell>
        </row>
        <row r="7388">
          <cell r="A7388" t="str">
            <v>Bulgaria</v>
          </cell>
          <cell r="B7388" t="str">
            <v>BG</v>
          </cell>
          <cell r="C7388" t="str">
            <v>Biogas</v>
          </cell>
          <cell r="D7388" t="str">
            <v>2040</v>
          </cell>
          <cell r="E7388">
            <v>4500</v>
          </cell>
        </row>
        <row r="7389">
          <cell r="A7389" t="str">
            <v>Bulgaria</v>
          </cell>
          <cell r="B7389" t="str">
            <v>BG</v>
          </cell>
          <cell r="C7389" t="str">
            <v>Biogas</v>
          </cell>
          <cell r="D7389" t="str">
            <v>2041</v>
          </cell>
          <cell r="E7389">
            <v>4500</v>
          </cell>
        </row>
        <row r="7390">
          <cell r="A7390" t="str">
            <v>Bulgaria</v>
          </cell>
          <cell r="B7390" t="str">
            <v>BG</v>
          </cell>
          <cell r="C7390" t="str">
            <v>Biogas</v>
          </cell>
          <cell r="D7390" t="str">
            <v>2042</v>
          </cell>
          <cell r="E7390">
            <v>4500</v>
          </cell>
        </row>
        <row r="7391">
          <cell r="A7391" t="str">
            <v>Bulgaria</v>
          </cell>
          <cell r="B7391" t="str">
            <v>BG</v>
          </cell>
          <cell r="C7391" t="str">
            <v>Biogas</v>
          </cell>
          <cell r="D7391" t="str">
            <v>2043</v>
          </cell>
          <cell r="E7391">
            <v>4500</v>
          </cell>
        </row>
        <row r="7392">
          <cell r="A7392" t="str">
            <v>Bulgaria</v>
          </cell>
          <cell r="B7392" t="str">
            <v>BG</v>
          </cell>
          <cell r="C7392" t="str">
            <v>Biogas</v>
          </cell>
          <cell r="D7392" t="str">
            <v>2044</v>
          </cell>
          <cell r="E7392">
            <v>4500</v>
          </cell>
        </row>
        <row r="7393">
          <cell r="A7393" t="str">
            <v>Bulgaria</v>
          </cell>
          <cell r="B7393" t="str">
            <v>BG</v>
          </cell>
          <cell r="C7393" t="str">
            <v>Biogas</v>
          </cell>
          <cell r="D7393" t="str">
            <v>2045</v>
          </cell>
          <cell r="E7393">
            <v>4500</v>
          </cell>
        </row>
        <row r="7394">
          <cell r="A7394" t="str">
            <v>Bulgaria</v>
          </cell>
          <cell r="B7394" t="str">
            <v>BG</v>
          </cell>
          <cell r="C7394" t="str">
            <v>Biogas</v>
          </cell>
          <cell r="D7394" t="str">
            <v>2046</v>
          </cell>
          <cell r="E7394">
            <v>4500</v>
          </cell>
        </row>
        <row r="7395">
          <cell r="A7395" t="str">
            <v>Bulgaria</v>
          </cell>
          <cell r="B7395" t="str">
            <v>BG</v>
          </cell>
          <cell r="C7395" t="str">
            <v>Biogas</v>
          </cell>
          <cell r="D7395" t="str">
            <v>2047</v>
          </cell>
          <cell r="E7395">
            <v>4500</v>
          </cell>
        </row>
        <row r="7396">
          <cell r="A7396" t="str">
            <v>Bulgaria</v>
          </cell>
          <cell r="B7396" t="str">
            <v>BG</v>
          </cell>
          <cell r="C7396" t="str">
            <v>Biogas</v>
          </cell>
          <cell r="D7396" t="str">
            <v>2048</v>
          </cell>
          <cell r="E7396">
            <v>4500</v>
          </cell>
        </row>
        <row r="7397">
          <cell r="A7397" t="str">
            <v>Bulgaria</v>
          </cell>
          <cell r="B7397" t="str">
            <v>BG</v>
          </cell>
          <cell r="C7397" t="str">
            <v>Biogas</v>
          </cell>
          <cell r="D7397" t="str">
            <v>2049</v>
          </cell>
          <cell r="E7397">
            <v>4500</v>
          </cell>
        </row>
        <row r="7398">
          <cell r="A7398" t="str">
            <v>Bulgaria</v>
          </cell>
          <cell r="B7398" t="str">
            <v>BG</v>
          </cell>
          <cell r="C7398" t="str">
            <v>Biogas</v>
          </cell>
          <cell r="D7398" t="str">
            <v>2050</v>
          </cell>
          <cell r="E7398">
            <v>4500</v>
          </cell>
        </row>
        <row r="7399">
          <cell r="A7399" t="str">
            <v>Switzerland</v>
          </cell>
          <cell r="B7399" t="str">
            <v>CH</v>
          </cell>
          <cell r="C7399" t="str">
            <v>Biogas</v>
          </cell>
          <cell r="D7399" t="str">
            <v>2018</v>
          </cell>
          <cell r="E7399">
            <v>4500</v>
          </cell>
        </row>
        <row r="7400">
          <cell r="A7400" t="str">
            <v>Switzerland</v>
          </cell>
          <cell r="B7400" t="str">
            <v>CH</v>
          </cell>
          <cell r="C7400" t="str">
            <v>Biogas</v>
          </cell>
          <cell r="D7400" t="str">
            <v>2019</v>
          </cell>
          <cell r="E7400">
            <v>4500</v>
          </cell>
        </row>
        <row r="7401">
          <cell r="A7401" t="str">
            <v>Switzerland</v>
          </cell>
          <cell r="B7401" t="str">
            <v>CH</v>
          </cell>
          <cell r="C7401" t="str">
            <v>Biogas</v>
          </cell>
          <cell r="D7401" t="str">
            <v>2020</v>
          </cell>
          <cell r="E7401">
            <v>4500</v>
          </cell>
        </row>
        <row r="7402">
          <cell r="A7402" t="str">
            <v>Switzerland</v>
          </cell>
          <cell r="B7402" t="str">
            <v>CH</v>
          </cell>
          <cell r="C7402" t="str">
            <v>Biogas</v>
          </cell>
          <cell r="D7402" t="str">
            <v>2021</v>
          </cell>
          <cell r="E7402">
            <v>4500</v>
          </cell>
        </row>
        <row r="7403">
          <cell r="A7403" t="str">
            <v>Switzerland</v>
          </cell>
          <cell r="B7403" t="str">
            <v>CH</v>
          </cell>
          <cell r="C7403" t="str">
            <v>Biogas</v>
          </cell>
          <cell r="D7403" t="str">
            <v>2022</v>
          </cell>
          <cell r="E7403">
            <v>4500</v>
          </cell>
        </row>
        <row r="7404">
          <cell r="A7404" t="str">
            <v>Switzerland</v>
          </cell>
          <cell r="B7404" t="str">
            <v>CH</v>
          </cell>
          <cell r="C7404" t="str">
            <v>Biogas</v>
          </cell>
          <cell r="D7404" t="str">
            <v>2023</v>
          </cell>
          <cell r="E7404">
            <v>4500</v>
          </cell>
        </row>
        <row r="7405">
          <cell r="A7405" t="str">
            <v>Switzerland</v>
          </cell>
          <cell r="B7405" t="str">
            <v>CH</v>
          </cell>
          <cell r="C7405" t="str">
            <v>Biogas</v>
          </cell>
          <cell r="D7405" t="str">
            <v>2024</v>
          </cell>
          <cell r="E7405">
            <v>4500</v>
          </cell>
        </row>
        <row r="7406">
          <cell r="A7406" t="str">
            <v>Switzerland</v>
          </cell>
          <cell r="B7406" t="str">
            <v>CH</v>
          </cell>
          <cell r="C7406" t="str">
            <v>Biogas</v>
          </cell>
          <cell r="D7406" t="str">
            <v>2025</v>
          </cell>
          <cell r="E7406">
            <v>4500</v>
          </cell>
        </row>
        <row r="7407">
          <cell r="A7407" t="str">
            <v>Switzerland</v>
          </cell>
          <cell r="B7407" t="str">
            <v>CH</v>
          </cell>
          <cell r="C7407" t="str">
            <v>Biogas</v>
          </cell>
          <cell r="D7407" t="str">
            <v>2026</v>
          </cell>
          <cell r="E7407">
            <v>4500</v>
          </cell>
        </row>
        <row r="7408">
          <cell r="A7408" t="str">
            <v>Switzerland</v>
          </cell>
          <cell r="B7408" t="str">
            <v>CH</v>
          </cell>
          <cell r="C7408" t="str">
            <v>Biogas</v>
          </cell>
          <cell r="D7408" t="str">
            <v>2027</v>
          </cell>
          <cell r="E7408">
            <v>4500</v>
          </cell>
        </row>
        <row r="7409">
          <cell r="A7409" t="str">
            <v>Switzerland</v>
          </cell>
          <cell r="B7409" t="str">
            <v>CH</v>
          </cell>
          <cell r="C7409" t="str">
            <v>Biogas</v>
          </cell>
          <cell r="D7409" t="str">
            <v>2028</v>
          </cell>
          <cell r="E7409">
            <v>4500</v>
          </cell>
        </row>
        <row r="7410">
          <cell r="A7410" t="str">
            <v>Switzerland</v>
          </cell>
          <cell r="B7410" t="str">
            <v>CH</v>
          </cell>
          <cell r="C7410" t="str">
            <v>Biogas</v>
          </cell>
          <cell r="D7410" t="str">
            <v>2029</v>
          </cell>
          <cell r="E7410">
            <v>4500</v>
          </cell>
        </row>
        <row r="7411">
          <cell r="A7411" t="str">
            <v>Switzerland</v>
          </cell>
          <cell r="B7411" t="str">
            <v>CH</v>
          </cell>
          <cell r="C7411" t="str">
            <v>Biogas</v>
          </cell>
          <cell r="D7411" t="str">
            <v>2030</v>
          </cell>
          <cell r="E7411">
            <v>4500</v>
          </cell>
        </row>
        <row r="7412">
          <cell r="A7412" t="str">
            <v>Switzerland</v>
          </cell>
          <cell r="B7412" t="str">
            <v>CH</v>
          </cell>
          <cell r="C7412" t="str">
            <v>Biogas</v>
          </cell>
          <cell r="D7412" t="str">
            <v>2031</v>
          </cell>
          <cell r="E7412">
            <v>4500</v>
          </cell>
        </row>
        <row r="7413">
          <cell r="A7413" t="str">
            <v>Switzerland</v>
          </cell>
          <cell r="B7413" t="str">
            <v>CH</v>
          </cell>
          <cell r="C7413" t="str">
            <v>Biogas</v>
          </cell>
          <cell r="D7413" t="str">
            <v>2032</v>
          </cell>
          <cell r="E7413">
            <v>4500</v>
          </cell>
        </row>
        <row r="7414">
          <cell r="A7414" t="str">
            <v>Switzerland</v>
          </cell>
          <cell r="B7414" t="str">
            <v>CH</v>
          </cell>
          <cell r="C7414" t="str">
            <v>Biogas</v>
          </cell>
          <cell r="D7414" t="str">
            <v>2033</v>
          </cell>
          <cell r="E7414">
            <v>4500</v>
          </cell>
        </row>
        <row r="7415">
          <cell r="A7415" t="str">
            <v>Switzerland</v>
          </cell>
          <cell r="B7415" t="str">
            <v>CH</v>
          </cell>
          <cell r="C7415" t="str">
            <v>Biogas</v>
          </cell>
          <cell r="D7415" t="str">
            <v>2034</v>
          </cell>
          <cell r="E7415">
            <v>4500</v>
          </cell>
        </row>
        <row r="7416">
          <cell r="A7416" t="str">
            <v>Switzerland</v>
          </cell>
          <cell r="B7416" t="str">
            <v>CH</v>
          </cell>
          <cell r="C7416" t="str">
            <v>Biogas</v>
          </cell>
          <cell r="D7416" t="str">
            <v>2035</v>
          </cell>
          <cell r="E7416">
            <v>4500</v>
          </cell>
        </row>
        <row r="7417">
          <cell r="A7417" t="str">
            <v>Switzerland</v>
          </cell>
          <cell r="B7417" t="str">
            <v>CH</v>
          </cell>
          <cell r="C7417" t="str">
            <v>Biogas</v>
          </cell>
          <cell r="D7417" t="str">
            <v>2036</v>
          </cell>
          <cell r="E7417">
            <v>4500</v>
          </cell>
        </row>
        <row r="7418">
          <cell r="A7418" t="str">
            <v>Switzerland</v>
          </cell>
          <cell r="B7418" t="str">
            <v>CH</v>
          </cell>
          <cell r="C7418" t="str">
            <v>Biogas</v>
          </cell>
          <cell r="D7418" t="str">
            <v>2037</v>
          </cell>
          <cell r="E7418">
            <v>4500</v>
          </cell>
        </row>
        <row r="7419">
          <cell r="A7419" t="str">
            <v>Switzerland</v>
          </cell>
          <cell r="B7419" t="str">
            <v>CH</v>
          </cell>
          <cell r="C7419" t="str">
            <v>Biogas</v>
          </cell>
          <cell r="D7419" t="str">
            <v>2038</v>
          </cell>
          <cell r="E7419">
            <v>4500</v>
          </cell>
        </row>
        <row r="7420">
          <cell r="A7420" t="str">
            <v>Switzerland</v>
          </cell>
          <cell r="B7420" t="str">
            <v>CH</v>
          </cell>
          <cell r="C7420" t="str">
            <v>Biogas</v>
          </cell>
          <cell r="D7420" t="str">
            <v>2039</v>
          </cell>
          <cell r="E7420">
            <v>4500</v>
          </cell>
        </row>
        <row r="7421">
          <cell r="A7421" t="str">
            <v>Switzerland</v>
          </cell>
          <cell r="B7421" t="str">
            <v>CH</v>
          </cell>
          <cell r="C7421" t="str">
            <v>Biogas</v>
          </cell>
          <cell r="D7421" t="str">
            <v>2040</v>
          </cell>
          <cell r="E7421">
            <v>4500</v>
          </cell>
        </row>
        <row r="7422">
          <cell r="A7422" t="str">
            <v>Switzerland</v>
          </cell>
          <cell r="B7422" t="str">
            <v>CH</v>
          </cell>
          <cell r="C7422" t="str">
            <v>Biogas</v>
          </cell>
          <cell r="D7422" t="str">
            <v>2041</v>
          </cell>
          <cell r="E7422">
            <v>4500</v>
          </cell>
        </row>
        <row r="7423">
          <cell r="A7423" t="str">
            <v>Switzerland</v>
          </cell>
          <cell r="B7423" t="str">
            <v>CH</v>
          </cell>
          <cell r="C7423" t="str">
            <v>Biogas</v>
          </cell>
          <cell r="D7423" t="str">
            <v>2042</v>
          </cell>
          <cell r="E7423">
            <v>4500</v>
          </cell>
        </row>
        <row r="7424">
          <cell r="A7424" t="str">
            <v>Switzerland</v>
          </cell>
          <cell r="B7424" t="str">
            <v>CH</v>
          </cell>
          <cell r="C7424" t="str">
            <v>Biogas</v>
          </cell>
          <cell r="D7424" t="str">
            <v>2043</v>
          </cell>
          <cell r="E7424">
            <v>4500</v>
          </cell>
        </row>
        <row r="7425">
          <cell r="A7425" t="str">
            <v>Switzerland</v>
          </cell>
          <cell r="B7425" t="str">
            <v>CH</v>
          </cell>
          <cell r="C7425" t="str">
            <v>Biogas</v>
          </cell>
          <cell r="D7425" t="str">
            <v>2044</v>
          </cell>
          <cell r="E7425">
            <v>4500</v>
          </cell>
        </row>
        <row r="7426">
          <cell r="A7426" t="str">
            <v>Switzerland</v>
          </cell>
          <cell r="B7426" t="str">
            <v>CH</v>
          </cell>
          <cell r="C7426" t="str">
            <v>Biogas</v>
          </cell>
          <cell r="D7426" t="str">
            <v>2045</v>
          </cell>
          <cell r="E7426">
            <v>4500</v>
          </cell>
        </row>
        <row r="7427">
          <cell r="A7427" t="str">
            <v>Switzerland</v>
          </cell>
          <cell r="B7427" t="str">
            <v>CH</v>
          </cell>
          <cell r="C7427" t="str">
            <v>Biogas</v>
          </cell>
          <cell r="D7427" t="str">
            <v>2046</v>
          </cell>
          <cell r="E7427">
            <v>4500</v>
          </cell>
        </row>
        <row r="7428">
          <cell r="A7428" t="str">
            <v>Switzerland</v>
          </cell>
          <cell r="B7428" t="str">
            <v>CH</v>
          </cell>
          <cell r="C7428" t="str">
            <v>Biogas</v>
          </cell>
          <cell r="D7428" t="str">
            <v>2047</v>
          </cell>
          <cell r="E7428">
            <v>4500</v>
          </cell>
        </row>
        <row r="7429">
          <cell r="A7429" t="str">
            <v>Switzerland</v>
          </cell>
          <cell r="B7429" t="str">
            <v>CH</v>
          </cell>
          <cell r="C7429" t="str">
            <v>Biogas</v>
          </cell>
          <cell r="D7429" t="str">
            <v>2048</v>
          </cell>
          <cell r="E7429">
            <v>4500</v>
          </cell>
        </row>
        <row r="7430">
          <cell r="A7430" t="str">
            <v>Switzerland</v>
          </cell>
          <cell r="B7430" t="str">
            <v>CH</v>
          </cell>
          <cell r="C7430" t="str">
            <v>Biogas</v>
          </cell>
          <cell r="D7430" t="str">
            <v>2049</v>
          </cell>
          <cell r="E7430">
            <v>4500</v>
          </cell>
        </row>
        <row r="7431">
          <cell r="A7431" t="str">
            <v>Switzerland</v>
          </cell>
          <cell r="B7431" t="str">
            <v>CH</v>
          </cell>
          <cell r="C7431" t="str">
            <v>Biogas</v>
          </cell>
          <cell r="D7431" t="str">
            <v>2050</v>
          </cell>
          <cell r="E7431">
            <v>4500</v>
          </cell>
        </row>
        <row r="7432">
          <cell r="A7432" t="str">
            <v>Czech Republic</v>
          </cell>
          <cell r="B7432" t="str">
            <v>CZ</v>
          </cell>
          <cell r="C7432" t="str">
            <v>Biogas</v>
          </cell>
          <cell r="D7432" t="str">
            <v>2018</v>
          </cell>
          <cell r="E7432">
            <v>4500</v>
          </cell>
        </row>
        <row r="7433">
          <cell r="A7433" t="str">
            <v>Czech Republic</v>
          </cell>
          <cell r="B7433" t="str">
            <v>CZ</v>
          </cell>
          <cell r="C7433" t="str">
            <v>Biogas</v>
          </cell>
          <cell r="D7433" t="str">
            <v>2019</v>
          </cell>
          <cell r="E7433">
            <v>4500</v>
          </cell>
        </row>
        <row r="7434">
          <cell r="A7434" t="str">
            <v>Czech Republic</v>
          </cell>
          <cell r="B7434" t="str">
            <v>CZ</v>
          </cell>
          <cell r="C7434" t="str">
            <v>Biogas</v>
          </cell>
          <cell r="D7434" t="str">
            <v>2020</v>
          </cell>
          <cell r="E7434">
            <v>4500</v>
          </cell>
        </row>
        <row r="7435">
          <cell r="A7435" t="str">
            <v>Czech Republic</v>
          </cell>
          <cell r="B7435" t="str">
            <v>CZ</v>
          </cell>
          <cell r="C7435" t="str">
            <v>Biogas</v>
          </cell>
          <cell r="D7435" t="str">
            <v>2021</v>
          </cell>
          <cell r="E7435">
            <v>4500</v>
          </cell>
        </row>
        <row r="7436">
          <cell r="A7436" t="str">
            <v>Czech Republic</v>
          </cell>
          <cell r="B7436" t="str">
            <v>CZ</v>
          </cell>
          <cell r="C7436" t="str">
            <v>Biogas</v>
          </cell>
          <cell r="D7436" t="str">
            <v>2022</v>
          </cell>
          <cell r="E7436">
            <v>4500</v>
          </cell>
        </row>
        <row r="7437">
          <cell r="A7437" t="str">
            <v>Czech Republic</v>
          </cell>
          <cell r="B7437" t="str">
            <v>CZ</v>
          </cell>
          <cell r="C7437" t="str">
            <v>Biogas</v>
          </cell>
          <cell r="D7437" t="str">
            <v>2023</v>
          </cell>
          <cell r="E7437">
            <v>4500</v>
          </cell>
        </row>
        <row r="7438">
          <cell r="A7438" t="str">
            <v>Czech Republic</v>
          </cell>
          <cell r="B7438" t="str">
            <v>CZ</v>
          </cell>
          <cell r="C7438" t="str">
            <v>Biogas</v>
          </cell>
          <cell r="D7438" t="str">
            <v>2024</v>
          </cell>
          <cell r="E7438">
            <v>4500</v>
          </cell>
        </row>
        <row r="7439">
          <cell r="A7439" t="str">
            <v>Czech Republic</v>
          </cell>
          <cell r="B7439" t="str">
            <v>CZ</v>
          </cell>
          <cell r="C7439" t="str">
            <v>Biogas</v>
          </cell>
          <cell r="D7439" t="str">
            <v>2025</v>
          </cell>
          <cell r="E7439">
            <v>4500</v>
          </cell>
        </row>
        <row r="7440">
          <cell r="A7440" t="str">
            <v>Czech Republic</v>
          </cell>
          <cell r="B7440" t="str">
            <v>CZ</v>
          </cell>
          <cell r="C7440" t="str">
            <v>Biogas</v>
          </cell>
          <cell r="D7440" t="str">
            <v>2026</v>
          </cell>
          <cell r="E7440">
            <v>4500</v>
          </cell>
        </row>
        <row r="7441">
          <cell r="A7441" t="str">
            <v>Czech Republic</v>
          </cell>
          <cell r="B7441" t="str">
            <v>CZ</v>
          </cell>
          <cell r="C7441" t="str">
            <v>Biogas</v>
          </cell>
          <cell r="D7441" t="str">
            <v>2027</v>
          </cell>
          <cell r="E7441">
            <v>4500</v>
          </cell>
        </row>
        <row r="7442">
          <cell r="A7442" t="str">
            <v>Czech Republic</v>
          </cell>
          <cell r="B7442" t="str">
            <v>CZ</v>
          </cell>
          <cell r="C7442" t="str">
            <v>Biogas</v>
          </cell>
          <cell r="D7442" t="str">
            <v>2028</v>
          </cell>
          <cell r="E7442">
            <v>4500</v>
          </cell>
        </row>
        <row r="7443">
          <cell r="A7443" t="str">
            <v>Czech Republic</v>
          </cell>
          <cell r="B7443" t="str">
            <v>CZ</v>
          </cell>
          <cell r="C7443" t="str">
            <v>Biogas</v>
          </cell>
          <cell r="D7443" t="str">
            <v>2029</v>
          </cell>
          <cell r="E7443">
            <v>4500</v>
          </cell>
        </row>
        <row r="7444">
          <cell r="A7444" t="str">
            <v>Czech Republic</v>
          </cell>
          <cell r="B7444" t="str">
            <v>CZ</v>
          </cell>
          <cell r="C7444" t="str">
            <v>Biogas</v>
          </cell>
          <cell r="D7444" t="str">
            <v>2030</v>
          </cell>
          <cell r="E7444">
            <v>4500</v>
          </cell>
        </row>
        <row r="7445">
          <cell r="A7445" t="str">
            <v>Czech Republic</v>
          </cell>
          <cell r="B7445" t="str">
            <v>CZ</v>
          </cell>
          <cell r="C7445" t="str">
            <v>Biogas</v>
          </cell>
          <cell r="D7445" t="str">
            <v>2031</v>
          </cell>
          <cell r="E7445">
            <v>4500</v>
          </cell>
        </row>
        <row r="7446">
          <cell r="A7446" t="str">
            <v>Czech Republic</v>
          </cell>
          <cell r="B7446" t="str">
            <v>CZ</v>
          </cell>
          <cell r="C7446" t="str">
            <v>Biogas</v>
          </cell>
          <cell r="D7446" t="str">
            <v>2032</v>
          </cell>
          <cell r="E7446">
            <v>4500</v>
          </cell>
        </row>
        <row r="7447">
          <cell r="A7447" t="str">
            <v>Czech Republic</v>
          </cell>
          <cell r="B7447" t="str">
            <v>CZ</v>
          </cell>
          <cell r="C7447" t="str">
            <v>Biogas</v>
          </cell>
          <cell r="D7447" t="str">
            <v>2033</v>
          </cell>
          <cell r="E7447">
            <v>4500</v>
          </cell>
        </row>
        <row r="7448">
          <cell r="A7448" t="str">
            <v>Czech Republic</v>
          </cell>
          <cell r="B7448" t="str">
            <v>CZ</v>
          </cell>
          <cell r="C7448" t="str">
            <v>Biogas</v>
          </cell>
          <cell r="D7448" t="str">
            <v>2034</v>
          </cell>
          <cell r="E7448">
            <v>4500</v>
          </cell>
        </row>
        <row r="7449">
          <cell r="A7449" t="str">
            <v>Czech Republic</v>
          </cell>
          <cell r="B7449" t="str">
            <v>CZ</v>
          </cell>
          <cell r="C7449" t="str">
            <v>Biogas</v>
          </cell>
          <cell r="D7449" t="str">
            <v>2035</v>
          </cell>
          <cell r="E7449">
            <v>4500</v>
          </cell>
        </row>
        <row r="7450">
          <cell r="A7450" t="str">
            <v>Czech Republic</v>
          </cell>
          <cell r="B7450" t="str">
            <v>CZ</v>
          </cell>
          <cell r="C7450" t="str">
            <v>Biogas</v>
          </cell>
          <cell r="D7450" t="str">
            <v>2036</v>
          </cell>
          <cell r="E7450">
            <v>4500</v>
          </cell>
        </row>
        <row r="7451">
          <cell r="A7451" t="str">
            <v>Czech Republic</v>
          </cell>
          <cell r="B7451" t="str">
            <v>CZ</v>
          </cell>
          <cell r="C7451" t="str">
            <v>Biogas</v>
          </cell>
          <cell r="D7451" t="str">
            <v>2037</v>
          </cell>
          <cell r="E7451">
            <v>4500</v>
          </cell>
        </row>
        <row r="7452">
          <cell r="A7452" t="str">
            <v>Czech Republic</v>
          </cell>
          <cell r="B7452" t="str">
            <v>CZ</v>
          </cell>
          <cell r="C7452" t="str">
            <v>Biogas</v>
          </cell>
          <cell r="D7452" t="str">
            <v>2038</v>
          </cell>
          <cell r="E7452">
            <v>4500</v>
          </cell>
        </row>
        <row r="7453">
          <cell r="A7453" t="str">
            <v>Czech Republic</v>
          </cell>
          <cell r="B7453" t="str">
            <v>CZ</v>
          </cell>
          <cell r="C7453" t="str">
            <v>Biogas</v>
          </cell>
          <cell r="D7453" t="str">
            <v>2039</v>
          </cell>
          <cell r="E7453">
            <v>4500</v>
          </cell>
        </row>
        <row r="7454">
          <cell r="A7454" t="str">
            <v>Czech Republic</v>
          </cell>
          <cell r="B7454" t="str">
            <v>CZ</v>
          </cell>
          <cell r="C7454" t="str">
            <v>Biogas</v>
          </cell>
          <cell r="D7454" t="str">
            <v>2040</v>
          </cell>
          <cell r="E7454">
            <v>4500</v>
          </cell>
        </row>
        <row r="7455">
          <cell r="A7455" t="str">
            <v>Czech Republic</v>
          </cell>
          <cell r="B7455" t="str">
            <v>CZ</v>
          </cell>
          <cell r="C7455" t="str">
            <v>Biogas</v>
          </cell>
          <cell r="D7455" t="str">
            <v>2041</v>
          </cell>
          <cell r="E7455">
            <v>4500</v>
          </cell>
        </row>
        <row r="7456">
          <cell r="A7456" t="str">
            <v>Czech Republic</v>
          </cell>
          <cell r="B7456" t="str">
            <v>CZ</v>
          </cell>
          <cell r="C7456" t="str">
            <v>Biogas</v>
          </cell>
          <cell r="D7456" t="str">
            <v>2042</v>
          </cell>
          <cell r="E7456">
            <v>4500</v>
          </cell>
        </row>
        <row r="7457">
          <cell r="A7457" t="str">
            <v>Czech Republic</v>
          </cell>
          <cell r="B7457" t="str">
            <v>CZ</v>
          </cell>
          <cell r="C7457" t="str">
            <v>Biogas</v>
          </cell>
          <cell r="D7457" t="str">
            <v>2043</v>
          </cell>
          <cell r="E7457">
            <v>4500</v>
          </cell>
        </row>
        <row r="7458">
          <cell r="A7458" t="str">
            <v>Czech Republic</v>
          </cell>
          <cell r="B7458" t="str">
            <v>CZ</v>
          </cell>
          <cell r="C7458" t="str">
            <v>Biogas</v>
          </cell>
          <cell r="D7458" t="str">
            <v>2044</v>
          </cell>
          <cell r="E7458">
            <v>4500</v>
          </cell>
        </row>
        <row r="7459">
          <cell r="A7459" t="str">
            <v>Czech Republic</v>
          </cell>
          <cell r="B7459" t="str">
            <v>CZ</v>
          </cell>
          <cell r="C7459" t="str">
            <v>Biogas</v>
          </cell>
          <cell r="D7459" t="str">
            <v>2045</v>
          </cell>
          <cell r="E7459">
            <v>4500</v>
          </cell>
        </row>
        <row r="7460">
          <cell r="A7460" t="str">
            <v>Czech Republic</v>
          </cell>
          <cell r="B7460" t="str">
            <v>CZ</v>
          </cell>
          <cell r="C7460" t="str">
            <v>Biogas</v>
          </cell>
          <cell r="D7460" t="str">
            <v>2046</v>
          </cell>
          <cell r="E7460">
            <v>4500</v>
          </cell>
        </row>
        <row r="7461">
          <cell r="A7461" t="str">
            <v>Czech Republic</v>
          </cell>
          <cell r="B7461" t="str">
            <v>CZ</v>
          </cell>
          <cell r="C7461" t="str">
            <v>Biogas</v>
          </cell>
          <cell r="D7461" t="str">
            <v>2047</v>
          </cell>
          <cell r="E7461">
            <v>4500</v>
          </cell>
        </row>
        <row r="7462">
          <cell r="A7462" t="str">
            <v>Czech Republic</v>
          </cell>
          <cell r="B7462" t="str">
            <v>CZ</v>
          </cell>
          <cell r="C7462" t="str">
            <v>Biogas</v>
          </cell>
          <cell r="D7462" t="str">
            <v>2048</v>
          </cell>
          <cell r="E7462">
            <v>4500</v>
          </cell>
        </row>
        <row r="7463">
          <cell r="A7463" t="str">
            <v>Czech Republic</v>
          </cell>
          <cell r="B7463" t="str">
            <v>CZ</v>
          </cell>
          <cell r="C7463" t="str">
            <v>Biogas</v>
          </cell>
          <cell r="D7463" t="str">
            <v>2049</v>
          </cell>
          <cell r="E7463">
            <v>4500</v>
          </cell>
        </row>
        <row r="7464">
          <cell r="A7464" t="str">
            <v>Czech Republic</v>
          </cell>
          <cell r="B7464" t="str">
            <v>CZ</v>
          </cell>
          <cell r="C7464" t="str">
            <v>Biogas</v>
          </cell>
          <cell r="D7464" t="str">
            <v>2050</v>
          </cell>
          <cell r="E7464">
            <v>4500</v>
          </cell>
        </row>
        <row r="7465">
          <cell r="A7465" t="str">
            <v>Germany</v>
          </cell>
          <cell r="B7465" t="str">
            <v>DE</v>
          </cell>
          <cell r="C7465" t="str">
            <v>Biogas</v>
          </cell>
          <cell r="D7465" t="str">
            <v>2018</v>
          </cell>
          <cell r="E7465">
            <v>4500</v>
          </cell>
        </row>
        <row r="7466">
          <cell r="A7466" t="str">
            <v>Germany</v>
          </cell>
          <cell r="B7466" t="str">
            <v>DE</v>
          </cell>
          <cell r="C7466" t="str">
            <v>Biogas</v>
          </cell>
          <cell r="D7466" t="str">
            <v>2019</v>
          </cell>
          <cell r="E7466">
            <v>4500</v>
          </cell>
        </row>
        <row r="7467">
          <cell r="A7467" t="str">
            <v>Germany</v>
          </cell>
          <cell r="B7467" t="str">
            <v>DE</v>
          </cell>
          <cell r="C7467" t="str">
            <v>Biogas</v>
          </cell>
          <cell r="D7467" t="str">
            <v>2020</v>
          </cell>
          <cell r="E7467">
            <v>4500</v>
          </cell>
        </row>
        <row r="7468">
          <cell r="A7468" t="str">
            <v>Germany</v>
          </cell>
          <cell r="B7468" t="str">
            <v>DE</v>
          </cell>
          <cell r="C7468" t="str">
            <v>Biogas</v>
          </cell>
          <cell r="D7468" t="str">
            <v>2021</v>
          </cell>
          <cell r="E7468">
            <v>4500</v>
          </cell>
        </row>
        <row r="7469">
          <cell r="A7469" t="str">
            <v>Germany</v>
          </cell>
          <cell r="B7469" t="str">
            <v>DE</v>
          </cell>
          <cell r="C7469" t="str">
            <v>Biogas</v>
          </cell>
          <cell r="D7469" t="str">
            <v>2022</v>
          </cell>
          <cell r="E7469">
            <v>4500</v>
          </cell>
        </row>
        <row r="7470">
          <cell r="A7470" t="str">
            <v>Germany</v>
          </cell>
          <cell r="B7470" t="str">
            <v>DE</v>
          </cell>
          <cell r="C7470" t="str">
            <v>Biogas</v>
          </cell>
          <cell r="D7470" t="str">
            <v>2023</v>
          </cell>
          <cell r="E7470">
            <v>4500</v>
          </cell>
        </row>
        <row r="7471">
          <cell r="A7471" t="str">
            <v>Germany</v>
          </cell>
          <cell r="B7471" t="str">
            <v>DE</v>
          </cell>
          <cell r="C7471" t="str">
            <v>Biogas</v>
          </cell>
          <cell r="D7471" t="str">
            <v>2024</v>
          </cell>
          <cell r="E7471">
            <v>4500</v>
          </cell>
        </row>
        <row r="7472">
          <cell r="A7472" t="str">
            <v>Germany</v>
          </cell>
          <cell r="B7472" t="str">
            <v>DE</v>
          </cell>
          <cell r="C7472" t="str">
            <v>Biogas</v>
          </cell>
          <cell r="D7472" t="str">
            <v>2025</v>
          </cell>
          <cell r="E7472">
            <v>4500</v>
          </cell>
        </row>
        <row r="7473">
          <cell r="A7473" t="str">
            <v>Germany</v>
          </cell>
          <cell r="B7473" t="str">
            <v>DE</v>
          </cell>
          <cell r="C7473" t="str">
            <v>Biogas</v>
          </cell>
          <cell r="D7473" t="str">
            <v>2026</v>
          </cell>
          <cell r="E7473">
            <v>4500</v>
          </cell>
        </row>
        <row r="7474">
          <cell r="A7474" t="str">
            <v>Germany</v>
          </cell>
          <cell r="B7474" t="str">
            <v>DE</v>
          </cell>
          <cell r="C7474" t="str">
            <v>Biogas</v>
          </cell>
          <cell r="D7474" t="str">
            <v>2027</v>
          </cell>
          <cell r="E7474">
            <v>4500</v>
          </cell>
        </row>
        <row r="7475">
          <cell r="A7475" t="str">
            <v>Germany</v>
          </cell>
          <cell r="B7475" t="str">
            <v>DE</v>
          </cell>
          <cell r="C7475" t="str">
            <v>Biogas</v>
          </cell>
          <cell r="D7475" t="str">
            <v>2028</v>
          </cell>
          <cell r="E7475">
            <v>4500</v>
          </cell>
        </row>
        <row r="7476">
          <cell r="A7476" t="str">
            <v>Germany</v>
          </cell>
          <cell r="B7476" t="str">
            <v>DE</v>
          </cell>
          <cell r="C7476" t="str">
            <v>Biogas</v>
          </cell>
          <cell r="D7476" t="str">
            <v>2029</v>
          </cell>
          <cell r="E7476">
            <v>4500</v>
          </cell>
        </row>
        <row r="7477">
          <cell r="A7477" t="str">
            <v>Germany</v>
          </cell>
          <cell r="B7477" t="str">
            <v>DE</v>
          </cell>
          <cell r="C7477" t="str">
            <v>Biogas</v>
          </cell>
          <cell r="D7477" t="str">
            <v>2030</v>
          </cell>
          <cell r="E7477">
            <v>4500</v>
          </cell>
        </row>
        <row r="7478">
          <cell r="A7478" t="str">
            <v>Germany</v>
          </cell>
          <cell r="B7478" t="str">
            <v>DE</v>
          </cell>
          <cell r="C7478" t="str">
            <v>Biogas</v>
          </cell>
          <cell r="D7478" t="str">
            <v>2031</v>
          </cell>
          <cell r="E7478">
            <v>4500</v>
          </cell>
        </row>
        <row r="7479">
          <cell r="A7479" t="str">
            <v>Germany</v>
          </cell>
          <cell r="B7479" t="str">
            <v>DE</v>
          </cell>
          <cell r="C7479" t="str">
            <v>Biogas</v>
          </cell>
          <cell r="D7479" t="str">
            <v>2032</v>
          </cell>
          <cell r="E7479">
            <v>4500</v>
          </cell>
        </row>
        <row r="7480">
          <cell r="A7480" t="str">
            <v>Germany</v>
          </cell>
          <cell r="B7480" t="str">
            <v>DE</v>
          </cell>
          <cell r="C7480" t="str">
            <v>Biogas</v>
          </cell>
          <cell r="D7480" t="str">
            <v>2033</v>
          </cell>
          <cell r="E7480">
            <v>4500</v>
          </cell>
        </row>
        <row r="7481">
          <cell r="A7481" t="str">
            <v>Germany</v>
          </cell>
          <cell r="B7481" t="str">
            <v>DE</v>
          </cell>
          <cell r="C7481" t="str">
            <v>Biogas</v>
          </cell>
          <cell r="D7481" t="str">
            <v>2034</v>
          </cell>
          <cell r="E7481">
            <v>4500</v>
          </cell>
        </row>
        <row r="7482">
          <cell r="A7482" t="str">
            <v>Germany</v>
          </cell>
          <cell r="B7482" t="str">
            <v>DE</v>
          </cell>
          <cell r="C7482" t="str">
            <v>Biogas</v>
          </cell>
          <cell r="D7482" t="str">
            <v>2035</v>
          </cell>
          <cell r="E7482">
            <v>4500</v>
          </cell>
        </row>
        <row r="7483">
          <cell r="A7483" t="str">
            <v>Germany</v>
          </cell>
          <cell r="B7483" t="str">
            <v>DE</v>
          </cell>
          <cell r="C7483" t="str">
            <v>Biogas</v>
          </cell>
          <cell r="D7483" t="str">
            <v>2036</v>
          </cell>
          <cell r="E7483">
            <v>4500</v>
          </cell>
        </row>
        <row r="7484">
          <cell r="A7484" t="str">
            <v>Germany</v>
          </cell>
          <cell r="B7484" t="str">
            <v>DE</v>
          </cell>
          <cell r="C7484" t="str">
            <v>Biogas</v>
          </cell>
          <cell r="D7484" t="str">
            <v>2037</v>
          </cell>
          <cell r="E7484">
            <v>4500</v>
          </cell>
        </row>
        <row r="7485">
          <cell r="A7485" t="str">
            <v>Germany</v>
          </cell>
          <cell r="B7485" t="str">
            <v>DE</v>
          </cell>
          <cell r="C7485" t="str">
            <v>Biogas</v>
          </cell>
          <cell r="D7485" t="str">
            <v>2038</v>
          </cell>
          <cell r="E7485">
            <v>4500</v>
          </cell>
        </row>
        <row r="7486">
          <cell r="A7486" t="str">
            <v>Germany</v>
          </cell>
          <cell r="B7486" t="str">
            <v>DE</v>
          </cell>
          <cell r="C7486" t="str">
            <v>Biogas</v>
          </cell>
          <cell r="D7486" t="str">
            <v>2039</v>
          </cell>
          <cell r="E7486">
            <v>4500</v>
          </cell>
        </row>
        <row r="7487">
          <cell r="A7487" t="str">
            <v>Germany</v>
          </cell>
          <cell r="B7487" t="str">
            <v>DE</v>
          </cell>
          <cell r="C7487" t="str">
            <v>Biogas</v>
          </cell>
          <cell r="D7487" t="str">
            <v>2040</v>
          </cell>
          <cell r="E7487">
            <v>4500</v>
          </cell>
        </row>
        <row r="7488">
          <cell r="A7488" t="str">
            <v>Germany</v>
          </cell>
          <cell r="B7488" t="str">
            <v>DE</v>
          </cell>
          <cell r="C7488" t="str">
            <v>Biogas</v>
          </cell>
          <cell r="D7488" t="str">
            <v>2041</v>
          </cell>
          <cell r="E7488">
            <v>4500</v>
          </cell>
        </row>
        <row r="7489">
          <cell r="A7489" t="str">
            <v>Germany</v>
          </cell>
          <cell r="B7489" t="str">
            <v>DE</v>
          </cell>
          <cell r="C7489" t="str">
            <v>Biogas</v>
          </cell>
          <cell r="D7489" t="str">
            <v>2042</v>
          </cell>
          <cell r="E7489">
            <v>4500</v>
          </cell>
        </row>
        <row r="7490">
          <cell r="A7490" t="str">
            <v>Germany</v>
          </cell>
          <cell r="B7490" t="str">
            <v>DE</v>
          </cell>
          <cell r="C7490" t="str">
            <v>Biogas</v>
          </cell>
          <cell r="D7490" t="str">
            <v>2043</v>
          </cell>
          <cell r="E7490">
            <v>4500</v>
          </cell>
        </row>
        <row r="7491">
          <cell r="A7491" t="str">
            <v>Germany</v>
          </cell>
          <cell r="B7491" t="str">
            <v>DE</v>
          </cell>
          <cell r="C7491" t="str">
            <v>Biogas</v>
          </cell>
          <cell r="D7491" t="str">
            <v>2044</v>
          </cell>
          <cell r="E7491">
            <v>4500</v>
          </cell>
        </row>
        <row r="7492">
          <cell r="A7492" t="str">
            <v>Germany</v>
          </cell>
          <cell r="B7492" t="str">
            <v>DE</v>
          </cell>
          <cell r="C7492" t="str">
            <v>Biogas</v>
          </cell>
          <cell r="D7492" t="str">
            <v>2045</v>
          </cell>
          <cell r="E7492">
            <v>4500</v>
          </cell>
        </row>
        <row r="7493">
          <cell r="A7493" t="str">
            <v>Germany</v>
          </cell>
          <cell r="B7493" t="str">
            <v>DE</v>
          </cell>
          <cell r="C7493" t="str">
            <v>Biogas</v>
          </cell>
          <cell r="D7493" t="str">
            <v>2046</v>
          </cell>
          <cell r="E7493">
            <v>4500</v>
          </cell>
        </row>
        <row r="7494">
          <cell r="A7494" t="str">
            <v>Germany</v>
          </cell>
          <cell r="B7494" t="str">
            <v>DE</v>
          </cell>
          <cell r="C7494" t="str">
            <v>Biogas</v>
          </cell>
          <cell r="D7494" t="str">
            <v>2047</v>
          </cell>
          <cell r="E7494">
            <v>4500</v>
          </cell>
        </row>
        <row r="7495">
          <cell r="A7495" t="str">
            <v>Germany</v>
          </cell>
          <cell r="B7495" t="str">
            <v>DE</v>
          </cell>
          <cell r="C7495" t="str">
            <v>Biogas</v>
          </cell>
          <cell r="D7495" t="str">
            <v>2048</v>
          </cell>
          <cell r="E7495">
            <v>4500</v>
          </cell>
        </row>
        <row r="7496">
          <cell r="A7496" t="str">
            <v>Germany</v>
          </cell>
          <cell r="B7496" t="str">
            <v>DE</v>
          </cell>
          <cell r="C7496" t="str">
            <v>Biogas</v>
          </cell>
          <cell r="D7496" t="str">
            <v>2049</v>
          </cell>
          <cell r="E7496">
            <v>4500</v>
          </cell>
        </row>
        <row r="7497">
          <cell r="A7497" t="str">
            <v>Germany</v>
          </cell>
          <cell r="B7497" t="str">
            <v>DE</v>
          </cell>
          <cell r="C7497" t="str">
            <v>Biogas</v>
          </cell>
          <cell r="D7497" t="str">
            <v>2050</v>
          </cell>
          <cell r="E7497">
            <v>4500</v>
          </cell>
        </row>
        <row r="7498">
          <cell r="A7498" t="str">
            <v>Denmark DK1</v>
          </cell>
          <cell r="B7498" t="str">
            <v>DK1</v>
          </cell>
          <cell r="C7498" t="str">
            <v>Biogas</v>
          </cell>
          <cell r="D7498" t="str">
            <v>2018</v>
          </cell>
          <cell r="E7498">
            <v>4500</v>
          </cell>
        </row>
        <row r="7499">
          <cell r="A7499" t="str">
            <v>Denmark DK1</v>
          </cell>
          <cell r="B7499" t="str">
            <v>DK1</v>
          </cell>
          <cell r="C7499" t="str">
            <v>Biogas</v>
          </cell>
          <cell r="D7499" t="str">
            <v>2019</v>
          </cell>
          <cell r="E7499">
            <v>4500</v>
          </cell>
        </row>
        <row r="7500">
          <cell r="A7500" t="str">
            <v>Denmark DK1</v>
          </cell>
          <cell r="B7500" t="str">
            <v>DK1</v>
          </cell>
          <cell r="C7500" t="str">
            <v>Biogas</v>
          </cell>
          <cell r="D7500" t="str">
            <v>2020</v>
          </cell>
          <cell r="E7500">
            <v>4500</v>
          </cell>
        </row>
        <row r="7501">
          <cell r="A7501" t="str">
            <v>Denmark DK1</v>
          </cell>
          <cell r="B7501" t="str">
            <v>DK1</v>
          </cell>
          <cell r="C7501" t="str">
            <v>Biogas</v>
          </cell>
          <cell r="D7501" t="str">
            <v>2021</v>
          </cell>
          <cell r="E7501">
            <v>4500</v>
          </cell>
        </row>
        <row r="7502">
          <cell r="A7502" t="str">
            <v>Denmark DK1</v>
          </cell>
          <cell r="B7502" t="str">
            <v>DK1</v>
          </cell>
          <cell r="C7502" t="str">
            <v>Biogas</v>
          </cell>
          <cell r="D7502" t="str">
            <v>2022</v>
          </cell>
          <cell r="E7502">
            <v>4500</v>
          </cell>
        </row>
        <row r="7503">
          <cell r="A7503" t="str">
            <v>Denmark DK1</v>
          </cell>
          <cell r="B7503" t="str">
            <v>DK1</v>
          </cell>
          <cell r="C7503" t="str">
            <v>Biogas</v>
          </cell>
          <cell r="D7503" t="str">
            <v>2023</v>
          </cell>
          <cell r="E7503">
            <v>4500</v>
          </cell>
        </row>
        <row r="7504">
          <cell r="A7504" t="str">
            <v>Denmark DK1</v>
          </cell>
          <cell r="B7504" t="str">
            <v>DK1</v>
          </cell>
          <cell r="C7504" t="str">
            <v>Biogas</v>
          </cell>
          <cell r="D7504" t="str">
            <v>2024</v>
          </cell>
          <cell r="E7504">
            <v>4500</v>
          </cell>
        </row>
        <row r="7505">
          <cell r="A7505" t="str">
            <v>Denmark DK1</v>
          </cell>
          <cell r="B7505" t="str">
            <v>DK1</v>
          </cell>
          <cell r="C7505" t="str">
            <v>Biogas</v>
          </cell>
          <cell r="D7505" t="str">
            <v>2025</v>
          </cell>
          <cell r="E7505">
            <v>4500</v>
          </cell>
        </row>
        <row r="7506">
          <cell r="A7506" t="str">
            <v>Denmark DK1</v>
          </cell>
          <cell r="B7506" t="str">
            <v>DK1</v>
          </cell>
          <cell r="C7506" t="str">
            <v>Biogas</v>
          </cell>
          <cell r="D7506" t="str">
            <v>2026</v>
          </cell>
          <cell r="E7506">
            <v>4500</v>
          </cell>
        </row>
        <row r="7507">
          <cell r="A7507" t="str">
            <v>Denmark DK1</v>
          </cell>
          <cell r="B7507" t="str">
            <v>DK1</v>
          </cell>
          <cell r="C7507" t="str">
            <v>Biogas</v>
          </cell>
          <cell r="D7507" t="str">
            <v>2027</v>
          </cell>
          <cell r="E7507">
            <v>4500</v>
          </cell>
        </row>
        <row r="7508">
          <cell r="A7508" t="str">
            <v>Denmark DK1</v>
          </cell>
          <cell r="B7508" t="str">
            <v>DK1</v>
          </cell>
          <cell r="C7508" t="str">
            <v>Biogas</v>
          </cell>
          <cell r="D7508" t="str">
            <v>2028</v>
          </cell>
          <cell r="E7508">
            <v>4500</v>
          </cell>
        </row>
        <row r="7509">
          <cell r="A7509" t="str">
            <v>Denmark DK1</v>
          </cell>
          <cell r="B7509" t="str">
            <v>DK1</v>
          </cell>
          <cell r="C7509" t="str">
            <v>Biogas</v>
          </cell>
          <cell r="D7509" t="str">
            <v>2029</v>
          </cell>
          <cell r="E7509">
            <v>4500</v>
          </cell>
        </row>
        <row r="7510">
          <cell r="A7510" t="str">
            <v>Denmark DK1</v>
          </cell>
          <cell r="B7510" t="str">
            <v>DK1</v>
          </cell>
          <cell r="C7510" t="str">
            <v>Biogas</v>
          </cell>
          <cell r="D7510" t="str">
            <v>2030</v>
          </cell>
          <cell r="E7510">
            <v>4500</v>
          </cell>
        </row>
        <row r="7511">
          <cell r="A7511" t="str">
            <v>Denmark DK1</v>
          </cell>
          <cell r="B7511" t="str">
            <v>DK1</v>
          </cell>
          <cell r="C7511" t="str">
            <v>Biogas</v>
          </cell>
          <cell r="D7511" t="str">
            <v>2031</v>
          </cell>
          <cell r="E7511">
            <v>4500</v>
          </cell>
        </row>
        <row r="7512">
          <cell r="A7512" t="str">
            <v>Denmark DK1</v>
          </cell>
          <cell r="B7512" t="str">
            <v>DK1</v>
          </cell>
          <cell r="C7512" t="str">
            <v>Biogas</v>
          </cell>
          <cell r="D7512" t="str">
            <v>2032</v>
          </cell>
          <cell r="E7512">
            <v>4500</v>
          </cell>
        </row>
        <row r="7513">
          <cell r="A7513" t="str">
            <v>Denmark DK1</v>
          </cell>
          <cell r="B7513" t="str">
            <v>DK1</v>
          </cell>
          <cell r="C7513" t="str">
            <v>Biogas</v>
          </cell>
          <cell r="D7513" t="str">
            <v>2033</v>
          </cell>
          <cell r="E7513">
            <v>4500</v>
          </cell>
        </row>
        <row r="7514">
          <cell r="A7514" t="str">
            <v>Denmark DK1</v>
          </cell>
          <cell r="B7514" t="str">
            <v>DK1</v>
          </cell>
          <cell r="C7514" t="str">
            <v>Biogas</v>
          </cell>
          <cell r="D7514" t="str">
            <v>2034</v>
          </cell>
          <cell r="E7514">
            <v>4500</v>
          </cell>
        </row>
        <row r="7515">
          <cell r="A7515" t="str">
            <v>Denmark DK1</v>
          </cell>
          <cell r="B7515" t="str">
            <v>DK1</v>
          </cell>
          <cell r="C7515" t="str">
            <v>Biogas</v>
          </cell>
          <cell r="D7515" t="str">
            <v>2035</v>
          </cell>
          <cell r="E7515">
            <v>4500</v>
          </cell>
        </row>
        <row r="7516">
          <cell r="A7516" t="str">
            <v>Denmark DK1</v>
          </cell>
          <cell r="B7516" t="str">
            <v>DK1</v>
          </cell>
          <cell r="C7516" t="str">
            <v>Biogas</v>
          </cell>
          <cell r="D7516" t="str">
            <v>2036</v>
          </cell>
          <cell r="E7516">
            <v>4500</v>
          </cell>
        </row>
        <row r="7517">
          <cell r="A7517" t="str">
            <v>Denmark DK1</v>
          </cell>
          <cell r="B7517" t="str">
            <v>DK1</v>
          </cell>
          <cell r="C7517" t="str">
            <v>Biogas</v>
          </cell>
          <cell r="D7517" t="str">
            <v>2037</v>
          </cell>
          <cell r="E7517">
            <v>4500</v>
          </cell>
        </row>
        <row r="7518">
          <cell r="A7518" t="str">
            <v>Denmark DK1</v>
          </cell>
          <cell r="B7518" t="str">
            <v>DK1</v>
          </cell>
          <cell r="C7518" t="str">
            <v>Biogas</v>
          </cell>
          <cell r="D7518" t="str">
            <v>2038</v>
          </cell>
          <cell r="E7518">
            <v>4500</v>
          </cell>
        </row>
        <row r="7519">
          <cell r="A7519" t="str">
            <v>Denmark DK1</v>
          </cell>
          <cell r="B7519" t="str">
            <v>DK1</v>
          </cell>
          <cell r="C7519" t="str">
            <v>Biogas</v>
          </cell>
          <cell r="D7519" t="str">
            <v>2039</v>
          </cell>
          <cell r="E7519">
            <v>4500</v>
          </cell>
        </row>
        <row r="7520">
          <cell r="A7520" t="str">
            <v>Denmark DK1</v>
          </cell>
          <cell r="B7520" t="str">
            <v>DK1</v>
          </cell>
          <cell r="C7520" t="str">
            <v>Biogas</v>
          </cell>
          <cell r="D7520" t="str">
            <v>2040</v>
          </cell>
          <cell r="E7520">
            <v>4500</v>
          </cell>
        </row>
        <row r="7521">
          <cell r="A7521" t="str">
            <v>Denmark DK1</v>
          </cell>
          <cell r="B7521" t="str">
            <v>DK1</v>
          </cell>
          <cell r="C7521" t="str">
            <v>Biogas</v>
          </cell>
          <cell r="D7521" t="str">
            <v>2041</v>
          </cell>
          <cell r="E7521">
            <v>4500</v>
          </cell>
        </row>
        <row r="7522">
          <cell r="A7522" t="str">
            <v>Denmark DK1</v>
          </cell>
          <cell r="B7522" t="str">
            <v>DK1</v>
          </cell>
          <cell r="C7522" t="str">
            <v>Biogas</v>
          </cell>
          <cell r="D7522" t="str">
            <v>2042</v>
          </cell>
          <cell r="E7522">
            <v>4500</v>
          </cell>
        </row>
        <row r="7523">
          <cell r="A7523" t="str">
            <v>Denmark DK1</v>
          </cell>
          <cell r="B7523" t="str">
            <v>DK1</v>
          </cell>
          <cell r="C7523" t="str">
            <v>Biogas</v>
          </cell>
          <cell r="D7523" t="str">
            <v>2043</v>
          </cell>
          <cell r="E7523">
            <v>4500</v>
          </cell>
        </row>
        <row r="7524">
          <cell r="A7524" t="str">
            <v>Denmark DK1</v>
          </cell>
          <cell r="B7524" t="str">
            <v>DK1</v>
          </cell>
          <cell r="C7524" t="str">
            <v>Biogas</v>
          </cell>
          <cell r="D7524" t="str">
            <v>2044</v>
          </cell>
          <cell r="E7524">
            <v>4500</v>
          </cell>
        </row>
        <row r="7525">
          <cell r="A7525" t="str">
            <v>Denmark DK1</v>
          </cell>
          <cell r="B7525" t="str">
            <v>DK1</v>
          </cell>
          <cell r="C7525" t="str">
            <v>Biogas</v>
          </cell>
          <cell r="D7525" t="str">
            <v>2045</v>
          </cell>
          <cell r="E7525">
            <v>4500</v>
          </cell>
        </row>
        <row r="7526">
          <cell r="A7526" t="str">
            <v>Denmark DK1</v>
          </cell>
          <cell r="B7526" t="str">
            <v>DK1</v>
          </cell>
          <cell r="C7526" t="str">
            <v>Biogas</v>
          </cell>
          <cell r="D7526" t="str">
            <v>2046</v>
          </cell>
          <cell r="E7526">
            <v>4500</v>
          </cell>
        </row>
        <row r="7527">
          <cell r="A7527" t="str">
            <v>Denmark DK1</v>
          </cell>
          <cell r="B7527" t="str">
            <v>DK1</v>
          </cell>
          <cell r="C7527" t="str">
            <v>Biogas</v>
          </cell>
          <cell r="D7527" t="str">
            <v>2047</v>
          </cell>
          <cell r="E7527">
            <v>4500</v>
          </cell>
        </row>
        <row r="7528">
          <cell r="A7528" t="str">
            <v>Denmark DK1</v>
          </cell>
          <cell r="B7528" t="str">
            <v>DK1</v>
          </cell>
          <cell r="C7528" t="str">
            <v>Biogas</v>
          </cell>
          <cell r="D7528" t="str">
            <v>2048</v>
          </cell>
          <cell r="E7528">
            <v>4500</v>
          </cell>
        </row>
        <row r="7529">
          <cell r="A7529" t="str">
            <v>Denmark DK1</v>
          </cell>
          <cell r="B7529" t="str">
            <v>DK1</v>
          </cell>
          <cell r="C7529" t="str">
            <v>Biogas</v>
          </cell>
          <cell r="D7529" t="str">
            <v>2049</v>
          </cell>
          <cell r="E7529">
            <v>4500</v>
          </cell>
        </row>
        <row r="7530">
          <cell r="A7530" t="str">
            <v>Denmark DK1</v>
          </cell>
          <cell r="B7530" t="str">
            <v>DK1</v>
          </cell>
          <cell r="C7530" t="str">
            <v>Biogas</v>
          </cell>
          <cell r="D7530" t="str">
            <v>2050</v>
          </cell>
          <cell r="E7530">
            <v>4500</v>
          </cell>
        </row>
        <row r="7531">
          <cell r="A7531" t="str">
            <v>Denmark DK2</v>
          </cell>
          <cell r="B7531" t="str">
            <v>DK2</v>
          </cell>
          <cell r="C7531" t="str">
            <v>Biogas</v>
          </cell>
          <cell r="D7531" t="str">
            <v>2018</v>
          </cell>
          <cell r="E7531">
            <v>4500</v>
          </cell>
        </row>
        <row r="7532">
          <cell r="A7532" t="str">
            <v>Denmark DK2</v>
          </cell>
          <cell r="B7532" t="str">
            <v>DK2</v>
          </cell>
          <cell r="C7532" t="str">
            <v>Biogas</v>
          </cell>
          <cell r="D7532" t="str">
            <v>2019</v>
          </cell>
          <cell r="E7532">
            <v>4500</v>
          </cell>
        </row>
        <row r="7533">
          <cell r="A7533" t="str">
            <v>Denmark DK2</v>
          </cell>
          <cell r="B7533" t="str">
            <v>DK2</v>
          </cell>
          <cell r="C7533" t="str">
            <v>Biogas</v>
          </cell>
          <cell r="D7533" t="str">
            <v>2020</v>
          </cell>
          <cell r="E7533">
            <v>4500</v>
          </cell>
        </row>
        <row r="7534">
          <cell r="A7534" t="str">
            <v>Denmark DK2</v>
          </cell>
          <cell r="B7534" t="str">
            <v>DK2</v>
          </cell>
          <cell r="C7534" t="str">
            <v>Biogas</v>
          </cell>
          <cell r="D7534" t="str">
            <v>2021</v>
          </cell>
          <cell r="E7534">
            <v>4500</v>
          </cell>
        </row>
        <row r="7535">
          <cell r="A7535" t="str">
            <v>Denmark DK2</v>
          </cell>
          <cell r="B7535" t="str">
            <v>DK2</v>
          </cell>
          <cell r="C7535" t="str">
            <v>Biogas</v>
          </cell>
          <cell r="D7535" t="str">
            <v>2022</v>
          </cell>
          <cell r="E7535">
            <v>4500</v>
          </cell>
        </row>
        <row r="7536">
          <cell r="A7536" t="str">
            <v>Denmark DK2</v>
          </cell>
          <cell r="B7536" t="str">
            <v>DK2</v>
          </cell>
          <cell r="C7536" t="str">
            <v>Biogas</v>
          </cell>
          <cell r="D7536" t="str">
            <v>2023</v>
          </cell>
          <cell r="E7536">
            <v>4500</v>
          </cell>
        </row>
        <row r="7537">
          <cell r="A7537" t="str">
            <v>Denmark DK2</v>
          </cell>
          <cell r="B7537" t="str">
            <v>DK2</v>
          </cell>
          <cell r="C7537" t="str">
            <v>Biogas</v>
          </cell>
          <cell r="D7537" t="str">
            <v>2024</v>
          </cell>
          <cell r="E7537">
            <v>4500</v>
          </cell>
        </row>
        <row r="7538">
          <cell r="A7538" t="str">
            <v>Denmark DK2</v>
          </cell>
          <cell r="B7538" t="str">
            <v>DK2</v>
          </cell>
          <cell r="C7538" t="str">
            <v>Biogas</v>
          </cell>
          <cell r="D7538" t="str">
            <v>2025</v>
          </cell>
          <cell r="E7538">
            <v>4500</v>
          </cell>
        </row>
        <row r="7539">
          <cell r="A7539" t="str">
            <v>Denmark DK2</v>
          </cell>
          <cell r="B7539" t="str">
            <v>DK2</v>
          </cell>
          <cell r="C7539" t="str">
            <v>Biogas</v>
          </cell>
          <cell r="D7539" t="str">
            <v>2026</v>
          </cell>
          <cell r="E7539">
            <v>4500</v>
          </cell>
        </row>
        <row r="7540">
          <cell r="A7540" t="str">
            <v>Denmark DK2</v>
          </cell>
          <cell r="B7540" t="str">
            <v>DK2</v>
          </cell>
          <cell r="C7540" t="str">
            <v>Biogas</v>
          </cell>
          <cell r="D7540" t="str">
            <v>2027</v>
          </cell>
          <cell r="E7540">
            <v>4500</v>
          </cell>
        </row>
        <row r="7541">
          <cell r="A7541" t="str">
            <v>Denmark DK2</v>
          </cell>
          <cell r="B7541" t="str">
            <v>DK2</v>
          </cell>
          <cell r="C7541" t="str">
            <v>Biogas</v>
          </cell>
          <cell r="D7541" t="str">
            <v>2028</v>
          </cell>
          <cell r="E7541">
            <v>4500</v>
          </cell>
        </row>
        <row r="7542">
          <cell r="A7542" t="str">
            <v>Denmark DK2</v>
          </cell>
          <cell r="B7542" t="str">
            <v>DK2</v>
          </cell>
          <cell r="C7542" t="str">
            <v>Biogas</v>
          </cell>
          <cell r="D7542" t="str">
            <v>2029</v>
          </cell>
          <cell r="E7542">
            <v>4500</v>
          </cell>
        </row>
        <row r="7543">
          <cell r="A7543" t="str">
            <v>Denmark DK2</v>
          </cell>
          <cell r="B7543" t="str">
            <v>DK2</v>
          </cell>
          <cell r="C7543" t="str">
            <v>Biogas</v>
          </cell>
          <cell r="D7543" t="str">
            <v>2030</v>
          </cell>
          <cell r="E7543">
            <v>4500</v>
          </cell>
        </row>
        <row r="7544">
          <cell r="A7544" t="str">
            <v>Denmark DK2</v>
          </cell>
          <cell r="B7544" t="str">
            <v>DK2</v>
          </cell>
          <cell r="C7544" t="str">
            <v>Biogas</v>
          </cell>
          <cell r="D7544" t="str">
            <v>2031</v>
          </cell>
          <cell r="E7544">
            <v>4500</v>
          </cell>
        </row>
        <row r="7545">
          <cell r="A7545" t="str">
            <v>Denmark DK2</v>
          </cell>
          <cell r="B7545" t="str">
            <v>DK2</v>
          </cell>
          <cell r="C7545" t="str">
            <v>Biogas</v>
          </cell>
          <cell r="D7545" t="str">
            <v>2032</v>
          </cell>
          <cell r="E7545">
            <v>4500</v>
          </cell>
        </row>
        <row r="7546">
          <cell r="A7546" t="str">
            <v>Denmark DK2</v>
          </cell>
          <cell r="B7546" t="str">
            <v>DK2</v>
          </cell>
          <cell r="C7546" t="str">
            <v>Biogas</v>
          </cell>
          <cell r="D7546" t="str">
            <v>2033</v>
          </cell>
          <cell r="E7546">
            <v>4500</v>
          </cell>
        </row>
        <row r="7547">
          <cell r="A7547" t="str">
            <v>Denmark DK2</v>
          </cell>
          <cell r="B7547" t="str">
            <v>DK2</v>
          </cell>
          <cell r="C7547" t="str">
            <v>Biogas</v>
          </cell>
          <cell r="D7547" t="str">
            <v>2034</v>
          </cell>
          <cell r="E7547">
            <v>4500</v>
          </cell>
        </row>
        <row r="7548">
          <cell r="A7548" t="str">
            <v>Denmark DK2</v>
          </cell>
          <cell r="B7548" t="str">
            <v>DK2</v>
          </cell>
          <cell r="C7548" t="str">
            <v>Biogas</v>
          </cell>
          <cell r="D7548" t="str">
            <v>2035</v>
          </cell>
          <cell r="E7548">
            <v>4500</v>
          </cell>
        </row>
        <row r="7549">
          <cell r="A7549" t="str">
            <v>Denmark DK2</v>
          </cell>
          <cell r="B7549" t="str">
            <v>DK2</v>
          </cell>
          <cell r="C7549" t="str">
            <v>Biogas</v>
          </cell>
          <cell r="D7549" t="str">
            <v>2036</v>
          </cell>
          <cell r="E7549">
            <v>4500</v>
          </cell>
        </row>
        <row r="7550">
          <cell r="A7550" t="str">
            <v>Denmark DK2</v>
          </cell>
          <cell r="B7550" t="str">
            <v>DK2</v>
          </cell>
          <cell r="C7550" t="str">
            <v>Biogas</v>
          </cell>
          <cell r="D7550" t="str">
            <v>2037</v>
          </cell>
          <cell r="E7550">
            <v>4500</v>
          </cell>
        </row>
        <row r="7551">
          <cell r="A7551" t="str">
            <v>Denmark DK2</v>
          </cell>
          <cell r="B7551" t="str">
            <v>DK2</v>
          </cell>
          <cell r="C7551" t="str">
            <v>Biogas</v>
          </cell>
          <cell r="D7551" t="str">
            <v>2038</v>
          </cell>
          <cell r="E7551">
            <v>4500</v>
          </cell>
        </row>
        <row r="7552">
          <cell r="A7552" t="str">
            <v>Denmark DK2</v>
          </cell>
          <cell r="B7552" t="str">
            <v>DK2</v>
          </cell>
          <cell r="C7552" t="str">
            <v>Biogas</v>
          </cell>
          <cell r="D7552" t="str">
            <v>2039</v>
          </cell>
          <cell r="E7552">
            <v>4500</v>
          </cell>
        </row>
        <row r="7553">
          <cell r="A7553" t="str">
            <v>Denmark DK2</v>
          </cell>
          <cell r="B7553" t="str">
            <v>DK2</v>
          </cell>
          <cell r="C7553" t="str">
            <v>Biogas</v>
          </cell>
          <cell r="D7553" t="str">
            <v>2040</v>
          </cell>
          <cell r="E7553">
            <v>4500</v>
          </cell>
        </row>
        <row r="7554">
          <cell r="A7554" t="str">
            <v>Denmark DK2</v>
          </cell>
          <cell r="B7554" t="str">
            <v>DK2</v>
          </cell>
          <cell r="C7554" t="str">
            <v>Biogas</v>
          </cell>
          <cell r="D7554" t="str">
            <v>2041</v>
          </cell>
          <cell r="E7554">
            <v>4500</v>
          </cell>
        </row>
        <row r="7555">
          <cell r="A7555" t="str">
            <v>Denmark DK2</v>
          </cell>
          <cell r="B7555" t="str">
            <v>DK2</v>
          </cell>
          <cell r="C7555" t="str">
            <v>Biogas</v>
          </cell>
          <cell r="D7555" t="str">
            <v>2042</v>
          </cell>
          <cell r="E7555">
            <v>4500</v>
          </cell>
        </row>
        <row r="7556">
          <cell r="A7556" t="str">
            <v>Denmark DK2</v>
          </cell>
          <cell r="B7556" t="str">
            <v>DK2</v>
          </cell>
          <cell r="C7556" t="str">
            <v>Biogas</v>
          </cell>
          <cell r="D7556" t="str">
            <v>2043</v>
          </cell>
          <cell r="E7556">
            <v>4500</v>
          </cell>
        </row>
        <row r="7557">
          <cell r="A7557" t="str">
            <v>Denmark DK2</v>
          </cell>
          <cell r="B7557" t="str">
            <v>DK2</v>
          </cell>
          <cell r="C7557" t="str">
            <v>Biogas</v>
          </cell>
          <cell r="D7557" t="str">
            <v>2044</v>
          </cell>
          <cell r="E7557">
            <v>4500</v>
          </cell>
        </row>
        <row r="7558">
          <cell r="A7558" t="str">
            <v>Denmark DK2</v>
          </cell>
          <cell r="B7558" t="str">
            <v>DK2</v>
          </cell>
          <cell r="C7558" t="str">
            <v>Biogas</v>
          </cell>
          <cell r="D7558" t="str">
            <v>2045</v>
          </cell>
          <cell r="E7558">
            <v>4500</v>
          </cell>
        </row>
        <row r="7559">
          <cell r="A7559" t="str">
            <v>Denmark DK2</v>
          </cell>
          <cell r="B7559" t="str">
            <v>DK2</v>
          </cell>
          <cell r="C7559" t="str">
            <v>Biogas</v>
          </cell>
          <cell r="D7559" t="str">
            <v>2046</v>
          </cell>
          <cell r="E7559">
            <v>4500</v>
          </cell>
        </row>
        <row r="7560">
          <cell r="A7560" t="str">
            <v>Denmark DK2</v>
          </cell>
          <cell r="B7560" t="str">
            <v>DK2</v>
          </cell>
          <cell r="C7560" t="str">
            <v>Biogas</v>
          </cell>
          <cell r="D7560" t="str">
            <v>2047</v>
          </cell>
          <cell r="E7560">
            <v>4500</v>
          </cell>
        </row>
        <row r="7561">
          <cell r="A7561" t="str">
            <v>Denmark DK2</v>
          </cell>
          <cell r="B7561" t="str">
            <v>DK2</v>
          </cell>
          <cell r="C7561" t="str">
            <v>Biogas</v>
          </cell>
          <cell r="D7561" t="str">
            <v>2048</v>
          </cell>
          <cell r="E7561">
            <v>4500</v>
          </cell>
        </row>
        <row r="7562">
          <cell r="A7562" t="str">
            <v>Denmark DK2</v>
          </cell>
          <cell r="B7562" t="str">
            <v>DK2</v>
          </cell>
          <cell r="C7562" t="str">
            <v>Biogas</v>
          </cell>
          <cell r="D7562" t="str">
            <v>2049</v>
          </cell>
          <cell r="E7562">
            <v>4500</v>
          </cell>
        </row>
        <row r="7563">
          <cell r="A7563" t="str">
            <v>Denmark DK2</v>
          </cell>
          <cell r="B7563" t="str">
            <v>DK2</v>
          </cell>
          <cell r="C7563" t="str">
            <v>Biogas</v>
          </cell>
          <cell r="D7563" t="str">
            <v>2050</v>
          </cell>
          <cell r="E7563">
            <v>4500</v>
          </cell>
        </row>
        <row r="7564">
          <cell r="A7564" t="str">
            <v>Estonia</v>
          </cell>
          <cell r="B7564" t="str">
            <v>EE</v>
          </cell>
          <cell r="C7564" t="str">
            <v>Biogas</v>
          </cell>
          <cell r="D7564" t="str">
            <v>2018</v>
          </cell>
          <cell r="E7564">
            <v>4500</v>
          </cell>
        </row>
        <row r="7565">
          <cell r="A7565" t="str">
            <v>Estonia</v>
          </cell>
          <cell r="B7565" t="str">
            <v>EE</v>
          </cell>
          <cell r="C7565" t="str">
            <v>Biogas</v>
          </cell>
          <cell r="D7565" t="str">
            <v>2019</v>
          </cell>
          <cell r="E7565">
            <v>4500</v>
          </cell>
        </row>
        <row r="7566">
          <cell r="A7566" t="str">
            <v>Estonia</v>
          </cell>
          <cell r="B7566" t="str">
            <v>EE</v>
          </cell>
          <cell r="C7566" t="str">
            <v>Biogas</v>
          </cell>
          <cell r="D7566" t="str">
            <v>2020</v>
          </cell>
          <cell r="E7566">
            <v>4500</v>
          </cell>
        </row>
        <row r="7567">
          <cell r="A7567" t="str">
            <v>Estonia</v>
          </cell>
          <cell r="B7567" t="str">
            <v>EE</v>
          </cell>
          <cell r="C7567" t="str">
            <v>Biogas</v>
          </cell>
          <cell r="D7567" t="str">
            <v>2021</v>
          </cell>
          <cell r="E7567">
            <v>4500</v>
          </cell>
        </row>
        <row r="7568">
          <cell r="A7568" t="str">
            <v>Estonia</v>
          </cell>
          <cell r="B7568" t="str">
            <v>EE</v>
          </cell>
          <cell r="C7568" t="str">
            <v>Biogas</v>
          </cell>
          <cell r="D7568" t="str">
            <v>2022</v>
          </cell>
          <cell r="E7568">
            <v>4500</v>
          </cell>
        </row>
        <row r="7569">
          <cell r="A7569" t="str">
            <v>Estonia</v>
          </cell>
          <cell r="B7569" t="str">
            <v>EE</v>
          </cell>
          <cell r="C7569" t="str">
            <v>Biogas</v>
          </cell>
          <cell r="D7569" t="str">
            <v>2023</v>
          </cell>
          <cell r="E7569">
            <v>4500</v>
          </cell>
        </row>
        <row r="7570">
          <cell r="A7570" t="str">
            <v>Estonia</v>
          </cell>
          <cell r="B7570" t="str">
            <v>EE</v>
          </cell>
          <cell r="C7570" t="str">
            <v>Biogas</v>
          </cell>
          <cell r="D7570" t="str">
            <v>2024</v>
          </cell>
          <cell r="E7570">
            <v>4500</v>
          </cell>
        </row>
        <row r="7571">
          <cell r="A7571" t="str">
            <v>Estonia</v>
          </cell>
          <cell r="B7571" t="str">
            <v>EE</v>
          </cell>
          <cell r="C7571" t="str">
            <v>Biogas</v>
          </cell>
          <cell r="D7571" t="str">
            <v>2025</v>
          </cell>
          <cell r="E7571">
            <v>4500</v>
          </cell>
        </row>
        <row r="7572">
          <cell r="A7572" t="str">
            <v>Estonia</v>
          </cell>
          <cell r="B7572" t="str">
            <v>EE</v>
          </cell>
          <cell r="C7572" t="str">
            <v>Biogas</v>
          </cell>
          <cell r="D7572" t="str">
            <v>2026</v>
          </cell>
          <cell r="E7572">
            <v>4500</v>
          </cell>
        </row>
        <row r="7573">
          <cell r="A7573" t="str">
            <v>Estonia</v>
          </cell>
          <cell r="B7573" t="str">
            <v>EE</v>
          </cell>
          <cell r="C7573" t="str">
            <v>Biogas</v>
          </cell>
          <cell r="D7573" t="str">
            <v>2027</v>
          </cell>
          <cell r="E7573">
            <v>4500</v>
          </cell>
        </row>
        <row r="7574">
          <cell r="A7574" t="str">
            <v>Estonia</v>
          </cell>
          <cell r="B7574" t="str">
            <v>EE</v>
          </cell>
          <cell r="C7574" t="str">
            <v>Biogas</v>
          </cell>
          <cell r="D7574" t="str">
            <v>2028</v>
          </cell>
          <cell r="E7574">
            <v>4500</v>
          </cell>
        </row>
        <row r="7575">
          <cell r="A7575" t="str">
            <v>Estonia</v>
          </cell>
          <cell r="B7575" t="str">
            <v>EE</v>
          </cell>
          <cell r="C7575" t="str">
            <v>Biogas</v>
          </cell>
          <cell r="D7575" t="str">
            <v>2029</v>
          </cell>
          <cell r="E7575">
            <v>4500</v>
          </cell>
        </row>
        <row r="7576">
          <cell r="A7576" t="str">
            <v>Estonia</v>
          </cell>
          <cell r="B7576" t="str">
            <v>EE</v>
          </cell>
          <cell r="C7576" t="str">
            <v>Biogas</v>
          </cell>
          <cell r="D7576" t="str">
            <v>2030</v>
          </cell>
          <cell r="E7576">
            <v>4500</v>
          </cell>
        </row>
        <row r="7577">
          <cell r="A7577" t="str">
            <v>Estonia</v>
          </cell>
          <cell r="B7577" t="str">
            <v>EE</v>
          </cell>
          <cell r="C7577" t="str">
            <v>Biogas</v>
          </cell>
          <cell r="D7577" t="str">
            <v>2031</v>
          </cell>
          <cell r="E7577">
            <v>4500</v>
          </cell>
        </row>
        <row r="7578">
          <cell r="A7578" t="str">
            <v>Estonia</v>
          </cell>
          <cell r="B7578" t="str">
            <v>EE</v>
          </cell>
          <cell r="C7578" t="str">
            <v>Biogas</v>
          </cell>
          <cell r="D7578" t="str">
            <v>2032</v>
          </cell>
          <cell r="E7578">
            <v>4500</v>
          </cell>
        </row>
        <row r="7579">
          <cell r="A7579" t="str">
            <v>Estonia</v>
          </cell>
          <cell r="B7579" t="str">
            <v>EE</v>
          </cell>
          <cell r="C7579" t="str">
            <v>Biogas</v>
          </cell>
          <cell r="D7579" t="str">
            <v>2033</v>
          </cell>
          <cell r="E7579">
            <v>4500</v>
          </cell>
        </row>
        <row r="7580">
          <cell r="A7580" t="str">
            <v>Estonia</v>
          </cell>
          <cell r="B7580" t="str">
            <v>EE</v>
          </cell>
          <cell r="C7580" t="str">
            <v>Biogas</v>
          </cell>
          <cell r="D7580" t="str">
            <v>2034</v>
          </cell>
          <cell r="E7580">
            <v>4500</v>
          </cell>
        </row>
        <row r="7581">
          <cell r="A7581" t="str">
            <v>Estonia</v>
          </cell>
          <cell r="B7581" t="str">
            <v>EE</v>
          </cell>
          <cell r="C7581" t="str">
            <v>Biogas</v>
          </cell>
          <cell r="D7581" t="str">
            <v>2035</v>
          </cell>
          <cell r="E7581">
            <v>4500</v>
          </cell>
        </row>
        <row r="7582">
          <cell r="A7582" t="str">
            <v>Estonia</v>
          </cell>
          <cell r="B7582" t="str">
            <v>EE</v>
          </cell>
          <cell r="C7582" t="str">
            <v>Biogas</v>
          </cell>
          <cell r="D7582" t="str">
            <v>2036</v>
          </cell>
          <cell r="E7582">
            <v>4500</v>
          </cell>
        </row>
        <row r="7583">
          <cell r="A7583" t="str">
            <v>Estonia</v>
          </cell>
          <cell r="B7583" t="str">
            <v>EE</v>
          </cell>
          <cell r="C7583" t="str">
            <v>Biogas</v>
          </cell>
          <cell r="D7583" t="str">
            <v>2037</v>
          </cell>
          <cell r="E7583">
            <v>4500</v>
          </cell>
        </row>
        <row r="7584">
          <cell r="A7584" t="str">
            <v>Estonia</v>
          </cell>
          <cell r="B7584" t="str">
            <v>EE</v>
          </cell>
          <cell r="C7584" t="str">
            <v>Biogas</v>
          </cell>
          <cell r="D7584" t="str">
            <v>2038</v>
          </cell>
          <cell r="E7584">
            <v>4500</v>
          </cell>
        </row>
        <row r="7585">
          <cell r="A7585" t="str">
            <v>Estonia</v>
          </cell>
          <cell r="B7585" t="str">
            <v>EE</v>
          </cell>
          <cell r="C7585" t="str">
            <v>Biogas</v>
          </cell>
          <cell r="D7585" t="str">
            <v>2039</v>
          </cell>
          <cell r="E7585">
            <v>4500</v>
          </cell>
        </row>
        <row r="7586">
          <cell r="A7586" t="str">
            <v>Estonia</v>
          </cell>
          <cell r="B7586" t="str">
            <v>EE</v>
          </cell>
          <cell r="C7586" t="str">
            <v>Biogas</v>
          </cell>
          <cell r="D7586" t="str">
            <v>2040</v>
          </cell>
          <cell r="E7586">
            <v>4500</v>
          </cell>
        </row>
        <row r="7587">
          <cell r="A7587" t="str">
            <v>Estonia</v>
          </cell>
          <cell r="B7587" t="str">
            <v>EE</v>
          </cell>
          <cell r="C7587" t="str">
            <v>Biogas</v>
          </cell>
          <cell r="D7587" t="str">
            <v>2041</v>
          </cell>
          <cell r="E7587">
            <v>4500</v>
          </cell>
        </row>
        <row r="7588">
          <cell r="A7588" t="str">
            <v>Estonia</v>
          </cell>
          <cell r="B7588" t="str">
            <v>EE</v>
          </cell>
          <cell r="C7588" t="str">
            <v>Biogas</v>
          </cell>
          <cell r="D7588" t="str">
            <v>2042</v>
          </cell>
          <cell r="E7588">
            <v>4500</v>
          </cell>
        </row>
        <row r="7589">
          <cell r="A7589" t="str">
            <v>Estonia</v>
          </cell>
          <cell r="B7589" t="str">
            <v>EE</v>
          </cell>
          <cell r="C7589" t="str">
            <v>Biogas</v>
          </cell>
          <cell r="D7589" t="str">
            <v>2043</v>
          </cell>
          <cell r="E7589">
            <v>4500</v>
          </cell>
        </row>
        <row r="7590">
          <cell r="A7590" t="str">
            <v>Estonia</v>
          </cell>
          <cell r="B7590" t="str">
            <v>EE</v>
          </cell>
          <cell r="C7590" t="str">
            <v>Biogas</v>
          </cell>
          <cell r="D7590" t="str">
            <v>2044</v>
          </cell>
          <cell r="E7590">
            <v>4500</v>
          </cell>
        </row>
        <row r="7591">
          <cell r="A7591" t="str">
            <v>Estonia</v>
          </cell>
          <cell r="B7591" t="str">
            <v>EE</v>
          </cell>
          <cell r="C7591" t="str">
            <v>Biogas</v>
          </cell>
          <cell r="D7591" t="str">
            <v>2045</v>
          </cell>
          <cell r="E7591">
            <v>4500</v>
          </cell>
        </row>
        <row r="7592">
          <cell r="A7592" t="str">
            <v>Estonia</v>
          </cell>
          <cell r="B7592" t="str">
            <v>EE</v>
          </cell>
          <cell r="C7592" t="str">
            <v>Biogas</v>
          </cell>
          <cell r="D7592" t="str">
            <v>2046</v>
          </cell>
          <cell r="E7592">
            <v>4500</v>
          </cell>
        </row>
        <row r="7593">
          <cell r="A7593" t="str">
            <v>Estonia</v>
          </cell>
          <cell r="B7593" t="str">
            <v>EE</v>
          </cell>
          <cell r="C7593" t="str">
            <v>Biogas</v>
          </cell>
          <cell r="D7593" t="str">
            <v>2047</v>
          </cell>
          <cell r="E7593">
            <v>4500</v>
          </cell>
        </row>
        <row r="7594">
          <cell r="A7594" t="str">
            <v>Estonia</v>
          </cell>
          <cell r="B7594" t="str">
            <v>EE</v>
          </cell>
          <cell r="C7594" t="str">
            <v>Biogas</v>
          </cell>
          <cell r="D7594" t="str">
            <v>2048</v>
          </cell>
          <cell r="E7594">
            <v>4500</v>
          </cell>
        </row>
        <row r="7595">
          <cell r="A7595" t="str">
            <v>Estonia</v>
          </cell>
          <cell r="B7595" t="str">
            <v>EE</v>
          </cell>
          <cell r="C7595" t="str">
            <v>Biogas</v>
          </cell>
          <cell r="D7595" t="str">
            <v>2049</v>
          </cell>
          <cell r="E7595">
            <v>4500</v>
          </cell>
        </row>
        <row r="7596">
          <cell r="A7596" t="str">
            <v>Estonia</v>
          </cell>
          <cell r="B7596" t="str">
            <v>EE</v>
          </cell>
          <cell r="C7596" t="str">
            <v>Biogas</v>
          </cell>
          <cell r="D7596" t="str">
            <v>2050</v>
          </cell>
          <cell r="E7596">
            <v>4500</v>
          </cell>
        </row>
        <row r="7597">
          <cell r="A7597" t="str">
            <v>Spain</v>
          </cell>
          <cell r="B7597" t="str">
            <v>ES</v>
          </cell>
          <cell r="C7597" t="str">
            <v>Biogas</v>
          </cell>
          <cell r="D7597" t="str">
            <v>2018</v>
          </cell>
          <cell r="E7597">
            <v>4500</v>
          </cell>
        </row>
        <row r="7598">
          <cell r="A7598" t="str">
            <v>Spain</v>
          </cell>
          <cell r="B7598" t="str">
            <v>ES</v>
          </cell>
          <cell r="C7598" t="str">
            <v>Biogas</v>
          </cell>
          <cell r="D7598" t="str">
            <v>2019</v>
          </cell>
          <cell r="E7598">
            <v>4500</v>
          </cell>
        </row>
        <row r="7599">
          <cell r="A7599" t="str">
            <v>Spain</v>
          </cell>
          <cell r="B7599" t="str">
            <v>ES</v>
          </cell>
          <cell r="C7599" t="str">
            <v>Biogas</v>
          </cell>
          <cell r="D7599" t="str">
            <v>2020</v>
          </cell>
          <cell r="E7599">
            <v>4500</v>
          </cell>
        </row>
        <row r="7600">
          <cell r="A7600" t="str">
            <v>Spain</v>
          </cell>
          <cell r="B7600" t="str">
            <v>ES</v>
          </cell>
          <cell r="C7600" t="str">
            <v>Biogas</v>
          </cell>
          <cell r="D7600" t="str">
            <v>2021</v>
          </cell>
          <cell r="E7600">
            <v>4500</v>
          </cell>
        </row>
        <row r="7601">
          <cell r="A7601" t="str">
            <v>Spain</v>
          </cell>
          <cell r="B7601" t="str">
            <v>ES</v>
          </cell>
          <cell r="C7601" t="str">
            <v>Biogas</v>
          </cell>
          <cell r="D7601" t="str">
            <v>2022</v>
          </cell>
          <cell r="E7601">
            <v>4500</v>
          </cell>
        </row>
        <row r="7602">
          <cell r="A7602" t="str">
            <v>Spain</v>
          </cell>
          <cell r="B7602" t="str">
            <v>ES</v>
          </cell>
          <cell r="C7602" t="str">
            <v>Biogas</v>
          </cell>
          <cell r="D7602" t="str">
            <v>2023</v>
          </cell>
          <cell r="E7602">
            <v>4500</v>
          </cell>
        </row>
        <row r="7603">
          <cell r="A7603" t="str">
            <v>Spain</v>
          </cell>
          <cell r="B7603" t="str">
            <v>ES</v>
          </cell>
          <cell r="C7603" t="str">
            <v>Biogas</v>
          </cell>
          <cell r="D7603" t="str">
            <v>2024</v>
          </cell>
          <cell r="E7603">
            <v>4500</v>
          </cell>
        </row>
        <row r="7604">
          <cell r="A7604" t="str">
            <v>Spain</v>
          </cell>
          <cell r="B7604" t="str">
            <v>ES</v>
          </cell>
          <cell r="C7604" t="str">
            <v>Biogas</v>
          </cell>
          <cell r="D7604" t="str">
            <v>2025</v>
          </cell>
          <cell r="E7604">
            <v>4500</v>
          </cell>
        </row>
        <row r="7605">
          <cell r="A7605" t="str">
            <v>Spain</v>
          </cell>
          <cell r="B7605" t="str">
            <v>ES</v>
          </cell>
          <cell r="C7605" t="str">
            <v>Biogas</v>
          </cell>
          <cell r="D7605" t="str">
            <v>2026</v>
          </cell>
          <cell r="E7605">
            <v>4500</v>
          </cell>
        </row>
        <row r="7606">
          <cell r="A7606" t="str">
            <v>Spain</v>
          </cell>
          <cell r="B7606" t="str">
            <v>ES</v>
          </cell>
          <cell r="C7606" t="str">
            <v>Biogas</v>
          </cell>
          <cell r="D7606" t="str">
            <v>2027</v>
          </cell>
          <cell r="E7606">
            <v>4500</v>
          </cell>
        </row>
        <row r="7607">
          <cell r="A7607" t="str">
            <v>Spain</v>
          </cell>
          <cell r="B7607" t="str">
            <v>ES</v>
          </cell>
          <cell r="C7607" t="str">
            <v>Biogas</v>
          </cell>
          <cell r="D7607" t="str">
            <v>2028</v>
          </cell>
          <cell r="E7607">
            <v>4500</v>
          </cell>
        </row>
        <row r="7608">
          <cell r="A7608" t="str">
            <v>Spain</v>
          </cell>
          <cell r="B7608" t="str">
            <v>ES</v>
          </cell>
          <cell r="C7608" t="str">
            <v>Biogas</v>
          </cell>
          <cell r="D7608" t="str">
            <v>2029</v>
          </cell>
          <cell r="E7608">
            <v>4500</v>
          </cell>
        </row>
        <row r="7609">
          <cell r="A7609" t="str">
            <v>Spain</v>
          </cell>
          <cell r="B7609" t="str">
            <v>ES</v>
          </cell>
          <cell r="C7609" t="str">
            <v>Biogas</v>
          </cell>
          <cell r="D7609" t="str">
            <v>2030</v>
          </cell>
          <cell r="E7609">
            <v>4500</v>
          </cell>
        </row>
        <row r="7610">
          <cell r="A7610" t="str">
            <v>Spain</v>
          </cell>
          <cell r="B7610" t="str">
            <v>ES</v>
          </cell>
          <cell r="C7610" t="str">
            <v>Biogas</v>
          </cell>
          <cell r="D7610" t="str">
            <v>2031</v>
          </cell>
          <cell r="E7610">
            <v>4500</v>
          </cell>
        </row>
        <row r="7611">
          <cell r="A7611" t="str">
            <v>Spain</v>
          </cell>
          <cell r="B7611" t="str">
            <v>ES</v>
          </cell>
          <cell r="C7611" t="str">
            <v>Biogas</v>
          </cell>
          <cell r="D7611" t="str">
            <v>2032</v>
          </cell>
          <cell r="E7611">
            <v>4500</v>
          </cell>
        </row>
        <row r="7612">
          <cell r="A7612" t="str">
            <v>Spain</v>
          </cell>
          <cell r="B7612" t="str">
            <v>ES</v>
          </cell>
          <cell r="C7612" t="str">
            <v>Biogas</v>
          </cell>
          <cell r="D7612" t="str">
            <v>2033</v>
          </cell>
          <cell r="E7612">
            <v>4500</v>
          </cell>
        </row>
        <row r="7613">
          <cell r="A7613" t="str">
            <v>Spain</v>
          </cell>
          <cell r="B7613" t="str">
            <v>ES</v>
          </cell>
          <cell r="C7613" t="str">
            <v>Biogas</v>
          </cell>
          <cell r="D7613" t="str">
            <v>2034</v>
          </cell>
          <cell r="E7613">
            <v>4500</v>
          </cell>
        </row>
        <row r="7614">
          <cell r="A7614" t="str">
            <v>Spain</v>
          </cell>
          <cell r="B7614" t="str">
            <v>ES</v>
          </cell>
          <cell r="C7614" t="str">
            <v>Biogas</v>
          </cell>
          <cell r="D7614" t="str">
            <v>2035</v>
          </cell>
          <cell r="E7614">
            <v>4500</v>
          </cell>
        </row>
        <row r="7615">
          <cell r="A7615" t="str">
            <v>Spain</v>
          </cell>
          <cell r="B7615" t="str">
            <v>ES</v>
          </cell>
          <cell r="C7615" t="str">
            <v>Biogas</v>
          </cell>
          <cell r="D7615" t="str">
            <v>2036</v>
          </cell>
          <cell r="E7615">
            <v>4500</v>
          </cell>
        </row>
        <row r="7616">
          <cell r="A7616" t="str">
            <v>Spain</v>
          </cell>
          <cell r="B7616" t="str">
            <v>ES</v>
          </cell>
          <cell r="C7616" t="str">
            <v>Biogas</v>
          </cell>
          <cell r="D7616" t="str">
            <v>2037</v>
          </cell>
          <cell r="E7616">
            <v>4500</v>
          </cell>
        </row>
        <row r="7617">
          <cell r="A7617" t="str">
            <v>Spain</v>
          </cell>
          <cell r="B7617" t="str">
            <v>ES</v>
          </cell>
          <cell r="C7617" t="str">
            <v>Biogas</v>
          </cell>
          <cell r="D7617" t="str">
            <v>2038</v>
          </cell>
          <cell r="E7617">
            <v>4500</v>
          </cell>
        </row>
        <row r="7618">
          <cell r="A7618" t="str">
            <v>Spain</v>
          </cell>
          <cell r="B7618" t="str">
            <v>ES</v>
          </cell>
          <cell r="C7618" t="str">
            <v>Biogas</v>
          </cell>
          <cell r="D7618" t="str">
            <v>2039</v>
          </cell>
          <cell r="E7618">
            <v>4500</v>
          </cell>
        </row>
        <row r="7619">
          <cell r="A7619" t="str">
            <v>Spain</v>
          </cell>
          <cell r="B7619" t="str">
            <v>ES</v>
          </cell>
          <cell r="C7619" t="str">
            <v>Biogas</v>
          </cell>
          <cell r="D7619" t="str">
            <v>2040</v>
          </cell>
          <cell r="E7619">
            <v>4500</v>
          </cell>
        </row>
        <row r="7620">
          <cell r="A7620" t="str">
            <v>Spain</v>
          </cell>
          <cell r="B7620" t="str">
            <v>ES</v>
          </cell>
          <cell r="C7620" t="str">
            <v>Biogas</v>
          </cell>
          <cell r="D7620" t="str">
            <v>2041</v>
          </cell>
          <cell r="E7620">
            <v>4500</v>
          </cell>
        </row>
        <row r="7621">
          <cell r="A7621" t="str">
            <v>Spain</v>
          </cell>
          <cell r="B7621" t="str">
            <v>ES</v>
          </cell>
          <cell r="C7621" t="str">
            <v>Biogas</v>
          </cell>
          <cell r="D7621" t="str">
            <v>2042</v>
          </cell>
          <cell r="E7621">
            <v>4500</v>
          </cell>
        </row>
        <row r="7622">
          <cell r="A7622" t="str">
            <v>Spain</v>
          </cell>
          <cell r="B7622" t="str">
            <v>ES</v>
          </cell>
          <cell r="C7622" t="str">
            <v>Biogas</v>
          </cell>
          <cell r="D7622" t="str">
            <v>2043</v>
          </cell>
          <cell r="E7622">
            <v>4500</v>
          </cell>
        </row>
        <row r="7623">
          <cell r="A7623" t="str">
            <v>Spain</v>
          </cell>
          <cell r="B7623" t="str">
            <v>ES</v>
          </cell>
          <cell r="C7623" t="str">
            <v>Biogas</v>
          </cell>
          <cell r="D7623" t="str">
            <v>2044</v>
          </cell>
          <cell r="E7623">
            <v>4500</v>
          </cell>
        </row>
        <row r="7624">
          <cell r="A7624" t="str">
            <v>Spain</v>
          </cell>
          <cell r="B7624" t="str">
            <v>ES</v>
          </cell>
          <cell r="C7624" t="str">
            <v>Biogas</v>
          </cell>
          <cell r="D7624" t="str">
            <v>2045</v>
          </cell>
          <cell r="E7624">
            <v>4500</v>
          </cell>
        </row>
        <row r="7625">
          <cell r="A7625" t="str">
            <v>Spain</v>
          </cell>
          <cell r="B7625" t="str">
            <v>ES</v>
          </cell>
          <cell r="C7625" t="str">
            <v>Biogas</v>
          </cell>
          <cell r="D7625" t="str">
            <v>2046</v>
          </cell>
          <cell r="E7625">
            <v>4500</v>
          </cell>
        </row>
        <row r="7626">
          <cell r="A7626" t="str">
            <v>Spain</v>
          </cell>
          <cell r="B7626" t="str">
            <v>ES</v>
          </cell>
          <cell r="C7626" t="str">
            <v>Biogas</v>
          </cell>
          <cell r="D7626" t="str">
            <v>2047</v>
          </cell>
          <cell r="E7626">
            <v>4500</v>
          </cell>
        </row>
        <row r="7627">
          <cell r="A7627" t="str">
            <v>Spain</v>
          </cell>
          <cell r="B7627" t="str">
            <v>ES</v>
          </cell>
          <cell r="C7627" t="str">
            <v>Biogas</v>
          </cell>
          <cell r="D7627" t="str">
            <v>2048</v>
          </cell>
          <cell r="E7627">
            <v>4500</v>
          </cell>
        </row>
        <row r="7628">
          <cell r="A7628" t="str">
            <v>Spain</v>
          </cell>
          <cell r="B7628" t="str">
            <v>ES</v>
          </cell>
          <cell r="C7628" t="str">
            <v>Biogas</v>
          </cell>
          <cell r="D7628" t="str">
            <v>2049</v>
          </cell>
          <cell r="E7628">
            <v>4500</v>
          </cell>
        </row>
        <row r="7629">
          <cell r="A7629" t="str">
            <v>Spain</v>
          </cell>
          <cell r="B7629" t="str">
            <v>ES</v>
          </cell>
          <cell r="C7629" t="str">
            <v>Biogas</v>
          </cell>
          <cell r="D7629" t="str">
            <v>2050</v>
          </cell>
          <cell r="E7629">
            <v>4500</v>
          </cell>
        </row>
        <row r="7630">
          <cell r="A7630" t="str">
            <v>Finland</v>
          </cell>
          <cell r="B7630" t="str">
            <v>FI</v>
          </cell>
          <cell r="C7630" t="str">
            <v>Biogas</v>
          </cell>
          <cell r="D7630" t="str">
            <v>2018</v>
          </cell>
          <cell r="E7630">
            <v>4500</v>
          </cell>
        </row>
        <row r="7631">
          <cell r="A7631" t="str">
            <v>Finland</v>
          </cell>
          <cell r="B7631" t="str">
            <v>FI</v>
          </cell>
          <cell r="C7631" t="str">
            <v>Biogas</v>
          </cell>
          <cell r="D7631" t="str">
            <v>2019</v>
          </cell>
          <cell r="E7631">
            <v>4500</v>
          </cell>
        </row>
        <row r="7632">
          <cell r="A7632" t="str">
            <v>Finland</v>
          </cell>
          <cell r="B7632" t="str">
            <v>FI</v>
          </cell>
          <cell r="C7632" t="str">
            <v>Biogas</v>
          </cell>
          <cell r="D7632" t="str">
            <v>2020</v>
          </cell>
          <cell r="E7632">
            <v>4500</v>
          </cell>
        </row>
        <row r="7633">
          <cell r="A7633" t="str">
            <v>Finland</v>
          </cell>
          <cell r="B7633" t="str">
            <v>FI</v>
          </cell>
          <cell r="C7633" t="str">
            <v>Biogas</v>
          </cell>
          <cell r="D7633" t="str">
            <v>2021</v>
          </cell>
          <cell r="E7633">
            <v>4500</v>
          </cell>
        </row>
        <row r="7634">
          <cell r="A7634" t="str">
            <v>Finland</v>
          </cell>
          <cell r="B7634" t="str">
            <v>FI</v>
          </cell>
          <cell r="C7634" t="str">
            <v>Biogas</v>
          </cell>
          <cell r="D7634" t="str">
            <v>2022</v>
          </cell>
          <cell r="E7634">
            <v>4500</v>
          </cell>
        </row>
        <row r="7635">
          <cell r="A7635" t="str">
            <v>Finland</v>
          </cell>
          <cell r="B7635" t="str">
            <v>FI</v>
          </cell>
          <cell r="C7635" t="str">
            <v>Biogas</v>
          </cell>
          <cell r="D7635" t="str">
            <v>2023</v>
          </cell>
          <cell r="E7635">
            <v>4500</v>
          </cell>
        </row>
        <row r="7636">
          <cell r="A7636" t="str">
            <v>Finland</v>
          </cell>
          <cell r="B7636" t="str">
            <v>FI</v>
          </cell>
          <cell r="C7636" t="str">
            <v>Biogas</v>
          </cell>
          <cell r="D7636" t="str">
            <v>2024</v>
          </cell>
          <cell r="E7636">
            <v>4500</v>
          </cell>
        </row>
        <row r="7637">
          <cell r="A7637" t="str">
            <v>Finland</v>
          </cell>
          <cell r="B7637" t="str">
            <v>FI</v>
          </cell>
          <cell r="C7637" t="str">
            <v>Biogas</v>
          </cell>
          <cell r="D7637" t="str">
            <v>2025</v>
          </cell>
          <cell r="E7637">
            <v>4500</v>
          </cell>
        </row>
        <row r="7638">
          <cell r="A7638" t="str">
            <v>Finland</v>
          </cell>
          <cell r="B7638" t="str">
            <v>FI</v>
          </cell>
          <cell r="C7638" t="str">
            <v>Biogas</v>
          </cell>
          <cell r="D7638" t="str">
            <v>2026</v>
          </cell>
          <cell r="E7638">
            <v>4500</v>
          </cell>
        </row>
        <row r="7639">
          <cell r="A7639" t="str">
            <v>Finland</v>
          </cell>
          <cell r="B7639" t="str">
            <v>FI</v>
          </cell>
          <cell r="C7639" t="str">
            <v>Biogas</v>
          </cell>
          <cell r="D7639" t="str">
            <v>2027</v>
          </cell>
          <cell r="E7639">
            <v>4500</v>
          </cell>
        </row>
        <row r="7640">
          <cell r="A7640" t="str">
            <v>Finland</v>
          </cell>
          <cell r="B7640" t="str">
            <v>FI</v>
          </cell>
          <cell r="C7640" t="str">
            <v>Biogas</v>
          </cell>
          <cell r="D7640" t="str">
            <v>2028</v>
          </cell>
          <cell r="E7640">
            <v>4500</v>
          </cell>
        </row>
        <row r="7641">
          <cell r="A7641" t="str">
            <v>Finland</v>
          </cell>
          <cell r="B7641" t="str">
            <v>FI</v>
          </cell>
          <cell r="C7641" t="str">
            <v>Biogas</v>
          </cell>
          <cell r="D7641" t="str">
            <v>2029</v>
          </cell>
          <cell r="E7641">
            <v>4500</v>
          </cell>
        </row>
        <row r="7642">
          <cell r="A7642" t="str">
            <v>Finland</v>
          </cell>
          <cell r="B7642" t="str">
            <v>FI</v>
          </cell>
          <cell r="C7642" t="str">
            <v>Biogas</v>
          </cell>
          <cell r="D7642" t="str">
            <v>2030</v>
          </cell>
          <cell r="E7642">
            <v>4500</v>
          </cell>
        </row>
        <row r="7643">
          <cell r="A7643" t="str">
            <v>Finland</v>
          </cell>
          <cell r="B7643" t="str">
            <v>FI</v>
          </cell>
          <cell r="C7643" t="str">
            <v>Biogas</v>
          </cell>
          <cell r="D7643" t="str">
            <v>2031</v>
          </cell>
          <cell r="E7643">
            <v>4500</v>
          </cell>
        </row>
        <row r="7644">
          <cell r="A7644" t="str">
            <v>Finland</v>
          </cell>
          <cell r="B7644" t="str">
            <v>FI</v>
          </cell>
          <cell r="C7644" t="str">
            <v>Biogas</v>
          </cell>
          <cell r="D7644" t="str">
            <v>2032</v>
          </cell>
          <cell r="E7644">
            <v>4500</v>
          </cell>
        </row>
        <row r="7645">
          <cell r="A7645" t="str">
            <v>Finland</v>
          </cell>
          <cell r="B7645" t="str">
            <v>FI</v>
          </cell>
          <cell r="C7645" t="str">
            <v>Biogas</v>
          </cell>
          <cell r="D7645" t="str">
            <v>2033</v>
          </cell>
          <cell r="E7645">
            <v>4500</v>
          </cell>
        </row>
        <row r="7646">
          <cell r="A7646" t="str">
            <v>Finland</v>
          </cell>
          <cell r="B7646" t="str">
            <v>FI</v>
          </cell>
          <cell r="C7646" t="str">
            <v>Biogas</v>
          </cell>
          <cell r="D7646" t="str">
            <v>2034</v>
          </cell>
          <cell r="E7646">
            <v>4500</v>
          </cell>
        </row>
        <row r="7647">
          <cell r="A7647" t="str">
            <v>Finland</v>
          </cell>
          <cell r="B7647" t="str">
            <v>FI</v>
          </cell>
          <cell r="C7647" t="str">
            <v>Biogas</v>
          </cell>
          <cell r="D7647" t="str">
            <v>2035</v>
          </cell>
          <cell r="E7647">
            <v>4500</v>
          </cell>
        </row>
        <row r="7648">
          <cell r="A7648" t="str">
            <v>Finland</v>
          </cell>
          <cell r="B7648" t="str">
            <v>FI</v>
          </cell>
          <cell r="C7648" t="str">
            <v>Biogas</v>
          </cell>
          <cell r="D7648" t="str">
            <v>2036</v>
          </cell>
          <cell r="E7648">
            <v>4500</v>
          </cell>
        </row>
        <row r="7649">
          <cell r="A7649" t="str">
            <v>Finland</v>
          </cell>
          <cell r="B7649" t="str">
            <v>FI</v>
          </cell>
          <cell r="C7649" t="str">
            <v>Biogas</v>
          </cell>
          <cell r="D7649" t="str">
            <v>2037</v>
          </cell>
          <cell r="E7649">
            <v>4500</v>
          </cell>
        </row>
        <row r="7650">
          <cell r="A7650" t="str">
            <v>Finland</v>
          </cell>
          <cell r="B7650" t="str">
            <v>FI</v>
          </cell>
          <cell r="C7650" t="str">
            <v>Biogas</v>
          </cell>
          <cell r="D7650" t="str">
            <v>2038</v>
          </cell>
          <cell r="E7650">
            <v>4500</v>
          </cell>
        </row>
        <row r="7651">
          <cell r="A7651" t="str">
            <v>Finland</v>
          </cell>
          <cell r="B7651" t="str">
            <v>FI</v>
          </cell>
          <cell r="C7651" t="str">
            <v>Biogas</v>
          </cell>
          <cell r="D7651" t="str">
            <v>2039</v>
          </cell>
          <cell r="E7651">
            <v>4500</v>
          </cell>
        </row>
        <row r="7652">
          <cell r="A7652" t="str">
            <v>Finland</v>
          </cell>
          <cell r="B7652" t="str">
            <v>FI</v>
          </cell>
          <cell r="C7652" t="str">
            <v>Biogas</v>
          </cell>
          <cell r="D7652" t="str">
            <v>2040</v>
          </cell>
          <cell r="E7652">
            <v>4500</v>
          </cell>
        </row>
        <row r="7653">
          <cell r="A7653" t="str">
            <v>Finland</v>
          </cell>
          <cell r="B7653" t="str">
            <v>FI</v>
          </cell>
          <cell r="C7653" t="str">
            <v>Biogas</v>
          </cell>
          <cell r="D7653" t="str">
            <v>2041</v>
          </cell>
          <cell r="E7653">
            <v>4500</v>
          </cell>
        </row>
        <row r="7654">
          <cell r="A7654" t="str">
            <v>Finland</v>
          </cell>
          <cell r="B7654" t="str">
            <v>FI</v>
          </cell>
          <cell r="C7654" t="str">
            <v>Biogas</v>
          </cell>
          <cell r="D7654" t="str">
            <v>2042</v>
          </cell>
          <cell r="E7654">
            <v>4500</v>
          </cell>
        </row>
        <row r="7655">
          <cell r="A7655" t="str">
            <v>Finland</v>
          </cell>
          <cell r="B7655" t="str">
            <v>FI</v>
          </cell>
          <cell r="C7655" t="str">
            <v>Biogas</v>
          </cell>
          <cell r="D7655" t="str">
            <v>2043</v>
          </cell>
          <cell r="E7655">
            <v>4500</v>
          </cell>
        </row>
        <row r="7656">
          <cell r="A7656" t="str">
            <v>Finland</v>
          </cell>
          <cell r="B7656" t="str">
            <v>FI</v>
          </cell>
          <cell r="C7656" t="str">
            <v>Biogas</v>
          </cell>
          <cell r="D7656" t="str">
            <v>2044</v>
          </cell>
          <cell r="E7656">
            <v>4500</v>
          </cell>
        </row>
        <row r="7657">
          <cell r="A7657" t="str">
            <v>Finland</v>
          </cell>
          <cell r="B7657" t="str">
            <v>FI</v>
          </cell>
          <cell r="C7657" t="str">
            <v>Biogas</v>
          </cell>
          <cell r="D7657" t="str">
            <v>2045</v>
          </cell>
          <cell r="E7657">
            <v>4500</v>
          </cell>
        </row>
        <row r="7658">
          <cell r="A7658" t="str">
            <v>Finland</v>
          </cell>
          <cell r="B7658" t="str">
            <v>FI</v>
          </cell>
          <cell r="C7658" t="str">
            <v>Biogas</v>
          </cell>
          <cell r="D7658" t="str">
            <v>2046</v>
          </cell>
          <cell r="E7658">
            <v>4500</v>
          </cell>
        </row>
        <row r="7659">
          <cell r="A7659" t="str">
            <v>Finland</v>
          </cell>
          <cell r="B7659" t="str">
            <v>FI</v>
          </cell>
          <cell r="C7659" t="str">
            <v>Biogas</v>
          </cell>
          <cell r="D7659" t="str">
            <v>2047</v>
          </cell>
          <cell r="E7659">
            <v>4500</v>
          </cell>
        </row>
        <row r="7660">
          <cell r="A7660" t="str">
            <v>Finland</v>
          </cell>
          <cell r="B7660" t="str">
            <v>FI</v>
          </cell>
          <cell r="C7660" t="str">
            <v>Biogas</v>
          </cell>
          <cell r="D7660" t="str">
            <v>2048</v>
          </cell>
          <cell r="E7660">
            <v>4500</v>
          </cell>
        </row>
        <row r="7661">
          <cell r="A7661" t="str">
            <v>Finland</v>
          </cell>
          <cell r="B7661" t="str">
            <v>FI</v>
          </cell>
          <cell r="C7661" t="str">
            <v>Biogas</v>
          </cell>
          <cell r="D7661" t="str">
            <v>2049</v>
          </cell>
          <cell r="E7661">
            <v>4500</v>
          </cell>
        </row>
        <row r="7662">
          <cell r="A7662" t="str">
            <v>Finland</v>
          </cell>
          <cell r="B7662" t="str">
            <v>FI</v>
          </cell>
          <cell r="C7662" t="str">
            <v>Biogas</v>
          </cell>
          <cell r="D7662" t="str">
            <v>2050</v>
          </cell>
          <cell r="E7662">
            <v>4500</v>
          </cell>
        </row>
        <row r="7663">
          <cell r="A7663" t="str">
            <v>France</v>
          </cell>
          <cell r="B7663" t="str">
            <v>FR</v>
          </cell>
          <cell r="C7663" t="str">
            <v>Biogas</v>
          </cell>
          <cell r="D7663" t="str">
            <v>2018</v>
          </cell>
          <cell r="E7663">
            <v>4500</v>
          </cell>
        </row>
        <row r="7664">
          <cell r="A7664" t="str">
            <v>France</v>
          </cell>
          <cell r="B7664" t="str">
            <v>FR</v>
          </cell>
          <cell r="C7664" t="str">
            <v>Biogas</v>
          </cell>
          <cell r="D7664" t="str">
            <v>2019</v>
          </cell>
          <cell r="E7664">
            <v>4500</v>
          </cell>
        </row>
        <row r="7665">
          <cell r="A7665" t="str">
            <v>France</v>
          </cell>
          <cell r="B7665" t="str">
            <v>FR</v>
          </cell>
          <cell r="C7665" t="str">
            <v>Biogas</v>
          </cell>
          <cell r="D7665" t="str">
            <v>2020</v>
          </cell>
          <cell r="E7665">
            <v>4500</v>
          </cell>
        </row>
        <row r="7666">
          <cell r="A7666" t="str">
            <v>France</v>
          </cell>
          <cell r="B7666" t="str">
            <v>FR</v>
          </cell>
          <cell r="C7666" t="str">
            <v>Biogas</v>
          </cell>
          <cell r="D7666" t="str">
            <v>2021</v>
          </cell>
          <cell r="E7666">
            <v>4500</v>
          </cell>
        </row>
        <row r="7667">
          <cell r="A7667" t="str">
            <v>France</v>
          </cell>
          <cell r="B7667" t="str">
            <v>FR</v>
          </cell>
          <cell r="C7667" t="str">
            <v>Biogas</v>
          </cell>
          <cell r="D7667" t="str">
            <v>2022</v>
          </cell>
          <cell r="E7667">
            <v>4500</v>
          </cell>
        </row>
        <row r="7668">
          <cell r="A7668" t="str">
            <v>France</v>
          </cell>
          <cell r="B7668" t="str">
            <v>FR</v>
          </cell>
          <cell r="C7668" t="str">
            <v>Biogas</v>
          </cell>
          <cell r="D7668" t="str">
            <v>2023</v>
          </cell>
          <cell r="E7668">
            <v>4500</v>
          </cell>
        </row>
        <row r="7669">
          <cell r="A7669" t="str">
            <v>France</v>
          </cell>
          <cell r="B7669" t="str">
            <v>FR</v>
          </cell>
          <cell r="C7669" t="str">
            <v>Biogas</v>
          </cell>
          <cell r="D7669" t="str">
            <v>2024</v>
          </cell>
          <cell r="E7669">
            <v>4500</v>
          </cell>
        </row>
        <row r="7670">
          <cell r="A7670" t="str">
            <v>France</v>
          </cell>
          <cell r="B7670" t="str">
            <v>FR</v>
          </cell>
          <cell r="C7670" t="str">
            <v>Biogas</v>
          </cell>
          <cell r="D7670" t="str">
            <v>2025</v>
          </cell>
          <cell r="E7670">
            <v>4500</v>
          </cell>
        </row>
        <row r="7671">
          <cell r="A7671" t="str">
            <v>France</v>
          </cell>
          <cell r="B7671" t="str">
            <v>FR</v>
          </cell>
          <cell r="C7671" t="str">
            <v>Biogas</v>
          </cell>
          <cell r="D7671" t="str">
            <v>2026</v>
          </cell>
          <cell r="E7671">
            <v>4500</v>
          </cell>
        </row>
        <row r="7672">
          <cell r="A7672" t="str">
            <v>France</v>
          </cell>
          <cell r="B7672" t="str">
            <v>FR</v>
          </cell>
          <cell r="C7672" t="str">
            <v>Biogas</v>
          </cell>
          <cell r="D7672" t="str">
            <v>2027</v>
          </cell>
          <cell r="E7672">
            <v>4500</v>
          </cell>
        </row>
        <row r="7673">
          <cell r="A7673" t="str">
            <v>France</v>
          </cell>
          <cell r="B7673" t="str">
            <v>FR</v>
          </cell>
          <cell r="C7673" t="str">
            <v>Biogas</v>
          </cell>
          <cell r="D7673" t="str">
            <v>2028</v>
          </cell>
          <cell r="E7673">
            <v>4500</v>
          </cell>
        </row>
        <row r="7674">
          <cell r="A7674" t="str">
            <v>France</v>
          </cell>
          <cell r="B7674" t="str">
            <v>FR</v>
          </cell>
          <cell r="C7674" t="str">
            <v>Biogas</v>
          </cell>
          <cell r="D7674" t="str">
            <v>2029</v>
          </cell>
          <cell r="E7674">
            <v>4500</v>
          </cell>
        </row>
        <row r="7675">
          <cell r="A7675" t="str">
            <v>France</v>
          </cell>
          <cell r="B7675" t="str">
            <v>FR</v>
          </cell>
          <cell r="C7675" t="str">
            <v>Biogas</v>
          </cell>
          <cell r="D7675" t="str">
            <v>2030</v>
          </cell>
          <cell r="E7675">
            <v>4500</v>
          </cell>
        </row>
        <row r="7676">
          <cell r="A7676" t="str">
            <v>France</v>
          </cell>
          <cell r="B7676" t="str">
            <v>FR</v>
          </cell>
          <cell r="C7676" t="str">
            <v>Biogas</v>
          </cell>
          <cell r="D7676" t="str">
            <v>2031</v>
          </cell>
          <cell r="E7676">
            <v>4500</v>
          </cell>
        </row>
        <row r="7677">
          <cell r="A7677" t="str">
            <v>France</v>
          </cell>
          <cell r="B7677" t="str">
            <v>FR</v>
          </cell>
          <cell r="C7677" t="str">
            <v>Biogas</v>
          </cell>
          <cell r="D7677" t="str">
            <v>2032</v>
          </cell>
          <cell r="E7677">
            <v>4500</v>
          </cell>
        </row>
        <row r="7678">
          <cell r="A7678" t="str">
            <v>France</v>
          </cell>
          <cell r="B7678" t="str">
            <v>FR</v>
          </cell>
          <cell r="C7678" t="str">
            <v>Biogas</v>
          </cell>
          <cell r="D7678" t="str">
            <v>2033</v>
          </cell>
          <cell r="E7678">
            <v>4500</v>
          </cell>
        </row>
        <row r="7679">
          <cell r="A7679" t="str">
            <v>France</v>
          </cell>
          <cell r="B7679" t="str">
            <v>FR</v>
          </cell>
          <cell r="C7679" t="str">
            <v>Biogas</v>
          </cell>
          <cell r="D7679" t="str">
            <v>2034</v>
          </cell>
          <cell r="E7679">
            <v>4500</v>
          </cell>
        </row>
        <row r="7680">
          <cell r="A7680" t="str">
            <v>France</v>
          </cell>
          <cell r="B7680" t="str">
            <v>FR</v>
          </cell>
          <cell r="C7680" t="str">
            <v>Biogas</v>
          </cell>
          <cell r="D7680" t="str">
            <v>2035</v>
          </cell>
          <cell r="E7680">
            <v>4500</v>
          </cell>
        </row>
        <row r="7681">
          <cell r="A7681" t="str">
            <v>France</v>
          </cell>
          <cell r="B7681" t="str">
            <v>FR</v>
          </cell>
          <cell r="C7681" t="str">
            <v>Biogas</v>
          </cell>
          <cell r="D7681" t="str">
            <v>2036</v>
          </cell>
          <cell r="E7681">
            <v>4500</v>
          </cell>
        </row>
        <row r="7682">
          <cell r="A7682" t="str">
            <v>France</v>
          </cell>
          <cell r="B7682" t="str">
            <v>FR</v>
          </cell>
          <cell r="C7682" t="str">
            <v>Biogas</v>
          </cell>
          <cell r="D7682" t="str">
            <v>2037</v>
          </cell>
          <cell r="E7682">
            <v>4500</v>
          </cell>
        </row>
        <row r="7683">
          <cell r="A7683" t="str">
            <v>France</v>
          </cell>
          <cell r="B7683" t="str">
            <v>FR</v>
          </cell>
          <cell r="C7683" t="str">
            <v>Biogas</v>
          </cell>
          <cell r="D7683" t="str">
            <v>2038</v>
          </cell>
          <cell r="E7683">
            <v>4500</v>
          </cell>
        </row>
        <row r="7684">
          <cell r="A7684" t="str">
            <v>France</v>
          </cell>
          <cell r="B7684" t="str">
            <v>FR</v>
          </cell>
          <cell r="C7684" t="str">
            <v>Biogas</v>
          </cell>
          <cell r="D7684" t="str">
            <v>2039</v>
          </cell>
          <cell r="E7684">
            <v>4500</v>
          </cell>
        </row>
        <row r="7685">
          <cell r="A7685" t="str">
            <v>France</v>
          </cell>
          <cell r="B7685" t="str">
            <v>FR</v>
          </cell>
          <cell r="C7685" t="str">
            <v>Biogas</v>
          </cell>
          <cell r="D7685" t="str">
            <v>2040</v>
          </cell>
          <cell r="E7685">
            <v>4500</v>
          </cell>
        </row>
        <row r="7686">
          <cell r="A7686" t="str">
            <v>France</v>
          </cell>
          <cell r="B7686" t="str">
            <v>FR</v>
          </cell>
          <cell r="C7686" t="str">
            <v>Biogas</v>
          </cell>
          <cell r="D7686" t="str">
            <v>2041</v>
          </cell>
          <cell r="E7686">
            <v>4500</v>
          </cell>
        </row>
        <row r="7687">
          <cell r="A7687" t="str">
            <v>France</v>
          </cell>
          <cell r="B7687" t="str">
            <v>FR</v>
          </cell>
          <cell r="C7687" t="str">
            <v>Biogas</v>
          </cell>
          <cell r="D7687" t="str">
            <v>2042</v>
          </cell>
          <cell r="E7687">
            <v>4500</v>
          </cell>
        </row>
        <row r="7688">
          <cell r="A7688" t="str">
            <v>France</v>
          </cell>
          <cell r="B7688" t="str">
            <v>FR</v>
          </cell>
          <cell r="C7688" t="str">
            <v>Biogas</v>
          </cell>
          <cell r="D7688" t="str">
            <v>2043</v>
          </cell>
          <cell r="E7688">
            <v>4500</v>
          </cell>
        </row>
        <row r="7689">
          <cell r="A7689" t="str">
            <v>France</v>
          </cell>
          <cell r="B7689" t="str">
            <v>FR</v>
          </cell>
          <cell r="C7689" t="str">
            <v>Biogas</v>
          </cell>
          <cell r="D7689" t="str">
            <v>2044</v>
          </cell>
          <cell r="E7689">
            <v>4500</v>
          </cell>
        </row>
        <row r="7690">
          <cell r="A7690" t="str">
            <v>France</v>
          </cell>
          <cell r="B7690" t="str">
            <v>FR</v>
          </cell>
          <cell r="C7690" t="str">
            <v>Biogas</v>
          </cell>
          <cell r="D7690" t="str">
            <v>2045</v>
          </cell>
          <cell r="E7690">
            <v>4500</v>
          </cell>
        </row>
        <row r="7691">
          <cell r="A7691" t="str">
            <v>France</v>
          </cell>
          <cell r="B7691" t="str">
            <v>FR</v>
          </cell>
          <cell r="C7691" t="str">
            <v>Biogas</v>
          </cell>
          <cell r="D7691" t="str">
            <v>2046</v>
          </cell>
          <cell r="E7691">
            <v>4500</v>
          </cell>
        </row>
        <row r="7692">
          <cell r="A7692" t="str">
            <v>France</v>
          </cell>
          <cell r="B7692" t="str">
            <v>FR</v>
          </cell>
          <cell r="C7692" t="str">
            <v>Biogas</v>
          </cell>
          <cell r="D7692" t="str">
            <v>2047</v>
          </cell>
          <cell r="E7692">
            <v>4500</v>
          </cell>
        </row>
        <row r="7693">
          <cell r="A7693" t="str">
            <v>France</v>
          </cell>
          <cell r="B7693" t="str">
            <v>FR</v>
          </cell>
          <cell r="C7693" t="str">
            <v>Biogas</v>
          </cell>
          <cell r="D7693" t="str">
            <v>2048</v>
          </cell>
          <cell r="E7693">
            <v>4500</v>
          </cell>
        </row>
        <row r="7694">
          <cell r="A7694" t="str">
            <v>France</v>
          </cell>
          <cell r="B7694" t="str">
            <v>FR</v>
          </cell>
          <cell r="C7694" t="str">
            <v>Biogas</v>
          </cell>
          <cell r="D7694" t="str">
            <v>2049</v>
          </cell>
          <cell r="E7694">
            <v>4500</v>
          </cell>
        </row>
        <row r="7695">
          <cell r="A7695" t="str">
            <v>France</v>
          </cell>
          <cell r="B7695" t="str">
            <v>FR</v>
          </cell>
          <cell r="C7695" t="str">
            <v>Biogas</v>
          </cell>
          <cell r="D7695" t="str">
            <v>2050</v>
          </cell>
          <cell r="E7695">
            <v>4500</v>
          </cell>
        </row>
        <row r="7696">
          <cell r="A7696" t="str">
            <v>Great Britain</v>
          </cell>
          <cell r="B7696" t="str">
            <v>GB</v>
          </cell>
          <cell r="C7696" t="str">
            <v>Biogas</v>
          </cell>
          <cell r="D7696" t="str">
            <v>2018</v>
          </cell>
          <cell r="E7696">
            <v>4500</v>
          </cell>
        </row>
        <row r="7697">
          <cell r="A7697" t="str">
            <v>Great Britain</v>
          </cell>
          <cell r="B7697" t="str">
            <v>GB</v>
          </cell>
          <cell r="C7697" t="str">
            <v>Biogas</v>
          </cell>
          <cell r="D7697" t="str">
            <v>2019</v>
          </cell>
          <cell r="E7697">
            <v>4500</v>
          </cell>
        </row>
        <row r="7698">
          <cell r="A7698" t="str">
            <v>Great Britain</v>
          </cell>
          <cell r="B7698" t="str">
            <v>GB</v>
          </cell>
          <cell r="C7698" t="str">
            <v>Biogas</v>
          </cell>
          <cell r="D7698" t="str">
            <v>2020</v>
          </cell>
          <cell r="E7698">
            <v>4500</v>
          </cell>
        </row>
        <row r="7699">
          <cell r="A7699" t="str">
            <v>Great Britain</v>
          </cell>
          <cell r="B7699" t="str">
            <v>GB</v>
          </cell>
          <cell r="C7699" t="str">
            <v>Biogas</v>
          </cell>
          <cell r="D7699" t="str">
            <v>2021</v>
          </cell>
          <cell r="E7699">
            <v>4500</v>
          </cell>
        </row>
        <row r="7700">
          <cell r="A7700" t="str">
            <v>Great Britain</v>
          </cell>
          <cell r="B7700" t="str">
            <v>GB</v>
          </cell>
          <cell r="C7700" t="str">
            <v>Biogas</v>
          </cell>
          <cell r="D7700" t="str">
            <v>2022</v>
          </cell>
          <cell r="E7700">
            <v>4500</v>
          </cell>
        </row>
        <row r="7701">
          <cell r="A7701" t="str">
            <v>Great Britain</v>
          </cell>
          <cell r="B7701" t="str">
            <v>GB</v>
          </cell>
          <cell r="C7701" t="str">
            <v>Biogas</v>
          </cell>
          <cell r="D7701" t="str">
            <v>2023</v>
          </cell>
          <cell r="E7701">
            <v>4500</v>
          </cell>
        </row>
        <row r="7702">
          <cell r="A7702" t="str">
            <v>Great Britain</v>
          </cell>
          <cell r="B7702" t="str">
            <v>GB</v>
          </cell>
          <cell r="C7702" t="str">
            <v>Biogas</v>
          </cell>
          <cell r="D7702" t="str">
            <v>2024</v>
          </cell>
          <cell r="E7702">
            <v>4500</v>
          </cell>
        </row>
        <row r="7703">
          <cell r="A7703" t="str">
            <v>Great Britain</v>
          </cell>
          <cell r="B7703" t="str">
            <v>GB</v>
          </cell>
          <cell r="C7703" t="str">
            <v>Biogas</v>
          </cell>
          <cell r="D7703" t="str">
            <v>2025</v>
          </cell>
          <cell r="E7703">
            <v>4500</v>
          </cell>
        </row>
        <row r="7704">
          <cell r="A7704" t="str">
            <v>Great Britain</v>
          </cell>
          <cell r="B7704" t="str">
            <v>GB</v>
          </cell>
          <cell r="C7704" t="str">
            <v>Biogas</v>
          </cell>
          <cell r="D7704" t="str">
            <v>2026</v>
          </cell>
          <cell r="E7704">
            <v>4500</v>
          </cell>
        </row>
        <row r="7705">
          <cell r="A7705" t="str">
            <v>Great Britain</v>
          </cell>
          <cell r="B7705" t="str">
            <v>GB</v>
          </cell>
          <cell r="C7705" t="str">
            <v>Biogas</v>
          </cell>
          <cell r="D7705" t="str">
            <v>2027</v>
          </cell>
          <cell r="E7705">
            <v>4500</v>
          </cell>
        </row>
        <row r="7706">
          <cell r="A7706" t="str">
            <v>Great Britain</v>
          </cell>
          <cell r="B7706" t="str">
            <v>GB</v>
          </cell>
          <cell r="C7706" t="str">
            <v>Biogas</v>
          </cell>
          <cell r="D7706" t="str">
            <v>2028</v>
          </cell>
          <cell r="E7706">
            <v>4500</v>
          </cell>
        </row>
        <row r="7707">
          <cell r="A7707" t="str">
            <v>Great Britain</v>
          </cell>
          <cell r="B7707" t="str">
            <v>GB</v>
          </cell>
          <cell r="C7707" t="str">
            <v>Biogas</v>
          </cell>
          <cell r="D7707" t="str">
            <v>2029</v>
          </cell>
          <cell r="E7707">
            <v>4500</v>
          </cell>
        </row>
        <row r="7708">
          <cell r="A7708" t="str">
            <v>Great Britain</v>
          </cell>
          <cell r="B7708" t="str">
            <v>GB</v>
          </cell>
          <cell r="C7708" t="str">
            <v>Biogas</v>
          </cell>
          <cell r="D7708" t="str">
            <v>2030</v>
          </cell>
          <cell r="E7708">
            <v>4500</v>
          </cell>
        </row>
        <row r="7709">
          <cell r="A7709" t="str">
            <v>Great Britain</v>
          </cell>
          <cell r="B7709" t="str">
            <v>GB</v>
          </cell>
          <cell r="C7709" t="str">
            <v>Biogas</v>
          </cell>
          <cell r="D7709" t="str">
            <v>2031</v>
          </cell>
          <cell r="E7709">
            <v>4500</v>
          </cell>
        </row>
        <row r="7710">
          <cell r="A7710" t="str">
            <v>Great Britain</v>
          </cell>
          <cell r="B7710" t="str">
            <v>GB</v>
          </cell>
          <cell r="C7710" t="str">
            <v>Biogas</v>
          </cell>
          <cell r="D7710" t="str">
            <v>2032</v>
          </cell>
          <cell r="E7710">
            <v>4500</v>
          </cell>
        </row>
        <row r="7711">
          <cell r="A7711" t="str">
            <v>Great Britain</v>
          </cell>
          <cell r="B7711" t="str">
            <v>GB</v>
          </cell>
          <cell r="C7711" t="str">
            <v>Biogas</v>
          </cell>
          <cell r="D7711" t="str">
            <v>2033</v>
          </cell>
          <cell r="E7711">
            <v>4500</v>
          </cell>
        </row>
        <row r="7712">
          <cell r="A7712" t="str">
            <v>Great Britain</v>
          </cell>
          <cell r="B7712" t="str">
            <v>GB</v>
          </cell>
          <cell r="C7712" t="str">
            <v>Biogas</v>
          </cell>
          <cell r="D7712" t="str">
            <v>2034</v>
          </cell>
          <cell r="E7712">
            <v>4500</v>
          </cell>
        </row>
        <row r="7713">
          <cell r="A7713" t="str">
            <v>Great Britain</v>
          </cell>
          <cell r="B7713" t="str">
            <v>GB</v>
          </cell>
          <cell r="C7713" t="str">
            <v>Biogas</v>
          </cell>
          <cell r="D7713" t="str">
            <v>2035</v>
          </cell>
          <cell r="E7713">
            <v>4500</v>
          </cell>
        </row>
        <row r="7714">
          <cell r="A7714" t="str">
            <v>Great Britain</v>
          </cell>
          <cell r="B7714" t="str">
            <v>GB</v>
          </cell>
          <cell r="C7714" t="str">
            <v>Biogas</v>
          </cell>
          <cell r="D7714" t="str">
            <v>2036</v>
          </cell>
          <cell r="E7714">
            <v>4500</v>
          </cell>
        </row>
        <row r="7715">
          <cell r="A7715" t="str">
            <v>Great Britain</v>
          </cell>
          <cell r="B7715" t="str">
            <v>GB</v>
          </cell>
          <cell r="C7715" t="str">
            <v>Biogas</v>
          </cell>
          <cell r="D7715" t="str">
            <v>2037</v>
          </cell>
          <cell r="E7715">
            <v>4500</v>
          </cell>
        </row>
        <row r="7716">
          <cell r="A7716" t="str">
            <v>Great Britain</v>
          </cell>
          <cell r="B7716" t="str">
            <v>GB</v>
          </cell>
          <cell r="C7716" t="str">
            <v>Biogas</v>
          </cell>
          <cell r="D7716" t="str">
            <v>2038</v>
          </cell>
          <cell r="E7716">
            <v>4500</v>
          </cell>
        </row>
        <row r="7717">
          <cell r="A7717" t="str">
            <v>Great Britain</v>
          </cell>
          <cell r="B7717" t="str">
            <v>GB</v>
          </cell>
          <cell r="C7717" t="str">
            <v>Biogas</v>
          </cell>
          <cell r="D7717" t="str">
            <v>2039</v>
          </cell>
          <cell r="E7717">
            <v>4500</v>
          </cell>
        </row>
        <row r="7718">
          <cell r="A7718" t="str">
            <v>Great Britain</v>
          </cell>
          <cell r="B7718" t="str">
            <v>GB</v>
          </cell>
          <cell r="C7718" t="str">
            <v>Biogas</v>
          </cell>
          <cell r="D7718" t="str">
            <v>2040</v>
          </cell>
          <cell r="E7718">
            <v>4500</v>
          </cell>
        </row>
        <row r="7719">
          <cell r="A7719" t="str">
            <v>Great Britain</v>
          </cell>
          <cell r="B7719" t="str">
            <v>GB</v>
          </cell>
          <cell r="C7719" t="str">
            <v>Biogas</v>
          </cell>
          <cell r="D7719" t="str">
            <v>2041</v>
          </cell>
          <cell r="E7719">
            <v>4500</v>
          </cell>
        </row>
        <row r="7720">
          <cell r="A7720" t="str">
            <v>Great Britain</v>
          </cell>
          <cell r="B7720" t="str">
            <v>GB</v>
          </cell>
          <cell r="C7720" t="str">
            <v>Biogas</v>
          </cell>
          <cell r="D7720" t="str">
            <v>2042</v>
          </cell>
          <cell r="E7720">
            <v>4500</v>
          </cell>
        </row>
        <row r="7721">
          <cell r="A7721" t="str">
            <v>Great Britain</v>
          </cell>
          <cell r="B7721" t="str">
            <v>GB</v>
          </cell>
          <cell r="C7721" t="str">
            <v>Biogas</v>
          </cell>
          <cell r="D7721" t="str">
            <v>2043</v>
          </cell>
          <cell r="E7721">
            <v>4500</v>
          </cell>
        </row>
        <row r="7722">
          <cell r="A7722" t="str">
            <v>Great Britain</v>
          </cell>
          <cell r="B7722" t="str">
            <v>GB</v>
          </cell>
          <cell r="C7722" t="str">
            <v>Biogas</v>
          </cell>
          <cell r="D7722" t="str">
            <v>2044</v>
          </cell>
          <cell r="E7722">
            <v>4500</v>
          </cell>
        </row>
        <row r="7723">
          <cell r="A7723" t="str">
            <v>Great Britain</v>
          </cell>
          <cell r="B7723" t="str">
            <v>GB</v>
          </cell>
          <cell r="C7723" t="str">
            <v>Biogas</v>
          </cell>
          <cell r="D7723" t="str">
            <v>2045</v>
          </cell>
          <cell r="E7723">
            <v>4500</v>
          </cell>
        </row>
        <row r="7724">
          <cell r="A7724" t="str">
            <v>Great Britain</v>
          </cell>
          <cell r="B7724" t="str">
            <v>GB</v>
          </cell>
          <cell r="C7724" t="str">
            <v>Biogas</v>
          </cell>
          <cell r="D7724" t="str">
            <v>2046</v>
          </cell>
          <cell r="E7724">
            <v>4500</v>
          </cell>
        </row>
        <row r="7725">
          <cell r="A7725" t="str">
            <v>Great Britain</v>
          </cell>
          <cell r="B7725" t="str">
            <v>GB</v>
          </cell>
          <cell r="C7725" t="str">
            <v>Biogas</v>
          </cell>
          <cell r="D7725" t="str">
            <v>2047</v>
          </cell>
          <cell r="E7725">
            <v>4500</v>
          </cell>
        </row>
        <row r="7726">
          <cell r="A7726" t="str">
            <v>Great Britain</v>
          </cell>
          <cell r="B7726" t="str">
            <v>GB</v>
          </cell>
          <cell r="C7726" t="str">
            <v>Biogas</v>
          </cell>
          <cell r="D7726" t="str">
            <v>2048</v>
          </cell>
          <cell r="E7726">
            <v>4500</v>
          </cell>
        </row>
        <row r="7727">
          <cell r="A7727" t="str">
            <v>Great Britain</v>
          </cell>
          <cell r="B7727" t="str">
            <v>GB</v>
          </cell>
          <cell r="C7727" t="str">
            <v>Biogas</v>
          </cell>
          <cell r="D7727" t="str">
            <v>2049</v>
          </cell>
          <cell r="E7727">
            <v>4500</v>
          </cell>
        </row>
        <row r="7728">
          <cell r="A7728" t="str">
            <v>Great Britain</v>
          </cell>
          <cell r="B7728" t="str">
            <v>GB</v>
          </cell>
          <cell r="C7728" t="str">
            <v>Biogas</v>
          </cell>
          <cell r="D7728" t="str">
            <v>2050</v>
          </cell>
          <cell r="E7728">
            <v>4500</v>
          </cell>
        </row>
        <row r="7729">
          <cell r="A7729" t="str">
            <v>Greece</v>
          </cell>
          <cell r="B7729" t="str">
            <v>GR</v>
          </cell>
          <cell r="C7729" t="str">
            <v>Biogas</v>
          </cell>
          <cell r="D7729" t="str">
            <v>2018</v>
          </cell>
          <cell r="E7729">
            <v>4500</v>
          </cell>
        </row>
        <row r="7730">
          <cell r="A7730" t="str">
            <v>Greece</v>
          </cell>
          <cell r="B7730" t="str">
            <v>GR</v>
          </cell>
          <cell r="C7730" t="str">
            <v>Biogas</v>
          </cell>
          <cell r="D7730" t="str">
            <v>2019</v>
          </cell>
          <cell r="E7730">
            <v>4500</v>
          </cell>
        </row>
        <row r="7731">
          <cell r="A7731" t="str">
            <v>Greece</v>
          </cell>
          <cell r="B7731" t="str">
            <v>GR</v>
          </cell>
          <cell r="C7731" t="str">
            <v>Biogas</v>
          </cell>
          <cell r="D7731" t="str">
            <v>2020</v>
          </cell>
          <cell r="E7731">
            <v>4500</v>
          </cell>
        </row>
        <row r="7732">
          <cell r="A7732" t="str">
            <v>Greece</v>
          </cell>
          <cell r="B7732" t="str">
            <v>GR</v>
          </cell>
          <cell r="C7732" t="str">
            <v>Biogas</v>
          </cell>
          <cell r="D7732" t="str">
            <v>2021</v>
          </cell>
          <cell r="E7732">
            <v>4500</v>
          </cell>
        </row>
        <row r="7733">
          <cell r="A7733" t="str">
            <v>Greece</v>
          </cell>
          <cell r="B7733" t="str">
            <v>GR</v>
          </cell>
          <cell r="C7733" t="str">
            <v>Biogas</v>
          </cell>
          <cell r="D7733" t="str">
            <v>2022</v>
          </cell>
          <cell r="E7733">
            <v>4500</v>
          </cell>
        </row>
        <row r="7734">
          <cell r="A7734" t="str">
            <v>Greece</v>
          </cell>
          <cell r="B7734" t="str">
            <v>GR</v>
          </cell>
          <cell r="C7734" t="str">
            <v>Biogas</v>
          </cell>
          <cell r="D7734" t="str">
            <v>2023</v>
          </cell>
          <cell r="E7734">
            <v>4500</v>
          </cell>
        </row>
        <row r="7735">
          <cell r="A7735" t="str">
            <v>Greece</v>
          </cell>
          <cell r="B7735" t="str">
            <v>GR</v>
          </cell>
          <cell r="C7735" t="str">
            <v>Biogas</v>
          </cell>
          <cell r="D7735" t="str">
            <v>2024</v>
          </cell>
          <cell r="E7735">
            <v>4500</v>
          </cell>
        </row>
        <row r="7736">
          <cell r="A7736" t="str">
            <v>Greece</v>
          </cell>
          <cell r="B7736" t="str">
            <v>GR</v>
          </cell>
          <cell r="C7736" t="str">
            <v>Biogas</v>
          </cell>
          <cell r="D7736" t="str">
            <v>2025</v>
          </cell>
          <cell r="E7736">
            <v>4500</v>
          </cell>
        </row>
        <row r="7737">
          <cell r="A7737" t="str">
            <v>Greece</v>
          </cell>
          <cell r="B7737" t="str">
            <v>GR</v>
          </cell>
          <cell r="C7737" t="str">
            <v>Biogas</v>
          </cell>
          <cell r="D7737" t="str">
            <v>2026</v>
          </cell>
          <cell r="E7737">
            <v>4500</v>
          </cell>
        </row>
        <row r="7738">
          <cell r="A7738" t="str">
            <v>Greece</v>
          </cell>
          <cell r="B7738" t="str">
            <v>GR</v>
          </cell>
          <cell r="C7738" t="str">
            <v>Biogas</v>
          </cell>
          <cell r="D7738" t="str">
            <v>2027</v>
          </cell>
          <cell r="E7738">
            <v>4500</v>
          </cell>
        </row>
        <row r="7739">
          <cell r="A7739" t="str">
            <v>Greece</v>
          </cell>
          <cell r="B7739" t="str">
            <v>GR</v>
          </cell>
          <cell r="C7739" t="str">
            <v>Biogas</v>
          </cell>
          <cell r="D7739" t="str">
            <v>2028</v>
          </cell>
          <cell r="E7739">
            <v>4500</v>
          </cell>
        </row>
        <row r="7740">
          <cell r="A7740" t="str">
            <v>Greece</v>
          </cell>
          <cell r="B7740" t="str">
            <v>GR</v>
          </cell>
          <cell r="C7740" t="str">
            <v>Biogas</v>
          </cell>
          <cell r="D7740" t="str">
            <v>2029</v>
          </cell>
          <cell r="E7740">
            <v>4500</v>
          </cell>
        </row>
        <row r="7741">
          <cell r="A7741" t="str">
            <v>Greece</v>
          </cell>
          <cell r="B7741" t="str">
            <v>GR</v>
          </cell>
          <cell r="C7741" t="str">
            <v>Biogas</v>
          </cell>
          <cell r="D7741" t="str">
            <v>2030</v>
          </cell>
          <cell r="E7741">
            <v>4500</v>
          </cell>
        </row>
        <row r="7742">
          <cell r="A7742" t="str">
            <v>Greece</v>
          </cell>
          <cell r="B7742" t="str">
            <v>GR</v>
          </cell>
          <cell r="C7742" t="str">
            <v>Biogas</v>
          </cell>
          <cell r="D7742" t="str">
            <v>2031</v>
          </cell>
          <cell r="E7742">
            <v>4500</v>
          </cell>
        </row>
        <row r="7743">
          <cell r="A7743" t="str">
            <v>Greece</v>
          </cell>
          <cell r="B7743" t="str">
            <v>GR</v>
          </cell>
          <cell r="C7743" t="str">
            <v>Biogas</v>
          </cell>
          <cell r="D7743" t="str">
            <v>2032</v>
          </cell>
          <cell r="E7743">
            <v>4500</v>
          </cell>
        </row>
        <row r="7744">
          <cell r="A7744" t="str">
            <v>Greece</v>
          </cell>
          <cell r="B7744" t="str">
            <v>GR</v>
          </cell>
          <cell r="C7744" t="str">
            <v>Biogas</v>
          </cell>
          <cell r="D7744" t="str">
            <v>2033</v>
          </cell>
          <cell r="E7744">
            <v>4500</v>
          </cell>
        </row>
        <row r="7745">
          <cell r="A7745" t="str">
            <v>Greece</v>
          </cell>
          <cell r="B7745" t="str">
            <v>GR</v>
          </cell>
          <cell r="C7745" t="str">
            <v>Biogas</v>
          </cell>
          <cell r="D7745" t="str">
            <v>2034</v>
          </cell>
          <cell r="E7745">
            <v>4500</v>
          </cell>
        </row>
        <row r="7746">
          <cell r="A7746" t="str">
            <v>Greece</v>
          </cell>
          <cell r="B7746" t="str">
            <v>GR</v>
          </cell>
          <cell r="C7746" t="str">
            <v>Biogas</v>
          </cell>
          <cell r="D7746" t="str">
            <v>2035</v>
          </cell>
          <cell r="E7746">
            <v>4500</v>
          </cell>
        </row>
        <row r="7747">
          <cell r="A7747" t="str">
            <v>Greece</v>
          </cell>
          <cell r="B7747" t="str">
            <v>GR</v>
          </cell>
          <cell r="C7747" t="str">
            <v>Biogas</v>
          </cell>
          <cell r="D7747" t="str">
            <v>2036</v>
          </cell>
          <cell r="E7747">
            <v>4500</v>
          </cell>
        </row>
        <row r="7748">
          <cell r="A7748" t="str">
            <v>Greece</v>
          </cell>
          <cell r="B7748" t="str">
            <v>GR</v>
          </cell>
          <cell r="C7748" t="str">
            <v>Biogas</v>
          </cell>
          <cell r="D7748" t="str">
            <v>2037</v>
          </cell>
          <cell r="E7748">
            <v>4500</v>
          </cell>
        </row>
        <row r="7749">
          <cell r="A7749" t="str">
            <v>Greece</v>
          </cell>
          <cell r="B7749" t="str">
            <v>GR</v>
          </cell>
          <cell r="C7749" t="str">
            <v>Biogas</v>
          </cell>
          <cell r="D7749" t="str">
            <v>2038</v>
          </cell>
          <cell r="E7749">
            <v>4500</v>
          </cell>
        </row>
        <row r="7750">
          <cell r="A7750" t="str">
            <v>Greece</v>
          </cell>
          <cell r="B7750" t="str">
            <v>GR</v>
          </cell>
          <cell r="C7750" t="str">
            <v>Biogas</v>
          </cell>
          <cell r="D7750" t="str">
            <v>2039</v>
          </cell>
          <cell r="E7750">
            <v>4500</v>
          </cell>
        </row>
        <row r="7751">
          <cell r="A7751" t="str">
            <v>Greece</v>
          </cell>
          <cell r="B7751" t="str">
            <v>GR</v>
          </cell>
          <cell r="C7751" t="str">
            <v>Biogas</v>
          </cell>
          <cell r="D7751" t="str">
            <v>2040</v>
          </cell>
          <cell r="E7751">
            <v>4500</v>
          </cell>
        </row>
        <row r="7752">
          <cell r="A7752" t="str">
            <v>Greece</v>
          </cell>
          <cell r="B7752" t="str">
            <v>GR</v>
          </cell>
          <cell r="C7752" t="str">
            <v>Biogas</v>
          </cell>
          <cell r="D7752" t="str">
            <v>2041</v>
          </cell>
          <cell r="E7752">
            <v>4500</v>
          </cell>
        </row>
        <row r="7753">
          <cell r="A7753" t="str">
            <v>Greece</v>
          </cell>
          <cell r="B7753" t="str">
            <v>GR</v>
          </cell>
          <cell r="C7753" t="str">
            <v>Biogas</v>
          </cell>
          <cell r="D7753" t="str">
            <v>2042</v>
          </cell>
          <cell r="E7753">
            <v>4500</v>
          </cell>
        </row>
        <row r="7754">
          <cell r="A7754" t="str">
            <v>Greece</v>
          </cell>
          <cell r="B7754" t="str">
            <v>GR</v>
          </cell>
          <cell r="C7754" t="str">
            <v>Biogas</v>
          </cell>
          <cell r="D7754" t="str">
            <v>2043</v>
          </cell>
          <cell r="E7754">
            <v>4500</v>
          </cell>
        </row>
        <row r="7755">
          <cell r="A7755" t="str">
            <v>Greece</v>
          </cell>
          <cell r="B7755" t="str">
            <v>GR</v>
          </cell>
          <cell r="C7755" t="str">
            <v>Biogas</v>
          </cell>
          <cell r="D7755" t="str">
            <v>2044</v>
          </cell>
          <cell r="E7755">
            <v>4500</v>
          </cell>
        </row>
        <row r="7756">
          <cell r="A7756" t="str">
            <v>Greece</v>
          </cell>
          <cell r="B7756" t="str">
            <v>GR</v>
          </cell>
          <cell r="C7756" t="str">
            <v>Biogas</v>
          </cell>
          <cell r="D7756" t="str">
            <v>2045</v>
          </cell>
          <cell r="E7756">
            <v>4500</v>
          </cell>
        </row>
        <row r="7757">
          <cell r="A7757" t="str">
            <v>Greece</v>
          </cell>
          <cell r="B7757" t="str">
            <v>GR</v>
          </cell>
          <cell r="C7757" t="str">
            <v>Biogas</v>
          </cell>
          <cell r="D7757" t="str">
            <v>2046</v>
          </cell>
          <cell r="E7757">
            <v>4500</v>
          </cell>
        </row>
        <row r="7758">
          <cell r="A7758" t="str">
            <v>Greece</v>
          </cell>
          <cell r="B7758" t="str">
            <v>GR</v>
          </cell>
          <cell r="C7758" t="str">
            <v>Biogas</v>
          </cell>
          <cell r="D7758" t="str">
            <v>2047</v>
          </cell>
          <cell r="E7758">
            <v>4500</v>
          </cell>
        </row>
        <row r="7759">
          <cell r="A7759" t="str">
            <v>Greece</v>
          </cell>
          <cell r="B7759" t="str">
            <v>GR</v>
          </cell>
          <cell r="C7759" t="str">
            <v>Biogas</v>
          </cell>
          <cell r="D7759" t="str">
            <v>2048</v>
          </cell>
          <cell r="E7759">
            <v>4500</v>
          </cell>
        </row>
        <row r="7760">
          <cell r="A7760" t="str">
            <v>Greece</v>
          </cell>
          <cell r="B7760" t="str">
            <v>GR</v>
          </cell>
          <cell r="C7760" t="str">
            <v>Biogas</v>
          </cell>
          <cell r="D7760" t="str">
            <v>2049</v>
          </cell>
          <cell r="E7760">
            <v>4500</v>
          </cell>
        </row>
        <row r="7761">
          <cell r="A7761" t="str">
            <v>Greece</v>
          </cell>
          <cell r="B7761" t="str">
            <v>GR</v>
          </cell>
          <cell r="C7761" t="str">
            <v>Biogas</v>
          </cell>
          <cell r="D7761" t="str">
            <v>2050</v>
          </cell>
          <cell r="E7761">
            <v>4500</v>
          </cell>
        </row>
        <row r="7762">
          <cell r="A7762" t="str">
            <v>Croatia</v>
          </cell>
          <cell r="B7762" t="str">
            <v>HR</v>
          </cell>
          <cell r="C7762" t="str">
            <v>Biogas</v>
          </cell>
          <cell r="D7762" t="str">
            <v>2018</v>
          </cell>
          <cell r="E7762">
            <v>4500</v>
          </cell>
        </row>
        <row r="7763">
          <cell r="A7763" t="str">
            <v>Croatia</v>
          </cell>
          <cell r="B7763" t="str">
            <v>HR</v>
          </cell>
          <cell r="C7763" t="str">
            <v>Biogas</v>
          </cell>
          <cell r="D7763" t="str">
            <v>2019</v>
          </cell>
          <cell r="E7763">
            <v>4500</v>
          </cell>
        </row>
        <row r="7764">
          <cell r="A7764" t="str">
            <v>Croatia</v>
          </cell>
          <cell r="B7764" t="str">
            <v>HR</v>
          </cell>
          <cell r="C7764" t="str">
            <v>Biogas</v>
          </cell>
          <cell r="D7764" t="str">
            <v>2020</v>
          </cell>
          <cell r="E7764">
            <v>4500</v>
          </cell>
        </row>
        <row r="7765">
          <cell r="A7765" t="str">
            <v>Croatia</v>
          </cell>
          <cell r="B7765" t="str">
            <v>HR</v>
          </cell>
          <cell r="C7765" t="str">
            <v>Biogas</v>
          </cell>
          <cell r="D7765" t="str">
            <v>2021</v>
          </cell>
          <cell r="E7765">
            <v>4500</v>
          </cell>
        </row>
        <row r="7766">
          <cell r="A7766" t="str">
            <v>Croatia</v>
          </cell>
          <cell r="B7766" t="str">
            <v>HR</v>
          </cell>
          <cell r="C7766" t="str">
            <v>Biogas</v>
          </cell>
          <cell r="D7766" t="str">
            <v>2022</v>
          </cell>
          <cell r="E7766">
            <v>4500</v>
          </cell>
        </row>
        <row r="7767">
          <cell r="A7767" t="str">
            <v>Croatia</v>
          </cell>
          <cell r="B7767" t="str">
            <v>HR</v>
          </cell>
          <cell r="C7767" t="str">
            <v>Biogas</v>
          </cell>
          <cell r="D7767" t="str">
            <v>2023</v>
          </cell>
          <cell r="E7767">
            <v>4500</v>
          </cell>
        </row>
        <row r="7768">
          <cell r="A7768" t="str">
            <v>Croatia</v>
          </cell>
          <cell r="B7768" t="str">
            <v>HR</v>
          </cell>
          <cell r="C7768" t="str">
            <v>Biogas</v>
          </cell>
          <cell r="D7768" t="str">
            <v>2024</v>
          </cell>
          <cell r="E7768">
            <v>4500</v>
          </cell>
        </row>
        <row r="7769">
          <cell r="A7769" t="str">
            <v>Croatia</v>
          </cell>
          <cell r="B7769" t="str">
            <v>HR</v>
          </cell>
          <cell r="C7769" t="str">
            <v>Biogas</v>
          </cell>
          <cell r="D7769" t="str">
            <v>2025</v>
          </cell>
          <cell r="E7769">
            <v>4500</v>
          </cell>
        </row>
        <row r="7770">
          <cell r="A7770" t="str">
            <v>Croatia</v>
          </cell>
          <cell r="B7770" t="str">
            <v>HR</v>
          </cell>
          <cell r="C7770" t="str">
            <v>Biogas</v>
          </cell>
          <cell r="D7770" t="str">
            <v>2026</v>
          </cell>
          <cell r="E7770">
            <v>4500</v>
          </cell>
        </row>
        <row r="7771">
          <cell r="A7771" t="str">
            <v>Croatia</v>
          </cell>
          <cell r="B7771" t="str">
            <v>HR</v>
          </cell>
          <cell r="C7771" t="str">
            <v>Biogas</v>
          </cell>
          <cell r="D7771" t="str">
            <v>2027</v>
          </cell>
          <cell r="E7771">
            <v>4500</v>
          </cell>
        </row>
        <row r="7772">
          <cell r="A7772" t="str">
            <v>Croatia</v>
          </cell>
          <cell r="B7772" t="str">
            <v>HR</v>
          </cell>
          <cell r="C7772" t="str">
            <v>Biogas</v>
          </cell>
          <cell r="D7772" t="str">
            <v>2028</v>
          </cell>
          <cell r="E7772">
            <v>4500</v>
          </cell>
        </row>
        <row r="7773">
          <cell r="A7773" t="str">
            <v>Croatia</v>
          </cell>
          <cell r="B7773" t="str">
            <v>HR</v>
          </cell>
          <cell r="C7773" t="str">
            <v>Biogas</v>
          </cell>
          <cell r="D7773" t="str">
            <v>2029</v>
          </cell>
          <cell r="E7773">
            <v>4500</v>
          </cell>
        </row>
        <row r="7774">
          <cell r="A7774" t="str">
            <v>Croatia</v>
          </cell>
          <cell r="B7774" t="str">
            <v>HR</v>
          </cell>
          <cell r="C7774" t="str">
            <v>Biogas</v>
          </cell>
          <cell r="D7774" t="str">
            <v>2030</v>
          </cell>
          <cell r="E7774">
            <v>4500</v>
          </cell>
        </row>
        <row r="7775">
          <cell r="A7775" t="str">
            <v>Croatia</v>
          </cell>
          <cell r="B7775" t="str">
            <v>HR</v>
          </cell>
          <cell r="C7775" t="str">
            <v>Biogas</v>
          </cell>
          <cell r="D7775" t="str">
            <v>2031</v>
          </cell>
          <cell r="E7775">
            <v>4500</v>
          </cell>
        </row>
        <row r="7776">
          <cell r="A7776" t="str">
            <v>Croatia</v>
          </cell>
          <cell r="B7776" t="str">
            <v>HR</v>
          </cell>
          <cell r="C7776" t="str">
            <v>Biogas</v>
          </cell>
          <cell r="D7776" t="str">
            <v>2032</v>
          </cell>
          <cell r="E7776">
            <v>4500</v>
          </cell>
        </row>
        <row r="7777">
          <cell r="A7777" t="str">
            <v>Croatia</v>
          </cell>
          <cell r="B7777" t="str">
            <v>HR</v>
          </cell>
          <cell r="C7777" t="str">
            <v>Biogas</v>
          </cell>
          <cell r="D7777" t="str">
            <v>2033</v>
          </cell>
          <cell r="E7777">
            <v>4500</v>
          </cell>
        </row>
        <row r="7778">
          <cell r="A7778" t="str">
            <v>Croatia</v>
          </cell>
          <cell r="B7778" t="str">
            <v>HR</v>
          </cell>
          <cell r="C7778" t="str">
            <v>Biogas</v>
          </cell>
          <cell r="D7778" t="str">
            <v>2034</v>
          </cell>
          <cell r="E7778">
            <v>4500</v>
          </cell>
        </row>
        <row r="7779">
          <cell r="A7779" t="str">
            <v>Croatia</v>
          </cell>
          <cell r="B7779" t="str">
            <v>HR</v>
          </cell>
          <cell r="C7779" t="str">
            <v>Biogas</v>
          </cell>
          <cell r="D7779" t="str">
            <v>2035</v>
          </cell>
          <cell r="E7779">
            <v>4500</v>
          </cell>
        </row>
        <row r="7780">
          <cell r="A7780" t="str">
            <v>Croatia</v>
          </cell>
          <cell r="B7780" t="str">
            <v>HR</v>
          </cell>
          <cell r="C7780" t="str">
            <v>Biogas</v>
          </cell>
          <cell r="D7780" t="str">
            <v>2036</v>
          </cell>
          <cell r="E7780">
            <v>4500</v>
          </cell>
        </row>
        <row r="7781">
          <cell r="A7781" t="str">
            <v>Croatia</v>
          </cell>
          <cell r="B7781" t="str">
            <v>HR</v>
          </cell>
          <cell r="C7781" t="str">
            <v>Biogas</v>
          </cell>
          <cell r="D7781" t="str">
            <v>2037</v>
          </cell>
          <cell r="E7781">
            <v>4500</v>
          </cell>
        </row>
        <row r="7782">
          <cell r="A7782" t="str">
            <v>Croatia</v>
          </cell>
          <cell r="B7782" t="str">
            <v>HR</v>
          </cell>
          <cell r="C7782" t="str">
            <v>Biogas</v>
          </cell>
          <cell r="D7782" t="str">
            <v>2038</v>
          </cell>
          <cell r="E7782">
            <v>4500</v>
          </cell>
        </row>
        <row r="7783">
          <cell r="A7783" t="str">
            <v>Croatia</v>
          </cell>
          <cell r="B7783" t="str">
            <v>HR</v>
          </cell>
          <cell r="C7783" t="str">
            <v>Biogas</v>
          </cell>
          <cell r="D7783" t="str">
            <v>2039</v>
          </cell>
          <cell r="E7783">
            <v>4500</v>
          </cell>
        </row>
        <row r="7784">
          <cell r="A7784" t="str">
            <v>Croatia</v>
          </cell>
          <cell r="B7784" t="str">
            <v>HR</v>
          </cell>
          <cell r="C7784" t="str">
            <v>Biogas</v>
          </cell>
          <cell r="D7784" t="str">
            <v>2040</v>
          </cell>
          <cell r="E7784">
            <v>4500</v>
          </cell>
        </row>
        <row r="7785">
          <cell r="A7785" t="str">
            <v>Croatia</v>
          </cell>
          <cell r="B7785" t="str">
            <v>HR</v>
          </cell>
          <cell r="C7785" t="str">
            <v>Biogas</v>
          </cell>
          <cell r="D7785" t="str">
            <v>2041</v>
          </cell>
          <cell r="E7785">
            <v>4500</v>
          </cell>
        </row>
        <row r="7786">
          <cell r="A7786" t="str">
            <v>Croatia</v>
          </cell>
          <cell r="B7786" t="str">
            <v>HR</v>
          </cell>
          <cell r="C7786" t="str">
            <v>Biogas</v>
          </cell>
          <cell r="D7786" t="str">
            <v>2042</v>
          </cell>
          <cell r="E7786">
            <v>4500</v>
          </cell>
        </row>
        <row r="7787">
          <cell r="A7787" t="str">
            <v>Croatia</v>
          </cell>
          <cell r="B7787" t="str">
            <v>HR</v>
          </cell>
          <cell r="C7787" t="str">
            <v>Biogas</v>
          </cell>
          <cell r="D7787" t="str">
            <v>2043</v>
          </cell>
          <cell r="E7787">
            <v>4500</v>
          </cell>
        </row>
        <row r="7788">
          <cell r="A7788" t="str">
            <v>Croatia</v>
          </cell>
          <cell r="B7788" t="str">
            <v>HR</v>
          </cell>
          <cell r="C7788" t="str">
            <v>Biogas</v>
          </cell>
          <cell r="D7788" t="str">
            <v>2044</v>
          </cell>
          <cell r="E7788">
            <v>4500</v>
          </cell>
        </row>
        <row r="7789">
          <cell r="A7789" t="str">
            <v>Croatia</v>
          </cell>
          <cell r="B7789" t="str">
            <v>HR</v>
          </cell>
          <cell r="C7789" t="str">
            <v>Biogas</v>
          </cell>
          <cell r="D7789" t="str">
            <v>2045</v>
          </cell>
          <cell r="E7789">
            <v>4500</v>
          </cell>
        </row>
        <row r="7790">
          <cell r="A7790" t="str">
            <v>Croatia</v>
          </cell>
          <cell r="B7790" t="str">
            <v>HR</v>
          </cell>
          <cell r="C7790" t="str">
            <v>Biogas</v>
          </cell>
          <cell r="D7790" t="str">
            <v>2046</v>
          </cell>
          <cell r="E7790">
            <v>4500</v>
          </cell>
        </row>
        <row r="7791">
          <cell r="A7791" t="str">
            <v>Croatia</v>
          </cell>
          <cell r="B7791" t="str">
            <v>HR</v>
          </cell>
          <cell r="C7791" t="str">
            <v>Biogas</v>
          </cell>
          <cell r="D7791" t="str">
            <v>2047</v>
          </cell>
          <cell r="E7791">
            <v>4500</v>
          </cell>
        </row>
        <row r="7792">
          <cell r="A7792" t="str">
            <v>Croatia</v>
          </cell>
          <cell r="B7792" t="str">
            <v>HR</v>
          </cell>
          <cell r="C7792" t="str">
            <v>Biogas</v>
          </cell>
          <cell r="D7792" t="str">
            <v>2048</v>
          </cell>
          <cell r="E7792">
            <v>4500</v>
          </cell>
        </row>
        <row r="7793">
          <cell r="A7793" t="str">
            <v>Croatia</v>
          </cell>
          <cell r="B7793" t="str">
            <v>HR</v>
          </cell>
          <cell r="C7793" t="str">
            <v>Biogas</v>
          </cell>
          <cell r="D7793" t="str">
            <v>2049</v>
          </cell>
          <cell r="E7793">
            <v>4500</v>
          </cell>
        </row>
        <row r="7794">
          <cell r="A7794" t="str">
            <v>Croatia</v>
          </cell>
          <cell r="B7794" t="str">
            <v>HR</v>
          </cell>
          <cell r="C7794" t="str">
            <v>Biogas</v>
          </cell>
          <cell r="D7794" t="str">
            <v>2050</v>
          </cell>
          <cell r="E7794">
            <v>4500</v>
          </cell>
        </row>
        <row r="7795">
          <cell r="A7795" t="str">
            <v>Hungary</v>
          </cell>
          <cell r="B7795" t="str">
            <v>HU</v>
          </cell>
          <cell r="C7795" t="str">
            <v>Biogas</v>
          </cell>
          <cell r="D7795" t="str">
            <v>2018</v>
          </cell>
          <cell r="E7795">
            <v>4500</v>
          </cell>
        </row>
        <row r="7796">
          <cell r="A7796" t="str">
            <v>Hungary</v>
          </cell>
          <cell r="B7796" t="str">
            <v>HU</v>
          </cell>
          <cell r="C7796" t="str">
            <v>Biogas</v>
          </cell>
          <cell r="D7796" t="str">
            <v>2019</v>
          </cell>
          <cell r="E7796">
            <v>4500</v>
          </cell>
        </row>
        <row r="7797">
          <cell r="A7797" t="str">
            <v>Hungary</v>
          </cell>
          <cell r="B7797" t="str">
            <v>HU</v>
          </cell>
          <cell r="C7797" t="str">
            <v>Biogas</v>
          </cell>
          <cell r="D7797" t="str">
            <v>2020</v>
          </cell>
          <cell r="E7797">
            <v>4500</v>
          </cell>
        </row>
        <row r="7798">
          <cell r="A7798" t="str">
            <v>Hungary</v>
          </cell>
          <cell r="B7798" t="str">
            <v>HU</v>
          </cell>
          <cell r="C7798" t="str">
            <v>Biogas</v>
          </cell>
          <cell r="D7798" t="str">
            <v>2021</v>
          </cell>
          <cell r="E7798">
            <v>4500</v>
          </cell>
        </row>
        <row r="7799">
          <cell r="A7799" t="str">
            <v>Hungary</v>
          </cell>
          <cell r="B7799" t="str">
            <v>HU</v>
          </cell>
          <cell r="C7799" t="str">
            <v>Biogas</v>
          </cell>
          <cell r="D7799" t="str">
            <v>2022</v>
          </cell>
          <cell r="E7799">
            <v>4500</v>
          </cell>
        </row>
        <row r="7800">
          <cell r="A7800" t="str">
            <v>Hungary</v>
          </cell>
          <cell r="B7800" t="str">
            <v>HU</v>
          </cell>
          <cell r="C7800" t="str">
            <v>Biogas</v>
          </cell>
          <cell r="D7800" t="str">
            <v>2023</v>
          </cell>
          <cell r="E7800">
            <v>4500</v>
          </cell>
        </row>
        <row r="7801">
          <cell r="A7801" t="str">
            <v>Hungary</v>
          </cell>
          <cell r="B7801" t="str">
            <v>HU</v>
          </cell>
          <cell r="C7801" t="str">
            <v>Biogas</v>
          </cell>
          <cell r="D7801" t="str">
            <v>2024</v>
          </cell>
          <cell r="E7801">
            <v>4500</v>
          </cell>
        </row>
        <row r="7802">
          <cell r="A7802" t="str">
            <v>Hungary</v>
          </cell>
          <cell r="B7802" t="str">
            <v>HU</v>
          </cell>
          <cell r="C7802" t="str">
            <v>Biogas</v>
          </cell>
          <cell r="D7802" t="str">
            <v>2025</v>
          </cell>
          <cell r="E7802">
            <v>4500</v>
          </cell>
        </row>
        <row r="7803">
          <cell r="A7803" t="str">
            <v>Hungary</v>
          </cell>
          <cell r="B7803" t="str">
            <v>HU</v>
          </cell>
          <cell r="C7803" t="str">
            <v>Biogas</v>
          </cell>
          <cell r="D7803" t="str">
            <v>2026</v>
          </cell>
          <cell r="E7803">
            <v>4500</v>
          </cell>
        </row>
        <row r="7804">
          <cell r="A7804" t="str">
            <v>Hungary</v>
          </cell>
          <cell r="B7804" t="str">
            <v>HU</v>
          </cell>
          <cell r="C7804" t="str">
            <v>Biogas</v>
          </cell>
          <cell r="D7804" t="str">
            <v>2027</v>
          </cell>
          <cell r="E7804">
            <v>4500</v>
          </cell>
        </row>
        <row r="7805">
          <cell r="A7805" t="str">
            <v>Hungary</v>
          </cell>
          <cell r="B7805" t="str">
            <v>HU</v>
          </cell>
          <cell r="C7805" t="str">
            <v>Biogas</v>
          </cell>
          <cell r="D7805" t="str">
            <v>2028</v>
          </cell>
          <cell r="E7805">
            <v>4500</v>
          </cell>
        </row>
        <row r="7806">
          <cell r="A7806" t="str">
            <v>Hungary</v>
          </cell>
          <cell r="B7806" t="str">
            <v>HU</v>
          </cell>
          <cell r="C7806" t="str">
            <v>Biogas</v>
          </cell>
          <cell r="D7806" t="str">
            <v>2029</v>
          </cell>
          <cell r="E7806">
            <v>4500</v>
          </cell>
        </row>
        <row r="7807">
          <cell r="A7807" t="str">
            <v>Hungary</v>
          </cell>
          <cell r="B7807" t="str">
            <v>HU</v>
          </cell>
          <cell r="C7807" t="str">
            <v>Biogas</v>
          </cell>
          <cell r="D7807" t="str">
            <v>2030</v>
          </cell>
          <cell r="E7807">
            <v>4500</v>
          </cell>
        </row>
        <row r="7808">
          <cell r="A7808" t="str">
            <v>Hungary</v>
          </cell>
          <cell r="B7808" t="str">
            <v>HU</v>
          </cell>
          <cell r="C7808" t="str">
            <v>Biogas</v>
          </cell>
          <cell r="D7808" t="str">
            <v>2031</v>
          </cell>
          <cell r="E7808">
            <v>4500</v>
          </cell>
        </row>
        <row r="7809">
          <cell r="A7809" t="str">
            <v>Hungary</v>
          </cell>
          <cell r="B7809" t="str">
            <v>HU</v>
          </cell>
          <cell r="C7809" t="str">
            <v>Biogas</v>
          </cell>
          <cell r="D7809" t="str">
            <v>2032</v>
          </cell>
          <cell r="E7809">
            <v>4500</v>
          </cell>
        </row>
        <row r="7810">
          <cell r="A7810" t="str">
            <v>Hungary</v>
          </cell>
          <cell r="B7810" t="str">
            <v>HU</v>
          </cell>
          <cell r="C7810" t="str">
            <v>Biogas</v>
          </cell>
          <cell r="D7810" t="str">
            <v>2033</v>
          </cell>
          <cell r="E7810">
            <v>4500</v>
          </cell>
        </row>
        <row r="7811">
          <cell r="A7811" t="str">
            <v>Hungary</v>
          </cell>
          <cell r="B7811" t="str">
            <v>HU</v>
          </cell>
          <cell r="C7811" t="str">
            <v>Biogas</v>
          </cell>
          <cell r="D7811" t="str">
            <v>2034</v>
          </cell>
          <cell r="E7811">
            <v>4500</v>
          </cell>
        </row>
        <row r="7812">
          <cell r="A7812" t="str">
            <v>Hungary</v>
          </cell>
          <cell r="B7812" t="str">
            <v>HU</v>
          </cell>
          <cell r="C7812" t="str">
            <v>Biogas</v>
          </cell>
          <cell r="D7812" t="str">
            <v>2035</v>
          </cell>
          <cell r="E7812">
            <v>4500</v>
          </cell>
        </row>
        <row r="7813">
          <cell r="A7813" t="str">
            <v>Hungary</v>
          </cell>
          <cell r="B7813" t="str">
            <v>HU</v>
          </cell>
          <cell r="C7813" t="str">
            <v>Biogas</v>
          </cell>
          <cell r="D7813" t="str">
            <v>2036</v>
          </cell>
          <cell r="E7813">
            <v>4500</v>
          </cell>
        </row>
        <row r="7814">
          <cell r="A7814" t="str">
            <v>Hungary</v>
          </cell>
          <cell r="B7814" t="str">
            <v>HU</v>
          </cell>
          <cell r="C7814" t="str">
            <v>Biogas</v>
          </cell>
          <cell r="D7814" t="str">
            <v>2037</v>
          </cell>
          <cell r="E7814">
            <v>4500</v>
          </cell>
        </row>
        <row r="7815">
          <cell r="A7815" t="str">
            <v>Hungary</v>
          </cell>
          <cell r="B7815" t="str">
            <v>HU</v>
          </cell>
          <cell r="C7815" t="str">
            <v>Biogas</v>
          </cell>
          <cell r="D7815" t="str">
            <v>2038</v>
          </cell>
          <cell r="E7815">
            <v>4500</v>
          </cell>
        </row>
        <row r="7816">
          <cell r="A7816" t="str">
            <v>Hungary</v>
          </cell>
          <cell r="B7816" t="str">
            <v>HU</v>
          </cell>
          <cell r="C7816" t="str">
            <v>Biogas</v>
          </cell>
          <cell r="D7816" t="str">
            <v>2039</v>
          </cell>
          <cell r="E7816">
            <v>4500</v>
          </cell>
        </row>
        <row r="7817">
          <cell r="A7817" t="str">
            <v>Hungary</v>
          </cell>
          <cell r="B7817" t="str">
            <v>HU</v>
          </cell>
          <cell r="C7817" t="str">
            <v>Biogas</v>
          </cell>
          <cell r="D7817" t="str">
            <v>2040</v>
          </cell>
          <cell r="E7817">
            <v>4500</v>
          </cell>
        </row>
        <row r="7818">
          <cell r="A7818" t="str">
            <v>Hungary</v>
          </cell>
          <cell r="B7818" t="str">
            <v>HU</v>
          </cell>
          <cell r="C7818" t="str">
            <v>Biogas</v>
          </cell>
          <cell r="D7818" t="str">
            <v>2041</v>
          </cell>
          <cell r="E7818">
            <v>4500</v>
          </cell>
        </row>
        <row r="7819">
          <cell r="A7819" t="str">
            <v>Hungary</v>
          </cell>
          <cell r="B7819" t="str">
            <v>HU</v>
          </cell>
          <cell r="C7819" t="str">
            <v>Biogas</v>
          </cell>
          <cell r="D7819" t="str">
            <v>2042</v>
          </cell>
          <cell r="E7819">
            <v>4500</v>
          </cell>
        </row>
        <row r="7820">
          <cell r="A7820" t="str">
            <v>Hungary</v>
          </cell>
          <cell r="B7820" t="str">
            <v>HU</v>
          </cell>
          <cell r="C7820" t="str">
            <v>Biogas</v>
          </cell>
          <cell r="D7820" t="str">
            <v>2043</v>
          </cell>
          <cell r="E7820">
            <v>4500</v>
          </cell>
        </row>
        <row r="7821">
          <cell r="A7821" t="str">
            <v>Hungary</v>
          </cell>
          <cell r="B7821" t="str">
            <v>HU</v>
          </cell>
          <cell r="C7821" t="str">
            <v>Biogas</v>
          </cell>
          <cell r="D7821" t="str">
            <v>2044</v>
          </cell>
          <cell r="E7821">
            <v>4500</v>
          </cell>
        </row>
        <row r="7822">
          <cell r="A7822" t="str">
            <v>Hungary</v>
          </cell>
          <cell r="B7822" t="str">
            <v>HU</v>
          </cell>
          <cell r="C7822" t="str">
            <v>Biogas</v>
          </cell>
          <cell r="D7822" t="str">
            <v>2045</v>
          </cell>
          <cell r="E7822">
            <v>4500</v>
          </cell>
        </row>
        <row r="7823">
          <cell r="A7823" t="str">
            <v>Hungary</v>
          </cell>
          <cell r="B7823" t="str">
            <v>HU</v>
          </cell>
          <cell r="C7823" t="str">
            <v>Biogas</v>
          </cell>
          <cell r="D7823" t="str">
            <v>2046</v>
          </cell>
          <cell r="E7823">
            <v>4500</v>
          </cell>
        </row>
        <row r="7824">
          <cell r="A7824" t="str">
            <v>Hungary</v>
          </cell>
          <cell r="B7824" t="str">
            <v>HU</v>
          </cell>
          <cell r="C7824" t="str">
            <v>Biogas</v>
          </cell>
          <cell r="D7824" t="str">
            <v>2047</v>
          </cell>
          <cell r="E7824">
            <v>4500</v>
          </cell>
        </row>
        <row r="7825">
          <cell r="A7825" t="str">
            <v>Hungary</v>
          </cell>
          <cell r="B7825" t="str">
            <v>HU</v>
          </cell>
          <cell r="C7825" t="str">
            <v>Biogas</v>
          </cell>
          <cell r="D7825" t="str">
            <v>2048</v>
          </cell>
          <cell r="E7825">
            <v>4500</v>
          </cell>
        </row>
        <row r="7826">
          <cell r="A7826" t="str">
            <v>Hungary</v>
          </cell>
          <cell r="B7826" t="str">
            <v>HU</v>
          </cell>
          <cell r="C7826" t="str">
            <v>Biogas</v>
          </cell>
          <cell r="D7826" t="str">
            <v>2049</v>
          </cell>
          <cell r="E7826">
            <v>4500</v>
          </cell>
        </row>
        <row r="7827">
          <cell r="A7827" t="str">
            <v>Hungary</v>
          </cell>
          <cell r="B7827" t="str">
            <v>HU</v>
          </cell>
          <cell r="C7827" t="str">
            <v>Biogas</v>
          </cell>
          <cell r="D7827" t="str">
            <v>2050</v>
          </cell>
          <cell r="E7827">
            <v>4500</v>
          </cell>
        </row>
        <row r="7828">
          <cell r="A7828" t="str">
            <v>Ireland</v>
          </cell>
          <cell r="B7828" t="str">
            <v>IE</v>
          </cell>
          <cell r="C7828" t="str">
            <v>Biogas</v>
          </cell>
          <cell r="D7828" t="str">
            <v>2018</v>
          </cell>
          <cell r="E7828">
            <v>4500</v>
          </cell>
        </row>
        <row r="7829">
          <cell r="A7829" t="str">
            <v>Ireland</v>
          </cell>
          <cell r="B7829" t="str">
            <v>IE</v>
          </cell>
          <cell r="C7829" t="str">
            <v>Biogas</v>
          </cell>
          <cell r="D7829" t="str">
            <v>2019</v>
          </cell>
          <cell r="E7829">
            <v>4500</v>
          </cell>
        </row>
        <row r="7830">
          <cell r="A7830" t="str">
            <v>Ireland</v>
          </cell>
          <cell r="B7830" t="str">
            <v>IE</v>
          </cell>
          <cell r="C7830" t="str">
            <v>Biogas</v>
          </cell>
          <cell r="D7830" t="str">
            <v>2020</v>
          </cell>
          <cell r="E7830">
            <v>4500</v>
          </cell>
        </row>
        <row r="7831">
          <cell r="A7831" t="str">
            <v>Ireland</v>
          </cell>
          <cell r="B7831" t="str">
            <v>IE</v>
          </cell>
          <cell r="C7831" t="str">
            <v>Biogas</v>
          </cell>
          <cell r="D7831" t="str">
            <v>2021</v>
          </cell>
          <cell r="E7831">
            <v>4500</v>
          </cell>
        </row>
        <row r="7832">
          <cell r="A7832" t="str">
            <v>Ireland</v>
          </cell>
          <cell r="B7832" t="str">
            <v>IE</v>
          </cell>
          <cell r="C7832" t="str">
            <v>Biogas</v>
          </cell>
          <cell r="D7832" t="str">
            <v>2022</v>
          </cell>
          <cell r="E7832">
            <v>4500</v>
          </cell>
        </row>
        <row r="7833">
          <cell r="A7833" t="str">
            <v>Ireland</v>
          </cell>
          <cell r="B7833" t="str">
            <v>IE</v>
          </cell>
          <cell r="C7833" t="str">
            <v>Biogas</v>
          </cell>
          <cell r="D7833" t="str">
            <v>2023</v>
          </cell>
          <cell r="E7833">
            <v>4500</v>
          </cell>
        </row>
        <row r="7834">
          <cell r="A7834" t="str">
            <v>Ireland</v>
          </cell>
          <cell r="B7834" t="str">
            <v>IE</v>
          </cell>
          <cell r="C7834" t="str">
            <v>Biogas</v>
          </cell>
          <cell r="D7834" t="str">
            <v>2024</v>
          </cell>
          <cell r="E7834">
            <v>4500</v>
          </cell>
        </row>
        <row r="7835">
          <cell r="A7835" t="str">
            <v>Ireland</v>
          </cell>
          <cell r="B7835" t="str">
            <v>IE</v>
          </cell>
          <cell r="C7835" t="str">
            <v>Biogas</v>
          </cell>
          <cell r="D7835" t="str">
            <v>2025</v>
          </cell>
          <cell r="E7835">
            <v>4500</v>
          </cell>
        </row>
        <row r="7836">
          <cell r="A7836" t="str">
            <v>Ireland</v>
          </cell>
          <cell r="B7836" t="str">
            <v>IE</v>
          </cell>
          <cell r="C7836" t="str">
            <v>Biogas</v>
          </cell>
          <cell r="D7836" t="str">
            <v>2026</v>
          </cell>
          <cell r="E7836">
            <v>4500</v>
          </cell>
        </row>
        <row r="7837">
          <cell r="A7837" t="str">
            <v>Ireland</v>
          </cell>
          <cell r="B7837" t="str">
            <v>IE</v>
          </cell>
          <cell r="C7837" t="str">
            <v>Biogas</v>
          </cell>
          <cell r="D7837" t="str">
            <v>2027</v>
          </cell>
          <cell r="E7837">
            <v>4500</v>
          </cell>
        </row>
        <row r="7838">
          <cell r="A7838" t="str">
            <v>Ireland</v>
          </cell>
          <cell r="B7838" t="str">
            <v>IE</v>
          </cell>
          <cell r="C7838" t="str">
            <v>Biogas</v>
          </cell>
          <cell r="D7838" t="str">
            <v>2028</v>
          </cell>
          <cell r="E7838">
            <v>4500</v>
          </cell>
        </row>
        <row r="7839">
          <cell r="A7839" t="str">
            <v>Ireland</v>
          </cell>
          <cell r="B7839" t="str">
            <v>IE</v>
          </cell>
          <cell r="C7839" t="str">
            <v>Biogas</v>
          </cell>
          <cell r="D7839" t="str">
            <v>2029</v>
          </cell>
          <cell r="E7839">
            <v>4500</v>
          </cell>
        </row>
        <row r="7840">
          <cell r="A7840" t="str">
            <v>Ireland</v>
          </cell>
          <cell r="B7840" t="str">
            <v>IE</v>
          </cell>
          <cell r="C7840" t="str">
            <v>Biogas</v>
          </cell>
          <cell r="D7840" t="str">
            <v>2030</v>
          </cell>
          <cell r="E7840">
            <v>4500</v>
          </cell>
        </row>
        <row r="7841">
          <cell r="A7841" t="str">
            <v>Ireland</v>
          </cell>
          <cell r="B7841" t="str">
            <v>IE</v>
          </cell>
          <cell r="C7841" t="str">
            <v>Biogas</v>
          </cell>
          <cell r="D7841" t="str">
            <v>2031</v>
          </cell>
          <cell r="E7841">
            <v>4500</v>
          </cell>
        </row>
        <row r="7842">
          <cell r="A7842" t="str">
            <v>Ireland</v>
          </cell>
          <cell r="B7842" t="str">
            <v>IE</v>
          </cell>
          <cell r="C7842" t="str">
            <v>Biogas</v>
          </cell>
          <cell r="D7842" t="str">
            <v>2032</v>
          </cell>
          <cell r="E7842">
            <v>4500</v>
          </cell>
        </row>
        <row r="7843">
          <cell r="A7843" t="str">
            <v>Ireland</v>
          </cell>
          <cell r="B7843" t="str">
            <v>IE</v>
          </cell>
          <cell r="C7843" t="str">
            <v>Biogas</v>
          </cell>
          <cell r="D7843" t="str">
            <v>2033</v>
          </cell>
          <cell r="E7843">
            <v>4500</v>
          </cell>
        </row>
        <row r="7844">
          <cell r="A7844" t="str">
            <v>Ireland</v>
          </cell>
          <cell r="B7844" t="str">
            <v>IE</v>
          </cell>
          <cell r="C7844" t="str">
            <v>Biogas</v>
          </cell>
          <cell r="D7844" t="str">
            <v>2034</v>
          </cell>
          <cell r="E7844">
            <v>4500</v>
          </cell>
        </row>
        <row r="7845">
          <cell r="A7845" t="str">
            <v>Ireland</v>
          </cell>
          <cell r="B7845" t="str">
            <v>IE</v>
          </cell>
          <cell r="C7845" t="str">
            <v>Biogas</v>
          </cell>
          <cell r="D7845" t="str">
            <v>2035</v>
          </cell>
          <cell r="E7845">
            <v>4500</v>
          </cell>
        </row>
        <row r="7846">
          <cell r="A7846" t="str">
            <v>Ireland</v>
          </cell>
          <cell r="B7846" t="str">
            <v>IE</v>
          </cell>
          <cell r="C7846" t="str">
            <v>Biogas</v>
          </cell>
          <cell r="D7846" t="str">
            <v>2036</v>
          </cell>
          <cell r="E7846">
            <v>4500</v>
          </cell>
        </row>
        <row r="7847">
          <cell r="A7847" t="str">
            <v>Ireland</v>
          </cell>
          <cell r="B7847" t="str">
            <v>IE</v>
          </cell>
          <cell r="C7847" t="str">
            <v>Biogas</v>
          </cell>
          <cell r="D7847" t="str">
            <v>2037</v>
          </cell>
          <cell r="E7847">
            <v>4500</v>
          </cell>
        </row>
        <row r="7848">
          <cell r="A7848" t="str">
            <v>Ireland</v>
          </cell>
          <cell r="B7848" t="str">
            <v>IE</v>
          </cell>
          <cell r="C7848" t="str">
            <v>Biogas</v>
          </cell>
          <cell r="D7848" t="str">
            <v>2038</v>
          </cell>
          <cell r="E7848">
            <v>4500</v>
          </cell>
        </row>
        <row r="7849">
          <cell r="A7849" t="str">
            <v>Ireland</v>
          </cell>
          <cell r="B7849" t="str">
            <v>IE</v>
          </cell>
          <cell r="C7849" t="str">
            <v>Biogas</v>
          </cell>
          <cell r="D7849" t="str">
            <v>2039</v>
          </cell>
          <cell r="E7849">
            <v>4500</v>
          </cell>
        </row>
        <row r="7850">
          <cell r="A7850" t="str">
            <v>Ireland</v>
          </cell>
          <cell r="B7850" t="str">
            <v>IE</v>
          </cell>
          <cell r="C7850" t="str">
            <v>Biogas</v>
          </cell>
          <cell r="D7850" t="str">
            <v>2040</v>
          </cell>
          <cell r="E7850">
            <v>4500</v>
          </cell>
        </row>
        <row r="7851">
          <cell r="A7851" t="str">
            <v>Ireland</v>
          </cell>
          <cell r="B7851" t="str">
            <v>IE</v>
          </cell>
          <cell r="C7851" t="str">
            <v>Biogas</v>
          </cell>
          <cell r="D7851" t="str">
            <v>2041</v>
          </cell>
          <cell r="E7851">
            <v>4500</v>
          </cell>
        </row>
        <row r="7852">
          <cell r="A7852" t="str">
            <v>Ireland</v>
          </cell>
          <cell r="B7852" t="str">
            <v>IE</v>
          </cell>
          <cell r="C7852" t="str">
            <v>Biogas</v>
          </cell>
          <cell r="D7852" t="str">
            <v>2042</v>
          </cell>
          <cell r="E7852">
            <v>4500</v>
          </cell>
        </row>
        <row r="7853">
          <cell r="A7853" t="str">
            <v>Ireland</v>
          </cell>
          <cell r="B7853" t="str">
            <v>IE</v>
          </cell>
          <cell r="C7853" t="str">
            <v>Biogas</v>
          </cell>
          <cell r="D7853" t="str">
            <v>2043</v>
          </cell>
          <cell r="E7853">
            <v>4500</v>
          </cell>
        </row>
        <row r="7854">
          <cell r="A7854" t="str">
            <v>Ireland</v>
          </cell>
          <cell r="B7854" t="str">
            <v>IE</v>
          </cell>
          <cell r="C7854" t="str">
            <v>Biogas</v>
          </cell>
          <cell r="D7854" t="str">
            <v>2044</v>
          </cell>
          <cell r="E7854">
            <v>4500</v>
          </cell>
        </row>
        <row r="7855">
          <cell r="A7855" t="str">
            <v>Ireland</v>
          </cell>
          <cell r="B7855" t="str">
            <v>IE</v>
          </cell>
          <cell r="C7855" t="str">
            <v>Biogas</v>
          </cell>
          <cell r="D7855" t="str">
            <v>2045</v>
          </cell>
          <cell r="E7855">
            <v>4500</v>
          </cell>
        </row>
        <row r="7856">
          <cell r="A7856" t="str">
            <v>Ireland</v>
          </cell>
          <cell r="B7856" t="str">
            <v>IE</v>
          </cell>
          <cell r="C7856" t="str">
            <v>Biogas</v>
          </cell>
          <cell r="D7856" t="str">
            <v>2046</v>
          </cell>
          <cell r="E7856">
            <v>4500</v>
          </cell>
        </row>
        <row r="7857">
          <cell r="A7857" t="str">
            <v>Ireland</v>
          </cell>
          <cell r="B7857" t="str">
            <v>IE</v>
          </cell>
          <cell r="C7857" t="str">
            <v>Biogas</v>
          </cell>
          <cell r="D7857" t="str">
            <v>2047</v>
          </cell>
          <cell r="E7857">
            <v>4500</v>
          </cell>
        </row>
        <row r="7858">
          <cell r="A7858" t="str">
            <v>Ireland</v>
          </cell>
          <cell r="B7858" t="str">
            <v>IE</v>
          </cell>
          <cell r="C7858" t="str">
            <v>Biogas</v>
          </cell>
          <cell r="D7858" t="str">
            <v>2048</v>
          </cell>
          <cell r="E7858">
            <v>4500</v>
          </cell>
        </row>
        <row r="7859">
          <cell r="A7859" t="str">
            <v>Ireland</v>
          </cell>
          <cell r="B7859" t="str">
            <v>IE</v>
          </cell>
          <cell r="C7859" t="str">
            <v>Biogas</v>
          </cell>
          <cell r="D7859" t="str">
            <v>2049</v>
          </cell>
          <cell r="E7859">
            <v>4500</v>
          </cell>
        </row>
        <row r="7860">
          <cell r="A7860" t="str">
            <v>Ireland</v>
          </cell>
          <cell r="B7860" t="str">
            <v>IE</v>
          </cell>
          <cell r="C7860" t="str">
            <v>Biogas</v>
          </cell>
          <cell r="D7860" t="str">
            <v>2050</v>
          </cell>
          <cell r="E7860">
            <v>4500</v>
          </cell>
        </row>
        <row r="7861">
          <cell r="A7861" t="str">
            <v>Italy</v>
          </cell>
          <cell r="B7861" t="str">
            <v>IT</v>
          </cell>
          <cell r="C7861" t="str">
            <v>Biogas</v>
          </cell>
          <cell r="D7861" t="str">
            <v>2018</v>
          </cell>
          <cell r="E7861">
            <v>4500</v>
          </cell>
        </row>
        <row r="7862">
          <cell r="A7862" t="str">
            <v>Italy</v>
          </cell>
          <cell r="B7862" t="str">
            <v>IT</v>
          </cell>
          <cell r="C7862" t="str">
            <v>Biogas</v>
          </cell>
          <cell r="D7862" t="str">
            <v>2019</v>
          </cell>
          <cell r="E7862">
            <v>4500</v>
          </cell>
        </row>
        <row r="7863">
          <cell r="A7863" t="str">
            <v>Italy</v>
          </cell>
          <cell r="B7863" t="str">
            <v>IT</v>
          </cell>
          <cell r="C7863" t="str">
            <v>Biogas</v>
          </cell>
          <cell r="D7863" t="str">
            <v>2020</v>
          </cell>
          <cell r="E7863">
            <v>4500</v>
          </cell>
        </row>
        <row r="7864">
          <cell r="A7864" t="str">
            <v>Italy</v>
          </cell>
          <cell r="B7864" t="str">
            <v>IT</v>
          </cell>
          <cell r="C7864" t="str">
            <v>Biogas</v>
          </cell>
          <cell r="D7864" t="str">
            <v>2021</v>
          </cell>
          <cell r="E7864">
            <v>4500</v>
          </cell>
        </row>
        <row r="7865">
          <cell r="A7865" t="str">
            <v>Italy</v>
          </cell>
          <cell r="B7865" t="str">
            <v>IT</v>
          </cell>
          <cell r="C7865" t="str">
            <v>Biogas</v>
          </cell>
          <cell r="D7865" t="str">
            <v>2022</v>
          </cell>
          <cell r="E7865">
            <v>4500</v>
          </cell>
        </row>
        <row r="7866">
          <cell r="A7866" t="str">
            <v>Italy</v>
          </cell>
          <cell r="B7866" t="str">
            <v>IT</v>
          </cell>
          <cell r="C7866" t="str">
            <v>Biogas</v>
          </cell>
          <cell r="D7866" t="str">
            <v>2023</v>
          </cell>
          <cell r="E7866">
            <v>4500</v>
          </cell>
        </row>
        <row r="7867">
          <cell r="A7867" t="str">
            <v>Italy</v>
          </cell>
          <cell r="B7867" t="str">
            <v>IT</v>
          </cell>
          <cell r="C7867" t="str">
            <v>Biogas</v>
          </cell>
          <cell r="D7867" t="str">
            <v>2024</v>
          </cell>
          <cell r="E7867">
            <v>4500</v>
          </cell>
        </row>
        <row r="7868">
          <cell r="A7868" t="str">
            <v>Italy</v>
          </cell>
          <cell r="B7868" t="str">
            <v>IT</v>
          </cell>
          <cell r="C7868" t="str">
            <v>Biogas</v>
          </cell>
          <cell r="D7868" t="str">
            <v>2025</v>
          </cell>
          <cell r="E7868">
            <v>4500</v>
          </cell>
        </row>
        <row r="7869">
          <cell r="A7869" t="str">
            <v>Italy</v>
          </cell>
          <cell r="B7869" t="str">
            <v>IT</v>
          </cell>
          <cell r="C7869" t="str">
            <v>Biogas</v>
          </cell>
          <cell r="D7869" t="str">
            <v>2026</v>
          </cell>
          <cell r="E7869">
            <v>4500</v>
          </cell>
        </row>
        <row r="7870">
          <cell r="A7870" t="str">
            <v>Italy</v>
          </cell>
          <cell r="B7870" t="str">
            <v>IT</v>
          </cell>
          <cell r="C7870" t="str">
            <v>Biogas</v>
          </cell>
          <cell r="D7870" t="str">
            <v>2027</v>
          </cell>
          <cell r="E7870">
            <v>4500</v>
          </cell>
        </row>
        <row r="7871">
          <cell r="A7871" t="str">
            <v>Italy</v>
          </cell>
          <cell r="B7871" t="str">
            <v>IT</v>
          </cell>
          <cell r="C7871" t="str">
            <v>Biogas</v>
          </cell>
          <cell r="D7871" t="str">
            <v>2028</v>
          </cell>
          <cell r="E7871">
            <v>4500</v>
          </cell>
        </row>
        <row r="7872">
          <cell r="A7872" t="str">
            <v>Italy</v>
          </cell>
          <cell r="B7872" t="str">
            <v>IT</v>
          </cell>
          <cell r="C7872" t="str">
            <v>Biogas</v>
          </cell>
          <cell r="D7872" t="str">
            <v>2029</v>
          </cell>
          <cell r="E7872">
            <v>4500</v>
          </cell>
        </row>
        <row r="7873">
          <cell r="A7873" t="str">
            <v>Italy</v>
          </cell>
          <cell r="B7873" t="str">
            <v>IT</v>
          </cell>
          <cell r="C7873" t="str">
            <v>Biogas</v>
          </cell>
          <cell r="D7873" t="str">
            <v>2030</v>
          </cell>
          <cell r="E7873">
            <v>4500</v>
          </cell>
        </row>
        <row r="7874">
          <cell r="A7874" t="str">
            <v>Italy</v>
          </cell>
          <cell r="B7874" t="str">
            <v>IT</v>
          </cell>
          <cell r="C7874" t="str">
            <v>Biogas</v>
          </cell>
          <cell r="D7874" t="str">
            <v>2031</v>
          </cell>
          <cell r="E7874">
            <v>4500</v>
          </cell>
        </row>
        <row r="7875">
          <cell r="A7875" t="str">
            <v>Italy</v>
          </cell>
          <cell r="B7875" t="str">
            <v>IT</v>
          </cell>
          <cell r="C7875" t="str">
            <v>Biogas</v>
          </cell>
          <cell r="D7875" t="str">
            <v>2032</v>
          </cell>
          <cell r="E7875">
            <v>4500</v>
          </cell>
        </row>
        <row r="7876">
          <cell r="A7876" t="str">
            <v>Italy</v>
          </cell>
          <cell r="B7876" t="str">
            <v>IT</v>
          </cell>
          <cell r="C7876" t="str">
            <v>Biogas</v>
          </cell>
          <cell r="D7876" t="str">
            <v>2033</v>
          </cell>
          <cell r="E7876">
            <v>4500</v>
          </cell>
        </row>
        <row r="7877">
          <cell r="A7877" t="str">
            <v>Italy</v>
          </cell>
          <cell r="B7877" t="str">
            <v>IT</v>
          </cell>
          <cell r="C7877" t="str">
            <v>Biogas</v>
          </cell>
          <cell r="D7877" t="str">
            <v>2034</v>
          </cell>
          <cell r="E7877">
            <v>4500</v>
          </cell>
        </row>
        <row r="7878">
          <cell r="A7878" t="str">
            <v>Italy</v>
          </cell>
          <cell r="B7878" t="str">
            <v>IT</v>
          </cell>
          <cell r="C7878" t="str">
            <v>Biogas</v>
          </cell>
          <cell r="D7878" t="str">
            <v>2035</v>
          </cell>
          <cell r="E7878">
            <v>4500</v>
          </cell>
        </row>
        <row r="7879">
          <cell r="A7879" t="str">
            <v>Italy</v>
          </cell>
          <cell r="B7879" t="str">
            <v>IT</v>
          </cell>
          <cell r="C7879" t="str">
            <v>Biogas</v>
          </cell>
          <cell r="D7879" t="str">
            <v>2036</v>
          </cell>
          <cell r="E7879">
            <v>4500</v>
          </cell>
        </row>
        <row r="7880">
          <cell r="A7880" t="str">
            <v>Italy</v>
          </cell>
          <cell r="B7880" t="str">
            <v>IT</v>
          </cell>
          <cell r="C7880" t="str">
            <v>Biogas</v>
          </cell>
          <cell r="D7880" t="str">
            <v>2037</v>
          </cell>
          <cell r="E7880">
            <v>4500</v>
          </cell>
        </row>
        <row r="7881">
          <cell r="A7881" t="str">
            <v>Italy</v>
          </cell>
          <cell r="B7881" t="str">
            <v>IT</v>
          </cell>
          <cell r="C7881" t="str">
            <v>Biogas</v>
          </cell>
          <cell r="D7881" t="str">
            <v>2038</v>
          </cell>
          <cell r="E7881">
            <v>4500</v>
          </cell>
        </row>
        <row r="7882">
          <cell r="A7882" t="str">
            <v>Italy</v>
          </cell>
          <cell r="B7882" t="str">
            <v>IT</v>
          </cell>
          <cell r="C7882" t="str">
            <v>Biogas</v>
          </cell>
          <cell r="D7882" t="str">
            <v>2039</v>
          </cell>
          <cell r="E7882">
            <v>4500</v>
          </cell>
        </row>
        <row r="7883">
          <cell r="A7883" t="str">
            <v>Italy</v>
          </cell>
          <cell r="B7883" t="str">
            <v>IT</v>
          </cell>
          <cell r="C7883" t="str">
            <v>Biogas</v>
          </cell>
          <cell r="D7883" t="str">
            <v>2040</v>
          </cell>
          <cell r="E7883">
            <v>4500</v>
          </cell>
        </row>
        <row r="7884">
          <cell r="A7884" t="str">
            <v>Italy</v>
          </cell>
          <cell r="B7884" t="str">
            <v>IT</v>
          </cell>
          <cell r="C7884" t="str">
            <v>Biogas</v>
          </cell>
          <cell r="D7884" t="str">
            <v>2041</v>
          </cell>
          <cell r="E7884">
            <v>4500</v>
          </cell>
        </row>
        <row r="7885">
          <cell r="A7885" t="str">
            <v>Italy</v>
          </cell>
          <cell r="B7885" t="str">
            <v>IT</v>
          </cell>
          <cell r="C7885" t="str">
            <v>Biogas</v>
          </cell>
          <cell r="D7885" t="str">
            <v>2042</v>
          </cell>
          <cell r="E7885">
            <v>4500</v>
          </cell>
        </row>
        <row r="7886">
          <cell r="A7886" t="str">
            <v>Italy</v>
          </cell>
          <cell r="B7886" t="str">
            <v>IT</v>
          </cell>
          <cell r="C7886" t="str">
            <v>Biogas</v>
          </cell>
          <cell r="D7886" t="str">
            <v>2043</v>
          </cell>
          <cell r="E7886">
            <v>4500</v>
          </cell>
        </row>
        <row r="7887">
          <cell r="A7887" t="str">
            <v>Italy</v>
          </cell>
          <cell r="B7887" t="str">
            <v>IT</v>
          </cell>
          <cell r="C7887" t="str">
            <v>Biogas</v>
          </cell>
          <cell r="D7887" t="str">
            <v>2044</v>
          </cell>
          <cell r="E7887">
            <v>4500</v>
          </cell>
        </row>
        <row r="7888">
          <cell r="A7888" t="str">
            <v>Italy</v>
          </cell>
          <cell r="B7888" t="str">
            <v>IT</v>
          </cell>
          <cell r="C7888" t="str">
            <v>Biogas</v>
          </cell>
          <cell r="D7888" t="str">
            <v>2045</v>
          </cell>
          <cell r="E7888">
            <v>4500</v>
          </cell>
        </row>
        <row r="7889">
          <cell r="A7889" t="str">
            <v>Italy</v>
          </cell>
          <cell r="B7889" t="str">
            <v>IT</v>
          </cell>
          <cell r="C7889" t="str">
            <v>Biogas</v>
          </cell>
          <cell r="D7889" t="str">
            <v>2046</v>
          </cell>
          <cell r="E7889">
            <v>4500</v>
          </cell>
        </row>
        <row r="7890">
          <cell r="A7890" t="str">
            <v>Italy</v>
          </cell>
          <cell r="B7890" t="str">
            <v>IT</v>
          </cell>
          <cell r="C7890" t="str">
            <v>Biogas</v>
          </cell>
          <cell r="D7890" t="str">
            <v>2047</v>
          </cell>
          <cell r="E7890">
            <v>4500</v>
          </cell>
        </row>
        <row r="7891">
          <cell r="A7891" t="str">
            <v>Italy</v>
          </cell>
          <cell r="B7891" t="str">
            <v>IT</v>
          </cell>
          <cell r="C7891" t="str">
            <v>Biogas</v>
          </cell>
          <cell r="D7891" t="str">
            <v>2048</v>
          </cell>
          <cell r="E7891">
            <v>4500</v>
          </cell>
        </row>
        <row r="7892">
          <cell r="A7892" t="str">
            <v>Italy</v>
          </cell>
          <cell r="B7892" t="str">
            <v>IT</v>
          </cell>
          <cell r="C7892" t="str">
            <v>Biogas</v>
          </cell>
          <cell r="D7892" t="str">
            <v>2049</v>
          </cell>
          <cell r="E7892">
            <v>4500</v>
          </cell>
        </row>
        <row r="7893">
          <cell r="A7893" t="str">
            <v>Italy</v>
          </cell>
          <cell r="B7893" t="str">
            <v>IT</v>
          </cell>
          <cell r="C7893" t="str">
            <v>Biogas</v>
          </cell>
          <cell r="D7893" t="str">
            <v>2050</v>
          </cell>
          <cell r="E7893">
            <v>4500</v>
          </cell>
        </row>
        <row r="7894">
          <cell r="A7894" t="str">
            <v>IT_CNOR</v>
          </cell>
          <cell r="B7894" t="str">
            <v>IT_CNOR</v>
          </cell>
          <cell r="C7894" t="str">
            <v>Biogas</v>
          </cell>
          <cell r="D7894" t="str">
            <v>2018</v>
          </cell>
          <cell r="E7894">
            <v>4500</v>
          </cell>
        </row>
        <row r="7895">
          <cell r="A7895" t="str">
            <v>IT_CNOR</v>
          </cell>
          <cell r="B7895" t="str">
            <v>IT_CNOR</v>
          </cell>
          <cell r="C7895" t="str">
            <v>Biogas</v>
          </cell>
          <cell r="D7895" t="str">
            <v>2019</v>
          </cell>
          <cell r="E7895">
            <v>4500</v>
          </cell>
        </row>
        <row r="7896">
          <cell r="A7896" t="str">
            <v>IT_CNOR</v>
          </cell>
          <cell r="B7896" t="str">
            <v>IT_CNOR</v>
          </cell>
          <cell r="C7896" t="str">
            <v>Biogas</v>
          </cell>
          <cell r="D7896" t="str">
            <v>2020</v>
          </cell>
          <cell r="E7896">
            <v>4500</v>
          </cell>
        </row>
        <row r="7897">
          <cell r="A7897" t="str">
            <v>IT_CNOR</v>
          </cell>
          <cell r="B7897" t="str">
            <v>IT_CNOR</v>
          </cell>
          <cell r="C7897" t="str">
            <v>Biogas</v>
          </cell>
          <cell r="D7897" t="str">
            <v>2021</v>
          </cell>
          <cell r="E7897">
            <v>4500</v>
          </cell>
        </row>
        <row r="7898">
          <cell r="A7898" t="str">
            <v>IT_CNOR</v>
          </cell>
          <cell r="B7898" t="str">
            <v>IT_CNOR</v>
          </cell>
          <cell r="C7898" t="str">
            <v>Biogas</v>
          </cell>
          <cell r="D7898" t="str">
            <v>2022</v>
          </cell>
          <cell r="E7898">
            <v>4500</v>
          </cell>
        </row>
        <row r="7899">
          <cell r="A7899" t="str">
            <v>IT_CNOR</v>
          </cell>
          <cell r="B7899" t="str">
            <v>IT_CNOR</v>
          </cell>
          <cell r="C7899" t="str">
            <v>Biogas</v>
          </cell>
          <cell r="D7899" t="str">
            <v>2023</v>
          </cell>
          <cell r="E7899">
            <v>4500</v>
          </cell>
        </row>
        <row r="7900">
          <cell r="A7900" t="str">
            <v>IT_CNOR</v>
          </cell>
          <cell r="B7900" t="str">
            <v>IT_CNOR</v>
          </cell>
          <cell r="C7900" t="str">
            <v>Biogas</v>
          </cell>
          <cell r="D7900" t="str">
            <v>2024</v>
          </cell>
          <cell r="E7900">
            <v>4500</v>
          </cell>
        </row>
        <row r="7901">
          <cell r="A7901" t="str">
            <v>IT_CNOR</v>
          </cell>
          <cell r="B7901" t="str">
            <v>IT_CNOR</v>
          </cell>
          <cell r="C7901" t="str">
            <v>Biogas</v>
          </cell>
          <cell r="D7901" t="str">
            <v>2025</v>
          </cell>
          <cell r="E7901">
            <v>4500</v>
          </cell>
        </row>
        <row r="7902">
          <cell r="A7902" t="str">
            <v>IT_CNOR</v>
          </cell>
          <cell r="B7902" t="str">
            <v>IT_CNOR</v>
          </cell>
          <cell r="C7902" t="str">
            <v>Biogas</v>
          </cell>
          <cell r="D7902" t="str">
            <v>2026</v>
          </cell>
          <cell r="E7902">
            <v>4500</v>
          </cell>
        </row>
        <row r="7903">
          <cell r="A7903" t="str">
            <v>IT_CNOR</v>
          </cell>
          <cell r="B7903" t="str">
            <v>IT_CNOR</v>
          </cell>
          <cell r="C7903" t="str">
            <v>Biogas</v>
          </cell>
          <cell r="D7903" t="str">
            <v>2027</v>
          </cell>
          <cell r="E7903">
            <v>4500</v>
          </cell>
        </row>
        <row r="7904">
          <cell r="A7904" t="str">
            <v>IT_CNOR</v>
          </cell>
          <cell r="B7904" t="str">
            <v>IT_CNOR</v>
          </cell>
          <cell r="C7904" t="str">
            <v>Biogas</v>
          </cell>
          <cell r="D7904" t="str">
            <v>2028</v>
          </cell>
          <cell r="E7904">
            <v>4500</v>
          </cell>
        </row>
        <row r="7905">
          <cell r="A7905" t="str">
            <v>IT_CNOR</v>
          </cell>
          <cell r="B7905" t="str">
            <v>IT_CNOR</v>
          </cell>
          <cell r="C7905" t="str">
            <v>Biogas</v>
          </cell>
          <cell r="D7905" t="str">
            <v>2029</v>
          </cell>
          <cell r="E7905">
            <v>4500</v>
          </cell>
        </row>
        <row r="7906">
          <cell r="A7906" t="str">
            <v>IT_CNOR</v>
          </cell>
          <cell r="B7906" t="str">
            <v>IT_CNOR</v>
          </cell>
          <cell r="C7906" t="str">
            <v>Biogas</v>
          </cell>
          <cell r="D7906" t="str">
            <v>2030</v>
          </cell>
          <cell r="E7906">
            <v>4500</v>
          </cell>
        </row>
        <row r="7907">
          <cell r="A7907" t="str">
            <v>IT_CNOR</v>
          </cell>
          <cell r="B7907" t="str">
            <v>IT_CNOR</v>
          </cell>
          <cell r="C7907" t="str">
            <v>Biogas</v>
          </cell>
          <cell r="D7907" t="str">
            <v>2031</v>
          </cell>
          <cell r="E7907">
            <v>4500</v>
          </cell>
        </row>
        <row r="7908">
          <cell r="A7908" t="str">
            <v>IT_CNOR</v>
          </cell>
          <cell r="B7908" t="str">
            <v>IT_CNOR</v>
          </cell>
          <cell r="C7908" t="str">
            <v>Biogas</v>
          </cell>
          <cell r="D7908" t="str">
            <v>2032</v>
          </cell>
          <cell r="E7908">
            <v>4500</v>
          </cell>
        </row>
        <row r="7909">
          <cell r="A7909" t="str">
            <v>IT_CNOR</v>
          </cell>
          <cell r="B7909" t="str">
            <v>IT_CNOR</v>
          </cell>
          <cell r="C7909" t="str">
            <v>Biogas</v>
          </cell>
          <cell r="D7909" t="str">
            <v>2033</v>
          </cell>
          <cell r="E7909">
            <v>4500</v>
          </cell>
        </row>
        <row r="7910">
          <cell r="A7910" t="str">
            <v>IT_CNOR</v>
          </cell>
          <cell r="B7910" t="str">
            <v>IT_CNOR</v>
          </cell>
          <cell r="C7910" t="str">
            <v>Biogas</v>
          </cell>
          <cell r="D7910" t="str">
            <v>2034</v>
          </cell>
          <cell r="E7910">
            <v>4500</v>
          </cell>
        </row>
        <row r="7911">
          <cell r="A7911" t="str">
            <v>IT_CNOR</v>
          </cell>
          <cell r="B7911" t="str">
            <v>IT_CNOR</v>
          </cell>
          <cell r="C7911" t="str">
            <v>Biogas</v>
          </cell>
          <cell r="D7911" t="str">
            <v>2035</v>
          </cell>
          <cell r="E7911">
            <v>4500</v>
          </cell>
        </row>
        <row r="7912">
          <cell r="A7912" t="str">
            <v>IT_CNOR</v>
          </cell>
          <cell r="B7912" t="str">
            <v>IT_CNOR</v>
          </cell>
          <cell r="C7912" t="str">
            <v>Biogas</v>
          </cell>
          <cell r="D7912" t="str">
            <v>2036</v>
          </cell>
          <cell r="E7912">
            <v>4500</v>
          </cell>
        </row>
        <row r="7913">
          <cell r="A7913" t="str">
            <v>IT_CNOR</v>
          </cell>
          <cell r="B7913" t="str">
            <v>IT_CNOR</v>
          </cell>
          <cell r="C7913" t="str">
            <v>Biogas</v>
          </cell>
          <cell r="D7913" t="str">
            <v>2037</v>
          </cell>
          <cell r="E7913">
            <v>4500</v>
          </cell>
        </row>
        <row r="7914">
          <cell r="A7914" t="str">
            <v>IT_CNOR</v>
          </cell>
          <cell r="B7914" t="str">
            <v>IT_CNOR</v>
          </cell>
          <cell r="C7914" t="str">
            <v>Biogas</v>
          </cell>
          <cell r="D7914" t="str">
            <v>2038</v>
          </cell>
          <cell r="E7914">
            <v>4500</v>
          </cell>
        </row>
        <row r="7915">
          <cell r="A7915" t="str">
            <v>IT_CNOR</v>
          </cell>
          <cell r="B7915" t="str">
            <v>IT_CNOR</v>
          </cell>
          <cell r="C7915" t="str">
            <v>Biogas</v>
          </cell>
          <cell r="D7915" t="str">
            <v>2039</v>
          </cell>
          <cell r="E7915">
            <v>4500</v>
          </cell>
        </row>
        <row r="7916">
          <cell r="A7916" t="str">
            <v>IT_CNOR</v>
          </cell>
          <cell r="B7916" t="str">
            <v>IT_CNOR</v>
          </cell>
          <cell r="C7916" t="str">
            <v>Biogas</v>
          </cell>
          <cell r="D7916" t="str">
            <v>2040</v>
          </cell>
          <cell r="E7916">
            <v>4500</v>
          </cell>
        </row>
        <row r="7917">
          <cell r="A7917" t="str">
            <v>IT_CNOR</v>
          </cell>
          <cell r="B7917" t="str">
            <v>IT_CNOR</v>
          </cell>
          <cell r="C7917" t="str">
            <v>Biogas</v>
          </cell>
          <cell r="D7917" t="str">
            <v>2041</v>
          </cell>
          <cell r="E7917">
            <v>4500</v>
          </cell>
        </row>
        <row r="7918">
          <cell r="A7918" t="str">
            <v>IT_CNOR</v>
          </cell>
          <cell r="B7918" t="str">
            <v>IT_CNOR</v>
          </cell>
          <cell r="C7918" t="str">
            <v>Biogas</v>
          </cell>
          <cell r="D7918" t="str">
            <v>2042</v>
          </cell>
          <cell r="E7918">
            <v>4500</v>
          </cell>
        </row>
        <row r="7919">
          <cell r="A7919" t="str">
            <v>IT_CNOR</v>
          </cell>
          <cell r="B7919" t="str">
            <v>IT_CNOR</v>
          </cell>
          <cell r="C7919" t="str">
            <v>Biogas</v>
          </cell>
          <cell r="D7919" t="str">
            <v>2043</v>
          </cell>
          <cell r="E7919">
            <v>4500</v>
          </cell>
        </row>
        <row r="7920">
          <cell r="A7920" t="str">
            <v>IT_CNOR</v>
          </cell>
          <cell r="B7920" t="str">
            <v>IT_CNOR</v>
          </cell>
          <cell r="C7920" t="str">
            <v>Biogas</v>
          </cell>
          <cell r="D7920" t="str">
            <v>2044</v>
          </cell>
          <cell r="E7920">
            <v>4500</v>
          </cell>
        </row>
        <row r="7921">
          <cell r="A7921" t="str">
            <v>IT_CNOR</v>
          </cell>
          <cell r="B7921" t="str">
            <v>IT_CNOR</v>
          </cell>
          <cell r="C7921" t="str">
            <v>Biogas</v>
          </cell>
          <cell r="D7921" t="str">
            <v>2045</v>
          </cell>
          <cell r="E7921">
            <v>4500</v>
          </cell>
        </row>
        <row r="7922">
          <cell r="A7922" t="str">
            <v>IT_CNOR</v>
          </cell>
          <cell r="B7922" t="str">
            <v>IT_CNOR</v>
          </cell>
          <cell r="C7922" t="str">
            <v>Biogas</v>
          </cell>
          <cell r="D7922" t="str">
            <v>2046</v>
          </cell>
          <cell r="E7922">
            <v>4500</v>
          </cell>
        </row>
        <row r="7923">
          <cell r="A7923" t="str">
            <v>IT_CNOR</v>
          </cell>
          <cell r="B7923" t="str">
            <v>IT_CNOR</v>
          </cell>
          <cell r="C7923" t="str">
            <v>Biogas</v>
          </cell>
          <cell r="D7923" t="str">
            <v>2047</v>
          </cell>
          <cell r="E7923">
            <v>4500</v>
          </cell>
        </row>
        <row r="7924">
          <cell r="A7924" t="str">
            <v>IT_CNOR</v>
          </cell>
          <cell r="B7924" t="str">
            <v>IT_CNOR</v>
          </cell>
          <cell r="C7924" t="str">
            <v>Biogas</v>
          </cell>
          <cell r="D7924" t="str">
            <v>2048</v>
          </cell>
          <cell r="E7924">
            <v>4500</v>
          </cell>
        </row>
        <row r="7925">
          <cell r="A7925" t="str">
            <v>IT_CNOR</v>
          </cell>
          <cell r="B7925" t="str">
            <v>IT_CNOR</v>
          </cell>
          <cell r="C7925" t="str">
            <v>Biogas</v>
          </cell>
          <cell r="D7925" t="str">
            <v>2049</v>
          </cell>
          <cell r="E7925">
            <v>4500</v>
          </cell>
        </row>
        <row r="7926">
          <cell r="A7926" t="str">
            <v>IT_CNOR</v>
          </cell>
          <cell r="B7926" t="str">
            <v>IT_CNOR</v>
          </cell>
          <cell r="C7926" t="str">
            <v>Biogas</v>
          </cell>
          <cell r="D7926" t="str">
            <v>2050</v>
          </cell>
          <cell r="E7926">
            <v>4500</v>
          </cell>
        </row>
        <row r="7927">
          <cell r="A7927" t="str">
            <v>IT_CSUD</v>
          </cell>
          <cell r="B7927" t="str">
            <v>IT_CSUD</v>
          </cell>
          <cell r="C7927" t="str">
            <v>Biogas</v>
          </cell>
          <cell r="D7927" t="str">
            <v>2018</v>
          </cell>
          <cell r="E7927">
            <v>4500</v>
          </cell>
        </row>
        <row r="7928">
          <cell r="A7928" t="str">
            <v>IT_CSUD</v>
          </cell>
          <cell r="B7928" t="str">
            <v>IT_CSUD</v>
          </cell>
          <cell r="C7928" t="str">
            <v>Biogas</v>
          </cell>
          <cell r="D7928" t="str">
            <v>2019</v>
          </cell>
          <cell r="E7928">
            <v>4500</v>
          </cell>
        </row>
        <row r="7929">
          <cell r="A7929" t="str">
            <v>IT_CSUD</v>
          </cell>
          <cell r="B7929" t="str">
            <v>IT_CSUD</v>
          </cell>
          <cell r="C7929" t="str">
            <v>Biogas</v>
          </cell>
          <cell r="D7929" t="str">
            <v>2020</v>
          </cell>
          <cell r="E7929">
            <v>4500</v>
          </cell>
        </row>
        <row r="7930">
          <cell r="A7930" t="str">
            <v>IT_CSUD</v>
          </cell>
          <cell r="B7930" t="str">
            <v>IT_CSUD</v>
          </cell>
          <cell r="C7930" t="str">
            <v>Biogas</v>
          </cell>
          <cell r="D7930" t="str">
            <v>2021</v>
          </cell>
          <cell r="E7930">
            <v>4500</v>
          </cell>
        </row>
        <row r="7931">
          <cell r="A7931" t="str">
            <v>IT_CSUD</v>
          </cell>
          <cell r="B7931" t="str">
            <v>IT_CSUD</v>
          </cell>
          <cell r="C7931" t="str">
            <v>Biogas</v>
          </cell>
          <cell r="D7931" t="str">
            <v>2022</v>
          </cell>
          <cell r="E7931">
            <v>4500</v>
          </cell>
        </row>
        <row r="7932">
          <cell r="A7932" t="str">
            <v>IT_CSUD</v>
          </cell>
          <cell r="B7932" t="str">
            <v>IT_CSUD</v>
          </cell>
          <cell r="C7932" t="str">
            <v>Biogas</v>
          </cell>
          <cell r="D7932" t="str">
            <v>2023</v>
          </cell>
          <cell r="E7932">
            <v>4500</v>
          </cell>
        </row>
        <row r="7933">
          <cell r="A7933" t="str">
            <v>IT_CSUD</v>
          </cell>
          <cell r="B7933" t="str">
            <v>IT_CSUD</v>
          </cell>
          <cell r="C7933" t="str">
            <v>Biogas</v>
          </cell>
          <cell r="D7933" t="str">
            <v>2024</v>
          </cell>
          <cell r="E7933">
            <v>4500</v>
          </cell>
        </row>
        <row r="7934">
          <cell r="A7934" t="str">
            <v>IT_CSUD</v>
          </cell>
          <cell r="B7934" t="str">
            <v>IT_CSUD</v>
          </cell>
          <cell r="C7934" t="str">
            <v>Biogas</v>
          </cell>
          <cell r="D7934" t="str">
            <v>2025</v>
          </cell>
          <cell r="E7934">
            <v>4500</v>
          </cell>
        </row>
        <row r="7935">
          <cell r="A7935" t="str">
            <v>IT_CSUD</v>
          </cell>
          <cell r="B7935" t="str">
            <v>IT_CSUD</v>
          </cell>
          <cell r="C7935" t="str">
            <v>Biogas</v>
          </cell>
          <cell r="D7935" t="str">
            <v>2026</v>
          </cell>
          <cell r="E7935">
            <v>4500</v>
          </cell>
        </row>
        <row r="7936">
          <cell r="A7936" t="str">
            <v>IT_CSUD</v>
          </cell>
          <cell r="B7936" t="str">
            <v>IT_CSUD</v>
          </cell>
          <cell r="C7936" t="str">
            <v>Biogas</v>
          </cell>
          <cell r="D7936" t="str">
            <v>2027</v>
          </cell>
          <cell r="E7936">
            <v>4500</v>
          </cell>
        </row>
        <row r="7937">
          <cell r="A7937" t="str">
            <v>IT_CSUD</v>
          </cell>
          <cell r="B7937" t="str">
            <v>IT_CSUD</v>
          </cell>
          <cell r="C7937" t="str">
            <v>Biogas</v>
          </cell>
          <cell r="D7937" t="str">
            <v>2028</v>
          </cell>
          <cell r="E7937">
            <v>4500</v>
          </cell>
        </row>
        <row r="7938">
          <cell r="A7938" t="str">
            <v>IT_CSUD</v>
          </cell>
          <cell r="B7938" t="str">
            <v>IT_CSUD</v>
          </cell>
          <cell r="C7938" t="str">
            <v>Biogas</v>
          </cell>
          <cell r="D7938" t="str">
            <v>2029</v>
          </cell>
          <cell r="E7938">
            <v>4500</v>
          </cell>
        </row>
        <row r="7939">
          <cell r="A7939" t="str">
            <v>IT_CSUD</v>
          </cell>
          <cell r="B7939" t="str">
            <v>IT_CSUD</v>
          </cell>
          <cell r="C7939" t="str">
            <v>Biogas</v>
          </cell>
          <cell r="D7939" t="str">
            <v>2030</v>
          </cell>
          <cell r="E7939">
            <v>4500</v>
          </cell>
        </row>
        <row r="7940">
          <cell r="A7940" t="str">
            <v>IT_CSUD</v>
          </cell>
          <cell r="B7940" t="str">
            <v>IT_CSUD</v>
          </cell>
          <cell r="C7940" t="str">
            <v>Biogas</v>
          </cell>
          <cell r="D7940" t="str">
            <v>2031</v>
          </cell>
          <cell r="E7940">
            <v>4500</v>
          </cell>
        </row>
        <row r="7941">
          <cell r="A7941" t="str">
            <v>IT_CSUD</v>
          </cell>
          <cell r="B7941" t="str">
            <v>IT_CSUD</v>
          </cell>
          <cell r="C7941" t="str">
            <v>Biogas</v>
          </cell>
          <cell r="D7941" t="str">
            <v>2032</v>
          </cell>
          <cell r="E7941">
            <v>4500</v>
          </cell>
        </row>
        <row r="7942">
          <cell r="A7942" t="str">
            <v>IT_CSUD</v>
          </cell>
          <cell r="B7942" t="str">
            <v>IT_CSUD</v>
          </cell>
          <cell r="C7942" t="str">
            <v>Biogas</v>
          </cell>
          <cell r="D7942" t="str">
            <v>2033</v>
          </cell>
          <cell r="E7942">
            <v>4500</v>
          </cell>
        </row>
        <row r="7943">
          <cell r="A7943" t="str">
            <v>IT_CSUD</v>
          </cell>
          <cell r="B7943" t="str">
            <v>IT_CSUD</v>
          </cell>
          <cell r="C7943" t="str">
            <v>Biogas</v>
          </cell>
          <cell r="D7943" t="str">
            <v>2034</v>
          </cell>
          <cell r="E7943">
            <v>4500</v>
          </cell>
        </row>
        <row r="7944">
          <cell r="A7944" t="str">
            <v>IT_CSUD</v>
          </cell>
          <cell r="B7944" t="str">
            <v>IT_CSUD</v>
          </cell>
          <cell r="C7944" t="str">
            <v>Biogas</v>
          </cell>
          <cell r="D7944" t="str">
            <v>2035</v>
          </cell>
          <cell r="E7944">
            <v>4500</v>
          </cell>
        </row>
        <row r="7945">
          <cell r="A7945" t="str">
            <v>IT_CSUD</v>
          </cell>
          <cell r="B7945" t="str">
            <v>IT_CSUD</v>
          </cell>
          <cell r="C7945" t="str">
            <v>Biogas</v>
          </cell>
          <cell r="D7945" t="str">
            <v>2036</v>
          </cell>
          <cell r="E7945">
            <v>4500</v>
          </cell>
        </row>
        <row r="7946">
          <cell r="A7946" t="str">
            <v>IT_CSUD</v>
          </cell>
          <cell r="B7946" t="str">
            <v>IT_CSUD</v>
          </cell>
          <cell r="C7946" t="str">
            <v>Biogas</v>
          </cell>
          <cell r="D7946" t="str">
            <v>2037</v>
          </cell>
          <cell r="E7946">
            <v>4500</v>
          </cell>
        </row>
        <row r="7947">
          <cell r="A7947" t="str">
            <v>IT_CSUD</v>
          </cell>
          <cell r="B7947" t="str">
            <v>IT_CSUD</v>
          </cell>
          <cell r="C7947" t="str">
            <v>Biogas</v>
          </cell>
          <cell r="D7947" t="str">
            <v>2038</v>
          </cell>
          <cell r="E7947">
            <v>4500</v>
          </cell>
        </row>
        <row r="7948">
          <cell r="A7948" t="str">
            <v>IT_CSUD</v>
          </cell>
          <cell r="B7948" t="str">
            <v>IT_CSUD</v>
          </cell>
          <cell r="C7948" t="str">
            <v>Biogas</v>
          </cell>
          <cell r="D7948" t="str">
            <v>2039</v>
          </cell>
          <cell r="E7948">
            <v>4500</v>
          </cell>
        </row>
        <row r="7949">
          <cell r="A7949" t="str">
            <v>IT_CSUD</v>
          </cell>
          <cell r="B7949" t="str">
            <v>IT_CSUD</v>
          </cell>
          <cell r="C7949" t="str">
            <v>Biogas</v>
          </cell>
          <cell r="D7949" t="str">
            <v>2040</v>
          </cell>
          <cell r="E7949">
            <v>4500</v>
          </cell>
        </row>
        <row r="7950">
          <cell r="A7950" t="str">
            <v>IT_CSUD</v>
          </cell>
          <cell r="B7950" t="str">
            <v>IT_CSUD</v>
          </cell>
          <cell r="C7950" t="str">
            <v>Biogas</v>
          </cell>
          <cell r="D7950" t="str">
            <v>2041</v>
          </cell>
          <cell r="E7950">
            <v>4500</v>
          </cell>
        </row>
        <row r="7951">
          <cell r="A7951" t="str">
            <v>IT_CSUD</v>
          </cell>
          <cell r="B7951" t="str">
            <v>IT_CSUD</v>
          </cell>
          <cell r="C7951" t="str">
            <v>Biogas</v>
          </cell>
          <cell r="D7951" t="str">
            <v>2042</v>
          </cell>
          <cell r="E7951">
            <v>4500</v>
          </cell>
        </row>
        <row r="7952">
          <cell r="A7952" t="str">
            <v>IT_CSUD</v>
          </cell>
          <cell r="B7952" t="str">
            <v>IT_CSUD</v>
          </cell>
          <cell r="C7952" t="str">
            <v>Biogas</v>
          </cell>
          <cell r="D7952" t="str">
            <v>2043</v>
          </cell>
          <cell r="E7952">
            <v>4500</v>
          </cell>
        </row>
        <row r="7953">
          <cell r="A7953" t="str">
            <v>IT_CSUD</v>
          </cell>
          <cell r="B7953" t="str">
            <v>IT_CSUD</v>
          </cell>
          <cell r="C7953" t="str">
            <v>Biogas</v>
          </cell>
          <cell r="D7953" t="str">
            <v>2044</v>
          </cell>
          <cell r="E7953">
            <v>4500</v>
          </cell>
        </row>
        <row r="7954">
          <cell r="A7954" t="str">
            <v>IT_CSUD</v>
          </cell>
          <cell r="B7954" t="str">
            <v>IT_CSUD</v>
          </cell>
          <cell r="C7954" t="str">
            <v>Biogas</v>
          </cell>
          <cell r="D7954" t="str">
            <v>2045</v>
          </cell>
          <cell r="E7954">
            <v>4500</v>
          </cell>
        </row>
        <row r="7955">
          <cell r="A7955" t="str">
            <v>IT_CSUD</v>
          </cell>
          <cell r="B7955" t="str">
            <v>IT_CSUD</v>
          </cell>
          <cell r="C7955" t="str">
            <v>Biogas</v>
          </cell>
          <cell r="D7955" t="str">
            <v>2046</v>
          </cell>
          <cell r="E7955">
            <v>4500</v>
          </cell>
        </row>
        <row r="7956">
          <cell r="A7956" t="str">
            <v>IT_CSUD</v>
          </cell>
          <cell r="B7956" t="str">
            <v>IT_CSUD</v>
          </cell>
          <cell r="C7956" t="str">
            <v>Biogas</v>
          </cell>
          <cell r="D7956" t="str">
            <v>2047</v>
          </cell>
          <cell r="E7956">
            <v>4500</v>
          </cell>
        </row>
        <row r="7957">
          <cell r="A7957" t="str">
            <v>IT_CSUD</v>
          </cell>
          <cell r="B7957" t="str">
            <v>IT_CSUD</v>
          </cell>
          <cell r="C7957" t="str">
            <v>Biogas</v>
          </cell>
          <cell r="D7957" t="str">
            <v>2048</v>
          </cell>
          <cell r="E7957">
            <v>4500</v>
          </cell>
        </row>
        <row r="7958">
          <cell r="A7958" t="str">
            <v>IT_CSUD</v>
          </cell>
          <cell r="B7958" t="str">
            <v>IT_CSUD</v>
          </cell>
          <cell r="C7958" t="str">
            <v>Biogas</v>
          </cell>
          <cell r="D7958" t="str">
            <v>2049</v>
          </cell>
          <cell r="E7958">
            <v>4500</v>
          </cell>
        </row>
        <row r="7959">
          <cell r="A7959" t="str">
            <v>IT_CSUD</v>
          </cell>
          <cell r="B7959" t="str">
            <v>IT_CSUD</v>
          </cell>
          <cell r="C7959" t="str">
            <v>Biogas</v>
          </cell>
          <cell r="D7959" t="str">
            <v>2050</v>
          </cell>
          <cell r="E7959">
            <v>4500</v>
          </cell>
        </row>
        <row r="7960">
          <cell r="A7960" t="str">
            <v>IT_NORD</v>
          </cell>
          <cell r="B7960" t="str">
            <v>IT_NORD</v>
          </cell>
          <cell r="C7960" t="str">
            <v>Biogas</v>
          </cell>
          <cell r="D7960" t="str">
            <v>2018</v>
          </cell>
          <cell r="E7960">
            <v>4500</v>
          </cell>
        </row>
        <row r="7961">
          <cell r="A7961" t="str">
            <v>IT_NORD</v>
          </cell>
          <cell r="B7961" t="str">
            <v>IT_NORD</v>
          </cell>
          <cell r="C7961" t="str">
            <v>Biogas</v>
          </cell>
          <cell r="D7961" t="str">
            <v>2019</v>
          </cell>
          <cell r="E7961">
            <v>4500</v>
          </cell>
        </row>
        <row r="7962">
          <cell r="A7962" t="str">
            <v>IT_NORD</v>
          </cell>
          <cell r="B7962" t="str">
            <v>IT_NORD</v>
          </cell>
          <cell r="C7962" t="str">
            <v>Biogas</v>
          </cell>
          <cell r="D7962" t="str">
            <v>2020</v>
          </cell>
          <cell r="E7962">
            <v>4500</v>
          </cell>
        </row>
        <row r="7963">
          <cell r="A7963" t="str">
            <v>IT_NORD</v>
          </cell>
          <cell r="B7963" t="str">
            <v>IT_NORD</v>
          </cell>
          <cell r="C7963" t="str">
            <v>Biogas</v>
          </cell>
          <cell r="D7963" t="str">
            <v>2021</v>
          </cell>
          <cell r="E7963">
            <v>4500</v>
          </cell>
        </row>
        <row r="7964">
          <cell r="A7964" t="str">
            <v>IT_NORD</v>
          </cell>
          <cell r="B7964" t="str">
            <v>IT_NORD</v>
          </cell>
          <cell r="C7964" t="str">
            <v>Biogas</v>
          </cell>
          <cell r="D7964" t="str">
            <v>2022</v>
          </cell>
          <cell r="E7964">
            <v>4500</v>
          </cell>
        </row>
        <row r="7965">
          <cell r="A7965" t="str">
            <v>IT_NORD</v>
          </cell>
          <cell r="B7965" t="str">
            <v>IT_NORD</v>
          </cell>
          <cell r="C7965" t="str">
            <v>Biogas</v>
          </cell>
          <cell r="D7965" t="str">
            <v>2023</v>
          </cell>
          <cell r="E7965">
            <v>4500</v>
          </cell>
        </row>
        <row r="7966">
          <cell r="A7966" t="str">
            <v>IT_NORD</v>
          </cell>
          <cell r="B7966" t="str">
            <v>IT_NORD</v>
          </cell>
          <cell r="C7966" t="str">
            <v>Biogas</v>
          </cell>
          <cell r="D7966" t="str">
            <v>2024</v>
          </cell>
          <cell r="E7966">
            <v>4500</v>
          </cell>
        </row>
        <row r="7967">
          <cell r="A7967" t="str">
            <v>IT_NORD</v>
          </cell>
          <cell r="B7967" t="str">
            <v>IT_NORD</v>
          </cell>
          <cell r="C7967" t="str">
            <v>Biogas</v>
          </cell>
          <cell r="D7967" t="str">
            <v>2025</v>
          </cell>
          <cell r="E7967">
            <v>4500</v>
          </cell>
        </row>
        <row r="7968">
          <cell r="A7968" t="str">
            <v>IT_NORD</v>
          </cell>
          <cell r="B7968" t="str">
            <v>IT_NORD</v>
          </cell>
          <cell r="C7968" t="str">
            <v>Biogas</v>
          </cell>
          <cell r="D7968" t="str">
            <v>2026</v>
          </cell>
          <cell r="E7968">
            <v>4500</v>
          </cell>
        </row>
        <row r="7969">
          <cell r="A7969" t="str">
            <v>IT_NORD</v>
          </cell>
          <cell r="B7969" t="str">
            <v>IT_NORD</v>
          </cell>
          <cell r="C7969" t="str">
            <v>Biogas</v>
          </cell>
          <cell r="D7969" t="str">
            <v>2027</v>
          </cell>
          <cell r="E7969">
            <v>4500</v>
          </cell>
        </row>
        <row r="7970">
          <cell r="A7970" t="str">
            <v>IT_NORD</v>
          </cell>
          <cell r="B7970" t="str">
            <v>IT_NORD</v>
          </cell>
          <cell r="C7970" t="str">
            <v>Biogas</v>
          </cell>
          <cell r="D7970" t="str">
            <v>2028</v>
          </cell>
          <cell r="E7970">
            <v>4500</v>
          </cell>
        </row>
        <row r="7971">
          <cell r="A7971" t="str">
            <v>IT_NORD</v>
          </cell>
          <cell r="B7971" t="str">
            <v>IT_NORD</v>
          </cell>
          <cell r="C7971" t="str">
            <v>Biogas</v>
          </cell>
          <cell r="D7971" t="str">
            <v>2029</v>
          </cell>
          <cell r="E7971">
            <v>4500</v>
          </cell>
        </row>
        <row r="7972">
          <cell r="A7972" t="str">
            <v>IT_NORD</v>
          </cell>
          <cell r="B7972" t="str">
            <v>IT_NORD</v>
          </cell>
          <cell r="C7972" t="str">
            <v>Biogas</v>
          </cell>
          <cell r="D7972" t="str">
            <v>2030</v>
          </cell>
          <cell r="E7972">
            <v>4500</v>
          </cell>
        </row>
        <row r="7973">
          <cell r="A7973" t="str">
            <v>IT_NORD</v>
          </cell>
          <cell r="B7973" t="str">
            <v>IT_NORD</v>
          </cell>
          <cell r="C7973" t="str">
            <v>Biogas</v>
          </cell>
          <cell r="D7973" t="str">
            <v>2031</v>
          </cell>
          <cell r="E7973">
            <v>4500</v>
          </cell>
        </row>
        <row r="7974">
          <cell r="A7974" t="str">
            <v>IT_NORD</v>
          </cell>
          <cell r="B7974" t="str">
            <v>IT_NORD</v>
          </cell>
          <cell r="C7974" t="str">
            <v>Biogas</v>
          </cell>
          <cell r="D7974" t="str">
            <v>2032</v>
          </cell>
          <cell r="E7974">
            <v>4500</v>
          </cell>
        </row>
        <row r="7975">
          <cell r="A7975" t="str">
            <v>IT_NORD</v>
          </cell>
          <cell r="B7975" t="str">
            <v>IT_NORD</v>
          </cell>
          <cell r="C7975" t="str">
            <v>Biogas</v>
          </cell>
          <cell r="D7975" t="str">
            <v>2033</v>
          </cell>
          <cell r="E7975">
            <v>4500</v>
          </cell>
        </row>
        <row r="7976">
          <cell r="A7976" t="str">
            <v>IT_NORD</v>
          </cell>
          <cell r="B7976" t="str">
            <v>IT_NORD</v>
          </cell>
          <cell r="C7976" t="str">
            <v>Biogas</v>
          </cell>
          <cell r="D7976" t="str">
            <v>2034</v>
          </cell>
          <cell r="E7976">
            <v>4500</v>
          </cell>
        </row>
        <row r="7977">
          <cell r="A7977" t="str">
            <v>IT_NORD</v>
          </cell>
          <cell r="B7977" t="str">
            <v>IT_NORD</v>
          </cell>
          <cell r="C7977" t="str">
            <v>Biogas</v>
          </cell>
          <cell r="D7977" t="str">
            <v>2035</v>
          </cell>
          <cell r="E7977">
            <v>4500</v>
          </cell>
        </row>
        <row r="7978">
          <cell r="A7978" t="str">
            <v>IT_NORD</v>
          </cell>
          <cell r="B7978" t="str">
            <v>IT_NORD</v>
          </cell>
          <cell r="C7978" t="str">
            <v>Biogas</v>
          </cell>
          <cell r="D7978" t="str">
            <v>2036</v>
          </cell>
          <cell r="E7978">
            <v>4500</v>
          </cell>
        </row>
        <row r="7979">
          <cell r="A7979" t="str">
            <v>IT_NORD</v>
          </cell>
          <cell r="B7979" t="str">
            <v>IT_NORD</v>
          </cell>
          <cell r="C7979" t="str">
            <v>Biogas</v>
          </cell>
          <cell r="D7979" t="str">
            <v>2037</v>
          </cell>
          <cell r="E7979">
            <v>4500</v>
          </cell>
        </row>
        <row r="7980">
          <cell r="A7980" t="str">
            <v>IT_NORD</v>
          </cell>
          <cell r="B7980" t="str">
            <v>IT_NORD</v>
          </cell>
          <cell r="C7980" t="str">
            <v>Biogas</v>
          </cell>
          <cell r="D7980" t="str">
            <v>2038</v>
          </cell>
          <cell r="E7980">
            <v>4500</v>
          </cell>
        </row>
        <row r="7981">
          <cell r="A7981" t="str">
            <v>IT_NORD</v>
          </cell>
          <cell r="B7981" t="str">
            <v>IT_NORD</v>
          </cell>
          <cell r="C7981" t="str">
            <v>Biogas</v>
          </cell>
          <cell r="D7981" t="str">
            <v>2039</v>
          </cell>
          <cell r="E7981">
            <v>4500</v>
          </cell>
        </row>
        <row r="7982">
          <cell r="A7982" t="str">
            <v>IT_NORD</v>
          </cell>
          <cell r="B7982" t="str">
            <v>IT_NORD</v>
          </cell>
          <cell r="C7982" t="str">
            <v>Biogas</v>
          </cell>
          <cell r="D7982" t="str">
            <v>2040</v>
          </cell>
          <cell r="E7982">
            <v>4500</v>
          </cell>
        </row>
        <row r="7983">
          <cell r="A7983" t="str">
            <v>IT_NORD</v>
          </cell>
          <cell r="B7983" t="str">
            <v>IT_NORD</v>
          </cell>
          <cell r="C7983" t="str">
            <v>Biogas</v>
          </cell>
          <cell r="D7983" t="str">
            <v>2041</v>
          </cell>
          <cell r="E7983">
            <v>4500</v>
          </cell>
        </row>
        <row r="7984">
          <cell r="A7984" t="str">
            <v>IT_NORD</v>
          </cell>
          <cell r="B7984" t="str">
            <v>IT_NORD</v>
          </cell>
          <cell r="C7984" t="str">
            <v>Biogas</v>
          </cell>
          <cell r="D7984" t="str">
            <v>2042</v>
          </cell>
          <cell r="E7984">
            <v>4500</v>
          </cell>
        </row>
        <row r="7985">
          <cell r="A7985" t="str">
            <v>IT_NORD</v>
          </cell>
          <cell r="B7985" t="str">
            <v>IT_NORD</v>
          </cell>
          <cell r="C7985" t="str">
            <v>Biogas</v>
          </cell>
          <cell r="D7985" t="str">
            <v>2043</v>
          </cell>
          <cell r="E7985">
            <v>4500</v>
          </cell>
        </row>
        <row r="7986">
          <cell r="A7986" t="str">
            <v>IT_NORD</v>
          </cell>
          <cell r="B7986" t="str">
            <v>IT_NORD</v>
          </cell>
          <cell r="C7986" t="str">
            <v>Biogas</v>
          </cell>
          <cell r="D7986" t="str">
            <v>2044</v>
          </cell>
          <cell r="E7986">
            <v>4500</v>
          </cell>
        </row>
        <row r="7987">
          <cell r="A7987" t="str">
            <v>IT_NORD</v>
          </cell>
          <cell r="B7987" t="str">
            <v>IT_NORD</v>
          </cell>
          <cell r="C7987" t="str">
            <v>Biogas</v>
          </cell>
          <cell r="D7987" t="str">
            <v>2045</v>
          </cell>
          <cell r="E7987">
            <v>4500</v>
          </cell>
        </row>
        <row r="7988">
          <cell r="A7988" t="str">
            <v>IT_NORD</v>
          </cell>
          <cell r="B7988" t="str">
            <v>IT_NORD</v>
          </cell>
          <cell r="C7988" t="str">
            <v>Biogas</v>
          </cell>
          <cell r="D7988" t="str">
            <v>2046</v>
          </cell>
          <cell r="E7988">
            <v>4500</v>
          </cell>
        </row>
        <row r="7989">
          <cell r="A7989" t="str">
            <v>IT_NORD</v>
          </cell>
          <cell r="B7989" t="str">
            <v>IT_NORD</v>
          </cell>
          <cell r="C7989" t="str">
            <v>Biogas</v>
          </cell>
          <cell r="D7989" t="str">
            <v>2047</v>
          </cell>
          <cell r="E7989">
            <v>4500</v>
          </cell>
        </row>
        <row r="7990">
          <cell r="A7990" t="str">
            <v>IT_NORD</v>
          </cell>
          <cell r="B7990" t="str">
            <v>IT_NORD</v>
          </cell>
          <cell r="C7990" t="str">
            <v>Biogas</v>
          </cell>
          <cell r="D7990" t="str">
            <v>2048</v>
          </cell>
          <cell r="E7990">
            <v>4500</v>
          </cell>
        </row>
        <row r="7991">
          <cell r="A7991" t="str">
            <v>IT_NORD</v>
          </cell>
          <cell r="B7991" t="str">
            <v>IT_NORD</v>
          </cell>
          <cell r="C7991" t="str">
            <v>Biogas</v>
          </cell>
          <cell r="D7991" t="str">
            <v>2049</v>
          </cell>
          <cell r="E7991">
            <v>4500</v>
          </cell>
        </row>
        <row r="7992">
          <cell r="A7992" t="str">
            <v>IT_NORD</v>
          </cell>
          <cell r="B7992" t="str">
            <v>IT_NORD</v>
          </cell>
          <cell r="C7992" t="str">
            <v>Biogas</v>
          </cell>
          <cell r="D7992" t="str">
            <v>2050</v>
          </cell>
          <cell r="E7992">
            <v>4500</v>
          </cell>
        </row>
        <row r="7993">
          <cell r="A7993" t="str">
            <v>IT_SARD</v>
          </cell>
          <cell r="B7993" t="str">
            <v>IT_SARD</v>
          </cell>
          <cell r="C7993" t="str">
            <v>Biogas</v>
          </cell>
          <cell r="D7993" t="str">
            <v>2018</v>
          </cell>
          <cell r="E7993">
            <v>4500</v>
          </cell>
        </row>
        <row r="7994">
          <cell r="A7994" t="str">
            <v>IT_SARD</v>
          </cell>
          <cell r="B7994" t="str">
            <v>IT_SARD</v>
          </cell>
          <cell r="C7994" t="str">
            <v>Biogas</v>
          </cell>
          <cell r="D7994" t="str">
            <v>2019</v>
          </cell>
          <cell r="E7994">
            <v>4500</v>
          </cell>
        </row>
        <row r="7995">
          <cell r="A7995" t="str">
            <v>IT_SARD</v>
          </cell>
          <cell r="B7995" t="str">
            <v>IT_SARD</v>
          </cell>
          <cell r="C7995" t="str">
            <v>Biogas</v>
          </cell>
          <cell r="D7995" t="str">
            <v>2020</v>
          </cell>
          <cell r="E7995">
            <v>4500</v>
          </cell>
        </row>
        <row r="7996">
          <cell r="A7996" t="str">
            <v>IT_SARD</v>
          </cell>
          <cell r="B7996" t="str">
            <v>IT_SARD</v>
          </cell>
          <cell r="C7996" t="str">
            <v>Biogas</v>
          </cell>
          <cell r="D7996" t="str">
            <v>2021</v>
          </cell>
          <cell r="E7996">
            <v>4500</v>
          </cell>
        </row>
        <row r="7997">
          <cell r="A7997" t="str">
            <v>IT_SARD</v>
          </cell>
          <cell r="B7997" t="str">
            <v>IT_SARD</v>
          </cell>
          <cell r="C7997" t="str">
            <v>Biogas</v>
          </cell>
          <cell r="D7997" t="str">
            <v>2022</v>
          </cell>
          <cell r="E7997">
            <v>4500</v>
          </cell>
        </row>
        <row r="7998">
          <cell r="A7998" t="str">
            <v>IT_SARD</v>
          </cell>
          <cell r="B7998" t="str">
            <v>IT_SARD</v>
          </cell>
          <cell r="C7998" t="str">
            <v>Biogas</v>
          </cell>
          <cell r="D7998" t="str">
            <v>2023</v>
          </cell>
          <cell r="E7998">
            <v>4500</v>
          </cell>
        </row>
        <row r="7999">
          <cell r="A7999" t="str">
            <v>IT_SARD</v>
          </cell>
          <cell r="B7999" t="str">
            <v>IT_SARD</v>
          </cell>
          <cell r="C7999" t="str">
            <v>Biogas</v>
          </cell>
          <cell r="D7999" t="str">
            <v>2024</v>
          </cell>
          <cell r="E7999">
            <v>4500</v>
          </cell>
        </row>
        <row r="8000">
          <cell r="A8000" t="str">
            <v>IT_SARD</v>
          </cell>
          <cell r="B8000" t="str">
            <v>IT_SARD</v>
          </cell>
          <cell r="C8000" t="str">
            <v>Biogas</v>
          </cell>
          <cell r="D8000" t="str">
            <v>2025</v>
          </cell>
          <cell r="E8000">
            <v>4500</v>
          </cell>
        </row>
        <row r="8001">
          <cell r="A8001" t="str">
            <v>IT_SARD</v>
          </cell>
          <cell r="B8001" t="str">
            <v>IT_SARD</v>
          </cell>
          <cell r="C8001" t="str">
            <v>Biogas</v>
          </cell>
          <cell r="D8001" t="str">
            <v>2026</v>
          </cell>
          <cell r="E8001">
            <v>4500</v>
          </cell>
        </row>
        <row r="8002">
          <cell r="A8002" t="str">
            <v>IT_SARD</v>
          </cell>
          <cell r="B8002" t="str">
            <v>IT_SARD</v>
          </cell>
          <cell r="C8002" t="str">
            <v>Biogas</v>
          </cell>
          <cell r="D8002" t="str">
            <v>2027</v>
          </cell>
          <cell r="E8002">
            <v>4500</v>
          </cell>
        </row>
        <row r="8003">
          <cell r="A8003" t="str">
            <v>IT_SARD</v>
          </cell>
          <cell r="B8003" t="str">
            <v>IT_SARD</v>
          </cell>
          <cell r="C8003" t="str">
            <v>Biogas</v>
          </cell>
          <cell r="D8003" t="str">
            <v>2028</v>
          </cell>
          <cell r="E8003">
            <v>4500</v>
          </cell>
        </row>
        <row r="8004">
          <cell r="A8004" t="str">
            <v>IT_SARD</v>
          </cell>
          <cell r="B8004" t="str">
            <v>IT_SARD</v>
          </cell>
          <cell r="C8004" t="str">
            <v>Biogas</v>
          </cell>
          <cell r="D8004" t="str">
            <v>2029</v>
          </cell>
          <cell r="E8004">
            <v>4500</v>
          </cell>
        </row>
        <row r="8005">
          <cell r="A8005" t="str">
            <v>IT_SARD</v>
          </cell>
          <cell r="B8005" t="str">
            <v>IT_SARD</v>
          </cell>
          <cell r="C8005" t="str">
            <v>Biogas</v>
          </cell>
          <cell r="D8005" t="str">
            <v>2030</v>
          </cell>
          <cell r="E8005">
            <v>4500</v>
          </cell>
        </row>
        <row r="8006">
          <cell r="A8006" t="str">
            <v>IT_SARD</v>
          </cell>
          <cell r="B8006" t="str">
            <v>IT_SARD</v>
          </cell>
          <cell r="C8006" t="str">
            <v>Biogas</v>
          </cell>
          <cell r="D8006" t="str">
            <v>2031</v>
          </cell>
          <cell r="E8006">
            <v>4500</v>
          </cell>
        </row>
        <row r="8007">
          <cell r="A8007" t="str">
            <v>IT_SARD</v>
          </cell>
          <cell r="B8007" t="str">
            <v>IT_SARD</v>
          </cell>
          <cell r="C8007" t="str">
            <v>Biogas</v>
          </cell>
          <cell r="D8007" t="str">
            <v>2032</v>
          </cell>
          <cell r="E8007">
            <v>4500</v>
          </cell>
        </row>
        <row r="8008">
          <cell r="A8008" t="str">
            <v>IT_SARD</v>
          </cell>
          <cell r="B8008" t="str">
            <v>IT_SARD</v>
          </cell>
          <cell r="C8008" t="str">
            <v>Biogas</v>
          </cell>
          <cell r="D8008" t="str">
            <v>2033</v>
          </cell>
          <cell r="E8008">
            <v>4500</v>
          </cell>
        </row>
        <row r="8009">
          <cell r="A8009" t="str">
            <v>IT_SARD</v>
          </cell>
          <cell r="B8009" t="str">
            <v>IT_SARD</v>
          </cell>
          <cell r="C8009" t="str">
            <v>Biogas</v>
          </cell>
          <cell r="D8009" t="str">
            <v>2034</v>
          </cell>
          <cell r="E8009">
            <v>4500</v>
          </cell>
        </row>
        <row r="8010">
          <cell r="A8010" t="str">
            <v>IT_SARD</v>
          </cell>
          <cell r="B8010" t="str">
            <v>IT_SARD</v>
          </cell>
          <cell r="C8010" t="str">
            <v>Biogas</v>
          </cell>
          <cell r="D8010" t="str">
            <v>2035</v>
          </cell>
          <cell r="E8010">
            <v>4500</v>
          </cell>
        </row>
        <row r="8011">
          <cell r="A8011" t="str">
            <v>IT_SARD</v>
          </cell>
          <cell r="B8011" t="str">
            <v>IT_SARD</v>
          </cell>
          <cell r="C8011" t="str">
            <v>Biogas</v>
          </cell>
          <cell r="D8011" t="str">
            <v>2036</v>
          </cell>
          <cell r="E8011">
            <v>4500</v>
          </cell>
        </row>
        <row r="8012">
          <cell r="A8012" t="str">
            <v>IT_SARD</v>
          </cell>
          <cell r="B8012" t="str">
            <v>IT_SARD</v>
          </cell>
          <cell r="C8012" t="str">
            <v>Biogas</v>
          </cell>
          <cell r="D8012" t="str">
            <v>2037</v>
          </cell>
          <cell r="E8012">
            <v>4500</v>
          </cell>
        </row>
        <row r="8013">
          <cell r="A8013" t="str">
            <v>IT_SARD</v>
          </cell>
          <cell r="B8013" t="str">
            <v>IT_SARD</v>
          </cell>
          <cell r="C8013" t="str">
            <v>Biogas</v>
          </cell>
          <cell r="D8013" t="str">
            <v>2038</v>
          </cell>
          <cell r="E8013">
            <v>4500</v>
          </cell>
        </row>
        <row r="8014">
          <cell r="A8014" t="str">
            <v>IT_SARD</v>
          </cell>
          <cell r="B8014" t="str">
            <v>IT_SARD</v>
          </cell>
          <cell r="C8014" t="str">
            <v>Biogas</v>
          </cell>
          <cell r="D8014" t="str">
            <v>2039</v>
          </cell>
          <cell r="E8014">
            <v>4500</v>
          </cell>
        </row>
        <row r="8015">
          <cell r="A8015" t="str">
            <v>IT_SARD</v>
          </cell>
          <cell r="B8015" t="str">
            <v>IT_SARD</v>
          </cell>
          <cell r="C8015" t="str">
            <v>Biogas</v>
          </cell>
          <cell r="D8015" t="str">
            <v>2040</v>
          </cell>
          <cell r="E8015">
            <v>4500</v>
          </cell>
        </row>
        <row r="8016">
          <cell r="A8016" t="str">
            <v>IT_SARD</v>
          </cell>
          <cell r="B8016" t="str">
            <v>IT_SARD</v>
          </cell>
          <cell r="C8016" t="str">
            <v>Biogas</v>
          </cell>
          <cell r="D8016" t="str">
            <v>2041</v>
          </cell>
          <cell r="E8016">
            <v>4500</v>
          </cell>
        </row>
        <row r="8017">
          <cell r="A8017" t="str">
            <v>IT_SARD</v>
          </cell>
          <cell r="B8017" t="str">
            <v>IT_SARD</v>
          </cell>
          <cell r="C8017" t="str">
            <v>Biogas</v>
          </cell>
          <cell r="D8017" t="str">
            <v>2042</v>
          </cell>
          <cell r="E8017">
            <v>4500</v>
          </cell>
        </row>
        <row r="8018">
          <cell r="A8018" t="str">
            <v>IT_SARD</v>
          </cell>
          <cell r="B8018" t="str">
            <v>IT_SARD</v>
          </cell>
          <cell r="C8018" t="str">
            <v>Biogas</v>
          </cell>
          <cell r="D8018" t="str">
            <v>2043</v>
          </cell>
          <cell r="E8018">
            <v>4500</v>
          </cell>
        </row>
        <row r="8019">
          <cell r="A8019" t="str">
            <v>IT_SARD</v>
          </cell>
          <cell r="B8019" t="str">
            <v>IT_SARD</v>
          </cell>
          <cell r="C8019" t="str">
            <v>Biogas</v>
          </cell>
          <cell r="D8019" t="str">
            <v>2044</v>
          </cell>
          <cell r="E8019">
            <v>4500</v>
          </cell>
        </row>
        <row r="8020">
          <cell r="A8020" t="str">
            <v>IT_SARD</v>
          </cell>
          <cell r="B8020" t="str">
            <v>IT_SARD</v>
          </cell>
          <cell r="C8020" t="str">
            <v>Biogas</v>
          </cell>
          <cell r="D8020" t="str">
            <v>2045</v>
          </cell>
          <cell r="E8020">
            <v>4500</v>
          </cell>
        </row>
        <row r="8021">
          <cell r="A8021" t="str">
            <v>IT_SARD</v>
          </cell>
          <cell r="B8021" t="str">
            <v>IT_SARD</v>
          </cell>
          <cell r="C8021" t="str">
            <v>Biogas</v>
          </cell>
          <cell r="D8021" t="str">
            <v>2046</v>
          </cell>
          <cell r="E8021">
            <v>4500</v>
          </cell>
        </row>
        <row r="8022">
          <cell r="A8022" t="str">
            <v>IT_SARD</v>
          </cell>
          <cell r="B8022" t="str">
            <v>IT_SARD</v>
          </cell>
          <cell r="C8022" t="str">
            <v>Biogas</v>
          </cell>
          <cell r="D8022" t="str">
            <v>2047</v>
          </cell>
          <cell r="E8022">
            <v>4500</v>
          </cell>
        </row>
        <row r="8023">
          <cell r="A8023" t="str">
            <v>IT_SARD</v>
          </cell>
          <cell r="B8023" t="str">
            <v>IT_SARD</v>
          </cell>
          <cell r="C8023" t="str">
            <v>Biogas</v>
          </cell>
          <cell r="D8023" t="str">
            <v>2048</v>
          </cell>
          <cell r="E8023">
            <v>4500</v>
          </cell>
        </row>
        <row r="8024">
          <cell r="A8024" t="str">
            <v>IT_SARD</v>
          </cell>
          <cell r="B8024" t="str">
            <v>IT_SARD</v>
          </cell>
          <cell r="C8024" t="str">
            <v>Biogas</v>
          </cell>
          <cell r="D8024" t="str">
            <v>2049</v>
          </cell>
          <cell r="E8024">
            <v>4500</v>
          </cell>
        </row>
        <row r="8025">
          <cell r="A8025" t="str">
            <v>IT_SARD</v>
          </cell>
          <cell r="B8025" t="str">
            <v>IT_SARD</v>
          </cell>
          <cell r="C8025" t="str">
            <v>Biogas</v>
          </cell>
          <cell r="D8025" t="str">
            <v>2050</v>
          </cell>
          <cell r="E8025">
            <v>4500</v>
          </cell>
        </row>
        <row r="8026">
          <cell r="A8026" t="str">
            <v>IT_SICI</v>
          </cell>
          <cell r="B8026" t="str">
            <v>IT_SICI</v>
          </cell>
          <cell r="C8026" t="str">
            <v>Biogas</v>
          </cell>
          <cell r="D8026" t="str">
            <v>2018</v>
          </cell>
          <cell r="E8026">
            <v>4500</v>
          </cell>
        </row>
        <row r="8027">
          <cell r="A8027" t="str">
            <v>IT_SICI</v>
          </cell>
          <cell r="B8027" t="str">
            <v>IT_SICI</v>
          </cell>
          <cell r="C8027" t="str">
            <v>Biogas</v>
          </cell>
          <cell r="D8027" t="str">
            <v>2019</v>
          </cell>
          <cell r="E8027">
            <v>4500</v>
          </cell>
        </row>
        <row r="8028">
          <cell r="A8028" t="str">
            <v>IT_SICI</v>
          </cell>
          <cell r="B8028" t="str">
            <v>IT_SICI</v>
          </cell>
          <cell r="C8028" t="str">
            <v>Biogas</v>
          </cell>
          <cell r="D8028" t="str">
            <v>2020</v>
          </cell>
          <cell r="E8028">
            <v>4500</v>
          </cell>
        </row>
        <row r="8029">
          <cell r="A8029" t="str">
            <v>IT_SICI</v>
          </cell>
          <cell r="B8029" t="str">
            <v>IT_SICI</v>
          </cell>
          <cell r="C8029" t="str">
            <v>Biogas</v>
          </cell>
          <cell r="D8029" t="str">
            <v>2021</v>
          </cell>
          <cell r="E8029">
            <v>4500</v>
          </cell>
        </row>
        <row r="8030">
          <cell r="A8030" t="str">
            <v>IT_SICI</v>
          </cell>
          <cell r="B8030" t="str">
            <v>IT_SICI</v>
          </cell>
          <cell r="C8030" t="str">
            <v>Biogas</v>
          </cell>
          <cell r="D8030" t="str">
            <v>2022</v>
          </cell>
          <cell r="E8030">
            <v>4500</v>
          </cell>
        </row>
        <row r="8031">
          <cell r="A8031" t="str">
            <v>IT_SICI</v>
          </cell>
          <cell r="B8031" t="str">
            <v>IT_SICI</v>
          </cell>
          <cell r="C8031" t="str">
            <v>Biogas</v>
          </cell>
          <cell r="D8031" t="str">
            <v>2023</v>
          </cell>
          <cell r="E8031">
            <v>4500</v>
          </cell>
        </row>
        <row r="8032">
          <cell r="A8032" t="str">
            <v>IT_SICI</v>
          </cell>
          <cell r="B8032" t="str">
            <v>IT_SICI</v>
          </cell>
          <cell r="C8032" t="str">
            <v>Biogas</v>
          </cell>
          <cell r="D8032" t="str">
            <v>2024</v>
          </cell>
          <cell r="E8032">
            <v>4500</v>
          </cell>
        </row>
        <row r="8033">
          <cell r="A8033" t="str">
            <v>IT_SICI</v>
          </cell>
          <cell r="B8033" t="str">
            <v>IT_SICI</v>
          </cell>
          <cell r="C8033" t="str">
            <v>Biogas</v>
          </cell>
          <cell r="D8033" t="str">
            <v>2025</v>
          </cell>
          <cell r="E8033">
            <v>4500</v>
          </cell>
        </row>
        <row r="8034">
          <cell r="A8034" t="str">
            <v>IT_SICI</v>
          </cell>
          <cell r="B8034" t="str">
            <v>IT_SICI</v>
          </cell>
          <cell r="C8034" t="str">
            <v>Biogas</v>
          </cell>
          <cell r="D8034" t="str">
            <v>2026</v>
          </cell>
          <cell r="E8034">
            <v>4500</v>
          </cell>
        </row>
        <row r="8035">
          <cell r="A8035" t="str">
            <v>IT_SICI</v>
          </cell>
          <cell r="B8035" t="str">
            <v>IT_SICI</v>
          </cell>
          <cell r="C8035" t="str">
            <v>Biogas</v>
          </cell>
          <cell r="D8035" t="str">
            <v>2027</v>
          </cell>
          <cell r="E8035">
            <v>4500</v>
          </cell>
        </row>
        <row r="8036">
          <cell r="A8036" t="str">
            <v>IT_SICI</v>
          </cell>
          <cell r="B8036" t="str">
            <v>IT_SICI</v>
          </cell>
          <cell r="C8036" t="str">
            <v>Biogas</v>
          </cell>
          <cell r="D8036" t="str">
            <v>2028</v>
          </cell>
          <cell r="E8036">
            <v>4500</v>
          </cell>
        </row>
        <row r="8037">
          <cell r="A8037" t="str">
            <v>IT_SICI</v>
          </cell>
          <cell r="B8037" t="str">
            <v>IT_SICI</v>
          </cell>
          <cell r="C8037" t="str">
            <v>Biogas</v>
          </cell>
          <cell r="D8037" t="str">
            <v>2029</v>
          </cell>
          <cell r="E8037">
            <v>4500</v>
          </cell>
        </row>
        <row r="8038">
          <cell r="A8038" t="str">
            <v>IT_SICI</v>
          </cell>
          <cell r="B8038" t="str">
            <v>IT_SICI</v>
          </cell>
          <cell r="C8038" t="str">
            <v>Biogas</v>
          </cell>
          <cell r="D8038" t="str">
            <v>2030</v>
          </cell>
          <cell r="E8038">
            <v>4500</v>
          </cell>
        </row>
        <row r="8039">
          <cell r="A8039" t="str">
            <v>IT_SICI</v>
          </cell>
          <cell r="B8039" t="str">
            <v>IT_SICI</v>
          </cell>
          <cell r="C8039" t="str">
            <v>Biogas</v>
          </cell>
          <cell r="D8039" t="str">
            <v>2031</v>
          </cell>
          <cell r="E8039">
            <v>4500</v>
          </cell>
        </row>
        <row r="8040">
          <cell r="A8040" t="str">
            <v>IT_SICI</v>
          </cell>
          <cell r="B8040" t="str">
            <v>IT_SICI</v>
          </cell>
          <cell r="C8040" t="str">
            <v>Biogas</v>
          </cell>
          <cell r="D8040" t="str">
            <v>2032</v>
          </cell>
          <cell r="E8040">
            <v>4500</v>
          </cell>
        </row>
        <row r="8041">
          <cell r="A8041" t="str">
            <v>IT_SICI</v>
          </cell>
          <cell r="B8041" t="str">
            <v>IT_SICI</v>
          </cell>
          <cell r="C8041" t="str">
            <v>Biogas</v>
          </cell>
          <cell r="D8041" t="str">
            <v>2033</v>
          </cell>
          <cell r="E8041">
            <v>4500</v>
          </cell>
        </row>
        <row r="8042">
          <cell r="A8042" t="str">
            <v>IT_SICI</v>
          </cell>
          <cell r="B8042" t="str">
            <v>IT_SICI</v>
          </cell>
          <cell r="C8042" t="str">
            <v>Biogas</v>
          </cell>
          <cell r="D8042" t="str">
            <v>2034</v>
          </cell>
          <cell r="E8042">
            <v>4500</v>
          </cell>
        </row>
        <row r="8043">
          <cell r="A8043" t="str">
            <v>IT_SICI</v>
          </cell>
          <cell r="B8043" t="str">
            <v>IT_SICI</v>
          </cell>
          <cell r="C8043" t="str">
            <v>Biogas</v>
          </cell>
          <cell r="D8043" t="str">
            <v>2035</v>
          </cell>
          <cell r="E8043">
            <v>4500</v>
          </cell>
        </row>
        <row r="8044">
          <cell r="A8044" t="str">
            <v>IT_SICI</v>
          </cell>
          <cell r="B8044" t="str">
            <v>IT_SICI</v>
          </cell>
          <cell r="C8044" t="str">
            <v>Biogas</v>
          </cell>
          <cell r="D8044" t="str">
            <v>2036</v>
          </cell>
          <cell r="E8044">
            <v>4500</v>
          </cell>
        </row>
        <row r="8045">
          <cell r="A8045" t="str">
            <v>IT_SICI</v>
          </cell>
          <cell r="B8045" t="str">
            <v>IT_SICI</v>
          </cell>
          <cell r="C8045" t="str">
            <v>Biogas</v>
          </cell>
          <cell r="D8045" t="str">
            <v>2037</v>
          </cell>
          <cell r="E8045">
            <v>4500</v>
          </cell>
        </row>
        <row r="8046">
          <cell r="A8046" t="str">
            <v>IT_SICI</v>
          </cell>
          <cell r="B8046" t="str">
            <v>IT_SICI</v>
          </cell>
          <cell r="C8046" t="str">
            <v>Biogas</v>
          </cell>
          <cell r="D8046" t="str">
            <v>2038</v>
          </cell>
          <cell r="E8046">
            <v>4500</v>
          </cell>
        </row>
        <row r="8047">
          <cell r="A8047" t="str">
            <v>IT_SICI</v>
          </cell>
          <cell r="B8047" t="str">
            <v>IT_SICI</v>
          </cell>
          <cell r="C8047" t="str">
            <v>Biogas</v>
          </cell>
          <cell r="D8047" t="str">
            <v>2039</v>
          </cell>
          <cell r="E8047">
            <v>4500</v>
          </cell>
        </row>
        <row r="8048">
          <cell r="A8048" t="str">
            <v>IT_SICI</v>
          </cell>
          <cell r="B8048" t="str">
            <v>IT_SICI</v>
          </cell>
          <cell r="C8048" t="str">
            <v>Biogas</v>
          </cell>
          <cell r="D8048" t="str">
            <v>2040</v>
          </cell>
          <cell r="E8048">
            <v>4500</v>
          </cell>
        </row>
        <row r="8049">
          <cell r="A8049" t="str">
            <v>IT_SICI</v>
          </cell>
          <cell r="B8049" t="str">
            <v>IT_SICI</v>
          </cell>
          <cell r="C8049" t="str">
            <v>Biogas</v>
          </cell>
          <cell r="D8049" t="str">
            <v>2041</v>
          </cell>
          <cell r="E8049">
            <v>4500</v>
          </cell>
        </row>
        <row r="8050">
          <cell r="A8050" t="str">
            <v>IT_SICI</v>
          </cell>
          <cell r="B8050" t="str">
            <v>IT_SICI</v>
          </cell>
          <cell r="C8050" t="str">
            <v>Biogas</v>
          </cell>
          <cell r="D8050" t="str">
            <v>2042</v>
          </cell>
          <cell r="E8050">
            <v>4500</v>
          </cell>
        </row>
        <row r="8051">
          <cell r="A8051" t="str">
            <v>IT_SICI</v>
          </cell>
          <cell r="B8051" t="str">
            <v>IT_SICI</v>
          </cell>
          <cell r="C8051" t="str">
            <v>Biogas</v>
          </cell>
          <cell r="D8051" t="str">
            <v>2043</v>
          </cell>
          <cell r="E8051">
            <v>4500</v>
          </cell>
        </row>
        <row r="8052">
          <cell r="A8052" t="str">
            <v>IT_SICI</v>
          </cell>
          <cell r="B8052" t="str">
            <v>IT_SICI</v>
          </cell>
          <cell r="C8052" t="str">
            <v>Biogas</v>
          </cell>
          <cell r="D8052" t="str">
            <v>2044</v>
          </cell>
          <cell r="E8052">
            <v>4500</v>
          </cell>
        </row>
        <row r="8053">
          <cell r="A8053" t="str">
            <v>IT_SICI</v>
          </cell>
          <cell r="B8053" t="str">
            <v>IT_SICI</v>
          </cell>
          <cell r="C8053" t="str">
            <v>Biogas</v>
          </cell>
          <cell r="D8053" t="str">
            <v>2045</v>
          </cell>
          <cell r="E8053">
            <v>4500</v>
          </cell>
        </row>
        <row r="8054">
          <cell r="A8054" t="str">
            <v>IT_SICI</v>
          </cell>
          <cell r="B8054" t="str">
            <v>IT_SICI</v>
          </cell>
          <cell r="C8054" t="str">
            <v>Biogas</v>
          </cell>
          <cell r="D8054" t="str">
            <v>2046</v>
          </cell>
          <cell r="E8054">
            <v>4500</v>
          </cell>
        </row>
        <row r="8055">
          <cell r="A8055" t="str">
            <v>IT_SICI</v>
          </cell>
          <cell r="B8055" t="str">
            <v>IT_SICI</v>
          </cell>
          <cell r="C8055" t="str">
            <v>Biogas</v>
          </cell>
          <cell r="D8055" t="str">
            <v>2047</v>
          </cell>
          <cell r="E8055">
            <v>4500</v>
          </cell>
        </row>
        <row r="8056">
          <cell r="A8056" t="str">
            <v>IT_SICI</v>
          </cell>
          <cell r="B8056" t="str">
            <v>IT_SICI</v>
          </cell>
          <cell r="C8056" t="str">
            <v>Biogas</v>
          </cell>
          <cell r="D8056" t="str">
            <v>2048</v>
          </cell>
          <cell r="E8056">
            <v>4500</v>
          </cell>
        </row>
        <row r="8057">
          <cell r="A8057" t="str">
            <v>IT_SICI</v>
          </cell>
          <cell r="B8057" t="str">
            <v>IT_SICI</v>
          </cell>
          <cell r="C8057" t="str">
            <v>Biogas</v>
          </cell>
          <cell r="D8057" t="str">
            <v>2049</v>
          </cell>
          <cell r="E8057">
            <v>4500</v>
          </cell>
        </row>
        <row r="8058">
          <cell r="A8058" t="str">
            <v>IT_SICI</v>
          </cell>
          <cell r="B8058" t="str">
            <v>IT_SICI</v>
          </cell>
          <cell r="C8058" t="str">
            <v>Biogas</v>
          </cell>
          <cell r="D8058" t="str">
            <v>2050</v>
          </cell>
          <cell r="E8058">
            <v>4500</v>
          </cell>
        </row>
        <row r="8059">
          <cell r="A8059" t="str">
            <v>IT_SUD</v>
          </cell>
          <cell r="B8059" t="str">
            <v>IT_SUD</v>
          </cell>
          <cell r="C8059" t="str">
            <v>Biogas</v>
          </cell>
          <cell r="D8059" t="str">
            <v>2018</v>
          </cell>
          <cell r="E8059">
            <v>4500</v>
          </cell>
        </row>
        <row r="8060">
          <cell r="A8060" t="str">
            <v>IT_SUD</v>
          </cell>
          <cell r="B8060" t="str">
            <v>IT_SUD</v>
          </cell>
          <cell r="C8060" t="str">
            <v>Biogas</v>
          </cell>
          <cell r="D8060" t="str">
            <v>2019</v>
          </cell>
          <cell r="E8060">
            <v>4500</v>
          </cell>
        </row>
        <row r="8061">
          <cell r="A8061" t="str">
            <v>IT_SUD</v>
          </cell>
          <cell r="B8061" t="str">
            <v>IT_SUD</v>
          </cell>
          <cell r="C8061" t="str">
            <v>Biogas</v>
          </cell>
          <cell r="D8061" t="str">
            <v>2020</v>
          </cell>
          <cell r="E8061">
            <v>4500</v>
          </cell>
        </row>
        <row r="8062">
          <cell r="A8062" t="str">
            <v>IT_SUD</v>
          </cell>
          <cell r="B8062" t="str">
            <v>IT_SUD</v>
          </cell>
          <cell r="C8062" t="str">
            <v>Biogas</v>
          </cell>
          <cell r="D8062" t="str">
            <v>2021</v>
          </cell>
          <cell r="E8062">
            <v>4500</v>
          </cell>
        </row>
        <row r="8063">
          <cell r="A8063" t="str">
            <v>IT_SUD</v>
          </cell>
          <cell r="B8063" t="str">
            <v>IT_SUD</v>
          </cell>
          <cell r="C8063" t="str">
            <v>Biogas</v>
          </cell>
          <cell r="D8063" t="str">
            <v>2022</v>
          </cell>
          <cell r="E8063">
            <v>4500</v>
          </cell>
        </row>
        <row r="8064">
          <cell r="A8064" t="str">
            <v>IT_SUD</v>
          </cell>
          <cell r="B8064" t="str">
            <v>IT_SUD</v>
          </cell>
          <cell r="C8064" t="str">
            <v>Biogas</v>
          </cell>
          <cell r="D8064" t="str">
            <v>2023</v>
          </cell>
          <cell r="E8064">
            <v>4500</v>
          </cell>
        </row>
        <row r="8065">
          <cell r="A8065" t="str">
            <v>IT_SUD</v>
          </cell>
          <cell r="B8065" t="str">
            <v>IT_SUD</v>
          </cell>
          <cell r="C8065" t="str">
            <v>Biogas</v>
          </cell>
          <cell r="D8065" t="str">
            <v>2024</v>
          </cell>
          <cell r="E8065">
            <v>4500</v>
          </cell>
        </row>
        <row r="8066">
          <cell r="A8066" t="str">
            <v>IT_SUD</v>
          </cell>
          <cell r="B8066" t="str">
            <v>IT_SUD</v>
          </cell>
          <cell r="C8066" t="str">
            <v>Biogas</v>
          </cell>
          <cell r="D8066" t="str">
            <v>2025</v>
          </cell>
          <cell r="E8066">
            <v>4500</v>
          </cell>
        </row>
        <row r="8067">
          <cell r="A8067" t="str">
            <v>IT_SUD</v>
          </cell>
          <cell r="B8067" t="str">
            <v>IT_SUD</v>
          </cell>
          <cell r="C8067" t="str">
            <v>Biogas</v>
          </cell>
          <cell r="D8067" t="str">
            <v>2026</v>
          </cell>
          <cell r="E8067">
            <v>4500</v>
          </cell>
        </row>
        <row r="8068">
          <cell r="A8068" t="str">
            <v>IT_SUD</v>
          </cell>
          <cell r="B8068" t="str">
            <v>IT_SUD</v>
          </cell>
          <cell r="C8068" t="str">
            <v>Biogas</v>
          </cell>
          <cell r="D8068" t="str">
            <v>2027</v>
          </cell>
          <cell r="E8068">
            <v>4500</v>
          </cell>
        </row>
        <row r="8069">
          <cell r="A8069" t="str">
            <v>IT_SUD</v>
          </cell>
          <cell r="B8069" t="str">
            <v>IT_SUD</v>
          </cell>
          <cell r="C8069" t="str">
            <v>Biogas</v>
          </cell>
          <cell r="D8069" t="str">
            <v>2028</v>
          </cell>
          <cell r="E8069">
            <v>4500</v>
          </cell>
        </row>
        <row r="8070">
          <cell r="A8070" t="str">
            <v>IT_SUD</v>
          </cell>
          <cell r="B8070" t="str">
            <v>IT_SUD</v>
          </cell>
          <cell r="C8070" t="str">
            <v>Biogas</v>
          </cell>
          <cell r="D8070" t="str">
            <v>2029</v>
          </cell>
          <cell r="E8070">
            <v>4500</v>
          </cell>
        </row>
        <row r="8071">
          <cell r="A8071" t="str">
            <v>IT_SUD</v>
          </cell>
          <cell r="B8071" t="str">
            <v>IT_SUD</v>
          </cell>
          <cell r="C8071" t="str">
            <v>Biogas</v>
          </cell>
          <cell r="D8071" t="str">
            <v>2030</v>
          </cell>
          <cell r="E8071">
            <v>4500</v>
          </cell>
        </row>
        <row r="8072">
          <cell r="A8072" t="str">
            <v>IT_SUD</v>
          </cell>
          <cell r="B8072" t="str">
            <v>IT_SUD</v>
          </cell>
          <cell r="C8072" t="str">
            <v>Biogas</v>
          </cell>
          <cell r="D8072" t="str">
            <v>2031</v>
          </cell>
          <cell r="E8072">
            <v>4500</v>
          </cell>
        </row>
        <row r="8073">
          <cell r="A8073" t="str">
            <v>IT_SUD</v>
          </cell>
          <cell r="B8073" t="str">
            <v>IT_SUD</v>
          </cell>
          <cell r="C8073" t="str">
            <v>Biogas</v>
          </cell>
          <cell r="D8073" t="str">
            <v>2032</v>
          </cell>
          <cell r="E8073">
            <v>4500</v>
          </cell>
        </row>
        <row r="8074">
          <cell r="A8074" t="str">
            <v>IT_SUD</v>
          </cell>
          <cell r="B8074" t="str">
            <v>IT_SUD</v>
          </cell>
          <cell r="C8074" t="str">
            <v>Biogas</v>
          </cell>
          <cell r="D8074" t="str">
            <v>2033</v>
          </cell>
          <cell r="E8074">
            <v>4500</v>
          </cell>
        </row>
        <row r="8075">
          <cell r="A8075" t="str">
            <v>IT_SUD</v>
          </cell>
          <cell r="B8075" t="str">
            <v>IT_SUD</v>
          </cell>
          <cell r="C8075" t="str">
            <v>Biogas</v>
          </cell>
          <cell r="D8075" t="str">
            <v>2034</v>
          </cell>
          <cell r="E8075">
            <v>4500</v>
          </cell>
        </row>
        <row r="8076">
          <cell r="A8076" t="str">
            <v>IT_SUD</v>
          </cell>
          <cell r="B8076" t="str">
            <v>IT_SUD</v>
          </cell>
          <cell r="C8076" t="str">
            <v>Biogas</v>
          </cell>
          <cell r="D8076" t="str">
            <v>2035</v>
          </cell>
          <cell r="E8076">
            <v>4500</v>
          </cell>
        </row>
        <row r="8077">
          <cell r="A8077" t="str">
            <v>IT_SUD</v>
          </cell>
          <cell r="B8077" t="str">
            <v>IT_SUD</v>
          </cell>
          <cell r="C8077" t="str">
            <v>Biogas</v>
          </cell>
          <cell r="D8077" t="str">
            <v>2036</v>
          </cell>
          <cell r="E8077">
            <v>4500</v>
          </cell>
        </row>
        <row r="8078">
          <cell r="A8078" t="str">
            <v>IT_SUD</v>
          </cell>
          <cell r="B8078" t="str">
            <v>IT_SUD</v>
          </cell>
          <cell r="C8078" t="str">
            <v>Biogas</v>
          </cell>
          <cell r="D8078" t="str">
            <v>2037</v>
          </cell>
          <cell r="E8078">
            <v>4500</v>
          </cell>
        </row>
        <row r="8079">
          <cell r="A8079" t="str">
            <v>IT_SUD</v>
          </cell>
          <cell r="B8079" t="str">
            <v>IT_SUD</v>
          </cell>
          <cell r="C8079" t="str">
            <v>Biogas</v>
          </cell>
          <cell r="D8079" t="str">
            <v>2038</v>
          </cell>
          <cell r="E8079">
            <v>4500</v>
          </cell>
        </row>
        <row r="8080">
          <cell r="A8080" t="str">
            <v>IT_SUD</v>
          </cell>
          <cell r="B8080" t="str">
            <v>IT_SUD</v>
          </cell>
          <cell r="C8080" t="str">
            <v>Biogas</v>
          </cell>
          <cell r="D8080" t="str">
            <v>2039</v>
          </cell>
          <cell r="E8080">
            <v>4500</v>
          </cell>
        </row>
        <row r="8081">
          <cell r="A8081" t="str">
            <v>IT_SUD</v>
          </cell>
          <cell r="B8081" t="str">
            <v>IT_SUD</v>
          </cell>
          <cell r="C8081" t="str">
            <v>Biogas</v>
          </cell>
          <cell r="D8081" t="str">
            <v>2040</v>
          </cell>
          <cell r="E8081">
            <v>4500</v>
          </cell>
        </row>
        <row r="8082">
          <cell r="A8082" t="str">
            <v>IT_SUD</v>
          </cell>
          <cell r="B8082" t="str">
            <v>IT_SUD</v>
          </cell>
          <cell r="C8082" t="str">
            <v>Biogas</v>
          </cell>
          <cell r="D8082" t="str">
            <v>2041</v>
          </cell>
          <cell r="E8082">
            <v>4500</v>
          </cell>
        </row>
        <row r="8083">
          <cell r="A8083" t="str">
            <v>IT_SUD</v>
          </cell>
          <cell r="B8083" t="str">
            <v>IT_SUD</v>
          </cell>
          <cell r="C8083" t="str">
            <v>Biogas</v>
          </cell>
          <cell r="D8083" t="str">
            <v>2042</v>
          </cell>
          <cell r="E8083">
            <v>4500</v>
          </cell>
        </row>
        <row r="8084">
          <cell r="A8084" t="str">
            <v>IT_SUD</v>
          </cell>
          <cell r="B8084" t="str">
            <v>IT_SUD</v>
          </cell>
          <cell r="C8084" t="str">
            <v>Biogas</v>
          </cell>
          <cell r="D8084" t="str">
            <v>2043</v>
          </cell>
          <cell r="E8084">
            <v>4500</v>
          </cell>
        </row>
        <row r="8085">
          <cell r="A8085" t="str">
            <v>IT_SUD</v>
          </cell>
          <cell r="B8085" t="str">
            <v>IT_SUD</v>
          </cell>
          <cell r="C8085" t="str">
            <v>Biogas</v>
          </cell>
          <cell r="D8085" t="str">
            <v>2044</v>
          </cell>
          <cell r="E8085">
            <v>4500</v>
          </cell>
        </row>
        <row r="8086">
          <cell r="A8086" t="str">
            <v>IT_SUD</v>
          </cell>
          <cell r="B8086" t="str">
            <v>IT_SUD</v>
          </cell>
          <cell r="C8086" t="str">
            <v>Biogas</v>
          </cell>
          <cell r="D8086" t="str">
            <v>2045</v>
          </cell>
          <cell r="E8086">
            <v>4500</v>
          </cell>
        </row>
        <row r="8087">
          <cell r="A8087" t="str">
            <v>IT_SUD</v>
          </cell>
          <cell r="B8087" t="str">
            <v>IT_SUD</v>
          </cell>
          <cell r="C8087" t="str">
            <v>Biogas</v>
          </cell>
          <cell r="D8087" t="str">
            <v>2046</v>
          </cell>
          <cell r="E8087">
            <v>4500</v>
          </cell>
        </row>
        <row r="8088">
          <cell r="A8088" t="str">
            <v>IT_SUD</v>
          </cell>
          <cell r="B8088" t="str">
            <v>IT_SUD</v>
          </cell>
          <cell r="C8088" t="str">
            <v>Biogas</v>
          </cell>
          <cell r="D8088" t="str">
            <v>2047</v>
          </cell>
          <cell r="E8088">
            <v>4500</v>
          </cell>
        </row>
        <row r="8089">
          <cell r="A8089" t="str">
            <v>IT_SUD</v>
          </cell>
          <cell r="B8089" t="str">
            <v>IT_SUD</v>
          </cell>
          <cell r="C8089" t="str">
            <v>Biogas</v>
          </cell>
          <cell r="D8089" t="str">
            <v>2048</v>
          </cell>
          <cell r="E8089">
            <v>4500</v>
          </cell>
        </row>
        <row r="8090">
          <cell r="A8090" t="str">
            <v>IT_SUD</v>
          </cell>
          <cell r="B8090" t="str">
            <v>IT_SUD</v>
          </cell>
          <cell r="C8090" t="str">
            <v>Biogas</v>
          </cell>
          <cell r="D8090" t="str">
            <v>2049</v>
          </cell>
          <cell r="E8090">
            <v>4500</v>
          </cell>
        </row>
        <row r="8091">
          <cell r="A8091" t="str">
            <v>IT_SUD</v>
          </cell>
          <cell r="B8091" t="str">
            <v>IT_SUD</v>
          </cell>
          <cell r="C8091" t="str">
            <v>Biogas</v>
          </cell>
          <cell r="D8091" t="str">
            <v>2050</v>
          </cell>
          <cell r="E8091">
            <v>4500</v>
          </cell>
        </row>
        <row r="8092">
          <cell r="A8092" t="str">
            <v>Lithuania</v>
          </cell>
          <cell r="B8092" t="str">
            <v>LT</v>
          </cell>
          <cell r="C8092" t="str">
            <v>Biogas</v>
          </cell>
          <cell r="D8092" t="str">
            <v>2018</v>
          </cell>
          <cell r="E8092">
            <v>4500</v>
          </cell>
        </row>
        <row r="8093">
          <cell r="A8093" t="str">
            <v>Lithuania</v>
          </cell>
          <cell r="B8093" t="str">
            <v>LT</v>
          </cell>
          <cell r="C8093" t="str">
            <v>Biogas</v>
          </cell>
          <cell r="D8093" t="str">
            <v>2019</v>
          </cell>
          <cell r="E8093">
            <v>4500</v>
          </cell>
        </row>
        <row r="8094">
          <cell r="A8094" t="str">
            <v>Lithuania</v>
          </cell>
          <cell r="B8094" t="str">
            <v>LT</v>
          </cell>
          <cell r="C8094" t="str">
            <v>Biogas</v>
          </cell>
          <cell r="D8094" t="str">
            <v>2020</v>
          </cell>
          <cell r="E8094">
            <v>4500</v>
          </cell>
        </row>
        <row r="8095">
          <cell r="A8095" t="str">
            <v>Lithuania</v>
          </cell>
          <cell r="B8095" t="str">
            <v>LT</v>
          </cell>
          <cell r="C8095" t="str">
            <v>Biogas</v>
          </cell>
          <cell r="D8095" t="str">
            <v>2021</v>
          </cell>
          <cell r="E8095">
            <v>4500</v>
          </cell>
        </row>
        <row r="8096">
          <cell r="A8096" t="str">
            <v>Lithuania</v>
          </cell>
          <cell r="B8096" t="str">
            <v>LT</v>
          </cell>
          <cell r="C8096" t="str">
            <v>Biogas</v>
          </cell>
          <cell r="D8096" t="str">
            <v>2022</v>
          </cell>
          <cell r="E8096">
            <v>4500</v>
          </cell>
        </row>
        <row r="8097">
          <cell r="A8097" t="str">
            <v>Lithuania</v>
          </cell>
          <cell r="B8097" t="str">
            <v>LT</v>
          </cell>
          <cell r="C8097" t="str">
            <v>Biogas</v>
          </cell>
          <cell r="D8097" t="str">
            <v>2023</v>
          </cell>
          <cell r="E8097">
            <v>4500</v>
          </cell>
        </row>
        <row r="8098">
          <cell r="A8098" t="str">
            <v>Lithuania</v>
          </cell>
          <cell r="B8098" t="str">
            <v>LT</v>
          </cell>
          <cell r="C8098" t="str">
            <v>Biogas</v>
          </cell>
          <cell r="D8098" t="str">
            <v>2024</v>
          </cell>
          <cell r="E8098">
            <v>4500</v>
          </cell>
        </row>
        <row r="8099">
          <cell r="A8099" t="str">
            <v>Lithuania</v>
          </cell>
          <cell r="B8099" t="str">
            <v>LT</v>
          </cell>
          <cell r="C8099" t="str">
            <v>Biogas</v>
          </cell>
          <cell r="D8099" t="str">
            <v>2025</v>
          </cell>
          <cell r="E8099">
            <v>4500</v>
          </cell>
        </row>
        <row r="8100">
          <cell r="A8100" t="str">
            <v>Lithuania</v>
          </cell>
          <cell r="B8100" t="str">
            <v>LT</v>
          </cell>
          <cell r="C8100" t="str">
            <v>Biogas</v>
          </cell>
          <cell r="D8100" t="str">
            <v>2026</v>
          </cell>
          <cell r="E8100">
            <v>4500</v>
          </cell>
        </row>
        <row r="8101">
          <cell r="A8101" t="str">
            <v>Lithuania</v>
          </cell>
          <cell r="B8101" t="str">
            <v>LT</v>
          </cell>
          <cell r="C8101" t="str">
            <v>Biogas</v>
          </cell>
          <cell r="D8101" t="str">
            <v>2027</v>
          </cell>
          <cell r="E8101">
            <v>4500</v>
          </cell>
        </row>
        <row r="8102">
          <cell r="A8102" t="str">
            <v>Lithuania</v>
          </cell>
          <cell r="B8102" t="str">
            <v>LT</v>
          </cell>
          <cell r="C8102" t="str">
            <v>Biogas</v>
          </cell>
          <cell r="D8102" t="str">
            <v>2028</v>
          </cell>
          <cell r="E8102">
            <v>4500</v>
          </cell>
        </row>
        <row r="8103">
          <cell r="A8103" t="str">
            <v>Lithuania</v>
          </cell>
          <cell r="B8103" t="str">
            <v>LT</v>
          </cell>
          <cell r="C8103" t="str">
            <v>Biogas</v>
          </cell>
          <cell r="D8103" t="str">
            <v>2029</v>
          </cell>
          <cell r="E8103">
            <v>4500</v>
          </cell>
        </row>
        <row r="8104">
          <cell r="A8104" t="str">
            <v>Lithuania</v>
          </cell>
          <cell r="B8104" t="str">
            <v>LT</v>
          </cell>
          <cell r="C8104" t="str">
            <v>Biogas</v>
          </cell>
          <cell r="D8104" t="str">
            <v>2030</v>
          </cell>
          <cell r="E8104">
            <v>4500</v>
          </cell>
        </row>
        <row r="8105">
          <cell r="A8105" t="str">
            <v>Lithuania</v>
          </cell>
          <cell r="B8105" t="str">
            <v>LT</v>
          </cell>
          <cell r="C8105" t="str">
            <v>Biogas</v>
          </cell>
          <cell r="D8105" t="str">
            <v>2031</v>
          </cell>
          <cell r="E8105">
            <v>4500</v>
          </cell>
        </row>
        <row r="8106">
          <cell r="A8106" t="str">
            <v>Lithuania</v>
          </cell>
          <cell r="B8106" t="str">
            <v>LT</v>
          </cell>
          <cell r="C8106" t="str">
            <v>Biogas</v>
          </cell>
          <cell r="D8106" t="str">
            <v>2032</v>
          </cell>
          <cell r="E8106">
            <v>4500</v>
          </cell>
        </row>
        <row r="8107">
          <cell r="A8107" t="str">
            <v>Lithuania</v>
          </cell>
          <cell r="B8107" t="str">
            <v>LT</v>
          </cell>
          <cell r="C8107" t="str">
            <v>Biogas</v>
          </cell>
          <cell r="D8107" t="str">
            <v>2033</v>
          </cell>
          <cell r="E8107">
            <v>4500</v>
          </cell>
        </row>
        <row r="8108">
          <cell r="A8108" t="str">
            <v>Lithuania</v>
          </cell>
          <cell r="B8108" t="str">
            <v>LT</v>
          </cell>
          <cell r="C8108" t="str">
            <v>Biogas</v>
          </cell>
          <cell r="D8108" t="str">
            <v>2034</v>
          </cell>
          <cell r="E8108">
            <v>4500</v>
          </cell>
        </row>
        <row r="8109">
          <cell r="A8109" t="str">
            <v>Lithuania</v>
          </cell>
          <cell r="B8109" t="str">
            <v>LT</v>
          </cell>
          <cell r="C8109" t="str">
            <v>Biogas</v>
          </cell>
          <cell r="D8109" t="str">
            <v>2035</v>
          </cell>
          <cell r="E8109">
            <v>4500</v>
          </cell>
        </row>
        <row r="8110">
          <cell r="A8110" t="str">
            <v>Lithuania</v>
          </cell>
          <cell r="B8110" t="str">
            <v>LT</v>
          </cell>
          <cell r="C8110" t="str">
            <v>Biogas</v>
          </cell>
          <cell r="D8110" t="str">
            <v>2036</v>
          </cell>
          <cell r="E8110">
            <v>4500</v>
          </cell>
        </row>
        <row r="8111">
          <cell r="A8111" t="str">
            <v>Lithuania</v>
          </cell>
          <cell r="B8111" t="str">
            <v>LT</v>
          </cell>
          <cell r="C8111" t="str">
            <v>Biogas</v>
          </cell>
          <cell r="D8111" t="str">
            <v>2037</v>
          </cell>
          <cell r="E8111">
            <v>4500</v>
          </cell>
        </row>
        <row r="8112">
          <cell r="A8112" t="str">
            <v>Lithuania</v>
          </cell>
          <cell r="B8112" t="str">
            <v>LT</v>
          </cell>
          <cell r="C8112" t="str">
            <v>Biogas</v>
          </cell>
          <cell r="D8112" t="str">
            <v>2038</v>
          </cell>
          <cell r="E8112">
            <v>4500</v>
          </cell>
        </row>
        <row r="8113">
          <cell r="A8113" t="str">
            <v>Lithuania</v>
          </cell>
          <cell r="B8113" t="str">
            <v>LT</v>
          </cell>
          <cell r="C8113" t="str">
            <v>Biogas</v>
          </cell>
          <cell r="D8113" t="str">
            <v>2039</v>
          </cell>
          <cell r="E8113">
            <v>4500</v>
          </cell>
        </row>
        <row r="8114">
          <cell r="A8114" t="str">
            <v>Lithuania</v>
          </cell>
          <cell r="B8114" t="str">
            <v>LT</v>
          </cell>
          <cell r="C8114" t="str">
            <v>Biogas</v>
          </cell>
          <cell r="D8114" t="str">
            <v>2040</v>
          </cell>
          <cell r="E8114">
            <v>4500</v>
          </cell>
        </row>
        <row r="8115">
          <cell r="A8115" t="str">
            <v>Lithuania</v>
          </cell>
          <cell r="B8115" t="str">
            <v>LT</v>
          </cell>
          <cell r="C8115" t="str">
            <v>Biogas</v>
          </cell>
          <cell r="D8115" t="str">
            <v>2041</v>
          </cell>
          <cell r="E8115">
            <v>4500</v>
          </cell>
        </row>
        <row r="8116">
          <cell r="A8116" t="str">
            <v>Lithuania</v>
          </cell>
          <cell r="B8116" t="str">
            <v>LT</v>
          </cell>
          <cell r="C8116" t="str">
            <v>Biogas</v>
          </cell>
          <cell r="D8116" t="str">
            <v>2042</v>
          </cell>
          <cell r="E8116">
            <v>4500</v>
          </cell>
        </row>
        <row r="8117">
          <cell r="A8117" t="str">
            <v>Lithuania</v>
          </cell>
          <cell r="B8117" t="str">
            <v>LT</v>
          </cell>
          <cell r="C8117" t="str">
            <v>Biogas</v>
          </cell>
          <cell r="D8117" t="str">
            <v>2043</v>
          </cell>
          <cell r="E8117">
            <v>4500</v>
          </cell>
        </row>
        <row r="8118">
          <cell r="A8118" t="str">
            <v>Lithuania</v>
          </cell>
          <cell r="B8118" t="str">
            <v>LT</v>
          </cell>
          <cell r="C8118" t="str">
            <v>Biogas</v>
          </cell>
          <cell r="D8118" t="str">
            <v>2044</v>
          </cell>
          <cell r="E8118">
            <v>4500</v>
          </cell>
        </row>
        <row r="8119">
          <cell r="A8119" t="str">
            <v>Lithuania</v>
          </cell>
          <cell r="B8119" t="str">
            <v>LT</v>
          </cell>
          <cell r="C8119" t="str">
            <v>Biogas</v>
          </cell>
          <cell r="D8119" t="str">
            <v>2045</v>
          </cell>
          <cell r="E8119">
            <v>4500</v>
          </cell>
        </row>
        <row r="8120">
          <cell r="A8120" t="str">
            <v>Lithuania</v>
          </cell>
          <cell r="B8120" t="str">
            <v>LT</v>
          </cell>
          <cell r="C8120" t="str">
            <v>Biogas</v>
          </cell>
          <cell r="D8120" t="str">
            <v>2046</v>
          </cell>
          <cell r="E8120">
            <v>4500</v>
          </cell>
        </row>
        <row r="8121">
          <cell r="A8121" t="str">
            <v>Lithuania</v>
          </cell>
          <cell r="B8121" t="str">
            <v>LT</v>
          </cell>
          <cell r="C8121" t="str">
            <v>Biogas</v>
          </cell>
          <cell r="D8121" t="str">
            <v>2047</v>
          </cell>
          <cell r="E8121">
            <v>4500</v>
          </cell>
        </row>
        <row r="8122">
          <cell r="A8122" t="str">
            <v>Lithuania</v>
          </cell>
          <cell r="B8122" t="str">
            <v>LT</v>
          </cell>
          <cell r="C8122" t="str">
            <v>Biogas</v>
          </cell>
          <cell r="D8122" t="str">
            <v>2048</v>
          </cell>
          <cell r="E8122">
            <v>4500</v>
          </cell>
        </row>
        <row r="8123">
          <cell r="A8123" t="str">
            <v>Lithuania</v>
          </cell>
          <cell r="B8123" t="str">
            <v>LT</v>
          </cell>
          <cell r="C8123" t="str">
            <v>Biogas</v>
          </cell>
          <cell r="D8123" t="str">
            <v>2049</v>
          </cell>
          <cell r="E8123">
            <v>4500</v>
          </cell>
        </row>
        <row r="8124">
          <cell r="A8124" t="str">
            <v>Lithuania</v>
          </cell>
          <cell r="B8124" t="str">
            <v>LT</v>
          </cell>
          <cell r="C8124" t="str">
            <v>Biogas</v>
          </cell>
          <cell r="D8124" t="str">
            <v>2050</v>
          </cell>
          <cell r="E8124">
            <v>4500</v>
          </cell>
        </row>
        <row r="8125">
          <cell r="A8125" t="str">
            <v>Luxembourg</v>
          </cell>
          <cell r="B8125" t="str">
            <v>LU</v>
          </cell>
          <cell r="C8125" t="str">
            <v>Biogas</v>
          </cell>
          <cell r="D8125" t="str">
            <v>2018</v>
          </cell>
          <cell r="E8125">
            <v>4500</v>
          </cell>
        </row>
        <row r="8126">
          <cell r="A8126" t="str">
            <v>Luxembourg</v>
          </cell>
          <cell r="B8126" t="str">
            <v>LU</v>
          </cell>
          <cell r="C8126" t="str">
            <v>Biogas</v>
          </cell>
          <cell r="D8126" t="str">
            <v>2019</v>
          </cell>
          <cell r="E8126">
            <v>4500</v>
          </cell>
        </row>
        <row r="8127">
          <cell r="A8127" t="str">
            <v>Luxembourg</v>
          </cell>
          <cell r="B8127" t="str">
            <v>LU</v>
          </cell>
          <cell r="C8127" t="str">
            <v>Biogas</v>
          </cell>
          <cell r="D8127" t="str">
            <v>2020</v>
          </cell>
          <cell r="E8127">
            <v>4500</v>
          </cell>
        </row>
        <row r="8128">
          <cell r="A8128" t="str">
            <v>Luxembourg</v>
          </cell>
          <cell r="B8128" t="str">
            <v>LU</v>
          </cell>
          <cell r="C8128" t="str">
            <v>Biogas</v>
          </cell>
          <cell r="D8128" t="str">
            <v>2021</v>
          </cell>
          <cell r="E8128">
            <v>4500</v>
          </cell>
        </row>
        <row r="8129">
          <cell r="A8129" t="str">
            <v>Luxembourg</v>
          </cell>
          <cell r="B8129" t="str">
            <v>LU</v>
          </cell>
          <cell r="C8129" t="str">
            <v>Biogas</v>
          </cell>
          <cell r="D8129" t="str">
            <v>2022</v>
          </cell>
          <cell r="E8129">
            <v>4500</v>
          </cell>
        </row>
        <row r="8130">
          <cell r="A8130" t="str">
            <v>Luxembourg</v>
          </cell>
          <cell r="B8130" t="str">
            <v>LU</v>
          </cell>
          <cell r="C8130" t="str">
            <v>Biogas</v>
          </cell>
          <cell r="D8130" t="str">
            <v>2023</v>
          </cell>
          <cell r="E8130">
            <v>4500</v>
          </cell>
        </row>
        <row r="8131">
          <cell r="A8131" t="str">
            <v>Luxembourg</v>
          </cell>
          <cell r="B8131" t="str">
            <v>LU</v>
          </cell>
          <cell r="C8131" t="str">
            <v>Biogas</v>
          </cell>
          <cell r="D8131" t="str">
            <v>2024</v>
          </cell>
          <cell r="E8131">
            <v>4500</v>
          </cell>
        </row>
        <row r="8132">
          <cell r="A8132" t="str">
            <v>Luxembourg</v>
          </cell>
          <cell r="B8132" t="str">
            <v>LU</v>
          </cell>
          <cell r="C8132" t="str">
            <v>Biogas</v>
          </cell>
          <cell r="D8132" t="str">
            <v>2025</v>
          </cell>
          <cell r="E8132">
            <v>4500</v>
          </cell>
        </row>
        <row r="8133">
          <cell r="A8133" t="str">
            <v>Luxembourg</v>
          </cell>
          <cell r="B8133" t="str">
            <v>LU</v>
          </cell>
          <cell r="C8133" t="str">
            <v>Biogas</v>
          </cell>
          <cell r="D8133" t="str">
            <v>2026</v>
          </cell>
          <cell r="E8133">
            <v>4500</v>
          </cell>
        </row>
        <row r="8134">
          <cell r="A8134" t="str">
            <v>Luxembourg</v>
          </cell>
          <cell r="B8134" t="str">
            <v>LU</v>
          </cell>
          <cell r="C8134" t="str">
            <v>Biogas</v>
          </cell>
          <cell r="D8134" t="str">
            <v>2027</v>
          </cell>
          <cell r="E8134">
            <v>4500</v>
          </cell>
        </row>
        <row r="8135">
          <cell r="A8135" t="str">
            <v>Luxembourg</v>
          </cell>
          <cell r="B8135" t="str">
            <v>LU</v>
          </cell>
          <cell r="C8135" t="str">
            <v>Biogas</v>
          </cell>
          <cell r="D8135" t="str">
            <v>2028</v>
          </cell>
          <cell r="E8135">
            <v>4500</v>
          </cell>
        </row>
        <row r="8136">
          <cell r="A8136" t="str">
            <v>Luxembourg</v>
          </cell>
          <cell r="B8136" t="str">
            <v>LU</v>
          </cell>
          <cell r="C8136" t="str">
            <v>Biogas</v>
          </cell>
          <cell r="D8136" t="str">
            <v>2029</v>
          </cell>
          <cell r="E8136">
            <v>4500</v>
          </cell>
        </row>
        <row r="8137">
          <cell r="A8137" t="str">
            <v>Luxembourg</v>
          </cell>
          <cell r="B8137" t="str">
            <v>LU</v>
          </cell>
          <cell r="C8137" t="str">
            <v>Biogas</v>
          </cell>
          <cell r="D8137" t="str">
            <v>2030</v>
          </cell>
          <cell r="E8137">
            <v>4500</v>
          </cell>
        </row>
        <row r="8138">
          <cell r="A8138" t="str">
            <v>Luxembourg</v>
          </cell>
          <cell r="B8138" t="str">
            <v>LU</v>
          </cell>
          <cell r="C8138" t="str">
            <v>Biogas</v>
          </cell>
          <cell r="D8138" t="str">
            <v>2031</v>
          </cell>
          <cell r="E8138">
            <v>4500</v>
          </cell>
        </row>
        <row r="8139">
          <cell r="A8139" t="str">
            <v>Luxembourg</v>
          </cell>
          <cell r="B8139" t="str">
            <v>LU</v>
          </cell>
          <cell r="C8139" t="str">
            <v>Biogas</v>
          </cell>
          <cell r="D8139" t="str">
            <v>2032</v>
          </cell>
          <cell r="E8139">
            <v>4500</v>
          </cell>
        </row>
        <row r="8140">
          <cell r="A8140" t="str">
            <v>Luxembourg</v>
          </cell>
          <cell r="B8140" t="str">
            <v>LU</v>
          </cell>
          <cell r="C8140" t="str">
            <v>Biogas</v>
          </cell>
          <cell r="D8140" t="str">
            <v>2033</v>
          </cell>
          <cell r="E8140">
            <v>4500</v>
          </cell>
        </row>
        <row r="8141">
          <cell r="A8141" t="str">
            <v>Luxembourg</v>
          </cell>
          <cell r="B8141" t="str">
            <v>LU</v>
          </cell>
          <cell r="C8141" t="str">
            <v>Biogas</v>
          </cell>
          <cell r="D8141" t="str">
            <v>2034</v>
          </cell>
          <cell r="E8141">
            <v>4500</v>
          </cell>
        </row>
        <row r="8142">
          <cell r="A8142" t="str">
            <v>Luxembourg</v>
          </cell>
          <cell r="B8142" t="str">
            <v>LU</v>
          </cell>
          <cell r="C8142" t="str">
            <v>Biogas</v>
          </cell>
          <cell r="D8142" t="str">
            <v>2035</v>
          </cell>
          <cell r="E8142">
            <v>4500</v>
          </cell>
        </row>
        <row r="8143">
          <cell r="A8143" t="str">
            <v>Luxembourg</v>
          </cell>
          <cell r="B8143" t="str">
            <v>LU</v>
          </cell>
          <cell r="C8143" t="str">
            <v>Biogas</v>
          </cell>
          <cell r="D8143" t="str">
            <v>2036</v>
          </cell>
          <cell r="E8143">
            <v>4500</v>
          </cell>
        </row>
        <row r="8144">
          <cell r="A8144" t="str">
            <v>Luxembourg</v>
          </cell>
          <cell r="B8144" t="str">
            <v>LU</v>
          </cell>
          <cell r="C8144" t="str">
            <v>Biogas</v>
          </cell>
          <cell r="D8144" t="str">
            <v>2037</v>
          </cell>
          <cell r="E8144">
            <v>4500</v>
          </cell>
        </row>
        <row r="8145">
          <cell r="A8145" t="str">
            <v>Luxembourg</v>
          </cell>
          <cell r="B8145" t="str">
            <v>LU</v>
          </cell>
          <cell r="C8145" t="str">
            <v>Biogas</v>
          </cell>
          <cell r="D8145" t="str">
            <v>2038</v>
          </cell>
          <cell r="E8145">
            <v>4500</v>
          </cell>
        </row>
        <row r="8146">
          <cell r="A8146" t="str">
            <v>Luxembourg</v>
          </cell>
          <cell r="B8146" t="str">
            <v>LU</v>
          </cell>
          <cell r="C8146" t="str">
            <v>Biogas</v>
          </cell>
          <cell r="D8146" t="str">
            <v>2039</v>
          </cell>
          <cell r="E8146">
            <v>4500</v>
          </cell>
        </row>
        <row r="8147">
          <cell r="A8147" t="str">
            <v>Luxembourg</v>
          </cell>
          <cell r="B8147" t="str">
            <v>LU</v>
          </cell>
          <cell r="C8147" t="str">
            <v>Biogas</v>
          </cell>
          <cell r="D8147" t="str">
            <v>2040</v>
          </cell>
          <cell r="E8147">
            <v>4500</v>
          </cell>
        </row>
        <row r="8148">
          <cell r="A8148" t="str">
            <v>Luxembourg</v>
          </cell>
          <cell r="B8148" t="str">
            <v>LU</v>
          </cell>
          <cell r="C8148" t="str">
            <v>Biogas</v>
          </cell>
          <cell r="D8148" t="str">
            <v>2041</v>
          </cell>
          <cell r="E8148">
            <v>4500</v>
          </cell>
        </row>
        <row r="8149">
          <cell r="A8149" t="str">
            <v>Luxembourg</v>
          </cell>
          <cell r="B8149" t="str">
            <v>LU</v>
          </cell>
          <cell r="C8149" t="str">
            <v>Biogas</v>
          </cell>
          <cell r="D8149" t="str">
            <v>2042</v>
          </cell>
          <cell r="E8149">
            <v>4500</v>
          </cell>
        </row>
        <row r="8150">
          <cell r="A8150" t="str">
            <v>Luxembourg</v>
          </cell>
          <cell r="B8150" t="str">
            <v>LU</v>
          </cell>
          <cell r="C8150" t="str">
            <v>Biogas</v>
          </cell>
          <cell r="D8150" t="str">
            <v>2043</v>
          </cell>
          <cell r="E8150">
            <v>4500</v>
          </cell>
        </row>
        <row r="8151">
          <cell r="A8151" t="str">
            <v>Luxembourg</v>
          </cell>
          <cell r="B8151" t="str">
            <v>LU</v>
          </cell>
          <cell r="C8151" t="str">
            <v>Biogas</v>
          </cell>
          <cell r="D8151" t="str">
            <v>2044</v>
          </cell>
          <cell r="E8151">
            <v>4500</v>
          </cell>
        </row>
        <row r="8152">
          <cell r="A8152" t="str">
            <v>Luxembourg</v>
          </cell>
          <cell r="B8152" t="str">
            <v>LU</v>
          </cell>
          <cell r="C8152" t="str">
            <v>Biogas</v>
          </cell>
          <cell r="D8152" t="str">
            <v>2045</v>
          </cell>
          <cell r="E8152">
            <v>4500</v>
          </cell>
        </row>
        <row r="8153">
          <cell r="A8153" t="str">
            <v>Luxembourg</v>
          </cell>
          <cell r="B8153" t="str">
            <v>LU</v>
          </cell>
          <cell r="C8153" t="str">
            <v>Biogas</v>
          </cell>
          <cell r="D8153" t="str">
            <v>2046</v>
          </cell>
          <cell r="E8153">
            <v>4500</v>
          </cell>
        </row>
        <row r="8154">
          <cell r="A8154" t="str">
            <v>Luxembourg</v>
          </cell>
          <cell r="B8154" t="str">
            <v>LU</v>
          </cell>
          <cell r="C8154" t="str">
            <v>Biogas</v>
          </cell>
          <cell r="D8154" t="str">
            <v>2047</v>
          </cell>
          <cell r="E8154">
            <v>4500</v>
          </cell>
        </row>
        <row r="8155">
          <cell r="A8155" t="str">
            <v>Luxembourg</v>
          </cell>
          <cell r="B8155" t="str">
            <v>LU</v>
          </cell>
          <cell r="C8155" t="str">
            <v>Biogas</v>
          </cell>
          <cell r="D8155" t="str">
            <v>2048</v>
          </cell>
          <cell r="E8155">
            <v>4500</v>
          </cell>
        </row>
        <row r="8156">
          <cell r="A8156" t="str">
            <v>Luxembourg</v>
          </cell>
          <cell r="B8156" t="str">
            <v>LU</v>
          </cell>
          <cell r="C8156" t="str">
            <v>Biogas</v>
          </cell>
          <cell r="D8156" t="str">
            <v>2049</v>
          </cell>
          <cell r="E8156">
            <v>4500</v>
          </cell>
        </row>
        <row r="8157">
          <cell r="A8157" t="str">
            <v>Luxembourg</v>
          </cell>
          <cell r="B8157" t="str">
            <v>LU</v>
          </cell>
          <cell r="C8157" t="str">
            <v>Biogas</v>
          </cell>
          <cell r="D8157" t="str">
            <v>2050</v>
          </cell>
          <cell r="E8157">
            <v>4500</v>
          </cell>
        </row>
        <row r="8158">
          <cell r="A8158" t="str">
            <v>Latvia</v>
          </cell>
          <cell r="B8158" t="str">
            <v>LV</v>
          </cell>
          <cell r="C8158" t="str">
            <v>Biogas</v>
          </cell>
          <cell r="D8158" t="str">
            <v>2018</v>
          </cell>
          <cell r="E8158">
            <v>4500</v>
          </cell>
        </row>
        <row r="8159">
          <cell r="A8159" t="str">
            <v>Latvia</v>
          </cell>
          <cell r="B8159" t="str">
            <v>LV</v>
          </cell>
          <cell r="C8159" t="str">
            <v>Biogas</v>
          </cell>
          <cell r="D8159" t="str">
            <v>2019</v>
          </cell>
          <cell r="E8159">
            <v>4500</v>
          </cell>
        </row>
        <row r="8160">
          <cell r="A8160" t="str">
            <v>Latvia</v>
          </cell>
          <cell r="B8160" t="str">
            <v>LV</v>
          </cell>
          <cell r="C8160" t="str">
            <v>Biogas</v>
          </cell>
          <cell r="D8160" t="str">
            <v>2020</v>
          </cell>
          <cell r="E8160">
            <v>4500</v>
          </cell>
        </row>
        <row r="8161">
          <cell r="A8161" t="str">
            <v>Latvia</v>
          </cell>
          <cell r="B8161" t="str">
            <v>LV</v>
          </cell>
          <cell r="C8161" t="str">
            <v>Biogas</v>
          </cell>
          <cell r="D8161" t="str">
            <v>2021</v>
          </cell>
          <cell r="E8161">
            <v>4500</v>
          </cell>
        </row>
        <row r="8162">
          <cell r="A8162" t="str">
            <v>Latvia</v>
          </cell>
          <cell r="B8162" t="str">
            <v>LV</v>
          </cell>
          <cell r="C8162" t="str">
            <v>Biogas</v>
          </cell>
          <cell r="D8162" t="str">
            <v>2022</v>
          </cell>
          <cell r="E8162">
            <v>4500</v>
          </cell>
        </row>
        <row r="8163">
          <cell r="A8163" t="str">
            <v>Latvia</v>
          </cell>
          <cell r="B8163" t="str">
            <v>LV</v>
          </cell>
          <cell r="C8163" t="str">
            <v>Biogas</v>
          </cell>
          <cell r="D8163" t="str">
            <v>2023</v>
          </cell>
          <cell r="E8163">
            <v>4500</v>
          </cell>
        </row>
        <row r="8164">
          <cell r="A8164" t="str">
            <v>Latvia</v>
          </cell>
          <cell r="B8164" t="str">
            <v>LV</v>
          </cell>
          <cell r="C8164" t="str">
            <v>Biogas</v>
          </cell>
          <cell r="D8164" t="str">
            <v>2024</v>
          </cell>
          <cell r="E8164">
            <v>4500</v>
          </cell>
        </row>
        <row r="8165">
          <cell r="A8165" t="str">
            <v>Latvia</v>
          </cell>
          <cell r="B8165" t="str">
            <v>LV</v>
          </cell>
          <cell r="C8165" t="str">
            <v>Biogas</v>
          </cell>
          <cell r="D8165" t="str">
            <v>2025</v>
          </cell>
          <cell r="E8165">
            <v>4500</v>
          </cell>
        </row>
        <row r="8166">
          <cell r="A8166" t="str">
            <v>Latvia</v>
          </cell>
          <cell r="B8166" t="str">
            <v>LV</v>
          </cell>
          <cell r="C8166" t="str">
            <v>Biogas</v>
          </cell>
          <cell r="D8166" t="str">
            <v>2026</v>
          </cell>
          <cell r="E8166">
            <v>4500</v>
          </cell>
        </row>
        <row r="8167">
          <cell r="A8167" t="str">
            <v>Latvia</v>
          </cell>
          <cell r="B8167" t="str">
            <v>LV</v>
          </cell>
          <cell r="C8167" t="str">
            <v>Biogas</v>
          </cell>
          <cell r="D8167" t="str">
            <v>2027</v>
          </cell>
          <cell r="E8167">
            <v>4500</v>
          </cell>
        </row>
        <row r="8168">
          <cell r="A8168" t="str">
            <v>Latvia</v>
          </cell>
          <cell r="B8168" t="str">
            <v>LV</v>
          </cell>
          <cell r="C8168" t="str">
            <v>Biogas</v>
          </cell>
          <cell r="D8168" t="str">
            <v>2028</v>
          </cell>
          <cell r="E8168">
            <v>4500</v>
          </cell>
        </row>
        <row r="8169">
          <cell r="A8169" t="str">
            <v>Latvia</v>
          </cell>
          <cell r="B8169" t="str">
            <v>LV</v>
          </cell>
          <cell r="C8169" t="str">
            <v>Biogas</v>
          </cell>
          <cell r="D8169" t="str">
            <v>2029</v>
          </cell>
          <cell r="E8169">
            <v>4500</v>
          </cell>
        </row>
        <row r="8170">
          <cell r="A8170" t="str">
            <v>Latvia</v>
          </cell>
          <cell r="B8170" t="str">
            <v>LV</v>
          </cell>
          <cell r="C8170" t="str">
            <v>Biogas</v>
          </cell>
          <cell r="D8170" t="str">
            <v>2030</v>
          </cell>
          <cell r="E8170">
            <v>4500</v>
          </cell>
        </row>
        <row r="8171">
          <cell r="A8171" t="str">
            <v>Latvia</v>
          </cell>
          <cell r="B8171" t="str">
            <v>LV</v>
          </cell>
          <cell r="C8171" t="str">
            <v>Biogas</v>
          </cell>
          <cell r="D8171" t="str">
            <v>2031</v>
          </cell>
          <cell r="E8171">
            <v>4500</v>
          </cell>
        </row>
        <row r="8172">
          <cell r="A8172" t="str">
            <v>Latvia</v>
          </cell>
          <cell r="B8172" t="str">
            <v>LV</v>
          </cell>
          <cell r="C8172" t="str">
            <v>Biogas</v>
          </cell>
          <cell r="D8172" t="str">
            <v>2032</v>
          </cell>
          <cell r="E8172">
            <v>4500</v>
          </cell>
        </row>
        <row r="8173">
          <cell r="A8173" t="str">
            <v>Latvia</v>
          </cell>
          <cell r="B8173" t="str">
            <v>LV</v>
          </cell>
          <cell r="C8173" t="str">
            <v>Biogas</v>
          </cell>
          <cell r="D8173" t="str">
            <v>2033</v>
          </cell>
          <cell r="E8173">
            <v>4500</v>
          </cell>
        </row>
        <row r="8174">
          <cell r="A8174" t="str">
            <v>Latvia</v>
          </cell>
          <cell r="B8174" t="str">
            <v>LV</v>
          </cell>
          <cell r="C8174" t="str">
            <v>Biogas</v>
          </cell>
          <cell r="D8174" t="str">
            <v>2034</v>
          </cell>
          <cell r="E8174">
            <v>4500</v>
          </cell>
        </row>
        <row r="8175">
          <cell r="A8175" t="str">
            <v>Latvia</v>
          </cell>
          <cell r="B8175" t="str">
            <v>LV</v>
          </cell>
          <cell r="C8175" t="str">
            <v>Biogas</v>
          </cell>
          <cell r="D8175" t="str">
            <v>2035</v>
          </cell>
          <cell r="E8175">
            <v>4500</v>
          </cell>
        </row>
        <row r="8176">
          <cell r="A8176" t="str">
            <v>Latvia</v>
          </cell>
          <cell r="B8176" t="str">
            <v>LV</v>
          </cell>
          <cell r="C8176" t="str">
            <v>Biogas</v>
          </cell>
          <cell r="D8176" t="str">
            <v>2036</v>
          </cell>
          <cell r="E8176">
            <v>4500</v>
          </cell>
        </row>
        <row r="8177">
          <cell r="A8177" t="str">
            <v>Latvia</v>
          </cell>
          <cell r="B8177" t="str">
            <v>LV</v>
          </cell>
          <cell r="C8177" t="str">
            <v>Biogas</v>
          </cell>
          <cell r="D8177" t="str">
            <v>2037</v>
          </cell>
          <cell r="E8177">
            <v>4500</v>
          </cell>
        </row>
        <row r="8178">
          <cell r="A8178" t="str">
            <v>Latvia</v>
          </cell>
          <cell r="B8178" t="str">
            <v>LV</v>
          </cell>
          <cell r="C8178" t="str">
            <v>Biogas</v>
          </cell>
          <cell r="D8178" t="str">
            <v>2038</v>
          </cell>
          <cell r="E8178">
            <v>4500</v>
          </cell>
        </row>
        <row r="8179">
          <cell r="A8179" t="str">
            <v>Latvia</v>
          </cell>
          <cell r="B8179" t="str">
            <v>LV</v>
          </cell>
          <cell r="C8179" t="str">
            <v>Biogas</v>
          </cell>
          <cell r="D8179" t="str">
            <v>2039</v>
          </cell>
          <cell r="E8179">
            <v>4500</v>
          </cell>
        </row>
        <row r="8180">
          <cell r="A8180" t="str">
            <v>Latvia</v>
          </cell>
          <cell r="B8180" t="str">
            <v>LV</v>
          </cell>
          <cell r="C8180" t="str">
            <v>Biogas</v>
          </cell>
          <cell r="D8180" t="str">
            <v>2040</v>
          </cell>
          <cell r="E8180">
            <v>4500</v>
          </cell>
        </row>
        <row r="8181">
          <cell r="A8181" t="str">
            <v>Latvia</v>
          </cell>
          <cell r="B8181" t="str">
            <v>LV</v>
          </cell>
          <cell r="C8181" t="str">
            <v>Biogas</v>
          </cell>
          <cell r="D8181" t="str">
            <v>2041</v>
          </cell>
          <cell r="E8181">
            <v>4500</v>
          </cell>
        </row>
        <row r="8182">
          <cell r="A8182" t="str">
            <v>Latvia</v>
          </cell>
          <cell r="B8182" t="str">
            <v>LV</v>
          </cell>
          <cell r="C8182" t="str">
            <v>Biogas</v>
          </cell>
          <cell r="D8182" t="str">
            <v>2042</v>
          </cell>
          <cell r="E8182">
            <v>4500</v>
          </cell>
        </row>
        <row r="8183">
          <cell r="A8183" t="str">
            <v>Latvia</v>
          </cell>
          <cell r="B8183" t="str">
            <v>LV</v>
          </cell>
          <cell r="C8183" t="str">
            <v>Biogas</v>
          </cell>
          <cell r="D8183" t="str">
            <v>2043</v>
          </cell>
          <cell r="E8183">
            <v>4500</v>
          </cell>
        </row>
        <row r="8184">
          <cell r="A8184" t="str">
            <v>Latvia</v>
          </cell>
          <cell r="B8184" t="str">
            <v>LV</v>
          </cell>
          <cell r="C8184" t="str">
            <v>Biogas</v>
          </cell>
          <cell r="D8184" t="str">
            <v>2044</v>
          </cell>
          <cell r="E8184">
            <v>4500</v>
          </cell>
        </row>
        <row r="8185">
          <cell r="A8185" t="str">
            <v>Latvia</v>
          </cell>
          <cell r="B8185" t="str">
            <v>LV</v>
          </cell>
          <cell r="C8185" t="str">
            <v>Biogas</v>
          </cell>
          <cell r="D8185" t="str">
            <v>2045</v>
          </cell>
          <cell r="E8185">
            <v>4500</v>
          </cell>
        </row>
        <row r="8186">
          <cell r="A8186" t="str">
            <v>Latvia</v>
          </cell>
          <cell r="B8186" t="str">
            <v>LV</v>
          </cell>
          <cell r="C8186" t="str">
            <v>Biogas</v>
          </cell>
          <cell r="D8186" t="str">
            <v>2046</v>
          </cell>
          <cell r="E8186">
            <v>4500</v>
          </cell>
        </row>
        <row r="8187">
          <cell r="A8187" t="str">
            <v>Latvia</v>
          </cell>
          <cell r="B8187" t="str">
            <v>LV</v>
          </cell>
          <cell r="C8187" t="str">
            <v>Biogas</v>
          </cell>
          <cell r="D8187" t="str">
            <v>2047</v>
          </cell>
          <cell r="E8187">
            <v>4500</v>
          </cell>
        </row>
        <row r="8188">
          <cell r="A8188" t="str">
            <v>Latvia</v>
          </cell>
          <cell r="B8188" t="str">
            <v>LV</v>
          </cell>
          <cell r="C8188" t="str">
            <v>Biogas</v>
          </cell>
          <cell r="D8188" t="str">
            <v>2048</v>
          </cell>
          <cell r="E8188">
            <v>4500</v>
          </cell>
        </row>
        <row r="8189">
          <cell r="A8189" t="str">
            <v>Latvia</v>
          </cell>
          <cell r="B8189" t="str">
            <v>LV</v>
          </cell>
          <cell r="C8189" t="str">
            <v>Biogas</v>
          </cell>
          <cell r="D8189" t="str">
            <v>2049</v>
          </cell>
          <cell r="E8189">
            <v>4500</v>
          </cell>
        </row>
        <row r="8190">
          <cell r="A8190" t="str">
            <v>Latvia</v>
          </cell>
          <cell r="B8190" t="str">
            <v>LV</v>
          </cell>
          <cell r="C8190" t="str">
            <v>Biogas</v>
          </cell>
          <cell r="D8190" t="str">
            <v>2050</v>
          </cell>
          <cell r="E8190">
            <v>4500</v>
          </cell>
        </row>
        <row r="8191">
          <cell r="A8191" t="str">
            <v>Montenegro</v>
          </cell>
          <cell r="B8191" t="str">
            <v>ME</v>
          </cell>
          <cell r="C8191" t="str">
            <v>Biogas</v>
          </cell>
          <cell r="D8191" t="str">
            <v>2018</v>
          </cell>
          <cell r="E8191">
            <v>4500</v>
          </cell>
        </row>
        <row r="8192">
          <cell r="A8192" t="str">
            <v>Montenegro</v>
          </cell>
          <cell r="B8192" t="str">
            <v>ME</v>
          </cell>
          <cell r="C8192" t="str">
            <v>Biogas</v>
          </cell>
          <cell r="D8192" t="str">
            <v>2019</v>
          </cell>
          <cell r="E8192">
            <v>4500</v>
          </cell>
        </row>
        <row r="8193">
          <cell r="A8193" t="str">
            <v>Montenegro</v>
          </cell>
          <cell r="B8193" t="str">
            <v>ME</v>
          </cell>
          <cell r="C8193" t="str">
            <v>Biogas</v>
          </cell>
          <cell r="D8193" t="str">
            <v>2020</v>
          </cell>
          <cell r="E8193">
            <v>4500</v>
          </cell>
        </row>
        <row r="8194">
          <cell r="A8194" t="str">
            <v>Montenegro</v>
          </cell>
          <cell r="B8194" t="str">
            <v>ME</v>
          </cell>
          <cell r="C8194" t="str">
            <v>Biogas</v>
          </cell>
          <cell r="D8194" t="str">
            <v>2021</v>
          </cell>
          <cell r="E8194">
            <v>4500</v>
          </cell>
        </row>
        <row r="8195">
          <cell r="A8195" t="str">
            <v>Montenegro</v>
          </cell>
          <cell r="B8195" t="str">
            <v>ME</v>
          </cell>
          <cell r="C8195" t="str">
            <v>Biogas</v>
          </cell>
          <cell r="D8195" t="str">
            <v>2022</v>
          </cell>
          <cell r="E8195">
            <v>4500</v>
          </cell>
        </row>
        <row r="8196">
          <cell r="A8196" t="str">
            <v>Montenegro</v>
          </cell>
          <cell r="B8196" t="str">
            <v>ME</v>
          </cell>
          <cell r="C8196" t="str">
            <v>Biogas</v>
          </cell>
          <cell r="D8196" t="str">
            <v>2023</v>
          </cell>
          <cell r="E8196">
            <v>4500</v>
          </cell>
        </row>
        <row r="8197">
          <cell r="A8197" t="str">
            <v>Montenegro</v>
          </cell>
          <cell r="B8197" t="str">
            <v>ME</v>
          </cell>
          <cell r="C8197" t="str">
            <v>Biogas</v>
          </cell>
          <cell r="D8197" t="str">
            <v>2024</v>
          </cell>
          <cell r="E8197">
            <v>4500</v>
          </cell>
        </row>
        <row r="8198">
          <cell r="A8198" t="str">
            <v>Montenegro</v>
          </cell>
          <cell r="B8198" t="str">
            <v>ME</v>
          </cell>
          <cell r="C8198" t="str">
            <v>Biogas</v>
          </cell>
          <cell r="D8198" t="str">
            <v>2025</v>
          </cell>
          <cell r="E8198">
            <v>4500</v>
          </cell>
        </row>
        <row r="8199">
          <cell r="A8199" t="str">
            <v>Montenegro</v>
          </cell>
          <cell r="B8199" t="str">
            <v>ME</v>
          </cell>
          <cell r="C8199" t="str">
            <v>Biogas</v>
          </cell>
          <cell r="D8199" t="str">
            <v>2026</v>
          </cell>
          <cell r="E8199">
            <v>4500</v>
          </cell>
        </row>
        <row r="8200">
          <cell r="A8200" t="str">
            <v>Montenegro</v>
          </cell>
          <cell r="B8200" t="str">
            <v>ME</v>
          </cell>
          <cell r="C8200" t="str">
            <v>Biogas</v>
          </cell>
          <cell r="D8200" t="str">
            <v>2027</v>
          </cell>
          <cell r="E8200">
            <v>4500</v>
          </cell>
        </row>
        <row r="8201">
          <cell r="A8201" t="str">
            <v>Montenegro</v>
          </cell>
          <cell r="B8201" t="str">
            <v>ME</v>
          </cell>
          <cell r="C8201" t="str">
            <v>Biogas</v>
          </cell>
          <cell r="D8201" t="str">
            <v>2028</v>
          </cell>
          <cell r="E8201">
            <v>4500</v>
          </cell>
        </row>
        <row r="8202">
          <cell r="A8202" t="str">
            <v>Montenegro</v>
          </cell>
          <cell r="B8202" t="str">
            <v>ME</v>
          </cell>
          <cell r="C8202" t="str">
            <v>Biogas</v>
          </cell>
          <cell r="D8202" t="str">
            <v>2029</v>
          </cell>
          <cell r="E8202">
            <v>4500</v>
          </cell>
        </row>
        <row r="8203">
          <cell r="A8203" t="str">
            <v>Montenegro</v>
          </cell>
          <cell r="B8203" t="str">
            <v>ME</v>
          </cell>
          <cell r="C8203" t="str">
            <v>Biogas</v>
          </cell>
          <cell r="D8203" t="str">
            <v>2030</v>
          </cell>
          <cell r="E8203">
            <v>4500</v>
          </cell>
        </row>
        <row r="8204">
          <cell r="A8204" t="str">
            <v>Montenegro</v>
          </cell>
          <cell r="B8204" t="str">
            <v>ME</v>
          </cell>
          <cell r="C8204" t="str">
            <v>Biogas</v>
          </cell>
          <cell r="D8204" t="str">
            <v>2031</v>
          </cell>
          <cell r="E8204">
            <v>4500</v>
          </cell>
        </row>
        <row r="8205">
          <cell r="A8205" t="str">
            <v>Montenegro</v>
          </cell>
          <cell r="B8205" t="str">
            <v>ME</v>
          </cell>
          <cell r="C8205" t="str">
            <v>Biogas</v>
          </cell>
          <cell r="D8205" t="str">
            <v>2032</v>
          </cell>
          <cell r="E8205">
            <v>4500</v>
          </cell>
        </row>
        <row r="8206">
          <cell r="A8206" t="str">
            <v>Montenegro</v>
          </cell>
          <cell r="B8206" t="str">
            <v>ME</v>
          </cell>
          <cell r="C8206" t="str">
            <v>Biogas</v>
          </cell>
          <cell r="D8206" t="str">
            <v>2033</v>
          </cell>
          <cell r="E8206">
            <v>4500</v>
          </cell>
        </row>
        <row r="8207">
          <cell r="A8207" t="str">
            <v>Montenegro</v>
          </cell>
          <cell r="B8207" t="str">
            <v>ME</v>
          </cell>
          <cell r="C8207" t="str">
            <v>Biogas</v>
          </cell>
          <cell r="D8207" t="str">
            <v>2034</v>
          </cell>
          <cell r="E8207">
            <v>4500</v>
          </cell>
        </row>
        <row r="8208">
          <cell r="A8208" t="str">
            <v>Montenegro</v>
          </cell>
          <cell r="B8208" t="str">
            <v>ME</v>
          </cell>
          <cell r="C8208" t="str">
            <v>Biogas</v>
          </cell>
          <cell r="D8208" t="str">
            <v>2035</v>
          </cell>
          <cell r="E8208">
            <v>4500</v>
          </cell>
        </row>
        <row r="8209">
          <cell r="A8209" t="str">
            <v>Montenegro</v>
          </cell>
          <cell r="B8209" t="str">
            <v>ME</v>
          </cell>
          <cell r="C8209" t="str">
            <v>Biogas</v>
          </cell>
          <cell r="D8209" t="str">
            <v>2036</v>
          </cell>
          <cell r="E8209">
            <v>4500</v>
          </cell>
        </row>
        <row r="8210">
          <cell r="A8210" t="str">
            <v>Montenegro</v>
          </cell>
          <cell r="B8210" t="str">
            <v>ME</v>
          </cell>
          <cell r="C8210" t="str">
            <v>Biogas</v>
          </cell>
          <cell r="D8210" t="str">
            <v>2037</v>
          </cell>
          <cell r="E8210">
            <v>4500</v>
          </cell>
        </row>
        <row r="8211">
          <cell r="A8211" t="str">
            <v>Montenegro</v>
          </cell>
          <cell r="B8211" t="str">
            <v>ME</v>
          </cell>
          <cell r="C8211" t="str">
            <v>Biogas</v>
          </cell>
          <cell r="D8211" t="str">
            <v>2038</v>
          </cell>
          <cell r="E8211">
            <v>4500</v>
          </cell>
        </row>
        <row r="8212">
          <cell r="A8212" t="str">
            <v>Montenegro</v>
          </cell>
          <cell r="B8212" t="str">
            <v>ME</v>
          </cell>
          <cell r="C8212" t="str">
            <v>Biogas</v>
          </cell>
          <cell r="D8212" t="str">
            <v>2039</v>
          </cell>
          <cell r="E8212">
            <v>4500</v>
          </cell>
        </row>
        <row r="8213">
          <cell r="A8213" t="str">
            <v>Montenegro</v>
          </cell>
          <cell r="B8213" t="str">
            <v>ME</v>
          </cell>
          <cell r="C8213" t="str">
            <v>Biogas</v>
          </cell>
          <cell r="D8213" t="str">
            <v>2040</v>
          </cell>
          <cell r="E8213">
            <v>4500</v>
          </cell>
        </row>
        <row r="8214">
          <cell r="A8214" t="str">
            <v>Montenegro</v>
          </cell>
          <cell r="B8214" t="str">
            <v>ME</v>
          </cell>
          <cell r="C8214" t="str">
            <v>Biogas</v>
          </cell>
          <cell r="D8214" t="str">
            <v>2041</v>
          </cell>
          <cell r="E8214">
            <v>4500</v>
          </cell>
        </row>
        <row r="8215">
          <cell r="A8215" t="str">
            <v>Montenegro</v>
          </cell>
          <cell r="B8215" t="str">
            <v>ME</v>
          </cell>
          <cell r="C8215" t="str">
            <v>Biogas</v>
          </cell>
          <cell r="D8215" t="str">
            <v>2042</v>
          </cell>
          <cell r="E8215">
            <v>4500</v>
          </cell>
        </row>
        <row r="8216">
          <cell r="A8216" t="str">
            <v>Montenegro</v>
          </cell>
          <cell r="B8216" t="str">
            <v>ME</v>
          </cell>
          <cell r="C8216" t="str">
            <v>Biogas</v>
          </cell>
          <cell r="D8216" t="str">
            <v>2043</v>
          </cell>
          <cell r="E8216">
            <v>4500</v>
          </cell>
        </row>
        <row r="8217">
          <cell r="A8217" t="str">
            <v>Montenegro</v>
          </cell>
          <cell r="B8217" t="str">
            <v>ME</v>
          </cell>
          <cell r="C8217" t="str">
            <v>Biogas</v>
          </cell>
          <cell r="D8217" t="str">
            <v>2044</v>
          </cell>
          <cell r="E8217">
            <v>4500</v>
          </cell>
        </row>
        <row r="8218">
          <cell r="A8218" t="str">
            <v>Montenegro</v>
          </cell>
          <cell r="B8218" t="str">
            <v>ME</v>
          </cell>
          <cell r="C8218" t="str">
            <v>Biogas</v>
          </cell>
          <cell r="D8218" t="str">
            <v>2045</v>
          </cell>
          <cell r="E8218">
            <v>4500</v>
          </cell>
        </row>
        <row r="8219">
          <cell r="A8219" t="str">
            <v>Montenegro</v>
          </cell>
          <cell r="B8219" t="str">
            <v>ME</v>
          </cell>
          <cell r="C8219" t="str">
            <v>Biogas</v>
          </cell>
          <cell r="D8219" t="str">
            <v>2046</v>
          </cell>
          <cell r="E8219">
            <v>4500</v>
          </cell>
        </row>
        <row r="8220">
          <cell r="A8220" t="str">
            <v>Montenegro</v>
          </cell>
          <cell r="B8220" t="str">
            <v>ME</v>
          </cell>
          <cell r="C8220" t="str">
            <v>Biogas</v>
          </cell>
          <cell r="D8220" t="str">
            <v>2047</v>
          </cell>
          <cell r="E8220">
            <v>4500</v>
          </cell>
        </row>
        <row r="8221">
          <cell r="A8221" t="str">
            <v>Montenegro</v>
          </cell>
          <cell r="B8221" t="str">
            <v>ME</v>
          </cell>
          <cell r="C8221" t="str">
            <v>Biogas</v>
          </cell>
          <cell r="D8221" t="str">
            <v>2048</v>
          </cell>
          <cell r="E8221">
            <v>4500</v>
          </cell>
        </row>
        <row r="8222">
          <cell r="A8222" t="str">
            <v>Montenegro</v>
          </cell>
          <cell r="B8222" t="str">
            <v>ME</v>
          </cell>
          <cell r="C8222" t="str">
            <v>Biogas</v>
          </cell>
          <cell r="D8222" t="str">
            <v>2049</v>
          </cell>
          <cell r="E8222">
            <v>4500</v>
          </cell>
        </row>
        <row r="8223">
          <cell r="A8223" t="str">
            <v>Montenegro</v>
          </cell>
          <cell r="B8223" t="str">
            <v>ME</v>
          </cell>
          <cell r="C8223" t="str">
            <v>Biogas</v>
          </cell>
          <cell r="D8223" t="str">
            <v>2050</v>
          </cell>
          <cell r="E8223">
            <v>4500</v>
          </cell>
        </row>
        <row r="8224">
          <cell r="A8224" t="str">
            <v>North Macedonia</v>
          </cell>
          <cell r="B8224" t="str">
            <v>MK</v>
          </cell>
          <cell r="C8224" t="str">
            <v>Biogas</v>
          </cell>
          <cell r="D8224" t="str">
            <v>2018</v>
          </cell>
          <cell r="E8224">
            <v>4500</v>
          </cell>
        </row>
        <row r="8225">
          <cell r="A8225" t="str">
            <v>North Macedonia</v>
          </cell>
          <cell r="B8225" t="str">
            <v>MK</v>
          </cell>
          <cell r="C8225" t="str">
            <v>Biogas</v>
          </cell>
          <cell r="D8225" t="str">
            <v>2019</v>
          </cell>
          <cell r="E8225">
            <v>4500</v>
          </cell>
        </row>
        <row r="8226">
          <cell r="A8226" t="str">
            <v>North Macedonia</v>
          </cell>
          <cell r="B8226" t="str">
            <v>MK</v>
          </cell>
          <cell r="C8226" t="str">
            <v>Biogas</v>
          </cell>
          <cell r="D8226" t="str">
            <v>2020</v>
          </cell>
          <cell r="E8226">
            <v>4500</v>
          </cell>
        </row>
        <row r="8227">
          <cell r="A8227" t="str">
            <v>North Macedonia</v>
          </cell>
          <cell r="B8227" t="str">
            <v>MK</v>
          </cell>
          <cell r="C8227" t="str">
            <v>Biogas</v>
          </cell>
          <cell r="D8227" t="str">
            <v>2021</v>
          </cell>
          <cell r="E8227">
            <v>4500</v>
          </cell>
        </row>
        <row r="8228">
          <cell r="A8228" t="str">
            <v>North Macedonia</v>
          </cell>
          <cell r="B8228" t="str">
            <v>MK</v>
          </cell>
          <cell r="C8228" t="str">
            <v>Biogas</v>
          </cell>
          <cell r="D8228" t="str">
            <v>2022</v>
          </cell>
          <cell r="E8228">
            <v>4500</v>
          </cell>
        </row>
        <row r="8229">
          <cell r="A8229" t="str">
            <v>North Macedonia</v>
          </cell>
          <cell r="B8229" t="str">
            <v>MK</v>
          </cell>
          <cell r="C8229" t="str">
            <v>Biogas</v>
          </cell>
          <cell r="D8229" t="str">
            <v>2023</v>
          </cell>
          <cell r="E8229">
            <v>4500</v>
          </cell>
        </row>
        <row r="8230">
          <cell r="A8230" t="str">
            <v>North Macedonia</v>
          </cell>
          <cell r="B8230" t="str">
            <v>MK</v>
          </cell>
          <cell r="C8230" t="str">
            <v>Biogas</v>
          </cell>
          <cell r="D8230" t="str">
            <v>2024</v>
          </cell>
          <cell r="E8230">
            <v>4500</v>
          </cell>
        </row>
        <row r="8231">
          <cell r="A8231" t="str">
            <v>North Macedonia</v>
          </cell>
          <cell r="B8231" t="str">
            <v>MK</v>
          </cell>
          <cell r="C8231" t="str">
            <v>Biogas</v>
          </cell>
          <cell r="D8231" t="str">
            <v>2025</v>
          </cell>
          <cell r="E8231">
            <v>4500</v>
          </cell>
        </row>
        <row r="8232">
          <cell r="A8232" t="str">
            <v>North Macedonia</v>
          </cell>
          <cell r="B8232" t="str">
            <v>MK</v>
          </cell>
          <cell r="C8232" t="str">
            <v>Biogas</v>
          </cell>
          <cell r="D8232" t="str">
            <v>2026</v>
          </cell>
          <cell r="E8232">
            <v>4500</v>
          </cell>
        </row>
        <row r="8233">
          <cell r="A8233" t="str">
            <v>North Macedonia</v>
          </cell>
          <cell r="B8233" t="str">
            <v>MK</v>
          </cell>
          <cell r="C8233" t="str">
            <v>Biogas</v>
          </cell>
          <cell r="D8233" t="str">
            <v>2027</v>
          </cell>
          <cell r="E8233">
            <v>4500</v>
          </cell>
        </row>
        <row r="8234">
          <cell r="A8234" t="str">
            <v>North Macedonia</v>
          </cell>
          <cell r="B8234" t="str">
            <v>MK</v>
          </cell>
          <cell r="C8234" t="str">
            <v>Biogas</v>
          </cell>
          <cell r="D8234" t="str">
            <v>2028</v>
          </cell>
          <cell r="E8234">
            <v>4500</v>
          </cell>
        </row>
        <row r="8235">
          <cell r="A8235" t="str">
            <v>North Macedonia</v>
          </cell>
          <cell r="B8235" t="str">
            <v>MK</v>
          </cell>
          <cell r="C8235" t="str">
            <v>Biogas</v>
          </cell>
          <cell r="D8235" t="str">
            <v>2029</v>
          </cell>
          <cell r="E8235">
            <v>4500</v>
          </cell>
        </row>
        <row r="8236">
          <cell r="A8236" t="str">
            <v>North Macedonia</v>
          </cell>
          <cell r="B8236" t="str">
            <v>MK</v>
          </cell>
          <cell r="C8236" t="str">
            <v>Biogas</v>
          </cell>
          <cell r="D8236" t="str">
            <v>2030</v>
          </cell>
          <cell r="E8236">
            <v>4500</v>
          </cell>
        </row>
        <row r="8237">
          <cell r="A8237" t="str">
            <v>North Macedonia</v>
          </cell>
          <cell r="B8237" t="str">
            <v>MK</v>
          </cell>
          <cell r="C8237" t="str">
            <v>Biogas</v>
          </cell>
          <cell r="D8237" t="str">
            <v>2031</v>
          </cell>
          <cell r="E8237">
            <v>4500</v>
          </cell>
        </row>
        <row r="8238">
          <cell r="A8238" t="str">
            <v>North Macedonia</v>
          </cell>
          <cell r="B8238" t="str">
            <v>MK</v>
          </cell>
          <cell r="C8238" t="str">
            <v>Biogas</v>
          </cell>
          <cell r="D8238" t="str">
            <v>2032</v>
          </cell>
          <cell r="E8238">
            <v>4500</v>
          </cell>
        </row>
        <row r="8239">
          <cell r="A8239" t="str">
            <v>North Macedonia</v>
          </cell>
          <cell r="B8239" t="str">
            <v>MK</v>
          </cell>
          <cell r="C8239" t="str">
            <v>Biogas</v>
          </cell>
          <cell r="D8239" t="str">
            <v>2033</v>
          </cell>
          <cell r="E8239">
            <v>4500</v>
          </cell>
        </row>
        <row r="8240">
          <cell r="A8240" t="str">
            <v>North Macedonia</v>
          </cell>
          <cell r="B8240" t="str">
            <v>MK</v>
          </cell>
          <cell r="C8240" t="str">
            <v>Biogas</v>
          </cell>
          <cell r="D8240" t="str">
            <v>2034</v>
          </cell>
          <cell r="E8240">
            <v>4500</v>
          </cell>
        </row>
        <row r="8241">
          <cell r="A8241" t="str">
            <v>North Macedonia</v>
          </cell>
          <cell r="B8241" t="str">
            <v>MK</v>
          </cell>
          <cell r="C8241" t="str">
            <v>Biogas</v>
          </cell>
          <cell r="D8241" t="str">
            <v>2035</v>
          </cell>
          <cell r="E8241">
            <v>4500</v>
          </cell>
        </row>
        <row r="8242">
          <cell r="A8242" t="str">
            <v>North Macedonia</v>
          </cell>
          <cell r="B8242" t="str">
            <v>MK</v>
          </cell>
          <cell r="C8242" t="str">
            <v>Biogas</v>
          </cell>
          <cell r="D8242" t="str">
            <v>2036</v>
          </cell>
          <cell r="E8242">
            <v>4500</v>
          </cell>
        </row>
        <row r="8243">
          <cell r="A8243" t="str">
            <v>North Macedonia</v>
          </cell>
          <cell r="B8243" t="str">
            <v>MK</v>
          </cell>
          <cell r="C8243" t="str">
            <v>Biogas</v>
          </cell>
          <cell r="D8243" t="str">
            <v>2037</v>
          </cell>
          <cell r="E8243">
            <v>4500</v>
          </cell>
        </row>
        <row r="8244">
          <cell r="A8244" t="str">
            <v>North Macedonia</v>
          </cell>
          <cell r="B8244" t="str">
            <v>MK</v>
          </cell>
          <cell r="C8244" t="str">
            <v>Biogas</v>
          </cell>
          <cell r="D8244" t="str">
            <v>2038</v>
          </cell>
          <cell r="E8244">
            <v>4500</v>
          </cell>
        </row>
        <row r="8245">
          <cell r="A8245" t="str">
            <v>North Macedonia</v>
          </cell>
          <cell r="B8245" t="str">
            <v>MK</v>
          </cell>
          <cell r="C8245" t="str">
            <v>Biogas</v>
          </cell>
          <cell r="D8245" t="str">
            <v>2039</v>
          </cell>
          <cell r="E8245">
            <v>4500</v>
          </cell>
        </row>
        <row r="8246">
          <cell r="A8246" t="str">
            <v>North Macedonia</v>
          </cell>
          <cell r="B8246" t="str">
            <v>MK</v>
          </cell>
          <cell r="C8246" t="str">
            <v>Biogas</v>
          </cell>
          <cell r="D8246" t="str">
            <v>2040</v>
          </cell>
          <cell r="E8246">
            <v>4500</v>
          </cell>
        </row>
        <row r="8247">
          <cell r="A8247" t="str">
            <v>North Macedonia</v>
          </cell>
          <cell r="B8247" t="str">
            <v>MK</v>
          </cell>
          <cell r="C8247" t="str">
            <v>Biogas</v>
          </cell>
          <cell r="D8247" t="str">
            <v>2041</v>
          </cell>
          <cell r="E8247">
            <v>4500</v>
          </cell>
        </row>
        <row r="8248">
          <cell r="A8248" t="str">
            <v>North Macedonia</v>
          </cell>
          <cell r="B8248" t="str">
            <v>MK</v>
          </cell>
          <cell r="C8248" t="str">
            <v>Biogas</v>
          </cell>
          <cell r="D8248" t="str">
            <v>2042</v>
          </cell>
          <cell r="E8248">
            <v>4500</v>
          </cell>
        </row>
        <row r="8249">
          <cell r="A8249" t="str">
            <v>North Macedonia</v>
          </cell>
          <cell r="B8249" t="str">
            <v>MK</v>
          </cell>
          <cell r="C8249" t="str">
            <v>Biogas</v>
          </cell>
          <cell r="D8249" t="str">
            <v>2043</v>
          </cell>
          <cell r="E8249">
            <v>4500</v>
          </cell>
        </row>
        <row r="8250">
          <cell r="A8250" t="str">
            <v>North Macedonia</v>
          </cell>
          <cell r="B8250" t="str">
            <v>MK</v>
          </cell>
          <cell r="C8250" t="str">
            <v>Biogas</v>
          </cell>
          <cell r="D8250" t="str">
            <v>2044</v>
          </cell>
          <cell r="E8250">
            <v>4500</v>
          </cell>
        </row>
        <row r="8251">
          <cell r="A8251" t="str">
            <v>North Macedonia</v>
          </cell>
          <cell r="B8251" t="str">
            <v>MK</v>
          </cell>
          <cell r="C8251" t="str">
            <v>Biogas</v>
          </cell>
          <cell r="D8251" t="str">
            <v>2045</v>
          </cell>
          <cell r="E8251">
            <v>4500</v>
          </cell>
        </row>
        <row r="8252">
          <cell r="A8252" t="str">
            <v>North Macedonia</v>
          </cell>
          <cell r="B8252" t="str">
            <v>MK</v>
          </cell>
          <cell r="C8252" t="str">
            <v>Biogas</v>
          </cell>
          <cell r="D8252" t="str">
            <v>2046</v>
          </cell>
          <cell r="E8252">
            <v>4500</v>
          </cell>
        </row>
        <row r="8253">
          <cell r="A8253" t="str">
            <v>North Macedonia</v>
          </cell>
          <cell r="B8253" t="str">
            <v>MK</v>
          </cell>
          <cell r="C8253" t="str">
            <v>Biogas</v>
          </cell>
          <cell r="D8253" t="str">
            <v>2047</v>
          </cell>
          <cell r="E8253">
            <v>4500</v>
          </cell>
        </row>
        <row r="8254">
          <cell r="A8254" t="str">
            <v>North Macedonia</v>
          </cell>
          <cell r="B8254" t="str">
            <v>MK</v>
          </cell>
          <cell r="C8254" t="str">
            <v>Biogas</v>
          </cell>
          <cell r="D8254" t="str">
            <v>2048</v>
          </cell>
          <cell r="E8254">
            <v>4500</v>
          </cell>
        </row>
        <row r="8255">
          <cell r="A8255" t="str">
            <v>North Macedonia</v>
          </cell>
          <cell r="B8255" t="str">
            <v>MK</v>
          </cell>
          <cell r="C8255" t="str">
            <v>Biogas</v>
          </cell>
          <cell r="D8255" t="str">
            <v>2049</v>
          </cell>
          <cell r="E8255">
            <v>4500</v>
          </cell>
        </row>
        <row r="8256">
          <cell r="A8256" t="str">
            <v>North Macedonia</v>
          </cell>
          <cell r="B8256" t="str">
            <v>MK</v>
          </cell>
          <cell r="C8256" t="str">
            <v>Biogas</v>
          </cell>
          <cell r="D8256" t="str">
            <v>2050</v>
          </cell>
          <cell r="E8256">
            <v>4500</v>
          </cell>
        </row>
        <row r="8257">
          <cell r="A8257" t="str">
            <v>Netherlands</v>
          </cell>
          <cell r="B8257" t="str">
            <v>NL</v>
          </cell>
          <cell r="C8257" t="str">
            <v>Biogas</v>
          </cell>
          <cell r="D8257" t="str">
            <v>2018</v>
          </cell>
          <cell r="E8257">
            <v>4500</v>
          </cell>
        </row>
        <row r="8258">
          <cell r="A8258" t="str">
            <v>Netherlands</v>
          </cell>
          <cell r="B8258" t="str">
            <v>NL</v>
          </cell>
          <cell r="C8258" t="str">
            <v>Biogas</v>
          </cell>
          <cell r="D8258" t="str">
            <v>2019</v>
          </cell>
          <cell r="E8258">
            <v>4500</v>
          </cell>
        </row>
        <row r="8259">
          <cell r="A8259" t="str">
            <v>Netherlands</v>
          </cell>
          <cell r="B8259" t="str">
            <v>NL</v>
          </cell>
          <cell r="C8259" t="str">
            <v>Biogas</v>
          </cell>
          <cell r="D8259" t="str">
            <v>2020</v>
          </cell>
          <cell r="E8259">
            <v>4500</v>
          </cell>
        </row>
        <row r="8260">
          <cell r="A8260" t="str">
            <v>Netherlands</v>
          </cell>
          <cell r="B8260" t="str">
            <v>NL</v>
          </cell>
          <cell r="C8260" t="str">
            <v>Biogas</v>
          </cell>
          <cell r="D8260" t="str">
            <v>2021</v>
          </cell>
          <cell r="E8260">
            <v>4500</v>
          </cell>
        </row>
        <row r="8261">
          <cell r="A8261" t="str">
            <v>Netherlands</v>
          </cell>
          <cell r="B8261" t="str">
            <v>NL</v>
          </cell>
          <cell r="C8261" t="str">
            <v>Biogas</v>
          </cell>
          <cell r="D8261" t="str">
            <v>2022</v>
          </cell>
          <cell r="E8261">
            <v>4500</v>
          </cell>
        </row>
        <row r="8262">
          <cell r="A8262" t="str">
            <v>Netherlands</v>
          </cell>
          <cell r="B8262" t="str">
            <v>NL</v>
          </cell>
          <cell r="C8262" t="str">
            <v>Biogas</v>
          </cell>
          <cell r="D8262" t="str">
            <v>2023</v>
          </cell>
          <cell r="E8262">
            <v>4500</v>
          </cell>
        </row>
        <row r="8263">
          <cell r="A8263" t="str">
            <v>Netherlands</v>
          </cell>
          <cell r="B8263" t="str">
            <v>NL</v>
          </cell>
          <cell r="C8263" t="str">
            <v>Biogas</v>
          </cell>
          <cell r="D8263" t="str">
            <v>2024</v>
          </cell>
          <cell r="E8263">
            <v>4500</v>
          </cell>
        </row>
        <row r="8264">
          <cell r="A8264" t="str">
            <v>Netherlands</v>
          </cell>
          <cell r="B8264" t="str">
            <v>NL</v>
          </cell>
          <cell r="C8264" t="str">
            <v>Biogas</v>
          </cell>
          <cell r="D8264" t="str">
            <v>2025</v>
          </cell>
          <cell r="E8264">
            <v>4500</v>
          </cell>
        </row>
        <row r="8265">
          <cell r="A8265" t="str">
            <v>Netherlands</v>
          </cell>
          <cell r="B8265" t="str">
            <v>NL</v>
          </cell>
          <cell r="C8265" t="str">
            <v>Biogas</v>
          </cell>
          <cell r="D8265" t="str">
            <v>2026</v>
          </cell>
          <cell r="E8265">
            <v>4500</v>
          </cell>
        </row>
        <row r="8266">
          <cell r="A8266" t="str">
            <v>Netherlands</v>
          </cell>
          <cell r="B8266" t="str">
            <v>NL</v>
          </cell>
          <cell r="C8266" t="str">
            <v>Biogas</v>
          </cell>
          <cell r="D8266" t="str">
            <v>2027</v>
          </cell>
          <cell r="E8266">
            <v>4500</v>
          </cell>
        </row>
        <row r="8267">
          <cell r="A8267" t="str">
            <v>Netherlands</v>
          </cell>
          <cell r="B8267" t="str">
            <v>NL</v>
          </cell>
          <cell r="C8267" t="str">
            <v>Biogas</v>
          </cell>
          <cell r="D8267" t="str">
            <v>2028</v>
          </cell>
          <cell r="E8267">
            <v>4500</v>
          </cell>
        </row>
        <row r="8268">
          <cell r="A8268" t="str">
            <v>Netherlands</v>
          </cell>
          <cell r="B8268" t="str">
            <v>NL</v>
          </cell>
          <cell r="C8268" t="str">
            <v>Biogas</v>
          </cell>
          <cell r="D8268" t="str">
            <v>2029</v>
          </cell>
          <cell r="E8268">
            <v>4500</v>
          </cell>
        </row>
        <row r="8269">
          <cell r="A8269" t="str">
            <v>Netherlands</v>
          </cell>
          <cell r="B8269" t="str">
            <v>NL</v>
          </cell>
          <cell r="C8269" t="str">
            <v>Biogas</v>
          </cell>
          <cell r="D8269" t="str">
            <v>2030</v>
          </cell>
          <cell r="E8269">
            <v>4500</v>
          </cell>
        </row>
        <row r="8270">
          <cell r="A8270" t="str">
            <v>Netherlands</v>
          </cell>
          <cell r="B8270" t="str">
            <v>NL</v>
          </cell>
          <cell r="C8270" t="str">
            <v>Biogas</v>
          </cell>
          <cell r="D8270" t="str">
            <v>2031</v>
          </cell>
          <cell r="E8270">
            <v>4500</v>
          </cell>
        </row>
        <row r="8271">
          <cell r="A8271" t="str">
            <v>Netherlands</v>
          </cell>
          <cell r="B8271" t="str">
            <v>NL</v>
          </cell>
          <cell r="C8271" t="str">
            <v>Biogas</v>
          </cell>
          <cell r="D8271" t="str">
            <v>2032</v>
          </cell>
          <cell r="E8271">
            <v>4500</v>
          </cell>
        </row>
        <row r="8272">
          <cell r="A8272" t="str">
            <v>Netherlands</v>
          </cell>
          <cell r="B8272" t="str">
            <v>NL</v>
          </cell>
          <cell r="C8272" t="str">
            <v>Biogas</v>
          </cell>
          <cell r="D8272" t="str">
            <v>2033</v>
          </cell>
          <cell r="E8272">
            <v>4500</v>
          </cell>
        </row>
        <row r="8273">
          <cell r="A8273" t="str">
            <v>Netherlands</v>
          </cell>
          <cell r="B8273" t="str">
            <v>NL</v>
          </cell>
          <cell r="C8273" t="str">
            <v>Biogas</v>
          </cell>
          <cell r="D8273" t="str">
            <v>2034</v>
          </cell>
          <cell r="E8273">
            <v>4500</v>
          </cell>
        </row>
        <row r="8274">
          <cell r="A8274" t="str">
            <v>Netherlands</v>
          </cell>
          <cell r="B8274" t="str">
            <v>NL</v>
          </cell>
          <cell r="C8274" t="str">
            <v>Biogas</v>
          </cell>
          <cell r="D8274" t="str">
            <v>2035</v>
          </cell>
          <cell r="E8274">
            <v>4500</v>
          </cell>
        </row>
        <row r="8275">
          <cell r="A8275" t="str">
            <v>Netherlands</v>
          </cell>
          <cell r="B8275" t="str">
            <v>NL</v>
          </cell>
          <cell r="C8275" t="str">
            <v>Biogas</v>
          </cell>
          <cell r="D8275" t="str">
            <v>2036</v>
          </cell>
          <cell r="E8275">
            <v>4500</v>
          </cell>
        </row>
        <row r="8276">
          <cell r="A8276" t="str">
            <v>Netherlands</v>
          </cell>
          <cell r="B8276" t="str">
            <v>NL</v>
          </cell>
          <cell r="C8276" t="str">
            <v>Biogas</v>
          </cell>
          <cell r="D8276" t="str">
            <v>2037</v>
          </cell>
          <cell r="E8276">
            <v>4500</v>
          </cell>
        </row>
        <row r="8277">
          <cell r="A8277" t="str">
            <v>Netherlands</v>
          </cell>
          <cell r="B8277" t="str">
            <v>NL</v>
          </cell>
          <cell r="C8277" t="str">
            <v>Biogas</v>
          </cell>
          <cell r="D8277" t="str">
            <v>2038</v>
          </cell>
          <cell r="E8277">
            <v>4500</v>
          </cell>
        </row>
        <row r="8278">
          <cell r="A8278" t="str">
            <v>Netherlands</v>
          </cell>
          <cell r="B8278" t="str">
            <v>NL</v>
          </cell>
          <cell r="C8278" t="str">
            <v>Biogas</v>
          </cell>
          <cell r="D8278" t="str">
            <v>2039</v>
          </cell>
          <cell r="E8278">
            <v>4500</v>
          </cell>
        </row>
        <row r="8279">
          <cell r="A8279" t="str">
            <v>Netherlands</v>
          </cell>
          <cell r="B8279" t="str">
            <v>NL</v>
          </cell>
          <cell r="C8279" t="str">
            <v>Biogas</v>
          </cell>
          <cell r="D8279" t="str">
            <v>2040</v>
          </cell>
          <cell r="E8279">
            <v>4500</v>
          </cell>
        </row>
        <row r="8280">
          <cell r="A8280" t="str">
            <v>Netherlands</v>
          </cell>
          <cell r="B8280" t="str">
            <v>NL</v>
          </cell>
          <cell r="C8280" t="str">
            <v>Biogas</v>
          </cell>
          <cell r="D8280" t="str">
            <v>2041</v>
          </cell>
          <cell r="E8280">
            <v>4500</v>
          </cell>
        </row>
        <row r="8281">
          <cell r="A8281" t="str">
            <v>Netherlands</v>
          </cell>
          <cell r="B8281" t="str">
            <v>NL</v>
          </cell>
          <cell r="C8281" t="str">
            <v>Biogas</v>
          </cell>
          <cell r="D8281" t="str">
            <v>2042</v>
          </cell>
          <cell r="E8281">
            <v>4500</v>
          </cell>
        </row>
        <row r="8282">
          <cell r="A8282" t="str">
            <v>Netherlands</v>
          </cell>
          <cell r="B8282" t="str">
            <v>NL</v>
          </cell>
          <cell r="C8282" t="str">
            <v>Biogas</v>
          </cell>
          <cell r="D8282" t="str">
            <v>2043</v>
          </cell>
          <cell r="E8282">
            <v>4500</v>
          </cell>
        </row>
        <row r="8283">
          <cell r="A8283" t="str">
            <v>Netherlands</v>
          </cell>
          <cell r="B8283" t="str">
            <v>NL</v>
          </cell>
          <cell r="C8283" t="str">
            <v>Biogas</v>
          </cell>
          <cell r="D8283" t="str">
            <v>2044</v>
          </cell>
          <cell r="E8283">
            <v>4500</v>
          </cell>
        </row>
        <row r="8284">
          <cell r="A8284" t="str">
            <v>Netherlands</v>
          </cell>
          <cell r="B8284" t="str">
            <v>NL</v>
          </cell>
          <cell r="C8284" t="str">
            <v>Biogas</v>
          </cell>
          <cell r="D8284" t="str">
            <v>2045</v>
          </cell>
          <cell r="E8284">
            <v>4500</v>
          </cell>
        </row>
        <row r="8285">
          <cell r="A8285" t="str">
            <v>Netherlands</v>
          </cell>
          <cell r="B8285" t="str">
            <v>NL</v>
          </cell>
          <cell r="C8285" t="str">
            <v>Biogas</v>
          </cell>
          <cell r="D8285" t="str">
            <v>2046</v>
          </cell>
          <cell r="E8285">
            <v>4500</v>
          </cell>
        </row>
        <row r="8286">
          <cell r="A8286" t="str">
            <v>Netherlands</v>
          </cell>
          <cell r="B8286" t="str">
            <v>NL</v>
          </cell>
          <cell r="C8286" t="str">
            <v>Biogas</v>
          </cell>
          <cell r="D8286" t="str">
            <v>2047</v>
          </cell>
          <cell r="E8286">
            <v>4500</v>
          </cell>
        </row>
        <row r="8287">
          <cell r="A8287" t="str">
            <v>Netherlands</v>
          </cell>
          <cell r="B8287" t="str">
            <v>NL</v>
          </cell>
          <cell r="C8287" t="str">
            <v>Biogas</v>
          </cell>
          <cell r="D8287" t="str">
            <v>2048</v>
          </cell>
          <cell r="E8287">
            <v>4500</v>
          </cell>
        </row>
        <row r="8288">
          <cell r="A8288" t="str">
            <v>Netherlands</v>
          </cell>
          <cell r="B8288" t="str">
            <v>NL</v>
          </cell>
          <cell r="C8288" t="str">
            <v>Biogas</v>
          </cell>
          <cell r="D8288" t="str">
            <v>2049</v>
          </cell>
          <cell r="E8288">
            <v>4500</v>
          </cell>
        </row>
        <row r="8289">
          <cell r="A8289" t="str">
            <v>Netherlands</v>
          </cell>
          <cell r="B8289" t="str">
            <v>NL</v>
          </cell>
          <cell r="C8289" t="str">
            <v>Biogas</v>
          </cell>
          <cell r="D8289" t="str">
            <v>2050</v>
          </cell>
          <cell r="E8289">
            <v>4500</v>
          </cell>
        </row>
        <row r="8290">
          <cell r="A8290" t="str">
            <v>Norway NO1</v>
          </cell>
          <cell r="B8290" t="str">
            <v>NO1</v>
          </cell>
          <cell r="C8290" t="str">
            <v>Biogas</v>
          </cell>
          <cell r="D8290" t="str">
            <v>2018</v>
          </cell>
          <cell r="E8290">
            <v>4500</v>
          </cell>
        </row>
        <row r="8291">
          <cell r="A8291" t="str">
            <v>Norway NO1</v>
          </cell>
          <cell r="B8291" t="str">
            <v>NO1</v>
          </cell>
          <cell r="C8291" t="str">
            <v>Biogas</v>
          </cell>
          <cell r="D8291" t="str">
            <v>2019</v>
          </cell>
          <cell r="E8291">
            <v>4500</v>
          </cell>
        </row>
        <row r="8292">
          <cell r="A8292" t="str">
            <v>Norway NO1</v>
          </cell>
          <cell r="B8292" t="str">
            <v>NO1</v>
          </cell>
          <cell r="C8292" t="str">
            <v>Biogas</v>
          </cell>
          <cell r="D8292" t="str">
            <v>2020</v>
          </cell>
          <cell r="E8292">
            <v>4500</v>
          </cell>
        </row>
        <row r="8293">
          <cell r="A8293" t="str">
            <v>Norway NO1</v>
          </cell>
          <cell r="B8293" t="str">
            <v>NO1</v>
          </cell>
          <cell r="C8293" t="str">
            <v>Biogas</v>
          </cell>
          <cell r="D8293" t="str">
            <v>2021</v>
          </cell>
          <cell r="E8293">
            <v>4500</v>
          </cell>
        </row>
        <row r="8294">
          <cell r="A8294" t="str">
            <v>Norway NO1</v>
          </cell>
          <cell r="B8294" t="str">
            <v>NO1</v>
          </cell>
          <cell r="C8294" t="str">
            <v>Biogas</v>
          </cell>
          <cell r="D8294" t="str">
            <v>2022</v>
          </cell>
          <cell r="E8294">
            <v>4500</v>
          </cell>
        </row>
        <row r="8295">
          <cell r="A8295" t="str">
            <v>Norway NO1</v>
          </cell>
          <cell r="B8295" t="str">
            <v>NO1</v>
          </cell>
          <cell r="C8295" t="str">
            <v>Biogas</v>
          </cell>
          <cell r="D8295" t="str">
            <v>2023</v>
          </cell>
          <cell r="E8295">
            <v>4500</v>
          </cell>
        </row>
        <row r="8296">
          <cell r="A8296" t="str">
            <v>Norway NO1</v>
          </cell>
          <cell r="B8296" t="str">
            <v>NO1</v>
          </cell>
          <cell r="C8296" t="str">
            <v>Biogas</v>
          </cell>
          <cell r="D8296" t="str">
            <v>2024</v>
          </cell>
          <cell r="E8296">
            <v>4500</v>
          </cell>
        </row>
        <row r="8297">
          <cell r="A8297" t="str">
            <v>Norway NO1</v>
          </cell>
          <cell r="B8297" t="str">
            <v>NO1</v>
          </cell>
          <cell r="C8297" t="str">
            <v>Biogas</v>
          </cell>
          <cell r="D8297" t="str">
            <v>2025</v>
          </cell>
          <cell r="E8297">
            <v>4500</v>
          </cell>
        </row>
        <row r="8298">
          <cell r="A8298" t="str">
            <v>Norway NO1</v>
          </cell>
          <cell r="B8298" t="str">
            <v>NO1</v>
          </cell>
          <cell r="C8298" t="str">
            <v>Biogas</v>
          </cell>
          <cell r="D8298" t="str">
            <v>2026</v>
          </cell>
          <cell r="E8298">
            <v>4500</v>
          </cell>
        </row>
        <row r="8299">
          <cell r="A8299" t="str">
            <v>Norway NO1</v>
          </cell>
          <cell r="B8299" t="str">
            <v>NO1</v>
          </cell>
          <cell r="C8299" t="str">
            <v>Biogas</v>
          </cell>
          <cell r="D8299" t="str">
            <v>2027</v>
          </cell>
          <cell r="E8299">
            <v>4500</v>
          </cell>
        </row>
        <row r="8300">
          <cell r="A8300" t="str">
            <v>Norway NO1</v>
          </cell>
          <cell r="B8300" t="str">
            <v>NO1</v>
          </cell>
          <cell r="C8300" t="str">
            <v>Biogas</v>
          </cell>
          <cell r="D8300" t="str">
            <v>2028</v>
          </cell>
          <cell r="E8300">
            <v>4500</v>
          </cell>
        </row>
        <row r="8301">
          <cell r="A8301" t="str">
            <v>Norway NO1</v>
          </cell>
          <cell r="B8301" t="str">
            <v>NO1</v>
          </cell>
          <cell r="C8301" t="str">
            <v>Biogas</v>
          </cell>
          <cell r="D8301" t="str">
            <v>2029</v>
          </cell>
          <cell r="E8301">
            <v>4500</v>
          </cell>
        </row>
        <row r="8302">
          <cell r="A8302" t="str">
            <v>Norway NO1</v>
          </cell>
          <cell r="B8302" t="str">
            <v>NO1</v>
          </cell>
          <cell r="C8302" t="str">
            <v>Biogas</v>
          </cell>
          <cell r="D8302" t="str">
            <v>2030</v>
          </cell>
          <cell r="E8302">
            <v>4500</v>
          </cell>
        </row>
        <row r="8303">
          <cell r="A8303" t="str">
            <v>Norway NO1</v>
          </cell>
          <cell r="B8303" t="str">
            <v>NO1</v>
          </cell>
          <cell r="C8303" t="str">
            <v>Biogas</v>
          </cell>
          <cell r="D8303" t="str">
            <v>2031</v>
          </cell>
          <cell r="E8303">
            <v>4500</v>
          </cell>
        </row>
        <row r="8304">
          <cell r="A8304" t="str">
            <v>Norway NO1</v>
          </cell>
          <cell r="B8304" t="str">
            <v>NO1</v>
          </cell>
          <cell r="C8304" t="str">
            <v>Biogas</v>
          </cell>
          <cell r="D8304" t="str">
            <v>2032</v>
          </cell>
          <cell r="E8304">
            <v>4500</v>
          </cell>
        </row>
        <row r="8305">
          <cell r="A8305" t="str">
            <v>Norway NO1</v>
          </cell>
          <cell r="B8305" t="str">
            <v>NO1</v>
          </cell>
          <cell r="C8305" t="str">
            <v>Biogas</v>
          </cell>
          <cell r="D8305" t="str">
            <v>2033</v>
          </cell>
          <cell r="E8305">
            <v>4500</v>
          </cell>
        </row>
        <row r="8306">
          <cell r="A8306" t="str">
            <v>Norway NO1</v>
          </cell>
          <cell r="B8306" t="str">
            <v>NO1</v>
          </cell>
          <cell r="C8306" t="str">
            <v>Biogas</v>
          </cell>
          <cell r="D8306" t="str">
            <v>2034</v>
          </cell>
          <cell r="E8306">
            <v>4500</v>
          </cell>
        </row>
        <row r="8307">
          <cell r="A8307" t="str">
            <v>Norway NO1</v>
          </cell>
          <cell r="B8307" t="str">
            <v>NO1</v>
          </cell>
          <cell r="C8307" t="str">
            <v>Biogas</v>
          </cell>
          <cell r="D8307" t="str">
            <v>2035</v>
          </cell>
          <cell r="E8307">
            <v>4500</v>
          </cell>
        </row>
        <row r="8308">
          <cell r="A8308" t="str">
            <v>Norway NO1</v>
          </cell>
          <cell r="B8308" t="str">
            <v>NO1</v>
          </cell>
          <cell r="C8308" t="str">
            <v>Biogas</v>
          </cell>
          <cell r="D8308" t="str">
            <v>2036</v>
          </cell>
          <cell r="E8308">
            <v>4500</v>
          </cell>
        </row>
        <row r="8309">
          <cell r="A8309" t="str">
            <v>Norway NO1</v>
          </cell>
          <cell r="B8309" t="str">
            <v>NO1</v>
          </cell>
          <cell r="C8309" t="str">
            <v>Biogas</v>
          </cell>
          <cell r="D8309" t="str">
            <v>2037</v>
          </cell>
          <cell r="E8309">
            <v>4500</v>
          </cell>
        </row>
        <row r="8310">
          <cell r="A8310" t="str">
            <v>Norway NO1</v>
          </cell>
          <cell r="B8310" t="str">
            <v>NO1</v>
          </cell>
          <cell r="C8310" t="str">
            <v>Biogas</v>
          </cell>
          <cell r="D8310" t="str">
            <v>2038</v>
          </cell>
          <cell r="E8310">
            <v>4500</v>
          </cell>
        </row>
        <row r="8311">
          <cell r="A8311" t="str">
            <v>Norway NO1</v>
          </cell>
          <cell r="B8311" t="str">
            <v>NO1</v>
          </cell>
          <cell r="C8311" t="str">
            <v>Biogas</v>
          </cell>
          <cell r="D8311" t="str">
            <v>2039</v>
          </cell>
          <cell r="E8311">
            <v>4500</v>
          </cell>
        </row>
        <row r="8312">
          <cell r="A8312" t="str">
            <v>Norway NO1</v>
          </cell>
          <cell r="B8312" t="str">
            <v>NO1</v>
          </cell>
          <cell r="C8312" t="str">
            <v>Biogas</v>
          </cell>
          <cell r="D8312" t="str">
            <v>2040</v>
          </cell>
          <cell r="E8312">
            <v>4500</v>
          </cell>
        </row>
        <row r="8313">
          <cell r="A8313" t="str">
            <v>Norway NO1</v>
          </cell>
          <cell r="B8313" t="str">
            <v>NO1</v>
          </cell>
          <cell r="C8313" t="str">
            <v>Biogas</v>
          </cell>
          <cell r="D8313" t="str">
            <v>2041</v>
          </cell>
          <cell r="E8313">
            <v>4500</v>
          </cell>
        </row>
        <row r="8314">
          <cell r="A8314" t="str">
            <v>Norway NO1</v>
          </cell>
          <cell r="B8314" t="str">
            <v>NO1</v>
          </cell>
          <cell r="C8314" t="str">
            <v>Biogas</v>
          </cell>
          <cell r="D8314" t="str">
            <v>2042</v>
          </cell>
          <cell r="E8314">
            <v>4500</v>
          </cell>
        </row>
        <row r="8315">
          <cell r="A8315" t="str">
            <v>Norway NO1</v>
          </cell>
          <cell r="B8315" t="str">
            <v>NO1</v>
          </cell>
          <cell r="C8315" t="str">
            <v>Biogas</v>
          </cell>
          <cell r="D8315" t="str">
            <v>2043</v>
          </cell>
          <cell r="E8315">
            <v>4500</v>
          </cell>
        </row>
        <row r="8316">
          <cell r="A8316" t="str">
            <v>Norway NO1</v>
          </cell>
          <cell r="B8316" t="str">
            <v>NO1</v>
          </cell>
          <cell r="C8316" t="str">
            <v>Biogas</v>
          </cell>
          <cell r="D8316" t="str">
            <v>2044</v>
          </cell>
          <cell r="E8316">
            <v>4500</v>
          </cell>
        </row>
        <row r="8317">
          <cell r="A8317" t="str">
            <v>Norway NO1</v>
          </cell>
          <cell r="B8317" t="str">
            <v>NO1</v>
          </cell>
          <cell r="C8317" t="str">
            <v>Biogas</v>
          </cell>
          <cell r="D8317" t="str">
            <v>2045</v>
          </cell>
          <cell r="E8317">
            <v>4500</v>
          </cell>
        </row>
        <row r="8318">
          <cell r="A8318" t="str">
            <v>Norway NO1</v>
          </cell>
          <cell r="B8318" t="str">
            <v>NO1</v>
          </cell>
          <cell r="C8318" t="str">
            <v>Biogas</v>
          </cell>
          <cell r="D8318" t="str">
            <v>2046</v>
          </cell>
          <cell r="E8318">
            <v>4500</v>
          </cell>
        </row>
        <row r="8319">
          <cell r="A8319" t="str">
            <v>Norway NO1</v>
          </cell>
          <cell r="B8319" t="str">
            <v>NO1</v>
          </cell>
          <cell r="C8319" t="str">
            <v>Biogas</v>
          </cell>
          <cell r="D8319" t="str">
            <v>2047</v>
          </cell>
          <cell r="E8319">
            <v>4500</v>
          </cell>
        </row>
        <row r="8320">
          <cell r="A8320" t="str">
            <v>Norway NO1</v>
          </cell>
          <cell r="B8320" t="str">
            <v>NO1</v>
          </cell>
          <cell r="C8320" t="str">
            <v>Biogas</v>
          </cell>
          <cell r="D8320" t="str">
            <v>2048</v>
          </cell>
          <cell r="E8320">
            <v>4500</v>
          </cell>
        </row>
        <row r="8321">
          <cell r="A8321" t="str">
            <v>Norway NO1</v>
          </cell>
          <cell r="B8321" t="str">
            <v>NO1</v>
          </cell>
          <cell r="C8321" t="str">
            <v>Biogas</v>
          </cell>
          <cell r="D8321" t="str">
            <v>2049</v>
          </cell>
          <cell r="E8321">
            <v>4500</v>
          </cell>
        </row>
        <row r="8322">
          <cell r="A8322" t="str">
            <v>Norway NO1</v>
          </cell>
          <cell r="B8322" t="str">
            <v>NO1</v>
          </cell>
          <cell r="C8322" t="str">
            <v>Biogas</v>
          </cell>
          <cell r="D8322" t="str">
            <v>2050</v>
          </cell>
          <cell r="E8322">
            <v>4500</v>
          </cell>
        </row>
        <row r="8323">
          <cell r="A8323" t="str">
            <v>Norway NO2</v>
          </cell>
          <cell r="B8323" t="str">
            <v>NO2</v>
          </cell>
          <cell r="C8323" t="str">
            <v>Biogas</v>
          </cell>
          <cell r="D8323" t="str">
            <v>2018</v>
          </cell>
          <cell r="E8323">
            <v>4500</v>
          </cell>
        </row>
        <row r="8324">
          <cell r="A8324" t="str">
            <v>Norway NO2</v>
          </cell>
          <cell r="B8324" t="str">
            <v>NO2</v>
          </cell>
          <cell r="C8324" t="str">
            <v>Biogas</v>
          </cell>
          <cell r="D8324" t="str">
            <v>2019</v>
          </cell>
          <cell r="E8324">
            <v>4500</v>
          </cell>
        </row>
        <row r="8325">
          <cell r="A8325" t="str">
            <v>Norway NO2</v>
          </cell>
          <cell r="B8325" t="str">
            <v>NO2</v>
          </cell>
          <cell r="C8325" t="str">
            <v>Biogas</v>
          </cell>
          <cell r="D8325" t="str">
            <v>2020</v>
          </cell>
          <cell r="E8325">
            <v>4500</v>
          </cell>
        </row>
        <row r="8326">
          <cell r="A8326" t="str">
            <v>Norway NO2</v>
          </cell>
          <cell r="B8326" t="str">
            <v>NO2</v>
          </cell>
          <cell r="C8326" t="str">
            <v>Biogas</v>
          </cell>
          <cell r="D8326" t="str">
            <v>2021</v>
          </cell>
          <cell r="E8326">
            <v>4500</v>
          </cell>
        </row>
        <row r="8327">
          <cell r="A8327" t="str">
            <v>Norway NO2</v>
          </cell>
          <cell r="B8327" t="str">
            <v>NO2</v>
          </cell>
          <cell r="C8327" t="str">
            <v>Biogas</v>
          </cell>
          <cell r="D8327" t="str">
            <v>2022</v>
          </cell>
          <cell r="E8327">
            <v>4500</v>
          </cell>
        </row>
        <row r="8328">
          <cell r="A8328" t="str">
            <v>Norway NO2</v>
          </cell>
          <cell r="B8328" t="str">
            <v>NO2</v>
          </cell>
          <cell r="C8328" t="str">
            <v>Biogas</v>
          </cell>
          <cell r="D8328" t="str">
            <v>2023</v>
          </cell>
          <cell r="E8328">
            <v>4500</v>
          </cell>
        </row>
        <row r="8329">
          <cell r="A8329" t="str">
            <v>Norway NO2</v>
          </cell>
          <cell r="B8329" t="str">
            <v>NO2</v>
          </cell>
          <cell r="C8329" t="str">
            <v>Biogas</v>
          </cell>
          <cell r="D8329" t="str">
            <v>2024</v>
          </cell>
          <cell r="E8329">
            <v>4500</v>
          </cell>
        </row>
        <row r="8330">
          <cell r="A8330" t="str">
            <v>Norway NO2</v>
          </cell>
          <cell r="B8330" t="str">
            <v>NO2</v>
          </cell>
          <cell r="C8330" t="str">
            <v>Biogas</v>
          </cell>
          <cell r="D8330" t="str">
            <v>2025</v>
          </cell>
          <cell r="E8330">
            <v>4500</v>
          </cell>
        </row>
        <row r="8331">
          <cell r="A8331" t="str">
            <v>Norway NO2</v>
          </cell>
          <cell r="B8331" t="str">
            <v>NO2</v>
          </cell>
          <cell r="C8331" t="str">
            <v>Biogas</v>
          </cell>
          <cell r="D8331" t="str">
            <v>2026</v>
          </cell>
          <cell r="E8331">
            <v>4500</v>
          </cell>
        </row>
        <row r="8332">
          <cell r="A8332" t="str">
            <v>Norway NO2</v>
          </cell>
          <cell r="B8332" t="str">
            <v>NO2</v>
          </cell>
          <cell r="C8332" t="str">
            <v>Biogas</v>
          </cell>
          <cell r="D8332" t="str">
            <v>2027</v>
          </cell>
          <cell r="E8332">
            <v>4500</v>
          </cell>
        </row>
        <row r="8333">
          <cell r="A8333" t="str">
            <v>Norway NO2</v>
          </cell>
          <cell r="B8333" t="str">
            <v>NO2</v>
          </cell>
          <cell r="C8333" t="str">
            <v>Biogas</v>
          </cell>
          <cell r="D8333" t="str">
            <v>2028</v>
          </cell>
          <cell r="E8333">
            <v>4500</v>
          </cell>
        </row>
        <row r="8334">
          <cell r="A8334" t="str">
            <v>Norway NO2</v>
          </cell>
          <cell r="B8334" t="str">
            <v>NO2</v>
          </cell>
          <cell r="C8334" t="str">
            <v>Biogas</v>
          </cell>
          <cell r="D8334" t="str">
            <v>2029</v>
          </cell>
          <cell r="E8334">
            <v>4500</v>
          </cell>
        </row>
        <row r="8335">
          <cell r="A8335" t="str">
            <v>Norway NO2</v>
          </cell>
          <cell r="B8335" t="str">
            <v>NO2</v>
          </cell>
          <cell r="C8335" t="str">
            <v>Biogas</v>
          </cell>
          <cell r="D8335" t="str">
            <v>2030</v>
          </cell>
          <cell r="E8335">
            <v>4500</v>
          </cell>
        </row>
        <row r="8336">
          <cell r="A8336" t="str">
            <v>Norway NO2</v>
          </cell>
          <cell r="B8336" t="str">
            <v>NO2</v>
          </cell>
          <cell r="C8336" t="str">
            <v>Biogas</v>
          </cell>
          <cell r="D8336" t="str">
            <v>2031</v>
          </cell>
          <cell r="E8336">
            <v>4500</v>
          </cell>
        </row>
        <row r="8337">
          <cell r="A8337" t="str">
            <v>Norway NO2</v>
          </cell>
          <cell r="B8337" t="str">
            <v>NO2</v>
          </cell>
          <cell r="C8337" t="str">
            <v>Biogas</v>
          </cell>
          <cell r="D8337" t="str">
            <v>2032</v>
          </cell>
          <cell r="E8337">
            <v>4500</v>
          </cell>
        </row>
        <row r="8338">
          <cell r="A8338" t="str">
            <v>Norway NO2</v>
          </cell>
          <cell r="B8338" t="str">
            <v>NO2</v>
          </cell>
          <cell r="C8338" t="str">
            <v>Biogas</v>
          </cell>
          <cell r="D8338" t="str">
            <v>2033</v>
          </cell>
          <cell r="E8338">
            <v>4500</v>
          </cell>
        </row>
        <row r="8339">
          <cell r="A8339" t="str">
            <v>Norway NO2</v>
          </cell>
          <cell r="B8339" t="str">
            <v>NO2</v>
          </cell>
          <cell r="C8339" t="str">
            <v>Biogas</v>
          </cell>
          <cell r="D8339" t="str">
            <v>2034</v>
          </cell>
          <cell r="E8339">
            <v>4500</v>
          </cell>
        </row>
        <row r="8340">
          <cell r="A8340" t="str">
            <v>Norway NO2</v>
          </cell>
          <cell r="B8340" t="str">
            <v>NO2</v>
          </cell>
          <cell r="C8340" t="str">
            <v>Biogas</v>
          </cell>
          <cell r="D8340" t="str">
            <v>2035</v>
          </cell>
          <cell r="E8340">
            <v>4500</v>
          </cell>
        </row>
        <row r="8341">
          <cell r="A8341" t="str">
            <v>Norway NO2</v>
          </cell>
          <cell r="B8341" t="str">
            <v>NO2</v>
          </cell>
          <cell r="C8341" t="str">
            <v>Biogas</v>
          </cell>
          <cell r="D8341" t="str">
            <v>2036</v>
          </cell>
          <cell r="E8341">
            <v>4500</v>
          </cell>
        </row>
        <row r="8342">
          <cell r="A8342" t="str">
            <v>Norway NO2</v>
          </cell>
          <cell r="B8342" t="str">
            <v>NO2</v>
          </cell>
          <cell r="C8342" t="str">
            <v>Biogas</v>
          </cell>
          <cell r="D8342" t="str">
            <v>2037</v>
          </cell>
          <cell r="E8342">
            <v>4500</v>
          </cell>
        </row>
        <row r="8343">
          <cell r="A8343" t="str">
            <v>Norway NO2</v>
          </cell>
          <cell r="B8343" t="str">
            <v>NO2</v>
          </cell>
          <cell r="C8343" t="str">
            <v>Biogas</v>
          </cell>
          <cell r="D8343" t="str">
            <v>2038</v>
          </cell>
          <cell r="E8343">
            <v>4500</v>
          </cell>
        </row>
        <row r="8344">
          <cell r="A8344" t="str">
            <v>Norway NO2</v>
          </cell>
          <cell r="B8344" t="str">
            <v>NO2</v>
          </cell>
          <cell r="C8344" t="str">
            <v>Biogas</v>
          </cell>
          <cell r="D8344" t="str">
            <v>2039</v>
          </cell>
          <cell r="E8344">
            <v>4500</v>
          </cell>
        </row>
        <row r="8345">
          <cell r="A8345" t="str">
            <v>Norway NO2</v>
          </cell>
          <cell r="B8345" t="str">
            <v>NO2</v>
          </cell>
          <cell r="C8345" t="str">
            <v>Biogas</v>
          </cell>
          <cell r="D8345" t="str">
            <v>2040</v>
          </cell>
          <cell r="E8345">
            <v>4500</v>
          </cell>
        </row>
        <row r="8346">
          <cell r="A8346" t="str">
            <v>Norway NO2</v>
          </cell>
          <cell r="B8346" t="str">
            <v>NO2</v>
          </cell>
          <cell r="C8346" t="str">
            <v>Biogas</v>
          </cell>
          <cell r="D8346" t="str">
            <v>2041</v>
          </cell>
          <cell r="E8346">
            <v>4500</v>
          </cell>
        </row>
        <row r="8347">
          <cell r="A8347" t="str">
            <v>Norway NO2</v>
          </cell>
          <cell r="B8347" t="str">
            <v>NO2</v>
          </cell>
          <cell r="C8347" t="str">
            <v>Biogas</v>
          </cell>
          <cell r="D8347" t="str">
            <v>2042</v>
          </cell>
          <cell r="E8347">
            <v>4500</v>
          </cell>
        </row>
        <row r="8348">
          <cell r="A8348" t="str">
            <v>Norway NO2</v>
          </cell>
          <cell r="B8348" t="str">
            <v>NO2</v>
          </cell>
          <cell r="C8348" t="str">
            <v>Biogas</v>
          </cell>
          <cell r="D8348" t="str">
            <v>2043</v>
          </cell>
          <cell r="E8348">
            <v>4500</v>
          </cell>
        </row>
        <row r="8349">
          <cell r="A8349" t="str">
            <v>Norway NO2</v>
          </cell>
          <cell r="B8349" t="str">
            <v>NO2</v>
          </cell>
          <cell r="C8349" t="str">
            <v>Biogas</v>
          </cell>
          <cell r="D8349" t="str">
            <v>2044</v>
          </cell>
          <cell r="E8349">
            <v>4500</v>
          </cell>
        </row>
        <row r="8350">
          <cell r="A8350" t="str">
            <v>Norway NO2</v>
          </cell>
          <cell r="B8350" t="str">
            <v>NO2</v>
          </cell>
          <cell r="C8350" t="str">
            <v>Biogas</v>
          </cell>
          <cell r="D8350" t="str">
            <v>2045</v>
          </cell>
          <cell r="E8350">
            <v>4500</v>
          </cell>
        </row>
        <row r="8351">
          <cell r="A8351" t="str">
            <v>Norway NO2</v>
          </cell>
          <cell r="B8351" t="str">
            <v>NO2</v>
          </cell>
          <cell r="C8351" t="str">
            <v>Biogas</v>
          </cell>
          <cell r="D8351" t="str">
            <v>2046</v>
          </cell>
          <cell r="E8351">
            <v>4500</v>
          </cell>
        </row>
        <row r="8352">
          <cell r="A8352" t="str">
            <v>Norway NO2</v>
          </cell>
          <cell r="B8352" t="str">
            <v>NO2</v>
          </cell>
          <cell r="C8352" t="str">
            <v>Biogas</v>
          </cell>
          <cell r="D8352" t="str">
            <v>2047</v>
          </cell>
          <cell r="E8352">
            <v>4500</v>
          </cell>
        </row>
        <row r="8353">
          <cell r="A8353" t="str">
            <v>Norway NO2</v>
          </cell>
          <cell r="B8353" t="str">
            <v>NO2</v>
          </cell>
          <cell r="C8353" t="str">
            <v>Biogas</v>
          </cell>
          <cell r="D8353" t="str">
            <v>2048</v>
          </cell>
          <cell r="E8353">
            <v>4500</v>
          </cell>
        </row>
        <row r="8354">
          <cell r="A8354" t="str">
            <v>Norway NO2</v>
          </cell>
          <cell r="B8354" t="str">
            <v>NO2</v>
          </cell>
          <cell r="C8354" t="str">
            <v>Biogas</v>
          </cell>
          <cell r="D8354" t="str">
            <v>2049</v>
          </cell>
          <cell r="E8354">
            <v>4500</v>
          </cell>
        </row>
        <row r="8355">
          <cell r="A8355" t="str">
            <v>Norway NO2</v>
          </cell>
          <cell r="B8355" t="str">
            <v>NO2</v>
          </cell>
          <cell r="C8355" t="str">
            <v>Biogas</v>
          </cell>
          <cell r="D8355" t="str">
            <v>2050</v>
          </cell>
          <cell r="E8355">
            <v>4500</v>
          </cell>
        </row>
        <row r="8356">
          <cell r="A8356" t="str">
            <v>Norway NO3</v>
          </cell>
          <cell r="B8356" t="str">
            <v>NO3</v>
          </cell>
          <cell r="C8356" t="str">
            <v>Biogas</v>
          </cell>
          <cell r="D8356" t="str">
            <v>2018</v>
          </cell>
          <cell r="E8356">
            <v>4500</v>
          </cell>
        </row>
        <row r="8357">
          <cell r="A8357" t="str">
            <v>Norway NO3</v>
          </cell>
          <cell r="B8357" t="str">
            <v>NO3</v>
          </cell>
          <cell r="C8357" t="str">
            <v>Biogas</v>
          </cell>
          <cell r="D8357" t="str">
            <v>2019</v>
          </cell>
          <cell r="E8357">
            <v>4500</v>
          </cell>
        </row>
        <row r="8358">
          <cell r="A8358" t="str">
            <v>Norway NO3</v>
          </cell>
          <cell r="B8358" t="str">
            <v>NO3</v>
          </cell>
          <cell r="C8358" t="str">
            <v>Biogas</v>
          </cell>
          <cell r="D8358" t="str">
            <v>2020</v>
          </cell>
          <cell r="E8358">
            <v>4500</v>
          </cell>
        </row>
        <row r="8359">
          <cell r="A8359" t="str">
            <v>Norway NO3</v>
          </cell>
          <cell r="B8359" t="str">
            <v>NO3</v>
          </cell>
          <cell r="C8359" t="str">
            <v>Biogas</v>
          </cell>
          <cell r="D8359" t="str">
            <v>2021</v>
          </cell>
          <cell r="E8359">
            <v>4500</v>
          </cell>
        </row>
        <row r="8360">
          <cell r="A8360" t="str">
            <v>Norway NO3</v>
          </cell>
          <cell r="B8360" t="str">
            <v>NO3</v>
          </cell>
          <cell r="C8360" t="str">
            <v>Biogas</v>
          </cell>
          <cell r="D8360" t="str">
            <v>2022</v>
          </cell>
          <cell r="E8360">
            <v>4500</v>
          </cell>
        </row>
        <row r="8361">
          <cell r="A8361" t="str">
            <v>Norway NO3</v>
          </cell>
          <cell r="B8361" t="str">
            <v>NO3</v>
          </cell>
          <cell r="C8361" t="str">
            <v>Biogas</v>
          </cell>
          <cell r="D8361" t="str">
            <v>2023</v>
          </cell>
          <cell r="E8361">
            <v>4500</v>
          </cell>
        </row>
        <row r="8362">
          <cell r="A8362" t="str">
            <v>Norway NO3</v>
          </cell>
          <cell r="B8362" t="str">
            <v>NO3</v>
          </cell>
          <cell r="C8362" t="str">
            <v>Biogas</v>
          </cell>
          <cell r="D8362" t="str">
            <v>2024</v>
          </cell>
          <cell r="E8362">
            <v>4500</v>
          </cell>
        </row>
        <row r="8363">
          <cell r="A8363" t="str">
            <v>Norway NO3</v>
          </cell>
          <cell r="B8363" t="str">
            <v>NO3</v>
          </cell>
          <cell r="C8363" t="str">
            <v>Biogas</v>
          </cell>
          <cell r="D8363" t="str">
            <v>2025</v>
          </cell>
          <cell r="E8363">
            <v>4500</v>
          </cell>
        </row>
        <row r="8364">
          <cell r="A8364" t="str">
            <v>Norway NO3</v>
          </cell>
          <cell r="B8364" t="str">
            <v>NO3</v>
          </cell>
          <cell r="C8364" t="str">
            <v>Biogas</v>
          </cell>
          <cell r="D8364" t="str">
            <v>2026</v>
          </cell>
          <cell r="E8364">
            <v>4500</v>
          </cell>
        </row>
        <row r="8365">
          <cell r="A8365" t="str">
            <v>Norway NO3</v>
          </cell>
          <cell r="B8365" t="str">
            <v>NO3</v>
          </cell>
          <cell r="C8365" t="str">
            <v>Biogas</v>
          </cell>
          <cell r="D8365" t="str">
            <v>2027</v>
          </cell>
          <cell r="E8365">
            <v>4500</v>
          </cell>
        </row>
        <row r="8366">
          <cell r="A8366" t="str">
            <v>Norway NO3</v>
          </cell>
          <cell r="B8366" t="str">
            <v>NO3</v>
          </cell>
          <cell r="C8366" t="str">
            <v>Biogas</v>
          </cell>
          <cell r="D8366" t="str">
            <v>2028</v>
          </cell>
          <cell r="E8366">
            <v>4500</v>
          </cell>
        </row>
        <row r="8367">
          <cell r="A8367" t="str">
            <v>Norway NO3</v>
          </cell>
          <cell r="B8367" t="str">
            <v>NO3</v>
          </cell>
          <cell r="C8367" t="str">
            <v>Biogas</v>
          </cell>
          <cell r="D8367" t="str">
            <v>2029</v>
          </cell>
          <cell r="E8367">
            <v>4500</v>
          </cell>
        </row>
        <row r="8368">
          <cell r="A8368" t="str">
            <v>Norway NO3</v>
          </cell>
          <cell r="B8368" t="str">
            <v>NO3</v>
          </cell>
          <cell r="C8368" t="str">
            <v>Biogas</v>
          </cell>
          <cell r="D8368" t="str">
            <v>2030</v>
          </cell>
          <cell r="E8368">
            <v>4500</v>
          </cell>
        </row>
        <row r="8369">
          <cell r="A8369" t="str">
            <v>Norway NO3</v>
          </cell>
          <cell r="B8369" t="str">
            <v>NO3</v>
          </cell>
          <cell r="C8369" t="str">
            <v>Biogas</v>
          </cell>
          <cell r="D8369" t="str">
            <v>2031</v>
          </cell>
          <cell r="E8369">
            <v>4500</v>
          </cell>
        </row>
        <row r="8370">
          <cell r="A8370" t="str">
            <v>Norway NO3</v>
          </cell>
          <cell r="B8370" t="str">
            <v>NO3</v>
          </cell>
          <cell r="C8370" t="str">
            <v>Biogas</v>
          </cell>
          <cell r="D8370" t="str">
            <v>2032</v>
          </cell>
          <cell r="E8370">
            <v>4500</v>
          </cell>
        </row>
        <row r="8371">
          <cell r="A8371" t="str">
            <v>Norway NO3</v>
          </cell>
          <cell r="B8371" t="str">
            <v>NO3</v>
          </cell>
          <cell r="C8371" t="str">
            <v>Biogas</v>
          </cell>
          <cell r="D8371" t="str">
            <v>2033</v>
          </cell>
          <cell r="E8371">
            <v>4500</v>
          </cell>
        </row>
        <row r="8372">
          <cell r="A8372" t="str">
            <v>Norway NO3</v>
          </cell>
          <cell r="B8372" t="str">
            <v>NO3</v>
          </cell>
          <cell r="C8372" t="str">
            <v>Biogas</v>
          </cell>
          <cell r="D8372" t="str">
            <v>2034</v>
          </cell>
          <cell r="E8372">
            <v>4500</v>
          </cell>
        </row>
        <row r="8373">
          <cell r="A8373" t="str">
            <v>Norway NO3</v>
          </cell>
          <cell r="B8373" t="str">
            <v>NO3</v>
          </cell>
          <cell r="C8373" t="str">
            <v>Biogas</v>
          </cell>
          <cell r="D8373" t="str">
            <v>2035</v>
          </cell>
          <cell r="E8373">
            <v>4500</v>
          </cell>
        </row>
        <row r="8374">
          <cell r="A8374" t="str">
            <v>Norway NO3</v>
          </cell>
          <cell r="B8374" t="str">
            <v>NO3</v>
          </cell>
          <cell r="C8374" t="str">
            <v>Biogas</v>
          </cell>
          <cell r="D8374" t="str">
            <v>2036</v>
          </cell>
          <cell r="E8374">
            <v>4500</v>
          </cell>
        </row>
        <row r="8375">
          <cell r="A8375" t="str">
            <v>Norway NO3</v>
          </cell>
          <cell r="B8375" t="str">
            <v>NO3</v>
          </cell>
          <cell r="C8375" t="str">
            <v>Biogas</v>
          </cell>
          <cell r="D8375" t="str">
            <v>2037</v>
          </cell>
          <cell r="E8375">
            <v>4500</v>
          </cell>
        </row>
        <row r="8376">
          <cell r="A8376" t="str">
            <v>Norway NO3</v>
          </cell>
          <cell r="B8376" t="str">
            <v>NO3</v>
          </cell>
          <cell r="C8376" t="str">
            <v>Biogas</v>
          </cell>
          <cell r="D8376" t="str">
            <v>2038</v>
          </cell>
          <cell r="E8376">
            <v>4500</v>
          </cell>
        </row>
        <row r="8377">
          <cell r="A8377" t="str">
            <v>Norway NO3</v>
          </cell>
          <cell r="B8377" t="str">
            <v>NO3</v>
          </cell>
          <cell r="C8377" t="str">
            <v>Biogas</v>
          </cell>
          <cell r="D8377" t="str">
            <v>2039</v>
          </cell>
          <cell r="E8377">
            <v>4500</v>
          </cell>
        </row>
        <row r="8378">
          <cell r="A8378" t="str">
            <v>Norway NO3</v>
          </cell>
          <cell r="B8378" t="str">
            <v>NO3</v>
          </cell>
          <cell r="C8378" t="str">
            <v>Biogas</v>
          </cell>
          <cell r="D8378" t="str">
            <v>2040</v>
          </cell>
          <cell r="E8378">
            <v>4500</v>
          </cell>
        </row>
        <row r="8379">
          <cell r="A8379" t="str">
            <v>Norway NO3</v>
          </cell>
          <cell r="B8379" t="str">
            <v>NO3</v>
          </cell>
          <cell r="C8379" t="str">
            <v>Biogas</v>
          </cell>
          <cell r="D8379" t="str">
            <v>2041</v>
          </cell>
          <cell r="E8379">
            <v>4500</v>
          </cell>
        </row>
        <row r="8380">
          <cell r="A8380" t="str">
            <v>Norway NO3</v>
          </cell>
          <cell r="B8380" t="str">
            <v>NO3</v>
          </cell>
          <cell r="C8380" t="str">
            <v>Biogas</v>
          </cell>
          <cell r="D8380" t="str">
            <v>2042</v>
          </cell>
          <cell r="E8380">
            <v>4500</v>
          </cell>
        </row>
        <row r="8381">
          <cell r="A8381" t="str">
            <v>Norway NO3</v>
          </cell>
          <cell r="B8381" t="str">
            <v>NO3</v>
          </cell>
          <cell r="C8381" t="str">
            <v>Biogas</v>
          </cell>
          <cell r="D8381" t="str">
            <v>2043</v>
          </cell>
          <cell r="E8381">
            <v>4500</v>
          </cell>
        </row>
        <row r="8382">
          <cell r="A8382" t="str">
            <v>Norway NO3</v>
          </cell>
          <cell r="B8382" t="str">
            <v>NO3</v>
          </cell>
          <cell r="C8382" t="str">
            <v>Biogas</v>
          </cell>
          <cell r="D8382" t="str">
            <v>2044</v>
          </cell>
          <cell r="E8382">
            <v>4500</v>
          </cell>
        </row>
        <row r="8383">
          <cell r="A8383" t="str">
            <v>Norway NO3</v>
          </cell>
          <cell r="B8383" t="str">
            <v>NO3</v>
          </cell>
          <cell r="C8383" t="str">
            <v>Biogas</v>
          </cell>
          <cell r="D8383" t="str">
            <v>2045</v>
          </cell>
          <cell r="E8383">
            <v>4500</v>
          </cell>
        </row>
        <row r="8384">
          <cell r="A8384" t="str">
            <v>Norway NO3</v>
          </cell>
          <cell r="B8384" t="str">
            <v>NO3</v>
          </cell>
          <cell r="C8384" t="str">
            <v>Biogas</v>
          </cell>
          <cell r="D8384" t="str">
            <v>2046</v>
          </cell>
          <cell r="E8384">
            <v>4500</v>
          </cell>
        </row>
        <row r="8385">
          <cell r="A8385" t="str">
            <v>Norway NO3</v>
          </cell>
          <cell r="B8385" t="str">
            <v>NO3</v>
          </cell>
          <cell r="C8385" t="str">
            <v>Biogas</v>
          </cell>
          <cell r="D8385" t="str">
            <v>2047</v>
          </cell>
          <cell r="E8385">
            <v>4500</v>
          </cell>
        </row>
        <row r="8386">
          <cell r="A8386" t="str">
            <v>Norway NO3</v>
          </cell>
          <cell r="B8386" t="str">
            <v>NO3</v>
          </cell>
          <cell r="C8386" t="str">
            <v>Biogas</v>
          </cell>
          <cell r="D8386" t="str">
            <v>2048</v>
          </cell>
          <cell r="E8386">
            <v>4500</v>
          </cell>
        </row>
        <row r="8387">
          <cell r="A8387" t="str">
            <v>Norway NO3</v>
          </cell>
          <cell r="B8387" t="str">
            <v>NO3</v>
          </cell>
          <cell r="C8387" t="str">
            <v>Biogas</v>
          </cell>
          <cell r="D8387" t="str">
            <v>2049</v>
          </cell>
          <cell r="E8387">
            <v>4500</v>
          </cell>
        </row>
        <row r="8388">
          <cell r="A8388" t="str">
            <v>Norway NO3</v>
          </cell>
          <cell r="B8388" t="str">
            <v>NO3</v>
          </cell>
          <cell r="C8388" t="str">
            <v>Biogas</v>
          </cell>
          <cell r="D8388" t="str">
            <v>2050</v>
          </cell>
          <cell r="E8388">
            <v>4500</v>
          </cell>
        </row>
        <row r="8389">
          <cell r="A8389" t="str">
            <v>Norway NO5</v>
          </cell>
          <cell r="B8389" t="str">
            <v>NO5</v>
          </cell>
          <cell r="C8389" t="str">
            <v>Biogas</v>
          </cell>
          <cell r="D8389" t="str">
            <v>2018</v>
          </cell>
          <cell r="E8389">
            <v>4500</v>
          </cell>
        </row>
        <row r="8390">
          <cell r="A8390" t="str">
            <v>Norway NO5</v>
          </cell>
          <cell r="B8390" t="str">
            <v>NO5</v>
          </cell>
          <cell r="C8390" t="str">
            <v>Biogas</v>
          </cell>
          <cell r="D8390" t="str">
            <v>2019</v>
          </cell>
          <cell r="E8390">
            <v>4500</v>
          </cell>
        </row>
        <row r="8391">
          <cell r="A8391" t="str">
            <v>Norway NO5</v>
          </cell>
          <cell r="B8391" t="str">
            <v>NO5</v>
          </cell>
          <cell r="C8391" t="str">
            <v>Biogas</v>
          </cell>
          <cell r="D8391" t="str">
            <v>2020</v>
          </cell>
          <cell r="E8391">
            <v>4500</v>
          </cell>
        </row>
        <row r="8392">
          <cell r="A8392" t="str">
            <v>Norway NO5</v>
          </cell>
          <cell r="B8392" t="str">
            <v>NO5</v>
          </cell>
          <cell r="C8392" t="str">
            <v>Biogas</v>
          </cell>
          <cell r="D8392" t="str">
            <v>2021</v>
          </cell>
          <cell r="E8392">
            <v>4500</v>
          </cell>
        </row>
        <row r="8393">
          <cell r="A8393" t="str">
            <v>Norway NO5</v>
          </cell>
          <cell r="B8393" t="str">
            <v>NO5</v>
          </cell>
          <cell r="C8393" t="str">
            <v>Biogas</v>
          </cell>
          <cell r="D8393" t="str">
            <v>2022</v>
          </cell>
          <cell r="E8393">
            <v>4500</v>
          </cell>
        </row>
        <row r="8394">
          <cell r="A8394" t="str">
            <v>Norway NO5</v>
          </cell>
          <cell r="B8394" t="str">
            <v>NO5</v>
          </cell>
          <cell r="C8394" t="str">
            <v>Biogas</v>
          </cell>
          <cell r="D8394" t="str">
            <v>2023</v>
          </cell>
          <cell r="E8394">
            <v>4500</v>
          </cell>
        </row>
        <row r="8395">
          <cell r="A8395" t="str">
            <v>Norway NO5</v>
          </cell>
          <cell r="B8395" t="str">
            <v>NO5</v>
          </cell>
          <cell r="C8395" t="str">
            <v>Biogas</v>
          </cell>
          <cell r="D8395" t="str">
            <v>2024</v>
          </cell>
          <cell r="E8395">
            <v>4500</v>
          </cell>
        </row>
        <row r="8396">
          <cell r="A8396" t="str">
            <v>Norway NO5</v>
          </cell>
          <cell r="B8396" t="str">
            <v>NO5</v>
          </cell>
          <cell r="C8396" t="str">
            <v>Biogas</v>
          </cell>
          <cell r="D8396" t="str">
            <v>2025</v>
          </cell>
          <cell r="E8396">
            <v>4500</v>
          </cell>
        </row>
        <row r="8397">
          <cell r="A8397" t="str">
            <v>Norway NO5</v>
          </cell>
          <cell r="B8397" t="str">
            <v>NO5</v>
          </cell>
          <cell r="C8397" t="str">
            <v>Biogas</v>
          </cell>
          <cell r="D8397" t="str">
            <v>2026</v>
          </cell>
          <cell r="E8397">
            <v>4500</v>
          </cell>
        </row>
        <row r="8398">
          <cell r="A8398" t="str">
            <v>Norway NO5</v>
          </cell>
          <cell r="B8398" t="str">
            <v>NO5</v>
          </cell>
          <cell r="C8398" t="str">
            <v>Biogas</v>
          </cell>
          <cell r="D8398" t="str">
            <v>2027</v>
          </cell>
          <cell r="E8398">
            <v>4500</v>
          </cell>
        </row>
        <row r="8399">
          <cell r="A8399" t="str">
            <v>Norway NO5</v>
          </cell>
          <cell r="B8399" t="str">
            <v>NO5</v>
          </cell>
          <cell r="C8399" t="str">
            <v>Biogas</v>
          </cell>
          <cell r="D8399" t="str">
            <v>2028</v>
          </cell>
          <cell r="E8399">
            <v>4500</v>
          </cell>
        </row>
        <row r="8400">
          <cell r="A8400" t="str">
            <v>Norway NO5</v>
          </cell>
          <cell r="B8400" t="str">
            <v>NO5</v>
          </cell>
          <cell r="C8400" t="str">
            <v>Biogas</v>
          </cell>
          <cell r="D8400" t="str">
            <v>2029</v>
          </cell>
          <cell r="E8400">
            <v>4500</v>
          </cell>
        </row>
        <row r="8401">
          <cell r="A8401" t="str">
            <v>Norway NO5</v>
          </cell>
          <cell r="B8401" t="str">
            <v>NO5</v>
          </cell>
          <cell r="C8401" t="str">
            <v>Biogas</v>
          </cell>
          <cell r="D8401" t="str">
            <v>2030</v>
          </cell>
          <cell r="E8401">
            <v>4500</v>
          </cell>
        </row>
        <row r="8402">
          <cell r="A8402" t="str">
            <v>Norway NO5</v>
          </cell>
          <cell r="B8402" t="str">
            <v>NO5</v>
          </cell>
          <cell r="C8402" t="str">
            <v>Biogas</v>
          </cell>
          <cell r="D8402" t="str">
            <v>2031</v>
          </cell>
          <cell r="E8402">
            <v>4500</v>
          </cell>
        </row>
        <row r="8403">
          <cell r="A8403" t="str">
            <v>Norway NO5</v>
          </cell>
          <cell r="B8403" t="str">
            <v>NO5</v>
          </cell>
          <cell r="C8403" t="str">
            <v>Biogas</v>
          </cell>
          <cell r="D8403" t="str">
            <v>2032</v>
          </cell>
          <cell r="E8403">
            <v>4500</v>
          </cell>
        </row>
        <row r="8404">
          <cell r="A8404" t="str">
            <v>Norway NO5</v>
          </cell>
          <cell r="B8404" t="str">
            <v>NO5</v>
          </cell>
          <cell r="C8404" t="str">
            <v>Biogas</v>
          </cell>
          <cell r="D8404" t="str">
            <v>2033</v>
          </cell>
          <cell r="E8404">
            <v>4500</v>
          </cell>
        </row>
        <row r="8405">
          <cell r="A8405" t="str">
            <v>Norway NO5</v>
          </cell>
          <cell r="B8405" t="str">
            <v>NO5</v>
          </cell>
          <cell r="C8405" t="str">
            <v>Biogas</v>
          </cell>
          <cell r="D8405" t="str">
            <v>2034</v>
          </cell>
          <cell r="E8405">
            <v>4500</v>
          </cell>
        </row>
        <row r="8406">
          <cell r="A8406" t="str">
            <v>Norway NO5</v>
          </cell>
          <cell r="B8406" t="str">
            <v>NO5</v>
          </cell>
          <cell r="C8406" t="str">
            <v>Biogas</v>
          </cell>
          <cell r="D8406" t="str">
            <v>2035</v>
          </cell>
          <cell r="E8406">
            <v>4500</v>
          </cell>
        </row>
        <row r="8407">
          <cell r="A8407" t="str">
            <v>Norway NO5</v>
          </cell>
          <cell r="B8407" t="str">
            <v>NO5</v>
          </cell>
          <cell r="C8407" t="str">
            <v>Biogas</v>
          </cell>
          <cell r="D8407" t="str">
            <v>2036</v>
          </cell>
          <cell r="E8407">
            <v>4500</v>
          </cell>
        </row>
        <row r="8408">
          <cell r="A8408" t="str">
            <v>Norway NO5</v>
          </cell>
          <cell r="B8408" t="str">
            <v>NO5</v>
          </cell>
          <cell r="C8408" t="str">
            <v>Biogas</v>
          </cell>
          <cell r="D8408" t="str">
            <v>2037</v>
          </cell>
          <cell r="E8408">
            <v>4500</v>
          </cell>
        </row>
        <row r="8409">
          <cell r="A8409" t="str">
            <v>Norway NO5</v>
          </cell>
          <cell r="B8409" t="str">
            <v>NO5</v>
          </cell>
          <cell r="C8409" t="str">
            <v>Biogas</v>
          </cell>
          <cell r="D8409" t="str">
            <v>2038</v>
          </cell>
          <cell r="E8409">
            <v>4500</v>
          </cell>
        </row>
        <row r="8410">
          <cell r="A8410" t="str">
            <v>Norway NO5</v>
          </cell>
          <cell r="B8410" t="str">
            <v>NO5</v>
          </cell>
          <cell r="C8410" t="str">
            <v>Biogas</v>
          </cell>
          <cell r="D8410" t="str">
            <v>2039</v>
          </cell>
          <cell r="E8410">
            <v>4500</v>
          </cell>
        </row>
        <row r="8411">
          <cell r="A8411" t="str">
            <v>Norway NO5</v>
          </cell>
          <cell r="B8411" t="str">
            <v>NO5</v>
          </cell>
          <cell r="C8411" t="str">
            <v>Biogas</v>
          </cell>
          <cell r="D8411" t="str">
            <v>2040</v>
          </cell>
          <cell r="E8411">
            <v>4500</v>
          </cell>
        </row>
        <row r="8412">
          <cell r="A8412" t="str">
            <v>Norway NO5</v>
          </cell>
          <cell r="B8412" t="str">
            <v>NO5</v>
          </cell>
          <cell r="C8412" t="str">
            <v>Biogas</v>
          </cell>
          <cell r="D8412" t="str">
            <v>2041</v>
          </cell>
          <cell r="E8412">
            <v>4500</v>
          </cell>
        </row>
        <row r="8413">
          <cell r="A8413" t="str">
            <v>Norway NO5</v>
          </cell>
          <cell r="B8413" t="str">
            <v>NO5</v>
          </cell>
          <cell r="C8413" t="str">
            <v>Biogas</v>
          </cell>
          <cell r="D8413" t="str">
            <v>2042</v>
          </cell>
          <cell r="E8413">
            <v>4500</v>
          </cell>
        </row>
        <row r="8414">
          <cell r="A8414" t="str">
            <v>Norway NO5</v>
          </cell>
          <cell r="B8414" t="str">
            <v>NO5</v>
          </cell>
          <cell r="C8414" t="str">
            <v>Biogas</v>
          </cell>
          <cell r="D8414" t="str">
            <v>2043</v>
          </cell>
          <cell r="E8414">
            <v>4500</v>
          </cell>
        </row>
        <row r="8415">
          <cell r="A8415" t="str">
            <v>Norway NO5</v>
          </cell>
          <cell r="B8415" t="str">
            <v>NO5</v>
          </cell>
          <cell r="C8415" t="str">
            <v>Biogas</v>
          </cell>
          <cell r="D8415" t="str">
            <v>2044</v>
          </cell>
          <cell r="E8415">
            <v>4500</v>
          </cell>
        </row>
        <row r="8416">
          <cell r="A8416" t="str">
            <v>Norway NO5</v>
          </cell>
          <cell r="B8416" t="str">
            <v>NO5</v>
          </cell>
          <cell r="C8416" t="str">
            <v>Biogas</v>
          </cell>
          <cell r="D8416" t="str">
            <v>2045</v>
          </cell>
          <cell r="E8416">
            <v>4500</v>
          </cell>
        </row>
        <row r="8417">
          <cell r="A8417" t="str">
            <v>Norway NO5</v>
          </cell>
          <cell r="B8417" t="str">
            <v>NO5</v>
          </cell>
          <cell r="C8417" t="str">
            <v>Biogas</v>
          </cell>
          <cell r="D8417" t="str">
            <v>2046</v>
          </cell>
          <cell r="E8417">
            <v>4500</v>
          </cell>
        </row>
        <row r="8418">
          <cell r="A8418" t="str">
            <v>Norway NO5</v>
          </cell>
          <cell r="B8418" t="str">
            <v>NO5</v>
          </cell>
          <cell r="C8418" t="str">
            <v>Biogas</v>
          </cell>
          <cell r="D8418" t="str">
            <v>2047</v>
          </cell>
          <cell r="E8418">
            <v>4500</v>
          </cell>
        </row>
        <row r="8419">
          <cell r="A8419" t="str">
            <v>Norway NO5</v>
          </cell>
          <cell r="B8419" t="str">
            <v>NO5</v>
          </cell>
          <cell r="C8419" t="str">
            <v>Biogas</v>
          </cell>
          <cell r="D8419" t="str">
            <v>2048</v>
          </cell>
          <cell r="E8419">
            <v>4500</v>
          </cell>
        </row>
        <row r="8420">
          <cell r="A8420" t="str">
            <v>Norway NO5</v>
          </cell>
          <cell r="B8420" t="str">
            <v>NO5</v>
          </cell>
          <cell r="C8420" t="str">
            <v>Biogas</v>
          </cell>
          <cell r="D8420" t="str">
            <v>2049</v>
          </cell>
          <cell r="E8420">
            <v>4500</v>
          </cell>
        </row>
        <row r="8421">
          <cell r="A8421" t="str">
            <v>Norway NO5</v>
          </cell>
          <cell r="B8421" t="str">
            <v>NO5</v>
          </cell>
          <cell r="C8421" t="str">
            <v>Biogas</v>
          </cell>
          <cell r="D8421" t="str">
            <v>2050</v>
          </cell>
          <cell r="E8421">
            <v>4500</v>
          </cell>
        </row>
        <row r="8422">
          <cell r="A8422" t="str">
            <v>Poland</v>
          </cell>
          <cell r="B8422" t="str">
            <v>PL</v>
          </cell>
          <cell r="C8422" t="str">
            <v>Biogas</v>
          </cell>
          <cell r="D8422" t="str">
            <v>2018</v>
          </cell>
          <cell r="E8422">
            <v>4500</v>
          </cell>
        </row>
        <row r="8423">
          <cell r="A8423" t="str">
            <v>Poland</v>
          </cell>
          <cell r="B8423" t="str">
            <v>PL</v>
          </cell>
          <cell r="C8423" t="str">
            <v>Biogas</v>
          </cell>
          <cell r="D8423" t="str">
            <v>2019</v>
          </cell>
          <cell r="E8423">
            <v>4500</v>
          </cell>
        </row>
        <row r="8424">
          <cell r="A8424" t="str">
            <v>Poland</v>
          </cell>
          <cell r="B8424" t="str">
            <v>PL</v>
          </cell>
          <cell r="C8424" t="str">
            <v>Biogas</v>
          </cell>
          <cell r="D8424" t="str">
            <v>2020</v>
          </cell>
          <cell r="E8424">
            <v>4500</v>
          </cell>
        </row>
        <row r="8425">
          <cell r="A8425" t="str">
            <v>Poland</v>
          </cell>
          <cell r="B8425" t="str">
            <v>PL</v>
          </cell>
          <cell r="C8425" t="str">
            <v>Biogas</v>
          </cell>
          <cell r="D8425" t="str">
            <v>2021</v>
          </cell>
          <cell r="E8425">
            <v>4500</v>
          </cell>
        </row>
        <row r="8426">
          <cell r="A8426" t="str">
            <v>Poland</v>
          </cell>
          <cell r="B8426" t="str">
            <v>PL</v>
          </cell>
          <cell r="C8426" t="str">
            <v>Biogas</v>
          </cell>
          <cell r="D8426" t="str">
            <v>2022</v>
          </cell>
          <cell r="E8426">
            <v>4500</v>
          </cell>
        </row>
        <row r="8427">
          <cell r="A8427" t="str">
            <v>Poland</v>
          </cell>
          <cell r="B8427" t="str">
            <v>PL</v>
          </cell>
          <cell r="C8427" t="str">
            <v>Biogas</v>
          </cell>
          <cell r="D8427" t="str">
            <v>2023</v>
          </cell>
          <cell r="E8427">
            <v>4500</v>
          </cell>
        </row>
        <row r="8428">
          <cell r="A8428" t="str">
            <v>Poland</v>
          </cell>
          <cell r="B8428" t="str">
            <v>PL</v>
          </cell>
          <cell r="C8428" t="str">
            <v>Biogas</v>
          </cell>
          <cell r="D8428" t="str">
            <v>2024</v>
          </cell>
          <cell r="E8428">
            <v>4500</v>
          </cell>
        </row>
        <row r="8429">
          <cell r="A8429" t="str">
            <v>Poland</v>
          </cell>
          <cell r="B8429" t="str">
            <v>PL</v>
          </cell>
          <cell r="C8429" t="str">
            <v>Biogas</v>
          </cell>
          <cell r="D8429" t="str">
            <v>2025</v>
          </cell>
          <cell r="E8429">
            <v>4500</v>
          </cell>
        </row>
        <row r="8430">
          <cell r="A8430" t="str">
            <v>Poland</v>
          </cell>
          <cell r="B8430" t="str">
            <v>PL</v>
          </cell>
          <cell r="C8430" t="str">
            <v>Biogas</v>
          </cell>
          <cell r="D8430" t="str">
            <v>2026</v>
          </cell>
          <cell r="E8430">
            <v>4500</v>
          </cell>
        </row>
        <row r="8431">
          <cell r="A8431" t="str">
            <v>Poland</v>
          </cell>
          <cell r="B8431" t="str">
            <v>PL</v>
          </cell>
          <cell r="C8431" t="str">
            <v>Biogas</v>
          </cell>
          <cell r="D8431" t="str">
            <v>2027</v>
          </cell>
          <cell r="E8431">
            <v>4500</v>
          </cell>
        </row>
        <row r="8432">
          <cell r="A8432" t="str">
            <v>Poland</v>
          </cell>
          <cell r="B8432" t="str">
            <v>PL</v>
          </cell>
          <cell r="C8432" t="str">
            <v>Biogas</v>
          </cell>
          <cell r="D8432" t="str">
            <v>2028</v>
          </cell>
          <cell r="E8432">
            <v>4500</v>
          </cell>
        </row>
        <row r="8433">
          <cell r="A8433" t="str">
            <v>Poland</v>
          </cell>
          <cell r="B8433" t="str">
            <v>PL</v>
          </cell>
          <cell r="C8433" t="str">
            <v>Biogas</v>
          </cell>
          <cell r="D8433" t="str">
            <v>2029</v>
          </cell>
          <cell r="E8433">
            <v>4500</v>
          </cell>
        </row>
        <row r="8434">
          <cell r="A8434" t="str">
            <v>Poland</v>
          </cell>
          <cell r="B8434" t="str">
            <v>PL</v>
          </cell>
          <cell r="C8434" t="str">
            <v>Biogas</v>
          </cell>
          <cell r="D8434" t="str">
            <v>2030</v>
          </cell>
          <cell r="E8434">
            <v>4500</v>
          </cell>
        </row>
        <row r="8435">
          <cell r="A8435" t="str">
            <v>Poland</v>
          </cell>
          <cell r="B8435" t="str">
            <v>PL</v>
          </cell>
          <cell r="C8435" t="str">
            <v>Biogas</v>
          </cell>
          <cell r="D8435" t="str">
            <v>2031</v>
          </cell>
          <cell r="E8435">
            <v>4500</v>
          </cell>
        </row>
        <row r="8436">
          <cell r="A8436" t="str">
            <v>Poland</v>
          </cell>
          <cell r="B8436" t="str">
            <v>PL</v>
          </cell>
          <cell r="C8436" t="str">
            <v>Biogas</v>
          </cell>
          <cell r="D8436" t="str">
            <v>2032</v>
          </cell>
          <cell r="E8436">
            <v>4500</v>
          </cell>
        </row>
        <row r="8437">
          <cell r="A8437" t="str">
            <v>Poland</v>
          </cell>
          <cell r="B8437" t="str">
            <v>PL</v>
          </cell>
          <cell r="C8437" t="str">
            <v>Biogas</v>
          </cell>
          <cell r="D8437" t="str">
            <v>2033</v>
          </cell>
          <cell r="E8437">
            <v>4500</v>
          </cell>
        </row>
        <row r="8438">
          <cell r="A8438" t="str">
            <v>Poland</v>
          </cell>
          <cell r="B8438" t="str">
            <v>PL</v>
          </cell>
          <cell r="C8438" t="str">
            <v>Biogas</v>
          </cell>
          <cell r="D8438" t="str">
            <v>2034</v>
          </cell>
          <cell r="E8438">
            <v>4500</v>
          </cell>
        </row>
        <row r="8439">
          <cell r="A8439" t="str">
            <v>Poland</v>
          </cell>
          <cell r="B8439" t="str">
            <v>PL</v>
          </cell>
          <cell r="C8439" t="str">
            <v>Biogas</v>
          </cell>
          <cell r="D8439" t="str">
            <v>2035</v>
          </cell>
          <cell r="E8439">
            <v>4500</v>
          </cell>
        </row>
        <row r="8440">
          <cell r="A8440" t="str">
            <v>Poland</v>
          </cell>
          <cell r="B8440" t="str">
            <v>PL</v>
          </cell>
          <cell r="C8440" t="str">
            <v>Biogas</v>
          </cell>
          <cell r="D8440" t="str">
            <v>2036</v>
          </cell>
          <cell r="E8440">
            <v>4500</v>
          </cell>
        </row>
        <row r="8441">
          <cell r="A8441" t="str">
            <v>Poland</v>
          </cell>
          <cell r="B8441" t="str">
            <v>PL</v>
          </cell>
          <cell r="C8441" t="str">
            <v>Biogas</v>
          </cell>
          <cell r="D8441" t="str">
            <v>2037</v>
          </cell>
          <cell r="E8441">
            <v>4500</v>
          </cell>
        </row>
        <row r="8442">
          <cell r="A8442" t="str">
            <v>Poland</v>
          </cell>
          <cell r="B8442" t="str">
            <v>PL</v>
          </cell>
          <cell r="C8442" t="str">
            <v>Biogas</v>
          </cell>
          <cell r="D8442" t="str">
            <v>2038</v>
          </cell>
          <cell r="E8442">
            <v>4500</v>
          </cell>
        </row>
        <row r="8443">
          <cell r="A8443" t="str">
            <v>Poland</v>
          </cell>
          <cell r="B8443" t="str">
            <v>PL</v>
          </cell>
          <cell r="C8443" t="str">
            <v>Biogas</v>
          </cell>
          <cell r="D8443" t="str">
            <v>2039</v>
          </cell>
          <cell r="E8443">
            <v>4500</v>
          </cell>
        </row>
        <row r="8444">
          <cell r="A8444" t="str">
            <v>Poland</v>
          </cell>
          <cell r="B8444" t="str">
            <v>PL</v>
          </cell>
          <cell r="C8444" t="str">
            <v>Biogas</v>
          </cell>
          <cell r="D8444" t="str">
            <v>2040</v>
          </cell>
          <cell r="E8444">
            <v>4500</v>
          </cell>
        </row>
        <row r="8445">
          <cell r="A8445" t="str">
            <v>Poland</v>
          </cell>
          <cell r="B8445" t="str">
            <v>PL</v>
          </cell>
          <cell r="C8445" t="str">
            <v>Biogas</v>
          </cell>
          <cell r="D8445" t="str">
            <v>2041</v>
          </cell>
          <cell r="E8445">
            <v>4500</v>
          </cell>
        </row>
        <row r="8446">
          <cell r="A8446" t="str">
            <v>Poland</v>
          </cell>
          <cell r="B8446" t="str">
            <v>PL</v>
          </cell>
          <cell r="C8446" t="str">
            <v>Biogas</v>
          </cell>
          <cell r="D8446" t="str">
            <v>2042</v>
          </cell>
          <cell r="E8446">
            <v>4500</v>
          </cell>
        </row>
        <row r="8447">
          <cell r="A8447" t="str">
            <v>Poland</v>
          </cell>
          <cell r="B8447" t="str">
            <v>PL</v>
          </cell>
          <cell r="C8447" t="str">
            <v>Biogas</v>
          </cell>
          <cell r="D8447" t="str">
            <v>2043</v>
          </cell>
          <cell r="E8447">
            <v>4500</v>
          </cell>
        </row>
        <row r="8448">
          <cell r="A8448" t="str">
            <v>Poland</v>
          </cell>
          <cell r="B8448" t="str">
            <v>PL</v>
          </cell>
          <cell r="C8448" t="str">
            <v>Biogas</v>
          </cell>
          <cell r="D8448" t="str">
            <v>2044</v>
          </cell>
          <cell r="E8448">
            <v>4500</v>
          </cell>
        </row>
        <row r="8449">
          <cell r="A8449" t="str">
            <v>Poland</v>
          </cell>
          <cell r="B8449" t="str">
            <v>PL</v>
          </cell>
          <cell r="C8449" t="str">
            <v>Biogas</v>
          </cell>
          <cell r="D8449" t="str">
            <v>2045</v>
          </cell>
          <cell r="E8449">
            <v>4500</v>
          </cell>
        </row>
        <row r="8450">
          <cell r="A8450" t="str">
            <v>Poland</v>
          </cell>
          <cell r="B8450" t="str">
            <v>PL</v>
          </cell>
          <cell r="C8450" t="str">
            <v>Biogas</v>
          </cell>
          <cell r="D8450" t="str">
            <v>2046</v>
          </cell>
          <cell r="E8450">
            <v>4500</v>
          </cell>
        </row>
        <row r="8451">
          <cell r="A8451" t="str">
            <v>Poland</v>
          </cell>
          <cell r="B8451" t="str">
            <v>PL</v>
          </cell>
          <cell r="C8451" t="str">
            <v>Biogas</v>
          </cell>
          <cell r="D8451" t="str">
            <v>2047</v>
          </cell>
          <cell r="E8451">
            <v>4500</v>
          </cell>
        </row>
        <row r="8452">
          <cell r="A8452" t="str">
            <v>Poland</v>
          </cell>
          <cell r="B8452" t="str">
            <v>PL</v>
          </cell>
          <cell r="C8452" t="str">
            <v>Biogas</v>
          </cell>
          <cell r="D8452" t="str">
            <v>2048</v>
          </cell>
          <cell r="E8452">
            <v>4500</v>
          </cell>
        </row>
        <row r="8453">
          <cell r="A8453" t="str">
            <v>Poland</v>
          </cell>
          <cell r="B8453" t="str">
            <v>PL</v>
          </cell>
          <cell r="C8453" t="str">
            <v>Biogas</v>
          </cell>
          <cell r="D8453" t="str">
            <v>2049</v>
          </cell>
          <cell r="E8453">
            <v>4500</v>
          </cell>
        </row>
        <row r="8454">
          <cell r="A8454" t="str">
            <v>Poland</v>
          </cell>
          <cell r="B8454" t="str">
            <v>PL</v>
          </cell>
          <cell r="C8454" t="str">
            <v>Biogas</v>
          </cell>
          <cell r="D8454" t="str">
            <v>2050</v>
          </cell>
          <cell r="E8454">
            <v>4500</v>
          </cell>
        </row>
        <row r="8455">
          <cell r="A8455" t="str">
            <v>Portugal</v>
          </cell>
          <cell r="B8455" t="str">
            <v>PT</v>
          </cell>
          <cell r="C8455" t="str">
            <v>Biogas</v>
          </cell>
          <cell r="D8455" t="str">
            <v>2018</v>
          </cell>
          <cell r="E8455">
            <v>4500</v>
          </cell>
        </row>
        <row r="8456">
          <cell r="A8456" t="str">
            <v>Portugal</v>
          </cell>
          <cell r="B8456" t="str">
            <v>PT</v>
          </cell>
          <cell r="C8456" t="str">
            <v>Biogas</v>
          </cell>
          <cell r="D8456" t="str">
            <v>2019</v>
          </cell>
          <cell r="E8456">
            <v>4500</v>
          </cell>
        </row>
        <row r="8457">
          <cell r="A8457" t="str">
            <v>Portugal</v>
          </cell>
          <cell r="B8457" t="str">
            <v>PT</v>
          </cell>
          <cell r="C8457" t="str">
            <v>Biogas</v>
          </cell>
          <cell r="D8457" t="str">
            <v>2020</v>
          </cell>
          <cell r="E8457">
            <v>4500</v>
          </cell>
        </row>
        <row r="8458">
          <cell r="A8458" t="str">
            <v>Portugal</v>
          </cell>
          <cell r="B8458" t="str">
            <v>PT</v>
          </cell>
          <cell r="C8458" t="str">
            <v>Biogas</v>
          </cell>
          <cell r="D8458" t="str">
            <v>2021</v>
          </cell>
          <cell r="E8458">
            <v>4500</v>
          </cell>
        </row>
        <row r="8459">
          <cell r="A8459" t="str">
            <v>Portugal</v>
          </cell>
          <cell r="B8459" t="str">
            <v>PT</v>
          </cell>
          <cell r="C8459" t="str">
            <v>Biogas</v>
          </cell>
          <cell r="D8459" t="str">
            <v>2022</v>
          </cell>
          <cell r="E8459">
            <v>4500</v>
          </cell>
        </row>
        <row r="8460">
          <cell r="A8460" t="str">
            <v>Portugal</v>
          </cell>
          <cell r="B8460" t="str">
            <v>PT</v>
          </cell>
          <cell r="C8460" t="str">
            <v>Biogas</v>
          </cell>
          <cell r="D8460" t="str">
            <v>2023</v>
          </cell>
          <cell r="E8460">
            <v>4500</v>
          </cell>
        </row>
        <row r="8461">
          <cell r="A8461" t="str">
            <v>Portugal</v>
          </cell>
          <cell r="B8461" t="str">
            <v>PT</v>
          </cell>
          <cell r="C8461" t="str">
            <v>Biogas</v>
          </cell>
          <cell r="D8461" t="str">
            <v>2024</v>
          </cell>
          <cell r="E8461">
            <v>4500</v>
          </cell>
        </row>
        <row r="8462">
          <cell r="A8462" t="str">
            <v>Portugal</v>
          </cell>
          <cell r="B8462" t="str">
            <v>PT</v>
          </cell>
          <cell r="C8462" t="str">
            <v>Biogas</v>
          </cell>
          <cell r="D8462" t="str">
            <v>2025</v>
          </cell>
          <cell r="E8462">
            <v>4500</v>
          </cell>
        </row>
        <row r="8463">
          <cell r="A8463" t="str">
            <v>Portugal</v>
          </cell>
          <cell r="B8463" t="str">
            <v>PT</v>
          </cell>
          <cell r="C8463" t="str">
            <v>Biogas</v>
          </cell>
          <cell r="D8463" t="str">
            <v>2026</v>
          </cell>
          <cell r="E8463">
            <v>4500</v>
          </cell>
        </row>
        <row r="8464">
          <cell r="A8464" t="str">
            <v>Portugal</v>
          </cell>
          <cell r="B8464" t="str">
            <v>PT</v>
          </cell>
          <cell r="C8464" t="str">
            <v>Biogas</v>
          </cell>
          <cell r="D8464" t="str">
            <v>2027</v>
          </cell>
          <cell r="E8464">
            <v>4500</v>
          </cell>
        </row>
        <row r="8465">
          <cell r="A8465" t="str">
            <v>Portugal</v>
          </cell>
          <cell r="B8465" t="str">
            <v>PT</v>
          </cell>
          <cell r="C8465" t="str">
            <v>Biogas</v>
          </cell>
          <cell r="D8465" t="str">
            <v>2028</v>
          </cell>
          <cell r="E8465">
            <v>4500</v>
          </cell>
        </row>
        <row r="8466">
          <cell r="A8466" t="str">
            <v>Portugal</v>
          </cell>
          <cell r="B8466" t="str">
            <v>PT</v>
          </cell>
          <cell r="C8466" t="str">
            <v>Biogas</v>
          </cell>
          <cell r="D8466" t="str">
            <v>2029</v>
          </cell>
          <cell r="E8466">
            <v>4500</v>
          </cell>
        </row>
        <row r="8467">
          <cell r="A8467" t="str">
            <v>Portugal</v>
          </cell>
          <cell r="B8467" t="str">
            <v>PT</v>
          </cell>
          <cell r="C8467" t="str">
            <v>Biogas</v>
          </cell>
          <cell r="D8467" t="str">
            <v>2030</v>
          </cell>
          <cell r="E8467">
            <v>4500</v>
          </cell>
        </row>
        <row r="8468">
          <cell r="A8468" t="str">
            <v>Portugal</v>
          </cell>
          <cell r="B8468" t="str">
            <v>PT</v>
          </cell>
          <cell r="C8468" t="str">
            <v>Biogas</v>
          </cell>
          <cell r="D8468" t="str">
            <v>2031</v>
          </cell>
          <cell r="E8468">
            <v>4500</v>
          </cell>
        </row>
        <row r="8469">
          <cell r="A8469" t="str">
            <v>Portugal</v>
          </cell>
          <cell r="B8469" t="str">
            <v>PT</v>
          </cell>
          <cell r="C8469" t="str">
            <v>Biogas</v>
          </cell>
          <cell r="D8469" t="str">
            <v>2032</v>
          </cell>
          <cell r="E8469">
            <v>4500</v>
          </cell>
        </row>
        <row r="8470">
          <cell r="A8470" t="str">
            <v>Portugal</v>
          </cell>
          <cell r="B8470" t="str">
            <v>PT</v>
          </cell>
          <cell r="C8470" t="str">
            <v>Biogas</v>
          </cell>
          <cell r="D8470" t="str">
            <v>2033</v>
          </cell>
          <cell r="E8470">
            <v>4500</v>
          </cell>
        </row>
        <row r="8471">
          <cell r="A8471" t="str">
            <v>Portugal</v>
          </cell>
          <cell r="B8471" t="str">
            <v>PT</v>
          </cell>
          <cell r="C8471" t="str">
            <v>Biogas</v>
          </cell>
          <cell r="D8471" t="str">
            <v>2034</v>
          </cell>
          <cell r="E8471">
            <v>4500</v>
          </cell>
        </row>
        <row r="8472">
          <cell r="A8472" t="str">
            <v>Portugal</v>
          </cell>
          <cell r="B8472" t="str">
            <v>PT</v>
          </cell>
          <cell r="C8472" t="str">
            <v>Biogas</v>
          </cell>
          <cell r="D8472" t="str">
            <v>2035</v>
          </cell>
          <cell r="E8472">
            <v>4500</v>
          </cell>
        </row>
        <row r="8473">
          <cell r="A8473" t="str">
            <v>Portugal</v>
          </cell>
          <cell r="B8473" t="str">
            <v>PT</v>
          </cell>
          <cell r="C8473" t="str">
            <v>Biogas</v>
          </cell>
          <cell r="D8473" t="str">
            <v>2036</v>
          </cell>
          <cell r="E8473">
            <v>4500</v>
          </cell>
        </row>
        <row r="8474">
          <cell r="A8474" t="str">
            <v>Portugal</v>
          </cell>
          <cell r="B8474" t="str">
            <v>PT</v>
          </cell>
          <cell r="C8474" t="str">
            <v>Biogas</v>
          </cell>
          <cell r="D8474" t="str">
            <v>2037</v>
          </cell>
          <cell r="E8474">
            <v>4500</v>
          </cell>
        </row>
        <row r="8475">
          <cell r="A8475" t="str">
            <v>Portugal</v>
          </cell>
          <cell r="B8475" t="str">
            <v>PT</v>
          </cell>
          <cell r="C8475" t="str">
            <v>Biogas</v>
          </cell>
          <cell r="D8475" t="str">
            <v>2038</v>
          </cell>
          <cell r="E8475">
            <v>4500</v>
          </cell>
        </row>
        <row r="8476">
          <cell r="A8476" t="str">
            <v>Portugal</v>
          </cell>
          <cell r="B8476" t="str">
            <v>PT</v>
          </cell>
          <cell r="C8476" t="str">
            <v>Biogas</v>
          </cell>
          <cell r="D8476" t="str">
            <v>2039</v>
          </cell>
          <cell r="E8476">
            <v>4500</v>
          </cell>
        </row>
        <row r="8477">
          <cell r="A8477" t="str">
            <v>Portugal</v>
          </cell>
          <cell r="B8477" t="str">
            <v>PT</v>
          </cell>
          <cell r="C8477" t="str">
            <v>Biogas</v>
          </cell>
          <cell r="D8477" t="str">
            <v>2040</v>
          </cell>
          <cell r="E8477">
            <v>4500</v>
          </cell>
        </row>
        <row r="8478">
          <cell r="A8478" t="str">
            <v>Portugal</v>
          </cell>
          <cell r="B8478" t="str">
            <v>PT</v>
          </cell>
          <cell r="C8478" t="str">
            <v>Biogas</v>
          </cell>
          <cell r="D8478" t="str">
            <v>2041</v>
          </cell>
          <cell r="E8478">
            <v>4500</v>
          </cell>
        </row>
        <row r="8479">
          <cell r="A8479" t="str">
            <v>Portugal</v>
          </cell>
          <cell r="B8479" t="str">
            <v>PT</v>
          </cell>
          <cell r="C8479" t="str">
            <v>Biogas</v>
          </cell>
          <cell r="D8479" t="str">
            <v>2042</v>
          </cell>
          <cell r="E8479">
            <v>4500</v>
          </cell>
        </row>
        <row r="8480">
          <cell r="A8480" t="str">
            <v>Portugal</v>
          </cell>
          <cell r="B8480" t="str">
            <v>PT</v>
          </cell>
          <cell r="C8480" t="str">
            <v>Biogas</v>
          </cell>
          <cell r="D8480" t="str">
            <v>2043</v>
          </cell>
          <cell r="E8480">
            <v>4500</v>
          </cell>
        </row>
        <row r="8481">
          <cell r="A8481" t="str">
            <v>Portugal</v>
          </cell>
          <cell r="B8481" t="str">
            <v>PT</v>
          </cell>
          <cell r="C8481" t="str">
            <v>Biogas</v>
          </cell>
          <cell r="D8481" t="str">
            <v>2044</v>
          </cell>
          <cell r="E8481">
            <v>4500</v>
          </cell>
        </row>
        <row r="8482">
          <cell r="A8482" t="str">
            <v>Portugal</v>
          </cell>
          <cell r="B8482" t="str">
            <v>PT</v>
          </cell>
          <cell r="C8482" t="str">
            <v>Biogas</v>
          </cell>
          <cell r="D8482" t="str">
            <v>2045</v>
          </cell>
          <cell r="E8482">
            <v>4500</v>
          </cell>
        </row>
        <row r="8483">
          <cell r="A8483" t="str">
            <v>Portugal</v>
          </cell>
          <cell r="B8483" t="str">
            <v>PT</v>
          </cell>
          <cell r="C8483" t="str">
            <v>Biogas</v>
          </cell>
          <cell r="D8483" t="str">
            <v>2046</v>
          </cell>
          <cell r="E8483">
            <v>4500</v>
          </cell>
        </row>
        <row r="8484">
          <cell r="A8484" t="str">
            <v>Portugal</v>
          </cell>
          <cell r="B8484" t="str">
            <v>PT</v>
          </cell>
          <cell r="C8484" t="str">
            <v>Biogas</v>
          </cell>
          <cell r="D8484" t="str">
            <v>2047</v>
          </cell>
          <cell r="E8484">
            <v>4500</v>
          </cell>
        </row>
        <row r="8485">
          <cell r="A8485" t="str">
            <v>Portugal</v>
          </cell>
          <cell r="B8485" t="str">
            <v>PT</v>
          </cell>
          <cell r="C8485" t="str">
            <v>Biogas</v>
          </cell>
          <cell r="D8485" t="str">
            <v>2048</v>
          </cell>
          <cell r="E8485">
            <v>4500</v>
          </cell>
        </row>
        <row r="8486">
          <cell r="A8486" t="str">
            <v>Portugal</v>
          </cell>
          <cell r="B8486" t="str">
            <v>PT</v>
          </cell>
          <cell r="C8486" t="str">
            <v>Biogas</v>
          </cell>
          <cell r="D8486" t="str">
            <v>2049</v>
          </cell>
          <cell r="E8486">
            <v>4500</v>
          </cell>
        </row>
        <row r="8487">
          <cell r="A8487" t="str">
            <v>Portugal</v>
          </cell>
          <cell r="B8487" t="str">
            <v>PT</v>
          </cell>
          <cell r="C8487" t="str">
            <v>Biogas</v>
          </cell>
          <cell r="D8487" t="str">
            <v>2050</v>
          </cell>
          <cell r="E8487">
            <v>4500</v>
          </cell>
        </row>
        <row r="8488">
          <cell r="A8488" t="str">
            <v>Romania</v>
          </cell>
          <cell r="B8488" t="str">
            <v>RO</v>
          </cell>
          <cell r="C8488" t="str">
            <v>Biogas</v>
          </cell>
          <cell r="D8488" t="str">
            <v>2018</v>
          </cell>
          <cell r="E8488">
            <v>4500</v>
          </cell>
        </row>
        <row r="8489">
          <cell r="A8489" t="str">
            <v>Romania</v>
          </cell>
          <cell r="B8489" t="str">
            <v>RO</v>
          </cell>
          <cell r="C8489" t="str">
            <v>Biogas</v>
          </cell>
          <cell r="D8489" t="str">
            <v>2019</v>
          </cell>
          <cell r="E8489">
            <v>4500</v>
          </cell>
        </row>
        <row r="8490">
          <cell r="A8490" t="str">
            <v>Romania</v>
          </cell>
          <cell r="B8490" t="str">
            <v>RO</v>
          </cell>
          <cell r="C8490" t="str">
            <v>Biogas</v>
          </cell>
          <cell r="D8490" t="str">
            <v>2020</v>
          </cell>
          <cell r="E8490">
            <v>4500</v>
          </cell>
        </row>
        <row r="8491">
          <cell r="A8491" t="str">
            <v>Romania</v>
          </cell>
          <cell r="B8491" t="str">
            <v>RO</v>
          </cell>
          <cell r="C8491" t="str">
            <v>Biogas</v>
          </cell>
          <cell r="D8491" t="str">
            <v>2021</v>
          </cell>
          <cell r="E8491">
            <v>4500</v>
          </cell>
        </row>
        <row r="8492">
          <cell r="A8492" t="str">
            <v>Romania</v>
          </cell>
          <cell r="B8492" t="str">
            <v>RO</v>
          </cell>
          <cell r="C8492" t="str">
            <v>Biogas</v>
          </cell>
          <cell r="D8492" t="str">
            <v>2022</v>
          </cell>
          <cell r="E8492">
            <v>4500</v>
          </cell>
        </row>
        <row r="8493">
          <cell r="A8493" t="str">
            <v>Romania</v>
          </cell>
          <cell r="B8493" t="str">
            <v>RO</v>
          </cell>
          <cell r="C8493" t="str">
            <v>Biogas</v>
          </cell>
          <cell r="D8493" t="str">
            <v>2023</v>
          </cell>
          <cell r="E8493">
            <v>4500</v>
          </cell>
        </row>
        <row r="8494">
          <cell r="A8494" t="str">
            <v>Romania</v>
          </cell>
          <cell r="B8494" t="str">
            <v>RO</v>
          </cell>
          <cell r="C8494" t="str">
            <v>Biogas</v>
          </cell>
          <cell r="D8494" t="str">
            <v>2024</v>
          </cell>
          <cell r="E8494">
            <v>4500</v>
          </cell>
        </row>
        <row r="8495">
          <cell r="A8495" t="str">
            <v>Romania</v>
          </cell>
          <cell r="B8495" t="str">
            <v>RO</v>
          </cell>
          <cell r="C8495" t="str">
            <v>Biogas</v>
          </cell>
          <cell r="D8495" t="str">
            <v>2025</v>
          </cell>
          <cell r="E8495">
            <v>4500</v>
          </cell>
        </row>
        <row r="8496">
          <cell r="A8496" t="str">
            <v>Romania</v>
          </cell>
          <cell r="B8496" t="str">
            <v>RO</v>
          </cell>
          <cell r="C8496" t="str">
            <v>Biogas</v>
          </cell>
          <cell r="D8496" t="str">
            <v>2026</v>
          </cell>
          <cell r="E8496">
            <v>4500</v>
          </cell>
        </row>
        <row r="8497">
          <cell r="A8497" t="str">
            <v>Romania</v>
          </cell>
          <cell r="B8497" t="str">
            <v>RO</v>
          </cell>
          <cell r="C8497" t="str">
            <v>Biogas</v>
          </cell>
          <cell r="D8497" t="str">
            <v>2027</v>
          </cell>
          <cell r="E8497">
            <v>4500</v>
          </cell>
        </row>
        <row r="8498">
          <cell r="A8498" t="str">
            <v>Romania</v>
          </cell>
          <cell r="B8498" t="str">
            <v>RO</v>
          </cell>
          <cell r="C8498" t="str">
            <v>Biogas</v>
          </cell>
          <cell r="D8498" t="str">
            <v>2028</v>
          </cell>
          <cell r="E8498">
            <v>4500</v>
          </cell>
        </row>
        <row r="8499">
          <cell r="A8499" t="str">
            <v>Romania</v>
          </cell>
          <cell r="B8499" t="str">
            <v>RO</v>
          </cell>
          <cell r="C8499" t="str">
            <v>Biogas</v>
          </cell>
          <cell r="D8499" t="str">
            <v>2029</v>
          </cell>
          <cell r="E8499">
            <v>4500</v>
          </cell>
        </row>
        <row r="8500">
          <cell r="A8500" t="str">
            <v>Romania</v>
          </cell>
          <cell r="B8500" t="str">
            <v>RO</v>
          </cell>
          <cell r="C8500" t="str">
            <v>Biogas</v>
          </cell>
          <cell r="D8500" t="str">
            <v>2030</v>
          </cell>
          <cell r="E8500">
            <v>4500</v>
          </cell>
        </row>
        <row r="8501">
          <cell r="A8501" t="str">
            <v>Romania</v>
          </cell>
          <cell r="B8501" t="str">
            <v>RO</v>
          </cell>
          <cell r="C8501" t="str">
            <v>Biogas</v>
          </cell>
          <cell r="D8501" t="str">
            <v>2031</v>
          </cell>
          <cell r="E8501">
            <v>4500</v>
          </cell>
        </row>
        <row r="8502">
          <cell r="A8502" t="str">
            <v>Romania</v>
          </cell>
          <cell r="B8502" t="str">
            <v>RO</v>
          </cell>
          <cell r="C8502" t="str">
            <v>Biogas</v>
          </cell>
          <cell r="D8502" t="str">
            <v>2032</v>
          </cell>
          <cell r="E8502">
            <v>4500</v>
          </cell>
        </row>
        <row r="8503">
          <cell r="A8503" t="str">
            <v>Romania</v>
          </cell>
          <cell r="B8503" t="str">
            <v>RO</v>
          </cell>
          <cell r="C8503" t="str">
            <v>Biogas</v>
          </cell>
          <cell r="D8503" t="str">
            <v>2033</v>
          </cell>
          <cell r="E8503">
            <v>4500</v>
          </cell>
        </row>
        <row r="8504">
          <cell r="A8504" t="str">
            <v>Romania</v>
          </cell>
          <cell r="B8504" t="str">
            <v>RO</v>
          </cell>
          <cell r="C8504" t="str">
            <v>Biogas</v>
          </cell>
          <cell r="D8504" t="str">
            <v>2034</v>
          </cell>
          <cell r="E8504">
            <v>4500</v>
          </cell>
        </row>
        <row r="8505">
          <cell r="A8505" t="str">
            <v>Romania</v>
          </cell>
          <cell r="B8505" t="str">
            <v>RO</v>
          </cell>
          <cell r="C8505" t="str">
            <v>Biogas</v>
          </cell>
          <cell r="D8505" t="str">
            <v>2035</v>
          </cell>
          <cell r="E8505">
            <v>4500</v>
          </cell>
        </row>
        <row r="8506">
          <cell r="A8506" t="str">
            <v>Romania</v>
          </cell>
          <cell r="B8506" t="str">
            <v>RO</v>
          </cell>
          <cell r="C8506" t="str">
            <v>Biogas</v>
          </cell>
          <cell r="D8506" t="str">
            <v>2036</v>
          </cell>
          <cell r="E8506">
            <v>4500</v>
          </cell>
        </row>
        <row r="8507">
          <cell r="A8507" t="str">
            <v>Romania</v>
          </cell>
          <cell r="B8507" t="str">
            <v>RO</v>
          </cell>
          <cell r="C8507" t="str">
            <v>Biogas</v>
          </cell>
          <cell r="D8507" t="str">
            <v>2037</v>
          </cell>
          <cell r="E8507">
            <v>4500</v>
          </cell>
        </row>
        <row r="8508">
          <cell r="A8508" t="str">
            <v>Romania</v>
          </cell>
          <cell r="B8508" t="str">
            <v>RO</v>
          </cell>
          <cell r="C8508" t="str">
            <v>Biogas</v>
          </cell>
          <cell r="D8508" t="str">
            <v>2038</v>
          </cell>
          <cell r="E8508">
            <v>4500</v>
          </cell>
        </row>
        <row r="8509">
          <cell r="A8509" t="str">
            <v>Romania</v>
          </cell>
          <cell r="B8509" t="str">
            <v>RO</v>
          </cell>
          <cell r="C8509" t="str">
            <v>Biogas</v>
          </cell>
          <cell r="D8509" t="str">
            <v>2039</v>
          </cell>
          <cell r="E8509">
            <v>4500</v>
          </cell>
        </row>
        <row r="8510">
          <cell r="A8510" t="str">
            <v>Romania</v>
          </cell>
          <cell r="B8510" t="str">
            <v>RO</v>
          </cell>
          <cell r="C8510" t="str">
            <v>Biogas</v>
          </cell>
          <cell r="D8510" t="str">
            <v>2040</v>
          </cell>
          <cell r="E8510">
            <v>4500</v>
          </cell>
        </row>
        <row r="8511">
          <cell r="A8511" t="str">
            <v>Romania</v>
          </cell>
          <cell r="B8511" t="str">
            <v>RO</v>
          </cell>
          <cell r="C8511" t="str">
            <v>Biogas</v>
          </cell>
          <cell r="D8511" t="str">
            <v>2041</v>
          </cell>
          <cell r="E8511">
            <v>4500</v>
          </cell>
        </row>
        <row r="8512">
          <cell r="A8512" t="str">
            <v>Romania</v>
          </cell>
          <cell r="B8512" t="str">
            <v>RO</v>
          </cell>
          <cell r="C8512" t="str">
            <v>Biogas</v>
          </cell>
          <cell r="D8512" t="str">
            <v>2042</v>
          </cell>
          <cell r="E8512">
            <v>4500</v>
          </cell>
        </row>
        <row r="8513">
          <cell r="A8513" t="str">
            <v>Romania</v>
          </cell>
          <cell r="B8513" t="str">
            <v>RO</v>
          </cell>
          <cell r="C8513" t="str">
            <v>Biogas</v>
          </cell>
          <cell r="D8513" t="str">
            <v>2043</v>
          </cell>
          <cell r="E8513">
            <v>4500</v>
          </cell>
        </row>
        <row r="8514">
          <cell r="A8514" t="str">
            <v>Romania</v>
          </cell>
          <cell r="B8514" t="str">
            <v>RO</v>
          </cell>
          <cell r="C8514" t="str">
            <v>Biogas</v>
          </cell>
          <cell r="D8514" t="str">
            <v>2044</v>
          </cell>
          <cell r="E8514">
            <v>4500</v>
          </cell>
        </row>
        <row r="8515">
          <cell r="A8515" t="str">
            <v>Romania</v>
          </cell>
          <cell r="B8515" t="str">
            <v>RO</v>
          </cell>
          <cell r="C8515" t="str">
            <v>Biogas</v>
          </cell>
          <cell r="D8515" t="str">
            <v>2045</v>
          </cell>
          <cell r="E8515">
            <v>4500</v>
          </cell>
        </row>
        <row r="8516">
          <cell r="A8516" t="str">
            <v>Romania</v>
          </cell>
          <cell r="B8516" t="str">
            <v>RO</v>
          </cell>
          <cell r="C8516" t="str">
            <v>Biogas</v>
          </cell>
          <cell r="D8516" t="str">
            <v>2046</v>
          </cell>
          <cell r="E8516">
            <v>4500</v>
          </cell>
        </row>
        <row r="8517">
          <cell r="A8517" t="str">
            <v>Romania</v>
          </cell>
          <cell r="B8517" t="str">
            <v>RO</v>
          </cell>
          <cell r="C8517" t="str">
            <v>Biogas</v>
          </cell>
          <cell r="D8517" t="str">
            <v>2047</v>
          </cell>
          <cell r="E8517">
            <v>4500</v>
          </cell>
        </row>
        <row r="8518">
          <cell r="A8518" t="str">
            <v>Romania</v>
          </cell>
          <cell r="B8518" t="str">
            <v>RO</v>
          </cell>
          <cell r="C8518" t="str">
            <v>Biogas</v>
          </cell>
          <cell r="D8518" t="str">
            <v>2048</v>
          </cell>
          <cell r="E8518">
            <v>4500</v>
          </cell>
        </row>
        <row r="8519">
          <cell r="A8519" t="str">
            <v>Romania</v>
          </cell>
          <cell r="B8519" t="str">
            <v>RO</v>
          </cell>
          <cell r="C8519" t="str">
            <v>Biogas</v>
          </cell>
          <cell r="D8519" t="str">
            <v>2049</v>
          </cell>
          <cell r="E8519">
            <v>4500</v>
          </cell>
        </row>
        <row r="8520">
          <cell r="A8520" t="str">
            <v>Romania</v>
          </cell>
          <cell r="B8520" t="str">
            <v>RO</v>
          </cell>
          <cell r="C8520" t="str">
            <v>Biogas</v>
          </cell>
          <cell r="D8520" t="str">
            <v>2050</v>
          </cell>
          <cell r="E8520">
            <v>4500</v>
          </cell>
        </row>
        <row r="8521">
          <cell r="A8521" t="str">
            <v>Serbia</v>
          </cell>
          <cell r="B8521" t="str">
            <v>RS</v>
          </cell>
          <cell r="C8521" t="str">
            <v>Biogas</v>
          </cell>
          <cell r="D8521" t="str">
            <v>2018</v>
          </cell>
          <cell r="E8521">
            <v>4500</v>
          </cell>
        </row>
        <row r="8522">
          <cell r="A8522" t="str">
            <v>Serbia</v>
          </cell>
          <cell r="B8522" t="str">
            <v>RS</v>
          </cell>
          <cell r="C8522" t="str">
            <v>Biogas</v>
          </cell>
          <cell r="D8522" t="str">
            <v>2019</v>
          </cell>
          <cell r="E8522">
            <v>4500</v>
          </cell>
        </row>
        <row r="8523">
          <cell r="A8523" t="str">
            <v>Serbia</v>
          </cell>
          <cell r="B8523" t="str">
            <v>RS</v>
          </cell>
          <cell r="C8523" t="str">
            <v>Biogas</v>
          </cell>
          <cell r="D8523" t="str">
            <v>2020</v>
          </cell>
          <cell r="E8523">
            <v>4500</v>
          </cell>
        </row>
        <row r="8524">
          <cell r="A8524" t="str">
            <v>Serbia</v>
          </cell>
          <cell r="B8524" t="str">
            <v>RS</v>
          </cell>
          <cell r="C8524" t="str">
            <v>Biogas</v>
          </cell>
          <cell r="D8524" t="str">
            <v>2021</v>
          </cell>
          <cell r="E8524">
            <v>4500</v>
          </cell>
        </row>
        <row r="8525">
          <cell r="A8525" t="str">
            <v>Serbia</v>
          </cell>
          <cell r="B8525" t="str">
            <v>RS</v>
          </cell>
          <cell r="C8525" t="str">
            <v>Biogas</v>
          </cell>
          <cell r="D8525" t="str">
            <v>2022</v>
          </cell>
          <cell r="E8525">
            <v>4500</v>
          </cell>
        </row>
        <row r="8526">
          <cell r="A8526" t="str">
            <v>Serbia</v>
          </cell>
          <cell r="B8526" t="str">
            <v>RS</v>
          </cell>
          <cell r="C8526" t="str">
            <v>Biogas</v>
          </cell>
          <cell r="D8526" t="str">
            <v>2023</v>
          </cell>
          <cell r="E8526">
            <v>4500</v>
          </cell>
        </row>
        <row r="8527">
          <cell r="A8527" t="str">
            <v>Serbia</v>
          </cell>
          <cell r="B8527" t="str">
            <v>RS</v>
          </cell>
          <cell r="C8527" t="str">
            <v>Biogas</v>
          </cell>
          <cell r="D8527" t="str">
            <v>2024</v>
          </cell>
          <cell r="E8527">
            <v>4500</v>
          </cell>
        </row>
        <row r="8528">
          <cell r="A8528" t="str">
            <v>Serbia</v>
          </cell>
          <cell r="B8528" t="str">
            <v>RS</v>
          </cell>
          <cell r="C8528" t="str">
            <v>Biogas</v>
          </cell>
          <cell r="D8528" t="str">
            <v>2025</v>
          </cell>
          <cell r="E8528">
            <v>4500</v>
          </cell>
        </row>
        <row r="8529">
          <cell r="A8529" t="str">
            <v>Serbia</v>
          </cell>
          <cell r="B8529" t="str">
            <v>RS</v>
          </cell>
          <cell r="C8529" t="str">
            <v>Biogas</v>
          </cell>
          <cell r="D8529" t="str">
            <v>2026</v>
          </cell>
          <cell r="E8529">
            <v>4500</v>
          </cell>
        </row>
        <row r="8530">
          <cell r="A8530" t="str">
            <v>Serbia</v>
          </cell>
          <cell r="B8530" t="str">
            <v>RS</v>
          </cell>
          <cell r="C8530" t="str">
            <v>Biogas</v>
          </cell>
          <cell r="D8530" t="str">
            <v>2027</v>
          </cell>
          <cell r="E8530">
            <v>4500</v>
          </cell>
        </row>
        <row r="8531">
          <cell r="A8531" t="str">
            <v>Serbia</v>
          </cell>
          <cell r="B8531" t="str">
            <v>RS</v>
          </cell>
          <cell r="C8531" t="str">
            <v>Biogas</v>
          </cell>
          <cell r="D8531" t="str">
            <v>2028</v>
          </cell>
          <cell r="E8531">
            <v>4500</v>
          </cell>
        </row>
        <row r="8532">
          <cell r="A8532" t="str">
            <v>Serbia</v>
          </cell>
          <cell r="B8532" t="str">
            <v>RS</v>
          </cell>
          <cell r="C8532" t="str">
            <v>Biogas</v>
          </cell>
          <cell r="D8532" t="str">
            <v>2029</v>
          </cell>
          <cell r="E8532">
            <v>4500</v>
          </cell>
        </row>
        <row r="8533">
          <cell r="A8533" t="str">
            <v>Serbia</v>
          </cell>
          <cell r="B8533" t="str">
            <v>RS</v>
          </cell>
          <cell r="C8533" t="str">
            <v>Biogas</v>
          </cell>
          <cell r="D8533" t="str">
            <v>2030</v>
          </cell>
          <cell r="E8533">
            <v>4500</v>
          </cell>
        </row>
        <row r="8534">
          <cell r="A8534" t="str">
            <v>Serbia</v>
          </cell>
          <cell r="B8534" t="str">
            <v>RS</v>
          </cell>
          <cell r="C8534" t="str">
            <v>Biogas</v>
          </cell>
          <cell r="D8534" t="str">
            <v>2031</v>
          </cell>
          <cell r="E8534">
            <v>4500</v>
          </cell>
        </row>
        <row r="8535">
          <cell r="A8535" t="str">
            <v>Serbia</v>
          </cell>
          <cell r="B8535" t="str">
            <v>RS</v>
          </cell>
          <cell r="C8535" t="str">
            <v>Biogas</v>
          </cell>
          <cell r="D8535" t="str">
            <v>2032</v>
          </cell>
          <cell r="E8535">
            <v>4500</v>
          </cell>
        </row>
        <row r="8536">
          <cell r="A8536" t="str">
            <v>Serbia</v>
          </cell>
          <cell r="B8536" t="str">
            <v>RS</v>
          </cell>
          <cell r="C8536" t="str">
            <v>Biogas</v>
          </cell>
          <cell r="D8536" t="str">
            <v>2033</v>
          </cell>
          <cell r="E8536">
            <v>4500</v>
          </cell>
        </row>
        <row r="8537">
          <cell r="A8537" t="str">
            <v>Serbia</v>
          </cell>
          <cell r="B8537" t="str">
            <v>RS</v>
          </cell>
          <cell r="C8537" t="str">
            <v>Biogas</v>
          </cell>
          <cell r="D8537" t="str">
            <v>2034</v>
          </cell>
          <cell r="E8537">
            <v>4500</v>
          </cell>
        </row>
        <row r="8538">
          <cell r="A8538" t="str">
            <v>Serbia</v>
          </cell>
          <cell r="B8538" t="str">
            <v>RS</v>
          </cell>
          <cell r="C8538" t="str">
            <v>Biogas</v>
          </cell>
          <cell r="D8538" t="str">
            <v>2035</v>
          </cell>
          <cell r="E8538">
            <v>4500</v>
          </cell>
        </row>
        <row r="8539">
          <cell r="A8539" t="str">
            <v>Serbia</v>
          </cell>
          <cell r="B8539" t="str">
            <v>RS</v>
          </cell>
          <cell r="C8539" t="str">
            <v>Biogas</v>
          </cell>
          <cell r="D8539" t="str">
            <v>2036</v>
          </cell>
          <cell r="E8539">
            <v>4500</v>
          </cell>
        </row>
        <row r="8540">
          <cell r="A8540" t="str">
            <v>Serbia</v>
          </cell>
          <cell r="B8540" t="str">
            <v>RS</v>
          </cell>
          <cell r="C8540" t="str">
            <v>Biogas</v>
          </cell>
          <cell r="D8540" t="str">
            <v>2037</v>
          </cell>
          <cell r="E8540">
            <v>4500</v>
          </cell>
        </row>
        <row r="8541">
          <cell r="A8541" t="str">
            <v>Serbia</v>
          </cell>
          <cell r="B8541" t="str">
            <v>RS</v>
          </cell>
          <cell r="C8541" t="str">
            <v>Biogas</v>
          </cell>
          <cell r="D8541" t="str">
            <v>2038</v>
          </cell>
          <cell r="E8541">
            <v>4500</v>
          </cell>
        </row>
        <row r="8542">
          <cell r="A8542" t="str">
            <v>Serbia</v>
          </cell>
          <cell r="B8542" t="str">
            <v>RS</v>
          </cell>
          <cell r="C8542" t="str">
            <v>Biogas</v>
          </cell>
          <cell r="D8542" t="str">
            <v>2039</v>
          </cell>
          <cell r="E8542">
            <v>4500</v>
          </cell>
        </row>
        <row r="8543">
          <cell r="A8543" t="str">
            <v>Serbia</v>
          </cell>
          <cell r="B8543" t="str">
            <v>RS</v>
          </cell>
          <cell r="C8543" t="str">
            <v>Biogas</v>
          </cell>
          <cell r="D8543" t="str">
            <v>2040</v>
          </cell>
          <cell r="E8543">
            <v>4500</v>
          </cell>
        </row>
        <row r="8544">
          <cell r="A8544" t="str">
            <v>Serbia</v>
          </cell>
          <cell r="B8544" t="str">
            <v>RS</v>
          </cell>
          <cell r="C8544" t="str">
            <v>Biogas</v>
          </cell>
          <cell r="D8544" t="str">
            <v>2041</v>
          </cell>
          <cell r="E8544">
            <v>4500</v>
          </cell>
        </row>
        <row r="8545">
          <cell r="A8545" t="str">
            <v>Serbia</v>
          </cell>
          <cell r="B8545" t="str">
            <v>RS</v>
          </cell>
          <cell r="C8545" t="str">
            <v>Biogas</v>
          </cell>
          <cell r="D8545" t="str">
            <v>2042</v>
          </cell>
          <cell r="E8545">
            <v>4500</v>
          </cell>
        </row>
        <row r="8546">
          <cell r="A8546" t="str">
            <v>Serbia</v>
          </cell>
          <cell r="B8546" t="str">
            <v>RS</v>
          </cell>
          <cell r="C8546" t="str">
            <v>Biogas</v>
          </cell>
          <cell r="D8546" t="str">
            <v>2043</v>
          </cell>
          <cell r="E8546">
            <v>4500</v>
          </cell>
        </row>
        <row r="8547">
          <cell r="A8547" t="str">
            <v>Serbia</v>
          </cell>
          <cell r="B8547" t="str">
            <v>RS</v>
          </cell>
          <cell r="C8547" t="str">
            <v>Biogas</v>
          </cell>
          <cell r="D8547" t="str">
            <v>2044</v>
          </cell>
          <cell r="E8547">
            <v>4500</v>
          </cell>
        </row>
        <row r="8548">
          <cell r="A8548" t="str">
            <v>Serbia</v>
          </cell>
          <cell r="B8548" t="str">
            <v>RS</v>
          </cell>
          <cell r="C8548" t="str">
            <v>Biogas</v>
          </cell>
          <cell r="D8548" t="str">
            <v>2045</v>
          </cell>
          <cell r="E8548">
            <v>4500</v>
          </cell>
        </row>
        <row r="8549">
          <cell r="A8549" t="str">
            <v>Serbia</v>
          </cell>
          <cell r="B8549" t="str">
            <v>RS</v>
          </cell>
          <cell r="C8549" t="str">
            <v>Biogas</v>
          </cell>
          <cell r="D8549" t="str">
            <v>2046</v>
          </cell>
          <cell r="E8549">
            <v>4500</v>
          </cell>
        </row>
        <row r="8550">
          <cell r="A8550" t="str">
            <v>Serbia</v>
          </cell>
          <cell r="B8550" t="str">
            <v>RS</v>
          </cell>
          <cell r="C8550" t="str">
            <v>Biogas</v>
          </cell>
          <cell r="D8550" t="str">
            <v>2047</v>
          </cell>
          <cell r="E8550">
            <v>4500</v>
          </cell>
        </row>
        <row r="8551">
          <cell r="A8551" t="str">
            <v>Serbia</v>
          </cell>
          <cell r="B8551" t="str">
            <v>RS</v>
          </cell>
          <cell r="C8551" t="str">
            <v>Biogas</v>
          </cell>
          <cell r="D8551" t="str">
            <v>2048</v>
          </cell>
          <cell r="E8551">
            <v>4500</v>
          </cell>
        </row>
        <row r="8552">
          <cell r="A8552" t="str">
            <v>Serbia</v>
          </cell>
          <cell r="B8552" t="str">
            <v>RS</v>
          </cell>
          <cell r="C8552" t="str">
            <v>Biogas</v>
          </cell>
          <cell r="D8552" t="str">
            <v>2049</v>
          </cell>
          <cell r="E8552">
            <v>4500</v>
          </cell>
        </row>
        <row r="8553">
          <cell r="A8553" t="str">
            <v>Serbia</v>
          </cell>
          <cell r="B8553" t="str">
            <v>RS</v>
          </cell>
          <cell r="C8553" t="str">
            <v>Biogas</v>
          </cell>
          <cell r="D8553" t="str">
            <v>2050</v>
          </cell>
          <cell r="E8553">
            <v>4500</v>
          </cell>
        </row>
        <row r="8554">
          <cell r="A8554" t="str">
            <v>Sweden</v>
          </cell>
          <cell r="B8554" t="str">
            <v>SE</v>
          </cell>
          <cell r="C8554" t="str">
            <v>Biogas</v>
          </cell>
          <cell r="D8554" t="str">
            <v>2018</v>
          </cell>
          <cell r="E8554">
            <v>4500</v>
          </cell>
        </row>
        <row r="8555">
          <cell r="A8555" t="str">
            <v>Sweden</v>
          </cell>
          <cell r="B8555" t="str">
            <v>SE</v>
          </cell>
          <cell r="C8555" t="str">
            <v>Biogas</v>
          </cell>
          <cell r="D8555" t="str">
            <v>2019</v>
          </cell>
          <cell r="E8555">
            <v>4500</v>
          </cell>
        </row>
        <row r="8556">
          <cell r="A8556" t="str">
            <v>Sweden</v>
          </cell>
          <cell r="B8556" t="str">
            <v>SE</v>
          </cell>
          <cell r="C8556" t="str">
            <v>Biogas</v>
          </cell>
          <cell r="D8556" t="str">
            <v>2020</v>
          </cell>
          <cell r="E8556">
            <v>4500</v>
          </cell>
        </row>
        <row r="8557">
          <cell r="A8557" t="str">
            <v>Sweden</v>
          </cell>
          <cell r="B8557" t="str">
            <v>SE</v>
          </cell>
          <cell r="C8557" t="str">
            <v>Biogas</v>
          </cell>
          <cell r="D8557" t="str">
            <v>2021</v>
          </cell>
          <cell r="E8557">
            <v>4500</v>
          </cell>
        </row>
        <row r="8558">
          <cell r="A8558" t="str">
            <v>Sweden</v>
          </cell>
          <cell r="B8558" t="str">
            <v>SE</v>
          </cell>
          <cell r="C8558" t="str">
            <v>Biogas</v>
          </cell>
          <cell r="D8558" t="str">
            <v>2022</v>
          </cell>
          <cell r="E8558">
            <v>4500</v>
          </cell>
        </row>
        <row r="8559">
          <cell r="A8559" t="str">
            <v>Sweden</v>
          </cell>
          <cell r="B8559" t="str">
            <v>SE</v>
          </cell>
          <cell r="C8559" t="str">
            <v>Biogas</v>
          </cell>
          <cell r="D8559" t="str">
            <v>2023</v>
          </cell>
          <cell r="E8559">
            <v>4500</v>
          </cell>
        </row>
        <row r="8560">
          <cell r="A8560" t="str">
            <v>Sweden</v>
          </cell>
          <cell r="B8560" t="str">
            <v>SE</v>
          </cell>
          <cell r="C8560" t="str">
            <v>Biogas</v>
          </cell>
          <cell r="D8560" t="str">
            <v>2024</v>
          </cell>
          <cell r="E8560">
            <v>4500</v>
          </cell>
        </row>
        <row r="8561">
          <cell r="A8561" t="str">
            <v>Sweden</v>
          </cell>
          <cell r="B8561" t="str">
            <v>SE</v>
          </cell>
          <cell r="C8561" t="str">
            <v>Biogas</v>
          </cell>
          <cell r="D8561" t="str">
            <v>2025</v>
          </cell>
          <cell r="E8561">
            <v>4500</v>
          </cell>
        </row>
        <row r="8562">
          <cell r="A8562" t="str">
            <v>Sweden</v>
          </cell>
          <cell r="B8562" t="str">
            <v>SE</v>
          </cell>
          <cell r="C8562" t="str">
            <v>Biogas</v>
          </cell>
          <cell r="D8562" t="str">
            <v>2026</v>
          </cell>
          <cell r="E8562">
            <v>4500</v>
          </cell>
        </row>
        <row r="8563">
          <cell r="A8563" t="str">
            <v>Sweden</v>
          </cell>
          <cell r="B8563" t="str">
            <v>SE</v>
          </cell>
          <cell r="C8563" t="str">
            <v>Biogas</v>
          </cell>
          <cell r="D8563" t="str">
            <v>2027</v>
          </cell>
          <cell r="E8563">
            <v>4500</v>
          </cell>
        </row>
        <row r="8564">
          <cell r="A8564" t="str">
            <v>Sweden</v>
          </cell>
          <cell r="B8564" t="str">
            <v>SE</v>
          </cell>
          <cell r="C8564" t="str">
            <v>Biogas</v>
          </cell>
          <cell r="D8564" t="str">
            <v>2028</v>
          </cell>
          <cell r="E8564">
            <v>4500</v>
          </cell>
        </row>
        <row r="8565">
          <cell r="A8565" t="str">
            <v>Sweden</v>
          </cell>
          <cell r="B8565" t="str">
            <v>SE</v>
          </cell>
          <cell r="C8565" t="str">
            <v>Biogas</v>
          </cell>
          <cell r="D8565" t="str">
            <v>2029</v>
          </cell>
          <cell r="E8565">
            <v>4500</v>
          </cell>
        </row>
        <row r="8566">
          <cell r="A8566" t="str">
            <v>Sweden</v>
          </cell>
          <cell r="B8566" t="str">
            <v>SE</v>
          </cell>
          <cell r="C8566" t="str">
            <v>Biogas</v>
          </cell>
          <cell r="D8566" t="str">
            <v>2030</v>
          </cell>
          <cell r="E8566">
            <v>4500</v>
          </cell>
        </row>
        <row r="8567">
          <cell r="A8567" t="str">
            <v>Sweden</v>
          </cell>
          <cell r="B8567" t="str">
            <v>SE</v>
          </cell>
          <cell r="C8567" t="str">
            <v>Biogas</v>
          </cell>
          <cell r="D8567" t="str">
            <v>2031</v>
          </cell>
          <cell r="E8567">
            <v>4500</v>
          </cell>
        </row>
        <row r="8568">
          <cell r="A8568" t="str">
            <v>Sweden</v>
          </cell>
          <cell r="B8568" t="str">
            <v>SE</v>
          </cell>
          <cell r="C8568" t="str">
            <v>Biogas</v>
          </cell>
          <cell r="D8568" t="str">
            <v>2032</v>
          </cell>
          <cell r="E8568">
            <v>4500</v>
          </cell>
        </row>
        <row r="8569">
          <cell r="A8569" t="str">
            <v>Sweden</v>
          </cell>
          <cell r="B8569" t="str">
            <v>SE</v>
          </cell>
          <cell r="C8569" t="str">
            <v>Biogas</v>
          </cell>
          <cell r="D8569" t="str">
            <v>2033</v>
          </cell>
          <cell r="E8569">
            <v>4500</v>
          </cell>
        </row>
        <row r="8570">
          <cell r="A8570" t="str">
            <v>Sweden</v>
          </cell>
          <cell r="B8570" t="str">
            <v>SE</v>
          </cell>
          <cell r="C8570" t="str">
            <v>Biogas</v>
          </cell>
          <cell r="D8570" t="str">
            <v>2034</v>
          </cell>
          <cell r="E8570">
            <v>4500</v>
          </cell>
        </row>
        <row r="8571">
          <cell r="A8571" t="str">
            <v>Sweden</v>
          </cell>
          <cell r="B8571" t="str">
            <v>SE</v>
          </cell>
          <cell r="C8571" t="str">
            <v>Biogas</v>
          </cell>
          <cell r="D8571" t="str">
            <v>2035</v>
          </cell>
          <cell r="E8571">
            <v>4500</v>
          </cell>
        </row>
        <row r="8572">
          <cell r="A8572" t="str">
            <v>Sweden</v>
          </cell>
          <cell r="B8572" t="str">
            <v>SE</v>
          </cell>
          <cell r="C8572" t="str">
            <v>Biogas</v>
          </cell>
          <cell r="D8572" t="str">
            <v>2036</v>
          </cell>
          <cell r="E8572">
            <v>4500</v>
          </cell>
        </row>
        <row r="8573">
          <cell r="A8573" t="str">
            <v>Sweden</v>
          </cell>
          <cell r="B8573" t="str">
            <v>SE</v>
          </cell>
          <cell r="C8573" t="str">
            <v>Biogas</v>
          </cell>
          <cell r="D8573" t="str">
            <v>2037</v>
          </cell>
          <cell r="E8573">
            <v>4500</v>
          </cell>
        </row>
        <row r="8574">
          <cell r="A8574" t="str">
            <v>Sweden</v>
          </cell>
          <cell r="B8574" t="str">
            <v>SE</v>
          </cell>
          <cell r="C8574" t="str">
            <v>Biogas</v>
          </cell>
          <cell r="D8574" t="str">
            <v>2038</v>
          </cell>
          <cell r="E8574">
            <v>4500</v>
          </cell>
        </row>
        <row r="8575">
          <cell r="A8575" t="str">
            <v>Sweden</v>
          </cell>
          <cell r="B8575" t="str">
            <v>SE</v>
          </cell>
          <cell r="C8575" t="str">
            <v>Biogas</v>
          </cell>
          <cell r="D8575" t="str">
            <v>2039</v>
          </cell>
          <cell r="E8575">
            <v>4500</v>
          </cell>
        </row>
        <row r="8576">
          <cell r="A8576" t="str">
            <v>Sweden</v>
          </cell>
          <cell r="B8576" t="str">
            <v>SE</v>
          </cell>
          <cell r="C8576" t="str">
            <v>Biogas</v>
          </cell>
          <cell r="D8576" t="str">
            <v>2040</v>
          </cell>
          <cell r="E8576">
            <v>4500</v>
          </cell>
        </row>
        <row r="8577">
          <cell r="A8577" t="str">
            <v>Sweden</v>
          </cell>
          <cell r="B8577" t="str">
            <v>SE</v>
          </cell>
          <cell r="C8577" t="str">
            <v>Biogas</v>
          </cell>
          <cell r="D8577" t="str">
            <v>2041</v>
          </cell>
          <cell r="E8577">
            <v>4500</v>
          </cell>
        </row>
        <row r="8578">
          <cell r="A8578" t="str">
            <v>Sweden</v>
          </cell>
          <cell r="B8578" t="str">
            <v>SE</v>
          </cell>
          <cell r="C8578" t="str">
            <v>Biogas</v>
          </cell>
          <cell r="D8578" t="str">
            <v>2042</v>
          </cell>
          <cell r="E8578">
            <v>4500</v>
          </cell>
        </row>
        <row r="8579">
          <cell r="A8579" t="str">
            <v>Sweden</v>
          </cell>
          <cell r="B8579" t="str">
            <v>SE</v>
          </cell>
          <cell r="C8579" t="str">
            <v>Biogas</v>
          </cell>
          <cell r="D8579" t="str">
            <v>2043</v>
          </cell>
          <cell r="E8579">
            <v>4500</v>
          </cell>
        </row>
        <row r="8580">
          <cell r="A8580" t="str">
            <v>Sweden</v>
          </cell>
          <cell r="B8580" t="str">
            <v>SE</v>
          </cell>
          <cell r="C8580" t="str">
            <v>Biogas</v>
          </cell>
          <cell r="D8580" t="str">
            <v>2044</v>
          </cell>
          <cell r="E8580">
            <v>4500</v>
          </cell>
        </row>
        <row r="8581">
          <cell r="A8581" t="str">
            <v>Sweden</v>
          </cell>
          <cell r="B8581" t="str">
            <v>SE</v>
          </cell>
          <cell r="C8581" t="str">
            <v>Biogas</v>
          </cell>
          <cell r="D8581" t="str">
            <v>2045</v>
          </cell>
          <cell r="E8581">
            <v>4500</v>
          </cell>
        </row>
        <row r="8582">
          <cell r="A8582" t="str">
            <v>Sweden</v>
          </cell>
          <cell r="B8582" t="str">
            <v>SE</v>
          </cell>
          <cell r="C8582" t="str">
            <v>Biogas</v>
          </cell>
          <cell r="D8582" t="str">
            <v>2046</v>
          </cell>
          <cell r="E8582">
            <v>4500</v>
          </cell>
        </row>
        <row r="8583">
          <cell r="A8583" t="str">
            <v>Sweden</v>
          </cell>
          <cell r="B8583" t="str">
            <v>SE</v>
          </cell>
          <cell r="C8583" t="str">
            <v>Biogas</v>
          </cell>
          <cell r="D8583" t="str">
            <v>2047</v>
          </cell>
          <cell r="E8583">
            <v>4500</v>
          </cell>
        </row>
        <row r="8584">
          <cell r="A8584" t="str">
            <v>Sweden</v>
          </cell>
          <cell r="B8584" t="str">
            <v>SE</v>
          </cell>
          <cell r="C8584" t="str">
            <v>Biogas</v>
          </cell>
          <cell r="D8584" t="str">
            <v>2048</v>
          </cell>
          <cell r="E8584">
            <v>4500</v>
          </cell>
        </row>
        <row r="8585">
          <cell r="A8585" t="str">
            <v>Sweden</v>
          </cell>
          <cell r="B8585" t="str">
            <v>SE</v>
          </cell>
          <cell r="C8585" t="str">
            <v>Biogas</v>
          </cell>
          <cell r="D8585" t="str">
            <v>2049</v>
          </cell>
          <cell r="E8585">
            <v>4500</v>
          </cell>
        </row>
        <row r="8586">
          <cell r="A8586" t="str">
            <v>Sweden</v>
          </cell>
          <cell r="B8586" t="str">
            <v>SE</v>
          </cell>
          <cell r="C8586" t="str">
            <v>Biogas</v>
          </cell>
          <cell r="D8586" t="str">
            <v>2050</v>
          </cell>
          <cell r="E8586">
            <v>4500</v>
          </cell>
        </row>
        <row r="8587">
          <cell r="A8587" t="str">
            <v>Sweden SE2</v>
          </cell>
          <cell r="B8587" t="str">
            <v>SE2</v>
          </cell>
          <cell r="C8587" t="str">
            <v>Biogas</v>
          </cell>
          <cell r="D8587" t="str">
            <v>2018</v>
          </cell>
          <cell r="E8587">
            <v>4500</v>
          </cell>
        </row>
        <row r="8588">
          <cell r="A8588" t="str">
            <v>Sweden SE2</v>
          </cell>
          <cell r="B8588" t="str">
            <v>SE2</v>
          </cell>
          <cell r="C8588" t="str">
            <v>Biogas</v>
          </cell>
          <cell r="D8588" t="str">
            <v>2019</v>
          </cell>
          <cell r="E8588">
            <v>4500</v>
          </cell>
        </row>
        <row r="8589">
          <cell r="A8589" t="str">
            <v>Sweden SE2</v>
          </cell>
          <cell r="B8589" t="str">
            <v>SE2</v>
          </cell>
          <cell r="C8589" t="str">
            <v>Biogas</v>
          </cell>
          <cell r="D8589" t="str">
            <v>2020</v>
          </cell>
          <cell r="E8589">
            <v>4500</v>
          </cell>
        </row>
        <row r="8590">
          <cell r="A8590" t="str">
            <v>Sweden SE2</v>
          </cell>
          <cell r="B8590" t="str">
            <v>SE2</v>
          </cell>
          <cell r="C8590" t="str">
            <v>Biogas</v>
          </cell>
          <cell r="D8590" t="str">
            <v>2021</v>
          </cell>
          <cell r="E8590">
            <v>4500</v>
          </cell>
        </row>
        <row r="8591">
          <cell r="A8591" t="str">
            <v>Sweden SE2</v>
          </cell>
          <cell r="B8591" t="str">
            <v>SE2</v>
          </cell>
          <cell r="C8591" t="str">
            <v>Biogas</v>
          </cell>
          <cell r="D8591" t="str">
            <v>2022</v>
          </cell>
          <cell r="E8591">
            <v>4500</v>
          </cell>
        </row>
        <row r="8592">
          <cell r="A8592" t="str">
            <v>Sweden SE2</v>
          </cell>
          <cell r="B8592" t="str">
            <v>SE2</v>
          </cell>
          <cell r="C8592" t="str">
            <v>Biogas</v>
          </cell>
          <cell r="D8592" t="str">
            <v>2023</v>
          </cell>
          <cell r="E8592">
            <v>4500</v>
          </cell>
        </row>
        <row r="8593">
          <cell r="A8593" t="str">
            <v>Sweden SE2</v>
          </cell>
          <cell r="B8593" t="str">
            <v>SE2</v>
          </cell>
          <cell r="C8593" t="str">
            <v>Biogas</v>
          </cell>
          <cell r="D8593" t="str">
            <v>2024</v>
          </cell>
          <cell r="E8593">
            <v>4500</v>
          </cell>
        </row>
        <row r="8594">
          <cell r="A8594" t="str">
            <v>Sweden SE2</v>
          </cell>
          <cell r="B8594" t="str">
            <v>SE2</v>
          </cell>
          <cell r="C8594" t="str">
            <v>Biogas</v>
          </cell>
          <cell r="D8594" t="str">
            <v>2025</v>
          </cell>
          <cell r="E8594">
            <v>4500</v>
          </cell>
        </row>
        <row r="8595">
          <cell r="A8595" t="str">
            <v>Sweden SE2</v>
          </cell>
          <cell r="B8595" t="str">
            <v>SE2</v>
          </cell>
          <cell r="C8595" t="str">
            <v>Biogas</v>
          </cell>
          <cell r="D8595" t="str">
            <v>2026</v>
          </cell>
          <cell r="E8595">
            <v>4500</v>
          </cell>
        </row>
        <row r="8596">
          <cell r="A8596" t="str">
            <v>Sweden SE2</v>
          </cell>
          <cell r="B8596" t="str">
            <v>SE2</v>
          </cell>
          <cell r="C8596" t="str">
            <v>Biogas</v>
          </cell>
          <cell r="D8596" t="str">
            <v>2027</v>
          </cell>
          <cell r="E8596">
            <v>4500</v>
          </cell>
        </row>
        <row r="8597">
          <cell r="A8597" t="str">
            <v>Sweden SE2</v>
          </cell>
          <cell r="B8597" t="str">
            <v>SE2</v>
          </cell>
          <cell r="C8597" t="str">
            <v>Biogas</v>
          </cell>
          <cell r="D8597" t="str">
            <v>2028</v>
          </cell>
          <cell r="E8597">
            <v>4500</v>
          </cell>
        </row>
        <row r="8598">
          <cell r="A8598" t="str">
            <v>Sweden SE2</v>
          </cell>
          <cell r="B8598" t="str">
            <v>SE2</v>
          </cell>
          <cell r="C8598" t="str">
            <v>Biogas</v>
          </cell>
          <cell r="D8598" t="str">
            <v>2029</v>
          </cell>
          <cell r="E8598">
            <v>4500</v>
          </cell>
        </row>
        <row r="8599">
          <cell r="A8599" t="str">
            <v>Sweden SE2</v>
          </cell>
          <cell r="B8599" t="str">
            <v>SE2</v>
          </cell>
          <cell r="C8599" t="str">
            <v>Biogas</v>
          </cell>
          <cell r="D8599" t="str">
            <v>2030</v>
          </cell>
          <cell r="E8599">
            <v>4500</v>
          </cell>
        </row>
        <row r="8600">
          <cell r="A8600" t="str">
            <v>Sweden SE2</v>
          </cell>
          <cell r="B8600" t="str">
            <v>SE2</v>
          </cell>
          <cell r="C8600" t="str">
            <v>Biogas</v>
          </cell>
          <cell r="D8600" t="str">
            <v>2031</v>
          </cell>
          <cell r="E8600">
            <v>4500</v>
          </cell>
        </row>
        <row r="8601">
          <cell r="A8601" t="str">
            <v>Sweden SE2</v>
          </cell>
          <cell r="B8601" t="str">
            <v>SE2</v>
          </cell>
          <cell r="C8601" t="str">
            <v>Biogas</v>
          </cell>
          <cell r="D8601" t="str">
            <v>2032</v>
          </cell>
          <cell r="E8601">
            <v>4500</v>
          </cell>
        </row>
        <row r="8602">
          <cell r="A8602" t="str">
            <v>Sweden SE2</v>
          </cell>
          <cell r="B8602" t="str">
            <v>SE2</v>
          </cell>
          <cell r="C8602" t="str">
            <v>Biogas</v>
          </cell>
          <cell r="D8602" t="str">
            <v>2033</v>
          </cell>
          <cell r="E8602">
            <v>4500</v>
          </cell>
        </row>
        <row r="8603">
          <cell r="A8603" t="str">
            <v>Sweden SE2</v>
          </cell>
          <cell r="B8603" t="str">
            <v>SE2</v>
          </cell>
          <cell r="C8603" t="str">
            <v>Biogas</v>
          </cell>
          <cell r="D8603" t="str">
            <v>2034</v>
          </cell>
          <cell r="E8603">
            <v>4500</v>
          </cell>
        </row>
        <row r="8604">
          <cell r="A8604" t="str">
            <v>Sweden SE2</v>
          </cell>
          <cell r="B8604" t="str">
            <v>SE2</v>
          </cell>
          <cell r="C8604" t="str">
            <v>Biogas</v>
          </cell>
          <cell r="D8604" t="str">
            <v>2035</v>
          </cell>
          <cell r="E8604">
            <v>4500</v>
          </cell>
        </row>
        <row r="8605">
          <cell r="A8605" t="str">
            <v>Sweden SE2</v>
          </cell>
          <cell r="B8605" t="str">
            <v>SE2</v>
          </cell>
          <cell r="C8605" t="str">
            <v>Biogas</v>
          </cell>
          <cell r="D8605" t="str">
            <v>2036</v>
          </cell>
          <cell r="E8605">
            <v>4500</v>
          </cell>
        </row>
        <row r="8606">
          <cell r="A8606" t="str">
            <v>Sweden SE2</v>
          </cell>
          <cell r="B8606" t="str">
            <v>SE2</v>
          </cell>
          <cell r="C8606" t="str">
            <v>Biogas</v>
          </cell>
          <cell r="D8606" t="str">
            <v>2037</v>
          </cell>
          <cell r="E8606">
            <v>4500</v>
          </cell>
        </row>
        <row r="8607">
          <cell r="A8607" t="str">
            <v>Sweden SE2</v>
          </cell>
          <cell r="B8607" t="str">
            <v>SE2</v>
          </cell>
          <cell r="C8607" t="str">
            <v>Biogas</v>
          </cell>
          <cell r="D8607" t="str">
            <v>2038</v>
          </cell>
          <cell r="E8607">
            <v>4500</v>
          </cell>
        </row>
        <row r="8608">
          <cell r="A8608" t="str">
            <v>Sweden SE2</v>
          </cell>
          <cell r="B8608" t="str">
            <v>SE2</v>
          </cell>
          <cell r="C8608" t="str">
            <v>Biogas</v>
          </cell>
          <cell r="D8608" t="str">
            <v>2039</v>
          </cell>
          <cell r="E8608">
            <v>4500</v>
          </cell>
        </row>
        <row r="8609">
          <cell r="A8609" t="str">
            <v>Sweden SE2</v>
          </cell>
          <cell r="B8609" t="str">
            <v>SE2</v>
          </cell>
          <cell r="C8609" t="str">
            <v>Biogas</v>
          </cell>
          <cell r="D8609" t="str">
            <v>2040</v>
          </cell>
          <cell r="E8609">
            <v>4500</v>
          </cell>
        </row>
        <row r="8610">
          <cell r="A8610" t="str">
            <v>Sweden SE2</v>
          </cell>
          <cell r="B8610" t="str">
            <v>SE2</v>
          </cell>
          <cell r="C8610" t="str">
            <v>Biogas</v>
          </cell>
          <cell r="D8610" t="str">
            <v>2041</v>
          </cell>
          <cell r="E8610">
            <v>4500</v>
          </cell>
        </row>
        <row r="8611">
          <cell r="A8611" t="str">
            <v>Sweden SE2</v>
          </cell>
          <cell r="B8611" t="str">
            <v>SE2</v>
          </cell>
          <cell r="C8611" t="str">
            <v>Biogas</v>
          </cell>
          <cell r="D8611" t="str">
            <v>2042</v>
          </cell>
          <cell r="E8611">
            <v>4500</v>
          </cell>
        </row>
        <row r="8612">
          <cell r="A8612" t="str">
            <v>Sweden SE2</v>
          </cell>
          <cell r="B8612" t="str">
            <v>SE2</v>
          </cell>
          <cell r="C8612" t="str">
            <v>Biogas</v>
          </cell>
          <cell r="D8612" t="str">
            <v>2043</v>
          </cell>
          <cell r="E8612">
            <v>4500</v>
          </cell>
        </row>
        <row r="8613">
          <cell r="A8613" t="str">
            <v>Sweden SE2</v>
          </cell>
          <cell r="B8613" t="str">
            <v>SE2</v>
          </cell>
          <cell r="C8613" t="str">
            <v>Biogas</v>
          </cell>
          <cell r="D8613" t="str">
            <v>2044</v>
          </cell>
          <cell r="E8613">
            <v>4500</v>
          </cell>
        </row>
        <row r="8614">
          <cell r="A8614" t="str">
            <v>Sweden SE2</v>
          </cell>
          <cell r="B8614" t="str">
            <v>SE2</v>
          </cell>
          <cell r="C8614" t="str">
            <v>Biogas</v>
          </cell>
          <cell r="D8614" t="str">
            <v>2045</v>
          </cell>
          <cell r="E8614">
            <v>4500</v>
          </cell>
        </row>
        <row r="8615">
          <cell r="A8615" t="str">
            <v>Sweden SE2</v>
          </cell>
          <cell r="B8615" t="str">
            <v>SE2</v>
          </cell>
          <cell r="C8615" t="str">
            <v>Biogas</v>
          </cell>
          <cell r="D8615" t="str">
            <v>2046</v>
          </cell>
          <cell r="E8615">
            <v>4500</v>
          </cell>
        </row>
        <row r="8616">
          <cell r="A8616" t="str">
            <v>Sweden SE2</v>
          </cell>
          <cell r="B8616" t="str">
            <v>SE2</v>
          </cell>
          <cell r="C8616" t="str">
            <v>Biogas</v>
          </cell>
          <cell r="D8616" t="str">
            <v>2047</v>
          </cell>
          <cell r="E8616">
            <v>4500</v>
          </cell>
        </row>
        <row r="8617">
          <cell r="A8617" t="str">
            <v>Sweden SE2</v>
          </cell>
          <cell r="B8617" t="str">
            <v>SE2</v>
          </cell>
          <cell r="C8617" t="str">
            <v>Biogas</v>
          </cell>
          <cell r="D8617" t="str">
            <v>2048</v>
          </cell>
          <cell r="E8617">
            <v>4500</v>
          </cell>
        </row>
        <row r="8618">
          <cell r="A8618" t="str">
            <v>Sweden SE2</v>
          </cell>
          <cell r="B8618" t="str">
            <v>SE2</v>
          </cell>
          <cell r="C8618" t="str">
            <v>Biogas</v>
          </cell>
          <cell r="D8618" t="str">
            <v>2049</v>
          </cell>
          <cell r="E8618">
            <v>4500</v>
          </cell>
        </row>
        <row r="8619">
          <cell r="A8619" t="str">
            <v>Sweden SE2</v>
          </cell>
          <cell r="B8619" t="str">
            <v>SE2</v>
          </cell>
          <cell r="C8619" t="str">
            <v>Biogas</v>
          </cell>
          <cell r="D8619" t="str">
            <v>2050</v>
          </cell>
          <cell r="E8619">
            <v>4500</v>
          </cell>
        </row>
        <row r="8620">
          <cell r="A8620" t="str">
            <v>Sweden SE3</v>
          </cell>
          <cell r="B8620" t="str">
            <v>SE3</v>
          </cell>
          <cell r="C8620" t="str">
            <v>Biogas</v>
          </cell>
          <cell r="D8620" t="str">
            <v>2018</v>
          </cell>
          <cell r="E8620">
            <v>4500</v>
          </cell>
        </row>
        <row r="8621">
          <cell r="A8621" t="str">
            <v>Sweden SE3</v>
          </cell>
          <cell r="B8621" t="str">
            <v>SE3</v>
          </cell>
          <cell r="C8621" t="str">
            <v>Biogas</v>
          </cell>
          <cell r="D8621" t="str">
            <v>2019</v>
          </cell>
          <cell r="E8621">
            <v>4500</v>
          </cell>
        </row>
        <row r="8622">
          <cell r="A8622" t="str">
            <v>Sweden SE3</v>
          </cell>
          <cell r="B8622" t="str">
            <v>SE3</v>
          </cell>
          <cell r="C8622" t="str">
            <v>Biogas</v>
          </cell>
          <cell r="D8622" t="str">
            <v>2020</v>
          </cell>
          <cell r="E8622">
            <v>4500</v>
          </cell>
        </row>
        <row r="8623">
          <cell r="A8623" t="str">
            <v>Sweden SE3</v>
          </cell>
          <cell r="B8623" t="str">
            <v>SE3</v>
          </cell>
          <cell r="C8623" t="str">
            <v>Biogas</v>
          </cell>
          <cell r="D8623" t="str">
            <v>2021</v>
          </cell>
          <cell r="E8623">
            <v>4500</v>
          </cell>
        </row>
        <row r="8624">
          <cell r="A8624" t="str">
            <v>Sweden SE3</v>
          </cell>
          <cell r="B8624" t="str">
            <v>SE3</v>
          </cell>
          <cell r="C8624" t="str">
            <v>Biogas</v>
          </cell>
          <cell r="D8624" t="str">
            <v>2022</v>
          </cell>
          <cell r="E8624">
            <v>4500</v>
          </cell>
        </row>
        <row r="8625">
          <cell r="A8625" t="str">
            <v>Sweden SE3</v>
          </cell>
          <cell r="B8625" t="str">
            <v>SE3</v>
          </cell>
          <cell r="C8625" t="str">
            <v>Biogas</v>
          </cell>
          <cell r="D8625" t="str">
            <v>2023</v>
          </cell>
          <cell r="E8625">
            <v>4500</v>
          </cell>
        </row>
        <row r="8626">
          <cell r="A8626" t="str">
            <v>Sweden SE3</v>
          </cell>
          <cell r="B8626" t="str">
            <v>SE3</v>
          </cell>
          <cell r="C8626" t="str">
            <v>Biogas</v>
          </cell>
          <cell r="D8626" t="str">
            <v>2024</v>
          </cell>
          <cell r="E8626">
            <v>4500</v>
          </cell>
        </row>
        <row r="8627">
          <cell r="A8627" t="str">
            <v>Sweden SE3</v>
          </cell>
          <cell r="B8627" t="str">
            <v>SE3</v>
          </cell>
          <cell r="C8627" t="str">
            <v>Biogas</v>
          </cell>
          <cell r="D8627" t="str">
            <v>2025</v>
          </cell>
          <cell r="E8627">
            <v>4500</v>
          </cell>
        </row>
        <row r="8628">
          <cell r="A8628" t="str">
            <v>Sweden SE3</v>
          </cell>
          <cell r="B8628" t="str">
            <v>SE3</v>
          </cell>
          <cell r="C8628" t="str">
            <v>Biogas</v>
          </cell>
          <cell r="D8628" t="str">
            <v>2026</v>
          </cell>
          <cell r="E8628">
            <v>4500</v>
          </cell>
        </row>
        <row r="8629">
          <cell r="A8629" t="str">
            <v>Sweden SE3</v>
          </cell>
          <cell r="B8629" t="str">
            <v>SE3</v>
          </cell>
          <cell r="C8629" t="str">
            <v>Biogas</v>
          </cell>
          <cell r="D8629" t="str">
            <v>2027</v>
          </cell>
          <cell r="E8629">
            <v>4500</v>
          </cell>
        </row>
        <row r="8630">
          <cell r="A8630" t="str">
            <v>Sweden SE3</v>
          </cell>
          <cell r="B8630" t="str">
            <v>SE3</v>
          </cell>
          <cell r="C8630" t="str">
            <v>Biogas</v>
          </cell>
          <cell r="D8630" t="str">
            <v>2028</v>
          </cell>
          <cell r="E8630">
            <v>4500</v>
          </cell>
        </row>
        <row r="8631">
          <cell r="A8631" t="str">
            <v>Sweden SE3</v>
          </cell>
          <cell r="B8631" t="str">
            <v>SE3</v>
          </cell>
          <cell r="C8631" t="str">
            <v>Biogas</v>
          </cell>
          <cell r="D8631" t="str">
            <v>2029</v>
          </cell>
          <cell r="E8631">
            <v>4500</v>
          </cell>
        </row>
        <row r="8632">
          <cell r="A8632" t="str">
            <v>Sweden SE3</v>
          </cell>
          <cell r="B8632" t="str">
            <v>SE3</v>
          </cell>
          <cell r="C8632" t="str">
            <v>Biogas</v>
          </cell>
          <cell r="D8632" t="str">
            <v>2030</v>
          </cell>
          <cell r="E8632">
            <v>4500</v>
          </cell>
        </row>
        <row r="8633">
          <cell r="A8633" t="str">
            <v>Sweden SE3</v>
          </cell>
          <cell r="B8633" t="str">
            <v>SE3</v>
          </cell>
          <cell r="C8633" t="str">
            <v>Biogas</v>
          </cell>
          <cell r="D8633" t="str">
            <v>2031</v>
          </cell>
          <cell r="E8633">
            <v>4500</v>
          </cell>
        </row>
        <row r="8634">
          <cell r="A8634" t="str">
            <v>Sweden SE3</v>
          </cell>
          <cell r="B8634" t="str">
            <v>SE3</v>
          </cell>
          <cell r="C8634" t="str">
            <v>Biogas</v>
          </cell>
          <cell r="D8634" t="str">
            <v>2032</v>
          </cell>
          <cell r="E8634">
            <v>4500</v>
          </cell>
        </row>
        <row r="8635">
          <cell r="A8635" t="str">
            <v>Sweden SE3</v>
          </cell>
          <cell r="B8635" t="str">
            <v>SE3</v>
          </cell>
          <cell r="C8635" t="str">
            <v>Biogas</v>
          </cell>
          <cell r="D8635" t="str">
            <v>2033</v>
          </cell>
          <cell r="E8635">
            <v>4500</v>
          </cell>
        </row>
        <row r="8636">
          <cell r="A8636" t="str">
            <v>Sweden SE3</v>
          </cell>
          <cell r="B8636" t="str">
            <v>SE3</v>
          </cell>
          <cell r="C8636" t="str">
            <v>Biogas</v>
          </cell>
          <cell r="D8636" t="str">
            <v>2034</v>
          </cell>
          <cell r="E8636">
            <v>4500</v>
          </cell>
        </row>
        <row r="8637">
          <cell r="A8637" t="str">
            <v>Sweden SE3</v>
          </cell>
          <cell r="B8637" t="str">
            <v>SE3</v>
          </cell>
          <cell r="C8637" t="str">
            <v>Biogas</v>
          </cell>
          <cell r="D8637" t="str">
            <v>2035</v>
          </cell>
          <cell r="E8637">
            <v>4500</v>
          </cell>
        </row>
        <row r="8638">
          <cell r="A8638" t="str">
            <v>Sweden SE3</v>
          </cell>
          <cell r="B8638" t="str">
            <v>SE3</v>
          </cell>
          <cell r="C8638" t="str">
            <v>Biogas</v>
          </cell>
          <cell r="D8638" t="str">
            <v>2036</v>
          </cell>
          <cell r="E8638">
            <v>4500</v>
          </cell>
        </row>
        <row r="8639">
          <cell r="A8639" t="str">
            <v>Sweden SE3</v>
          </cell>
          <cell r="B8639" t="str">
            <v>SE3</v>
          </cell>
          <cell r="C8639" t="str">
            <v>Biogas</v>
          </cell>
          <cell r="D8639" t="str">
            <v>2037</v>
          </cell>
          <cell r="E8639">
            <v>4500</v>
          </cell>
        </row>
        <row r="8640">
          <cell r="A8640" t="str">
            <v>Sweden SE3</v>
          </cell>
          <cell r="B8640" t="str">
            <v>SE3</v>
          </cell>
          <cell r="C8640" t="str">
            <v>Biogas</v>
          </cell>
          <cell r="D8640" t="str">
            <v>2038</v>
          </cell>
          <cell r="E8640">
            <v>4500</v>
          </cell>
        </row>
        <row r="8641">
          <cell r="A8641" t="str">
            <v>Sweden SE3</v>
          </cell>
          <cell r="B8641" t="str">
            <v>SE3</v>
          </cell>
          <cell r="C8641" t="str">
            <v>Biogas</v>
          </cell>
          <cell r="D8641" t="str">
            <v>2039</v>
          </cell>
          <cell r="E8641">
            <v>4500</v>
          </cell>
        </row>
        <row r="8642">
          <cell r="A8642" t="str">
            <v>Sweden SE3</v>
          </cell>
          <cell r="B8642" t="str">
            <v>SE3</v>
          </cell>
          <cell r="C8642" t="str">
            <v>Biogas</v>
          </cell>
          <cell r="D8642" t="str">
            <v>2040</v>
          </cell>
          <cell r="E8642">
            <v>4500</v>
          </cell>
        </row>
        <row r="8643">
          <cell r="A8643" t="str">
            <v>Sweden SE3</v>
          </cell>
          <cell r="B8643" t="str">
            <v>SE3</v>
          </cell>
          <cell r="C8643" t="str">
            <v>Biogas</v>
          </cell>
          <cell r="D8643" t="str">
            <v>2041</v>
          </cell>
          <cell r="E8643">
            <v>4500</v>
          </cell>
        </row>
        <row r="8644">
          <cell r="A8644" t="str">
            <v>Sweden SE3</v>
          </cell>
          <cell r="B8644" t="str">
            <v>SE3</v>
          </cell>
          <cell r="C8644" t="str">
            <v>Biogas</v>
          </cell>
          <cell r="D8644" t="str">
            <v>2042</v>
          </cell>
          <cell r="E8644">
            <v>4500</v>
          </cell>
        </row>
        <row r="8645">
          <cell r="A8645" t="str">
            <v>Sweden SE3</v>
          </cell>
          <cell r="B8645" t="str">
            <v>SE3</v>
          </cell>
          <cell r="C8645" t="str">
            <v>Biogas</v>
          </cell>
          <cell r="D8645" t="str">
            <v>2043</v>
          </cell>
          <cell r="E8645">
            <v>4500</v>
          </cell>
        </row>
        <row r="8646">
          <cell r="A8646" t="str">
            <v>Sweden SE3</v>
          </cell>
          <cell r="B8646" t="str">
            <v>SE3</v>
          </cell>
          <cell r="C8646" t="str">
            <v>Biogas</v>
          </cell>
          <cell r="D8646" t="str">
            <v>2044</v>
          </cell>
          <cell r="E8646">
            <v>4500</v>
          </cell>
        </row>
        <row r="8647">
          <cell r="A8647" t="str">
            <v>Sweden SE3</v>
          </cell>
          <cell r="B8647" t="str">
            <v>SE3</v>
          </cell>
          <cell r="C8647" t="str">
            <v>Biogas</v>
          </cell>
          <cell r="D8647" t="str">
            <v>2045</v>
          </cell>
          <cell r="E8647">
            <v>4500</v>
          </cell>
        </row>
        <row r="8648">
          <cell r="A8648" t="str">
            <v>Sweden SE3</v>
          </cell>
          <cell r="B8648" t="str">
            <v>SE3</v>
          </cell>
          <cell r="C8648" t="str">
            <v>Biogas</v>
          </cell>
          <cell r="D8648" t="str">
            <v>2046</v>
          </cell>
          <cell r="E8648">
            <v>4500</v>
          </cell>
        </row>
        <row r="8649">
          <cell r="A8649" t="str">
            <v>Sweden SE3</v>
          </cell>
          <cell r="B8649" t="str">
            <v>SE3</v>
          </cell>
          <cell r="C8649" t="str">
            <v>Biogas</v>
          </cell>
          <cell r="D8649" t="str">
            <v>2047</v>
          </cell>
          <cell r="E8649">
            <v>4500</v>
          </cell>
        </row>
        <row r="8650">
          <cell r="A8650" t="str">
            <v>Sweden SE3</v>
          </cell>
          <cell r="B8650" t="str">
            <v>SE3</v>
          </cell>
          <cell r="C8650" t="str">
            <v>Biogas</v>
          </cell>
          <cell r="D8650" t="str">
            <v>2048</v>
          </cell>
          <cell r="E8650">
            <v>4500</v>
          </cell>
        </row>
        <row r="8651">
          <cell r="A8651" t="str">
            <v>Sweden SE3</v>
          </cell>
          <cell r="B8651" t="str">
            <v>SE3</v>
          </cell>
          <cell r="C8651" t="str">
            <v>Biogas</v>
          </cell>
          <cell r="D8651" t="str">
            <v>2049</v>
          </cell>
          <cell r="E8651">
            <v>4500</v>
          </cell>
        </row>
        <row r="8652">
          <cell r="A8652" t="str">
            <v>Sweden SE3</v>
          </cell>
          <cell r="B8652" t="str">
            <v>SE3</v>
          </cell>
          <cell r="C8652" t="str">
            <v>Biogas</v>
          </cell>
          <cell r="D8652" t="str">
            <v>2050</v>
          </cell>
          <cell r="E8652">
            <v>4500</v>
          </cell>
        </row>
        <row r="8653">
          <cell r="A8653" t="str">
            <v>Sweden SE4</v>
          </cell>
          <cell r="B8653" t="str">
            <v>SE4</v>
          </cell>
          <cell r="C8653" t="str">
            <v>Biogas</v>
          </cell>
          <cell r="D8653" t="str">
            <v>2018</v>
          </cell>
          <cell r="E8653">
            <v>4500</v>
          </cell>
        </row>
        <row r="8654">
          <cell r="A8654" t="str">
            <v>Sweden SE4</v>
          </cell>
          <cell r="B8654" t="str">
            <v>SE4</v>
          </cell>
          <cell r="C8654" t="str">
            <v>Biogas</v>
          </cell>
          <cell r="D8654" t="str">
            <v>2019</v>
          </cell>
          <cell r="E8654">
            <v>4500</v>
          </cell>
        </row>
        <row r="8655">
          <cell r="A8655" t="str">
            <v>Sweden SE4</v>
          </cell>
          <cell r="B8655" t="str">
            <v>SE4</v>
          </cell>
          <cell r="C8655" t="str">
            <v>Biogas</v>
          </cell>
          <cell r="D8655" t="str">
            <v>2020</v>
          </cell>
          <cell r="E8655">
            <v>4500</v>
          </cell>
        </row>
        <row r="8656">
          <cell r="A8656" t="str">
            <v>Sweden SE4</v>
          </cell>
          <cell r="B8656" t="str">
            <v>SE4</v>
          </cell>
          <cell r="C8656" t="str">
            <v>Biogas</v>
          </cell>
          <cell r="D8656" t="str">
            <v>2021</v>
          </cell>
          <cell r="E8656">
            <v>4500</v>
          </cell>
        </row>
        <row r="8657">
          <cell r="A8657" t="str">
            <v>Sweden SE4</v>
          </cell>
          <cell r="B8657" t="str">
            <v>SE4</v>
          </cell>
          <cell r="C8657" t="str">
            <v>Biogas</v>
          </cell>
          <cell r="D8657" t="str">
            <v>2022</v>
          </cell>
          <cell r="E8657">
            <v>4500</v>
          </cell>
        </row>
        <row r="8658">
          <cell r="A8658" t="str">
            <v>Sweden SE4</v>
          </cell>
          <cell r="B8658" t="str">
            <v>SE4</v>
          </cell>
          <cell r="C8658" t="str">
            <v>Biogas</v>
          </cell>
          <cell r="D8658" t="str">
            <v>2023</v>
          </cell>
          <cell r="E8658">
            <v>4500</v>
          </cell>
        </row>
        <row r="8659">
          <cell r="A8659" t="str">
            <v>Sweden SE4</v>
          </cell>
          <cell r="B8659" t="str">
            <v>SE4</v>
          </cell>
          <cell r="C8659" t="str">
            <v>Biogas</v>
          </cell>
          <cell r="D8659" t="str">
            <v>2024</v>
          </cell>
          <cell r="E8659">
            <v>4500</v>
          </cell>
        </row>
        <row r="8660">
          <cell r="A8660" t="str">
            <v>Sweden SE4</v>
          </cell>
          <cell r="B8660" t="str">
            <v>SE4</v>
          </cell>
          <cell r="C8660" t="str">
            <v>Biogas</v>
          </cell>
          <cell r="D8660" t="str">
            <v>2025</v>
          </cell>
          <cell r="E8660">
            <v>4500</v>
          </cell>
        </row>
        <row r="8661">
          <cell r="A8661" t="str">
            <v>Sweden SE4</v>
          </cell>
          <cell r="B8661" t="str">
            <v>SE4</v>
          </cell>
          <cell r="C8661" t="str">
            <v>Biogas</v>
          </cell>
          <cell r="D8661" t="str">
            <v>2026</v>
          </cell>
          <cell r="E8661">
            <v>4500</v>
          </cell>
        </row>
        <row r="8662">
          <cell r="A8662" t="str">
            <v>Sweden SE4</v>
          </cell>
          <cell r="B8662" t="str">
            <v>SE4</v>
          </cell>
          <cell r="C8662" t="str">
            <v>Biogas</v>
          </cell>
          <cell r="D8662" t="str">
            <v>2027</v>
          </cell>
          <cell r="E8662">
            <v>4500</v>
          </cell>
        </row>
        <row r="8663">
          <cell r="A8663" t="str">
            <v>Sweden SE4</v>
          </cell>
          <cell r="B8663" t="str">
            <v>SE4</v>
          </cell>
          <cell r="C8663" t="str">
            <v>Biogas</v>
          </cell>
          <cell r="D8663" t="str">
            <v>2028</v>
          </cell>
          <cell r="E8663">
            <v>4500</v>
          </cell>
        </row>
        <row r="8664">
          <cell r="A8664" t="str">
            <v>Sweden SE4</v>
          </cell>
          <cell r="B8664" t="str">
            <v>SE4</v>
          </cell>
          <cell r="C8664" t="str">
            <v>Biogas</v>
          </cell>
          <cell r="D8664" t="str">
            <v>2029</v>
          </cell>
          <cell r="E8664">
            <v>4500</v>
          </cell>
        </row>
        <row r="8665">
          <cell r="A8665" t="str">
            <v>Sweden SE4</v>
          </cell>
          <cell r="B8665" t="str">
            <v>SE4</v>
          </cell>
          <cell r="C8665" t="str">
            <v>Biogas</v>
          </cell>
          <cell r="D8665" t="str">
            <v>2030</v>
          </cell>
          <cell r="E8665">
            <v>4500</v>
          </cell>
        </row>
        <row r="8666">
          <cell r="A8666" t="str">
            <v>Sweden SE4</v>
          </cell>
          <cell r="B8666" t="str">
            <v>SE4</v>
          </cell>
          <cell r="C8666" t="str">
            <v>Biogas</v>
          </cell>
          <cell r="D8666" t="str">
            <v>2031</v>
          </cell>
          <cell r="E8666">
            <v>4500</v>
          </cell>
        </row>
        <row r="8667">
          <cell r="A8667" t="str">
            <v>Sweden SE4</v>
          </cell>
          <cell r="B8667" t="str">
            <v>SE4</v>
          </cell>
          <cell r="C8667" t="str">
            <v>Biogas</v>
          </cell>
          <cell r="D8667" t="str">
            <v>2032</v>
          </cell>
          <cell r="E8667">
            <v>4500</v>
          </cell>
        </row>
        <row r="8668">
          <cell r="A8668" t="str">
            <v>Sweden SE4</v>
          </cell>
          <cell r="B8668" t="str">
            <v>SE4</v>
          </cell>
          <cell r="C8668" t="str">
            <v>Biogas</v>
          </cell>
          <cell r="D8668" t="str">
            <v>2033</v>
          </cell>
          <cell r="E8668">
            <v>4500</v>
          </cell>
        </row>
        <row r="8669">
          <cell r="A8669" t="str">
            <v>Sweden SE4</v>
          </cell>
          <cell r="B8669" t="str">
            <v>SE4</v>
          </cell>
          <cell r="C8669" t="str">
            <v>Biogas</v>
          </cell>
          <cell r="D8669" t="str">
            <v>2034</v>
          </cell>
          <cell r="E8669">
            <v>4500</v>
          </cell>
        </row>
        <row r="8670">
          <cell r="A8670" t="str">
            <v>Sweden SE4</v>
          </cell>
          <cell r="B8670" t="str">
            <v>SE4</v>
          </cell>
          <cell r="C8670" t="str">
            <v>Biogas</v>
          </cell>
          <cell r="D8670" t="str">
            <v>2035</v>
          </cell>
          <cell r="E8670">
            <v>4500</v>
          </cell>
        </row>
        <row r="8671">
          <cell r="A8671" t="str">
            <v>Sweden SE4</v>
          </cell>
          <cell r="B8671" t="str">
            <v>SE4</v>
          </cell>
          <cell r="C8671" t="str">
            <v>Biogas</v>
          </cell>
          <cell r="D8671" t="str">
            <v>2036</v>
          </cell>
          <cell r="E8671">
            <v>4500</v>
          </cell>
        </row>
        <row r="8672">
          <cell r="A8672" t="str">
            <v>Sweden SE4</v>
          </cell>
          <cell r="B8672" t="str">
            <v>SE4</v>
          </cell>
          <cell r="C8672" t="str">
            <v>Biogas</v>
          </cell>
          <cell r="D8672" t="str">
            <v>2037</v>
          </cell>
          <cell r="E8672">
            <v>4500</v>
          </cell>
        </row>
        <row r="8673">
          <cell r="A8673" t="str">
            <v>Sweden SE4</v>
          </cell>
          <cell r="B8673" t="str">
            <v>SE4</v>
          </cell>
          <cell r="C8673" t="str">
            <v>Biogas</v>
          </cell>
          <cell r="D8673" t="str">
            <v>2038</v>
          </cell>
          <cell r="E8673">
            <v>4500</v>
          </cell>
        </row>
        <row r="8674">
          <cell r="A8674" t="str">
            <v>Sweden SE4</v>
          </cell>
          <cell r="B8674" t="str">
            <v>SE4</v>
          </cell>
          <cell r="C8674" t="str">
            <v>Biogas</v>
          </cell>
          <cell r="D8674" t="str">
            <v>2039</v>
          </cell>
          <cell r="E8674">
            <v>4500</v>
          </cell>
        </row>
        <row r="8675">
          <cell r="A8675" t="str">
            <v>Sweden SE4</v>
          </cell>
          <cell r="B8675" t="str">
            <v>SE4</v>
          </cell>
          <cell r="C8675" t="str">
            <v>Biogas</v>
          </cell>
          <cell r="D8675" t="str">
            <v>2040</v>
          </cell>
          <cell r="E8675">
            <v>4500</v>
          </cell>
        </row>
        <row r="8676">
          <cell r="A8676" t="str">
            <v>Sweden SE4</v>
          </cell>
          <cell r="B8676" t="str">
            <v>SE4</v>
          </cell>
          <cell r="C8676" t="str">
            <v>Biogas</v>
          </cell>
          <cell r="D8676" t="str">
            <v>2041</v>
          </cell>
          <cell r="E8676">
            <v>4500</v>
          </cell>
        </row>
        <row r="8677">
          <cell r="A8677" t="str">
            <v>Sweden SE4</v>
          </cell>
          <cell r="B8677" t="str">
            <v>SE4</v>
          </cell>
          <cell r="C8677" t="str">
            <v>Biogas</v>
          </cell>
          <cell r="D8677" t="str">
            <v>2042</v>
          </cell>
          <cell r="E8677">
            <v>4500</v>
          </cell>
        </row>
        <row r="8678">
          <cell r="A8678" t="str">
            <v>Sweden SE4</v>
          </cell>
          <cell r="B8678" t="str">
            <v>SE4</v>
          </cell>
          <cell r="C8678" t="str">
            <v>Biogas</v>
          </cell>
          <cell r="D8678" t="str">
            <v>2043</v>
          </cell>
          <cell r="E8678">
            <v>4500</v>
          </cell>
        </row>
        <row r="8679">
          <cell r="A8679" t="str">
            <v>Sweden SE4</v>
          </cell>
          <cell r="B8679" t="str">
            <v>SE4</v>
          </cell>
          <cell r="C8679" t="str">
            <v>Biogas</v>
          </cell>
          <cell r="D8679" t="str">
            <v>2044</v>
          </cell>
          <cell r="E8679">
            <v>4500</v>
          </cell>
        </row>
        <row r="8680">
          <cell r="A8680" t="str">
            <v>Sweden SE4</v>
          </cell>
          <cell r="B8680" t="str">
            <v>SE4</v>
          </cell>
          <cell r="C8680" t="str">
            <v>Biogas</v>
          </cell>
          <cell r="D8680" t="str">
            <v>2045</v>
          </cell>
          <cell r="E8680">
            <v>4500</v>
          </cell>
        </row>
        <row r="8681">
          <cell r="A8681" t="str">
            <v>Sweden SE4</v>
          </cell>
          <cell r="B8681" t="str">
            <v>SE4</v>
          </cell>
          <cell r="C8681" t="str">
            <v>Biogas</v>
          </cell>
          <cell r="D8681" t="str">
            <v>2046</v>
          </cell>
          <cell r="E8681">
            <v>4500</v>
          </cell>
        </row>
        <row r="8682">
          <cell r="A8682" t="str">
            <v>Sweden SE4</v>
          </cell>
          <cell r="B8682" t="str">
            <v>SE4</v>
          </cell>
          <cell r="C8682" t="str">
            <v>Biogas</v>
          </cell>
          <cell r="D8682" t="str">
            <v>2047</v>
          </cell>
          <cell r="E8682">
            <v>4500</v>
          </cell>
        </row>
        <row r="8683">
          <cell r="A8683" t="str">
            <v>Sweden SE4</v>
          </cell>
          <cell r="B8683" t="str">
            <v>SE4</v>
          </cell>
          <cell r="C8683" t="str">
            <v>Biogas</v>
          </cell>
          <cell r="D8683" t="str">
            <v>2048</v>
          </cell>
          <cell r="E8683">
            <v>4500</v>
          </cell>
        </row>
        <row r="8684">
          <cell r="A8684" t="str">
            <v>Sweden SE4</v>
          </cell>
          <cell r="B8684" t="str">
            <v>SE4</v>
          </cell>
          <cell r="C8684" t="str">
            <v>Biogas</v>
          </cell>
          <cell r="D8684" t="str">
            <v>2049</v>
          </cell>
          <cell r="E8684">
            <v>4500</v>
          </cell>
        </row>
        <row r="8685">
          <cell r="A8685" t="str">
            <v>Sweden SE4</v>
          </cell>
          <cell r="B8685" t="str">
            <v>SE4</v>
          </cell>
          <cell r="C8685" t="str">
            <v>Biogas</v>
          </cell>
          <cell r="D8685" t="str">
            <v>2050</v>
          </cell>
          <cell r="E8685">
            <v>4500</v>
          </cell>
        </row>
        <row r="8686">
          <cell r="A8686" t="str">
            <v>Slovenia</v>
          </cell>
          <cell r="B8686" t="str">
            <v>SI</v>
          </cell>
          <cell r="C8686" t="str">
            <v>Biogas</v>
          </cell>
          <cell r="D8686" t="str">
            <v>2018</v>
          </cell>
          <cell r="E8686">
            <v>4500</v>
          </cell>
        </row>
        <row r="8687">
          <cell r="A8687" t="str">
            <v>Slovenia</v>
          </cell>
          <cell r="B8687" t="str">
            <v>SI</v>
          </cell>
          <cell r="C8687" t="str">
            <v>Biogas</v>
          </cell>
          <cell r="D8687" t="str">
            <v>2019</v>
          </cell>
          <cell r="E8687">
            <v>4500</v>
          </cell>
        </row>
        <row r="8688">
          <cell r="A8688" t="str">
            <v>Slovenia</v>
          </cell>
          <cell r="B8688" t="str">
            <v>SI</v>
          </cell>
          <cell r="C8688" t="str">
            <v>Biogas</v>
          </cell>
          <cell r="D8688" t="str">
            <v>2020</v>
          </cell>
          <cell r="E8688">
            <v>4500</v>
          </cell>
        </row>
        <row r="8689">
          <cell r="A8689" t="str">
            <v>Slovenia</v>
          </cell>
          <cell r="B8689" t="str">
            <v>SI</v>
          </cell>
          <cell r="C8689" t="str">
            <v>Biogas</v>
          </cell>
          <cell r="D8689" t="str">
            <v>2021</v>
          </cell>
          <cell r="E8689">
            <v>4500</v>
          </cell>
        </row>
        <row r="8690">
          <cell r="A8690" t="str">
            <v>Slovenia</v>
          </cell>
          <cell r="B8690" t="str">
            <v>SI</v>
          </cell>
          <cell r="C8690" t="str">
            <v>Biogas</v>
          </cell>
          <cell r="D8690" t="str">
            <v>2022</v>
          </cell>
          <cell r="E8690">
            <v>4500</v>
          </cell>
        </row>
        <row r="8691">
          <cell r="A8691" t="str">
            <v>Slovenia</v>
          </cell>
          <cell r="B8691" t="str">
            <v>SI</v>
          </cell>
          <cell r="C8691" t="str">
            <v>Biogas</v>
          </cell>
          <cell r="D8691" t="str">
            <v>2023</v>
          </cell>
          <cell r="E8691">
            <v>4500</v>
          </cell>
        </row>
        <row r="8692">
          <cell r="A8692" t="str">
            <v>Slovenia</v>
          </cell>
          <cell r="B8692" t="str">
            <v>SI</v>
          </cell>
          <cell r="C8692" t="str">
            <v>Biogas</v>
          </cell>
          <cell r="D8692" t="str">
            <v>2024</v>
          </cell>
          <cell r="E8692">
            <v>4500</v>
          </cell>
        </row>
        <row r="8693">
          <cell r="A8693" t="str">
            <v>Slovenia</v>
          </cell>
          <cell r="B8693" t="str">
            <v>SI</v>
          </cell>
          <cell r="C8693" t="str">
            <v>Biogas</v>
          </cell>
          <cell r="D8693" t="str">
            <v>2025</v>
          </cell>
          <cell r="E8693">
            <v>4500</v>
          </cell>
        </row>
        <row r="8694">
          <cell r="A8694" t="str">
            <v>Slovenia</v>
          </cell>
          <cell r="B8694" t="str">
            <v>SI</v>
          </cell>
          <cell r="C8694" t="str">
            <v>Biogas</v>
          </cell>
          <cell r="D8694" t="str">
            <v>2026</v>
          </cell>
          <cell r="E8694">
            <v>4500</v>
          </cell>
        </row>
        <row r="8695">
          <cell r="A8695" t="str">
            <v>Slovenia</v>
          </cell>
          <cell r="B8695" t="str">
            <v>SI</v>
          </cell>
          <cell r="C8695" t="str">
            <v>Biogas</v>
          </cell>
          <cell r="D8695" t="str">
            <v>2027</v>
          </cell>
          <cell r="E8695">
            <v>4500</v>
          </cell>
        </row>
        <row r="8696">
          <cell r="A8696" t="str">
            <v>Slovenia</v>
          </cell>
          <cell r="B8696" t="str">
            <v>SI</v>
          </cell>
          <cell r="C8696" t="str">
            <v>Biogas</v>
          </cell>
          <cell r="D8696" t="str">
            <v>2028</v>
          </cell>
          <cell r="E8696">
            <v>4500</v>
          </cell>
        </row>
        <row r="8697">
          <cell r="A8697" t="str">
            <v>Slovenia</v>
          </cell>
          <cell r="B8697" t="str">
            <v>SI</v>
          </cell>
          <cell r="C8697" t="str">
            <v>Biogas</v>
          </cell>
          <cell r="D8697" t="str">
            <v>2029</v>
          </cell>
          <cell r="E8697">
            <v>4500</v>
          </cell>
        </row>
        <row r="8698">
          <cell r="A8698" t="str">
            <v>Slovenia</v>
          </cell>
          <cell r="B8698" t="str">
            <v>SI</v>
          </cell>
          <cell r="C8698" t="str">
            <v>Biogas</v>
          </cell>
          <cell r="D8698" t="str">
            <v>2030</v>
          </cell>
          <cell r="E8698">
            <v>4500</v>
          </cell>
        </row>
        <row r="8699">
          <cell r="A8699" t="str">
            <v>Slovenia</v>
          </cell>
          <cell r="B8699" t="str">
            <v>SI</v>
          </cell>
          <cell r="C8699" t="str">
            <v>Biogas</v>
          </cell>
          <cell r="D8699" t="str">
            <v>2031</v>
          </cell>
          <cell r="E8699">
            <v>4500</v>
          </cell>
        </row>
        <row r="8700">
          <cell r="A8700" t="str">
            <v>Slovenia</v>
          </cell>
          <cell r="B8700" t="str">
            <v>SI</v>
          </cell>
          <cell r="C8700" t="str">
            <v>Biogas</v>
          </cell>
          <cell r="D8700" t="str">
            <v>2032</v>
          </cell>
          <cell r="E8700">
            <v>4500</v>
          </cell>
        </row>
        <row r="8701">
          <cell r="A8701" t="str">
            <v>Slovenia</v>
          </cell>
          <cell r="B8701" t="str">
            <v>SI</v>
          </cell>
          <cell r="C8701" t="str">
            <v>Biogas</v>
          </cell>
          <cell r="D8701" t="str">
            <v>2033</v>
          </cell>
          <cell r="E8701">
            <v>4500</v>
          </cell>
        </row>
        <row r="8702">
          <cell r="A8702" t="str">
            <v>Slovenia</v>
          </cell>
          <cell r="B8702" t="str">
            <v>SI</v>
          </cell>
          <cell r="C8702" t="str">
            <v>Biogas</v>
          </cell>
          <cell r="D8702" t="str">
            <v>2034</v>
          </cell>
          <cell r="E8702">
            <v>4500</v>
          </cell>
        </row>
        <row r="8703">
          <cell r="A8703" t="str">
            <v>Slovenia</v>
          </cell>
          <cell r="B8703" t="str">
            <v>SI</v>
          </cell>
          <cell r="C8703" t="str">
            <v>Biogas</v>
          </cell>
          <cell r="D8703" t="str">
            <v>2035</v>
          </cell>
          <cell r="E8703">
            <v>4500</v>
          </cell>
        </row>
        <row r="8704">
          <cell r="A8704" t="str">
            <v>Slovenia</v>
          </cell>
          <cell r="B8704" t="str">
            <v>SI</v>
          </cell>
          <cell r="C8704" t="str">
            <v>Biogas</v>
          </cell>
          <cell r="D8704" t="str">
            <v>2036</v>
          </cell>
          <cell r="E8704">
            <v>4500</v>
          </cell>
        </row>
        <row r="8705">
          <cell r="A8705" t="str">
            <v>Slovenia</v>
          </cell>
          <cell r="B8705" t="str">
            <v>SI</v>
          </cell>
          <cell r="C8705" t="str">
            <v>Biogas</v>
          </cell>
          <cell r="D8705" t="str">
            <v>2037</v>
          </cell>
          <cell r="E8705">
            <v>4500</v>
          </cell>
        </row>
        <row r="8706">
          <cell r="A8706" t="str">
            <v>Slovenia</v>
          </cell>
          <cell r="B8706" t="str">
            <v>SI</v>
          </cell>
          <cell r="C8706" t="str">
            <v>Biogas</v>
          </cell>
          <cell r="D8706" t="str">
            <v>2038</v>
          </cell>
          <cell r="E8706">
            <v>4500</v>
          </cell>
        </row>
        <row r="8707">
          <cell r="A8707" t="str">
            <v>Slovenia</v>
          </cell>
          <cell r="B8707" t="str">
            <v>SI</v>
          </cell>
          <cell r="C8707" t="str">
            <v>Biogas</v>
          </cell>
          <cell r="D8707" t="str">
            <v>2039</v>
          </cell>
          <cell r="E8707">
            <v>4500</v>
          </cell>
        </row>
        <row r="8708">
          <cell r="A8708" t="str">
            <v>Slovenia</v>
          </cell>
          <cell r="B8708" t="str">
            <v>SI</v>
          </cell>
          <cell r="C8708" t="str">
            <v>Biogas</v>
          </cell>
          <cell r="D8708" t="str">
            <v>2040</v>
          </cell>
          <cell r="E8708">
            <v>4500</v>
          </cell>
        </row>
        <row r="8709">
          <cell r="A8709" t="str">
            <v>Slovenia</v>
          </cell>
          <cell r="B8709" t="str">
            <v>SI</v>
          </cell>
          <cell r="C8709" t="str">
            <v>Biogas</v>
          </cell>
          <cell r="D8709" t="str">
            <v>2041</v>
          </cell>
          <cell r="E8709">
            <v>4500</v>
          </cell>
        </row>
        <row r="8710">
          <cell r="A8710" t="str">
            <v>Slovenia</v>
          </cell>
          <cell r="B8710" t="str">
            <v>SI</v>
          </cell>
          <cell r="C8710" t="str">
            <v>Biogas</v>
          </cell>
          <cell r="D8710" t="str">
            <v>2042</v>
          </cell>
          <cell r="E8710">
            <v>4500</v>
          </cell>
        </row>
        <row r="8711">
          <cell r="A8711" t="str">
            <v>Slovenia</v>
          </cell>
          <cell r="B8711" t="str">
            <v>SI</v>
          </cell>
          <cell r="C8711" t="str">
            <v>Biogas</v>
          </cell>
          <cell r="D8711" t="str">
            <v>2043</v>
          </cell>
          <cell r="E8711">
            <v>4500</v>
          </cell>
        </row>
        <row r="8712">
          <cell r="A8712" t="str">
            <v>Slovenia</v>
          </cell>
          <cell r="B8712" t="str">
            <v>SI</v>
          </cell>
          <cell r="C8712" t="str">
            <v>Biogas</v>
          </cell>
          <cell r="D8712" t="str">
            <v>2044</v>
          </cell>
          <cell r="E8712">
            <v>4500</v>
          </cell>
        </row>
        <row r="8713">
          <cell r="A8713" t="str">
            <v>Slovenia</v>
          </cell>
          <cell r="B8713" t="str">
            <v>SI</v>
          </cell>
          <cell r="C8713" t="str">
            <v>Biogas</v>
          </cell>
          <cell r="D8713" t="str">
            <v>2045</v>
          </cell>
          <cell r="E8713">
            <v>4500</v>
          </cell>
        </row>
        <row r="8714">
          <cell r="A8714" t="str">
            <v>Slovenia</v>
          </cell>
          <cell r="B8714" t="str">
            <v>SI</v>
          </cell>
          <cell r="C8714" t="str">
            <v>Biogas</v>
          </cell>
          <cell r="D8714" t="str">
            <v>2046</v>
          </cell>
          <cell r="E8714">
            <v>4500</v>
          </cell>
        </row>
        <row r="8715">
          <cell r="A8715" t="str">
            <v>Slovenia</v>
          </cell>
          <cell r="B8715" t="str">
            <v>SI</v>
          </cell>
          <cell r="C8715" t="str">
            <v>Biogas</v>
          </cell>
          <cell r="D8715" t="str">
            <v>2047</v>
          </cell>
          <cell r="E8715">
            <v>4500</v>
          </cell>
        </row>
        <row r="8716">
          <cell r="A8716" t="str">
            <v>Slovenia</v>
          </cell>
          <cell r="B8716" t="str">
            <v>SI</v>
          </cell>
          <cell r="C8716" t="str">
            <v>Biogas</v>
          </cell>
          <cell r="D8716" t="str">
            <v>2048</v>
          </cell>
          <cell r="E8716">
            <v>4500</v>
          </cell>
        </row>
        <row r="8717">
          <cell r="A8717" t="str">
            <v>Slovenia</v>
          </cell>
          <cell r="B8717" t="str">
            <v>SI</v>
          </cell>
          <cell r="C8717" t="str">
            <v>Biogas</v>
          </cell>
          <cell r="D8717" t="str">
            <v>2049</v>
          </cell>
          <cell r="E8717">
            <v>4500</v>
          </cell>
        </row>
        <row r="8718">
          <cell r="A8718" t="str">
            <v>Slovenia</v>
          </cell>
          <cell r="B8718" t="str">
            <v>SI</v>
          </cell>
          <cell r="C8718" t="str">
            <v>Biogas</v>
          </cell>
          <cell r="D8718" t="str">
            <v>2050</v>
          </cell>
          <cell r="E8718">
            <v>4500</v>
          </cell>
        </row>
        <row r="8719">
          <cell r="A8719" t="str">
            <v>Slovak Republic</v>
          </cell>
          <cell r="B8719" t="str">
            <v>SK</v>
          </cell>
          <cell r="C8719" t="str">
            <v>Biogas</v>
          </cell>
          <cell r="D8719" t="str">
            <v>2018</v>
          </cell>
          <cell r="E8719">
            <v>4500</v>
          </cell>
        </row>
        <row r="8720">
          <cell r="A8720" t="str">
            <v>Slovak Republic</v>
          </cell>
          <cell r="B8720" t="str">
            <v>SK</v>
          </cell>
          <cell r="C8720" t="str">
            <v>Biogas</v>
          </cell>
          <cell r="D8720" t="str">
            <v>2019</v>
          </cell>
          <cell r="E8720">
            <v>4500</v>
          </cell>
        </row>
        <row r="8721">
          <cell r="A8721" t="str">
            <v>Slovak Republic</v>
          </cell>
          <cell r="B8721" t="str">
            <v>SK</v>
          </cell>
          <cell r="C8721" t="str">
            <v>Biogas</v>
          </cell>
          <cell r="D8721" t="str">
            <v>2020</v>
          </cell>
          <cell r="E8721">
            <v>4500</v>
          </cell>
        </row>
        <row r="8722">
          <cell r="A8722" t="str">
            <v>Slovak Republic</v>
          </cell>
          <cell r="B8722" t="str">
            <v>SK</v>
          </cell>
          <cell r="C8722" t="str">
            <v>Biogas</v>
          </cell>
          <cell r="D8722" t="str">
            <v>2021</v>
          </cell>
          <cell r="E8722">
            <v>4500</v>
          </cell>
        </row>
        <row r="8723">
          <cell r="A8723" t="str">
            <v>Slovak Republic</v>
          </cell>
          <cell r="B8723" t="str">
            <v>SK</v>
          </cell>
          <cell r="C8723" t="str">
            <v>Biogas</v>
          </cell>
          <cell r="D8723" t="str">
            <v>2022</v>
          </cell>
          <cell r="E8723">
            <v>4500</v>
          </cell>
        </row>
        <row r="8724">
          <cell r="A8724" t="str">
            <v>Slovak Republic</v>
          </cell>
          <cell r="B8724" t="str">
            <v>SK</v>
          </cell>
          <cell r="C8724" t="str">
            <v>Biogas</v>
          </cell>
          <cell r="D8724" t="str">
            <v>2023</v>
          </cell>
          <cell r="E8724">
            <v>4500</v>
          </cell>
        </row>
        <row r="8725">
          <cell r="A8725" t="str">
            <v>Slovak Republic</v>
          </cell>
          <cell r="B8725" t="str">
            <v>SK</v>
          </cell>
          <cell r="C8725" t="str">
            <v>Biogas</v>
          </cell>
          <cell r="D8725" t="str">
            <v>2024</v>
          </cell>
          <cell r="E8725">
            <v>4500</v>
          </cell>
        </row>
        <row r="8726">
          <cell r="A8726" t="str">
            <v>Slovak Republic</v>
          </cell>
          <cell r="B8726" t="str">
            <v>SK</v>
          </cell>
          <cell r="C8726" t="str">
            <v>Biogas</v>
          </cell>
          <cell r="D8726" t="str">
            <v>2025</v>
          </cell>
          <cell r="E8726">
            <v>4500</v>
          </cell>
        </row>
        <row r="8727">
          <cell r="A8727" t="str">
            <v>Slovak Republic</v>
          </cell>
          <cell r="B8727" t="str">
            <v>SK</v>
          </cell>
          <cell r="C8727" t="str">
            <v>Biogas</v>
          </cell>
          <cell r="D8727" t="str">
            <v>2026</v>
          </cell>
          <cell r="E8727">
            <v>4500</v>
          </cell>
        </row>
        <row r="8728">
          <cell r="A8728" t="str">
            <v>Slovak Republic</v>
          </cell>
          <cell r="B8728" t="str">
            <v>SK</v>
          </cell>
          <cell r="C8728" t="str">
            <v>Biogas</v>
          </cell>
          <cell r="D8728" t="str">
            <v>2027</v>
          </cell>
          <cell r="E8728">
            <v>4500</v>
          </cell>
        </row>
        <row r="8729">
          <cell r="A8729" t="str">
            <v>Slovak Republic</v>
          </cell>
          <cell r="B8729" t="str">
            <v>SK</v>
          </cell>
          <cell r="C8729" t="str">
            <v>Biogas</v>
          </cell>
          <cell r="D8729" t="str">
            <v>2028</v>
          </cell>
          <cell r="E8729">
            <v>4500</v>
          </cell>
        </row>
        <row r="8730">
          <cell r="A8730" t="str">
            <v>Slovak Republic</v>
          </cell>
          <cell r="B8730" t="str">
            <v>SK</v>
          </cell>
          <cell r="C8730" t="str">
            <v>Biogas</v>
          </cell>
          <cell r="D8730" t="str">
            <v>2029</v>
          </cell>
          <cell r="E8730">
            <v>4500</v>
          </cell>
        </row>
        <row r="8731">
          <cell r="A8731" t="str">
            <v>Slovak Republic</v>
          </cell>
          <cell r="B8731" t="str">
            <v>SK</v>
          </cell>
          <cell r="C8731" t="str">
            <v>Biogas</v>
          </cell>
          <cell r="D8731" t="str">
            <v>2030</v>
          </cell>
          <cell r="E8731">
            <v>4500</v>
          </cell>
        </row>
        <row r="8732">
          <cell r="A8732" t="str">
            <v>Slovak Republic</v>
          </cell>
          <cell r="B8732" t="str">
            <v>SK</v>
          </cell>
          <cell r="C8732" t="str">
            <v>Biogas</v>
          </cell>
          <cell r="D8732" t="str">
            <v>2031</v>
          </cell>
          <cell r="E8732">
            <v>4500</v>
          </cell>
        </row>
        <row r="8733">
          <cell r="A8733" t="str">
            <v>Slovak Republic</v>
          </cell>
          <cell r="B8733" t="str">
            <v>SK</v>
          </cell>
          <cell r="C8733" t="str">
            <v>Biogas</v>
          </cell>
          <cell r="D8733" t="str">
            <v>2032</v>
          </cell>
          <cell r="E8733">
            <v>4500</v>
          </cell>
        </row>
        <row r="8734">
          <cell r="A8734" t="str">
            <v>Slovak Republic</v>
          </cell>
          <cell r="B8734" t="str">
            <v>SK</v>
          </cell>
          <cell r="C8734" t="str">
            <v>Biogas</v>
          </cell>
          <cell r="D8734" t="str">
            <v>2033</v>
          </cell>
          <cell r="E8734">
            <v>4500</v>
          </cell>
        </row>
        <row r="8735">
          <cell r="A8735" t="str">
            <v>Slovak Republic</v>
          </cell>
          <cell r="B8735" t="str">
            <v>SK</v>
          </cell>
          <cell r="C8735" t="str">
            <v>Biogas</v>
          </cell>
          <cell r="D8735" t="str">
            <v>2034</v>
          </cell>
          <cell r="E8735">
            <v>4500</v>
          </cell>
        </row>
        <row r="8736">
          <cell r="A8736" t="str">
            <v>Slovak Republic</v>
          </cell>
          <cell r="B8736" t="str">
            <v>SK</v>
          </cell>
          <cell r="C8736" t="str">
            <v>Biogas</v>
          </cell>
          <cell r="D8736" t="str">
            <v>2035</v>
          </cell>
          <cell r="E8736">
            <v>4500</v>
          </cell>
        </row>
        <row r="8737">
          <cell r="A8737" t="str">
            <v>Slovak Republic</v>
          </cell>
          <cell r="B8737" t="str">
            <v>SK</v>
          </cell>
          <cell r="C8737" t="str">
            <v>Biogas</v>
          </cell>
          <cell r="D8737" t="str">
            <v>2036</v>
          </cell>
          <cell r="E8737">
            <v>4500</v>
          </cell>
        </row>
        <row r="8738">
          <cell r="A8738" t="str">
            <v>Slovak Republic</v>
          </cell>
          <cell r="B8738" t="str">
            <v>SK</v>
          </cell>
          <cell r="C8738" t="str">
            <v>Biogas</v>
          </cell>
          <cell r="D8738" t="str">
            <v>2037</v>
          </cell>
          <cell r="E8738">
            <v>4500</v>
          </cell>
        </row>
        <row r="8739">
          <cell r="A8739" t="str">
            <v>Slovak Republic</v>
          </cell>
          <cell r="B8739" t="str">
            <v>SK</v>
          </cell>
          <cell r="C8739" t="str">
            <v>Biogas</v>
          </cell>
          <cell r="D8739" t="str">
            <v>2038</v>
          </cell>
          <cell r="E8739">
            <v>4500</v>
          </cell>
        </row>
        <row r="8740">
          <cell r="A8740" t="str">
            <v>Slovak Republic</v>
          </cell>
          <cell r="B8740" t="str">
            <v>SK</v>
          </cell>
          <cell r="C8740" t="str">
            <v>Biogas</v>
          </cell>
          <cell r="D8740" t="str">
            <v>2039</v>
          </cell>
          <cell r="E8740">
            <v>4500</v>
          </cell>
        </row>
        <row r="8741">
          <cell r="A8741" t="str">
            <v>Slovak Republic</v>
          </cell>
          <cell r="B8741" t="str">
            <v>SK</v>
          </cell>
          <cell r="C8741" t="str">
            <v>Biogas</v>
          </cell>
          <cell r="D8741" t="str">
            <v>2040</v>
          </cell>
          <cell r="E8741">
            <v>4500</v>
          </cell>
        </row>
        <row r="8742">
          <cell r="A8742" t="str">
            <v>Slovak Republic</v>
          </cell>
          <cell r="B8742" t="str">
            <v>SK</v>
          </cell>
          <cell r="C8742" t="str">
            <v>Biogas</v>
          </cell>
          <cell r="D8742" t="str">
            <v>2041</v>
          </cell>
          <cell r="E8742">
            <v>4500</v>
          </cell>
        </row>
        <row r="8743">
          <cell r="A8743" t="str">
            <v>Slovak Republic</v>
          </cell>
          <cell r="B8743" t="str">
            <v>SK</v>
          </cell>
          <cell r="C8743" t="str">
            <v>Biogas</v>
          </cell>
          <cell r="D8743" t="str">
            <v>2042</v>
          </cell>
          <cell r="E8743">
            <v>4500</v>
          </cell>
        </row>
        <row r="8744">
          <cell r="A8744" t="str">
            <v>Slovak Republic</v>
          </cell>
          <cell r="B8744" t="str">
            <v>SK</v>
          </cell>
          <cell r="C8744" t="str">
            <v>Biogas</v>
          </cell>
          <cell r="D8744" t="str">
            <v>2043</v>
          </cell>
          <cell r="E8744">
            <v>4500</v>
          </cell>
        </row>
        <row r="8745">
          <cell r="A8745" t="str">
            <v>Slovak Republic</v>
          </cell>
          <cell r="B8745" t="str">
            <v>SK</v>
          </cell>
          <cell r="C8745" t="str">
            <v>Biogas</v>
          </cell>
          <cell r="D8745" t="str">
            <v>2044</v>
          </cell>
          <cell r="E8745">
            <v>4500</v>
          </cell>
        </row>
        <row r="8746">
          <cell r="A8746" t="str">
            <v>Slovak Republic</v>
          </cell>
          <cell r="B8746" t="str">
            <v>SK</v>
          </cell>
          <cell r="C8746" t="str">
            <v>Biogas</v>
          </cell>
          <cell r="D8746" t="str">
            <v>2045</v>
          </cell>
          <cell r="E8746">
            <v>4500</v>
          </cell>
        </row>
        <row r="8747">
          <cell r="A8747" t="str">
            <v>Slovak Republic</v>
          </cell>
          <cell r="B8747" t="str">
            <v>SK</v>
          </cell>
          <cell r="C8747" t="str">
            <v>Biogas</v>
          </cell>
          <cell r="D8747" t="str">
            <v>2046</v>
          </cell>
          <cell r="E8747">
            <v>4500</v>
          </cell>
        </row>
        <row r="8748">
          <cell r="A8748" t="str">
            <v>Slovak Republic</v>
          </cell>
          <cell r="B8748" t="str">
            <v>SK</v>
          </cell>
          <cell r="C8748" t="str">
            <v>Biogas</v>
          </cell>
          <cell r="D8748" t="str">
            <v>2047</v>
          </cell>
          <cell r="E8748">
            <v>4500</v>
          </cell>
        </row>
        <row r="8749">
          <cell r="A8749" t="str">
            <v>Slovak Republic</v>
          </cell>
          <cell r="B8749" t="str">
            <v>SK</v>
          </cell>
          <cell r="C8749" t="str">
            <v>Biogas</v>
          </cell>
          <cell r="D8749" t="str">
            <v>2048</v>
          </cell>
          <cell r="E8749">
            <v>4500</v>
          </cell>
        </row>
        <row r="8750">
          <cell r="A8750" t="str">
            <v>Slovak Republic</v>
          </cell>
          <cell r="B8750" t="str">
            <v>SK</v>
          </cell>
          <cell r="C8750" t="str">
            <v>Biogas</v>
          </cell>
          <cell r="D8750" t="str">
            <v>2049</v>
          </cell>
          <cell r="E8750">
            <v>4500</v>
          </cell>
        </row>
        <row r="8751">
          <cell r="A8751" t="str">
            <v>Slovak Republic</v>
          </cell>
          <cell r="B8751" t="str">
            <v>SK</v>
          </cell>
          <cell r="C8751" t="str">
            <v>Biogas</v>
          </cell>
          <cell r="D8751" t="str">
            <v>2050</v>
          </cell>
          <cell r="E8751">
            <v>4500</v>
          </cell>
        </row>
        <row r="8752">
          <cell r="A8752" t="str">
            <v>Norway</v>
          </cell>
          <cell r="B8752" t="str">
            <v>NO</v>
          </cell>
          <cell r="C8752" t="str">
            <v>Biogas</v>
          </cell>
          <cell r="D8752" t="str">
            <v>2018</v>
          </cell>
          <cell r="E8752">
            <v>4500</v>
          </cell>
        </row>
        <row r="8753">
          <cell r="A8753" t="str">
            <v>Norway</v>
          </cell>
          <cell r="B8753" t="str">
            <v>NO</v>
          </cell>
          <cell r="C8753" t="str">
            <v>Biogas</v>
          </cell>
          <cell r="D8753" t="str">
            <v>2019</v>
          </cell>
          <cell r="E8753">
            <v>4500</v>
          </cell>
        </row>
        <row r="8754">
          <cell r="A8754" t="str">
            <v>Norway</v>
          </cell>
          <cell r="B8754" t="str">
            <v>NO</v>
          </cell>
          <cell r="C8754" t="str">
            <v>Biogas</v>
          </cell>
          <cell r="D8754" t="str">
            <v>2020</v>
          </cell>
          <cell r="E8754">
            <v>4500</v>
          </cell>
        </row>
        <row r="8755">
          <cell r="A8755" t="str">
            <v>Norway</v>
          </cell>
          <cell r="B8755" t="str">
            <v>NO</v>
          </cell>
          <cell r="C8755" t="str">
            <v>Biogas</v>
          </cell>
          <cell r="D8755" t="str">
            <v>2021</v>
          </cell>
          <cell r="E8755">
            <v>4500</v>
          </cell>
        </row>
        <row r="8756">
          <cell r="A8756" t="str">
            <v>Norway</v>
          </cell>
          <cell r="B8756" t="str">
            <v>NO</v>
          </cell>
          <cell r="C8756" t="str">
            <v>Biogas</v>
          </cell>
          <cell r="D8756" t="str">
            <v>2022</v>
          </cell>
          <cell r="E8756">
            <v>4500</v>
          </cell>
        </row>
        <row r="8757">
          <cell r="A8757" t="str">
            <v>Norway</v>
          </cell>
          <cell r="B8757" t="str">
            <v>NO</v>
          </cell>
          <cell r="C8757" t="str">
            <v>Biogas</v>
          </cell>
          <cell r="D8757" t="str">
            <v>2023</v>
          </cell>
          <cell r="E8757">
            <v>4500</v>
          </cell>
        </row>
        <row r="8758">
          <cell r="A8758" t="str">
            <v>Norway</v>
          </cell>
          <cell r="B8758" t="str">
            <v>NO</v>
          </cell>
          <cell r="C8758" t="str">
            <v>Biogas</v>
          </cell>
          <cell r="D8758" t="str">
            <v>2024</v>
          </cell>
          <cell r="E8758">
            <v>4500</v>
          </cell>
        </row>
        <row r="8759">
          <cell r="A8759" t="str">
            <v>Norway</v>
          </cell>
          <cell r="B8759" t="str">
            <v>NO</v>
          </cell>
          <cell r="C8759" t="str">
            <v>Biogas</v>
          </cell>
          <cell r="D8759" t="str">
            <v>2025</v>
          </cell>
          <cell r="E8759">
            <v>4500</v>
          </cell>
        </row>
        <row r="8760">
          <cell r="A8760" t="str">
            <v>Norway</v>
          </cell>
          <cell r="B8760" t="str">
            <v>NO</v>
          </cell>
          <cell r="C8760" t="str">
            <v>Biogas</v>
          </cell>
          <cell r="D8760" t="str">
            <v>2026</v>
          </cell>
          <cell r="E8760">
            <v>4500</v>
          </cell>
        </row>
        <row r="8761">
          <cell r="A8761" t="str">
            <v>Norway</v>
          </cell>
          <cell r="B8761" t="str">
            <v>NO</v>
          </cell>
          <cell r="C8761" t="str">
            <v>Biogas</v>
          </cell>
          <cell r="D8761" t="str">
            <v>2027</v>
          </cell>
          <cell r="E8761">
            <v>4500</v>
          </cell>
        </row>
        <row r="8762">
          <cell r="A8762" t="str">
            <v>Norway</v>
          </cell>
          <cell r="B8762" t="str">
            <v>NO</v>
          </cell>
          <cell r="C8762" t="str">
            <v>Biogas</v>
          </cell>
          <cell r="D8762" t="str">
            <v>2028</v>
          </cell>
          <cell r="E8762">
            <v>4500</v>
          </cell>
        </row>
        <row r="8763">
          <cell r="A8763" t="str">
            <v>Norway</v>
          </cell>
          <cell r="B8763" t="str">
            <v>NO</v>
          </cell>
          <cell r="C8763" t="str">
            <v>Biogas</v>
          </cell>
          <cell r="D8763" t="str">
            <v>2029</v>
          </cell>
          <cell r="E8763">
            <v>4500</v>
          </cell>
        </row>
        <row r="8764">
          <cell r="A8764" t="str">
            <v>Norway</v>
          </cell>
          <cell r="B8764" t="str">
            <v>NO</v>
          </cell>
          <cell r="C8764" t="str">
            <v>Biogas</v>
          </cell>
          <cell r="D8764" t="str">
            <v>2030</v>
          </cell>
          <cell r="E8764">
            <v>4500</v>
          </cell>
        </row>
        <row r="8765">
          <cell r="A8765" t="str">
            <v>Norway</v>
          </cell>
          <cell r="B8765" t="str">
            <v>NO</v>
          </cell>
          <cell r="C8765" t="str">
            <v>Biogas</v>
          </cell>
          <cell r="D8765" t="str">
            <v>2031</v>
          </cell>
          <cell r="E8765">
            <v>4500</v>
          </cell>
        </row>
        <row r="8766">
          <cell r="A8766" t="str">
            <v>Norway</v>
          </cell>
          <cell r="B8766" t="str">
            <v>NO</v>
          </cell>
          <cell r="C8766" t="str">
            <v>Biogas</v>
          </cell>
          <cell r="D8766" t="str">
            <v>2032</v>
          </cell>
          <cell r="E8766">
            <v>4500</v>
          </cell>
        </row>
        <row r="8767">
          <cell r="A8767" t="str">
            <v>Norway</v>
          </cell>
          <cell r="B8767" t="str">
            <v>NO</v>
          </cell>
          <cell r="C8767" t="str">
            <v>Biogas</v>
          </cell>
          <cell r="D8767" t="str">
            <v>2033</v>
          </cell>
          <cell r="E8767">
            <v>4500</v>
          </cell>
        </row>
        <row r="8768">
          <cell r="A8768" t="str">
            <v>Norway</v>
          </cell>
          <cell r="B8768" t="str">
            <v>NO</v>
          </cell>
          <cell r="C8768" t="str">
            <v>Biogas</v>
          </cell>
          <cell r="D8768" t="str">
            <v>2034</v>
          </cell>
          <cell r="E8768">
            <v>4500</v>
          </cell>
        </row>
        <row r="8769">
          <cell r="A8769" t="str">
            <v>Norway</v>
          </cell>
          <cell r="B8769" t="str">
            <v>NO</v>
          </cell>
          <cell r="C8769" t="str">
            <v>Biogas</v>
          </cell>
          <cell r="D8769" t="str">
            <v>2035</v>
          </cell>
          <cell r="E8769">
            <v>4500</v>
          </cell>
        </row>
        <row r="8770">
          <cell r="A8770" t="str">
            <v>Norway</v>
          </cell>
          <cell r="B8770" t="str">
            <v>NO</v>
          </cell>
          <cell r="C8770" t="str">
            <v>Biogas</v>
          </cell>
          <cell r="D8770" t="str">
            <v>2036</v>
          </cell>
          <cell r="E8770">
            <v>4500</v>
          </cell>
        </row>
        <row r="8771">
          <cell r="A8771" t="str">
            <v>Norway</v>
          </cell>
          <cell r="B8771" t="str">
            <v>NO</v>
          </cell>
          <cell r="C8771" t="str">
            <v>Biogas</v>
          </cell>
          <cell r="D8771" t="str">
            <v>2037</v>
          </cell>
          <cell r="E8771">
            <v>4500</v>
          </cell>
        </row>
        <row r="8772">
          <cell r="A8772" t="str">
            <v>Norway</v>
          </cell>
          <cell r="B8772" t="str">
            <v>NO</v>
          </cell>
          <cell r="C8772" t="str">
            <v>Biogas</v>
          </cell>
          <cell r="D8772" t="str">
            <v>2038</v>
          </cell>
          <cell r="E8772">
            <v>4500</v>
          </cell>
        </row>
        <row r="8773">
          <cell r="A8773" t="str">
            <v>Norway</v>
          </cell>
          <cell r="B8773" t="str">
            <v>NO</v>
          </cell>
          <cell r="C8773" t="str">
            <v>Biogas</v>
          </cell>
          <cell r="D8773" t="str">
            <v>2039</v>
          </cell>
          <cell r="E8773">
            <v>4500</v>
          </cell>
        </row>
        <row r="8774">
          <cell r="A8774" t="str">
            <v>Norway</v>
          </cell>
          <cell r="B8774" t="str">
            <v>NO</v>
          </cell>
          <cell r="C8774" t="str">
            <v>Biogas</v>
          </cell>
          <cell r="D8774" t="str">
            <v>2040</v>
          </cell>
          <cell r="E8774">
            <v>4500</v>
          </cell>
        </row>
        <row r="8775">
          <cell r="A8775" t="str">
            <v>Norway</v>
          </cell>
          <cell r="B8775" t="str">
            <v>NO</v>
          </cell>
          <cell r="C8775" t="str">
            <v>Biogas</v>
          </cell>
          <cell r="D8775" t="str">
            <v>2041</v>
          </cell>
          <cell r="E8775">
            <v>4500</v>
          </cell>
        </row>
        <row r="8776">
          <cell r="A8776" t="str">
            <v>Norway</v>
          </cell>
          <cell r="B8776" t="str">
            <v>NO</v>
          </cell>
          <cell r="C8776" t="str">
            <v>Biogas</v>
          </cell>
          <cell r="D8776" t="str">
            <v>2042</v>
          </cell>
          <cell r="E8776">
            <v>4500</v>
          </cell>
        </row>
        <row r="8777">
          <cell r="A8777" t="str">
            <v>Norway</v>
          </cell>
          <cell r="B8777" t="str">
            <v>NO</v>
          </cell>
          <cell r="C8777" t="str">
            <v>Biogas</v>
          </cell>
          <cell r="D8777" t="str">
            <v>2043</v>
          </cell>
          <cell r="E8777">
            <v>4500</v>
          </cell>
        </row>
        <row r="8778">
          <cell r="A8778" t="str">
            <v>Norway</v>
          </cell>
          <cell r="B8778" t="str">
            <v>NO</v>
          </cell>
          <cell r="C8778" t="str">
            <v>Biogas</v>
          </cell>
          <cell r="D8778" t="str">
            <v>2044</v>
          </cell>
          <cell r="E8778">
            <v>4500</v>
          </cell>
        </row>
        <row r="8779">
          <cell r="A8779" t="str">
            <v>Norway</v>
          </cell>
          <cell r="B8779" t="str">
            <v>NO</v>
          </cell>
          <cell r="C8779" t="str">
            <v>Biogas</v>
          </cell>
          <cell r="D8779" t="str">
            <v>2045</v>
          </cell>
          <cell r="E8779">
            <v>4500</v>
          </cell>
        </row>
        <row r="8780">
          <cell r="A8780" t="str">
            <v>Norway</v>
          </cell>
          <cell r="B8780" t="str">
            <v>NO</v>
          </cell>
          <cell r="C8780" t="str">
            <v>Biogas</v>
          </cell>
          <cell r="D8780" t="str">
            <v>2046</v>
          </cell>
          <cell r="E8780">
            <v>4500</v>
          </cell>
        </row>
        <row r="8781">
          <cell r="A8781" t="str">
            <v>Norway</v>
          </cell>
          <cell r="B8781" t="str">
            <v>NO</v>
          </cell>
          <cell r="C8781" t="str">
            <v>Biogas</v>
          </cell>
          <cell r="D8781" t="str">
            <v>2047</v>
          </cell>
          <cell r="E8781">
            <v>4500</v>
          </cell>
        </row>
        <row r="8782">
          <cell r="A8782" t="str">
            <v>Norway</v>
          </cell>
          <cell r="B8782" t="str">
            <v>NO</v>
          </cell>
          <cell r="C8782" t="str">
            <v>Biogas</v>
          </cell>
          <cell r="D8782" t="str">
            <v>2048</v>
          </cell>
          <cell r="E8782">
            <v>4500</v>
          </cell>
        </row>
        <row r="8783">
          <cell r="A8783" t="str">
            <v>Norway</v>
          </cell>
          <cell r="B8783" t="str">
            <v>NO</v>
          </cell>
          <cell r="C8783" t="str">
            <v>Biogas</v>
          </cell>
          <cell r="D8783" t="str">
            <v>2049</v>
          </cell>
          <cell r="E8783">
            <v>4500</v>
          </cell>
        </row>
        <row r="8784">
          <cell r="A8784" t="str">
            <v>Norway</v>
          </cell>
          <cell r="B8784" t="str">
            <v>NO</v>
          </cell>
          <cell r="C8784" t="str">
            <v>Biogas</v>
          </cell>
          <cell r="D8784" t="str">
            <v>2050</v>
          </cell>
          <cell r="E8784">
            <v>4500</v>
          </cell>
        </row>
        <row r="8785">
          <cell r="A8785" t="str">
            <v>Denmark</v>
          </cell>
          <cell r="B8785" t="str">
            <v>DK</v>
          </cell>
          <cell r="C8785" t="str">
            <v>Biogas</v>
          </cell>
          <cell r="D8785" t="str">
            <v>2018</v>
          </cell>
          <cell r="E8785">
            <v>4500</v>
          </cell>
        </row>
        <row r="8786">
          <cell r="A8786" t="str">
            <v>Denmark</v>
          </cell>
          <cell r="B8786" t="str">
            <v>DK</v>
          </cell>
          <cell r="C8786" t="str">
            <v>Biogas</v>
          </cell>
          <cell r="D8786" t="str">
            <v>2019</v>
          </cell>
          <cell r="E8786">
            <v>4500</v>
          </cell>
        </row>
        <row r="8787">
          <cell r="A8787" t="str">
            <v>Denmark</v>
          </cell>
          <cell r="B8787" t="str">
            <v>DK</v>
          </cell>
          <cell r="C8787" t="str">
            <v>Biogas</v>
          </cell>
          <cell r="D8787" t="str">
            <v>2020</v>
          </cell>
          <cell r="E8787">
            <v>4500</v>
          </cell>
        </row>
        <row r="8788">
          <cell r="A8788" t="str">
            <v>Denmark</v>
          </cell>
          <cell r="B8788" t="str">
            <v>DK</v>
          </cell>
          <cell r="C8788" t="str">
            <v>Biogas</v>
          </cell>
          <cell r="D8788" t="str">
            <v>2021</v>
          </cell>
          <cell r="E8788">
            <v>4500</v>
          </cell>
        </row>
        <row r="8789">
          <cell r="A8789" t="str">
            <v>Denmark</v>
          </cell>
          <cell r="B8789" t="str">
            <v>DK</v>
          </cell>
          <cell r="C8789" t="str">
            <v>Biogas</v>
          </cell>
          <cell r="D8789" t="str">
            <v>2022</v>
          </cell>
          <cell r="E8789">
            <v>4500</v>
          </cell>
        </row>
        <row r="8790">
          <cell r="A8790" t="str">
            <v>Denmark</v>
          </cell>
          <cell r="B8790" t="str">
            <v>DK</v>
          </cell>
          <cell r="C8790" t="str">
            <v>Biogas</v>
          </cell>
          <cell r="D8790" t="str">
            <v>2023</v>
          </cell>
          <cell r="E8790">
            <v>4500</v>
          </cell>
        </row>
        <row r="8791">
          <cell r="A8791" t="str">
            <v>Denmark</v>
          </cell>
          <cell r="B8791" t="str">
            <v>DK</v>
          </cell>
          <cell r="C8791" t="str">
            <v>Biogas</v>
          </cell>
          <cell r="D8791" t="str">
            <v>2024</v>
          </cell>
          <cell r="E8791">
            <v>4500</v>
          </cell>
        </row>
        <row r="8792">
          <cell r="A8792" t="str">
            <v>Denmark</v>
          </cell>
          <cell r="B8792" t="str">
            <v>DK</v>
          </cell>
          <cell r="C8792" t="str">
            <v>Biogas</v>
          </cell>
          <cell r="D8792" t="str">
            <v>2025</v>
          </cell>
          <cell r="E8792">
            <v>4500</v>
          </cell>
        </row>
        <row r="8793">
          <cell r="A8793" t="str">
            <v>Denmark</v>
          </cell>
          <cell r="B8793" t="str">
            <v>DK</v>
          </cell>
          <cell r="C8793" t="str">
            <v>Biogas</v>
          </cell>
          <cell r="D8793" t="str">
            <v>2026</v>
          </cell>
          <cell r="E8793">
            <v>4500</v>
          </cell>
        </row>
        <row r="8794">
          <cell r="A8794" t="str">
            <v>Denmark</v>
          </cell>
          <cell r="B8794" t="str">
            <v>DK</v>
          </cell>
          <cell r="C8794" t="str">
            <v>Biogas</v>
          </cell>
          <cell r="D8794" t="str">
            <v>2027</v>
          </cell>
          <cell r="E8794">
            <v>4500</v>
          </cell>
        </row>
        <row r="8795">
          <cell r="A8795" t="str">
            <v>Denmark</v>
          </cell>
          <cell r="B8795" t="str">
            <v>DK</v>
          </cell>
          <cell r="C8795" t="str">
            <v>Biogas</v>
          </cell>
          <cell r="D8795" t="str">
            <v>2028</v>
          </cell>
          <cell r="E8795">
            <v>4500</v>
          </cell>
        </row>
        <row r="8796">
          <cell r="A8796" t="str">
            <v>Denmark</v>
          </cell>
          <cell r="B8796" t="str">
            <v>DK</v>
          </cell>
          <cell r="C8796" t="str">
            <v>Biogas</v>
          </cell>
          <cell r="D8796" t="str">
            <v>2029</v>
          </cell>
          <cell r="E8796">
            <v>4500</v>
          </cell>
        </row>
        <row r="8797">
          <cell r="A8797" t="str">
            <v>Denmark</v>
          </cell>
          <cell r="B8797" t="str">
            <v>DK</v>
          </cell>
          <cell r="C8797" t="str">
            <v>Biogas</v>
          </cell>
          <cell r="D8797" t="str">
            <v>2030</v>
          </cell>
          <cell r="E8797">
            <v>4500</v>
          </cell>
        </row>
        <row r="8798">
          <cell r="A8798" t="str">
            <v>Denmark</v>
          </cell>
          <cell r="B8798" t="str">
            <v>DK</v>
          </cell>
          <cell r="C8798" t="str">
            <v>Biogas</v>
          </cell>
          <cell r="D8798" t="str">
            <v>2031</v>
          </cell>
          <cell r="E8798">
            <v>4500</v>
          </cell>
        </row>
        <row r="8799">
          <cell r="A8799" t="str">
            <v>Denmark</v>
          </cell>
          <cell r="B8799" t="str">
            <v>DK</v>
          </cell>
          <cell r="C8799" t="str">
            <v>Biogas</v>
          </cell>
          <cell r="D8799" t="str">
            <v>2032</v>
          </cell>
          <cell r="E8799">
            <v>4500</v>
          </cell>
        </row>
        <row r="8800">
          <cell r="A8800" t="str">
            <v>Denmark</v>
          </cell>
          <cell r="B8800" t="str">
            <v>DK</v>
          </cell>
          <cell r="C8800" t="str">
            <v>Biogas</v>
          </cell>
          <cell r="D8800" t="str">
            <v>2033</v>
          </cell>
          <cell r="E8800">
            <v>4500</v>
          </cell>
        </row>
        <row r="8801">
          <cell r="A8801" t="str">
            <v>Denmark</v>
          </cell>
          <cell r="B8801" t="str">
            <v>DK</v>
          </cell>
          <cell r="C8801" t="str">
            <v>Biogas</v>
          </cell>
          <cell r="D8801" t="str">
            <v>2034</v>
          </cell>
          <cell r="E8801">
            <v>4500</v>
          </cell>
        </row>
        <row r="8802">
          <cell r="A8802" t="str">
            <v>Denmark</v>
          </cell>
          <cell r="B8802" t="str">
            <v>DK</v>
          </cell>
          <cell r="C8802" t="str">
            <v>Biogas</v>
          </cell>
          <cell r="D8802" t="str">
            <v>2035</v>
          </cell>
          <cell r="E8802">
            <v>4500</v>
          </cell>
        </row>
        <row r="8803">
          <cell r="A8803" t="str">
            <v>Denmark</v>
          </cell>
          <cell r="B8803" t="str">
            <v>DK</v>
          </cell>
          <cell r="C8803" t="str">
            <v>Biogas</v>
          </cell>
          <cell r="D8803" t="str">
            <v>2036</v>
          </cell>
          <cell r="E8803">
            <v>4500</v>
          </cell>
        </row>
        <row r="8804">
          <cell r="A8804" t="str">
            <v>Denmark</v>
          </cell>
          <cell r="B8804" t="str">
            <v>DK</v>
          </cell>
          <cell r="C8804" t="str">
            <v>Biogas</v>
          </cell>
          <cell r="D8804" t="str">
            <v>2037</v>
          </cell>
          <cell r="E8804">
            <v>4500</v>
          </cell>
        </row>
        <row r="8805">
          <cell r="A8805" t="str">
            <v>Denmark</v>
          </cell>
          <cell r="B8805" t="str">
            <v>DK</v>
          </cell>
          <cell r="C8805" t="str">
            <v>Biogas</v>
          </cell>
          <cell r="D8805" t="str">
            <v>2038</v>
          </cell>
          <cell r="E8805">
            <v>4500</v>
          </cell>
        </row>
        <row r="8806">
          <cell r="A8806" t="str">
            <v>Denmark</v>
          </cell>
          <cell r="B8806" t="str">
            <v>DK</v>
          </cell>
          <cell r="C8806" t="str">
            <v>Biogas</v>
          </cell>
          <cell r="D8806" t="str">
            <v>2039</v>
          </cell>
          <cell r="E8806">
            <v>4500</v>
          </cell>
        </row>
        <row r="8807">
          <cell r="A8807" t="str">
            <v>Denmark</v>
          </cell>
          <cell r="B8807" t="str">
            <v>DK</v>
          </cell>
          <cell r="C8807" t="str">
            <v>Biogas</v>
          </cell>
          <cell r="D8807" t="str">
            <v>2040</v>
          </cell>
          <cell r="E8807">
            <v>4500</v>
          </cell>
        </row>
        <row r="8808">
          <cell r="A8808" t="str">
            <v>Denmark</v>
          </cell>
          <cell r="B8808" t="str">
            <v>DK</v>
          </cell>
          <cell r="C8808" t="str">
            <v>Biogas</v>
          </cell>
          <cell r="D8808" t="str">
            <v>2041</v>
          </cell>
          <cell r="E8808">
            <v>4500</v>
          </cell>
        </row>
        <row r="8809">
          <cell r="A8809" t="str">
            <v>Denmark</v>
          </cell>
          <cell r="B8809" t="str">
            <v>DK</v>
          </cell>
          <cell r="C8809" t="str">
            <v>Biogas</v>
          </cell>
          <cell r="D8809" t="str">
            <v>2042</v>
          </cell>
          <cell r="E8809">
            <v>4500</v>
          </cell>
        </row>
        <row r="8810">
          <cell r="A8810" t="str">
            <v>Denmark</v>
          </cell>
          <cell r="B8810" t="str">
            <v>DK</v>
          </cell>
          <cell r="C8810" t="str">
            <v>Biogas</v>
          </cell>
          <cell r="D8810" t="str">
            <v>2043</v>
          </cell>
          <cell r="E8810">
            <v>4500</v>
          </cell>
        </row>
        <row r="8811">
          <cell r="A8811" t="str">
            <v>Denmark</v>
          </cell>
          <cell r="B8811" t="str">
            <v>DK</v>
          </cell>
          <cell r="C8811" t="str">
            <v>Biogas</v>
          </cell>
          <cell r="D8811" t="str">
            <v>2044</v>
          </cell>
          <cell r="E8811">
            <v>4500</v>
          </cell>
        </row>
        <row r="8812">
          <cell r="A8812" t="str">
            <v>Denmark</v>
          </cell>
          <cell r="B8812" t="str">
            <v>DK</v>
          </cell>
          <cell r="C8812" t="str">
            <v>Biogas</v>
          </cell>
          <cell r="D8812" t="str">
            <v>2045</v>
          </cell>
          <cell r="E8812">
            <v>4500</v>
          </cell>
        </row>
        <row r="8813">
          <cell r="A8813" t="str">
            <v>Denmark</v>
          </cell>
          <cell r="B8813" t="str">
            <v>DK</v>
          </cell>
          <cell r="C8813" t="str">
            <v>Biogas</v>
          </cell>
          <cell r="D8813" t="str">
            <v>2046</v>
          </cell>
          <cell r="E8813">
            <v>4500</v>
          </cell>
        </row>
        <row r="8814">
          <cell r="A8814" t="str">
            <v>Denmark</v>
          </cell>
          <cell r="B8814" t="str">
            <v>DK</v>
          </cell>
          <cell r="C8814" t="str">
            <v>Biogas</v>
          </cell>
          <cell r="D8814" t="str">
            <v>2047</v>
          </cell>
          <cell r="E8814">
            <v>4500</v>
          </cell>
        </row>
        <row r="8815">
          <cell r="A8815" t="str">
            <v>Denmark</v>
          </cell>
          <cell r="B8815" t="str">
            <v>DK</v>
          </cell>
          <cell r="C8815" t="str">
            <v>Biogas</v>
          </cell>
          <cell r="D8815" t="str">
            <v>2048</v>
          </cell>
          <cell r="E8815">
            <v>4500</v>
          </cell>
        </row>
        <row r="8816">
          <cell r="A8816" t="str">
            <v>Denmark</v>
          </cell>
          <cell r="B8816" t="str">
            <v>DK</v>
          </cell>
          <cell r="C8816" t="str">
            <v>Biogas</v>
          </cell>
          <cell r="D8816" t="str">
            <v>2049</v>
          </cell>
          <cell r="E8816">
            <v>4500</v>
          </cell>
        </row>
        <row r="8817">
          <cell r="A8817" t="str">
            <v>Denmark</v>
          </cell>
          <cell r="B8817" t="str">
            <v>DK</v>
          </cell>
          <cell r="C8817" t="str">
            <v>Biogas</v>
          </cell>
          <cell r="D8817" t="str">
            <v>2050</v>
          </cell>
          <cell r="E8817">
            <v>4500</v>
          </cell>
        </row>
        <row r="8818">
          <cell r="A8818" t="str">
            <v>Cyprus</v>
          </cell>
          <cell r="B8818" t="str">
            <v>CY</v>
          </cell>
          <cell r="C8818" t="str">
            <v>Biogas</v>
          </cell>
          <cell r="D8818" t="str">
            <v>2018</v>
          </cell>
          <cell r="E8818">
            <v>4500</v>
          </cell>
        </row>
        <row r="8819">
          <cell r="A8819" t="str">
            <v>Cyprus</v>
          </cell>
          <cell r="B8819" t="str">
            <v>CY</v>
          </cell>
          <cell r="C8819" t="str">
            <v>Biogas</v>
          </cell>
          <cell r="D8819" t="str">
            <v>2019</v>
          </cell>
          <cell r="E8819">
            <v>4500</v>
          </cell>
        </row>
        <row r="8820">
          <cell r="A8820" t="str">
            <v>Cyprus</v>
          </cell>
          <cell r="B8820" t="str">
            <v>CY</v>
          </cell>
          <cell r="C8820" t="str">
            <v>Biogas</v>
          </cell>
          <cell r="D8820" t="str">
            <v>2020</v>
          </cell>
          <cell r="E8820">
            <v>4500</v>
          </cell>
        </row>
        <row r="8821">
          <cell r="A8821" t="str">
            <v>Cyprus</v>
          </cell>
          <cell r="B8821" t="str">
            <v>CY</v>
          </cell>
          <cell r="C8821" t="str">
            <v>Biogas</v>
          </cell>
          <cell r="D8821" t="str">
            <v>2021</v>
          </cell>
          <cell r="E8821">
            <v>4500</v>
          </cell>
        </row>
        <row r="8822">
          <cell r="A8822" t="str">
            <v>Cyprus</v>
          </cell>
          <cell r="B8822" t="str">
            <v>CY</v>
          </cell>
          <cell r="C8822" t="str">
            <v>Biogas</v>
          </cell>
          <cell r="D8822" t="str">
            <v>2022</v>
          </cell>
          <cell r="E8822">
            <v>4500</v>
          </cell>
        </row>
        <row r="8823">
          <cell r="A8823" t="str">
            <v>Cyprus</v>
          </cell>
          <cell r="B8823" t="str">
            <v>CY</v>
          </cell>
          <cell r="C8823" t="str">
            <v>Biogas</v>
          </cell>
          <cell r="D8823" t="str">
            <v>2023</v>
          </cell>
          <cell r="E8823">
            <v>4500</v>
          </cell>
        </row>
        <row r="8824">
          <cell r="A8824" t="str">
            <v>Cyprus</v>
          </cell>
          <cell r="B8824" t="str">
            <v>CY</v>
          </cell>
          <cell r="C8824" t="str">
            <v>Biogas</v>
          </cell>
          <cell r="D8824" t="str">
            <v>2024</v>
          </cell>
          <cell r="E8824">
            <v>4500</v>
          </cell>
        </row>
        <row r="8825">
          <cell r="A8825" t="str">
            <v>Cyprus</v>
          </cell>
          <cell r="B8825" t="str">
            <v>CY</v>
          </cell>
          <cell r="C8825" t="str">
            <v>Biogas</v>
          </cell>
          <cell r="D8825" t="str">
            <v>2025</v>
          </cell>
          <cell r="E8825">
            <v>4500</v>
          </cell>
        </row>
        <row r="8826">
          <cell r="A8826" t="str">
            <v>Cyprus</v>
          </cell>
          <cell r="B8826" t="str">
            <v>CY</v>
          </cell>
          <cell r="C8826" t="str">
            <v>Biogas</v>
          </cell>
          <cell r="D8826" t="str">
            <v>2026</v>
          </cell>
          <cell r="E8826">
            <v>4500</v>
          </cell>
        </row>
        <row r="8827">
          <cell r="A8827" t="str">
            <v>Cyprus</v>
          </cell>
          <cell r="B8827" t="str">
            <v>CY</v>
          </cell>
          <cell r="C8827" t="str">
            <v>Biogas</v>
          </cell>
          <cell r="D8827" t="str">
            <v>2027</v>
          </cell>
          <cell r="E8827">
            <v>4500</v>
          </cell>
        </row>
        <row r="8828">
          <cell r="A8828" t="str">
            <v>Cyprus</v>
          </cell>
          <cell r="B8828" t="str">
            <v>CY</v>
          </cell>
          <cell r="C8828" t="str">
            <v>Biogas</v>
          </cell>
          <cell r="D8828" t="str">
            <v>2028</v>
          </cell>
          <cell r="E8828">
            <v>4500</v>
          </cell>
        </row>
        <row r="8829">
          <cell r="A8829" t="str">
            <v>Cyprus</v>
          </cell>
          <cell r="B8829" t="str">
            <v>CY</v>
          </cell>
          <cell r="C8829" t="str">
            <v>Biogas</v>
          </cell>
          <cell r="D8829" t="str">
            <v>2029</v>
          </cell>
          <cell r="E8829">
            <v>4500</v>
          </cell>
        </row>
        <row r="8830">
          <cell r="A8830" t="str">
            <v>Cyprus</v>
          </cell>
          <cell r="B8830" t="str">
            <v>CY</v>
          </cell>
          <cell r="C8830" t="str">
            <v>Biogas</v>
          </cell>
          <cell r="D8830" t="str">
            <v>2030</v>
          </cell>
          <cell r="E8830">
            <v>4500</v>
          </cell>
        </row>
        <row r="8831">
          <cell r="A8831" t="str">
            <v>Cyprus</v>
          </cell>
          <cell r="B8831" t="str">
            <v>CY</v>
          </cell>
          <cell r="C8831" t="str">
            <v>Biogas</v>
          </cell>
          <cell r="D8831" t="str">
            <v>2031</v>
          </cell>
          <cell r="E8831">
            <v>4500</v>
          </cell>
        </row>
        <row r="8832">
          <cell r="A8832" t="str">
            <v>Cyprus</v>
          </cell>
          <cell r="B8832" t="str">
            <v>CY</v>
          </cell>
          <cell r="C8832" t="str">
            <v>Biogas</v>
          </cell>
          <cell r="D8832" t="str">
            <v>2032</v>
          </cell>
          <cell r="E8832">
            <v>4500</v>
          </cell>
        </row>
        <row r="8833">
          <cell r="A8833" t="str">
            <v>Cyprus</v>
          </cell>
          <cell r="B8833" t="str">
            <v>CY</v>
          </cell>
          <cell r="C8833" t="str">
            <v>Biogas</v>
          </cell>
          <cell r="D8833" t="str">
            <v>2033</v>
          </cell>
          <cell r="E8833">
            <v>4500</v>
          </cell>
        </row>
        <row r="8834">
          <cell r="A8834" t="str">
            <v>Cyprus</v>
          </cell>
          <cell r="B8834" t="str">
            <v>CY</v>
          </cell>
          <cell r="C8834" t="str">
            <v>Biogas</v>
          </cell>
          <cell r="D8834" t="str">
            <v>2034</v>
          </cell>
          <cell r="E8834">
            <v>4500</v>
          </cell>
        </row>
        <row r="8835">
          <cell r="A8835" t="str">
            <v>Cyprus</v>
          </cell>
          <cell r="B8835" t="str">
            <v>CY</v>
          </cell>
          <cell r="C8835" t="str">
            <v>Biogas</v>
          </cell>
          <cell r="D8835" t="str">
            <v>2035</v>
          </cell>
          <cell r="E8835">
            <v>4500</v>
          </cell>
        </row>
        <row r="8836">
          <cell r="A8836" t="str">
            <v>Cyprus</v>
          </cell>
          <cell r="B8836" t="str">
            <v>CY</v>
          </cell>
          <cell r="C8836" t="str">
            <v>Biogas</v>
          </cell>
          <cell r="D8836" t="str">
            <v>2036</v>
          </cell>
          <cell r="E8836">
            <v>4500</v>
          </cell>
        </row>
        <row r="8837">
          <cell r="A8837" t="str">
            <v>Cyprus</v>
          </cell>
          <cell r="B8837" t="str">
            <v>CY</v>
          </cell>
          <cell r="C8837" t="str">
            <v>Biogas</v>
          </cell>
          <cell r="D8837" t="str">
            <v>2037</v>
          </cell>
          <cell r="E8837">
            <v>4500</v>
          </cell>
        </row>
        <row r="8838">
          <cell r="A8838" t="str">
            <v>Cyprus</v>
          </cell>
          <cell r="B8838" t="str">
            <v>CY</v>
          </cell>
          <cell r="C8838" t="str">
            <v>Biogas</v>
          </cell>
          <cell r="D8838" t="str">
            <v>2038</v>
          </cell>
          <cell r="E8838">
            <v>4500</v>
          </cell>
        </row>
        <row r="8839">
          <cell r="A8839" t="str">
            <v>Cyprus</v>
          </cell>
          <cell r="B8839" t="str">
            <v>CY</v>
          </cell>
          <cell r="C8839" t="str">
            <v>Biogas</v>
          </cell>
          <cell r="D8839" t="str">
            <v>2039</v>
          </cell>
          <cell r="E8839">
            <v>4500</v>
          </cell>
        </row>
        <row r="8840">
          <cell r="A8840" t="str">
            <v>Cyprus</v>
          </cell>
          <cell r="B8840" t="str">
            <v>CY</v>
          </cell>
          <cell r="C8840" t="str">
            <v>Biogas</v>
          </cell>
          <cell r="D8840" t="str">
            <v>2040</v>
          </cell>
          <cell r="E8840">
            <v>4500</v>
          </cell>
        </row>
        <row r="8841">
          <cell r="A8841" t="str">
            <v>Cyprus</v>
          </cell>
          <cell r="B8841" t="str">
            <v>CY</v>
          </cell>
          <cell r="C8841" t="str">
            <v>Biogas</v>
          </cell>
          <cell r="D8841" t="str">
            <v>2041</v>
          </cell>
          <cell r="E8841">
            <v>4500</v>
          </cell>
        </row>
        <row r="8842">
          <cell r="A8842" t="str">
            <v>Cyprus</v>
          </cell>
          <cell r="B8842" t="str">
            <v>CY</v>
          </cell>
          <cell r="C8842" t="str">
            <v>Biogas</v>
          </cell>
          <cell r="D8842" t="str">
            <v>2042</v>
          </cell>
          <cell r="E8842">
            <v>4500</v>
          </cell>
        </row>
        <row r="8843">
          <cell r="A8843" t="str">
            <v>Cyprus</v>
          </cell>
          <cell r="B8843" t="str">
            <v>CY</v>
          </cell>
          <cell r="C8843" t="str">
            <v>Biogas</v>
          </cell>
          <cell r="D8843" t="str">
            <v>2043</v>
          </cell>
          <cell r="E8843">
            <v>4500</v>
          </cell>
        </row>
        <row r="8844">
          <cell r="A8844" t="str">
            <v>Cyprus</v>
          </cell>
          <cell r="B8844" t="str">
            <v>CY</v>
          </cell>
          <cell r="C8844" t="str">
            <v>Biogas</v>
          </cell>
          <cell r="D8844" t="str">
            <v>2044</v>
          </cell>
          <cell r="E8844">
            <v>4500</v>
          </cell>
        </row>
        <row r="8845">
          <cell r="A8845" t="str">
            <v>Cyprus</v>
          </cell>
          <cell r="B8845" t="str">
            <v>CY</v>
          </cell>
          <cell r="C8845" t="str">
            <v>Biogas</v>
          </cell>
          <cell r="D8845" t="str">
            <v>2045</v>
          </cell>
          <cell r="E8845">
            <v>4500</v>
          </cell>
        </row>
        <row r="8846">
          <cell r="A8846" t="str">
            <v>Cyprus</v>
          </cell>
          <cell r="B8846" t="str">
            <v>CY</v>
          </cell>
          <cell r="C8846" t="str">
            <v>Biogas</v>
          </cell>
          <cell r="D8846" t="str">
            <v>2046</v>
          </cell>
          <cell r="E8846">
            <v>4500</v>
          </cell>
        </row>
        <row r="8847">
          <cell r="A8847" t="str">
            <v>Cyprus</v>
          </cell>
          <cell r="B8847" t="str">
            <v>CY</v>
          </cell>
          <cell r="C8847" t="str">
            <v>Biogas</v>
          </cell>
          <cell r="D8847" t="str">
            <v>2047</v>
          </cell>
          <cell r="E8847">
            <v>4500</v>
          </cell>
        </row>
        <row r="8848">
          <cell r="A8848" t="str">
            <v>Cyprus</v>
          </cell>
          <cell r="B8848" t="str">
            <v>CY</v>
          </cell>
          <cell r="C8848" t="str">
            <v>Biogas</v>
          </cell>
          <cell r="D8848" t="str">
            <v>2048</v>
          </cell>
          <cell r="E8848">
            <v>4500</v>
          </cell>
        </row>
        <row r="8849">
          <cell r="A8849" t="str">
            <v>Cyprus</v>
          </cell>
          <cell r="B8849" t="str">
            <v>CY</v>
          </cell>
          <cell r="C8849" t="str">
            <v>Biogas</v>
          </cell>
          <cell r="D8849" t="str">
            <v>2049</v>
          </cell>
          <cell r="E8849">
            <v>4500</v>
          </cell>
        </row>
        <row r="8850">
          <cell r="A8850" t="str">
            <v>Cyprus</v>
          </cell>
          <cell r="B8850" t="str">
            <v>CY</v>
          </cell>
          <cell r="C8850" t="str">
            <v>Biogas</v>
          </cell>
          <cell r="D8850" t="str">
            <v>2050</v>
          </cell>
          <cell r="E8850">
            <v>4500</v>
          </cell>
        </row>
        <row r="8851">
          <cell r="A8851" t="str">
            <v>Malta</v>
          </cell>
          <cell r="B8851" t="str">
            <v>MT</v>
          </cell>
          <cell r="C8851" t="str">
            <v>Biogas</v>
          </cell>
          <cell r="D8851" t="str">
            <v>2018</v>
          </cell>
          <cell r="E8851">
            <v>4500</v>
          </cell>
        </row>
        <row r="8852">
          <cell r="A8852" t="str">
            <v>Malta</v>
          </cell>
          <cell r="B8852" t="str">
            <v>MT</v>
          </cell>
          <cell r="C8852" t="str">
            <v>Biogas</v>
          </cell>
          <cell r="D8852" t="str">
            <v>2019</v>
          </cell>
          <cell r="E8852">
            <v>4500</v>
          </cell>
        </row>
        <row r="8853">
          <cell r="A8853" t="str">
            <v>Malta</v>
          </cell>
          <cell r="B8853" t="str">
            <v>MT</v>
          </cell>
          <cell r="C8853" t="str">
            <v>Biogas</v>
          </cell>
          <cell r="D8853" t="str">
            <v>2020</v>
          </cell>
          <cell r="E8853">
            <v>4500</v>
          </cell>
        </row>
        <row r="8854">
          <cell r="A8854" t="str">
            <v>Malta</v>
          </cell>
          <cell r="B8854" t="str">
            <v>MT</v>
          </cell>
          <cell r="C8854" t="str">
            <v>Biogas</v>
          </cell>
          <cell r="D8854" t="str">
            <v>2021</v>
          </cell>
          <cell r="E8854">
            <v>4500</v>
          </cell>
        </row>
        <row r="8855">
          <cell r="A8855" t="str">
            <v>Malta</v>
          </cell>
          <cell r="B8855" t="str">
            <v>MT</v>
          </cell>
          <cell r="C8855" t="str">
            <v>Biogas</v>
          </cell>
          <cell r="D8855" t="str">
            <v>2022</v>
          </cell>
          <cell r="E8855">
            <v>4500</v>
          </cell>
        </row>
        <row r="8856">
          <cell r="A8856" t="str">
            <v>Malta</v>
          </cell>
          <cell r="B8856" t="str">
            <v>MT</v>
          </cell>
          <cell r="C8856" t="str">
            <v>Biogas</v>
          </cell>
          <cell r="D8856" t="str">
            <v>2023</v>
          </cell>
          <cell r="E8856">
            <v>4500</v>
          </cell>
        </row>
        <row r="8857">
          <cell r="A8857" t="str">
            <v>Malta</v>
          </cell>
          <cell r="B8857" t="str">
            <v>MT</v>
          </cell>
          <cell r="C8857" t="str">
            <v>Biogas</v>
          </cell>
          <cell r="D8857" t="str">
            <v>2024</v>
          </cell>
          <cell r="E8857">
            <v>4500</v>
          </cell>
        </row>
        <row r="8858">
          <cell r="A8858" t="str">
            <v>Malta</v>
          </cell>
          <cell r="B8858" t="str">
            <v>MT</v>
          </cell>
          <cell r="C8858" t="str">
            <v>Biogas</v>
          </cell>
          <cell r="D8858" t="str">
            <v>2025</v>
          </cell>
          <cell r="E8858">
            <v>4500</v>
          </cell>
        </row>
        <row r="8859">
          <cell r="A8859" t="str">
            <v>Malta</v>
          </cell>
          <cell r="B8859" t="str">
            <v>MT</v>
          </cell>
          <cell r="C8859" t="str">
            <v>Biogas</v>
          </cell>
          <cell r="D8859" t="str">
            <v>2026</v>
          </cell>
          <cell r="E8859">
            <v>4500</v>
          </cell>
        </row>
        <row r="8860">
          <cell r="A8860" t="str">
            <v>Malta</v>
          </cell>
          <cell r="B8860" t="str">
            <v>MT</v>
          </cell>
          <cell r="C8860" t="str">
            <v>Biogas</v>
          </cell>
          <cell r="D8860" t="str">
            <v>2027</v>
          </cell>
          <cell r="E8860">
            <v>4500</v>
          </cell>
        </row>
        <row r="8861">
          <cell r="A8861" t="str">
            <v>Malta</v>
          </cell>
          <cell r="B8861" t="str">
            <v>MT</v>
          </cell>
          <cell r="C8861" t="str">
            <v>Biogas</v>
          </cell>
          <cell r="D8861" t="str">
            <v>2028</v>
          </cell>
          <cell r="E8861">
            <v>4500</v>
          </cell>
        </row>
        <row r="8862">
          <cell r="A8862" t="str">
            <v>Malta</v>
          </cell>
          <cell r="B8862" t="str">
            <v>MT</v>
          </cell>
          <cell r="C8862" t="str">
            <v>Biogas</v>
          </cell>
          <cell r="D8862" t="str">
            <v>2029</v>
          </cell>
          <cell r="E8862">
            <v>4500</v>
          </cell>
        </row>
        <row r="8863">
          <cell r="A8863" t="str">
            <v>Malta</v>
          </cell>
          <cell r="B8863" t="str">
            <v>MT</v>
          </cell>
          <cell r="C8863" t="str">
            <v>Biogas</v>
          </cell>
          <cell r="D8863" t="str">
            <v>2030</v>
          </cell>
          <cell r="E8863">
            <v>4500</v>
          </cell>
        </row>
        <row r="8864">
          <cell r="A8864" t="str">
            <v>Malta</v>
          </cell>
          <cell r="B8864" t="str">
            <v>MT</v>
          </cell>
          <cell r="C8864" t="str">
            <v>Biogas</v>
          </cell>
          <cell r="D8864" t="str">
            <v>2031</v>
          </cell>
          <cell r="E8864">
            <v>4500</v>
          </cell>
        </row>
        <row r="8865">
          <cell r="A8865" t="str">
            <v>Malta</v>
          </cell>
          <cell r="B8865" t="str">
            <v>MT</v>
          </cell>
          <cell r="C8865" t="str">
            <v>Biogas</v>
          </cell>
          <cell r="D8865" t="str">
            <v>2032</v>
          </cell>
          <cell r="E8865">
            <v>4500</v>
          </cell>
        </row>
        <row r="8866">
          <cell r="A8866" t="str">
            <v>Malta</v>
          </cell>
          <cell r="B8866" t="str">
            <v>MT</v>
          </cell>
          <cell r="C8866" t="str">
            <v>Biogas</v>
          </cell>
          <cell r="D8866" t="str">
            <v>2033</v>
          </cell>
          <cell r="E8866">
            <v>4500</v>
          </cell>
        </row>
        <row r="8867">
          <cell r="A8867" t="str">
            <v>Malta</v>
          </cell>
          <cell r="B8867" t="str">
            <v>MT</v>
          </cell>
          <cell r="C8867" t="str">
            <v>Biogas</v>
          </cell>
          <cell r="D8867" t="str">
            <v>2034</v>
          </cell>
          <cell r="E8867">
            <v>4500</v>
          </cell>
        </row>
        <row r="8868">
          <cell r="A8868" t="str">
            <v>Malta</v>
          </cell>
          <cell r="B8868" t="str">
            <v>MT</v>
          </cell>
          <cell r="C8868" t="str">
            <v>Biogas</v>
          </cell>
          <cell r="D8868" t="str">
            <v>2035</v>
          </cell>
          <cell r="E8868">
            <v>4500</v>
          </cell>
        </row>
        <row r="8869">
          <cell r="A8869" t="str">
            <v>Malta</v>
          </cell>
          <cell r="B8869" t="str">
            <v>MT</v>
          </cell>
          <cell r="C8869" t="str">
            <v>Biogas</v>
          </cell>
          <cell r="D8869" t="str">
            <v>2036</v>
          </cell>
          <cell r="E8869">
            <v>4500</v>
          </cell>
        </row>
        <row r="8870">
          <cell r="A8870" t="str">
            <v>Malta</v>
          </cell>
          <cell r="B8870" t="str">
            <v>MT</v>
          </cell>
          <cell r="C8870" t="str">
            <v>Biogas</v>
          </cell>
          <cell r="D8870" t="str">
            <v>2037</v>
          </cell>
          <cell r="E8870">
            <v>4500</v>
          </cell>
        </row>
        <row r="8871">
          <cell r="A8871" t="str">
            <v>Malta</v>
          </cell>
          <cell r="B8871" t="str">
            <v>MT</v>
          </cell>
          <cell r="C8871" t="str">
            <v>Biogas</v>
          </cell>
          <cell r="D8871" t="str">
            <v>2038</v>
          </cell>
          <cell r="E8871">
            <v>4500</v>
          </cell>
        </row>
        <row r="8872">
          <cell r="A8872" t="str">
            <v>Malta</v>
          </cell>
          <cell r="B8872" t="str">
            <v>MT</v>
          </cell>
          <cell r="C8872" t="str">
            <v>Biogas</v>
          </cell>
          <cell r="D8872" t="str">
            <v>2039</v>
          </cell>
          <cell r="E8872">
            <v>4500</v>
          </cell>
        </row>
        <row r="8873">
          <cell r="A8873" t="str">
            <v>Malta</v>
          </cell>
          <cell r="B8873" t="str">
            <v>MT</v>
          </cell>
          <cell r="C8873" t="str">
            <v>Biogas</v>
          </cell>
          <cell r="D8873" t="str">
            <v>2040</v>
          </cell>
          <cell r="E8873">
            <v>4500</v>
          </cell>
        </row>
        <row r="8874">
          <cell r="A8874" t="str">
            <v>Malta</v>
          </cell>
          <cell r="B8874" t="str">
            <v>MT</v>
          </cell>
          <cell r="C8874" t="str">
            <v>Biogas</v>
          </cell>
          <cell r="D8874" t="str">
            <v>2041</v>
          </cell>
          <cell r="E8874">
            <v>4500</v>
          </cell>
        </row>
        <row r="8875">
          <cell r="A8875" t="str">
            <v>Malta</v>
          </cell>
          <cell r="B8875" t="str">
            <v>MT</v>
          </cell>
          <cell r="C8875" t="str">
            <v>Biogas</v>
          </cell>
          <cell r="D8875" t="str">
            <v>2042</v>
          </cell>
          <cell r="E8875">
            <v>4500</v>
          </cell>
        </row>
        <row r="8876">
          <cell r="A8876" t="str">
            <v>Malta</v>
          </cell>
          <cell r="B8876" t="str">
            <v>MT</v>
          </cell>
          <cell r="C8876" t="str">
            <v>Biogas</v>
          </cell>
          <cell r="D8876" t="str">
            <v>2043</v>
          </cell>
          <cell r="E8876">
            <v>4500</v>
          </cell>
        </row>
        <row r="8877">
          <cell r="A8877" t="str">
            <v>Malta</v>
          </cell>
          <cell r="B8877" t="str">
            <v>MT</v>
          </cell>
          <cell r="C8877" t="str">
            <v>Biogas</v>
          </cell>
          <cell r="D8877" t="str">
            <v>2044</v>
          </cell>
          <cell r="E8877">
            <v>4500</v>
          </cell>
        </row>
        <row r="8878">
          <cell r="A8878" t="str">
            <v>Malta</v>
          </cell>
          <cell r="B8878" t="str">
            <v>MT</v>
          </cell>
          <cell r="C8878" t="str">
            <v>Biogas</v>
          </cell>
          <cell r="D8878" t="str">
            <v>2045</v>
          </cell>
          <cell r="E8878">
            <v>4500</v>
          </cell>
        </row>
        <row r="8879">
          <cell r="A8879" t="str">
            <v>Malta</v>
          </cell>
          <cell r="B8879" t="str">
            <v>MT</v>
          </cell>
          <cell r="C8879" t="str">
            <v>Biogas</v>
          </cell>
          <cell r="D8879" t="str">
            <v>2046</v>
          </cell>
          <cell r="E8879">
            <v>4500</v>
          </cell>
        </row>
        <row r="8880">
          <cell r="A8880" t="str">
            <v>Malta</v>
          </cell>
          <cell r="B8880" t="str">
            <v>MT</v>
          </cell>
          <cell r="C8880" t="str">
            <v>Biogas</v>
          </cell>
          <cell r="D8880" t="str">
            <v>2047</v>
          </cell>
          <cell r="E8880">
            <v>4500</v>
          </cell>
        </row>
        <row r="8881">
          <cell r="A8881" t="str">
            <v>Malta</v>
          </cell>
          <cell r="B8881" t="str">
            <v>MT</v>
          </cell>
          <cell r="C8881" t="str">
            <v>Biogas</v>
          </cell>
          <cell r="D8881" t="str">
            <v>2048</v>
          </cell>
          <cell r="E8881">
            <v>4500</v>
          </cell>
        </row>
        <row r="8882">
          <cell r="A8882" t="str">
            <v>Malta</v>
          </cell>
          <cell r="B8882" t="str">
            <v>MT</v>
          </cell>
          <cell r="C8882" t="str">
            <v>Biogas</v>
          </cell>
          <cell r="D8882" t="str">
            <v>2049</v>
          </cell>
          <cell r="E8882">
            <v>4500</v>
          </cell>
        </row>
        <row r="8883">
          <cell r="A8883" t="str">
            <v>Malta</v>
          </cell>
          <cell r="B8883" t="str">
            <v>MT</v>
          </cell>
          <cell r="C8883" t="str">
            <v>Biogas</v>
          </cell>
          <cell r="D8883" t="str">
            <v>2050</v>
          </cell>
          <cell r="E8883">
            <v>4500</v>
          </cell>
        </row>
        <row r="8884">
          <cell r="A8884" t="str">
            <v>Albania</v>
          </cell>
          <cell r="B8884" t="str">
            <v>AL</v>
          </cell>
          <cell r="C8884" t="str">
            <v>Bioenergy</v>
          </cell>
          <cell r="D8884" t="str">
            <v>2018</v>
          </cell>
          <cell r="E8884">
            <v>4500</v>
          </cell>
        </row>
        <row r="8885">
          <cell r="A8885" t="str">
            <v>Albania</v>
          </cell>
          <cell r="B8885" t="str">
            <v>AL</v>
          </cell>
          <cell r="C8885" t="str">
            <v>Bioenergy</v>
          </cell>
          <cell r="D8885" t="str">
            <v>2019</v>
          </cell>
          <cell r="E8885">
            <v>4500</v>
          </cell>
        </row>
        <row r="8886">
          <cell r="A8886" t="str">
            <v>Albania</v>
          </cell>
          <cell r="B8886" t="str">
            <v>AL</v>
          </cell>
          <cell r="C8886" t="str">
            <v>Bioenergy</v>
          </cell>
          <cell r="D8886" t="str">
            <v>2020</v>
          </cell>
          <cell r="E8886">
            <v>4500</v>
          </cell>
        </row>
        <row r="8887">
          <cell r="A8887" t="str">
            <v>Albania</v>
          </cell>
          <cell r="B8887" t="str">
            <v>AL</v>
          </cell>
          <cell r="C8887" t="str">
            <v>Bioenergy</v>
          </cell>
          <cell r="D8887" t="str">
            <v>2021</v>
          </cell>
          <cell r="E8887">
            <v>4500</v>
          </cell>
        </row>
        <row r="8888">
          <cell r="A8888" t="str">
            <v>Albania</v>
          </cell>
          <cell r="B8888" t="str">
            <v>AL</v>
          </cell>
          <cell r="C8888" t="str">
            <v>Bioenergy</v>
          </cell>
          <cell r="D8888" t="str">
            <v>2022</v>
          </cell>
          <cell r="E8888">
            <v>4500</v>
          </cell>
        </row>
        <row r="8889">
          <cell r="A8889" t="str">
            <v>Albania</v>
          </cell>
          <cell r="B8889" t="str">
            <v>AL</v>
          </cell>
          <cell r="C8889" t="str">
            <v>Bioenergy</v>
          </cell>
          <cell r="D8889" t="str">
            <v>2023</v>
          </cell>
          <cell r="E8889">
            <v>4500</v>
          </cell>
        </row>
        <row r="8890">
          <cell r="A8890" t="str">
            <v>Albania</v>
          </cell>
          <cell r="B8890" t="str">
            <v>AL</v>
          </cell>
          <cell r="C8890" t="str">
            <v>Bioenergy</v>
          </cell>
          <cell r="D8890" t="str">
            <v>2024</v>
          </cell>
          <cell r="E8890">
            <v>4500</v>
          </cell>
        </row>
        <row r="8891">
          <cell r="A8891" t="str">
            <v>Albania</v>
          </cell>
          <cell r="B8891" t="str">
            <v>AL</v>
          </cell>
          <cell r="C8891" t="str">
            <v>Bioenergy</v>
          </cell>
          <cell r="D8891" t="str">
            <v>2025</v>
          </cell>
          <cell r="E8891">
            <v>4500</v>
          </cell>
        </row>
        <row r="8892">
          <cell r="A8892" t="str">
            <v>Albania</v>
          </cell>
          <cell r="B8892" t="str">
            <v>AL</v>
          </cell>
          <cell r="C8892" t="str">
            <v>Bioenergy</v>
          </cell>
          <cell r="D8892" t="str">
            <v>2026</v>
          </cell>
          <cell r="E8892">
            <v>4500</v>
          </cell>
        </row>
        <row r="8893">
          <cell r="A8893" t="str">
            <v>Albania</v>
          </cell>
          <cell r="B8893" t="str">
            <v>AL</v>
          </cell>
          <cell r="C8893" t="str">
            <v>Bioenergy</v>
          </cell>
          <cell r="D8893" t="str">
            <v>2027</v>
          </cell>
          <cell r="E8893">
            <v>4500</v>
          </cell>
        </row>
        <row r="8894">
          <cell r="A8894" t="str">
            <v>Albania</v>
          </cell>
          <cell r="B8894" t="str">
            <v>AL</v>
          </cell>
          <cell r="C8894" t="str">
            <v>Bioenergy</v>
          </cell>
          <cell r="D8894" t="str">
            <v>2028</v>
          </cell>
          <cell r="E8894">
            <v>4500</v>
          </cell>
        </row>
        <row r="8895">
          <cell r="A8895" t="str">
            <v>Albania</v>
          </cell>
          <cell r="B8895" t="str">
            <v>AL</v>
          </cell>
          <cell r="C8895" t="str">
            <v>Bioenergy</v>
          </cell>
          <cell r="D8895" t="str">
            <v>2029</v>
          </cell>
          <cell r="E8895">
            <v>4500</v>
          </cell>
        </row>
        <row r="8896">
          <cell r="A8896" t="str">
            <v>Albania</v>
          </cell>
          <cell r="B8896" t="str">
            <v>AL</v>
          </cell>
          <cell r="C8896" t="str">
            <v>Bioenergy</v>
          </cell>
          <cell r="D8896" t="str">
            <v>2030</v>
          </cell>
          <cell r="E8896">
            <v>4500</v>
          </cell>
        </row>
        <row r="8897">
          <cell r="A8897" t="str">
            <v>Albania</v>
          </cell>
          <cell r="B8897" t="str">
            <v>AL</v>
          </cell>
          <cell r="C8897" t="str">
            <v>Bioenergy</v>
          </cell>
          <cell r="D8897" t="str">
            <v>2031</v>
          </cell>
          <cell r="E8897">
            <v>4500</v>
          </cell>
        </row>
        <row r="8898">
          <cell r="A8898" t="str">
            <v>Albania</v>
          </cell>
          <cell r="B8898" t="str">
            <v>AL</v>
          </cell>
          <cell r="C8898" t="str">
            <v>Bioenergy</v>
          </cell>
          <cell r="D8898" t="str">
            <v>2032</v>
          </cell>
          <cell r="E8898">
            <v>4500</v>
          </cell>
        </row>
        <row r="8899">
          <cell r="A8899" t="str">
            <v>Albania</v>
          </cell>
          <cell r="B8899" t="str">
            <v>AL</v>
          </cell>
          <cell r="C8899" t="str">
            <v>Bioenergy</v>
          </cell>
          <cell r="D8899" t="str">
            <v>2033</v>
          </cell>
          <cell r="E8899">
            <v>4500</v>
          </cell>
        </row>
        <row r="8900">
          <cell r="A8900" t="str">
            <v>Albania</v>
          </cell>
          <cell r="B8900" t="str">
            <v>AL</v>
          </cell>
          <cell r="C8900" t="str">
            <v>Bioenergy</v>
          </cell>
          <cell r="D8900" t="str">
            <v>2034</v>
          </cell>
          <cell r="E8900">
            <v>4500</v>
          </cell>
        </row>
        <row r="8901">
          <cell r="A8901" t="str">
            <v>Albania</v>
          </cell>
          <cell r="B8901" t="str">
            <v>AL</v>
          </cell>
          <cell r="C8901" t="str">
            <v>Bioenergy</v>
          </cell>
          <cell r="D8901" t="str">
            <v>2035</v>
          </cell>
          <cell r="E8901">
            <v>4500</v>
          </cell>
        </row>
        <row r="8902">
          <cell r="A8902" t="str">
            <v>Albania</v>
          </cell>
          <cell r="B8902" t="str">
            <v>AL</v>
          </cell>
          <cell r="C8902" t="str">
            <v>Bioenergy</v>
          </cell>
          <cell r="D8902" t="str">
            <v>2036</v>
          </cell>
          <cell r="E8902">
            <v>4500</v>
          </cell>
        </row>
        <row r="8903">
          <cell r="A8903" t="str">
            <v>Albania</v>
          </cell>
          <cell r="B8903" t="str">
            <v>AL</v>
          </cell>
          <cell r="C8903" t="str">
            <v>Bioenergy</v>
          </cell>
          <cell r="D8903" t="str">
            <v>2037</v>
          </cell>
          <cell r="E8903">
            <v>4500</v>
          </cell>
        </row>
        <row r="8904">
          <cell r="A8904" t="str">
            <v>Albania</v>
          </cell>
          <cell r="B8904" t="str">
            <v>AL</v>
          </cell>
          <cell r="C8904" t="str">
            <v>Bioenergy</v>
          </cell>
          <cell r="D8904" t="str">
            <v>2038</v>
          </cell>
          <cell r="E8904">
            <v>4500</v>
          </cell>
        </row>
        <row r="8905">
          <cell r="A8905" t="str">
            <v>Albania</v>
          </cell>
          <cell r="B8905" t="str">
            <v>AL</v>
          </cell>
          <cell r="C8905" t="str">
            <v>Bioenergy</v>
          </cell>
          <cell r="D8905" t="str">
            <v>2039</v>
          </cell>
          <cell r="E8905">
            <v>4500</v>
          </cell>
        </row>
        <row r="8906">
          <cell r="A8906" t="str">
            <v>Albania</v>
          </cell>
          <cell r="B8906" t="str">
            <v>AL</v>
          </cell>
          <cell r="C8906" t="str">
            <v>Bioenergy</v>
          </cell>
          <cell r="D8906" t="str">
            <v>2040</v>
          </cell>
          <cell r="E8906">
            <v>4500</v>
          </cell>
        </row>
        <row r="8907">
          <cell r="A8907" t="str">
            <v>Albania</v>
          </cell>
          <cell r="B8907" t="str">
            <v>AL</v>
          </cell>
          <cell r="C8907" t="str">
            <v>Bioenergy</v>
          </cell>
          <cell r="D8907" t="str">
            <v>2041</v>
          </cell>
          <cell r="E8907">
            <v>4500</v>
          </cell>
        </row>
        <row r="8908">
          <cell r="A8908" t="str">
            <v>Albania</v>
          </cell>
          <cell r="B8908" t="str">
            <v>AL</v>
          </cell>
          <cell r="C8908" t="str">
            <v>Bioenergy</v>
          </cell>
          <cell r="D8908" t="str">
            <v>2042</v>
          </cell>
          <cell r="E8908">
            <v>4500</v>
          </cell>
        </row>
        <row r="8909">
          <cell r="A8909" t="str">
            <v>Albania</v>
          </cell>
          <cell r="B8909" t="str">
            <v>AL</v>
          </cell>
          <cell r="C8909" t="str">
            <v>Bioenergy</v>
          </cell>
          <cell r="D8909" t="str">
            <v>2043</v>
          </cell>
          <cell r="E8909">
            <v>4500</v>
          </cell>
        </row>
        <row r="8910">
          <cell r="A8910" t="str">
            <v>Albania</v>
          </cell>
          <cell r="B8910" t="str">
            <v>AL</v>
          </cell>
          <cell r="C8910" t="str">
            <v>Bioenergy</v>
          </cell>
          <cell r="D8910" t="str">
            <v>2044</v>
          </cell>
          <cell r="E8910">
            <v>4500</v>
          </cell>
        </row>
        <row r="8911">
          <cell r="A8911" t="str">
            <v>Albania</v>
          </cell>
          <cell r="B8911" t="str">
            <v>AL</v>
          </cell>
          <cell r="C8911" t="str">
            <v>Bioenergy</v>
          </cell>
          <cell r="D8911" t="str">
            <v>2045</v>
          </cell>
          <cell r="E8911">
            <v>4500</v>
          </cell>
        </row>
        <row r="8912">
          <cell r="A8912" t="str">
            <v>Albania</v>
          </cell>
          <cell r="B8912" t="str">
            <v>AL</v>
          </cell>
          <cell r="C8912" t="str">
            <v>Bioenergy</v>
          </cell>
          <cell r="D8912" t="str">
            <v>2046</v>
          </cell>
          <cell r="E8912">
            <v>4500</v>
          </cell>
        </row>
        <row r="8913">
          <cell r="A8913" t="str">
            <v>Albania</v>
          </cell>
          <cell r="B8913" t="str">
            <v>AL</v>
          </cell>
          <cell r="C8913" t="str">
            <v>Bioenergy</v>
          </cell>
          <cell r="D8913" t="str">
            <v>2047</v>
          </cell>
          <cell r="E8913">
            <v>4500</v>
          </cell>
        </row>
        <row r="8914">
          <cell r="A8914" t="str">
            <v>Albania</v>
          </cell>
          <cell r="B8914" t="str">
            <v>AL</v>
          </cell>
          <cell r="C8914" t="str">
            <v>Bioenergy</v>
          </cell>
          <cell r="D8914" t="str">
            <v>2048</v>
          </cell>
          <cell r="E8914">
            <v>4500</v>
          </cell>
        </row>
        <row r="8915">
          <cell r="A8915" t="str">
            <v>Albania</v>
          </cell>
          <cell r="B8915" t="str">
            <v>AL</v>
          </cell>
          <cell r="C8915" t="str">
            <v>Bioenergy</v>
          </cell>
          <cell r="D8915" t="str">
            <v>2049</v>
          </cell>
          <cell r="E8915">
            <v>4500</v>
          </cell>
        </row>
        <row r="8916">
          <cell r="A8916" t="str">
            <v>Albania</v>
          </cell>
          <cell r="B8916" t="str">
            <v>AL</v>
          </cell>
          <cell r="C8916" t="str">
            <v>Bioenergy</v>
          </cell>
          <cell r="D8916" t="str">
            <v>2050</v>
          </cell>
          <cell r="E8916">
            <v>4500</v>
          </cell>
        </row>
        <row r="8917">
          <cell r="A8917" t="str">
            <v>Austria</v>
          </cell>
          <cell r="B8917" t="str">
            <v>AT</v>
          </cell>
          <cell r="C8917" t="str">
            <v>Bioenergy</v>
          </cell>
          <cell r="D8917" t="str">
            <v>2018</v>
          </cell>
          <cell r="E8917">
            <v>4500</v>
          </cell>
        </row>
        <row r="8918">
          <cell r="A8918" t="str">
            <v>Austria</v>
          </cell>
          <cell r="B8918" t="str">
            <v>AT</v>
          </cell>
          <cell r="C8918" t="str">
            <v>Bioenergy</v>
          </cell>
          <cell r="D8918" t="str">
            <v>2019</v>
          </cell>
          <cell r="E8918">
            <v>4500</v>
          </cell>
        </row>
        <row r="8919">
          <cell r="A8919" t="str">
            <v>Austria</v>
          </cell>
          <cell r="B8919" t="str">
            <v>AT</v>
          </cell>
          <cell r="C8919" t="str">
            <v>Bioenergy</v>
          </cell>
          <cell r="D8919" t="str">
            <v>2020</v>
          </cell>
          <cell r="E8919">
            <v>4500</v>
          </cell>
        </row>
        <row r="8920">
          <cell r="A8920" t="str">
            <v>Austria</v>
          </cell>
          <cell r="B8920" t="str">
            <v>AT</v>
          </cell>
          <cell r="C8920" t="str">
            <v>Bioenergy</v>
          </cell>
          <cell r="D8920" t="str">
            <v>2021</v>
          </cell>
          <cell r="E8920">
            <v>4500</v>
          </cell>
        </row>
        <row r="8921">
          <cell r="A8921" t="str">
            <v>Austria</v>
          </cell>
          <cell r="B8921" t="str">
            <v>AT</v>
          </cell>
          <cell r="C8921" t="str">
            <v>Bioenergy</v>
          </cell>
          <cell r="D8921" t="str">
            <v>2022</v>
          </cell>
          <cell r="E8921">
            <v>4500</v>
          </cell>
        </row>
        <row r="8922">
          <cell r="A8922" t="str">
            <v>Austria</v>
          </cell>
          <cell r="B8922" t="str">
            <v>AT</v>
          </cell>
          <cell r="C8922" t="str">
            <v>Bioenergy</v>
          </cell>
          <cell r="D8922" t="str">
            <v>2023</v>
          </cell>
          <cell r="E8922">
            <v>4500</v>
          </cell>
        </row>
        <row r="8923">
          <cell r="A8923" t="str">
            <v>Austria</v>
          </cell>
          <cell r="B8923" t="str">
            <v>AT</v>
          </cell>
          <cell r="C8923" t="str">
            <v>Bioenergy</v>
          </cell>
          <cell r="D8923" t="str">
            <v>2024</v>
          </cell>
          <cell r="E8923">
            <v>4500</v>
          </cell>
        </row>
        <row r="8924">
          <cell r="A8924" t="str">
            <v>Austria</v>
          </cell>
          <cell r="B8924" t="str">
            <v>AT</v>
          </cell>
          <cell r="C8924" t="str">
            <v>Bioenergy</v>
          </cell>
          <cell r="D8924" t="str">
            <v>2025</v>
          </cell>
          <cell r="E8924">
            <v>4500</v>
          </cell>
        </row>
        <row r="8925">
          <cell r="A8925" t="str">
            <v>Austria</v>
          </cell>
          <cell r="B8925" t="str">
            <v>AT</v>
          </cell>
          <cell r="C8925" t="str">
            <v>Bioenergy</v>
          </cell>
          <cell r="D8925" t="str">
            <v>2026</v>
          </cell>
          <cell r="E8925">
            <v>4500</v>
          </cell>
        </row>
        <row r="8926">
          <cell r="A8926" t="str">
            <v>Austria</v>
          </cell>
          <cell r="B8926" t="str">
            <v>AT</v>
          </cell>
          <cell r="C8926" t="str">
            <v>Bioenergy</v>
          </cell>
          <cell r="D8926" t="str">
            <v>2027</v>
          </cell>
          <cell r="E8926">
            <v>4500</v>
          </cell>
        </row>
        <row r="8927">
          <cell r="A8927" t="str">
            <v>Austria</v>
          </cell>
          <cell r="B8927" t="str">
            <v>AT</v>
          </cell>
          <cell r="C8927" t="str">
            <v>Bioenergy</v>
          </cell>
          <cell r="D8927" t="str">
            <v>2028</v>
          </cell>
          <cell r="E8927">
            <v>4500</v>
          </cell>
        </row>
        <row r="8928">
          <cell r="A8928" t="str">
            <v>Austria</v>
          </cell>
          <cell r="B8928" t="str">
            <v>AT</v>
          </cell>
          <cell r="C8928" t="str">
            <v>Bioenergy</v>
          </cell>
          <cell r="D8928" t="str">
            <v>2029</v>
          </cell>
          <cell r="E8928">
            <v>4500</v>
          </cell>
        </row>
        <row r="8929">
          <cell r="A8929" t="str">
            <v>Austria</v>
          </cell>
          <cell r="B8929" t="str">
            <v>AT</v>
          </cell>
          <cell r="C8929" t="str">
            <v>Bioenergy</v>
          </cell>
          <cell r="D8929" t="str">
            <v>2030</v>
          </cell>
          <cell r="E8929">
            <v>4500</v>
          </cell>
        </row>
        <row r="8930">
          <cell r="A8930" t="str">
            <v>Austria</v>
          </cell>
          <cell r="B8930" t="str">
            <v>AT</v>
          </cell>
          <cell r="C8930" t="str">
            <v>Bioenergy</v>
          </cell>
          <cell r="D8930" t="str">
            <v>2031</v>
          </cell>
          <cell r="E8930">
            <v>4500</v>
          </cell>
        </row>
        <row r="8931">
          <cell r="A8931" t="str">
            <v>Austria</v>
          </cell>
          <cell r="B8931" t="str">
            <v>AT</v>
          </cell>
          <cell r="C8931" t="str">
            <v>Bioenergy</v>
          </cell>
          <cell r="D8931" t="str">
            <v>2032</v>
          </cell>
          <cell r="E8931">
            <v>4500</v>
          </cell>
        </row>
        <row r="8932">
          <cell r="A8932" t="str">
            <v>Austria</v>
          </cell>
          <cell r="B8932" t="str">
            <v>AT</v>
          </cell>
          <cell r="C8932" t="str">
            <v>Bioenergy</v>
          </cell>
          <cell r="D8932" t="str">
            <v>2033</v>
          </cell>
          <cell r="E8932">
            <v>4500</v>
          </cell>
        </row>
        <row r="8933">
          <cell r="A8933" t="str">
            <v>Austria</v>
          </cell>
          <cell r="B8933" t="str">
            <v>AT</v>
          </cell>
          <cell r="C8933" t="str">
            <v>Bioenergy</v>
          </cell>
          <cell r="D8933" t="str">
            <v>2034</v>
          </cell>
          <cell r="E8933">
            <v>4500</v>
          </cell>
        </row>
        <row r="8934">
          <cell r="A8934" t="str">
            <v>Austria</v>
          </cell>
          <cell r="B8934" t="str">
            <v>AT</v>
          </cell>
          <cell r="C8934" t="str">
            <v>Bioenergy</v>
          </cell>
          <cell r="D8934" t="str">
            <v>2035</v>
          </cell>
          <cell r="E8934">
            <v>4500</v>
          </cell>
        </row>
        <row r="8935">
          <cell r="A8935" t="str">
            <v>Austria</v>
          </cell>
          <cell r="B8935" t="str">
            <v>AT</v>
          </cell>
          <cell r="C8935" t="str">
            <v>Bioenergy</v>
          </cell>
          <cell r="D8935" t="str">
            <v>2036</v>
          </cell>
          <cell r="E8935">
            <v>4500</v>
          </cell>
        </row>
        <row r="8936">
          <cell r="A8936" t="str">
            <v>Austria</v>
          </cell>
          <cell r="B8936" t="str">
            <v>AT</v>
          </cell>
          <cell r="C8936" t="str">
            <v>Bioenergy</v>
          </cell>
          <cell r="D8936" t="str">
            <v>2037</v>
          </cell>
          <cell r="E8936">
            <v>4500</v>
          </cell>
        </row>
        <row r="8937">
          <cell r="A8937" t="str">
            <v>Austria</v>
          </cell>
          <cell r="B8937" t="str">
            <v>AT</v>
          </cell>
          <cell r="C8937" t="str">
            <v>Bioenergy</v>
          </cell>
          <cell r="D8937" t="str">
            <v>2038</v>
          </cell>
          <cell r="E8937">
            <v>4500</v>
          </cell>
        </row>
        <row r="8938">
          <cell r="A8938" t="str">
            <v>Austria</v>
          </cell>
          <cell r="B8938" t="str">
            <v>AT</v>
          </cell>
          <cell r="C8938" t="str">
            <v>Bioenergy</v>
          </cell>
          <cell r="D8938" t="str">
            <v>2039</v>
          </cell>
          <cell r="E8938">
            <v>4500</v>
          </cell>
        </row>
        <row r="8939">
          <cell r="A8939" t="str">
            <v>Austria</v>
          </cell>
          <cell r="B8939" t="str">
            <v>AT</v>
          </cell>
          <cell r="C8939" t="str">
            <v>Bioenergy</v>
          </cell>
          <cell r="D8939" t="str">
            <v>2040</v>
          </cell>
          <cell r="E8939">
            <v>4500</v>
          </cell>
        </row>
        <row r="8940">
          <cell r="A8940" t="str">
            <v>Austria</v>
          </cell>
          <cell r="B8940" t="str">
            <v>AT</v>
          </cell>
          <cell r="C8940" t="str">
            <v>Bioenergy</v>
          </cell>
          <cell r="D8940" t="str">
            <v>2041</v>
          </cell>
          <cell r="E8940">
            <v>4500</v>
          </cell>
        </row>
        <row r="8941">
          <cell r="A8941" t="str">
            <v>Austria</v>
          </cell>
          <cell r="B8941" t="str">
            <v>AT</v>
          </cell>
          <cell r="C8941" t="str">
            <v>Bioenergy</v>
          </cell>
          <cell r="D8941" t="str">
            <v>2042</v>
          </cell>
          <cell r="E8941">
            <v>4500</v>
          </cell>
        </row>
        <row r="8942">
          <cell r="A8942" t="str">
            <v>Austria</v>
          </cell>
          <cell r="B8942" t="str">
            <v>AT</v>
          </cell>
          <cell r="C8942" t="str">
            <v>Bioenergy</v>
          </cell>
          <cell r="D8942" t="str">
            <v>2043</v>
          </cell>
          <cell r="E8942">
            <v>4500</v>
          </cell>
        </row>
        <row r="8943">
          <cell r="A8943" t="str">
            <v>Austria</v>
          </cell>
          <cell r="B8943" t="str">
            <v>AT</v>
          </cell>
          <cell r="C8943" t="str">
            <v>Bioenergy</v>
          </cell>
          <cell r="D8943" t="str">
            <v>2044</v>
          </cell>
          <cell r="E8943">
            <v>4500</v>
          </cell>
        </row>
        <row r="8944">
          <cell r="A8944" t="str">
            <v>Austria</v>
          </cell>
          <cell r="B8944" t="str">
            <v>AT</v>
          </cell>
          <cell r="C8944" t="str">
            <v>Bioenergy</v>
          </cell>
          <cell r="D8944" t="str">
            <v>2045</v>
          </cell>
          <cell r="E8944">
            <v>4500</v>
          </cell>
        </row>
        <row r="8945">
          <cell r="A8945" t="str">
            <v>Austria</v>
          </cell>
          <cell r="B8945" t="str">
            <v>AT</v>
          </cell>
          <cell r="C8945" t="str">
            <v>Bioenergy</v>
          </cell>
          <cell r="D8945" t="str">
            <v>2046</v>
          </cell>
          <cell r="E8945">
            <v>4500</v>
          </cell>
        </row>
        <row r="8946">
          <cell r="A8946" t="str">
            <v>Austria</v>
          </cell>
          <cell r="B8946" t="str">
            <v>AT</v>
          </cell>
          <cell r="C8946" t="str">
            <v>Bioenergy</v>
          </cell>
          <cell r="D8946" t="str">
            <v>2047</v>
          </cell>
          <cell r="E8946">
            <v>4500</v>
          </cell>
        </row>
        <row r="8947">
          <cell r="A8947" t="str">
            <v>Austria</v>
          </cell>
          <cell r="B8947" t="str">
            <v>AT</v>
          </cell>
          <cell r="C8947" t="str">
            <v>Bioenergy</v>
          </cell>
          <cell r="D8947" t="str">
            <v>2048</v>
          </cell>
          <cell r="E8947">
            <v>4500</v>
          </cell>
        </row>
        <row r="8948">
          <cell r="A8948" t="str">
            <v>Austria</v>
          </cell>
          <cell r="B8948" t="str">
            <v>AT</v>
          </cell>
          <cell r="C8948" t="str">
            <v>Bioenergy</v>
          </cell>
          <cell r="D8948" t="str">
            <v>2049</v>
          </cell>
          <cell r="E8948">
            <v>4500</v>
          </cell>
        </row>
        <row r="8949">
          <cell r="A8949" t="str">
            <v>Austria</v>
          </cell>
          <cell r="B8949" t="str">
            <v>AT</v>
          </cell>
          <cell r="C8949" t="str">
            <v>Bioenergy</v>
          </cell>
          <cell r="D8949" t="str">
            <v>2050</v>
          </cell>
          <cell r="E8949">
            <v>4500</v>
          </cell>
        </row>
        <row r="8950">
          <cell r="A8950" t="str">
            <v>Bosnia Herzg</v>
          </cell>
          <cell r="B8950" t="str">
            <v>BA</v>
          </cell>
          <cell r="C8950" t="str">
            <v>Bioenergy</v>
          </cell>
          <cell r="D8950" t="str">
            <v>2018</v>
          </cell>
          <cell r="E8950">
            <v>4500</v>
          </cell>
        </row>
        <row r="8951">
          <cell r="A8951" t="str">
            <v>Bosnia Herzg</v>
          </cell>
          <cell r="B8951" t="str">
            <v>BA</v>
          </cell>
          <cell r="C8951" t="str">
            <v>Bioenergy</v>
          </cell>
          <cell r="D8951" t="str">
            <v>2019</v>
          </cell>
          <cell r="E8951">
            <v>4500</v>
          </cell>
        </row>
        <row r="8952">
          <cell r="A8952" t="str">
            <v>Bosnia Herzg</v>
          </cell>
          <cell r="B8952" t="str">
            <v>BA</v>
          </cell>
          <cell r="C8952" t="str">
            <v>Bioenergy</v>
          </cell>
          <cell r="D8952" t="str">
            <v>2020</v>
          </cell>
          <cell r="E8952">
            <v>4500</v>
          </cell>
        </row>
        <row r="8953">
          <cell r="A8953" t="str">
            <v>Bosnia Herzg</v>
          </cell>
          <cell r="B8953" t="str">
            <v>BA</v>
          </cell>
          <cell r="C8953" t="str">
            <v>Bioenergy</v>
          </cell>
          <cell r="D8953" t="str">
            <v>2021</v>
          </cell>
          <cell r="E8953">
            <v>4500</v>
          </cell>
        </row>
        <row r="8954">
          <cell r="A8954" t="str">
            <v>Bosnia Herzg</v>
          </cell>
          <cell r="B8954" t="str">
            <v>BA</v>
          </cell>
          <cell r="C8954" t="str">
            <v>Bioenergy</v>
          </cell>
          <cell r="D8954" t="str">
            <v>2022</v>
          </cell>
          <cell r="E8954">
            <v>4500</v>
          </cell>
        </row>
        <row r="8955">
          <cell r="A8955" t="str">
            <v>Bosnia Herzg</v>
          </cell>
          <cell r="B8955" t="str">
            <v>BA</v>
          </cell>
          <cell r="C8955" t="str">
            <v>Bioenergy</v>
          </cell>
          <cell r="D8955" t="str">
            <v>2023</v>
          </cell>
          <cell r="E8955">
            <v>4500</v>
          </cell>
        </row>
        <row r="8956">
          <cell r="A8956" t="str">
            <v>Bosnia Herzg</v>
          </cell>
          <cell r="B8956" t="str">
            <v>BA</v>
          </cell>
          <cell r="C8956" t="str">
            <v>Bioenergy</v>
          </cell>
          <cell r="D8956" t="str">
            <v>2024</v>
          </cell>
          <cell r="E8956">
            <v>4500</v>
          </cell>
        </row>
        <row r="8957">
          <cell r="A8957" t="str">
            <v>Bosnia Herzg</v>
          </cell>
          <cell r="B8957" t="str">
            <v>BA</v>
          </cell>
          <cell r="C8957" t="str">
            <v>Bioenergy</v>
          </cell>
          <cell r="D8957" t="str">
            <v>2025</v>
          </cell>
          <cell r="E8957">
            <v>4500</v>
          </cell>
        </row>
        <row r="8958">
          <cell r="A8958" t="str">
            <v>Bosnia Herzg</v>
          </cell>
          <cell r="B8958" t="str">
            <v>BA</v>
          </cell>
          <cell r="C8958" t="str">
            <v>Bioenergy</v>
          </cell>
          <cell r="D8958" t="str">
            <v>2026</v>
          </cell>
          <cell r="E8958">
            <v>4500</v>
          </cell>
        </row>
        <row r="8959">
          <cell r="A8959" t="str">
            <v>Bosnia Herzg</v>
          </cell>
          <cell r="B8959" t="str">
            <v>BA</v>
          </cell>
          <cell r="C8959" t="str">
            <v>Bioenergy</v>
          </cell>
          <cell r="D8959" t="str">
            <v>2027</v>
          </cell>
          <cell r="E8959">
            <v>4500</v>
          </cell>
        </row>
        <row r="8960">
          <cell r="A8960" t="str">
            <v>Bosnia Herzg</v>
          </cell>
          <cell r="B8960" t="str">
            <v>BA</v>
          </cell>
          <cell r="C8960" t="str">
            <v>Bioenergy</v>
          </cell>
          <cell r="D8960" t="str">
            <v>2028</v>
          </cell>
          <cell r="E8960">
            <v>4500</v>
          </cell>
        </row>
        <row r="8961">
          <cell r="A8961" t="str">
            <v>Bosnia Herzg</v>
          </cell>
          <cell r="B8961" t="str">
            <v>BA</v>
          </cell>
          <cell r="C8961" t="str">
            <v>Bioenergy</v>
          </cell>
          <cell r="D8961" t="str">
            <v>2029</v>
          </cell>
          <cell r="E8961">
            <v>4500</v>
          </cell>
        </row>
        <row r="8962">
          <cell r="A8962" t="str">
            <v>Bosnia Herzg</v>
          </cell>
          <cell r="B8962" t="str">
            <v>BA</v>
          </cell>
          <cell r="C8962" t="str">
            <v>Bioenergy</v>
          </cell>
          <cell r="D8962" t="str">
            <v>2030</v>
          </cell>
          <cell r="E8962">
            <v>4500</v>
          </cell>
        </row>
        <row r="8963">
          <cell r="A8963" t="str">
            <v>Bosnia Herzg</v>
          </cell>
          <cell r="B8963" t="str">
            <v>BA</v>
          </cell>
          <cell r="C8963" t="str">
            <v>Bioenergy</v>
          </cell>
          <cell r="D8963" t="str">
            <v>2031</v>
          </cell>
          <cell r="E8963">
            <v>4500</v>
          </cell>
        </row>
        <row r="8964">
          <cell r="A8964" t="str">
            <v>Bosnia Herzg</v>
          </cell>
          <cell r="B8964" t="str">
            <v>BA</v>
          </cell>
          <cell r="C8964" t="str">
            <v>Bioenergy</v>
          </cell>
          <cell r="D8964" t="str">
            <v>2032</v>
          </cell>
          <cell r="E8964">
            <v>4500</v>
          </cell>
        </row>
        <row r="8965">
          <cell r="A8965" t="str">
            <v>Bosnia Herzg</v>
          </cell>
          <cell r="B8965" t="str">
            <v>BA</v>
          </cell>
          <cell r="C8965" t="str">
            <v>Bioenergy</v>
          </cell>
          <cell r="D8965" t="str">
            <v>2033</v>
          </cell>
          <cell r="E8965">
            <v>4500</v>
          </cell>
        </row>
        <row r="8966">
          <cell r="A8966" t="str">
            <v>Bosnia Herzg</v>
          </cell>
          <cell r="B8966" t="str">
            <v>BA</v>
          </cell>
          <cell r="C8966" t="str">
            <v>Bioenergy</v>
          </cell>
          <cell r="D8966" t="str">
            <v>2034</v>
          </cell>
          <cell r="E8966">
            <v>4500</v>
          </cell>
        </row>
        <row r="8967">
          <cell r="A8967" t="str">
            <v>Bosnia Herzg</v>
          </cell>
          <cell r="B8967" t="str">
            <v>BA</v>
          </cell>
          <cell r="C8967" t="str">
            <v>Bioenergy</v>
          </cell>
          <cell r="D8967" t="str">
            <v>2035</v>
          </cell>
          <cell r="E8967">
            <v>4500</v>
          </cell>
        </row>
        <row r="8968">
          <cell r="A8968" t="str">
            <v>Bosnia Herzg</v>
          </cell>
          <cell r="B8968" t="str">
            <v>BA</v>
          </cell>
          <cell r="C8968" t="str">
            <v>Bioenergy</v>
          </cell>
          <cell r="D8968" t="str">
            <v>2036</v>
          </cell>
          <cell r="E8968">
            <v>4500</v>
          </cell>
        </row>
        <row r="8969">
          <cell r="A8969" t="str">
            <v>Bosnia Herzg</v>
          </cell>
          <cell r="B8969" t="str">
            <v>BA</v>
          </cell>
          <cell r="C8969" t="str">
            <v>Bioenergy</v>
          </cell>
          <cell r="D8969" t="str">
            <v>2037</v>
          </cell>
          <cell r="E8969">
            <v>4500</v>
          </cell>
        </row>
        <row r="8970">
          <cell r="A8970" t="str">
            <v>Bosnia Herzg</v>
          </cell>
          <cell r="B8970" t="str">
            <v>BA</v>
          </cell>
          <cell r="C8970" t="str">
            <v>Bioenergy</v>
          </cell>
          <cell r="D8970" t="str">
            <v>2038</v>
          </cell>
          <cell r="E8970">
            <v>4500</v>
          </cell>
        </row>
        <row r="8971">
          <cell r="A8971" t="str">
            <v>Bosnia Herzg</v>
          </cell>
          <cell r="B8971" t="str">
            <v>BA</v>
          </cell>
          <cell r="C8971" t="str">
            <v>Bioenergy</v>
          </cell>
          <cell r="D8971" t="str">
            <v>2039</v>
          </cell>
          <cell r="E8971">
            <v>4500</v>
          </cell>
        </row>
        <row r="8972">
          <cell r="A8972" t="str">
            <v>Bosnia Herzg</v>
          </cell>
          <cell r="B8972" t="str">
            <v>BA</v>
          </cell>
          <cell r="C8972" t="str">
            <v>Bioenergy</v>
          </cell>
          <cell r="D8972" t="str">
            <v>2040</v>
          </cell>
          <cell r="E8972">
            <v>4500</v>
          </cell>
        </row>
        <row r="8973">
          <cell r="A8973" t="str">
            <v>Bosnia Herzg</v>
          </cell>
          <cell r="B8973" t="str">
            <v>BA</v>
          </cell>
          <cell r="C8973" t="str">
            <v>Bioenergy</v>
          </cell>
          <cell r="D8973" t="str">
            <v>2041</v>
          </cell>
          <cell r="E8973">
            <v>4500</v>
          </cell>
        </row>
        <row r="8974">
          <cell r="A8974" t="str">
            <v>Bosnia Herzg</v>
          </cell>
          <cell r="B8974" t="str">
            <v>BA</v>
          </cell>
          <cell r="C8974" t="str">
            <v>Bioenergy</v>
          </cell>
          <cell r="D8974" t="str">
            <v>2042</v>
          </cell>
          <cell r="E8974">
            <v>4500</v>
          </cell>
        </row>
        <row r="8975">
          <cell r="A8975" t="str">
            <v>Bosnia Herzg</v>
          </cell>
          <cell r="B8975" t="str">
            <v>BA</v>
          </cell>
          <cell r="C8975" t="str">
            <v>Bioenergy</v>
          </cell>
          <cell r="D8975" t="str">
            <v>2043</v>
          </cell>
          <cell r="E8975">
            <v>4500</v>
          </cell>
        </row>
        <row r="8976">
          <cell r="A8976" t="str">
            <v>Bosnia Herzg</v>
          </cell>
          <cell r="B8976" t="str">
            <v>BA</v>
          </cell>
          <cell r="C8976" t="str">
            <v>Bioenergy</v>
          </cell>
          <cell r="D8976" t="str">
            <v>2044</v>
          </cell>
          <cell r="E8976">
            <v>4500</v>
          </cell>
        </row>
        <row r="8977">
          <cell r="A8977" t="str">
            <v>Bosnia Herzg</v>
          </cell>
          <cell r="B8977" t="str">
            <v>BA</v>
          </cell>
          <cell r="C8977" t="str">
            <v>Bioenergy</v>
          </cell>
          <cell r="D8977" t="str">
            <v>2045</v>
          </cell>
          <cell r="E8977">
            <v>4500</v>
          </cell>
        </row>
        <row r="8978">
          <cell r="A8978" t="str">
            <v>Bosnia Herzg</v>
          </cell>
          <cell r="B8978" t="str">
            <v>BA</v>
          </cell>
          <cell r="C8978" t="str">
            <v>Bioenergy</v>
          </cell>
          <cell r="D8978" t="str">
            <v>2046</v>
          </cell>
          <cell r="E8978">
            <v>4500</v>
          </cell>
        </row>
        <row r="8979">
          <cell r="A8979" t="str">
            <v>Bosnia Herzg</v>
          </cell>
          <cell r="B8979" t="str">
            <v>BA</v>
          </cell>
          <cell r="C8979" t="str">
            <v>Bioenergy</v>
          </cell>
          <cell r="D8979" t="str">
            <v>2047</v>
          </cell>
          <cell r="E8979">
            <v>4500</v>
          </cell>
        </row>
        <row r="8980">
          <cell r="A8980" t="str">
            <v>Bosnia Herzg</v>
          </cell>
          <cell r="B8980" t="str">
            <v>BA</v>
          </cell>
          <cell r="C8980" t="str">
            <v>Bioenergy</v>
          </cell>
          <cell r="D8980" t="str">
            <v>2048</v>
          </cell>
          <cell r="E8980">
            <v>4500</v>
          </cell>
        </row>
        <row r="8981">
          <cell r="A8981" t="str">
            <v>Bosnia Herzg</v>
          </cell>
          <cell r="B8981" t="str">
            <v>BA</v>
          </cell>
          <cell r="C8981" t="str">
            <v>Bioenergy</v>
          </cell>
          <cell r="D8981" t="str">
            <v>2049</v>
          </cell>
          <cell r="E8981">
            <v>4500</v>
          </cell>
        </row>
        <row r="8982">
          <cell r="A8982" t="str">
            <v>Bosnia Herzg</v>
          </cell>
          <cell r="B8982" t="str">
            <v>BA</v>
          </cell>
          <cell r="C8982" t="str">
            <v>Bioenergy</v>
          </cell>
          <cell r="D8982" t="str">
            <v>2050</v>
          </cell>
          <cell r="E8982">
            <v>4500</v>
          </cell>
        </row>
        <row r="8983">
          <cell r="A8983" t="str">
            <v>Belgium</v>
          </cell>
          <cell r="B8983" t="str">
            <v>BE</v>
          </cell>
          <cell r="C8983" t="str">
            <v>Bioenergy</v>
          </cell>
          <cell r="D8983" t="str">
            <v>2018</v>
          </cell>
          <cell r="E8983">
            <v>4500</v>
          </cell>
        </row>
        <row r="8984">
          <cell r="A8984" t="str">
            <v>Belgium</v>
          </cell>
          <cell r="B8984" t="str">
            <v>BE</v>
          </cell>
          <cell r="C8984" t="str">
            <v>Bioenergy</v>
          </cell>
          <cell r="D8984" t="str">
            <v>2019</v>
          </cell>
          <cell r="E8984">
            <v>4500</v>
          </cell>
        </row>
        <row r="8985">
          <cell r="A8985" t="str">
            <v>Belgium</v>
          </cell>
          <cell r="B8985" t="str">
            <v>BE</v>
          </cell>
          <cell r="C8985" t="str">
            <v>Bioenergy</v>
          </cell>
          <cell r="D8985" t="str">
            <v>2020</v>
          </cell>
          <cell r="E8985">
            <v>4500</v>
          </cell>
        </row>
        <row r="8986">
          <cell r="A8986" t="str">
            <v>Belgium</v>
          </cell>
          <cell r="B8986" t="str">
            <v>BE</v>
          </cell>
          <cell r="C8986" t="str">
            <v>Bioenergy</v>
          </cell>
          <cell r="D8986" t="str">
            <v>2021</v>
          </cell>
          <cell r="E8986">
            <v>4500</v>
          </cell>
        </row>
        <row r="8987">
          <cell r="A8987" t="str">
            <v>Belgium</v>
          </cell>
          <cell r="B8987" t="str">
            <v>BE</v>
          </cell>
          <cell r="C8987" t="str">
            <v>Bioenergy</v>
          </cell>
          <cell r="D8987" t="str">
            <v>2022</v>
          </cell>
          <cell r="E8987">
            <v>4500</v>
          </cell>
        </row>
        <row r="8988">
          <cell r="A8988" t="str">
            <v>Belgium</v>
          </cell>
          <cell r="B8988" t="str">
            <v>BE</v>
          </cell>
          <cell r="C8988" t="str">
            <v>Bioenergy</v>
          </cell>
          <cell r="D8988" t="str">
            <v>2023</v>
          </cell>
          <cell r="E8988">
            <v>4500</v>
          </cell>
        </row>
        <row r="8989">
          <cell r="A8989" t="str">
            <v>Belgium</v>
          </cell>
          <cell r="B8989" t="str">
            <v>BE</v>
          </cell>
          <cell r="C8989" t="str">
            <v>Bioenergy</v>
          </cell>
          <cell r="D8989" t="str">
            <v>2024</v>
          </cell>
          <cell r="E8989">
            <v>4500</v>
          </cell>
        </row>
        <row r="8990">
          <cell r="A8990" t="str">
            <v>Belgium</v>
          </cell>
          <cell r="B8990" t="str">
            <v>BE</v>
          </cell>
          <cell r="C8990" t="str">
            <v>Bioenergy</v>
          </cell>
          <cell r="D8990" t="str">
            <v>2025</v>
          </cell>
          <cell r="E8990">
            <v>4500</v>
          </cell>
        </row>
        <row r="8991">
          <cell r="A8991" t="str">
            <v>Belgium</v>
          </cell>
          <cell r="B8991" t="str">
            <v>BE</v>
          </cell>
          <cell r="C8991" t="str">
            <v>Bioenergy</v>
          </cell>
          <cell r="D8991" t="str">
            <v>2026</v>
          </cell>
          <cell r="E8991">
            <v>4500</v>
          </cell>
        </row>
        <row r="8992">
          <cell r="A8992" t="str">
            <v>Belgium</v>
          </cell>
          <cell r="B8992" t="str">
            <v>BE</v>
          </cell>
          <cell r="C8992" t="str">
            <v>Bioenergy</v>
          </cell>
          <cell r="D8992" t="str">
            <v>2027</v>
          </cell>
          <cell r="E8992">
            <v>4500</v>
          </cell>
        </row>
        <row r="8993">
          <cell r="A8993" t="str">
            <v>Belgium</v>
          </cell>
          <cell r="B8993" t="str">
            <v>BE</v>
          </cell>
          <cell r="C8993" t="str">
            <v>Bioenergy</v>
          </cell>
          <cell r="D8993" t="str">
            <v>2028</v>
          </cell>
          <cell r="E8993">
            <v>4500</v>
          </cell>
        </row>
        <row r="8994">
          <cell r="A8994" t="str">
            <v>Belgium</v>
          </cell>
          <cell r="B8994" t="str">
            <v>BE</v>
          </cell>
          <cell r="C8994" t="str">
            <v>Bioenergy</v>
          </cell>
          <cell r="D8994" t="str">
            <v>2029</v>
          </cell>
          <cell r="E8994">
            <v>4500</v>
          </cell>
        </row>
        <row r="8995">
          <cell r="A8995" t="str">
            <v>Belgium</v>
          </cell>
          <cell r="B8995" t="str">
            <v>BE</v>
          </cell>
          <cell r="C8995" t="str">
            <v>Bioenergy</v>
          </cell>
          <cell r="D8995" t="str">
            <v>2030</v>
          </cell>
          <cell r="E8995">
            <v>4500</v>
          </cell>
        </row>
        <row r="8996">
          <cell r="A8996" t="str">
            <v>Belgium</v>
          </cell>
          <cell r="B8996" t="str">
            <v>BE</v>
          </cell>
          <cell r="C8996" t="str">
            <v>Bioenergy</v>
          </cell>
          <cell r="D8996" t="str">
            <v>2031</v>
          </cell>
          <cell r="E8996">
            <v>4500</v>
          </cell>
        </row>
        <row r="8997">
          <cell r="A8997" t="str">
            <v>Belgium</v>
          </cell>
          <cell r="B8997" t="str">
            <v>BE</v>
          </cell>
          <cell r="C8997" t="str">
            <v>Bioenergy</v>
          </cell>
          <cell r="D8997" t="str">
            <v>2032</v>
          </cell>
          <cell r="E8997">
            <v>4500</v>
          </cell>
        </row>
        <row r="8998">
          <cell r="A8998" t="str">
            <v>Belgium</v>
          </cell>
          <cell r="B8998" t="str">
            <v>BE</v>
          </cell>
          <cell r="C8998" t="str">
            <v>Bioenergy</v>
          </cell>
          <cell r="D8998" t="str">
            <v>2033</v>
          </cell>
          <cell r="E8998">
            <v>4500</v>
          </cell>
        </row>
        <row r="8999">
          <cell r="A8999" t="str">
            <v>Belgium</v>
          </cell>
          <cell r="B8999" t="str">
            <v>BE</v>
          </cell>
          <cell r="C8999" t="str">
            <v>Bioenergy</v>
          </cell>
          <cell r="D8999" t="str">
            <v>2034</v>
          </cell>
          <cell r="E8999">
            <v>4500</v>
          </cell>
        </row>
        <row r="9000">
          <cell r="A9000" t="str">
            <v>Belgium</v>
          </cell>
          <cell r="B9000" t="str">
            <v>BE</v>
          </cell>
          <cell r="C9000" t="str">
            <v>Bioenergy</v>
          </cell>
          <cell r="D9000" t="str">
            <v>2035</v>
          </cell>
          <cell r="E9000">
            <v>4500</v>
          </cell>
        </row>
        <row r="9001">
          <cell r="A9001" t="str">
            <v>Belgium</v>
          </cell>
          <cell r="B9001" t="str">
            <v>BE</v>
          </cell>
          <cell r="C9001" t="str">
            <v>Bioenergy</v>
          </cell>
          <cell r="D9001" t="str">
            <v>2036</v>
          </cell>
          <cell r="E9001">
            <v>4500</v>
          </cell>
        </row>
        <row r="9002">
          <cell r="A9002" t="str">
            <v>Belgium</v>
          </cell>
          <cell r="B9002" t="str">
            <v>BE</v>
          </cell>
          <cell r="C9002" t="str">
            <v>Bioenergy</v>
          </cell>
          <cell r="D9002" t="str">
            <v>2037</v>
          </cell>
          <cell r="E9002">
            <v>4500</v>
          </cell>
        </row>
        <row r="9003">
          <cell r="A9003" t="str">
            <v>Belgium</v>
          </cell>
          <cell r="B9003" t="str">
            <v>BE</v>
          </cell>
          <cell r="C9003" t="str">
            <v>Bioenergy</v>
          </cell>
          <cell r="D9003" t="str">
            <v>2038</v>
          </cell>
          <cell r="E9003">
            <v>4500</v>
          </cell>
        </row>
        <row r="9004">
          <cell r="A9004" t="str">
            <v>Belgium</v>
          </cell>
          <cell r="B9004" t="str">
            <v>BE</v>
          </cell>
          <cell r="C9004" t="str">
            <v>Bioenergy</v>
          </cell>
          <cell r="D9004" t="str">
            <v>2039</v>
          </cell>
          <cell r="E9004">
            <v>4500</v>
          </cell>
        </row>
        <row r="9005">
          <cell r="A9005" t="str">
            <v>Belgium</v>
          </cell>
          <cell r="B9005" t="str">
            <v>BE</v>
          </cell>
          <cell r="C9005" t="str">
            <v>Bioenergy</v>
          </cell>
          <cell r="D9005" t="str">
            <v>2040</v>
          </cell>
          <cell r="E9005">
            <v>4500</v>
          </cell>
        </row>
        <row r="9006">
          <cell r="A9006" t="str">
            <v>Belgium</v>
          </cell>
          <cell r="B9006" t="str">
            <v>BE</v>
          </cell>
          <cell r="C9006" t="str">
            <v>Bioenergy</v>
          </cell>
          <cell r="D9006" t="str">
            <v>2041</v>
          </cell>
          <cell r="E9006">
            <v>4500</v>
          </cell>
        </row>
        <row r="9007">
          <cell r="A9007" t="str">
            <v>Belgium</v>
          </cell>
          <cell r="B9007" t="str">
            <v>BE</v>
          </cell>
          <cell r="C9007" t="str">
            <v>Bioenergy</v>
          </cell>
          <cell r="D9007" t="str">
            <v>2042</v>
          </cell>
          <cell r="E9007">
            <v>4500</v>
          </cell>
        </row>
        <row r="9008">
          <cell r="A9008" t="str">
            <v>Belgium</v>
          </cell>
          <cell r="B9008" t="str">
            <v>BE</v>
          </cell>
          <cell r="C9008" t="str">
            <v>Bioenergy</v>
          </cell>
          <cell r="D9008" t="str">
            <v>2043</v>
          </cell>
          <cell r="E9008">
            <v>4500</v>
          </cell>
        </row>
        <row r="9009">
          <cell r="A9009" t="str">
            <v>Belgium</v>
          </cell>
          <cell r="B9009" t="str">
            <v>BE</v>
          </cell>
          <cell r="C9009" t="str">
            <v>Bioenergy</v>
          </cell>
          <cell r="D9009" t="str">
            <v>2044</v>
          </cell>
          <cell r="E9009">
            <v>4500</v>
          </cell>
        </row>
        <row r="9010">
          <cell r="A9010" t="str">
            <v>Belgium</v>
          </cell>
          <cell r="B9010" t="str">
            <v>BE</v>
          </cell>
          <cell r="C9010" t="str">
            <v>Bioenergy</v>
          </cell>
          <cell r="D9010" t="str">
            <v>2045</v>
          </cell>
          <cell r="E9010">
            <v>4500</v>
          </cell>
        </row>
        <row r="9011">
          <cell r="A9011" t="str">
            <v>Belgium</v>
          </cell>
          <cell r="B9011" t="str">
            <v>BE</v>
          </cell>
          <cell r="C9011" t="str">
            <v>Bioenergy</v>
          </cell>
          <cell r="D9011" t="str">
            <v>2046</v>
          </cell>
          <cell r="E9011">
            <v>4500</v>
          </cell>
        </row>
        <row r="9012">
          <cell r="A9012" t="str">
            <v>Belgium</v>
          </cell>
          <cell r="B9012" t="str">
            <v>BE</v>
          </cell>
          <cell r="C9012" t="str">
            <v>Bioenergy</v>
          </cell>
          <cell r="D9012" t="str">
            <v>2047</v>
          </cell>
          <cell r="E9012">
            <v>4500</v>
          </cell>
        </row>
        <row r="9013">
          <cell r="A9013" t="str">
            <v>Belgium</v>
          </cell>
          <cell r="B9013" t="str">
            <v>BE</v>
          </cell>
          <cell r="C9013" t="str">
            <v>Bioenergy</v>
          </cell>
          <cell r="D9013" t="str">
            <v>2048</v>
          </cell>
          <cell r="E9013">
            <v>4500</v>
          </cell>
        </row>
        <row r="9014">
          <cell r="A9014" t="str">
            <v>Belgium</v>
          </cell>
          <cell r="B9014" t="str">
            <v>BE</v>
          </cell>
          <cell r="C9014" t="str">
            <v>Bioenergy</v>
          </cell>
          <cell r="D9014" t="str">
            <v>2049</v>
          </cell>
          <cell r="E9014">
            <v>4500</v>
          </cell>
        </row>
        <row r="9015">
          <cell r="A9015" t="str">
            <v>Belgium</v>
          </cell>
          <cell r="B9015" t="str">
            <v>BE</v>
          </cell>
          <cell r="C9015" t="str">
            <v>Bioenergy</v>
          </cell>
          <cell r="D9015" t="str">
            <v>2050</v>
          </cell>
          <cell r="E9015">
            <v>4500</v>
          </cell>
        </row>
        <row r="9016">
          <cell r="A9016" t="str">
            <v>Bulgaria</v>
          </cell>
          <cell r="B9016" t="str">
            <v>BG</v>
          </cell>
          <cell r="C9016" t="str">
            <v>Bioenergy</v>
          </cell>
          <cell r="D9016" t="str">
            <v>2018</v>
          </cell>
          <cell r="E9016">
            <v>4500</v>
          </cell>
        </row>
        <row r="9017">
          <cell r="A9017" t="str">
            <v>Bulgaria</v>
          </cell>
          <cell r="B9017" t="str">
            <v>BG</v>
          </cell>
          <cell r="C9017" t="str">
            <v>Bioenergy</v>
          </cell>
          <cell r="D9017" t="str">
            <v>2019</v>
          </cell>
          <cell r="E9017">
            <v>4500</v>
          </cell>
        </row>
        <row r="9018">
          <cell r="A9018" t="str">
            <v>Bulgaria</v>
          </cell>
          <cell r="B9018" t="str">
            <v>BG</v>
          </cell>
          <cell r="C9018" t="str">
            <v>Bioenergy</v>
          </cell>
          <cell r="D9018" t="str">
            <v>2020</v>
          </cell>
          <cell r="E9018">
            <v>4500</v>
          </cell>
        </row>
        <row r="9019">
          <cell r="A9019" t="str">
            <v>Bulgaria</v>
          </cell>
          <cell r="B9019" t="str">
            <v>BG</v>
          </cell>
          <cell r="C9019" t="str">
            <v>Bioenergy</v>
          </cell>
          <cell r="D9019" t="str">
            <v>2021</v>
          </cell>
          <cell r="E9019">
            <v>4500</v>
          </cell>
        </row>
        <row r="9020">
          <cell r="A9020" t="str">
            <v>Bulgaria</v>
          </cell>
          <cell r="B9020" t="str">
            <v>BG</v>
          </cell>
          <cell r="C9020" t="str">
            <v>Bioenergy</v>
          </cell>
          <cell r="D9020" t="str">
            <v>2022</v>
          </cell>
          <cell r="E9020">
            <v>4500</v>
          </cell>
        </row>
        <row r="9021">
          <cell r="A9021" t="str">
            <v>Bulgaria</v>
          </cell>
          <cell r="B9021" t="str">
            <v>BG</v>
          </cell>
          <cell r="C9021" t="str">
            <v>Bioenergy</v>
          </cell>
          <cell r="D9021" t="str">
            <v>2023</v>
          </cell>
          <cell r="E9021">
            <v>4500</v>
          </cell>
        </row>
        <row r="9022">
          <cell r="A9022" t="str">
            <v>Bulgaria</v>
          </cell>
          <cell r="B9022" t="str">
            <v>BG</v>
          </cell>
          <cell r="C9022" t="str">
            <v>Bioenergy</v>
          </cell>
          <cell r="D9022" t="str">
            <v>2024</v>
          </cell>
          <cell r="E9022">
            <v>4500</v>
          </cell>
        </row>
        <row r="9023">
          <cell r="A9023" t="str">
            <v>Bulgaria</v>
          </cell>
          <cell r="B9023" t="str">
            <v>BG</v>
          </cell>
          <cell r="C9023" t="str">
            <v>Bioenergy</v>
          </cell>
          <cell r="D9023" t="str">
            <v>2025</v>
          </cell>
          <cell r="E9023">
            <v>4500</v>
          </cell>
        </row>
        <row r="9024">
          <cell r="A9024" t="str">
            <v>Bulgaria</v>
          </cell>
          <cell r="B9024" t="str">
            <v>BG</v>
          </cell>
          <cell r="C9024" t="str">
            <v>Bioenergy</v>
          </cell>
          <cell r="D9024" t="str">
            <v>2026</v>
          </cell>
          <cell r="E9024">
            <v>4500</v>
          </cell>
        </row>
        <row r="9025">
          <cell r="A9025" t="str">
            <v>Bulgaria</v>
          </cell>
          <cell r="B9025" t="str">
            <v>BG</v>
          </cell>
          <cell r="C9025" t="str">
            <v>Bioenergy</v>
          </cell>
          <cell r="D9025" t="str">
            <v>2027</v>
          </cell>
          <cell r="E9025">
            <v>4500</v>
          </cell>
        </row>
        <row r="9026">
          <cell r="A9026" t="str">
            <v>Bulgaria</v>
          </cell>
          <cell r="B9026" t="str">
            <v>BG</v>
          </cell>
          <cell r="C9026" t="str">
            <v>Bioenergy</v>
          </cell>
          <cell r="D9026" t="str">
            <v>2028</v>
          </cell>
          <cell r="E9026">
            <v>4500</v>
          </cell>
        </row>
        <row r="9027">
          <cell r="A9027" t="str">
            <v>Bulgaria</v>
          </cell>
          <cell r="B9027" t="str">
            <v>BG</v>
          </cell>
          <cell r="C9027" t="str">
            <v>Bioenergy</v>
          </cell>
          <cell r="D9027" t="str">
            <v>2029</v>
          </cell>
          <cell r="E9027">
            <v>4500</v>
          </cell>
        </row>
        <row r="9028">
          <cell r="A9028" t="str">
            <v>Bulgaria</v>
          </cell>
          <cell r="B9028" t="str">
            <v>BG</v>
          </cell>
          <cell r="C9028" t="str">
            <v>Bioenergy</v>
          </cell>
          <cell r="D9028" t="str">
            <v>2030</v>
          </cell>
          <cell r="E9028">
            <v>4500</v>
          </cell>
        </row>
        <row r="9029">
          <cell r="A9029" t="str">
            <v>Bulgaria</v>
          </cell>
          <cell r="B9029" t="str">
            <v>BG</v>
          </cell>
          <cell r="C9029" t="str">
            <v>Bioenergy</v>
          </cell>
          <cell r="D9029" t="str">
            <v>2031</v>
          </cell>
          <cell r="E9029">
            <v>4500</v>
          </cell>
        </row>
        <row r="9030">
          <cell r="A9030" t="str">
            <v>Bulgaria</v>
          </cell>
          <cell r="B9030" t="str">
            <v>BG</v>
          </cell>
          <cell r="C9030" t="str">
            <v>Bioenergy</v>
          </cell>
          <cell r="D9030" t="str">
            <v>2032</v>
          </cell>
          <cell r="E9030">
            <v>4500</v>
          </cell>
        </row>
        <row r="9031">
          <cell r="A9031" t="str">
            <v>Bulgaria</v>
          </cell>
          <cell r="B9031" t="str">
            <v>BG</v>
          </cell>
          <cell r="C9031" t="str">
            <v>Bioenergy</v>
          </cell>
          <cell r="D9031" t="str">
            <v>2033</v>
          </cell>
          <cell r="E9031">
            <v>4500</v>
          </cell>
        </row>
        <row r="9032">
          <cell r="A9032" t="str">
            <v>Bulgaria</v>
          </cell>
          <cell r="B9032" t="str">
            <v>BG</v>
          </cell>
          <cell r="C9032" t="str">
            <v>Bioenergy</v>
          </cell>
          <cell r="D9032" t="str">
            <v>2034</v>
          </cell>
          <cell r="E9032">
            <v>4500</v>
          </cell>
        </row>
        <row r="9033">
          <cell r="A9033" t="str">
            <v>Bulgaria</v>
          </cell>
          <cell r="B9033" t="str">
            <v>BG</v>
          </cell>
          <cell r="C9033" t="str">
            <v>Bioenergy</v>
          </cell>
          <cell r="D9033" t="str">
            <v>2035</v>
          </cell>
          <cell r="E9033">
            <v>4500</v>
          </cell>
        </row>
        <row r="9034">
          <cell r="A9034" t="str">
            <v>Bulgaria</v>
          </cell>
          <cell r="B9034" t="str">
            <v>BG</v>
          </cell>
          <cell r="C9034" t="str">
            <v>Bioenergy</v>
          </cell>
          <cell r="D9034" t="str">
            <v>2036</v>
          </cell>
          <cell r="E9034">
            <v>4500</v>
          </cell>
        </row>
        <row r="9035">
          <cell r="A9035" t="str">
            <v>Bulgaria</v>
          </cell>
          <cell r="B9035" t="str">
            <v>BG</v>
          </cell>
          <cell r="C9035" t="str">
            <v>Bioenergy</v>
          </cell>
          <cell r="D9035" t="str">
            <v>2037</v>
          </cell>
          <cell r="E9035">
            <v>4500</v>
          </cell>
        </row>
        <row r="9036">
          <cell r="A9036" t="str">
            <v>Bulgaria</v>
          </cell>
          <cell r="B9036" t="str">
            <v>BG</v>
          </cell>
          <cell r="C9036" t="str">
            <v>Bioenergy</v>
          </cell>
          <cell r="D9036" t="str">
            <v>2038</v>
          </cell>
          <cell r="E9036">
            <v>4500</v>
          </cell>
        </row>
        <row r="9037">
          <cell r="A9037" t="str">
            <v>Bulgaria</v>
          </cell>
          <cell r="B9037" t="str">
            <v>BG</v>
          </cell>
          <cell r="C9037" t="str">
            <v>Bioenergy</v>
          </cell>
          <cell r="D9037" t="str">
            <v>2039</v>
          </cell>
          <cell r="E9037">
            <v>4500</v>
          </cell>
        </row>
        <row r="9038">
          <cell r="A9038" t="str">
            <v>Bulgaria</v>
          </cell>
          <cell r="B9038" t="str">
            <v>BG</v>
          </cell>
          <cell r="C9038" t="str">
            <v>Bioenergy</v>
          </cell>
          <cell r="D9038" t="str">
            <v>2040</v>
          </cell>
          <cell r="E9038">
            <v>4500</v>
          </cell>
        </row>
        <row r="9039">
          <cell r="A9039" t="str">
            <v>Bulgaria</v>
          </cell>
          <cell r="B9039" t="str">
            <v>BG</v>
          </cell>
          <cell r="C9039" t="str">
            <v>Bioenergy</v>
          </cell>
          <cell r="D9039" t="str">
            <v>2041</v>
          </cell>
          <cell r="E9039">
            <v>4500</v>
          </cell>
        </row>
        <row r="9040">
          <cell r="A9040" t="str">
            <v>Bulgaria</v>
          </cell>
          <cell r="B9040" t="str">
            <v>BG</v>
          </cell>
          <cell r="C9040" t="str">
            <v>Bioenergy</v>
          </cell>
          <cell r="D9040" t="str">
            <v>2042</v>
          </cell>
          <cell r="E9040">
            <v>4500</v>
          </cell>
        </row>
        <row r="9041">
          <cell r="A9041" t="str">
            <v>Bulgaria</v>
          </cell>
          <cell r="B9041" t="str">
            <v>BG</v>
          </cell>
          <cell r="C9041" t="str">
            <v>Bioenergy</v>
          </cell>
          <cell r="D9041" t="str">
            <v>2043</v>
          </cell>
          <cell r="E9041">
            <v>4500</v>
          </cell>
        </row>
        <row r="9042">
          <cell r="A9042" t="str">
            <v>Bulgaria</v>
          </cell>
          <cell r="B9042" t="str">
            <v>BG</v>
          </cell>
          <cell r="C9042" t="str">
            <v>Bioenergy</v>
          </cell>
          <cell r="D9042" t="str">
            <v>2044</v>
          </cell>
          <cell r="E9042">
            <v>4500</v>
          </cell>
        </row>
        <row r="9043">
          <cell r="A9043" t="str">
            <v>Bulgaria</v>
          </cell>
          <cell r="B9043" t="str">
            <v>BG</v>
          </cell>
          <cell r="C9043" t="str">
            <v>Bioenergy</v>
          </cell>
          <cell r="D9043" t="str">
            <v>2045</v>
          </cell>
          <cell r="E9043">
            <v>4500</v>
          </cell>
        </row>
        <row r="9044">
          <cell r="A9044" t="str">
            <v>Bulgaria</v>
          </cell>
          <cell r="B9044" t="str">
            <v>BG</v>
          </cell>
          <cell r="C9044" t="str">
            <v>Bioenergy</v>
          </cell>
          <cell r="D9044" t="str">
            <v>2046</v>
          </cell>
          <cell r="E9044">
            <v>4500</v>
          </cell>
        </row>
        <row r="9045">
          <cell r="A9045" t="str">
            <v>Bulgaria</v>
          </cell>
          <cell r="B9045" t="str">
            <v>BG</v>
          </cell>
          <cell r="C9045" t="str">
            <v>Bioenergy</v>
          </cell>
          <cell r="D9045" t="str">
            <v>2047</v>
          </cell>
          <cell r="E9045">
            <v>4500</v>
          </cell>
        </row>
        <row r="9046">
          <cell r="A9046" t="str">
            <v>Bulgaria</v>
          </cell>
          <cell r="B9046" t="str">
            <v>BG</v>
          </cell>
          <cell r="C9046" t="str">
            <v>Bioenergy</v>
          </cell>
          <cell r="D9046" t="str">
            <v>2048</v>
          </cell>
          <cell r="E9046">
            <v>4500</v>
          </cell>
        </row>
        <row r="9047">
          <cell r="A9047" t="str">
            <v>Bulgaria</v>
          </cell>
          <cell r="B9047" t="str">
            <v>BG</v>
          </cell>
          <cell r="C9047" t="str">
            <v>Bioenergy</v>
          </cell>
          <cell r="D9047" t="str">
            <v>2049</v>
          </cell>
          <cell r="E9047">
            <v>4500</v>
          </cell>
        </row>
        <row r="9048">
          <cell r="A9048" t="str">
            <v>Bulgaria</v>
          </cell>
          <cell r="B9048" t="str">
            <v>BG</v>
          </cell>
          <cell r="C9048" t="str">
            <v>Bioenergy</v>
          </cell>
          <cell r="D9048" t="str">
            <v>2050</v>
          </cell>
          <cell r="E9048">
            <v>4500</v>
          </cell>
        </row>
        <row r="9049">
          <cell r="A9049" t="str">
            <v>Switzerland</v>
          </cell>
          <cell r="B9049" t="str">
            <v>CH</v>
          </cell>
          <cell r="C9049" t="str">
            <v>Bioenergy</v>
          </cell>
          <cell r="D9049" t="str">
            <v>2018</v>
          </cell>
          <cell r="E9049">
            <v>4500</v>
          </cell>
        </row>
        <row r="9050">
          <cell r="A9050" t="str">
            <v>Switzerland</v>
          </cell>
          <cell r="B9050" t="str">
            <v>CH</v>
          </cell>
          <cell r="C9050" t="str">
            <v>Bioenergy</v>
          </cell>
          <cell r="D9050" t="str">
            <v>2019</v>
          </cell>
          <cell r="E9050">
            <v>4500</v>
          </cell>
        </row>
        <row r="9051">
          <cell r="A9051" t="str">
            <v>Switzerland</v>
          </cell>
          <cell r="B9051" t="str">
            <v>CH</v>
          </cell>
          <cell r="C9051" t="str">
            <v>Bioenergy</v>
          </cell>
          <cell r="D9051" t="str">
            <v>2020</v>
          </cell>
          <cell r="E9051">
            <v>4500</v>
          </cell>
        </row>
        <row r="9052">
          <cell r="A9052" t="str">
            <v>Switzerland</v>
          </cell>
          <cell r="B9052" t="str">
            <v>CH</v>
          </cell>
          <cell r="C9052" t="str">
            <v>Bioenergy</v>
          </cell>
          <cell r="D9052" t="str">
            <v>2021</v>
          </cell>
          <cell r="E9052">
            <v>4500</v>
          </cell>
        </row>
        <row r="9053">
          <cell r="A9053" t="str">
            <v>Switzerland</v>
          </cell>
          <cell r="B9053" t="str">
            <v>CH</v>
          </cell>
          <cell r="C9053" t="str">
            <v>Bioenergy</v>
          </cell>
          <cell r="D9053" t="str">
            <v>2022</v>
          </cell>
          <cell r="E9053">
            <v>4500</v>
          </cell>
        </row>
        <row r="9054">
          <cell r="A9054" t="str">
            <v>Switzerland</v>
          </cell>
          <cell r="B9054" t="str">
            <v>CH</v>
          </cell>
          <cell r="C9054" t="str">
            <v>Bioenergy</v>
          </cell>
          <cell r="D9054" t="str">
            <v>2023</v>
          </cell>
          <cell r="E9054">
            <v>4500</v>
          </cell>
        </row>
        <row r="9055">
          <cell r="A9055" t="str">
            <v>Switzerland</v>
          </cell>
          <cell r="B9055" t="str">
            <v>CH</v>
          </cell>
          <cell r="C9055" t="str">
            <v>Bioenergy</v>
          </cell>
          <cell r="D9055" t="str">
            <v>2024</v>
          </cell>
          <cell r="E9055">
            <v>4500</v>
          </cell>
        </row>
        <row r="9056">
          <cell r="A9056" t="str">
            <v>Switzerland</v>
          </cell>
          <cell r="B9056" t="str">
            <v>CH</v>
          </cell>
          <cell r="C9056" t="str">
            <v>Bioenergy</v>
          </cell>
          <cell r="D9056" t="str">
            <v>2025</v>
          </cell>
          <cell r="E9056">
            <v>4500</v>
          </cell>
        </row>
        <row r="9057">
          <cell r="A9057" t="str">
            <v>Switzerland</v>
          </cell>
          <cell r="B9057" t="str">
            <v>CH</v>
          </cell>
          <cell r="C9057" t="str">
            <v>Bioenergy</v>
          </cell>
          <cell r="D9057" t="str">
            <v>2026</v>
          </cell>
          <cell r="E9057">
            <v>4500</v>
          </cell>
        </row>
        <row r="9058">
          <cell r="A9058" t="str">
            <v>Switzerland</v>
          </cell>
          <cell r="B9058" t="str">
            <v>CH</v>
          </cell>
          <cell r="C9058" t="str">
            <v>Bioenergy</v>
          </cell>
          <cell r="D9058" t="str">
            <v>2027</v>
          </cell>
          <cell r="E9058">
            <v>4500</v>
          </cell>
        </row>
        <row r="9059">
          <cell r="A9059" t="str">
            <v>Switzerland</v>
          </cell>
          <cell r="B9059" t="str">
            <v>CH</v>
          </cell>
          <cell r="C9059" t="str">
            <v>Bioenergy</v>
          </cell>
          <cell r="D9059" t="str">
            <v>2028</v>
          </cell>
          <cell r="E9059">
            <v>4500</v>
          </cell>
        </row>
        <row r="9060">
          <cell r="A9060" t="str">
            <v>Switzerland</v>
          </cell>
          <cell r="B9060" t="str">
            <v>CH</v>
          </cell>
          <cell r="C9060" t="str">
            <v>Bioenergy</v>
          </cell>
          <cell r="D9060" t="str">
            <v>2029</v>
          </cell>
          <cell r="E9060">
            <v>4500</v>
          </cell>
        </row>
        <row r="9061">
          <cell r="A9061" t="str">
            <v>Switzerland</v>
          </cell>
          <cell r="B9061" t="str">
            <v>CH</v>
          </cell>
          <cell r="C9061" t="str">
            <v>Bioenergy</v>
          </cell>
          <cell r="D9061" t="str">
            <v>2030</v>
          </cell>
          <cell r="E9061">
            <v>4500</v>
          </cell>
        </row>
        <row r="9062">
          <cell r="A9062" t="str">
            <v>Switzerland</v>
          </cell>
          <cell r="B9062" t="str">
            <v>CH</v>
          </cell>
          <cell r="C9062" t="str">
            <v>Bioenergy</v>
          </cell>
          <cell r="D9062" t="str">
            <v>2031</v>
          </cell>
          <cell r="E9062">
            <v>4500</v>
          </cell>
        </row>
        <row r="9063">
          <cell r="A9063" t="str">
            <v>Switzerland</v>
          </cell>
          <cell r="B9063" t="str">
            <v>CH</v>
          </cell>
          <cell r="C9063" t="str">
            <v>Bioenergy</v>
          </cell>
          <cell r="D9063" t="str">
            <v>2032</v>
          </cell>
          <cell r="E9063">
            <v>4500</v>
          </cell>
        </row>
        <row r="9064">
          <cell r="A9064" t="str">
            <v>Switzerland</v>
          </cell>
          <cell r="B9064" t="str">
            <v>CH</v>
          </cell>
          <cell r="C9064" t="str">
            <v>Bioenergy</v>
          </cell>
          <cell r="D9064" t="str">
            <v>2033</v>
          </cell>
          <cell r="E9064">
            <v>4500</v>
          </cell>
        </row>
        <row r="9065">
          <cell r="A9065" t="str">
            <v>Switzerland</v>
          </cell>
          <cell r="B9065" t="str">
            <v>CH</v>
          </cell>
          <cell r="C9065" t="str">
            <v>Bioenergy</v>
          </cell>
          <cell r="D9065" t="str">
            <v>2034</v>
          </cell>
          <cell r="E9065">
            <v>4500</v>
          </cell>
        </row>
        <row r="9066">
          <cell r="A9066" t="str">
            <v>Switzerland</v>
          </cell>
          <cell r="B9066" t="str">
            <v>CH</v>
          </cell>
          <cell r="C9066" t="str">
            <v>Bioenergy</v>
          </cell>
          <cell r="D9066" t="str">
            <v>2035</v>
          </cell>
          <cell r="E9066">
            <v>4500</v>
          </cell>
        </row>
        <row r="9067">
          <cell r="A9067" t="str">
            <v>Switzerland</v>
          </cell>
          <cell r="B9067" t="str">
            <v>CH</v>
          </cell>
          <cell r="C9067" t="str">
            <v>Bioenergy</v>
          </cell>
          <cell r="D9067" t="str">
            <v>2036</v>
          </cell>
          <cell r="E9067">
            <v>4500</v>
          </cell>
        </row>
        <row r="9068">
          <cell r="A9068" t="str">
            <v>Switzerland</v>
          </cell>
          <cell r="B9068" t="str">
            <v>CH</v>
          </cell>
          <cell r="C9068" t="str">
            <v>Bioenergy</v>
          </cell>
          <cell r="D9068" t="str">
            <v>2037</v>
          </cell>
          <cell r="E9068">
            <v>4500</v>
          </cell>
        </row>
        <row r="9069">
          <cell r="A9069" t="str">
            <v>Switzerland</v>
          </cell>
          <cell r="B9069" t="str">
            <v>CH</v>
          </cell>
          <cell r="C9069" t="str">
            <v>Bioenergy</v>
          </cell>
          <cell r="D9069" t="str">
            <v>2038</v>
          </cell>
          <cell r="E9069">
            <v>4500</v>
          </cell>
        </row>
        <row r="9070">
          <cell r="A9070" t="str">
            <v>Switzerland</v>
          </cell>
          <cell r="B9070" t="str">
            <v>CH</v>
          </cell>
          <cell r="C9070" t="str">
            <v>Bioenergy</v>
          </cell>
          <cell r="D9070" t="str">
            <v>2039</v>
          </cell>
          <cell r="E9070">
            <v>4500</v>
          </cell>
        </row>
        <row r="9071">
          <cell r="A9071" t="str">
            <v>Switzerland</v>
          </cell>
          <cell r="B9071" t="str">
            <v>CH</v>
          </cell>
          <cell r="C9071" t="str">
            <v>Bioenergy</v>
          </cell>
          <cell r="D9071" t="str">
            <v>2040</v>
          </cell>
          <cell r="E9071">
            <v>4500</v>
          </cell>
        </row>
        <row r="9072">
          <cell r="A9072" t="str">
            <v>Switzerland</v>
          </cell>
          <cell r="B9072" t="str">
            <v>CH</v>
          </cell>
          <cell r="C9072" t="str">
            <v>Bioenergy</v>
          </cell>
          <cell r="D9072" t="str">
            <v>2041</v>
          </cell>
          <cell r="E9072">
            <v>4500</v>
          </cell>
        </row>
        <row r="9073">
          <cell r="A9073" t="str">
            <v>Switzerland</v>
          </cell>
          <cell r="B9073" t="str">
            <v>CH</v>
          </cell>
          <cell r="C9073" t="str">
            <v>Bioenergy</v>
          </cell>
          <cell r="D9073" t="str">
            <v>2042</v>
          </cell>
          <cell r="E9073">
            <v>4500</v>
          </cell>
        </row>
        <row r="9074">
          <cell r="A9074" t="str">
            <v>Switzerland</v>
          </cell>
          <cell r="B9074" t="str">
            <v>CH</v>
          </cell>
          <cell r="C9074" t="str">
            <v>Bioenergy</v>
          </cell>
          <cell r="D9074" t="str">
            <v>2043</v>
          </cell>
          <cell r="E9074">
            <v>4500</v>
          </cell>
        </row>
        <row r="9075">
          <cell r="A9075" t="str">
            <v>Switzerland</v>
          </cell>
          <cell r="B9075" t="str">
            <v>CH</v>
          </cell>
          <cell r="C9075" t="str">
            <v>Bioenergy</v>
          </cell>
          <cell r="D9075" t="str">
            <v>2044</v>
          </cell>
          <cell r="E9075">
            <v>4500</v>
          </cell>
        </row>
        <row r="9076">
          <cell r="A9076" t="str">
            <v>Switzerland</v>
          </cell>
          <cell r="B9076" t="str">
            <v>CH</v>
          </cell>
          <cell r="C9076" t="str">
            <v>Bioenergy</v>
          </cell>
          <cell r="D9076" t="str">
            <v>2045</v>
          </cell>
          <cell r="E9076">
            <v>4500</v>
          </cell>
        </row>
        <row r="9077">
          <cell r="A9077" t="str">
            <v>Switzerland</v>
          </cell>
          <cell r="B9077" t="str">
            <v>CH</v>
          </cell>
          <cell r="C9077" t="str">
            <v>Bioenergy</v>
          </cell>
          <cell r="D9077" t="str">
            <v>2046</v>
          </cell>
          <cell r="E9077">
            <v>4500</v>
          </cell>
        </row>
        <row r="9078">
          <cell r="A9078" t="str">
            <v>Switzerland</v>
          </cell>
          <cell r="B9078" t="str">
            <v>CH</v>
          </cell>
          <cell r="C9078" t="str">
            <v>Bioenergy</v>
          </cell>
          <cell r="D9078" t="str">
            <v>2047</v>
          </cell>
          <cell r="E9078">
            <v>4500</v>
          </cell>
        </row>
        <row r="9079">
          <cell r="A9079" t="str">
            <v>Switzerland</v>
          </cell>
          <cell r="B9079" t="str">
            <v>CH</v>
          </cell>
          <cell r="C9079" t="str">
            <v>Bioenergy</v>
          </cell>
          <cell r="D9079" t="str">
            <v>2048</v>
          </cell>
          <cell r="E9079">
            <v>4500</v>
          </cell>
        </row>
        <row r="9080">
          <cell r="A9080" t="str">
            <v>Switzerland</v>
          </cell>
          <cell r="B9080" t="str">
            <v>CH</v>
          </cell>
          <cell r="C9080" t="str">
            <v>Bioenergy</v>
          </cell>
          <cell r="D9080" t="str">
            <v>2049</v>
          </cell>
          <cell r="E9080">
            <v>4500</v>
          </cell>
        </row>
        <row r="9081">
          <cell r="A9081" t="str">
            <v>Switzerland</v>
          </cell>
          <cell r="B9081" t="str">
            <v>CH</v>
          </cell>
          <cell r="C9081" t="str">
            <v>Bioenergy</v>
          </cell>
          <cell r="D9081" t="str">
            <v>2050</v>
          </cell>
          <cell r="E9081">
            <v>4500</v>
          </cell>
        </row>
        <row r="9082">
          <cell r="A9082" t="str">
            <v>Czech Republic</v>
          </cell>
          <cell r="B9082" t="str">
            <v>CZ</v>
          </cell>
          <cell r="C9082" t="str">
            <v>Bioenergy</v>
          </cell>
          <cell r="D9082" t="str">
            <v>2018</v>
          </cell>
          <cell r="E9082">
            <v>4500</v>
          </cell>
        </row>
        <row r="9083">
          <cell r="A9083" t="str">
            <v>Czech Republic</v>
          </cell>
          <cell r="B9083" t="str">
            <v>CZ</v>
          </cell>
          <cell r="C9083" t="str">
            <v>Bioenergy</v>
          </cell>
          <cell r="D9083" t="str">
            <v>2019</v>
          </cell>
          <cell r="E9083">
            <v>4500</v>
          </cell>
        </row>
        <row r="9084">
          <cell r="A9084" t="str">
            <v>Czech Republic</v>
          </cell>
          <cell r="B9084" t="str">
            <v>CZ</v>
          </cell>
          <cell r="C9084" t="str">
            <v>Bioenergy</v>
          </cell>
          <cell r="D9084" t="str">
            <v>2020</v>
          </cell>
          <cell r="E9084">
            <v>4500</v>
          </cell>
        </row>
        <row r="9085">
          <cell r="A9085" t="str">
            <v>Czech Republic</v>
          </cell>
          <cell r="B9085" t="str">
            <v>CZ</v>
          </cell>
          <cell r="C9085" t="str">
            <v>Bioenergy</v>
          </cell>
          <cell r="D9085" t="str">
            <v>2021</v>
          </cell>
          <cell r="E9085">
            <v>4500</v>
          </cell>
        </row>
        <row r="9086">
          <cell r="A9086" t="str">
            <v>Czech Republic</v>
          </cell>
          <cell r="B9086" t="str">
            <v>CZ</v>
          </cell>
          <cell r="C9086" t="str">
            <v>Bioenergy</v>
          </cell>
          <cell r="D9086" t="str">
            <v>2022</v>
          </cell>
          <cell r="E9086">
            <v>4500</v>
          </cell>
        </row>
        <row r="9087">
          <cell r="A9087" t="str">
            <v>Czech Republic</v>
          </cell>
          <cell r="B9087" t="str">
            <v>CZ</v>
          </cell>
          <cell r="C9087" t="str">
            <v>Bioenergy</v>
          </cell>
          <cell r="D9087" t="str">
            <v>2023</v>
          </cell>
          <cell r="E9087">
            <v>4500</v>
          </cell>
        </row>
        <row r="9088">
          <cell r="A9088" t="str">
            <v>Czech Republic</v>
          </cell>
          <cell r="B9088" t="str">
            <v>CZ</v>
          </cell>
          <cell r="C9088" t="str">
            <v>Bioenergy</v>
          </cell>
          <cell r="D9088" t="str">
            <v>2024</v>
          </cell>
          <cell r="E9088">
            <v>4500</v>
          </cell>
        </row>
        <row r="9089">
          <cell r="A9089" t="str">
            <v>Czech Republic</v>
          </cell>
          <cell r="B9089" t="str">
            <v>CZ</v>
          </cell>
          <cell r="C9089" t="str">
            <v>Bioenergy</v>
          </cell>
          <cell r="D9089" t="str">
            <v>2025</v>
          </cell>
          <cell r="E9089">
            <v>4500</v>
          </cell>
        </row>
        <row r="9090">
          <cell r="A9090" t="str">
            <v>Czech Republic</v>
          </cell>
          <cell r="B9090" t="str">
            <v>CZ</v>
          </cell>
          <cell r="C9090" t="str">
            <v>Bioenergy</v>
          </cell>
          <cell r="D9090" t="str">
            <v>2026</v>
          </cell>
          <cell r="E9090">
            <v>4500</v>
          </cell>
        </row>
        <row r="9091">
          <cell r="A9091" t="str">
            <v>Czech Republic</v>
          </cell>
          <cell r="B9091" t="str">
            <v>CZ</v>
          </cell>
          <cell r="C9091" t="str">
            <v>Bioenergy</v>
          </cell>
          <cell r="D9091" t="str">
            <v>2027</v>
          </cell>
          <cell r="E9091">
            <v>4500</v>
          </cell>
        </row>
        <row r="9092">
          <cell r="A9092" t="str">
            <v>Czech Republic</v>
          </cell>
          <cell r="B9092" t="str">
            <v>CZ</v>
          </cell>
          <cell r="C9092" t="str">
            <v>Bioenergy</v>
          </cell>
          <cell r="D9092" t="str">
            <v>2028</v>
          </cell>
          <cell r="E9092">
            <v>4500</v>
          </cell>
        </row>
        <row r="9093">
          <cell r="A9093" t="str">
            <v>Czech Republic</v>
          </cell>
          <cell r="B9093" t="str">
            <v>CZ</v>
          </cell>
          <cell r="C9093" t="str">
            <v>Bioenergy</v>
          </cell>
          <cell r="D9093" t="str">
            <v>2029</v>
          </cell>
          <cell r="E9093">
            <v>4500</v>
          </cell>
        </row>
        <row r="9094">
          <cell r="A9094" t="str">
            <v>Czech Republic</v>
          </cell>
          <cell r="B9094" t="str">
            <v>CZ</v>
          </cell>
          <cell r="C9094" t="str">
            <v>Bioenergy</v>
          </cell>
          <cell r="D9094" t="str">
            <v>2030</v>
          </cell>
          <cell r="E9094">
            <v>4500</v>
          </cell>
        </row>
        <row r="9095">
          <cell r="A9095" t="str">
            <v>Czech Republic</v>
          </cell>
          <cell r="B9095" t="str">
            <v>CZ</v>
          </cell>
          <cell r="C9095" t="str">
            <v>Bioenergy</v>
          </cell>
          <cell r="D9095" t="str">
            <v>2031</v>
          </cell>
          <cell r="E9095">
            <v>4500</v>
          </cell>
        </row>
        <row r="9096">
          <cell r="A9096" t="str">
            <v>Czech Republic</v>
          </cell>
          <cell r="B9096" t="str">
            <v>CZ</v>
          </cell>
          <cell r="C9096" t="str">
            <v>Bioenergy</v>
          </cell>
          <cell r="D9096" t="str">
            <v>2032</v>
          </cell>
          <cell r="E9096">
            <v>4500</v>
          </cell>
        </row>
        <row r="9097">
          <cell r="A9097" t="str">
            <v>Czech Republic</v>
          </cell>
          <cell r="B9097" t="str">
            <v>CZ</v>
          </cell>
          <cell r="C9097" t="str">
            <v>Bioenergy</v>
          </cell>
          <cell r="D9097" t="str">
            <v>2033</v>
          </cell>
          <cell r="E9097">
            <v>4500</v>
          </cell>
        </row>
        <row r="9098">
          <cell r="A9098" t="str">
            <v>Czech Republic</v>
          </cell>
          <cell r="B9098" t="str">
            <v>CZ</v>
          </cell>
          <cell r="C9098" t="str">
            <v>Bioenergy</v>
          </cell>
          <cell r="D9098" t="str">
            <v>2034</v>
          </cell>
          <cell r="E9098">
            <v>4500</v>
          </cell>
        </row>
        <row r="9099">
          <cell r="A9099" t="str">
            <v>Czech Republic</v>
          </cell>
          <cell r="B9099" t="str">
            <v>CZ</v>
          </cell>
          <cell r="C9099" t="str">
            <v>Bioenergy</v>
          </cell>
          <cell r="D9099" t="str">
            <v>2035</v>
          </cell>
          <cell r="E9099">
            <v>4500</v>
          </cell>
        </row>
        <row r="9100">
          <cell r="A9100" t="str">
            <v>Czech Republic</v>
          </cell>
          <cell r="B9100" t="str">
            <v>CZ</v>
          </cell>
          <cell r="C9100" t="str">
            <v>Bioenergy</v>
          </cell>
          <cell r="D9100" t="str">
            <v>2036</v>
          </cell>
          <cell r="E9100">
            <v>4500</v>
          </cell>
        </row>
        <row r="9101">
          <cell r="A9101" t="str">
            <v>Czech Republic</v>
          </cell>
          <cell r="B9101" t="str">
            <v>CZ</v>
          </cell>
          <cell r="C9101" t="str">
            <v>Bioenergy</v>
          </cell>
          <cell r="D9101" t="str">
            <v>2037</v>
          </cell>
          <cell r="E9101">
            <v>4500</v>
          </cell>
        </row>
        <row r="9102">
          <cell r="A9102" t="str">
            <v>Czech Republic</v>
          </cell>
          <cell r="B9102" t="str">
            <v>CZ</v>
          </cell>
          <cell r="C9102" t="str">
            <v>Bioenergy</v>
          </cell>
          <cell r="D9102" t="str">
            <v>2038</v>
          </cell>
          <cell r="E9102">
            <v>4500</v>
          </cell>
        </row>
        <row r="9103">
          <cell r="A9103" t="str">
            <v>Czech Republic</v>
          </cell>
          <cell r="B9103" t="str">
            <v>CZ</v>
          </cell>
          <cell r="C9103" t="str">
            <v>Bioenergy</v>
          </cell>
          <cell r="D9103" t="str">
            <v>2039</v>
          </cell>
          <cell r="E9103">
            <v>4500</v>
          </cell>
        </row>
        <row r="9104">
          <cell r="A9104" t="str">
            <v>Czech Republic</v>
          </cell>
          <cell r="B9104" t="str">
            <v>CZ</v>
          </cell>
          <cell r="C9104" t="str">
            <v>Bioenergy</v>
          </cell>
          <cell r="D9104" t="str">
            <v>2040</v>
          </cell>
          <cell r="E9104">
            <v>4500</v>
          </cell>
        </row>
        <row r="9105">
          <cell r="A9105" t="str">
            <v>Czech Republic</v>
          </cell>
          <cell r="B9105" t="str">
            <v>CZ</v>
          </cell>
          <cell r="C9105" t="str">
            <v>Bioenergy</v>
          </cell>
          <cell r="D9105" t="str">
            <v>2041</v>
          </cell>
          <cell r="E9105">
            <v>4500</v>
          </cell>
        </row>
        <row r="9106">
          <cell r="A9106" t="str">
            <v>Czech Republic</v>
          </cell>
          <cell r="B9106" t="str">
            <v>CZ</v>
          </cell>
          <cell r="C9106" t="str">
            <v>Bioenergy</v>
          </cell>
          <cell r="D9106" t="str">
            <v>2042</v>
          </cell>
          <cell r="E9106">
            <v>4500</v>
          </cell>
        </row>
        <row r="9107">
          <cell r="A9107" t="str">
            <v>Czech Republic</v>
          </cell>
          <cell r="B9107" t="str">
            <v>CZ</v>
          </cell>
          <cell r="C9107" t="str">
            <v>Bioenergy</v>
          </cell>
          <cell r="D9107" t="str">
            <v>2043</v>
          </cell>
          <cell r="E9107">
            <v>4500</v>
          </cell>
        </row>
        <row r="9108">
          <cell r="A9108" t="str">
            <v>Czech Republic</v>
          </cell>
          <cell r="B9108" t="str">
            <v>CZ</v>
          </cell>
          <cell r="C9108" t="str">
            <v>Bioenergy</v>
          </cell>
          <cell r="D9108" t="str">
            <v>2044</v>
          </cell>
          <cell r="E9108">
            <v>4500</v>
          </cell>
        </row>
        <row r="9109">
          <cell r="A9109" t="str">
            <v>Czech Republic</v>
          </cell>
          <cell r="B9109" t="str">
            <v>CZ</v>
          </cell>
          <cell r="C9109" t="str">
            <v>Bioenergy</v>
          </cell>
          <cell r="D9109" t="str">
            <v>2045</v>
          </cell>
          <cell r="E9109">
            <v>4500</v>
          </cell>
        </row>
        <row r="9110">
          <cell r="A9110" t="str">
            <v>Czech Republic</v>
          </cell>
          <cell r="B9110" t="str">
            <v>CZ</v>
          </cell>
          <cell r="C9110" t="str">
            <v>Bioenergy</v>
          </cell>
          <cell r="D9110" t="str">
            <v>2046</v>
          </cell>
          <cell r="E9110">
            <v>4500</v>
          </cell>
        </row>
        <row r="9111">
          <cell r="A9111" t="str">
            <v>Czech Republic</v>
          </cell>
          <cell r="B9111" t="str">
            <v>CZ</v>
          </cell>
          <cell r="C9111" t="str">
            <v>Bioenergy</v>
          </cell>
          <cell r="D9111" t="str">
            <v>2047</v>
          </cell>
          <cell r="E9111">
            <v>4500</v>
          </cell>
        </row>
        <row r="9112">
          <cell r="A9112" t="str">
            <v>Czech Republic</v>
          </cell>
          <cell r="B9112" t="str">
            <v>CZ</v>
          </cell>
          <cell r="C9112" t="str">
            <v>Bioenergy</v>
          </cell>
          <cell r="D9112" t="str">
            <v>2048</v>
          </cell>
          <cell r="E9112">
            <v>4500</v>
          </cell>
        </row>
        <row r="9113">
          <cell r="A9113" t="str">
            <v>Czech Republic</v>
          </cell>
          <cell r="B9113" t="str">
            <v>CZ</v>
          </cell>
          <cell r="C9113" t="str">
            <v>Bioenergy</v>
          </cell>
          <cell r="D9113" t="str">
            <v>2049</v>
          </cell>
          <cell r="E9113">
            <v>4500</v>
          </cell>
        </row>
        <row r="9114">
          <cell r="A9114" t="str">
            <v>Czech Republic</v>
          </cell>
          <cell r="B9114" t="str">
            <v>CZ</v>
          </cell>
          <cell r="C9114" t="str">
            <v>Bioenergy</v>
          </cell>
          <cell r="D9114" t="str">
            <v>2050</v>
          </cell>
          <cell r="E9114">
            <v>4500</v>
          </cell>
        </row>
        <row r="9115">
          <cell r="A9115" t="str">
            <v>Germany</v>
          </cell>
          <cell r="B9115" t="str">
            <v>DE</v>
          </cell>
          <cell r="C9115" t="str">
            <v>Bioenergy</v>
          </cell>
          <cell r="D9115" t="str">
            <v>2018</v>
          </cell>
          <cell r="E9115">
            <v>4500</v>
          </cell>
        </row>
        <row r="9116">
          <cell r="A9116" t="str">
            <v>Germany</v>
          </cell>
          <cell r="B9116" t="str">
            <v>DE</v>
          </cell>
          <cell r="C9116" t="str">
            <v>Bioenergy</v>
          </cell>
          <cell r="D9116" t="str">
            <v>2019</v>
          </cell>
          <cell r="E9116">
            <v>4500</v>
          </cell>
        </row>
        <row r="9117">
          <cell r="A9117" t="str">
            <v>Germany</v>
          </cell>
          <cell r="B9117" t="str">
            <v>DE</v>
          </cell>
          <cell r="C9117" t="str">
            <v>Bioenergy</v>
          </cell>
          <cell r="D9117" t="str">
            <v>2020</v>
          </cell>
          <cell r="E9117">
            <v>4500</v>
          </cell>
        </row>
        <row r="9118">
          <cell r="A9118" t="str">
            <v>Germany</v>
          </cell>
          <cell r="B9118" t="str">
            <v>DE</v>
          </cell>
          <cell r="C9118" t="str">
            <v>Bioenergy</v>
          </cell>
          <cell r="D9118" t="str">
            <v>2021</v>
          </cell>
          <cell r="E9118">
            <v>4500</v>
          </cell>
        </row>
        <row r="9119">
          <cell r="A9119" t="str">
            <v>Germany</v>
          </cell>
          <cell r="B9119" t="str">
            <v>DE</v>
          </cell>
          <cell r="C9119" t="str">
            <v>Bioenergy</v>
          </cell>
          <cell r="D9119" t="str">
            <v>2022</v>
          </cell>
          <cell r="E9119">
            <v>4500</v>
          </cell>
        </row>
        <row r="9120">
          <cell r="A9120" t="str">
            <v>Germany</v>
          </cell>
          <cell r="B9120" t="str">
            <v>DE</v>
          </cell>
          <cell r="C9120" t="str">
            <v>Bioenergy</v>
          </cell>
          <cell r="D9120" t="str">
            <v>2023</v>
          </cell>
          <cell r="E9120">
            <v>4500</v>
          </cell>
        </row>
        <row r="9121">
          <cell r="A9121" t="str">
            <v>Germany</v>
          </cell>
          <cell r="B9121" t="str">
            <v>DE</v>
          </cell>
          <cell r="C9121" t="str">
            <v>Bioenergy</v>
          </cell>
          <cell r="D9121" t="str">
            <v>2024</v>
          </cell>
          <cell r="E9121">
            <v>4500</v>
          </cell>
        </row>
        <row r="9122">
          <cell r="A9122" t="str">
            <v>Germany</v>
          </cell>
          <cell r="B9122" t="str">
            <v>DE</v>
          </cell>
          <cell r="C9122" t="str">
            <v>Bioenergy</v>
          </cell>
          <cell r="D9122" t="str">
            <v>2025</v>
          </cell>
          <cell r="E9122">
            <v>4500</v>
          </cell>
        </row>
        <row r="9123">
          <cell r="A9123" t="str">
            <v>Germany</v>
          </cell>
          <cell r="B9123" t="str">
            <v>DE</v>
          </cell>
          <cell r="C9123" t="str">
            <v>Bioenergy</v>
          </cell>
          <cell r="D9123" t="str">
            <v>2026</v>
          </cell>
          <cell r="E9123">
            <v>4500</v>
          </cell>
        </row>
        <row r="9124">
          <cell r="A9124" t="str">
            <v>Germany</v>
          </cell>
          <cell r="B9124" t="str">
            <v>DE</v>
          </cell>
          <cell r="C9124" t="str">
            <v>Bioenergy</v>
          </cell>
          <cell r="D9124" t="str">
            <v>2027</v>
          </cell>
          <cell r="E9124">
            <v>4500</v>
          </cell>
        </row>
        <row r="9125">
          <cell r="A9125" t="str">
            <v>Germany</v>
          </cell>
          <cell r="B9125" t="str">
            <v>DE</v>
          </cell>
          <cell r="C9125" t="str">
            <v>Bioenergy</v>
          </cell>
          <cell r="D9125" t="str">
            <v>2028</v>
          </cell>
          <cell r="E9125">
            <v>4500</v>
          </cell>
        </row>
        <row r="9126">
          <cell r="A9126" t="str">
            <v>Germany</v>
          </cell>
          <cell r="B9126" t="str">
            <v>DE</v>
          </cell>
          <cell r="C9126" t="str">
            <v>Bioenergy</v>
          </cell>
          <cell r="D9126" t="str">
            <v>2029</v>
          </cell>
          <cell r="E9126">
            <v>4500</v>
          </cell>
        </row>
        <row r="9127">
          <cell r="A9127" t="str">
            <v>Germany</v>
          </cell>
          <cell r="B9127" t="str">
            <v>DE</v>
          </cell>
          <cell r="C9127" t="str">
            <v>Bioenergy</v>
          </cell>
          <cell r="D9127" t="str">
            <v>2030</v>
          </cell>
          <cell r="E9127">
            <v>4500</v>
          </cell>
        </row>
        <row r="9128">
          <cell r="A9128" t="str">
            <v>Germany</v>
          </cell>
          <cell r="B9128" t="str">
            <v>DE</v>
          </cell>
          <cell r="C9128" t="str">
            <v>Bioenergy</v>
          </cell>
          <cell r="D9128" t="str">
            <v>2031</v>
          </cell>
          <cell r="E9128">
            <v>4500</v>
          </cell>
        </row>
        <row r="9129">
          <cell r="A9129" t="str">
            <v>Germany</v>
          </cell>
          <cell r="B9129" t="str">
            <v>DE</v>
          </cell>
          <cell r="C9129" t="str">
            <v>Bioenergy</v>
          </cell>
          <cell r="D9129" t="str">
            <v>2032</v>
          </cell>
          <cell r="E9129">
            <v>4500</v>
          </cell>
        </row>
        <row r="9130">
          <cell r="A9130" t="str">
            <v>Germany</v>
          </cell>
          <cell r="B9130" t="str">
            <v>DE</v>
          </cell>
          <cell r="C9130" t="str">
            <v>Bioenergy</v>
          </cell>
          <cell r="D9130" t="str">
            <v>2033</v>
          </cell>
          <cell r="E9130">
            <v>4500</v>
          </cell>
        </row>
        <row r="9131">
          <cell r="A9131" t="str">
            <v>Germany</v>
          </cell>
          <cell r="B9131" t="str">
            <v>DE</v>
          </cell>
          <cell r="C9131" t="str">
            <v>Bioenergy</v>
          </cell>
          <cell r="D9131" t="str">
            <v>2034</v>
          </cell>
          <cell r="E9131">
            <v>4500</v>
          </cell>
        </row>
        <row r="9132">
          <cell r="A9132" t="str">
            <v>Germany</v>
          </cell>
          <cell r="B9132" t="str">
            <v>DE</v>
          </cell>
          <cell r="C9132" t="str">
            <v>Bioenergy</v>
          </cell>
          <cell r="D9132" t="str">
            <v>2035</v>
          </cell>
          <cell r="E9132">
            <v>4500</v>
          </cell>
        </row>
        <row r="9133">
          <cell r="A9133" t="str">
            <v>Germany</v>
          </cell>
          <cell r="B9133" t="str">
            <v>DE</v>
          </cell>
          <cell r="C9133" t="str">
            <v>Bioenergy</v>
          </cell>
          <cell r="D9133" t="str">
            <v>2036</v>
          </cell>
          <cell r="E9133">
            <v>4500</v>
          </cell>
        </row>
        <row r="9134">
          <cell r="A9134" t="str">
            <v>Germany</v>
          </cell>
          <cell r="B9134" t="str">
            <v>DE</v>
          </cell>
          <cell r="C9134" t="str">
            <v>Bioenergy</v>
          </cell>
          <cell r="D9134" t="str">
            <v>2037</v>
          </cell>
          <cell r="E9134">
            <v>4500</v>
          </cell>
        </row>
        <row r="9135">
          <cell r="A9135" t="str">
            <v>Germany</v>
          </cell>
          <cell r="B9135" t="str">
            <v>DE</v>
          </cell>
          <cell r="C9135" t="str">
            <v>Bioenergy</v>
          </cell>
          <cell r="D9135" t="str">
            <v>2038</v>
          </cell>
          <cell r="E9135">
            <v>4500</v>
          </cell>
        </row>
        <row r="9136">
          <cell r="A9136" t="str">
            <v>Germany</v>
          </cell>
          <cell r="B9136" t="str">
            <v>DE</v>
          </cell>
          <cell r="C9136" t="str">
            <v>Bioenergy</v>
          </cell>
          <cell r="D9136" t="str">
            <v>2039</v>
          </cell>
          <cell r="E9136">
            <v>4500</v>
          </cell>
        </row>
        <row r="9137">
          <cell r="A9137" t="str">
            <v>Germany</v>
          </cell>
          <cell r="B9137" t="str">
            <v>DE</v>
          </cell>
          <cell r="C9137" t="str">
            <v>Bioenergy</v>
          </cell>
          <cell r="D9137" t="str">
            <v>2040</v>
          </cell>
          <cell r="E9137">
            <v>4500</v>
          </cell>
        </row>
        <row r="9138">
          <cell r="A9138" t="str">
            <v>Germany</v>
          </cell>
          <cell r="B9138" t="str">
            <v>DE</v>
          </cell>
          <cell r="C9138" t="str">
            <v>Bioenergy</v>
          </cell>
          <cell r="D9138" t="str">
            <v>2041</v>
          </cell>
          <cell r="E9138">
            <v>4500</v>
          </cell>
        </row>
        <row r="9139">
          <cell r="A9139" t="str">
            <v>Germany</v>
          </cell>
          <cell r="B9139" t="str">
            <v>DE</v>
          </cell>
          <cell r="C9139" t="str">
            <v>Bioenergy</v>
          </cell>
          <cell r="D9139" t="str">
            <v>2042</v>
          </cell>
          <cell r="E9139">
            <v>4500</v>
          </cell>
        </row>
        <row r="9140">
          <cell r="A9140" t="str">
            <v>Germany</v>
          </cell>
          <cell r="B9140" t="str">
            <v>DE</v>
          </cell>
          <cell r="C9140" t="str">
            <v>Bioenergy</v>
          </cell>
          <cell r="D9140" t="str">
            <v>2043</v>
          </cell>
          <cell r="E9140">
            <v>4500</v>
          </cell>
        </row>
        <row r="9141">
          <cell r="A9141" t="str">
            <v>Germany</v>
          </cell>
          <cell r="B9141" t="str">
            <v>DE</v>
          </cell>
          <cell r="C9141" t="str">
            <v>Bioenergy</v>
          </cell>
          <cell r="D9141" t="str">
            <v>2044</v>
          </cell>
          <cell r="E9141">
            <v>4500</v>
          </cell>
        </row>
        <row r="9142">
          <cell r="A9142" t="str">
            <v>Germany</v>
          </cell>
          <cell r="B9142" t="str">
            <v>DE</v>
          </cell>
          <cell r="C9142" t="str">
            <v>Bioenergy</v>
          </cell>
          <cell r="D9142" t="str">
            <v>2045</v>
          </cell>
          <cell r="E9142">
            <v>4500</v>
          </cell>
        </row>
        <row r="9143">
          <cell r="A9143" t="str">
            <v>Germany</v>
          </cell>
          <cell r="B9143" t="str">
            <v>DE</v>
          </cell>
          <cell r="C9143" t="str">
            <v>Bioenergy</v>
          </cell>
          <cell r="D9143" t="str">
            <v>2046</v>
          </cell>
          <cell r="E9143">
            <v>4500</v>
          </cell>
        </row>
        <row r="9144">
          <cell r="A9144" t="str">
            <v>Germany</v>
          </cell>
          <cell r="B9144" t="str">
            <v>DE</v>
          </cell>
          <cell r="C9144" t="str">
            <v>Bioenergy</v>
          </cell>
          <cell r="D9144" t="str">
            <v>2047</v>
          </cell>
          <cell r="E9144">
            <v>4500</v>
          </cell>
        </row>
        <row r="9145">
          <cell r="A9145" t="str">
            <v>Germany</v>
          </cell>
          <cell r="B9145" t="str">
            <v>DE</v>
          </cell>
          <cell r="C9145" t="str">
            <v>Bioenergy</v>
          </cell>
          <cell r="D9145" t="str">
            <v>2048</v>
          </cell>
          <cell r="E9145">
            <v>4500</v>
          </cell>
        </row>
        <row r="9146">
          <cell r="A9146" t="str">
            <v>Germany</v>
          </cell>
          <cell r="B9146" t="str">
            <v>DE</v>
          </cell>
          <cell r="C9146" t="str">
            <v>Bioenergy</v>
          </cell>
          <cell r="D9146" t="str">
            <v>2049</v>
          </cell>
          <cell r="E9146">
            <v>4500</v>
          </cell>
        </row>
        <row r="9147">
          <cell r="A9147" t="str">
            <v>Germany</v>
          </cell>
          <cell r="B9147" t="str">
            <v>DE</v>
          </cell>
          <cell r="C9147" t="str">
            <v>Bioenergy</v>
          </cell>
          <cell r="D9147" t="str">
            <v>2050</v>
          </cell>
          <cell r="E9147">
            <v>4500</v>
          </cell>
        </row>
        <row r="9148">
          <cell r="A9148" t="str">
            <v>Denmark DK1</v>
          </cell>
          <cell r="B9148" t="str">
            <v>DK1</v>
          </cell>
          <cell r="C9148" t="str">
            <v>Bioenergy</v>
          </cell>
          <cell r="D9148" t="str">
            <v>2018</v>
          </cell>
          <cell r="E9148">
            <v>4500</v>
          </cell>
        </row>
        <row r="9149">
          <cell r="A9149" t="str">
            <v>Denmark DK1</v>
          </cell>
          <cell r="B9149" t="str">
            <v>DK1</v>
          </cell>
          <cell r="C9149" t="str">
            <v>Bioenergy</v>
          </cell>
          <cell r="D9149" t="str">
            <v>2019</v>
          </cell>
          <cell r="E9149">
            <v>4500</v>
          </cell>
        </row>
        <row r="9150">
          <cell r="A9150" t="str">
            <v>Denmark DK1</v>
          </cell>
          <cell r="B9150" t="str">
            <v>DK1</v>
          </cell>
          <cell r="C9150" t="str">
            <v>Bioenergy</v>
          </cell>
          <cell r="D9150" t="str">
            <v>2020</v>
          </cell>
          <cell r="E9150">
            <v>4500</v>
          </cell>
        </row>
        <row r="9151">
          <cell r="A9151" t="str">
            <v>Denmark DK1</v>
          </cell>
          <cell r="B9151" t="str">
            <v>DK1</v>
          </cell>
          <cell r="C9151" t="str">
            <v>Bioenergy</v>
          </cell>
          <cell r="D9151" t="str">
            <v>2021</v>
          </cell>
          <cell r="E9151">
            <v>4500</v>
          </cell>
        </row>
        <row r="9152">
          <cell r="A9152" t="str">
            <v>Denmark DK1</v>
          </cell>
          <cell r="B9152" t="str">
            <v>DK1</v>
          </cell>
          <cell r="C9152" t="str">
            <v>Bioenergy</v>
          </cell>
          <cell r="D9152" t="str">
            <v>2022</v>
          </cell>
          <cell r="E9152">
            <v>4500</v>
          </cell>
        </row>
        <row r="9153">
          <cell r="A9153" t="str">
            <v>Denmark DK1</v>
          </cell>
          <cell r="B9153" t="str">
            <v>DK1</v>
          </cell>
          <cell r="C9153" t="str">
            <v>Bioenergy</v>
          </cell>
          <cell r="D9153" t="str">
            <v>2023</v>
          </cell>
          <cell r="E9153">
            <v>4500</v>
          </cell>
        </row>
        <row r="9154">
          <cell r="A9154" t="str">
            <v>Denmark DK1</v>
          </cell>
          <cell r="B9154" t="str">
            <v>DK1</v>
          </cell>
          <cell r="C9154" t="str">
            <v>Bioenergy</v>
          </cell>
          <cell r="D9154" t="str">
            <v>2024</v>
          </cell>
          <cell r="E9154">
            <v>4500</v>
          </cell>
        </row>
        <row r="9155">
          <cell r="A9155" t="str">
            <v>Denmark DK1</v>
          </cell>
          <cell r="B9155" t="str">
            <v>DK1</v>
          </cell>
          <cell r="C9155" t="str">
            <v>Bioenergy</v>
          </cell>
          <cell r="D9155" t="str">
            <v>2025</v>
          </cell>
          <cell r="E9155">
            <v>4500</v>
          </cell>
        </row>
        <row r="9156">
          <cell r="A9156" t="str">
            <v>Denmark DK1</v>
          </cell>
          <cell r="B9156" t="str">
            <v>DK1</v>
          </cell>
          <cell r="C9156" t="str">
            <v>Bioenergy</v>
          </cell>
          <cell r="D9156" t="str">
            <v>2026</v>
          </cell>
          <cell r="E9156">
            <v>4500</v>
          </cell>
        </row>
        <row r="9157">
          <cell r="A9157" t="str">
            <v>Denmark DK1</v>
          </cell>
          <cell r="B9157" t="str">
            <v>DK1</v>
          </cell>
          <cell r="C9157" t="str">
            <v>Bioenergy</v>
          </cell>
          <cell r="D9157" t="str">
            <v>2027</v>
          </cell>
          <cell r="E9157">
            <v>4500</v>
          </cell>
        </row>
        <row r="9158">
          <cell r="A9158" t="str">
            <v>Denmark DK1</v>
          </cell>
          <cell r="B9158" t="str">
            <v>DK1</v>
          </cell>
          <cell r="C9158" t="str">
            <v>Bioenergy</v>
          </cell>
          <cell r="D9158" t="str">
            <v>2028</v>
          </cell>
          <cell r="E9158">
            <v>4500</v>
          </cell>
        </row>
        <row r="9159">
          <cell r="A9159" t="str">
            <v>Denmark DK1</v>
          </cell>
          <cell r="B9159" t="str">
            <v>DK1</v>
          </cell>
          <cell r="C9159" t="str">
            <v>Bioenergy</v>
          </cell>
          <cell r="D9159" t="str">
            <v>2029</v>
          </cell>
          <cell r="E9159">
            <v>4500</v>
          </cell>
        </row>
        <row r="9160">
          <cell r="A9160" t="str">
            <v>Denmark DK1</v>
          </cell>
          <cell r="B9160" t="str">
            <v>DK1</v>
          </cell>
          <cell r="C9160" t="str">
            <v>Bioenergy</v>
          </cell>
          <cell r="D9160" t="str">
            <v>2030</v>
          </cell>
          <cell r="E9160">
            <v>4500</v>
          </cell>
        </row>
        <row r="9161">
          <cell r="A9161" t="str">
            <v>Denmark DK1</v>
          </cell>
          <cell r="B9161" t="str">
            <v>DK1</v>
          </cell>
          <cell r="C9161" t="str">
            <v>Bioenergy</v>
          </cell>
          <cell r="D9161" t="str">
            <v>2031</v>
          </cell>
          <cell r="E9161">
            <v>4500</v>
          </cell>
        </row>
        <row r="9162">
          <cell r="A9162" t="str">
            <v>Denmark DK1</v>
          </cell>
          <cell r="B9162" t="str">
            <v>DK1</v>
          </cell>
          <cell r="C9162" t="str">
            <v>Bioenergy</v>
          </cell>
          <cell r="D9162" t="str">
            <v>2032</v>
          </cell>
          <cell r="E9162">
            <v>4500</v>
          </cell>
        </row>
        <row r="9163">
          <cell r="A9163" t="str">
            <v>Denmark DK1</v>
          </cell>
          <cell r="B9163" t="str">
            <v>DK1</v>
          </cell>
          <cell r="C9163" t="str">
            <v>Bioenergy</v>
          </cell>
          <cell r="D9163" t="str">
            <v>2033</v>
          </cell>
          <cell r="E9163">
            <v>4500</v>
          </cell>
        </row>
        <row r="9164">
          <cell r="A9164" t="str">
            <v>Denmark DK1</v>
          </cell>
          <cell r="B9164" t="str">
            <v>DK1</v>
          </cell>
          <cell r="C9164" t="str">
            <v>Bioenergy</v>
          </cell>
          <cell r="D9164" t="str">
            <v>2034</v>
          </cell>
          <cell r="E9164">
            <v>4500</v>
          </cell>
        </row>
        <row r="9165">
          <cell r="A9165" t="str">
            <v>Denmark DK1</v>
          </cell>
          <cell r="B9165" t="str">
            <v>DK1</v>
          </cell>
          <cell r="C9165" t="str">
            <v>Bioenergy</v>
          </cell>
          <cell r="D9165" t="str">
            <v>2035</v>
          </cell>
          <cell r="E9165">
            <v>4500</v>
          </cell>
        </row>
        <row r="9166">
          <cell r="A9166" t="str">
            <v>Denmark DK1</v>
          </cell>
          <cell r="B9166" t="str">
            <v>DK1</v>
          </cell>
          <cell r="C9166" t="str">
            <v>Bioenergy</v>
          </cell>
          <cell r="D9166" t="str">
            <v>2036</v>
          </cell>
          <cell r="E9166">
            <v>4500</v>
          </cell>
        </row>
        <row r="9167">
          <cell r="A9167" t="str">
            <v>Denmark DK1</v>
          </cell>
          <cell r="B9167" t="str">
            <v>DK1</v>
          </cell>
          <cell r="C9167" t="str">
            <v>Bioenergy</v>
          </cell>
          <cell r="D9167" t="str">
            <v>2037</v>
          </cell>
          <cell r="E9167">
            <v>4500</v>
          </cell>
        </row>
        <row r="9168">
          <cell r="A9168" t="str">
            <v>Denmark DK1</v>
          </cell>
          <cell r="B9168" t="str">
            <v>DK1</v>
          </cell>
          <cell r="C9168" t="str">
            <v>Bioenergy</v>
          </cell>
          <cell r="D9168" t="str">
            <v>2038</v>
          </cell>
          <cell r="E9168">
            <v>4500</v>
          </cell>
        </row>
        <row r="9169">
          <cell r="A9169" t="str">
            <v>Denmark DK1</v>
          </cell>
          <cell r="B9169" t="str">
            <v>DK1</v>
          </cell>
          <cell r="C9169" t="str">
            <v>Bioenergy</v>
          </cell>
          <cell r="D9169" t="str">
            <v>2039</v>
          </cell>
          <cell r="E9169">
            <v>4500</v>
          </cell>
        </row>
        <row r="9170">
          <cell r="A9170" t="str">
            <v>Denmark DK1</v>
          </cell>
          <cell r="B9170" t="str">
            <v>DK1</v>
          </cell>
          <cell r="C9170" t="str">
            <v>Bioenergy</v>
          </cell>
          <cell r="D9170" t="str">
            <v>2040</v>
          </cell>
          <cell r="E9170">
            <v>4500</v>
          </cell>
        </row>
        <row r="9171">
          <cell r="A9171" t="str">
            <v>Denmark DK1</v>
          </cell>
          <cell r="B9171" t="str">
            <v>DK1</v>
          </cell>
          <cell r="C9171" t="str">
            <v>Bioenergy</v>
          </cell>
          <cell r="D9171" t="str">
            <v>2041</v>
          </cell>
          <cell r="E9171">
            <v>4500</v>
          </cell>
        </row>
        <row r="9172">
          <cell r="A9172" t="str">
            <v>Denmark DK1</v>
          </cell>
          <cell r="B9172" t="str">
            <v>DK1</v>
          </cell>
          <cell r="C9172" t="str">
            <v>Bioenergy</v>
          </cell>
          <cell r="D9172" t="str">
            <v>2042</v>
          </cell>
          <cell r="E9172">
            <v>4500</v>
          </cell>
        </row>
        <row r="9173">
          <cell r="A9173" t="str">
            <v>Denmark DK1</v>
          </cell>
          <cell r="B9173" t="str">
            <v>DK1</v>
          </cell>
          <cell r="C9173" t="str">
            <v>Bioenergy</v>
          </cell>
          <cell r="D9173" t="str">
            <v>2043</v>
          </cell>
          <cell r="E9173">
            <v>4500</v>
          </cell>
        </row>
        <row r="9174">
          <cell r="A9174" t="str">
            <v>Denmark DK1</v>
          </cell>
          <cell r="B9174" t="str">
            <v>DK1</v>
          </cell>
          <cell r="C9174" t="str">
            <v>Bioenergy</v>
          </cell>
          <cell r="D9174" t="str">
            <v>2044</v>
          </cell>
          <cell r="E9174">
            <v>4500</v>
          </cell>
        </row>
        <row r="9175">
          <cell r="A9175" t="str">
            <v>Denmark DK1</v>
          </cell>
          <cell r="B9175" t="str">
            <v>DK1</v>
          </cell>
          <cell r="C9175" t="str">
            <v>Bioenergy</v>
          </cell>
          <cell r="D9175" t="str">
            <v>2045</v>
          </cell>
          <cell r="E9175">
            <v>4500</v>
          </cell>
        </row>
        <row r="9176">
          <cell r="A9176" t="str">
            <v>Denmark DK1</v>
          </cell>
          <cell r="B9176" t="str">
            <v>DK1</v>
          </cell>
          <cell r="C9176" t="str">
            <v>Bioenergy</v>
          </cell>
          <cell r="D9176" t="str">
            <v>2046</v>
          </cell>
          <cell r="E9176">
            <v>4500</v>
          </cell>
        </row>
        <row r="9177">
          <cell r="A9177" t="str">
            <v>Denmark DK1</v>
          </cell>
          <cell r="B9177" t="str">
            <v>DK1</v>
          </cell>
          <cell r="C9177" t="str">
            <v>Bioenergy</v>
          </cell>
          <cell r="D9177" t="str">
            <v>2047</v>
          </cell>
          <cell r="E9177">
            <v>4500</v>
          </cell>
        </row>
        <row r="9178">
          <cell r="A9178" t="str">
            <v>Denmark DK1</v>
          </cell>
          <cell r="B9178" t="str">
            <v>DK1</v>
          </cell>
          <cell r="C9178" t="str">
            <v>Bioenergy</v>
          </cell>
          <cell r="D9178" t="str">
            <v>2048</v>
          </cell>
          <cell r="E9178">
            <v>4500</v>
          </cell>
        </row>
        <row r="9179">
          <cell r="A9179" t="str">
            <v>Denmark DK1</v>
          </cell>
          <cell r="B9179" t="str">
            <v>DK1</v>
          </cell>
          <cell r="C9179" t="str">
            <v>Bioenergy</v>
          </cell>
          <cell r="D9179" t="str">
            <v>2049</v>
          </cell>
          <cell r="E9179">
            <v>4500</v>
          </cell>
        </row>
        <row r="9180">
          <cell r="A9180" t="str">
            <v>Denmark DK1</v>
          </cell>
          <cell r="B9180" t="str">
            <v>DK1</v>
          </cell>
          <cell r="C9180" t="str">
            <v>Bioenergy</v>
          </cell>
          <cell r="D9180" t="str">
            <v>2050</v>
          </cell>
          <cell r="E9180">
            <v>4500</v>
          </cell>
        </row>
        <row r="9181">
          <cell r="A9181" t="str">
            <v>Denmark DK2</v>
          </cell>
          <cell r="B9181" t="str">
            <v>DK2</v>
          </cell>
          <cell r="C9181" t="str">
            <v>Bioenergy</v>
          </cell>
          <cell r="D9181" t="str">
            <v>2018</v>
          </cell>
          <cell r="E9181">
            <v>4500</v>
          </cell>
        </row>
        <row r="9182">
          <cell r="A9182" t="str">
            <v>Denmark DK2</v>
          </cell>
          <cell r="B9182" t="str">
            <v>DK2</v>
          </cell>
          <cell r="C9182" t="str">
            <v>Bioenergy</v>
          </cell>
          <cell r="D9182" t="str">
            <v>2019</v>
          </cell>
          <cell r="E9182">
            <v>4500</v>
          </cell>
        </row>
        <row r="9183">
          <cell r="A9183" t="str">
            <v>Denmark DK2</v>
          </cell>
          <cell r="B9183" t="str">
            <v>DK2</v>
          </cell>
          <cell r="C9183" t="str">
            <v>Bioenergy</v>
          </cell>
          <cell r="D9183" t="str">
            <v>2020</v>
          </cell>
          <cell r="E9183">
            <v>4500</v>
          </cell>
        </row>
        <row r="9184">
          <cell r="A9184" t="str">
            <v>Denmark DK2</v>
          </cell>
          <cell r="B9184" t="str">
            <v>DK2</v>
          </cell>
          <cell r="C9184" t="str">
            <v>Bioenergy</v>
          </cell>
          <cell r="D9184" t="str">
            <v>2021</v>
          </cell>
          <cell r="E9184">
            <v>4500</v>
          </cell>
        </row>
        <row r="9185">
          <cell r="A9185" t="str">
            <v>Denmark DK2</v>
          </cell>
          <cell r="B9185" t="str">
            <v>DK2</v>
          </cell>
          <cell r="C9185" t="str">
            <v>Bioenergy</v>
          </cell>
          <cell r="D9185" t="str">
            <v>2022</v>
          </cell>
          <cell r="E9185">
            <v>4500</v>
          </cell>
        </row>
        <row r="9186">
          <cell r="A9186" t="str">
            <v>Denmark DK2</v>
          </cell>
          <cell r="B9186" t="str">
            <v>DK2</v>
          </cell>
          <cell r="C9186" t="str">
            <v>Bioenergy</v>
          </cell>
          <cell r="D9186" t="str">
            <v>2023</v>
          </cell>
          <cell r="E9186">
            <v>4500</v>
          </cell>
        </row>
        <row r="9187">
          <cell r="A9187" t="str">
            <v>Denmark DK2</v>
          </cell>
          <cell r="B9187" t="str">
            <v>DK2</v>
          </cell>
          <cell r="C9187" t="str">
            <v>Bioenergy</v>
          </cell>
          <cell r="D9187" t="str">
            <v>2024</v>
          </cell>
          <cell r="E9187">
            <v>4500</v>
          </cell>
        </row>
        <row r="9188">
          <cell r="A9188" t="str">
            <v>Denmark DK2</v>
          </cell>
          <cell r="B9188" t="str">
            <v>DK2</v>
          </cell>
          <cell r="C9188" t="str">
            <v>Bioenergy</v>
          </cell>
          <cell r="D9188" t="str">
            <v>2025</v>
          </cell>
          <cell r="E9188">
            <v>4500</v>
          </cell>
        </row>
        <row r="9189">
          <cell r="A9189" t="str">
            <v>Denmark DK2</v>
          </cell>
          <cell r="B9189" t="str">
            <v>DK2</v>
          </cell>
          <cell r="C9189" t="str">
            <v>Bioenergy</v>
          </cell>
          <cell r="D9189" t="str">
            <v>2026</v>
          </cell>
          <cell r="E9189">
            <v>4500</v>
          </cell>
        </row>
        <row r="9190">
          <cell r="A9190" t="str">
            <v>Denmark DK2</v>
          </cell>
          <cell r="B9190" t="str">
            <v>DK2</v>
          </cell>
          <cell r="C9190" t="str">
            <v>Bioenergy</v>
          </cell>
          <cell r="D9190" t="str">
            <v>2027</v>
          </cell>
          <cell r="E9190">
            <v>4500</v>
          </cell>
        </row>
        <row r="9191">
          <cell r="A9191" t="str">
            <v>Denmark DK2</v>
          </cell>
          <cell r="B9191" t="str">
            <v>DK2</v>
          </cell>
          <cell r="C9191" t="str">
            <v>Bioenergy</v>
          </cell>
          <cell r="D9191" t="str">
            <v>2028</v>
          </cell>
          <cell r="E9191">
            <v>4500</v>
          </cell>
        </row>
        <row r="9192">
          <cell r="A9192" t="str">
            <v>Denmark DK2</v>
          </cell>
          <cell r="B9192" t="str">
            <v>DK2</v>
          </cell>
          <cell r="C9192" t="str">
            <v>Bioenergy</v>
          </cell>
          <cell r="D9192" t="str">
            <v>2029</v>
          </cell>
          <cell r="E9192">
            <v>4500</v>
          </cell>
        </row>
        <row r="9193">
          <cell r="A9193" t="str">
            <v>Denmark DK2</v>
          </cell>
          <cell r="B9193" t="str">
            <v>DK2</v>
          </cell>
          <cell r="C9193" t="str">
            <v>Bioenergy</v>
          </cell>
          <cell r="D9193" t="str">
            <v>2030</v>
          </cell>
          <cell r="E9193">
            <v>4500</v>
          </cell>
        </row>
        <row r="9194">
          <cell r="A9194" t="str">
            <v>Denmark DK2</v>
          </cell>
          <cell r="B9194" t="str">
            <v>DK2</v>
          </cell>
          <cell r="C9194" t="str">
            <v>Bioenergy</v>
          </cell>
          <cell r="D9194" t="str">
            <v>2031</v>
          </cell>
          <cell r="E9194">
            <v>4500</v>
          </cell>
        </row>
        <row r="9195">
          <cell r="A9195" t="str">
            <v>Denmark DK2</v>
          </cell>
          <cell r="B9195" t="str">
            <v>DK2</v>
          </cell>
          <cell r="C9195" t="str">
            <v>Bioenergy</v>
          </cell>
          <cell r="D9195" t="str">
            <v>2032</v>
          </cell>
          <cell r="E9195">
            <v>4500</v>
          </cell>
        </row>
        <row r="9196">
          <cell r="A9196" t="str">
            <v>Denmark DK2</v>
          </cell>
          <cell r="B9196" t="str">
            <v>DK2</v>
          </cell>
          <cell r="C9196" t="str">
            <v>Bioenergy</v>
          </cell>
          <cell r="D9196" t="str">
            <v>2033</v>
          </cell>
          <cell r="E9196">
            <v>4500</v>
          </cell>
        </row>
        <row r="9197">
          <cell r="A9197" t="str">
            <v>Denmark DK2</v>
          </cell>
          <cell r="B9197" t="str">
            <v>DK2</v>
          </cell>
          <cell r="C9197" t="str">
            <v>Bioenergy</v>
          </cell>
          <cell r="D9197" t="str">
            <v>2034</v>
          </cell>
          <cell r="E9197">
            <v>4500</v>
          </cell>
        </row>
        <row r="9198">
          <cell r="A9198" t="str">
            <v>Denmark DK2</v>
          </cell>
          <cell r="B9198" t="str">
            <v>DK2</v>
          </cell>
          <cell r="C9198" t="str">
            <v>Bioenergy</v>
          </cell>
          <cell r="D9198" t="str">
            <v>2035</v>
          </cell>
          <cell r="E9198">
            <v>4500</v>
          </cell>
        </row>
        <row r="9199">
          <cell r="A9199" t="str">
            <v>Denmark DK2</v>
          </cell>
          <cell r="B9199" t="str">
            <v>DK2</v>
          </cell>
          <cell r="C9199" t="str">
            <v>Bioenergy</v>
          </cell>
          <cell r="D9199" t="str">
            <v>2036</v>
          </cell>
          <cell r="E9199">
            <v>4500</v>
          </cell>
        </row>
        <row r="9200">
          <cell r="A9200" t="str">
            <v>Denmark DK2</v>
          </cell>
          <cell r="B9200" t="str">
            <v>DK2</v>
          </cell>
          <cell r="C9200" t="str">
            <v>Bioenergy</v>
          </cell>
          <cell r="D9200" t="str">
            <v>2037</v>
          </cell>
          <cell r="E9200">
            <v>4500</v>
          </cell>
        </row>
        <row r="9201">
          <cell r="A9201" t="str">
            <v>Denmark DK2</v>
          </cell>
          <cell r="B9201" t="str">
            <v>DK2</v>
          </cell>
          <cell r="C9201" t="str">
            <v>Bioenergy</v>
          </cell>
          <cell r="D9201" t="str">
            <v>2038</v>
          </cell>
          <cell r="E9201">
            <v>4500</v>
          </cell>
        </row>
        <row r="9202">
          <cell r="A9202" t="str">
            <v>Denmark DK2</v>
          </cell>
          <cell r="B9202" t="str">
            <v>DK2</v>
          </cell>
          <cell r="C9202" t="str">
            <v>Bioenergy</v>
          </cell>
          <cell r="D9202" t="str">
            <v>2039</v>
          </cell>
          <cell r="E9202">
            <v>4500</v>
          </cell>
        </row>
        <row r="9203">
          <cell r="A9203" t="str">
            <v>Denmark DK2</v>
          </cell>
          <cell r="B9203" t="str">
            <v>DK2</v>
          </cell>
          <cell r="C9203" t="str">
            <v>Bioenergy</v>
          </cell>
          <cell r="D9203" t="str">
            <v>2040</v>
          </cell>
          <cell r="E9203">
            <v>4500</v>
          </cell>
        </row>
        <row r="9204">
          <cell r="A9204" t="str">
            <v>Denmark DK2</v>
          </cell>
          <cell r="B9204" t="str">
            <v>DK2</v>
          </cell>
          <cell r="C9204" t="str">
            <v>Bioenergy</v>
          </cell>
          <cell r="D9204" t="str">
            <v>2041</v>
          </cell>
          <cell r="E9204">
            <v>4500</v>
          </cell>
        </row>
        <row r="9205">
          <cell r="A9205" t="str">
            <v>Denmark DK2</v>
          </cell>
          <cell r="B9205" t="str">
            <v>DK2</v>
          </cell>
          <cell r="C9205" t="str">
            <v>Bioenergy</v>
          </cell>
          <cell r="D9205" t="str">
            <v>2042</v>
          </cell>
          <cell r="E9205">
            <v>4500</v>
          </cell>
        </row>
        <row r="9206">
          <cell r="A9206" t="str">
            <v>Denmark DK2</v>
          </cell>
          <cell r="B9206" t="str">
            <v>DK2</v>
          </cell>
          <cell r="C9206" t="str">
            <v>Bioenergy</v>
          </cell>
          <cell r="D9206" t="str">
            <v>2043</v>
          </cell>
          <cell r="E9206">
            <v>4500</v>
          </cell>
        </row>
        <row r="9207">
          <cell r="A9207" t="str">
            <v>Denmark DK2</v>
          </cell>
          <cell r="B9207" t="str">
            <v>DK2</v>
          </cell>
          <cell r="C9207" t="str">
            <v>Bioenergy</v>
          </cell>
          <cell r="D9207" t="str">
            <v>2044</v>
          </cell>
          <cell r="E9207">
            <v>4500</v>
          </cell>
        </row>
        <row r="9208">
          <cell r="A9208" t="str">
            <v>Denmark DK2</v>
          </cell>
          <cell r="B9208" t="str">
            <v>DK2</v>
          </cell>
          <cell r="C9208" t="str">
            <v>Bioenergy</v>
          </cell>
          <cell r="D9208" t="str">
            <v>2045</v>
          </cell>
          <cell r="E9208">
            <v>4500</v>
          </cell>
        </row>
        <row r="9209">
          <cell r="A9209" t="str">
            <v>Denmark DK2</v>
          </cell>
          <cell r="B9209" t="str">
            <v>DK2</v>
          </cell>
          <cell r="C9209" t="str">
            <v>Bioenergy</v>
          </cell>
          <cell r="D9209" t="str">
            <v>2046</v>
          </cell>
          <cell r="E9209">
            <v>4500</v>
          </cell>
        </row>
        <row r="9210">
          <cell r="A9210" t="str">
            <v>Denmark DK2</v>
          </cell>
          <cell r="B9210" t="str">
            <v>DK2</v>
          </cell>
          <cell r="C9210" t="str">
            <v>Bioenergy</v>
          </cell>
          <cell r="D9210" t="str">
            <v>2047</v>
          </cell>
          <cell r="E9210">
            <v>4500</v>
          </cell>
        </row>
        <row r="9211">
          <cell r="A9211" t="str">
            <v>Denmark DK2</v>
          </cell>
          <cell r="B9211" t="str">
            <v>DK2</v>
          </cell>
          <cell r="C9211" t="str">
            <v>Bioenergy</v>
          </cell>
          <cell r="D9211" t="str">
            <v>2048</v>
          </cell>
          <cell r="E9211">
            <v>4500</v>
          </cell>
        </row>
        <row r="9212">
          <cell r="A9212" t="str">
            <v>Denmark DK2</v>
          </cell>
          <cell r="B9212" t="str">
            <v>DK2</v>
          </cell>
          <cell r="C9212" t="str">
            <v>Bioenergy</v>
          </cell>
          <cell r="D9212" t="str">
            <v>2049</v>
          </cell>
          <cell r="E9212">
            <v>4500</v>
          </cell>
        </row>
        <row r="9213">
          <cell r="A9213" t="str">
            <v>Denmark DK2</v>
          </cell>
          <cell r="B9213" t="str">
            <v>DK2</v>
          </cell>
          <cell r="C9213" t="str">
            <v>Bioenergy</v>
          </cell>
          <cell r="D9213" t="str">
            <v>2050</v>
          </cell>
          <cell r="E9213">
            <v>4500</v>
          </cell>
        </row>
        <row r="9214">
          <cell r="A9214" t="str">
            <v>Estonia</v>
          </cell>
          <cell r="B9214" t="str">
            <v>EE</v>
          </cell>
          <cell r="C9214" t="str">
            <v>Bioenergy</v>
          </cell>
          <cell r="D9214" t="str">
            <v>2018</v>
          </cell>
          <cell r="E9214">
            <v>4500</v>
          </cell>
        </row>
        <row r="9215">
          <cell r="A9215" t="str">
            <v>Estonia</v>
          </cell>
          <cell r="B9215" t="str">
            <v>EE</v>
          </cell>
          <cell r="C9215" t="str">
            <v>Bioenergy</v>
          </cell>
          <cell r="D9215" t="str">
            <v>2019</v>
          </cell>
          <cell r="E9215">
            <v>4500</v>
          </cell>
        </row>
        <row r="9216">
          <cell r="A9216" t="str">
            <v>Estonia</v>
          </cell>
          <cell r="B9216" t="str">
            <v>EE</v>
          </cell>
          <cell r="C9216" t="str">
            <v>Bioenergy</v>
          </cell>
          <cell r="D9216" t="str">
            <v>2020</v>
          </cell>
          <cell r="E9216">
            <v>4500</v>
          </cell>
        </row>
        <row r="9217">
          <cell r="A9217" t="str">
            <v>Estonia</v>
          </cell>
          <cell r="B9217" t="str">
            <v>EE</v>
          </cell>
          <cell r="C9217" t="str">
            <v>Bioenergy</v>
          </cell>
          <cell r="D9217" t="str">
            <v>2021</v>
          </cell>
          <cell r="E9217">
            <v>4500</v>
          </cell>
        </row>
        <row r="9218">
          <cell r="A9218" t="str">
            <v>Estonia</v>
          </cell>
          <cell r="B9218" t="str">
            <v>EE</v>
          </cell>
          <cell r="C9218" t="str">
            <v>Bioenergy</v>
          </cell>
          <cell r="D9218" t="str">
            <v>2022</v>
          </cell>
          <cell r="E9218">
            <v>4500</v>
          </cell>
        </row>
        <row r="9219">
          <cell r="A9219" t="str">
            <v>Estonia</v>
          </cell>
          <cell r="B9219" t="str">
            <v>EE</v>
          </cell>
          <cell r="C9219" t="str">
            <v>Bioenergy</v>
          </cell>
          <cell r="D9219" t="str">
            <v>2023</v>
          </cell>
          <cell r="E9219">
            <v>4500</v>
          </cell>
        </row>
        <row r="9220">
          <cell r="A9220" t="str">
            <v>Estonia</v>
          </cell>
          <cell r="B9220" t="str">
            <v>EE</v>
          </cell>
          <cell r="C9220" t="str">
            <v>Bioenergy</v>
          </cell>
          <cell r="D9220" t="str">
            <v>2024</v>
          </cell>
          <cell r="E9220">
            <v>4500</v>
          </cell>
        </row>
        <row r="9221">
          <cell r="A9221" t="str">
            <v>Estonia</v>
          </cell>
          <cell r="B9221" t="str">
            <v>EE</v>
          </cell>
          <cell r="C9221" t="str">
            <v>Bioenergy</v>
          </cell>
          <cell r="D9221" t="str">
            <v>2025</v>
          </cell>
          <cell r="E9221">
            <v>4500</v>
          </cell>
        </row>
        <row r="9222">
          <cell r="A9222" t="str">
            <v>Estonia</v>
          </cell>
          <cell r="B9222" t="str">
            <v>EE</v>
          </cell>
          <cell r="C9222" t="str">
            <v>Bioenergy</v>
          </cell>
          <cell r="D9222" t="str">
            <v>2026</v>
          </cell>
          <cell r="E9222">
            <v>4500</v>
          </cell>
        </row>
        <row r="9223">
          <cell r="A9223" t="str">
            <v>Estonia</v>
          </cell>
          <cell r="B9223" t="str">
            <v>EE</v>
          </cell>
          <cell r="C9223" t="str">
            <v>Bioenergy</v>
          </cell>
          <cell r="D9223" t="str">
            <v>2027</v>
          </cell>
          <cell r="E9223">
            <v>4500</v>
          </cell>
        </row>
        <row r="9224">
          <cell r="A9224" t="str">
            <v>Estonia</v>
          </cell>
          <cell r="B9224" t="str">
            <v>EE</v>
          </cell>
          <cell r="C9224" t="str">
            <v>Bioenergy</v>
          </cell>
          <cell r="D9224" t="str">
            <v>2028</v>
          </cell>
          <cell r="E9224">
            <v>4500</v>
          </cell>
        </row>
        <row r="9225">
          <cell r="A9225" t="str">
            <v>Estonia</v>
          </cell>
          <cell r="B9225" t="str">
            <v>EE</v>
          </cell>
          <cell r="C9225" t="str">
            <v>Bioenergy</v>
          </cell>
          <cell r="D9225" t="str">
            <v>2029</v>
          </cell>
          <cell r="E9225">
            <v>4500</v>
          </cell>
        </row>
        <row r="9226">
          <cell r="A9226" t="str">
            <v>Estonia</v>
          </cell>
          <cell r="B9226" t="str">
            <v>EE</v>
          </cell>
          <cell r="C9226" t="str">
            <v>Bioenergy</v>
          </cell>
          <cell r="D9226" t="str">
            <v>2030</v>
          </cell>
          <cell r="E9226">
            <v>4500</v>
          </cell>
        </row>
        <row r="9227">
          <cell r="A9227" t="str">
            <v>Estonia</v>
          </cell>
          <cell r="B9227" t="str">
            <v>EE</v>
          </cell>
          <cell r="C9227" t="str">
            <v>Bioenergy</v>
          </cell>
          <cell r="D9227" t="str">
            <v>2031</v>
          </cell>
          <cell r="E9227">
            <v>4500</v>
          </cell>
        </row>
        <row r="9228">
          <cell r="A9228" t="str">
            <v>Estonia</v>
          </cell>
          <cell r="B9228" t="str">
            <v>EE</v>
          </cell>
          <cell r="C9228" t="str">
            <v>Bioenergy</v>
          </cell>
          <cell r="D9228" t="str">
            <v>2032</v>
          </cell>
          <cell r="E9228">
            <v>4500</v>
          </cell>
        </row>
        <row r="9229">
          <cell r="A9229" t="str">
            <v>Estonia</v>
          </cell>
          <cell r="B9229" t="str">
            <v>EE</v>
          </cell>
          <cell r="C9229" t="str">
            <v>Bioenergy</v>
          </cell>
          <cell r="D9229" t="str">
            <v>2033</v>
          </cell>
          <cell r="E9229">
            <v>4500</v>
          </cell>
        </row>
        <row r="9230">
          <cell r="A9230" t="str">
            <v>Estonia</v>
          </cell>
          <cell r="B9230" t="str">
            <v>EE</v>
          </cell>
          <cell r="C9230" t="str">
            <v>Bioenergy</v>
          </cell>
          <cell r="D9230" t="str">
            <v>2034</v>
          </cell>
          <cell r="E9230">
            <v>4500</v>
          </cell>
        </row>
        <row r="9231">
          <cell r="A9231" t="str">
            <v>Estonia</v>
          </cell>
          <cell r="B9231" t="str">
            <v>EE</v>
          </cell>
          <cell r="C9231" t="str">
            <v>Bioenergy</v>
          </cell>
          <cell r="D9231" t="str">
            <v>2035</v>
          </cell>
          <cell r="E9231">
            <v>4500</v>
          </cell>
        </row>
        <row r="9232">
          <cell r="A9232" t="str">
            <v>Estonia</v>
          </cell>
          <cell r="B9232" t="str">
            <v>EE</v>
          </cell>
          <cell r="C9232" t="str">
            <v>Bioenergy</v>
          </cell>
          <cell r="D9232" t="str">
            <v>2036</v>
          </cell>
          <cell r="E9232">
            <v>4500</v>
          </cell>
        </row>
        <row r="9233">
          <cell r="A9233" t="str">
            <v>Estonia</v>
          </cell>
          <cell r="B9233" t="str">
            <v>EE</v>
          </cell>
          <cell r="C9233" t="str">
            <v>Bioenergy</v>
          </cell>
          <cell r="D9233" t="str">
            <v>2037</v>
          </cell>
          <cell r="E9233">
            <v>4500</v>
          </cell>
        </row>
        <row r="9234">
          <cell r="A9234" t="str">
            <v>Estonia</v>
          </cell>
          <cell r="B9234" t="str">
            <v>EE</v>
          </cell>
          <cell r="C9234" t="str">
            <v>Bioenergy</v>
          </cell>
          <cell r="D9234" t="str">
            <v>2038</v>
          </cell>
          <cell r="E9234">
            <v>4500</v>
          </cell>
        </row>
        <row r="9235">
          <cell r="A9235" t="str">
            <v>Estonia</v>
          </cell>
          <cell r="B9235" t="str">
            <v>EE</v>
          </cell>
          <cell r="C9235" t="str">
            <v>Bioenergy</v>
          </cell>
          <cell r="D9235" t="str">
            <v>2039</v>
          </cell>
          <cell r="E9235">
            <v>4500</v>
          </cell>
        </row>
        <row r="9236">
          <cell r="A9236" t="str">
            <v>Estonia</v>
          </cell>
          <cell r="B9236" t="str">
            <v>EE</v>
          </cell>
          <cell r="C9236" t="str">
            <v>Bioenergy</v>
          </cell>
          <cell r="D9236" t="str">
            <v>2040</v>
          </cell>
          <cell r="E9236">
            <v>4500</v>
          </cell>
        </row>
        <row r="9237">
          <cell r="A9237" t="str">
            <v>Estonia</v>
          </cell>
          <cell r="B9237" t="str">
            <v>EE</v>
          </cell>
          <cell r="C9237" t="str">
            <v>Bioenergy</v>
          </cell>
          <cell r="D9237" t="str">
            <v>2041</v>
          </cell>
          <cell r="E9237">
            <v>4500</v>
          </cell>
        </row>
        <row r="9238">
          <cell r="A9238" t="str">
            <v>Estonia</v>
          </cell>
          <cell r="B9238" t="str">
            <v>EE</v>
          </cell>
          <cell r="C9238" t="str">
            <v>Bioenergy</v>
          </cell>
          <cell r="D9238" t="str">
            <v>2042</v>
          </cell>
          <cell r="E9238">
            <v>4500</v>
          </cell>
        </row>
        <row r="9239">
          <cell r="A9239" t="str">
            <v>Estonia</v>
          </cell>
          <cell r="B9239" t="str">
            <v>EE</v>
          </cell>
          <cell r="C9239" t="str">
            <v>Bioenergy</v>
          </cell>
          <cell r="D9239" t="str">
            <v>2043</v>
          </cell>
          <cell r="E9239">
            <v>4500</v>
          </cell>
        </row>
        <row r="9240">
          <cell r="A9240" t="str">
            <v>Estonia</v>
          </cell>
          <cell r="B9240" t="str">
            <v>EE</v>
          </cell>
          <cell r="C9240" t="str">
            <v>Bioenergy</v>
          </cell>
          <cell r="D9240" t="str">
            <v>2044</v>
          </cell>
          <cell r="E9240">
            <v>4500</v>
          </cell>
        </row>
        <row r="9241">
          <cell r="A9241" t="str">
            <v>Estonia</v>
          </cell>
          <cell r="B9241" t="str">
            <v>EE</v>
          </cell>
          <cell r="C9241" t="str">
            <v>Bioenergy</v>
          </cell>
          <cell r="D9241" t="str">
            <v>2045</v>
          </cell>
          <cell r="E9241">
            <v>4500</v>
          </cell>
        </row>
        <row r="9242">
          <cell r="A9242" t="str">
            <v>Estonia</v>
          </cell>
          <cell r="B9242" t="str">
            <v>EE</v>
          </cell>
          <cell r="C9242" t="str">
            <v>Bioenergy</v>
          </cell>
          <cell r="D9242" t="str">
            <v>2046</v>
          </cell>
          <cell r="E9242">
            <v>4500</v>
          </cell>
        </row>
        <row r="9243">
          <cell r="A9243" t="str">
            <v>Estonia</v>
          </cell>
          <cell r="B9243" t="str">
            <v>EE</v>
          </cell>
          <cell r="C9243" t="str">
            <v>Bioenergy</v>
          </cell>
          <cell r="D9243" t="str">
            <v>2047</v>
          </cell>
          <cell r="E9243">
            <v>4500</v>
          </cell>
        </row>
        <row r="9244">
          <cell r="A9244" t="str">
            <v>Estonia</v>
          </cell>
          <cell r="B9244" t="str">
            <v>EE</v>
          </cell>
          <cell r="C9244" t="str">
            <v>Bioenergy</v>
          </cell>
          <cell r="D9244" t="str">
            <v>2048</v>
          </cell>
          <cell r="E9244">
            <v>4500</v>
          </cell>
        </row>
        <row r="9245">
          <cell r="A9245" t="str">
            <v>Estonia</v>
          </cell>
          <cell r="B9245" t="str">
            <v>EE</v>
          </cell>
          <cell r="C9245" t="str">
            <v>Bioenergy</v>
          </cell>
          <cell r="D9245" t="str">
            <v>2049</v>
          </cell>
          <cell r="E9245">
            <v>4500</v>
          </cell>
        </row>
        <row r="9246">
          <cell r="A9246" t="str">
            <v>Estonia</v>
          </cell>
          <cell r="B9246" t="str">
            <v>EE</v>
          </cell>
          <cell r="C9246" t="str">
            <v>Bioenergy</v>
          </cell>
          <cell r="D9246" t="str">
            <v>2050</v>
          </cell>
          <cell r="E9246">
            <v>4500</v>
          </cell>
        </row>
        <row r="9247">
          <cell r="A9247" t="str">
            <v>Spain</v>
          </cell>
          <cell r="B9247" t="str">
            <v>ES</v>
          </cell>
          <cell r="C9247" t="str">
            <v>Bioenergy</v>
          </cell>
          <cell r="D9247" t="str">
            <v>2018</v>
          </cell>
          <cell r="E9247">
            <v>4500</v>
          </cell>
        </row>
        <row r="9248">
          <cell r="A9248" t="str">
            <v>Spain</v>
          </cell>
          <cell r="B9248" t="str">
            <v>ES</v>
          </cell>
          <cell r="C9248" t="str">
            <v>Bioenergy</v>
          </cell>
          <cell r="D9248" t="str">
            <v>2019</v>
          </cell>
          <cell r="E9248">
            <v>4500</v>
          </cell>
        </row>
        <row r="9249">
          <cell r="A9249" t="str">
            <v>Spain</v>
          </cell>
          <cell r="B9249" t="str">
            <v>ES</v>
          </cell>
          <cell r="C9249" t="str">
            <v>Bioenergy</v>
          </cell>
          <cell r="D9249" t="str">
            <v>2020</v>
          </cell>
          <cell r="E9249">
            <v>4500</v>
          </cell>
        </row>
        <row r="9250">
          <cell r="A9250" t="str">
            <v>Spain</v>
          </cell>
          <cell r="B9250" t="str">
            <v>ES</v>
          </cell>
          <cell r="C9250" t="str">
            <v>Bioenergy</v>
          </cell>
          <cell r="D9250" t="str">
            <v>2021</v>
          </cell>
          <cell r="E9250">
            <v>4500</v>
          </cell>
        </row>
        <row r="9251">
          <cell r="A9251" t="str">
            <v>Spain</v>
          </cell>
          <cell r="B9251" t="str">
            <v>ES</v>
          </cell>
          <cell r="C9251" t="str">
            <v>Bioenergy</v>
          </cell>
          <cell r="D9251" t="str">
            <v>2022</v>
          </cell>
          <cell r="E9251">
            <v>4500</v>
          </cell>
        </row>
        <row r="9252">
          <cell r="A9252" t="str">
            <v>Spain</v>
          </cell>
          <cell r="B9252" t="str">
            <v>ES</v>
          </cell>
          <cell r="C9252" t="str">
            <v>Bioenergy</v>
          </cell>
          <cell r="D9252" t="str">
            <v>2023</v>
          </cell>
          <cell r="E9252">
            <v>4500</v>
          </cell>
        </row>
        <row r="9253">
          <cell r="A9253" t="str">
            <v>Spain</v>
          </cell>
          <cell r="B9253" t="str">
            <v>ES</v>
          </cell>
          <cell r="C9253" t="str">
            <v>Bioenergy</v>
          </cell>
          <cell r="D9253" t="str">
            <v>2024</v>
          </cell>
          <cell r="E9253">
            <v>4500</v>
          </cell>
        </row>
        <row r="9254">
          <cell r="A9254" t="str">
            <v>Spain</v>
          </cell>
          <cell r="B9254" t="str">
            <v>ES</v>
          </cell>
          <cell r="C9254" t="str">
            <v>Bioenergy</v>
          </cell>
          <cell r="D9254" t="str">
            <v>2025</v>
          </cell>
          <cell r="E9254">
            <v>4500</v>
          </cell>
        </row>
        <row r="9255">
          <cell r="A9255" t="str">
            <v>Spain</v>
          </cell>
          <cell r="B9255" t="str">
            <v>ES</v>
          </cell>
          <cell r="C9255" t="str">
            <v>Bioenergy</v>
          </cell>
          <cell r="D9255" t="str">
            <v>2026</v>
          </cell>
          <cell r="E9255">
            <v>4500</v>
          </cell>
        </row>
        <row r="9256">
          <cell r="A9256" t="str">
            <v>Spain</v>
          </cell>
          <cell r="B9256" t="str">
            <v>ES</v>
          </cell>
          <cell r="C9256" t="str">
            <v>Bioenergy</v>
          </cell>
          <cell r="D9256" t="str">
            <v>2027</v>
          </cell>
          <cell r="E9256">
            <v>4500</v>
          </cell>
        </row>
        <row r="9257">
          <cell r="A9257" t="str">
            <v>Spain</v>
          </cell>
          <cell r="B9257" t="str">
            <v>ES</v>
          </cell>
          <cell r="C9257" t="str">
            <v>Bioenergy</v>
          </cell>
          <cell r="D9257" t="str">
            <v>2028</v>
          </cell>
          <cell r="E9257">
            <v>4500</v>
          </cell>
        </row>
        <row r="9258">
          <cell r="A9258" t="str">
            <v>Spain</v>
          </cell>
          <cell r="B9258" t="str">
            <v>ES</v>
          </cell>
          <cell r="C9258" t="str">
            <v>Bioenergy</v>
          </cell>
          <cell r="D9258" t="str">
            <v>2029</v>
          </cell>
          <cell r="E9258">
            <v>4500</v>
          </cell>
        </row>
        <row r="9259">
          <cell r="A9259" t="str">
            <v>Spain</v>
          </cell>
          <cell r="B9259" t="str">
            <v>ES</v>
          </cell>
          <cell r="C9259" t="str">
            <v>Bioenergy</v>
          </cell>
          <cell r="D9259" t="str">
            <v>2030</v>
          </cell>
          <cell r="E9259">
            <v>4500</v>
          </cell>
        </row>
        <row r="9260">
          <cell r="A9260" t="str">
            <v>Spain</v>
          </cell>
          <cell r="B9260" t="str">
            <v>ES</v>
          </cell>
          <cell r="C9260" t="str">
            <v>Bioenergy</v>
          </cell>
          <cell r="D9260" t="str">
            <v>2031</v>
          </cell>
          <cell r="E9260">
            <v>4500</v>
          </cell>
        </row>
        <row r="9261">
          <cell r="A9261" t="str">
            <v>Spain</v>
          </cell>
          <cell r="B9261" t="str">
            <v>ES</v>
          </cell>
          <cell r="C9261" t="str">
            <v>Bioenergy</v>
          </cell>
          <cell r="D9261" t="str">
            <v>2032</v>
          </cell>
          <cell r="E9261">
            <v>4500</v>
          </cell>
        </row>
        <row r="9262">
          <cell r="A9262" t="str">
            <v>Spain</v>
          </cell>
          <cell r="B9262" t="str">
            <v>ES</v>
          </cell>
          <cell r="C9262" t="str">
            <v>Bioenergy</v>
          </cell>
          <cell r="D9262" t="str">
            <v>2033</v>
          </cell>
          <cell r="E9262">
            <v>4500</v>
          </cell>
        </row>
        <row r="9263">
          <cell r="A9263" t="str">
            <v>Spain</v>
          </cell>
          <cell r="B9263" t="str">
            <v>ES</v>
          </cell>
          <cell r="C9263" t="str">
            <v>Bioenergy</v>
          </cell>
          <cell r="D9263" t="str">
            <v>2034</v>
          </cell>
          <cell r="E9263">
            <v>4500</v>
          </cell>
        </row>
        <row r="9264">
          <cell r="A9264" t="str">
            <v>Spain</v>
          </cell>
          <cell r="B9264" t="str">
            <v>ES</v>
          </cell>
          <cell r="C9264" t="str">
            <v>Bioenergy</v>
          </cell>
          <cell r="D9264" t="str">
            <v>2035</v>
          </cell>
          <cell r="E9264">
            <v>4500</v>
          </cell>
        </row>
        <row r="9265">
          <cell r="A9265" t="str">
            <v>Spain</v>
          </cell>
          <cell r="B9265" t="str">
            <v>ES</v>
          </cell>
          <cell r="C9265" t="str">
            <v>Bioenergy</v>
          </cell>
          <cell r="D9265" t="str">
            <v>2036</v>
          </cell>
          <cell r="E9265">
            <v>4500</v>
          </cell>
        </row>
        <row r="9266">
          <cell r="A9266" t="str">
            <v>Spain</v>
          </cell>
          <cell r="B9266" t="str">
            <v>ES</v>
          </cell>
          <cell r="C9266" t="str">
            <v>Bioenergy</v>
          </cell>
          <cell r="D9266" t="str">
            <v>2037</v>
          </cell>
          <cell r="E9266">
            <v>4500</v>
          </cell>
        </row>
        <row r="9267">
          <cell r="A9267" t="str">
            <v>Spain</v>
          </cell>
          <cell r="B9267" t="str">
            <v>ES</v>
          </cell>
          <cell r="C9267" t="str">
            <v>Bioenergy</v>
          </cell>
          <cell r="D9267" t="str">
            <v>2038</v>
          </cell>
          <cell r="E9267">
            <v>4500</v>
          </cell>
        </row>
        <row r="9268">
          <cell r="A9268" t="str">
            <v>Spain</v>
          </cell>
          <cell r="B9268" t="str">
            <v>ES</v>
          </cell>
          <cell r="C9268" t="str">
            <v>Bioenergy</v>
          </cell>
          <cell r="D9268" t="str">
            <v>2039</v>
          </cell>
          <cell r="E9268">
            <v>4500</v>
          </cell>
        </row>
        <row r="9269">
          <cell r="A9269" t="str">
            <v>Spain</v>
          </cell>
          <cell r="B9269" t="str">
            <v>ES</v>
          </cell>
          <cell r="C9269" t="str">
            <v>Bioenergy</v>
          </cell>
          <cell r="D9269" t="str">
            <v>2040</v>
          </cell>
          <cell r="E9269">
            <v>4500</v>
          </cell>
        </row>
        <row r="9270">
          <cell r="A9270" t="str">
            <v>Spain</v>
          </cell>
          <cell r="B9270" t="str">
            <v>ES</v>
          </cell>
          <cell r="C9270" t="str">
            <v>Bioenergy</v>
          </cell>
          <cell r="D9270" t="str">
            <v>2041</v>
          </cell>
          <cell r="E9270">
            <v>4500</v>
          </cell>
        </row>
        <row r="9271">
          <cell r="A9271" t="str">
            <v>Spain</v>
          </cell>
          <cell r="B9271" t="str">
            <v>ES</v>
          </cell>
          <cell r="C9271" t="str">
            <v>Bioenergy</v>
          </cell>
          <cell r="D9271" t="str">
            <v>2042</v>
          </cell>
          <cell r="E9271">
            <v>4500</v>
          </cell>
        </row>
        <row r="9272">
          <cell r="A9272" t="str">
            <v>Spain</v>
          </cell>
          <cell r="B9272" t="str">
            <v>ES</v>
          </cell>
          <cell r="C9272" t="str">
            <v>Bioenergy</v>
          </cell>
          <cell r="D9272" t="str">
            <v>2043</v>
          </cell>
          <cell r="E9272">
            <v>4500</v>
          </cell>
        </row>
        <row r="9273">
          <cell r="A9273" t="str">
            <v>Spain</v>
          </cell>
          <cell r="B9273" t="str">
            <v>ES</v>
          </cell>
          <cell r="C9273" t="str">
            <v>Bioenergy</v>
          </cell>
          <cell r="D9273" t="str">
            <v>2044</v>
          </cell>
          <cell r="E9273">
            <v>4500</v>
          </cell>
        </row>
        <row r="9274">
          <cell r="A9274" t="str">
            <v>Spain</v>
          </cell>
          <cell r="B9274" t="str">
            <v>ES</v>
          </cell>
          <cell r="C9274" t="str">
            <v>Bioenergy</v>
          </cell>
          <cell r="D9274" t="str">
            <v>2045</v>
          </cell>
          <cell r="E9274">
            <v>4500</v>
          </cell>
        </row>
        <row r="9275">
          <cell r="A9275" t="str">
            <v>Spain</v>
          </cell>
          <cell r="B9275" t="str">
            <v>ES</v>
          </cell>
          <cell r="C9275" t="str">
            <v>Bioenergy</v>
          </cell>
          <cell r="D9275" t="str">
            <v>2046</v>
          </cell>
          <cell r="E9275">
            <v>4500</v>
          </cell>
        </row>
        <row r="9276">
          <cell r="A9276" t="str">
            <v>Spain</v>
          </cell>
          <cell r="B9276" t="str">
            <v>ES</v>
          </cell>
          <cell r="C9276" t="str">
            <v>Bioenergy</v>
          </cell>
          <cell r="D9276" t="str">
            <v>2047</v>
          </cell>
          <cell r="E9276">
            <v>4500</v>
          </cell>
        </row>
        <row r="9277">
          <cell r="A9277" t="str">
            <v>Spain</v>
          </cell>
          <cell r="B9277" t="str">
            <v>ES</v>
          </cell>
          <cell r="C9277" t="str">
            <v>Bioenergy</v>
          </cell>
          <cell r="D9277" t="str">
            <v>2048</v>
          </cell>
          <cell r="E9277">
            <v>4500</v>
          </cell>
        </row>
        <row r="9278">
          <cell r="A9278" t="str">
            <v>Spain</v>
          </cell>
          <cell r="B9278" t="str">
            <v>ES</v>
          </cell>
          <cell r="C9278" t="str">
            <v>Bioenergy</v>
          </cell>
          <cell r="D9278" t="str">
            <v>2049</v>
          </cell>
          <cell r="E9278">
            <v>4500</v>
          </cell>
        </row>
        <row r="9279">
          <cell r="A9279" t="str">
            <v>Spain</v>
          </cell>
          <cell r="B9279" t="str">
            <v>ES</v>
          </cell>
          <cell r="C9279" t="str">
            <v>Bioenergy</v>
          </cell>
          <cell r="D9279" t="str">
            <v>2050</v>
          </cell>
          <cell r="E9279">
            <v>4500</v>
          </cell>
        </row>
        <row r="9280">
          <cell r="A9280" t="str">
            <v>Finland</v>
          </cell>
          <cell r="B9280" t="str">
            <v>FI</v>
          </cell>
          <cell r="C9280" t="str">
            <v>Bioenergy</v>
          </cell>
          <cell r="D9280" t="str">
            <v>2018</v>
          </cell>
          <cell r="E9280">
            <v>4500</v>
          </cell>
        </row>
        <row r="9281">
          <cell r="A9281" t="str">
            <v>Finland</v>
          </cell>
          <cell r="B9281" t="str">
            <v>FI</v>
          </cell>
          <cell r="C9281" t="str">
            <v>Bioenergy</v>
          </cell>
          <cell r="D9281" t="str">
            <v>2019</v>
          </cell>
          <cell r="E9281">
            <v>4500</v>
          </cell>
        </row>
        <row r="9282">
          <cell r="A9282" t="str">
            <v>Finland</v>
          </cell>
          <cell r="B9282" t="str">
            <v>FI</v>
          </cell>
          <cell r="C9282" t="str">
            <v>Bioenergy</v>
          </cell>
          <cell r="D9282" t="str">
            <v>2020</v>
          </cell>
          <cell r="E9282">
            <v>4500</v>
          </cell>
        </row>
        <row r="9283">
          <cell r="A9283" t="str">
            <v>Finland</v>
          </cell>
          <cell r="B9283" t="str">
            <v>FI</v>
          </cell>
          <cell r="C9283" t="str">
            <v>Bioenergy</v>
          </cell>
          <cell r="D9283" t="str">
            <v>2021</v>
          </cell>
          <cell r="E9283">
            <v>4500</v>
          </cell>
        </row>
        <row r="9284">
          <cell r="A9284" t="str">
            <v>Finland</v>
          </cell>
          <cell r="B9284" t="str">
            <v>FI</v>
          </cell>
          <cell r="C9284" t="str">
            <v>Bioenergy</v>
          </cell>
          <cell r="D9284" t="str">
            <v>2022</v>
          </cell>
          <cell r="E9284">
            <v>4500</v>
          </cell>
        </row>
        <row r="9285">
          <cell r="A9285" t="str">
            <v>Finland</v>
          </cell>
          <cell r="B9285" t="str">
            <v>FI</v>
          </cell>
          <cell r="C9285" t="str">
            <v>Bioenergy</v>
          </cell>
          <cell r="D9285" t="str">
            <v>2023</v>
          </cell>
          <cell r="E9285">
            <v>4500</v>
          </cell>
        </row>
        <row r="9286">
          <cell r="A9286" t="str">
            <v>Finland</v>
          </cell>
          <cell r="B9286" t="str">
            <v>FI</v>
          </cell>
          <cell r="C9286" t="str">
            <v>Bioenergy</v>
          </cell>
          <cell r="D9286" t="str">
            <v>2024</v>
          </cell>
          <cell r="E9286">
            <v>4500</v>
          </cell>
        </row>
        <row r="9287">
          <cell r="A9287" t="str">
            <v>Finland</v>
          </cell>
          <cell r="B9287" t="str">
            <v>FI</v>
          </cell>
          <cell r="C9287" t="str">
            <v>Bioenergy</v>
          </cell>
          <cell r="D9287" t="str">
            <v>2025</v>
          </cell>
          <cell r="E9287">
            <v>4500</v>
          </cell>
        </row>
        <row r="9288">
          <cell r="A9288" t="str">
            <v>Finland</v>
          </cell>
          <cell r="B9288" t="str">
            <v>FI</v>
          </cell>
          <cell r="C9288" t="str">
            <v>Bioenergy</v>
          </cell>
          <cell r="D9288" t="str">
            <v>2026</v>
          </cell>
          <cell r="E9288">
            <v>4500</v>
          </cell>
        </row>
        <row r="9289">
          <cell r="A9289" t="str">
            <v>Finland</v>
          </cell>
          <cell r="B9289" t="str">
            <v>FI</v>
          </cell>
          <cell r="C9289" t="str">
            <v>Bioenergy</v>
          </cell>
          <cell r="D9289" t="str">
            <v>2027</v>
          </cell>
          <cell r="E9289">
            <v>4500</v>
          </cell>
        </row>
        <row r="9290">
          <cell r="A9290" t="str">
            <v>Finland</v>
          </cell>
          <cell r="B9290" t="str">
            <v>FI</v>
          </cell>
          <cell r="C9290" t="str">
            <v>Bioenergy</v>
          </cell>
          <cell r="D9290" t="str">
            <v>2028</v>
          </cell>
          <cell r="E9290">
            <v>4500</v>
          </cell>
        </row>
        <row r="9291">
          <cell r="A9291" t="str">
            <v>Finland</v>
          </cell>
          <cell r="B9291" t="str">
            <v>FI</v>
          </cell>
          <cell r="C9291" t="str">
            <v>Bioenergy</v>
          </cell>
          <cell r="D9291" t="str">
            <v>2029</v>
          </cell>
          <cell r="E9291">
            <v>4500</v>
          </cell>
        </row>
        <row r="9292">
          <cell r="A9292" t="str">
            <v>Finland</v>
          </cell>
          <cell r="B9292" t="str">
            <v>FI</v>
          </cell>
          <cell r="C9292" t="str">
            <v>Bioenergy</v>
          </cell>
          <cell r="D9292" t="str">
            <v>2030</v>
          </cell>
          <cell r="E9292">
            <v>4500</v>
          </cell>
        </row>
        <row r="9293">
          <cell r="A9293" t="str">
            <v>Finland</v>
          </cell>
          <cell r="B9293" t="str">
            <v>FI</v>
          </cell>
          <cell r="C9293" t="str">
            <v>Bioenergy</v>
          </cell>
          <cell r="D9293" t="str">
            <v>2031</v>
          </cell>
          <cell r="E9293">
            <v>4500</v>
          </cell>
        </row>
        <row r="9294">
          <cell r="A9294" t="str">
            <v>Finland</v>
          </cell>
          <cell r="B9294" t="str">
            <v>FI</v>
          </cell>
          <cell r="C9294" t="str">
            <v>Bioenergy</v>
          </cell>
          <cell r="D9294" t="str">
            <v>2032</v>
          </cell>
          <cell r="E9294">
            <v>4500</v>
          </cell>
        </row>
        <row r="9295">
          <cell r="A9295" t="str">
            <v>Finland</v>
          </cell>
          <cell r="B9295" t="str">
            <v>FI</v>
          </cell>
          <cell r="C9295" t="str">
            <v>Bioenergy</v>
          </cell>
          <cell r="D9295" t="str">
            <v>2033</v>
          </cell>
          <cell r="E9295">
            <v>4500</v>
          </cell>
        </row>
        <row r="9296">
          <cell r="A9296" t="str">
            <v>Finland</v>
          </cell>
          <cell r="B9296" t="str">
            <v>FI</v>
          </cell>
          <cell r="C9296" t="str">
            <v>Bioenergy</v>
          </cell>
          <cell r="D9296" t="str">
            <v>2034</v>
          </cell>
          <cell r="E9296">
            <v>4500</v>
          </cell>
        </row>
        <row r="9297">
          <cell r="A9297" t="str">
            <v>Finland</v>
          </cell>
          <cell r="B9297" t="str">
            <v>FI</v>
          </cell>
          <cell r="C9297" t="str">
            <v>Bioenergy</v>
          </cell>
          <cell r="D9297" t="str">
            <v>2035</v>
          </cell>
          <cell r="E9297">
            <v>4500</v>
          </cell>
        </row>
        <row r="9298">
          <cell r="A9298" t="str">
            <v>Finland</v>
          </cell>
          <cell r="B9298" t="str">
            <v>FI</v>
          </cell>
          <cell r="C9298" t="str">
            <v>Bioenergy</v>
          </cell>
          <cell r="D9298" t="str">
            <v>2036</v>
          </cell>
          <cell r="E9298">
            <v>4500</v>
          </cell>
        </row>
        <row r="9299">
          <cell r="A9299" t="str">
            <v>Finland</v>
          </cell>
          <cell r="B9299" t="str">
            <v>FI</v>
          </cell>
          <cell r="C9299" t="str">
            <v>Bioenergy</v>
          </cell>
          <cell r="D9299" t="str">
            <v>2037</v>
          </cell>
          <cell r="E9299">
            <v>4500</v>
          </cell>
        </row>
        <row r="9300">
          <cell r="A9300" t="str">
            <v>Finland</v>
          </cell>
          <cell r="B9300" t="str">
            <v>FI</v>
          </cell>
          <cell r="C9300" t="str">
            <v>Bioenergy</v>
          </cell>
          <cell r="D9300" t="str">
            <v>2038</v>
          </cell>
          <cell r="E9300">
            <v>4500</v>
          </cell>
        </row>
        <row r="9301">
          <cell r="A9301" t="str">
            <v>Finland</v>
          </cell>
          <cell r="B9301" t="str">
            <v>FI</v>
          </cell>
          <cell r="C9301" t="str">
            <v>Bioenergy</v>
          </cell>
          <cell r="D9301" t="str">
            <v>2039</v>
          </cell>
          <cell r="E9301">
            <v>4500</v>
          </cell>
        </row>
        <row r="9302">
          <cell r="A9302" t="str">
            <v>Finland</v>
          </cell>
          <cell r="B9302" t="str">
            <v>FI</v>
          </cell>
          <cell r="C9302" t="str">
            <v>Bioenergy</v>
          </cell>
          <cell r="D9302" t="str">
            <v>2040</v>
          </cell>
          <cell r="E9302">
            <v>4500</v>
          </cell>
        </row>
        <row r="9303">
          <cell r="A9303" t="str">
            <v>Finland</v>
          </cell>
          <cell r="B9303" t="str">
            <v>FI</v>
          </cell>
          <cell r="C9303" t="str">
            <v>Bioenergy</v>
          </cell>
          <cell r="D9303" t="str">
            <v>2041</v>
          </cell>
          <cell r="E9303">
            <v>4500</v>
          </cell>
        </row>
        <row r="9304">
          <cell r="A9304" t="str">
            <v>Finland</v>
          </cell>
          <cell r="B9304" t="str">
            <v>FI</v>
          </cell>
          <cell r="C9304" t="str">
            <v>Bioenergy</v>
          </cell>
          <cell r="D9304" t="str">
            <v>2042</v>
          </cell>
          <cell r="E9304">
            <v>4500</v>
          </cell>
        </row>
        <row r="9305">
          <cell r="A9305" t="str">
            <v>Finland</v>
          </cell>
          <cell r="B9305" t="str">
            <v>FI</v>
          </cell>
          <cell r="C9305" t="str">
            <v>Bioenergy</v>
          </cell>
          <cell r="D9305" t="str">
            <v>2043</v>
          </cell>
          <cell r="E9305">
            <v>4500</v>
          </cell>
        </row>
        <row r="9306">
          <cell r="A9306" t="str">
            <v>Finland</v>
          </cell>
          <cell r="B9306" t="str">
            <v>FI</v>
          </cell>
          <cell r="C9306" t="str">
            <v>Bioenergy</v>
          </cell>
          <cell r="D9306" t="str">
            <v>2044</v>
          </cell>
          <cell r="E9306">
            <v>4500</v>
          </cell>
        </row>
        <row r="9307">
          <cell r="A9307" t="str">
            <v>Finland</v>
          </cell>
          <cell r="B9307" t="str">
            <v>FI</v>
          </cell>
          <cell r="C9307" t="str">
            <v>Bioenergy</v>
          </cell>
          <cell r="D9307" t="str">
            <v>2045</v>
          </cell>
          <cell r="E9307">
            <v>4500</v>
          </cell>
        </row>
        <row r="9308">
          <cell r="A9308" t="str">
            <v>Finland</v>
          </cell>
          <cell r="B9308" t="str">
            <v>FI</v>
          </cell>
          <cell r="C9308" t="str">
            <v>Bioenergy</v>
          </cell>
          <cell r="D9308" t="str">
            <v>2046</v>
          </cell>
          <cell r="E9308">
            <v>4500</v>
          </cell>
        </row>
        <row r="9309">
          <cell r="A9309" t="str">
            <v>Finland</v>
          </cell>
          <cell r="B9309" t="str">
            <v>FI</v>
          </cell>
          <cell r="C9309" t="str">
            <v>Bioenergy</v>
          </cell>
          <cell r="D9309" t="str">
            <v>2047</v>
          </cell>
          <cell r="E9309">
            <v>4500</v>
          </cell>
        </row>
        <row r="9310">
          <cell r="A9310" t="str">
            <v>Finland</v>
          </cell>
          <cell r="B9310" t="str">
            <v>FI</v>
          </cell>
          <cell r="C9310" t="str">
            <v>Bioenergy</v>
          </cell>
          <cell r="D9310" t="str">
            <v>2048</v>
          </cell>
          <cell r="E9310">
            <v>4500</v>
          </cell>
        </row>
        <row r="9311">
          <cell r="A9311" t="str">
            <v>Finland</v>
          </cell>
          <cell r="B9311" t="str">
            <v>FI</v>
          </cell>
          <cell r="C9311" t="str">
            <v>Bioenergy</v>
          </cell>
          <cell r="D9311" t="str">
            <v>2049</v>
          </cell>
          <cell r="E9311">
            <v>4500</v>
          </cell>
        </row>
        <row r="9312">
          <cell r="A9312" t="str">
            <v>Finland</v>
          </cell>
          <cell r="B9312" t="str">
            <v>FI</v>
          </cell>
          <cell r="C9312" t="str">
            <v>Bioenergy</v>
          </cell>
          <cell r="D9312" t="str">
            <v>2050</v>
          </cell>
          <cell r="E9312">
            <v>4500</v>
          </cell>
        </row>
        <row r="9313">
          <cell r="A9313" t="str">
            <v>France</v>
          </cell>
          <cell r="B9313" t="str">
            <v>FR</v>
          </cell>
          <cell r="C9313" t="str">
            <v>Bioenergy</v>
          </cell>
          <cell r="D9313" t="str">
            <v>2018</v>
          </cell>
          <cell r="E9313">
            <v>4500</v>
          </cell>
        </row>
        <row r="9314">
          <cell r="A9314" t="str">
            <v>France</v>
          </cell>
          <cell r="B9314" t="str">
            <v>FR</v>
          </cell>
          <cell r="C9314" t="str">
            <v>Bioenergy</v>
          </cell>
          <cell r="D9314" t="str">
            <v>2019</v>
          </cell>
          <cell r="E9314">
            <v>4500</v>
          </cell>
        </row>
        <row r="9315">
          <cell r="A9315" t="str">
            <v>France</v>
          </cell>
          <cell r="B9315" t="str">
            <v>FR</v>
          </cell>
          <cell r="C9315" t="str">
            <v>Bioenergy</v>
          </cell>
          <cell r="D9315" t="str">
            <v>2020</v>
          </cell>
          <cell r="E9315">
            <v>4500</v>
          </cell>
        </row>
        <row r="9316">
          <cell r="A9316" t="str">
            <v>France</v>
          </cell>
          <cell r="B9316" t="str">
            <v>FR</v>
          </cell>
          <cell r="C9316" t="str">
            <v>Bioenergy</v>
          </cell>
          <cell r="D9316" t="str">
            <v>2021</v>
          </cell>
          <cell r="E9316">
            <v>4500</v>
          </cell>
        </row>
        <row r="9317">
          <cell r="A9317" t="str">
            <v>France</v>
          </cell>
          <cell r="B9317" t="str">
            <v>FR</v>
          </cell>
          <cell r="C9317" t="str">
            <v>Bioenergy</v>
          </cell>
          <cell r="D9317" t="str">
            <v>2022</v>
          </cell>
          <cell r="E9317">
            <v>4500</v>
          </cell>
        </row>
        <row r="9318">
          <cell r="A9318" t="str">
            <v>France</v>
          </cell>
          <cell r="B9318" t="str">
            <v>FR</v>
          </cell>
          <cell r="C9318" t="str">
            <v>Bioenergy</v>
          </cell>
          <cell r="D9318" t="str">
            <v>2023</v>
          </cell>
          <cell r="E9318">
            <v>4500</v>
          </cell>
        </row>
        <row r="9319">
          <cell r="A9319" t="str">
            <v>France</v>
          </cell>
          <cell r="B9319" t="str">
            <v>FR</v>
          </cell>
          <cell r="C9319" t="str">
            <v>Bioenergy</v>
          </cell>
          <cell r="D9319" t="str">
            <v>2024</v>
          </cell>
          <cell r="E9319">
            <v>4500</v>
          </cell>
        </row>
        <row r="9320">
          <cell r="A9320" t="str">
            <v>France</v>
          </cell>
          <cell r="B9320" t="str">
            <v>FR</v>
          </cell>
          <cell r="C9320" t="str">
            <v>Bioenergy</v>
          </cell>
          <cell r="D9320" t="str">
            <v>2025</v>
          </cell>
          <cell r="E9320">
            <v>4500</v>
          </cell>
        </row>
        <row r="9321">
          <cell r="A9321" t="str">
            <v>France</v>
          </cell>
          <cell r="B9321" t="str">
            <v>FR</v>
          </cell>
          <cell r="C9321" t="str">
            <v>Bioenergy</v>
          </cell>
          <cell r="D9321" t="str">
            <v>2026</v>
          </cell>
          <cell r="E9321">
            <v>4500</v>
          </cell>
        </row>
        <row r="9322">
          <cell r="A9322" t="str">
            <v>France</v>
          </cell>
          <cell r="B9322" t="str">
            <v>FR</v>
          </cell>
          <cell r="C9322" t="str">
            <v>Bioenergy</v>
          </cell>
          <cell r="D9322" t="str">
            <v>2027</v>
          </cell>
          <cell r="E9322">
            <v>4500</v>
          </cell>
        </row>
        <row r="9323">
          <cell r="A9323" t="str">
            <v>France</v>
          </cell>
          <cell r="B9323" t="str">
            <v>FR</v>
          </cell>
          <cell r="C9323" t="str">
            <v>Bioenergy</v>
          </cell>
          <cell r="D9323" t="str">
            <v>2028</v>
          </cell>
          <cell r="E9323">
            <v>4500</v>
          </cell>
        </row>
        <row r="9324">
          <cell r="A9324" t="str">
            <v>France</v>
          </cell>
          <cell r="B9324" t="str">
            <v>FR</v>
          </cell>
          <cell r="C9324" t="str">
            <v>Bioenergy</v>
          </cell>
          <cell r="D9324" t="str">
            <v>2029</v>
          </cell>
          <cell r="E9324">
            <v>4500</v>
          </cell>
        </row>
        <row r="9325">
          <cell r="A9325" t="str">
            <v>France</v>
          </cell>
          <cell r="B9325" t="str">
            <v>FR</v>
          </cell>
          <cell r="C9325" t="str">
            <v>Bioenergy</v>
          </cell>
          <cell r="D9325" t="str">
            <v>2030</v>
          </cell>
          <cell r="E9325">
            <v>4500</v>
          </cell>
        </row>
        <row r="9326">
          <cell r="A9326" t="str">
            <v>France</v>
          </cell>
          <cell r="B9326" t="str">
            <v>FR</v>
          </cell>
          <cell r="C9326" t="str">
            <v>Bioenergy</v>
          </cell>
          <cell r="D9326" t="str">
            <v>2031</v>
          </cell>
          <cell r="E9326">
            <v>4500</v>
          </cell>
        </row>
        <row r="9327">
          <cell r="A9327" t="str">
            <v>France</v>
          </cell>
          <cell r="B9327" t="str">
            <v>FR</v>
          </cell>
          <cell r="C9327" t="str">
            <v>Bioenergy</v>
          </cell>
          <cell r="D9327" t="str">
            <v>2032</v>
          </cell>
          <cell r="E9327">
            <v>4500</v>
          </cell>
        </row>
        <row r="9328">
          <cell r="A9328" t="str">
            <v>France</v>
          </cell>
          <cell r="B9328" t="str">
            <v>FR</v>
          </cell>
          <cell r="C9328" t="str">
            <v>Bioenergy</v>
          </cell>
          <cell r="D9328" t="str">
            <v>2033</v>
          </cell>
          <cell r="E9328">
            <v>4500</v>
          </cell>
        </row>
        <row r="9329">
          <cell r="A9329" t="str">
            <v>France</v>
          </cell>
          <cell r="B9329" t="str">
            <v>FR</v>
          </cell>
          <cell r="C9329" t="str">
            <v>Bioenergy</v>
          </cell>
          <cell r="D9329" t="str">
            <v>2034</v>
          </cell>
          <cell r="E9329">
            <v>4500</v>
          </cell>
        </row>
        <row r="9330">
          <cell r="A9330" t="str">
            <v>France</v>
          </cell>
          <cell r="B9330" t="str">
            <v>FR</v>
          </cell>
          <cell r="C9330" t="str">
            <v>Bioenergy</v>
          </cell>
          <cell r="D9330" t="str">
            <v>2035</v>
          </cell>
          <cell r="E9330">
            <v>4500</v>
          </cell>
        </row>
        <row r="9331">
          <cell r="A9331" t="str">
            <v>France</v>
          </cell>
          <cell r="B9331" t="str">
            <v>FR</v>
          </cell>
          <cell r="C9331" t="str">
            <v>Bioenergy</v>
          </cell>
          <cell r="D9331" t="str">
            <v>2036</v>
          </cell>
          <cell r="E9331">
            <v>4500</v>
          </cell>
        </row>
        <row r="9332">
          <cell r="A9332" t="str">
            <v>France</v>
          </cell>
          <cell r="B9332" t="str">
            <v>FR</v>
          </cell>
          <cell r="C9332" t="str">
            <v>Bioenergy</v>
          </cell>
          <cell r="D9332" t="str">
            <v>2037</v>
          </cell>
          <cell r="E9332">
            <v>4500</v>
          </cell>
        </row>
        <row r="9333">
          <cell r="A9333" t="str">
            <v>France</v>
          </cell>
          <cell r="B9333" t="str">
            <v>FR</v>
          </cell>
          <cell r="C9333" t="str">
            <v>Bioenergy</v>
          </cell>
          <cell r="D9333" t="str">
            <v>2038</v>
          </cell>
          <cell r="E9333">
            <v>4500</v>
          </cell>
        </row>
        <row r="9334">
          <cell r="A9334" t="str">
            <v>France</v>
          </cell>
          <cell r="B9334" t="str">
            <v>FR</v>
          </cell>
          <cell r="C9334" t="str">
            <v>Bioenergy</v>
          </cell>
          <cell r="D9334" t="str">
            <v>2039</v>
          </cell>
          <cell r="E9334">
            <v>4500</v>
          </cell>
        </row>
        <row r="9335">
          <cell r="A9335" t="str">
            <v>France</v>
          </cell>
          <cell r="B9335" t="str">
            <v>FR</v>
          </cell>
          <cell r="C9335" t="str">
            <v>Bioenergy</v>
          </cell>
          <cell r="D9335" t="str">
            <v>2040</v>
          </cell>
          <cell r="E9335">
            <v>4500</v>
          </cell>
        </row>
        <row r="9336">
          <cell r="A9336" t="str">
            <v>France</v>
          </cell>
          <cell r="B9336" t="str">
            <v>FR</v>
          </cell>
          <cell r="C9336" t="str">
            <v>Bioenergy</v>
          </cell>
          <cell r="D9336" t="str">
            <v>2041</v>
          </cell>
          <cell r="E9336">
            <v>4500</v>
          </cell>
        </row>
        <row r="9337">
          <cell r="A9337" t="str">
            <v>France</v>
          </cell>
          <cell r="B9337" t="str">
            <v>FR</v>
          </cell>
          <cell r="C9337" t="str">
            <v>Bioenergy</v>
          </cell>
          <cell r="D9337" t="str">
            <v>2042</v>
          </cell>
          <cell r="E9337">
            <v>4500</v>
          </cell>
        </row>
        <row r="9338">
          <cell r="A9338" t="str">
            <v>France</v>
          </cell>
          <cell r="B9338" t="str">
            <v>FR</v>
          </cell>
          <cell r="C9338" t="str">
            <v>Bioenergy</v>
          </cell>
          <cell r="D9338" t="str">
            <v>2043</v>
          </cell>
          <cell r="E9338">
            <v>4500</v>
          </cell>
        </row>
        <row r="9339">
          <cell r="A9339" t="str">
            <v>France</v>
          </cell>
          <cell r="B9339" t="str">
            <v>FR</v>
          </cell>
          <cell r="C9339" t="str">
            <v>Bioenergy</v>
          </cell>
          <cell r="D9339" t="str">
            <v>2044</v>
          </cell>
          <cell r="E9339">
            <v>4500</v>
          </cell>
        </row>
        <row r="9340">
          <cell r="A9340" t="str">
            <v>France</v>
          </cell>
          <cell r="B9340" t="str">
            <v>FR</v>
          </cell>
          <cell r="C9340" t="str">
            <v>Bioenergy</v>
          </cell>
          <cell r="D9340" t="str">
            <v>2045</v>
          </cell>
          <cell r="E9340">
            <v>4500</v>
          </cell>
        </row>
        <row r="9341">
          <cell r="A9341" t="str">
            <v>France</v>
          </cell>
          <cell r="B9341" t="str">
            <v>FR</v>
          </cell>
          <cell r="C9341" t="str">
            <v>Bioenergy</v>
          </cell>
          <cell r="D9341" t="str">
            <v>2046</v>
          </cell>
          <cell r="E9341">
            <v>4500</v>
          </cell>
        </row>
        <row r="9342">
          <cell r="A9342" t="str">
            <v>France</v>
          </cell>
          <cell r="B9342" t="str">
            <v>FR</v>
          </cell>
          <cell r="C9342" t="str">
            <v>Bioenergy</v>
          </cell>
          <cell r="D9342" t="str">
            <v>2047</v>
          </cell>
          <cell r="E9342">
            <v>4500</v>
          </cell>
        </row>
        <row r="9343">
          <cell r="A9343" t="str">
            <v>France</v>
          </cell>
          <cell r="B9343" t="str">
            <v>FR</v>
          </cell>
          <cell r="C9343" t="str">
            <v>Bioenergy</v>
          </cell>
          <cell r="D9343" t="str">
            <v>2048</v>
          </cell>
          <cell r="E9343">
            <v>4500</v>
          </cell>
        </row>
        <row r="9344">
          <cell r="A9344" t="str">
            <v>France</v>
          </cell>
          <cell r="B9344" t="str">
            <v>FR</v>
          </cell>
          <cell r="C9344" t="str">
            <v>Bioenergy</v>
          </cell>
          <cell r="D9344" t="str">
            <v>2049</v>
          </cell>
          <cell r="E9344">
            <v>4500</v>
          </cell>
        </row>
        <row r="9345">
          <cell r="A9345" t="str">
            <v>France</v>
          </cell>
          <cell r="B9345" t="str">
            <v>FR</v>
          </cell>
          <cell r="C9345" t="str">
            <v>Bioenergy</v>
          </cell>
          <cell r="D9345" t="str">
            <v>2050</v>
          </cell>
          <cell r="E9345">
            <v>4500</v>
          </cell>
        </row>
        <row r="9346">
          <cell r="A9346" t="str">
            <v>Great Britain</v>
          </cell>
          <cell r="B9346" t="str">
            <v>GB</v>
          </cell>
          <cell r="C9346" t="str">
            <v>Bioenergy</v>
          </cell>
          <cell r="D9346" t="str">
            <v>2018</v>
          </cell>
          <cell r="E9346">
            <v>4500</v>
          </cell>
        </row>
        <row r="9347">
          <cell r="A9347" t="str">
            <v>Great Britain</v>
          </cell>
          <cell r="B9347" t="str">
            <v>GB</v>
          </cell>
          <cell r="C9347" t="str">
            <v>Bioenergy</v>
          </cell>
          <cell r="D9347" t="str">
            <v>2019</v>
          </cell>
          <cell r="E9347">
            <v>4500</v>
          </cell>
        </row>
        <row r="9348">
          <cell r="A9348" t="str">
            <v>Great Britain</v>
          </cell>
          <cell r="B9348" t="str">
            <v>GB</v>
          </cell>
          <cell r="C9348" t="str">
            <v>Bioenergy</v>
          </cell>
          <cell r="D9348" t="str">
            <v>2020</v>
          </cell>
          <cell r="E9348">
            <v>4500</v>
          </cell>
        </row>
        <row r="9349">
          <cell r="A9349" t="str">
            <v>Great Britain</v>
          </cell>
          <cell r="B9349" t="str">
            <v>GB</v>
          </cell>
          <cell r="C9349" t="str">
            <v>Bioenergy</v>
          </cell>
          <cell r="D9349" t="str">
            <v>2021</v>
          </cell>
          <cell r="E9349">
            <v>4500</v>
          </cell>
        </row>
        <row r="9350">
          <cell r="A9350" t="str">
            <v>Great Britain</v>
          </cell>
          <cell r="B9350" t="str">
            <v>GB</v>
          </cell>
          <cell r="C9350" t="str">
            <v>Bioenergy</v>
          </cell>
          <cell r="D9350" t="str">
            <v>2022</v>
          </cell>
          <cell r="E9350">
            <v>4500</v>
          </cell>
        </row>
        <row r="9351">
          <cell r="A9351" t="str">
            <v>Great Britain</v>
          </cell>
          <cell r="B9351" t="str">
            <v>GB</v>
          </cell>
          <cell r="C9351" t="str">
            <v>Bioenergy</v>
          </cell>
          <cell r="D9351" t="str">
            <v>2023</v>
          </cell>
          <cell r="E9351">
            <v>4500</v>
          </cell>
        </row>
        <row r="9352">
          <cell r="A9352" t="str">
            <v>Great Britain</v>
          </cell>
          <cell r="B9352" t="str">
            <v>GB</v>
          </cell>
          <cell r="C9352" t="str">
            <v>Bioenergy</v>
          </cell>
          <cell r="D9352" t="str">
            <v>2024</v>
          </cell>
          <cell r="E9352">
            <v>4500</v>
          </cell>
        </row>
        <row r="9353">
          <cell r="A9353" t="str">
            <v>Great Britain</v>
          </cell>
          <cell r="B9353" t="str">
            <v>GB</v>
          </cell>
          <cell r="C9353" t="str">
            <v>Bioenergy</v>
          </cell>
          <cell r="D9353" t="str">
            <v>2025</v>
          </cell>
          <cell r="E9353">
            <v>4500</v>
          </cell>
        </row>
        <row r="9354">
          <cell r="A9354" t="str">
            <v>Great Britain</v>
          </cell>
          <cell r="B9354" t="str">
            <v>GB</v>
          </cell>
          <cell r="C9354" t="str">
            <v>Bioenergy</v>
          </cell>
          <cell r="D9354" t="str">
            <v>2026</v>
          </cell>
          <cell r="E9354">
            <v>4500</v>
          </cell>
        </row>
        <row r="9355">
          <cell r="A9355" t="str">
            <v>Great Britain</v>
          </cell>
          <cell r="B9355" t="str">
            <v>GB</v>
          </cell>
          <cell r="C9355" t="str">
            <v>Bioenergy</v>
          </cell>
          <cell r="D9355" t="str">
            <v>2027</v>
          </cell>
          <cell r="E9355">
            <v>4500</v>
          </cell>
        </row>
        <row r="9356">
          <cell r="A9356" t="str">
            <v>Great Britain</v>
          </cell>
          <cell r="B9356" t="str">
            <v>GB</v>
          </cell>
          <cell r="C9356" t="str">
            <v>Bioenergy</v>
          </cell>
          <cell r="D9356" t="str">
            <v>2028</v>
          </cell>
          <cell r="E9356">
            <v>4500</v>
          </cell>
        </row>
        <row r="9357">
          <cell r="A9357" t="str">
            <v>Great Britain</v>
          </cell>
          <cell r="B9357" t="str">
            <v>GB</v>
          </cell>
          <cell r="C9357" t="str">
            <v>Bioenergy</v>
          </cell>
          <cell r="D9357" t="str">
            <v>2029</v>
          </cell>
          <cell r="E9357">
            <v>4500</v>
          </cell>
        </row>
        <row r="9358">
          <cell r="A9358" t="str">
            <v>Great Britain</v>
          </cell>
          <cell r="B9358" t="str">
            <v>GB</v>
          </cell>
          <cell r="C9358" t="str">
            <v>Bioenergy</v>
          </cell>
          <cell r="D9358" t="str">
            <v>2030</v>
          </cell>
          <cell r="E9358">
            <v>4500</v>
          </cell>
        </row>
        <row r="9359">
          <cell r="A9359" t="str">
            <v>Great Britain</v>
          </cell>
          <cell r="B9359" t="str">
            <v>GB</v>
          </cell>
          <cell r="C9359" t="str">
            <v>Bioenergy</v>
          </cell>
          <cell r="D9359" t="str">
            <v>2031</v>
          </cell>
          <cell r="E9359">
            <v>4500</v>
          </cell>
        </row>
        <row r="9360">
          <cell r="A9360" t="str">
            <v>Great Britain</v>
          </cell>
          <cell r="B9360" t="str">
            <v>GB</v>
          </cell>
          <cell r="C9360" t="str">
            <v>Bioenergy</v>
          </cell>
          <cell r="D9360" t="str">
            <v>2032</v>
          </cell>
          <cell r="E9360">
            <v>4500</v>
          </cell>
        </row>
        <row r="9361">
          <cell r="A9361" t="str">
            <v>Great Britain</v>
          </cell>
          <cell r="B9361" t="str">
            <v>GB</v>
          </cell>
          <cell r="C9361" t="str">
            <v>Bioenergy</v>
          </cell>
          <cell r="D9361" t="str">
            <v>2033</v>
          </cell>
          <cell r="E9361">
            <v>4500</v>
          </cell>
        </row>
        <row r="9362">
          <cell r="A9362" t="str">
            <v>Great Britain</v>
          </cell>
          <cell r="B9362" t="str">
            <v>GB</v>
          </cell>
          <cell r="C9362" t="str">
            <v>Bioenergy</v>
          </cell>
          <cell r="D9362" t="str">
            <v>2034</v>
          </cell>
          <cell r="E9362">
            <v>4500</v>
          </cell>
        </row>
        <row r="9363">
          <cell r="A9363" t="str">
            <v>Great Britain</v>
          </cell>
          <cell r="B9363" t="str">
            <v>GB</v>
          </cell>
          <cell r="C9363" t="str">
            <v>Bioenergy</v>
          </cell>
          <cell r="D9363" t="str">
            <v>2035</v>
          </cell>
          <cell r="E9363">
            <v>4500</v>
          </cell>
        </row>
        <row r="9364">
          <cell r="A9364" t="str">
            <v>Great Britain</v>
          </cell>
          <cell r="B9364" t="str">
            <v>GB</v>
          </cell>
          <cell r="C9364" t="str">
            <v>Bioenergy</v>
          </cell>
          <cell r="D9364" t="str">
            <v>2036</v>
          </cell>
          <cell r="E9364">
            <v>4500</v>
          </cell>
        </row>
        <row r="9365">
          <cell r="A9365" t="str">
            <v>Great Britain</v>
          </cell>
          <cell r="B9365" t="str">
            <v>GB</v>
          </cell>
          <cell r="C9365" t="str">
            <v>Bioenergy</v>
          </cell>
          <cell r="D9365" t="str">
            <v>2037</v>
          </cell>
          <cell r="E9365">
            <v>4500</v>
          </cell>
        </row>
        <row r="9366">
          <cell r="A9366" t="str">
            <v>Great Britain</v>
          </cell>
          <cell r="B9366" t="str">
            <v>GB</v>
          </cell>
          <cell r="C9366" t="str">
            <v>Bioenergy</v>
          </cell>
          <cell r="D9366" t="str">
            <v>2038</v>
          </cell>
          <cell r="E9366">
            <v>4500</v>
          </cell>
        </row>
        <row r="9367">
          <cell r="A9367" t="str">
            <v>Great Britain</v>
          </cell>
          <cell r="B9367" t="str">
            <v>GB</v>
          </cell>
          <cell r="C9367" t="str">
            <v>Bioenergy</v>
          </cell>
          <cell r="D9367" t="str">
            <v>2039</v>
          </cell>
          <cell r="E9367">
            <v>4500</v>
          </cell>
        </row>
        <row r="9368">
          <cell r="A9368" t="str">
            <v>Great Britain</v>
          </cell>
          <cell r="B9368" t="str">
            <v>GB</v>
          </cell>
          <cell r="C9368" t="str">
            <v>Bioenergy</v>
          </cell>
          <cell r="D9368" t="str">
            <v>2040</v>
          </cell>
          <cell r="E9368">
            <v>4500</v>
          </cell>
        </row>
        <row r="9369">
          <cell r="A9369" t="str">
            <v>Great Britain</v>
          </cell>
          <cell r="B9369" t="str">
            <v>GB</v>
          </cell>
          <cell r="C9369" t="str">
            <v>Bioenergy</v>
          </cell>
          <cell r="D9369" t="str">
            <v>2041</v>
          </cell>
          <cell r="E9369">
            <v>4500</v>
          </cell>
        </row>
        <row r="9370">
          <cell r="A9370" t="str">
            <v>Great Britain</v>
          </cell>
          <cell r="B9370" t="str">
            <v>GB</v>
          </cell>
          <cell r="C9370" t="str">
            <v>Bioenergy</v>
          </cell>
          <cell r="D9370" t="str">
            <v>2042</v>
          </cell>
          <cell r="E9370">
            <v>4500</v>
          </cell>
        </row>
        <row r="9371">
          <cell r="A9371" t="str">
            <v>Great Britain</v>
          </cell>
          <cell r="B9371" t="str">
            <v>GB</v>
          </cell>
          <cell r="C9371" t="str">
            <v>Bioenergy</v>
          </cell>
          <cell r="D9371" t="str">
            <v>2043</v>
          </cell>
          <cell r="E9371">
            <v>4500</v>
          </cell>
        </row>
        <row r="9372">
          <cell r="A9372" t="str">
            <v>Great Britain</v>
          </cell>
          <cell r="B9372" t="str">
            <v>GB</v>
          </cell>
          <cell r="C9372" t="str">
            <v>Bioenergy</v>
          </cell>
          <cell r="D9372" t="str">
            <v>2044</v>
          </cell>
          <cell r="E9372">
            <v>4500</v>
          </cell>
        </row>
        <row r="9373">
          <cell r="A9373" t="str">
            <v>Great Britain</v>
          </cell>
          <cell r="B9373" t="str">
            <v>GB</v>
          </cell>
          <cell r="C9373" t="str">
            <v>Bioenergy</v>
          </cell>
          <cell r="D9373" t="str">
            <v>2045</v>
          </cell>
          <cell r="E9373">
            <v>4500</v>
          </cell>
        </row>
        <row r="9374">
          <cell r="A9374" t="str">
            <v>Great Britain</v>
          </cell>
          <cell r="B9374" t="str">
            <v>GB</v>
          </cell>
          <cell r="C9374" t="str">
            <v>Bioenergy</v>
          </cell>
          <cell r="D9374" t="str">
            <v>2046</v>
          </cell>
          <cell r="E9374">
            <v>4500</v>
          </cell>
        </row>
        <row r="9375">
          <cell r="A9375" t="str">
            <v>Great Britain</v>
          </cell>
          <cell r="B9375" t="str">
            <v>GB</v>
          </cell>
          <cell r="C9375" t="str">
            <v>Bioenergy</v>
          </cell>
          <cell r="D9375" t="str">
            <v>2047</v>
          </cell>
          <cell r="E9375">
            <v>4500</v>
          </cell>
        </row>
        <row r="9376">
          <cell r="A9376" t="str">
            <v>Great Britain</v>
          </cell>
          <cell r="B9376" t="str">
            <v>GB</v>
          </cell>
          <cell r="C9376" t="str">
            <v>Bioenergy</v>
          </cell>
          <cell r="D9376" t="str">
            <v>2048</v>
          </cell>
          <cell r="E9376">
            <v>4500</v>
          </cell>
        </row>
        <row r="9377">
          <cell r="A9377" t="str">
            <v>Great Britain</v>
          </cell>
          <cell r="B9377" t="str">
            <v>GB</v>
          </cell>
          <cell r="C9377" t="str">
            <v>Bioenergy</v>
          </cell>
          <cell r="D9377" t="str">
            <v>2049</v>
          </cell>
          <cell r="E9377">
            <v>4500</v>
          </cell>
        </row>
        <row r="9378">
          <cell r="A9378" t="str">
            <v>Great Britain</v>
          </cell>
          <cell r="B9378" t="str">
            <v>GB</v>
          </cell>
          <cell r="C9378" t="str">
            <v>Bioenergy</v>
          </cell>
          <cell r="D9378" t="str">
            <v>2050</v>
          </cell>
          <cell r="E9378">
            <v>4500</v>
          </cell>
        </row>
        <row r="9379">
          <cell r="A9379" t="str">
            <v>Greece</v>
          </cell>
          <cell r="B9379" t="str">
            <v>GR</v>
          </cell>
          <cell r="C9379" t="str">
            <v>Bioenergy</v>
          </cell>
          <cell r="D9379" t="str">
            <v>2018</v>
          </cell>
          <cell r="E9379">
            <v>4500</v>
          </cell>
        </row>
        <row r="9380">
          <cell r="A9380" t="str">
            <v>Greece</v>
          </cell>
          <cell r="B9380" t="str">
            <v>GR</v>
          </cell>
          <cell r="C9380" t="str">
            <v>Bioenergy</v>
          </cell>
          <cell r="D9380" t="str">
            <v>2019</v>
          </cell>
          <cell r="E9380">
            <v>4500</v>
          </cell>
        </row>
        <row r="9381">
          <cell r="A9381" t="str">
            <v>Greece</v>
          </cell>
          <cell r="B9381" t="str">
            <v>GR</v>
          </cell>
          <cell r="C9381" t="str">
            <v>Bioenergy</v>
          </cell>
          <cell r="D9381" t="str">
            <v>2020</v>
          </cell>
          <cell r="E9381">
            <v>4500</v>
          </cell>
        </row>
        <row r="9382">
          <cell r="A9382" t="str">
            <v>Greece</v>
          </cell>
          <cell r="B9382" t="str">
            <v>GR</v>
          </cell>
          <cell r="C9382" t="str">
            <v>Bioenergy</v>
          </cell>
          <cell r="D9382" t="str">
            <v>2021</v>
          </cell>
          <cell r="E9382">
            <v>4500</v>
          </cell>
        </row>
        <row r="9383">
          <cell r="A9383" t="str">
            <v>Greece</v>
          </cell>
          <cell r="B9383" t="str">
            <v>GR</v>
          </cell>
          <cell r="C9383" t="str">
            <v>Bioenergy</v>
          </cell>
          <cell r="D9383" t="str">
            <v>2022</v>
          </cell>
          <cell r="E9383">
            <v>4500</v>
          </cell>
        </row>
        <row r="9384">
          <cell r="A9384" t="str">
            <v>Greece</v>
          </cell>
          <cell r="B9384" t="str">
            <v>GR</v>
          </cell>
          <cell r="C9384" t="str">
            <v>Bioenergy</v>
          </cell>
          <cell r="D9384" t="str">
            <v>2023</v>
          </cell>
          <cell r="E9384">
            <v>4500</v>
          </cell>
        </row>
        <row r="9385">
          <cell r="A9385" t="str">
            <v>Greece</v>
          </cell>
          <cell r="B9385" t="str">
            <v>GR</v>
          </cell>
          <cell r="C9385" t="str">
            <v>Bioenergy</v>
          </cell>
          <cell r="D9385" t="str">
            <v>2024</v>
          </cell>
          <cell r="E9385">
            <v>4500</v>
          </cell>
        </row>
        <row r="9386">
          <cell r="A9386" t="str">
            <v>Greece</v>
          </cell>
          <cell r="B9386" t="str">
            <v>GR</v>
          </cell>
          <cell r="C9386" t="str">
            <v>Bioenergy</v>
          </cell>
          <cell r="D9386" t="str">
            <v>2025</v>
          </cell>
          <cell r="E9386">
            <v>4500</v>
          </cell>
        </row>
        <row r="9387">
          <cell r="A9387" t="str">
            <v>Greece</v>
          </cell>
          <cell r="B9387" t="str">
            <v>GR</v>
          </cell>
          <cell r="C9387" t="str">
            <v>Bioenergy</v>
          </cell>
          <cell r="D9387" t="str">
            <v>2026</v>
          </cell>
          <cell r="E9387">
            <v>4500</v>
          </cell>
        </row>
        <row r="9388">
          <cell r="A9388" t="str">
            <v>Greece</v>
          </cell>
          <cell r="B9388" t="str">
            <v>GR</v>
          </cell>
          <cell r="C9388" t="str">
            <v>Bioenergy</v>
          </cell>
          <cell r="D9388" t="str">
            <v>2027</v>
          </cell>
          <cell r="E9388">
            <v>4500</v>
          </cell>
        </row>
        <row r="9389">
          <cell r="A9389" t="str">
            <v>Greece</v>
          </cell>
          <cell r="B9389" t="str">
            <v>GR</v>
          </cell>
          <cell r="C9389" t="str">
            <v>Bioenergy</v>
          </cell>
          <cell r="D9389" t="str">
            <v>2028</v>
          </cell>
          <cell r="E9389">
            <v>4500</v>
          </cell>
        </row>
        <row r="9390">
          <cell r="A9390" t="str">
            <v>Greece</v>
          </cell>
          <cell r="B9390" t="str">
            <v>GR</v>
          </cell>
          <cell r="C9390" t="str">
            <v>Bioenergy</v>
          </cell>
          <cell r="D9390" t="str">
            <v>2029</v>
          </cell>
          <cell r="E9390">
            <v>4500</v>
          </cell>
        </row>
        <row r="9391">
          <cell r="A9391" t="str">
            <v>Greece</v>
          </cell>
          <cell r="B9391" t="str">
            <v>GR</v>
          </cell>
          <cell r="C9391" t="str">
            <v>Bioenergy</v>
          </cell>
          <cell r="D9391" t="str">
            <v>2030</v>
          </cell>
          <cell r="E9391">
            <v>4500</v>
          </cell>
        </row>
        <row r="9392">
          <cell r="A9392" t="str">
            <v>Greece</v>
          </cell>
          <cell r="B9392" t="str">
            <v>GR</v>
          </cell>
          <cell r="C9392" t="str">
            <v>Bioenergy</v>
          </cell>
          <cell r="D9392" t="str">
            <v>2031</v>
          </cell>
          <cell r="E9392">
            <v>4500</v>
          </cell>
        </row>
        <row r="9393">
          <cell r="A9393" t="str">
            <v>Greece</v>
          </cell>
          <cell r="B9393" t="str">
            <v>GR</v>
          </cell>
          <cell r="C9393" t="str">
            <v>Bioenergy</v>
          </cell>
          <cell r="D9393" t="str">
            <v>2032</v>
          </cell>
          <cell r="E9393">
            <v>4500</v>
          </cell>
        </row>
        <row r="9394">
          <cell r="A9394" t="str">
            <v>Greece</v>
          </cell>
          <cell r="B9394" t="str">
            <v>GR</v>
          </cell>
          <cell r="C9394" t="str">
            <v>Bioenergy</v>
          </cell>
          <cell r="D9394" t="str">
            <v>2033</v>
          </cell>
          <cell r="E9394">
            <v>4500</v>
          </cell>
        </row>
        <row r="9395">
          <cell r="A9395" t="str">
            <v>Greece</v>
          </cell>
          <cell r="B9395" t="str">
            <v>GR</v>
          </cell>
          <cell r="C9395" t="str">
            <v>Bioenergy</v>
          </cell>
          <cell r="D9395" t="str">
            <v>2034</v>
          </cell>
          <cell r="E9395">
            <v>4500</v>
          </cell>
        </row>
        <row r="9396">
          <cell r="A9396" t="str">
            <v>Greece</v>
          </cell>
          <cell r="B9396" t="str">
            <v>GR</v>
          </cell>
          <cell r="C9396" t="str">
            <v>Bioenergy</v>
          </cell>
          <cell r="D9396" t="str">
            <v>2035</v>
          </cell>
          <cell r="E9396">
            <v>4500</v>
          </cell>
        </row>
        <row r="9397">
          <cell r="A9397" t="str">
            <v>Greece</v>
          </cell>
          <cell r="B9397" t="str">
            <v>GR</v>
          </cell>
          <cell r="C9397" t="str">
            <v>Bioenergy</v>
          </cell>
          <cell r="D9397" t="str">
            <v>2036</v>
          </cell>
          <cell r="E9397">
            <v>4500</v>
          </cell>
        </row>
        <row r="9398">
          <cell r="A9398" t="str">
            <v>Greece</v>
          </cell>
          <cell r="B9398" t="str">
            <v>GR</v>
          </cell>
          <cell r="C9398" t="str">
            <v>Bioenergy</v>
          </cell>
          <cell r="D9398" t="str">
            <v>2037</v>
          </cell>
          <cell r="E9398">
            <v>4500</v>
          </cell>
        </row>
        <row r="9399">
          <cell r="A9399" t="str">
            <v>Greece</v>
          </cell>
          <cell r="B9399" t="str">
            <v>GR</v>
          </cell>
          <cell r="C9399" t="str">
            <v>Bioenergy</v>
          </cell>
          <cell r="D9399" t="str">
            <v>2038</v>
          </cell>
          <cell r="E9399">
            <v>4500</v>
          </cell>
        </row>
        <row r="9400">
          <cell r="A9400" t="str">
            <v>Greece</v>
          </cell>
          <cell r="B9400" t="str">
            <v>GR</v>
          </cell>
          <cell r="C9400" t="str">
            <v>Bioenergy</v>
          </cell>
          <cell r="D9400" t="str">
            <v>2039</v>
          </cell>
          <cell r="E9400">
            <v>4500</v>
          </cell>
        </row>
        <row r="9401">
          <cell r="A9401" t="str">
            <v>Greece</v>
          </cell>
          <cell r="B9401" t="str">
            <v>GR</v>
          </cell>
          <cell r="C9401" t="str">
            <v>Bioenergy</v>
          </cell>
          <cell r="D9401" t="str">
            <v>2040</v>
          </cell>
          <cell r="E9401">
            <v>4500</v>
          </cell>
        </row>
        <row r="9402">
          <cell r="A9402" t="str">
            <v>Greece</v>
          </cell>
          <cell r="B9402" t="str">
            <v>GR</v>
          </cell>
          <cell r="C9402" t="str">
            <v>Bioenergy</v>
          </cell>
          <cell r="D9402" t="str">
            <v>2041</v>
          </cell>
          <cell r="E9402">
            <v>4500</v>
          </cell>
        </row>
        <row r="9403">
          <cell r="A9403" t="str">
            <v>Greece</v>
          </cell>
          <cell r="B9403" t="str">
            <v>GR</v>
          </cell>
          <cell r="C9403" t="str">
            <v>Bioenergy</v>
          </cell>
          <cell r="D9403" t="str">
            <v>2042</v>
          </cell>
          <cell r="E9403">
            <v>4500</v>
          </cell>
        </row>
        <row r="9404">
          <cell r="A9404" t="str">
            <v>Greece</v>
          </cell>
          <cell r="B9404" t="str">
            <v>GR</v>
          </cell>
          <cell r="C9404" t="str">
            <v>Bioenergy</v>
          </cell>
          <cell r="D9404" t="str">
            <v>2043</v>
          </cell>
          <cell r="E9404">
            <v>4500</v>
          </cell>
        </row>
        <row r="9405">
          <cell r="A9405" t="str">
            <v>Greece</v>
          </cell>
          <cell r="B9405" t="str">
            <v>GR</v>
          </cell>
          <cell r="C9405" t="str">
            <v>Bioenergy</v>
          </cell>
          <cell r="D9405" t="str">
            <v>2044</v>
          </cell>
          <cell r="E9405">
            <v>4500</v>
          </cell>
        </row>
        <row r="9406">
          <cell r="A9406" t="str">
            <v>Greece</v>
          </cell>
          <cell r="B9406" t="str">
            <v>GR</v>
          </cell>
          <cell r="C9406" t="str">
            <v>Bioenergy</v>
          </cell>
          <cell r="D9406" t="str">
            <v>2045</v>
          </cell>
          <cell r="E9406">
            <v>4500</v>
          </cell>
        </row>
        <row r="9407">
          <cell r="A9407" t="str">
            <v>Greece</v>
          </cell>
          <cell r="B9407" t="str">
            <v>GR</v>
          </cell>
          <cell r="C9407" t="str">
            <v>Bioenergy</v>
          </cell>
          <cell r="D9407" t="str">
            <v>2046</v>
          </cell>
          <cell r="E9407">
            <v>4500</v>
          </cell>
        </row>
        <row r="9408">
          <cell r="A9408" t="str">
            <v>Greece</v>
          </cell>
          <cell r="B9408" t="str">
            <v>GR</v>
          </cell>
          <cell r="C9408" t="str">
            <v>Bioenergy</v>
          </cell>
          <cell r="D9408" t="str">
            <v>2047</v>
          </cell>
          <cell r="E9408">
            <v>4500</v>
          </cell>
        </row>
        <row r="9409">
          <cell r="A9409" t="str">
            <v>Greece</v>
          </cell>
          <cell r="B9409" t="str">
            <v>GR</v>
          </cell>
          <cell r="C9409" t="str">
            <v>Bioenergy</v>
          </cell>
          <cell r="D9409" t="str">
            <v>2048</v>
          </cell>
          <cell r="E9409">
            <v>4500</v>
          </cell>
        </row>
        <row r="9410">
          <cell r="A9410" t="str">
            <v>Greece</v>
          </cell>
          <cell r="B9410" t="str">
            <v>GR</v>
          </cell>
          <cell r="C9410" t="str">
            <v>Bioenergy</v>
          </cell>
          <cell r="D9410" t="str">
            <v>2049</v>
          </cell>
          <cell r="E9410">
            <v>4500</v>
          </cell>
        </row>
        <row r="9411">
          <cell r="A9411" t="str">
            <v>Greece</v>
          </cell>
          <cell r="B9411" t="str">
            <v>GR</v>
          </cell>
          <cell r="C9411" t="str">
            <v>Bioenergy</v>
          </cell>
          <cell r="D9411" t="str">
            <v>2050</v>
          </cell>
          <cell r="E9411">
            <v>4500</v>
          </cell>
        </row>
        <row r="9412">
          <cell r="A9412" t="str">
            <v>Croatia</v>
          </cell>
          <cell r="B9412" t="str">
            <v>HR</v>
          </cell>
          <cell r="C9412" t="str">
            <v>Bioenergy</v>
          </cell>
          <cell r="D9412" t="str">
            <v>2018</v>
          </cell>
          <cell r="E9412">
            <v>4500</v>
          </cell>
        </row>
        <row r="9413">
          <cell r="A9413" t="str">
            <v>Croatia</v>
          </cell>
          <cell r="B9413" t="str">
            <v>HR</v>
          </cell>
          <cell r="C9413" t="str">
            <v>Bioenergy</v>
          </cell>
          <cell r="D9413" t="str">
            <v>2019</v>
          </cell>
          <cell r="E9413">
            <v>4500</v>
          </cell>
        </row>
        <row r="9414">
          <cell r="A9414" t="str">
            <v>Croatia</v>
          </cell>
          <cell r="B9414" t="str">
            <v>HR</v>
          </cell>
          <cell r="C9414" t="str">
            <v>Bioenergy</v>
          </cell>
          <cell r="D9414" t="str">
            <v>2020</v>
          </cell>
          <cell r="E9414">
            <v>4500</v>
          </cell>
        </row>
        <row r="9415">
          <cell r="A9415" t="str">
            <v>Croatia</v>
          </cell>
          <cell r="B9415" t="str">
            <v>HR</v>
          </cell>
          <cell r="C9415" t="str">
            <v>Bioenergy</v>
          </cell>
          <cell r="D9415" t="str">
            <v>2021</v>
          </cell>
          <cell r="E9415">
            <v>4500</v>
          </cell>
        </row>
        <row r="9416">
          <cell r="A9416" t="str">
            <v>Croatia</v>
          </cell>
          <cell r="B9416" t="str">
            <v>HR</v>
          </cell>
          <cell r="C9416" t="str">
            <v>Bioenergy</v>
          </cell>
          <cell r="D9416" t="str">
            <v>2022</v>
          </cell>
          <cell r="E9416">
            <v>4500</v>
          </cell>
        </row>
        <row r="9417">
          <cell r="A9417" t="str">
            <v>Croatia</v>
          </cell>
          <cell r="B9417" t="str">
            <v>HR</v>
          </cell>
          <cell r="C9417" t="str">
            <v>Bioenergy</v>
          </cell>
          <cell r="D9417" t="str">
            <v>2023</v>
          </cell>
          <cell r="E9417">
            <v>4500</v>
          </cell>
        </row>
        <row r="9418">
          <cell r="A9418" t="str">
            <v>Croatia</v>
          </cell>
          <cell r="B9418" t="str">
            <v>HR</v>
          </cell>
          <cell r="C9418" t="str">
            <v>Bioenergy</v>
          </cell>
          <cell r="D9418" t="str">
            <v>2024</v>
          </cell>
          <cell r="E9418">
            <v>4500</v>
          </cell>
        </row>
        <row r="9419">
          <cell r="A9419" t="str">
            <v>Croatia</v>
          </cell>
          <cell r="B9419" t="str">
            <v>HR</v>
          </cell>
          <cell r="C9419" t="str">
            <v>Bioenergy</v>
          </cell>
          <cell r="D9419" t="str">
            <v>2025</v>
          </cell>
          <cell r="E9419">
            <v>4500</v>
          </cell>
        </row>
        <row r="9420">
          <cell r="A9420" t="str">
            <v>Croatia</v>
          </cell>
          <cell r="B9420" t="str">
            <v>HR</v>
          </cell>
          <cell r="C9420" t="str">
            <v>Bioenergy</v>
          </cell>
          <cell r="D9420" t="str">
            <v>2026</v>
          </cell>
          <cell r="E9420">
            <v>4500</v>
          </cell>
        </row>
        <row r="9421">
          <cell r="A9421" t="str">
            <v>Croatia</v>
          </cell>
          <cell r="B9421" t="str">
            <v>HR</v>
          </cell>
          <cell r="C9421" t="str">
            <v>Bioenergy</v>
          </cell>
          <cell r="D9421" t="str">
            <v>2027</v>
          </cell>
          <cell r="E9421">
            <v>4500</v>
          </cell>
        </row>
        <row r="9422">
          <cell r="A9422" t="str">
            <v>Croatia</v>
          </cell>
          <cell r="B9422" t="str">
            <v>HR</v>
          </cell>
          <cell r="C9422" t="str">
            <v>Bioenergy</v>
          </cell>
          <cell r="D9422" t="str">
            <v>2028</v>
          </cell>
          <cell r="E9422">
            <v>4500</v>
          </cell>
        </row>
        <row r="9423">
          <cell r="A9423" t="str">
            <v>Croatia</v>
          </cell>
          <cell r="B9423" t="str">
            <v>HR</v>
          </cell>
          <cell r="C9423" t="str">
            <v>Bioenergy</v>
          </cell>
          <cell r="D9423" t="str">
            <v>2029</v>
          </cell>
          <cell r="E9423">
            <v>4500</v>
          </cell>
        </row>
        <row r="9424">
          <cell r="A9424" t="str">
            <v>Croatia</v>
          </cell>
          <cell r="B9424" t="str">
            <v>HR</v>
          </cell>
          <cell r="C9424" t="str">
            <v>Bioenergy</v>
          </cell>
          <cell r="D9424" t="str">
            <v>2030</v>
          </cell>
          <cell r="E9424">
            <v>4500</v>
          </cell>
        </row>
        <row r="9425">
          <cell r="A9425" t="str">
            <v>Croatia</v>
          </cell>
          <cell r="B9425" t="str">
            <v>HR</v>
          </cell>
          <cell r="C9425" t="str">
            <v>Bioenergy</v>
          </cell>
          <cell r="D9425" t="str">
            <v>2031</v>
          </cell>
          <cell r="E9425">
            <v>4500</v>
          </cell>
        </row>
        <row r="9426">
          <cell r="A9426" t="str">
            <v>Croatia</v>
          </cell>
          <cell r="B9426" t="str">
            <v>HR</v>
          </cell>
          <cell r="C9426" t="str">
            <v>Bioenergy</v>
          </cell>
          <cell r="D9426" t="str">
            <v>2032</v>
          </cell>
          <cell r="E9426">
            <v>4500</v>
          </cell>
        </row>
        <row r="9427">
          <cell r="A9427" t="str">
            <v>Croatia</v>
          </cell>
          <cell r="B9427" t="str">
            <v>HR</v>
          </cell>
          <cell r="C9427" t="str">
            <v>Bioenergy</v>
          </cell>
          <cell r="D9427" t="str">
            <v>2033</v>
          </cell>
          <cell r="E9427">
            <v>4500</v>
          </cell>
        </row>
        <row r="9428">
          <cell r="A9428" t="str">
            <v>Croatia</v>
          </cell>
          <cell r="B9428" t="str">
            <v>HR</v>
          </cell>
          <cell r="C9428" t="str">
            <v>Bioenergy</v>
          </cell>
          <cell r="D9428" t="str">
            <v>2034</v>
          </cell>
          <cell r="E9428">
            <v>4500</v>
          </cell>
        </row>
        <row r="9429">
          <cell r="A9429" t="str">
            <v>Croatia</v>
          </cell>
          <cell r="B9429" t="str">
            <v>HR</v>
          </cell>
          <cell r="C9429" t="str">
            <v>Bioenergy</v>
          </cell>
          <cell r="D9429" t="str">
            <v>2035</v>
          </cell>
          <cell r="E9429">
            <v>4500</v>
          </cell>
        </row>
        <row r="9430">
          <cell r="A9430" t="str">
            <v>Croatia</v>
          </cell>
          <cell r="B9430" t="str">
            <v>HR</v>
          </cell>
          <cell r="C9430" t="str">
            <v>Bioenergy</v>
          </cell>
          <cell r="D9430" t="str">
            <v>2036</v>
          </cell>
          <cell r="E9430">
            <v>4500</v>
          </cell>
        </row>
        <row r="9431">
          <cell r="A9431" t="str">
            <v>Croatia</v>
          </cell>
          <cell r="B9431" t="str">
            <v>HR</v>
          </cell>
          <cell r="C9431" t="str">
            <v>Bioenergy</v>
          </cell>
          <cell r="D9431" t="str">
            <v>2037</v>
          </cell>
          <cell r="E9431">
            <v>4500</v>
          </cell>
        </row>
        <row r="9432">
          <cell r="A9432" t="str">
            <v>Croatia</v>
          </cell>
          <cell r="B9432" t="str">
            <v>HR</v>
          </cell>
          <cell r="C9432" t="str">
            <v>Bioenergy</v>
          </cell>
          <cell r="D9432" t="str">
            <v>2038</v>
          </cell>
          <cell r="E9432">
            <v>4500</v>
          </cell>
        </row>
        <row r="9433">
          <cell r="A9433" t="str">
            <v>Croatia</v>
          </cell>
          <cell r="B9433" t="str">
            <v>HR</v>
          </cell>
          <cell r="C9433" t="str">
            <v>Bioenergy</v>
          </cell>
          <cell r="D9433" t="str">
            <v>2039</v>
          </cell>
          <cell r="E9433">
            <v>4500</v>
          </cell>
        </row>
        <row r="9434">
          <cell r="A9434" t="str">
            <v>Croatia</v>
          </cell>
          <cell r="B9434" t="str">
            <v>HR</v>
          </cell>
          <cell r="C9434" t="str">
            <v>Bioenergy</v>
          </cell>
          <cell r="D9434" t="str">
            <v>2040</v>
          </cell>
          <cell r="E9434">
            <v>4500</v>
          </cell>
        </row>
        <row r="9435">
          <cell r="A9435" t="str">
            <v>Croatia</v>
          </cell>
          <cell r="B9435" t="str">
            <v>HR</v>
          </cell>
          <cell r="C9435" t="str">
            <v>Bioenergy</v>
          </cell>
          <cell r="D9435" t="str">
            <v>2041</v>
          </cell>
          <cell r="E9435">
            <v>4500</v>
          </cell>
        </row>
        <row r="9436">
          <cell r="A9436" t="str">
            <v>Croatia</v>
          </cell>
          <cell r="B9436" t="str">
            <v>HR</v>
          </cell>
          <cell r="C9436" t="str">
            <v>Bioenergy</v>
          </cell>
          <cell r="D9436" t="str">
            <v>2042</v>
          </cell>
          <cell r="E9436">
            <v>4500</v>
          </cell>
        </row>
        <row r="9437">
          <cell r="A9437" t="str">
            <v>Croatia</v>
          </cell>
          <cell r="B9437" t="str">
            <v>HR</v>
          </cell>
          <cell r="C9437" t="str">
            <v>Bioenergy</v>
          </cell>
          <cell r="D9437" t="str">
            <v>2043</v>
          </cell>
          <cell r="E9437">
            <v>4500</v>
          </cell>
        </row>
        <row r="9438">
          <cell r="A9438" t="str">
            <v>Croatia</v>
          </cell>
          <cell r="B9438" t="str">
            <v>HR</v>
          </cell>
          <cell r="C9438" t="str">
            <v>Bioenergy</v>
          </cell>
          <cell r="D9438" t="str">
            <v>2044</v>
          </cell>
          <cell r="E9438">
            <v>4500</v>
          </cell>
        </row>
        <row r="9439">
          <cell r="A9439" t="str">
            <v>Croatia</v>
          </cell>
          <cell r="B9439" t="str">
            <v>HR</v>
          </cell>
          <cell r="C9439" t="str">
            <v>Bioenergy</v>
          </cell>
          <cell r="D9439" t="str">
            <v>2045</v>
          </cell>
          <cell r="E9439">
            <v>4500</v>
          </cell>
        </row>
        <row r="9440">
          <cell r="A9440" t="str">
            <v>Croatia</v>
          </cell>
          <cell r="B9440" t="str">
            <v>HR</v>
          </cell>
          <cell r="C9440" t="str">
            <v>Bioenergy</v>
          </cell>
          <cell r="D9440" t="str">
            <v>2046</v>
          </cell>
          <cell r="E9440">
            <v>4500</v>
          </cell>
        </row>
        <row r="9441">
          <cell r="A9441" t="str">
            <v>Croatia</v>
          </cell>
          <cell r="B9441" t="str">
            <v>HR</v>
          </cell>
          <cell r="C9441" t="str">
            <v>Bioenergy</v>
          </cell>
          <cell r="D9441" t="str">
            <v>2047</v>
          </cell>
          <cell r="E9441">
            <v>4500</v>
          </cell>
        </row>
        <row r="9442">
          <cell r="A9442" t="str">
            <v>Croatia</v>
          </cell>
          <cell r="B9442" t="str">
            <v>HR</v>
          </cell>
          <cell r="C9442" t="str">
            <v>Bioenergy</v>
          </cell>
          <cell r="D9442" t="str">
            <v>2048</v>
          </cell>
          <cell r="E9442">
            <v>4500</v>
          </cell>
        </row>
        <row r="9443">
          <cell r="A9443" t="str">
            <v>Croatia</v>
          </cell>
          <cell r="B9443" t="str">
            <v>HR</v>
          </cell>
          <cell r="C9443" t="str">
            <v>Bioenergy</v>
          </cell>
          <cell r="D9443" t="str">
            <v>2049</v>
          </cell>
          <cell r="E9443">
            <v>4500</v>
          </cell>
        </row>
        <row r="9444">
          <cell r="A9444" t="str">
            <v>Croatia</v>
          </cell>
          <cell r="B9444" t="str">
            <v>HR</v>
          </cell>
          <cell r="C9444" t="str">
            <v>Bioenergy</v>
          </cell>
          <cell r="D9444" t="str">
            <v>2050</v>
          </cell>
          <cell r="E9444">
            <v>4500</v>
          </cell>
        </row>
        <row r="9445">
          <cell r="A9445" t="str">
            <v>Hungary</v>
          </cell>
          <cell r="B9445" t="str">
            <v>HU</v>
          </cell>
          <cell r="C9445" t="str">
            <v>Bioenergy</v>
          </cell>
          <cell r="D9445" t="str">
            <v>2018</v>
          </cell>
          <cell r="E9445">
            <v>4500</v>
          </cell>
        </row>
        <row r="9446">
          <cell r="A9446" t="str">
            <v>Hungary</v>
          </cell>
          <cell r="B9446" t="str">
            <v>HU</v>
          </cell>
          <cell r="C9446" t="str">
            <v>Bioenergy</v>
          </cell>
          <cell r="D9446" t="str">
            <v>2019</v>
          </cell>
          <cell r="E9446">
            <v>4500</v>
          </cell>
        </row>
        <row r="9447">
          <cell r="A9447" t="str">
            <v>Hungary</v>
          </cell>
          <cell r="B9447" t="str">
            <v>HU</v>
          </cell>
          <cell r="C9447" t="str">
            <v>Bioenergy</v>
          </cell>
          <cell r="D9447" t="str">
            <v>2020</v>
          </cell>
          <cell r="E9447">
            <v>4500</v>
          </cell>
        </row>
        <row r="9448">
          <cell r="A9448" t="str">
            <v>Hungary</v>
          </cell>
          <cell r="B9448" t="str">
            <v>HU</v>
          </cell>
          <cell r="C9448" t="str">
            <v>Bioenergy</v>
          </cell>
          <cell r="D9448" t="str">
            <v>2021</v>
          </cell>
          <cell r="E9448">
            <v>4500</v>
          </cell>
        </row>
        <row r="9449">
          <cell r="A9449" t="str">
            <v>Hungary</v>
          </cell>
          <cell r="B9449" t="str">
            <v>HU</v>
          </cell>
          <cell r="C9449" t="str">
            <v>Bioenergy</v>
          </cell>
          <cell r="D9449" t="str">
            <v>2022</v>
          </cell>
          <cell r="E9449">
            <v>4500</v>
          </cell>
        </row>
        <row r="9450">
          <cell r="A9450" t="str">
            <v>Hungary</v>
          </cell>
          <cell r="B9450" t="str">
            <v>HU</v>
          </cell>
          <cell r="C9450" t="str">
            <v>Bioenergy</v>
          </cell>
          <cell r="D9450" t="str">
            <v>2023</v>
          </cell>
          <cell r="E9450">
            <v>4500</v>
          </cell>
        </row>
        <row r="9451">
          <cell r="A9451" t="str">
            <v>Hungary</v>
          </cell>
          <cell r="B9451" t="str">
            <v>HU</v>
          </cell>
          <cell r="C9451" t="str">
            <v>Bioenergy</v>
          </cell>
          <cell r="D9451" t="str">
            <v>2024</v>
          </cell>
          <cell r="E9451">
            <v>4500</v>
          </cell>
        </row>
        <row r="9452">
          <cell r="A9452" t="str">
            <v>Hungary</v>
          </cell>
          <cell r="B9452" t="str">
            <v>HU</v>
          </cell>
          <cell r="C9452" t="str">
            <v>Bioenergy</v>
          </cell>
          <cell r="D9452" t="str">
            <v>2025</v>
          </cell>
          <cell r="E9452">
            <v>4500</v>
          </cell>
        </row>
        <row r="9453">
          <cell r="A9453" t="str">
            <v>Hungary</v>
          </cell>
          <cell r="B9453" t="str">
            <v>HU</v>
          </cell>
          <cell r="C9453" t="str">
            <v>Bioenergy</v>
          </cell>
          <cell r="D9453" t="str">
            <v>2026</v>
          </cell>
          <cell r="E9453">
            <v>4500</v>
          </cell>
        </row>
        <row r="9454">
          <cell r="A9454" t="str">
            <v>Hungary</v>
          </cell>
          <cell r="B9454" t="str">
            <v>HU</v>
          </cell>
          <cell r="C9454" t="str">
            <v>Bioenergy</v>
          </cell>
          <cell r="D9454" t="str">
            <v>2027</v>
          </cell>
          <cell r="E9454">
            <v>4500</v>
          </cell>
        </row>
        <row r="9455">
          <cell r="A9455" t="str">
            <v>Hungary</v>
          </cell>
          <cell r="B9455" t="str">
            <v>HU</v>
          </cell>
          <cell r="C9455" t="str">
            <v>Bioenergy</v>
          </cell>
          <cell r="D9455" t="str">
            <v>2028</v>
          </cell>
          <cell r="E9455">
            <v>4500</v>
          </cell>
        </row>
        <row r="9456">
          <cell r="A9456" t="str">
            <v>Hungary</v>
          </cell>
          <cell r="B9456" t="str">
            <v>HU</v>
          </cell>
          <cell r="C9456" t="str">
            <v>Bioenergy</v>
          </cell>
          <cell r="D9456" t="str">
            <v>2029</v>
          </cell>
          <cell r="E9456">
            <v>4500</v>
          </cell>
        </row>
        <row r="9457">
          <cell r="A9457" t="str">
            <v>Hungary</v>
          </cell>
          <cell r="B9457" t="str">
            <v>HU</v>
          </cell>
          <cell r="C9457" t="str">
            <v>Bioenergy</v>
          </cell>
          <cell r="D9457" t="str">
            <v>2030</v>
          </cell>
          <cell r="E9457">
            <v>4500</v>
          </cell>
        </row>
        <row r="9458">
          <cell r="A9458" t="str">
            <v>Hungary</v>
          </cell>
          <cell r="B9458" t="str">
            <v>HU</v>
          </cell>
          <cell r="C9458" t="str">
            <v>Bioenergy</v>
          </cell>
          <cell r="D9458" t="str">
            <v>2031</v>
          </cell>
          <cell r="E9458">
            <v>4500</v>
          </cell>
        </row>
        <row r="9459">
          <cell r="A9459" t="str">
            <v>Hungary</v>
          </cell>
          <cell r="B9459" t="str">
            <v>HU</v>
          </cell>
          <cell r="C9459" t="str">
            <v>Bioenergy</v>
          </cell>
          <cell r="D9459" t="str">
            <v>2032</v>
          </cell>
          <cell r="E9459">
            <v>4500</v>
          </cell>
        </row>
        <row r="9460">
          <cell r="A9460" t="str">
            <v>Hungary</v>
          </cell>
          <cell r="B9460" t="str">
            <v>HU</v>
          </cell>
          <cell r="C9460" t="str">
            <v>Bioenergy</v>
          </cell>
          <cell r="D9460" t="str">
            <v>2033</v>
          </cell>
          <cell r="E9460">
            <v>4500</v>
          </cell>
        </row>
        <row r="9461">
          <cell r="A9461" t="str">
            <v>Hungary</v>
          </cell>
          <cell r="B9461" t="str">
            <v>HU</v>
          </cell>
          <cell r="C9461" t="str">
            <v>Bioenergy</v>
          </cell>
          <cell r="D9461" t="str">
            <v>2034</v>
          </cell>
          <cell r="E9461">
            <v>4500</v>
          </cell>
        </row>
        <row r="9462">
          <cell r="A9462" t="str">
            <v>Hungary</v>
          </cell>
          <cell r="B9462" t="str">
            <v>HU</v>
          </cell>
          <cell r="C9462" t="str">
            <v>Bioenergy</v>
          </cell>
          <cell r="D9462" t="str">
            <v>2035</v>
          </cell>
          <cell r="E9462">
            <v>4500</v>
          </cell>
        </row>
        <row r="9463">
          <cell r="A9463" t="str">
            <v>Hungary</v>
          </cell>
          <cell r="B9463" t="str">
            <v>HU</v>
          </cell>
          <cell r="C9463" t="str">
            <v>Bioenergy</v>
          </cell>
          <cell r="D9463" t="str">
            <v>2036</v>
          </cell>
          <cell r="E9463">
            <v>4500</v>
          </cell>
        </row>
        <row r="9464">
          <cell r="A9464" t="str">
            <v>Hungary</v>
          </cell>
          <cell r="B9464" t="str">
            <v>HU</v>
          </cell>
          <cell r="C9464" t="str">
            <v>Bioenergy</v>
          </cell>
          <cell r="D9464" t="str">
            <v>2037</v>
          </cell>
          <cell r="E9464">
            <v>4500</v>
          </cell>
        </row>
        <row r="9465">
          <cell r="A9465" t="str">
            <v>Hungary</v>
          </cell>
          <cell r="B9465" t="str">
            <v>HU</v>
          </cell>
          <cell r="C9465" t="str">
            <v>Bioenergy</v>
          </cell>
          <cell r="D9465" t="str">
            <v>2038</v>
          </cell>
          <cell r="E9465">
            <v>4500</v>
          </cell>
        </row>
        <row r="9466">
          <cell r="A9466" t="str">
            <v>Hungary</v>
          </cell>
          <cell r="B9466" t="str">
            <v>HU</v>
          </cell>
          <cell r="C9466" t="str">
            <v>Bioenergy</v>
          </cell>
          <cell r="D9466" t="str">
            <v>2039</v>
          </cell>
          <cell r="E9466">
            <v>4500</v>
          </cell>
        </row>
        <row r="9467">
          <cell r="A9467" t="str">
            <v>Hungary</v>
          </cell>
          <cell r="B9467" t="str">
            <v>HU</v>
          </cell>
          <cell r="C9467" t="str">
            <v>Bioenergy</v>
          </cell>
          <cell r="D9467" t="str">
            <v>2040</v>
          </cell>
          <cell r="E9467">
            <v>4500</v>
          </cell>
        </row>
        <row r="9468">
          <cell r="A9468" t="str">
            <v>Hungary</v>
          </cell>
          <cell r="B9468" t="str">
            <v>HU</v>
          </cell>
          <cell r="C9468" t="str">
            <v>Bioenergy</v>
          </cell>
          <cell r="D9468" t="str">
            <v>2041</v>
          </cell>
          <cell r="E9468">
            <v>4500</v>
          </cell>
        </row>
        <row r="9469">
          <cell r="A9469" t="str">
            <v>Hungary</v>
          </cell>
          <cell r="B9469" t="str">
            <v>HU</v>
          </cell>
          <cell r="C9469" t="str">
            <v>Bioenergy</v>
          </cell>
          <cell r="D9469" t="str">
            <v>2042</v>
          </cell>
          <cell r="E9469">
            <v>4500</v>
          </cell>
        </row>
        <row r="9470">
          <cell r="A9470" t="str">
            <v>Hungary</v>
          </cell>
          <cell r="B9470" t="str">
            <v>HU</v>
          </cell>
          <cell r="C9470" t="str">
            <v>Bioenergy</v>
          </cell>
          <cell r="D9470" t="str">
            <v>2043</v>
          </cell>
          <cell r="E9470">
            <v>4500</v>
          </cell>
        </row>
        <row r="9471">
          <cell r="A9471" t="str">
            <v>Hungary</v>
          </cell>
          <cell r="B9471" t="str">
            <v>HU</v>
          </cell>
          <cell r="C9471" t="str">
            <v>Bioenergy</v>
          </cell>
          <cell r="D9471" t="str">
            <v>2044</v>
          </cell>
          <cell r="E9471">
            <v>4500</v>
          </cell>
        </row>
        <row r="9472">
          <cell r="A9472" t="str">
            <v>Hungary</v>
          </cell>
          <cell r="B9472" t="str">
            <v>HU</v>
          </cell>
          <cell r="C9472" t="str">
            <v>Bioenergy</v>
          </cell>
          <cell r="D9472" t="str">
            <v>2045</v>
          </cell>
          <cell r="E9472">
            <v>4500</v>
          </cell>
        </row>
        <row r="9473">
          <cell r="A9473" t="str">
            <v>Hungary</v>
          </cell>
          <cell r="B9473" t="str">
            <v>HU</v>
          </cell>
          <cell r="C9473" t="str">
            <v>Bioenergy</v>
          </cell>
          <cell r="D9473" t="str">
            <v>2046</v>
          </cell>
          <cell r="E9473">
            <v>4500</v>
          </cell>
        </row>
        <row r="9474">
          <cell r="A9474" t="str">
            <v>Hungary</v>
          </cell>
          <cell r="B9474" t="str">
            <v>HU</v>
          </cell>
          <cell r="C9474" t="str">
            <v>Bioenergy</v>
          </cell>
          <cell r="D9474" t="str">
            <v>2047</v>
          </cell>
          <cell r="E9474">
            <v>4500</v>
          </cell>
        </row>
        <row r="9475">
          <cell r="A9475" t="str">
            <v>Hungary</v>
          </cell>
          <cell r="B9475" t="str">
            <v>HU</v>
          </cell>
          <cell r="C9475" t="str">
            <v>Bioenergy</v>
          </cell>
          <cell r="D9475" t="str">
            <v>2048</v>
          </cell>
          <cell r="E9475">
            <v>4500</v>
          </cell>
        </row>
        <row r="9476">
          <cell r="A9476" t="str">
            <v>Hungary</v>
          </cell>
          <cell r="B9476" t="str">
            <v>HU</v>
          </cell>
          <cell r="C9476" t="str">
            <v>Bioenergy</v>
          </cell>
          <cell r="D9476" t="str">
            <v>2049</v>
          </cell>
          <cell r="E9476">
            <v>4500</v>
          </cell>
        </row>
        <row r="9477">
          <cell r="A9477" t="str">
            <v>Hungary</v>
          </cell>
          <cell r="B9477" t="str">
            <v>HU</v>
          </cell>
          <cell r="C9477" t="str">
            <v>Bioenergy</v>
          </cell>
          <cell r="D9477" t="str">
            <v>2050</v>
          </cell>
          <cell r="E9477">
            <v>4500</v>
          </cell>
        </row>
        <row r="9478">
          <cell r="A9478" t="str">
            <v>Ireland</v>
          </cell>
          <cell r="B9478" t="str">
            <v>IE</v>
          </cell>
          <cell r="C9478" t="str">
            <v>Bioenergy</v>
          </cell>
          <cell r="D9478" t="str">
            <v>2018</v>
          </cell>
          <cell r="E9478">
            <v>4500</v>
          </cell>
        </row>
        <row r="9479">
          <cell r="A9479" t="str">
            <v>Ireland</v>
          </cell>
          <cell r="B9479" t="str">
            <v>IE</v>
          </cell>
          <cell r="C9479" t="str">
            <v>Bioenergy</v>
          </cell>
          <cell r="D9479" t="str">
            <v>2019</v>
          </cell>
          <cell r="E9479">
            <v>4500</v>
          </cell>
        </row>
        <row r="9480">
          <cell r="A9480" t="str">
            <v>Ireland</v>
          </cell>
          <cell r="B9480" t="str">
            <v>IE</v>
          </cell>
          <cell r="C9480" t="str">
            <v>Bioenergy</v>
          </cell>
          <cell r="D9480" t="str">
            <v>2020</v>
          </cell>
          <cell r="E9480">
            <v>4500</v>
          </cell>
        </row>
        <row r="9481">
          <cell r="A9481" t="str">
            <v>Ireland</v>
          </cell>
          <cell r="B9481" t="str">
            <v>IE</v>
          </cell>
          <cell r="C9481" t="str">
            <v>Bioenergy</v>
          </cell>
          <cell r="D9481" t="str">
            <v>2021</v>
          </cell>
          <cell r="E9481">
            <v>4500</v>
          </cell>
        </row>
        <row r="9482">
          <cell r="A9482" t="str">
            <v>Ireland</v>
          </cell>
          <cell r="B9482" t="str">
            <v>IE</v>
          </cell>
          <cell r="C9482" t="str">
            <v>Bioenergy</v>
          </cell>
          <cell r="D9482" t="str">
            <v>2022</v>
          </cell>
          <cell r="E9482">
            <v>4500</v>
          </cell>
        </row>
        <row r="9483">
          <cell r="A9483" t="str">
            <v>Ireland</v>
          </cell>
          <cell r="B9483" t="str">
            <v>IE</v>
          </cell>
          <cell r="C9483" t="str">
            <v>Bioenergy</v>
          </cell>
          <cell r="D9483" t="str">
            <v>2023</v>
          </cell>
          <cell r="E9483">
            <v>4500</v>
          </cell>
        </row>
        <row r="9484">
          <cell r="A9484" t="str">
            <v>Ireland</v>
          </cell>
          <cell r="B9484" t="str">
            <v>IE</v>
          </cell>
          <cell r="C9484" t="str">
            <v>Bioenergy</v>
          </cell>
          <cell r="D9484" t="str">
            <v>2024</v>
          </cell>
          <cell r="E9484">
            <v>4500</v>
          </cell>
        </row>
        <row r="9485">
          <cell r="A9485" t="str">
            <v>Ireland</v>
          </cell>
          <cell r="B9485" t="str">
            <v>IE</v>
          </cell>
          <cell r="C9485" t="str">
            <v>Bioenergy</v>
          </cell>
          <cell r="D9485" t="str">
            <v>2025</v>
          </cell>
          <cell r="E9485">
            <v>4500</v>
          </cell>
        </row>
        <row r="9486">
          <cell r="A9486" t="str">
            <v>Ireland</v>
          </cell>
          <cell r="B9486" t="str">
            <v>IE</v>
          </cell>
          <cell r="C9486" t="str">
            <v>Bioenergy</v>
          </cell>
          <cell r="D9486" t="str">
            <v>2026</v>
          </cell>
          <cell r="E9486">
            <v>4500</v>
          </cell>
        </row>
        <row r="9487">
          <cell r="A9487" t="str">
            <v>Ireland</v>
          </cell>
          <cell r="B9487" t="str">
            <v>IE</v>
          </cell>
          <cell r="C9487" t="str">
            <v>Bioenergy</v>
          </cell>
          <cell r="D9487" t="str">
            <v>2027</v>
          </cell>
          <cell r="E9487">
            <v>4500</v>
          </cell>
        </row>
        <row r="9488">
          <cell r="A9488" t="str">
            <v>Ireland</v>
          </cell>
          <cell r="B9488" t="str">
            <v>IE</v>
          </cell>
          <cell r="C9488" t="str">
            <v>Bioenergy</v>
          </cell>
          <cell r="D9488" t="str">
            <v>2028</v>
          </cell>
          <cell r="E9488">
            <v>4500</v>
          </cell>
        </row>
        <row r="9489">
          <cell r="A9489" t="str">
            <v>Ireland</v>
          </cell>
          <cell r="B9489" t="str">
            <v>IE</v>
          </cell>
          <cell r="C9489" t="str">
            <v>Bioenergy</v>
          </cell>
          <cell r="D9489" t="str">
            <v>2029</v>
          </cell>
          <cell r="E9489">
            <v>4500</v>
          </cell>
        </row>
        <row r="9490">
          <cell r="A9490" t="str">
            <v>Ireland</v>
          </cell>
          <cell r="B9490" t="str">
            <v>IE</v>
          </cell>
          <cell r="C9490" t="str">
            <v>Bioenergy</v>
          </cell>
          <cell r="D9490" t="str">
            <v>2030</v>
          </cell>
          <cell r="E9490">
            <v>4500</v>
          </cell>
        </row>
        <row r="9491">
          <cell r="A9491" t="str">
            <v>Ireland</v>
          </cell>
          <cell r="B9491" t="str">
            <v>IE</v>
          </cell>
          <cell r="C9491" t="str">
            <v>Bioenergy</v>
          </cell>
          <cell r="D9491" t="str">
            <v>2031</v>
          </cell>
          <cell r="E9491">
            <v>4500</v>
          </cell>
        </row>
        <row r="9492">
          <cell r="A9492" t="str">
            <v>Ireland</v>
          </cell>
          <cell r="B9492" t="str">
            <v>IE</v>
          </cell>
          <cell r="C9492" t="str">
            <v>Bioenergy</v>
          </cell>
          <cell r="D9492" t="str">
            <v>2032</v>
          </cell>
          <cell r="E9492">
            <v>4500</v>
          </cell>
        </row>
        <row r="9493">
          <cell r="A9493" t="str">
            <v>Ireland</v>
          </cell>
          <cell r="B9493" t="str">
            <v>IE</v>
          </cell>
          <cell r="C9493" t="str">
            <v>Bioenergy</v>
          </cell>
          <cell r="D9493" t="str">
            <v>2033</v>
          </cell>
          <cell r="E9493">
            <v>4500</v>
          </cell>
        </row>
        <row r="9494">
          <cell r="A9494" t="str">
            <v>Ireland</v>
          </cell>
          <cell r="B9494" t="str">
            <v>IE</v>
          </cell>
          <cell r="C9494" t="str">
            <v>Bioenergy</v>
          </cell>
          <cell r="D9494" t="str">
            <v>2034</v>
          </cell>
          <cell r="E9494">
            <v>4500</v>
          </cell>
        </row>
        <row r="9495">
          <cell r="A9495" t="str">
            <v>Ireland</v>
          </cell>
          <cell r="B9495" t="str">
            <v>IE</v>
          </cell>
          <cell r="C9495" t="str">
            <v>Bioenergy</v>
          </cell>
          <cell r="D9495" t="str">
            <v>2035</v>
          </cell>
          <cell r="E9495">
            <v>4500</v>
          </cell>
        </row>
        <row r="9496">
          <cell r="A9496" t="str">
            <v>Ireland</v>
          </cell>
          <cell r="B9496" t="str">
            <v>IE</v>
          </cell>
          <cell r="C9496" t="str">
            <v>Bioenergy</v>
          </cell>
          <cell r="D9496" t="str">
            <v>2036</v>
          </cell>
          <cell r="E9496">
            <v>4500</v>
          </cell>
        </row>
        <row r="9497">
          <cell r="A9497" t="str">
            <v>Ireland</v>
          </cell>
          <cell r="B9497" t="str">
            <v>IE</v>
          </cell>
          <cell r="C9497" t="str">
            <v>Bioenergy</v>
          </cell>
          <cell r="D9497" t="str">
            <v>2037</v>
          </cell>
          <cell r="E9497">
            <v>4500</v>
          </cell>
        </row>
        <row r="9498">
          <cell r="A9498" t="str">
            <v>Ireland</v>
          </cell>
          <cell r="B9498" t="str">
            <v>IE</v>
          </cell>
          <cell r="C9498" t="str">
            <v>Bioenergy</v>
          </cell>
          <cell r="D9498" t="str">
            <v>2038</v>
          </cell>
          <cell r="E9498">
            <v>4500</v>
          </cell>
        </row>
        <row r="9499">
          <cell r="A9499" t="str">
            <v>Ireland</v>
          </cell>
          <cell r="B9499" t="str">
            <v>IE</v>
          </cell>
          <cell r="C9499" t="str">
            <v>Bioenergy</v>
          </cell>
          <cell r="D9499" t="str">
            <v>2039</v>
          </cell>
          <cell r="E9499">
            <v>4500</v>
          </cell>
        </row>
        <row r="9500">
          <cell r="A9500" t="str">
            <v>Ireland</v>
          </cell>
          <cell r="B9500" t="str">
            <v>IE</v>
          </cell>
          <cell r="C9500" t="str">
            <v>Bioenergy</v>
          </cell>
          <cell r="D9500" t="str">
            <v>2040</v>
          </cell>
          <cell r="E9500">
            <v>4500</v>
          </cell>
        </row>
        <row r="9501">
          <cell r="A9501" t="str">
            <v>Ireland</v>
          </cell>
          <cell r="B9501" t="str">
            <v>IE</v>
          </cell>
          <cell r="C9501" t="str">
            <v>Bioenergy</v>
          </cell>
          <cell r="D9501" t="str">
            <v>2041</v>
          </cell>
          <cell r="E9501">
            <v>4500</v>
          </cell>
        </row>
        <row r="9502">
          <cell r="A9502" t="str">
            <v>Ireland</v>
          </cell>
          <cell r="B9502" t="str">
            <v>IE</v>
          </cell>
          <cell r="C9502" t="str">
            <v>Bioenergy</v>
          </cell>
          <cell r="D9502" t="str">
            <v>2042</v>
          </cell>
          <cell r="E9502">
            <v>4500</v>
          </cell>
        </row>
        <row r="9503">
          <cell r="A9503" t="str">
            <v>Ireland</v>
          </cell>
          <cell r="B9503" t="str">
            <v>IE</v>
          </cell>
          <cell r="C9503" t="str">
            <v>Bioenergy</v>
          </cell>
          <cell r="D9503" t="str">
            <v>2043</v>
          </cell>
          <cell r="E9503">
            <v>4500</v>
          </cell>
        </row>
        <row r="9504">
          <cell r="A9504" t="str">
            <v>Ireland</v>
          </cell>
          <cell r="B9504" t="str">
            <v>IE</v>
          </cell>
          <cell r="C9504" t="str">
            <v>Bioenergy</v>
          </cell>
          <cell r="D9504" t="str">
            <v>2044</v>
          </cell>
          <cell r="E9504">
            <v>4500</v>
          </cell>
        </row>
        <row r="9505">
          <cell r="A9505" t="str">
            <v>Ireland</v>
          </cell>
          <cell r="B9505" t="str">
            <v>IE</v>
          </cell>
          <cell r="C9505" t="str">
            <v>Bioenergy</v>
          </cell>
          <cell r="D9505" t="str">
            <v>2045</v>
          </cell>
          <cell r="E9505">
            <v>4500</v>
          </cell>
        </row>
        <row r="9506">
          <cell r="A9506" t="str">
            <v>Ireland</v>
          </cell>
          <cell r="B9506" t="str">
            <v>IE</v>
          </cell>
          <cell r="C9506" t="str">
            <v>Bioenergy</v>
          </cell>
          <cell r="D9506" t="str">
            <v>2046</v>
          </cell>
          <cell r="E9506">
            <v>4500</v>
          </cell>
        </row>
        <row r="9507">
          <cell r="A9507" t="str">
            <v>Ireland</v>
          </cell>
          <cell r="B9507" t="str">
            <v>IE</v>
          </cell>
          <cell r="C9507" t="str">
            <v>Bioenergy</v>
          </cell>
          <cell r="D9507" t="str">
            <v>2047</v>
          </cell>
          <cell r="E9507">
            <v>4500</v>
          </cell>
        </row>
        <row r="9508">
          <cell r="A9508" t="str">
            <v>Ireland</v>
          </cell>
          <cell r="B9508" t="str">
            <v>IE</v>
          </cell>
          <cell r="C9508" t="str">
            <v>Bioenergy</v>
          </cell>
          <cell r="D9508" t="str">
            <v>2048</v>
          </cell>
          <cell r="E9508">
            <v>4500</v>
          </cell>
        </row>
        <row r="9509">
          <cell r="A9509" t="str">
            <v>Ireland</v>
          </cell>
          <cell r="B9509" t="str">
            <v>IE</v>
          </cell>
          <cell r="C9509" t="str">
            <v>Bioenergy</v>
          </cell>
          <cell r="D9509" t="str">
            <v>2049</v>
          </cell>
          <cell r="E9509">
            <v>4500</v>
          </cell>
        </row>
        <row r="9510">
          <cell r="A9510" t="str">
            <v>Ireland</v>
          </cell>
          <cell r="B9510" t="str">
            <v>IE</v>
          </cell>
          <cell r="C9510" t="str">
            <v>Bioenergy</v>
          </cell>
          <cell r="D9510" t="str">
            <v>2050</v>
          </cell>
          <cell r="E9510">
            <v>4500</v>
          </cell>
        </row>
        <row r="9511">
          <cell r="A9511" t="str">
            <v>Italy</v>
          </cell>
          <cell r="B9511" t="str">
            <v>IT</v>
          </cell>
          <cell r="C9511" t="str">
            <v>Bioenergy</v>
          </cell>
          <cell r="D9511" t="str">
            <v>2018</v>
          </cell>
          <cell r="E9511">
            <v>4500</v>
          </cell>
        </row>
        <row r="9512">
          <cell r="A9512" t="str">
            <v>Italy</v>
          </cell>
          <cell r="B9512" t="str">
            <v>IT</v>
          </cell>
          <cell r="C9512" t="str">
            <v>Bioenergy</v>
          </cell>
          <cell r="D9512" t="str">
            <v>2019</v>
          </cell>
          <cell r="E9512">
            <v>4500</v>
          </cell>
        </row>
        <row r="9513">
          <cell r="A9513" t="str">
            <v>Italy</v>
          </cell>
          <cell r="B9513" t="str">
            <v>IT</v>
          </cell>
          <cell r="C9513" t="str">
            <v>Bioenergy</v>
          </cell>
          <cell r="D9513" t="str">
            <v>2020</v>
          </cell>
          <cell r="E9513">
            <v>4500</v>
          </cell>
        </row>
        <row r="9514">
          <cell r="A9514" t="str">
            <v>Italy</v>
          </cell>
          <cell r="B9514" t="str">
            <v>IT</v>
          </cell>
          <cell r="C9514" t="str">
            <v>Bioenergy</v>
          </cell>
          <cell r="D9514" t="str">
            <v>2021</v>
          </cell>
          <cell r="E9514">
            <v>4500</v>
          </cell>
        </row>
        <row r="9515">
          <cell r="A9515" t="str">
            <v>Italy</v>
          </cell>
          <cell r="B9515" t="str">
            <v>IT</v>
          </cell>
          <cell r="C9515" t="str">
            <v>Bioenergy</v>
          </cell>
          <cell r="D9515" t="str">
            <v>2022</v>
          </cell>
          <cell r="E9515">
            <v>4500</v>
          </cell>
        </row>
        <row r="9516">
          <cell r="A9516" t="str">
            <v>Italy</v>
          </cell>
          <cell r="B9516" t="str">
            <v>IT</v>
          </cell>
          <cell r="C9516" t="str">
            <v>Bioenergy</v>
          </cell>
          <cell r="D9516" t="str">
            <v>2023</v>
          </cell>
          <cell r="E9516">
            <v>4500</v>
          </cell>
        </row>
        <row r="9517">
          <cell r="A9517" t="str">
            <v>Italy</v>
          </cell>
          <cell r="B9517" t="str">
            <v>IT</v>
          </cell>
          <cell r="C9517" t="str">
            <v>Bioenergy</v>
          </cell>
          <cell r="D9517" t="str">
            <v>2024</v>
          </cell>
          <cell r="E9517">
            <v>4500</v>
          </cell>
        </row>
        <row r="9518">
          <cell r="A9518" t="str">
            <v>Italy</v>
          </cell>
          <cell r="B9518" t="str">
            <v>IT</v>
          </cell>
          <cell r="C9518" t="str">
            <v>Bioenergy</v>
          </cell>
          <cell r="D9518" t="str">
            <v>2025</v>
          </cell>
          <cell r="E9518">
            <v>4500</v>
          </cell>
        </row>
        <row r="9519">
          <cell r="A9519" t="str">
            <v>Italy</v>
          </cell>
          <cell r="B9519" t="str">
            <v>IT</v>
          </cell>
          <cell r="C9519" t="str">
            <v>Bioenergy</v>
          </cell>
          <cell r="D9519" t="str">
            <v>2026</v>
          </cell>
          <cell r="E9519">
            <v>4500</v>
          </cell>
        </row>
        <row r="9520">
          <cell r="A9520" t="str">
            <v>Italy</v>
          </cell>
          <cell r="B9520" t="str">
            <v>IT</v>
          </cell>
          <cell r="C9520" t="str">
            <v>Bioenergy</v>
          </cell>
          <cell r="D9520" t="str">
            <v>2027</v>
          </cell>
          <cell r="E9520">
            <v>4500</v>
          </cell>
        </row>
        <row r="9521">
          <cell r="A9521" t="str">
            <v>Italy</v>
          </cell>
          <cell r="B9521" t="str">
            <v>IT</v>
          </cell>
          <cell r="C9521" t="str">
            <v>Bioenergy</v>
          </cell>
          <cell r="D9521" t="str">
            <v>2028</v>
          </cell>
          <cell r="E9521">
            <v>4500</v>
          </cell>
        </row>
        <row r="9522">
          <cell r="A9522" t="str">
            <v>Italy</v>
          </cell>
          <cell r="B9522" t="str">
            <v>IT</v>
          </cell>
          <cell r="C9522" t="str">
            <v>Bioenergy</v>
          </cell>
          <cell r="D9522" t="str">
            <v>2029</v>
          </cell>
          <cell r="E9522">
            <v>4500</v>
          </cell>
        </row>
        <row r="9523">
          <cell r="A9523" t="str">
            <v>Italy</v>
          </cell>
          <cell r="B9523" t="str">
            <v>IT</v>
          </cell>
          <cell r="C9523" t="str">
            <v>Bioenergy</v>
          </cell>
          <cell r="D9523" t="str">
            <v>2030</v>
          </cell>
          <cell r="E9523">
            <v>4500</v>
          </cell>
        </row>
        <row r="9524">
          <cell r="A9524" t="str">
            <v>Italy</v>
          </cell>
          <cell r="B9524" t="str">
            <v>IT</v>
          </cell>
          <cell r="C9524" t="str">
            <v>Bioenergy</v>
          </cell>
          <cell r="D9524" t="str">
            <v>2031</v>
          </cell>
          <cell r="E9524">
            <v>4500</v>
          </cell>
        </row>
        <row r="9525">
          <cell r="A9525" t="str">
            <v>Italy</v>
          </cell>
          <cell r="B9525" t="str">
            <v>IT</v>
          </cell>
          <cell r="C9525" t="str">
            <v>Bioenergy</v>
          </cell>
          <cell r="D9525" t="str">
            <v>2032</v>
          </cell>
          <cell r="E9525">
            <v>4500</v>
          </cell>
        </row>
        <row r="9526">
          <cell r="A9526" t="str">
            <v>Italy</v>
          </cell>
          <cell r="B9526" t="str">
            <v>IT</v>
          </cell>
          <cell r="C9526" t="str">
            <v>Bioenergy</v>
          </cell>
          <cell r="D9526" t="str">
            <v>2033</v>
          </cell>
          <cell r="E9526">
            <v>4500</v>
          </cell>
        </row>
        <row r="9527">
          <cell r="A9527" t="str">
            <v>Italy</v>
          </cell>
          <cell r="B9527" t="str">
            <v>IT</v>
          </cell>
          <cell r="C9527" t="str">
            <v>Bioenergy</v>
          </cell>
          <cell r="D9527" t="str">
            <v>2034</v>
          </cell>
          <cell r="E9527">
            <v>4500</v>
          </cell>
        </row>
        <row r="9528">
          <cell r="A9528" t="str">
            <v>Italy</v>
          </cell>
          <cell r="B9528" t="str">
            <v>IT</v>
          </cell>
          <cell r="C9528" t="str">
            <v>Bioenergy</v>
          </cell>
          <cell r="D9528" t="str">
            <v>2035</v>
          </cell>
          <cell r="E9528">
            <v>4500</v>
          </cell>
        </row>
        <row r="9529">
          <cell r="A9529" t="str">
            <v>Italy</v>
          </cell>
          <cell r="B9529" t="str">
            <v>IT</v>
          </cell>
          <cell r="C9529" t="str">
            <v>Bioenergy</v>
          </cell>
          <cell r="D9529" t="str">
            <v>2036</v>
          </cell>
          <cell r="E9529">
            <v>4500</v>
          </cell>
        </row>
        <row r="9530">
          <cell r="A9530" t="str">
            <v>Italy</v>
          </cell>
          <cell r="B9530" t="str">
            <v>IT</v>
          </cell>
          <cell r="C9530" t="str">
            <v>Bioenergy</v>
          </cell>
          <cell r="D9530" t="str">
            <v>2037</v>
          </cell>
          <cell r="E9530">
            <v>4500</v>
          </cell>
        </row>
        <row r="9531">
          <cell r="A9531" t="str">
            <v>Italy</v>
          </cell>
          <cell r="B9531" t="str">
            <v>IT</v>
          </cell>
          <cell r="C9531" t="str">
            <v>Bioenergy</v>
          </cell>
          <cell r="D9531" t="str">
            <v>2038</v>
          </cell>
          <cell r="E9531">
            <v>4500</v>
          </cell>
        </row>
        <row r="9532">
          <cell r="A9532" t="str">
            <v>Italy</v>
          </cell>
          <cell r="B9532" t="str">
            <v>IT</v>
          </cell>
          <cell r="C9532" t="str">
            <v>Bioenergy</v>
          </cell>
          <cell r="D9532" t="str">
            <v>2039</v>
          </cell>
          <cell r="E9532">
            <v>4500</v>
          </cell>
        </row>
        <row r="9533">
          <cell r="A9533" t="str">
            <v>Italy</v>
          </cell>
          <cell r="B9533" t="str">
            <v>IT</v>
          </cell>
          <cell r="C9533" t="str">
            <v>Bioenergy</v>
          </cell>
          <cell r="D9533" t="str">
            <v>2040</v>
          </cell>
          <cell r="E9533">
            <v>4500</v>
          </cell>
        </row>
        <row r="9534">
          <cell r="A9534" t="str">
            <v>Italy</v>
          </cell>
          <cell r="B9534" t="str">
            <v>IT</v>
          </cell>
          <cell r="C9534" t="str">
            <v>Bioenergy</v>
          </cell>
          <cell r="D9534" t="str">
            <v>2041</v>
          </cell>
          <cell r="E9534">
            <v>4500</v>
          </cell>
        </row>
        <row r="9535">
          <cell r="A9535" t="str">
            <v>Italy</v>
          </cell>
          <cell r="B9535" t="str">
            <v>IT</v>
          </cell>
          <cell r="C9535" t="str">
            <v>Bioenergy</v>
          </cell>
          <cell r="D9535" t="str">
            <v>2042</v>
          </cell>
          <cell r="E9535">
            <v>4500</v>
          </cell>
        </row>
        <row r="9536">
          <cell r="A9536" t="str">
            <v>Italy</v>
          </cell>
          <cell r="B9536" t="str">
            <v>IT</v>
          </cell>
          <cell r="C9536" t="str">
            <v>Bioenergy</v>
          </cell>
          <cell r="D9536" t="str">
            <v>2043</v>
          </cell>
          <cell r="E9536">
            <v>4500</v>
          </cell>
        </row>
        <row r="9537">
          <cell r="A9537" t="str">
            <v>Italy</v>
          </cell>
          <cell r="B9537" t="str">
            <v>IT</v>
          </cell>
          <cell r="C9537" t="str">
            <v>Bioenergy</v>
          </cell>
          <cell r="D9537" t="str">
            <v>2044</v>
          </cell>
          <cell r="E9537">
            <v>4500</v>
          </cell>
        </row>
        <row r="9538">
          <cell r="A9538" t="str">
            <v>Italy</v>
          </cell>
          <cell r="B9538" t="str">
            <v>IT</v>
          </cell>
          <cell r="C9538" t="str">
            <v>Bioenergy</v>
          </cell>
          <cell r="D9538" t="str">
            <v>2045</v>
          </cell>
          <cell r="E9538">
            <v>4500</v>
          </cell>
        </row>
        <row r="9539">
          <cell r="A9539" t="str">
            <v>Italy</v>
          </cell>
          <cell r="B9539" t="str">
            <v>IT</v>
          </cell>
          <cell r="C9539" t="str">
            <v>Bioenergy</v>
          </cell>
          <cell r="D9539" t="str">
            <v>2046</v>
          </cell>
          <cell r="E9539">
            <v>4500</v>
          </cell>
        </row>
        <row r="9540">
          <cell r="A9540" t="str">
            <v>Italy</v>
          </cell>
          <cell r="B9540" t="str">
            <v>IT</v>
          </cell>
          <cell r="C9540" t="str">
            <v>Bioenergy</v>
          </cell>
          <cell r="D9540" t="str">
            <v>2047</v>
          </cell>
          <cell r="E9540">
            <v>4500</v>
          </cell>
        </row>
        <row r="9541">
          <cell r="A9541" t="str">
            <v>Italy</v>
          </cell>
          <cell r="B9541" t="str">
            <v>IT</v>
          </cell>
          <cell r="C9541" t="str">
            <v>Bioenergy</v>
          </cell>
          <cell r="D9541" t="str">
            <v>2048</v>
          </cell>
          <cell r="E9541">
            <v>4500</v>
          </cell>
        </row>
        <row r="9542">
          <cell r="A9542" t="str">
            <v>Italy</v>
          </cell>
          <cell r="B9542" t="str">
            <v>IT</v>
          </cell>
          <cell r="C9542" t="str">
            <v>Bioenergy</v>
          </cell>
          <cell r="D9542" t="str">
            <v>2049</v>
          </cell>
          <cell r="E9542">
            <v>4500</v>
          </cell>
        </row>
        <row r="9543">
          <cell r="A9543" t="str">
            <v>Italy</v>
          </cell>
          <cell r="B9543" t="str">
            <v>IT</v>
          </cell>
          <cell r="C9543" t="str">
            <v>Bioenergy</v>
          </cell>
          <cell r="D9543" t="str">
            <v>2050</v>
          </cell>
          <cell r="E9543">
            <v>4500</v>
          </cell>
        </row>
        <row r="9544">
          <cell r="A9544" t="str">
            <v>IT_CNOR</v>
          </cell>
          <cell r="B9544" t="str">
            <v>IT_CNOR</v>
          </cell>
          <cell r="C9544" t="str">
            <v>Bioenergy</v>
          </cell>
          <cell r="D9544" t="str">
            <v>2018</v>
          </cell>
          <cell r="E9544">
            <v>4500</v>
          </cell>
        </row>
        <row r="9545">
          <cell r="A9545" t="str">
            <v>IT_CNOR</v>
          </cell>
          <cell r="B9545" t="str">
            <v>IT_CNOR</v>
          </cell>
          <cell r="C9545" t="str">
            <v>Bioenergy</v>
          </cell>
          <cell r="D9545" t="str">
            <v>2019</v>
          </cell>
          <cell r="E9545">
            <v>4500</v>
          </cell>
        </row>
        <row r="9546">
          <cell r="A9546" t="str">
            <v>IT_CNOR</v>
          </cell>
          <cell r="B9546" t="str">
            <v>IT_CNOR</v>
          </cell>
          <cell r="C9546" t="str">
            <v>Bioenergy</v>
          </cell>
          <cell r="D9546" t="str">
            <v>2020</v>
          </cell>
          <cell r="E9546">
            <v>4500</v>
          </cell>
        </row>
        <row r="9547">
          <cell r="A9547" t="str">
            <v>IT_CNOR</v>
          </cell>
          <cell r="B9547" t="str">
            <v>IT_CNOR</v>
          </cell>
          <cell r="C9547" t="str">
            <v>Bioenergy</v>
          </cell>
          <cell r="D9547" t="str">
            <v>2021</v>
          </cell>
          <cell r="E9547">
            <v>4500</v>
          </cell>
        </row>
        <row r="9548">
          <cell r="A9548" t="str">
            <v>IT_CNOR</v>
          </cell>
          <cell r="B9548" t="str">
            <v>IT_CNOR</v>
          </cell>
          <cell r="C9548" t="str">
            <v>Bioenergy</v>
          </cell>
          <cell r="D9548" t="str">
            <v>2022</v>
          </cell>
          <cell r="E9548">
            <v>4500</v>
          </cell>
        </row>
        <row r="9549">
          <cell r="A9549" t="str">
            <v>IT_CNOR</v>
          </cell>
          <cell r="B9549" t="str">
            <v>IT_CNOR</v>
          </cell>
          <cell r="C9549" t="str">
            <v>Bioenergy</v>
          </cell>
          <cell r="D9549" t="str">
            <v>2023</v>
          </cell>
          <cell r="E9549">
            <v>4500</v>
          </cell>
        </row>
        <row r="9550">
          <cell r="A9550" t="str">
            <v>IT_CNOR</v>
          </cell>
          <cell r="B9550" t="str">
            <v>IT_CNOR</v>
          </cell>
          <cell r="C9550" t="str">
            <v>Bioenergy</v>
          </cell>
          <cell r="D9550" t="str">
            <v>2024</v>
          </cell>
          <cell r="E9550">
            <v>4500</v>
          </cell>
        </row>
        <row r="9551">
          <cell r="A9551" t="str">
            <v>IT_CNOR</v>
          </cell>
          <cell r="B9551" t="str">
            <v>IT_CNOR</v>
          </cell>
          <cell r="C9551" t="str">
            <v>Bioenergy</v>
          </cell>
          <cell r="D9551" t="str">
            <v>2025</v>
          </cell>
          <cell r="E9551">
            <v>4500</v>
          </cell>
        </row>
        <row r="9552">
          <cell r="A9552" t="str">
            <v>IT_CNOR</v>
          </cell>
          <cell r="B9552" t="str">
            <v>IT_CNOR</v>
          </cell>
          <cell r="C9552" t="str">
            <v>Bioenergy</v>
          </cell>
          <cell r="D9552" t="str">
            <v>2026</v>
          </cell>
          <cell r="E9552">
            <v>4500</v>
          </cell>
        </row>
        <row r="9553">
          <cell r="A9553" t="str">
            <v>IT_CNOR</v>
          </cell>
          <cell r="B9553" t="str">
            <v>IT_CNOR</v>
          </cell>
          <cell r="C9553" t="str">
            <v>Bioenergy</v>
          </cell>
          <cell r="D9553" t="str">
            <v>2027</v>
          </cell>
          <cell r="E9553">
            <v>4500</v>
          </cell>
        </row>
        <row r="9554">
          <cell r="A9554" t="str">
            <v>IT_CNOR</v>
          </cell>
          <cell r="B9554" t="str">
            <v>IT_CNOR</v>
          </cell>
          <cell r="C9554" t="str">
            <v>Bioenergy</v>
          </cell>
          <cell r="D9554" t="str">
            <v>2028</v>
          </cell>
          <cell r="E9554">
            <v>4500</v>
          </cell>
        </row>
        <row r="9555">
          <cell r="A9555" t="str">
            <v>IT_CNOR</v>
          </cell>
          <cell r="B9555" t="str">
            <v>IT_CNOR</v>
          </cell>
          <cell r="C9555" t="str">
            <v>Bioenergy</v>
          </cell>
          <cell r="D9555" t="str">
            <v>2029</v>
          </cell>
          <cell r="E9555">
            <v>4500</v>
          </cell>
        </row>
        <row r="9556">
          <cell r="A9556" t="str">
            <v>IT_CNOR</v>
          </cell>
          <cell r="B9556" t="str">
            <v>IT_CNOR</v>
          </cell>
          <cell r="C9556" t="str">
            <v>Bioenergy</v>
          </cell>
          <cell r="D9556" t="str">
            <v>2030</v>
          </cell>
          <cell r="E9556">
            <v>4500</v>
          </cell>
        </row>
        <row r="9557">
          <cell r="A9557" t="str">
            <v>IT_CNOR</v>
          </cell>
          <cell r="B9557" t="str">
            <v>IT_CNOR</v>
          </cell>
          <cell r="C9557" t="str">
            <v>Bioenergy</v>
          </cell>
          <cell r="D9557" t="str">
            <v>2031</v>
          </cell>
          <cell r="E9557">
            <v>4500</v>
          </cell>
        </row>
        <row r="9558">
          <cell r="A9558" t="str">
            <v>IT_CNOR</v>
          </cell>
          <cell r="B9558" t="str">
            <v>IT_CNOR</v>
          </cell>
          <cell r="C9558" t="str">
            <v>Bioenergy</v>
          </cell>
          <cell r="D9558" t="str">
            <v>2032</v>
          </cell>
          <cell r="E9558">
            <v>4500</v>
          </cell>
        </row>
        <row r="9559">
          <cell r="A9559" t="str">
            <v>IT_CNOR</v>
          </cell>
          <cell r="B9559" t="str">
            <v>IT_CNOR</v>
          </cell>
          <cell r="C9559" t="str">
            <v>Bioenergy</v>
          </cell>
          <cell r="D9559" t="str">
            <v>2033</v>
          </cell>
          <cell r="E9559">
            <v>4500</v>
          </cell>
        </row>
        <row r="9560">
          <cell r="A9560" t="str">
            <v>IT_CNOR</v>
          </cell>
          <cell r="B9560" t="str">
            <v>IT_CNOR</v>
          </cell>
          <cell r="C9560" t="str">
            <v>Bioenergy</v>
          </cell>
          <cell r="D9560" t="str">
            <v>2034</v>
          </cell>
          <cell r="E9560">
            <v>4500</v>
          </cell>
        </row>
        <row r="9561">
          <cell r="A9561" t="str">
            <v>IT_CNOR</v>
          </cell>
          <cell r="B9561" t="str">
            <v>IT_CNOR</v>
          </cell>
          <cell r="C9561" t="str">
            <v>Bioenergy</v>
          </cell>
          <cell r="D9561" t="str">
            <v>2035</v>
          </cell>
          <cell r="E9561">
            <v>4500</v>
          </cell>
        </row>
        <row r="9562">
          <cell r="A9562" t="str">
            <v>IT_CNOR</v>
          </cell>
          <cell r="B9562" t="str">
            <v>IT_CNOR</v>
          </cell>
          <cell r="C9562" t="str">
            <v>Bioenergy</v>
          </cell>
          <cell r="D9562" t="str">
            <v>2036</v>
          </cell>
          <cell r="E9562">
            <v>4500</v>
          </cell>
        </row>
        <row r="9563">
          <cell r="A9563" t="str">
            <v>IT_CNOR</v>
          </cell>
          <cell r="B9563" t="str">
            <v>IT_CNOR</v>
          </cell>
          <cell r="C9563" t="str">
            <v>Bioenergy</v>
          </cell>
          <cell r="D9563" t="str">
            <v>2037</v>
          </cell>
          <cell r="E9563">
            <v>4500</v>
          </cell>
        </row>
        <row r="9564">
          <cell r="A9564" t="str">
            <v>IT_CNOR</v>
          </cell>
          <cell r="B9564" t="str">
            <v>IT_CNOR</v>
          </cell>
          <cell r="C9564" t="str">
            <v>Bioenergy</v>
          </cell>
          <cell r="D9564" t="str">
            <v>2038</v>
          </cell>
          <cell r="E9564">
            <v>4500</v>
          </cell>
        </row>
        <row r="9565">
          <cell r="A9565" t="str">
            <v>IT_CNOR</v>
          </cell>
          <cell r="B9565" t="str">
            <v>IT_CNOR</v>
          </cell>
          <cell r="C9565" t="str">
            <v>Bioenergy</v>
          </cell>
          <cell r="D9565" t="str">
            <v>2039</v>
          </cell>
          <cell r="E9565">
            <v>4500</v>
          </cell>
        </row>
        <row r="9566">
          <cell r="A9566" t="str">
            <v>IT_CNOR</v>
          </cell>
          <cell r="B9566" t="str">
            <v>IT_CNOR</v>
          </cell>
          <cell r="C9566" t="str">
            <v>Bioenergy</v>
          </cell>
          <cell r="D9566" t="str">
            <v>2040</v>
          </cell>
          <cell r="E9566">
            <v>4500</v>
          </cell>
        </row>
        <row r="9567">
          <cell r="A9567" t="str">
            <v>IT_CNOR</v>
          </cell>
          <cell r="B9567" t="str">
            <v>IT_CNOR</v>
          </cell>
          <cell r="C9567" t="str">
            <v>Bioenergy</v>
          </cell>
          <cell r="D9567" t="str">
            <v>2041</v>
          </cell>
          <cell r="E9567">
            <v>4500</v>
          </cell>
        </row>
        <row r="9568">
          <cell r="A9568" t="str">
            <v>IT_CNOR</v>
          </cell>
          <cell r="B9568" t="str">
            <v>IT_CNOR</v>
          </cell>
          <cell r="C9568" t="str">
            <v>Bioenergy</v>
          </cell>
          <cell r="D9568" t="str">
            <v>2042</v>
          </cell>
          <cell r="E9568">
            <v>4500</v>
          </cell>
        </row>
        <row r="9569">
          <cell r="A9569" t="str">
            <v>IT_CNOR</v>
          </cell>
          <cell r="B9569" t="str">
            <v>IT_CNOR</v>
          </cell>
          <cell r="C9569" t="str">
            <v>Bioenergy</v>
          </cell>
          <cell r="D9569" t="str">
            <v>2043</v>
          </cell>
          <cell r="E9569">
            <v>4500</v>
          </cell>
        </row>
        <row r="9570">
          <cell r="A9570" t="str">
            <v>IT_CNOR</v>
          </cell>
          <cell r="B9570" t="str">
            <v>IT_CNOR</v>
          </cell>
          <cell r="C9570" t="str">
            <v>Bioenergy</v>
          </cell>
          <cell r="D9570" t="str">
            <v>2044</v>
          </cell>
          <cell r="E9570">
            <v>4500</v>
          </cell>
        </row>
        <row r="9571">
          <cell r="A9571" t="str">
            <v>IT_CNOR</v>
          </cell>
          <cell r="B9571" t="str">
            <v>IT_CNOR</v>
          </cell>
          <cell r="C9571" t="str">
            <v>Bioenergy</v>
          </cell>
          <cell r="D9571" t="str">
            <v>2045</v>
          </cell>
          <cell r="E9571">
            <v>4500</v>
          </cell>
        </row>
        <row r="9572">
          <cell r="A9572" t="str">
            <v>IT_CNOR</v>
          </cell>
          <cell r="B9572" t="str">
            <v>IT_CNOR</v>
          </cell>
          <cell r="C9572" t="str">
            <v>Bioenergy</v>
          </cell>
          <cell r="D9572" t="str">
            <v>2046</v>
          </cell>
          <cell r="E9572">
            <v>4500</v>
          </cell>
        </row>
        <row r="9573">
          <cell r="A9573" t="str">
            <v>IT_CNOR</v>
          </cell>
          <cell r="B9573" t="str">
            <v>IT_CNOR</v>
          </cell>
          <cell r="C9573" t="str">
            <v>Bioenergy</v>
          </cell>
          <cell r="D9573" t="str">
            <v>2047</v>
          </cell>
          <cell r="E9573">
            <v>4500</v>
          </cell>
        </row>
        <row r="9574">
          <cell r="A9574" t="str">
            <v>IT_CNOR</v>
          </cell>
          <cell r="B9574" t="str">
            <v>IT_CNOR</v>
          </cell>
          <cell r="C9574" t="str">
            <v>Bioenergy</v>
          </cell>
          <cell r="D9574" t="str">
            <v>2048</v>
          </cell>
          <cell r="E9574">
            <v>4500</v>
          </cell>
        </row>
        <row r="9575">
          <cell r="A9575" t="str">
            <v>IT_CNOR</v>
          </cell>
          <cell r="B9575" t="str">
            <v>IT_CNOR</v>
          </cell>
          <cell r="C9575" t="str">
            <v>Bioenergy</v>
          </cell>
          <cell r="D9575" t="str">
            <v>2049</v>
          </cell>
          <cell r="E9575">
            <v>4500</v>
          </cell>
        </row>
        <row r="9576">
          <cell r="A9576" t="str">
            <v>IT_CNOR</v>
          </cell>
          <cell r="B9576" t="str">
            <v>IT_CNOR</v>
          </cell>
          <cell r="C9576" t="str">
            <v>Bioenergy</v>
          </cell>
          <cell r="D9576" t="str">
            <v>2050</v>
          </cell>
          <cell r="E9576">
            <v>4500</v>
          </cell>
        </row>
        <row r="9577">
          <cell r="A9577" t="str">
            <v>IT_CSUD</v>
          </cell>
          <cell r="B9577" t="str">
            <v>IT_CSUD</v>
          </cell>
          <cell r="C9577" t="str">
            <v>Bioenergy</v>
          </cell>
          <cell r="D9577" t="str">
            <v>2018</v>
          </cell>
          <cell r="E9577">
            <v>4500</v>
          </cell>
        </row>
        <row r="9578">
          <cell r="A9578" t="str">
            <v>IT_CSUD</v>
          </cell>
          <cell r="B9578" t="str">
            <v>IT_CSUD</v>
          </cell>
          <cell r="C9578" t="str">
            <v>Bioenergy</v>
          </cell>
          <cell r="D9578" t="str">
            <v>2019</v>
          </cell>
          <cell r="E9578">
            <v>4500</v>
          </cell>
        </row>
        <row r="9579">
          <cell r="A9579" t="str">
            <v>IT_CSUD</v>
          </cell>
          <cell r="B9579" t="str">
            <v>IT_CSUD</v>
          </cell>
          <cell r="C9579" t="str">
            <v>Bioenergy</v>
          </cell>
          <cell r="D9579" t="str">
            <v>2020</v>
          </cell>
          <cell r="E9579">
            <v>4500</v>
          </cell>
        </row>
        <row r="9580">
          <cell r="A9580" t="str">
            <v>IT_CSUD</v>
          </cell>
          <cell r="B9580" t="str">
            <v>IT_CSUD</v>
          </cell>
          <cell r="C9580" t="str">
            <v>Bioenergy</v>
          </cell>
          <cell r="D9580" t="str">
            <v>2021</v>
          </cell>
          <cell r="E9580">
            <v>4500</v>
          </cell>
        </row>
        <row r="9581">
          <cell r="A9581" t="str">
            <v>IT_CSUD</v>
          </cell>
          <cell r="B9581" t="str">
            <v>IT_CSUD</v>
          </cell>
          <cell r="C9581" t="str">
            <v>Bioenergy</v>
          </cell>
          <cell r="D9581" t="str">
            <v>2022</v>
          </cell>
          <cell r="E9581">
            <v>4500</v>
          </cell>
        </row>
        <row r="9582">
          <cell r="A9582" t="str">
            <v>IT_CSUD</v>
          </cell>
          <cell r="B9582" t="str">
            <v>IT_CSUD</v>
          </cell>
          <cell r="C9582" t="str">
            <v>Bioenergy</v>
          </cell>
          <cell r="D9582" t="str">
            <v>2023</v>
          </cell>
          <cell r="E9582">
            <v>4500</v>
          </cell>
        </row>
        <row r="9583">
          <cell r="A9583" t="str">
            <v>IT_CSUD</v>
          </cell>
          <cell r="B9583" t="str">
            <v>IT_CSUD</v>
          </cell>
          <cell r="C9583" t="str">
            <v>Bioenergy</v>
          </cell>
          <cell r="D9583" t="str">
            <v>2024</v>
          </cell>
          <cell r="E9583">
            <v>4500</v>
          </cell>
        </row>
        <row r="9584">
          <cell r="A9584" t="str">
            <v>IT_CSUD</v>
          </cell>
          <cell r="B9584" t="str">
            <v>IT_CSUD</v>
          </cell>
          <cell r="C9584" t="str">
            <v>Bioenergy</v>
          </cell>
          <cell r="D9584" t="str">
            <v>2025</v>
          </cell>
          <cell r="E9584">
            <v>4500</v>
          </cell>
        </row>
        <row r="9585">
          <cell r="A9585" t="str">
            <v>IT_CSUD</v>
          </cell>
          <cell r="B9585" t="str">
            <v>IT_CSUD</v>
          </cell>
          <cell r="C9585" t="str">
            <v>Bioenergy</v>
          </cell>
          <cell r="D9585" t="str">
            <v>2026</v>
          </cell>
          <cell r="E9585">
            <v>4500</v>
          </cell>
        </row>
        <row r="9586">
          <cell r="A9586" t="str">
            <v>IT_CSUD</v>
          </cell>
          <cell r="B9586" t="str">
            <v>IT_CSUD</v>
          </cell>
          <cell r="C9586" t="str">
            <v>Bioenergy</v>
          </cell>
          <cell r="D9586" t="str">
            <v>2027</v>
          </cell>
          <cell r="E9586">
            <v>4500</v>
          </cell>
        </row>
        <row r="9587">
          <cell r="A9587" t="str">
            <v>IT_CSUD</v>
          </cell>
          <cell r="B9587" t="str">
            <v>IT_CSUD</v>
          </cell>
          <cell r="C9587" t="str">
            <v>Bioenergy</v>
          </cell>
          <cell r="D9587" t="str">
            <v>2028</v>
          </cell>
          <cell r="E9587">
            <v>4500</v>
          </cell>
        </row>
        <row r="9588">
          <cell r="A9588" t="str">
            <v>IT_CSUD</v>
          </cell>
          <cell r="B9588" t="str">
            <v>IT_CSUD</v>
          </cell>
          <cell r="C9588" t="str">
            <v>Bioenergy</v>
          </cell>
          <cell r="D9588" t="str">
            <v>2029</v>
          </cell>
          <cell r="E9588">
            <v>4500</v>
          </cell>
        </row>
        <row r="9589">
          <cell r="A9589" t="str">
            <v>IT_CSUD</v>
          </cell>
          <cell r="B9589" t="str">
            <v>IT_CSUD</v>
          </cell>
          <cell r="C9589" t="str">
            <v>Bioenergy</v>
          </cell>
          <cell r="D9589" t="str">
            <v>2030</v>
          </cell>
          <cell r="E9589">
            <v>4500</v>
          </cell>
        </row>
        <row r="9590">
          <cell r="A9590" t="str">
            <v>IT_CSUD</v>
          </cell>
          <cell r="B9590" t="str">
            <v>IT_CSUD</v>
          </cell>
          <cell r="C9590" t="str">
            <v>Bioenergy</v>
          </cell>
          <cell r="D9590" t="str">
            <v>2031</v>
          </cell>
          <cell r="E9590">
            <v>4500</v>
          </cell>
        </row>
        <row r="9591">
          <cell r="A9591" t="str">
            <v>IT_CSUD</v>
          </cell>
          <cell r="B9591" t="str">
            <v>IT_CSUD</v>
          </cell>
          <cell r="C9591" t="str">
            <v>Bioenergy</v>
          </cell>
          <cell r="D9591" t="str">
            <v>2032</v>
          </cell>
          <cell r="E9591">
            <v>4500</v>
          </cell>
        </row>
        <row r="9592">
          <cell r="A9592" t="str">
            <v>IT_CSUD</v>
          </cell>
          <cell r="B9592" t="str">
            <v>IT_CSUD</v>
          </cell>
          <cell r="C9592" t="str">
            <v>Bioenergy</v>
          </cell>
          <cell r="D9592" t="str">
            <v>2033</v>
          </cell>
          <cell r="E9592">
            <v>4500</v>
          </cell>
        </row>
        <row r="9593">
          <cell r="A9593" t="str">
            <v>IT_CSUD</v>
          </cell>
          <cell r="B9593" t="str">
            <v>IT_CSUD</v>
          </cell>
          <cell r="C9593" t="str">
            <v>Bioenergy</v>
          </cell>
          <cell r="D9593" t="str">
            <v>2034</v>
          </cell>
          <cell r="E9593">
            <v>4500</v>
          </cell>
        </row>
        <row r="9594">
          <cell r="A9594" t="str">
            <v>IT_CSUD</v>
          </cell>
          <cell r="B9594" t="str">
            <v>IT_CSUD</v>
          </cell>
          <cell r="C9594" t="str">
            <v>Bioenergy</v>
          </cell>
          <cell r="D9594" t="str">
            <v>2035</v>
          </cell>
          <cell r="E9594">
            <v>4500</v>
          </cell>
        </row>
        <row r="9595">
          <cell r="A9595" t="str">
            <v>IT_CSUD</v>
          </cell>
          <cell r="B9595" t="str">
            <v>IT_CSUD</v>
          </cell>
          <cell r="C9595" t="str">
            <v>Bioenergy</v>
          </cell>
          <cell r="D9595" t="str">
            <v>2036</v>
          </cell>
          <cell r="E9595">
            <v>4500</v>
          </cell>
        </row>
        <row r="9596">
          <cell r="A9596" t="str">
            <v>IT_CSUD</v>
          </cell>
          <cell r="B9596" t="str">
            <v>IT_CSUD</v>
          </cell>
          <cell r="C9596" t="str">
            <v>Bioenergy</v>
          </cell>
          <cell r="D9596" t="str">
            <v>2037</v>
          </cell>
          <cell r="E9596">
            <v>4500</v>
          </cell>
        </row>
        <row r="9597">
          <cell r="A9597" t="str">
            <v>IT_CSUD</v>
          </cell>
          <cell r="B9597" t="str">
            <v>IT_CSUD</v>
          </cell>
          <cell r="C9597" t="str">
            <v>Bioenergy</v>
          </cell>
          <cell r="D9597" t="str">
            <v>2038</v>
          </cell>
          <cell r="E9597">
            <v>4500</v>
          </cell>
        </row>
        <row r="9598">
          <cell r="A9598" t="str">
            <v>IT_CSUD</v>
          </cell>
          <cell r="B9598" t="str">
            <v>IT_CSUD</v>
          </cell>
          <cell r="C9598" t="str">
            <v>Bioenergy</v>
          </cell>
          <cell r="D9598" t="str">
            <v>2039</v>
          </cell>
          <cell r="E9598">
            <v>4500</v>
          </cell>
        </row>
        <row r="9599">
          <cell r="A9599" t="str">
            <v>IT_CSUD</v>
          </cell>
          <cell r="B9599" t="str">
            <v>IT_CSUD</v>
          </cell>
          <cell r="C9599" t="str">
            <v>Bioenergy</v>
          </cell>
          <cell r="D9599" t="str">
            <v>2040</v>
          </cell>
          <cell r="E9599">
            <v>4500</v>
          </cell>
        </row>
        <row r="9600">
          <cell r="A9600" t="str">
            <v>IT_CSUD</v>
          </cell>
          <cell r="B9600" t="str">
            <v>IT_CSUD</v>
          </cell>
          <cell r="C9600" t="str">
            <v>Bioenergy</v>
          </cell>
          <cell r="D9600" t="str">
            <v>2041</v>
          </cell>
          <cell r="E9600">
            <v>4500</v>
          </cell>
        </row>
        <row r="9601">
          <cell r="A9601" t="str">
            <v>IT_CSUD</v>
          </cell>
          <cell r="B9601" t="str">
            <v>IT_CSUD</v>
          </cell>
          <cell r="C9601" t="str">
            <v>Bioenergy</v>
          </cell>
          <cell r="D9601" t="str">
            <v>2042</v>
          </cell>
          <cell r="E9601">
            <v>4500</v>
          </cell>
        </row>
        <row r="9602">
          <cell r="A9602" t="str">
            <v>IT_CSUD</v>
          </cell>
          <cell r="B9602" t="str">
            <v>IT_CSUD</v>
          </cell>
          <cell r="C9602" t="str">
            <v>Bioenergy</v>
          </cell>
          <cell r="D9602" t="str">
            <v>2043</v>
          </cell>
          <cell r="E9602">
            <v>4500</v>
          </cell>
        </row>
        <row r="9603">
          <cell r="A9603" t="str">
            <v>IT_CSUD</v>
          </cell>
          <cell r="B9603" t="str">
            <v>IT_CSUD</v>
          </cell>
          <cell r="C9603" t="str">
            <v>Bioenergy</v>
          </cell>
          <cell r="D9603" t="str">
            <v>2044</v>
          </cell>
          <cell r="E9603">
            <v>4500</v>
          </cell>
        </row>
        <row r="9604">
          <cell r="A9604" t="str">
            <v>IT_CSUD</v>
          </cell>
          <cell r="B9604" t="str">
            <v>IT_CSUD</v>
          </cell>
          <cell r="C9604" t="str">
            <v>Bioenergy</v>
          </cell>
          <cell r="D9604" t="str">
            <v>2045</v>
          </cell>
          <cell r="E9604">
            <v>4500</v>
          </cell>
        </row>
        <row r="9605">
          <cell r="A9605" t="str">
            <v>IT_CSUD</v>
          </cell>
          <cell r="B9605" t="str">
            <v>IT_CSUD</v>
          </cell>
          <cell r="C9605" t="str">
            <v>Bioenergy</v>
          </cell>
          <cell r="D9605" t="str">
            <v>2046</v>
          </cell>
          <cell r="E9605">
            <v>4500</v>
          </cell>
        </row>
        <row r="9606">
          <cell r="A9606" t="str">
            <v>IT_CSUD</v>
          </cell>
          <cell r="B9606" t="str">
            <v>IT_CSUD</v>
          </cell>
          <cell r="C9606" t="str">
            <v>Bioenergy</v>
          </cell>
          <cell r="D9606" t="str">
            <v>2047</v>
          </cell>
          <cell r="E9606">
            <v>4500</v>
          </cell>
        </row>
        <row r="9607">
          <cell r="A9607" t="str">
            <v>IT_CSUD</v>
          </cell>
          <cell r="B9607" t="str">
            <v>IT_CSUD</v>
          </cell>
          <cell r="C9607" t="str">
            <v>Bioenergy</v>
          </cell>
          <cell r="D9607" t="str">
            <v>2048</v>
          </cell>
          <cell r="E9607">
            <v>4500</v>
          </cell>
        </row>
        <row r="9608">
          <cell r="A9608" t="str">
            <v>IT_CSUD</v>
          </cell>
          <cell r="B9608" t="str">
            <v>IT_CSUD</v>
          </cell>
          <cell r="C9608" t="str">
            <v>Bioenergy</v>
          </cell>
          <cell r="D9608" t="str">
            <v>2049</v>
          </cell>
          <cell r="E9608">
            <v>4500</v>
          </cell>
        </row>
        <row r="9609">
          <cell r="A9609" t="str">
            <v>IT_CSUD</v>
          </cell>
          <cell r="B9609" t="str">
            <v>IT_CSUD</v>
          </cell>
          <cell r="C9609" t="str">
            <v>Bioenergy</v>
          </cell>
          <cell r="D9609" t="str">
            <v>2050</v>
          </cell>
          <cell r="E9609">
            <v>4500</v>
          </cell>
        </row>
        <row r="9610">
          <cell r="A9610" t="str">
            <v>IT_NORD</v>
          </cell>
          <cell r="B9610" t="str">
            <v>IT_NORD</v>
          </cell>
          <cell r="C9610" t="str">
            <v>Bioenergy</v>
          </cell>
          <cell r="D9610" t="str">
            <v>2018</v>
          </cell>
          <cell r="E9610">
            <v>4500</v>
          </cell>
        </row>
        <row r="9611">
          <cell r="A9611" t="str">
            <v>IT_NORD</v>
          </cell>
          <cell r="B9611" t="str">
            <v>IT_NORD</v>
          </cell>
          <cell r="C9611" t="str">
            <v>Bioenergy</v>
          </cell>
          <cell r="D9611" t="str">
            <v>2019</v>
          </cell>
          <cell r="E9611">
            <v>4500</v>
          </cell>
        </row>
        <row r="9612">
          <cell r="A9612" t="str">
            <v>IT_NORD</v>
          </cell>
          <cell r="B9612" t="str">
            <v>IT_NORD</v>
          </cell>
          <cell r="C9612" t="str">
            <v>Bioenergy</v>
          </cell>
          <cell r="D9612" t="str">
            <v>2020</v>
          </cell>
          <cell r="E9612">
            <v>4500</v>
          </cell>
        </row>
        <row r="9613">
          <cell r="A9613" t="str">
            <v>IT_NORD</v>
          </cell>
          <cell r="B9613" t="str">
            <v>IT_NORD</v>
          </cell>
          <cell r="C9613" t="str">
            <v>Bioenergy</v>
          </cell>
          <cell r="D9613" t="str">
            <v>2021</v>
          </cell>
          <cell r="E9613">
            <v>4500</v>
          </cell>
        </row>
        <row r="9614">
          <cell r="A9614" t="str">
            <v>IT_NORD</v>
          </cell>
          <cell r="B9614" t="str">
            <v>IT_NORD</v>
          </cell>
          <cell r="C9614" t="str">
            <v>Bioenergy</v>
          </cell>
          <cell r="D9614" t="str">
            <v>2022</v>
          </cell>
          <cell r="E9614">
            <v>4500</v>
          </cell>
        </row>
        <row r="9615">
          <cell r="A9615" t="str">
            <v>IT_NORD</v>
          </cell>
          <cell r="B9615" t="str">
            <v>IT_NORD</v>
          </cell>
          <cell r="C9615" t="str">
            <v>Bioenergy</v>
          </cell>
          <cell r="D9615" t="str">
            <v>2023</v>
          </cell>
          <cell r="E9615">
            <v>4500</v>
          </cell>
        </row>
        <row r="9616">
          <cell r="A9616" t="str">
            <v>IT_NORD</v>
          </cell>
          <cell r="B9616" t="str">
            <v>IT_NORD</v>
          </cell>
          <cell r="C9616" t="str">
            <v>Bioenergy</v>
          </cell>
          <cell r="D9616" t="str">
            <v>2024</v>
          </cell>
          <cell r="E9616">
            <v>4500</v>
          </cell>
        </row>
        <row r="9617">
          <cell r="A9617" t="str">
            <v>IT_NORD</v>
          </cell>
          <cell r="B9617" t="str">
            <v>IT_NORD</v>
          </cell>
          <cell r="C9617" t="str">
            <v>Bioenergy</v>
          </cell>
          <cell r="D9617" t="str">
            <v>2025</v>
          </cell>
          <cell r="E9617">
            <v>4500</v>
          </cell>
        </row>
        <row r="9618">
          <cell r="A9618" t="str">
            <v>IT_NORD</v>
          </cell>
          <cell r="B9618" t="str">
            <v>IT_NORD</v>
          </cell>
          <cell r="C9618" t="str">
            <v>Bioenergy</v>
          </cell>
          <cell r="D9618" t="str">
            <v>2026</v>
          </cell>
          <cell r="E9618">
            <v>4500</v>
          </cell>
        </row>
        <row r="9619">
          <cell r="A9619" t="str">
            <v>IT_NORD</v>
          </cell>
          <cell r="B9619" t="str">
            <v>IT_NORD</v>
          </cell>
          <cell r="C9619" t="str">
            <v>Bioenergy</v>
          </cell>
          <cell r="D9619" t="str">
            <v>2027</v>
          </cell>
          <cell r="E9619">
            <v>4500</v>
          </cell>
        </row>
        <row r="9620">
          <cell r="A9620" t="str">
            <v>IT_NORD</v>
          </cell>
          <cell r="B9620" t="str">
            <v>IT_NORD</v>
          </cell>
          <cell r="C9620" t="str">
            <v>Bioenergy</v>
          </cell>
          <cell r="D9620" t="str">
            <v>2028</v>
          </cell>
          <cell r="E9620">
            <v>4500</v>
          </cell>
        </row>
        <row r="9621">
          <cell r="A9621" t="str">
            <v>IT_NORD</v>
          </cell>
          <cell r="B9621" t="str">
            <v>IT_NORD</v>
          </cell>
          <cell r="C9621" t="str">
            <v>Bioenergy</v>
          </cell>
          <cell r="D9621" t="str">
            <v>2029</v>
          </cell>
          <cell r="E9621">
            <v>4500</v>
          </cell>
        </row>
        <row r="9622">
          <cell r="A9622" t="str">
            <v>IT_NORD</v>
          </cell>
          <cell r="B9622" t="str">
            <v>IT_NORD</v>
          </cell>
          <cell r="C9622" t="str">
            <v>Bioenergy</v>
          </cell>
          <cell r="D9622" t="str">
            <v>2030</v>
          </cell>
          <cell r="E9622">
            <v>4500</v>
          </cell>
        </row>
        <row r="9623">
          <cell r="A9623" t="str">
            <v>IT_NORD</v>
          </cell>
          <cell r="B9623" t="str">
            <v>IT_NORD</v>
          </cell>
          <cell r="C9623" t="str">
            <v>Bioenergy</v>
          </cell>
          <cell r="D9623" t="str">
            <v>2031</v>
          </cell>
          <cell r="E9623">
            <v>4500</v>
          </cell>
        </row>
        <row r="9624">
          <cell r="A9624" t="str">
            <v>IT_NORD</v>
          </cell>
          <cell r="B9624" t="str">
            <v>IT_NORD</v>
          </cell>
          <cell r="C9624" t="str">
            <v>Bioenergy</v>
          </cell>
          <cell r="D9624" t="str">
            <v>2032</v>
          </cell>
          <cell r="E9624">
            <v>4500</v>
          </cell>
        </row>
        <row r="9625">
          <cell r="A9625" t="str">
            <v>IT_NORD</v>
          </cell>
          <cell r="B9625" t="str">
            <v>IT_NORD</v>
          </cell>
          <cell r="C9625" t="str">
            <v>Bioenergy</v>
          </cell>
          <cell r="D9625" t="str">
            <v>2033</v>
          </cell>
          <cell r="E9625">
            <v>4500</v>
          </cell>
        </row>
        <row r="9626">
          <cell r="A9626" t="str">
            <v>IT_NORD</v>
          </cell>
          <cell r="B9626" t="str">
            <v>IT_NORD</v>
          </cell>
          <cell r="C9626" t="str">
            <v>Bioenergy</v>
          </cell>
          <cell r="D9626" t="str">
            <v>2034</v>
          </cell>
          <cell r="E9626">
            <v>4500</v>
          </cell>
        </row>
        <row r="9627">
          <cell r="A9627" t="str">
            <v>IT_NORD</v>
          </cell>
          <cell r="B9627" t="str">
            <v>IT_NORD</v>
          </cell>
          <cell r="C9627" t="str">
            <v>Bioenergy</v>
          </cell>
          <cell r="D9627" t="str">
            <v>2035</v>
          </cell>
          <cell r="E9627">
            <v>4500</v>
          </cell>
        </row>
        <row r="9628">
          <cell r="A9628" t="str">
            <v>IT_NORD</v>
          </cell>
          <cell r="B9628" t="str">
            <v>IT_NORD</v>
          </cell>
          <cell r="C9628" t="str">
            <v>Bioenergy</v>
          </cell>
          <cell r="D9628" t="str">
            <v>2036</v>
          </cell>
          <cell r="E9628">
            <v>4500</v>
          </cell>
        </row>
        <row r="9629">
          <cell r="A9629" t="str">
            <v>IT_NORD</v>
          </cell>
          <cell r="B9629" t="str">
            <v>IT_NORD</v>
          </cell>
          <cell r="C9629" t="str">
            <v>Bioenergy</v>
          </cell>
          <cell r="D9629" t="str">
            <v>2037</v>
          </cell>
          <cell r="E9629">
            <v>4500</v>
          </cell>
        </row>
        <row r="9630">
          <cell r="A9630" t="str">
            <v>IT_NORD</v>
          </cell>
          <cell r="B9630" t="str">
            <v>IT_NORD</v>
          </cell>
          <cell r="C9630" t="str">
            <v>Bioenergy</v>
          </cell>
          <cell r="D9630" t="str">
            <v>2038</v>
          </cell>
          <cell r="E9630">
            <v>4500</v>
          </cell>
        </row>
        <row r="9631">
          <cell r="A9631" t="str">
            <v>IT_NORD</v>
          </cell>
          <cell r="B9631" t="str">
            <v>IT_NORD</v>
          </cell>
          <cell r="C9631" t="str">
            <v>Bioenergy</v>
          </cell>
          <cell r="D9631" t="str">
            <v>2039</v>
          </cell>
          <cell r="E9631">
            <v>4500</v>
          </cell>
        </row>
        <row r="9632">
          <cell r="A9632" t="str">
            <v>IT_NORD</v>
          </cell>
          <cell r="B9632" t="str">
            <v>IT_NORD</v>
          </cell>
          <cell r="C9632" t="str">
            <v>Bioenergy</v>
          </cell>
          <cell r="D9632" t="str">
            <v>2040</v>
          </cell>
          <cell r="E9632">
            <v>4500</v>
          </cell>
        </row>
        <row r="9633">
          <cell r="A9633" t="str">
            <v>IT_NORD</v>
          </cell>
          <cell r="B9633" t="str">
            <v>IT_NORD</v>
          </cell>
          <cell r="C9633" t="str">
            <v>Bioenergy</v>
          </cell>
          <cell r="D9633" t="str">
            <v>2041</v>
          </cell>
          <cell r="E9633">
            <v>4500</v>
          </cell>
        </row>
        <row r="9634">
          <cell r="A9634" t="str">
            <v>IT_NORD</v>
          </cell>
          <cell r="B9634" t="str">
            <v>IT_NORD</v>
          </cell>
          <cell r="C9634" t="str">
            <v>Bioenergy</v>
          </cell>
          <cell r="D9634" t="str">
            <v>2042</v>
          </cell>
          <cell r="E9634">
            <v>4500</v>
          </cell>
        </row>
        <row r="9635">
          <cell r="A9635" t="str">
            <v>IT_NORD</v>
          </cell>
          <cell r="B9635" t="str">
            <v>IT_NORD</v>
          </cell>
          <cell r="C9635" t="str">
            <v>Bioenergy</v>
          </cell>
          <cell r="D9635" t="str">
            <v>2043</v>
          </cell>
          <cell r="E9635">
            <v>4500</v>
          </cell>
        </row>
        <row r="9636">
          <cell r="A9636" t="str">
            <v>IT_NORD</v>
          </cell>
          <cell r="B9636" t="str">
            <v>IT_NORD</v>
          </cell>
          <cell r="C9636" t="str">
            <v>Bioenergy</v>
          </cell>
          <cell r="D9636" t="str">
            <v>2044</v>
          </cell>
          <cell r="E9636">
            <v>4500</v>
          </cell>
        </row>
        <row r="9637">
          <cell r="A9637" t="str">
            <v>IT_NORD</v>
          </cell>
          <cell r="B9637" t="str">
            <v>IT_NORD</v>
          </cell>
          <cell r="C9637" t="str">
            <v>Bioenergy</v>
          </cell>
          <cell r="D9637" t="str">
            <v>2045</v>
          </cell>
          <cell r="E9637">
            <v>4500</v>
          </cell>
        </row>
        <row r="9638">
          <cell r="A9638" t="str">
            <v>IT_NORD</v>
          </cell>
          <cell r="B9638" t="str">
            <v>IT_NORD</v>
          </cell>
          <cell r="C9638" t="str">
            <v>Bioenergy</v>
          </cell>
          <cell r="D9638" t="str">
            <v>2046</v>
          </cell>
          <cell r="E9638">
            <v>4500</v>
          </cell>
        </row>
        <row r="9639">
          <cell r="A9639" t="str">
            <v>IT_NORD</v>
          </cell>
          <cell r="B9639" t="str">
            <v>IT_NORD</v>
          </cell>
          <cell r="C9639" t="str">
            <v>Bioenergy</v>
          </cell>
          <cell r="D9639" t="str">
            <v>2047</v>
          </cell>
          <cell r="E9639">
            <v>4500</v>
          </cell>
        </row>
        <row r="9640">
          <cell r="A9640" t="str">
            <v>IT_NORD</v>
          </cell>
          <cell r="B9640" t="str">
            <v>IT_NORD</v>
          </cell>
          <cell r="C9640" t="str">
            <v>Bioenergy</v>
          </cell>
          <cell r="D9640" t="str">
            <v>2048</v>
          </cell>
          <cell r="E9640">
            <v>4500</v>
          </cell>
        </row>
        <row r="9641">
          <cell r="A9641" t="str">
            <v>IT_NORD</v>
          </cell>
          <cell r="B9641" t="str">
            <v>IT_NORD</v>
          </cell>
          <cell r="C9641" t="str">
            <v>Bioenergy</v>
          </cell>
          <cell r="D9641" t="str">
            <v>2049</v>
          </cell>
          <cell r="E9641">
            <v>4500</v>
          </cell>
        </row>
        <row r="9642">
          <cell r="A9642" t="str">
            <v>IT_NORD</v>
          </cell>
          <cell r="B9642" t="str">
            <v>IT_NORD</v>
          </cell>
          <cell r="C9642" t="str">
            <v>Bioenergy</v>
          </cell>
          <cell r="D9642" t="str">
            <v>2050</v>
          </cell>
          <cell r="E9642">
            <v>4500</v>
          </cell>
        </row>
        <row r="9643">
          <cell r="A9643" t="str">
            <v>IT_SARD</v>
          </cell>
          <cell r="B9643" t="str">
            <v>IT_SARD</v>
          </cell>
          <cell r="C9643" t="str">
            <v>Bioenergy</v>
          </cell>
          <cell r="D9643" t="str">
            <v>2018</v>
          </cell>
          <cell r="E9643">
            <v>4500</v>
          </cell>
        </row>
        <row r="9644">
          <cell r="A9644" t="str">
            <v>IT_SARD</v>
          </cell>
          <cell r="B9644" t="str">
            <v>IT_SARD</v>
          </cell>
          <cell r="C9644" t="str">
            <v>Bioenergy</v>
          </cell>
          <cell r="D9644" t="str">
            <v>2019</v>
          </cell>
          <cell r="E9644">
            <v>4500</v>
          </cell>
        </row>
        <row r="9645">
          <cell r="A9645" t="str">
            <v>IT_SARD</v>
          </cell>
          <cell r="B9645" t="str">
            <v>IT_SARD</v>
          </cell>
          <cell r="C9645" t="str">
            <v>Bioenergy</v>
          </cell>
          <cell r="D9645" t="str">
            <v>2020</v>
          </cell>
          <cell r="E9645">
            <v>4500</v>
          </cell>
        </row>
        <row r="9646">
          <cell r="A9646" t="str">
            <v>IT_SARD</v>
          </cell>
          <cell r="B9646" t="str">
            <v>IT_SARD</v>
          </cell>
          <cell r="C9646" t="str">
            <v>Bioenergy</v>
          </cell>
          <cell r="D9646" t="str">
            <v>2021</v>
          </cell>
          <cell r="E9646">
            <v>4500</v>
          </cell>
        </row>
        <row r="9647">
          <cell r="A9647" t="str">
            <v>IT_SARD</v>
          </cell>
          <cell r="B9647" t="str">
            <v>IT_SARD</v>
          </cell>
          <cell r="C9647" t="str">
            <v>Bioenergy</v>
          </cell>
          <cell r="D9647" t="str">
            <v>2022</v>
          </cell>
          <cell r="E9647">
            <v>4500</v>
          </cell>
        </row>
        <row r="9648">
          <cell r="A9648" t="str">
            <v>IT_SARD</v>
          </cell>
          <cell r="B9648" t="str">
            <v>IT_SARD</v>
          </cell>
          <cell r="C9648" t="str">
            <v>Bioenergy</v>
          </cell>
          <cell r="D9648" t="str">
            <v>2023</v>
          </cell>
          <cell r="E9648">
            <v>4500</v>
          </cell>
        </row>
        <row r="9649">
          <cell r="A9649" t="str">
            <v>IT_SARD</v>
          </cell>
          <cell r="B9649" t="str">
            <v>IT_SARD</v>
          </cell>
          <cell r="C9649" t="str">
            <v>Bioenergy</v>
          </cell>
          <cell r="D9649" t="str">
            <v>2024</v>
          </cell>
          <cell r="E9649">
            <v>4500</v>
          </cell>
        </row>
        <row r="9650">
          <cell r="A9650" t="str">
            <v>IT_SARD</v>
          </cell>
          <cell r="B9650" t="str">
            <v>IT_SARD</v>
          </cell>
          <cell r="C9650" t="str">
            <v>Bioenergy</v>
          </cell>
          <cell r="D9650" t="str">
            <v>2025</v>
          </cell>
          <cell r="E9650">
            <v>4500</v>
          </cell>
        </row>
        <row r="9651">
          <cell r="A9651" t="str">
            <v>IT_SARD</v>
          </cell>
          <cell r="B9651" t="str">
            <v>IT_SARD</v>
          </cell>
          <cell r="C9651" t="str">
            <v>Bioenergy</v>
          </cell>
          <cell r="D9651" t="str">
            <v>2026</v>
          </cell>
          <cell r="E9651">
            <v>4500</v>
          </cell>
        </row>
        <row r="9652">
          <cell r="A9652" t="str">
            <v>IT_SARD</v>
          </cell>
          <cell r="B9652" t="str">
            <v>IT_SARD</v>
          </cell>
          <cell r="C9652" t="str">
            <v>Bioenergy</v>
          </cell>
          <cell r="D9652" t="str">
            <v>2027</v>
          </cell>
          <cell r="E9652">
            <v>4500</v>
          </cell>
        </row>
        <row r="9653">
          <cell r="A9653" t="str">
            <v>IT_SARD</v>
          </cell>
          <cell r="B9653" t="str">
            <v>IT_SARD</v>
          </cell>
          <cell r="C9653" t="str">
            <v>Bioenergy</v>
          </cell>
          <cell r="D9653" t="str">
            <v>2028</v>
          </cell>
          <cell r="E9653">
            <v>4500</v>
          </cell>
        </row>
        <row r="9654">
          <cell r="A9654" t="str">
            <v>IT_SARD</v>
          </cell>
          <cell r="B9654" t="str">
            <v>IT_SARD</v>
          </cell>
          <cell r="C9654" t="str">
            <v>Bioenergy</v>
          </cell>
          <cell r="D9654" t="str">
            <v>2029</v>
          </cell>
          <cell r="E9654">
            <v>4500</v>
          </cell>
        </row>
        <row r="9655">
          <cell r="A9655" t="str">
            <v>IT_SARD</v>
          </cell>
          <cell r="B9655" t="str">
            <v>IT_SARD</v>
          </cell>
          <cell r="C9655" t="str">
            <v>Bioenergy</v>
          </cell>
          <cell r="D9655" t="str">
            <v>2030</v>
          </cell>
          <cell r="E9655">
            <v>4500</v>
          </cell>
        </row>
        <row r="9656">
          <cell r="A9656" t="str">
            <v>IT_SARD</v>
          </cell>
          <cell r="B9656" t="str">
            <v>IT_SARD</v>
          </cell>
          <cell r="C9656" t="str">
            <v>Bioenergy</v>
          </cell>
          <cell r="D9656" t="str">
            <v>2031</v>
          </cell>
          <cell r="E9656">
            <v>4500</v>
          </cell>
        </row>
        <row r="9657">
          <cell r="A9657" t="str">
            <v>IT_SARD</v>
          </cell>
          <cell r="B9657" t="str">
            <v>IT_SARD</v>
          </cell>
          <cell r="C9657" t="str">
            <v>Bioenergy</v>
          </cell>
          <cell r="D9657" t="str">
            <v>2032</v>
          </cell>
          <cell r="E9657">
            <v>4500</v>
          </cell>
        </row>
        <row r="9658">
          <cell r="A9658" t="str">
            <v>IT_SARD</v>
          </cell>
          <cell r="B9658" t="str">
            <v>IT_SARD</v>
          </cell>
          <cell r="C9658" t="str">
            <v>Bioenergy</v>
          </cell>
          <cell r="D9658" t="str">
            <v>2033</v>
          </cell>
          <cell r="E9658">
            <v>4500</v>
          </cell>
        </row>
        <row r="9659">
          <cell r="A9659" t="str">
            <v>IT_SARD</v>
          </cell>
          <cell r="B9659" t="str">
            <v>IT_SARD</v>
          </cell>
          <cell r="C9659" t="str">
            <v>Bioenergy</v>
          </cell>
          <cell r="D9659" t="str">
            <v>2034</v>
          </cell>
          <cell r="E9659">
            <v>4500</v>
          </cell>
        </row>
        <row r="9660">
          <cell r="A9660" t="str">
            <v>IT_SARD</v>
          </cell>
          <cell r="B9660" t="str">
            <v>IT_SARD</v>
          </cell>
          <cell r="C9660" t="str">
            <v>Bioenergy</v>
          </cell>
          <cell r="D9660" t="str">
            <v>2035</v>
          </cell>
          <cell r="E9660">
            <v>4500</v>
          </cell>
        </row>
        <row r="9661">
          <cell r="A9661" t="str">
            <v>IT_SARD</v>
          </cell>
          <cell r="B9661" t="str">
            <v>IT_SARD</v>
          </cell>
          <cell r="C9661" t="str">
            <v>Bioenergy</v>
          </cell>
          <cell r="D9661" t="str">
            <v>2036</v>
          </cell>
          <cell r="E9661">
            <v>4500</v>
          </cell>
        </row>
        <row r="9662">
          <cell r="A9662" t="str">
            <v>IT_SARD</v>
          </cell>
          <cell r="B9662" t="str">
            <v>IT_SARD</v>
          </cell>
          <cell r="C9662" t="str">
            <v>Bioenergy</v>
          </cell>
          <cell r="D9662" t="str">
            <v>2037</v>
          </cell>
          <cell r="E9662">
            <v>4500</v>
          </cell>
        </row>
        <row r="9663">
          <cell r="A9663" t="str">
            <v>IT_SARD</v>
          </cell>
          <cell r="B9663" t="str">
            <v>IT_SARD</v>
          </cell>
          <cell r="C9663" t="str">
            <v>Bioenergy</v>
          </cell>
          <cell r="D9663" t="str">
            <v>2038</v>
          </cell>
          <cell r="E9663">
            <v>4500</v>
          </cell>
        </row>
        <row r="9664">
          <cell r="A9664" t="str">
            <v>IT_SARD</v>
          </cell>
          <cell r="B9664" t="str">
            <v>IT_SARD</v>
          </cell>
          <cell r="C9664" t="str">
            <v>Bioenergy</v>
          </cell>
          <cell r="D9664" t="str">
            <v>2039</v>
          </cell>
          <cell r="E9664">
            <v>4500</v>
          </cell>
        </row>
        <row r="9665">
          <cell r="A9665" t="str">
            <v>IT_SARD</v>
          </cell>
          <cell r="B9665" t="str">
            <v>IT_SARD</v>
          </cell>
          <cell r="C9665" t="str">
            <v>Bioenergy</v>
          </cell>
          <cell r="D9665" t="str">
            <v>2040</v>
          </cell>
          <cell r="E9665">
            <v>4500</v>
          </cell>
        </row>
        <row r="9666">
          <cell r="A9666" t="str">
            <v>IT_SARD</v>
          </cell>
          <cell r="B9666" t="str">
            <v>IT_SARD</v>
          </cell>
          <cell r="C9666" t="str">
            <v>Bioenergy</v>
          </cell>
          <cell r="D9666" t="str">
            <v>2041</v>
          </cell>
          <cell r="E9666">
            <v>4500</v>
          </cell>
        </row>
        <row r="9667">
          <cell r="A9667" t="str">
            <v>IT_SARD</v>
          </cell>
          <cell r="B9667" t="str">
            <v>IT_SARD</v>
          </cell>
          <cell r="C9667" t="str">
            <v>Bioenergy</v>
          </cell>
          <cell r="D9667" t="str">
            <v>2042</v>
          </cell>
          <cell r="E9667">
            <v>4500</v>
          </cell>
        </row>
        <row r="9668">
          <cell r="A9668" t="str">
            <v>IT_SARD</v>
          </cell>
          <cell r="B9668" t="str">
            <v>IT_SARD</v>
          </cell>
          <cell r="C9668" t="str">
            <v>Bioenergy</v>
          </cell>
          <cell r="D9668" t="str">
            <v>2043</v>
          </cell>
          <cell r="E9668">
            <v>4500</v>
          </cell>
        </row>
        <row r="9669">
          <cell r="A9669" t="str">
            <v>IT_SARD</v>
          </cell>
          <cell r="B9669" t="str">
            <v>IT_SARD</v>
          </cell>
          <cell r="C9669" t="str">
            <v>Bioenergy</v>
          </cell>
          <cell r="D9669" t="str">
            <v>2044</v>
          </cell>
          <cell r="E9669">
            <v>4500</v>
          </cell>
        </row>
        <row r="9670">
          <cell r="A9670" t="str">
            <v>IT_SARD</v>
          </cell>
          <cell r="B9670" t="str">
            <v>IT_SARD</v>
          </cell>
          <cell r="C9670" t="str">
            <v>Bioenergy</v>
          </cell>
          <cell r="D9670" t="str">
            <v>2045</v>
          </cell>
          <cell r="E9670">
            <v>4500</v>
          </cell>
        </row>
        <row r="9671">
          <cell r="A9671" t="str">
            <v>IT_SARD</v>
          </cell>
          <cell r="B9671" t="str">
            <v>IT_SARD</v>
          </cell>
          <cell r="C9671" t="str">
            <v>Bioenergy</v>
          </cell>
          <cell r="D9671" t="str">
            <v>2046</v>
          </cell>
          <cell r="E9671">
            <v>4500</v>
          </cell>
        </row>
        <row r="9672">
          <cell r="A9672" t="str">
            <v>IT_SARD</v>
          </cell>
          <cell r="B9672" t="str">
            <v>IT_SARD</v>
          </cell>
          <cell r="C9672" t="str">
            <v>Bioenergy</v>
          </cell>
          <cell r="D9672" t="str">
            <v>2047</v>
          </cell>
          <cell r="E9672">
            <v>4500</v>
          </cell>
        </row>
        <row r="9673">
          <cell r="A9673" t="str">
            <v>IT_SARD</v>
          </cell>
          <cell r="B9673" t="str">
            <v>IT_SARD</v>
          </cell>
          <cell r="C9673" t="str">
            <v>Bioenergy</v>
          </cell>
          <cell r="D9673" t="str">
            <v>2048</v>
          </cell>
          <cell r="E9673">
            <v>4500</v>
          </cell>
        </row>
        <row r="9674">
          <cell r="A9674" t="str">
            <v>IT_SARD</v>
          </cell>
          <cell r="B9674" t="str">
            <v>IT_SARD</v>
          </cell>
          <cell r="C9674" t="str">
            <v>Bioenergy</v>
          </cell>
          <cell r="D9674" t="str">
            <v>2049</v>
          </cell>
          <cell r="E9674">
            <v>4500</v>
          </cell>
        </row>
        <row r="9675">
          <cell r="A9675" t="str">
            <v>IT_SARD</v>
          </cell>
          <cell r="B9675" t="str">
            <v>IT_SARD</v>
          </cell>
          <cell r="C9675" t="str">
            <v>Bioenergy</v>
          </cell>
          <cell r="D9675" t="str">
            <v>2050</v>
          </cell>
          <cell r="E9675">
            <v>4500</v>
          </cell>
        </row>
        <row r="9676">
          <cell r="A9676" t="str">
            <v>IT_SICI</v>
          </cell>
          <cell r="B9676" t="str">
            <v>IT_SICI</v>
          </cell>
          <cell r="C9676" t="str">
            <v>Bioenergy</v>
          </cell>
          <cell r="D9676" t="str">
            <v>2018</v>
          </cell>
          <cell r="E9676">
            <v>4500</v>
          </cell>
        </row>
        <row r="9677">
          <cell r="A9677" t="str">
            <v>IT_SICI</v>
          </cell>
          <cell r="B9677" t="str">
            <v>IT_SICI</v>
          </cell>
          <cell r="C9677" t="str">
            <v>Bioenergy</v>
          </cell>
          <cell r="D9677" t="str">
            <v>2019</v>
          </cell>
          <cell r="E9677">
            <v>4500</v>
          </cell>
        </row>
        <row r="9678">
          <cell r="A9678" t="str">
            <v>IT_SICI</v>
          </cell>
          <cell r="B9678" t="str">
            <v>IT_SICI</v>
          </cell>
          <cell r="C9678" t="str">
            <v>Bioenergy</v>
          </cell>
          <cell r="D9678" t="str">
            <v>2020</v>
          </cell>
          <cell r="E9678">
            <v>4500</v>
          </cell>
        </row>
        <row r="9679">
          <cell r="A9679" t="str">
            <v>IT_SICI</v>
          </cell>
          <cell r="B9679" t="str">
            <v>IT_SICI</v>
          </cell>
          <cell r="C9679" t="str">
            <v>Bioenergy</v>
          </cell>
          <cell r="D9679" t="str">
            <v>2021</v>
          </cell>
          <cell r="E9679">
            <v>4500</v>
          </cell>
        </row>
        <row r="9680">
          <cell r="A9680" t="str">
            <v>IT_SICI</v>
          </cell>
          <cell r="B9680" t="str">
            <v>IT_SICI</v>
          </cell>
          <cell r="C9680" t="str">
            <v>Bioenergy</v>
          </cell>
          <cell r="D9680" t="str">
            <v>2022</v>
          </cell>
          <cell r="E9680">
            <v>4500</v>
          </cell>
        </row>
        <row r="9681">
          <cell r="A9681" t="str">
            <v>IT_SICI</v>
          </cell>
          <cell r="B9681" t="str">
            <v>IT_SICI</v>
          </cell>
          <cell r="C9681" t="str">
            <v>Bioenergy</v>
          </cell>
          <cell r="D9681" t="str">
            <v>2023</v>
          </cell>
          <cell r="E9681">
            <v>4500</v>
          </cell>
        </row>
        <row r="9682">
          <cell r="A9682" t="str">
            <v>IT_SICI</v>
          </cell>
          <cell r="B9682" t="str">
            <v>IT_SICI</v>
          </cell>
          <cell r="C9682" t="str">
            <v>Bioenergy</v>
          </cell>
          <cell r="D9682" t="str">
            <v>2024</v>
          </cell>
          <cell r="E9682">
            <v>4500</v>
          </cell>
        </row>
        <row r="9683">
          <cell r="A9683" t="str">
            <v>IT_SICI</v>
          </cell>
          <cell r="B9683" t="str">
            <v>IT_SICI</v>
          </cell>
          <cell r="C9683" t="str">
            <v>Bioenergy</v>
          </cell>
          <cell r="D9683" t="str">
            <v>2025</v>
          </cell>
          <cell r="E9683">
            <v>4500</v>
          </cell>
        </row>
        <row r="9684">
          <cell r="A9684" t="str">
            <v>IT_SICI</v>
          </cell>
          <cell r="B9684" t="str">
            <v>IT_SICI</v>
          </cell>
          <cell r="C9684" t="str">
            <v>Bioenergy</v>
          </cell>
          <cell r="D9684" t="str">
            <v>2026</v>
          </cell>
          <cell r="E9684">
            <v>4500</v>
          </cell>
        </row>
        <row r="9685">
          <cell r="A9685" t="str">
            <v>IT_SICI</v>
          </cell>
          <cell r="B9685" t="str">
            <v>IT_SICI</v>
          </cell>
          <cell r="C9685" t="str">
            <v>Bioenergy</v>
          </cell>
          <cell r="D9685" t="str">
            <v>2027</v>
          </cell>
          <cell r="E9685">
            <v>4500</v>
          </cell>
        </row>
        <row r="9686">
          <cell r="A9686" t="str">
            <v>IT_SICI</v>
          </cell>
          <cell r="B9686" t="str">
            <v>IT_SICI</v>
          </cell>
          <cell r="C9686" t="str">
            <v>Bioenergy</v>
          </cell>
          <cell r="D9686" t="str">
            <v>2028</v>
          </cell>
          <cell r="E9686">
            <v>4500</v>
          </cell>
        </row>
        <row r="9687">
          <cell r="A9687" t="str">
            <v>IT_SICI</v>
          </cell>
          <cell r="B9687" t="str">
            <v>IT_SICI</v>
          </cell>
          <cell r="C9687" t="str">
            <v>Bioenergy</v>
          </cell>
          <cell r="D9687" t="str">
            <v>2029</v>
          </cell>
          <cell r="E9687">
            <v>4500</v>
          </cell>
        </row>
        <row r="9688">
          <cell r="A9688" t="str">
            <v>IT_SICI</v>
          </cell>
          <cell r="B9688" t="str">
            <v>IT_SICI</v>
          </cell>
          <cell r="C9688" t="str">
            <v>Bioenergy</v>
          </cell>
          <cell r="D9688" t="str">
            <v>2030</v>
          </cell>
          <cell r="E9688">
            <v>4500</v>
          </cell>
        </row>
        <row r="9689">
          <cell r="A9689" t="str">
            <v>IT_SICI</v>
          </cell>
          <cell r="B9689" t="str">
            <v>IT_SICI</v>
          </cell>
          <cell r="C9689" t="str">
            <v>Bioenergy</v>
          </cell>
          <cell r="D9689" t="str">
            <v>2031</v>
          </cell>
          <cell r="E9689">
            <v>4500</v>
          </cell>
        </row>
        <row r="9690">
          <cell r="A9690" t="str">
            <v>IT_SICI</v>
          </cell>
          <cell r="B9690" t="str">
            <v>IT_SICI</v>
          </cell>
          <cell r="C9690" t="str">
            <v>Bioenergy</v>
          </cell>
          <cell r="D9690" t="str">
            <v>2032</v>
          </cell>
          <cell r="E9690">
            <v>4500</v>
          </cell>
        </row>
        <row r="9691">
          <cell r="A9691" t="str">
            <v>IT_SICI</v>
          </cell>
          <cell r="B9691" t="str">
            <v>IT_SICI</v>
          </cell>
          <cell r="C9691" t="str">
            <v>Bioenergy</v>
          </cell>
          <cell r="D9691" t="str">
            <v>2033</v>
          </cell>
          <cell r="E9691">
            <v>4500</v>
          </cell>
        </row>
        <row r="9692">
          <cell r="A9692" t="str">
            <v>IT_SICI</v>
          </cell>
          <cell r="B9692" t="str">
            <v>IT_SICI</v>
          </cell>
          <cell r="C9692" t="str">
            <v>Bioenergy</v>
          </cell>
          <cell r="D9692" t="str">
            <v>2034</v>
          </cell>
          <cell r="E9692">
            <v>4500</v>
          </cell>
        </row>
        <row r="9693">
          <cell r="A9693" t="str">
            <v>IT_SICI</v>
          </cell>
          <cell r="B9693" t="str">
            <v>IT_SICI</v>
          </cell>
          <cell r="C9693" t="str">
            <v>Bioenergy</v>
          </cell>
          <cell r="D9693" t="str">
            <v>2035</v>
          </cell>
          <cell r="E9693">
            <v>4500</v>
          </cell>
        </row>
        <row r="9694">
          <cell r="A9694" t="str">
            <v>IT_SICI</v>
          </cell>
          <cell r="B9694" t="str">
            <v>IT_SICI</v>
          </cell>
          <cell r="C9694" t="str">
            <v>Bioenergy</v>
          </cell>
          <cell r="D9694" t="str">
            <v>2036</v>
          </cell>
          <cell r="E9694">
            <v>4500</v>
          </cell>
        </row>
        <row r="9695">
          <cell r="A9695" t="str">
            <v>IT_SICI</v>
          </cell>
          <cell r="B9695" t="str">
            <v>IT_SICI</v>
          </cell>
          <cell r="C9695" t="str">
            <v>Bioenergy</v>
          </cell>
          <cell r="D9695" t="str">
            <v>2037</v>
          </cell>
          <cell r="E9695">
            <v>4500</v>
          </cell>
        </row>
        <row r="9696">
          <cell r="A9696" t="str">
            <v>IT_SICI</v>
          </cell>
          <cell r="B9696" t="str">
            <v>IT_SICI</v>
          </cell>
          <cell r="C9696" t="str">
            <v>Bioenergy</v>
          </cell>
          <cell r="D9696" t="str">
            <v>2038</v>
          </cell>
          <cell r="E9696">
            <v>4500</v>
          </cell>
        </row>
        <row r="9697">
          <cell r="A9697" t="str">
            <v>IT_SICI</v>
          </cell>
          <cell r="B9697" t="str">
            <v>IT_SICI</v>
          </cell>
          <cell r="C9697" t="str">
            <v>Bioenergy</v>
          </cell>
          <cell r="D9697" t="str">
            <v>2039</v>
          </cell>
          <cell r="E9697">
            <v>4500</v>
          </cell>
        </row>
        <row r="9698">
          <cell r="A9698" t="str">
            <v>IT_SICI</v>
          </cell>
          <cell r="B9698" t="str">
            <v>IT_SICI</v>
          </cell>
          <cell r="C9698" t="str">
            <v>Bioenergy</v>
          </cell>
          <cell r="D9698" t="str">
            <v>2040</v>
          </cell>
          <cell r="E9698">
            <v>4500</v>
          </cell>
        </row>
        <row r="9699">
          <cell r="A9699" t="str">
            <v>IT_SICI</v>
          </cell>
          <cell r="B9699" t="str">
            <v>IT_SICI</v>
          </cell>
          <cell r="C9699" t="str">
            <v>Bioenergy</v>
          </cell>
          <cell r="D9699" t="str">
            <v>2041</v>
          </cell>
          <cell r="E9699">
            <v>4500</v>
          </cell>
        </row>
        <row r="9700">
          <cell r="A9700" t="str">
            <v>IT_SICI</v>
          </cell>
          <cell r="B9700" t="str">
            <v>IT_SICI</v>
          </cell>
          <cell r="C9700" t="str">
            <v>Bioenergy</v>
          </cell>
          <cell r="D9700" t="str">
            <v>2042</v>
          </cell>
          <cell r="E9700">
            <v>4500</v>
          </cell>
        </row>
        <row r="9701">
          <cell r="A9701" t="str">
            <v>IT_SICI</v>
          </cell>
          <cell r="B9701" t="str">
            <v>IT_SICI</v>
          </cell>
          <cell r="C9701" t="str">
            <v>Bioenergy</v>
          </cell>
          <cell r="D9701" t="str">
            <v>2043</v>
          </cell>
          <cell r="E9701">
            <v>4500</v>
          </cell>
        </row>
        <row r="9702">
          <cell r="A9702" t="str">
            <v>IT_SICI</v>
          </cell>
          <cell r="B9702" t="str">
            <v>IT_SICI</v>
          </cell>
          <cell r="C9702" t="str">
            <v>Bioenergy</v>
          </cell>
          <cell r="D9702" t="str">
            <v>2044</v>
          </cell>
          <cell r="E9702">
            <v>4500</v>
          </cell>
        </row>
        <row r="9703">
          <cell r="A9703" t="str">
            <v>IT_SICI</v>
          </cell>
          <cell r="B9703" t="str">
            <v>IT_SICI</v>
          </cell>
          <cell r="C9703" t="str">
            <v>Bioenergy</v>
          </cell>
          <cell r="D9703" t="str">
            <v>2045</v>
          </cell>
          <cell r="E9703">
            <v>4500</v>
          </cell>
        </row>
        <row r="9704">
          <cell r="A9704" t="str">
            <v>IT_SICI</v>
          </cell>
          <cell r="B9704" t="str">
            <v>IT_SICI</v>
          </cell>
          <cell r="C9704" t="str">
            <v>Bioenergy</v>
          </cell>
          <cell r="D9704" t="str">
            <v>2046</v>
          </cell>
          <cell r="E9704">
            <v>4500</v>
          </cell>
        </row>
        <row r="9705">
          <cell r="A9705" t="str">
            <v>IT_SICI</v>
          </cell>
          <cell r="B9705" t="str">
            <v>IT_SICI</v>
          </cell>
          <cell r="C9705" t="str">
            <v>Bioenergy</v>
          </cell>
          <cell r="D9705" t="str">
            <v>2047</v>
          </cell>
          <cell r="E9705">
            <v>4500</v>
          </cell>
        </row>
        <row r="9706">
          <cell r="A9706" t="str">
            <v>IT_SICI</v>
          </cell>
          <cell r="B9706" t="str">
            <v>IT_SICI</v>
          </cell>
          <cell r="C9706" t="str">
            <v>Bioenergy</v>
          </cell>
          <cell r="D9706" t="str">
            <v>2048</v>
          </cell>
          <cell r="E9706">
            <v>4500</v>
          </cell>
        </row>
        <row r="9707">
          <cell r="A9707" t="str">
            <v>IT_SICI</v>
          </cell>
          <cell r="B9707" t="str">
            <v>IT_SICI</v>
          </cell>
          <cell r="C9707" t="str">
            <v>Bioenergy</v>
          </cell>
          <cell r="D9707" t="str">
            <v>2049</v>
          </cell>
          <cell r="E9707">
            <v>4500</v>
          </cell>
        </row>
        <row r="9708">
          <cell r="A9708" t="str">
            <v>IT_SICI</v>
          </cell>
          <cell r="B9708" t="str">
            <v>IT_SICI</v>
          </cell>
          <cell r="C9708" t="str">
            <v>Bioenergy</v>
          </cell>
          <cell r="D9708" t="str">
            <v>2050</v>
          </cell>
          <cell r="E9708">
            <v>4500</v>
          </cell>
        </row>
        <row r="9709">
          <cell r="A9709" t="str">
            <v>IT_SUD</v>
          </cell>
          <cell r="B9709" t="str">
            <v>IT_SUD</v>
          </cell>
          <cell r="C9709" t="str">
            <v>Bioenergy</v>
          </cell>
          <cell r="D9709" t="str">
            <v>2018</v>
          </cell>
          <cell r="E9709">
            <v>4500</v>
          </cell>
        </row>
        <row r="9710">
          <cell r="A9710" t="str">
            <v>IT_SUD</v>
          </cell>
          <cell r="B9710" t="str">
            <v>IT_SUD</v>
          </cell>
          <cell r="C9710" t="str">
            <v>Bioenergy</v>
          </cell>
          <cell r="D9710" t="str">
            <v>2019</v>
          </cell>
          <cell r="E9710">
            <v>4500</v>
          </cell>
        </row>
        <row r="9711">
          <cell r="A9711" t="str">
            <v>IT_SUD</v>
          </cell>
          <cell r="B9711" t="str">
            <v>IT_SUD</v>
          </cell>
          <cell r="C9711" t="str">
            <v>Bioenergy</v>
          </cell>
          <cell r="D9711" t="str">
            <v>2020</v>
          </cell>
          <cell r="E9711">
            <v>4500</v>
          </cell>
        </row>
        <row r="9712">
          <cell r="A9712" t="str">
            <v>IT_SUD</v>
          </cell>
          <cell r="B9712" t="str">
            <v>IT_SUD</v>
          </cell>
          <cell r="C9712" t="str">
            <v>Bioenergy</v>
          </cell>
          <cell r="D9712" t="str">
            <v>2021</v>
          </cell>
          <cell r="E9712">
            <v>4500</v>
          </cell>
        </row>
        <row r="9713">
          <cell r="A9713" t="str">
            <v>IT_SUD</v>
          </cell>
          <cell r="B9713" t="str">
            <v>IT_SUD</v>
          </cell>
          <cell r="C9713" t="str">
            <v>Bioenergy</v>
          </cell>
          <cell r="D9713" t="str">
            <v>2022</v>
          </cell>
          <cell r="E9713">
            <v>4500</v>
          </cell>
        </row>
        <row r="9714">
          <cell r="A9714" t="str">
            <v>IT_SUD</v>
          </cell>
          <cell r="B9714" t="str">
            <v>IT_SUD</v>
          </cell>
          <cell r="C9714" t="str">
            <v>Bioenergy</v>
          </cell>
          <cell r="D9714" t="str">
            <v>2023</v>
          </cell>
          <cell r="E9714">
            <v>4500</v>
          </cell>
        </row>
        <row r="9715">
          <cell r="A9715" t="str">
            <v>IT_SUD</v>
          </cell>
          <cell r="B9715" t="str">
            <v>IT_SUD</v>
          </cell>
          <cell r="C9715" t="str">
            <v>Bioenergy</v>
          </cell>
          <cell r="D9715" t="str">
            <v>2024</v>
          </cell>
          <cell r="E9715">
            <v>4500</v>
          </cell>
        </row>
        <row r="9716">
          <cell r="A9716" t="str">
            <v>IT_SUD</v>
          </cell>
          <cell r="B9716" t="str">
            <v>IT_SUD</v>
          </cell>
          <cell r="C9716" t="str">
            <v>Bioenergy</v>
          </cell>
          <cell r="D9716" t="str">
            <v>2025</v>
          </cell>
          <cell r="E9716">
            <v>4500</v>
          </cell>
        </row>
        <row r="9717">
          <cell r="A9717" t="str">
            <v>IT_SUD</v>
          </cell>
          <cell r="B9717" t="str">
            <v>IT_SUD</v>
          </cell>
          <cell r="C9717" t="str">
            <v>Bioenergy</v>
          </cell>
          <cell r="D9717" t="str">
            <v>2026</v>
          </cell>
          <cell r="E9717">
            <v>4500</v>
          </cell>
        </row>
        <row r="9718">
          <cell r="A9718" t="str">
            <v>IT_SUD</v>
          </cell>
          <cell r="B9718" t="str">
            <v>IT_SUD</v>
          </cell>
          <cell r="C9718" t="str">
            <v>Bioenergy</v>
          </cell>
          <cell r="D9718" t="str">
            <v>2027</v>
          </cell>
          <cell r="E9718">
            <v>4500</v>
          </cell>
        </row>
        <row r="9719">
          <cell r="A9719" t="str">
            <v>IT_SUD</v>
          </cell>
          <cell r="B9719" t="str">
            <v>IT_SUD</v>
          </cell>
          <cell r="C9719" t="str">
            <v>Bioenergy</v>
          </cell>
          <cell r="D9719" t="str">
            <v>2028</v>
          </cell>
          <cell r="E9719">
            <v>4500</v>
          </cell>
        </row>
        <row r="9720">
          <cell r="A9720" t="str">
            <v>IT_SUD</v>
          </cell>
          <cell r="B9720" t="str">
            <v>IT_SUD</v>
          </cell>
          <cell r="C9720" t="str">
            <v>Bioenergy</v>
          </cell>
          <cell r="D9720" t="str">
            <v>2029</v>
          </cell>
          <cell r="E9720">
            <v>4500</v>
          </cell>
        </row>
        <row r="9721">
          <cell r="A9721" t="str">
            <v>IT_SUD</v>
          </cell>
          <cell r="B9721" t="str">
            <v>IT_SUD</v>
          </cell>
          <cell r="C9721" t="str">
            <v>Bioenergy</v>
          </cell>
          <cell r="D9721" t="str">
            <v>2030</v>
          </cell>
          <cell r="E9721">
            <v>4500</v>
          </cell>
        </row>
        <row r="9722">
          <cell r="A9722" t="str">
            <v>IT_SUD</v>
          </cell>
          <cell r="B9722" t="str">
            <v>IT_SUD</v>
          </cell>
          <cell r="C9722" t="str">
            <v>Bioenergy</v>
          </cell>
          <cell r="D9722" t="str">
            <v>2031</v>
          </cell>
          <cell r="E9722">
            <v>4500</v>
          </cell>
        </row>
        <row r="9723">
          <cell r="A9723" t="str">
            <v>IT_SUD</v>
          </cell>
          <cell r="B9723" t="str">
            <v>IT_SUD</v>
          </cell>
          <cell r="C9723" t="str">
            <v>Bioenergy</v>
          </cell>
          <cell r="D9723" t="str">
            <v>2032</v>
          </cell>
          <cell r="E9723">
            <v>4500</v>
          </cell>
        </row>
        <row r="9724">
          <cell r="A9724" t="str">
            <v>IT_SUD</v>
          </cell>
          <cell r="B9724" t="str">
            <v>IT_SUD</v>
          </cell>
          <cell r="C9724" t="str">
            <v>Bioenergy</v>
          </cell>
          <cell r="D9724" t="str">
            <v>2033</v>
          </cell>
          <cell r="E9724">
            <v>4500</v>
          </cell>
        </row>
        <row r="9725">
          <cell r="A9725" t="str">
            <v>IT_SUD</v>
          </cell>
          <cell r="B9725" t="str">
            <v>IT_SUD</v>
          </cell>
          <cell r="C9725" t="str">
            <v>Bioenergy</v>
          </cell>
          <cell r="D9725" t="str">
            <v>2034</v>
          </cell>
          <cell r="E9725">
            <v>4500</v>
          </cell>
        </row>
        <row r="9726">
          <cell r="A9726" t="str">
            <v>IT_SUD</v>
          </cell>
          <cell r="B9726" t="str">
            <v>IT_SUD</v>
          </cell>
          <cell r="C9726" t="str">
            <v>Bioenergy</v>
          </cell>
          <cell r="D9726" t="str">
            <v>2035</v>
          </cell>
          <cell r="E9726">
            <v>4500</v>
          </cell>
        </row>
        <row r="9727">
          <cell r="A9727" t="str">
            <v>IT_SUD</v>
          </cell>
          <cell r="B9727" t="str">
            <v>IT_SUD</v>
          </cell>
          <cell r="C9727" t="str">
            <v>Bioenergy</v>
          </cell>
          <cell r="D9727" t="str">
            <v>2036</v>
          </cell>
          <cell r="E9727">
            <v>4500</v>
          </cell>
        </row>
        <row r="9728">
          <cell r="A9728" t="str">
            <v>IT_SUD</v>
          </cell>
          <cell r="B9728" t="str">
            <v>IT_SUD</v>
          </cell>
          <cell r="C9728" t="str">
            <v>Bioenergy</v>
          </cell>
          <cell r="D9728" t="str">
            <v>2037</v>
          </cell>
          <cell r="E9728">
            <v>4500</v>
          </cell>
        </row>
        <row r="9729">
          <cell r="A9729" t="str">
            <v>IT_SUD</v>
          </cell>
          <cell r="B9729" t="str">
            <v>IT_SUD</v>
          </cell>
          <cell r="C9729" t="str">
            <v>Bioenergy</v>
          </cell>
          <cell r="D9729" t="str">
            <v>2038</v>
          </cell>
          <cell r="E9729">
            <v>4500</v>
          </cell>
        </row>
        <row r="9730">
          <cell r="A9730" t="str">
            <v>IT_SUD</v>
          </cell>
          <cell r="B9730" t="str">
            <v>IT_SUD</v>
          </cell>
          <cell r="C9730" t="str">
            <v>Bioenergy</v>
          </cell>
          <cell r="D9730" t="str">
            <v>2039</v>
          </cell>
          <cell r="E9730">
            <v>4500</v>
          </cell>
        </row>
        <row r="9731">
          <cell r="A9731" t="str">
            <v>IT_SUD</v>
          </cell>
          <cell r="B9731" t="str">
            <v>IT_SUD</v>
          </cell>
          <cell r="C9731" t="str">
            <v>Bioenergy</v>
          </cell>
          <cell r="D9731" t="str">
            <v>2040</v>
          </cell>
          <cell r="E9731">
            <v>4500</v>
          </cell>
        </row>
        <row r="9732">
          <cell r="A9732" t="str">
            <v>IT_SUD</v>
          </cell>
          <cell r="B9732" t="str">
            <v>IT_SUD</v>
          </cell>
          <cell r="C9732" t="str">
            <v>Bioenergy</v>
          </cell>
          <cell r="D9732" t="str">
            <v>2041</v>
          </cell>
          <cell r="E9732">
            <v>4500</v>
          </cell>
        </row>
        <row r="9733">
          <cell r="A9733" t="str">
            <v>IT_SUD</v>
          </cell>
          <cell r="B9733" t="str">
            <v>IT_SUD</v>
          </cell>
          <cell r="C9733" t="str">
            <v>Bioenergy</v>
          </cell>
          <cell r="D9733" t="str">
            <v>2042</v>
          </cell>
          <cell r="E9733">
            <v>4500</v>
          </cell>
        </row>
        <row r="9734">
          <cell r="A9734" t="str">
            <v>IT_SUD</v>
          </cell>
          <cell r="B9734" t="str">
            <v>IT_SUD</v>
          </cell>
          <cell r="C9734" t="str">
            <v>Bioenergy</v>
          </cell>
          <cell r="D9734" t="str">
            <v>2043</v>
          </cell>
          <cell r="E9734">
            <v>4500</v>
          </cell>
        </row>
        <row r="9735">
          <cell r="A9735" t="str">
            <v>IT_SUD</v>
          </cell>
          <cell r="B9735" t="str">
            <v>IT_SUD</v>
          </cell>
          <cell r="C9735" t="str">
            <v>Bioenergy</v>
          </cell>
          <cell r="D9735" t="str">
            <v>2044</v>
          </cell>
          <cell r="E9735">
            <v>4500</v>
          </cell>
        </row>
        <row r="9736">
          <cell r="A9736" t="str">
            <v>IT_SUD</v>
          </cell>
          <cell r="B9736" t="str">
            <v>IT_SUD</v>
          </cell>
          <cell r="C9736" t="str">
            <v>Bioenergy</v>
          </cell>
          <cell r="D9736" t="str">
            <v>2045</v>
          </cell>
          <cell r="E9736">
            <v>4500</v>
          </cell>
        </row>
        <row r="9737">
          <cell r="A9737" t="str">
            <v>IT_SUD</v>
          </cell>
          <cell r="B9737" t="str">
            <v>IT_SUD</v>
          </cell>
          <cell r="C9737" t="str">
            <v>Bioenergy</v>
          </cell>
          <cell r="D9737" t="str">
            <v>2046</v>
          </cell>
          <cell r="E9737">
            <v>4500</v>
          </cell>
        </row>
        <row r="9738">
          <cell r="A9738" t="str">
            <v>IT_SUD</v>
          </cell>
          <cell r="B9738" t="str">
            <v>IT_SUD</v>
          </cell>
          <cell r="C9738" t="str">
            <v>Bioenergy</v>
          </cell>
          <cell r="D9738" t="str">
            <v>2047</v>
          </cell>
          <cell r="E9738">
            <v>4500</v>
          </cell>
        </row>
        <row r="9739">
          <cell r="A9739" t="str">
            <v>IT_SUD</v>
          </cell>
          <cell r="B9739" t="str">
            <v>IT_SUD</v>
          </cell>
          <cell r="C9739" t="str">
            <v>Bioenergy</v>
          </cell>
          <cell r="D9739" t="str">
            <v>2048</v>
          </cell>
          <cell r="E9739">
            <v>4500</v>
          </cell>
        </row>
        <row r="9740">
          <cell r="A9740" t="str">
            <v>IT_SUD</v>
          </cell>
          <cell r="B9740" t="str">
            <v>IT_SUD</v>
          </cell>
          <cell r="C9740" t="str">
            <v>Bioenergy</v>
          </cell>
          <cell r="D9740" t="str">
            <v>2049</v>
          </cell>
          <cell r="E9740">
            <v>4500</v>
          </cell>
        </row>
        <row r="9741">
          <cell r="A9741" t="str">
            <v>IT_SUD</v>
          </cell>
          <cell r="B9741" t="str">
            <v>IT_SUD</v>
          </cell>
          <cell r="C9741" t="str">
            <v>Bioenergy</v>
          </cell>
          <cell r="D9741" t="str">
            <v>2050</v>
          </cell>
          <cell r="E9741">
            <v>4500</v>
          </cell>
        </row>
        <row r="9742">
          <cell r="A9742" t="str">
            <v>Lithuania</v>
          </cell>
          <cell r="B9742" t="str">
            <v>LT</v>
          </cell>
          <cell r="C9742" t="str">
            <v>Bioenergy</v>
          </cell>
          <cell r="D9742" t="str">
            <v>2018</v>
          </cell>
          <cell r="E9742">
            <v>4500</v>
          </cell>
        </row>
        <row r="9743">
          <cell r="A9743" t="str">
            <v>Lithuania</v>
          </cell>
          <cell r="B9743" t="str">
            <v>LT</v>
          </cell>
          <cell r="C9743" t="str">
            <v>Bioenergy</v>
          </cell>
          <cell r="D9743" t="str">
            <v>2019</v>
          </cell>
          <cell r="E9743">
            <v>4500</v>
          </cell>
        </row>
        <row r="9744">
          <cell r="A9744" t="str">
            <v>Lithuania</v>
          </cell>
          <cell r="B9744" t="str">
            <v>LT</v>
          </cell>
          <cell r="C9744" t="str">
            <v>Bioenergy</v>
          </cell>
          <cell r="D9744" t="str">
            <v>2020</v>
          </cell>
          <cell r="E9744">
            <v>4500</v>
          </cell>
        </row>
        <row r="9745">
          <cell r="A9745" t="str">
            <v>Lithuania</v>
          </cell>
          <cell r="B9745" t="str">
            <v>LT</v>
          </cell>
          <cell r="C9745" t="str">
            <v>Bioenergy</v>
          </cell>
          <cell r="D9745" t="str">
            <v>2021</v>
          </cell>
          <cell r="E9745">
            <v>4500</v>
          </cell>
        </row>
        <row r="9746">
          <cell r="A9746" t="str">
            <v>Lithuania</v>
          </cell>
          <cell r="B9746" t="str">
            <v>LT</v>
          </cell>
          <cell r="C9746" t="str">
            <v>Bioenergy</v>
          </cell>
          <cell r="D9746" t="str">
            <v>2022</v>
          </cell>
          <cell r="E9746">
            <v>4500</v>
          </cell>
        </row>
        <row r="9747">
          <cell r="A9747" t="str">
            <v>Lithuania</v>
          </cell>
          <cell r="B9747" t="str">
            <v>LT</v>
          </cell>
          <cell r="C9747" t="str">
            <v>Bioenergy</v>
          </cell>
          <cell r="D9747" t="str">
            <v>2023</v>
          </cell>
          <cell r="E9747">
            <v>4500</v>
          </cell>
        </row>
        <row r="9748">
          <cell r="A9748" t="str">
            <v>Lithuania</v>
          </cell>
          <cell r="B9748" t="str">
            <v>LT</v>
          </cell>
          <cell r="C9748" t="str">
            <v>Bioenergy</v>
          </cell>
          <cell r="D9748" t="str">
            <v>2024</v>
          </cell>
          <cell r="E9748">
            <v>4500</v>
          </cell>
        </row>
        <row r="9749">
          <cell r="A9749" t="str">
            <v>Lithuania</v>
          </cell>
          <cell r="B9749" t="str">
            <v>LT</v>
          </cell>
          <cell r="C9749" t="str">
            <v>Bioenergy</v>
          </cell>
          <cell r="D9749" t="str">
            <v>2025</v>
          </cell>
          <cell r="E9749">
            <v>4500</v>
          </cell>
        </row>
        <row r="9750">
          <cell r="A9750" t="str">
            <v>Lithuania</v>
          </cell>
          <cell r="B9750" t="str">
            <v>LT</v>
          </cell>
          <cell r="C9750" t="str">
            <v>Bioenergy</v>
          </cell>
          <cell r="D9750" t="str">
            <v>2026</v>
          </cell>
          <cell r="E9750">
            <v>4500</v>
          </cell>
        </row>
        <row r="9751">
          <cell r="A9751" t="str">
            <v>Lithuania</v>
          </cell>
          <cell r="B9751" t="str">
            <v>LT</v>
          </cell>
          <cell r="C9751" t="str">
            <v>Bioenergy</v>
          </cell>
          <cell r="D9751" t="str">
            <v>2027</v>
          </cell>
          <cell r="E9751">
            <v>4500</v>
          </cell>
        </row>
        <row r="9752">
          <cell r="A9752" t="str">
            <v>Lithuania</v>
          </cell>
          <cell r="B9752" t="str">
            <v>LT</v>
          </cell>
          <cell r="C9752" t="str">
            <v>Bioenergy</v>
          </cell>
          <cell r="D9752" t="str">
            <v>2028</v>
          </cell>
          <cell r="E9752">
            <v>4500</v>
          </cell>
        </row>
        <row r="9753">
          <cell r="A9753" t="str">
            <v>Lithuania</v>
          </cell>
          <cell r="B9753" t="str">
            <v>LT</v>
          </cell>
          <cell r="C9753" t="str">
            <v>Bioenergy</v>
          </cell>
          <cell r="D9753" t="str">
            <v>2029</v>
          </cell>
          <cell r="E9753">
            <v>4500</v>
          </cell>
        </row>
        <row r="9754">
          <cell r="A9754" t="str">
            <v>Lithuania</v>
          </cell>
          <cell r="B9754" t="str">
            <v>LT</v>
          </cell>
          <cell r="C9754" t="str">
            <v>Bioenergy</v>
          </cell>
          <cell r="D9754" t="str">
            <v>2030</v>
          </cell>
          <cell r="E9754">
            <v>4500</v>
          </cell>
        </row>
        <row r="9755">
          <cell r="A9755" t="str">
            <v>Lithuania</v>
          </cell>
          <cell r="B9755" t="str">
            <v>LT</v>
          </cell>
          <cell r="C9755" t="str">
            <v>Bioenergy</v>
          </cell>
          <cell r="D9755" t="str">
            <v>2031</v>
          </cell>
          <cell r="E9755">
            <v>4500</v>
          </cell>
        </row>
        <row r="9756">
          <cell r="A9756" t="str">
            <v>Lithuania</v>
          </cell>
          <cell r="B9756" t="str">
            <v>LT</v>
          </cell>
          <cell r="C9756" t="str">
            <v>Bioenergy</v>
          </cell>
          <cell r="D9756" t="str">
            <v>2032</v>
          </cell>
          <cell r="E9756">
            <v>4500</v>
          </cell>
        </row>
        <row r="9757">
          <cell r="A9757" t="str">
            <v>Lithuania</v>
          </cell>
          <cell r="B9757" t="str">
            <v>LT</v>
          </cell>
          <cell r="C9757" t="str">
            <v>Bioenergy</v>
          </cell>
          <cell r="D9757" t="str">
            <v>2033</v>
          </cell>
          <cell r="E9757">
            <v>4500</v>
          </cell>
        </row>
        <row r="9758">
          <cell r="A9758" t="str">
            <v>Lithuania</v>
          </cell>
          <cell r="B9758" t="str">
            <v>LT</v>
          </cell>
          <cell r="C9758" t="str">
            <v>Bioenergy</v>
          </cell>
          <cell r="D9758" t="str">
            <v>2034</v>
          </cell>
          <cell r="E9758">
            <v>4500</v>
          </cell>
        </row>
        <row r="9759">
          <cell r="A9759" t="str">
            <v>Lithuania</v>
          </cell>
          <cell r="B9759" t="str">
            <v>LT</v>
          </cell>
          <cell r="C9759" t="str">
            <v>Bioenergy</v>
          </cell>
          <cell r="D9759" t="str">
            <v>2035</v>
          </cell>
          <cell r="E9759">
            <v>4500</v>
          </cell>
        </row>
        <row r="9760">
          <cell r="A9760" t="str">
            <v>Lithuania</v>
          </cell>
          <cell r="B9760" t="str">
            <v>LT</v>
          </cell>
          <cell r="C9760" t="str">
            <v>Bioenergy</v>
          </cell>
          <cell r="D9760" t="str">
            <v>2036</v>
          </cell>
          <cell r="E9760">
            <v>4500</v>
          </cell>
        </row>
        <row r="9761">
          <cell r="A9761" t="str">
            <v>Lithuania</v>
          </cell>
          <cell r="B9761" t="str">
            <v>LT</v>
          </cell>
          <cell r="C9761" t="str">
            <v>Bioenergy</v>
          </cell>
          <cell r="D9761" t="str">
            <v>2037</v>
          </cell>
          <cell r="E9761">
            <v>4500</v>
          </cell>
        </row>
        <row r="9762">
          <cell r="A9762" t="str">
            <v>Lithuania</v>
          </cell>
          <cell r="B9762" t="str">
            <v>LT</v>
          </cell>
          <cell r="C9762" t="str">
            <v>Bioenergy</v>
          </cell>
          <cell r="D9762" t="str">
            <v>2038</v>
          </cell>
          <cell r="E9762">
            <v>4500</v>
          </cell>
        </row>
        <row r="9763">
          <cell r="A9763" t="str">
            <v>Lithuania</v>
          </cell>
          <cell r="B9763" t="str">
            <v>LT</v>
          </cell>
          <cell r="C9763" t="str">
            <v>Bioenergy</v>
          </cell>
          <cell r="D9763" t="str">
            <v>2039</v>
          </cell>
          <cell r="E9763">
            <v>4500</v>
          </cell>
        </row>
        <row r="9764">
          <cell r="A9764" t="str">
            <v>Lithuania</v>
          </cell>
          <cell r="B9764" t="str">
            <v>LT</v>
          </cell>
          <cell r="C9764" t="str">
            <v>Bioenergy</v>
          </cell>
          <cell r="D9764" t="str">
            <v>2040</v>
          </cell>
          <cell r="E9764">
            <v>4500</v>
          </cell>
        </row>
        <row r="9765">
          <cell r="A9765" t="str">
            <v>Lithuania</v>
          </cell>
          <cell r="B9765" t="str">
            <v>LT</v>
          </cell>
          <cell r="C9765" t="str">
            <v>Bioenergy</v>
          </cell>
          <cell r="D9765" t="str">
            <v>2041</v>
          </cell>
          <cell r="E9765">
            <v>4500</v>
          </cell>
        </row>
        <row r="9766">
          <cell r="A9766" t="str">
            <v>Lithuania</v>
          </cell>
          <cell r="B9766" t="str">
            <v>LT</v>
          </cell>
          <cell r="C9766" t="str">
            <v>Bioenergy</v>
          </cell>
          <cell r="D9766" t="str">
            <v>2042</v>
          </cell>
          <cell r="E9766">
            <v>4500</v>
          </cell>
        </row>
        <row r="9767">
          <cell r="A9767" t="str">
            <v>Lithuania</v>
          </cell>
          <cell r="B9767" t="str">
            <v>LT</v>
          </cell>
          <cell r="C9767" t="str">
            <v>Bioenergy</v>
          </cell>
          <cell r="D9767" t="str">
            <v>2043</v>
          </cell>
          <cell r="E9767">
            <v>4500</v>
          </cell>
        </row>
        <row r="9768">
          <cell r="A9768" t="str">
            <v>Lithuania</v>
          </cell>
          <cell r="B9768" t="str">
            <v>LT</v>
          </cell>
          <cell r="C9768" t="str">
            <v>Bioenergy</v>
          </cell>
          <cell r="D9768" t="str">
            <v>2044</v>
          </cell>
          <cell r="E9768">
            <v>4500</v>
          </cell>
        </row>
        <row r="9769">
          <cell r="A9769" t="str">
            <v>Lithuania</v>
          </cell>
          <cell r="B9769" t="str">
            <v>LT</v>
          </cell>
          <cell r="C9769" t="str">
            <v>Bioenergy</v>
          </cell>
          <cell r="D9769" t="str">
            <v>2045</v>
          </cell>
          <cell r="E9769">
            <v>4500</v>
          </cell>
        </row>
        <row r="9770">
          <cell r="A9770" t="str">
            <v>Lithuania</v>
          </cell>
          <cell r="B9770" t="str">
            <v>LT</v>
          </cell>
          <cell r="C9770" t="str">
            <v>Bioenergy</v>
          </cell>
          <cell r="D9770" t="str">
            <v>2046</v>
          </cell>
          <cell r="E9770">
            <v>4500</v>
          </cell>
        </row>
        <row r="9771">
          <cell r="A9771" t="str">
            <v>Lithuania</v>
          </cell>
          <cell r="B9771" t="str">
            <v>LT</v>
          </cell>
          <cell r="C9771" t="str">
            <v>Bioenergy</v>
          </cell>
          <cell r="D9771" t="str">
            <v>2047</v>
          </cell>
          <cell r="E9771">
            <v>4500</v>
          </cell>
        </row>
        <row r="9772">
          <cell r="A9772" t="str">
            <v>Lithuania</v>
          </cell>
          <cell r="B9772" t="str">
            <v>LT</v>
          </cell>
          <cell r="C9772" t="str">
            <v>Bioenergy</v>
          </cell>
          <cell r="D9772" t="str">
            <v>2048</v>
          </cell>
          <cell r="E9772">
            <v>4500</v>
          </cell>
        </row>
        <row r="9773">
          <cell r="A9773" t="str">
            <v>Lithuania</v>
          </cell>
          <cell r="B9773" t="str">
            <v>LT</v>
          </cell>
          <cell r="C9773" t="str">
            <v>Bioenergy</v>
          </cell>
          <cell r="D9773" t="str">
            <v>2049</v>
          </cell>
          <cell r="E9773">
            <v>4500</v>
          </cell>
        </row>
        <row r="9774">
          <cell r="A9774" t="str">
            <v>Lithuania</v>
          </cell>
          <cell r="B9774" t="str">
            <v>LT</v>
          </cell>
          <cell r="C9774" t="str">
            <v>Bioenergy</v>
          </cell>
          <cell r="D9774" t="str">
            <v>2050</v>
          </cell>
          <cell r="E9774">
            <v>4500</v>
          </cell>
        </row>
        <row r="9775">
          <cell r="A9775" t="str">
            <v>Luxembourg</v>
          </cell>
          <cell r="B9775" t="str">
            <v>LU</v>
          </cell>
          <cell r="C9775" t="str">
            <v>Bioenergy</v>
          </cell>
          <cell r="D9775" t="str">
            <v>2018</v>
          </cell>
          <cell r="E9775">
            <v>4500</v>
          </cell>
        </row>
        <row r="9776">
          <cell r="A9776" t="str">
            <v>Luxembourg</v>
          </cell>
          <cell r="B9776" t="str">
            <v>LU</v>
          </cell>
          <cell r="C9776" t="str">
            <v>Bioenergy</v>
          </cell>
          <cell r="D9776" t="str">
            <v>2019</v>
          </cell>
          <cell r="E9776">
            <v>4500</v>
          </cell>
        </row>
        <row r="9777">
          <cell r="A9777" t="str">
            <v>Luxembourg</v>
          </cell>
          <cell r="B9777" t="str">
            <v>LU</v>
          </cell>
          <cell r="C9777" t="str">
            <v>Bioenergy</v>
          </cell>
          <cell r="D9777" t="str">
            <v>2020</v>
          </cell>
          <cell r="E9777">
            <v>4500</v>
          </cell>
        </row>
        <row r="9778">
          <cell r="A9778" t="str">
            <v>Luxembourg</v>
          </cell>
          <cell r="B9778" t="str">
            <v>LU</v>
          </cell>
          <cell r="C9778" t="str">
            <v>Bioenergy</v>
          </cell>
          <cell r="D9778" t="str">
            <v>2021</v>
          </cell>
          <cell r="E9778">
            <v>4500</v>
          </cell>
        </row>
        <row r="9779">
          <cell r="A9779" t="str">
            <v>Luxembourg</v>
          </cell>
          <cell r="B9779" t="str">
            <v>LU</v>
          </cell>
          <cell r="C9779" t="str">
            <v>Bioenergy</v>
          </cell>
          <cell r="D9779" t="str">
            <v>2022</v>
          </cell>
          <cell r="E9779">
            <v>4500</v>
          </cell>
        </row>
        <row r="9780">
          <cell r="A9780" t="str">
            <v>Luxembourg</v>
          </cell>
          <cell r="B9780" t="str">
            <v>LU</v>
          </cell>
          <cell r="C9780" t="str">
            <v>Bioenergy</v>
          </cell>
          <cell r="D9780" t="str">
            <v>2023</v>
          </cell>
          <cell r="E9780">
            <v>4500</v>
          </cell>
        </row>
        <row r="9781">
          <cell r="A9781" t="str">
            <v>Luxembourg</v>
          </cell>
          <cell r="B9781" t="str">
            <v>LU</v>
          </cell>
          <cell r="C9781" t="str">
            <v>Bioenergy</v>
          </cell>
          <cell r="D9781" t="str">
            <v>2024</v>
          </cell>
          <cell r="E9781">
            <v>4500</v>
          </cell>
        </row>
        <row r="9782">
          <cell r="A9782" t="str">
            <v>Luxembourg</v>
          </cell>
          <cell r="B9782" t="str">
            <v>LU</v>
          </cell>
          <cell r="C9782" t="str">
            <v>Bioenergy</v>
          </cell>
          <cell r="D9782" t="str">
            <v>2025</v>
          </cell>
          <cell r="E9782">
            <v>4500</v>
          </cell>
        </row>
        <row r="9783">
          <cell r="A9783" t="str">
            <v>Luxembourg</v>
          </cell>
          <cell r="B9783" t="str">
            <v>LU</v>
          </cell>
          <cell r="C9783" t="str">
            <v>Bioenergy</v>
          </cell>
          <cell r="D9783" t="str">
            <v>2026</v>
          </cell>
          <cell r="E9783">
            <v>4500</v>
          </cell>
        </row>
        <row r="9784">
          <cell r="A9784" t="str">
            <v>Luxembourg</v>
          </cell>
          <cell r="B9784" t="str">
            <v>LU</v>
          </cell>
          <cell r="C9784" t="str">
            <v>Bioenergy</v>
          </cell>
          <cell r="D9784" t="str">
            <v>2027</v>
          </cell>
          <cell r="E9784">
            <v>4500</v>
          </cell>
        </row>
        <row r="9785">
          <cell r="A9785" t="str">
            <v>Luxembourg</v>
          </cell>
          <cell r="B9785" t="str">
            <v>LU</v>
          </cell>
          <cell r="C9785" t="str">
            <v>Bioenergy</v>
          </cell>
          <cell r="D9785" t="str">
            <v>2028</v>
          </cell>
          <cell r="E9785">
            <v>4500</v>
          </cell>
        </row>
        <row r="9786">
          <cell r="A9786" t="str">
            <v>Luxembourg</v>
          </cell>
          <cell r="B9786" t="str">
            <v>LU</v>
          </cell>
          <cell r="C9786" t="str">
            <v>Bioenergy</v>
          </cell>
          <cell r="D9786" t="str">
            <v>2029</v>
          </cell>
          <cell r="E9786">
            <v>4500</v>
          </cell>
        </row>
        <row r="9787">
          <cell r="A9787" t="str">
            <v>Luxembourg</v>
          </cell>
          <cell r="B9787" t="str">
            <v>LU</v>
          </cell>
          <cell r="C9787" t="str">
            <v>Bioenergy</v>
          </cell>
          <cell r="D9787" t="str">
            <v>2030</v>
          </cell>
          <cell r="E9787">
            <v>4500</v>
          </cell>
        </row>
        <row r="9788">
          <cell r="A9788" t="str">
            <v>Luxembourg</v>
          </cell>
          <cell r="B9788" t="str">
            <v>LU</v>
          </cell>
          <cell r="C9788" t="str">
            <v>Bioenergy</v>
          </cell>
          <cell r="D9788" t="str">
            <v>2031</v>
          </cell>
          <cell r="E9788">
            <v>4500</v>
          </cell>
        </row>
        <row r="9789">
          <cell r="A9789" t="str">
            <v>Luxembourg</v>
          </cell>
          <cell r="B9789" t="str">
            <v>LU</v>
          </cell>
          <cell r="C9789" t="str">
            <v>Bioenergy</v>
          </cell>
          <cell r="D9789" t="str">
            <v>2032</v>
          </cell>
          <cell r="E9789">
            <v>4500</v>
          </cell>
        </row>
        <row r="9790">
          <cell r="A9790" t="str">
            <v>Luxembourg</v>
          </cell>
          <cell r="B9790" t="str">
            <v>LU</v>
          </cell>
          <cell r="C9790" t="str">
            <v>Bioenergy</v>
          </cell>
          <cell r="D9790" t="str">
            <v>2033</v>
          </cell>
          <cell r="E9790">
            <v>4500</v>
          </cell>
        </row>
        <row r="9791">
          <cell r="A9791" t="str">
            <v>Luxembourg</v>
          </cell>
          <cell r="B9791" t="str">
            <v>LU</v>
          </cell>
          <cell r="C9791" t="str">
            <v>Bioenergy</v>
          </cell>
          <cell r="D9791" t="str">
            <v>2034</v>
          </cell>
          <cell r="E9791">
            <v>4500</v>
          </cell>
        </row>
        <row r="9792">
          <cell r="A9792" t="str">
            <v>Luxembourg</v>
          </cell>
          <cell r="B9792" t="str">
            <v>LU</v>
          </cell>
          <cell r="C9792" t="str">
            <v>Bioenergy</v>
          </cell>
          <cell r="D9792" t="str">
            <v>2035</v>
          </cell>
          <cell r="E9792">
            <v>4500</v>
          </cell>
        </row>
        <row r="9793">
          <cell r="A9793" t="str">
            <v>Luxembourg</v>
          </cell>
          <cell r="B9793" t="str">
            <v>LU</v>
          </cell>
          <cell r="C9793" t="str">
            <v>Bioenergy</v>
          </cell>
          <cell r="D9793" t="str">
            <v>2036</v>
          </cell>
          <cell r="E9793">
            <v>4500</v>
          </cell>
        </row>
        <row r="9794">
          <cell r="A9794" t="str">
            <v>Luxembourg</v>
          </cell>
          <cell r="B9794" t="str">
            <v>LU</v>
          </cell>
          <cell r="C9794" t="str">
            <v>Bioenergy</v>
          </cell>
          <cell r="D9794" t="str">
            <v>2037</v>
          </cell>
          <cell r="E9794">
            <v>4500</v>
          </cell>
        </row>
        <row r="9795">
          <cell r="A9795" t="str">
            <v>Luxembourg</v>
          </cell>
          <cell r="B9795" t="str">
            <v>LU</v>
          </cell>
          <cell r="C9795" t="str">
            <v>Bioenergy</v>
          </cell>
          <cell r="D9795" t="str">
            <v>2038</v>
          </cell>
          <cell r="E9795">
            <v>4500</v>
          </cell>
        </row>
        <row r="9796">
          <cell r="A9796" t="str">
            <v>Luxembourg</v>
          </cell>
          <cell r="B9796" t="str">
            <v>LU</v>
          </cell>
          <cell r="C9796" t="str">
            <v>Bioenergy</v>
          </cell>
          <cell r="D9796" t="str">
            <v>2039</v>
          </cell>
          <cell r="E9796">
            <v>4500</v>
          </cell>
        </row>
        <row r="9797">
          <cell r="A9797" t="str">
            <v>Luxembourg</v>
          </cell>
          <cell r="B9797" t="str">
            <v>LU</v>
          </cell>
          <cell r="C9797" t="str">
            <v>Bioenergy</v>
          </cell>
          <cell r="D9797" t="str">
            <v>2040</v>
          </cell>
          <cell r="E9797">
            <v>4500</v>
          </cell>
        </row>
        <row r="9798">
          <cell r="A9798" t="str">
            <v>Luxembourg</v>
          </cell>
          <cell r="B9798" t="str">
            <v>LU</v>
          </cell>
          <cell r="C9798" t="str">
            <v>Bioenergy</v>
          </cell>
          <cell r="D9798" t="str">
            <v>2041</v>
          </cell>
          <cell r="E9798">
            <v>4500</v>
          </cell>
        </row>
        <row r="9799">
          <cell r="A9799" t="str">
            <v>Luxembourg</v>
          </cell>
          <cell r="B9799" t="str">
            <v>LU</v>
          </cell>
          <cell r="C9799" t="str">
            <v>Bioenergy</v>
          </cell>
          <cell r="D9799" t="str">
            <v>2042</v>
          </cell>
          <cell r="E9799">
            <v>4500</v>
          </cell>
        </row>
        <row r="9800">
          <cell r="A9800" t="str">
            <v>Luxembourg</v>
          </cell>
          <cell r="B9800" t="str">
            <v>LU</v>
          </cell>
          <cell r="C9800" t="str">
            <v>Bioenergy</v>
          </cell>
          <cell r="D9800" t="str">
            <v>2043</v>
          </cell>
          <cell r="E9800">
            <v>4500</v>
          </cell>
        </row>
        <row r="9801">
          <cell r="A9801" t="str">
            <v>Luxembourg</v>
          </cell>
          <cell r="B9801" t="str">
            <v>LU</v>
          </cell>
          <cell r="C9801" t="str">
            <v>Bioenergy</v>
          </cell>
          <cell r="D9801" t="str">
            <v>2044</v>
          </cell>
          <cell r="E9801">
            <v>4500</v>
          </cell>
        </row>
        <row r="9802">
          <cell r="A9802" t="str">
            <v>Luxembourg</v>
          </cell>
          <cell r="B9802" t="str">
            <v>LU</v>
          </cell>
          <cell r="C9802" t="str">
            <v>Bioenergy</v>
          </cell>
          <cell r="D9802" t="str">
            <v>2045</v>
          </cell>
          <cell r="E9802">
            <v>4500</v>
          </cell>
        </row>
        <row r="9803">
          <cell r="A9803" t="str">
            <v>Luxembourg</v>
          </cell>
          <cell r="B9803" t="str">
            <v>LU</v>
          </cell>
          <cell r="C9803" t="str">
            <v>Bioenergy</v>
          </cell>
          <cell r="D9803" t="str">
            <v>2046</v>
          </cell>
          <cell r="E9803">
            <v>4500</v>
          </cell>
        </row>
        <row r="9804">
          <cell r="A9804" t="str">
            <v>Luxembourg</v>
          </cell>
          <cell r="B9804" t="str">
            <v>LU</v>
          </cell>
          <cell r="C9804" t="str">
            <v>Bioenergy</v>
          </cell>
          <cell r="D9804" t="str">
            <v>2047</v>
          </cell>
          <cell r="E9804">
            <v>4500</v>
          </cell>
        </row>
        <row r="9805">
          <cell r="A9805" t="str">
            <v>Luxembourg</v>
          </cell>
          <cell r="B9805" t="str">
            <v>LU</v>
          </cell>
          <cell r="C9805" t="str">
            <v>Bioenergy</v>
          </cell>
          <cell r="D9805" t="str">
            <v>2048</v>
          </cell>
          <cell r="E9805">
            <v>4500</v>
          </cell>
        </row>
        <row r="9806">
          <cell r="A9806" t="str">
            <v>Luxembourg</v>
          </cell>
          <cell r="B9806" t="str">
            <v>LU</v>
          </cell>
          <cell r="C9806" t="str">
            <v>Bioenergy</v>
          </cell>
          <cell r="D9806" t="str">
            <v>2049</v>
          </cell>
          <cell r="E9806">
            <v>4500</v>
          </cell>
        </row>
        <row r="9807">
          <cell r="A9807" t="str">
            <v>Luxembourg</v>
          </cell>
          <cell r="B9807" t="str">
            <v>LU</v>
          </cell>
          <cell r="C9807" t="str">
            <v>Bioenergy</v>
          </cell>
          <cell r="D9807" t="str">
            <v>2050</v>
          </cell>
          <cell r="E9807">
            <v>4500</v>
          </cell>
        </row>
        <row r="9808">
          <cell r="A9808" t="str">
            <v>Latvia</v>
          </cell>
          <cell r="B9808" t="str">
            <v>LV</v>
          </cell>
          <cell r="C9808" t="str">
            <v>Bioenergy</v>
          </cell>
          <cell r="D9808" t="str">
            <v>2018</v>
          </cell>
          <cell r="E9808">
            <v>4500</v>
          </cell>
        </row>
        <row r="9809">
          <cell r="A9809" t="str">
            <v>Latvia</v>
          </cell>
          <cell r="B9809" t="str">
            <v>LV</v>
          </cell>
          <cell r="C9809" t="str">
            <v>Bioenergy</v>
          </cell>
          <cell r="D9809" t="str">
            <v>2019</v>
          </cell>
          <cell r="E9809">
            <v>4500</v>
          </cell>
        </row>
        <row r="9810">
          <cell r="A9810" t="str">
            <v>Latvia</v>
          </cell>
          <cell r="B9810" t="str">
            <v>LV</v>
          </cell>
          <cell r="C9810" t="str">
            <v>Bioenergy</v>
          </cell>
          <cell r="D9810" t="str">
            <v>2020</v>
          </cell>
          <cell r="E9810">
            <v>4500</v>
          </cell>
        </row>
        <row r="9811">
          <cell r="A9811" t="str">
            <v>Latvia</v>
          </cell>
          <cell r="B9811" t="str">
            <v>LV</v>
          </cell>
          <cell r="C9811" t="str">
            <v>Bioenergy</v>
          </cell>
          <cell r="D9811" t="str">
            <v>2021</v>
          </cell>
          <cell r="E9811">
            <v>4500</v>
          </cell>
        </row>
        <row r="9812">
          <cell r="A9812" t="str">
            <v>Latvia</v>
          </cell>
          <cell r="B9812" t="str">
            <v>LV</v>
          </cell>
          <cell r="C9812" t="str">
            <v>Bioenergy</v>
          </cell>
          <cell r="D9812" t="str">
            <v>2022</v>
          </cell>
          <cell r="E9812">
            <v>4500</v>
          </cell>
        </row>
        <row r="9813">
          <cell r="A9813" t="str">
            <v>Latvia</v>
          </cell>
          <cell r="B9813" t="str">
            <v>LV</v>
          </cell>
          <cell r="C9813" t="str">
            <v>Bioenergy</v>
          </cell>
          <cell r="D9813" t="str">
            <v>2023</v>
          </cell>
          <cell r="E9813">
            <v>4500</v>
          </cell>
        </row>
        <row r="9814">
          <cell r="A9814" t="str">
            <v>Latvia</v>
          </cell>
          <cell r="B9814" t="str">
            <v>LV</v>
          </cell>
          <cell r="C9814" t="str">
            <v>Bioenergy</v>
          </cell>
          <cell r="D9814" t="str">
            <v>2024</v>
          </cell>
          <cell r="E9814">
            <v>4500</v>
          </cell>
        </row>
        <row r="9815">
          <cell r="A9815" t="str">
            <v>Latvia</v>
          </cell>
          <cell r="B9815" t="str">
            <v>LV</v>
          </cell>
          <cell r="C9815" t="str">
            <v>Bioenergy</v>
          </cell>
          <cell r="D9815" t="str">
            <v>2025</v>
          </cell>
          <cell r="E9815">
            <v>4500</v>
          </cell>
        </row>
        <row r="9816">
          <cell r="A9816" t="str">
            <v>Latvia</v>
          </cell>
          <cell r="B9816" t="str">
            <v>LV</v>
          </cell>
          <cell r="C9816" t="str">
            <v>Bioenergy</v>
          </cell>
          <cell r="D9816" t="str">
            <v>2026</v>
          </cell>
          <cell r="E9816">
            <v>4500</v>
          </cell>
        </row>
        <row r="9817">
          <cell r="A9817" t="str">
            <v>Latvia</v>
          </cell>
          <cell r="B9817" t="str">
            <v>LV</v>
          </cell>
          <cell r="C9817" t="str">
            <v>Bioenergy</v>
          </cell>
          <cell r="D9817" t="str">
            <v>2027</v>
          </cell>
          <cell r="E9817">
            <v>4500</v>
          </cell>
        </row>
        <row r="9818">
          <cell r="A9818" t="str">
            <v>Latvia</v>
          </cell>
          <cell r="B9818" t="str">
            <v>LV</v>
          </cell>
          <cell r="C9818" t="str">
            <v>Bioenergy</v>
          </cell>
          <cell r="D9818" t="str">
            <v>2028</v>
          </cell>
          <cell r="E9818">
            <v>4500</v>
          </cell>
        </row>
        <row r="9819">
          <cell r="A9819" t="str">
            <v>Latvia</v>
          </cell>
          <cell r="B9819" t="str">
            <v>LV</v>
          </cell>
          <cell r="C9819" t="str">
            <v>Bioenergy</v>
          </cell>
          <cell r="D9819" t="str">
            <v>2029</v>
          </cell>
          <cell r="E9819">
            <v>4500</v>
          </cell>
        </row>
        <row r="9820">
          <cell r="A9820" t="str">
            <v>Latvia</v>
          </cell>
          <cell r="B9820" t="str">
            <v>LV</v>
          </cell>
          <cell r="C9820" t="str">
            <v>Bioenergy</v>
          </cell>
          <cell r="D9820" t="str">
            <v>2030</v>
          </cell>
          <cell r="E9820">
            <v>4500</v>
          </cell>
        </row>
        <row r="9821">
          <cell r="A9821" t="str">
            <v>Latvia</v>
          </cell>
          <cell r="B9821" t="str">
            <v>LV</v>
          </cell>
          <cell r="C9821" t="str">
            <v>Bioenergy</v>
          </cell>
          <cell r="D9821" t="str">
            <v>2031</v>
          </cell>
          <cell r="E9821">
            <v>4500</v>
          </cell>
        </row>
        <row r="9822">
          <cell r="A9822" t="str">
            <v>Latvia</v>
          </cell>
          <cell r="B9822" t="str">
            <v>LV</v>
          </cell>
          <cell r="C9822" t="str">
            <v>Bioenergy</v>
          </cell>
          <cell r="D9822" t="str">
            <v>2032</v>
          </cell>
          <cell r="E9822">
            <v>4500</v>
          </cell>
        </row>
        <row r="9823">
          <cell r="A9823" t="str">
            <v>Latvia</v>
          </cell>
          <cell r="B9823" t="str">
            <v>LV</v>
          </cell>
          <cell r="C9823" t="str">
            <v>Bioenergy</v>
          </cell>
          <cell r="D9823" t="str">
            <v>2033</v>
          </cell>
          <cell r="E9823">
            <v>4500</v>
          </cell>
        </row>
        <row r="9824">
          <cell r="A9824" t="str">
            <v>Latvia</v>
          </cell>
          <cell r="B9824" t="str">
            <v>LV</v>
          </cell>
          <cell r="C9824" t="str">
            <v>Bioenergy</v>
          </cell>
          <cell r="D9824" t="str">
            <v>2034</v>
          </cell>
          <cell r="E9824">
            <v>4500</v>
          </cell>
        </row>
        <row r="9825">
          <cell r="A9825" t="str">
            <v>Latvia</v>
          </cell>
          <cell r="B9825" t="str">
            <v>LV</v>
          </cell>
          <cell r="C9825" t="str">
            <v>Bioenergy</v>
          </cell>
          <cell r="D9825" t="str">
            <v>2035</v>
          </cell>
          <cell r="E9825">
            <v>4500</v>
          </cell>
        </row>
        <row r="9826">
          <cell r="A9826" t="str">
            <v>Latvia</v>
          </cell>
          <cell r="B9826" t="str">
            <v>LV</v>
          </cell>
          <cell r="C9826" t="str">
            <v>Bioenergy</v>
          </cell>
          <cell r="D9826" t="str">
            <v>2036</v>
          </cell>
          <cell r="E9826">
            <v>4500</v>
          </cell>
        </row>
        <row r="9827">
          <cell r="A9827" t="str">
            <v>Latvia</v>
          </cell>
          <cell r="B9827" t="str">
            <v>LV</v>
          </cell>
          <cell r="C9827" t="str">
            <v>Bioenergy</v>
          </cell>
          <cell r="D9827" t="str">
            <v>2037</v>
          </cell>
          <cell r="E9827">
            <v>4500</v>
          </cell>
        </row>
        <row r="9828">
          <cell r="A9828" t="str">
            <v>Latvia</v>
          </cell>
          <cell r="B9828" t="str">
            <v>LV</v>
          </cell>
          <cell r="C9828" t="str">
            <v>Bioenergy</v>
          </cell>
          <cell r="D9828" t="str">
            <v>2038</v>
          </cell>
          <cell r="E9828">
            <v>4500</v>
          </cell>
        </row>
        <row r="9829">
          <cell r="A9829" t="str">
            <v>Latvia</v>
          </cell>
          <cell r="B9829" t="str">
            <v>LV</v>
          </cell>
          <cell r="C9829" t="str">
            <v>Bioenergy</v>
          </cell>
          <cell r="D9829" t="str">
            <v>2039</v>
          </cell>
          <cell r="E9829">
            <v>4500</v>
          </cell>
        </row>
        <row r="9830">
          <cell r="A9830" t="str">
            <v>Latvia</v>
          </cell>
          <cell r="B9830" t="str">
            <v>LV</v>
          </cell>
          <cell r="C9830" t="str">
            <v>Bioenergy</v>
          </cell>
          <cell r="D9830" t="str">
            <v>2040</v>
          </cell>
          <cell r="E9830">
            <v>4500</v>
          </cell>
        </row>
        <row r="9831">
          <cell r="A9831" t="str">
            <v>Latvia</v>
          </cell>
          <cell r="B9831" t="str">
            <v>LV</v>
          </cell>
          <cell r="C9831" t="str">
            <v>Bioenergy</v>
          </cell>
          <cell r="D9831" t="str">
            <v>2041</v>
          </cell>
          <cell r="E9831">
            <v>4500</v>
          </cell>
        </row>
        <row r="9832">
          <cell r="A9832" t="str">
            <v>Latvia</v>
          </cell>
          <cell r="B9832" t="str">
            <v>LV</v>
          </cell>
          <cell r="C9832" t="str">
            <v>Bioenergy</v>
          </cell>
          <cell r="D9832" t="str">
            <v>2042</v>
          </cell>
          <cell r="E9832">
            <v>4500</v>
          </cell>
        </row>
        <row r="9833">
          <cell r="A9833" t="str">
            <v>Latvia</v>
          </cell>
          <cell r="B9833" t="str">
            <v>LV</v>
          </cell>
          <cell r="C9833" t="str">
            <v>Bioenergy</v>
          </cell>
          <cell r="D9833" t="str">
            <v>2043</v>
          </cell>
          <cell r="E9833">
            <v>4500</v>
          </cell>
        </row>
        <row r="9834">
          <cell r="A9834" t="str">
            <v>Latvia</v>
          </cell>
          <cell r="B9834" t="str">
            <v>LV</v>
          </cell>
          <cell r="C9834" t="str">
            <v>Bioenergy</v>
          </cell>
          <cell r="D9834" t="str">
            <v>2044</v>
          </cell>
          <cell r="E9834">
            <v>4500</v>
          </cell>
        </row>
        <row r="9835">
          <cell r="A9835" t="str">
            <v>Latvia</v>
          </cell>
          <cell r="B9835" t="str">
            <v>LV</v>
          </cell>
          <cell r="C9835" t="str">
            <v>Bioenergy</v>
          </cell>
          <cell r="D9835" t="str">
            <v>2045</v>
          </cell>
          <cell r="E9835">
            <v>4500</v>
          </cell>
        </row>
        <row r="9836">
          <cell r="A9836" t="str">
            <v>Latvia</v>
          </cell>
          <cell r="B9836" t="str">
            <v>LV</v>
          </cell>
          <cell r="C9836" t="str">
            <v>Bioenergy</v>
          </cell>
          <cell r="D9836" t="str">
            <v>2046</v>
          </cell>
          <cell r="E9836">
            <v>4500</v>
          </cell>
        </row>
        <row r="9837">
          <cell r="A9837" t="str">
            <v>Latvia</v>
          </cell>
          <cell r="B9837" t="str">
            <v>LV</v>
          </cell>
          <cell r="C9837" t="str">
            <v>Bioenergy</v>
          </cell>
          <cell r="D9837" t="str">
            <v>2047</v>
          </cell>
          <cell r="E9837">
            <v>4500</v>
          </cell>
        </row>
        <row r="9838">
          <cell r="A9838" t="str">
            <v>Latvia</v>
          </cell>
          <cell r="B9838" t="str">
            <v>LV</v>
          </cell>
          <cell r="C9838" t="str">
            <v>Bioenergy</v>
          </cell>
          <cell r="D9838" t="str">
            <v>2048</v>
          </cell>
          <cell r="E9838">
            <v>4500</v>
          </cell>
        </row>
        <row r="9839">
          <cell r="A9839" t="str">
            <v>Latvia</v>
          </cell>
          <cell r="B9839" t="str">
            <v>LV</v>
          </cell>
          <cell r="C9839" t="str">
            <v>Bioenergy</v>
          </cell>
          <cell r="D9839" t="str">
            <v>2049</v>
          </cell>
          <cell r="E9839">
            <v>4500</v>
          </cell>
        </row>
        <row r="9840">
          <cell r="A9840" t="str">
            <v>Latvia</v>
          </cell>
          <cell r="B9840" t="str">
            <v>LV</v>
          </cell>
          <cell r="C9840" t="str">
            <v>Bioenergy</v>
          </cell>
          <cell r="D9840" t="str">
            <v>2050</v>
          </cell>
          <cell r="E9840">
            <v>4500</v>
          </cell>
        </row>
        <row r="9841">
          <cell r="A9841" t="str">
            <v>Montenegro</v>
          </cell>
          <cell r="B9841" t="str">
            <v>ME</v>
          </cell>
          <cell r="C9841" t="str">
            <v>Bioenergy</v>
          </cell>
          <cell r="D9841" t="str">
            <v>2018</v>
          </cell>
          <cell r="E9841">
            <v>4500</v>
          </cell>
        </row>
        <row r="9842">
          <cell r="A9842" t="str">
            <v>Montenegro</v>
          </cell>
          <cell r="B9842" t="str">
            <v>ME</v>
          </cell>
          <cell r="C9842" t="str">
            <v>Bioenergy</v>
          </cell>
          <cell r="D9842" t="str">
            <v>2019</v>
          </cell>
          <cell r="E9842">
            <v>4500</v>
          </cell>
        </row>
        <row r="9843">
          <cell r="A9843" t="str">
            <v>Montenegro</v>
          </cell>
          <cell r="B9843" t="str">
            <v>ME</v>
          </cell>
          <cell r="C9843" t="str">
            <v>Bioenergy</v>
          </cell>
          <cell r="D9843" t="str">
            <v>2020</v>
          </cell>
          <cell r="E9843">
            <v>4500</v>
          </cell>
        </row>
        <row r="9844">
          <cell r="A9844" t="str">
            <v>Montenegro</v>
          </cell>
          <cell r="B9844" t="str">
            <v>ME</v>
          </cell>
          <cell r="C9844" t="str">
            <v>Bioenergy</v>
          </cell>
          <cell r="D9844" t="str">
            <v>2021</v>
          </cell>
          <cell r="E9844">
            <v>4500</v>
          </cell>
        </row>
        <row r="9845">
          <cell r="A9845" t="str">
            <v>Montenegro</v>
          </cell>
          <cell r="B9845" t="str">
            <v>ME</v>
          </cell>
          <cell r="C9845" t="str">
            <v>Bioenergy</v>
          </cell>
          <cell r="D9845" t="str">
            <v>2022</v>
          </cell>
          <cell r="E9845">
            <v>4500</v>
          </cell>
        </row>
        <row r="9846">
          <cell r="A9846" t="str">
            <v>Montenegro</v>
          </cell>
          <cell r="B9846" t="str">
            <v>ME</v>
          </cell>
          <cell r="C9846" t="str">
            <v>Bioenergy</v>
          </cell>
          <cell r="D9846" t="str">
            <v>2023</v>
          </cell>
          <cell r="E9846">
            <v>4500</v>
          </cell>
        </row>
        <row r="9847">
          <cell r="A9847" t="str">
            <v>Montenegro</v>
          </cell>
          <cell r="B9847" t="str">
            <v>ME</v>
          </cell>
          <cell r="C9847" t="str">
            <v>Bioenergy</v>
          </cell>
          <cell r="D9847" t="str">
            <v>2024</v>
          </cell>
          <cell r="E9847">
            <v>4500</v>
          </cell>
        </row>
        <row r="9848">
          <cell r="A9848" t="str">
            <v>Montenegro</v>
          </cell>
          <cell r="B9848" t="str">
            <v>ME</v>
          </cell>
          <cell r="C9848" t="str">
            <v>Bioenergy</v>
          </cell>
          <cell r="D9848" t="str">
            <v>2025</v>
          </cell>
          <cell r="E9848">
            <v>4500</v>
          </cell>
        </row>
        <row r="9849">
          <cell r="A9849" t="str">
            <v>Montenegro</v>
          </cell>
          <cell r="B9849" t="str">
            <v>ME</v>
          </cell>
          <cell r="C9849" t="str">
            <v>Bioenergy</v>
          </cell>
          <cell r="D9849" t="str">
            <v>2026</v>
          </cell>
          <cell r="E9849">
            <v>4500</v>
          </cell>
        </row>
        <row r="9850">
          <cell r="A9850" t="str">
            <v>Montenegro</v>
          </cell>
          <cell r="B9850" t="str">
            <v>ME</v>
          </cell>
          <cell r="C9850" t="str">
            <v>Bioenergy</v>
          </cell>
          <cell r="D9850" t="str">
            <v>2027</v>
          </cell>
          <cell r="E9850">
            <v>4500</v>
          </cell>
        </row>
        <row r="9851">
          <cell r="A9851" t="str">
            <v>Montenegro</v>
          </cell>
          <cell r="B9851" t="str">
            <v>ME</v>
          </cell>
          <cell r="C9851" t="str">
            <v>Bioenergy</v>
          </cell>
          <cell r="D9851" t="str">
            <v>2028</v>
          </cell>
          <cell r="E9851">
            <v>4500</v>
          </cell>
        </row>
        <row r="9852">
          <cell r="A9852" t="str">
            <v>Montenegro</v>
          </cell>
          <cell r="B9852" t="str">
            <v>ME</v>
          </cell>
          <cell r="C9852" t="str">
            <v>Bioenergy</v>
          </cell>
          <cell r="D9852" t="str">
            <v>2029</v>
          </cell>
          <cell r="E9852">
            <v>4500</v>
          </cell>
        </row>
        <row r="9853">
          <cell r="A9853" t="str">
            <v>Montenegro</v>
          </cell>
          <cell r="B9853" t="str">
            <v>ME</v>
          </cell>
          <cell r="C9853" t="str">
            <v>Bioenergy</v>
          </cell>
          <cell r="D9853" t="str">
            <v>2030</v>
          </cell>
          <cell r="E9853">
            <v>4500</v>
          </cell>
        </row>
        <row r="9854">
          <cell r="A9854" t="str">
            <v>Montenegro</v>
          </cell>
          <cell r="B9854" t="str">
            <v>ME</v>
          </cell>
          <cell r="C9854" t="str">
            <v>Bioenergy</v>
          </cell>
          <cell r="D9854" t="str">
            <v>2031</v>
          </cell>
          <cell r="E9854">
            <v>4500</v>
          </cell>
        </row>
        <row r="9855">
          <cell r="A9855" t="str">
            <v>Montenegro</v>
          </cell>
          <cell r="B9855" t="str">
            <v>ME</v>
          </cell>
          <cell r="C9855" t="str">
            <v>Bioenergy</v>
          </cell>
          <cell r="D9855" t="str">
            <v>2032</v>
          </cell>
          <cell r="E9855">
            <v>4500</v>
          </cell>
        </row>
        <row r="9856">
          <cell r="A9856" t="str">
            <v>Montenegro</v>
          </cell>
          <cell r="B9856" t="str">
            <v>ME</v>
          </cell>
          <cell r="C9856" t="str">
            <v>Bioenergy</v>
          </cell>
          <cell r="D9856" t="str">
            <v>2033</v>
          </cell>
          <cell r="E9856">
            <v>4500</v>
          </cell>
        </row>
        <row r="9857">
          <cell r="A9857" t="str">
            <v>Montenegro</v>
          </cell>
          <cell r="B9857" t="str">
            <v>ME</v>
          </cell>
          <cell r="C9857" t="str">
            <v>Bioenergy</v>
          </cell>
          <cell r="D9857" t="str">
            <v>2034</v>
          </cell>
          <cell r="E9857">
            <v>4500</v>
          </cell>
        </row>
        <row r="9858">
          <cell r="A9858" t="str">
            <v>Montenegro</v>
          </cell>
          <cell r="B9858" t="str">
            <v>ME</v>
          </cell>
          <cell r="C9858" t="str">
            <v>Bioenergy</v>
          </cell>
          <cell r="D9858" t="str">
            <v>2035</v>
          </cell>
          <cell r="E9858">
            <v>4500</v>
          </cell>
        </row>
        <row r="9859">
          <cell r="A9859" t="str">
            <v>Montenegro</v>
          </cell>
          <cell r="B9859" t="str">
            <v>ME</v>
          </cell>
          <cell r="C9859" t="str">
            <v>Bioenergy</v>
          </cell>
          <cell r="D9859" t="str">
            <v>2036</v>
          </cell>
          <cell r="E9859">
            <v>4500</v>
          </cell>
        </row>
        <row r="9860">
          <cell r="A9860" t="str">
            <v>Montenegro</v>
          </cell>
          <cell r="B9860" t="str">
            <v>ME</v>
          </cell>
          <cell r="C9860" t="str">
            <v>Bioenergy</v>
          </cell>
          <cell r="D9860" t="str">
            <v>2037</v>
          </cell>
          <cell r="E9860">
            <v>4500</v>
          </cell>
        </row>
        <row r="9861">
          <cell r="A9861" t="str">
            <v>Montenegro</v>
          </cell>
          <cell r="B9861" t="str">
            <v>ME</v>
          </cell>
          <cell r="C9861" t="str">
            <v>Bioenergy</v>
          </cell>
          <cell r="D9861" t="str">
            <v>2038</v>
          </cell>
          <cell r="E9861">
            <v>4500</v>
          </cell>
        </row>
        <row r="9862">
          <cell r="A9862" t="str">
            <v>Montenegro</v>
          </cell>
          <cell r="B9862" t="str">
            <v>ME</v>
          </cell>
          <cell r="C9862" t="str">
            <v>Bioenergy</v>
          </cell>
          <cell r="D9862" t="str">
            <v>2039</v>
          </cell>
          <cell r="E9862">
            <v>4500</v>
          </cell>
        </row>
        <row r="9863">
          <cell r="A9863" t="str">
            <v>Montenegro</v>
          </cell>
          <cell r="B9863" t="str">
            <v>ME</v>
          </cell>
          <cell r="C9863" t="str">
            <v>Bioenergy</v>
          </cell>
          <cell r="D9863" t="str">
            <v>2040</v>
          </cell>
          <cell r="E9863">
            <v>4500</v>
          </cell>
        </row>
        <row r="9864">
          <cell r="A9864" t="str">
            <v>Montenegro</v>
          </cell>
          <cell r="B9864" t="str">
            <v>ME</v>
          </cell>
          <cell r="C9864" t="str">
            <v>Bioenergy</v>
          </cell>
          <cell r="D9864" t="str">
            <v>2041</v>
          </cell>
          <cell r="E9864">
            <v>4500</v>
          </cell>
        </row>
        <row r="9865">
          <cell r="A9865" t="str">
            <v>Montenegro</v>
          </cell>
          <cell r="B9865" t="str">
            <v>ME</v>
          </cell>
          <cell r="C9865" t="str">
            <v>Bioenergy</v>
          </cell>
          <cell r="D9865" t="str">
            <v>2042</v>
          </cell>
          <cell r="E9865">
            <v>4500</v>
          </cell>
        </row>
        <row r="9866">
          <cell r="A9866" t="str">
            <v>Montenegro</v>
          </cell>
          <cell r="B9866" t="str">
            <v>ME</v>
          </cell>
          <cell r="C9866" t="str">
            <v>Bioenergy</v>
          </cell>
          <cell r="D9866" t="str">
            <v>2043</v>
          </cell>
          <cell r="E9866">
            <v>4500</v>
          </cell>
        </row>
        <row r="9867">
          <cell r="A9867" t="str">
            <v>Montenegro</v>
          </cell>
          <cell r="B9867" t="str">
            <v>ME</v>
          </cell>
          <cell r="C9867" t="str">
            <v>Bioenergy</v>
          </cell>
          <cell r="D9867" t="str">
            <v>2044</v>
          </cell>
          <cell r="E9867">
            <v>4500</v>
          </cell>
        </row>
        <row r="9868">
          <cell r="A9868" t="str">
            <v>Montenegro</v>
          </cell>
          <cell r="B9868" t="str">
            <v>ME</v>
          </cell>
          <cell r="C9868" t="str">
            <v>Bioenergy</v>
          </cell>
          <cell r="D9868" t="str">
            <v>2045</v>
          </cell>
          <cell r="E9868">
            <v>4500</v>
          </cell>
        </row>
        <row r="9869">
          <cell r="A9869" t="str">
            <v>Montenegro</v>
          </cell>
          <cell r="B9869" t="str">
            <v>ME</v>
          </cell>
          <cell r="C9869" t="str">
            <v>Bioenergy</v>
          </cell>
          <cell r="D9869" t="str">
            <v>2046</v>
          </cell>
          <cell r="E9869">
            <v>4500</v>
          </cell>
        </row>
        <row r="9870">
          <cell r="A9870" t="str">
            <v>Montenegro</v>
          </cell>
          <cell r="B9870" t="str">
            <v>ME</v>
          </cell>
          <cell r="C9870" t="str">
            <v>Bioenergy</v>
          </cell>
          <cell r="D9870" t="str">
            <v>2047</v>
          </cell>
          <cell r="E9870">
            <v>4500</v>
          </cell>
        </row>
        <row r="9871">
          <cell r="A9871" t="str">
            <v>Montenegro</v>
          </cell>
          <cell r="B9871" t="str">
            <v>ME</v>
          </cell>
          <cell r="C9871" t="str">
            <v>Bioenergy</v>
          </cell>
          <cell r="D9871" t="str">
            <v>2048</v>
          </cell>
          <cell r="E9871">
            <v>4500</v>
          </cell>
        </row>
        <row r="9872">
          <cell r="A9872" t="str">
            <v>Montenegro</v>
          </cell>
          <cell r="B9872" t="str">
            <v>ME</v>
          </cell>
          <cell r="C9872" t="str">
            <v>Bioenergy</v>
          </cell>
          <cell r="D9872" t="str">
            <v>2049</v>
          </cell>
          <cell r="E9872">
            <v>4500</v>
          </cell>
        </row>
        <row r="9873">
          <cell r="A9873" t="str">
            <v>Montenegro</v>
          </cell>
          <cell r="B9873" t="str">
            <v>ME</v>
          </cell>
          <cell r="C9873" t="str">
            <v>Bioenergy</v>
          </cell>
          <cell r="D9873" t="str">
            <v>2050</v>
          </cell>
          <cell r="E9873">
            <v>4500</v>
          </cell>
        </row>
        <row r="9874">
          <cell r="A9874" t="str">
            <v>North Macedonia</v>
          </cell>
          <cell r="B9874" t="str">
            <v>MK</v>
          </cell>
          <cell r="C9874" t="str">
            <v>Bioenergy</v>
          </cell>
          <cell r="D9874" t="str">
            <v>2018</v>
          </cell>
          <cell r="E9874">
            <v>4500</v>
          </cell>
        </row>
        <row r="9875">
          <cell r="A9875" t="str">
            <v>North Macedonia</v>
          </cell>
          <cell r="B9875" t="str">
            <v>MK</v>
          </cell>
          <cell r="C9875" t="str">
            <v>Bioenergy</v>
          </cell>
          <cell r="D9875" t="str">
            <v>2019</v>
          </cell>
          <cell r="E9875">
            <v>4500</v>
          </cell>
        </row>
        <row r="9876">
          <cell r="A9876" t="str">
            <v>North Macedonia</v>
          </cell>
          <cell r="B9876" t="str">
            <v>MK</v>
          </cell>
          <cell r="C9876" t="str">
            <v>Bioenergy</v>
          </cell>
          <cell r="D9876" t="str">
            <v>2020</v>
          </cell>
          <cell r="E9876">
            <v>4500</v>
          </cell>
        </row>
        <row r="9877">
          <cell r="A9877" t="str">
            <v>North Macedonia</v>
          </cell>
          <cell r="B9877" t="str">
            <v>MK</v>
          </cell>
          <cell r="C9877" t="str">
            <v>Bioenergy</v>
          </cell>
          <cell r="D9877" t="str">
            <v>2021</v>
          </cell>
          <cell r="E9877">
            <v>4500</v>
          </cell>
        </row>
        <row r="9878">
          <cell r="A9878" t="str">
            <v>North Macedonia</v>
          </cell>
          <cell r="B9878" t="str">
            <v>MK</v>
          </cell>
          <cell r="C9878" t="str">
            <v>Bioenergy</v>
          </cell>
          <cell r="D9878" t="str">
            <v>2022</v>
          </cell>
          <cell r="E9878">
            <v>4500</v>
          </cell>
        </row>
        <row r="9879">
          <cell r="A9879" t="str">
            <v>North Macedonia</v>
          </cell>
          <cell r="B9879" t="str">
            <v>MK</v>
          </cell>
          <cell r="C9879" t="str">
            <v>Bioenergy</v>
          </cell>
          <cell r="D9879" t="str">
            <v>2023</v>
          </cell>
          <cell r="E9879">
            <v>4500</v>
          </cell>
        </row>
        <row r="9880">
          <cell r="A9880" t="str">
            <v>North Macedonia</v>
          </cell>
          <cell r="B9880" t="str">
            <v>MK</v>
          </cell>
          <cell r="C9880" t="str">
            <v>Bioenergy</v>
          </cell>
          <cell r="D9880" t="str">
            <v>2024</v>
          </cell>
          <cell r="E9880">
            <v>4500</v>
          </cell>
        </row>
        <row r="9881">
          <cell r="A9881" t="str">
            <v>North Macedonia</v>
          </cell>
          <cell r="B9881" t="str">
            <v>MK</v>
          </cell>
          <cell r="C9881" t="str">
            <v>Bioenergy</v>
          </cell>
          <cell r="D9881" t="str">
            <v>2025</v>
          </cell>
          <cell r="E9881">
            <v>4500</v>
          </cell>
        </row>
        <row r="9882">
          <cell r="A9882" t="str">
            <v>North Macedonia</v>
          </cell>
          <cell r="B9882" t="str">
            <v>MK</v>
          </cell>
          <cell r="C9882" t="str">
            <v>Bioenergy</v>
          </cell>
          <cell r="D9882" t="str">
            <v>2026</v>
          </cell>
          <cell r="E9882">
            <v>4500</v>
          </cell>
        </row>
        <row r="9883">
          <cell r="A9883" t="str">
            <v>North Macedonia</v>
          </cell>
          <cell r="B9883" t="str">
            <v>MK</v>
          </cell>
          <cell r="C9883" t="str">
            <v>Bioenergy</v>
          </cell>
          <cell r="D9883" t="str">
            <v>2027</v>
          </cell>
          <cell r="E9883">
            <v>4500</v>
          </cell>
        </row>
        <row r="9884">
          <cell r="A9884" t="str">
            <v>North Macedonia</v>
          </cell>
          <cell r="B9884" t="str">
            <v>MK</v>
          </cell>
          <cell r="C9884" t="str">
            <v>Bioenergy</v>
          </cell>
          <cell r="D9884" t="str">
            <v>2028</v>
          </cell>
          <cell r="E9884">
            <v>4500</v>
          </cell>
        </row>
        <row r="9885">
          <cell r="A9885" t="str">
            <v>North Macedonia</v>
          </cell>
          <cell r="B9885" t="str">
            <v>MK</v>
          </cell>
          <cell r="C9885" t="str">
            <v>Bioenergy</v>
          </cell>
          <cell r="D9885" t="str">
            <v>2029</v>
          </cell>
          <cell r="E9885">
            <v>4500</v>
          </cell>
        </row>
        <row r="9886">
          <cell r="A9886" t="str">
            <v>North Macedonia</v>
          </cell>
          <cell r="B9886" t="str">
            <v>MK</v>
          </cell>
          <cell r="C9886" t="str">
            <v>Bioenergy</v>
          </cell>
          <cell r="D9886" t="str">
            <v>2030</v>
          </cell>
          <cell r="E9886">
            <v>4500</v>
          </cell>
        </row>
        <row r="9887">
          <cell r="A9887" t="str">
            <v>North Macedonia</v>
          </cell>
          <cell r="B9887" t="str">
            <v>MK</v>
          </cell>
          <cell r="C9887" t="str">
            <v>Bioenergy</v>
          </cell>
          <cell r="D9887" t="str">
            <v>2031</v>
          </cell>
          <cell r="E9887">
            <v>4500</v>
          </cell>
        </row>
        <row r="9888">
          <cell r="A9888" t="str">
            <v>North Macedonia</v>
          </cell>
          <cell r="B9888" t="str">
            <v>MK</v>
          </cell>
          <cell r="C9888" t="str">
            <v>Bioenergy</v>
          </cell>
          <cell r="D9888" t="str">
            <v>2032</v>
          </cell>
          <cell r="E9888">
            <v>4500</v>
          </cell>
        </row>
        <row r="9889">
          <cell r="A9889" t="str">
            <v>North Macedonia</v>
          </cell>
          <cell r="B9889" t="str">
            <v>MK</v>
          </cell>
          <cell r="C9889" t="str">
            <v>Bioenergy</v>
          </cell>
          <cell r="D9889" t="str">
            <v>2033</v>
          </cell>
          <cell r="E9889">
            <v>4500</v>
          </cell>
        </row>
        <row r="9890">
          <cell r="A9890" t="str">
            <v>North Macedonia</v>
          </cell>
          <cell r="B9890" t="str">
            <v>MK</v>
          </cell>
          <cell r="C9890" t="str">
            <v>Bioenergy</v>
          </cell>
          <cell r="D9890" t="str">
            <v>2034</v>
          </cell>
          <cell r="E9890">
            <v>4500</v>
          </cell>
        </row>
        <row r="9891">
          <cell r="A9891" t="str">
            <v>North Macedonia</v>
          </cell>
          <cell r="B9891" t="str">
            <v>MK</v>
          </cell>
          <cell r="C9891" t="str">
            <v>Bioenergy</v>
          </cell>
          <cell r="D9891" t="str">
            <v>2035</v>
          </cell>
          <cell r="E9891">
            <v>4500</v>
          </cell>
        </row>
        <row r="9892">
          <cell r="A9892" t="str">
            <v>North Macedonia</v>
          </cell>
          <cell r="B9892" t="str">
            <v>MK</v>
          </cell>
          <cell r="C9892" t="str">
            <v>Bioenergy</v>
          </cell>
          <cell r="D9892" t="str">
            <v>2036</v>
          </cell>
          <cell r="E9892">
            <v>4500</v>
          </cell>
        </row>
        <row r="9893">
          <cell r="A9893" t="str">
            <v>North Macedonia</v>
          </cell>
          <cell r="B9893" t="str">
            <v>MK</v>
          </cell>
          <cell r="C9893" t="str">
            <v>Bioenergy</v>
          </cell>
          <cell r="D9893" t="str">
            <v>2037</v>
          </cell>
          <cell r="E9893">
            <v>4500</v>
          </cell>
        </row>
        <row r="9894">
          <cell r="A9894" t="str">
            <v>North Macedonia</v>
          </cell>
          <cell r="B9894" t="str">
            <v>MK</v>
          </cell>
          <cell r="C9894" t="str">
            <v>Bioenergy</v>
          </cell>
          <cell r="D9894" t="str">
            <v>2038</v>
          </cell>
          <cell r="E9894">
            <v>4500</v>
          </cell>
        </row>
        <row r="9895">
          <cell r="A9895" t="str">
            <v>North Macedonia</v>
          </cell>
          <cell r="B9895" t="str">
            <v>MK</v>
          </cell>
          <cell r="C9895" t="str">
            <v>Bioenergy</v>
          </cell>
          <cell r="D9895" t="str">
            <v>2039</v>
          </cell>
          <cell r="E9895">
            <v>4500</v>
          </cell>
        </row>
        <row r="9896">
          <cell r="A9896" t="str">
            <v>North Macedonia</v>
          </cell>
          <cell r="B9896" t="str">
            <v>MK</v>
          </cell>
          <cell r="C9896" t="str">
            <v>Bioenergy</v>
          </cell>
          <cell r="D9896" t="str">
            <v>2040</v>
          </cell>
          <cell r="E9896">
            <v>4500</v>
          </cell>
        </row>
        <row r="9897">
          <cell r="A9897" t="str">
            <v>North Macedonia</v>
          </cell>
          <cell r="B9897" t="str">
            <v>MK</v>
          </cell>
          <cell r="C9897" t="str">
            <v>Bioenergy</v>
          </cell>
          <cell r="D9897" t="str">
            <v>2041</v>
          </cell>
          <cell r="E9897">
            <v>4500</v>
          </cell>
        </row>
        <row r="9898">
          <cell r="A9898" t="str">
            <v>North Macedonia</v>
          </cell>
          <cell r="B9898" t="str">
            <v>MK</v>
          </cell>
          <cell r="C9898" t="str">
            <v>Bioenergy</v>
          </cell>
          <cell r="D9898" t="str">
            <v>2042</v>
          </cell>
          <cell r="E9898">
            <v>4500</v>
          </cell>
        </row>
        <row r="9899">
          <cell r="A9899" t="str">
            <v>North Macedonia</v>
          </cell>
          <cell r="B9899" t="str">
            <v>MK</v>
          </cell>
          <cell r="C9899" t="str">
            <v>Bioenergy</v>
          </cell>
          <cell r="D9899" t="str">
            <v>2043</v>
          </cell>
          <cell r="E9899">
            <v>4500</v>
          </cell>
        </row>
        <row r="9900">
          <cell r="A9900" t="str">
            <v>North Macedonia</v>
          </cell>
          <cell r="B9900" t="str">
            <v>MK</v>
          </cell>
          <cell r="C9900" t="str">
            <v>Bioenergy</v>
          </cell>
          <cell r="D9900" t="str">
            <v>2044</v>
          </cell>
          <cell r="E9900">
            <v>4500</v>
          </cell>
        </row>
        <row r="9901">
          <cell r="A9901" t="str">
            <v>North Macedonia</v>
          </cell>
          <cell r="B9901" t="str">
            <v>MK</v>
          </cell>
          <cell r="C9901" t="str">
            <v>Bioenergy</v>
          </cell>
          <cell r="D9901" t="str">
            <v>2045</v>
          </cell>
          <cell r="E9901">
            <v>4500</v>
          </cell>
        </row>
        <row r="9902">
          <cell r="A9902" t="str">
            <v>North Macedonia</v>
          </cell>
          <cell r="B9902" t="str">
            <v>MK</v>
          </cell>
          <cell r="C9902" t="str">
            <v>Bioenergy</v>
          </cell>
          <cell r="D9902" t="str">
            <v>2046</v>
          </cell>
          <cell r="E9902">
            <v>4500</v>
          </cell>
        </row>
        <row r="9903">
          <cell r="A9903" t="str">
            <v>North Macedonia</v>
          </cell>
          <cell r="B9903" t="str">
            <v>MK</v>
          </cell>
          <cell r="C9903" t="str">
            <v>Bioenergy</v>
          </cell>
          <cell r="D9903" t="str">
            <v>2047</v>
          </cell>
          <cell r="E9903">
            <v>4500</v>
          </cell>
        </row>
        <row r="9904">
          <cell r="A9904" t="str">
            <v>North Macedonia</v>
          </cell>
          <cell r="B9904" t="str">
            <v>MK</v>
          </cell>
          <cell r="C9904" t="str">
            <v>Bioenergy</v>
          </cell>
          <cell r="D9904" t="str">
            <v>2048</v>
          </cell>
          <cell r="E9904">
            <v>4500</v>
          </cell>
        </row>
        <row r="9905">
          <cell r="A9905" t="str">
            <v>North Macedonia</v>
          </cell>
          <cell r="B9905" t="str">
            <v>MK</v>
          </cell>
          <cell r="C9905" t="str">
            <v>Bioenergy</v>
          </cell>
          <cell r="D9905" t="str">
            <v>2049</v>
          </cell>
          <cell r="E9905">
            <v>4500</v>
          </cell>
        </row>
        <row r="9906">
          <cell r="A9906" t="str">
            <v>North Macedonia</v>
          </cell>
          <cell r="B9906" t="str">
            <v>MK</v>
          </cell>
          <cell r="C9906" t="str">
            <v>Bioenergy</v>
          </cell>
          <cell r="D9906" t="str">
            <v>2050</v>
          </cell>
          <cell r="E9906">
            <v>4500</v>
          </cell>
        </row>
        <row r="9907">
          <cell r="A9907" t="str">
            <v>Netherlands</v>
          </cell>
          <cell r="B9907" t="str">
            <v>NL</v>
          </cell>
          <cell r="C9907" t="str">
            <v>Bioenergy</v>
          </cell>
          <cell r="D9907" t="str">
            <v>2018</v>
          </cell>
          <cell r="E9907">
            <v>4500</v>
          </cell>
        </row>
        <row r="9908">
          <cell r="A9908" t="str">
            <v>Netherlands</v>
          </cell>
          <cell r="B9908" t="str">
            <v>NL</v>
          </cell>
          <cell r="C9908" t="str">
            <v>Bioenergy</v>
          </cell>
          <cell r="D9908" t="str">
            <v>2019</v>
          </cell>
          <cell r="E9908">
            <v>4500</v>
          </cell>
        </row>
        <row r="9909">
          <cell r="A9909" t="str">
            <v>Netherlands</v>
          </cell>
          <cell r="B9909" t="str">
            <v>NL</v>
          </cell>
          <cell r="C9909" t="str">
            <v>Bioenergy</v>
          </cell>
          <cell r="D9909" t="str">
            <v>2020</v>
          </cell>
          <cell r="E9909">
            <v>4500</v>
          </cell>
        </row>
        <row r="9910">
          <cell r="A9910" t="str">
            <v>Netherlands</v>
          </cell>
          <cell r="B9910" t="str">
            <v>NL</v>
          </cell>
          <cell r="C9910" t="str">
            <v>Bioenergy</v>
          </cell>
          <cell r="D9910" t="str">
            <v>2021</v>
          </cell>
          <cell r="E9910">
            <v>4500</v>
          </cell>
        </row>
        <row r="9911">
          <cell r="A9911" t="str">
            <v>Netherlands</v>
          </cell>
          <cell r="B9911" t="str">
            <v>NL</v>
          </cell>
          <cell r="C9911" t="str">
            <v>Bioenergy</v>
          </cell>
          <cell r="D9911" t="str">
            <v>2022</v>
          </cell>
          <cell r="E9911">
            <v>4500</v>
          </cell>
        </row>
        <row r="9912">
          <cell r="A9912" t="str">
            <v>Netherlands</v>
          </cell>
          <cell r="B9912" t="str">
            <v>NL</v>
          </cell>
          <cell r="C9912" t="str">
            <v>Bioenergy</v>
          </cell>
          <cell r="D9912" t="str">
            <v>2023</v>
          </cell>
          <cell r="E9912">
            <v>4500</v>
          </cell>
        </row>
        <row r="9913">
          <cell r="A9913" t="str">
            <v>Netherlands</v>
          </cell>
          <cell r="B9913" t="str">
            <v>NL</v>
          </cell>
          <cell r="C9913" t="str">
            <v>Bioenergy</v>
          </cell>
          <cell r="D9913" t="str">
            <v>2024</v>
          </cell>
          <cell r="E9913">
            <v>4500</v>
          </cell>
        </row>
        <row r="9914">
          <cell r="A9914" t="str">
            <v>Netherlands</v>
          </cell>
          <cell r="B9914" t="str">
            <v>NL</v>
          </cell>
          <cell r="C9914" t="str">
            <v>Bioenergy</v>
          </cell>
          <cell r="D9914" t="str">
            <v>2025</v>
          </cell>
          <cell r="E9914">
            <v>4500</v>
          </cell>
        </row>
        <row r="9915">
          <cell r="A9915" t="str">
            <v>Netherlands</v>
          </cell>
          <cell r="B9915" t="str">
            <v>NL</v>
          </cell>
          <cell r="C9915" t="str">
            <v>Bioenergy</v>
          </cell>
          <cell r="D9915" t="str">
            <v>2026</v>
          </cell>
          <cell r="E9915">
            <v>4500</v>
          </cell>
        </row>
        <row r="9916">
          <cell r="A9916" t="str">
            <v>Netherlands</v>
          </cell>
          <cell r="B9916" t="str">
            <v>NL</v>
          </cell>
          <cell r="C9916" t="str">
            <v>Bioenergy</v>
          </cell>
          <cell r="D9916" t="str">
            <v>2027</v>
          </cell>
          <cell r="E9916">
            <v>4500</v>
          </cell>
        </row>
        <row r="9917">
          <cell r="A9917" t="str">
            <v>Netherlands</v>
          </cell>
          <cell r="B9917" t="str">
            <v>NL</v>
          </cell>
          <cell r="C9917" t="str">
            <v>Bioenergy</v>
          </cell>
          <cell r="D9917" t="str">
            <v>2028</v>
          </cell>
          <cell r="E9917">
            <v>4500</v>
          </cell>
        </row>
        <row r="9918">
          <cell r="A9918" t="str">
            <v>Netherlands</v>
          </cell>
          <cell r="B9918" t="str">
            <v>NL</v>
          </cell>
          <cell r="C9918" t="str">
            <v>Bioenergy</v>
          </cell>
          <cell r="D9918" t="str">
            <v>2029</v>
          </cell>
          <cell r="E9918">
            <v>4500</v>
          </cell>
        </row>
        <row r="9919">
          <cell r="A9919" t="str">
            <v>Netherlands</v>
          </cell>
          <cell r="B9919" t="str">
            <v>NL</v>
          </cell>
          <cell r="C9919" t="str">
            <v>Bioenergy</v>
          </cell>
          <cell r="D9919" t="str">
            <v>2030</v>
          </cell>
          <cell r="E9919">
            <v>4500</v>
          </cell>
        </row>
        <row r="9920">
          <cell r="A9920" t="str">
            <v>Netherlands</v>
          </cell>
          <cell r="B9920" t="str">
            <v>NL</v>
          </cell>
          <cell r="C9920" t="str">
            <v>Bioenergy</v>
          </cell>
          <cell r="D9920" t="str">
            <v>2031</v>
          </cell>
          <cell r="E9920">
            <v>4500</v>
          </cell>
        </row>
        <row r="9921">
          <cell r="A9921" t="str">
            <v>Netherlands</v>
          </cell>
          <cell r="B9921" t="str">
            <v>NL</v>
          </cell>
          <cell r="C9921" t="str">
            <v>Bioenergy</v>
          </cell>
          <cell r="D9921" t="str">
            <v>2032</v>
          </cell>
          <cell r="E9921">
            <v>4500</v>
          </cell>
        </row>
        <row r="9922">
          <cell r="A9922" t="str">
            <v>Netherlands</v>
          </cell>
          <cell r="B9922" t="str">
            <v>NL</v>
          </cell>
          <cell r="C9922" t="str">
            <v>Bioenergy</v>
          </cell>
          <cell r="D9922" t="str">
            <v>2033</v>
          </cell>
          <cell r="E9922">
            <v>4500</v>
          </cell>
        </row>
        <row r="9923">
          <cell r="A9923" t="str">
            <v>Netherlands</v>
          </cell>
          <cell r="B9923" t="str">
            <v>NL</v>
          </cell>
          <cell r="C9923" t="str">
            <v>Bioenergy</v>
          </cell>
          <cell r="D9923" t="str">
            <v>2034</v>
          </cell>
          <cell r="E9923">
            <v>4500</v>
          </cell>
        </row>
        <row r="9924">
          <cell r="A9924" t="str">
            <v>Netherlands</v>
          </cell>
          <cell r="B9924" t="str">
            <v>NL</v>
          </cell>
          <cell r="C9924" t="str">
            <v>Bioenergy</v>
          </cell>
          <cell r="D9924" t="str">
            <v>2035</v>
          </cell>
          <cell r="E9924">
            <v>4500</v>
          </cell>
        </row>
        <row r="9925">
          <cell r="A9925" t="str">
            <v>Netherlands</v>
          </cell>
          <cell r="B9925" t="str">
            <v>NL</v>
          </cell>
          <cell r="C9925" t="str">
            <v>Bioenergy</v>
          </cell>
          <cell r="D9925" t="str">
            <v>2036</v>
          </cell>
          <cell r="E9925">
            <v>4500</v>
          </cell>
        </row>
        <row r="9926">
          <cell r="A9926" t="str">
            <v>Netherlands</v>
          </cell>
          <cell r="B9926" t="str">
            <v>NL</v>
          </cell>
          <cell r="C9926" t="str">
            <v>Bioenergy</v>
          </cell>
          <cell r="D9926" t="str">
            <v>2037</v>
          </cell>
          <cell r="E9926">
            <v>4500</v>
          </cell>
        </row>
        <row r="9927">
          <cell r="A9927" t="str">
            <v>Netherlands</v>
          </cell>
          <cell r="B9927" t="str">
            <v>NL</v>
          </cell>
          <cell r="C9927" t="str">
            <v>Bioenergy</v>
          </cell>
          <cell r="D9927" t="str">
            <v>2038</v>
          </cell>
          <cell r="E9927">
            <v>4500</v>
          </cell>
        </row>
        <row r="9928">
          <cell r="A9928" t="str">
            <v>Netherlands</v>
          </cell>
          <cell r="B9928" t="str">
            <v>NL</v>
          </cell>
          <cell r="C9928" t="str">
            <v>Bioenergy</v>
          </cell>
          <cell r="D9928" t="str">
            <v>2039</v>
          </cell>
          <cell r="E9928">
            <v>4500</v>
          </cell>
        </row>
        <row r="9929">
          <cell r="A9929" t="str">
            <v>Netherlands</v>
          </cell>
          <cell r="B9929" t="str">
            <v>NL</v>
          </cell>
          <cell r="C9929" t="str">
            <v>Bioenergy</v>
          </cell>
          <cell r="D9929" t="str">
            <v>2040</v>
          </cell>
          <cell r="E9929">
            <v>4500</v>
          </cell>
        </row>
        <row r="9930">
          <cell r="A9930" t="str">
            <v>Netherlands</v>
          </cell>
          <cell r="B9930" t="str">
            <v>NL</v>
          </cell>
          <cell r="C9930" t="str">
            <v>Bioenergy</v>
          </cell>
          <cell r="D9930" t="str">
            <v>2041</v>
          </cell>
          <cell r="E9930">
            <v>4500</v>
          </cell>
        </row>
        <row r="9931">
          <cell r="A9931" t="str">
            <v>Netherlands</v>
          </cell>
          <cell r="B9931" t="str">
            <v>NL</v>
          </cell>
          <cell r="C9931" t="str">
            <v>Bioenergy</v>
          </cell>
          <cell r="D9931" t="str">
            <v>2042</v>
          </cell>
          <cell r="E9931">
            <v>4500</v>
          </cell>
        </row>
        <row r="9932">
          <cell r="A9932" t="str">
            <v>Netherlands</v>
          </cell>
          <cell r="B9932" t="str">
            <v>NL</v>
          </cell>
          <cell r="C9932" t="str">
            <v>Bioenergy</v>
          </cell>
          <cell r="D9932" t="str">
            <v>2043</v>
          </cell>
          <cell r="E9932">
            <v>4500</v>
          </cell>
        </row>
        <row r="9933">
          <cell r="A9933" t="str">
            <v>Netherlands</v>
          </cell>
          <cell r="B9933" t="str">
            <v>NL</v>
          </cell>
          <cell r="C9933" t="str">
            <v>Bioenergy</v>
          </cell>
          <cell r="D9933" t="str">
            <v>2044</v>
          </cell>
          <cell r="E9933">
            <v>4500</v>
          </cell>
        </row>
        <row r="9934">
          <cell r="A9934" t="str">
            <v>Netherlands</v>
          </cell>
          <cell r="B9934" t="str">
            <v>NL</v>
          </cell>
          <cell r="C9934" t="str">
            <v>Bioenergy</v>
          </cell>
          <cell r="D9934" t="str">
            <v>2045</v>
          </cell>
          <cell r="E9934">
            <v>4500</v>
          </cell>
        </row>
        <row r="9935">
          <cell r="A9935" t="str">
            <v>Netherlands</v>
          </cell>
          <cell r="B9935" t="str">
            <v>NL</v>
          </cell>
          <cell r="C9935" t="str">
            <v>Bioenergy</v>
          </cell>
          <cell r="D9935" t="str">
            <v>2046</v>
          </cell>
          <cell r="E9935">
            <v>4500</v>
          </cell>
        </row>
        <row r="9936">
          <cell r="A9936" t="str">
            <v>Netherlands</v>
          </cell>
          <cell r="B9936" t="str">
            <v>NL</v>
          </cell>
          <cell r="C9936" t="str">
            <v>Bioenergy</v>
          </cell>
          <cell r="D9936" t="str">
            <v>2047</v>
          </cell>
          <cell r="E9936">
            <v>4500</v>
          </cell>
        </row>
        <row r="9937">
          <cell r="A9937" t="str">
            <v>Netherlands</v>
          </cell>
          <cell r="B9937" t="str">
            <v>NL</v>
          </cell>
          <cell r="C9937" t="str">
            <v>Bioenergy</v>
          </cell>
          <cell r="D9937" t="str">
            <v>2048</v>
          </cell>
          <cell r="E9937">
            <v>4500</v>
          </cell>
        </row>
        <row r="9938">
          <cell r="A9938" t="str">
            <v>Netherlands</v>
          </cell>
          <cell r="B9938" t="str">
            <v>NL</v>
          </cell>
          <cell r="C9938" t="str">
            <v>Bioenergy</v>
          </cell>
          <cell r="D9938" t="str">
            <v>2049</v>
          </cell>
          <cell r="E9938">
            <v>4500</v>
          </cell>
        </row>
        <row r="9939">
          <cell r="A9939" t="str">
            <v>Netherlands</v>
          </cell>
          <cell r="B9939" t="str">
            <v>NL</v>
          </cell>
          <cell r="C9939" t="str">
            <v>Bioenergy</v>
          </cell>
          <cell r="D9939" t="str">
            <v>2050</v>
          </cell>
          <cell r="E9939">
            <v>4500</v>
          </cell>
        </row>
        <row r="9940">
          <cell r="A9940" t="str">
            <v>Norway NO1</v>
          </cell>
          <cell r="B9940" t="str">
            <v>NO1</v>
          </cell>
          <cell r="C9940" t="str">
            <v>Bioenergy</v>
          </cell>
          <cell r="D9940" t="str">
            <v>2018</v>
          </cell>
          <cell r="E9940">
            <v>4500</v>
          </cell>
        </row>
        <row r="9941">
          <cell r="A9941" t="str">
            <v>Norway NO1</v>
          </cell>
          <cell r="B9941" t="str">
            <v>NO1</v>
          </cell>
          <cell r="C9941" t="str">
            <v>Bioenergy</v>
          </cell>
          <cell r="D9941" t="str">
            <v>2019</v>
          </cell>
          <cell r="E9941">
            <v>4500</v>
          </cell>
        </row>
        <row r="9942">
          <cell r="A9942" t="str">
            <v>Norway NO1</v>
          </cell>
          <cell r="B9942" t="str">
            <v>NO1</v>
          </cell>
          <cell r="C9942" t="str">
            <v>Bioenergy</v>
          </cell>
          <cell r="D9942" t="str">
            <v>2020</v>
          </cell>
          <cell r="E9942">
            <v>4500</v>
          </cell>
        </row>
        <row r="9943">
          <cell r="A9943" t="str">
            <v>Norway NO1</v>
          </cell>
          <cell r="B9943" t="str">
            <v>NO1</v>
          </cell>
          <cell r="C9943" t="str">
            <v>Bioenergy</v>
          </cell>
          <cell r="D9943" t="str">
            <v>2021</v>
          </cell>
          <cell r="E9943">
            <v>4500</v>
          </cell>
        </row>
        <row r="9944">
          <cell r="A9944" t="str">
            <v>Norway NO1</v>
          </cell>
          <cell r="B9944" t="str">
            <v>NO1</v>
          </cell>
          <cell r="C9944" t="str">
            <v>Bioenergy</v>
          </cell>
          <cell r="D9944" t="str">
            <v>2022</v>
          </cell>
          <cell r="E9944">
            <v>4500</v>
          </cell>
        </row>
        <row r="9945">
          <cell r="A9945" t="str">
            <v>Norway NO1</v>
          </cell>
          <cell r="B9945" t="str">
            <v>NO1</v>
          </cell>
          <cell r="C9945" t="str">
            <v>Bioenergy</v>
          </cell>
          <cell r="D9945" t="str">
            <v>2023</v>
          </cell>
          <cell r="E9945">
            <v>4500</v>
          </cell>
        </row>
        <row r="9946">
          <cell r="A9946" t="str">
            <v>Norway NO1</v>
          </cell>
          <cell r="B9946" t="str">
            <v>NO1</v>
          </cell>
          <cell r="C9946" t="str">
            <v>Bioenergy</v>
          </cell>
          <cell r="D9946" t="str">
            <v>2024</v>
          </cell>
          <cell r="E9946">
            <v>4500</v>
          </cell>
        </row>
        <row r="9947">
          <cell r="A9947" t="str">
            <v>Norway NO1</v>
          </cell>
          <cell r="B9947" t="str">
            <v>NO1</v>
          </cell>
          <cell r="C9947" t="str">
            <v>Bioenergy</v>
          </cell>
          <cell r="D9947" t="str">
            <v>2025</v>
          </cell>
          <cell r="E9947">
            <v>4500</v>
          </cell>
        </row>
        <row r="9948">
          <cell r="A9948" t="str">
            <v>Norway NO1</v>
          </cell>
          <cell r="B9948" t="str">
            <v>NO1</v>
          </cell>
          <cell r="C9948" t="str">
            <v>Bioenergy</v>
          </cell>
          <cell r="D9948" t="str">
            <v>2026</v>
          </cell>
          <cell r="E9948">
            <v>4500</v>
          </cell>
        </row>
        <row r="9949">
          <cell r="A9949" t="str">
            <v>Norway NO1</v>
          </cell>
          <cell r="B9949" t="str">
            <v>NO1</v>
          </cell>
          <cell r="C9949" t="str">
            <v>Bioenergy</v>
          </cell>
          <cell r="D9949" t="str">
            <v>2027</v>
          </cell>
          <cell r="E9949">
            <v>4500</v>
          </cell>
        </row>
        <row r="9950">
          <cell r="A9950" t="str">
            <v>Norway NO1</v>
          </cell>
          <cell r="B9950" t="str">
            <v>NO1</v>
          </cell>
          <cell r="C9950" t="str">
            <v>Bioenergy</v>
          </cell>
          <cell r="D9950" t="str">
            <v>2028</v>
          </cell>
          <cell r="E9950">
            <v>4500</v>
          </cell>
        </row>
        <row r="9951">
          <cell r="A9951" t="str">
            <v>Norway NO1</v>
          </cell>
          <cell r="B9951" t="str">
            <v>NO1</v>
          </cell>
          <cell r="C9951" t="str">
            <v>Bioenergy</v>
          </cell>
          <cell r="D9951" t="str">
            <v>2029</v>
          </cell>
          <cell r="E9951">
            <v>4500</v>
          </cell>
        </row>
        <row r="9952">
          <cell r="A9952" t="str">
            <v>Norway NO1</v>
          </cell>
          <cell r="B9952" t="str">
            <v>NO1</v>
          </cell>
          <cell r="C9952" t="str">
            <v>Bioenergy</v>
          </cell>
          <cell r="D9952" t="str">
            <v>2030</v>
          </cell>
          <cell r="E9952">
            <v>4500</v>
          </cell>
        </row>
        <row r="9953">
          <cell r="A9953" t="str">
            <v>Norway NO1</v>
          </cell>
          <cell r="B9953" t="str">
            <v>NO1</v>
          </cell>
          <cell r="C9953" t="str">
            <v>Bioenergy</v>
          </cell>
          <cell r="D9953" t="str">
            <v>2031</v>
          </cell>
          <cell r="E9953">
            <v>4500</v>
          </cell>
        </row>
        <row r="9954">
          <cell r="A9954" t="str">
            <v>Norway NO1</v>
          </cell>
          <cell r="B9954" t="str">
            <v>NO1</v>
          </cell>
          <cell r="C9954" t="str">
            <v>Bioenergy</v>
          </cell>
          <cell r="D9954" t="str">
            <v>2032</v>
          </cell>
          <cell r="E9954">
            <v>4500</v>
          </cell>
        </row>
        <row r="9955">
          <cell r="A9955" t="str">
            <v>Norway NO1</v>
          </cell>
          <cell r="B9955" t="str">
            <v>NO1</v>
          </cell>
          <cell r="C9955" t="str">
            <v>Bioenergy</v>
          </cell>
          <cell r="D9955" t="str">
            <v>2033</v>
          </cell>
          <cell r="E9955">
            <v>4500</v>
          </cell>
        </row>
        <row r="9956">
          <cell r="A9956" t="str">
            <v>Norway NO1</v>
          </cell>
          <cell r="B9956" t="str">
            <v>NO1</v>
          </cell>
          <cell r="C9956" t="str">
            <v>Bioenergy</v>
          </cell>
          <cell r="D9956" t="str">
            <v>2034</v>
          </cell>
          <cell r="E9956">
            <v>4500</v>
          </cell>
        </row>
        <row r="9957">
          <cell r="A9957" t="str">
            <v>Norway NO1</v>
          </cell>
          <cell r="B9957" t="str">
            <v>NO1</v>
          </cell>
          <cell r="C9957" t="str">
            <v>Bioenergy</v>
          </cell>
          <cell r="D9957" t="str">
            <v>2035</v>
          </cell>
          <cell r="E9957">
            <v>4500</v>
          </cell>
        </row>
        <row r="9958">
          <cell r="A9958" t="str">
            <v>Norway NO1</v>
          </cell>
          <cell r="B9958" t="str">
            <v>NO1</v>
          </cell>
          <cell r="C9958" t="str">
            <v>Bioenergy</v>
          </cell>
          <cell r="D9958" t="str">
            <v>2036</v>
          </cell>
          <cell r="E9958">
            <v>4500</v>
          </cell>
        </row>
        <row r="9959">
          <cell r="A9959" t="str">
            <v>Norway NO1</v>
          </cell>
          <cell r="B9959" t="str">
            <v>NO1</v>
          </cell>
          <cell r="C9959" t="str">
            <v>Bioenergy</v>
          </cell>
          <cell r="D9959" t="str">
            <v>2037</v>
          </cell>
          <cell r="E9959">
            <v>4500</v>
          </cell>
        </row>
        <row r="9960">
          <cell r="A9960" t="str">
            <v>Norway NO1</v>
          </cell>
          <cell r="B9960" t="str">
            <v>NO1</v>
          </cell>
          <cell r="C9960" t="str">
            <v>Bioenergy</v>
          </cell>
          <cell r="D9960" t="str">
            <v>2038</v>
          </cell>
          <cell r="E9960">
            <v>4500</v>
          </cell>
        </row>
        <row r="9961">
          <cell r="A9961" t="str">
            <v>Norway NO1</v>
          </cell>
          <cell r="B9961" t="str">
            <v>NO1</v>
          </cell>
          <cell r="C9961" t="str">
            <v>Bioenergy</v>
          </cell>
          <cell r="D9961" t="str">
            <v>2039</v>
          </cell>
          <cell r="E9961">
            <v>4500</v>
          </cell>
        </row>
        <row r="9962">
          <cell r="A9962" t="str">
            <v>Norway NO1</v>
          </cell>
          <cell r="B9962" t="str">
            <v>NO1</v>
          </cell>
          <cell r="C9962" t="str">
            <v>Bioenergy</v>
          </cell>
          <cell r="D9962" t="str">
            <v>2040</v>
          </cell>
          <cell r="E9962">
            <v>4500</v>
          </cell>
        </row>
        <row r="9963">
          <cell r="A9963" t="str">
            <v>Norway NO1</v>
          </cell>
          <cell r="B9963" t="str">
            <v>NO1</v>
          </cell>
          <cell r="C9963" t="str">
            <v>Bioenergy</v>
          </cell>
          <cell r="D9963" t="str">
            <v>2041</v>
          </cell>
          <cell r="E9963">
            <v>4500</v>
          </cell>
        </row>
        <row r="9964">
          <cell r="A9964" t="str">
            <v>Norway NO1</v>
          </cell>
          <cell r="B9964" t="str">
            <v>NO1</v>
          </cell>
          <cell r="C9964" t="str">
            <v>Bioenergy</v>
          </cell>
          <cell r="D9964" t="str">
            <v>2042</v>
          </cell>
          <cell r="E9964">
            <v>4500</v>
          </cell>
        </row>
        <row r="9965">
          <cell r="A9965" t="str">
            <v>Norway NO1</v>
          </cell>
          <cell r="B9965" t="str">
            <v>NO1</v>
          </cell>
          <cell r="C9965" t="str">
            <v>Bioenergy</v>
          </cell>
          <cell r="D9965" t="str">
            <v>2043</v>
          </cell>
          <cell r="E9965">
            <v>4500</v>
          </cell>
        </row>
        <row r="9966">
          <cell r="A9966" t="str">
            <v>Norway NO1</v>
          </cell>
          <cell r="B9966" t="str">
            <v>NO1</v>
          </cell>
          <cell r="C9966" t="str">
            <v>Bioenergy</v>
          </cell>
          <cell r="D9966" t="str">
            <v>2044</v>
          </cell>
          <cell r="E9966">
            <v>4500</v>
          </cell>
        </row>
        <row r="9967">
          <cell r="A9967" t="str">
            <v>Norway NO1</v>
          </cell>
          <cell r="B9967" t="str">
            <v>NO1</v>
          </cell>
          <cell r="C9967" t="str">
            <v>Bioenergy</v>
          </cell>
          <cell r="D9967" t="str">
            <v>2045</v>
          </cell>
          <cell r="E9967">
            <v>4500</v>
          </cell>
        </row>
        <row r="9968">
          <cell r="A9968" t="str">
            <v>Norway NO1</v>
          </cell>
          <cell r="B9968" t="str">
            <v>NO1</v>
          </cell>
          <cell r="C9968" t="str">
            <v>Bioenergy</v>
          </cell>
          <cell r="D9968" t="str">
            <v>2046</v>
          </cell>
          <cell r="E9968">
            <v>4500</v>
          </cell>
        </row>
        <row r="9969">
          <cell r="A9969" t="str">
            <v>Norway NO1</v>
          </cell>
          <cell r="B9969" t="str">
            <v>NO1</v>
          </cell>
          <cell r="C9969" t="str">
            <v>Bioenergy</v>
          </cell>
          <cell r="D9969" t="str">
            <v>2047</v>
          </cell>
          <cell r="E9969">
            <v>4500</v>
          </cell>
        </row>
        <row r="9970">
          <cell r="A9970" t="str">
            <v>Norway NO1</v>
          </cell>
          <cell r="B9970" t="str">
            <v>NO1</v>
          </cell>
          <cell r="C9970" t="str">
            <v>Bioenergy</v>
          </cell>
          <cell r="D9970" t="str">
            <v>2048</v>
          </cell>
          <cell r="E9970">
            <v>4500</v>
          </cell>
        </row>
        <row r="9971">
          <cell r="A9971" t="str">
            <v>Norway NO1</v>
          </cell>
          <cell r="B9971" t="str">
            <v>NO1</v>
          </cell>
          <cell r="C9971" t="str">
            <v>Bioenergy</v>
          </cell>
          <cell r="D9971" t="str">
            <v>2049</v>
          </cell>
          <cell r="E9971">
            <v>4500</v>
          </cell>
        </row>
        <row r="9972">
          <cell r="A9972" t="str">
            <v>Norway NO1</v>
          </cell>
          <cell r="B9972" t="str">
            <v>NO1</v>
          </cell>
          <cell r="C9972" t="str">
            <v>Bioenergy</v>
          </cell>
          <cell r="D9972" t="str">
            <v>2050</v>
          </cell>
          <cell r="E9972">
            <v>4500</v>
          </cell>
        </row>
        <row r="9973">
          <cell r="A9973" t="str">
            <v>Norway NO2</v>
          </cell>
          <cell r="B9973" t="str">
            <v>NO2</v>
          </cell>
          <cell r="C9973" t="str">
            <v>Bioenergy</v>
          </cell>
          <cell r="D9973" t="str">
            <v>2018</v>
          </cell>
          <cell r="E9973">
            <v>4500</v>
          </cell>
        </row>
        <row r="9974">
          <cell r="A9974" t="str">
            <v>Norway NO2</v>
          </cell>
          <cell r="B9974" t="str">
            <v>NO2</v>
          </cell>
          <cell r="C9974" t="str">
            <v>Bioenergy</v>
          </cell>
          <cell r="D9974" t="str">
            <v>2019</v>
          </cell>
          <cell r="E9974">
            <v>4500</v>
          </cell>
        </row>
        <row r="9975">
          <cell r="A9975" t="str">
            <v>Norway NO2</v>
          </cell>
          <cell r="B9975" t="str">
            <v>NO2</v>
          </cell>
          <cell r="C9975" t="str">
            <v>Bioenergy</v>
          </cell>
          <cell r="D9975" t="str">
            <v>2020</v>
          </cell>
          <cell r="E9975">
            <v>4500</v>
          </cell>
        </row>
        <row r="9976">
          <cell r="A9976" t="str">
            <v>Norway NO2</v>
          </cell>
          <cell r="B9976" t="str">
            <v>NO2</v>
          </cell>
          <cell r="C9976" t="str">
            <v>Bioenergy</v>
          </cell>
          <cell r="D9976" t="str">
            <v>2021</v>
          </cell>
          <cell r="E9976">
            <v>4500</v>
          </cell>
        </row>
        <row r="9977">
          <cell r="A9977" t="str">
            <v>Norway NO2</v>
          </cell>
          <cell r="B9977" t="str">
            <v>NO2</v>
          </cell>
          <cell r="C9977" t="str">
            <v>Bioenergy</v>
          </cell>
          <cell r="D9977" t="str">
            <v>2022</v>
          </cell>
          <cell r="E9977">
            <v>4500</v>
          </cell>
        </row>
        <row r="9978">
          <cell r="A9978" t="str">
            <v>Norway NO2</v>
          </cell>
          <cell r="B9978" t="str">
            <v>NO2</v>
          </cell>
          <cell r="C9978" t="str">
            <v>Bioenergy</v>
          </cell>
          <cell r="D9978" t="str">
            <v>2023</v>
          </cell>
          <cell r="E9978">
            <v>4500</v>
          </cell>
        </row>
        <row r="9979">
          <cell r="A9979" t="str">
            <v>Norway NO2</v>
          </cell>
          <cell r="B9979" t="str">
            <v>NO2</v>
          </cell>
          <cell r="C9979" t="str">
            <v>Bioenergy</v>
          </cell>
          <cell r="D9979" t="str">
            <v>2024</v>
          </cell>
          <cell r="E9979">
            <v>4500</v>
          </cell>
        </row>
        <row r="9980">
          <cell r="A9980" t="str">
            <v>Norway NO2</v>
          </cell>
          <cell r="B9980" t="str">
            <v>NO2</v>
          </cell>
          <cell r="C9980" t="str">
            <v>Bioenergy</v>
          </cell>
          <cell r="D9980" t="str">
            <v>2025</v>
          </cell>
          <cell r="E9980">
            <v>4500</v>
          </cell>
        </row>
        <row r="9981">
          <cell r="A9981" t="str">
            <v>Norway NO2</v>
          </cell>
          <cell r="B9981" t="str">
            <v>NO2</v>
          </cell>
          <cell r="C9981" t="str">
            <v>Bioenergy</v>
          </cell>
          <cell r="D9981" t="str">
            <v>2026</v>
          </cell>
          <cell r="E9981">
            <v>4500</v>
          </cell>
        </row>
        <row r="9982">
          <cell r="A9982" t="str">
            <v>Norway NO2</v>
          </cell>
          <cell r="B9982" t="str">
            <v>NO2</v>
          </cell>
          <cell r="C9982" t="str">
            <v>Bioenergy</v>
          </cell>
          <cell r="D9982" t="str">
            <v>2027</v>
          </cell>
          <cell r="E9982">
            <v>4500</v>
          </cell>
        </row>
        <row r="9983">
          <cell r="A9983" t="str">
            <v>Norway NO2</v>
          </cell>
          <cell r="B9983" t="str">
            <v>NO2</v>
          </cell>
          <cell r="C9983" t="str">
            <v>Bioenergy</v>
          </cell>
          <cell r="D9983" t="str">
            <v>2028</v>
          </cell>
          <cell r="E9983">
            <v>4500</v>
          </cell>
        </row>
        <row r="9984">
          <cell r="A9984" t="str">
            <v>Norway NO2</v>
          </cell>
          <cell r="B9984" t="str">
            <v>NO2</v>
          </cell>
          <cell r="C9984" t="str">
            <v>Bioenergy</v>
          </cell>
          <cell r="D9984" t="str">
            <v>2029</v>
          </cell>
          <cell r="E9984">
            <v>4500</v>
          </cell>
        </row>
        <row r="9985">
          <cell r="A9985" t="str">
            <v>Norway NO2</v>
          </cell>
          <cell r="B9985" t="str">
            <v>NO2</v>
          </cell>
          <cell r="C9985" t="str">
            <v>Bioenergy</v>
          </cell>
          <cell r="D9985" t="str">
            <v>2030</v>
          </cell>
          <cell r="E9985">
            <v>4500</v>
          </cell>
        </row>
        <row r="9986">
          <cell r="A9986" t="str">
            <v>Norway NO2</v>
          </cell>
          <cell r="B9986" t="str">
            <v>NO2</v>
          </cell>
          <cell r="C9986" t="str">
            <v>Bioenergy</v>
          </cell>
          <cell r="D9986" t="str">
            <v>2031</v>
          </cell>
          <cell r="E9986">
            <v>4500</v>
          </cell>
        </row>
        <row r="9987">
          <cell r="A9987" t="str">
            <v>Norway NO2</v>
          </cell>
          <cell r="B9987" t="str">
            <v>NO2</v>
          </cell>
          <cell r="C9987" t="str">
            <v>Bioenergy</v>
          </cell>
          <cell r="D9987" t="str">
            <v>2032</v>
          </cell>
          <cell r="E9987">
            <v>4500</v>
          </cell>
        </row>
        <row r="9988">
          <cell r="A9988" t="str">
            <v>Norway NO2</v>
          </cell>
          <cell r="B9988" t="str">
            <v>NO2</v>
          </cell>
          <cell r="C9988" t="str">
            <v>Bioenergy</v>
          </cell>
          <cell r="D9988" t="str">
            <v>2033</v>
          </cell>
          <cell r="E9988">
            <v>4500</v>
          </cell>
        </row>
        <row r="9989">
          <cell r="A9989" t="str">
            <v>Norway NO2</v>
          </cell>
          <cell r="B9989" t="str">
            <v>NO2</v>
          </cell>
          <cell r="C9989" t="str">
            <v>Bioenergy</v>
          </cell>
          <cell r="D9989" t="str">
            <v>2034</v>
          </cell>
          <cell r="E9989">
            <v>4500</v>
          </cell>
        </row>
        <row r="9990">
          <cell r="A9990" t="str">
            <v>Norway NO2</v>
          </cell>
          <cell r="B9990" t="str">
            <v>NO2</v>
          </cell>
          <cell r="C9990" t="str">
            <v>Bioenergy</v>
          </cell>
          <cell r="D9990" t="str">
            <v>2035</v>
          </cell>
          <cell r="E9990">
            <v>4500</v>
          </cell>
        </row>
        <row r="9991">
          <cell r="A9991" t="str">
            <v>Norway NO2</v>
          </cell>
          <cell r="B9991" t="str">
            <v>NO2</v>
          </cell>
          <cell r="C9991" t="str">
            <v>Bioenergy</v>
          </cell>
          <cell r="D9991" t="str">
            <v>2036</v>
          </cell>
          <cell r="E9991">
            <v>4500</v>
          </cell>
        </row>
        <row r="9992">
          <cell r="A9992" t="str">
            <v>Norway NO2</v>
          </cell>
          <cell r="B9992" t="str">
            <v>NO2</v>
          </cell>
          <cell r="C9992" t="str">
            <v>Bioenergy</v>
          </cell>
          <cell r="D9992" t="str">
            <v>2037</v>
          </cell>
          <cell r="E9992">
            <v>4500</v>
          </cell>
        </row>
        <row r="9993">
          <cell r="A9993" t="str">
            <v>Norway NO2</v>
          </cell>
          <cell r="B9993" t="str">
            <v>NO2</v>
          </cell>
          <cell r="C9993" t="str">
            <v>Bioenergy</v>
          </cell>
          <cell r="D9993" t="str">
            <v>2038</v>
          </cell>
          <cell r="E9993">
            <v>4500</v>
          </cell>
        </row>
        <row r="9994">
          <cell r="A9994" t="str">
            <v>Norway NO2</v>
          </cell>
          <cell r="B9994" t="str">
            <v>NO2</v>
          </cell>
          <cell r="C9994" t="str">
            <v>Bioenergy</v>
          </cell>
          <cell r="D9994" t="str">
            <v>2039</v>
          </cell>
          <cell r="E9994">
            <v>4500</v>
          </cell>
        </row>
        <row r="9995">
          <cell r="A9995" t="str">
            <v>Norway NO2</v>
          </cell>
          <cell r="B9995" t="str">
            <v>NO2</v>
          </cell>
          <cell r="C9995" t="str">
            <v>Bioenergy</v>
          </cell>
          <cell r="D9995" t="str">
            <v>2040</v>
          </cell>
          <cell r="E9995">
            <v>4500</v>
          </cell>
        </row>
        <row r="9996">
          <cell r="A9996" t="str">
            <v>Norway NO2</v>
          </cell>
          <cell r="B9996" t="str">
            <v>NO2</v>
          </cell>
          <cell r="C9996" t="str">
            <v>Bioenergy</v>
          </cell>
          <cell r="D9996" t="str">
            <v>2041</v>
          </cell>
          <cell r="E9996">
            <v>4500</v>
          </cell>
        </row>
        <row r="9997">
          <cell r="A9997" t="str">
            <v>Norway NO2</v>
          </cell>
          <cell r="B9997" t="str">
            <v>NO2</v>
          </cell>
          <cell r="C9997" t="str">
            <v>Bioenergy</v>
          </cell>
          <cell r="D9997" t="str">
            <v>2042</v>
          </cell>
          <cell r="E9997">
            <v>4500</v>
          </cell>
        </row>
        <row r="9998">
          <cell r="A9998" t="str">
            <v>Norway NO2</v>
          </cell>
          <cell r="B9998" t="str">
            <v>NO2</v>
          </cell>
          <cell r="C9998" t="str">
            <v>Bioenergy</v>
          </cell>
          <cell r="D9998" t="str">
            <v>2043</v>
          </cell>
          <cell r="E9998">
            <v>4500</v>
          </cell>
        </row>
        <row r="9999">
          <cell r="A9999" t="str">
            <v>Norway NO2</v>
          </cell>
          <cell r="B9999" t="str">
            <v>NO2</v>
          </cell>
          <cell r="C9999" t="str">
            <v>Bioenergy</v>
          </cell>
          <cell r="D9999" t="str">
            <v>2044</v>
          </cell>
          <cell r="E9999">
            <v>4500</v>
          </cell>
        </row>
        <row r="10000">
          <cell r="A10000" t="str">
            <v>Norway NO2</v>
          </cell>
          <cell r="B10000" t="str">
            <v>NO2</v>
          </cell>
          <cell r="C10000" t="str">
            <v>Bioenergy</v>
          </cell>
          <cell r="D10000" t="str">
            <v>2045</v>
          </cell>
          <cell r="E10000">
            <v>4500</v>
          </cell>
        </row>
        <row r="10001">
          <cell r="A10001" t="str">
            <v>Norway NO2</v>
          </cell>
          <cell r="B10001" t="str">
            <v>NO2</v>
          </cell>
          <cell r="C10001" t="str">
            <v>Bioenergy</v>
          </cell>
          <cell r="D10001" t="str">
            <v>2046</v>
          </cell>
          <cell r="E10001">
            <v>4500</v>
          </cell>
        </row>
        <row r="10002">
          <cell r="A10002" t="str">
            <v>Norway NO2</v>
          </cell>
          <cell r="B10002" t="str">
            <v>NO2</v>
          </cell>
          <cell r="C10002" t="str">
            <v>Bioenergy</v>
          </cell>
          <cell r="D10002" t="str">
            <v>2047</v>
          </cell>
          <cell r="E10002">
            <v>4500</v>
          </cell>
        </row>
        <row r="10003">
          <cell r="A10003" t="str">
            <v>Norway NO2</v>
          </cell>
          <cell r="B10003" t="str">
            <v>NO2</v>
          </cell>
          <cell r="C10003" t="str">
            <v>Bioenergy</v>
          </cell>
          <cell r="D10003" t="str">
            <v>2048</v>
          </cell>
          <cell r="E10003">
            <v>4500</v>
          </cell>
        </row>
        <row r="10004">
          <cell r="A10004" t="str">
            <v>Norway NO2</v>
          </cell>
          <cell r="B10004" t="str">
            <v>NO2</v>
          </cell>
          <cell r="C10004" t="str">
            <v>Bioenergy</v>
          </cell>
          <cell r="D10004" t="str">
            <v>2049</v>
          </cell>
          <cell r="E10004">
            <v>4500</v>
          </cell>
        </row>
        <row r="10005">
          <cell r="A10005" t="str">
            <v>Norway NO2</v>
          </cell>
          <cell r="B10005" t="str">
            <v>NO2</v>
          </cell>
          <cell r="C10005" t="str">
            <v>Bioenergy</v>
          </cell>
          <cell r="D10005" t="str">
            <v>2050</v>
          </cell>
          <cell r="E10005">
            <v>4500</v>
          </cell>
        </row>
        <row r="10006">
          <cell r="A10006" t="str">
            <v>Norway NO3</v>
          </cell>
          <cell r="B10006" t="str">
            <v>NO3</v>
          </cell>
          <cell r="C10006" t="str">
            <v>Bioenergy</v>
          </cell>
          <cell r="D10006" t="str">
            <v>2018</v>
          </cell>
          <cell r="E10006">
            <v>4500</v>
          </cell>
        </row>
        <row r="10007">
          <cell r="A10007" t="str">
            <v>Norway NO3</v>
          </cell>
          <cell r="B10007" t="str">
            <v>NO3</v>
          </cell>
          <cell r="C10007" t="str">
            <v>Bioenergy</v>
          </cell>
          <cell r="D10007" t="str">
            <v>2019</v>
          </cell>
          <cell r="E10007">
            <v>4500</v>
          </cell>
        </row>
        <row r="10008">
          <cell r="A10008" t="str">
            <v>Norway NO3</v>
          </cell>
          <cell r="B10008" t="str">
            <v>NO3</v>
          </cell>
          <cell r="C10008" t="str">
            <v>Bioenergy</v>
          </cell>
          <cell r="D10008" t="str">
            <v>2020</v>
          </cell>
          <cell r="E10008">
            <v>4500</v>
          </cell>
        </row>
        <row r="10009">
          <cell r="A10009" t="str">
            <v>Norway NO3</v>
          </cell>
          <cell r="B10009" t="str">
            <v>NO3</v>
          </cell>
          <cell r="C10009" t="str">
            <v>Bioenergy</v>
          </cell>
          <cell r="D10009" t="str">
            <v>2021</v>
          </cell>
          <cell r="E10009">
            <v>4500</v>
          </cell>
        </row>
        <row r="10010">
          <cell r="A10010" t="str">
            <v>Norway NO3</v>
          </cell>
          <cell r="B10010" t="str">
            <v>NO3</v>
          </cell>
          <cell r="C10010" t="str">
            <v>Bioenergy</v>
          </cell>
          <cell r="D10010" t="str">
            <v>2022</v>
          </cell>
          <cell r="E10010">
            <v>4500</v>
          </cell>
        </row>
        <row r="10011">
          <cell r="A10011" t="str">
            <v>Norway NO3</v>
          </cell>
          <cell r="B10011" t="str">
            <v>NO3</v>
          </cell>
          <cell r="C10011" t="str">
            <v>Bioenergy</v>
          </cell>
          <cell r="D10011" t="str">
            <v>2023</v>
          </cell>
          <cell r="E10011">
            <v>4500</v>
          </cell>
        </row>
        <row r="10012">
          <cell r="A10012" t="str">
            <v>Norway NO3</v>
          </cell>
          <cell r="B10012" t="str">
            <v>NO3</v>
          </cell>
          <cell r="C10012" t="str">
            <v>Bioenergy</v>
          </cell>
          <cell r="D10012" t="str">
            <v>2024</v>
          </cell>
          <cell r="E10012">
            <v>4500</v>
          </cell>
        </row>
        <row r="10013">
          <cell r="A10013" t="str">
            <v>Norway NO3</v>
          </cell>
          <cell r="B10013" t="str">
            <v>NO3</v>
          </cell>
          <cell r="C10013" t="str">
            <v>Bioenergy</v>
          </cell>
          <cell r="D10013" t="str">
            <v>2025</v>
          </cell>
          <cell r="E10013">
            <v>4500</v>
          </cell>
        </row>
        <row r="10014">
          <cell r="A10014" t="str">
            <v>Norway NO3</v>
          </cell>
          <cell r="B10014" t="str">
            <v>NO3</v>
          </cell>
          <cell r="C10014" t="str">
            <v>Bioenergy</v>
          </cell>
          <cell r="D10014" t="str">
            <v>2026</v>
          </cell>
          <cell r="E10014">
            <v>4500</v>
          </cell>
        </row>
        <row r="10015">
          <cell r="A10015" t="str">
            <v>Norway NO3</v>
          </cell>
          <cell r="B10015" t="str">
            <v>NO3</v>
          </cell>
          <cell r="C10015" t="str">
            <v>Bioenergy</v>
          </cell>
          <cell r="D10015" t="str">
            <v>2027</v>
          </cell>
          <cell r="E10015">
            <v>4500</v>
          </cell>
        </row>
        <row r="10016">
          <cell r="A10016" t="str">
            <v>Norway NO3</v>
          </cell>
          <cell r="B10016" t="str">
            <v>NO3</v>
          </cell>
          <cell r="C10016" t="str">
            <v>Bioenergy</v>
          </cell>
          <cell r="D10016" t="str">
            <v>2028</v>
          </cell>
          <cell r="E10016">
            <v>4500</v>
          </cell>
        </row>
        <row r="10017">
          <cell r="A10017" t="str">
            <v>Norway NO3</v>
          </cell>
          <cell r="B10017" t="str">
            <v>NO3</v>
          </cell>
          <cell r="C10017" t="str">
            <v>Bioenergy</v>
          </cell>
          <cell r="D10017" t="str">
            <v>2029</v>
          </cell>
          <cell r="E10017">
            <v>4500</v>
          </cell>
        </row>
        <row r="10018">
          <cell r="A10018" t="str">
            <v>Norway NO3</v>
          </cell>
          <cell r="B10018" t="str">
            <v>NO3</v>
          </cell>
          <cell r="C10018" t="str">
            <v>Bioenergy</v>
          </cell>
          <cell r="D10018" t="str">
            <v>2030</v>
          </cell>
          <cell r="E10018">
            <v>4500</v>
          </cell>
        </row>
        <row r="10019">
          <cell r="A10019" t="str">
            <v>Norway NO3</v>
          </cell>
          <cell r="B10019" t="str">
            <v>NO3</v>
          </cell>
          <cell r="C10019" t="str">
            <v>Bioenergy</v>
          </cell>
          <cell r="D10019" t="str">
            <v>2031</v>
          </cell>
          <cell r="E10019">
            <v>4500</v>
          </cell>
        </row>
        <row r="10020">
          <cell r="A10020" t="str">
            <v>Norway NO3</v>
          </cell>
          <cell r="B10020" t="str">
            <v>NO3</v>
          </cell>
          <cell r="C10020" t="str">
            <v>Bioenergy</v>
          </cell>
          <cell r="D10020" t="str">
            <v>2032</v>
          </cell>
          <cell r="E10020">
            <v>4500</v>
          </cell>
        </row>
        <row r="10021">
          <cell r="A10021" t="str">
            <v>Norway NO3</v>
          </cell>
          <cell r="B10021" t="str">
            <v>NO3</v>
          </cell>
          <cell r="C10021" t="str">
            <v>Bioenergy</v>
          </cell>
          <cell r="D10021" t="str">
            <v>2033</v>
          </cell>
          <cell r="E10021">
            <v>4500</v>
          </cell>
        </row>
        <row r="10022">
          <cell r="A10022" t="str">
            <v>Norway NO3</v>
          </cell>
          <cell r="B10022" t="str">
            <v>NO3</v>
          </cell>
          <cell r="C10022" t="str">
            <v>Bioenergy</v>
          </cell>
          <cell r="D10022" t="str">
            <v>2034</v>
          </cell>
          <cell r="E10022">
            <v>4500</v>
          </cell>
        </row>
        <row r="10023">
          <cell r="A10023" t="str">
            <v>Norway NO3</v>
          </cell>
          <cell r="B10023" t="str">
            <v>NO3</v>
          </cell>
          <cell r="C10023" t="str">
            <v>Bioenergy</v>
          </cell>
          <cell r="D10023" t="str">
            <v>2035</v>
          </cell>
          <cell r="E10023">
            <v>4500</v>
          </cell>
        </row>
        <row r="10024">
          <cell r="A10024" t="str">
            <v>Norway NO3</v>
          </cell>
          <cell r="B10024" t="str">
            <v>NO3</v>
          </cell>
          <cell r="C10024" t="str">
            <v>Bioenergy</v>
          </cell>
          <cell r="D10024" t="str">
            <v>2036</v>
          </cell>
          <cell r="E10024">
            <v>4500</v>
          </cell>
        </row>
        <row r="10025">
          <cell r="A10025" t="str">
            <v>Norway NO3</v>
          </cell>
          <cell r="B10025" t="str">
            <v>NO3</v>
          </cell>
          <cell r="C10025" t="str">
            <v>Bioenergy</v>
          </cell>
          <cell r="D10025" t="str">
            <v>2037</v>
          </cell>
          <cell r="E10025">
            <v>4500</v>
          </cell>
        </row>
        <row r="10026">
          <cell r="A10026" t="str">
            <v>Norway NO3</v>
          </cell>
          <cell r="B10026" t="str">
            <v>NO3</v>
          </cell>
          <cell r="C10026" t="str">
            <v>Bioenergy</v>
          </cell>
          <cell r="D10026" t="str">
            <v>2038</v>
          </cell>
          <cell r="E10026">
            <v>4500</v>
          </cell>
        </row>
        <row r="10027">
          <cell r="A10027" t="str">
            <v>Norway NO3</v>
          </cell>
          <cell r="B10027" t="str">
            <v>NO3</v>
          </cell>
          <cell r="C10027" t="str">
            <v>Bioenergy</v>
          </cell>
          <cell r="D10027" t="str">
            <v>2039</v>
          </cell>
          <cell r="E10027">
            <v>4500</v>
          </cell>
        </row>
        <row r="10028">
          <cell r="A10028" t="str">
            <v>Norway NO3</v>
          </cell>
          <cell r="B10028" t="str">
            <v>NO3</v>
          </cell>
          <cell r="C10028" t="str">
            <v>Bioenergy</v>
          </cell>
          <cell r="D10028" t="str">
            <v>2040</v>
          </cell>
          <cell r="E10028">
            <v>4500</v>
          </cell>
        </row>
        <row r="10029">
          <cell r="A10029" t="str">
            <v>Norway NO3</v>
          </cell>
          <cell r="B10029" t="str">
            <v>NO3</v>
          </cell>
          <cell r="C10029" t="str">
            <v>Bioenergy</v>
          </cell>
          <cell r="D10029" t="str">
            <v>2041</v>
          </cell>
          <cell r="E10029">
            <v>4500</v>
          </cell>
        </row>
        <row r="10030">
          <cell r="A10030" t="str">
            <v>Norway NO3</v>
          </cell>
          <cell r="B10030" t="str">
            <v>NO3</v>
          </cell>
          <cell r="C10030" t="str">
            <v>Bioenergy</v>
          </cell>
          <cell r="D10030" t="str">
            <v>2042</v>
          </cell>
          <cell r="E10030">
            <v>4500</v>
          </cell>
        </row>
        <row r="10031">
          <cell r="A10031" t="str">
            <v>Norway NO3</v>
          </cell>
          <cell r="B10031" t="str">
            <v>NO3</v>
          </cell>
          <cell r="C10031" t="str">
            <v>Bioenergy</v>
          </cell>
          <cell r="D10031" t="str">
            <v>2043</v>
          </cell>
          <cell r="E10031">
            <v>4500</v>
          </cell>
        </row>
        <row r="10032">
          <cell r="A10032" t="str">
            <v>Norway NO3</v>
          </cell>
          <cell r="B10032" t="str">
            <v>NO3</v>
          </cell>
          <cell r="C10032" t="str">
            <v>Bioenergy</v>
          </cell>
          <cell r="D10032" t="str">
            <v>2044</v>
          </cell>
          <cell r="E10032">
            <v>4500</v>
          </cell>
        </row>
        <row r="10033">
          <cell r="A10033" t="str">
            <v>Norway NO3</v>
          </cell>
          <cell r="B10033" t="str">
            <v>NO3</v>
          </cell>
          <cell r="C10033" t="str">
            <v>Bioenergy</v>
          </cell>
          <cell r="D10033" t="str">
            <v>2045</v>
          </cell>
          <cell r="E10033">
            <v>4500</v>
          </cell>
        </row>
        <row r="10034">
          <cell r="A10034" t="str">
            <v>Norway NO3</v>
          </cell>
          <cell r="B10034" t="str">
            <v>NO3</v>
          </cell>
          <cell r="C10034" t="str">
            <v>Bioenergy</v>
          </cell>
          <cell r="D10034" t="str">
            <v>2046</v>
          </cell>
          <cell r="E10034">
            <v>4500</v>
          </cell>
        </row>
        <row r="10035">
          <cell r="A10035" t="str">
            <v>Norway NO3</v>
          </cell>
          <cell r="B10035" t="str">
            <v>NO3</v>
          </cell>
          <cell r="C10035" t="str">
            <v>Bioenergy</v>
          </cell>
          <cell r="D10035" t="str">
            <v>2047</v>
          </cell>
          <cell r="E10035">
            <v>4500</v>
          </cell>
        </row>
        <row r="10036">
          <cell r="A10036" t="str">
            <v>Norway NO3</v>
          </cell>
          <cell r="B10036" t="str">
            <v>NO3</v>
          </cell>
          <cell r="C10036" t="str">
            <v>Bioenergy</v>
          </cell>
          <cell r="D10036" t="str">
            <v>2048</v>
          </cell>
          <cell r="E10036">
            <v>4500</v>
          </cell>
        </row>
        <row r="10037">
          <cell r="A10037" t="str">
            <v>Norway NO3</v>
          </cell>
          <cell r="B10037" t="str">
            <v>NO3</v>
          </cell>
          <cell r="C10037" t="str">
            <v>Bioenergy</v>
          </cell>
          <cell r="D10037" t="str">
            <v>2049</v>
          </cell>
          <cell r="E10037">
            <v>4500</v>
          </cell>
        </row>
        <row r="10038">
          <cell r="A10038" t="str">
            <v>Norway NO3</v>
          </cell>
          <cell r="B10038" t="str">
            <v>NO3</v>
          </cell>
          <cell r="C10038" t="str">
            <v>Bioenergy</v>
          </cell>
          <cell r="D10038" t="str">
            <v>2050</v>
          </cell>
          <cell r="E10038">
            <v>4500</v>
          </cell>
        </row>
        <row r="10039">
          <cell r="A10039" t="str">
            <v>Norway NO5</v>
          </cell>
          <cell r="B10039" t="str">
            <v>NO5</v>
          </cell>
          <cell r="C10039" t="str">
            <v>Bioenergy</v>
          </cell>
          <cell r="D10039" t="str">
            <v>2018</v>
          </cell>
          <cell r="E10039">
            <v>4500</v>
          </cell>
        </row>
        <row r="10040">
          <cell r="A10040" t="str">
            <v>Norway NO5</v>
          </cell>
          <cell r="B10040" t="str">
            <v>NO5</v>
          </cell>
          <cell r="C10040" t="str">
            <v>Bioenergy</v>
          </cell>
          <cell r="D10040" t="str">
            <v>2019</v>
          </cell>
          <cell r="E10040">
            <v>4500</v>
          </cell>
        </row>
        <row r="10041">
          <cell r="A10041" t="str">
            <v>Norway NO5</v>
          </cell>
          <cell r="B10041" t="str">
            <v>NO5</v>
          </cell>
          <cell r="C10041" t="str">
            <v>Bioenergy</v>
          </cell>
          <cell r="D10041" t="str">
            <v>2020</v>
          </cell>
          <cell r="E10041">
            <v>4500</v>
          </cell>
        </row>
        <row r="10042">
          <cell r="A10042" t="str">
            <v>Norway NO5</v>
          </cell>
          <cell r="B10042" t="str">
            <v>NO5</v>
          </cell>
          <cell r="C10042" t="str">
            <v>Bioenergy</v>
          </cell>
          <cell r="D10042" t="str">
            <v>2021</v>
          </cell>
          <cell r="E10042">
            <v>4500</v>
          </cell>
        </row>
        <row r="10043">
          <cell r="A10043" t="str">
            <v>Norway NO5</v>
          </cell>
          <cell r="B10043" t="str">
            <v>NO5</v>
          </cell>
          <cell r="C10043" t="str">
            <v>Bioenergy</v>
          </cell>
          <cell r="D10043" t="str">
            <v>2022</v>
          </cell>
          <cell r="E10043">
            <v>4500</v>
          </cell>
        </row>
        <row r="10044">
          <cell r="A10044" t="str">
            <v>Norway NO5</v>
          </cell>
          <cell r="B10044" t="str">
            <v>NO5</v>
          </cell>
          <cell r="C10044" t="str">
            <v>Bioenergy</v>
          </cell>
          <cell r="D10044" t="str">
            <v>2023</v>
          </cell>
          <cell r="E10044">
            <v>4500</v>
          </cell>
        </row>
        <row r="10045">
          <cell r="A10045" t="str">
            <v>Norway NO5</v>
          </cell>
          <cell r="B10045" t="str">
            <v>NO5</v>
          </cell>
          <cell r="C10045" t="str">
            <v>Bioenergy</v>
          </cell>
          <cell r="D10045" t="str">
            <v>2024</v>
          </cell>
          <cell r="E10045">
            <v>4500</v>
          </cell>
        </row>
        <row r="10046">
          <cell r="A10046" t="str">
            <v>Norway NO5</v>
          </cell>
          <cell r="B10046" t="str">
            <v>NO5</v>
          </cell>
          <cell r="C10046" t="str">
            <v>Bioenergy</v>
          </cell>
          <cell r="D10046" t="str">
            <v>2025</v>
          </cell>
          <cell r="E10046">
            <v>4500</v>
          </cell>
        </row>
        <row r="10047">
          <cell r="A10047" t="str">
            <v>Norway NO5</v>
          </cell>
          <cell r="B10047" t="str">
            <v>NO5</v>
          </cell>
          <cell r="C10047" t="str">
            <v>Bioenergy</v>
          </cell>
          <cell r="D10047" t="str">
            <v>2026</v>
          </cell>
          <cell r="E10047">
            <v>4500</v>
          </cell>
        </row>
        <row r="10048">
          <cell r="A10048" t="str">
            <v>Norway NO5</v>
          </cell>
          <cell r="B10048" t="str">
            <v>NO5</v>
          </cell>
          <cell r="C10048" t="str">
            <v>Bioenergy</v>
          </cell>
          <cell r="D10048" t="str">
            <v>2027</v>
          </cell>
          <cell r="E10048">
            <v>4500</v>
          </cell>
        </row>
        <row r="10049">
          <cell r="A10049" t="str">
            <v>Norway NO5</v>
          </cell>
          <cell r="B10049" t="str">
            <v>NO5</v>
          </cell>
          <cell r="C10049" t="str">
            <v>Bioenergy</v>
          </cell>
          <cell r="D10049" t="str">
            <v>2028</v>
          </cell>
          <cell r="E10049">
            <v>4500</v>
          </cell>
        </row>
        <row r="10050">
          <cell r="A10050" t="str">
            <v>Norway NO5</v>
          </cell>
          <cell r="B10050" t="str">
            <v>NO5</v>
          </cell>
          <cell r="C10050" t="str">
            <v>Bioenergy</v>
          </cell>
          <cell r="D10050" t="str">
            <v>2029</v>
          </cell>
          <cell r="E10050">
            <v>4500</v>
          </cell>
        </row>
        <row r="10051">
          <cell r="A10051" t="str">
            <v>Norway NO5</v>
          </cell>
          <cell r="B10051" t="str">
            <v>NO5</v>
          </cell>
          <cell r="C10051" t="str">
            <v>Bioenergy</v>
          </cell>
          <cell r="D10051" t="str">
            <v>2030</v>
          </cell>
          <cell r="E10051">
            <v>4500</v>
          </cell>
        </row>
        <row r="10052">
          <cell r="A10052" t="str">
            <v>Norway NO5</v>
          </cell>
          <cell r="B10052" t="str">
            <v>NO5</v>
          </cell>
          <cell r="C10052" t="str">
            <v>Bioenergy</v>
          </cell>
          <cell r="D10052" t="str">
            <v>2031</v>
          </cell>
          <cell r="E10052">
            <v>4500</v>
          </cell>
        </row>
        <row r="10053">
          <cell r="A10053" t="str">
            <v>Norway NO5</v>
          </cell>
          <cell r="B10053" t="str">
            <v>NO5</v>
          </cell>
          <cell r="C10053" t="str">
            <v>Bioenergy</v>
          </cell>
          <cell r="D10053" t="str">
            <v>2032</v>
          </cell>
          <cell r="E10053">
            <v>4500</v>
          </cell>
        </row>
        <row r="10054">
          <cell r="A10054" t="str">
            <v>Norway NO5</v>
          </cell>
          <cell r="B10054" t="str">
            <v>NO5</v>
          </cell>
          <cell r="C10054" t="str">
            <v>Bioenergy</v>
          </cell>
          <cell r="D10054" t="str">
            <v>2033</v>
          </cell>
          <cell r="E10054">
            <v>4500</v>
          </cell>
        </row>
        <row r="10055">
          <cell r="A10055" t="str">
            <v>Norway NO5</v>
          </cell>
          <cell r="B10055" t="str">
            <v>NO5</v>
          </cell>
          <cell r="C10055" t="str">
            <v>Bioenergy</v>
          </cell>
          <cell r="D10055" t="str">
            <v>2034</v>
          </cell>
          <cell r="E10055">
            <v>4500</v>
          </cell>
        </row>
        <row r="10056">
          <cell r="A10056" t="str">
            <v>Norway NO5</v>
          </cell>
          <cell r="B10056" t="str">
            <v>NO5</v>
          </cell>
          <cell r="C10056" t="str">
            <v>Bioenergy</v>
          </cell>
          <cell r="D10056" t="str">
            <v>2035</v>
          </cell>
          <cell r="E10056">
            <v>4500</v>
          </cell>
        </row>
        <row r="10057">
          <cell r="A10057" t="str">
            <v>Norway NO5</v>
          </cell>
          <cell r="B10057" t="str">
            <v>NO5</v>
          </cell>
          <cell r="C10057" t="str">
            <v>Bioenergy</v>
          </cell>
          <cell r="D10057" t="str">
            <v>2036</v>
          </cell>
          <cell r="E10057">
            <v>4500</v>
          </cell>
        </row>
        <row r="10058">
          <cell r="A10058" t="str">
            <v>Norway NO5</v>
          </cell>
          <cell r="B10058" t="str">
            <v>NO5</v>
          </cell>
          <cell r="C10058" t="str">
            <v>Bioenergy</v>
          </cell>
          <cell r="D10058" t="str">
            <v>2037</v>
          </cell>
          <cell r="E10058">
            <v>4500</v>
          </cell>
        </row>
        <row r="10059">
          <cell r="A10059" t="str">
            <v>Norway NO5</v>
          </cell>
          <cell r="B10059" t="str">
            <v>NO5</v>
          </cell>
          <cell r="C10059" t="str">
            <v>Bioenergy</v>
          </cell>
          <cell r="D10059" t="str">
            <v>2038</v>
          </cell>
          <cell r="E10059">
            <v>4500</v>
          </cell>
        </row>
        <row r="10060">
          <cell r="A10060" t="str">
            <v>Norway NO5</v>
          </cell>
          <cell r="B10060" t="str">
            <v>NO5</v>
          </cell>
          <cell r="C10060" t="str">
            <v>Bioenergy</v>
          </cell>
          <cell r="D10060" t="str">
            <v>2039</v>
          </cell>
          <cell r="E10060">
            <v>4500</v>
          </cell>
        </row>
        <row r="10061">
          <cell r="A10061" t="str">
            <v>Norway NO5</v>
          </cell>
          <cell r="B10061" t="str">
            <v>NO5</v>
          </cell>
          <cell r="C10061" t="str">
            <v>Bioenergy</v>
          </cell>
          <cell r="D10061" t="str">
            <v>2040</v>
          </cell>
          <cell r="E10061">
            <v>4500</v>
          </cell>
        </row>
        <row r="10062">
          <cell r="A10062" t="str">
            <v>Norway NO5</v>
          </cell>
          <cell r="B10062" t="str">
            <v>NO5</v>
          </cell>
          <cell r="C10062" t="str">
            <v>Bioenergy</v>
          </cell>
          <cell r="D10062" t="str">
            <v>2041</v>
          </cell>
          <cell r="E10062">
            <v>4500</v>
          </cell>
        </row>
        <row r="10063">
          <cell r="A10063" t="str">
            <v>Norway NO5</v>
          </cell>
          <cell r="B10063" t="str">
            <v>NO5</v>
          </cell>
          <cell r="C10063" t="str">
            <v>Bioenergy</v>
          </cell>
          <cell r="D10063" t="str">
            <v>2042</v>
          </cell>
          <cell r="E10063">
            <v>4500</v>
          </cell>
        </row>
        <row r="10064">
          <cell r="A10064" t="str">
            <v>Norway NO5</v>
          </cell>
          <cell r="B10064" t="str">
            <v>NO5</v>
          </cell>
          <cell r="C10064" t="str">
            <v>Bioenergy</v>
          </cell>
          <cell r="D10064" t="str">
            <v>2043</v>
          </cell>
          <cell r="E10064">
            <v>4500</v>
          </cell>
        </row>
        <row r="10065">
          <cell r="A10065" t="str">
            <v>Norway NO5</v>
          </cell>
          <cell r="B10065" t="str">
            <v>NO5</v>
          </cell>
          <cell r="C10065" t="str">
            <v>Bioenergy</v>
          </cell>
          <cell r="D10065" t="str">
            <v>2044</v>
          </cell>
          <cell r="E10065">
            <v>4500</v>
          </cell>
        </row>
        <row r="10066">
          <cell r="A10066" t="str">
            <v>Norway NO5</v>
          </cell>
          <cell r="B10066" t="str">
            <v>NO5</v>
          </cell>
          <cell r="C10066" t="str">
            <v>Bioenergy</v>
          </cell>
          <cell r="D10066" t="str">
            <v>2045</v>
          </cell>
          <cell r="E10066">
            <v>4500</v>
          </cell>
        </row>
        <row r="10067">
          <cell r="A10067" t="str">
            <v>Norway NO5</v>
          </cell>
          <cell r="B10067" t="str">
            <v>NO5</v>
          </cell>
          <cell r="C10067" t="str">
            <v>Bioenergy</v>
          </cell>
          <cell r="D10067" t="str">
            <v>2046</v>
          </cell>
          <cell r="E10067">
            <v>4500</v>
          </cell>
        </row>
        <row r="10068">
          <cell r="A10068" t="str">
            <v>Norway NO5</v>
          </cell>
          <cell r="B10068" t="str">
            <v>NO5</v>
          </cell>
          <cell r="C10068" t="str">
            <v>Bioenergy</v>
          </cell>
          <cell r="D10068" t="str">
            <v>2047</v>
          </cell>
          <cell r="E10068">
            <v>4500</v>
          </cell>
        </row>
        <row r="10069">
          <cell r="A10069" t="str">
            <v>Norway NO5</v>
          </cell>
          <cell r="B10069" t="str">
            <v>NO5</v>
          </cell>
          <cell r="C10069" t="str">
            <v>Bioenergy</v>
          </cell>
          <cell r="D10069" t="str">
            <v>2048</v>
          </cell>
          <cell r="E10069">
            <v>4500</v>
          </cell>
        </row>
        <row r="10070">
          <cell r="A10070" t="str">
            <v>Norway NO5</v>
          </cell>
          <cell r="B10070" t="str">
            <v>NO5</v>
          </cell>
          <cell r="C10070" t="str">
            <v>Bioenergy</v>
          </cell>
          <cell r="D10070" t="str">
            <v>2049</v>
          </cell>
          <cell r="E10070">
            <v>4500</v>
          </cell>
        </row>
        <row r="10071">
          <cell r="A10071" t="str">
            <v>Norway NO5</v>
          </cell>
          <cell r="B10071" t="str">
            <v>NO5</v>
          </cell>
          <cell r="C10071" t="str">
            <v>Bioenergy</v>
          </cell>
          <cell r="D10071" t="str">
            <v>2050</v>
          </cell>
          <cell r="E10071">
            <v>4500</v>
          </cell>
        </row>
        <row r="10072">
          <cell r="A10072" t="str">
            <v>Poland</v>
          </cell>
          <cell r="B10072" t="str">
            <v>PL</v>
          </cell>
          <cell r="C10072" t="str">
            <v>Bioenergy</v>
          </cell>
          <cell r="D10072" t="str">
            <v>2018</v>
          </cell>
          <cell r="E10072">
            <v>4500</v>
          </cell>
        </row>
        <row r="10073">
          <cell r="A10073" t="str">
            <v>Poland</v>
          </cell>
          <cell r="B10073" t="str">
            <v>PL</v>
          </cell>
          <cell r="C10073" t="str">
            <v>Bioenergy</v>
          </cell>
          <cell r="D10073" t="str">
            <v>2019</v>
          </cell>
          <cell r="E10073">
            <v>4500</v>
          </cell>
        </row>
        <row r="10074">
          <cell r="A10074" t="str">
            <v>Poland</v>
          </cell>
          <cell r="B10074" t="str">
            <v>PL</v>
          </cell>
          <cell r="C10074" t="str">
            <v>Bioenergy</v>
          </cell>
          <cell r="D10074" t="str">
            <v>2020</v>
          </cell>
          <cell r="E10074">
            <v>4500</v>
          </cell>
        </row>
        <row r="10075">
          <cell r="A10075" t="str">
            <v>Poland</v>
          </cell>
          <cell r="B10075" t="str">
            <v>PL</v>
          </cell>
          <cell r="C10075" t="str">
            <v>Bioenergy</v>
          </cell>
          <cell r="D10075" t="str">
            <v>2021</v>
          </cell>
          <cell r="E10075">
            <v>4500</v>
          </cell>
        </row>
        <row r="10076">
          <cell r="A10076" t="str">
            <v>Poland</v>
          </cell>
          <cell r="B10076" t="str">
            <v>PL</v>
          </cell>
          <cell r="C10076" t="str">
            <v>Bioenergy</v>
          </cell>
          <cell r="D10076" t="str">
            <v>2022</v>
          </cell>
          <cell r="E10076">
            <v>4500</v>
          </cell>
        </row>
        <row r="10077">
          <cell r="A10077" t="str">
            <v>Poland</v>
          </cell>
          <cell r="B10077" t="str">
            <v>PL</v>
          </cell>
          <cell r="C10077" t="str">
            <v>Bioenergy</v>
          </cell>
          <cell r="D10077" t="str">
            <v>2023</v>
          </cell>
          <cell r="E10077">
            <v>4500</v>
          </cell>
        </row>
        <row r="10078">
          <cell r="A10078" t="str">
            <v>Poland</v>
          </cell>
          <cell r="B10078" t="str">
            <v>PL</v>
          </cell>
          <cell r="C10078" t="str">
            <v>Bioenergy</v>
          </cell>
          <cell r="D10078" t="str">
            <v>2024</v>
          </cell>
          <cell r="E10078">
            <v>4500</v>
          </cell>
        </row>
        <row r="10079">
          <cell r="A10079" t="str">
            <v>Poland</v>
          </cell>
          <cell r="B10079" t="str">
            <v>PL</v>
          </cell>
          <cell r="C10079" t="str">
            <v>Bioenergy</v>
          </cell>
          <cell r="D10079" t="str">
            <v>2025</v>
          </cell>
          <cell r="E10079">
            <v>4500</v>
          </cell>
        </row>
        <row r="10080">
          <cell r="A10080" t="str">
            <v>Poland</v>
          </cell>
          <cell r="B10080" t="str">
            <v>PL</v>
          </cell>
          <cell r="C10080" t="str">
            <v>Bioenergy</v>
          </cell>
          <cell r="D10080" t="str">
            <v>2026</v>
          </cell>
          <cell r="E10080">
            <v>4500</v>
          </cell>
        </row>
        <row r="10081">
          <cell r="A10081" t="str">
            <v>Poland</v>
          </cell>
          <cell r="B10081" t="str">
            <v>PL</v>
          </cell>
          <cell r="C10081" t="str">
            <v>Bioenergy</v>
          </cell>
          <cell r="D10081" t="str">
            <v>2027</v>
          </cell>
          <cell r="E10081">
            <v>4500</v>
          </cell>
        </row>
        <row r="10082">
          <cell r="A10082" t="str">
            <v>Poland</v>
          </cell>
          <cell r="B10082" t="str">
            <v>PL</v>
          </cell>
          <cell r="C10082" t="str">
            <v>Bioenergy</v>
          </cell>
          <cell r="D10082" t="str">
            <v>2028</v>
          </cell>
          <cell r="E10082">
            <v>4500</v>
          </cell>
        </row>
        <row r="10083">
          <cell r="A10083" t="str">
            <v>Poland</v>
          </cell>
          <cell r="B10083" t="str">
            <v>PL</v>
          </cell>
          <cell r="C10083" t="str">
            <v>Bioenergy</v>
          </cell>
          <cell r="D10083" t="str">
            <v>2029</v>
          </cell>
          <cell r="E10083">
            <v>4500</v>
          </cell>
        </row>
        <row r="10084">
          <cell r="A10084" t="str">
            <v>Poland</v>
          </cell>
          <cell r="B10084" t="str">
            <v>PL</v>
          </cell>
          <cell r="C10084" t="str">
            <v>Bioenergy</v>
          </cell>
          <cell r="D10084" t="str">
            <v>2030</v>
          </cell>
          <cell r="E10084">
            <v>4500</v>
          </cell>
        </row>
        <row r="10085">
          <cell r="A10085" t="str">
            <v>Poland</v>
          </cell>
          <cell r="B10085" t="str">
            <v>PL</v>
          </cell>
          <cell r="C10085" t="str">
            <v>Bioenergy</v>
          </cell>
          <cell r="D10085" t="str">
            <v>2031</v>
          </cell>
          <cell r="E10085">
            <v>4500</v>
          </cell>
        </row>
        <row r="10086">
          <cell r="A10086" t="str">
            <v>Poland</v>
          </cell>
          <cell r="B10086" t="str">
            <v>PL</v>
          </cell>
          <cell r="C10086" t="str">
            <v>Bioenergy</v>
          </cell>
          <cell r="D10086" t="str">
            <v>2032</v>
          </cell>
          <cell r="E10086">
            <v>4500</v>
          </cell>
        </row>
        <row r="10087">
          <cell r="A10087" t="str">
            <v>Poland</v>
          </cell>
          <cell r="B10087" t="str">
            <v>PL</v>
          </cell>
          <cell r="C10087" t="str">
            <v>Bioenergy</v>
          </cell>
          <cell r="D10087" t="str">
            <v>2033</v>
          </cell>
          <cell r="E10087">
            <v>4500</v>
          </cell>
        </row>
        <row r="10088">
          <cell r="A10088" t="str">
            <v>Poland</v>
          </cell>
          <cell r="B10088" t="str">
            <v>PL</v>
          </cell>
          <cell r="C10088" t="str">
            <v>Bioenergy</v>
          </cell>
          <cell r="D10088" t="str">
            <v>2034</v>
          </cell>
          <cell r="E10088">
            <v>4500</v>
          </cell>
        </row>
        <row r="10089">
          <cell r="A10089" t="str">
            <v>Poland</v>
          </cell>
          <cell r="B10089" t="str">
            <v>PL</v>
          </cell>
          <cell r="C10089" t="str">
            <v>Bioenergy</v>
          </cell>
          <cell r="D10089" t="str">
            <v>2035</v>
          </cell>
          <cell r="E10089">
            <v>4500</v>
          </cell>
        </row>
        <row r="10090">
          <cell r="A10090" t="str">
            <v>Poland</v>
          </cell>
          <cell r="B10090" t="str">
            <v>PL</v>
          </cell>
          <cell r="C10090" t="str">
            <v>Bioenergy</v>
          </cell>
          <cell r="D10090" t="str">
            <v>2036</v>
          </cell>
          <cell r="E10090">
            <v>4500</v>
          </cell>
        </row>
        <row r="10091">
          <cell r="A10091" t="str">
            <v>Poland</v>
          </cell>
          <cell r="B10091" t="str">
            <v>PL</v>
          </cell>
          <cell r="C10091" t="str">
            <v>Bioenergy</v>
          </cell>
          <cell r="D10091" t="str">
            <v>2037</v>
          </cell>
          <cell r="E10091">
            <v>4500</v>
          </cell>
        </row>
        <row r="10092">
          <cell r="A10092" t="str">
            <v>Poland</v>
          </cell>
          <cell r="B10092" t="str">
            <v>PL</v>
          </cell>
          <cell r="C10092" t="str">
            <v>Bioenergy</v>
          </cell>
          <cell r="D10092" t="str">
            <v>2038</v>
          </cell>
          <cell r="E10092">
            <v>4500</v>
          </cell>
        </row>
        <row r="10093">
          <cell r="A10093" t="str">
            <v>Poland</v>
          </cell>
          <cell r="B10093" t="str">
            <v>PL</v>
          </cell>
          <cell r="C10093" t="str">
            <v>Bioenergy</v>
          </cell>
          <cell r="D10093" t="str">
            <v>2039</v>
          </cell>
          <cell r="E10093">
            <v>4500</v>
          </cell>
        </row>
        <row r="10094">
          <cell r="A10094" t="str">
            <v>Poland</v>
          </cell>
          <cell r="B10094" t="str">
            <v>PL</v>
          </cell>
          <cell r="C10094" t="str">
            <v>Bioenergy</v>
          </cell>
          <cell r="D10094" t="str">
            <v>2040</v>
          </cell>
          <cell r="E10094">
            <v>4500</v>
          </cell>
        </row>
        <row r="10095">
          <cell r="A10095" t="str">
            <v>Poland</v>
          </cell>
          <cell r="B10095" t="str">
            <v>PL</v>
          </cell>
          <cell r="C10095" t="str">
            <v>Bioenergy</v>
          </cell>
          <cell r="D10095" t="str">
            <v>2041</v>
          </cell>
          <cell r="E10095">
            <v>4500</v>
          </cell>
        </row>
        <row r="10096">
          <cell r="A10096" t="str">
            <v>Poland</v>
          </cell>
          <cell r="B10096" t="str">
            <v>PL</v>
          </cell>
          <cell r="C10096" t="str">
            <v>Bioenergy</v>
          </cell>
          <cell r="D10096" t="str">
            <v>2042</v>
          </cell>
          <cell r="E10096">
            <v>4500</v>
          </cell>
        </row>
        <row r="10097">
          <cell r="A10097" t="str">
            <v>Poland</v>
          </cell>
          <cell r="B10097" t="str">
            <v>PL</v>
          </cell>
          <cell r="C10097" t="str">
            <v>Bioenergy</v>
          </cell>
          <cell r="D10097" t="str">
            <v>2043</v>
          </cell>
          <cell r="E10097">
            <v>4500</v>
          </cell>
        </row>
        <row r="10098">
          <cell r="A10098" t="str">
            <v>Poland</v>
          </cell>
          <cell r="B10098" t="str">
            <v>PL</v>
          </cell>
          <cell r="C10098" t="str">
            <v>Bioenergy</v>
          </cell>
          <cell r="D10098" t="str">
            <v>2044</v>
          </cell>
          <cell r="E10098">
            <v>4500</v>
          </cell>
        </row>
        <row r="10099">
          <cell r="A10099" t="str">
            <v>Poland</v>
          </cell>
          <cell r="B10099" t="str">
            <v>PL</v>
          </cell>
          <cell r="C10099" t="str">
            <v>Bioenergy</v>
          </cell>
          <cell r="D10099" t="str">
            <v>2045</v>
          </cell>
          <cell r="E10099">
            <v>4500</v>
          </cell>
        </row>
        <row r="10100">
          <cell r="A10100" t="str">
            <v>Poland</v>
          </cell>
          <cell r="B10100" t="str">
            <v>PL</v>
          </cell>
          <cell r="C10100" t="str">
            <v>Bioenergy</v>
          </cell>
          <cell r="D10100" t="str">
            <v>2046</v>
          </cell>
          <cell r="E10100">
            <v>4500</v>
          </cell>
        </row>
        <row r="10101">
          <cell r="A10101" t="str">
            <v>Poland</v>
          </cell>
          <cell r="B10101" t="str">
            <v>PL</v>
          </cell>
          <cell r="C10101" t="str">
            <v>Bioenergy</v>
          </cell>
          <cell r="D10101" t="str">
            <v>2047</v>
          </cell>
          <cell r="E10101">
            <v>4500</v>
          </cell>
        </row>
        <row r="10102">
          <cell r="A10102" t="str">
            <v>Poland</v>
          </cell>
          <cell r="B10102" t="str">
            <v>PL</v>
          </cell>
          <cell r="C10102" t="str">
            <v>Bioenergy</v>
          </cell>
          <cell r="D10102" t="str">
            <v>2048</v>
          </cell>
          <cell r="E10102">
            <v>4500</v>
          </cell>
        </row>
        <row r="10103">
          <cell r="A10103" t="str">
            <v>Poland</v>
          </cell>
          <cell r="B10103" t="str">
            <v>PL</v>
          </cell>
          <cell r="C10103" t="str">
            <v>Bioenergy</v>
          </cell>
          <cell r="D10103" t="str">
            <v>2049</v>
          </cell>
          <cell r="E10103">
            <v>4500</v>
          </cell>
        </row>
        <row r="10104">
          <cell r="A10104" t="str">
            <v>Poland</v>
          </cell>
          <cell r="B10104" t="str">
            <v>PL</v>
          </cell>
          <cell r="C10104" t="str">
            <v>Bioenergy</v>
          </cell>
          <cell r="D10104" t="str">
            <v>2050</v>
          </cell>
          <cell r="E10104">
            <v>4500</v>
          </cell>
        </row>
        <row r="10105">
          <cell r="A10105" t="str">
            <v>Portugal</v>
          </cell>
          <cell r="B10105" t="str">
            <v>PT</v>
          </cell>
          <cell r="C10105" t="str">
            <v>Bioenergy</v>
          </cell>
          <cell r="D10105" t="str">
            <v>2018</v>
          </cell>
          <cell r="E10105">
            <v>4500</v>
          </cell>
        </row>
        <row r="10106">
          <cell r="A10106" t="str">
            <v>Portugal</v>
          </cell>
          <cell r="B10106" t="str">
            <v>PT</v>
          </cell>
          <cell r="C10106" t="str">
            <v>Bioenergy</v>
          </cell>
          <cell r="D10106" t="str">
            <v>2019</v>
          </cell>
          <cell r="E10106">
            <v>4500</v>
          </cell>
        </row>
        <row r="10107">
          <cell r="A10107" t="str">
            <v>Portugal</v>
          </cell>
          <cell r="B10107" t="str">
            <v>PT</v>
          </cell>
          <cell r="C10107" t="str">
            <v>Bioenergy</v>
          </cell>
          <cell r="D10107" t="str">
            <v>2020</v>
          </cell>
          <cell r="E10107">
            <v>4500</v>
          </cell>
        </row>
        <row r="10108">
          <cell r="A10108" t="str">
            <v>Portugal</v>
          </cell>
          <cell r="B10108" t="str">
            <v>PT</v>
          </cell>
          <cell r="C10108" t="str">
            <v>Bioenergy</v>
          </cell>
          <cell r="D10108" t="str">
            <v>2021</v>
          </cell>
          <cell r="E10108">
            <v>4500</v>
          </cell>
        </row>
        <row r="10109">
          <cell r="A10109" t="str">
            <v>Portugal</v>
          </cell>
          <cell r="B10109" t="str">
            <v>PT</v>
          </cell>
          <cell r="C10109" t="str">
            <v>Bioenergy</v>
          </cell>
          <cell r="D10109" t="str">
            <v>2022</v>
          </cell>
          <cell r="E10109">
            <v>4500</v>
          </cell>
        </row>
        <row r="10110">
          <cell r="A10110" t="str">
            <v>Portugal</v>
          </cell>
          <cell r="B10110" t="str">
            <v>PT</v>
          </cell>
          <cell r="C10110" t="str">
            <v>Bioenergy</v>
          </cell>
          <cell r="D10110" t="str">
            <v>2023</v>
          </cell>
          <cell r="E10110">
            <v>4500</v>
          </cell>
        </row>
        <row r="10111">
          <cell r="A10111" t="str">
            <v>Portugal</v>
          </cell>
          <cell r="B10111" t="str">
            <v>PT</v>
          </cell>
          <cell r="C10111" t="str">
            <v>Bioenergy</v>
          </cell>
          <cell r="D10111" t="str">
            <v>2024</v>
          </cell>
          <cell r="E10111">
            <v>4500</v>
          </cell>
        </row>
        <row r="10112">
          <cell r="A10112" t="str">
            <v>Portugal</v>
          </cell>
          <cell r="B10112" t="str">
            <v>PT</v>
          </cell>
          <cell r="C10112" t="str">
            <v>Bioenergy</v>
          </cell>
          <cell r="D10112" t="str">
            <v>2025</v>
          </cell>
          <cell r="E10112">
            <v>4500</v>
          </cell>
        </row>
        <row r="10113">
          <cell r="A10113" t="str">
            <v>Portugal</v>
          </cell>
          <cell r="B10113" t="str">
            <v>PT</v>
          </cell>
          <cell r="C10113" t="str">
            <v>Bioenergy</v>
          </cell>
          <cell r="D10113" t="str">
            <v>2026</v>
          </cell>
          <cell r="E10113">
            <v>4500</v>
          </cell>
        </row>
        <row r="10114">
          <cell r="A10114" t="str">
            <v>Portugal</v>
          </cell>
          <cell r="B10114" t="str">
            <v>PT</v>
          </cell>
          <cell r="C10114" t="str">
            <v>Bioenergy</v>
          </cell>
          <cell r="D10114" t="str">
            <v>2027</v>
          </cell>
          <cell r="E10114">
            <v>4500</v>
          </cell>
        </row>
        <row r="10115">
          <cell r="A10115" t="str">
            <v>Portugal</v>
          </cell>
          <cell r="B10115" t="str">
            <v>PT</v>
          </cell>
          <cell r="C10115" t="str">
            <v>Bioenergy</v>
          </cell>
          <cell r="D10115" t="str">
            <v>2028</v>
          </cell>
          <cell r="E10115">
            <v>4500</v>
          </cell>
        </row>
        <row r="10116">
          <cell r="A10116" t="str">
            <v>Portugal</v>
          </cell>
          <cell r="B10116" t="str">
            <v>PT</v>
          </cell>
          <cell r="C10116" t="str">
            <v>Bioenergy</v>
          </cell>
          <cell r="D10116" t="str">
            <v>2029</v>
          </cell>
          <cell r="E10116">
            <v>4500</v>
          </cell>
        </row>
        <row r="10117">
          <cell r="A10117" t="str">
            <v>Portugal</v>
          </cell>
          <cell r="B10117" t="str">
            <v>PT</v>
          </cell>
          <cell r="C10117" t="str">
            <v>Bioenergy</v>
          </cell>
          <cell r="D10117" t="str">
            <v>2030</v>
          </cell>
          <cell r="E10117">
            <v>4500</v>
          </cell>
        </row>
        <row r="10118">
          <cell r="A10118" t="str">
            <v>Portugal</v>
          </cell>
          <cell r="B10118" t="str">
            <v>PT</v>
          </cell>
          <cell r="C10118" t="str">
            <v>Bioenergy</v>
          </cell>
          <cell r="D10118" t="str">
            <v>2031</v>
          </cell>
          <cell r="E10118">
            <v>4500</v>
          </cell>
        </row>
        <row r="10119">
          <cell r="A10119" t="str">
            <v>Portugal</v>
          </cell>
          <cell r="B10119" t="str">
            <v>PT</v>
          </cell>
          <cell r="C10119" t="str">
            <v>Bioenergy</v>
          </cell>
          <cell r="D10119" t="str">
            <v>2032</v>
          </cell>
          <cell r="E10119">
            <v>4500</v>
          </cell>
        </row>
        <row r="10120">
          <cell r="A10120" t="str">
            <v>Portugal</v>
          </cell>
          <cell r="B10120" t="str">
            <v>PT</v>
          </cell>
          <cell r="C10120" t="str">
            <v>Bioenergy</v>
          </cell>
          <cell r="D10120" t="str">
            <v>2033</v>
          </cell>
          <cell r="E10120">
            <v>4500</v>
          </cell>
        </row>
        <row r="10121">
          <cell r="A10121" t="str">
            <v>Portugal</v>
          </cell>
          <cell r="B10121" t="str">
            <v>PT</v>
          </cell>
          <cell r="C10121" t="str">
            <v>Bioenergy</v>
          </cell>
          <cell r="D10121" t="str">
            <v>2034</v>
          </cell>
          <cell r="E10121">
            <v>4500</v>
          </cell>
        </row>
        <row r="10122">
          <cell r="A10122" t="str">
            <v>Portugal</v>
          </cell>
          <cell r="B10122" t="str">
            <v>PT</v>
          </cell>
          <cell r="C10122" t="str">
            <v>Bioenergy</v>
          </cell>
          <cell r="D10122" t="str">
            <v>2035</v>
          </cell>
          <cell r="E10122">
            <v>4500</v>
          </cell>
        </row>
        <row r="10123">
          <cell r="A10123" t="str">
            <v>Portugal</v>
          </cell>
          <cell r="B10123" t="str">
            <v>PT</v>
          </cell>
          <cell r="C10123" t="str">
            <v>Bioenergy</v>
          </cell>
          <cell r="D10123" t="str">
            <v>2036</v>
          </cell>
          <cell r="E10123">
            <v>4500</v>
          </cell>
        </row>
        <row r="10124">
          <cell r="A10124" t="str">
            <v>Portugal</v>
          </cell>
          <cell r="B10124" t="str">
            <v>PT</v>
          </cell>
          <cell r="C10124" t="str">
            <v>Bioenergy</v>
          </cell>
          <cell r="D10124" t="str">
            <v>2037</v>
          </cell>
          <cell r="E10124">
            <v>4500</v>
          </cell>
        </row>
        <row r="10125">
          <cell r="A10125" t="str">
            <v>Portugal</v>
          </cell>
          <cell r="B10125" t="str">
            <v>PT</v>
          </cell>
          <cell r="C10125" t="str">
            <v>Bioenergy</v>
          </cell>
          <cell r="D10125" t="str">
            <v>2038</v>
          </cell>
          <cell r="E10125">
            <v>4500</v>
          </cell>
        </row>
        <row r="10126">
          <cell r="A10126" t="str">
            <v>Portugal</v>
          </cell>
          <cell r="B10126" t="str">
            <v>PT</v>
          </cell>
          <cell r="C10126" t="str">
            <v>Bioenergy</v>
          </cell>
          <cell r="D10126" t="str">
            <v>2039</v>
          </cell>
          <cell r="E10126">
            <v>4500</v>
          </cell>
        </row>
        <row r="10127">
          <cell r="A10127" t="str">
            <v>Portugal</v>
          </cell>
          <cell r="B10127" t="str">
            <v>PT</v>
          </cell>
          <cell r="C10127" t="str">
            <v>Bioenergy</v>
          </cell>
          <cell r="D10127" t="str">
            <v>2040</v>
          </cell>
          <cell r="E10127">
            <v>4500</v>
          </cell>
        </row>
        <row r="10128">
          <cell r="A10128" t="str">
            <v>Portugal</v>
          </cell>
          <cell r="B10128" t="str">
            <v>PT</v>
          </cell>
          <cell r="C10128" t="str">
            <v>Bioenergy</v>
          </cell>
          <cell r="D10128" t="str">
            <v>2041</v>
          </cell>
          <cell r="E10128">
            <v>4500</v>
          </cell>
        </row>
        <row r="10129">
          <cell r="A10129" t="str">
            <v>Portugal</v>
          </cell>
          <cell r="B10129" t="str">
            <v>PT</v>
          </cell>
          <cell r="C10129" t="str">
            <v>Bioenergy</v>
          </cell>
          <cell r="D10129" t="str">
            <v>2042</v>
          </cell>
          <cell r="E10129">
            <v>4500</v>
          </cell>
        </row>
        <row r="10130">
          <cell r="A10130" t="str">
            <v>Portugal</v>
          </cell>
          <cell r="B10130" t="str">
            <v>PT</v>
          </cell>
          <cell r="C10130" t="str">
            <v>Bioenergy</v>
          </cell>
          <cell r="D10130" t="str">
            <v>2043</v>
          </cell>
          <cell r="E10130">
            <v>4500</v>
          </cell>
        </row>
        <row r="10131">
          <cell r="A10131" t="str">
            <v>Portugal</v>
          </cell>
          <cell r="B10131" t="str">
            <v>PT</v>
          </cell>
          <cell r="C10131" t="str">
            <v>Bioenergy</v>
          </cell>
          <cell r="D10131" t="str">
            <v>2044</v>
          </cell>
          <cell r="E10131">
            <v>4500</v>
          </cell>
        </row>
        <row r="10132">
          <cell r="A10132" t="str">
            <v>Portugal</v>
          </cell>
          <cell r="B10132" t="str">
            <v>PT</v>
          </cell>
          <cell r="C10132" t="str">
            <v>Bioenergy</v>
          </cell>
          <cell r="D10132" t="str">
            <v>2045</v>
          </cell>
          <cell r="E10132">
            <v>4500</v>
          </cell>
        </row>
        <row r="10133">
          <cell r="A10133" t="str">
            <v>Portugal</v>
          </cell>
          <cell r="B10133" t="str">
            <v>PT</v>
          </cell>
          <cell r="C10133" t="str">
            <v>Bioenergy</v>
          </cell>
          <cell r="D10133" t="str">
            <v>2046</v>
          </cell>
          <cell r="E10133">
            <v>4500</v>
          </cell>
        </row>
        <row r="10134">
          <cell r="A10134" t="str">
            <v>Portugal</v>
          </cell>
          <cell r="B10134" t="str">
            <v>PT</v>
          </cell>
          <cell r="C10134" t="str">
            <v>Bioenergy</v>
          </cell>
          <cell r="D10134" t="str">
            <v>2047</v>
          </cell>
          <cell r="E10134">
            <v>4500</v>
          </cell>
        </row>
        <row r="10135">
          <cell r="A10135" t="str">
            <v>Portugal</v>
          </cell>
          <cell r="B10135" t="str">
            <v>PT</v>
          </cell>
          <cell r="C10135" t="str">
            <v>Bioenergy</v>
          </cell>
          <cell r="D10135" t="str">
            <v>2048</v>
          </cell>
          <cell r="E10135">
            <v>4500</v>
          </cell>
        </row>
        <row r="10136">
          <cell r="A10136" t="str">
            <v>Portugal</v>
          </cell>
          <cell r="B10136" t="str">
            <v>PT</v>
          </cell>
          <cell r="C10136" t="str">
            <v>Bioenergy</v>
          </cell>
          <cell r="D10136" t="str">
            <v>2049</v>
          </cell>
          <cell r="E10136">
            <v>4500</v>
          </cell>
        </row>
        <row r="10137">
          <cell r="A10137" t="str">
            <v>Portugal</v>
          </cell>
          <cell r="B10137" t="str">
            <v>PT</v>
          </cell>
          <cell r="C10137" t="str">
            <v>Bioenergy</v>
          </cell>
          <cell r="D10137" t="str">
            <v>2050</v>
          </cell>
          <cell r="E10137">
            <v>4500</v>
          </cell>
        </row>
        <row r="10138">
          <cell r="A10138" t="str">
            <v>Romania</v>
          </cell>
          <cell r="B10138" t="str">
            <v>RO</v>
          </cell>
          <cell r="C10138" t="str">
            <v>Bioenergy</v>
          </cell>
          <cell r="D10138" t="str">
            <v>2018</v>
          </cell>
          <cell r="E10138">
            <v>4500</v>
          </cell>
        </row>
        <row r="10139">
          <cell r="A10139" t="str">
            <v>Romania</v>
          </cell>
          <cell r="B10139" t="str">
            <v>RO</v>
          </cell>
          <cell r="C10139" t="str">
            <v>Bioenergy</v>
          </cell>
          <cell r="D10139" t="str">
            <v>2019</v>
          </cell>
          <cell r="E10139">
            <v>4500</v>
          </cell>
        </row>
        <row r="10140">
          <cell r="A10140" t="str">
            <v>Romania</v>
          </cell>
          <cell r="B10140" t="str">
            <v>RO</v>
          </cell>
          <cell r="C10140" t="str">
            <v>Bioenergy</v>
          </cell>
          <cell r="D10140" t="str">
            <v>2020</v>
          </cell>
          <cell r="E10140">
            <v>4500</v>
          </cell>
        </row>
        <row r="10141">
          <cell r="A10141" t="str">
            <v>Romania</v>
          </cell>
          <cell r="B10141" t="str">
            <v>RO</v>
          </cell>
          <cell r="C10141" t="str">
            <v>Bioenergy</v>
          </cell>
          <cell r="D10141" t="str">
            <v>2021</v>
          </cell>
          <cell r="E10141">
            <v>4500</v>
          </cell>
        </row>
        <row r="10142">
          <cell r="A10142" t="str">
            <v>Romania</v>
          </cell>
          <cell r="B10142" t="str">
            <v>RO</v>
          </cell>
          <cell r="C10142" t="str">
            <v>Bioenergy</v>
          </cell>
          <cell r="D10142" t="str">
            <v>2022</v>
          </cell>
          <cell r="E10142">
            <v>4500</v>
          </cell>
        </row>
        <row r="10143">
          <cell r="A10143" t="str">
            <v>Romania</v>
          </cell>
          <cell r="B10143" t="str">
            <v>RO</v>
          </cell>
          <cell r="C10143" t="str">
            <v>Bioenergy</v>
          </cell>
          <cell r="D10143" t="str">
            <v>2023</v>
          </cell>
          <cell r="E10143">
            <v>4500</v>
          </cell>
        </row>
        <row r="10144">
          <cell r="A10144" t="str">
            <v>Romania</v>
          </cell>
          <cell r="B10144" t="str">
            <v>RO</v>
          </cell>
          <cell r="C10144" t="str">
            <v>Bioenergy</v>
          </cell>
          <cell r="D10144" t="str">
            <v>2024</v>
          </cell>
          <cell r="E10144">
            <v>4500</v>
          </cell>
        </row>
        <row r="10145">
          <cell r="A10145" t="str">
            <v>Romania</v>
          </cell>
          <cell r="B10145" t="str">
            <v>RO</v>
          </cell>
          <cell r="C10145" t="str">
            <v>Bioenergy</v>
          </cell>
          <cell r="D10145" t="str">
            <v>2025</v>
          </cell>
          <cell r="E10145">
            <v>4500</v>
          </cell>
        </row>
        <row r="10146">
          <cell r="A10146" t="str">
            <v>Romania</v>
          </cell>
          <cell r="B10146" t="str">
            <v>RO</v>
          </cell>
          <cell r="C10146" t="str">
            <v>Bioenergy</v>
          </cell>
          <cell r="D10146" t="str">
            <v>2026</v>
          </cell>
          <cell r="E10146">
            <v>4500</v>
          </cell>
        </row>
        <row r="10147">
          <cell r="A10147" t="str">
            <v>Romania</v>
          </cell>
          <cell r="B10147" t="str">
            <v>RO</v>
          </cell>
          <cell r="C10147" t="str">
            <v>Bioenergy</v>
          </cell>
          <cell r="D10147" t="str">
            <v>2027</v>
          </cell>
          <cell r="E10147">
            <v>4500</v>
          </cell>
        </row>
        <row r="10148">
          <cell r="A10148" t="str">
            <v>Romania</v>
          </cell>
          <cell r="B10148" t="str">
            <v>RO</v>
          </cell>
          <cell r="C10148" t="str">
            <v>Bioenergy</v>
          </cell>
          <cell r="D10148" t="str">
            <v>2028</v>
          </cell>
          <cell r="E10148">
            <v>4500</v>
          </cell>
        </row>
        <row r="10149">
          <cell r="A10149" t="str">
            <v>Romania</v>
          </cell>
          <cell r="B10149" t="str">
            <v>RO</v>
          </cell>
          <cell r="C10149" t="str">
            <v>Bioenergy</v>
          </cell>
          <cell r="D10149" t="str">
            <v>2029</v>
          </cell>
          <cell r="E10149">
            <v>4500</v>
          </cell>
        </row>
        <row r="10150">
          <cell r="A10150" t="str">
            <v>Romania</v>
          </cell>
          <cell r="B10150" t="str">
            <v>RO</v>
          </cell>
          <cell r="C10150" t="str">
            <v>Bioenergy</v>
          </cell>
          <cell r="D10150" t="str">
            <v>2030</v>
          </cell>
          <cell r="E10150">
            <v>4500</v>
          </cell>
        </row>
        <row r="10151">
          <cell r="A10151" t="str">
            <v>Romania</v>
          </cell>
          <cell r="B10151" t="str">
            <v>RO</v>
          </cell>
          <cell r="C10151" t="str">
            <v>Bioenergy</v>
          </cell>
          <cell r="D10151" t="str">
            <v>2031</v>
          </cell>
          <cell r="E10151">
            <v>4500</v>
          </cell>
        </row>
        <row r="10152">
          <cell r="A10152" t="str">
            <v>Romania</v>
          </cell>
          <cell r="B10152" t="str">
            <v>RO</v>
          </cell>
          <cell r="C10152" t="str">
            <v>Bioenergy</v>
          </cell>
          <cell r="D10152" t="str">
            <v>2032</v>
          </cell>
          <cell r="E10152">
            <v>4500</v>
          </cell>
        </row>
        <row r="10153">
          <cell r="A10153" t="str">
            <v>Romania</v>
          </cell>
          <cell r="B10153" t="str">
            <v>RO</v>
          </cell>
          <cell r="C10153" t="str">
            <v>Bioenergy</v>
          </cell>
          <cell r="D10153" t="str">
            <v>2033</v>
          </cell>
          <cell r="E10153">
            <v>4500</v>
          </cell>
        </row>
        <row r="10154">
          <cell r="A10154" t="str">
            <v>Romania</v>
          </cell>
          <cell r="B10154" t="str">
            <v>RO</v>
          </cell>
          <cell r="C10154" t="str">
            <v>Bioenergy</v>
          </cell>
          <cell r="D10154" t="str">
            <v>2034</v>
          </cell>
          <cell r="E10154">
            <v>4500</v>
          </cell>
        </row>
        <row r="10155">
          <cell r="A10155" t="str">
            <v>Romania</v>
          </cell>
          <cell r="B10155" t="str">
            <v>RO</v>
          </cell>
          <cell r="C10155" t="str">
            <v>Bioenergy</v>
          </cell>
          <cell r="D10155" t="str">
            <v>2035</v>
          </cell>
          <cell r="E10155">
            <v>4500</v>
          </cell>
        </row>
        <row r="10156">
          <cell r="A10156" t="str">
            <v>Romania</v>
          </cell>
          <cell r="B10156" t="str">
            <v>RO</v>
          </cell>
          <cell r="C10156" t="str">
            <v>Bioenergy</v>
          </cell>
          <cell r="D10156" t="str">
            <v>2036</v>
          </cell>
          <cell r="E10156">
            <v>4500</v>
          </cell>
        </row>
        <row r="10157">
          <cell r="A10157" t="str">
            <v>Romania</v>
          </cell>
          <cell r="B10157" t="str">
            <v>RO</v>
          </cell>
          <cell r="C10157" t="str">
            <v>Bioenergy</v>
          </cell>
          <cell r="D10157" t="str">
            <v>2037</v>
          </cell>
          <cell r="E10157">
            <v>4500</v>
          </cell>
        </row>
        <row r="10158">
          <cell r="A10158" t="str">
            <v>Romania</v>
          </cell>
          <cell r="B10158" t="str">
            <v>RO</v>
          </cell>
          <cell r="C10158" t="str">
            <v>Bioenergy</v>
          </cell>
          <cell r="D10158" t="str">
            <v>2038</v>
          </cell>
          <cell r="E10158">
            <v>4500</v>
          </cell>
        </row>
        <row r="10159">
          <cell r="A10159" t="str">
            <v>Romania</v>
          </cell>
          <cell r="B10159" t="str">
            <v>RO</v>
          </cell>
          <cell r="C10159" t="str">
            <v>Bioenergy</v>
          </cell>
          <cell r="D10159" t="str">
            <v>2039</v>
          </cell>
          <cell r="E10159">
            <v>4500</v>
          </cell>
        </row>
        <row r="10160">
          <cell r="A10160" t="str">
            <v>Romania</v>
          </cell>
          <cell r="B10160" t="str">
            <v>RO</v>
          </cell>
          <cell r="C10160" t="str">
            <v>Bioenergy</v>
          </cell>
          <cell r="D10160" t="str">
            <v>2040</v>
          </cell>
          <cell r="E10160">
            <v>4500</v>
          </cell>
        </row>
        <row r="10161">
          <cell r="A10161" t="str">
            <v>Romania</v>
          </cell>
          <cell r="B10161" t="str">
            <v>RO</v>
          </cell>
          <cell r="C10161" t="str">
            <v>Bioenergy</v>
          </cell>
          <cell r="D10161" t="str">
            <v>2041</v>
          </cell>
          <cell r="E10161">
            <v>4500</v>
          </cell>
        </row>
        <row r="10162">
          <cell r="A10162" t="str">
            <v>Romania</v>
          </cell>
          <cell r="B10162" t="str">
            <v>RO</v>
          </cell>
          <cell r="C10162" t="str">
            <v>Bioenergy</v>
          </cell>
          <cell r="D10162" t="str">
            <v>2042</v>
          </cell>
          <cell r="E10162">
            <v>4500</v>
          </cell>
        </row>
        <row r="10163">
          <cell r="A10163" t="str">
            <v>Romania</v>
          </cell>
          <cell r="B10163" t="str">
            <v>RO</v>
          </cell>
          <cell r="C10163" t="str">
            <v>Bioenergy</v>
          </cell>
          <cell r="D10163" t="str">
            <v>2043</v>
          </cell>
          <cell r="E10163">
            <v>4500</v>
          </cell>
        </row>
        <row r="10164">
          <cell r="A10164" t="str">
            <v>Romania</v>
          </cell>
          <cell r="B10164" t="str">
            <v>RO</v>
          </cell>
          <cell r="C10164" t="str">
            <v>Bioenergy</v>
          </cell>
          <cell r="D10164" t="str">
            <v>2044</v>
          </cell>
          <cell r="E10164">
            <v>4500</v>
          </cell>
        </row>
        <row r="10165">
          <cell r="A10165" t="str">
            <v>Romania</v>
          </cell>
          <cell r="B10165" t="str">
            <v>RO</v>
          </cell>
          <cell r="C10165" t="str">
            <v>Bioenergy</v>
          </cell>
          <cell r="D10165" t="str">
            <v>2045</v>
          </cell>
          <cell r="E10165">
            <v>4500</v>
          </cell>
        </row>
        <row r="10166">
          <cell r="A10166" t="str">
            <v>Romania</v>
          </cell>
          <cell r="B10166" t="str">
            <v>RO</v>
          </cell>
          <cell r="C10166" t="str">
            <v>Bioenergy</v>
          </cell>
          <cell r="D10166" t="str">
            <v>2046</v>
          </cell>
          <cell r="E10166">
            <v>4500</v>
          </cell>
        </row>
        <row r="10167">
          <cell r="A10167" t="str">
            <v>Romania</v>
          </cell>
          <cell r="B10167" t="str">
            <v>RO</v>
          </cell>
          <cell r="C10167" t="str">
            <v>Bioenergy</v>
          </cell>
          <cell r="D10167" t="str">
            <v>2047</v>
          </cell>
          <cell r="E10167">
            <v>4500</v>
          </cell>
        </row>
        <row r="10168">
          <cell r="A10168" t="str">
            <v>Romania</v>
          </cell>
          <cell r="B10168" t="str">
            <v>RO</v>
          </cell>
          <cell r="C10168" t="str">
            <v>Bioenergy</v>
          </cell>
          <cell r="D10168" t="str">
            <v>2048</v>
          </cell>
          <cell r="E10168">
            <v>4500</v>
          </cell>
        </row>
        <row r="10169">
          <cell r="A10169" t="str">
            <v>Romania</v>
          </cell>
          <cell r="B10169" t="str">
            <v>RO</v>
          </cell>
          <cell r="C10169" t="str">
            <v>Bioenergy</v>
          </cell>
          <cell r="D10169" t="str">
            <v>2049</v>
          </cell>
          <cell r="E10169">
            <v>4500</v>
          </cell>
        </row>
        <row r="10170">
          <cell r="A10170" t="str">
            <v>Romania</v>
          </cell>
          <cell r="B10170" t="str">
            <v>RO</v>
          </cell>
          <cell r="C10170" t="str">
            <v>Bioenergy</v>
          </cell>
          <cell r="D10170" t="str">
            <v>2050</v>
          </cell>
          <cell r="E10170">
            <v>4500</v>
          </cell>
        </row>
        <row r="10171">
          <cell r="A10171" t="str">
            <v>Serbia</v>
          </cell>
          <cell r="B10171" t="str">
            <v>RS</v>
          </cell>
          <cell r="C10171" t="str">
            <v>Bioenergy</v>
          </cell>
          <cell r="D10171" t="str">
            <v>2018</v>
          </cell>
          <cell r="E10171">
            <v>4500</v>
          </cell>
        </row>
        <row r="10172">
          <cell r="A10172" t="str">
            <v>Serbia</v>
          </cell>
          <cell r="B10172" t="str">
            <v>RS</v>
          </cell>
          <cell r="C10172" t="str">
            <v>Bioenergy</v>
          </cell>
          <cell r="D10172" t="str">
            <v>2019</v>
          </cell>
          <cell r="E10172">
            <v>4500</v>
          </cell>
        </row>
        <row r="10173">
          <cell r="A10173" t="str">
            <v>Serbia</v>
          </cell>
          <cell r="B10173" t="str">
            <v>RS</v>
          </cell>
          <cell r="C10173" t="str">
            <v>Bioenergy</v>
          </cell>
          <cell r="D10173" t="str">
            <v>2020</v>
          </cell>
          <cell r="E10173">
            <v>4500</v>
          </cell>
        </row>
        <row r="10174">
          <cell r="A10174" t="str">
            <v>Serbia</v>
          </cell>
          <cell r="B10174" t="str">
            <v>RS</v>
          </cell>
          <cell r="C10174" t="str">
            <v>Bioenergy</v>
          </cell>
          <cell r="D10174" t="str">
            <v>2021</v>
          </cell>
          <cell r="E10174">
            <v>4500</v>
          </cell>
        </row>
        <row r="10175">
          <cell r="A10175" t="str">
            <v>Serbia</v>
          </cell>
          <cell r="B10175" t="str">
            <v>RS</v>
          </cell>
          <cell r="C10175" t="str">
            <v>Bioenergy</v>
          </cell>
          <cell r="D10175" t="str">
            <v>2022</v>
          </cell>
          <cell r="E10175">
            <v>4500</v>
          </cell>
        </row>
        <row r="10176">
          <cell r="A10176" t="str">
            <v>Serbia</v>
          </cell>
          <cell r="B10176" t="str">
            <v>RS</v>
          </cell>
          <cell r="C10176" t="str">
            <v>Bioenergy</v>
          </cell>
          <cell r="D10176" t="str">
            <v>2023</v>
          </cell>
          <cell r="E10176">
            <v>4500</v>
          </cell>
        </row>
        <row r="10177">
          <cell r="A10177" t="str">
            <v>Serbia</v>
          </cell>
          <cell r="B10177" t="str">
            <v>RS</v>
          </cell>
          <cell r="C10177" t="str">
            <v>Bioenergy</v>
          </cell>
          <cell r="D10177" t="str">
            <v>2024</v>
          </cell>
          <cell r="E10177">
            <v>4500</v>
          </cell>
        </row>
        <row r="10178">
          <cell r="A10178" t="str">
            <v>Serbia</v>
          </cell>
          <cell r="B10178" t="str">
            <v>RS</v>
          </cell>
          <cell r="C10178" t="str">
            <v>Bioenergy</v>
          </cell>
          <cell r="D10178" t="str">
            <v>2025</v>
          </cell>
          <cell r="E10178">
            <v>4500</v>
          </cell>
        </row>
        <row r="10179">
          <cell r="A10179" t="str">
            <v>Serbia</v>
          </cell>
          <cell r="B10179" t="str">
            <v>RS</v>
          </cell>
          <cell r="C10179" t="str">
            <v>Bioenergy</v>
          </cell>
          <cell r="D10179" t="str">
            <v>2026</v>
          </cell>
          <cell r="E10179">
            <v>4500</v>
          </cell>
        </row>
        <row r="10180">
          <cell r="A10180" t="str">
            <v>Serbia</v>
          </cell>
          <cell r="B10180" t="str">
            <v>RS</v>
          </cell>
          <cell r="C10180" t="str">
            <v>Bioenergy</v>
          </cell>
          <cell r="D10180" t="str">
            <v>2027</v>
          </cell>
          <cell r="E10180">
            <v>4500</v>
          </cell>
        </row>
        <row r="10181">
          <cell r="A10181" t="str">
            <v>Serbia</v>
          </cell>
          <cell r="B10181" t="str">
            <v>RS</v>
          </cell>
          <cell r="C10181" t="str">
            <v>Bioenergy</v>
          </cell>
          <cell r="D10181" t="str">
            <v>2028</v>
          </cell>
          <cell r="E10181">
            <v>4500</v>
          </cell>
        </row>
        <row r="10182">
          <cell r="A10182" t="str">
            <v>Serbia</v>
          </cell>
          <cell r="B10182" t="str">
            <v>RS</v>
          </cell>
          <cell r="C10182" t="str">
            <v>Bioenergy</v>
          </cell>
          <cell r="D10182" t="str">
            <v>2029</v>
          </cell>
          <cell r="E10182">
            <v>4500</v>
          </cell>
        </row>
        <row r="10183">
          <cell r="A10183" t="str">
            <v>Serbia</v>
          </cell>
          <cell r="B10183" t="str">
            <v>RS</v>
          </cell>
          <cell r="C10183" t="str">
            <v>Bioenergy</v>
          </cell>
          <cell r="D10183" t="str">
            <v>2030</v>
          </cell>
          <cell r="E10183">
            <v>4500</v>
          </cell>
        </row>
        <row r="10184">
          <cell r="A10184" t="str">
            <v>Serbia</v>
          </cell>
          <cell r="B10184" t="str">
            <v>RS</v>
          </cell>
          <cell r="C10184" t="str">
            <v>Bioenergy</v>
          </cell>
          <cell r="D10184" t="str">
            <v>2031</v>
          </cell>
          <cell r="E10184">
            <v>4500</v>
          </cell>
        </row>
        <row r="10185">
          <cell r="A10185" t="str">
            <v>Serbia</v>
          </cell>
          <cell r="B10185" t="str">
            <v>RS</v>
          </cell>
          <cell r="C10185" t="str">
            <v>Bioenergy</v>
          </cell>
          <cell r="D10185" t="str">
            <v>2032</v>
          </cell>
          <cell r="E10185">
            <v>4500</v>
          </cell>
        </row>
        <row r="10186">
          <cell r="A10186" t="str">
            <v>Serbia</v>
          </cell>
          <cell r="B10186" t="str">
            <v>RS</v>
          </cell>
          <cell r="C10186" t="str">
            <v>Bioenergy</v>
          </cell>
          <cell r="D10186" t="str">
            <v>2033</v>
          </cell>
          <cell r="E10186">
            <v>4500</v>
          </cell>
        </row>
        <row r="10187">
          <cell r="A10187" t="str">
            <v>Serbia</v>
          </cell>
          <cell r="B10187" t="str">
            <v>RS</v>
          </cell>
          <cell r="C10187" t="str">
            <v>Bioenergy</v>
          </cell>
          <cell r="D10187" t="str">
            <v>2034</v>
          </cell>
          <cell r="E10187">
            <v>4500</v>
          </cell>
        </row>
        <row r="10188">
          <cell r="A10188" t="str">
            <v>Serbia</v>
          </cell>
          <cell r="B10188" t="str">
            <v>RS</v>
          </cell>
          <cell r="C10188" t="str">
            <v>Bioenergy</v>
          </cell>
          <cell r="D10188" t="str">
            <v>2035</v>
          </cell>
          <cell r="E10188">
            <v>4500</v>
          </cell>
        </row>
        <row r="10189">
          <cell r="A10189" t="str">
            <v>Serbia</v>
          </cell>
          <cell r="B10189" t="str">
            <v>RS</v>
          </cell>
          <cell r="C10189" t="str">
            <v>Bioenergy</v>
          </cell>
          <cell r="D10189" t="str">
            <v>2036</v>
          </cell>
          <cell r="E10189">
            <v>4500</v>
          </cell>
        </row>
        <row r="10190">
          <cell r="A10190" t="str">
            <v>Serbia</v>
          </cell>
          <cell r="B10190" t="str">
            <v>RS</v>
          </cell>
          <cell r="C10190" t="str">
            <v>Bioenergy</v>
          </cell>
          <cell r="D10190" t="str">
            <v>2037</v>
          </cell>
          <cell r="E10190">
            <v>4500</v>
          </cell>
        </row>
        <row r="10191">
          <cell r="A10191" t="str">
            <v>Serbia</v>
          </cell>
          <cell r="B10191" t="str">
            <v>RS</v>
          </cell>
          <cell r="C10191" t="str">
            <v>Bioenergy</v>
          </cell>
          <cell r="D10191" t="str">
            <v>2038</v>
          </cell>
          <cell r="E10191">
            <v>4500</v>
          </cell>
        </row>
        <row r="10192">
          <cell r="A10192" t="str">
            <v>Serbia</v>
          </cell>
          <cell r="B10192" t="str">
            <v>RS</v>
          </cell>
          <cell r="C10192" t="str">
            <v>Bioenergy</v>
          </cell>
          <cell r="D10192" t="str">
            <v>2039</v>
          </cell>
          <cell r="E10192">
            <v>4500</v>
          </cell>
        </row>
        <row r="10193">
          <cell r="A10193" t="str">
            <v>Serbia</v>
          </cell>
          <cell r="B10193" t="str">
            <v>RS</v>
          </cell>
          <cell r="C10193" t="str">
            <v>Bioenergy</v>
          </cell>
          <cell r="D10193" t="str">
            <v>2040</v>
          </cell>
          <cell r="E10193">
            <v>4500</v>
          </cell>
        </row>
        <row r="10194">
          <cell r="A10194" t="str">
            <v>Serbia</v>
          </cell>
          <cell r="B10194" t="str">
            <v>RS</v>
          </cell>
          <cell r="C10194" t="str">
            <v>Bioenergy</v>
          </cell>
          <cell r="D10194" t="str">
            <v>2041</v>
          </cell>
          <cell r="E10194">
            <v>4500</v>
          </cell>
        </row>
        <row r="10195">
          <cell r="A10195" t="str">
            <v>Serbia</v>
          </cell>
          <cell r="B10195" t="str">
            <v>RS</v>
          </cell>
          <cell r="C10195" t="str">
            <v>Bioenergy</v>
          </cell>
          <cell r="D10195" t="str">
            <v>2042</v>
          </cell>
          <cell r="E10195">
            <v>4500</v>
          </cell>
        </row>
        <row r="10196">
          <cell r="A10196" t="str">
            <v>Serbia</v>
          </cell>
          <cell r="B10196" t="str">
            <v>RS</v>
          </cell>
          <cell r="C10196" t="str">
            <v>Bioenergy</v>
          </cell>
          <cell r="D10196" t="str">
            <v>2043</v>
          </cell>
          <cell r="E10196">
            <v>4500</v>
          </cell>
        </row>
        <row r="10197">
          <cell r="A10197" t="str">
            <v>Serbia</v>
          </cell>
          <cell r="B10197" t="str">
            <v>RS</v>
          </cell>
          <cell r="C10197" t="str">
            <v>Bioenergy</v>
          </cell>
          <cell r="D10197" t="str">
            <v>2044</v>
          </cell>
          <cell r="E10197">
            <v>4500</v>
          </cell>
        </row>
        <row r="10198">
          <cell r="A10198" t="str">
            <v>Serbia</v>
          </cell>
          <cell r="B10198" t="str">
            <v>RS</v>
          </cell>
          <cell r="C10198" t="str">
            <v>Bioenergy</v>
          </cell>
          <cell r="D10198" t="str">
            <v>2045</v>
          </cell>
          <cell r="E10198">
            <v>4500</v>
          </cell>
        </row>
        <row r="10199">
          <cell r="A10199" t="str">
            <v>Serbia</v>
          </cell>
          <cell r="B10199" t="str">
            <v>RS</v>
          </cell>
          <cell r="C10199" t="str">
            <v>Bioenergy</v>
          </cell>
          <cell r="D10199" t="str">
            <v>2046</v>
          </cell>
          <cell r="E10199">
            <v>4500</v>
          </cell>
        </row>
        <row r="10200">
          <cell r="A10200" t="str">
            <v>Serbia</v>
          </cell>
          <cell r="B10200" t="str">
            <v>RS</v>
          </cell>
          <cell r="C10200" t="str">
            <v>Bioenergy</v>
          </cell>
          <cell r="D10200" t="str">
            <v>2047</v>
          </cell>
          <cell r="E10200">
            <v>4500</v>
          </cell>
        </row>
        <row r="10201">
          <cell r="A10201" t="str">
            <v>Serbia</v>
          </cell>
          <cell r="B10201" t="str">
            <v>RS</v>
          </cell>
          <cell r="C10201" t="str">
            <v>Bioenergy</v>
          </cell>
          <cell r="D10201" t="str">
            <v>2048</v>
          </cell>
          <cell r="E10201">
            <v>4500</v>
          </cell>
        </row>
        <row r="10202">
          <cell r="A10202" t="str">
            <v>Serbia</v>
          </cell>
          <cell r="B10202" t="str">
            <v>RS</v>
          </cell>
          <cell r="C10202" t="str">
            <v>Bioenergy</v>
          </cell>
          <cell r="D10202" t="str">
            <v>2049</v>
          </cell>
          <cell r="E10202">
            <v>4500</v>
          </cell>
        </row>
        <row r="10203">
          <cell r="A10203" t="str">
            <v>Serbia</v>
          </cell>
          <cell r="B10203" t="str">
            <v>RS</v>
          </cell>
          <cell r="C10203" t="str">
            <v>Bioenergy</v>
          </cell>
          <cell r="D10203" t="str">
            <v>2050</v>
          </cell>
          <cell r="E10203">
            <v>4500</v>
          </cell>
        </row>
        <row r="10204">
          <cell r="A10204" t="str">
            <v>Sweden</v>
          </cell>
          <cell r="B10204" t="str">
            <v>SE</v>
          </cell>
          <cell r="C10204" t="str">
            <v>Bioenergy</v>
          </cell>
          <cell r="D10204" t="str">
            <v>2018</v>
          </cell>
          <cell r="E10204">
            <v>4500</v>
          </cell>
        </row>
        <row r="10205">
          <cell r="A10205" t="str">
            <v>Sweden</v>
          </cell>
          <cell r="B10205" t="str">
            <v>SE</v>
          </cell>
          <cell r="C10205" t="str">
            <v>Bioenergy</v>
          </cell>
          <cell r="D10205" t="str">
            <v>2019</v>
          </cell>
          <cell r="E10205">
            <v>4500</v>
          </cell>
        </row>
        <row r="10206">
          <cell r="A10206" t="str">
            <v>Sweden</v>
          </cell>
          <cell r="B10206" t="str">
            <v>SE</v>
          </cell>
          <cell r="C10206" t="str">
            <v>Bioenergy</v>
          </cell>
          <cell r="D10206" t="str">
            <v>2020</v>
          </cell>
          <cell r="E10206">
            <v>4500</v>
          </cell>
        </row>
        <row r="10207">
          <cell r="A10207" t="str">
            <v>Sweden</v>
          </cell>
          <cell r="B10207" t="str">
            <v>SE</v>
          </cell>
          <cell r="C10207" t="str">
            <v>Bioenergy</v>
          </cell>
          <cell r="D10207" t="str">
            <v>2021</v>
          </cell>
          <cell r="E10207">
            <v>4500</v>
          </cell>
        </row>
        <row r="10208">
          <cell r="A10208" t="str">
            <v>Sweden</v>
          </cell>
          <cell r="B10208" t="str">
            <v>SE</v>
          </cell>
          <cell r="C10208" t="str">
            <v>Bioenergy</v>
          </cell>
          <cell r="D10208" t="str">
            <v>2022</v>
          </cell>
          <cell r="E10208">
            <v>4500</v>
          </cell>
        </row>
        <row r="10209">
          <cell r="A10209" t="str">
            <v>Sweden</v>
          </cell>
          <cell r="B10209" t="str">
            <v>SE</v>
          </cell>
          <cell r="C10209" t="str">
            <v>Bioenergy</v>
          </cell>
          <cell r="D10209" t="str">
            <v>2023</v>
          </cell>
          <cell r="E10209">
            <v>4500</v>
          </cell>
        </row>
        <row r="10210">
          <cell r="A10210" t="str">
            <v>Sweden</v>
          </cell>
          <cell r="B10210" t="str">
            <v>SE</v>
          </cell>
          <cell r="C10210" t="str">
            <v>Bioenergy</v>
          </cell>
          <cell r="D10210" t="str">
            <v>2024</v>
          </cell>
          <cell r="E10210">
            <v>4500</v>
          </cell>
        </row>
        <row r="10211">
          <cell r="A10211" t="str">
            <v>Sweden</v>
          </cell>
          <cell r="B10211" t="str">
            <v>SE</v>
          </cell>
          <cell r="C10211" t="str">
            <v>Bioenergy</v>
          </cell>
          <cell r="D10211" t="str">
            <v>2025</v>
          </cell>
          <cell r="E10211">
            <v>4500</v>
          </cell>
        </row>
        <row r="10212">
          <cell r="A10212" t="str">
            <v>Sweden</v>
          </cell>
          <cell r="B10212" t="str">
            <v>SE</v>
          </cell>
          <cell r="C10212" t="str">
            <v>Bioenergy</v>
          </cell>
          <cell r="D10212" t="str">
            <v>2026</v>
          </cell>
          <cell r="E10212">
            <v>4500</v>
          </cell>
        </row>
        <row r="10213">
          <cell r="A10213" t="str">
            <v>Sweden</v>
          </cell>
          <cell r="B10213" t="str">
            <v>SE</v>
          </cell>
          <cell r="C10213" t="str">
            <v>Bioenergy</v>
          </cell>
          <cell r="D10213" t="str">
            <v>2027</v>
          </cell>
          <cell r="E10213">
            <v>4500</v>
          </cell>
        </row>
        <row r="10214">
          <cell r="A10214" t="str">
            <v>Sweden</v>
          </cell>
          <cell r="B10214" t="str">
            <v>SE</v>
          </cell>
          <cell r="C10214" t="str">
            <v>Bioenergy</v>
          </cell>
          <cell r="D10214" t="str">
            <v>2028</v>
          </cell>
          <cell r="E10214">
            <v>4500</v>
          </cell>
        </row>
        <row r="10215">
          <cell r="A10215" t="str">
            <v>Sweden</v>
          </cell>
          <cell r="B10215" t="str">
            <v>SE</v>
          </cell>
          <cell r="C10215" t="str">
            <v>Bioenergy</v>
          </cell>
          <cell r="D10215" t="str">
            <v>2029</v>
          </cell>
          <cell r="E10215">
            <v>4500</v>
          </cell>
        </row>
        <row r="10216">
          <cell r="A10216" t="str">
            <v>Sweden</v>
          </cell>
          <cell r="B10216" t="str">
            <v>SE</v>
          </cell>
          <cell r="C10216" t="str">
            <v>Bioenergy</v>
          </cell>
          <cell r="D10216" t="str">
            <v>2030</v>
          </cell>
          <cell r="E10216">
            <v>4500</v>
          </cell>
        </row>
        <row r="10217">
          <cell r="A10217" t="str">
            <v>Sweden</v>
          </cell>
          <cell r="B10217" t="str">
            <v>SE</v>
          </cell>
          <cell r="C10217" t="str">
            <v>Bioenergy</v>
          </cell>
          <cell r="D10217" t="str">
            <v>2031</v>
          </cell>
          <cell r="E10217">
            <v>4500</v>
          </cell>
        </row>
        <row r="10218">
          <cell r="A10218" t="str">
            <v>Sweden</v>
          </cell>
          <cell r="B10218" t="str">
            <v>SE</v>
          </cell>
          <cell r="C10218" t="str">
            <v>Bioenergy</v>
          </cell>
          <cell r="D10218" t="str">
            <v>2032</v>
          </cell>
          <cell r="E10218">
            <v>4500</v>
          </cell>
        </row>
        <row r="10219">
          <cell r="A10219" t="str">
            <v>Sweden</v>
          </cell>
          <cell r="B10219" t="str">
            <v>SE</v>
          </cell>
          <cell r="C10219" t="str">
            <v>Bioenergy</v>
          </cell>
          <cell r="D10219" t="str">
            <v>2033</v>
          </cell>
          <cell r="E10219">
            <v>4500</v>
          </cell>
        </row>
        <row r="10220">
          <cell r="A10220" t="str">
            <v>Sweden</v>
          </cell>
          <cell r="B10220" t="str">
            <v>SE</v>
          </cell>
          <cell r="C10220" t="str">
            <v>Bioenergy</v>
          </cell>
          <cell r="D10220" t="str">
            <v>2034</v>
          </cell>
          <cell r="E10220">
            <v>4500</v>
          </cell>
        </row>
        <row r="10221">
          <cell r="A10221" t="str">
            <v>Sweden</v>
          </cell>
          <cell r="B10221" t="str">
            <v>SE</v>
          </cell>
          <cell r="C10221" t="str">
            <v>Bioenergy</v>
          </cell>
          <cell r="D10221" t="str">
            <v>2035</v>
          </cell>
          <cell r="E10221">
            <v>4500</v>
          </cell>
        </row>
        <row r="10222">
          <cell r="A10222" t="str">
            <v>Sweden</v>
          </cell>
          <cell r="B10222" t="str">
            <v>SE</v>
          </cell>
          <cell r="C10222" t="str">
            <v>Bioenergy</v>
          </cell>
          <cell r="D10222" t="str">
            <v>2036</v>
          </cell>
          <cell r="E10222">
            <v>4500</v>
          </cell>
        </row>
        <row r="10223">
          <cell r="A10223" t="str">
            <v>Sweden</v>
          </cell>
          <cell r="B10223" t="str">
            <v>SE</v>
          </cell>
          <cell r="C10223" t="str">
            <v>Bioenergy</v>
          </cell>
          <cell r="D10223" t="str">
            <v>2037</v>
          </cell>
          <cell r="E10223">
            <v>4500</v>
          </cell>
        </row>
        <row r="10224">
          <cell r="A10224" t="str">
            <v>Sweden</v>
          </cell>
          <cell r="B10224" t="str">
            <v>SE</v>
          </cell>
          <cell r="C10224" t="str">
            <v>Bioenergy</v>
          </cell>
          <cell r="D10224" t="str">
            <v>2038</v>
          </cell>
          <cell r="E10224">
            <v>4500</v>
          </cell>
        </row>
        <row r="10225">
          <cell r="A10225" t="str">
            <v>Sweden</v>
          </cell>
          <cell r="B10225" t="str">
            <v>SE</v>
          </cell>
          <cell r="C10225" t="str">
            <v>Bioenergy</v>
          </cell>
          <cell r="D10225" t="str">
            <v>2039</v>
          </cell>
          <cell r="E10225">
            <v>4500</v>
          </cell>
        </row>
        <row r="10226">
          <cell r="A10226" t="str">
            <v>Sweden</v>
          </cell>
          <cell r="B10226" t="str">
            <v>SE</v>
          </cell>
          <cell r="C10226" t="str">
            <v>Bioenergy</v>
          </cell>
          <cell r="D10226" t="str">
            <v>2040</v>
          </cell>
          <cell r="E10226">
            <v>4500</v>
          </cell>
        </row>
        <row r="10227">
          <cell r="A10227" t="str">
            <v>Sweden</v>
          </cell>
          <cell r="B10227" t="str">
            <v>SE</v>
          </cell>
          <cell r="C10227" t="str">
            <v>Bioenergy</v>
          </cell>
          <cell r="D10227" t="str">
            <v>2041</v>
          </cell>
          <cell r="E10227">
            <v>4500</v>
          </cell>
        </row>
        <row r="10228">
          <cell r="A10228" t="str">
            <v>Sweden</v>
          </cell>
          <cell r="B10228" t="str">
            <v>SE</v>
          </cell>
          <cell r="C10228" t="str">
            <v>Bioenergy</v>
          </cell>
          <cell r="D10228" t="str">
            <v>2042</v>
          </cell>
          <cell r="E10228">
            <v>4500</v>
          </cell>
        </row>
        <row r="10229">
          <cell r="A10229" t="str">
            <v>Sweden</v>
          </cell>
          <cell r="B10229" t="str">
            <v>SE</v>
          </cell>
          <cell r="C10229" t="str">
            <v>Bioenergy</v>
          </cell>
          <cell r="D10229" t="str">
            <v>2043</v>
          </cell>
          <cell r="E10229">
            <v>4500</v>
          </cell>
        </row>
        <row r="10230">
          <cell r="A10230" t="str">
            <v>Sweden</v>
          </cell>
          <cell r="B10230" t="str">
            <v>SE</v>
          </cell>
          <cell r="C10230" t="str">
            <v>Bioenergy</v>
          </cell>
          <cell r="D10230" t="str">
            <v>2044</v>
          </cell>
          <cell r="E10230">
            <v>4500</v>
          </cell>
        </row>
        <row r="10231">
          <cell r="A10231" t="str">
            <v>Sweden</v>
          </cell>
          <cell r="B10231" t="str">
            <v>SE</v>
          </cell>
          <cell r="C10231" t="str">
            <v>Bioenergy</v>
          </cell>
          <cell r="D10231" t="str">
            <v>2045</v>
          </cell>
          <cell r="E10231">
            <v>4500</v>
          </cell>
        </row>
        <row r="10232">
          <cell r="A10232" t="str">
            <v>Sweden</v>
          </cell>
          <cell r="B10232" t="str">
            <v>SE</v>
          </cell>
          <cell r="C10232" t="str">
            <v>Bioenergy</v>
          </cell>
          <cell r="D10232" t="str">
            <v>2046</v>
          </cell>
          <cell r="E10232">
            <v>4500</v>
          </cell>
        </row>
        <row r="10233">
          <cell r="A10233" t="str">
            <v>Sweden</v>
          </cell>
          <cell r="B10233" t="str">
            <v>SE</v>
          </cell>
          <cell r="C10233" t="str">
            <v>Bioenergy</v>
          </cell>
          <cell r="D10233" t="str">
            <v>2047</v>
          </cell>
          <cell r="E10233">
            <v>4500</v>
          </cell>
        </row>
        <row r="10234">
          <cell r="A10234" t="str">
            <v>Sweden</v>
          </cell>
          <cell r="B10234" t="str">
            <v>SE</v>
          </cell>
          <cell r="C10234" t="str">
            <v>Bioenergy</v>
          </cell>
          <cell r="D10234" t="str">
            <v>2048</v>
          </cell>
          <cell r="E10234">
            <v>4500</v>
          </cell>
        </row>
        <row r="10235">
          <cell r="A10235" t="str">
            <v>Sweden</v>
          </cell>
          <cell r="B10235" t="str">
            <v>SE</v>
          </cell>
          <cell r="C10235" t="str">
            <v>Bioenergy</v>
          </cell>
          <cell r="D10235" t="str">
            <v>2049</v>
          </cell>
          <cell r="E10235">
            <v>4500</v>
          </cell>
        </row>
        <row r="10236">
          <cell r="A10236" t="str">
            <v>Sweden</v>
          </cell>
          <cell r="B10236" t="str">
            <v>SE</v>
          </cell>
          <cell r="C10236" t="str">
            <v>Bioenergy</v>
          </cell>
          <cell r="D10236" t="str">
            <v>2050</v>
          </cell>
          <cell r="E10236">
            <v>4500</v>
          </cell>
        </row>
        <row r="10237">
          <cell r="A10237" t="str">
            <v>Sweden SE2</v>
          </cell>
          <cell r="B10237" t="str">
            <v>SE2</v>
          </cell>
          <cell r="C10237" t="str">
            <v>Bioenergy</v>
          </cell>
          <cell r="D10237" t="str">
            <v>2018</v>
          </cell>
          <cell r="E10237">
            <v>4500</v>
          </cell>
        </row>
        <row r="10238">
          <cell r="A10238" t="str">
            <v>Sweden SE2</v>
          </cell>
          <cell r="B10238" t="str">
            <v>SE2</v>
          </cell>
          <cell r="C10238" t="str">
            <v>Bioenergy</v>
          </cell>
          <cell r="D10238" t="str">
            <v>2019</v>
          </cell>
          <cell r="E10238">
            <v>4500</v>
          </cell>
        </row>
        <row r="10239">
          <cell r="A10239" t="str">
            <v>Sweden SE2</v>
          </cell>
          <cell r="B10239" t="str">
            <v>SE2</v>
          </cell>
          <cell r="C10239" t="str">
            <v>Bioenergy</v>
          </cell>
          <cell r="D10239" t="str">
            <v>2020</v>
          </cell>
          <cell r="E10239">
            <v>4500</v>
          </cell>
        </row>
        <row r="10240">
          <cell r="A10240" t="str">
            <v>Sweden SE2</v>
          </cell>
          <cell r="B10240" t="str">
            <v>SE2</v>
          </cell>
          <cell r="C10240" t="str">
            <v>Bioenergy</v>
          </cell>
          <cell r="D10240" t="str">
            <v>2021</v>
          </cell>
          <cell r="E10240">
            <v>4500</v>
          </cell>
        </row>
        <row r="10241">
          <cell r="A10241" t="str">
            <v>Sweden SE2</v>
          </cell>
          <cell r="B10241" t="str">
            <v>SE2</v>
          </cell>
          <cell r="C10241" t="str">
            <v>Bioenergy</v>
          </cell>
          <cell r="D10241" t="str">
            <v>2022</v>
          </cell>
          <cell r="E10241">
            <v>4500</v>
          </cell>
        </row>
        <row r="10242">
          <cell r="A10242" t="str">
            <v>Sweden SE2</v>
          </cell>
          <cell r="B10242" t="str">
            <v>SE2</v>
          </cell>
          <cell r="C10242" t="str">
            <v>Bioenergy</v>
          </cell>
          <cell r="D10242" t="str">
            <v>2023</v>
          </cell>
          <cell r="E10242">
            <v>4500</v>
          </cell>
        </row>
        <row r="10243">
          <cell r="A10243" t="str">
            <v>Sweden SE2</v>
          </cell>
          <cell r="B10243" t="str">
            <v>SE2</v>
          </cell>
          <cell r="C10243" t="str">
            <v>Bioenergy</v>
          </cell>
          <cell r="D10243" t="str">
            <v>2024</v>
          </cell>
          <cell r="E10243">
            <v>4500</v>
          </cell>
        </row>
        <row r="10244">
          <cell r="A10244" t="str">
            <v>Sweden SE2</v>
          </cell>
          <cell r="B10244" t="str">
            <v>SE2</v>
          </cell>
          <cell r="C10244" t="str">
            <v>Bioenergy</v>
          </cell>
          <cell r="D10244" t="str">
            <v>2025</v>
          </cell>
          <cell r="E10244">
            <v>4500</v>
          </cell>
        </row>
        <row r="10245">
          <cell r="A10245" t="str">
            <v>Sweden SE2</v>
          </cell>
          <cell r="B10245" t="str">
            <v>SE2</v>
          </cell>
          <cell r="C10245" t="str">
            <v>Bioenergy</v>
          </cell>
          <cell r="D10245" t="str">
            <v>2026</v>
          </cell>
          <cell r="E10245">
            <v>4500</v>
          </cell>
        </row>
        <row r="10246">
          <cell r="A10246" t="str">
            <v>Sweden SE2</v>
          </cell>
          <cell r="B10246" t="str">
            <v>SE2</v>
          </cell>
          <cell r="C10246" t="str">
            <v>Bioenergy</v>
          </cell>
          <cell r="D10246" t="str">
            <v>2027</v>
          </cell>
          <cell r="E10246">
            <v>4500</v>
          </cell>
        </row>
        <row r="10247">
          <cell r="A10247" t="str">
            <v>Sweden SE2</v>
          </cell>
          <cell r="B10247" t="str">
            <v>SE2</v>
          </cell>
          <cell r="C10247" t="str">
            <v>Bioenergy</v>
          </cell>
          <cell r="D10247" t="str">
            <v>2028</v>
          </cell>
          <cell r="E10247">
            <v>4500</v>
          </cell>
        </row>
        <row r="10248">
          <cell r="A10248" t="str">
            <v>Sweden SE2</v>
          </cell>
          <cell r="B10248" t="str">
            <v>SE2</v>
          </cell>
          <cell r="C10248" t="str">
            <v>Bioenergy</v>
          </cell>
          <cell r="D10248" t="str">
            <v>2029</v>
          </cell>
          <cell r="E10248">
            <v>4500</v>
          </cell>
        </row>
        <row r="10249">
          <cell r="A10249" t="str">
            <v>Sweden SE2</v>
          </cell>
          <cell r="B10249" t="str">
            <v>SE2</v>
          </cell>
          <cell r="C10249" t="str">
            <v>Bioenergy</v>
          </cell>
          <cell r="D10249" t="str">
            <v>2030</v>
          </cell>
          <cell r="E10249">
            <v>4500</v>
          </cell>
        </row>
        <row r="10250">
          <cell r="A10250" t="str">
            <v>Sweden SE2</v>
          </cell>
          <cell r="B10250" t="str">
            <v>SE2</v>
          </cell>
          <cell r="C10250" t="str">
            <v>Bioenergy</v>
          </cell>
          <cell r="D10250" t="str">
            <v>2031</v>
          </cell>
          <cell r="E10250">
            <v>4500</v>
          </cell>
        </row>
        <row r="10251">
          <cell r="A10251" t="str">
            <v>Sweden SE2</v>
          </cell>
          <cell r="B10251" t="str">
            <v>SE2</v>
          </cell>
          <cell r="C10251" t="str">
            <v>Bioenergy</v>
          </cell>
          <cell r="D10251" t="str">
            <v>2032</v>
          </cell>
          <cell r="E10251">
            <v>4500</v>
          </cell>
        </row>
        <row r="10252">
          <cell r="A10252" t="str">
            <v>Sweden SE2</v>
          </cell>
          <cell r="B10252" t="str">
            <v>SE2</v>
          </cell>
          <cell r="C10252" t="str">
            <v>Bioenergy</v>
          </cell>
          <cell r="D10252" t="str">
            <v>2033</v>
          </cell>
          <cell r="E10252">
            <v>4500</v>
          </cell>
        </row>
        <row r="10253">
          <cell r="A10253" t="str">
            <v>Sweden SE2</v>
          </cell>
          <cell r="B10253" t="str">
            <v>SE2</v>
          </cell>
          <cell r="C10253" t="str">
            <v>Bioenergy</v>
          </cell>
          <cell r="D10253" t="str">
            <v>2034</v>
          </cell>
          <cell r="E10253">
            <v>4500</v>
          </cell>
        </row>
        <row r="10254">
          <cell r="A10254" t="str">
            <v>Sweden SE2</v>
          </cell>
          <cell r="B10254" t="str">
            <v>SE2</v>
          </cell>
          <cell r="C10254" t="str">
            <v>Bioenergy</v>
          </cell>
          <cell r="D10254" t="str">
            <v>2035</v>
          </cell>
          <cell r="E10254">
            <v>4500</v>
          </cell>
        </row>
        <row r="10255">
          <cell r="A10255" t="str">
            <v>Sweden SE2</v>
          </cell>
          <cell r="B10255" t="str">
            <v>SE2</v>
          </cell>
          <cell r="C10255" t="str">
            <v>Bioenergy</v>
          </cell>
          <cell r="D10255" t="str">
            <v>2036</v>
          </cell>
          <cell r="E10255">
            <v>4500</v>
          </cell>
        </row>
        <row r="10256">
          <cell r="A10256" t="str">
            <v>Sweden SE2</v>
          </cell>
          <cell r="B10256" t="str">
            <v>SE2</v>
          </cell>
          <cell r="C10256" t="str">
            <v>Bioenergy</v>
          </cell>
          <cell r="D10256" t="str">
            <v>2037</v>
          </cell>
          <cell r="E10256">
            <v>4500</v>
          </cell>
        </row>
        <row r="10257">
          <cell r="A10257" t="str">
            <v>Sweden SE2</v>
          </cell>
          <cell r="B10257" t="str">
            <v>SE2</v>
          </cell>
          <cell r="C10257" t="str">
            <v>Bioenergy</v>
          </cell>
          <cell r="D10257" t="str">
            <v>2038</v>
          </cell>
          <cell r="E10257">
            <v>4500</v>
          </cell>
        </row>
        <row r="10258">
          <cell r="A10258" t="str">
            <v>Sweden SE2</v>
          </cell>
          <cell r="B10258" t="str">
            <v>SE2</v>
          </cell>
          <cell r="C10258" t="str">
            <v>Bioenergy</v>
          </cell>
          <cell r="D10258" t="str">
            <v>2039</v>
          </cell>
          <cell r="E10258">
            <v>4500</v>
          </cell>
        </row>
        <row r="10259">
          <cell r="A10259" t="str">
            <v>Sweden SE2</v>
          </cell>
          <cell r="B10259" t="str">
            <v>SE2</v>
          </cell>
          <cell r="C10259" t="str">
            <v>Bioenergy</v>
          </cell>
          <cell r="D10259" t="str">
            <v>2040</v>
          </cell>
          <cell r="E10259">
            <v>4500</v>
          </cell>
        </row>
        <row r="10260">
          <cell r="A10260" t="str">
            <v>Sweden SE2</v>
          </cell>
          <cell r="B10260" t="str">
            <v>SE2</v>
          </cell>
          <cell r="C10260" t="str">
            <v>Bioenergy</v>
          </cell>
          <cell r="D10260" t="str">
            <v>2041</v>
          </cell>
          <cell r="E10260">
            <v>4500</v>
          </cell>
        </row>
        <row r="10261">
          <cell r="A10261" t="str">
            <v>Sweden SE2</v>
          </cell>
          <cell r="B10261" t="str">
            <v>SE2</v>
          </cell>
          <cell r="C10261" t="str">
            <v>Bioenergy</v>
          </cell>
          <cell r="D10261" t="str">
            <v>2042</v>
          </cell>
          <cell r="E10261">
            <v>4500</v>
          </cell>
        </row>
        <row r="10262">
          <cell r="A10262" t="str">
            <v>Sweden SE2</v>
          </cell>
          <cell r="B10262" t="str">
            <v>SE2</v>
          </cell>
          <cell r="C10262" t="str">
            <v>Bioenergy</v>
          </cell>
          <cell r="D10262" t="str">
            <v>2043</v>
          </cell>
          <cell r="E10262">
            <v>4500</v>
          </cell>
        </row>
        <row r="10263">
          <cell r="A10263" t="str">
            <v>Sweden SE2</v>
          </cell>
          <cell r="B10263" t="str">
            <v>SE2</v>
          </cell>
          <cell r="C10263" t="str">
            <v>Bioenergy</v>
          </cell>
          <cell r="D10263" t="str">
            <v>2044</v>
          </cell>
          <cell r="E10263">
            <v>4500</v>
          </cell>
        </row>
        <row r="10264">
          <cell r="A10264" t="str">
            <v>Sweden SE2</v>
          </cell>
          <cell r="B10264" t="str">
            <v>SE2</v>
          </cell>
          <cell r="C10264" t="str">
            <v>Bioenergy</v>
          </cell>
          <cell r="D10264" t="str">
            <v>2045</v>
          </cell>
          <cell r="E10264">
            <v>4500</v>
          </cell>
        </row>
        <row r="10265">
          <cell r="A10265" t="str">
            <v>Sweden SE2</v>
          </cell>
          <cell r="B10265" t="str">
            <v>SE2</v>
          </cell>
          <cell r="C10265" t="str">
            <v>Bioenergy</v>
          </cell>
          <cell r="D10265" t="str">
            <v>2046</v>
          </cell>
          <cell r="E10265">
            <v>4500</v>
          </cell>
        </row>
        <row r="10266">
          <cell r="A10266" t="str">
            <v>Sweden SE2</v>
          </cell>
          <cell r="B10266" t="str">
            <v>SE2</v>
          </cell>
          <cell r="C10266" t="str">
            <v>Bioenergy</v>
          </cell>
          <cell r="D10266" t="str">
            <v>2047</v>
          </cell>
          <cell r="E10266">
            <v>4500</v>
          </cell>
        </row>
        <row r="10267">
          <cell r="A10267" t="str">
            <v>Sweden SE2</v>
          </cell>
          <cell r="B10267" t="str">
            <v>SE2</v>
          </cell>
          <cell r="C10267" t="str">
            <v>Bioenergy</v>
          </cell>
          <cell r="D10267" t="str">
            <v>2048</v>
          </cell>
          <cell r="E10267">
            <v>4500</v>
          </cell>
        </row>
        <row r="10268">
          <cell r="A10268" t="str">
            <v>Sweden SE2</v>
          </cell>
          <cell r="B10268" t="str">
            <v>SE2</v>
          </cell>
          <cell r="C10268" t="str">
            <v>Bioenergy</v>
          </cell>
          <cell r="D10268" t="str">
            <v>2049</v>
          </cell>
          <cell r="E10268">
            <v>4500</v>
          </cell>
        </row>
        <row r="10269">
          <cell r="A10269" t="str">
            <v>Sweden SE2</v>
          </cell>
          <cell r="B10269" t="str">
            <v>SE2</v>
          </cell>
          <cell r="C10269" t="str">
            <v>Bioenergy</v>
          </cell>
          <cell r="D10269" t="str">
            <v>2050</v>
          </cell>
          <cell r="E10269">
            <v>4500</v>
          </cell>
        </row>
        <row r="10270">
          <cell r="A10270" t="str">
            <v>Sweden SE3</v>
          </cell>
          <cell r="B10270" t="str">
            <v>SE3</v>
          </cell>
          <cell r="C10270" t="str">
            <v>Bioenergy</v>
          </cell>
          <cell r="D10270" t="str">
            <v>2018</v>
          </cell>
          <cell r="E10270">
            <v>4500</v>
          </cell>
        </row>
        <row r="10271">
          <cell r="A10271" t="str">
            <v>Sweden SE3</v>
          </cell>
          <cell r="B10271" t="str">
            <v>SE3</v>
          </cell>
          <cell r="C10271" t="str">
            <v>Bioenergy</v>
          </cell>
          <cell r="D10271" t="str">
            <v>2019</v>
          </cell>
          <cell r="E10271">
            <v>4500</v>
          </cell>
        </row>
        <row r="10272">
          <cell r="A10272" t="str">
            <v>Sweden SE3</v>
          </cell>
          <cell r="B10272" t="str">
            <v>SE3</v>
          </cell>
          <cell r="C10272" t="str">
            <v>Bioenergy</v>
          </cell>
          <cell r="D10272" t="str">
            <v>2020</v>
          </cell>
          <cell r="E10272">
            <v>4500</v>
          </cell>
        </row>
        <row r="10273">
          <cell r="A10273" t="str">
            <v>Sweden SE3</v>
          </cell>
          <cell r="B10273" t="str">
            <v>SE3</v>
          </cell>
          <cell r="C10273" t="str">
            <v>Bioenergy</v>
          </cell>
          <cell r="D10273" t="str">
            <v>2021</v>
          </cell>
          <cell r="E10273">
            <v>4500</v>
          </cell>
        </row>
        <row r="10274">
          <cell r="A10274" t="str">
            <v>Sweden SE3</v>
          </cell>
          <cell r="B10274" t="str">
            <v>SE3</v>
          </cell>
          <cell r="C10274" t="str">
            <v>Bioenergy</v>
          </cell>
          <cell r="D10274" t="str">
            <v>2022</v>
          </cell>
          <cell r="E10274">
            <v>4500</v>
          </cell>
        </row>
        <row r="10275">
          <cell r="A10275" t="str">
            <v>Sweden SE3</v>
          </cell>
          <cell r="B10275" t="str">
            <v>SE3</v>
          </cell>
          <cell r="C10275" t="str">
            <v>Bioenergy</v>
          </cell>
          <cell r="D10275" t="str">
            <v>2023</v>
          </cell>
          <cell r="E10275">
            <v>4500</v>
          </cell>
        </row>
        <row r="10276">
          <cell r="A10276" t="str">
            <v>Sweden SE3</v>
          </cell>
          <cell r="B10276" t="str">
            <v>SE3</v>
          </cell>
          <cell r="C10276" t="str">
            <v>Bioenergy</v>
          </cell>
          <cell r="D10276" t="str">
            <v>2024</v>
          </cell>
          <cell r="E10276">
            <v>4500</v>
          </cell>
        </row>
        <row r="10277">
          <cell r="A10277" t="str">
            <v>Sweden SE3</v>
          </cell>
          <cell r="B10277" t="str">
            <v>SE3</v>
          </cell>
          <cell r="C10277" t="str">
            <v>Bioenergy</v>
          </cell>
          <cell r="D10277" t="str">
            <v>2025</v>
          </cell>
          <cell r="E10277">
            <v>4500</v>
          </cell>
        </row>
        <row r="10278">
          <cell r="A10278" t="str">
            <v>Sweden SE3</v>
          </cell>
          <cell r="B10278" t="str">
            <v>SE3</v>
          </cell>
          <cell r="C10278" t="str">
            <v>Bioenergy</v>
          </cell>
          <cell r="D10278" t="str">
            <v>2026</v>
          </cell>
          <cell r="E10278">
            <v>4500</v>
          </cell>
        </row>
        <row r="10279">
          <cell r="A10279" t="str">
            <v>Sweden SE3</v>
          </cell>
          <cell r="B10279" t="str">
            <v>SE3</v>
          </cell>
          <cell r="C10279" t="str">
            <v>Bioenergy</v>
          </cell>
          <cell r="D10279" t="str">
            <v>2027</v>
          </cell>
          <cell r="E10279">
            <v>4500</v>
          </cell>
        </row>
        <row r="10280">
          <cell r="A10280" t="str">
            <v>Sweden SE3</v>
          </cell>
          <cell r="B10280" t="str">
            <v>SE3</v>
          </cell>
          <cell r="C10280" t="str">
            <v>Bioenergy</v>
          </cell>
          <cell r="D10280" t="str">
            <v>2028</v>
          </cell>
          <cell r="E10280">
            <v>4500</v>
          </cell>
        </row>
        <row r="10281">
          <cell r="A10281" t="str">
            <v>Sweden SE3</v>
          </cell>
          <cell r="B10281" t="str">
            <v>SE3</v>
          </cell>
          <cell r="C10281" t="str">
            <v>Bioenergy</v>
          </cell>
          <cell r="D10281" t="str">
            <v>2029</v>
          </cell>
          <cell r="E10281">
            <v>4500</v>
          </cell>
        </row>
        <row r="10282">
          <cell r="A10282" t="str">
            <v>Sweden SE3</v>
          </cell>
          <cell r="B10282" t="str">
            <v>SE3</v>
          </cell>
          <cell r="C10282" t="str">
            <v>Bioenergy</v>
          </cell>
          <cell r="D10282" t="str">
            <v>2030</v>
          </cell>
          <cell r="E10282">
            <v>4500</v>
          </cell>
        </row>
        <row r="10283">
          <cell r="A10283" t="str">
            <v>Sweden SE3</v>
          </cell>
          <cell r="B10283" t="str">
            <v>SE3</v>
          </cell>
          <cell r="C10283" t="str">
            <v>Bioenergy</v>
          </cell>
          <cell r="D10283" t="str">
            <v>2031</v>
          </cell>
          <cell r="E10283">
            <v>4500</v>
          </cell>
        </row>
        <row r="10284">
          <cell r="A10284" t="str">
            <v>Sweden SE3</v>
          </cell>
          <cell r="B10284" t="str">
            <v>SE3</v>
          </cell>
          <cell r="C10284" t="str">
            <v>Bioenergy</v>
          </cell>
          <cell r="D10284" t="str">
            <v>2032</v>
          </cell>
          <cell r="E10284">
            <v>4500</v>
          </cell>
        </row>
        <row r="10285">
          <cell r="A10285" t="str">
            <v>Sweden SE3</v>
          </cell>
          <cell r="B10285" t="str">
            <v>SE3</v>
          </cell>
          <cell r="C10285" t="str">
            <v>Bioenergy</v>
          </cell>
          <cell r="D10285" t="str">
            <v>2033</v>
          </cell>
          <cell r="E10285">
            <v>4500</v>
          </cell>
        </row>
        <row r="10286">
          <cell r="A10286" t="str">
            <v>Sweden SE3</v>
          </cell>
          <cell r="B10286" t="str">
            <v>SE3</v>
          </cell>
          <cell r="C10286" t="str">
            <v>Bioenergy</v>
          </cell>
          <cell r="D10286" t="str">
            <v>2034</v>
          </cell>
          <cell r="E10286">
            <v>4500</v>
          </cell>
        </row>
        <row r="10287">
          <cell r="A10287" t="str">
            <v>Sweden SE3</v>
          </cell>
          <cell r="B10287" t="str">
            <v>SE3</v>
          </cell>
          <cell r="C10287" t="str">
            <v>Bioenergy</v>
          </cell>
          <cell r="D10287" t="str">
            <v>2035</v>
          </cell>
          <cell r="E10287">
            <v>4500</v>
          </cell>
        </row>
        <row r="10288">
          <cell r="A10288" t="str">
            <v>Sweden SE3</v>
          </cell>
          <cell r="B10288" t="str">
            <v>SE3</v>
          </cell>
          <cell r="C10288" t="str">
            <v>Bioenergy</v>
          </cell>
          <cell r="D10288" t="str">
            <v>2036</v>
          </cell>
          <cell r="E10288">
            <v>4500</v>
          </cell>
        </row>
        <row r="10289">
          <cell r="A10289" t="str">
            <v>Sweden SE3</v>
          </cell>
          <cell r="B10289" t="str">
            <v>SE3</v>
          </cell>
          <cell r="C10289" t="str">
            <v>Bioenergy</v>
          </cell>
          <cell r="D10289" t="str">
            <v>2037</v>
          </cell>
          <cell r="E10289">
            <v>4500</v>
          </cell>
        </row>
        <row r="10290">
          <cell r="A10290" t="str">
            <v>Sweden SE3</v>
          </cell>
          <cell r="B10290" t="str">
            <v>SE3</v>
          </cell>
          <cell r="C10290" t="str">
            <v>Bioenergy</v>
          </cell>
          <cell r="D10290" t="str">
            <v>2038</v>
          </cell>
          <cell r="E10290">
            <v>4500</v>
          </cell>
        </row>
        <row r="10291">
          <cell r="A10291" t="str">
            <v>Sweden SE3</v>
          </cell>
          <cell r="B10291" t="str">
            <v>SE3</v>
          </cell>
          <cell r="C10291" t="str">
            <v>Bioenergy</v>
          </cell>
          <cell r="D10291" t="str">
            <v>2039</v>
          </cell>
          <cell r="E10291">
            <v>4500</v>
          </cell>
        </row>
        <row r="10292">
          <cell r="A10292" t="str">
            <v>Sweden SE3</v>
          </cell>
          <cell r="B10292" t="str">
            <v>SE3</v>
          </cell>
          <cell r="C10292" t="str">
            <v>Bioenergy</v>
          </cell>
          <cell r="D10292" t="str">
            <v>2040</v>
          </cell>
          <cell r="E10292">
            <v>4500</v>
          </cell>
        </row>
        <row r="10293">
          <cell r="A10293" t="str">
            <v>Sweden SE3</v>
          </cell>
          <cell r="B10293" t="str">
            <v>SE3</v>
          </cell>
          <cell r="C10293" t="str">
            <v>Bioenergy</v>
          </cell>
          <cell r="D10293" t="str">
            <v>2041</v>
          </cell>
          <cell r="E10293">
            <v>4500</v>
          </cell>
        </row>
        <row r="10294">
          <cell r="A10294" t="str">
            <v>Sweden SE3</v>
          </cell>
          <cell r="B10294" t="str">
            <v>SE3</v>
          </cell>
          <cell r="C10294" t="str">
            <v>Bioenergy</v>
          </cell>
          <cell r="D10294" t="str">
            <v>2042</v>
          </cell>
          <cell r="E10294">
            <v>4500</v>
          </cell>
        </row>
        <row r="10295">
          <cell r="A10295" t="str">
            <v>Sweden SE3</v>
          </cell>
          <cell r="B10295" t="str">
            <v>SE3</v>
          </cell>
          <cell r="C10295" t="str">
            <v>Bioenergy</v>
          </cell>
          <cell r="D10295" t="str">
            <v>2043</v>
          </cell>
          <cell r="E10295">
            <v>4500</v>
          </cell>
        </row>
        <row r="10296">
          <cell r="A10296" t="str">
            <v>Sweden SE3</v>
          </cell>
          <cell r="B10296" t="str">
            <v>SE3</v>
          </cell>
          <cell r="C10296" t="str">
            <v>Bioenergy</v>
          </cell>
          <cell r="D10296" t="str">
            <v>2044</v>
          </cell>
          <cell r="E10296">
            <v>4500</v>
          </cell>
        </row>
        <row r="10297">
          <cell r="A10297" t="str">
            <v>Sweden SE3</v>
          </cell>
          <cell r="B10297" t="str">
            <v>SE3</v>
          </cell>
          <cell r="C10297" t="str">
            <v>Bioenergy</v>
          </cell>
          <cell r="D10297" t="str">
            <v>2045</v>
          </cell>
          <cell r="E10297">
            <v>4500</v>
          </cell>
        </row>
        <row r="10298">
          <cell r="A10298" t="str">
            <v>Sweden SE3</v>
          </cell>
          <cell r="B10298" t="str">
            <v>SE3</v>
          </cell>
          <cell r="C10298" t="str">
            <v>Bioenergy</v>
          </cell>
          <cell r="D10298" t="str">
            <v>2046</v>
          </cell>
          <cell r="E10298">
            <v>4500</v>
          </cell>
        </row>
        <row r="10299">
          <cell r="A10299" t="str">
            <v>Sweden SE3</v>
          </cell>
          <cell r="B10299" t="str">
            <v>SE3</v>
          </cell>
          <cell r="C10299" t="str">
            <v>Bioenergy</v>
          </cell>
          <cell r="D10299" t="str">
            <v>2047</v>
          </cell>
          <cell r="E10299">
            <v>4500</v>
          </cell>
        </row>
        <row r="10300">
          <cell r="A10300" t="str">
            <v>Sweden SE3</v>
          </cell>
          <cell r="B10300" t="str">
            <v>SE3</v>
          </cell>
          <cell r="C10300" t="str">
            <v>Bioenergy</v>
          </cell>
          <cell r="D10300" t="str">
            <v>2048</v>
          </cell>
          <cell r="E10300">
            <v>4500</v>
          </cell>
        </row>
        <row r="10301">
          <cell r="A10301" t="str">
            <v>Sweden SE3</v>
          </cell>
          <cell r="B10301" t="str">
            <v>SE3</v>
          </cell>
          <cell r="C10301" t="str">
            <v>Bioenergy</v>
          </cell>
          <cell r="D10301" t="str">
            <v>2049</v>
          </cell>
          <cell r="E10301">
            <v>4500</v>
          </cell>
        </row>
        <row r="10302">
          <cell r="A10302" t="str">
            <v>Sweden SE3</v>
          </cell>
          <cell r="B10302" t="str">
            <v>SE3</v>
          </cell>
          <cell r="C10302" t="str">
            <v>Bioenergy</v>
          </cell>
          <cell r="D10302" t="str">
            <v>2050</v>
          </cell>
          <cell r="E10302">
            <v>4500</v>
          </cell>
        </row>
        <row r="10303">
          <cell r="A10303" t="str">
            <v>Sweden SE4</v>
          </cell>
          <cell r="B10303" t="str">
            <v>SE4</v>
          </cell>
          <cell r="C10303" t="str">
            <v>Bioenergy</v>
          </cell>
          <cell r="D10303" t="str">
            <v>2018</v>
          </cell>
          <cell r="E10303">
            <v>4500</v>
          </cell>
        </row>
        <row r="10304">
          <cell r="A10304" t="str">
            <v>Sweden SE4</v>
          </cell>
          <cell r="B10304" t="str">
            <v>SE4</v>
          </cell>
          <cell r="C10304" t="str">
            <v>Bioenergy</v>
          </cell>
          <cell r="D10304" t="str">
            <v>2019</v>
          </cell>
          <cell r="E10304">
            <v>4500</v>
          </cell>
        </row>
        <row r="10305">
          <cell r="A10305" t="str">
            <v>Sweden SE4</v>
          </cell>
          <cell r="B10305" t="str">
            <v>SE4</v>
          </cell>
          <cell r="C10305" t="str">
            <v>Bioenergy</v>
          </cell>
          <cell r="D10305" t="str">
            <v>2020</v>
          </cell>
          <cell r="E10305">
            <v>4500</v>
          </cell>
        </row>
        <row r="10306">
          <cell r="A10306" t="str">
            <v>Sweden SE4</v>
          </cell>
          <cell r="B10306" t="str">
            <v>SE4</v>
          </cell>
          <cell r="C10306" t="str">
            <v>Bioenergy</v>
          </cell>
          <cell r="D10306" t="str">
            <v>2021</v>
          </cell>
          <cell r="E10306">
            <v>4500</v>
          </cell>
        </row>
        <row r="10307">
          <cell r="A10307" t="str">
            <v>Sweden SE4</v>
          </cell>
          <cell r="B10307" t="str">
            <v>SE4</v>
          </cell>
          <cell r="C10307" t="str">
            <v>Bioenergy</v>
          </cell>
          <cell r="D10307" t="str">
            <v>2022</v>
          </cell>
          <cell r="E10307">
            <v>4500</v>
          </cell>
        </row>
        <row r="10308">
          <cell r="A10308" t="str">
            <v>Sweden SE4</v>
          </cell>
          <cell r="B10308" t="str">
            <v>SE4</v>
          </cell>
          <cell r="C10308" t="str">
            <v>Bioenergy</v>
          </cell>
          <cell r="D10308" t="str">
            <v>2023</v>
          </cell>
          <cell r="E10308">
            <v>4500</v>
          </cell>
        </row>
        <row r="10309">
          <cell r="A10309" t="str">
            <v>Sweden SE4</v>
          </cell>
          <cell r="B10309" t="str">
            <v>SE4</v>
          </cell>
          <cell r="C10309" t="str">
            <v>Bioenergy</v>
          </cell>
          <cell r="D10309" t="str">
            <v>2024</v>
          </cell>
          <cell r="E10309">
            <v>4500</v>
          </cell>
        </row>
        <row r="10310">
          <cell r="A10310" t="str">
            <v>Sweden SE4</v>
          </cell>
          <cell r="B10310" t="str">
            <v>SE4</v>
          </cell>
          <cell r="C10310" t="str">
            <v>Bioenergy</v>
          </cell>
          <cell r="D10310" t="str">
            <v>2025</v>
          </cell>
          <cell r="E10310">
            <v>4500</v>
          </cell>
        </row>
        <row r="10311">
          <cell r="A10311" t="str">
            <v>Sweden SE4</v>
          </cell>
          <cell r="B10311" t="str">
            <v>SE4</v>
          </cell>
          <cell r="C10311" t="str">
            <v>Bioenergy</v>
          </cell>
          <cell r="D10311" t="str">
            <v>2026</v>
          </cell>
          <cell r="E10311">
            <v>4500</v>
          </cell>
        </row>
        <row r="10312">
          <cell r="A10312" t="str">
            <v>Sweden SE4</v>
          </cell>
          <cell r="B10312" t="str">
            <v>SE4</v>
          </cell>
          <cell r="C10312" t="str">
            <v>Bioenergy</v>
          </cell>
          <cell r="D10312" t="str">
            <v>2027</v>
          </cell>
          <cell r="E10312">
            <v>4500</v>
          </cell>
        </row>
        <row r="10313">
          <cell r="A10313" t="str">
            <v>Sweden SE4</v>
          </cell>
          <cell r="B10313" t="str">
            <v>SE4</v>
          </cell>
          <cell r="C10313" t="str">
            <v>Bioenergy</v>
          </cell>
          <cell r="D10313" t="str">
            <v>2028</v>
          </cell>
          <cell r="E10313">
            <v>4500</v>
          </cell>
        </row>
        <row r="10314">
          <cell r="A10314" t="str">
            <v>Sweden SE4</v>
          </cell>
          <cell r="B10314" t="str">
            <v>SE4</v>
          </cell>
          <cell r="C10314" t="str">
            <v>Bioenergy</v>
          </cell>
          <cell r="D10314" t="str">
            <v>2029</v>
          </cell>
          <cell r="E10314">
            <v>4500</v>
          </cell>
        </row>
        <row r="10315">
          <cell r="A10315" t="str">
            <v>Sweden SE4</v>
          </cell>
          <cell r="B10315" t="str">
            <v>SE4</v>
          </cell>
          <cell r="C10315" t="str">
            <v>Bioenergy</v>
          </cell>
          <cell r="D10315" t="str">
            <v>2030</v>
          </cell>
          <cell r="E10315">
            <v>4500</v>
          </cell>
        </row>
        <row r="10316">
          <cell r="A10316" t="str">
            <v>Sweden SE4</v>
          </cell>
          <cell r="B10316" t="str">
            <v>SE4</v>
          </cell>
          <cell r="C10316" t="str">
            <v>Bioenergy</v>
          </cell>
          <cell r="D10316" t="str">
            <v>2031</v>
          </cell>
          <cell r="E10316">
            <v>4500</v>
          </cell>
        </row>
        <row r="10317">
          <cell r="A10317" t="str">
            <v>Sweden SE4</v>
          </cell>
          <cell r="B10317" t="str">
            <v>SE4</v>
          </cell>
          <cell r="C10317" t="str">
            <v>Bioenergy</v>
          </cell>
          <cell r="D10317" t="str">
            <v>2032</v>
          </cell>
          <cell r="E10317">
            <v>4500</v>
          </cell>
        </row>
        <row r="10318">
          <cell r="A10318" t="str">
            <v>Sweden SE4</v>
          </cell>
          <cell r="B10318" t="str">
            <v>SE4</v>
          </cell>
          <cell r="C10318" t="str">
            <v>Bioenergy</v>
          </cell>
          <cell r="D10318" t="str">
            <v>2033</v>
          </cell>
          <cell r="E10318">
            <v>4500</v>
          </cell>
        </row>
        <row r="10319">
          <cell r="A10319" t="str">
            <v>Sweden SE4</v>
          </cell>
          <cell r="B10319" t="str">
            <v>SE4</v>
          </cell>
          <cell r="C10319" t="str">
            <v>Bioenergy</v>
          </cell>
          <cell r="D10319" t="str">
            <v>2034</v>
          </cell>
          <cell r="E10319">
            <v>4500</v>
          </cell>
        </row>
        <row r="10320">
          <cell r="A10320" t="str">
            <v>Sweden SE4</v>
          </cell>
          <cell r="B10320" t="str">
            <v>SE4</v>
          </cell>
          <cell r="C10320" t="str">
            <v>Bioenergy</v>
          </cell>
          <cell r="D10320" t="str">
            <v>2035</v>
          </cell>
          <cell r="E10320">
            <v>4500</v>
          </cell>
        </row>
        <row r="10321">
          <cell r="A10321" t="str">
            <v>Sweden SE4</v>
          </cell>
          <cell r="B10321" t="str">
            <v>SE4</v>
          </cell>
          <cell r="C10321" t="str">
            <v>Bioenergy</v>
          </cell>
          <cell r="D10321" t="str">
            <v>2036</v>
          </cell>
          <cell r="E10321">
            <v>4500</v>
          </cell>
        </row>
        <row r="10322">
          <cell r="A10322" t="str">
            <v>Sweden SE4</v>
          </cell>
          <cell r="B10322" t="str">
            <v>SE4</v>
          </cell>
          <cell r="C10322" t="str">
            <v>Bioenergy</v>
          </cell>
          <cell r="D10322" t="str">
            <v>2037</v>
          </cell>
          <cell r="E10322">
            <v>4500</v>
          </cell>
        </row>
        <row r="10323">
          <cell r="A10323" t="str">
            <v>Sweden SE4</v>
          </cell>
          <cell r="B10323" t="str">
            <v>SE4</v>
          </cell>
          <cell r="C10323" t="str">
            <v>Bioenergy</v>
          </cell>
          <cell r="D10323" t="str">
            <v>2038</v>
          </cell>
          <cell r="E10323">
            <v>4500</v>
          </cell>
        </row>
        <row r="10324">
          <cell r="A10324" t="str">
            <v>Sweden SE4</v>
          </cell>
          <cell r="B10324" t="str">
            <v>SE4</v>
          </cell>
          <cell r="C10324" t="str">
            <v>Bioenergy</v>
          </cell>
          <cell r="D10324" t="str">
            <v>2039</v>
          </cell>
          <cell r="E10324">
            <v>4500</v>
          </cell>
        </row>
        <row r="10325">
          <cell r="A10325" t="str">
            <v>Sweden SE4</v>
          </cell>
          <cell r="B10325" t="str">
            <v>SE4</v>
          </cell>
          <cell r="C10325" t="str">
            <v>Bioenergy</v>
          </cell>
          <cell r="D10325" t="str">
            <v>2040</v>
          </cell>
          <cell r="E10325">
            <v>4500</v>
          </cell>
        </row>
        <row r="10326">
          <cell r="A10326" t="str">
            <v>Sweden SE4</v>
          </cell>
          <cell r="B10326" t="str">
            <v>SE4</v>
          </cell>
          <cell r="C10326" t="str">
            <v>Bioenergy</v>
          </cell>
          <cell r="D10326" t="str">
            <v>2041</v>
          </cell>
          <cell r="E10326">
            <v>4500</v>
          </cell>
        </row>
        <row r="10327">
          <cell r="A10327" t="str">
            <v>Sweden SE4</v>
          </cell>
          <cell r="B10327" t="str">
            <v>SE4</v>
          </cell>
          <cell r="C10327" t="str">
            <v>Bioenergy</v>
          </cell>
          <cell r="D10327" t="str">
            <v>2042</v>
          </cell>
          <cell r="E10327">
            <v>4500</v>
          </cell>
        </row>
        <row r="10328">
          <cell r="A10328" t="str">
            <v>Sweden SE4</v>
          </cell>
          <cell r="B10328" t="str">
            <v>SE4</v>
          </cell>
          <cell r="C10328" t="str">
            <v>Bioenergy</v>
          </cell>
          <cell r="D10328" t="str">
            <v>2043</v>
          </cell>
          <cell r="E10328">
            <v>4500</v>
          </cell>
        </row>
        <row r="10329">
          <cell r="A10329" t="str">
            <v>Sweden SE4</v>
          </cell>
          <cell r="B10329" t="str">
            <v>SE4</v>
          </cell>
          <cell r="C10329" t="str">
            <v>Bioenergy</v>
          </cell>
          <cell r="D10329" t="str">
            <v>2044</v>
          </cell>
          <cell r="E10329">
            <v>4500</v>
          </cell>
        </row>
        <row r="10330">
          <cell r="A10330" t="str">
            <v>Sweden SE4</v>
          </cell>
          <cell r="B10330" t="str">
            <v>SE4</v>
          </cell>
          <cell r="C10330" t="str">
            <v>Bioenergy</v>
          </cell>
          <cell r="D10330" t="str">
            <v>2045</v>
          </cell>
          <cell r="E10330">
            <v>4500</v>
          </cell>
        </row>
        <row r="10331">
          <cell r="A10331" t="str">
            <v>Sweden SE4</v>
          </cell>
          <cell r="B10331" t="str">
            <v>SE4</v>
          </cell>
          <cell r="C10331" t="str">
            <v>Bioenergy</v>
          </cell>
          <cell r="D10331" t="str">
            <v>2046</v>
          </cell>
          <cell r="E10331">
            <v>4500</v>
          </cell>
        </row>
        <row r="10332">
          <cell r="A10332" t="str">
            <v>Sweden SE4</v>
          </cell>
          <cell r="B10332" t="str">
            <v>SE4</v>
          </cell>
          <cell r="C10332" t="str">
            <v>Bioenergy</v>
          </cell>
          <cell r="D10332" t="str">
            <v>2047</v>
          </cell>
          <cell r="E10332">
            <v>4500</v>
          </cell>
        </row>
        <row r="10333">
          <cell r="A10333" t="str">
            <v>Sweden SE4</v>
          </cell>
          <cell r="B10333" t="str">
            <v>SE4</v>
          </cell>
          <cell r="C10333" t="str">
            <v>Bioenergy</v>
          </cell>
          <cell r="D10333" t="str">
            <v>2048</v>
          </cell>
          <cell r="E10333">
            <v>4500</v>
          </cell>
        </row>
        <row r="10334">
          <cell r="A10334" t="str">
            <v>Sweden SE4</v>
          </cell>
          <cell r="B10334" t="str">
            <v>SE4</v>
          </cell>
          <cell r="C10334" t="str">
            <v>Bioenergy</v>
          </cell>
          <cell r="D10334" t="str">
            <v>2049</v>
          </cell>
          <cell r="E10334">
            <v>4500</v>
          </cell>
        </row>
        <row r="10335">
          <cell r="A10335" t="str">
            <v>Sweden SE4</v>
          </cell>
          <cell r="B10335" t="str">
            <v>SE4</v>
          </cell>
          <cell r="C10335" t="str">
            <v>Bioenergy</v>
          </cell>
          <cell r="D10335" t="str">
            <v>2050</v>
          </cell>
          <cell r="E10335">
            <v>4500</v>
          </cell>
        </row>
        <row r="10336">
          <cell r="A10336" t="str">
            <v>Slovenia</v>
          </cell>
          <cell r="B10336" t="str">
            <v>SI</v>
          </cell>
          <cell r="C10336" t="str">
            <v>Bioenergy</v>
          </cell>
          <cell r="D10336" t="str">
            <v>2018</v>
          </cell>
          <cell r="E10336">
            <v>4500</v>
          </cell>
        </row>
        <row r="10337">
          <cell r="A10337" t="str">
            <v>Slovenia</v>
          </cell>
          <cell r="B10337" t="str">
            <v>SI</v>
          </cell>
          <cell r="C10337" t="str">
            <v>Bioenergy</v>
          </cell>
          <cell r="D10337" t="str">
            <v>2019</v>
          </cell>
          <cell r="E10337">
            <v>4500</v>
          </cell>
        </row>
        <row r="10338">
          <cell r="A10338" t="str">
            <v>Slovenia</v>
          </cell>
          <cell r="B10338" t="str">
            <v>SI</v>
          </cell>
          <cell r="C10338" t="str">
            <v>Bioenergy</v>
          </cell>
          <cell r="D10338" t="str">
            <v>2020</v>
          </cell>
          <cell r="E10338">
            <v>4500</v>
          </cell>
        </row>
        <row r="10339">
          <cell r="A10339" t="str">
            <v>Slovenia</v>
          </cell>
          <cell r="B10339" t="str">
            <v>SI</v>
          </cell>
          <cell r="C10339" t="str">
            <v>Bioenergy</v>
          </cell>
          <cell r="D10339" t="str">
            <v>2021</v>
          </cell>
          <cell r="E10339">
            <v>4500</v>
          </cell>
        </row>
        <row r="10340">
          <cell r="A10340" t="str">
            <v>Slovenia</v>
          </cell>
          <cell r="B10340" t="str">
            <v>SI</v>
          </cell>
          <cell r="C10340" t="str">
            <v>Bioenergy</v>
          </cell>
          <cell r="D10340" t="str">
            <v>2022</v>
          </cell>
          <cell r="E10340">
            <v>4500</v>
          </cell>
        </row>
        <row r="10341">
          <cell r="A10341" t="str">
            <v>Slovenia</v>
          </cell>
          <cell r="B10341" t="str">
            <v>SI</v>
          </cell>
          <cell r="C10341" t="str">
            <v>Bioenergy</v>
          </cell>
          <cell r="D10341" t="str">
            <v>2023</v>
          </cell>
          <cell r="E10341">
            <v>4500</v>
          </cell>
        </row>
        <row r="10342">
          <cell r="A10342" t="str">
            <v>Slovenia</v>
          </cell>
          <cell r="B10342" t="str">
            <v>SI</v>
          </cell>
          <cell r="C10342" t="str">
            <v>Bioenergy</v>
          </cell>
          <cell r="D10342" t="str">
            <v>2024</v>
          </cell>
          <cell r="E10342">
            <v>4500</v>
          </cell>
        </row>
        <row r="10343">
          <cell r="A10343" t="str">
            <v>Slovenia</v>
          </cell>
          <cell r="B10343" t="str">
            <v>SI</v>
          </cell>
          <cell r="C10343" t="str">
            <v>Bioenergy</v>
          </cell>
          <cell r="D10343" t="str">
            <v>2025</v>
          </cell>
          <cell r="E10343">
            <v>4500</v>
          </cell>
        </row>
        <row r="10344">
          <cell r="A10344" t="str">
            <v>Slovenia</v>
          </cell>
          <cell r="B10344" t="str">
            <v>SI</v>
          </cell>
          <cell r="C10344" t="str">
            <v>Bioenergy</v>
          </cell>
          <cell r="D10344" t="str">
            <v>2026</v>
          </cell>
          <cell r="E10344">
            <v>4500</v>
          </cell>
        </row>
        <row r="10345">
          <cell r="A10345" t="str">
            <v>Slovenia</v>
          </cell>
          <cell r="B10345" t="str">
            <v>SI</v>
          </cell>
          <cell r="C10345" t="str">
            <v>Bioenergy</v>
          </cell>
          <cell r="D10345" t="str">
            <v>2027</v>
          </cell>
          <cell r="E10345">
            <v>4500</v>
          </cell>
        </row>
        <row r="10346">
          <cell r="A10346" t="str">
            <v>Slovenia</v>
          </cell>
          <cell r="B10346" t="str">
            <v>SI</v>
          </cell>
          <cell r="C10346" t="str">
            <v>Bioenergy</v>
          </cell>
          <cell r="D10346" t="str">
            <v>2028</v>
          </cell>
          <cell r="E10346">
            <v>4500</v>
          </cell>
        </row>
        <row r="10347">
          <cell r="A10347" t="str">
            <v>Slovenia</v>
          </cell>
          <cell r="B10347" t="str">
            <v>SI</v>
          </cell>
          <cell r="C10347" t="str">
            <v>Bioenergy</v>
          </cell>
          <cell r="D10347" t="str">
            <v>2029</v>
          </cell>
          <cell r="E10347">
            <v>4500</v>
          </cell>
        </row>
        <row r="10348">
          <cell r="A10348" t="str">
            <v>Slovenia</v>
          </cell>
          <cell r="B10348" t="str">
            <v>SI</v>
          </cell>
          <cell r="C10348" t="str">
            <v>Bioenergy</v>
          </cell>
          <cell r="D10348" t="str">
            <v>2030</v>
          </cell>
          <cell r="E10348">
            <v>4500</v>
          </cell>
        </row>
        <row r="10349">
          <cell r="A10349" t="str">
            <v>Slovenia</v>
          </cell>
          <cell r="B10349" t="str">
            <v>SI</v>
          </cell>
          <cell r="C10349" t="str">
            <v>Bioenergy</v>
          </cell>
          <cell r="D10349" t="str">
            <v>2031</v>
          </cell>
          <cell r="E10349">
            <v>4500</v>
          </cell>
        </row>
        <row r="10350">
          <cell r="A10350" t="str">
            <v>Slovenia</v>
          </cell>
          <cell r="B10350" t="str">
            <v>SI</v>
          </cell>
          <cell r="C10350" t="str">
            <v>Bioenergy</v>
          </cell>
          <cell r="D10350" t="str">
            <v>2032</v>
          </cell>
          <cell r="E10350">
            <v>4500</v>
          </cell>
        </row>
        <row r="10351">
          <cell r="A10351" t="str">
            <v>Slovenia</v>
          </cell>
          <cell r="B10351" t="str">
            <v>SI</v>
          </cell>
          <cell r="C10351" t="str">
            <v>Bioenergy</v>
          </cell>
          <cell r="D10351" t="str">
            <v>2033</v>
          </cell>
          <cell r="E10351">
            <v>4500</v>
          </cell>
        </row>
        <row r="10352">
          <cell r="A10352" t="str">
            <v>Slovenia</v>
          </cell>
          <cell r="B10352" t="str">
            <v>SI</v>
          </cell>
          <cell r="C10352" t="str">
            <v>Bioenergy</v>
          </cell>
          <cell r="D10352" t="str">
            <v>2034</v>
          </cell>
          <cell r="E10352">
            <v>4500</v>
          </cell>
        </row>
        <row r="10353">
          <cell r="A10353" t="str">
            <v>Slovenia</v>
          </cell>
          <cell r="B10353" t="str">
            <v>SI</v>
          </cell>
          <cell r="C10353" t="str">
            <v>Bioenergy</v>
          </cell>
          <cell r="D10353" t="str">
            <v>2035</v>
          </cell>
          <cell r="E10353">
            <v>4500</v>
          </cell>
        </row>
        <row r="10354">
          <cell r="A10354" t="str">
            <v>Slovenia</v>
          </cell>
          <cell r="B10354" t="str">
            <v>SI</v>
          </cell>
          <cell r="C10354" t="str">
            <v>Bioenergy</v>
          </cell>
          <cell r="D10354" t="str">
            <v>2036</v>
          </cell>
          <cell r="E10354">
            <v>4500</v>
          </cell>
        </row>
        <row r="10355">
          <cell r="A10355" t="str">
            <v>Slovenia</v>
          </cell>
          <cell r="B10355" t="str">
            <v>SI</v>
          </cell>
          <cell r="C10355" t="str">
            <v>Bioenergy</v>
          </cell>
          <cell r="D10355" t="str">
            <v>2037</v>
          </cell>
          <cell r="E10355">
            <v>4500</v>
          </cell>
        </row>
        <row r="10356">
          <cell r="A10356" t="str">
            <v>Slovenia</v>
          </cell>
          <cell r="B10356" t="str">
            <v>SI</v>
          </cell>
          <cell r="C10356" t="str">
            <v>Bioenergy</v>
          </cell>
          <cell r="D10356" t="str">
            <v>2038</v>
          </cell>
          <cell r="E10356">
            <v>4500</v>
          </cell>
        </row>
        <row r="10357">
          <cell r="A10357" t="str">
            <v>Slovenia</v>
          </cell>
          <cell r="B10357" t="str">
            <v>SI</v>
          </cell>
          <cell r="C10357" t="str">
            <v>Bioenergy</v>
          </cell>
          <cell r="D10357" t="str">
            <v>2039</v>
          </cell>
          <cell r="E10357">
            <v>4500</v>
          </cell>
        </row>
        <row r="10358">
          <cell r="A10358" t="str">
            <v>Slovenia</v>
          </cell>
          <cell r="B10358" t="str">
            <v>SI</v>
          </cell>
          <cell r="C10358" t="str">
            <v>Bioenergy</v>
          </cell>
          <cell r="D10358" t="str">
            <v>2040</v>
          </cell>
          <cell r="E10358">
            <v>4500</v>
          </cell>
        </row>
        <row r="10359">
          <cell r="A10359" t="str">
            <v>Slovenia</v>
          </cell>
          <cell r="B10359" t="str">
            <v>SI</v>
          </cell>
          <cell r="C10359" t="str">
            <v>Bioenergy</v>
          </cell>
          <cell r="D10359" t="str">
            <v>2041</v>
          </cell>
          <cell r="E10359">
            <v>4500</v>
          </cell>
        </row>
        <row r="10360">
          <cell r="A10360" t="str">
            <v>Slovenia</v>
          </cell>
          <cell r="B10360" t="str">
            <v>SI</v>
          </cell>
          <cell r="C10360" t="str">
            <v>Bioenergy</v>
          </cell>
          <cell r="D10360" t="str">
            <v>2042</v>
          </cell>
          <cell r="E10360">
            <v>4500</v>
          </cell>
        </row>
        <row r="10361">
          <cell r="A10361" t="str">
            <v>Slovenia</v>
          </cell>
          <cell r="B10361" t="str">
            <v>SI</v>
          </cell>
          <cell r="C10361" t="str">
            <v>Bioenergy</v>
          </cell>
          <cell r="D10361" t="str">
            <v>2043</v>
          </cell>
          <cell r="E10361">
            <v>4500</v>
          </cell>
        </row>
        <row r="10362">
          <cell r="A10362" t="str">
            <v>Slovenia</v>
          </cell>
          <cell r="B10362" t="str">
            <v>SI</v>
          </cell>
          <cell r="C10362" t="str">
            <v>Bioenergy</v>
          </cell>
          <cell r="D10362" t="str">
            <v>2044</v>
          </cell>
          <cell r="E10362">
            <v>4500</v>
          </cell>
        </row>
        <row r="10363">
          <cell r="A10363" t="str">
            <v>Slovenia</v>
          </cell>
          <cell r="B10363" t="str">
            <v>SI</v>
          </cell>
          <cell r="C10363" t="str">
            <v>Bioenergy</v>
          </cell>
          <cell r="D10363" t="str">
            <v>2045</v>
          </cell>
          <cell r="E10363">
            <v>4500</v>
          </cell>
        </row>
        <row r="10364">
          <cell r="A10364" t="str">
            <v>Slovenia</v>
          </cell>
          <cell r="B10364" t="str">
            <v>SI</v>
          </cell>
          <cell r="C10364" t="str">
            <v>Bioenergy</v>
          </cell>
          <cell r="D10364" t="str">
            <v>2046</v>
          </cell>
          <cell r="E10364">
            <v>4500</v>
          </cell>
        </row>
        <row r="10365">
          <cell r="A10365" t="str">
            <v>Slovenia</v>
          </cell>
          <cell r="B10365" t="str">
            <v>SI</v>
          </cell>
          <cell r="C10365" t="str">
            <v>Bioenergy</v>
          </cell>
          <cell r="D10365" t="str">
            <v>2047</v>
          </cell>
          <cell r="E10365">
            <v>4500</v>
          </cell>
        </row>
        <row r="10366">
          <cell r="A10366" t="str">
            <v>Slovenia</v>
          </cell>
          <cell r="B10366" t="str">
            <v>SI</v>
          </cell>
          <cell r="C10366" t="str">
            <v>Bioenergy</v>
          </cell>
          <cell r="D10366" t="str">
            <v>2048</v>
          </cell>
          <cell r="E10366">
            <v>4500</v>
          </cell>
        </row>
        <row r="10367">
          <cell r="A10367" t="str">
            <v>Slovenia</v>
          </cell>
          <cell r="B10367" t="str">
            <v>SI</v>
          </cell>
          <cell r="C10367" t="str">
            <v>Bioenergy</v>
          </cell>
          <cell r="D10367" t="str">
            <v>2049</v>
          </cell>
          <cell r="E10367">
            <v>4500</v>
          </cell>
        </row>
        <row r="10368">
          <cell r="A10368" t="str">
            <v>Slovenia</v>
          </cell>
          <cell r="B10368" t="str">
            <v>SI</v>
          </cell>
          <cell r="C10368" t="str">
            <v>Bioenergy</v>
          </cell>
          <cell r="D10368" t="str">
            <v>2050</v>
          </cell>
          <cell r="E10368">
            <v>4500</v>
          </cell>
        </row>
        <row r="10369">
          <cell r="A10369" t="str">
            <v>Slovak Republic</v>
          </cell>
          <cell r="B10369" t="str">
            <v>SK</v>
          </cell>
          <cell r="C10369" t="str">
            <v>Bioenergy</v>
          </cell>
          <cell r="D10369" t="str">
            <v>2018</v>
          </cell>
          <cell r="E10369">
            <v>4500</v>
          </cell>
        </row>
        <row r="10370">
          <cell r="A10370" t="str">
            <v>Slovak Republic</v>
          </cell>
          <cell r="B10370" t="str">
            <v>SK</v>
          </cell>
          <cell r="C10370" t="str">
            <v>Bioenergy</v>
          </cell>
          <cell r="D10370" t="str">
            <v>2019</v>
          </cell>
          <cell r="E10370">
            <v>4500</v>
          </cell>
        </row>
        <row r="10371">
          <cell r="A10371" t="str">
            <v>Slovak Republic</v>
          </cell>
          <cell r="B10371" t="str">
            <v>SK</v>
          </cell>
          <cell r="C10371" t="str">
            <v>Bioenergy</v>
          </cell>
          <cell r="D10371" t="str">
            <v>2020</v>
          </cell>
          <cell r="E10371">
            <v>4500</v>
          </cell>
        </row>
        <row r="10372">
          <cell r="A10372" t="str">
            <v>Slovak Republic</v>
          </cell>
          <cell r="B10372" t="str">
            <v>SK</v>
          </cell>
          <cell r="C10372" t="str">
            <v>Bioenergy</v>
          </cell>
          <cell r="D10372" t="str">
            <v>2021</v>
          </cell>
          <cell r="E10372">
            <v>4500</v>
          </cell>
        </row>
        <row r="10373">
          <cell r="A10373" t="str">
            <v>Slovak Republic</v>
          </cell>
          <cell r="B10373" t="str">
            <v>SK</v>
          </cell>
          <cell r="C10373" t="str">
            <v>Bioenergy</v>
          </cell>
          <cell r="D10373" t="str">
            <v>2022</v>
          </cell>
          <cell r="E10373">
            <v>4500</v>
          </cell>
        </row>
        <row r="10374">
          <cell r="A10374" t="str">
            <v>Slovak Republic</v>
          </cell>
          <cell r="B10374" t="str">
            <v>SK</v>
          </cell>
          <cell r="C10374" t="str">
            <v>Bioenergy</v>
          </cell>
          <cell r="D10374" t="str">
            <v>2023</v>
          </cell>
          <cell r="E10374">
            <v>4500</v>
          </cell>
        </row>
        <row r="10375">
          <cell r="A10375" t="str">
            <v>Slovak Republic</v>
          </cell>
          <cell r="B10375" t="str">
            <v>SK</v>
          </cell>
          <cell r="C10375" t="str">
            <v>Bioenergy</v>
          </cell>
          <cell r="D10375" t="str">
            <v>2024</v>
          </cell>
          <cell r="E10375">
            <v>4500</v>
          </cell>
        </row>
        <row r="10376">
          <cell r="A10376" t="str">
            <v>Slovak Republic</v>
          </cell>
          <cell r="B10376" t="str">
            <v>SK</v>
          </cell>
          <cell r="C10376" t="str">
            <v>Bioenergy</v>
          </cell>
          <cell r="D10376" t="str">
            <v>2025</v>
          </cell>
          <cell r="E10376">
            <v>4500</v>
          </cell>
        </row>
        <row r="10377">
          <cell r="A10377" t="str">
            <v>Slovak Republic</v>
          </cell>
          <cell r="B10377" t="str">
            <v>SK</v>
          </cell>
          <cell r="C10377" t="str">
            <v>Bioenergy</v>
          </cell>
          <cell r="D10377" t="str">
            <v>2026</v>
          </cell>
          <cell r="E10377">
            <v>4500</v>
          </cell>
        </row>
        <row r="10378">
          <cell r="A10378" t="str">
            <v>Slovak Republic</v>
          </cell>
          <cell r="B10378" t="str">
            <v>SK</v>
          </cell>
          <cell r="C10378" t="str">
            <v>Bioenergy</v>
          </cell>
          <cell r="D10378" t="str">
            <v>2027</v>
          </cell>
          <cell r="E10378">
            <v>4500</v>
          </cell>
        </row>
        <row r="10379">
          <cell r="A10379" t="str">
            <v>Slovak Republic</v>
          </cell>
          <cell r="B10379" t="str">
            <v>SK</v>
          </cell>
          <cell r="C10379" t="str">
            <v>Bioenergy</v>
          </cell>
          <cell r="D10379" t="str">
            <v>2028</v>
          </cell>
          <cell r="E10379">
            <v>4500</v>
          </cell>
        </row>
        <row r="10380">
          <cell r="A10380" t="str">
            <v>Slovak Republic</v>
          </cell>
          <cell r="B10380" t="str">
            <v>SK</v>
          </cell>
          <cell r="C10380" t="str">
            <v>Bioenergy</v>
          </cell>
          <cell r="D10380" t="str">
            <v>2029</v>
          </cell>
          <cell r="E10380">
            <v>4500</v>
          </cell>
        </row>
        <row r="10381">
          <cell r="A10381" t="str">
            <v>Slovak Republic</v>
          </cell>
          <cell r="B10381" t="str">
            <v>SK</v>
          </cell>
          <cell r="C10381" t="str">
            <v>Bioenergy</v>
          </cell>
          <cell r="D10381" t="str">
            <v>2030</v>
          </cell>
          <cell r="E10381">
            <v>4500</v>
          </cell>
        </row>
        <row r="10382">
          <cell r="A10382" t="str">
            <v>Slovak Republic</v>
          </cell>
          <cell r="B10382" t="str">
            <v>SK</v>
          </cell>
          <cell r="C10382" t="str">
            <v>Bioenergy</v>
          </cell>
          <cell r="D10382" t="str">
            <v>2031</v>
          </cell>
          <cell r="E10382">
            <v>4500</v>
          </cell>
        </row>
        <row r="10383">
          <cell r="A10383" t="str">
            <v>Slovak Republic</v>
          </cell>
          <cell r="B10383" t="str">
            <v>SK</v>
          </cell>
          <cell r="C10383" t="str">
            <v>Bioenergy</v>
          </cell>
          <cell r="D10383" t="str">
            <v>2032</v>
          </cell>
          <cell r="E10383">
            <v>4500</v>
          </cell>
        </row>
        <row r="10384">
          <cell r="A10384" t="str">
            <v>Slovak Republic</v>
          </cell>
          <cell r="B10384" t="str">
            <v>SK</v>
          </cell>
          <cell r="C10384" t="str">
            <v>Bioenergy</v>
          </cell>
          <cell r="D10384" t="str">
            <v>2033</v>
          </cell>
          <cell r="E10384">
            <v>4500</v>
          </cell>
        </row>
        <row r="10385">
          <cell r="A10385" t="str">
            <v>Slovak Republic</v>
          </cell>
          <cell r="B10385" t="str">
            <v>SK</v>
          </cell>
          <cell r="C10385" t="str">
            <v>Bioenergy</v>
          </cell>
          <cell r="D10385" t="str">
            <v>2034</v>
          </cell>
          <cell r="E10385">
            <v>4500</v>
          </cell>
        </row>
        <row r="10386">
          <cell r="A10386" t="str">
            <v>Slovak Republic</v>
          </cell>
          <cell r="B10386" t="str">
            <v>SK</v>
          </cell>
          <cell r="C10386" t="str">
            <v>Bioenergy</v>
          </cell>
          <cell r="D10386" t="str">
            <v>2035</v>
          </cell>
          <cell r="E10386">
            <v>4500</v>
          </cell>
        </row>
        <row r="10387">
          <cell r="A10387" t="str">
            <v>Slovak Republic</v>
          </cell>
          <cell r="B10387" t="str">
            <v>SK</v>
          </cell>
          <cell r="C10387" t="str">
            <v>Bioenergy</v>
          </cell>
          <cell r="D10387" t="str">
            <v>2036</v>
          </cell>
          <cell r="E10387">
            <v>4500</v>
          </cell>
        </row>
        <row r="10388">
          <cell r="A10388" t="str">
            <v>Slovak Republic</v>
          </cell>
          <cell r="B10388" t="str">
            <v>SK</v>
          </cell>
          <cell r="C10388" t="str">
            <v>Bioenergy</v>
          </cell>
          <cell r="D10388" t="str">
            <v>2037</v>
          </cell>
          <cell r="E10388">
            <v>4500</v>
          </cell>
        </row>
        <row r="10389">
          <cell r="A10389" t="str">
            <v>Slovak Republic</v>
          </cell>
          <cell r="B10389" t="str">
            <v>SK</v>
          </cell>
          <cell r="C10389" t="str">
            <v>Bioenergy</v>
          </cell>
          <cell r="D10389" t="str">
            <v>2038</v>
          </cell>
          <cell r="E10389">
            <v>4500</v>
          </cell>
        </row>
        <row r="10390">
          <cell r="A10390" t="str">
            <v>Slovak Republic</v>
          </cell>
          <cell r="B10390" t="str">
            <v>SK</v>
          </cell>
          <cell r="C10390" t="str">
            <v>Bioenergy</v>
          </cell>
          <cell r="D10390" t="str">
            <v>2039</v>
          </cell>
          <cell r="E10390">
            <v>4500</v>
          </cell>
        </row>
        <row r="10391">
          <cell r="A10391" t="str">
            <v>Slovak Republic</v>
          </cell>
          <cell r="B10391" t="str">
            <v>SK</v>
          </cell>
          <cell r="C10391" t="str">
            <v>Bioenergy</v>
          </cell>
          <cell r="D10391" t="str">
            <v>2040</v>
          </cell>
          <cell r="E10391">
            <v>4500</v>
          </cell>
        </row>
        <row r="10392">
          <cell r="A10392" t="str">
            <v>Slovak Republic</v>
          </cell>
          <cell r="B10392" t="str">
            <v>SK</v>
          </cell>
          <cell r="C10392" t="str">
            <v>Bioenergy</v>
          </cell>
          <cell r="D10392" t="str">
            <v>2041</v>
          </cell>
          <cell r="E10392">
            <v>4500</v>
          </cell>
        </row>
        <row r="10393">
          <cell r="A10393" t="str">
            <v>Slovak Republic</v>
          </cell>
          <cell r="B10393" t="str">
            <v>SK</v>
          </cell>
          <cell r="C10393" t="str">
            <v>Bioenergy</v>
          </cell>
          <cell r="D10393" t="str">
            <v>2042</v>
          </cell>
          <cell r="E10393">
            <v>4500</v>
          </cell>
        </row>
        <row r="10394">
          <cell r="A10394" t="str">
            <v>Slovak Republic</v>
          </cell>
          <cell r="B10394" t="str">
            <v>SK</v>
          </cell>
          <cell r="C10394" t="str">
            <v>Bioenergy</v>
          </cell>
          <cell r="D10394" t="str">
            <v>2043</v>
          </cell>
          <cell r="E10394">
            <v>4500</v>
          </cell>
        </row>
        <row r="10395">
          <cell r="A10395" t="str">
            <v>Slovak Republic</v>
          </cell>
          <cell r="B10395" t="str">
            <v>SK</v>
          </cell>
          <cell r="C10395" t="str">
            <v>Bioenergy</v>
          </cell>
          <cell r="D10395" t="str">
            <v>2044</v>
          </cell>
          <cell r="E10395">
            <v>4500</v>
          </cell>
        </row>
        <row r="10396">
          <cell r="A10396" t="str">
            <v>Slovak Republic</v>
          </cell>
          <cell r="B10396" t="str">
            <v>SK</v>
          </cell>
          <cell r="C10396" t="str">
            <v>Bioenergy</v>
          </cell>
          <cell r="D10396" t="str">
            <v>2045</v>
          </cell>
          <cell r="E10396">
            <v>4500</v>
          </cell>
        </row>
        <row r="10397">
          <cell r="A10397" t="str">
            <v>Slovak Republic</v>
          </cell>
          <cell r="B10397" t="str">
            <v>SK</v>
          </cell>
          <cell r="C10397" t="str">
            <v>Bioenergy</v>
          </cell>
          <cell r="D10397" t="str">
            <v>2046</v>
          </cell>
          <cell r="E10397">
            <v>4500</v>
          </cell>
        </row>
        <row r="10398">
          <cell r="A10398" t="str">
            <v>Slovak Republic</v>
          </cell>
          <cell r="B10398" t="str">
            <v>SK</v>
          </cell>
          <cell r="C10398" t="str">
            <v>Bioenergy</v>
          </cell>
          <cell r="D10398" t="str">
            <v>2047</v>
          </cell>
          <cell r="E10398">
            <v>4500</v>
          </cell>
        </row>
        <row r="10399">
          <cell r="A10399" t="str">
            <v>Slovak Republic</v>
          </cell>
          <cell r="B10399" t="str">
            <v>SK</v>
          </cell>
          <cell r="C10399" t="str">
            <v>Bioenergy</v>
          </cell>
          <cell r="D10399" t="str">
            <v>2048</v>
          </cell>
          <cell r="E10399">
            <v>4500</v>
          </cell>
        </row>
        <row r="10400">
          <cell r="A10400" t="str">
            <v>Slovak Republic</v>
          </cell>
          <cell r="B10400" t="str">
            <v>SK</v>
          </cell>
          <cell r="C10400" t="str">
            <v>Bioenergy</v>
          </cell>
          <cell r="D10400" t="str">
            <v>2049</v>
          </cell>
          <cell r="E10400">
            <v>4500</v>
          </cell>
        </row>
        <row r="10401">
          <cell r="A10401" t="str">
            <v>Slovak Republic</v>
          </cell>
          <cell r="B10401" t="str">
            <v>SK</v>
          </cell>
          <cell r="C10401" t="str">
            <v>Bioenergy</v>
          </cell>
          <cell r="D10401" t="str">
            <v>2050</v>
          </cell>
          <cell r="E10401">
            <v>4500</v>
          </cell>
        </row>
        <row r="10402">
          <cell r="A10402" t="str">
            <v>Norway</v>
          </cell>
          <cell r="B10402" t="str">
            <v>NO</v>
          </cell>
          <cell r="C10402" t="str">
            <v>Bioenergy</v>
          </cell>
          <cell r="D10402" t="str">
            <v>2018</v>
          </cell>
          <cell r="E10402">
            <v>4500</v>
          </cell>
        </row>
        <row r="10403">
          <cell r="A10403" t="str">
            <v>Norway</v>
          </cell>
          <cell r="B10403" t="str">
            <v>NO</v>
          </cell>
          <cell r="C10403" t="str">
            <v>Bioenergy</v>
          </cell>
          <cell r="D10403" t="str">
            <v>2019</v>
          </cell>
          <cell r="E10403">
            <v>4500</v>
          </cell>
        </row>
        <row r="10404">
          <cell r="A10404" t="str">
            <v>Norway</v>
          </cell>
          <cell r="B10404" t="str">
            <v>NO</v>
          </cell>
          <cell r="C10404" t="str">
            <v>Bioenergy</v>
          </cell>
          <cell r="D10404" t="str">
            <v>2020</v>
          </cell>
          <cell r="E10404">
            <v>4500</v>
          </cell>
        </row>
        <row r="10405">
          <cell r="A10405" t="str">
            <v>Norway</v>
          </cell>
          <cell r="B10405" t="str">
            <v>NO</v>
          </cell>
          <cell r="C10405" t="str">
            <v>Bioenergy</v>
          </cell>
          <cell r="D10405" t="str">
            <v>2021</v>
          </cell>
          <cell r="E10405">
            <v>4500</v>
          </cell>
        </row>
        <row r="10406">
          <cell r="A10406" t="str">
            <v>Norway</v>
          </cell>
          <cell r="B10406" t="str">
            <v>NO</v>
          </cell>
          <cell r="C10406" t="str">
            <v>Bioenergy</v>
          </cell>
          <cell r="D10406" t="str">
            <v>2022</v>
          </cell>
          <cell r="E10406">
            <v>4500</v>
          </cell>
        </row>
        <row r="10407">
          <cell r="A10407" t="str">
            <v>Norway</v>
          </cell>
          <cell r="B10407" t="str">
            <v>NO</v>
          </cell>
          <cell r="C10407" t="str">
            <v>Bioenergy</v>
          </cell>
          <cell r="D10407" t="str">
            <v>2023</v>
          </cell>
          <cell r="E10407">
            <v>4500</v>
          </cell>
        </row>
        <row r="10408">
          <cell r="A10408" t="str">
            <v>Norway</v>
          </cell>
          <cell r="B10408" t="str">
            <v>NO</v>
          </cell>
          <cell r="C10408" t="str">
            <v>Bioenergy</v>
          </cell>
          <cell r="D10408" t="str">
            <v>2024</v>
          </cell>
          <cell r="E10408">
            <v>4500</v>
          </cell>
        </row>
        <row r="10409">
          <cell r="A10409" t="str">
            <v>Norway</v>
          </cell>
          <cell r="B10409" t="str">
            <v>NO</v>
          </cell>
          <cell r="C10409" t="str">
            <v>Bioenergy</v>
          </cell>
          <cell r="D10409" t="str">
            <v>2025</v>
          </cell>
          <cell r="E10409">
            <v>4500</v>
          </cell>
        </row>
        <row r="10410">
          <cell r="A10410" t="str">
            <v>Norway</v>
          </cell>
          <cell r="B10410" t="str">
            <v>NO</v>
          </cell>
          <cell r="C10410" t="str">
            <v>Bioenergy</v>
          </cell>
          <cell r="D10410" t="str">
            <v>2026</v>
          </cell>
          <cell r="E10410">
            <v>4500</v>
          </cell>
        </row>
        <row r="10411">
          <cell r="A10411" t="str">
            <v>Norway</v>
          </cell>
          <cell r="B10411" t="str">
            <v>NO</v>
          </cell>
          <cell r="C10411" t="str">
            <v>Bioenergy</v>
          </cell>
          <cell r="D10411" t="str">
            <v>2027</v>
          </cell>
          <cell r="E10411">
            <v>4500</v>
          </cell>
        </row>
        <row r="10412">
          <cell r="A10412" t="str">
            <v>Norway</v>
          </cell>
          <cell r="B10412" t="str">
            <v>NO</v>
          </cell>
          <cell r="C10412" t="str">
            <v>Bioenergy</v>
          </cell>
          <cell r="D10412" t="str">
            <v>2028</v>
          </cell>
          <cell r="E10412">
            <v>4500</v>
          </cell>
        </row>
        <row r="10413">
          <cell r="A10413" t="str">
            <v>Norway</v>
          </cell>
          <cell r="B10413" t="str">
            <v>NO</v>
          </cell>
          <cell r="C10413" t="str">
            <v>Bioenergy</v>
          </cell>
          <cell r="D10413" t="str">
            <v>2029</v>
          </cell>
          <cell r="E10413">
            <v>4500</v>
          </cell>
        </row>
        <row r="10414">
          <cell r="A10414" t="str">
            <v>Norway</v>
          </cell>
          <cell r="B10414" t="str">
            <v>NO</v>
          </cell>
          <cell r="C10414" t="str">
            <v>Bioenergy</v>
          </cell>
          <cell r="D10414" t="str">
            <v>2030</v>
          </cell>
          <cell r="E10414">
            <v>4500</v>
          </cell>
        </row>
        <row r="10415">
          <cell r="A10415" t="str">
            <v>Norway</v>
          </cell>
          <cell r="B10415" t="str">
            <v>NO</v>
          </cell>
          <cell r="C10415" t="str">
            <v>Bioenergy</v>
          </cell>
          <cell r="D10415" t="str">
            <v>2031</v>
          </cell>
          <cell r="E10415">
            <v>4500</v>
          </cell>
        </row>
        <row r="10416">
          <cell r="A10416" t="str">
            <v>Norway</v>
          </cell>
          <cell r="B10416" t="str">
            <v>NO</v>
          </cell>
          <cell r="C10416" t="str">
            <v>Bioenergy</v>
          </cell>
          <cell r="D10416" t="str">
            <v>2032</v>
          </cell>
          <cell r="E10416">
            <v>4500</v>
          </cell>
        </row>
        <row r="10417">
          <cell r="A10417" t="str">
            <v>Norway</v>
          </cell>
          <cell r="B10417" t="str">
            <v>NO</v>
          </cell>
          <cell r="C10417" t="str">
            <v>Bioenergy</v>
          </cell>
          <cell r="D10417" t="str">
            <v>2033</v>
          </cell>
          <cell r="E10417">
            <v>4500</v>
          </cell>
        </row>
        <row r="10418">
          <cell r="A10418" t="str">
            <v>Norway</v>
          </cell>
          <cell r="B10418" t="str">
            <v>NO</v>
          </cell>
          <cell r="C10418" t="str">
            <v>Bioenergy</v>
          </cell>
          <cell r="D10418" t="str">
            <v>2034</v>
          </cell>
          <cell r="E10418">
            <v>4500</v>
          </cell>
        </row>
        <row r="10419">
          <cell r="A10419" t="str">
            <v>Norway</v>
          </cell>
          <cell r="B10419" t="str">
            <v>NO</v>
          </cell>
          <cell r="C10419" t="str">
            <v>Bioenergy</v>
          </cell>
          <cell r="D10419" t="str">
            <v>2035</v>
          </cell>
          <cell r="E10419">
            <v>4500</v>
          </cell>
        </row>
        <row r="10420">
          <cell r="A10420" t="str">
            <v>Norway</v>
          </cell>
          <cell r="B10420" t="str">
            <v>NO</v>
          </cell>
          <cell r="C10420" t="str">
            <v>Bioenergy</v>
          </cell>
          <cell r="D10420" t="str">
            <v>2036</v>
          </cell>
          <cell r="E10420">
            <v>4500</v>
          </cell>
        </row>
        <row r="10421">
          <cell r="A10421" t="str">
            <v>Norway</v>
          </cell>
          <cell r="B10421" t="str">
            <v>NO</v>
          </cell>
          <cell r="C10421" t="str">
            <v>Bioenergy</v>
          </cell>
          <cell r="D10421" t="str">
            <v>2037</v>
          </cell>
          <cell r="E10421">
            <v>4500</v>
          </cell>
        </row>
        <row r="10422">
          <cell r="A10422" t="str">
            <v>Norway</v>
          </cell>
          <cell r="B10422" t="str">
            <v>NO</v>
          </cell>
          <cell r="C10422" t="str">
            <v>Bioenergy</v>
          </cell>
          <cell r="D10422" t="str">
            <v>2038</v>
          </cell>
          <cell r="E10422">
            <v>4500</v>
          </cell>
        </row>
        <row r="10423">
          <cell r="A10423" t="str">
            <v>Norway</v>
          </cell>
          <cell r="B10423" t="str">
            <v>NO</v>
          </cell>
          <cell r="C10423" t="str">
            <v>Bioenergy</v>
          </cell>
          <cell r="D10423" t="str">
            <v>2039</v>
          </cell>
          <cell r="E10423">
            <v>4500</v>
          </cell>
        </row>
        <row r="10424">
          <cell r="A10424" t="str">
            <v>Norway</v>
          </cell>
          <cell r="B10424" t="str">
            <v>NO</v>
          </cell>
          <cell r="C10424" t="str">
            <v>Bioenergy</v>
          </cell>
          <cell r="D10424" t="str">
            <v>2040</v>
          </cell>
          <cell r="E10424">
            <v>4500</v>
          </cell>
        </row>
        <row r="10425">
          <cell r="A10425" t="str">
            <v>Norway</v>
          </cell>
          <cell r="B10425" t="str">
            <v>NO</v>
          </cell>
          <cell r="C10425" t="str">
            <v>Bioenergy</v>
          </cell>
          <cell r="D10425" t="str">
            <v>2041</v>
          </cell>
          <cell r="E10425">
            <v>4500</v>
          </cell>
        </row>
        <row r="10426">
          <cell r="A10426" t="str">
            <v>Norway</v>
          </cell>
          <cell r="B10426" t="str">
            <v>NO</v>
          </cell>
          <cell r="C10426" t="str">
            <v>Bioenergy</v>
          </cell>
          <cell r="D10426" t="str">
            <v>2042</v>
          </cell>
          <cell r="E10426">
            <v>4500</v>
          </cell>
        </row>
        <row r="10427">
          <cell r="A10427" t="str">
            <v>Norway</v>
          </cell>
          <cell r="B10427" t="str">
            <v>NO</v>
          </cell>
          <cell r="C10427" t="str">
            <v>Bioenergy</v>
          </cell>
          <cell r="D10427" t="str">
            <v>2043</v>
          </cell>
          <cell r="E10427">
            <v>4500</v>
          </cell>
        </row>
        <row r="10428">
          <cell r="A10428" t="str">
            <v>Norway</v>
          </cell>
          <cell r="B10428" t="str">
            <v>NO</v>
          </cell>
          <cell r="C10428" t="str">
            <v>Bioenergy</v>
          </cell>
          <cell r="D10428" t="str">
            <v>2044</v>
          </cell>
          <cell r="E10428">
            <v>4500</v>
          </cell>
        </row>
        <row r="10429">
          <cell r="A10429" t="str">
            <v>Norway</v>
          </cell>
          <cell r="B10429" t="str">
            <v>NO</v>
          </cell>
          <cell r="C10429" t="str">
            <v>Bioenergy</v>
          </cell>
          <cell r="D10429" t="str">
            <v>2045</v>
          </cell>
          <cell r="E10429">
            <v>4500</v>
          </cell>
        </row>
        <row r="10430">
          <cell r="A10430" t="str">
            <v>Norway</v>
          </cell>
          <cell r="B10430" t="str">
            <v>NO</v>
          </cell>
          <cell r="C10430" t="str">
            <v>Bioenergy</v>
          </cell>
          <cell r="D10430" t="str">
            <v>2046</v>
          </cell>
          <cell r="E10430">
            <v>4500</v>
          </cell>
        </row>
        <row r="10431">
          <cell r="A10431" t="str">
            <v>Norway</v>
          </cell>
          <cell r="B10431" t="str">
            <v>NO</v>
          </cell>
          <cell r="C10431" t="str">
            <v>Bioenergy</v>
          </cell>
          <cell r="D10431" t="str">
            <v>2047</v>
          </cell>
          <cell r="E10431">
            <v>4500</v>
          </cell>
        </row>
        <row r="10432">
          <cell r="A10432" t="str">
            <v>Norway</v>
          </cell>
          <cell r="B10432" t="str">
            <v>NO</v>
          </cell>
          <cell r="C10432" t="str">
            <v>Bioenergy</v>
          </cell>
          <cell r="D10432" t="str">
            <v>2048</v>
          </cell>
          <cell r="E10432">
            <v>4500</v>
          </cell>
        </row>
        <row r="10433">
          <cell r="A10433" t="str">
            <v>Norway</v>
          </cell>
          <cell r="B10433" t="str">
            <v>NO</v>
          </cell>
          <cell r="C10433" t="str">
            <v>Bioenergy</v>
          </cell>
          <cell r="D10433" t="str">
            <v>2049</v>
          </cell>
          <cell r="E10433">
            <v>4500</v>
          </cell>
        </row>
        <row r="10434">
          <cell r="A10434" t="str">
            <v>Norway</v>
          </cell>
          <cell r="B10434" t="str">
            <v>NO</v>
          </cell>
          <cell r="C10434" t="str">
            <v>Bioenergy</v>
          </cell>
          <cell r="D10434" t="str">
            <v>2050</v>
          </cell>
          <cell r="E10434">
            <v>4500</v>
          </cell>
        </row>
        <row r="10435">
          <cell r="A10435" t="str">
            <v>Denmark</v>
          </cell>
          <cell r="B10435" t="str">
            <v>DK</v>
          </cell>
          <cell r="C10435" t="str">
            <v>Bioenergy</v>
          </cell>
          <cell r="D10435" t="str">
            <v>2018</v>
          </cell>
          <cell r="E10435">
            <v>4500</v>
          </cell>
        </row>
        <row r="10436">
          <cell r="A10436" t="str">
            <v>Denmark</v>
          </cell>
          <cell r="B10436" t="str">
            <v>DK</v>
          </cell>
          <cell r="C10436" t="str">
            <v>Bioenergy</v>
          </cell>
          <cell r="D10436" t="str">
            <v>2019</v>
          </cell>
          <cell r="E10436">
            <v>4500</v>
          </cell>
        </row>
        <row r="10437">
          <cell r="A10437" t="str">
            <v>Denmark</v>
          </cell>
          <cell r="B10437" t="str">
            <v>DK</v>
          </cell>
          <cell r="C10437" t="str">
            <v>Bioenergy</v>
          </cell>
          <cell r="D10437" t="str">
            <v>2020</v>
          </cell>
          <cell r="E10437">
            <v>4500</v>
          </cell>
        </row>
        <row r="10438">
          <cell r="A10438" t="str">
            <v>Denmark</v>
          </cell>
          <cell r="B10438" t="str">
            <v>DK</v>
          </cell>
          <cell r="C10438" t="str">
            <v>Bioenergy</v>
          </cell>
          <cell r="D10438" t="str">
            <v>2021</v>
          </cell>
          <cell r="E10438">
            <v>4500</v>
          </cell>
        </row>
        <row r="10439">
          <cell r="A10439" t="str">
            <v>Denmark</v>
          </cell>
          <cell r="B10439" t="str">
            <v>DK</v>
          </cell>
          <cell r="C10439" t="str">
            <v>Bioenergy</v>
          </cell>
          <cell r="D10439" t="str">
            <v>2022</v>
          </cell>
          <cell r="E10439">
            <v>4500</v>
          </cell>
        </row>
        <row r="10440">
          <cell r="A10440" t="str">
            <v>Denmark</v>
          </cell>
          <cell r="B10440" t="str">
            <v>DK</v>
          </cell>
          <cell r="C10440" t="str">
            <v>Bioenergy</v>
          </cell>
          <cell r="D10440" t="str">
            <v>2023</v>
          </cell>
          <cell r="E10440">
            <v>4500</v>
          </cell>
        </row>
        <row r="10441">
          <cell r="A10441" t="str">
            <v>Denmark</v>
          </cell>
          <cell r="B10441" t="str">
            <v>DK</v>
          </cell>
          <cell r="C10441" t="str">
            <v>Bioenergy</v>
          </cell>
          <cell r="D10441" t="str">
            <v>2024</v>
          </cell>
          <cell r="E10441">
            <v>4500</v>
          </cell>
        </row>
        <row r="10442">
          <cell r="A10442" t="str">
            <v>Denmark</v>
          </cell>
          <cell r="B10442" t="str">
            <v>DK</v>
          </cell>
          <cell r="C10442" t="str">
            <v>Bioenergy</v>
          </cell>
          <cell r="D10442" t="str">
            <v>2025</v>
          </cell>
          <cell r="E10442">
            <v>4500</v>
          </cell>
        </row>
        <row r="10443">
          <cell r="A10443" t="str">
            <v>Denmark</v>
          </cell>
          <cell r="B10443" t="str">
            <v>DK</v>
          </cell>
          <cell r="C10443" t="str">
            <v>Bioenergy</v>
          </cell>
          <cell r="D10443" t="str">
            <v>2026</v>
          </cell>
          <cell r="E10443">
            <v>4500</v>
          </cell>
        </row>
        <row r="10444">
          <cell r="A10444" t="str">
            <v>Denmark</v>
          </cell>
          <cell r="B10444" t="str">
            <v>DK</v>
          </cell>
          <cell r="C10444" t="str">
            <v>Bioenergy</v>
          </cell>
          <cell r="D10444" t="str">
            <v>2027</v>
          </cell>
          <cell r="E10444">
            <v>4500</v>
          </cell>
        </row>
        <row r="10445">
          <cell r="A10445" t="str">
            <v>Denmark</v>
          </cell>
          <cell r="B10445" t="str">
            <v>DK</v>
          </cell>
          <cell r="C10445" t="str">
            <v>Bioenergy</v>
          </cell>
          <cell r="D10445" t="str">
            <v>2028</v>
          </cell>
          <cell r="E10445">
            <v>4500</v>
          </cell>
        </row>
        <row r="10446">
          <cell r="A10446" t="str">
            <v>Denmark</v>
          </cell>
          <cell r="B10446" t="str">
            <v>DK</v>
          </cell>
          <cell r="C10446" t="str">
            <v>Bioenergy</v>
          </cell>
          <cell r="D10446" t="str">
            <v>2029</v>
          </cell>
          <cell r="E10446">
            <v>4500</v>
          </cell>
        </row>
        <row r="10447">
          <cell r="A10447" t="str">
            <v>Denmark</v>
          </cell>
          <cell r="B10447" t="str">
            <v>DK</v>
          </cell>
          <cell r="C10447" t="str">
            <v>Bioenergy</v>
          </cell>
          <cell r="D10447" t="str">
            <v>2030</v>
          </cell>
          <cell r="E10447">
            <v>4500</v>
          </cell>
        </row>
        <row r="10448">
          <cell r="A10448" t="str">
            <v>Denmark</v>
          </cell>
          <cell r="B10448" t="str">
            <v>DK</v>
          </cell>
          <cell r="C10448" t="str">
            <v>Bioenergy</v>
          </cell>
          <cell r="D10448" t="str">
            <v>2031</v>
          </cell>
          <cell r="E10448">
            <v>4500</v>
          </cell>
        </row>
        <row r="10449">
          <cell r="A10449" t="str">
            <v>Denmark</v>
          </cell>
          <cell r="B10449" t="str">
            <v>DK</v>
          </cell>
          <cell r="C10449" t="str">
            <v>Bioenergy</v>
          </cell>
          <cell r="D10449" t="str">
            <v>2032</v>
          </cell>
          <cell r="E10449">
            <v>4500</v>
          </cell>
        </row>
        <row r="10450">
          <cell r="A10450" t="str">
            <v>Denmark</v>
          </cell>
          <cell r="B10450" t="str">
            <v>DK</v>
          </cell>
          <cell r="C10450" t="str">
            <v>Bioenergy</v>
          </cell>
          <cell r="D10450" t="str">
            <v>2033</v>
          </cell>
          <cell r="E10450">
            <v>4500</v>
          </cell>
        </row>
        <row r="10451">
          <cell r="A10451" t="str">
            <v>Denmark</v>
          </cell>
          <cell r="B10451" t="str">
            <v>DK</v>
          </cell>
          <cell r="C10451" t="str">
            <v>Bioenergy</v>
          </cell>
          <cell r="D10451" t="str">
            <v>2034</v>
          </cell>
          <cell r="E10451">
            <v>4500</v>
          </cell>
        </row>
        <row r="10452">
          <cell r="A10452" t="str">
            <v>Denmark</v>
          </cell>
          <cell r="B10452" t="str">
            <v>DK</v>
          </cell>
          <cell r="C10452" t="str">
            <v>Bioenergy</v>
          </cell>
          <cell r="D10452" t="str">
            <v>2035</v>
          </cell>
          <cell r="E10452">
            <v>4500</v>
          </cell>
        </row>
        <row r="10453">
          <cell r="A10453" t="str">
            <v>Denmark</v>
          </cell>
          <cell r="B10453" t="str">
            <v>DK</v>
          </cell>
          <cell r="C10453" t="str">
            <v>Bioenergy</v>
          </cell>
          <cell r="D10453" t="str">
            <v>2036</v>
          </cell>
          <cell r="E10453">
            <v>4500</v>
          </cell>
        </row>
        <row r="10454">
          <cell r="A10454" t="str">
            <v>Denmark</v>
          </cell>
          <cell r="B10454" t="str">
            <v>DK</v>
          </cell>
          <cell r="C10454" t="str">
            <v>Bioenergy</v>
          </cell>
          <cell r="D10454" t="str">
            <v>2037</v>
          </cell>
          <cell r="E10454">
            <v>4500</v>
          </cell>
        </row>
        <row r="10455">
          <cell r="A10455" t="str">
            <v>Denmark</v>
          </cell>
          <cell r="B10455" t="str">
            <v>DK</v>
          </cell>
          <cell r="C10455" t="str">
            <v>Bioenergy</v>
          </cell>
          <cell r="D10455" t="str">
            <v>2038</v>
          </cell>
          <cell r="E10455">
            <v>4500</v>
          </cell>
        </row>
        <row r="10456">
          <cell r="A10456" t="str">
            <v>Denmark</v>
          </cell>
          <cell r="B10456" t="str">
            <v>DK</v>
          </cell>
          <cell r="C10456" t="str">
            <v>Bioenergy</v>
          </cell>
          <cell r="D10456" t="str">
            <v>2039</v>
          </cell>
          <cell r="E10456">
            <v>4500</v>
          </cell>
        </row>
        <row r="10457">
          <cell r="A10457" t="str">
            <v>Denmark</v>
          </cell>
          <cell r="B10457" t="str">
            <v>DK</v>
          </cell>
          <cell r="C10457" t="str">
            <v>Bioenergy</v>
          </cell>
          <cell r="D10457" t="str">
            <v>2040</v>
          </cell>
          <cell r="E10457">
            <v>4500</v>
          </cell>
        </row>
        <row r="10458">
          <cell r="A10458" t="str">
            <v>Denmark</v>
          </cell>
          <cell r="B10458" t="str">
            <v>DK</v>
          </cell>
          <cell r="C10458" t="str">
            <v>Bioenergy</v>
          </cell>
          <cell r="D10458" t="str">
            <v>2041</v>
          </cell>
          <cell r="E10458">
            <v>4500</v>
          </cell>
        </row>
        <row r="10459">
          <cell r="A10459" t="str">
            <v>Denmark</v>
          </cell>
          <cell r="B10459" t="str">
            <v>DK</v>
          </cell>
          <cell r="C10459" t="str">
            <v>Bioenergy</v>
          </cell>
          <cell r="D10459" t="str">
            <v>2042</v>
          </cell>
          <cell r="E10459">
            <v>4500</v>
          </cell>
        </row>
        <row r="10460">
          <cell r="A10460" t="str">
            <v>Denmark</v>
          </cell>
          <cell r="B10460" t="str">
            <v>DK</v>
          </cell>
          <cell r="C10460" t="str">
            <v>Bioenergy</v>
          </cell>
          <cell r="D10460" t="str">
            <v>2043</v>
          </cell>
          <cell r="E10460">
            <v>4500</v>
          </cell>
        </row>
        <row r="10461">
          <cell r="A10461" t="str">
            <v>Denmark</v>
          </cell>
          <cell r="B10461" t="str">
            <v>DK</v>
          </cell>
          <cell r="C10461" t="str">
            <v>Bioenergy</v>
          </cell>
          <cell r="D10461" t="str">
            <v>2044</v>
          </cell>
          <cell r="E10461">
            <v>4500</v>
          </cell>
        </row>
        <row r="10462">
          <cell r="A10462" t="str">
            <v>Denmark</v>
          </cell>
          <cell r="B10462" t="str">
            <v>DK</v>
          </cell>
          <cell r="C10462" t="str">
            <v>Bioenergy</v>
          </cell>
          <cell r="D10462" t="str">
            <v>2045</v>
          </cell>
          <cell r="E10462">
            <v>4500</v>
          </cell>
        </row>
        <row r="10463">
          <cell r="A10463" t="str">
            <v>Denmark</v>
          </cell>
          <cell r="B10463" t="str">
            <v>DK</v>
          </cell>
          <cell r="C10463" t="str">
            <v>Bioenergy</v>
          </cell>
          <cell r="D10463" t="str">
            <v>2046</v>
          </cell>
          <cell r="E10463">
            <v>4500</v>
          </cell>
        </row>
        <row r="10464">
          <cell r="A10464" t="str">
            <v>Denmark</v>
          </cell>
          <cell r="B10464" t="str">
            <v>DK</v>
          </cell>
          <cell r="C10464" t="str">
            <v>Bioenergy</v>
          </cell>
          <cell r="D10464" t="str">
            <v>2047</v>
          </cell>
          <cell r="E10464">
            <v>4500</v>
          </cell>
        </row>
        <row r="10465">
          <cell r="A10465" t="str">
            <v>Denmark</v>
          </cell>
          <cell r="B10465" t="str">
            <v>DK</v>
          </cell>
          <cell r="C10465" t="str">
            <v>Bioenergy</v>
          </cell>
          <cell r="D10465" t="str">
            <v>2048</v>
          </cell>
          <cell r="E10465">
            <v>4500</v>
          </cell>
        </row>
        <row r="10466">
          <cell r="A10466" t="str">
            <v>Denmark</v>
          </cell>
          <cell r="B10466" t="str">
            <v>DK</v>
          </cell>
          <cell r="C10466" t="str">
            <v>Bioenergy</v>
          </cell>
          <cell r="D10466" t="str">
            <v>2049</v>
          </cell>
          <cell r="E10466">
            <v>4500</v>
          </cell>
        </row>
        <row r="10467">
          <cell r="A10467" t="str">
            <v>Denmark</v>
          </cell>
          <cell r="B10467" t="str">
            <v>DK</v>
          </cell>
          <cell r="C10467" t="str">
            <v>Bioenergy</v>
          </cell>
          <cell r="D10467" t="str">
            <v>2050</v>
          </cell>
          <cell r="E10467">
            <v>4500</v>
          </cell>
        </row>
        <row r="10468">
          <cell r="A10468" t="str">
            <v>Cyprus</v>
          </cell>
          <cell r="B10468" t="str">
            <v>CY</v>
          </cell>
          <cell r="C10468" t="str">
            <v>Biogas</v>
          </cell>
          <cell r="D10468" t="str">
            <v>2018</v>
          </cell>
          <cell r="E10468">
            <v>4500</v>
          </cell>
        </row>
        <row r="10469">
          <cell r="A10469" t="str">
            <v>Cyprus</v>
          </cell>
          <cell r="B10469" t="str">
            <v>CY</v>
          </cell>
          <cell r="C10469" t="str">
            <v>Biogas</v>
          </cell>
          <cell r="D10469" t="str">
            <v>2019</v>
          </cell>
          <cell r="E10469">
            <v>4500</v>
          </cell>
        </row>
        <row r="10470">
          <cell r="A10470" t="str">
            <v>Cyprus</v>
          </cell>
          <cell r="B10470" t="str">
            <v>CY</v>
          </cell>
          <cell r="C10470" t="str">
            <v>Biogas</v>
          </cell>
          <cell r="D10470" t="str">
            <v>2020</v>
          </cell>
          <cell r="E10470">
            <v>4500</v>
          </cell>
        </row>
        <row r="10471">
          <cell r="A10471" t="str">
            <v>Cyprus</v>
          </cell>
          <cell r="B10471" t="str">
            <v>CY</v>
          </cell>
          <cell r="C10471" t="str">
            <v>Biogas</v>
          </cell>
          <cell r="D10471" t="str">
            <v>2021</v>
          </cell>
          <cell r="E10471">
            <v>4500</v>
          </cell>
        </row>
        <row r="10472">
          <cell r="A10472" t="str">
            <v>Cyprus</v>
          </cell>
          <cell r="B10472" t="str">
            <v>CY</v>
          </cell>
          <cell r="C10472" t="str">
            <v>Biogas</v>
          </cell>
          <cell r="D10472" t="str">
            <v>2022</v>
          </cell>
          <cell r="E10472">
            <v>4500</v>
          </cell>
        </row>
        <row r="10473">
          <cell r="A10473" t="str">
            <v>Cyprus</v>
          </cell>
          <cell r="B10473" t="str">
            <v>CY</v>
          </cell>
          <cell r="C10473" t="str">
            <v>Biogas</v>
          </cell>
          <cell r="D10473" t="str">
            <v>2023</v>
          </cell>
          <cell r="E10473">
            <v>4500</v>
          </cell>
        </row>
        <row r="10474">
          <cell r="A10474" t="str">
            <v>Cyprus</v>
          </cell>
          <cell r="B10474" t="str">
            <v>CY</v>
          </cell>
          <cell r="C10474" t="str">
            <v>Biogas</v>
          </cell>
          <cell r="D10474" t="str">
            <v>2024</v>
          </cell>
          <cell r="E10474">
            <v>4500</v>
          </cell>
        </row>
        <row r="10475">
          <cell r="A10475" t="str">
            <v>Cyprus</v>
          </cell>
          <cell r="B10475" t="str">
            <v>CY</v>
          </cell>
          <cell r="C10475" t="str">
            <v>Biogas</v>
          </cell>
          <cell r="D10475" t="str">
            <v>2025</v>
          </cell>
          <cell r="E10475">
            <v>4500</v>
          </cell>
        </row>
        <row r="10476">
          <cell r="A10476" t="str">
            <v>Cyprus</v>
          </cell>
          <cell r="B10476" t="str">
            <v>CY</v>
          </cell>
          <cell r="C10476" t="str">
            <v>Biogas</v>
          </cell>
          <cell r="D10476" t="str">
            <v>2026</v>
          </cell>
          <cell r="E10476">
            <v>4500</v>
          </cell>
        </row>
        <row r="10477">
          <cell r="A10477" t="str">
            <v>Cyprus</v>
          </cell>
          <cell r="B10477" t="str">
            <v>CY</v>
          </cell>
          <cell r="C10477" t="str">
            <v>Biogas</v>
          </cell>
          <cell r="D10477" t="str">
            <v>2027</v>
          </cell>
          <cell r="E10477">
            <v>4500</v>
          </cell>
        </row>
        <row r="10478">
          <cell r="A10478" t="str">
            <v>Cyprus</v>
          </cell>
          <cell r="B10478" t="str">
            <v>CY</v>
          </cell>
          <cell r="C10478" t="str">
            <v>Biogas</v>
          </cell>
          <cell r="D10478" t="str">
            <v>2028</v>
          </cell>
          <cell r="E10478">
            <v>4500</v>
          </cell>
        </row>
        <row r="10479">
          <cell r="A10479" t="str">
            <v>Cyprus</v>
          </cell>
          <cell r="B10479" t="str">
            <v>CY</v>
          </cell>
          <cell r="C10479" t="str">
            <v>Biogas</v>
          </cell>
          <cell r="D10479" t="str">
            <v>2029</v>
          </cell>
          <cell r="E10479">
            <v>4500</v>
          </cell>
        </row>
        <row r="10480">
          <cell r="A10480" t="str">
            <v>Cyprus</v>
          </cell>
          <cell r="B10480" t="str">
            <v>CY</v>
          </cell>
          <cell r="C10480" t="str">
            <v>Biogas</v>
          </cell>
          <cell r="D10480" t="str">
            <v>2030</v>
          </cell>
          <cell r="E10480">
            <v>4500</v>
          </cell>
        </row>
        <row r="10481">
          <cell r="A10481" t="str">
            <v>Cyprus</v>
          </cell>
          <cell r="B10481" t="str">
            <v>CY</v>
          </cell>
          <cell r="C10481" t="str">
            <v>Biogas</v>
          </cell>
          <cell r="D10481" t="str">
            <v>2031</v>
          </cell>
          <cell r="E10481">
            <v>4500</v>
          </cell>
        </row>
        <row r="10482">
          <cell r="A10482" t="str">
            <v>Cyprus</v>
          </cell>
          <cell r="B10482" t="str">
            <v>CY</v>
          </cell>
          <cell r="C10482" t="str">
            <v>Biogas</v>
          </cell>
          <cell r="D10482" t="str">
            <v>2032</v>
          </cell>
          <cell r="E10482">
            <v>4500</v>
          </cell>
        </row>
        <row r="10483">
          <cell r="A10483" t="str">
            <v>Cyprus</v>
          </cell>
          <cell r="B10483" t="str">
            <v>CY</v>
          </cell>
          <cell r="C10483" t="str">
            <v>Biogas</v>
          </cell>
          <cell r="D10483" t="str">
            <v>2033</v>
          </cell>
          <cell r="E10483">
            <v>4500</v>
          </cell>
        </row>
        <row r="10484">
          <cell r="A10484" t="str">
            <v>Cyprus</v>
          </cell>
          <cell r="B10484" t="str">
            <v>CY</v>
          </cell>
          <cell r="C10484" t="str">
            <v>Biogas</v>
          </cell>
          <cell r="D10484" t="str">
            <v>2034</v>
          </cell>
          <cell r="E10484">
            <v>4500</v>
          </cell>
        </row>
        <row r="10485">
          <cell r="A10485" t="str">
            <v>Cyprus</v>
          </cell>
          <cell r="B10485" t="str">
            <v>CY</v>
          </cell>
          <cell r="C10485" t="str">
            <v>Biogas</v>
          </cell>
          <cell r="D10485" t="str">
            <v>2035</v>
          </cell>
          <cell r="E10485">
            <v>4500</v>
          </cell>
        </row>
        <row r="10486">
          <cell r="A10486" t="str">
            <v>Cyprus</v>
          </cell>
          <cell r="B10486" t="str">
            <v>CY</v>
          </cell>
          <cell r="C10486" t="str">
            <v>Biogas</v>
          </cell>
          <cell r="D10486" t="str">
            <v>2036</v>
          </cell>
          <cell r="E10486">
            <v>4500</v>
          </cell>
        </row>
        <row r="10487">
          <cell r="A10487" t="str">
            <v>Cyprus</v>
          </cell>
          <cell r="B10487" t="str">
            <v>CY</v>
          </cell>
          <cell r="C10487" t="str">
            <v>Biogas</v>
          </cell>
          <cell r="D10487" t="str">
            <v>2037</v>
          </cell>
          <cell r="E10487">
            <v>4500</v>
          </cell>
        </row>
        <row r="10488">
          <cell r="A10488" t="str">
            <v>Cyprus</v>
          </cell>
          <cell r="B10488" t="str">
            <v>CY</v>
          </cell>
          <cell r="C10488" t="str">
            <v>Biogas</v>
          </cell>
          <cell r="D10488" t="str">
            <v>2038</v>
          </cell>
          <cell r="E10488">
            <v>4500</v>
          </cell>
        </row>
        <row r="10489">
          <cell r="A10489" t="str">
            <v>Cyprus</v>
          </cell>
          <cell r="B10489" t="str">
            <v>CY</v>
          </cell>
          <cell r="C10489" t="str">
            <v>Biogas</v>
          </cell>
          <cell r="D10489" t="str">
            <v>2039</v>
          </cell>
          <cell r="E10489">
            <v>4500</v>
          </cell>
        </row>
        <row r="10490">
          <cell r="A10490" t="str">
            <v>Cyprus</v>
          </cell>
          <cell r="B10490" t="str">
            <v>CY</v>
          </cell>
          <cell r="C10490" t="str">
            <v>Biogas</v>
          </cell>
          <cell r="D10490" t="str">
            <v>2040</v>
          </cell>
          <cell r="E10490">
            <v>4500</v>
          </cell>
        </row>
        <row r="10491">
          <cell r="A10491" t="str">
            <v>Cyprus</v>
          </cell>
          <cell r="B10491" t="str">
            <v>CY</v>
          </cell>
          <cell r="C10491" t="str">
            <v>Biogas</v>
          </cell>
          <cell r="D10491" t="str">
            <v>2041</v>
          </cell>
          <cell r="E10491">
            <v>4500</v>
          </cell>
        </row>
        <row r="10492">
          <cell r="A10492" t="str">
            <v>Cyprus</v>
          </cell>
          <cell r="B10492" t="str">
            <v>CY</v>
          </cell>
          <cell r="C10492" t="str">
            <v>Biogas</v>
          </cell>
          <cell r="D10492" t="str">
            <v>2042</v>
          </cell>
          <cell r="E10492">
            <v>4500</v>
          </cell>
        </row>
        <row r="10493">
          <cell r="A10493" t="str">
            <v>Cyprus</v>
          </cell>
          <cell r="B10493" t="str">
            <v>CY</v>
          </cell>
          <cell r="C10493" t="str">
            <v>Biogas</v>
          </cell>
          <cell r="D10493" t="str">
            <v>2043</v>
          </cell>
          <cell r="E10493">
            <v>4500</v>
          </cell>
        </row>
        <row r="10494">
          <cell r="A10494" t="str">
            <v>Cyprus</v>
          </cell>
          <cell r="B10494" t="str">
            <v>CY</v>
          </cell>
          <cell r="C10494" t="str">
            <v>Biogas</v>
          </cell>
          <cell r="D10494" t="str">
            <v>2044</v>
          </cell>
          <cell r="E10494">
            <v>4500</v>
          </cell>
        </row>
        <row r="10495">
          <cell r="A10495" t="str">
            <v>Cyprus</v>
          </cell>
          <cell r="B10495" t="str">
            <v>CY</v>
          </cell>
          <cell r="C10495" t="str">
            <v>Biogas</v>
          </cell>
          <cell r="D10495" t="str">
            <v>2045</v>
          </cell>
          <cell r="E10495">
            <v>4500</v>
          </cell>
        </row>
        <row r="10496">
          <cell r="A10496" t="str">
            <v>Cyprus</v>
          </cell>
          <cell r="B10496" t="str">
            <v>CY</v>
          </cell>
          <cell r="C10496" t="str">
            <v>Biogas</v>
          </cell>
          <cell r="D10496" t="str">
            <v>2046</v>
          </cell>
          <cell r="E10496">
            <v>4500</v>
          </cell>
        </row>
        <row r="10497">
          <cell r="A10497" t="str">
            <v>Cyprus</v>
          </cell>
          <cell r="B10497" t="str">
            <v>CY</v>
          </cell>
          <cell r="C10497" t="str">
            <v>Biogas</v>
          </cell>
          <cell r="D10497" t="str">
            <v>2047</v>
          </cell>
          <cell r="E10497">
            <v>4500</v>
          </cell>
        </row>
        <row r="10498">
          <cell r="A10498" t="str">
            <v>Cyprus</v>
          </cell>
          <cell r="B10498" t="str">
            <v>CY</v>
          </cell>
          <cell r="C10498" t="str">
            <v>Biogas</v>
          </cell>
          <cell r="D10498" t="str">
            <v>2048</v>
          </cell>
          <cell r="E10498">
            <v>4500</v>
          </cell>
        </row>
        <row r="10499">
          <cell r="A10499" t="str">
            <v>Cyprus</v>
          </cell>
          <cell r="B10499" t="str">
            <v>CY</v>
          </cell>
          <cell r="C10499" t="str">
            <v>Biogas</v>
          </cell>
          <cell r="D10499" t="str">
            <v>2049</v>
          </cell>
          <cell r="E10499">
            <v>4500</v>
          </cell>
        </row>
        <row r="10500">
          <cell r="A10500" t="str">
            <v>Cyprus</v>
          </cell>
          <cell r="B10500" t="str">
            <v>CY</v>
          </cell>
          <cell r="C10500" t="str">
            <v>Biogas</v>
          </cell>
          <cell r="D10500" t="str">
            <v>2050</v>
          </cell>
          <cell r="E10500">
            <v>4500</v>
          </cell>
        </row>
        <row r="10501">
          <cell r="A10501" t="str">
            <v>Malta</v>
          </cell>
          <cell r="B10501" t="str">
            <v>MT</v>
          </cell>
          <cell r="C10501" t="str">
            <v>Biogas</v>
          </cell>
          <cell r="D10501" t="str">
            <v>2018</v>
          </cell>
          <cell r="E10501">
            <v>4500</v>
          </cell>
        </row>
        <row r="10502">
          <cell r="A10502" t="str">
            <v>Malta</v>
          </cell>
          <cell r="B10502" t="str">
            <v>MT</v>
          </cell>
          <cell r="C10502" t="str">
            <v>Biogas</v>
          </cell>
          <cell r="D10502" t="str">
            <v>2019</v>
          </cell>
          <cell r="E10502">
            <v>4500</v>
          </cell>
        </row>
        <row r="10503">
          <cell r="A10503" t="str">
            <v>Malta</v>
          </cell>
          <cell r="B10503" t="str">
            <v>MT</v>
          </cell>
          <cell r="C10503" t="str">
            <v>Biogas</v>
          </cell>
          <cell r="D10503" t="str">
            <v>2020</v>
          </cell>
          <cell r="E10503">
            <v>4500</v>
          </cell>
        </row>
        <row r="10504">
          <cell r="A10504" t="str">
            <v>Malta</v>
          </cell>
          <cell r="B10504" t="str">
            <v>MT</v>
          </cell>
          <cell r="C10504" t="str">
            <v>Biogas</v>
          </cell>
          <cell r="D10504" t="str">
            <v>2021</v>
          </cell>
          <cell r="E10504">
            <v>4500</v>
          </cell>
        </row>
        <row r="10505">
          <cell r="A10505" t="str">
            <v>Malta</v>
          </cell>
          <cell r="B10505" t="str">
            <v>MT</v>
          </cell>
          <cell r="C10505" t="str">
            <v>Biogas</v>
          </cell>
          <cell r="D10505" t="str">
            <v>2022</v>
          </cell>
          <cell r="E10505">
            <v>4500</v>
          </cell>
        </row>
        <row r="10506">
          <cell r="A10506" t="str">
            <v>Malta</v>
          </cell>
          <cell r="B10506" t="str">
            <v>MT</v>
          </cell>
          <cell r="C10506" t="str">
            <v>Biogas</v>
          </cell>
          <cell r="D10506" t="str">
            <v>2023</v>
          </cell>
          <cell r="E10506">
            <v>4500</v>
          </cell>
        </row>
        <row r="10507">
          <cell r="A10507" t="str">
            <v>Malta</v>
          </cell>
          <cell r="B10507" t="str">
            <v>MT</v>
          </cell>
          <cell r="C10507" t="str">
            <v>Biogas</v>
          </cell>
          <cell r="D10507" t="str">
            <v>2024</v>
          </cell>
          <cell r="E10507">
            <v>4500</v>
          </cell>
        </row>
        <row r="10508">
          <cell r="A10508" t="str">
            <v>Malta</v>
          </cell>
          <cell r="B10508" t="str">
            <v>MT</v>
          </cell>
          <cell r="C10508" t="str">
            <v>Biogas</v>
          </cell>
          <cell r="D10508" t="str">
            <v>2025</v>
          </cell>
          <cell r="E10508">
            <v>4500</v>
          </cell>
        </row>
        <row r="10509">
          <cell r="A10509" t="str">
            <v>Malta</v>
          </cell>
          <cell r="B10509" t="str">
            <v>MT</v>
          </cell>
          <cell r="C10509" t="str">
            <v>Biogas</v>
          </cell>
          <cell r="D10509" t="str">
            <v>2026</v>
          </cell>
          <cell r="E10509">
            <v>4500</v>
          </cell>
        </row>
        <row r="10510">
          <cell r="A10510" t="str">
            <v>Malta</v>
          </cell>
          <cell r="B10510" t="str">
            <v>MT</v>
          </cell>
          <cell r="C10510" t="str">
            <v>Biogas</v>
          </cell>
          <cell r="D10510" t="str">
            <v>2027</v>
          </cell>
          <cell r="E10510">
            <v>4500</v>
          </cell>
        </row>
        <row r="10511">
          <cell r="A10511" t="str">
            <v>Malta</v>
          </cell>
          <cell r="B10511" t="str">
            <v>MT</v>
          </cell>
          <cell r="C10511" t="str">
            <v>Biogas</v>
          </cell>
          <cell r="D10511" t="str">
            <v>2028</v>
          </cell>
          <cell r="E10511">
            <v>4500</v>
          </cell>
        </row>
        <row r="10512">
          <cell r="A10512" t="str">
            <v>Malta</v>
          </cell>
          <cell r="B10512" t="str">
            <v>MT</v>
          </cell>
          <cell r="C10512" t="str">
            <v>Biogas</v>
          </cell>
          <cell r="D10512" t="str">
            <v>2029</v>
          </cell>
          <cell r="E10512">
            <v>4500</v>
          </cell>
        </row>
        <row r="10513">
          <cell r="A10513" t="str">
            <v>Malta</v>
          </cell>
          <cell r="B10513" t="str">
            <v>MT</v>
          </cell>
          <cell r="C10513" t="str">
            <v>Biogas</v>
          </cell>
          <cell r="D10513" t="str">
            <v>2030</v>
          </cell>
          <cell r="E10513">
            <v>4500</v>
          </cell>
        </row>
        <row r="10514">
          <cell r="A10514" t="str">
            <v>Malta</v>
          </cell>
          <cell r="B10514" t="str">
            <v>MT</v>
          </cell>
          <cell r="C10514" t="str">
            <v>Biogas</v>
          </cell>
          <cell r="D10514" t="str">
            <v>2031</v>
          </cell>
          <cell r="E10514">
            <v>4500</v>
          </cell>
        </row>
        <row r="10515">
          <cell r="A10515" t="str">
            <v>Malta</v>
          </cell>
          <cell r="B10515" t="str">
            <v>MT</v>
          </cell>
          <cell r="C10515" t="str">
            <v>Biogas</v>
          </cell>
          <cell r="D10515" t="str">
            <v>2032</v>
          </cell>
          <cell r="E10515">
            <v>4500</v>
          </cell>
        </row>
        <row r="10516">
          <cell r="A10516" t="str">
            <v>Malta</v>
          </cell>
          <cell r="B10516" t="str">
            <v>MT</v>
          </cell>
          <cell r="C10516" t="str">
            <v>Biogas</v>
          </cell>
          <cell r="D10516" t="str">
            <v>2033</v>
          </cell>
          <cell r="E10516">
            <v>4500</v>
          </cell>
        </row>
        <row r="10517">
          <cell r="A10517" t="str">
            <v>Malta</v>
          </cell>
          <cell r="B10517" t="str">
            <v>MT</v>
          </cell>
          <cell r="C10517" t="str">
            <v>Biogas</v>
          </cell>
          <cell r="D10517" t="str">
            <v>2034</v>
          </cell>
          <cell r="E10517">
            <v>4500</v>
          </cell>
        </row>
        <row r="10518">
          <cell r="A10518" t="str">
            <v>Malta</v>
          </cell>
          <cell r="B10518" t="str">
            <v>MT</v>
          </cell>
          <cell r="C10518" t="str">
            <v>Biogas</v>
          </cell>
          <cell r="D10518" t="str">
            <v>2035</v>
          </cell>
          <cell r="E10518">
            <v>4500</v>
          </cell>
        </row>
        <row r="10519">
          <cell r="A10519" t="str">
            <v>Malta</v>
          </cell>
          <cell r="B10519" t="str">
            <v>MT</v>
          </cell>
          <cell r="C10519" t="str">
            <v>Biogas</v>
          </cell>
          <cell r="D10519" t="str">
            <v>2036</v>
          </cell>
          <cell r="E10519">
            <v>4500</v>
          </cell>
        </row>
        <row r="10520">
          <cell r="A10520" t="str">
            <v>Malta</v>
          </cell>
          <cell r="B10520" t="str">
            <v>MT</v>
          </cell>
          <cell r="C10520" t="str">
            <v>Biogas</v>
          </cell>
          <cell r="D10520" t="str">
            <v>2037</v>
          </cell>
          <cell r="E10520">
            <v>4500</v>
          </cell>
        </row>
        <row r="10521">
          <cell r="A10521" t="str">
            <v>Malta</v>
          </cell>
          <cell r="B10521" t="str">
            <v>MT</v>
          </cell>
          <cell r="C10521" t="str">
            <v>Biogas</v>
          </cell>
          <cell r="D10521" t="str">
            <v>2038</v>
          </cell>
          <cell r="E10521">
            <v>4500</v>
          </cell>
        </row>
        <row r="10522">
          <cell r="A10522" t="str">
            <v>Malta</v>
          </cell>
          <cell r="B10522" t="str">
            <v>MT</v>
          </cell>
          <cell r="C10522" t="str">
            <v>Biogas</v>
          </cell>
          <cell r="D10522" t="str">
            <v>2039</v>
          </cell>
          <cell r="E10522">
            <v>4500</v>
          </cell>
        </row>
        <row r="10523">
          <cell r="A10523" t="str">
            <v>Malta</v>
          </cell>
          <cell r="B10523" t="str">
            <v>MT</v>
          </cell>
          <cell r="C10523" t="str">
            <v>Biogas</v>
          </cell>
          <cell r="D10523" t="str">
            <v>2040</v>
          </cell>
          <cell r="E10523">
            <v>4500</v>
          </cell>
        </row>
        <row r="10524">
          <cell r="A10524" t="str">
            <v>Malta</v>
          </cell>
          <cell r="B10524" t="str">
            <v>MT</v>
          </cell>
          <cell r="C10524" t="str">
            <v>Biogas</v>
          </cell>
          <cell r="D10524" t="str">
            <v>2041</v>
          </cell>
          <cell r="E10524">
            <v>4500</v>
          </cell>
        </row>
        <row r="10525">
          <cell r="A10525" t="str">
            <v>Malta</v>
          </cell>
          <cell r="B10525" t="str">
            <v>MT</v>
          </cell>
          <cell r="C10525" t="str">
            <v>Biogas</v>
          </cell>
          <cell r="D10525" t="str">
            <v>2042</v>
          </cell>
          <cell r="E10525">
            <v>4500</v>
          </cell>
        </row>
        <row r="10526">
          <cell r="A10526" t="str">
            <v>Malta</v>
          </cell>
          <cell r="B10526" t="str">
            <v>MT</v>
          </cell>
          <cell r="C10526" t="str">
            <v>Biogas</v>
          </cell>
          <cell r="D10526" t="str">
            <v>2043</v>
          </cell>
          <cell r="E10526">
            <v>4500</v>
          </cell>
        </row>
        <row r="10527">
          <cell r="A10527" t="str">
            <v>Malta</v>
          </cell>
          <cell r="B10527" t="str">
            <v>MT</v>
          </cell>
          <cell r="C10527" t="str">
            <v>Biogas</v>
          </cell>
          <cell r="D10527" t="str">
            <v>2044</v>
          </cell>
          <cell r="E10527">
            <v>4500</v>
          </cell>
        </row>
        <row r="10528">
          <cell r="A10528" t="str">
            <v>Malta</v>
          </cell>
          <cell r="B10528" t="str">
            <v>MT</v>
          </cell>
          <cell r="C10528" t="str">
            <v>Biogas</v>
          </cell>
          <cell r="D10528" t="str">
            <v>2045</v>
          </cell>
          <cell r="E10528">
            <v>4500</v>
          </cell>
        </row>
        <row r="10529">
          <cell r="A10529" t="str">
            <v>Malta</v>
          </cell>
          <cell r="B10529" t="str">
            <v>MT</v>
          </cell>
          <cell r="C10529" t="str">
            <v>Biogas</v>
          </cell>
          <cell r="D10529" t="str">
            <v>2046</v>
          </cell>
          <cell r="E10529">
            <v>4500</v>
          </cell>
        </row>
        <row r="10530">
          <cell r="A10530" t="str">
            <v>Malta</v>
          </cell>
          <cell r="B10530" t="str">
            <v>MT</v>
          </cell>
          <cell r="C10530" t="str">
            <v>Biogas</v>
          </cell>
          <cell r="D10530" t="str">
            <v>2047</v>
          </cell>
          <cell r="E10530">
            <v>4500</v>
          </cell>
        </row>
        <row r="10531">
          <cell r="A10531" t="str">
            <v>Malta</v>
          </cell>
          <cell r="B10531" t="str">
            <v>MT</v>
          </cell>
          <cell r="C10531" t="str">
            <v>Biogas</v>
          </cell>
          <cell r="D10531" t="str">
            <v>2048</v>
          </cell>
          <cell r="E10531">
            <v>4500</v>
          </cell>
        </row>
        <row r="10532">
          <cell r="A10532" t="str">
            <v>Malta</v>
          </cell>
          <cell r="B10532" t="str">
            <v>MT</v>
          </cell>
          <cell r="C10532" t="str">
            <v>Biogas</v>
          </cell>
          <cell r="D10532" t="str">
            <v>2049</v>
          </cell>
          <cell r="E10532">
            <v>4500</v>
          </cell>
        </row>
        <row r="10533">
          <cell r="A10533" t="str">
            <v>Malta</v>
          </cell>
          <cell r="B10533" t="str">
            <v>MT</v>
          </cell>
          <cell r="C10533" t="str">
            <v>Biogas</v>
          </cell>
          <cell r="D10533" t="str">
            <v>2050</v>
          </cell>
          <cell r="E10533">
            <v>4500</v>
          </cell>
        </row>
        <row r="10534">
          <cell r="A10534" t="str">
            <v>Albania</v>
          </cell>
          <cell r="B10534" t="str">
            <v>AL</v>
          </cell>
          <cell r="C10534" t="str">
            <v>CSP</v>
          </cell>
          <cell r="D10534" t="str">
            <v>2018</v>
          </cell>
          <cell r="E10534">
            <v>4000</v>
          </cell>
        </row>
        <row r="10535">
          <cell r="A10535" t="str">
            <v>Albania</v>
          </cell>
          <cell r="B10535" t="str">
            <v>AL</v>
          </cell>
          <cell r="C10535" t="str">
            <v>CSP</v>
          </cell>
          <cell r="D10535" t="str">
            <v>2019</v>
          </cell>
          <cell r="E10535">
            <v>4000</v>
          </cell>
        </row>
        <row r="10536">
          <cell r="A10536" t="str">
            <v>Albania</v>
          </cell>
          <cell r="B10536" t="str">
            <v>AL</v>
          </cell>
          <cell r="C10536" t="str">
            <v>CSP</v>
          </cell>
          <cell r="D10536" t="str">
            <v>2020</v>
          </cell>
          <cell r="E10536">
            <v>4000</v>
          </cell>
        </row>
        <row r="10537">
          <cell r="A10537" t="str">
            <v>Albania</v>
          </cell>
          <cell r="B10537" t="str">
            <v>AL</v>
          </cell>
          <cell r="C10537" t="str">
            <v>CSP</v>
          </cell>
          <cell r="D10537" t="str">
            <v>2021</v>
          </cell>
          <cell r="E10537">
            <v>4000</v>
          </cell>
        </row>
        <row r="10538">
          <cell r="A10538" t="str">
            <v>Albania</v>
          </cell>
          <cell r="B10538" t="str">
            <v>AL</v>
          </cell>
          <cell r="C10538" t="str">
            <v>CSP</v>
          </cell>
          <cell r="D10538" t="str">
            <v>2022</v>
          </cell>
          <cell r="E10538">
            <v>4000</v>
          </cell>
        </row>
        <row r="10539">
          <cell r="A10539" t="str">
            <v>Albania</v>
          </cell>
          <cell r="B10539" t="str">
            <v>AL</v>
          </cell>
          <cell r="C10539" t="str">
            <v>CSP</v>
          </cell>
          <cell r="D10539" t="str">
            <v>2023</v>
          </cell>
          <cell r="E10539">
            <v>4000</v>
          </cell>
        </row>
        <row r="10540">
          <cell r="A10540" t="str">
            <v>Albania</v>
          </cell>
          <cell r="B10540" t="str">
            <v>AL</v>
          </cell>
          <cell r="C10540" t="str">
            <v>CSP</v>
          </cell>
          <cell r="D10540" t="str">
            <v>2024</v>
          </cell>
          <cell r="E10540">
            <v>4000</v>
          </cell>
        </row>
        <row r="10541">
          <cell r="A10541" t="str">
            <v>Albania</v>
          </cell>
          <cell r="B10541" t="str">
            <v>AL</v>
          </cell>
          <cell r="C10541" t="str">
            <v>CSP</v>
          </cell>
          <cell r="D10541" t="str">
            <v>2025</v>
          </cell>
          <cell r="E10541">
            <v>4000</v>
          </cell>
        </row>
        <row r="10542">
          <cell r="A10542" t="str">
            <v>Albania</v>
          </cell>
          <cell r="B10542" t="str">
            <v>AL</v>
          </cell>
          <cell r="C10542" t="str">
            <v>CSP</v>
          </cell>
          <cell r="D10542" t="str">
            <v>2026</v>
          </cell>
          <cell r="E10542">
            <v>4000</v>
          </cell>
        </row>
        <row r="10543">
          <cell r="A10543" t="str">
            <v>Albania</v>
          </cell>
          <cell r="B10543" t="str">
            <v>AL</v>
          </cell>
          <cell r="C10543" t="str">
            <v>CSP</v>
          </cell>
          <cell r="D10543" t="str">
            <v>2027</v>
          </cell>
          <cell r="E10543">
            <v>4000</v>
          </cell>
        </row>
        <row r="10544">
          <cell r="A10544" t="str">
            <v>Albania</v>
          </cell>
          <cell r="B10544" t="str">
            <v>AL</v>
          </cell>
          <cell r="C10544" t="str">
            <v>CSP</v>
          </cell>
          <cell r="D10544" t="str">
            <v>2028</v>
          </cell>
          <cell r="E10544">
            <v>4000</v>
          </cell>
        </row>
        <row r="10545">
          <cell r="A10545" t="str">
            <v>Albania</v>
          </cell>
          <cell r="B10545" t="str">
            <v>AL</v>
          </cell>
          <cell r="C10545" t="str">
            <v>CSP</v>
          </cell>
          <cell r="D10545" t="str">
            <v>2029</v>
          </cell>
          <cell r="E10545">
            <v>4000</v>
          </cell>
        </row>
        <row r="10546">
          <cell r="A10546" t="str">
            <v>Albania</v>
          </cell>
          <cell r="B10546" t="str">
            <v>AL</v>
          </cell>
          <cell r="C10546" t="str">
            <v>CSP</v>
          </cell>
          <cell r="D10546" t="str">
            <v>2030</v>
          </cell>
          <cell r="E10546">
            <v>4000</v>
          </cell>
        </row>
        <row r="10547">
          <cell r="A10547" t="str">
            <v>Albania</v>
          </cell>
          <cell r="B10547" t="str">
            <v>AL</v>
          </cell>
          <cell r="C10547" t="str">
            <v>CSP</v>
          </cell>
          <cell r="D10547" t="str">
            <v>2031</v>
          </cell>
          <cell r="E10547">
            <v>4000</v>
          </cell>
        </row>
        <row r="10548">
          <cell r="A10548" t="str">
            <v>Albania</v>
          </cell>
          <cell r="B10548" t="str">
            <v>AL</v>
          </cell>
          <cell r="C10548" t="str">
            <v>CSP</v>
          </cell>
          <cell r="D10548" t="str">
            <v>2032</v>
          </cell>
          <cell r="E10548">
            <v>4000</v>
          </cell>
        </row>
        <row r="10549">
          <cell r="A10549" t="str">
            <v>Albania</v>
          </cell>
          <cell r="B10549" t="str">
            <v>AL</v>
          </cell>
          <cell r="C10549" t="str">
            <v>CSP</v>
          </cell>
          <cell r="D10549" t="str">
            <v>2033</v>
          </cell>
          <cell r="E10549">
            <v>4000</v>
          </cell>
        </row>
        <row r="10550">
          <cell r="A10550" t="str">
            <v>Albania</v>
          </cell>
          <cell r="B10550" t="str">
            <v>AL</v>
          </cell>
          <cell r="C10550" t="str">
            <v>CSP</v>
          </cell>
          <cell r="D10550" t="str">
            <v>2034</v>
          </cell>
          <cell r="E10550">
            <v>4000</v>
          </cell>
        </row>
        <row r="10551">
          <cell r="A10551" t="str">
            <v>Albania</v>
          </cell>
          <cell r="B10551" t="str">
            <v>AL</v>
          </cell>
          <cell r="C10551" t="str">
            <v>CSP</v>
          </cell>
          <cell r="D10551" t="str">
            <v>2035</v>
          </cell>
          <cell r="E10551">
            <v>4000</v>
          </cell>
        </row>
        <row r="10552">
          <cell r="A10552" t="str">
            <v>Albania</v>
          </cell>
          <cell r="B10552" t="str">
            <v>AL</v>
          </cell>
          <cell r="C10552" t="str">
            <v>CSP</v>
          </cell>
          <cell r="D10552" t="str">
            <v>2036</v>
          </cell>
          <cell r="E10552">
            <v>4000</v>
          </cell>
        </row>
        <row r="10553">
          <cell r="A10553" t="str">
            <v>Albania</v>
          </cell>
          <cell r="B10553" t="str">
            <v>AL</v>
          </cell>
          <cell r="C10553" t="str">
            <v>CSP</v>
          </cell>
          <cell r="D10553" t="str">
            <v>2037</v>
          </cell>
          <cell r="E10553">
            <v>4000</v>
          </cell>
        </row>
        <row r="10554">
          <cell r="A10554" t="str">
            <v>Albania</v>
          </cell>
          <cell r="B10554" t="str">
            <v>AL</v>
          </cell>
          <cell r="C10554" t="str">
            <v>CSP</v>
          </cell>
          <cell r="D10554" t="str">
            <v>2038</v>
          </cell>
          <cell r="E10554">
            <v>4000</v>
          </cell>
        </row>
        <row r="10555">
          <cell r="A10555" t="str">
            <v>Albania</v>
          </cell>
          <cell r="B10555" t="str">
            <v>AL</v>
          </cell>
          <cell r="C10555" t="str">
            <v>CSP</v>
          </cell>
          <cell r="D10555" t="str">
            <v>2039</v>
          </cell>
          <cell r="E10555">
            <v>4000</v>
          </cell>
        </row>
        <row r="10556">
          <cell r="A10556" t="str">
            <v>Albania</v>
          </cell>
          <cell r="B10556" t="str">
            <v>AL</v>
          </cell>
          <cell r="C10556" t="str">
            <v>CSP</v>
          </cell>
          <cell r="D10556" t="str">
            <v>2040</v>
          </cell>
          <cell r="E10556">
            <v>4000</v>
          </cell>
        </row>
        <row r="10557">
          <cell r="A10557" t="str">
            <v>Albania</v>
          </cell>
          <cell r="B10557" t="str">
            <v>AL</v>
          </cell>
          <cell r="C10557" t="str">
            <v>CSP</v>
          </cell>
          <cell r="D10557" t="str">
            <v>2041</v>
          </cell>
          <cell r="E10557">
            <v>4000</v>
          </cell>
        </row>
        <row r="10558">
          <cell r="A10558" t="str">
            <v>Albania</v>
          </cell>
          <cell r="B10558" t="str">
            <v>AL</v>
          </cell>
          <cell r="C10558" t="str">
            <v>CSP</v>
          </cell>
          <cell r="D10558" t="str">
            <v>2042</v>
          </cell>
          <cell r="E10558">
            <v>4000</v>
          </cell>
        </row>
        <row r="10559">
          <cell r="A10559" t="str">
            <v>Albania</v>
          </cell>
          <cell r="B10559" t="str">
            <v>AL</v>
          </cell>
          <cell r="C10559" t="str">
            <v>CSP</v>
          </cell>
          <cell r="D10559" t="str">
            <v>2043</v>
          </cell>
          <cell r="E10559">
            <v>4000</v>
          </cell>
        </row>
        <row r="10560">
          <cell r="A10560" t="str">
            <v>Albania</v>
          </cell>
          <cell r="B10560" t="str">
            <v>AL</v>
          </cell>
          <cell r="C10560" t="str">
            <v>CSP</v>
          </cell>
          <cell r="D10560" t="str">
            <v>2044</v>
          </cell>
          <cell r="E10560">
            <v>4000</v>
          </cell>
        </row>
        <row r="10561">
          <cell r="A10561" t="str">
            <v>Albania</v>
          </cell>
          <cell r="B10561" t="str">
            <v>AL</v>
          </cell>
          <cell r="C10561" t="str">
            <v>CSP</v>
          </cell>
          <cell r="D10561" t="str">
            <v>2045</v>
          </cell>
          <cell r="E10561">
            <v>4000</v>
          </cell>
        </row>
        <row r="10562">
          <cell r="A10562" t="str">
            <v>Albania</v>
          </cell>
          <cell r="B10562" t="str">
            <v>AL</v>
          </cell>
          <cell r="C10562" t="str">
            <v>CSP</v>
          </cell>
          <cell r="D10562" t="str">
            <v>2046</v>
          </cell>
          <cell r="E10562">
            <v>4000</v>
          </cell>
        </row>
        <row r="10563">
          <cell r="A10563" t="str">
            <v>Albania</v>
          </cell>
          <cell r="B10563" t="str">
            <v>AL</v>
          </cell>
          <cell r="C10563" t="str">
            <v>CSP</v>
          </cell>
          <cell r="D10563" t="str">
            <v>2047</v>
          </cell>
          <cell r="E10563">
            <v>4000</v>
          </cell>
        </row>
        <row r="10564">
          <cell r="A10564" t="str">
            <v>Albania</v>
          </cell>
          <cell r="B10564" t="str">
            <v>AL</v>
          </cell>
          <cell r="C10564" t="str">
            <v>CSP</v>
          </cell>
          <cell r="D10564" t="str">
            <v>2048</v>
          </cell>
          <cell r="E10564">
            <v>4000</v>
          </cell>
        </row>
        <row r="10565">
          <cell r="A10565" t="str">
            <v>Albania</v>
          </cell>
          <cell r="B10565" t="str">
            <v>AL</v>
          </cell>
          <cell r="C10565" t="str">
            <v>CSP</v>
          </cell>
          <cell r="D10565" t="str">
            <v>2049</v>
          </cell>
          <cell r="E10565">
            <v>4000</v>
          </cell>
        </row>
        <row r="10566">
          <cell r="A10566" t="str">
            <v>Albania</v>
          </cell>
          <cell r="B10566" t="str">
            <v>AL</v>
          </cell>
          <cell r="C10566" t="str">
            <v>CSP</v>
          </cell>
          <cell r="D10566" t="str">
            <v>2050</v>
          </cell>
          <cell r="E10566">
            <v>4000</v>
          </cell>
        </row>
        <row r="10567">
          <cell r="A10567" t="str">
            <v>Austria</v>
          </cell>
          <cell r="B10567" t="str">
            <v>AT</v>
          </cell>
          <cell r="C10567" t="str">
            <v>CSP</v>
          </cell>
          <cell r="D10567" t="str">
            <v>2018</v>
          </cell>
          <cell r="E10567">
            <v>4000</v>
          </cell>
        </row>
        <row r="10568">
          <cell r="A10568" t="str">
            <v>Austria</v>
          </cell>
          <cell r="B10568" t="str">
            <v>AT</v>
          </cell>
          <cell r="C10568" t="str">
            <v>CSP</v>
          </cell>
          <cell r="D10568" t="str">
            <v>2019</v>
          </cell>
          <cell r="E10568">
            <v>4000</v>
          </cell>
        </row>
        <row r="10569">
          <cell r="A10569" t="str">
            <v>Austria</v>
          </cell>
          <cell r="B10569" t="str">
            <v>AT</v>
          </cell>
          <cell r="C10569" t="str">
            <v>CSP</v>
          </cell>
          <cell r="D10569" t="str">
            <v>2020</v>
          </cell>
          <cell r="E10569">
            <v>4000</v>
          </cell>
        </row>
        <row r="10570">
          <cell r="A10570" t="str">
            <v>Austria</v>
          </cell>
          <cell r="B10570" t="str">
            <v>AT</v>
          </cell>
          <cell r="C10570" t="str">
            <v>CSP</v>
          </cell>
          <cell r="D10570" t="str">
            <v>2021</v>
          </cell>
          <cell r="E10570">
            <v>4000</v>
          </cell>
        </row>
        <row r="10571">
          <cell r="A10571" t="str">
            <v>Austria</v>
          </cell>
          <cell r="B10571" t="str">
            <v>AT</v>
          </cell>
          <cell r="C10571" t="str">
            <v>CSP</v>
          </cell>
          <cell r="D10571" t="str">
            <v>2022</v>
          </cell>
          <cell r="E10571">
            <v>4000</v>
          </cell>
        </row>
        <row r="10572">
          <cell r="A10572" t="str">
            <v>Austria</v>
          </cell>
          <cell r="B10572" t="str">
            <v>AT</v>
          </cell>
          <cell r="C10572" t="str">
            <v>CSP</v>
          </cell>
          <cell r="D10572" t="str">
            <v>2023</v>
          </cell>
          <cell r="E10572">
            <v>4000</v>
          </cell>
        </row>
        <row r="10573">
          <cell r="A10573" t="str">
            <v>Austria</v>
          </cell>
          <cell r="B10573" t="str">
            <v>AT</v>
          </cell>
          <cell r="C10573" t="str">
            <v>CSP</v>
          </cell>
          <cell r="D10573" t="str">
            <v>2024</v>
          </cell>
          <cell r="E10573">
            <v>4000</v>
          </cell>
        </row>
        <row r="10574">
          <cell r="A10574" t="str">
            <v>Austria</v>
          </cell>
          <cell r="B10574" t="str">
            <v>AT</v>
          </cell>
          <cell r="C10574" t="str">
            <v>CSP</v>
          </cell>
          <cell r="D10574" t="str">
            <v>2025</v>
          </cell>
          <cell r="E10574">
            <v>4000</v>
          </cell>
        </row>
        <row r="10575">
          <cell r="A10575" t="str">
            <v>Austria</v>
          </cell>
          <cell r="B10575" t="str">
            <v>AT</v>
          </cell>
          <cell r="C10575" t="str">
            <v>CSP</v>
          </cell>
          <cell r="D10575" t="str">
            <v>2026</v>
          </cell>
          <cell r="E10575">
            <v>4000</v>
          </cell>
        </row>
        <row r="10576">
          <cell r="A10576" t="str">
            <v>Austria</v>
          </cell>
          <cell r="B10576" t="str">
            <v>AT</v>
          </cell>
          <cell r="C10576" t="str">
            <v>CSP</v>
          </cell>
          <cell r="D10576" t="str">
            <v>2027</v>
          </cell>
          <cell r="E10576">
            <v>4000</v>
          </cell>
        </row>
        <row r="10577">
          <cell r="A10577" t="str">
            <v>Austria</v>
          </cell>
          <cell r="B10577" t="str">
            <v>AT</v>
          </cell>
          <cell r="C10577" t="str">
            <v>CSP</v>
          </cell>
          <cell r="D10577" t="str">
            <v>2028</v>
          </cell>
          <cell r="E10577">
            <v>4000</v>
          </cell>
        </row>
        <row r="10578">
          <cell r="A10578" t="str">
            <v>Austria</v>
          </cell>
          <cell r="B10578" t="str">
            <v>AT</v>
          </cell>
          <cell r="C10578" t="str">
            <v>CSP</v>
          </cell>
          <cell r="D10578" t="str">
            <v>2029</v>
          </cell>
          <cell r="E10578">
            <v>4000</v>
          </cell>
        </row>
        <row r="10579">
          <cell r="A10579" t="str">
            <v>Austria</v>
          </cell>
          <cell r="B10579" t="str">
            <v>AT</v>
          </cell>
          <cell r="C10579" t="str">
            <v>CSP</v>
          </cell>
          <cell r="D10579" t="str">
            <v>2030</v>
          </cell>
          <cell r="E10579">
            <v>4000</v>
          </cell>
        </row>
        <row r="10580">
          <cell r="A10580" t="str">
            <v>Austria</v>
          </cell>
          <cell r="B10580" t="str">
            <v>AT</v>
          </cell>
          <cell r="C10580" t="str">
            <v>CSP</v>
          </cell>
          <cell r="D10580" t="str">
            <v>2031</v>
          </cell>
          <cell r="E10580">
            <v>4000</v>
          </cell>
        </row>
        <row r="10581">
          <cell r="A10581" t="str">
            <v>Austria</v>
          </cell>
          <cell r="B10581" t="str">
            <v>AT</v>
          </cell>
          <cell r="C10581" t="str">
            <v>CSP</v>
          </cell>
          <cell r="D10581" t="str">
            <v>2032</v>
          </cell>
          <cell r="E10581">
            <v>4000</v>
          </cell>
        </row>
        <row r="10582">
          <cell r="A10582" t="str">
            <v>Austria</v>
          </cell>
          <cell r="B10582" t="str">
            <v>AT</v>
          </cell>
          <cell r="C10582" t="str">
            <v>CSP</v>
          </cell>
          <cell r="D10582" t="str">
            <v>2033</v>
          </cell>
          <cell r="E10582">
            <v>4000</v>
          </cell>
        </row>
        <row r="10583">
          <cell r="A10583" t="str">
            <v>Austria</v>
          </cell>
          <cell r="B10583" t="str">
            <v>AT</v>
          </cell>
          <cell r="C10583" t="str">
            <v>CSP</v>
          </cell>
          <cell r="D10583" t="str">
            <v>2034</v>
          </cell>
          <cell r="E10583">
            <v>4000</v>
          </cell>
        </row>
        <row r="10584">
          <cell r="A10584" t="str">
            <v>Austria</v>
          </cell>
          <cell r="B10584" t="str">
            <v>AT</v>
          </cell>
          <cell r="C10584" t="str">
            <v>CSP</v>
          </cell>
          <cell r="D10584" t="str">
            <v>2035</v>
          </cell>
          <cell r="E10584">
            <v>4000</v>
          </cell>
        </row>
        <row r="10585">
          <cell r="A10585" t="str">
            <v>Austria</v>
          </cell>
          <cell r="B10585" t="str">
            <v>AT</v>
          </cell>
          <cell r="C10585" t="str">
            <v>CSP</v>
          </cell>
          <cell r="D10585" t="str">
            <v>2036</v>
          </cell>
          <cell r="E10585">
            <v>4000</v>
          </cell>
        </row>
        <row r="10586">
          <cell r="A10586" t="str">
            <v>Austria</v>
          </cell>
          <cell r="B10586" t="str">
            <v>AT</v>
          </cell>
          <cell r="C10586" t="str">
            <v>CSP</v>
          </cell>
          <cell r="D10586" t="str">
            <v>2037</v>
          </cell>
          <cell r="E10586">
            <v>4000</v>
          </cell>
        </row>
        <row r="10587">
          <cell r="A10587" t="str">
            <v>Austria</v>
          </cell>
          <cell r="B10587" t="str">
            <v>AT</v>
          </cell>
          <cell r="C10587" t="str">
            <v>CSP</v>
          </cell>
          <cell r="D10587" t="str">
            <v>2038</v>
          </cell>
          <cell r="E10587">
            <v>4000</v>
          </cell>
        </row>
        <row r="10588">
          <cell r="A10588" t="str">
            <v>Austria</v>
          </cell>
          <cell r="B10588" t="str">
            <v>AT</v>
          </cell>
          <cell r="C10588" t="str">
            <v>CSP</v>
          </cell>
          <cell r="D10588" t="str">
            <v>2039</v>
          </cell>
          <cell r="E10588">
            <v>4000</v>
          </cell>
        </row>
        <row r="10589">
          <cell r="A10589" t="str">
            <v>Austria</v>
          </cell>
          <cell r="B10589" t="str">
            <v>AT</v>
          </cell>
          <cell r="C10589" t="str">
            <v>CSP</v>
          </cell>
          <cell r="D10589" t="str">
            <v>2040</v>
          </cell>
          <cell r="E10589">
            <v>4000</v>
          </cell>
        </row>
        <row r="10590">
          <cell r="A10590" t="str">
            <v>Austria</v>
          </cell>
          <cell r="B10590" t="str">
            <v>AT</v>
          </cell>
          <cell r="C10590" t="str">
            <v>CSP</v>
          </cell>
          <cell r="D10590" t="str">
            <v>2041</v>
          </cell>
          <cell r="E10590">
            <v>4000</v>
          </cell>
        </row>
        <row r="10591">
          <cell r="A10591" t="str">
            <v>Austria</v>
          </cell>
          <cell r="B10591" t="str">
            <v>AT</v>
          </cell>
          <cell r="C10591" t="str">
            <v>CSP</v>
          </cell>
          <cell r="D10591" t="str">
            <v>2042</v>
          </cell>
          <cell r="E10591">
            <v>4000</v>
          </cell>
        </row>
        <row r="10592">
          <cell r="A10592" t="str">
            <v>Austria</v>
          </cell>
          <cell r="B10592" t="str">
            <v>AT</v>
          </cell>
          <cell r="C10592" t="str">
            <v>CSP</v>
          </cell>
          <cell r="D10592" t="str">
            <v>2043</v>
          </cell>
          <cell r="E10592">
            <v>4000</v>
          </cell>
        </row>
        <row r="10593">
          <cell r="A10593" t="str">
            <v>Austria</v>
          </cell>
          <cell r="B10593" t="str">
            <v>AT</v>
          </cell>
          <cell r="C10593" t="str">
            <v>CSP</v>
          </cell>
          <cell r="D10593" t="str">
            <v>2044</v>
          </cell>
          <cell r="E10593">
            <v>4000</v>
          </cell>
        </row>
        <row r="10594">
          <cell r="A10594" t="str">
            <v>Austria</v>
          </cell>
          <cell r="B10594" t="str">
            <v>AT</v>
          </cell>
          <cell r="C10594" t="str">
            <v>CSP</v>
          </cell>
          <cell r="D10594" t="str">
            <v>2045</v>
          </cell>
          <cell r="E10594">
            <v>4000</v>
          </cell>
        </row>
        <row r="10595">
          <cell r="A10595" t="str">
            <v>Austria</v>
          </cell>
          <cell r="B10595" t="str">
            <v>AT</v>
          </cell>
          <cell r="C10595" t="str">
            <v>CSP</v>
          </cell>
          <cell r="D10595" t="str">
            <v>2046</v>
          </cell>
          <cell r="E10595">
            <v>4000</v>
          </cell>
        </row>
        <row r="10596">
          <cell r="A10596" t="str">
            <v>Austria</v>
          </cell>
          <cell r="B10596" t="str">
            <v>AT</v>
          </cell>
          <cell r="C10596" t="str">
            <v>CSP</v>
          </cell>
          <cell r="D10596" t="str">
            <v>2047</v>
          </cell>
          <cell r="E10596">
            <v>4000</v>
          </cell>
        </row>
        <row r="10597">
          <cell r="A10597" t="str">
            <v>Austria</v>
          </cell>
          <cell r="B10597" t="str">
            <v>AT</v>
          </cell>
          <cell r="C10597" t="str">
            <v>CSP</v>
          </cell>
          <cell r="D10597" t="str">
            <v>2048</v>
          </cell>
          <cell r="E10597">
            <v>4000</v>
          </cell>
        </row>
        <row r="10598">
          <cell r="A10598" t="str">
            <v>Austria</v>
          </cell>
          <cell r="B10598" t="str">
            <v>AT</v>
          </cell>
          <cell r="C10598" t="str">
            <v>CSP</v>
          </cell>
          <cell r="D10598" t="str">
            <v>2049</v>
          </cell>
          <cell r="E10598">
            <v>4000</v>
          </cell>
        </row>
        <row r="10599">
          <cell r="A10599" t="str">
            <v>Austria</v>
          </cell>
          <cell r="B10599" t="str">
            <v>AT</v>
          </cell>
          <cell r="C10599" t="str">
            <v>CSP</v>
          </cell>
          <cell r="D10599" t="str">
            <v>2050</v>
          </cell>
          <cell r="E10599">
            <v>4000</v>
          </cell>
        </row>
        <row r="10600">
          <cell r="A10600" t="str">
            <v>Bosnia Herzg</v>
          </cell>
          <cell r="B10600" t="str">
            <v>BA</v>
          </cell>
          <cell r="C10600" t="str">
            <v>CSP</v>
          </cell>
          <cell r="D10600" t="str">
            <v>2018</v>
          </cell>
          <cell r="E10600">
            <v>4000</v>
          </cell>
        </row>
        <row r="10601">
          <cell r="A10601" t="str">
            <v>Bosnia Herzg</v>
          </cell>
          <cell r="B10601" t="str">
            <v>BA</v>
          </cell>
          <cell r="C10601" t="str">
            <v>CSP</v>
          </cell>
          <cell r="D10601" t="str">
            <v>2019</v>
          </cell>
          <cell r="E10601">
            <v>4000</v>
          </cell>
        </row>
        <row r="10602">
          <cell r="A10602" t="str">
            <v>Bosnia Herzg</v>
          </cell>
          <cell r="B10602" t="str">
            <v>BA</v>
          </cell>
          <cell r="C10602" t="str">
            <v>CSP</v>
          </cell>
          <cell r="D10602" t="str">
            <v>2020</v>
          </cell>
          <cell r="E10602">
            <v>4000</v>
          </cell>
        </row>
        <row r="10603">
          <cell r="A10603" t="str">
            <v>Bosnia Herzg</v>
          </cell>
          <cell r="B10603" t="str">
            <v>BA</v>
          </cell>
          <cell r="C10603" t="str">
            <v>CSP</v>
          </cell>
          <cell r="D10603" t="str">
            <v>2021</v>
          </cell>
          <cell r="E10603">
            <v>4000</v>
          </cell>
        </row>
        <row r="10604">
          <cell r="A10604" t="str">
            <v>Bosnia Herzg</v>
          </cell>
          <cell r="B10604" t="str">
            <v>BA</v>
          </cell>
          <cell r="C10604" t="str">
            <v>CSP</v>
          </cell>
          <cell r="D10604" t="str">
            <v>2022</v>
          </cell>
          <cell r="E10604">
            <v>4000</v>
          </cell>
        </row>
        <row r="10605">
          <cell r="A10605" t="str">
            <v>Bosnia Herzg</v>
          </cell>
          <cell r="B10605" t="str">
            <v>BA</v>
          </cell>
          <cell r="C10605" t="str">
            <v>CSP</v>
          </cell>
          <cell r="D10605" t="str">
            <v>2023</v>
          </cell>
          <cell r="E10605">
            <v>4000</v>
          </cell>
        </row>
        <row r="10606">
          <cell r="A10606" t="str">
            <v>Bosnia Herzg</v>
          </cell>
          <cell r="B10606" t="str">
            <v>BA</v>
          </cell>
          <cell r="C10606" t="str">
            <v>CSP</v>
          </cell>
          <cell r="D10606" t="str">
            <v>2024</v>
          </cell>
          <cell r="E10606">
            <v>4000</v>
          </cell>
        </row>
        <row r="10607">
          <cell r="A10607" t="str">
            <v>Bosnia Herzg</v>
          </cell>
          <cell r="B10607" t="str">
            <v>BA</v>
          </cell>
          <cell r="C10607" t="str">
            <v>CSP</v>
          </cell>
          <cell r="D10607" t="str">
            <v>2025</v>
          </cell>
          <cell r="E10607">
            <v>4000</v>
          </cell>
        </row>
        <row r="10608">
          <cell r="A10608" t="str">
            <v>Bosnia Herzg</v>
          </cell>
          <cell r="B10608" t="str">
            <v>BA</v>
          </cell>
          <cell r="C10608" t="str">
            <v>CSP</v>
          </cell>
          <cell r="D10608" t="str">
            <v>2026</v>
          </cell>
          <cell r="E10608">
            <v>4000</v>
          </cell>
        </row>
        <row r="10609">
          <cell r="A10609" t="str">
            <v>Bosnia Herzg</v>
          </cell>
          <cell r="B10609" t="str">
            <v>BA</v>
          </cell>
          <cell r="C10609" t="str">
            <v>CSP</v>
          </cell>
          <cell r="D10609" t="str">
            <v>2027</v>
          </cell>
          <cell r="E10609">
            <v>4000</v>
          </cell>
        </row>
        <row r="10610">
          <cell r="A10610" t="str">
            <v>Bosnia Herzg</v>
          </cell>
          <cell r="B10610" t="str">
            <v>BA</v>
          </cell>
          <cell r="C10610" t="str">
            <v>CSP</v>
          </cell>
          <cell r="D10610" t="str">
            <v>2028</v>
          </cell>
          <cell r="E10610">
            <v>4000</v>
          </cell>
        </row>
        <row r="10611">
          <cell r="A10611" t="str">
            <v>Bosnia Herzg</v>
          </cell>
          <cell r="B10611" t="str">
            <v>BA</v>
          </cell>
          <cell r="C10611" t="str">
            <v>CSP</v>
          </cell>
          <cell r="D10611" t="str">
            <v>2029</v>
          </cell>
          <cell r="E10611">
            <v>4000</v>
          </cell>
        </row>
        <row r="10612">
          <cell r="A10612" t="str">
            <v>Bosnia Herzg</v>
          </cell>
          <cell r="B10612" t="str">
            <v>BA</v>
          </cell>
          <cell r="C10612" t="str">
            <v>CSP</v>
          </cell>
          <cell r="D10612" t="str">
            <v>2030</v>
          </cell>
          <cell r="E10612">
            <v>4000</v>
          </cell>
        </row>
        <row r="10613">
          <cell r="A10613" t="str">
            <v>Bosnia Herzg</v>
          </cell>
          <cell r="B10613" t="str">
            <v>BA</v>
          </cell>
          <cell r="C10613" t="str">
            <v>CSP</v>
          </cell>
          <cell r="D10613" t="str">
            <v>2031</v>
          </cell>
          <cell r="E10613">
            <v>4000</v>
          </cell>
        </row>
        <row r="10614">
          <cell r="A10614" t="str">
            <v>Bosnia Herzg</v>
          </cell>
          <cell r="B10614" t="str">
            <v>BA</v>
          </cell>
          <cell r="C10614" t="str">
            <v>CSP</v>
          </cell>
          <cell r="D10614" t="str">
            <v>2032</v>
          </cell>
          <cell r="E10614">
            <v>4000</v>
          </cell>
        </row>
        <row r="10615">
          <cell r="A10615" t="str">
            <v>Bosnia Herzg</v>
          </cell>
          <cell r="B10615" t="str">
            <v>BA</v>
          </cell>
          <cell r="C10615" t="str">
            <v>CSP</v>
          </cell>
          <cell r="D10615" t="str">
            <v>2033</v>
          </cell>
          <cell r="E10615">
            <v>4000</v>
          </cell>
        </row>
        <row r="10616">
          <cell r="A10616" t="str">
            <v>Bosnia Herzg</v>
          </cell>
          <cell r="B10616" t="str">
            <v>BA</v>
          </cell>
          <cell r="C10616" t="str">
            <v>CSP</v>
          </cell>
          <cell r="D10616" t="str">
            <v>2034</v>
          </cell>
          <cell r="E10616">
            <v>4000</v>
          </cell>
        </row>
        <row r="10617">
          <cell r="A10617" t="str">
            <v>Bosnia Herzg</v>
          </cell>
          <cell r="B10617" t="str">
            <v>BA</v>
          </cell>
          <cell r="C10617" t="str">
            <v>CSP</v>
          </cell>
          <cell r="D10617" t="str">
            <v>2035</v>
          </cell>
          <cell r="E10617">
            <v>4000</v>
          </cell>
        </row>
        <row r="10618">
          <cell r="A10618" t="str">
            <v>Bosnia Herzg</v>
          </cell>
          <cell r="B10618" t="str">
            <v>BA</v>
          </cell>
          <cell r="C10618" t="str">
            <v>CSP</v>
          </cell>
          <cell r="D10618" t="str">
            <v>2036</v>
          </cell>
          <cell r="E10618">
            <v>4000</v>
          </cell>
        </row>
        <row r="10619">
          <cell r="A10619" t="str">
            <v>Bosnia Herzg</v>
          </cell>
          <cell r="B10619" t="str">
            <v>BA</v>
          </cell>
          <cell r="C10619" t="str">
            <v>CSP</v>
          </cell>
          <cell r="D10619" t="str">
            <v>2037</v>
          </cell>
          <cell r="E10619">
            <v>4000</v>
          </cell>
        </row>
        <row r="10620">
          <cell r="A10620" t="str">
            <v>Bosnia Herzg</v>
          </cell>
          <cell r="B10620" t="str">
            <v>BA</v>
          </cell>
          <cell r="C10620" t="str">
            <v>CSP</v>
          </cell>
          <cell r="D10620" t="str">
            <v>2038</v>
          </cell>
          <cell r="E10620">
            <v>4000</v>
          </cell>
        </row>
        <row r="10621">
          <cell r="A10621" t="str">
            <v>Bosnia Herzg</v>
          </cell>
          <cell r="B10621" t="str">
            <v>BA</v>
          </cell>
          <cell r="C10621" t="str">
            <v>CSP</v>
          </cell>
          <cell r="D10621" t="str">
            <v>2039</v>
          </cell>
          <cell r="E10621">
            <v>4000</v>
          </cell>
        </row>
        <row r="10622">
          <cell r="A10622" t="str">
            <v>Bosnia Herzg</v>
          </cell>
          <cell r="B10622" t="str">
            <v>BA</v>
          </cell>
          <cell r="C10622" t="str">
            <v>CSP</v>
          </cell>
          <cell r="D10622" t="str">
            <v>2040</v>
          </cell>
          <cell r="E10622">
            <v>4000</v>
          </cell>
        </row>
        <row r="10623">
          <cell r="A10623" t="str">
            <v>Bosnia Herzg</v>
          </cell>
          <cell r="B10623" t="str">
            <v>BA</v>
          </cell>
          <cell r="C10623" t="str">
            <v>CSP</v>
          </cell>
          <cell r="D10623" t="str">
            <v>2041</v>
          </cell>
          <cell r="E10623">
            <v>4000</v>
          </cell>
        </row>
        <row r="10624">
          <cell r="A10624" t="str">
            <v>Bosnia Herzg</v>
          </cell>
          <cell r="B10624" t="str">
            <v>BA</v>
          </cell>
          <cell r="C10624" t="str">
            <v>CSP</v>
          </cell>
          <cell r="D10624" t="str">
            <v>2042</v>
          </cell>
          <cell r="E10624">
            <v>4000</v>
          </cell>
        </row>
        <row r="10625">
          <cell r="A10625" t="str">
            <v>Bosnia Herzg</v>
          </cell>
          <cell r="B10625" t="str">
            <v>BA</v>
          </cell>
          <cell r="C10625" t="str">
            <v>CSP</v>
          </cell>
          <cell r="D10625" t="str">
            <v>2043</v>
          </cell>
          <cell r="E10625">
            <v>4000</v>
          </cell>
        </row>
        <row r="10626">
          <cell r="A10626" t="str">
            <v>Bosnia Herzg</v>
          </cell>
          <cell r="B10626" t="str">
            <v>BA</v>
          </cell>
          <cell r="C10626" t="str">
            <v>CSP</v>
          </cell>
          <cell r="D10626" t="str">
            <v>2044</v>
          </cell>
          <cell r="E10626">
            <v>4000</v>
          </cell>
        </row>
        <row r="10627">
          <cell r="A10627" t="str">
            <v>Bosnia Herzg</v>
          </cell>
          <cell r="B10627" t="str">
            <v>BA</v>
          </cell>
          <cell r="C10627" t="str">
            <v>CSP</v>
          </cell>
          <cell r="D10627" t="str">
            <v>2045</v>
          </cell>
          <cell r="E10627">
            <v>4000</v>
          </cell>
        </row>
        <row r="10628">
          <cell r="A10628" t="str">
            <v>Bosnia Herzg</v>
          </cell>
          <cell r="B10628" t="str">
            <v>BA</v>
          </cell>
          <cell r="C10628" t="str">
            <v>CSP</v>
          </cell>
          <cell r="D10628" t="str">
            <v>2046</v>
          </cell>
          <cell r="E10628">
            <v>4000</v>
          </cell>
        </row>
        <row r="10629">
          <cell r="A10629" t="str">
            <v>Bosnia Herzg</v>
          </cell>
          <cell r="B10629" t="str">
            <v>BA</v>
          </cell>
          <cell r="C10629" t="str">
            <v>CSP</v>
          </cell>
          <cell r="D10629" t="str">
            <v>2047</v>
          </cell>
          <cell r="E10629">
            <v>4000</v>
          </cell>
        </row>
        <row r="10630">
          <cell r="A10630" t="str">
            <v>Bosnia Herzg</v>
          </cell>
          <cell r="B10630" t="str">
            <v>BA</v>
          </cell>
          <cell r="C10630" t="str">
            <v>CSP</v>
          </cell>
          <cell r="D10630" t="str">
            <v>2048</v>
          </cell>
          <cell r="E10630">
            <v>4000</v>
          </cell>
        </row>
        <row r="10631">
          <cell r="A10631" t="str">
            <v>Bosnia Herzg</v>
          </cell>
          <cell r="B10631" t="str">
            <v>BA</v>
          </cell>
          <cell r="C10631" t="str">
            <v>CSP</v>
          </cell>
          <cell r="D10631" t="str">
            <v>2049</v>
          </cell>
          <cell r="E10631">
            <v>4000</v>
          </cell>
        </row>
        <row r="10632">
          <cell r="A10632" t="str">
            <v>Bosnia Herzg</v>
          </cell>
          <cell r="B10632" t="str">
            <v>BA</v>
          </cell>
          <cell r="C10632" t="str">
            <v>CSP</v>
          </cell>
          <cell r="D10632" t="str">
            <v>2050</v>
          </cell>
          <cell r="E10632">
            <v>4000</v>
          </cell>
        </row>
        <row r="10633">
          <cell r="A10633" t="str">
            <v>Belgium</v>
          </cell>
          <cell r="B10633" t="str">
            <v>BE</v>
          </cell>
          <cell r="C10633" t="str">
            <v>CSP</v>
          </cell>
          <cell r="D10633" t="str">
            <v>2018</v>
          </cell>
          <cell r="E10633">
            <v>4000</v>
          </cell>
        </row>
        <row r="10634">
          <cell r="A10634" t="str">
            <v>Belgium</v>
          </cell>
          <cell r="B10634" t="str">
            <v>BE</v>
          </cell>
          <cell r="C10634" t="str">
            <v>CSP</v>
          </cell>
          <cell r="D10634" t="str">
            <v>2019</v>
          </cell>
          <cell r="E10634">
            <v>4000</v>
          </cell>
        </row>
        <row r="10635">
          <cell r="A10635" t="str">
            <v>Belgium</v>
          </cell>
          <cell r="B10635" t="str">
            <v>BE</v>
          </cell>
          <cell r="C10635" t="str">
            <v>CSP</v>
          </cell>
          <cell r="D10635" t="str">
            <v>2020</v>
          </cell>
          <cell r="E10635">
            <v>4000</v>
          </cell>
        </row>
        <row r="10636">
          <cell r="A10636" t="str">
            <v>Belgium</v>
          </cell>
          <cell r="B10636" t="str">
            <v>BE</v>
          </cell>
          <cell r="C10636" t="str">
            <v>CSP</v>
          </cell>
          <cell r="D10636" t="str">
            <v>2021</v>
          </cell>
          <cell r="E10636">
            <v>4000</v>
          </cell>
        </row>
        <row r="10637">
          <cell r="A10637" t="str">
            <v>Belgium</v>
          </cell>
          <cell r="B10637" t="str">
            <v>BE</v>
          </cell>
          <cell r="C10637" t="str">
            <v>CSP</v>
          </cell>
          <cell r="D10637" t="str">
            <v>2022</v>
          </cell>
          <cell r="E10637">
            <v>4000</v>
          </cell>
        </row>
        <row r="10638">
          <cell r="A10638" t="str">
            <v>Belgium</v>
          </cell>
          <cell r="B10638" t="str">
            <v>BE</v>
          </cell>
          <cell r="C10638" t="str">
            <v>CSP</v>
          </cell>
          <cell r="D10638" t="str">
            <v>2023</v>
          </cell>
          <cell r="E10638">
            <v>4000</v>
          </cell>
        </row>
        <row r="10639">
          <cell r="A10639" t="str">
            <v>Belgium</v>
          </cell>
          <cell r="B10639" t="str">
            <v>BE</v>
          </cell>
          <cell r="C10639" t="str">
            <v>CSP</v>
          </cell>
          <cell r="D10639" t="str">
            <v>2024</v>
          </cell>
          <cell r="E10639">
            <v>4000</v>
          </cell>
        </row>
        <row r="10640">
          <cell r="A10640" t="str">
            <v>Belgium</v>
          </cell>
          <cell r="B10640" t="str">
            <v>BE</v>
          </cell>
          <cell r="C10640" t="str">
            <v>CSP</v>
          </cell>
          <cell r="D10640" t="str">
            <v>2025</v>
          </cell>
          <cell r="E10640">
            <v>4000</v>
          </cell>
        </row>
        <row r="10641">
          <cell r="A10641" t="str">
            <v>Belgium</v>
          </cell>
          <cell r="B10641" t="str">
            <v>BE</v>
          </cell>
          <cell r="C10641" t="str">
            <v>CSP</v>
          </cell>
          <cell r="D10641" t="str">
            <v>2026</v>
          </cell>
          <cell r="E10641">
            <v>4000</v>
          </cell>
        </row>
        <row r="10642">
          <cell r="A10642" t="str">
            <v>Belgium</v>
          </cell>
          <cell r="B10642" t="str">
            <v>BE</v>
          </cell>
          <cell r="C10642" t="str">
            <v>CSP</v>
          </cell>
          <cell r="D10642" t="str">
            <v>2027</v>
          </cell>
          <cell r="E10642">
            <v>4000</v>
          </cell>
        </row>
        <row r="10643">
          <cell r="A10643" t="str">
            <v>Belgium</v>
          </cell>
          <cell r="B10643" t="str">
            <v>BE</v>
          </cell>
          <cell r="C10643" t="str">
            <v>CSP</v>
          </cell>
          <cell r="D10643" t="str">
            <v>2028</v>
          </cell>
          <cell r="E10643">
            <v>4000</v>
          </cell>
        </row>
        <row r="10644">
          <cell r="A10644" t="str">
            <v>Belgium</v>
          </cell>
          <cell r="B10644" t="str">
            <v>BE</v>
          </cell>
          <cell r="C10644" t="str">
            <v>CSP</v>
          </cell>
          <cell r="D10644" t="str">
            <v>2029</v>
          </cell>
          <cell r="E10644">
            <v>4000</v>
          </cell>
        </row>
        <row r="10645">
          <cell r="A10645" t="str">
            <v>Belgium</v>
          </cell>
          <cell r="B10645" t="str">
            <v>BE</v>
          </cell>
          <cell r="C10645" t="str">
            <v>CSP</v>
          </cell>
          <cell r="D10645" t="str">
            <v>2030</v>
          </cell>
          <cell r="E10645">
            <v>4000</v>
          </cell>
        </row>
        <row r="10646">
          <cell r="A10646" t="str">
            <v>Belgium</v>
          </cell>
          <cell r="B10646" t="str">
            <v>BE</v>
          </cell>
          <cell r="C10646" t="str">
            <v>CSP</v>
          </cell>
          <cell r="D10646" t="str">
            <v>2031</v>
          </cell>
          <cell r="E10646">
            <v>4000</v>
          </cell>
        </row>
        <row r="10647">
          <cell r="A10647" t="str">
            <v>Belgium</v>
          </cell>
          <cell r="B10647" t="str">
            <v>BE</v>
          </cell>
          <cell r="C10647" t="str">
            <v>CSP</v>
          </cell>
          <cell r="D10647" t="str">
            <v>2032</v>
          </cell>
          <cell r="E10647">
            <v>4000</v>
          </cell>
        </row>
        <row r="10648">
          <cell r="A10648" t="str">
            <v>Belgium</v>
          </cell>
          <cell r="B10648" t="str">
            <v>BE</v>
          </cell>
          <cell r="C10648" t="str">
            <v>CSP</v>
          </cell>
          <cell r="D10648" t="str">
            <v>2033</v>
          </cell>
          <cell r="E10648">
            <v>4000</v>
          </cell>
        </row>
        <row r="10649">
          <cell r="A10649" t="str">
            <v>Belgium</v>
          </cell>
          <cell r="B10649" t="str">
            <v>BE</v>
          </cell>
          <cell r="C10649" t="str">
            <v>CSP</v>
          </cell>
          <cell r="D10649" t="str">
            <v>2034</v>
          </cell>
          <cell r="E10649">
            <v>4000</v>
          </cell>
        </row>
        <row r="10650">
          <cell r="A10650" t="str">
            <v>Belgium</v>
          </cell>
          <cell r="B10650" t="str">
            <v>BE</v>
          </cell>
          <cell r="C10650" t="str">
            <v>CSP</v>
          </cell>
          <cell r="D10650" t="str">
            <v>2035</v>
          </cell>
          <cell r="E10650">
            <v>4000</v>
          </cell>
        </row>
        <row r="10651">
          <cell r="A10651" t="str">
            <v>Belgium</v>
          </cell>
          <cell r="B10651" t="str">
            <v>BE</v>
          </cell>
          <cell r="C10651" t="str">
            <v>CSP</v>
          </cell>
          <cell r="D10651" t="str">
            <v>2036</v>
          </cell>
          <cell r="E10651">
            <v>4000</v>
          </cell>
        </row>
        <row r="10652">
          <cell r="A10652" t="str">
            <v>Belgium</v>
          </cell>
          <cell r="B10652" t="str">
            <v>BE</v>
          </cell>
          <cell r="C10652" t="str">
            <v>CSP</v>
          </cell>
          <cell r="D10652" t="str">
            <v>2037</v>
          </cell>
          <cell r="E10652">
            <v>4000</v>
          </cell>
        </row>
        <row r="10653">
          <cell r="A10653" t="str">
            <v>Belgium</v>
          </cell>
          <cell r="B10653" t="str">
            <v>BE</v>
          </cell>
          <cell r="C10653" t="str">
            <v>CSP</v>
          </cell>
          <cell r="D10653" t="str">
            <v>2038</v>
          </cell>
          <cell r="E10653">
            <v>4000</v>
          </cell>
        </row>
        <row r="10654">
          <cell r="A10654" t="str">
            <v>Belgium</v>
          </cell>
          <cell r="B10654" t="str">
            <v>BE</v>
          </cell>
          <cell r="C10654" t="str">
            <v>CSP</v>
          </cell>
          <cell r="D10654" t="str">
            <v>2039</v>
          </cell>
          <cell r="E10654">
            <v>4000</v>
          </cell>
        </row>
        <row r="10655">
          <cell r="A10655" t="str">
            <v>Belgium</v>
          </cell>
          <cell r="B10655" t="str">
            <v>BE</v>
          </cell>
          <cell r="C10655" t="str">
            <v>CSP</v>
          </cell>
          <cell r="D10655" t="str">
            <v>2040</v>
          </cell>
          <cell r="E10655">
            <v>4000</v>
          </cell>
        </row>
        <row r="10656">
          <cell r="A10656" t="str">
            <v>Belgium</v>
          </cell>
          <cell r="B10656" t="str">
            <v>BE</v>
          </cell>
          <cell r="C10656" t="str">
            <v>CSP</v>
          </cell>
          <cell r="D10656" t="str">
            <v>2041</v>
          </cell>
          <cell r="E10656">
            <v>4000</v>
          </cell>
        </row>
        <row r="10657">
          <cell r="A10657" t="str">
            <v>Belgium</v>
          </cell>
          <cell r="B10657" t="str">
            <v>BE</v>
          </cell>
          <cell r="C10657" t="str">
            <v>CSP</v>
          </cell>
          <cell r="D10657" t="str">
            <v>2042</v>
          </cell>
          <cell r="E10657">
            <v>4000</v>
          </cell>
        </row>
        <row r="10658">
          <cell r="A10658" t="str">
            <v>Belgium</v>
          </cell>
          <cell r="B10658" t="str">
            <v>BE</v>
          </cell>
          <cell r="C10658" t="str">
            <v>CSP</v>
          </cell>
          <cell r="D10658" t="str">
            <v>2043</v>
          </cell>
          <cell r="E10658">
            <v>4000</v>
          </cell>
        </row>
        <row r="10659">
          <cell r="A10659" t="str">
            <v>Belgium</v>
          </cell>
          <cell r="B10659" t="str">
            <v>BE</v>
          </cell>
          <cell r="C10659" t="str">
            <v>CSP</v>
          </cell>
          <cell r="D10659" t="str">
            <v>2044</v>
          </cell>
          <cell r="E10659">
            <v>4000</v>
          </cell>
        </row>
        <row r="10660">
          <cell r="A10660" t="str">
            <v>Belgium</v>
          </cell>
          <cell r="B10660" t="str">
            <v>BE</v>
          </cell>
          <cell r="C10660" t="str">
            <v>CSP</v>
          </cell>
          <cell r="D10660" t="str">
            <v>2045</v>
          </cell>
          <cell r="E10660">
            <v>4000</v>
          </cell>
        </row>
        <row r="10661">
          <cell r="A10661" t="str">
            <v>Belgium</v>
          </cell>
          <cell r="B10661" t="str">
            <v>BE</v>
          </cell>
          <cell r="C10661" t="str">
            <v>CSP</v>
          </cell>
          <cell r="D10661" t="str">
            <v>2046</v>
          </cell>
          <cell r="E10661">
            <v>4000</v>
          </cell>
        </row>
        <row r="10662">
          <cell r="A10662" t="str">
            <v>Belgium</v>
          </cell>
          <cell r="B10662" t="str">
            <v>BE</v>
          </cell>
          <cell r="C10662" t="str">
            <v>CSP</v>
          </cell>
          <cell r="D10662" t="str">
            <v>2047</v>
          </cell>
          <cell r="E10662">
            <v>4000</v>
          </cell>
        </row>
        <row r="10663">
          <cell r="A10663" t="str">
            <v>Belgium</v>
          </cell>
          <cell r="B10663" t="str">
            <v>BE</v>
          </cell>
          <cell r="C10663" t="str">
            <v>CSP</v>
          </cell>
          <cell r="D10663" t="str">
            <v>2048</v>
          </cell>
          <cell r="E10663">
            <v>4000</v>
          </cell>
        </row>
        <row r="10664">
          <cell r="A10664" t="str">
            <v>Belgium</v>
          </cell>
          <cell r="B10664" t="str">
            <v>BE</v>
          </cell>
          <cell r="C10664" t="str">
            <v>CSP</v>
          </cell>
          <cell r="D10664" t="str">
            <v>2049</v>
          </cell>
          <cell r="E10664">
            <v>4000</v>
          </cell>
        </row>
        <row r="10665">
          <cell r="A10665" t="str">
            <v>Belgium</v>
          </cell>
          <cell r="B10665" t="str">
            <v>BE</v>
          </cell>
          <cell r="C10665" t="str">
            <v>CSP</v>
          </cell>
          <cell r="D10665" t="str">
            <v>2050</v>
          </cell>
          <cell r="E10665">
            <v>4000</v>
          </cell>
        </row>
        <row r="10666">
          <cell r="A10666" t="str">
            <v>Bulgaria</v>
          </cell>
          <cell r="B10666" t="str">
            <v>BG</v>
          </cell>
          <cell r="C10666" t="str">
            <v>CSP</v>
          </cell>
          <cell r="D10666" t="str">
            <v>2018</v>
          </cell>
          <cell r="E10666">
            <v>4000</v>
          </cell>
        </row>
        <row r="10667">
          <cell r="A10667" t="str">
            <v>Bulgaria</v>
          </cell>
          <cell r="B10667" t="str">
            <v>BG</v>
          </cell>
          <cell r="C10667" t="str">
            <v>CSP</v>
          </cell>
          <cell r="D10667" t="str">
            <v>2019</v>
          </cell>
          <cell r="E10667">
            <v>4000</v>
          </cell>
        </row>
        <row r="10668">
          <cell r="A10668" t="str">
            <v>Bulgaria</v>
          </cell>
          <cell r="B10668" t="str">
            <v>BG</v>
          </cell>
          <cell r="C10668" t="str">
            <v>CSP</v>
          </cell>
          <cell r="D10668" t="str">
            <v>2020</v>
          </cell>
          <cell r="E10668">
            <v>4000</v>
          </cell>
        </row>
        <row r="10669">
          <cell r="A10669" t="str">
            <v>Bulgaria</v>
          </cell>
          <cell r="B10669" t="str">
            <v>BG</v>
          </cell>
          <cell r="C10669" t="str">
            <v>CSP</v>
          </cell>
          <cell r="D10669" t="str">
            <v>2021</v>
          </cell>
          <cell r="E10669">
            <v>4000</v>
          </cell>
        </row>
        <row r="10670">
          <cell r="A10670" t="str">
            <v>Bulgaria</v>
          </cell>
          <cell r="B10670" t="str">
            <v>BG</v>
          </cell>
          <cell r="C10670" t="str">
            <v>CSP</v>
          </cell>
          <cell r="D10670" t="str">
            <v>2022</v>
          </cell>
          <cell r="E10670">
            <v>4000</v>
          </cell>
        </row>
        <row r="10671">
          <cell r="A10671" t="str">
            <v>Bulgaria</v>
          </cell>
          <cell r="B10671" t="str">
            <v>BG</v>
          </cell>
          <cell r="C10671" t="str">
            <v>CSP</v>
          </cell>
          <cell r="D10671" t="str">
            <v>2023</v>
          </cell>
          <cell r="E10671">
            <v>4000</v>
          </cell>
        </row>
        <row r="10672">
          <cell r="A10672" t="str">
            <v>Bulgaria</v>
          </cell>
          <cell r="B10672" t="str">
            <v>BG</v>
          </cell>
          <cell r="C10672" t="str">
            <v>CSP</v>
          </cell>
          <cell r="D10672" t="str">
            <v>2024</v>
          </cell>
          <cell r="E10672">
            <v>4000</v>
          </cell>
        </row>
        <row r="10673">
          <cell r="A10673" t="str">
            <v>Bulgaria</v>
          </cell>
          <cell r="B10673" t="str">
            <v>BG</v>
          </cell>
          <cell r="C10673" t="str">
            <v>CSP</v>
          </cell>
          <cell r="D10673" t="str">
            <v>2025</v>
          </cell>
          <cell r="E10673">
            <v>4000</v>
          </cell>
        </row>
        <row r="10674">
          <cell r="A10674" t="str">
            <v>Bulgaria</v>
          </cell>
          <cell r="B10674" t="str">
            <v>BG</v>
          </cell>
          <cell r="C10674" t="str">
            <v>CSP</v>
          </cell>
          <cell r="D10674" t="str">
            <v>2026</v>
          </cell>
          <cell r="E10674">
            <v>4000</v>
          </cell>
        </row>
        <row r="10675">
          <cell r="A10675" t="str">
            <v>Bulgaria</v>
          </cell>
          <cell r="B10675" t="str">
            <v>BG</v>
          </cell>
          <cell r="C10675" t="str">
            <v>CSP</v>
          </cell>
          <cell r="D10675" t="str">
            <v>2027</v>
          </cell>
          <cell r="E10675">
            <v>4000</v>
          </cell>
        </row>
        <row r="10676">
          <cell r="A10676" t="str">
            <v>Bulgaria</v>
          </cell>
          <cell r="B10676" t="str">
            <v>BG</v>
          </cell>
          <cell r="C10676" t="str">
            <v>CSP</v>
          </cell>
          <cell r="D10676" t="str">
            <v>2028</v>
          </cell>
          <cell r="E10676">
            <v>4000</v>
          </cell>
        </row>
        <row r="10677">
          <cell r="A10677" t="str">
            <v>Bulgaria</v>
          </cell>
          <cell r="B10677" t="str">
            <v>BG</v>
          </cell>
          <cell r="C10677" t="str">
            <v>CSP</v>
          </cell>
          <cell r="D10677" t="str">
            <v>2029</v>
          </cell>
          <cell r="E10677">
            <v>4000</v>
          </cell>
        </row>
        <row r="10678">
          <cell r="A10678" t="str">
            <v>Bulgaria</v>
          </cell>
          <cell r="B10678" t="str">
            <v>BG</v>
          </cell>
          <cell r="C10678" t="str">
            <v>CSP</v>
          </cell>
          <cell r="D10678" t="str">
            <v>2030</v>
          </cell>
          <cell r="E10678">
            <v>4000</v>
          </cell>
        </row>
        <row r="10679">
          <cell r="A10679" t="str">
            <v>Bulgaria</v>
          </cell>
          <cell r="B10679" t="str">
            <v>BG</v>
          </cell>
          <cell r="C10679" t="str">
            <v>CSP</v>
          </cell>
          <cell r="D10679" t="str">
            <v>2031</v>
          </cell>
          <cell r="E10679">
            <v>4000</v>
          </cell>
        </row>
        <row r="10680">
          <cell r="A10680" t="str">
            <v>Bulgaria</v>
          </cell>
          <cell r="B10680" t="str">
            <v>BG</v>
          </cell>
          <cell r="C10680" t="str">
            <v>CSP</v>
          </cell>
          <cell r="D10680" t="str">
            <v>2032</v>
          </cell>
          <cell r="E10680">
            <v>4000</v>
          </cell>
        </row>
        <row r="10681">
          <cell r="A10681" t="str">
            <v>Bulgaria</v>
          </cell>
          <cell r="B10681" t="str">
            <v>BG</v>
          </cell>
          <cell r="C10681" t="str">
            <v>CSP</v>
          </cell>
          <cell r="D10681" t="str">
            <v>2033</v>
          </cell>
          <cell r="E10681">
            <v>4000</v>
          </cell>
        </row>
        <row r="10682">
          <cell r="A10682" t="str">
            <v>Bulgaria</v>
          </cell>
          <cell r="B10682" t="str">
            <v>BG</v>
          </cell>
          <cell r="C10682" t="str">
            <v>CSP</v>
          </cell>
          <cell r="D10682" t="str">
            <v>2034</v>
          </cell>
          <cell r="E10682">
            <v>4000</v>
          </cell>
        </row>
        <row r="10683">
          <cell r="A10683" t="str">
            <v>Bulgaria</v>
          </cell>
          <cell r="B10683" t="str">
            <v>BG</v>
          </cell>
          <cell r="C10683" t="str">
            <v>CSP</v>
          </cell>
          <cell r="D10683" t="str">
            <v>2035</v>
          </cell>
          <cell r="E10683">
            <v>4000</v>
          </cell>
        </row>
        <row r="10684">
          <cell r="A10684" t="str">
            <v>Bulgaria</v>
          </cell>
          <cell r="B10684" t="str">
            <v>BG</v>
          </cell>
          <cell r="C10684" t="str">
            <v>CSP</v>
          </cell>
          <cell r="D10684" t="str">
            <v>2036</v>
          </cell>
          <cell r="E10684">
            <v>4000</v>
          </cell>
        </row>
        <row r="10685">
          <cell r="A10685" t="str">
            <v>Bulgaria</v>
          </cell>
          <cell r="B10685" t="str">
            <v>BG</v>
          </cell>
          <cell r="C10685" t="str">
            <v>CSP</v>
          </cell>
          <cell r="D10685" t="str">
            <v>2037</v>
          </cell>
          <cell r="E10685">
            <v>4000</v>
          </cell>
        </row>
        <row r="10686">
          <cell r="A10686" t="str">
            <v>Bulgaria</v>
          </cell>
          <cell r="B10686" t="str">
            <v>BG</v>
          </cell>
          <cell r="C10686" t="str">
            <v>CSP</v>
          </cell>
          <cell r="D10686" t="str">
            <v>2038</v>
          </cell>
          <cell r="E10686">
            <v>4000</v>
          </cell>
        </row>
        <row r="10687">
          <cell r="A10687" t="str">
            <v>Bulgaria</v>
          </cell>
          <cell r="B10687" t="str">
            <v>BG</v>
          </cell>
          <cell r="C10687" t="str">
            <v>CSP</v>
          </cell>
          <cell r="D10687" t="str">
            <v>2039</v>
          </cell>
          <cell r="E10687">
            <v>4000</v>
          </cell>
        </row>
        <row r="10688">
          <cell r="A10688" t="str">
            <v>Bulgaria</v>
          </cell>
          <cell r="B10688" t="str">
            <v>BG</v>
          </cell>
          <cell r="C10688" t="str">
            <v>CSP</v>
          </cell>
          <cell r="D10688" t="str">
            <v>2040</v>
          </cell>
          <cell r="E10688">
            <v>4000</v>
          </cell>
        </row>
        <row r="10689">
          <cell r="A10689" t="str">
            <v>Bulgaria</v>
          </cell>
          <cell r="B10689" t="str">
            <v>BG</v>
          </cell>
          <cell r="C10689" t="str">
            <v>CSP</v>
          </cell>
          <cell r="D10689" t="str">
            <v>2041</v>
          </cell>
          <cell r="E10689">
            <v>4000</v>
          </cell>
        </row>
        <row r="10690">
          <cell r="A10690" t="str">
            <v>Bulgaria</v>
          </cell>
          <cell r="B10690" t="str">
            <v>BG</v>
          </cell>
          <cell r="C10690" t="str">
            <v>CSP</v>
          </cell>
          <cell r="D10690" t="str">
            <v>2042</v>
          </cell>
          <cell r="E10690">
            <v>4000</v>
          </cell>
        </row>
        <row r="10691">
          <cell r="A10691" t="str">
            <v>Bulgaria</v>
          </cell>
          <cell r="B10691" t="str">
            <v>BG</v>
          </cell>
          <cell r="C10691" t="str">
            <v>CSP</v>
          </cell>
          <cell r="D10691" t="str">
            <v>2043</v>
          </cell>
          <cell r="E10691">
            <v>4000</v>
          </cell>
        </row>
        <row r="10692">
          <cell r="A10692" t="str">
            <v>Bulgaria</v>
          </cell>
          <cell r="B10692" t="str">
            <v>BG</v>
          </cell>
          <cell r="C10692" t="str">
            <v>CSP</v>
          </cell>
          <cell r="D10692" t="str">
            <v>2044</v>
          </cell>
          <cell r="E10692">
            <v>4000</v>
          </cell>
        </row>
        <row r="10693">
          <cell r="A10693" t="str">
            <v>Bulgaria</v>
          </cell>
          <cell r="B10693" t="str">
            <v>BG</v>
          </cell>
          <cell r="C10693" t="str">
            <v>CSP</v>
          </cell>
          <cell r="D10693" t="str">
            <v>2045</v>
          </cell>
          <cell r="E10693">
            <v>4000</v>
          </cell>
        </row>
        <row r="10694">
          <cell r="A10694" t="str">
            <v>Bulgaria</v>
          </cell>
          <cell r="B10694" t="str">
            <v>BG</v>
          </cell>
          <cell r="C10694" t="str">
            <v>CSP</v>
          </cell>
          <cell r="D10694" t="str">
            <v>2046</v>
          </cell>
          <cell r="E10694">
            <v>4000</v>
          </cell>
        </row>
        <row r="10695">
          <cell r="A10695" t="str">
            <v>Bulgaria</v>
          </cell>
          <cell r="B10695" t="str">
            <v>BG</v>
          </cell>
          <cell r="C10695" t="str">
            <v>CSP</v>
          </cell>
          <cell r="D10695" t="str">
            <v>2047</v>
          </cell>
          <cell r="E10695">
            <v>4000</v>
          </cell>
        </row>
        <row r="10696">
          <cell r="A10696" t="str">
            <v>Bulgaria</v>
          </cell>
          <cell r="B10696" t="str">
            <v>BG</v>
          </cell>
          <cell r="C10696" t="str">
            <v>CSP</v>
          </cell>
          <cell r="D10696" t="str">
            <v>2048</v>
          </cell>
          <cell r="E10696">
            <v>4000</v>
          </cell>
        </row>
        <row r="10697">
          <cell r="A10697" t="str">
            <v>Bulgaria</v>
          </cell>
          <cell r="B10697" t="str">
            <v>BG</v>
          </cell>
          <cell r="C10697" t="str">
            <v>CSP</v>
          </cell>
          <cell r="D10697" t="str">
            <v>2049</v>
          </cell>
          <cell r="E10697">
            <v>4000</v>
          </cell>
        </row>
        <row r="10698">
          <cell r="A10698" t="str">
            <v>Bulgaria</v>
          </cell>
          <cell r="B10698" t="str">
            <v>BG</v>
          </cell>
          <cell r="C10698" t="str">
            <v>CSP</v>
          </cell>
          <cell r="D10698" t="str">
            <v>2050</v>
          </cell>
          <cell r="E10698">
            <v>4000</v>
          </cell>
        </row>
        <row r="10699">
          <cell r="A10699" t="str">
            <v>Switzerland</v>
          </cell>
          <cell r="B10699" t="str">
            <v>CH</v>
          </cell>
          <cell r="C10699" t="str">
            <v>CSP</v>
          </cell>
          <cell r="D10699" t="str">
            <v>2018</v>
          </cell>
          <cell r="E10699">
            <v>4000</v>
          </cell>
        </row>
        <row r="10700">
          <cell r="A10700" t="str">
            <v>Switzerland</v>
          </cell>
          <cell r="B10700" t="str">
            <v>CH</v>
          </cell>
          <cell r="C10700" t="str">
            <v>CSP</v>
          </cell>
          <cell r="D10700" t="str">
            <v>2019</v>
          </cell>
          <cell r="E10700">
            <v>4000</v>
          </cell>
        </row>
        <row r="10701">
          <cell r="A10701" t="str">
            <v>Switzerland</v>
          </cell>
          <cell r="B10701" t="str">
            <v>CH</v>
          </cell>
          <cell r="C10701" t="str">
            <v>CSP</v>
          </cell>
          <cell r="D10701" t="str">
            <v>2020</v>
          </cell>
          <cell r="E10701">
            <v>4000</v>
          </cell>
        </row>
        <row r="10702">
          <cell r="A10702" t="str">
            <v>Switzerland</v>
          </cell>
          <cell r="B10702" t="str">
            <v>CH</v>
          </cell>
          <cell r="C10702" t="str">
            <v>CSP</v>
          </cell>
          <cell r="D10702" t="str">
            <v>2021</v>
          </cell>
          <cell r="E10702">
            <v>4000</v>
          </cell>
        </row>
        <row r="10703">
          <cell r="A10703" t="str">
            <v>Switzerland</v>
          </cell>
          <cell r="B10703" t="str">
            <v>CH</v>
          </cell>
          <cell r="C10703" t="str">
            <v>CSP</v>
          </cell>
          <cell r="D10703" t="str">
            <v>2022</v>
          </cell>
          <cell r="E10703">
            <v>4000</v>
          </cell>
        </row>
        <row r="10704">
          <cell r="A10704" t="str">
            <v>Switzerland</v>
          </cell>
          <cell r="B10704" t="str">
            <v>CH</v>
          </cell>
          <cell r="C10704" t="str">
            <v>CSP</v>
          </cell>
          <cell r="D10704" t="str">
            <v>2023</v>
          </cell>
          <cell r="E10704">
            <v>4000</v>
          </cell>
        </row>
        <row r="10705">
          <cell r="A10705" t="str">
            <v>Switzerland</v>
          </cell>
          <cell r="B10705" t="str">
            <v>CH</v>
          </cell>
          <cell r="C10705" t="str">
            <v>CSP</v>
          </cell>
          <cell r="D10705" t="str">
            <v>2024</v>
          </cell>
          <cell r="E10705">
            <v>4000</v>
          </cell>
        </row>
        <row r="10706">
          <cell r="A10706" t="str">
            <v>Switzerland</v>
          </cell>
          <cell r="B10706" t="str">
            <v>CH</v>
          </cell>
          <cell r="C10706" t="str">
            <v>CSP</v>
          </cell>
          <cell r="D10706" t="str">
            <v>2025</v>
          </cell>
          <cell r="E10706">
            <v>4000</v>
          </cell>
        </row>
        <row r="10707">
          <cell r="A10707" t="str">
            <v>Switzerland</v>
          </cell>
          <cell r="B10707" t="str">
            <v>CH</v>
          </cell>
          <cell r="C10707" t="str">
            <v>CSP</v>
          </cell>
          <cell r="D10707" t="str">
            <v>2026</v>
          </cell>
          <cell r="E10707">
            <v>4000</v>
          </cell>
        </row>
        <row r="10708">
          <cell r="A10708" t="str">
            <v>Switzerland</v>
          </cell>
          <cell r="B10708" t="str">
            <v>CH</v>
          </cell>
          <cell r="C10708" t="str">
            <v>CSP</v>
          </cell>
          <cell r="D10708" t="str">
            <v>2027</v>
          </cell>
          <cell r="E10708">
            <v>4000</v>
          </cell>
        </row>
        <row r="10709">
          <cell r="A10709" t="str">
            <v>Switzerland</v>
          </cell>
          <cell r="B10709" t="str">
            <v>CH</v>
          </cell>
          <cell r="C10709" t="str">
            <v>CSP</v>
          </cell>
          <cell r="D10709" t="str">
            <v>2028</v>
          </cell>
          <cell r="E10709">
            <v>4000</v>
          </cell>
        </row>
        <row r="10710">
          <cell r="A10710" t="str">
            <v>Switzerland</v>
          </cell>
          <cell r="B10710" t="str">
            <v>CH</v>
          </cell>
          <cell r="C10710" t="str">
            <v>CSP</v>
          </cell>
          <cell r="D10710" t="str">
            <v>2029</v>
          </cell>
          <cell r="E10710">
            <v>4000</v>
          </cell>
        </row>
        <row r="10711">
          <cell r="A10711" t="str">
            <v>Switzerland</v>
          </cell>
          <cell r="B10711" t="str">
            <v>CH</v>
          </cell>
          <cell r="C10711" t="str">
            <v>CSP</v>
          </cell>
          <cell r="D10711" t="str">
            <v>2030</v>
          </cell>
          <cell r="E10711">
            <v>4000</v>
          </cell>
        </row>
        <row r="10712">
          <cell r="A10712" t="str">
            <v>Switzerland</v>
          </cell>
          <cell r="B10712" t="str">
            <v>CH</v>
          </cell>
          <cell r="C10712" t="str">
            <v>CSP</v>
          </cell>
          <cell r="D10712" t="str">
            <v>2031</v>
          </cell>
          <cell r="E10712">
            <v>4000</v>
          </cell>
        </row>
        <row r="10713">
          <cell r="A10713" t="str">
            <v>Switzerland</v>
          </cell>
          <cell r="B10713" t="str">
            <v>CH</v>
          </cell>
          <cell r="C10713" t="str">
            <v>CSP</v>
          </cell>
          <cell r="D10713" t="str">
            <v>2032</v>
          </cell>
          <cell r="E10713">
            <v>4000</v>
          </cell>
        </row>
        <row r="10714">
          <cell r="A10714" t="str">
            <v>Switzerland</v>
          </cell>
          <cell r="B10714" t="str">
            <v>CH</v>
          </cell>
          <cell r="C10714" t="str">
            <v>CSP</v>
          </cell>
          <cell r="D10714" t="str">
            <v>2033</v>
          </cell>
          <cell r="E10714">
            <v>4000</v>
          </cell>
        </row>
        <row r="10715">
          <cell r="A10715" t="str">
            <v>Switzerland</v>
          </cell>
          <cell r="B10715" t="str">
            <v>CH</v>
          </cell>
          <cell r="C10715" t="str">
            <v>CSP</v>
          </cell>
          <cell r="D10715" t="str">
            <v>2034</v>
          </cell>
          <cell r="E10715">
            <v>4000</v>
          </cell>
        </row>
        <row r="10716">
          <cell r="A10716" t="str">
            <v>Switzerland</v>
          </cell>
          <cell r="B10716" t="str">
            <v>CH</v>
          </cell>
          <cell r="C10716" t="str">
            <v>CSP</v>
          </cell>
          <cell r="D10716" t="str">
            <v>2035</v>
          </cell>
          <cell r="E10716">
            <v>4000</v>
          </cell>
        </row>
        <row r="10717">
          <cell r="A10717" t="str">
            <v>Switzerland</v>
          </cell>
          <cell r="B10717" t="str">
            <v>CH</v>
          </cell>
          <cell r="C10717" t="str">
            <v>CSP</v>
          </cell>
          <cell r="D10717" t="str">
            <v>2036</v>
          </cell>
          <cell r="E10717">
            <v>4000</v>
          </cell>
        </row>
        <row r="10718">
          <cell r="A10718" t="str">
            <v>Switzerland</v>
          </cell>
          <cell r="B10718" t="str">
            <v>CH</v>
          </cell>
          <cell r="C10718" t="str">
            <v>CSP</v>
          </cell>
          <cell r="D10718" t="str">
            <v>2037</v>
          </cell>
          <cell r="E10718">
            <v>4000</v>
          </cell>
        </row>
        <row r="10719">
          <cell r="A10719" t="str">
            <v>Switzerland</v>
          </cell>
          <cell r="B10719" t="str">
            <v>CH</v>
          </cell>
          <cell r="C10719" t="str">
            <v>CSP</v>
          </cell>
          <cell r="D10719" t="str">
            <v>2038</v>
          </cell>
          <cell r="E10719">
            <v>4000</v>
          </cell>
        </row>
        <row r="10720">
          <cell r="A10720" t="str">
            <v>Switzerland</v>
          </cell>
          <cell r="B10720" t="str">
            <v>CH</v>
          </cell>
          <cell r="C10720" t="str">
            <v>CSP</v>
          </cell>
          <cell r="D10720" t="str">
            <v>2039</v>
          </cell>
          <cell r="E10720">
            <v>4000</v>
          </cell>
        </row>
        <row r="10721">
          <cell r="A10721" t="str">
            <v>Switzerland</v>
          </cell>
          <cell r="B10721" t="str">
            <v>CH</v>
          </cell>
          <cell r="C10721" t="str">
            <v>CSP</v>
          </cell>
          <cell r="D10721" t="str">
            <v>2040</v>
          </cell>
          <cell r="E10721">
            <v>4000</v>
          </cell>
        </row>
        <row r="10722">
          <cell r="A10722" t="str">
            <v>Switzerland</v>
          </cell>
          <cell r="B10722" t="str">
            <v>CH</v>
          </cell>
          <cell r="C10722" t="str">
            <v>CSP</v>
          </cell>
          <cell r="D10722" t="str">
            <v>2041</v>
          </cell>
          <cell r="E10722">
            <v>4000</v>
          </cell>
        </row>
        <row r="10723">
          <cell r="A10723" t="str">
            <v>Switzerland</v>
          </cell>
          <cell r="B10723" t="str">
            <v>CH</v>
          </cell>
          <cell r="C10723" t="str">
            <v>CSP</v>
          </cell>
          <cell r="D10723" t="str">
            <v>2042</v>
          </cell>
          <cell r="E10723">
            <v>4000</v>
          </cell>
        </row>
        <row r="10724">
          <cell r="A10724" t="str">
            <v>Switzerland</v>
          </cell>
          <cell r="B10724" t="str">
            <v>CH</v>
          </cell>
          <cell r="C10724" t="str">
            <v>CSP</v>
          </cell>
          <cell r="D10724" t="str">
            <v>2043</v>
          </cell>
          <cell r="E10724">
            <v>4000</v>
          </cell>
        </row>
        <row r="10725">
          <cell r="A10725" t="str">
            <v>Switzerland</v>
          </cell>
          <cell r="B10725" t="str">
            <v>CH</v>
          </cell>
          <cell r="C10725" t="str">
            <v>CSP</v>
          </cell>
          <cell r="D10725" t="str">
            <v>2044</v>
          </cell>
          <cell r="E10725">
            <v>4000</v>
          </cell>
        </row>
        <row r="10726">
          <cell r="A10726" t="str">
            <v>Switzerland</v>
          </cell>
          <cell r="B10726" t="str">
            <v>CH</v>
          </cell>
          <cell r="C10726" t="str">
            <v>CSP</v>
          </cell>
          <cell r="D10726" t="str">
            <v>2045</v>
          </cell>
          <cell r="E10726">
            <v>4000</v>
          </cell>
        </row>
        <row r="10727">
          <cell r="A10727" t="str">
            <v>Switzerland</v>
          </cell>
          <cell r="B10727" t="str">
            <v>CH</v>
          </cell>
          <cell r="C10727" t="str">
            <v>CSP</v>
          </cell>
          <cell r="D10727" t="str">
            <v>2046</v>
          </cell>
          <cell r="E10727">
            <v>4000</v>
          </cell>
        </row>
        <row r="10728">
          <cell r="A10728" t="str">
            <v>Switzerland</v>
          </cell>
          <cell r="B10728" t="str">
            <v>CH</v>
          </cell>
          <cell r="C10728" t="str">
            <v>CSP</v>
          </cell>
          <cell r="D10728" t="str">
            <v>2047</v>
          </cell>
          <cell r="E10728">
            <v>4000</v>
          </cell>
        </row>
        <row r="10729">
          <cell r="A10729" t="str">
            <v>Switzerland</v>
          </cell>
          <cell r="B10729" t="str">
            <v>CH</v>
          </cell>
          <cell r="C10729" t="str">
            <v>CSP</v>
          </cell>
          <cell r="D10729" t="str">
            <v>2048</v>
          </cell>
          <cell r="E10729">
            <v>4000</v>
          </cell>
        </row>
        <row r="10730">
          <cell r="A10730" t="str">
            <v>Switzerland</v>
          </cell>
          <cell r="B10730" t="str">
            <v>CH</v>
          </cell>
          <cell r="C10730" t="str">
            <v>CSP</v>
          </cell>
          <cell r="D10730" t="str">
            <v>2049</v>
          </cell>
          <cell r="E10730">
            <v>4000</v>
          </cell>
        </row>
        <row r="10731">
          <cell r="A10731" t="str">
            <v>Switzerland</v>
          </cell>
          <cell r="B10731" t="str">
            <v>CH</v>
          </cell>
          <cell r="C10731" t="str">
            <v>CSP</v>
          </cell>
          <cell r="D10731" t="str">
            <v>2050</v>
          </cell>
          <cell r="E10731">
            <v>4000</v>
          </cell>
        </row>
        <row r="10732">
          <cell r="A10732" t="str">
            <v>Czech Republic</v>
          </cell>
          <cell r="B10732" t="str">
            <v>CZ</v>
          </cell>
          <cell r="C10732" t="str">
            <v>CSP</v>
          </cell>
          <cell r="D10732" t="str">
            <v>2018</v>
          </cell>
          <cell r="E10732">
            <v>4000</v>
          </cell>
        </row>
        <row r="10733">
          <cell r="A10733" t="str">
            <v>Czech Republic</v>
          </cell>
          <cell r="B10733" t="str">
            <v>CZ</v>
          </cell>
          <cell r="C10733" t="str">
            <v>CSP</v>
          </cell>
          <cell r="D10733" t="str">
            <v>2019</v>
          </cell>
          <cell r="E10733">
            <v>4000</v>
          </cell>
        </row>
        <row r="10734">
          <cell r="A10734" t="str">
            <v>Czech Republic</v>
          </cell>
          <cell r="B10734" t="str">
            <v>CZ</v>
          </cell>
          <cell r="C10734" t="str">
            <v>CSP</v>
          </cell>
          <cell r="D10734" t="str">
            <v>2020</v>
          </cell>
          <cell r="E10734">
            <v>4000</v>
          </cell>
        </row>
        <row r="10735">
          <cell r="A10735" t="str">
            <v>Czech Republic</v>
          </cell>
          <cell r="B10735" t="str">
            <v>CZ</v>
          </cell>
          <cell r="C10735" t="str">
            <v>CSP</v>
          </cell>
          <cell r="D10735" t="str">
            <v>2021</v>
          </cell>
          <cell r="E10735">
            <v>4000</v>
          </cell>
        </row>
        <row r="10736">
          <cell r="A10736" t="str">
            <v>Czech Republic</v>
          </cell>
          <cell r="B10736" t="str">
            <v>CZ</v>
          </cell>
          <cell r="C10736" t="str">
            <v>CSP</v>
          </cell>
          <cell r="D10736" t="str">
            <v>2022</v>
          </cell>
          <cell r="E10736">
            <v>4000</v>
          </cell>
        </row>
        <row r="10737">
          <cell r="A10737" t="str">
            <v>Czech Republic</v>
          </cell>
          <cell r="B10737" t="str">
            <v>CZ</v>
          </cell>
          <cell r="C10737" t="str">
            <v>CSP</v>
          </cell>
          <cell r="D10737" t="str">
            <v>2023</v>
          </cell>
          <cell r="E10737">
            <v>4000</v>
          </cell>
        </row>
        <row r="10738">
          <cell r="A10738" t="str">
            <v>Czech Republic</v>
          </cell>
          <cell r="B10738" t="str">
            <v>CZ</v>
          </cell>
          <cell r="C10738" t="str">
            <v>CSP</v>
          </cell>
          <cell r="D10738" t="str">
            <v>2024</v>
          </cell>
          <cell r="E10738">
            <v>4000</v>
          </cell>
        </row>
        <row r="10739">
          <cell r="A10739" t="str">
            <v>Czech Republic</v>
          </cell>
          <cell r="B10739" t="str">
            <v>CZ</v>
          </cell>
          <cell r="C10739" t="str">
            <v>CSP</v>
          </cell>
          <cell r="D10739" t="str">
            <v>2025</v>
          </cell>
          <cell r="E10739">
            <v>4000</v>
          </cell>
        </row>
        <row r="10740">
          <cell r="A10740" t="str">
            <v>Czech Republic</v>
          </cell>
          <cell r="B10740" t="str">
            <v>CZ</v>
          </cell>
          <cell r="C10740" t="str">
            <v>CSP</v>
          </cell>
          <cell r="D10740" t="str">
            <v>2026</v>
          </cell>
          <cell r="E10740">
            <v>4000</v>
          </cell>
        </row>
        <row r="10741">
          <cell r="A10741" t="str">
            <v>Czech Republic</v>
          </cell>
          <cell r="B10741" t="str">
            <v>CZ</v>
          </cell>
          <cell r="C10741" t="str">
            <v>CSP</v>
          </cell>
          <cell r="D10741" t="str">
            <v>2027</v>
          </cell>
          <cell r="E10741">
            <v>4000</v>
          </cell>
        </row>
        <row r="10742">
          <cell r="A10742" t="str">
            <v>Czech Republic</v>
          </cell>
          <cell r="B10742" t="str">
            <v>CZ</v>
          </cell>
          <cell r="C10742" t="str">
            <v>CSP</v>
          </cell>
          <cell r="D10742" t="str">
            <v>2028</v>
          </cell>
          <cell r="E10742">
            <v>4000</v>
          </cell>
        </row>
        <row r="10743">
          <cell r="A10743" t="str">
            <v>Czech Republic</v>
          </cell>
          <cell r="B10743" t="str">
            <v>CZ</v>
          </cell>
          <cell r="C10743" t="str">
            <v>CSP</v>
          </cell>
          <cell r="D10743" t="str">
            <v>2029</v>
          </cell>
          <cell r="E10743">
            <v>4000</v>
          </cell>
        </row>
        <row r="10744">
          <cell r="A10744" t="str">
            <v>Czech Republic</v>
          </cell>
          <cell r="B10744" t="str">
            <v>CZ</v>
          </cell>
          <cell r="C10744" t="str">
            <v>CSP</v>
          </cell>
          <cell r="D10744" t="str">
            <v>2030</v>
          </cell>
          <cell r="E10744">
            <v>4000</v>
          </cell>
        </row>
        <row r="10745">
          <cell r="A10745" t="str">
            <v>Czech Republic</v>
          </cell>
          <cell r="B10745" t="str">
            <v>CZ</v>
          </cell>
          <cell r="C10745" t="str">
            <v>CSP</v>
          </cell>
          <cell r="D10745" t="str">
            <v>2031</v>
          </cell>
          <cell r="E10745">
            <v>4000</v>
          </cell>
        </row>
        <row r="10746">
          <cell r="A10746" t="str">
            <v>Czech Republic</v>
          </cell>
          <cell r="B10746" t="str">
            <v>CZ</v>
          </cell>
          <cell r="C10746" t="str">
            <v>CSP</v>
          </cell>
          <cell r="D10746" t="str">
            <v>2032</v>
          </cell>
          <cell r="E10746">
            <v>4000</v>
          </cell>
        </row>
        <row r="10747">
          <cell r="A10747" t="str">
            <v>Czech Republic</v>
          </cell>
          <cell r="B10747" t="str">
            <v>CZ</v>
          </cell>
          <cell r="C10747" t="str">
            <v>CSP</v>
          </cell>
          <cell r="D10747" t="str">
            <v>2033</v>
          </cell>
          <cell r="E10747">
            <v>4000</v>
          </cell>
        </row>
        <row r="10748">
          <cell r="A10748" t="str">
            <v>Czech Republic</v>
          </cell>
          <cell r="B10748" t="str">
            <v>CZ</v>
          </cell>
          <cell r="C10748" t="str">
            <v>CSP</v>
          </cell>
          <cell r="D10748" t="str">
            <v>2034</v>
          </cell>
          <cell r="E10748">
            <v>4000</v>
          </cell>
        </row>
        <row r="10749">
          <cell r="A10749" t="str">
            <v>Czech Republic</v>
          </cell>
          <cell r="B10749" t="str">
            <v>CZ</v>
          </cell>
          <cell r="C10749" t="str">
            <v>CSP</v>
          </cell>
          <cell r="D10749" t="str">
            <v>2035</v>
          </cell>
          <cell r="E10749">
            <v>4000</v>
          </cell>
        </row>
        <row r="10750">
          <cell r="A10750" t="str">
            <v>Czech Republic</v>
          </cell>
          <cell r="B10750" t="str">
            <v>CZ</v>
          </cell>
          <cell r="C10750" t="str">
            <v>CSP</v>
          </cell>
          <cell r="D10750" t="str">
            <v>2036</v>
          </cell>
          <cell r="E10750">
            <v>4000</v>
          </cell>
        </row>
        <row r="10751">
          <cell r="A10751" t="str">
            <v>Czech Republic</v>
          </cell>
          <cell r="B10751" t="str">
            <v>CZ</v>
          </cell>
          <cell r="C10751" t="str">
            <v>CSP</v>
          </cell>
          <cell r="D10751" t="str">
            <v>2037</v>
          </cell>
          <cell r="E10751">
            <v>4000</v>
          </cell>
        </row>
        <row r="10752">
          <cell r="A10752" t="str">
            <v>Czech Republic</v>
          </cell>
          <cell r="B10752" t="str">
            <v>CZ</v>
          </cell>
          <cell r="C10752" t="str">
            <v>CSP</v>
          </cell>
          <cell r="D10752" t="str">
            <v>2038</v>
          </cell>
          <cell r="E10752">
            <v>4000</v>
          </cell>
        </row>
        <row r="10753">
          <cell r="A10753" t="str">
            <v>Czech Republic</v>
          </cell>
          <cell r="B10753" t="str">
            <v>CZ</v>
          </cell>
          <cell r="C10753" t="str">
            <v>CSP</v>
          </cell>
          <cell r="D10753" t="str">
            <v>2039</v>
          </cell>
          <cell r="E10753">
            <v>4000</v>
          </cell>
        </row>
        <row r="10754">
          <cell r="A10754" t="str">
            <v>Czech Republic</v>
          </cell>
          <cell r="B10754" t="str">
            <v>CZ</v>
          </cell>
          <cell r="C10754" t="str">
            <v>CSP</v>
          </cell>
          <cell r="D10754" t="str">
            <v>2040</v>
          </cell>
          <cell r="E10754">
            <v>4000</v>
          </cell>
        </row>
        <row r="10755">
          <cell r="A10755" t="str">
            <v>Czech Republic</v>
          </cell>
          <cell r="B10755" t="str">
            <v>CZ</v>
          </cell>
          <cell r="C10755" t="str">
            <v>CSP</v>
          </cell>
          <cell r="D10755" t="str">
            <v>2041</v>
          </cell>
          <cell r="E10755">
            <v>4000</v>
          </cell>
        </row>
        <row r="10756">
          <cell r="A10756" t="str">
            <v>Czech Republic</v>
          </cell>
          <cell r="B10756" t="str">
            <v>CZ</v>
          </cell>
          <cell r="C10756" t="str">
            <v>CSP</v>
          </cell>
          <cell r="D10756" t="str">
            <v>2042</v>
          </cell>
          <cell r="E10756">
            <v>4000</v>
          </cell>
        </row>
        <row r="10757">
          <cell r="A10757" t="str">
            <v>Czech Republic</v>
          </cell>
          <cell r="B10757" t="str">
            <v>CZ</v>
          </cell>
          <cell r="C10757" t="str">
            <v>CSP</v>
          </cell>
          <cell r="D10757" t="str">
            <v>2043</v>
          </cell>
          <cell r="E10757">
            <v>4000</v>
          </cell>
        </row>
        <row r="10758">
          <cell r="A10758" t="str">
            <v>Czech Republic</v>
          </cell>
          <cell r="B10758" t="str">
            <v>CZ</v>
          </cell>
          <cell r="C10758" t="str">
            <v>CSP</v>
          </cell>
          <cell r="D10758" t="str">
            <v>2044</v>
          </cell>
          <cell r="E10758">
            <v>4000</v>
          </cell>
        </row>
        <row r="10759">
          <cell r="A10759" t="str">
            <v>Czech Republic</v>
          </cell>
          <cell r="B10759" t="str">
            <v>CZ</v>
          </cell>
          <cell r="C10759" t="str">
            <v>CSP</v>
          </cell>
          <cell r="D10759" t="str">
            <v>2045</v>
          </cell>
          <cell r="E10759">
            <v>4000</v>
          </cell>
        </row>
        <row r="10760">
          <cell r="A10760" t="str">
            <v>Czech Republic</v>
          </cell>
          <cell r="B10760" t="str">
            <v>CZ</v>
          </cell>
          <cell r="C10760" t="str">
            <v>CSP</v>
          </cell>
          <cell r="D10760" t="str">
            <v>2046</v>
          </cell>
          <cell r="E10760">
            <v>4000</v>
          </cell>
        </row>
        <row r="10761">
          <cell r="A10761" t="str">
            <v>Czech Republic</v>
          </cell>
          <cell r="B10761" t="str">
            <v>CZ</v>
          </cell>
          <cell r="C10761" t="str">
            <v>CSP</v>
          </cell>
          <cell r="D10761" t="str">
            <v>2047</v>
          </cell>
          <cell r="E10761">
            <v>4000</v>
          </cell>
        </row>
        <row r="10762">
          <cell r="A10762" t="str">
            <v>Czech Republic</v>
          </cell>
          <cell r="B10762" t="str">
            <v>CZ</v>
          </cell>
          <cell r="C10762" t="str">
            <v>CSP</v>
          </cell>
          <cell r="D10762" t="str">
            <v>2048</v>
          </cell>
          <cell r="E10762">
            <v>4000</v>
          </cell>
        </row>
        <row r="10763">
          <cell r="A10763" t="str">
            <v>Czech Republic</v>
          </cell>
          <cell r="B10763" t="str">
            <v>CZ</v>
          </cell>
          <cell r="C10763" t="str">
            <v>CSP</v>
          </cell>
          <cell r="D10763" t="str">
            <v>2049</v>
          </cell>
          <cell r="E10763">
            <v>4000</v>
          </cell>
        </row>
        <row r="10764">
          <cell r="A10764" t="str">
            <v>Czech Republic</v>
          </cell>
          <cell r="B10764" t="str">
            <v>CZ</v>
          </cell>
          <cell r="C10764" t="str">
            <v>CSP</v>
          </cell>
          <cell r="D10764" t="str">
            <v>2050</v>
          </cell>
          <cell r="E10764">
            <v>4000</v>
          </cell>
        </row>
        <row r="10765">
          <cell r="A10765" t="str">
            <v>Germany</v>
          </cell>
          <cell r="B10765" t="str">
            <v>DE</v>
          </cell>
          <cell r="C10765" t="str">
            <v>CSP</v>
          </cell>
          <cell r="D10765" t="str">
            <v>2018</v>
          </cell>
          <cell r="E10765">
            <v>4000</v>
          </cell>
        </row>
        <row r="10766">
          <cell r="A10766" t="str">
            <v>Germany</v>
          </cell>
          <cell r="B10766" t="str">
            <v>DE</v>
          </cell>
          <cell r="C10766" t="str">
            <v>CSP</v>
          </cell>
          <cell r="D10766" t="str">
            <v>2019</v>
          </cell>
          <cell r="E10766">
            <v>4000</v>
          </cell>
        </row>
        <row r="10767">
          <cell r="A10767" t="str">
            <v>Germany</v>
          </cell>
          <cell r="B10767" t="str">
            <v>DE</v>
          </cell>
          <cell r="C10767" t="str">
            <v>CSP</v>
          </cell>
          <cell r="D10767" t="str">
            <v>2020</v>
          </cell>
          <cell r="E10767">
            <v>4000</v>
          </cell>
        </row>
        <row r="10768">
          <cell r="A10768" t="str">
            <v>Germany</v>
          </cell>
          <cell r="B10768" t="str">
            <v>DE</v>
          </cell>
          <cell r="C10768" t="str">
            <v>CSP</v>
          </cell>
          <cell r="D10768" t="str">
            <v>2021</v>
          </cell>
          <cell r="E10768">
            <v>4000</v>
          </cell>
        </row>
        <row r="10769">
          <cell r="A10769" t="str">
            <v>Germany</v>
          </cell>
          <cell r="B10769" t="str">
            <v>DE</v>
          </cell>
          <cell r="C10769" t="str">
            <v>CSP</v>
          </cell>
          <cell r="D10769" t="str">
            <v>2022</v>
          </cell>
          <cell r="E10769">
            <v>4000</v>
          </cell>
        </row>
        <row r="10770">
          <cell r="A10770" t="str">
            <v>Germany</v>
          </cell>
          <cell r="B10770" t="str">
            <v>DE</v>
          </cell>
          <cell r="C10770" t="str">
            <v>CSP</v>
          </cell>
          <cell r="D10770" t="str">
            <v>2023</v>
          </cell>
          <cell r="E10770">
            <v>4000</v>
          </cell>
        </row>
        <row r="10771">
          <cell r="A10771" t="str">
            <v>Germany</v>
          </cell>
          <cell r="B10771" t="str">
            <v>DE</v>
          </cell>
          <cell r="C10771" t="str">
            <v>CSP</v>
          </cell>
          <cell r="D10771" t="str">
            <v>2024</v>
          </cell>
          <cell r="E10771">
            <v>4000</v>
          </cell>
        </row>
        <row r="10772">
          <cell r="A10772" t="str">
            <v>Germany</v>
          </cell>
          <cell r="B10772" t="str">
            <v>DE</v>
          </cell>
          <cell r="C10772" t="str">
            <v>CSP</v>
          </cell>
          <cell r="D10772" t="str">
            <v>2025</v>
          </cell>
          <cell r="E10772">
            <v>4000</v>
          </cell>
        </row>
        <row r="10773">
          <cell r="A10773" t="str">
            <v>Germany</v>
          </cell>
          <cell r="B10773" t="str">
            <v>DE</v>
          </cell>
          <cell r="C10773" t="str">
            <v>CSP</v>
          </cell>
          <cell r="D10773" t="str">
            <v>2026</v>
          </cell>
          <cell r="E10773">
            <v>4000</v>
          </cell>
        </row>
        <row r="10774">
          <cell r="A10774" t="str">
            <v>Germany</v>
          </cell>
          <cell r="B10774" t="str">
            <v>DE</v>
          </cell>
          <cell r="C10774" t="str">
            <v>CSP</v>
          </cell>
          <cell r="D10774" t="str">
            <v>2027</v>
          </cell>
          <cell r="E10774">
            <v>4000</v>
          </cell>
        </row>
        <row r="10775">
          <cell r="A10775" t="str">
            <v>Germany</v>
          </cell>
          <cell r="B10775" t="str">
            <v>DE</v>
          </cell>
          <cell r="C10775" t="str">
            <v>CSP</v>
          </cell>
          <cell r="D10775" t="str">
            <v>2028</v>
          </cell>
          <cell r="E10775">
            <v>4000</v>
          </cell>
        </row>
        <row r="10776">
          <cell r="A10776" t="str">
            <v>Germany</v>
          </cell>
          <cell r="B10776" t="str">
            <v>DE</v>
          </cell>
          <cell r="C10776" t="str">
            <v>CSP</v>
          </cell>
          <cell r="D10776" t="str">
            <v>2029</v>
          </cell>
          <cell r="E10776">
            <v>4000</v>
          </cell>
        </row>
        <row r="10777">
          <cell r="A10777" t="str">
            <v>Germany</v>
          </cell>
          <cell r="B10777" t="str">
            <v>DE</v>
          </cell>
          <cell r="C10777" t="str">
            <v>CSP</v>
          </cell>
          <cell r="D10777" t="str">
            <v>2030</v>
          </cell>
          <cell r="E10777">
            <v>4000</v>
          </cell>
        </row>
        <row r="10778">
          <cell r="A10778" t="str">
            <v>Germany</v>
          </cell>
          <cell r="B10778" t="str">
            <v>DE</v>
          </cell>
          <cell r="C10778" t="str">
            <v>CSP</v>
          </cell>
          <cell r="D10778" t="str">
            <v>2031</v>
          </cell>
          <cell r="E10778">
            <v>4000</v>
          </cell>
        </row>
        <row r="10779">
          <cell r="A10779" t="str">
            <v>Germany</v>
          </cell>
          <cell r="B10779" t="str">
            <v>DE</v>
          </cell>
          <cell r="C10779" t="str">
            <v>CSP</v>
          </cell>
          <cell r="D10779" t="str">
            <v>2032</v>
          </cell>
          <cell r="E10779">
            <v>4000</v>
          </cell>
        </row>
        <row r="10780">
          <cell r="A10780" t="str">
            <v>Germany</v>
          </cell>
          <cell r="B10780" t="str">
            <v>DE</v>
          </cell>
          <cell r="C10780" t="str">
            <v>CSP</v>
          </cell>
          <cell r="D10780" t="str">
            <v>2033</v>
          </cell>
          <cell r="E10780">
            <v>4000</v>
          </cell>
        </row>
        <row r="10781">
          <cell r="A10781" t="str">
            <v>Germany</v>
          </cell>
          <cell r="B10781" t="str">
            <v>DE</v>
          </cell>
          <cell r="C10781" t="str">
            <v>CSP</v>
          </cell>
          <cell r="D10781" t="str">
            <v>2034</v>
          </cell>
          <cell r="E10781">
            <v>4000</v>
          </cell>
        </row>
        <row r="10782">
          <cell r="A10782" t="str">
            <v>Germany</v>
          </cell>
          <cell r="B10782" t="str">
            <v>DE</v>
          </cell>
          <cell r="C10782" t="str">
            <v>CSP</v>
          </cell>
          <cell r="D10782" t="str">
            <v>2035</v>
          </cell>
          <cell r="E10782">
            <v>4000</v>
          </cell>
        </row>
        <row r="10783">
          <cell r="A10783" t="str">
            <v>Germany</v>
          </cell>
          <cell r="B10783" t="str">
            <v>DE</v>
          </cell>
          <cell r="C10783" t="str">
            <v>CSP</v>
          </cell>
          <cell r="D10783" t="str">
            <v>2036</v>
          </cell>
          <cell r="E10783">
            <v>4000</v>
          </cell>
        </row>
        <row r="10784">
          <cell r="A10784" t="str">
            <v>Germany</v>
          </cell>
          <cell r="B10784" t="str">
            <v>DE</v>
          </cell>
          <cell r="C10784" t="str">
            <v>CSP</v>
          </cell>
          <cell r="D10784" t="str">
            <v>2037</v>
          </cell>
          <cell r="E10784">
            <v>4000</v>
          </cell>
        </row>
        <row r="10785">
          <cell r="A10785" t="str">
            <v>Germany</v>
          </cell>
          <cell r="B10785" t="str">
            <v>DE</v>
          </cell>
          <cell r="C10785" t="str">
            <v>CSP</v>
          </cell>
          <cell r="D10785" t="str">
            <v>2038</v>
          </cell>
          <cell r="E10785">
            <v>4000</v>
          </cell>
        </row>
        <row r="10786">
          <cell r="A10786" t="str">
            <v>Germany</v>
          </cell>
          <cell r="B10786" t="str">
            <v>DE</v>
          </cell>
          <cell r="C10786" t="str">
            <v>CSP</v>
          </cell>
          <cell r="D10786" t="str">
            <v>2039</v>
          </cell>
          <cell r="E10786">
            <v>4000</v>
          </cell>
        </row>
        <row r="10787">
          <cell r="A10787" t="str">
            <v>Germany</v>
          </cell>
          <cell r="B10787" t="str">
            <v>DE</v>
          </cell>
          <cell r="C10787" t="str">
            <v>CSP</v>
          </cell>
          <cell r="D10787" t="str">
            <v>2040</v>
          </cell>
          <cell r="E10787">
            <v>4000</v>
          </cell>
        </row>
        <row r="10788">
          <cell r="A10788" t="str">
            <v>Germany</v>
          </cell>
          <cell r="B10788" t="str">
            <v>DE</v>
          </cell>
          <cell r="C10788" t="str">
            <v>CSP</v>
          </cell>
          <cell r="D10788" t="str">
            <v>2041</v>
          </cell>
          <cell r="E10788">
            <v>4000</v>
          </cell>
        </row>
        <row r="10789">
          <cell r="A10789" t="str">
            <v>Germany</v>
          </cell>
          <cell r="B10789" t="str">
            <v>DE</v>
          </cell>
          <cell r="C10789" t="str">
            <v>CSP</v>
          </cell>
          <cell r="D10789" t="str">
            <v>2042</v>
          </cell>
          <cell r="E10789">
            <v>4000</v>
          </cell>
        </row>
        <row r="10790">
          <cell r="A10790" t="str">
            <v>Germany</v>
          </cell>
          <cell r="B10790" t="str">
            <v>DE</v>
          </cell>
          <cell r="C10790" t="str">
            <v>CSP</v>
          </cell>
          <cell r="D10790" t="str">
            <v>2043</v>
          </cell>
          <cell r="E10790">
            <v>4000</v>
          </cell>
        </row>
        <row r="10791">
          <cell r="A10791" t="str">
            <v>Germany</v>
          </cell>
          <cell r="B10791" t="str">
            <v>DE</v>
          </cell>
          <cell r="C10791" t="str">
            <v>CSP</v>
          </cell>
          <cell r="D10791" t="str">
            <v>2044</v>
          </cell>
          <cell r="E10791">
            <v>4000</v>
          </cell>
        </row>
        <row r="10792">
          <cell r="A10792" t="str">
            <v>Germany</v>
          </cell>
          <cell r="B10792" t="str">
            <v>DE</v>
          </cell>
          <cell r="C10792" t="str">
            <v>CSP</v>
          </cell>
          <cell r="D10792" t="str">
            <v>2045</v>
          </cell>
          <cell r="E10792">
            <v>4000</v>
          </cell>
        </row>
        <row r="10793">
          <cell r="A10793" t="str">
            <v>Germany</v>
          </cell>
          <cell r="B10793" t="str">
            <v>DE</v>
          </cell>
          <cell r="C10793" t="str">
            <v>CSP</v>
          </cell>
          <cell r="D10793" t="str">
            <v>2046</v>
          </cell>
          <cell r="E10793">
            <v>4000</v>
          </cell>
        </row>
        <row r="10794">
          <cell r="A10794" t="str">
            <v>Germany</v>
          </cell>
          <cell r="B10794" t="str">
            <v>DE</v>
          </cell>
          <cell r="C10794" t="str">
            <v>CSP</v>
          </cell>
          <cell r="D10794" t="str">
            <v>2047</v>
          </cell>
          <cell r="E10794">
            <v>4000</v>
          </cell>
        </row>
        <row r="10795">
          <cell r="A10795" t="str">
            <v>Germany</v>
          </cell>
          <cell r="B10795" t="str">
            <v>DE</v>
          </cell>
          <cell r="C10795" t="str">
            <v>CSP</v>
          </cell>
          <cell r="D10795" t="str">
            <v>2048</v>
          </cell>
          <cell r="E10795">
            <v>4000</v>
          </cell>
        </row>
        <row r="10796">
          <cell r="A10796" t="str">
            <v>Germany</v>
          </cell>
          <cell r="B10796" t="str">
            <v>DE</v>
          </cell>
          <cell r="C10796" t="str">
            <v>CSP</v>
          </cell>
          <cell r="D10796" t="str">
            <v>2049</v>
          </cell>
          <cell r="E10796">
            <v>4000</v>
          </cell>
        </row>
        <row r="10797">
          <cell r="A10797" t="str">
            <v>Germany</v>
          </cell>
          <cell r="B10797" t="str">
            <v>DE</v>
          </cell>
          <cell r="C10797" t="str">
            <v>CSP</v>
          </cell>
          <cell r="D10797" t="str">
            <v>2050</v>
          </cell>
          <cell r="E10797">
            <v>4000</v>
          </cell>
        </row>
        <row r="10798">
          <cell r="A10798" t="str">
            <v>Denmark DK1</v>
          </cell>
          <cell r="B10798" t="str">
            <v>DK1</v>
          </cell>
          <cell r="C10798" t="str">
            <v>CSP</v>
          </cell>
          <cell r="D10798" t="str">
            <v>2018</v>
          </cell>
          <cell r="E10798">
            <v>4000</v>
          </cell>
        </row>
        <row r="10799">
          <cell r="A10799" t="str">
            <v>Denmark DK1</v>
          </cell>
          <cell r="B10799" t="str">
            <v>DK1</v>
          </cell>
          <cell r="C10799" t="str">
            <v>CSP</v>
          </cell>
          <cell r="D10799" t="str">
            <v>2019</v>
          </cell>
          <cell r="E10799">
            <v>4000</v>
          </cell>
        </row>
        <row r="10800">
          <cell r="A10800" t="str">
            <v>Denmark DK1</v>
          </cell>
          <cell r="B10800" t="str">
            <v>DK1</v>
          </cell>
          <cell r="C10800" t="str">
            <v>CSP</v>
          </cell>
          <cell r="D10800" t="str">
            <v>2020</v>
          </cell>
          <cell r="E10800">
            <v>4000</v>
          </cell>
        </row>
        <row r="10801">
          <cell r="A10801" t="str">
            <v>Denmark DK1</v>
          </cell>
          <cell r="B10801" t="str">
            <v>DK1</v>
          </cell>
          <cell r="C10801" t="str">
            <v>CSP</v>
          </cell>
          <cell r="D10801" t="str">
            <v>2021</v>
          </cell>
          <cell r="E10801">
            <v>4000</v>
          </cell>
        </row>
        <row r="10802">
          <cell r="A10802" t="str">
            <v>Denmark DK1</v>
          </cell>
          <cell r="B10802" t="str">
            <v>DK1</v>
          </cell>
          <cell r="C10802" t="str">
            <v>CSP</v>
          </cell>
          <cell r="D10802" t="str">
            <v>2022</v>
          </cell>
          <cell r="E10802">
            <v>4000</v>
          </cell>
        </row>
        <row r="10803">
          <cell r="A10803" t="str">
            <v>Denmark DK1</v>
          </cell>
          <cell r="B10803" t="str">
            <v>DK1</v>
          </cell>
          <cell r="C10803" t="str">
            <v>CSP</v>
          </cell>
          <cell r="D10803" t="str">
            <v>2023</v>
          </cell>
          <cell r="E10803">
            <v>4000</v>
          </cell>
        </row>
        <row r="10804">
          <cell r="A10804" t="str">
            <v>Denmark DK1</v>
          </cell>
          <cell r="B10804" t="str">
            <v>DK1</v>
          </cell>
          <cell r="C10804" t="str">
            <v>CSP</v>
          </cell>
          <cell r="D10804" t="str">
            <v>2024</v>
          </cell>
          <cell r="E10804">
            <v>4000</v>
          </cell>
        </row>
        <row r="10805">
          <cell r="A10805" t="str">
            <v>Denmark DK1</v>
          </cell>
          <cell r="B10805" t="str">
            <v>DK1</v>
          </cell>
          <cell r="C10805" t="str">
            <v>CSP</v>
          </cell>
          <cell r="D10805" t="str">
            <v>2025</v>
          </cell>
          <cell r="E10805">
            <v>4000</v>
          </cell>
        </row>
        <row r="10806">
          <cell r="A10806" t="str">
            <v>Denmark DK1</v>
          </cell>
          <cell r="B10806" t="str">
            <v>DK1</v>
          </cell>
          <cell r="C10806" t="str">
            <v>CSP</v>
          </cell>
          <cell r="D10806" t="str">
            <v>2026</v>
          </cell>
          <cell r="E10806">
            <v>4000</v>
          </cell>
        </row>
        <row r="10807">
          <cell r="A10807" t="str">
            <v>Denmark DK1</v>
          </cell>
          <cell r="B10807" t="str">
            <v>DK1</v>
          </cell>
          <cell r="C10807" t="str">
            <v>CSP</v>
          </cell>
          <cell r="D10807" t="str">
            <v>2027</v>
          </cell>
          <cell r="E10807">
            <v>4000</v>
          </cell>
        </row>
        <row r="10808">
          <cell r="A10808" t="str">
            <v>Denmark DK1</v>
          </cell>
          <cell r="B10808" t="str">
            <v>DK1</v>
          </cell>
          <cell r="C10808" t="str">
            <v>CSP</v>
          </cell>
          <cell r="D10808" t="str">
            <v>2028</v>
          </cell>
          <cell r="E10808">
            <v>4000</v>
          </cell>
        </row>
        <row r="10809">
          <cell r="A10809" t="str">
            <v>Denmark DK1</v>
          </cell>
          <cell r="B10809" t="str">
            <v>DK1</v>
          </cell>
          <cell r="C10809" t="str">
            <v>CSP</v>
          </cell>
          <cell r="D10809" t="str">
            <v>2029</v>
          </cell>
          <cell r="E10809">
            <v>4000</v>
          </cell>
        </row>
        <row r="10810">
          <cell r="A10810" t="str">
            <v>Denmark DK1</v>
          </cell>
          <cell r="B10810" t="str">
            <v>DK1</v>
          </cell>
          <cell r="C10810" t="str">
            <v>CSP</v>
          </cell>
          <cell r="D10810" t="str">
            <v>2030</v>
          </cell>
          <cell r="E10810">
            <v>4000</v>
          </cell>
        </row>
        <row r="10811">
          <cell r="A10811" t="str">
            <v>Denmark DK1</v>
          </cell>
          <cell r="B10811" t="str">
            <v>DK1</v>
          </cell>
          <cell r="C10811" t="str">
            <v>CSP</v>
          </cell>
          <cell r="D10811" t="str">
            <v>2031</v>
          </cell>
          <cell r="E10811">
            <v>4000</v>
          </cell>
        </row>
        <row r="10812">
          <cell r="A10812" t="str">
            <v>Denmark DK1</v>
          </cell>
          <cell r="B10812" t="str">
            <v>DK1</v>
          </cell>
          <cell r="C10812" t="str">
            <v>CSP</v>
          </cell>
          <cell r="D10812" t="str">
            <v>2032</v>
          </cell>
          <cell r="E10812">
            <v>4000</v>
          </cell>
        </row>
        <row r="10813">
          <cell r="A10813" t="str">
            <v>Denmark DK1</v>
          </cell>
          <cell r="B10813" t="str">
            <v>DK1</v>
          </cell>
          <cell r="C10813" t="str">
            <v>CSP</v>
          </cell>
          <cell r="D10813" t="str">
            <v>2033</v>
          </cell>
          <cell r="E10813">
            <v>4000</v>
          </cell>
        </row>
        <row r="10814">
          <cell r="A10814" t="str">
            <v>Denmark DK1</v>
          </cell>
          <cell r="B10814" t="str">
            <v>DK1</v>
          </cell>
          <cell r="C10814" t="str">
            <v>CSP</v>
          </cell>
          <cell r="D10814" t="str">
            <v>2034</v>
          </cell>
          <cell r="E10814">
            <v>4000</v>
          </cell>
        </row>
        <row r="10815">
          <cell r="A10815" t="str">
            <v>Denmark DK1</v>
          </cell>
          <cell r="B10815" t="str">
            <v>DK1</v>
          </cell>
          <cell r="C10815" t="str">
            <v>CSP</v>
          </cell>
          <cell r="D10815" t="str">
            <v>2035</v>
          </cell>
          <cell r="E10815">
            <v>4000</v>
          </cell>
        </row>
        <row r="10816">
          <cell r="A10816" t="str">
            <v>Denmark DK1</v>
          </cell>
          <cell r="B10816" t="str">
            <v>DK1</v>
          </cell>
          <cell r="C10816" t="str">
            <v>CSP</v>
          </cell>
          <cell r="D10816" t="str">
            <v>2036</v>
          </cell>
          <cell r="E10816">
            <v>4000</v>
          </cell>
        </row>
        <row r="10817">
          <cell r="A10817" t="str">
            <v>Denmark DK1</v>
          </cell>
          <cell r="B10817" t="str">
            <v>DK1</v>
          </cell>
          <cell r="C10817" t="str">
            <v>CSP</v>
          </cell>
          <cell r="D10817" t="str">
            <v>2037</v>
          </cell>
          <cell r="E10817">
            <v>4000</v>
          </cell>
        </row>
        <row r="10818">
          <cell r="A10818" t="str">
            <v>Denmark DK1</v>
          </cell>
          <cell r="B10818" t="str">
            <v>DK1</v>
          </cell>
          <cell r="C10818" t="str">
            <v>CSP</v>
          </cell>
          <cell r="D10818" t="str">
            <v>2038</v>
          </cell>
          <cell r="E10818">
            <v>4000</v>
          </cell>
        </row>
        <row r="10819">
          <cell r="A10819" t="str">
            <v>Denmark DK1</v>
          </cell>
          <cell r="B10819" t="str">
            <v>DK1</v>
          </cell>
          <cell r="C10819" t="str">
            <v>CSP</v>
          </cell>
          <cell r="D10819" t="str">
            <v>2039</v>
          </cell>
          <cell r="E10819">
            <v>4000</v>
          </cell>
        </row>
        <row r="10820">
          <cell r="A10820" t="str">
            <v>Denmark DK1</v>
          </cell>
          <cell r="B10820" t="str">
            <v>DK1</v>
          </cell>
          <cell r="C10820" t="str">
            <v>CSP</v>
          </cell>
          <cell r="D10820" t="str">
            <v>2040</v>
          </cell>
          <cell r="E10820">
            <v>4000</v>
          </cell>
        </row>
        <row r="10821">
          <cell r="A10821" t="str">
            <v>Denmark DK1</v>
          </cell>
          <cell r="B10821" t="str">
            <v>DK1</v>
          </cell>
          <cell r="C10821" t="str">
            <v>CSP</v>
          </cell>
          <cell r="D10821" t="str">
            <v>2041</v>
          </cell>
          <cell r="E10821">
            <v>4000</v>
          </cell>
        </row>
        <row r="10822">
          <cell r="A10822" t="str">
            <v>Denmark DK1</v>
          </cell>
          <cell r="B10822" t="str">
            <v>DK1</v>
          </cell>
          <cell r="C10822" t="str">
            <v>CSP</v>
          </cell>
          <cell r="D10822" t="str">
            <v>2042</v>
          </cell>
          <cell r="E10822">
            <v>4000</v>
          </cell>
        </row>
        <row r="10823">
          <cell r="A10823" t="str">
            <v>Denmark DK1</v>
          </cell>
          <cell r="B10823" t="str">
            <v>DK1</v>
          </cell>
          <cell r="C10823" t="str">
            <v>CSP</v>
          </cell>
          <cell r="D10823" t="str">
            <v>2043</v>
          </cell>
          <cell r="E10823">
            <v>4000</v>
          </cell>
        </row>
        <row r="10824">
          <cell r="A10824" t="str">
            <v>Denmark DK1</v>
          </cell>
          <cell r="B10824" t="str">
            <v>DK1</v>
          </cell>
          <cell r="C10824" t="str">
            <v>CSP</v>
          </cell>
          <cell r="D10824" t="str">
            <v>2044</v>
          </cell>
          <cell r="E10824">
            <v>4000</v>
          </cell>
        </row>
        <row r="10825">
          <cell r="A10825" t="str">
            <v>Denmark DK1</v>
          </cell>
          <cell r="B10825" t="str">
            <v>DK1</v>
          </cell>
          <cell r="C10825" t="str">
            <v>CSP</v>
          </cell>
          <cell r="D10825" t="str">
            <v>2045</v>
          </cell>
          <cell r="E10825">
            <v>4000</v>
          </cell>
        </row>
        <row r="10826">
          <cell r="A10826" t="str">
            <v>Denmark DK1</v>
          </cell>
          <cell r="B10826" t="str">
            <v>DK1</v>
          </cell>
          <cell r="C10826" t="str">
            <v>CSP</v>
          </cell>
          <cell r="D10826" t="str">
            <v>2046</v>
          </cell>
          <cell r="E10826">
            <v>4000</v>
          </cell>
        </row>
        <row r="10827">
          <cell r="A10827" t="str">
            <v>Denmark DK1</v>
          </cell>
          <cell r="B10827" t="str">
            <v>DK1</v>
          </cell>
          <cell r="C10827" t="str">
            <v>CSP</v>
          </cell>
          <cell r="D10827" t="str">
            <v>2047</v>
          </cell>
          <cell r="E10827">
            <v>4000</v>
          </cell>
        </row>
        <row r="10828">
          <cell r="A10828" t="str">
            <v>Denmark DK1</v>
          </cell>
          <cell r="B10828" t="str">
            <v>DK1</v>
          </cell>
          <cell r="C10828" t="str">
            <v>CSP</v>
          </cell>
          <cell r="D10828" t="str">
            <v>2048</v>
          </cell>
          <cell r="E10828">
            <v>4000</v>
          </cell>
        </row>
        <row r="10829">
          <cell r="A10829" t="str">
            <v>Denmark DK1</v>
          </cell>
          <cell r="B10829" t="str">
            <v>DK1</v>
          </cell>
          <cell r="C10829" t="str">
            <v>CSP</v>
          </cell>
          <cell r="D10829" t="str">
            <v>2049</v>
          </cell>
          <cell r="E10829">
            <v>4000</v>
          </cell>
        </row>
        <row r="10830">
          <cell r="A10830" t="str">
            <v>Denmark DK1</v>
          </cell>
          <cell r="B10830" t="str">
            <v>DK1</v>
          </cell>
          <cell r="C10830" t="str">
            <v>CSP</v>
          </cell>
          <cell r="D10830" t="str">
            <v>2050</v>
          </cell>
          <cell r="E10830">
            <v>4000</v>
          </cell>
        </row>
        <row r="10831">
          <cell r="A10831" t="str">
            <v>Denmark DK2</v>
          </cell>
          <cell r="B10831" t="str">
            <v>DK2</v>
          </cell>
          <cell r="C10831" t="str">
            <v>CSP</v>
          </cell>
          <cell r="D10831" t="str">
            <v>2018</v>
          </cell>
          <cell r="E10831">
            <v>4000</v>
          </cell>
        </row>
        <row r="10832">
          <cell r="A10832" t="str">
            <v>Denmark DK2</v>
          </cell>
          <cell r="B10832" t="str">
            <v>DK2</v>
          </cell>
          <cell r="C10832" t="str">
            <v>CSP</v>
          </cell>
          <cell r="D10832" t="str">
            <v>2019</v>
          </cell>
          <cell r="E10832">
            <v>4000</v>
          </cell>
        </row>
        <row r="10833">
          <cell r="A10833" t="str">
            <v>Denmark DK2</v>
          </cell>
          <cell r="B10833" t="str">
            <v>DK2</v>
          </cell>
          <cell r="C10833" t="str">
            <v>CSP</v>
          </cell>
          <cell r="D10833" t="str">
            <v>2020</v>
          </cell>
          <cell r="E10833">
            <v>4000</v>
          </cell>
        </row>
        <row r="10834">
          <cell r="A10834" t="str">
            <v>Denmark DK2</v>
          </cell>
          <cell r="B10834" t="str">
            <v>DK2</v>
          </cell>
          <cell r="C10834" t="str">
            <v>CSP</v>
          </cell>
          <cell r="D10834" t="str">
            <v>2021</v>
          </cell>
          <cell r="E10834">
            <v>4000</v>
          </cell>
        </row>
        <row r="10835">
          <cell r="A10835" t="str">
            <v>Denmark DK2</v>
          </cell>
          <cell r="B10835" t="str">
            <v>DK2</v>
          </cell>
          <cell r="C10835" t="str">
            <v>CSP</v>
          </cell>
          <cell r="D10835" t="str">
            <v>2022</v>
          </cell>
          <cell r="E10835">
            <v>4000</v>
          </cell>
        </row>
        <row r="10836">
          <cell r="A10836" t="str">
            <v>Denmark DK2</v>
          </cell>
          <cell r="B10836" t="str">
            <v>DK2</v>
          </cell>
          <cell r="C10836" t="str">
            <v>CSP</v>
          </cell>
          <cell r="D10836" t="str">
            <v>2023</v>
          </cell>
          <cell r="E10836">
            <v>4000</v>
          </cell>
        </row>
        <row r="10837">
          <cell r="A10837" t="str">
            <v>Denmark DK2</v>
          </cell>
          <cell r="B10837" t="str">
            <v>DK2</v>
          </cell>
          <cell r="C10837" t="str">
            <v>CSP</v>
          </cell>
          <cell r="D10837" t="str">
            <v>2024</v>
          </cell>
          <cell r="E10837">
            <v>4000</v>
          </cell>
        </row>
        <row r="10838">
          <cell r="A10838" t="str">
            <v>Denmark DK2</v>
          </cell>
          <cell r="B10838" t="str">
            <v>DK2</v>
          </cell>
          <cell r="C10838" t="str">
            <v>CSP</v>
          </cell>
          <cell r="D10838" t="str">
            <v>2025</v>
          </cell>
          <cell r="E10838">
            <v>4000</v>
          </cell>
        </row>
        <row r="10839">
          <cell r="A10839" t="str">
            <v>Denmark DK2</v>
          </cell>
          <cell r="B10839" t="str">
            <v>DK2</v>
          </cell>
          <cell r="C10839" t="str">
            <v>CSP</v>
          </cell>
          <cell r="D10839" t="str">
            <v>2026</v>
          </cell>
          <cell r="E10839">
            <v>4000</v>
          </cell>
        </row>
        <row r="10840">
          <cell r="A10840" t="str">
            <v>Denmark DK2</v>
          </cell>
          <cell r="B10840" t="str">
            <v>DK2</v>
          </cell>
          <cell r="C10840" t="str">
            <v>CSP</v>
          </cell>
          <cell r="D10840" t="str">
            <v>2027</v>
          </cell>
          <cell r="E10840">
            <v>4000</v>
          </cell>
        </row>
        <row r="10841">
          <cell r="A10841" t="str">
            <v>Denmark DK2</v>
          </cell>
          <cell r="B10841" t="str">
            <v>DK2</v>
          </cell>
          <cell r="C10841" t="str">
            <v>CSP</v>
          </cell>
          <cell r="D10841" t="str">
            <v>2028</v>
          </cell>
          <cell r="E10841">
            <v>4000</v>
          </cell>
        </row>
        <row r="10842">
          <cell r="A10842" t="str">
            <v>Denmark DK2</v>
          </cell>
          <cell r="B10842" t="str">
            <v>DK2</v>
          </cell>
          <cell r="C10842" t="str">
            <v>CSP</v>
          </cell>
          <cell r="D10842" t="str">
            <v>2029</v>
          </cell>
          <cell r="E10842">
            <v>4000</v>
          </cell>
        </row>
        <row r="10843">
          <cell r="A10843" t="str">
            <v>Denmark DK2</v>
          </cell>
          <cell r="B10843" t="str">
            <v>DK2</v>
          </cell>
          <cell r="C10843" t="str">
            <v>CSP</v>
          </cell>
          <cell r="D10843" t="str">
            <v>2030</v>
          </cell>
          <cell r="E10843">
            <v>4000</v>
          </cell>
        </row>
        <row r="10844">
          <cell r="A10844" t="str">
            <v>Denmark DK2</v>
          </cell>
          <cell r="B10844" t="str">
            <v>DK2</v>
          </cell>
          <cell r="C10844" t="str">
            <v>CSP</v>
          </cell>
          <cell r="D10844" t="str">
            <v>2031</v>
          </cell>
          <cell r="E10844">
            <v>4000</v>
          </cell>
        </row>
        <row r="10845">
          <cell r="A10845" t="str">
            <v>Denmark DK2</v>
          </cell>
          <cell r="B10845" t="str">
            <v>DK2</v>
          </cell>
          <cell r="C10845" t="str">
            <v>CSP</v>
          </cell>
          <cell r="D10845" t="str">
            <v>2032</v>
          </cell>
          <cell r="E10845">
            <v>4000</v>
          </cell>
        </row>
        <row r="10846">
          <cell r="A10846" t="str">
            <v>Denmark DK2</v>
          </cell>
          <cell r="B10846" t="str">
            <v>DK2</v>
          </cell>
          <cell r="C10846" t="str">
            <v>CSP</v>
          </cell>
          <cell r="D10846" t="str">
            <v>2033</v>
          </cell>
          <cell r="E10846">
            <v>4000</v>
          </cell>
        </row>
        <row r="10847">
          <cell r="A10847" t="str">
            <v>Denmark DK2</v>
          </cell>
          <cell r="B10847" t="str">
            <v>DK2</v>
          </cell>
          <cell r="C10847" t="str">
            <v>CSP</v>
          </cell>
          <cell r="D10847" t="str">
            <v>2034</v>
          </cell>
          <cell r="E10847">
            <v>4000</v>
          </cell>
        </row>
        <row r="10848">
          <cell r="A10848" t="str">
            <v>Denmark DK2</v>
          </cell>
          <cell r="B10848" t="str">
            <v>DK2</v>
          </cell>
          <cell r="C10848" t="str">
            <v>CSP</v>
          </cell>
          <cell r="D10848" t="str">
            <v>2035</v>
          </cell>
          <cell r="E10848">
            <v>4000</v>
          </cell>
        </row>
        <row r="10849">
          <cell r="A10849" t="str">
            <v>Denmark DK2</v>
          </cell>
          <cell r="B10849" t="str">
            <v>DK2</v>
          </cell>
          <cell r="C10849" t="str">
            <v>CSP</v>
          </cell>
          <cell r="D10849" t="str">
            <v>2036</v>
          </cell>
          <cell r="E10849">
            <v>4000</v>
          </cell>
        </row>
        <row r="10850">
          <cell r="A10850" t="str">
            <v>Denmark DK2</v>
          </cell>
          <cell r="B10850" t="str">
            <v>DK2</v>
          </cell>
          <cell r="C10850" t="str">
            <v>CSP</v>
          </cell>
          <cell r="D10850" t="str">
            <v>2037</v>
          </cell>
          <cell r="E10850">
            <v>4000</v>
          </cell>
        </row>
        <row r="10851">
          <cell r="A10851" t="str">
            <v>Denmark DK2</v>
          </cell>
          <cell r="B10851" t="str">
            <v>DK2</v>
          </cell>
          <cell r="C10851" t="str">
            <v>CSP</v>
          </cell>
          <cell r="D10851" t="str">
            <v>2038</v>
          </cell>
          <cell r="E10851">
            <v>4000</v>
          </cell>
        </row>
        <row r="10852">
          <cell r="A10852" t="str">
            <v>Denmark DK2</v>
          </cell>
          <cell r="B10852" t="str">
            <v>DK2</v>
          </cell>
          <cell r="C10852" t="str">
            <v>CSP</v>
          </cell>
          <cell r="D10852" t="str">
            <v>2039</v>
          </cell>
          <cell r="E10852">
            <v>4000</v>
          </cell>
        </row>
        <row r="10853">
          <cell r="A10853" t="str">
            <v>Denmark DK2</v>
          </cell>
          <cell r="B10853" t="str">
            <v>DK2</v>
          </cell>
          <cell r="C10853" t="str">
            <v>CSP</v>
          </cell>
          <cell r="D10853" t="str">
            <v>2040</v>
          </cell>
          <cell r="E10853">
            <v>4000</v>
          </cell>
        </row>
        <row r="10854">
          <cell r="A10854" t="str">
            <v>Denmark DK2</v>
          </cell>
          <cell r="B10854" t="str">
            <v>DK2</v>
          </cell>
          <cell r="C10854" t="str">
            <v>CSP</v>
          </cell>
          <cell r="D10854" t="str">
            <v>2041</v>
          </cell>
          <cell r="E10854">
            <v>4000</v>
          </cell>
        </row>
        <row r="10855">
          <cell r="A10855" t="str">
            <v>Denmark DK2</v>
          </cell>
          <cell r="B10855" t="str">
            <v>DK2</v>
          </cell>
          <cell r="C10855" t="str">
            <v>CSP</v>
          </cell>
          <cell r="D10855" t="str">
            <v>2042</v>
          </cell>
          <cell r="E10855">
            <v>4000</v>
          </cell>
        </row>
        <row r="10856">
          <cell r="A10856" t="str">
            <v>Denmark DK2</v>
          </cell>
          <cell r="B10856" t="str">
            <v>DK2</v>
          </cell>
          <cell r="C10856" t="str">
            <v>CSP</v>
          </cell>
          <cell r="D10856" t="str">
            <v>2043</v>
          </cell>
          <cell r="E10856">
            <v>4000</v>
          </cell>
        </row>
        <row r="10857">
          <cell r="A10857" t="str">
            <v>Denmark DK2</v>
          </cell>
          <cell r="B10857" t="str">
            <v>DK2</v>
          </cell>
          <cell r="C10857" t="str">
            <v>CSP</v>
          </cell>
          <cell r="D10857" t="str">
            <v>2044</v>
          </cell>
          <cell r="E10857">
            <v>4000</v>
          </cell>
        </row>
        <row r="10858">
          <cell r="A10858" t="str">
            <v>Denmark DK2</v>
          </cell>
          <cell r="B10858" t="str">
            <v>DK2</v>
          </cell>
          <cell r="C10858" t="str">
            <v>CSP</v>
          </cell>
          <cell r="D10858" t="str">
            <v>2045</v>
          </cell>
          <cell r="E10858">
            <v>4000</v>
          </cell>
        </row>
        <row r="10859">
          <cell r="A10859" t="str">
            <v>Denmark DK2</v>
          </cell>
          <cell r="B10859" t="str">
            <v>DK2</v>
          </cell>
          <cell r="C10859" t="str">
            <v>CSP</v>
          </cell>
          <cell r="D10859" t="str">
            <v>2046</v>
          </cell>
          <cell r="E10859">
            <v>4000</v>
          </cell>
        </row>
        <row r="10860">
          <cell r="A10860" t="str">
            <v>Denmark DK2</v>
          </cell>
          <cell r="B10860" t="str">
            <v>DK2</v>
          </cell>
          <cell r="C10860" t="str">
            <v>CSP</v>
          </cell>
          <cell r="D10860" t="str">
            <v>2047</v>
          </cell>
          <cell r="E10860">
            <v>4000</v>
          </cell>
        </row>
        <row r="10861">
          <cell r="A10861" t="str">
            <v>Denmark DK2</v>
          </cell>
          <cell r="B10861" t="str">
            <v>DK2</v>
          </cell>
          <cell r="C10861" t="str">
            <v>CSP</v>
          </cell>
          <cell r="D10861" t="str">
            <v>2048</v>
          </cell>
          <cell r="E10861">
            <v>4000</v>
          </cell>
        </row>
        <row r="10862">
          <cell r="A10862" t="str">
            <v>Denmark DK2</v>
          </cell>
          <cell r="B10862" t="str">
            <v>DK2</v>
          </cell>
          <cell r="C10862" t="str">
            <v>CSP</v>
          </cell>
          <cell r="D10862" t="str">
            <v>2049</v>
          </cell>
          <cell r="E10862">
            <v>4000</v>
          </cell>
        </row>
        <row r="10863">
          <cell r="A10863" t="str">
            <v>Denmark DK2</v>
          </cell>
          <cell r="B10863" t="str">
            <v>DK2</v>
          </cell>
          <cell r="C10863" t="str">
            <v>CSP</v>
          </cell>
          <cell r="D10863" t="str">
            <v>2050</v>
          </cell>
          <cell r="E10863">
            <v>4000</v>
          </cell>
        </row>
        <row r="10864">
          <cell r="A10864" t="str">
            <v>Estonia</v>
          </cell>
          <cell r="B10864" t="str">
            <v>EE</v>
          </cell>
          <cell r="C10864" t="str">
            <v>CSP</v>
          </cell>
          <cell r="D10864" t="str">
            <v>2018</v>
          </cell>
          <cell r="E10864">
            <v>4000</v>
          </cell>
        </row>
        <row r="10865">
          <cell r="A10865" t="str">
            <v>Estonia</v>
          </cell>
          <cell r="B10865" t="str">
            <v>EE</v>
          </cell>
          <cell r="C10865" t="str">
            <v>CSP</v>
          </cell>
          <cell r="D10865" t="str">
            <v>2019</v>
          </cell>
          <cell r="E10865">
            <v>4000</v>
          </cell>
        </row>
        <row r="10866">
          <cell r="A10866" t="str">
            <v>Estonia</v>
          </cell>
          <cell r="B10866" t="str">
            <v>EE</v>
          </cell>
          <cell r="C10866" t="str">
            <v>CSP</v>
          </cell>
          <cell r="D10866" t="str">
            <v>2020</v>
          </cell>
          <cell r="E10866">
            <v>4000</v>
          </cell>
        </row>
        <row r="10867">
          <cell r="A10867" t="str">
            <v>Estonia</v>
          </cell>
          <cell r="B10867" t="str">
            <v>EE</v>
          </cell>
          <cell r="C10867" t="str">
            <v>CSP</v>
          </cell>
          <cell r="D10867" t="str">
            <v>2021</v>
          </cell>
          <cell r="E10867">
            <v>4000</v>
          </cell>
        </row>
        <row r="10868">
          <cell r="A10868" t="str">
            <v>Estonia</v>
          </cell>
          <cell r="B10868" t="str">
            <v>EE</v>
          </cell>
          <cell r="C10868" t="str">
            <v>CSP</v>
          </cell>
          <cell r="D10868" t="str">
            <v>2022</v>
          </cell>
          <cell r="E10868">
            <v>4000</v>
          </cell>
        </row>
        <row r="10869">
          <cell r="A10869" t="str">
            <v>Estonia</v>
          </cell>
          <cell r="B10869" t="str">
            <v>EE</v>
          </cell>
          <cell r="C10869" t="str">
            <v>CSP</v>
          </cell>
          <cell r="D10869" t="str">
            <v>2023</v>
          </cell>
          <cell r="E10869">
            <v>4000</v>
          </cell>
        </row>
        <row r="10870">
          <cell r="A10870" t="str">
            <v>Estonia</v>
          </cell>
          <cell r="B10870" t="str">
            <v>EE</v>
          </cell>
          <cell r="C10870" t="str">
            <v>CSP</v>
          </cell>
          <cell r="D10870" t="str">
            <v>2024</v>
          </cell>
          <cell r="E10870">
            <v>4000</v>
          </cell>
        </row>
        <row r="10871">
          <cell r="A10871" t="str">
            <v>Estonia</v>
          </cell>
          <cell r="B10871" t="str">
            <v>EE</v>
          </cell>
          <cell r="C10871" t="str">
            <v>CSP</v>
          </cell>
          <cell r="D10871" t="str">
            <v>2025</v>
          </cell>
          <cell r="E10871">
            <v>4000</v>
          </cell>
        </row>
        <row r="10872">
          <cell r="A10872" t="str">
            <v>Estonia</v>
          </cell>
          <cell r="B10872" t="str">
            <v>EE</v>
          </cell>
          <cell r="C10872" t="str">
            <v>CSP</v>
          </cell>
          <cell r="D10872" t="str">
            <v>2026</v>
          </cell>
          <cell r="E10872">
            <v>4000</v>
          </cell>
        </row>
        <row r="10873">
          <cell r="A10873" t="str">
            <v>Estonia</v>
          </cell>
          <cell r="B10873" t="str">
            <v>EE</v>
          </cell>
          <cell r="C10873" t="str">
            <v>CSP</v>
          </cell>
          <cell r="D10873" t="str">
            <v>2027</v>
          </cell>
          <cell r="E10873">
            <v>4000</v>
          </cell>
        </row>
        <row r="10874">
          <cell r="A10874" t="str">
            <v>Estonia</v>
          </cell>
          <cell r="B10874" t="str">
            <v>EE</v>
          </cell>
          <cell r="C10874" t="str">
            <v>CSP</v>
          </cell>
          <cell r="D10874" t="str">
            <v>2028</v>
          </cell>
          <cell r="E10874">
            <v>4000</v>
          </cell>
        </row>
        <row r="10875">
          <cell r="A10875" t="str">
            <v>Estonia</v>
          </cell>
          <cell r="B10875" t="str">
            <v>EE</v>
          </cell>
          <cell r="C10875" t="str">
            <v>CSP</v>
          </cell>
          <cell r="D10875" t="str">
            <v>2029</v>
          </cell>
          <cell r="E10875">
            <v>4000</v>
          </cell>
        </row>
        <row r="10876">
          <cell r="A10876" t="str">
            <v>Estonia</v>
          </cell>
          <cell r="B10876" t="str">
            <v>EE</v>
          </cell>
          <cell r="C10876" t="str">
            <v>CSP</v>
          </cell>
          <cell r="D10876" t="str">
            <v>2030</v>
          </cell>
          <cell r="E10876">
            <v>4000</v>
          </cell>
        </row>
        <row r="10877">
          <cell r="A10877" t="str">
            <v>Estonia</v>
          </cell>
          <cell r="B10877" t="str">
            <v>EE</v>
          </cell>
          <cell r="C10877" t="str">
            <v>CSP</v>
          </cell>
          <cell r="D10877" t="str">
            <v>2031</v>
          </cell>
          <cell r="E10877">
            <v>4000</v>
          </cell>
        </row>
        <row r="10878">
          <cell r="A10878" t="str">
            <v>Estonia</v>
          </cell>
          <cell r="B10878" t="str">
            <v>EE</v>
          </cell>
          <cell r="C10878" t="str">
            <v>CSP</v>
          </cell>
          <cell r="D10878" t="str">
            <v>2032</v>
          </cell>
          <cell r="E10878">
            <v>4000</v>
          </cell>
        </row>
        <row r="10879">
          <cell r="A10879" t="str">
            <v>Estonia</v>
          </cell>
          <cell r="B10879" t="str">
            <v>EE</v>
          </cell>
          <cell r="C10879" t="str">
            <v>CSP</v>
          </cell>
          <cell r="D10879" t="str">
            <v>2033</v>
          </cell>
          <cell r="E10879">
            <v>4000</v>
          </cell>
        </row>
        <row r="10880">
          <cell r="A10880" t="str">
            <v>Estonia</v>
          </cell>
          <cell r="B10880" t="str">
            <v>EE</v>
          </cell>
          <cell r="C10880" t="str">
            <v>CSP</v>
          </cell>
          <cell r="D10880" t="str">
            <v>2034</v>
          </cell>
          <cell r="E10880">
            <v>4000</v>
          </cell>
        </row>
        <row r="10881">
          <cell r="A10881" t="str">
            <v>Estonia</v>
          </cell>
          <cell r="B10881" t="str">
            <v>EE</v>
          </cell>
          <cell r="C10881" t="str">
            <v>CSP</v>
          </cell>
          <cell r="D10881" t="str">
            <v>2035</v>
          </cell>
          <cell r="E10881">
            <v>4000</v>
          </cell>
        </row>
        <row r="10882">
          <cell r="A10882" t="str">
            <v>Estonia</v>
          </cell>
          <cell r="B10882" t="str">
            <v>EE</v>
          </cell>
          <cell r="C10882" t="str">
            <v>CSP</v>
          </cell>
          <cell r="D10882" t="str">
            <v>2036</v>
          </cell>
          <cell r="E10882">
            <v>4000</v>
          </cell>
        </row>
        <row r="10883">
          <cell r="A10883" t="str">
            <v>Estonia</v>
          </cell>
          <cell r="B10883" t="str">
            <v>EE</v>
          </cell>
          <cell r="C10883" t="str">
            <v>CSP</v>
          </cell>
          <cell r="D10883" t="str">
            <v>2037</v>
          </cell>
          <cell r="E10883">
            <v>4000</v>
          </cell>
        </row>
        <row r="10884">
          <cell r="A10884" t="str">
            <v>Estonia</v>
          </cell>
          <cell r="B10884" t="str">
            <v>EE</v>
          </cell>
          <cell r="C10884" t="str">
            <v>CSP</v>
          </cell>
          <cell r="D10884" t="str">
            <v>2038</v>
          </cell>
          <cell r="E10884">
            <v>4000</v>
          </cell>
        </row>
        <row r="10885">
          <cell r="A10885" t="str">
            <v>Estonia</v>
          </cell>
          <cell r="B10885" t="str">
            <v>EE</v>
          </cell>
          <cell r="C10885" t="str">
            <v>CSP</v>
          </cell>
          <cell r="D10885" t="str">
            <v>2039</v>
          </cell>
          <cell r="E10885">
            <v>4000</v>
          </cell>
        </row>
        <row r="10886">
          <cell r="A10886" t="str">
            <v>Estonia</v>
          </cell>
          <cell r="B10886" t="str">
            <v>EE</v>
          </cell>
          <cell r="C10886" t="str">
            <v>CSP</v>
          </cell>
          <cell r="D10886" t="str">
            <v>2040</v>
          </cell>
          <cell r="E10886">
            <v>4000</v>
          </cell>
        </row>
        <row r="10887">
          <cell r="A10887" t="str">
            <v>Estonia</v>
          </cell>
          <cell r="B10887" t="str">
            <v>EE</v>
          </cell>
          <cell r="C10887" t="str">
            <v>CSP</v>
          </cell>
          <cell r="D10887" t="str">
            <v>2041</v>
          </cell>
          <cell r="E10887">
            <v>4000</v>
          </cell>
        </row>
        <row r="10888">
          <cell r="A10888" t="str">
            <v>Estonia</v>
          </cell>
          <cell r="B10888" t="str">
            <v>EE</v>
          </cell>
          <cell r="C10888" t="str">
            <v>CSP</v>
          </cell>
          <cell r="D10888" t="str">
            <v>2042</v>
          </cell>
          <cell r="E10888">
            <v>4000</v>
          </cell>
        </row>
        <row r="10889">
          <cell r="A10889" t="str">
            <v>Estonia</v>
          </cell>
          <cell r="B10889" t="str">
            <v>EE</v>
          </cell>
          <cell r="C10889" t="str">
            <v>CSP</v>
          </cell>
          <cell r="D10889" t="str">
            <v>2043</v>
          </cell>
          <cell r="E10889">
            <v>4000</v>
          </cell>
        </row>
        <row r="10890">
          <cell r="A10890" t="str">
            <v>Estonia</v>
          </cell>
          <cell r="B10890" t="str">
            <v>EE</v>
          </cell>
          <cell r="C10890" t="str">
            <v>CSP</v>
          </cell>
          <cell r="D10890" t="str">
            <v>2044</v>
          </cell>
          <cell r="E10890">
            <v>4000</v>
          </cell>
        </row>
        <row r="10891">
          <cell r="A10891" t="str">
            <v>Estonia</v>
          </cell>
          <cell r="B10891" t="str">
            <v>EE</v>
          </cell>
          <cell r="C10891" t="str">
            <v>CSP</v>
          </cell>
          <cell r="D10891" t="str">
            <v>2045</v>
          </cell>
          <cell r="E10891">
            <v>4000</v>
          </cell>
        </row>
        <row r="10892">
          <cell r="A10892" t="str">
            <v>Estonia</v>
          </cell>
          <cell r="B10892" t="str">
            <v>EE</v>
          </cell>
          <cell r="C10892" t="str">
            <v>CSP</v>
          </cell>
          <cell r="D10892" t="str">
            <v>2046</v>
          </cell>
          <cell r="E10892">
            <v>4000</v>
          </cell>
        </row>
        <row r="10893">
          <cell r="A10893" t="str">
            <v>Estonia</v>
          </cell>
          <cell r="B10893" t="str">
            <v>EE</v>
          </cell>
          <cell r="C10893" t="str">
            <v>CSP</v>
          </cell>
          <cell r="D10893" t="str">
            <v>2047</v>
          </cell>
          <cell r="E10893">
            <v>4000</v>
          </cell>
        </row>
        <row r="10894">
          <cell r="A10894" t="str">
            <v>Estonia</v>
          </cell>
          <cell r="B10894" t="str">
            <v>EE</v>
          </cell>
          <cell r="C10894" t="str">
            <v>CSP</v>
          </cell>
          <cell r="D10894" t="str">
            <v>2048</v>
          </cell>
          <cell r="E10894">
            <v>4000</v>
          </cell>
        </row>
        <row r="10895">
          <cell r="A10895" t="str">
            <v>Estonia</v>
          </cell>
          <cell r="B10895" t="str">
            <v>EE</v>
          </cell>
          <cell r="C10895" t="str">
            <v>CSP</v>
          </cell>
          <cell r="D10895" t="str">
            <v>2049</v>
          </cell>
          <cell r="E10895">
            <v>4000</v>
          </cell>
        </row>
        <row r="10896">
          <cell r="A10896" t="str">
            <v>Estonia</v>
          </cell>
          <cell r="B10896" t="str">
            <v>EE</v>
          </cell>
          <cell r="C10896" t="str">
            <v>CSP</v>
          </cell>
          <cell r="D10896" t="str">
            <v>2050</v>
          </cell>
          <cell r="E10896">
            <v>4000</v>
          </cell>
        </row>
        <row r="10897">
          <cell r="A10897" t="str">
            <v>Spain</v>
          </cell>
          <cell r="B10897" t="str">
            <v>ES</v>
          </cell>
          <cell r="C10897" t="str">
            <v>CSP</v>
          </cell>
          <cell r="D10897" t="str">
            <v>2018</v>
          </cell>
          <cell r="E10897">
            <v>4000</v>
          </cell>
        </row>
        <row r="10898">
          <cell r="A10898" t="str">
            <v>Spain</v>
          </cell>
          <cell r="B10898" t="str">
            <v>ES</v>
          </cell>
          <cell r="C10898" t="str">
            <v>CSP</v>
          </cell>
          <cell r="D10898" t="str">
            <v>2019</v>
          </cell>
          <cell r="E10898">
            <v>4000</v>
          </cell>
        </row>
        <row r="10899">
          <cell r="A10899" t="str">
            <v>Spain</v>
          </cell>
          <cell r="B10899" t="str">
            <v>ES</v>
          </cell>
          <cell r="C10899" t="str">
            <v>CSP</v>
          </cell>
          <cell r="D10899" t="str">
            <v>2020</v>
          </cell>
          <cell r="E10899">
            <v>4000</v>
          </cell>
        </row>
        <row r="10900">
          <cell r="A10900" t="str">
            <v>Spain</v>
          </cell>
          <cell r="B10900" t="str">
            <v>ES</v>
          </cell>
          <cell r="C10900" t="str">
            <v>CSP</v>
          </cell>
          <cell r="D10900" t="str">
            <v>2021</v>
          </cell>
          <cell r="E10900">
            <v>4000</v>
          </cell>
        </row>
        <row r="10901">
          <cell r="A10901" t="str">
            <v>Spain</v>
          </cell>
          <cell r="B10901" t="str">
            <v>ES</v>
          </cell>
          <cell r="C10901" t="str">
            <v>CSP</v>
          </cell>
          <cell r="D10901" t="str">
            <v>2022</v>
          </cell>
          <cell r="E10901">
            <v>4000</v>
          </cell>
        </row>
        <row r="10902">
          <cell r="A10902" t="str">
            <v>Spain</v>
          </cell>
          <cell r="B10902" t="str">
            <v>ES</v>
          </cell>
          <cell r="C10902" t="str">
            <v>CSP</v>
          </cell>
          <cell r="D10902" t="str">
            <v>2023</v>
          </cell>
          <cell r="E10902">
            <v>4000</v>
          </cell>
        </row>
        <row r="10903">
          <cell r="A10903" t="str">
            <v>Spain</v>
          </cell>
          <cell r="B10903" t="str">
            <v>ES</v>
          </cell>
          <cell r="C10903" t="str">
            <v>CSP</v>
          </cell>
          <cell r="D10903" t="str">
            <v>2024</v>
          </cell>
          <cell r="E10903">
            <v>4000</v>
          </cell>
        </row>
        <row r="10904">
          <cell r="A10904" t="str">
            <v>Spain</v>
          </cell>
          <cell r="B10904" t="str">
            <v>ES</v>
          </cell>
          <cell r="C10904" t="str">
            <v>CSP</v>
          </cell>
          <cell r="D10904" t="str">
            <v>2025</v>
          </cell>
          <cell r="E10904">
            <v>4000</v>
          </cell>
        </row>
        <row r="10905">
          <cell r="A10905" t="str">
            <v>Spain</v>
          </cell>
          <cell r="B10905" t="str">
            <v>ES</v>
          </cell>
          <cell r="C10905" t="str">
            <v>CSP</v>
          </cell>
          <cell r="D10905" t="str">
            <v>2026</v>
          </cell>
          <cell r="E10905">
            <v>4000</v>
          </cell>
        </row>
        <row r="10906">
          <cell r="A10906" t="str">
            <v>Spain</v>
          </cell>
          <cell r="B10906" t="str">
            <v>ES</v>
          </cell>
          <cell r="C10906" t="str">
            <v>CSP</v>
          </cell>
          <cell r="D10906" t="str">
            <v>2027</v>
          </cell>
          <cell r="E10906">
            <v>4000</v>
          </cell>
        </row>
        <row r="10907">
          <cell r="A10907" t="str">
            <v>Spain</v>
          </cell>
          <cell r="B10907" t="str">
            <v>ES</v>
          </cell>
          <cell r="C10907" t="str">
            <v>CSP</v>
          </cell>
          <cell r="D10907" t="str">
            <v>2028</v>
          </cell>
          <cell r="E10907">
            <v>4000</v>
          </cell>
        </row>
        <row r="10908">
          <cell r="A10908" t="str">
            <v>Spain</v>
          </cell>
          <cell r="B10908" t="str">
            <v>ES</v>
          </cell>
          <cell r="C10908" t="str">
            <v>CSP</v>
          </cell>
          <cell r="D10908" t="str">
            <v>2029</v>
          </cell>
          <cell r="E10908">
            <v>4000</v>
          </cell>
        </row>
        <row r="10909">
          <cell r="A10909" t="str">
            <v>Spain</v>
          </cell>
          <cell r="B10909" t="str">
            <v>ES</v>
          </cell>
          <cell r="C10909" t="str">
            <v>CSP</v>
          </cell>
          <cell r="D10909" t="str">
            <v>2030</v>
          </cell>
          <cell r="E10909">
            <v>4000</v>
          </cell>
        </row>
        <row r="10910">
          <cell r="A10910" t="str">
            <v>Spain</v>
          </cell>
          <cell r="B10910" t="str">
            <v>ES</v>
          </cell>
          <cell r="C10910" t="str">
            <v>CSP</v>
          </cell>
          <cell r="D10910" t="str">
            <v>2031</v>
          </cell>
          <cell r="E10910">
            <v>4000</v>
          </cell>
        </row>
        <row r="10911">
          <cell r="A10911" t="str">
            <v>Spain</v>
          </cell>
          <cell r="B10911" t="str">
            <v>ES</v>
          </cell>
          <cell r="C10911" t="str">
            <v>CSP</v>
          </cell>
          <cell r="D10911" t="str">
            <v>2032</v>
          </cell>
          <cell r="E10911">
            <v>4000</v>
          </cell>
        </row>
        <row r="10912">
          <cell r="A10912" t="str">
            <v>Spain</v>
          </cell>
          <cell r="B10912" t="str">
            <v>ES</v>
          </cell>
          <cell r="C10912" t="str">
            <v>CSP</v>
          </cell>
          <cell r="D10912" t="str">
            <v>2033</v>
          </cell>
          <cell r="E10912">
            <v>4000</v>
          </cell>
        </row>
        <row r="10913">
          <cell r="A10913" t="str">
            <v>Spain</v>
          </cell>
          <cell r="B10913" t="str">
            <v>ES</v>
          </cell>
          <cell r="C10913" t="str">
            <v>CSP</v>
          </cell>
          <cell r="D10913" t="str">
            <v>2034</v>
          </cell>
          <cell r="E10913">
            <v>4000</v>
          </cell>
        </row>
        <row r="10914">
          <cell r="A10914" t="str">
            <v>Spain</v>
          </cell>
          <cell r="B10914" t="str">
            <v>ES</v>
          </cell>
          <cell r="C10914" t="str">
            <v>CSP</v>
          </cell>
          <cell r="D10914" t="str">
            <v>2035</v>
          </cell>
          <cell r="E10914">
            <v>4000</v>
          </cell>
        </row>
        <row r="10915">
          <cell r="A10915" t="str">
            <v>Spain</v>
          </cell>
          <cell r="B10915" t="str">
            <v>ES</v>
          </cell>
          <cell r="C10915" t="str">
            <v>CSP</v>
          </cell>
          <cell r="D10915" t="str">
            <v>2036</v>
          </cell>
          <cell r="E10915">
            <v>4000</v>
          </cell>
        </row>
        <row r="10916">
          <cell r="A10916" t="str">
            <v>Spain</v>
          </cell>
          <cell r="B10916" t="str">
            <v>ES</v>
          </cell>
          <cell r="C10916" t="str">
            <v>CSP</v>
          </cell>
          <cell r="D10916" t="str">
            <v>2037</v>
          </cell>
          <cell r="E10916">
            <v>4000</v>
          </cell>
        </row>
        <row r="10917">
          <cell r="A10917" t="str">
            <v>Spain</v>
          </cell>
          <cell r="B10917" t="str">
            <v>ES</v>
          </cell>
          <cell r="C10917" t="str">
            <v>CSP</v>
          </cell>
          <cell r="D10917" t="str">
            <v>2038</v>
          </cell>
          <cell r="E10917">
            <v>4000</v>
          </cell>
        </row>
        <row r="10918">
          <cell r="A10918" t="str">
            <v>Spain</v>
          </cell>
          <cell r="B10918" t="str">
            <v>ES</v>
          </cell>
          <cell r="C10918" t="str">
            <v>CSP</v>
          </cell>
          <cell r="D10918" t="str">
            <v>2039</v>
          </cell>
          <cell r="E10918">
            <v>4000</v>
          </cell>
        </row>
        <row r="10919">
          <cell r="A10919" t="str">
            <v>Spain</v>
          </cell>
          <cell r="B10919" t="str">
            <v>ES</v>
          </cell>
          <cell r="C10919" t="str">
            <v>CSP</v>
          </cell>
          <cell r="D10919" t="str">
            <v>2040</v>
          </cell>
          <cell r="E10919">
            <v>4000</v>
          </cell>
        </row>
        <row r="10920">
          <cell r="A10920" t="str">
            <v>Spain</v>
          </cell>
          <cell r="B10920" t="str">
            <v>ES</v>
          </cell>
          <cell r="C10920" t="str">
            <v>CSP</v>
          </cell>
          <cell r="D10920" t="str">
            <v>2041</v>
          </cell>
          <cell r="E10920">
            <v>4000</v>
          </cell>
        </row>
        <row r="10921">
          <cell r="A10921" t="str">
            <v>Spain</v>
          </cell>
          <cell r="B10921" t="str">
            <v>ES</v>
          </cell>
          <cell r="C10921" t="str">
            <v>CSP</v>
          </cell>
          <cell r="D10921" t="str">
            <v>2042</v>
          </cell>
          <cell r="E10921">
            <v>4000</v>
          </cell>
        </row>
        <row r="10922">
          <cell r="A10922" t="str">
            <v>Spain</v>
          </cell>
          <cell r="B10922" t="str">
            <v>ES</v>
          </cell>
          <cell r="C10922" t="str">
            <v>CSP</v>
          </cell>
          <cell r="D10922" t="str">
            <v>2043</v>
          </cell>
          <cell r="E10922">
            <v>4000</v>
          </cell>
        </row>
        <row r="10923">
          <cell r="A10923" t="str">
            <v>Spain</v>
          </cell>
          <cell r="B10923" t="str">
            <v>ES</v>
          </cell>
          <cell r="C10923" t="str">
            <v>CSP</v>
          </cell>
          <cell r="D10923" t="str">
            <v>2044</v>
          </cell>
          <cell r="E10923">
            <v>4000</v>
          </cell>
        </row>
        <row r="10924">
          <cell r="A10924" t="str">
            <v>Spain</v>
          </cell>
          <cell r="B10924" t="str">
            <v>ES</v>
          </cell>
          <cell r="C10924" t="str">
            <v>CSP</v>
          </cell>
          <cell r="D10924" t="str">
            <v>2045</v>
          </cell>
          <cell r="E10924">
            <v>4000</v>
          </cell>
        </row>
        <row r="10925">
          <cell r="A10925" t="str">
            <v>Spain</v>
          </cell>
          <cell r="B10925" t="str">
            <v>ES</v>
          </cell>
          <cell r="C10925" t="str">
            <v>CSP</v>
          </cell>
          <cell r="D10925" t="str">
            <v>2046</v>
          </cell>
          <cell r="E10925">
            <v>4000</v>
          </cell>
        </row>
        <row r="10926">
          <cell r="A10926" t="str">
            <v>Spain</v>
          </cell>
          <cell r="B10926" t="str">
            <v>ES</v>
          </cell>
          <cell r="C10926" t="str">
            <v>CSP</v>
          </cell>
          <cell r="D10926" t="str">
            <v>2047</v>
          </cell>
          <cell r="E10926">
            <v>4000</v>
          </cell>
        </row>
        <row r="10927">
          <cell r="A10927" t="str">
            <v>Spain</v>
          </cell>
          <cell r="B10927" t="str">
            <v>ES</v>
          </cell>
          <cell r="C10927" t="str">
            <v>CSP</v>
          </cell>
          <cell r="D10927" t="str">
            <v>2048</v>
          </cell>
          <cell r="E10927">
            <v>4000</v>
          </cell>
        </row>
        <row r="10928">
          <cell r="A10928" t="str">
            <v>Spain</v>
          </cell>
          <cell r="B10928" t="str">
            <v>ES</v>
          </cell>
          <cell r="C10928" t="str">
            <v>CSP</v>
          </cell>
          <cell r="D10928" t="str">
            <v>2049</v>
          </cell>
          <cell r="E10928">
            <v>4000</v>
          </cell>
        </row>
        <row r="10929">
          <cell r="A10929" t="str">
            <v>Spain</v>
          </cell>
          <cell r="B10929" t="str">
            <v>ES</v>
          </cell>
          <cell r="C10929" t="str">
            <v>CSP</v>
          </cell>
          <cell r="D10929" t="str">
            <v>2050</v>
          </cell>
          <cell r="E10929">
            <v>4000</v>
          </cell>
        </row>
        <row r="10930">
          <cell r="A10930" t="str">
            <v>Finland</v>
          </cell>
          <cell r="B10930" t="str">
            <v>FI</v>
          </cell>
          <cell r="C10930" t="str">
            <v>CSP</v>
          </cell>
          <cell r="D10930" t="str">
            <v>2018</v>
          </cell>
          <cell r="E10930">
            <v>4000</v>
          </cell>
        </row>
        <row r="10931">
          <cell r="A10931" t="str">
            <v>Finland</v>
          </cell>
          <cell r="B10931" t="str">
            <v>FI</v>
          </cell>
          <cell r="C10931" t="str">
            <v>CSP</v>
          </cell>
          <cell r="D10931" t="str">
            <v>2019</v>
          </cell>
          <cell r="E10931">
            <v>4000</v>
          </cell>
        </row>
        <row r="10932">
          <cell r="A10932" t="str">
            <v>Finland</v>
          </cell>
          <cell r="B10932" t="str">
            <v>FI</v>
          </cell>
          <cell r="C10932" t="str">
            <v>CSP</v>
          </cell>
          <cell r="D10932" t="str">
            <v>2020</v>
          </cell>
          <cell r="E10932">
            <v>4000</v>
          </cell>
        </row>
        <row r="10933">
          <cell r="A10933" t="str">
            <v>Finland</v>
          </cell>
          <cell r="B10933" t="str">
            <v>FI</v>
          </cell>
          <cell r="C10933" t="str">
            <v>CSP</v>
          </cell>
          <cell r="D10933" t="str">
            <v>2021</v>
          </cell>
          <cell r="E10933">
            <v>4000</v>
          </cell>
        </row>
        <row r="10934">
          <cell r="A10934" t="str">
            <v>Finland</v>
          </cell>
          <cell r="B10934" t="str">
            <v>FI</v>
          </cell>
          <cell r="C10934" t="str">
            <v>CSP</v>
          </cell>
          <cell r="D10934" t="str">
            <v>2022</v>
          </cell>
          <cell r="E10934">
            <v>4000</v>
          </cell>
        </row>
        <row r="10935">
          <cell r="A10935" t="str">
            <v>Finland</v>
          </cell>
          <cell r="B10935" t="str">
            <v>FI</v>
          </cell>
          <cell r="C10935" t="str">
            <v>CSP</v>
          </cell>
          <cell r="D10935" t="str">
            <v>2023</v>
          </cell>
          <cell r="E10935">
            <v>4000</v>
          </cell>
        </row>
        <row r="10936">
          <cell r="A10936" t="str">
            <v>Finland</v>
          </cell>
          <cell r="B10936" t="str">
            <v>FI</v>
          </cell>
          <cell r="C10936" t="str">
            <v>CSP</v>
          </cell>
          <cell r="D10936" t="str">
            <v>2024</v>
          </cell>
          <cell r="E10936">
            <v>4000</v>
          </cell>
        </row>
        <row r="10937">
          <cell r="A10937" t="str">
            <v>Finland</v>
          </cell>
          <cell r="B10937" t="str">
            <v>FI</v>
          </cell>
          <cell r="C10937" t="str">
            <v>CSP</v>
          </cell>
          <cell r="D10937" t="str">
            <v>2025</v>
          </cell>
          <cell r="E10937">
            <v>4000</v>
          </cell>
        </row>
        <row r="10938">
          <cell r="A10938" t="str">
            <v>Finland</v>
          </cell>
          <cell r="B10938" t="str">
            <v>FI</v>
          </cell>
          <cell r="C10938" t="str">
            <v>CSP</v>
          </cell>
          <cell r="D10938" t="str">
            <v>2026</v>
          </cell>
          <cell r="E10938">
            <v>4000</v>
          </cell>
        </row>
        <row r="10939">
          <cell r="A10939" t="str">
            <v>Finland</v>
          </cell>
          <cell r="B10939" t="str">
            <v>FI</v>
          </cell>
          <cell r="C10939" t="str">
            <v>CSP</v>
          </cell>
          <cell r="D10939" t="str">
            <v>2027</v>
          </cell>
          <cell r="E10939">
            <v>4000</v>
          </cell>
        </row>
        <row r="10940">
          <cell r="A10940" t="str">
            <v>Finland</v>
          </cell>
          <cell r="B10940" t="str">
            <v>FI</v>
          </cell>
          <cell r="C10940" t="str">
            <v>CSP</v>
          </cell>
          <cell r="D10940" t="str">
            <v>2028</v>
          </cell>
          <cell r="E10940">
            <v>4000</v>
          </cell>
        </row>
        <row r="10941">
          <cell r="A10941" t="str">
            <v>Finland</v>
          </cell>
          <cell r="B10941" t="str">
            <v>FI</v>
          </cell>
          <cell r="C10941" t="str">
            <v>CSP</v>
          </cell>
          <cell r="D10941" t="str">
            <v>2029</v>
          </cell>
          <cell r="E10941">
            <v>4000</v>
          </cell>
        </row>
        <row r="10942">
          <cell r="A10942" t="str">
            <v>Finland</v>
          </cell>
          <cell r="B10942" t="str">
            <v>FI</v>
          </cell>
          <cell r="C10942" t="str">
            <v>CSP</v>
          </cell>
          <cell r="D10942" t="str">
            <v>2030</v>
          </cell>
          <cell r="E10942">
            <v>4000</v>
          </cell>
        </row>
        <row r="10943">
          <cell r="A10943" t="str">
            <v>Finland</v>
          </cell>
          <cell r="B10943" t="str">
            <v>FI</v>
          </cell>
          <cell r="C10943" t="str">
            <v>CSP</v>
          </cell>
          <cell r="D10943" t="str">
            <v>2031</v>
          </cell>
          <cell r="E10943">
            <v>4000</v>
          </cell>
        </row>
        <row r="10944">
          <cell r="A10944" t="str">
            <v>Finland</v>
          </cell>
          <cell r="B10944" t="str">
            <v>FI</v>
          </cell>
          <cell r="C10944" t="str">
            <v>CSP</v>
          </cell>
          <cell r="D10944" t="str">
            <v>2032</v>
          </cell>
          <cell r="E10944">
            <v>4000</v>
          </cell>
        </row>
        <row r="10945">
          <cell r="A10945" t="str">
            <v>Finland</v>
          </cell>
          <cell r="B10945" t="str">
            <v>FI</v>
          </cell>
          <cell r="C10945" t="str">
            <v>CSP</v>
          </cell>
          <cell r="D10945" t="str">
            <v>2033</v>
          </cell>
          <cell r="E10945">
            <v>4000</v>
          </cell>
        </row>
        <row r="10946">
          <cell r="A10946" t="str">
            <v>Finland</v>
          </cell>
          <cell r="B10946" t="str">
            <v>FI</v>
          </cell>
          <cell r="C10946" t="str">
            <v>CSP</v>
          </cell>
          <cell r="D10946" t="str">
            <v>2034</v>
          </cell>
          <cell r="E10946">
            <v>4000</v>
          </cell>
        </row>
        <row r="10947">
          <cell r="A10947" t="str">
            <v>Finland</v>
          </cell>
          <cell r="B10947" t="str">
            <v>FI</v>
          </cell>
          <cell r="C10947" t="str">
            <v>CSP</v>
          </cell>
          <cell r="D10947" t="str">
            <v>2035</v>
          </cell>
          <cell r="E10947">
            <v>4000</v>
          </cell>
        </row>
        <row r="10948">
          <cell r="A10948" t="str">
            <v>Finland</v>
          </cell>
          <cell r="B10948" t="str">
            <v>FI</v>
          </cell>
          <cell r="C10948" t="str">
            <v>CSP</v>
          </cell>
          <cell r="D10948" t="str">
            <v>2036</v>
          </cell>
          <cell r="E10948">
            <v>4000</v>
          </cell>
        </row>
        <row r="10949">
          <cell r="A10949" t="str">
            <v>Finland</v>
          </cell>
          <cell r="B10949" t="str">
            <v>FI</v>
          </cell>
          <cell r="C10949" t="str">
            <v>CSP</v>
          </cell>
          <cell r="D10949" t="str">
            <v>2037</v>
          </cell>
          <cell r="E10949">
            <v>4000</v>
          </cell>
        </row>
        <row r="10950">
          <cell r="A10950" t="str">
            <v>Finland</v>
          </cell>
          <cell r="B10950" t="str">
            <v>FI</v>
          </cell>
          <cell r="C10950" t="str">
            <v>CSP</v>
          </cell>
          <cell r="D10950" t="str">
            <v>2038</v>
          </cell>
          <cell r="E10950">
            <v>4000</v>
          </cell>
        </row>
        <row r="10951">
          <cell r="A10951" t="str">
            <v>Finland</v>
          </cell>
          <cell r="B10951" t="str">
            <v>FI</v>
          </cell>
          <cell r="C10951" t="str">
            <v>CSP</v>
          </cell>
          <cell r="D10951" t="str">
            <v>2039</v>
          </cell>
          <cell r="E10951">
            <v>4000</v>
          </cell>
        </row>
        <row r="10952">
          <cell r="A10952" t="str">
            <v>Finland</v>
          </cell>
          <cell r="B10952" t="str">
            <v>FI</v>
          </cell>
          <cell r="C10952" t="str">
            <v>CSP</v>
          </cell>
          <cell r="D10952" t="str">
            <v>2040</v>
          </cell>
          <cell r="E10952">
            <v>4000</v>
          </cell>
        </row>
        <row r="10953">
          <cell r="A10953" t="str">
            <v>Finland</v>
          </cell>
          <cell r="B10953" t="str">
            <v>FI</v>
          </cell>
          <cell r="C10953" t="str">
            <v>CSP</v>
          </cell>
          <cell r="D10953" t="str">
            <v>2041</v>
          </cell>
          <cell r="E10953">
            <v>4000</v>
          </cell>
        </row>
        <row r="10954">
          <cell r="A10954" t="str">
            <v>Finland</v>
          </cell>
          <cell r="B10954" t="str">
            <v>FI</v>
          </cell>
          <cell r="C10954" t="str">
            <v>CSP</v>
          </cell>
          <cell r="D10954" t="str">
            <v>2042</v>
          </cell>
          <cell r="E10954">
            <v>4000</v>
          </cell>
        </row>
        <row r="10955">
          <cell r="A10955" t="str">
            <v>Finland</v>
          </cell>
          <cell r="B10955" t="str">
            <v>FI</v>
          </cell>
          <cell r="C10955" t="str">
            <v>CSP</v>
          </cell>
          <cell r="D10955" t="str">
            <v>2043</v>
          </cell>
          <cell r="E10955">
            <v>4000</v>
          </cell>
        </row>
        <row r="10956">
          <cell r="A10956" t="str">
            <v>Finland</v>
          </cell>
          <cell r="B10956" t="str">
            <v>FI</v>
          </cell>
          <cell r="C10956" t="str">
            <v>CSP</v>
          </cell>
          <cell r="D10956" t="str">
            <v>2044</v>
          </cell>
          <cell r="E10956">
            <v>4000</v>
          </cell>
        </row>
        <row r="10957">
          <cell r="A10957" t="str">
            <v>Finland</v>
          </cell>
          <cell r="B10957" t="str">
            <v>FI</v>
          </cell>
          <cell r="C10957" t="str">
            <v>CSP</v>
          </cell>
          <cell r="D10957" t="str">
            <v>2045</v>
          </cell>
          <cell r="E10957">
            <v>4000</v>
          </cell>
        </row>
        <row r="10958">
          <cell r="A10958" t="str">
            <v>Finland</v>
          </cell>
          <cell r="B10958" t="str">
            <v>FI</v>
          </cell>
          <cell r="C10958" t="str">
            <v>CSP</v>
          </cell>
          <cell r="D10958" t="str">
            <v>2046</v>
          </cell>
          <cell r="E10958">
            <v>4000</v>
          </cell>
        </row>
        <row r="10959">
          <cell r="A10959" t="str">
            <v>Finland</v>
          </cell>
          <cell r="B10959" t="str">
            <v>FI</v>
          </cell>
          <cell r="C10959" t="str">
            <v>CSP</v>
          </cell>
          <cell r="D10959" t="str">
            <v>2047</v>
          </cell>
          <cell r="E10959">
            <v>4000</v>
          </cell>
        </row>
        <row r="10960">
          <cell r="A10960" t="str">
            <v>Finland</v>
          </cell>
          <cell r="B10960" t="str">
            <v>FI</v>
          </cell>
          <cell r="C10960" t="str">
            <v>CSP</v>
          </cell>
          <cell r="D10960" t="str">
            <v>2048</v>
          </cell>
          <cell r="E10960">
            <v>4000</v>
          </cell>
        </row>
        <row r="10961">
          <cell r="A10961" t="str">
            <v>Finland</v>
          </cell>
          <cell r="B10961" t="str">
            <v>FI</v>
          </cell>
          <cell r="C10961" t="str">
            <v>CSP</v>
          </cell>
          <cell r="D10961" t="str">
            <v>2049</v>
          </cell>
          <cell r="E10961">
            <v>4000</v>
          </cell>
        </row>
        <row r="10962">
          <cell r="A10962" t="str">
            <v>Finland</v>
          </cell>
          <cell r="B10962" t="str">
            <v>FI</v>
          </cell>
          <cell r="C10962" t="str">
            <v>CSP</v>
          </cell>
          <cell r="D10962" t="str">
            <v>2050</v>
          </cell>
          <cell r="E10962">
            <v>4000</v>
          </cell>
        </row>
        <row r="10963">
          <cell r="A10963" t="str">
            <v>France</v>
          </cell>
          <cell r="B10963" t="str">
            <v>FR</v>
          </cell>
          <cell r="C10963" t="str">
            <v>CSP</v>
          </cell>
          <cell r="D10963" t="str">
            <v>2018</v>
          </cell>
          <cell r="E10963">
            <v>4000</v>
          </cell>
        </row>
        <row r="10964">
          <cell r="A10964" t="str">
            <v>France</v>
          </cell>
          <cell r="B10964" t="str">
            <v>FR</v>
          </cell>
          <cell r="C10964" t="str">
            <v>CSP</v>
          </cell>
          <cell r="D10964" t="str">
            <v>2019</v>
          </cell>
          <cell r="E10964">
            <v>4000</v>
          </cell>
        </row>
        <row r="10965">
          <cell r="A10965" t="str">
            <v>France</v>
          </cell>
          <cell r="B10965" t="str">
            <v>FR</v>
          </cell>
          <cell r="C10965" t="str">
            <v>CSP</v>
          </cell>
          <cell r="D10965" t="str">
            <v>2020</v>
          </cell>
          <cell r="E10965">
            <v>4000</v>
          </cell>
        </row>
        <row r="10966">
          <cell r="A10966" t="str">
            <v>France</v>
          </cell>
          <cell r="B10966" t="str">
            <v>FR</v>
          </cell>
          <cell r="C10966" t="str">
            <v>CSP</v>
          </cell>
          <cell r="D10966" t="str">
            <v>2021</v>
          </cell>
          <cell r="E10966">
            <v>4000</v>
          </cell>
        </row>
        <row r="10967">
          <cell r="A10967" t="str">
            <v>France</v>
          </cell>
          <cell r="B10967" t="str">
            <v>FR</v>
          </cell>
          <cell r="C10967" t="str">
            <v>CSP</v>
          </cell>
          <cell r="D10967" t="str">
            <v>2022</v>
          </cell>
          <cell r="E10967">
            <v>4000</v>
          </cell>
        </row>
        <row r="10968">
          <cell r="A10968" t="str">
            <v>France</v>
          </cell>
          <cell r="B10968" t="str">
            <v>FR</v>
          </cell>
          <cell r="C10968" t="str">
            <v>CSP</v>
          </cell>
          <cell r="D10968" t="str">
            <v>2023</v>
          </cell>
          <cell r="E10968">
            <v>4000</v>
          </cell>
        </row>
        <row r="10969">
          <cell r="A10969" t="str">
            <v>France</v>
          </cell>
          <cell r="B10969" t="str">
            <v>FR</v>
          </cell>
          <cell r="C10969" t="str">
            <v>CSP</v>
          </cell>
          <cell r="D10969" t="str">
            <v>2024</v>
          </cell>
          <cell r="E10969">
            <v>4000</v>
          </cell>
        </row>
        <row r="10970">
          <cell r="A10970" t="str">
            <v>France</v>
          </cell>
          <cell r="B10970" t="str">
            <v>FR</v>
          </cell>
          <cell r="C10970" t="str">
            <v>CSP</v>
          </cell>
          <cell r="D10970" t="str">
            <v>2025</v>
          </cell>
          <cell r="E10970">
            <v>4000</v>
          </cell>
        </row>
        <row r="10971">
          <cell r="A10971" t="str">
            <v>France</v>
          </cell>
          <cell r="B10971" t="str">
            <v>FR</v>
          </cell>
          <cell r="C10971" t="str">
            <v>CSP</v>
          </cell>
          <cell r="D10971" t="str">
            <v>2026</v>
          </cell>
          <cell r="E10971">
            <v>4000</v>
          </cell>
        </row>
        <row r="10972">
          <cell r="A10972" t="str">
            <v>France</v>
          </cell>
          <cell r="B10972" t="str">
            <v>FR</v>
          </cell>
          <cell r="C10972" t="str">
            <v>CSP</v>
          </cell>
          <cell r="D10972" t="str">
            <v>2027</v>
          </cell>
          <cell r="E10972">
            <v>4000</v>
          </cell>
        </row>
        <row r="10973">
          <cell r="A10973" t="str">
            <v>France</v>
          </cell>
          <cell r="B10973" t="str">
            <v>FR</v>
          </cell>
          <cell r="C10973" t="str">
            <v>CSP</v>
          </cell>
          <cell r="D10973" t="str">
            <v>2028</v>
          </cell>
          <cell r="E10973">
            <v>4000</v>
          </cell>
        </row>
        <row r="10974">
          <cell r="A10974" t="str">
            <v>France</v>
          </cell>
          <cell r="B10974" t="str">
            <v>FR</v>
          </cell>
          <cell r="C10974" t="str">
            <v>CSP</v>
          </cell>
          <cell r="D10974" t="str">
            <v>2029</v>
          </cell>
          <cell r="E10974">
            <v>4000</v>
          </cell>
        </row>
        <row r="10975">
          <cell r="A10975" t="str">
            <v>France</v>
          </cell>
          <cell r="B10975" t="str">
            <v>FR</v>
          </cell>
          <cell r="C10975" t="str">
            <v>CSP</v>
          </cell>
          <cell r="D10975" t="str">
            <v>2030</v>
          </cell>
          <cell r="E10975">
            <v>4000</v>
          </cell>
        </row>
        <row r="10976">
          <cell r="A10976" t="str">
            <v>France</v>
          </cell>
          <cell r="B10976" t="str">
            <v>FR</v>
          </cell>
          <cell r="C10976" t="str">
            <v>CSP</v>
          </cell>
          <cell r="D10976" t="str">
            <v>2031</v>
          </cell>
          <cell r="E10976">
            <v>4000</v>
          </cell>
        </row>
        <row r="10977">
          <cell r="A10977" t="str">
            <v>France</v>
          </cell>
          <cell r="B10977" t="str">
            <v>FR</v>
          </cell>
          <cell r="C10977" t="str">
            <v>CSP</v>
          </cell>
          <cell r="D10977" t="str">
            <v>2032</v>
          </cell>
          <cell r="E10977">
            <v>4000</v>
          </cell>
        </row>
        <row r="10978">
          <cell r="A10978" t="str">
            <v>France</v>
          </cell>
          <cell r="B10978" t="str">
            <v>FR</v>
          </cell>
          <cell r="C10978" t="str">
            <v>CSP</v>
          </cell>
          <cell r="D10978" t="str">
            <v>2033</v>
          </cell>
          <cell r="E10978">
            <v>4000</v>
          </cell>
        </row>
        <row r="10979">
          <cell r="A10979" t="str">
            <v>France</v>
          </cell>
          <cell r="B10979" t="str">
            <v>FR</v>
          </cell>
          <cell r="C10979" t="str">
            <v>CSP</v>
          </cell>
          <cell r="D10979" t="str">
            <v>2034</v>
          </cell>
          <cell r="E10979">
            <v>4000</v>
          </cell>
        </row>
        <row r="10980">
          <cell r="A10980" t="str">
            <v>France</v>
          </cell>
          <cell r="B10980" t="str">
            <v>FR</v>
          </cell>
          <cell r="C10980" t="str">
            <v>CSP</v>
          </cell>
          <cell r="D10980" t="str">
            <v>2035</v>
          </cell>
          <cell r="E10980">
            <v>4000</v>
          </cell>
        </row>
        <row r="10981">
          <cell r="A10981" t="str">
            <v>France</v>
          </cell>
          <cell r="B10981" t="str">
            <v>FR</v>
          </cell>
          <cell r="C10981" t="str">
            <v>CSP</v>
          </cell>
          <cell r="D10981" t="str">
            <v>2036</v>
          </cell>
          <cell r="E10981">
            <v>4000</v>
          </cell>
        </row>
        <row r="10982">
          <cell r="A10982" t="str">
            <v>France</v>
          </cell>
          <cell r="B10982" t="str">
            <v>FR</v>
          </cell>
          <cell r="C10982" t="str">
            <v>CSP</v>
          </cell>
          <cell r="D10982" t="str">
            <v>2037</v>
          </cell>
          <cell r="E10982">
            <v>4000</v>
          </cell>
        </row>
        <row r="10983">
          <cell r="A10983" t="str">
            <v>France</v>
          </cell>
          <cell r="B10983" t="str">
            <v>FR</v>
          </cell>
          <cell r="C10983" t="str">
            <v>CSP</v>
          </cell>
          <cell r="D10983" t="str">
            <v>2038</v>
          </cell>
          <cell r="E10983">
            <v>4000</v>
          </cell>
        </row>
        <row r="10984">
          <cell r="A10984" t="str">
            <v>France</v>
          </cell>
          <cell r="B10984" t="str">
            <v>FR</v>
          </cell>
          <cell r="C10984" t="str">
            <v>CSP</v>
          </cell>
          <cell r="D10984" t="str">
            <v>2039</v>
          </cell>
          <cell r="E10984">
            <v>4000</v>
          </cell>
        </row>
        <row r="10985">
          <cell r="A10985" t="str">
            <v>France</v>
          </cell>
          <cell r="B10985" t="str">
            <v>FR</v>
          </cell>
          <cell r="C10985" t="str">
            <v>CSP</v>
          </cell>
          <cell r="D10985" t="str">
            <v>2040</v>
          </cell>
          <cell r="E10985">
            <v>4000</v>
          </cell>
        </row>
        <row r="10986">
          <cell r="A10986" t="str">
            <v>France</v>
          </cell>
          <cell r="B10986" t="str">
            <v>FR</v>
          </cell>
          <cell r="C10986" t="str">
            <v>CSP</v>
          </cell>
          <cell r="D10986" t="str">
            <v>2041</v>
          </cell>
          <cell r="E10986">
            <v>4000</v>
          </cell>
        </row>
        <row r="10987">
          <cell r="A10987" t="str">
            <v>France</v>
          </cell>
          <cell r="B10987" t="str">
            <v>FR</v>
          </cell>
          <cell r="C10987" t="str">
            <v>CSP</v>
          </cell>
          <cell r="D10987" t="str">
            <v>2042</v>
          </cell>
          <cell r="E10987">
            <v>4000</v>
          </cell>
        </row>
        <row r="10988">
          <cell r="A10988" t="str">
            <v>France</v>
          </cell>
          <cell r="B10988" t="str">
            <v>FR</v>
          </cell>
          <cell r="C10988" t="str">
            <v>CSP</v>
          </cell>
          <cell r="D10988" t="str">
            <v>2043</v>
          </cell>
          <cell r="E10988">
            <v>4000</v>
          </cell>
        </row>
        <row r="10989">
          <cell r="A10989" t="str">
            <v>France</v>
          </cell>
          <cell r="B10989" t="str">
            <v>FR</v>
          </cell>
          <cell r="C10989" t="str">
            <v>CSP</v>
          </cell>
          <cell r="D10989" t="str">
            <v>2044</v>
          </cell>
          <cell r="E10989">
            <v>4000</v>
          </cell>
        </row>
        <row r="10990">
          <cell r="A10990" t="str">
            <v>France</v>
          </cell>
          <cell r="B10990" t="str">
            <v>FR</v>
          </cell>
          <cell r="C10990" t="str">
            <v>CSP</v>
          </cell>
          <cell r="D10990" t="str">
            <v>2045</v>
          </cell>
          <cell r="E10990">
            <v>4000</v>
          </cell>
        </row>
        <row r="10991">
          <cell r="A10991" t="str">
            <v>France</v>
          </cell>
          <cell r="B10991" t="str">
            <v>FR</v>
          </cell>
          <cell r="C10991" t="str">
            <v>CSP</v>
          </cell>
          <cell r="D10991" t="str">
            <v>2046</v>
          </cell>
          <cell r="E10991">
            <v>4000</v>
          </cell>
        </row>
        <row r="10992">
          <cell r="A10992" t="str">
            <v>France</v>
          </cell>
          <cell r="B10992" t="str">
            <v>FR</v>
          </cell>
          <cell r="C10992" t="str">
            <v>CSP</v>
          </cell>
          <cell r="D10992" t="str">
            <v>2047</v>
          </cell>
          <cell r="E10992">
            <v>4000</v>
          </cell>
        </row>
        <row r="10993">
          <cell r="A10993" t="str">
            <v>France</v>
          </cell>
          <cell r="B10993" t="str">
            <v>FR</v>
          </cell>
          <cell r="C10993" t="str">
            <v>CSP</v>
          </cell>
          <cell r="D10993" t="str">
            <v>2048</v>
          </cell>
          <cell r="E10993">
            <v>4000</v>
          </cell>
        </row>
        <row r="10994">
          <cell r="A10994" t="str">
            <v>France</v>
          </cell>
          <cell r="B10994" t="str">
            <v>FR</v>
          </cell>
          <cell r="C10994" t="str">
            <v>CSP</v>
          </cell>
          <cell r="D10994" t="str">
            <v>2049</v>
          </cell>
          <cell r="E10994">
            <v>4000</v>
          </cell>
        </row>
        <row r="10995">
          <cell r="A10995" t="str">
            <v>France</v>
          </cell>
          <cell r="B10995" t="str">
            <v>FR</v>
          </cell>
          <cell r="C10995" t="str">
            <v>CSP</v>
          </cell>
          <cell r="D10995" t="str">
            <v>2050</v>
          </cell>
          <cell r="E10995">
            <v>4000</v>
          </cell>
        </row>
        <row r="10996">
          <cell r="A10996" t="str">
            <v>Great Britain</v>
          </cell>
          <cell r="B10996" t="str">
            <v>GB</v>
          </cell>
          <cell r="C10996" t="str">
            <v>CSP</v>
          </cell>
          <cell r="D10996" t="str">
            <v>2018</v>
          </cell>
          <cell r="E10996">
            <v>4000</v>
          </cell>
        </row>
        <row r="10997">
          <cell r="A10997" t="str">
            <v>Great Britain</v>
          </cell>
          <cell r="B10997" t="str">
            <v>GB</v>
          </cell>
          <cell r="C10997" t="str">
            <v>CSP</v>
          </cell>
          <cell r="D10997" t="str">
            <v>2019</v>
          </cell>
          <cell r="E10997">
            <v>4000</v>
          </cell>
        </row>
        <row r="10998">
          <cell r="A10998" t="str">
            <v>Great Britain</v>
          </cell>
          <cell r="B10998" t="str">
            <v>GB</v>
          </cell>
          <cell r="C10998" t="str">
            <v>CSP</v>
          </cell>
          <cell r="D10998" t="str">
            <v>2020</v>
          </cell>
          <cell r="E10998">
            <v>4000</v>
          </cell>
        </row>
        <row r="10999">
          <cell r="A10999" t="str">
            <v>Great Britain</v>
          </cell>
          <cell r="B10999" t="str">
            <v>GB</v>
          </cell>
          <cell r="C10999" t="str">
            <v>CSP</v>
          </cell>
          <cell r="D10999" t="str">
            <v>2021</v>
          </cell>
          <cell r="E10999">
            <v>4000</v>
          </cell>
        </row>
        <row r="11000">
          <cell r="A11000" t="str">
            <v>Great Britain</v>
          </cell>
          <cell r="B11000" t="str">
            <v>GB</v>
          </cell>
          <cell r="C11000" t="str">
            <v>CSP</v>
          </cell>
          <cell r="D11000" t="str">
            <v>2022</v>
          </cell>
          <cell r="E11000">
            <v>4000</v>
          </cell>
        </row>
        <row r="11001">
          <cell r="A11001" t="str">
            <v>Great Britain</v>
          </cell>
          <cell r="B11001" t="str">
            <v>GB</v>
          </cell>
          <cell r="C11001" t="str">
            <v>CSP</v>
          </cell>
          <cell r="D11001" t="str">
            <v>2023</v>
          </cell>
          <cell r="E11001">
            <v>4000</v>
          </cell>
        </row>
        <row r="11002">
          <cell r="A11002" t="str">
            <v>Great Britain</v>
          </cell>
          <cell r="B11002" t="str">
            <v>GB</v>
          </cell>
          <cell r="C11002" t="str">
            <v>CSP</v>
          </cell>
          <cell r="D11002" t="str">
            <v>2024</v>
          </cell>
          <cell r="E11002">
            <v>4000</v>
          </cell>
        </row>
        <row r="11003">
          <cell r="A11003" t="str">
            <v>Great Britain</v>
          </cell>
          <cell r="B11003" t="str">
            <v>GB</v>
          </cell>
          <cell r="C11003" t="str">
            <v>CSP</v>
          </cell>
          <cell r="D11003" t="str">
            <v>2025</v>
          </cell>
          <cell r="E11003">
            <v>4000</v>
          </cell>
        </row>
        <row r="11004">
          <cell r="A11004" t="str">
            <v>Great Britain</v>
          </cell>
          <cell r="B11004" t="str">
            <v>GB</v>
          </cell>
          <cell r="C11004" t="str">
            <v>CSP</v>
          </cell>
          <cell r="D11004" t="str">
            <v>2026</v>
          </cell>
          <cell r="E11004">
            <v>4000</v>
          </cell>
        </row>
        <row r="11005">
          <cell r="A11005" t="str">
            <v>Great Britain</v>
          </cell>
          <cell r="B11005" t="str">
            <v>GB</v>
          </cell>
          <cell r="C11005" t="str">
            <v>CSP</v>
          </cell>
          <cell r="D11005" t="str">
            <v>2027</v>
          </cell>
          <cell r="E11005">
            <v>4000</v>
          </cell>
        </row>
        <row r="11006">
          <cell r="A11006" t="str">
            <v>Great Britain</v>
          </cell>
          <cell r="B11006" t="str">
            <v>GB</v>
          </cell>
          <cell r="C11006" t="str">
            <v>CSP</v>
          </cell>
          <cell r="D11006" t="str">
            <v>2028</v>
          </cell>
          <cell r="E11006">
            <v>4000</v>
          </cell>
        </row>
        <row r="11007">
          <cell r="A11007" t="str">
            <v>Great Britain</v>
          </cell>
          <cell r="B11007" t="str">
            <v>GB</v>
          </cell>
          <cell r="C11007" t="str">
            <v>CSP</v>
          </cell>
          <cell r="D11007" t="str">
            <v>2029</v>
          </cell>
          <cell r="E11007">
            <v>4000</v>
          </cell>
        </row>
        <row r="11008">
          <cell r="A11008" t="str">
            <v>Great Britain</v>
          </cell>
          <cell r="B11008" t="str">
            <v>GB</v>
          </cell>
          <cell r="C11008" t="str">
            <v>CSP</v>
          </cell>
          <cell r="D11008" t="str">
            <v>2030</v>
          </cell>
          <cell r="E11008">
            <v>4000</v>
          </cell>
        </row>
        <row r="11009">
          <cell r="A11009" t="str">
            <v>Great Britain</v>
          </cell>
          <cell r="B11009" t="str">
            <v>GB</v>
          </cell>
          <cell r="C11009" t="str">
            <v>CSP</v>
          </cell>
          <cell r="D11009" t="str">
            <v>2031</v>
          </cell>
          <cell r="E11009">
            <v>4000</v>
          </cell>
        </row>
        <row r="11010">
          <cell r="A11010" t="str">
            <v>Great Britain</v>
          </cell>
          <cell r="B11010" t="str">
            <v>GB</v>
          </cell>
          <cell r="C11010" t="str">
            <v>CSP</v>
          </cell>
          <cell r="D11010" t="str">
            <v>2032</v>
          </cell>
          <cell r="E11010">
            <v>4000</v>
          </cell>
        </row>
        <row r="11011">
          <cell r="A11011" t="str">
            <v>Great Britain</v>
          </cell>
          <cell r="B11011" t="str">
            <v>GB</v>
          </cell>
          <cell r="C11011" t="str">
            <v>CSP</v>
          </cell>
          <cell r="D11011" t="str">
            <v>2033</v>
          </cell>
          <cell r="E11011">
            <v>4000</v>
          </cell>
        </row>
        <row r="11012">
          <cell r="A11012" t="str">
            <v>Great Britain</v>
          </cell>
          <cell r="B11012" t="str">
            <v>GB</v>
          </cell>
          <cell r="C11012" t="str">
            <v>CSP</v>
          </cell>
          <cell r="D11012" t="str">
            <v>2034</v>
          </cell>
          <cell r="E11012">
            <v>4000</v>
          </cell>
        </row>
        <row r="11013">
          <cell r="A11013" t="str">
            <v>Great Britain</v>
          </cell>
          <cell r="B11013" t="str">
            <v>GB</v>
          </cell>
          <cell r="C11013" t="str">
            <v>CSP</v>
          </cell>
          <cell r="D11013" t="str">
            <v>2035</v>
          </cell>
          <cell r="E11013">
            <v>4000</v>
          </cell>
        </row>
        <row r="11014">
          <cell r="A11014" t="str">
            <v>Great Britain</v>
          </cell>
          <cell r="B11014" t="str">
            <v>GB</v>
          </cell>
          <cell r="C11014" t="str">
            <v>CSP</v>
          </cell>
          <cell r="D11014" t="str">
            <v>2036</v>
          </cell>
          <cell r="E11014">
            <v>4000</v>
          </cell>
        </row>
        <row r="11015">
          <cell r="A11015" t="str">
            <v>Great Britain</v>
          </cell>
          <cell r="B11015" t="str">
            <v>GB</v>
          </cell>
          <cell r="C11015" t="str">
            <v>CSP</v>
          </cell>
          <cell r="D11015" t="str">
            <v>2037</v>
          </cell>
          <cell r="E11015">
            <v>4000</v>
          </cell>
        </row>
        <row r="11016">
          <cell r="A11016" t="str">
            <v>Great Britain</v>
          </cell>
          <cell r="B11016" t="str">
            <v>GB</v>
          </cell>
          <cell r="C11016" t="str">
            <v>CSP</v>
          </cell>
          <cell r="D11016" t="str">
            <v>2038</v>
          </cell>
          <cell r="E11016">
            <v>4000</v>
          </cell>
        </row>
        <row r="11017">
          <cell r="A11017" t="str">
            <v>Great Britain</v>
          </cell>
          <cell r="B11017" t="str">
            <v>GB</v>
          </cell>
          <cell r="C11017" t="str">
            <v>CSP</v>
          </cell>
          <cell r="D11017" t="str">
            <v>2039</v>
          </cell>
          <cell r="E11017">
            <v>4000</v>
          </cell>
        </row>
        <row r="11018">
          <cell r="A11018" t="str">
            <v>Great Britain</v>
          </cell>
          <cell r="B11018" t="str">
            <v>GB</v>
          </cell>
          <cell r="C11018" t="str">
            <v>CSP</v>
          </cell>
          <cell r="D11018" t="str">
            <v>2040</v>
          </cell>
          <cell r="E11018">
            <v>4000</v>
          </cell>
        </row>
        <row r="11019">
          <cell r="A11019" t="str">
            <v>Great Britain</v>
          </cell>
          <cell r="B11019" t="str">
            <v>GB</v>
          </cell>
          <cell r="C11019" t="str">
            <v>CSP</v>
          </cell>
          <cell r="D11019" t="str">
            <v>2041</v>
          </cell>
          <cell r="E11019">
            <v>4000</v>
          </cell>
        </row>
        <row r="11020">
          <cell r="A11020" t="str">
            <v>Great Britain</v>
          </cell>
          <cell r="B11020" t="str">
            <v>GB</v>
          </cell>
          <cell r="C11020" t="str">
            <v>CSP</v>
          </cell>
          <cell r="D11020" t="str">
            <v>2042</v>
          </cell>
          <cell r="E11020">
            <v>4000</v>
          </cell>
        </row>
        <row r="11021">
          <cell r="A11021" t="str">
            <v>Great Britain</v>
          </cell>
          <cell r="B11021" t="str">
            <v>GB</v>
          </cell>
          <cell r="C11021" t="str">
            <v>CSP</v>
          </cell>
          <cell r="D11021" t="str">
            <v>2043</v>
          </cell>
          <cell r="E11021">
            <v>4000</v>
          </cell>
        </row>
        <row r="11022">
          <cell r="A11022" t="str">
            <v>Great Britain</v>
          </cell>
          <cell r="B11022" t="str">
            <v>GB</v>
          </cell>
          <cell r="C11022" t="str">
            <v>CSP</v>
          </cell>
          <cell r="D11022" t="str">
            <v>2044</v>
          </cell>
          <cell r="E11022">
            <v>4000</v>
          </cell>
        </row>
        <row r="11023">
          <cell r="A11023" t="str">
            <v>Great Britain</v>
          </cell>
          <cell r="B11023" t="str">
            <v>GB</v>
          </cell>
          <cell r="C11023" t="str">
            <v>CSP</v>
          </cell>
          <cell r="D11023" t="str">
            <v>2045</v>
          </cell>
          <cell r="E11023">
            <v>4000</v>
          </cell>
        </row>
        <row r="11024">
          <cell r="A11024" t="str">
            <v>Great Britain</v>
          </cell>
          <cell r="B11024" t="str">
            <v>GB</v>
          </cell>
          <cell r="C11024" t="str">
            <v>CSP</v>
          </cell>
          <cell r="D11024" t="str">
            <v>2046</v>
          </cell>
          <cell r="E11024">
            <v>4000</v>
          </cell>
        </row>
        <row r="11025">
          <cell r="A11025" t="str">
            <v>Great Britain</v>
          </cell>
          <cell r="B11025" t="str">
            <v>GB</v>
          </cell>
          <cell r="C11025" t="str">
            <v>CSP</v>
          </cell>
          <cell r="D11025" t="str">
            <v>2047</v>
          </cell>
          <cell r="E11025">
            <v>4000</v>
          </cell>
        </row>
        <row r="11026">
          <cell r="A11026" t="str">
            <v>Great Britain</v>
          </cell>
          <cell r="B11026" t="str">
            <v>GB</v>
          </cell>
          <cell r="C11026" t="str">
            <v>CSP</v>
          </cell>
          <cell r="D11026" t="str">
            <v>2048</v>
          </cell>
          <cell r="E11026">
            <v>4000</v>
          </cell>
        </row>
        <row r="11027">
          <cell r="A11027" t="str">
            <v>Great Britain</v>
          </cell>
          <cell r="B11027" t="str">
            <v>GB</v>
          </cell>
          <cell r="C11027" t="str">
            <v>CSP</v>
          </cell>
          <cell r="D11027" t="str">
            <v>2049</v>
          </cell>
          <cell r="E11027">
            <v>4000</v>
          </cell>
        </row>
        <row r="11028">
          <cell r="A11028" t="str">
            <v>Great Britain</v>
          </cell>
          <cell r="B11028" t="str">
            <v>GB</v>
          </cell>
          <cell r="C11028" t="str">
            <v>CSP</v>
          </cell>
          <cell r="D11028" t="str">
            <v>2050</v>
          </cell>
          <cell r="E11028">
            <v>4000</v>
          </cell>
        </row>
        <row r="11029">
          <cell r="A11029" t="str">
            <v>Greece</v>
          </cell>
          <cell r="B11029" t="str">
            <v>GR</v>
          </cell>
          <cell r="C11029" t="str">
            <v>CSP</v>
          </cell>
          <cell r="D11029" t="str">
            <v>2018</v>
          </cell>
          <cell r="E11029">
            <v>4000</v>
          </cell>
        </row>
        <row r="11030">
          <cell r="A11030" t="str">
            <v>Greece</v>
          </cell>
          <cell r="B11030" t="str">
            <v>GR</v>
          </cell>
          <cell r="C11030" t="str">
            <v>CSP</v>
          </cell>
          <cell r="D11030" t="str">
            <v>2019</v>
          </cell>
          <cell r="E11030">
            <v>4000</v>
          </cell>
        </row>
        <row r="11031">
          <cell r="A11031" t="str">
            <v>Greece</v>
          </cell>
          <cell r="B11031" t="str">
            <v>GR</v>
          </cell>
          <cell r="C11031" t="str">
            <v>CSP</v>
          </cell>
          <cell r="D11031" t="str">
            <v>2020</v>
          </cell>
          <cell r="E11031">
            <v>4000</v>
          </cell>
        </row>
        <row r="11032">
          <cell r="A11032" t="str">
            <v>Greece</v>
          </cell>
          <cell r="B11032" t="str">
            <v>GR</v>
          </cell>
          <cell r="C11032" t="str">
            <v>CSP</v>
          </cell>
          <cell r="D11032" t="str">
            <v>2021</v>
          </cell>
          <cell r="E11032">
            <v>4000</v>
          </cell>
        </row>
        <row r="11033">
          <cell r="A11033" t="str">
            <v>Greece</v>
          </cell>
          <cell r="B11033" t="str">
            <v>GR</v>
          </cell>
          <cell r="C11033" t="str">
            <v>CSP</v>
          </cell>
          <cell r="D11033" t="str">
            <v>2022</v>
          </cell>
          <cell r="E11033">
            <v>4000</v>
          </cell>
        </row>
        <row r="11034">
          <cell r="A11034" t="str">
            <v>Greece</v>
          </cell>
          <cell r="B11034" t="str">
            <v>GR</v>
          </cell>
          <cell r="C11034" t="str">
            <v>CSP</v>
          </cell>
          <cell r="D11034" t="str">
            <v>2023</v>
          </cell>
          <cell r="E11034">
            <v>4000</v>
          </cell>
        </row>
        <row r="11035">
          <cell r="A11035" t="str">
            <v>Greece</v>
          </cell>
          <cell r="B11035" t="str">
            <v>GR</v>
          </cell>
          <cell r="C11035" t="str">
            <v>CSP</v>
          </cell>
          <cell r="D11035" t="str">
            <v>2024</v>
          </cell>
          <cell r="E11035">
            <v>4000</v>
          </cell>
        </row>
        <row r="11036">
          <cell r="A11036" t="str">
            <v>Greece</v>
          </cell>
          <cell r="B11036" t="str">
            <v>GR</v>
          </cell>
          <cell r="C11036" t="str">
            <v>CSP</v>
          </cell>
          <cell r="D11036" t="str">
            <v>2025</v>
          </cell>
          <cell r="E11036">
            <v>4000</v>
          </cell>
        </row>
        <row r="11037">
          <cell r="A11037" t="str">
            <v>Greece</v>
          </cell>
          <cell r="B11037" t="str">
            <v>GR</v>
          </cell>
          <cell r="C11037" t="str">
            <v>CSP</v>
          </cell>
          <cell r="D11037" t="str">
            <v>2026</v>
          </cell>
          <cell r="E11037">
            <v>4000</v>
          </cell>
        </row>
        <row r="11038">
          <cell r="A11038" t="str">
            <v>Greece</v>
          </cell>
          <cell r="B11038" t="str">
            <v>GR</v>
          </cell>
          <cell r="C11038" t="str">
            <v>CSP</v>
          </cell>
          <cell r="D11038" t="str">
            <v>2027</v>
          </cell>
          <cell r="E11038">
            <v>4000</v>
          </cell>
        </row>
        <row r="11039">
          <cell r="A11039" t="str">
            <v>Greece</v>
          </cell>
          <cell r="B11039" t="str">
            <v>GR</v>
          </cell>
          <cell r="C11039" t="str">
            <v>CSP</v>
          </cell>
          <cell r="D11039" t="str">
            <v>2028</v>
          </cell>
          <cell r="E11039">
            <v>4000</v>
          </cell>
        </row>
        <row r="11040">
          <cell r="A11040" t="str">
            <v>Greece</v>
          </cell>
          <cell r="B11040" t="str">
            <v>GR</v>
          </cell>
          <cell r="C11040" t="str">
            <v>CSP</v>
          </cell>
          <cell r="D11040" t="str">
            <v>2029</v>
          </cell>
          <cell r="E11040">
            <v>4000</v>
          </cell>
        </row>
        <row r="11041">
          <cell r="A11041" t="str">
            <v>Greece</v>
          </cell>
          <cell r="B11041" t="str">
            <v>GR</v>
          </cell>
          <cell r="C11041" t="str">
            <v>CSP</v>
          </cell>
          <cell r="D11041" t="str">
            <v>2030</v>
          </cell>
          <cell r="E11041">
            <v>4000</v>
          </cell>
        </row>
        <row r="11042">
          <cell r="A11042" t="str">
            <v>Greece</v>
          </cell>
          <cell r="B11042" t="str">
            <v>GR</v>
          </cell>
          <cell r="C11042" t="str">
            <v>CSP</v>
          </cell>
          <cell r="D11042" t="str">
            <v>2031</v>
          </cell>
          <cell r="E11042">
            <v>4000</v>
          </cell>
        </row>
        <row r="11043">
          <cell r="A11043" t="str">
            <v>Greece</v>
          </cell>
          <cell r="B11043" t="str">
            <v>GR</v>
          </cell>
          <cell r="C11043" t="str">
            <v>CSP</v>
          </cell>
          <cell r="D11043" t="str">
            <v>2032</v>
          </cell>
          <cell r="E11043">
            <v>4000</v>
          </cell>
        </row>
        <row r="11044">
          <cell r="A11044" t="str">
            <v>Greece</v>
          </cell>
          <cell r="B11044" t="str">
            <v>GR</v>
          </cell>
          <cell r="C11044" t="str">
            <v>CSP</v>
          </cell>
          <cell r="D11044" t="str">
            <v>2033</v>
          </cell>
          <cell r="E11044">
            <v>4000</v>
          </cell>
        </row>
        <row r="11045">
          <cell r="A11045" t="str">
            <v>Greece</v>
          </cell>
          <cell r="B11045" t="str">
            <v>GR</v>
          </cell>
          <cell r="C11045" t="str">
            <v>CSP</v>
          </cell>
          <cell r="D11045" t="str">
            <v>2034</v>
          </cell>
          <cell r="E11045">
            <v>4000</v>
          </cell>
        </row>
        <row r="11046">
          <cell r="A11046" t="str">
            <v>Greece</v>
          </cell>
          <cell r="B11046" t="str">
            <v>GR</v>
          </cell>
          <cell r="C11046" t="str">
            <v>CSP</v>
          </cell>
          <cell r="D11046" t="str">
            <v>2035</v>
          </cell>
          <cell r="E11046">
            <v>4000</v>
          </cell>
        </row>
        <row r="11047">
          <cell r="A11047" t="str">
            <v>Greece</v>
          </cell>
          <cell r="B11047" t="str">
            <v>GR</v>
          </cell>
          <cell r="C11047" t="str">
            <v>CSP</v>
          </cell>
          <cell r="D11047" t="str">
            <v>2036</v>
          </cell>
          <cell r="E11047">
            <v>4000</v>
          </cell>
        </row>
        <row r="11048">
          <cell r="A11048" t="str">
            <v>Greece</v>
          </cell>
          <cell r="B11048" t="str">
            <v>GR</v>
          </cell>
          <cell r="C11048" t="str">
            <v>CSP</v>
          </cell>
          <cell r="D11048" t="str">
            <v>2037</v>
          </cell>
          <cell r="E11048">
            <v>4000</v>
          </cell>
        </row>
        <row r="11049">
          <cell r="A11049" t="str">
            <v>Greece</v>
          </cell>
          <cell r="B11049" t="str">
            <v>GR</v>
          </cell>
          <cell r="C11049" t="str">
            <v>CSP</v>
          </cell>
          <cell r="D11049" t="str">
            <v>2038</v>
          </cell>
          <cell r="E11049">
            <v>4000</v>
          </cell>
        </row>
        <row r="11050">
          <cell r="A11050" t="str">
            <v>Greece</v>
          </cell>
          <cell r="B11050" t="str">
            <v>GR</v>
          </cell>
          <cell r="C11050" t="str">
            <v>CSP</v>
          </cell>
          <cell r="D11050" t="str">
            <v>2039</v>
          </cell>
          <cell r="E11050">
            <v>4000</v>
          </cell>
        </row>
        <row r="11051">
          <cell r="A11051" t="str">
            <v>Greece</v>
          </cell>
          <cell r="B11051" t="str">
            <v>GR</v>
          </cell>
          <cell r="C11051" t="str">
            <v>CSP</v>
          </cell>
          <cell r="D11051" t="str">
            <v>2040</v>
          </cell>
          <cell r="E11051">
            <v>4000</v>
          </cell>
        </row>
        <row r="11052">
          <cell r="A11052" t="str">
            <v>Greece</v>
          </cell>
          <cell r="B11052" t="str">
            <v>GR</v>
          </cell>
          <cell r="C11052" t="str">
            <v>CSP</v>
          </cell>
          <cell r="D11052" t="str">
            <v>2041</v>
          </cell>
          <cell r="E11052">
            <v>4000</v>
          </cell>
        </row>
        <row r="11053">
          <cell r="A11053" t="str">
            <v>Greece</v>
          </cell>
          <cell r="B11053" t="str">
            <v>GR</v>
          </cell>
          <cell r="C11053" t="str">
            <v>CSP</v>
          </cell>
          <cell r="D11053" t="str">
            <v>2042</v>
          </cell>
          <cell r="E11053">
            <v>4000</v>
          </cell>
        </row>
        <row r="11054">
          <cell r="A11054" t="str">
            <v>Greece</v>
          </cell>
          <cell r="B11054" t="str">
            <v>GR</v>
          </cell>
          <cell r="C11054" t="str">
            <v>CSP</v>
          </cell>
          <cell r="D11054" t="str">
            <v>2043</v>
          </cell>
          <cell r="E11054">
            <v>4000</v>
          </cell>
        </row>
        <row r="11055">
          <cell r="A11055" t="str">
            <v>Greece</v>
          </cell>
          <cell r="B11055" t="str">
            <v>GR</v>
          </cell>
          <cell r="C11055" t="str">
            <v>CSP</v>
          </cell>
          <cell r="D11055" t="str">
            <v>2044</v>
          </cell>
          <cell r="E11055">
            <v>4000</v>
          </cell>
        </row>
        <row r="11056">
          <cell r="A11056" t="str">
            <v>Greece</v>
          </cell>
          <cell r="B11056" t="str">
            <v>GR</v>
          </cell>
          <cell r="C11056" t="str">
            <v>CSP</v>
          </cell>
          <cell r="D11056" t="str">
            <v>2045</v>
          </cell>
          <cell r="E11056">
            <v>4000</v>
          </cell>
        </row>
        <row r="11057">
          <cell r="A11057" t="str">
            <v>Greece</v>
          </cell>
          <cell r="B11057" t="str">
            <v>GR</v>
          </cell>
          <cell r="C11057" t="str">
            <v>CSP</v>
          </cell>
          <cell r="D11057" t="str">
            <v>2046</v>
          </cell>
          <cell r="E11057">
            <v>4000</v>
          </cell>
        </row>
        <row r="11058">
          <cell r="A11058" t="str">
            <v>Greece</v>
          </cell>
          <cell r="B11058" t="str">
            <v>GR</v>
          </cell>
          <cell r="C11058" t="str">
            <v>CSP</v>
          </cell>
          <cell r="D11058" t="str">
            <v>2047</v>
          </cell>
          <cell r="E11058">
            <v>4000</v>
          </cell>
        </row>
        <row r="11059">
          <cell r="A11059" t="str">
            <v>Greece</v>
          </cell>
          <cell r="B11059" t="str">
            <v>GR</v>
          </cell>
          <cell r="C11059" t="str">
            <v>CSP</v>
          </cell>
          <cell r="D11059" t="str">
            <v>2048</v>
          </cell>
          <cell r="E11059">
            <v>4000</v>
          </cell>
        </row>
        <row r="11060">
          <cell r="A11060" t="str">
            <v>Greece</v>
          </cell>
          <cell r="B11060" t="str">
            <v>GR</v>
          </cell>
          <cell r="C11060" t="str">
            <v>CSP</v>
          </cell>
          <cell r="D11060" t="str">
            <v>2049</v>
          </cell>
          <cell r="E11060">
            <v>4000</v>
          </cell>
        </row>
        <row r="11061">
          <cell r="A11061" t="str">
            <v>Greece</v>
          </cell>
          <cell r="B11061" t="str">
            <v>GR</v>
          </cell>
          <cell r="C11061" t="str">
            <v>CSP</v>
          </cell>
          <cell r="D11061" t="str">
            <v>2050</v>
          </cell>
          <cell r="E11061">
            <v>4000</v>
          </cell>
        </row>
        <row r="11062">
          <cell r="A11062" t="str">
            <v>Croatia</v>
          </cell>
          <cell r="B11062" t="str">
            <v>HR</v>
          </cell>
          <cell r="C11062" t="str">
            <v>CSP</v>
          </cell>
          <cell r="D11062" t="str">
            <v>2018</v>
          </cell>
          <cell r="E11062">
            <v>4000</v>
          </cell>
        </row>
        <row r="11063">
          <cell r="A11063" t="str">
            <v>Croatia</v>
          </cell>
          <cell r="B11063" t="str">
            <v>HR</v>
          </cell>
          <cell r="C11063" t="str">
            <v>CSP</v>
          </cell>
          <cell r="D11063" t="str">
            <v>2019</v>
          </cell>
          <cell r="E11063">
            <v>4000</v>
          </cell>
        </row>
        <row r="11064">
          <cell r="A11064" t="str">
            <v>Croatia</v>
          </cell>
          <cell r="B11064" t="str">
            <v>HR</v>
          </cell>
          <cell r="C11064" t="str">
            <v>CSP</v>
          </cell>
          <cell r="D11064" t="str">
            <v>2020</v>
          </cell>
          <cell r="E11064">
            <v>4000</v>
          </cell>
        </row>
        <row r="11065">
          <cell r="A11065" t="str">
            <v>Croatia</v>
          </cell>
          <cell r="B11065" t="str">
            <v>HR</v>
          </cell>
          <cell r="C11065" t="str">
            <v>CSP</v>
          </cell>
          <cell r="D11065" t="str">
            <v>2021</v>
          </cell>
          <cell r="E11065">
            <v>4000</v>
          </cell>
        </row>
        <row r="11066">
          <cell r="A11066" t="str">
            <v>Croatia</v>
          </cell>
          <cell r="B11066" t="str">
            <v>HR</v>
          </cell>
          <cell r="C11066" t="str">
            <v>CSP</v>
          </cell>
          <cell r="D11066" t="str">
            <v>2022</v>
          </cell>
          <cell r="E11066">
            <v>4000</v>
          </cell>
        </row>
        <row r="11067">
          <cell r="A11067" t="str">
            <v>Croatia</v>
          </cell>
          <cell r="B11067" t="str">
            <v>HR</v>
          </cell>
          <cell r="C11067" t="str">
            <v>CSP</v>
          </cell>
          <cell r="D11067" t="str">
            <v>2023</v>
          </cell>
          <cell r="E11067">
            <v>4000</v>
          </cell>
        </row>
        <row r="11068">
          <cell r="A11068" t="str">
            <v>Croatia</v>
          </cell>
          <cell r="B11068" t="str">
            <v>HR</v>
          </cell>
          <cell r="C11068" t="str">
            <v>CSP</v>
          </cell>
          <cell r="D11068" t="str">
            <v>2024</v>
          </cell>
          <cell r="E11068">
            <v>4000</v>
          </cell>
        </row>
        <row r="11069">
          <cell r="A11069" t="str">
            <v>Croatia</v>
          </cell>
          <cell r="B11069" t="str">
            <v>HR</v>
          </cell>
          <cell r="C11069" t="str">
            <v>CSP</v>
          </cell>
          <cell r="D11069" t="str">
            <v>2025</v>
          </cell>
          <cell r="E11069">
            <v>4000</v>
          </cell>
        </row>
        <row r="11070">
          <cell r="A11070" t="str">
            <v>Croatia</v>
          </cell>
          <cell r="B11070" t="str">
            <v>HR</v>
          </cell>
          <cell r="C11070" t="str">
            <v>CSP</v>
          </cell>
          <cell r="D11070" t="str">
            <v>2026</v>
          </cell>
          <cell r="E11070">
            <v>4000</v>
          </cell>
        </row>
        <row r="11071">
          <cell r="A11071" t="str">
            <v>Croatia</v>
          </cell>
          <cell r="B11071" t="str">
            <v>HR</v>
          </cell>
          <cell r="C11071" t="str">
            <v>CSP</v>
          </cell>
          <cell r="D11071" t="str">
            <v>2027</v>
          </cell>
          <cell r="E11071">
            <v>4000</v>
          </cell>
        </row>
        <row r="11072">
          <cell r="A11072" t="str">
            <v>Croatia</v>
          </cell>
          <cell r="B11072" t="str">
            <v>HR</v>
          </cell>
          <cell r="C11072" t="str">
            <v>CSP</v>
          </cell>
          <cell r="D11072" t="str">
            <v>2028</v>
          </cell>
          <cell r="E11072">
            <v>4000</v>
          </cell>
        </row>
        <row r="11073">
          <cell r="A11073" t="str">
            <v>Croatia</v>
          </cell>
          <cell r="B11073" t="str">
            <v>HR</v>
          </cell>
          <cell r="C11073" t="str">
            <v>CSP</v>
          </cell>
          <cell r="D11073" t="str">
            <v>2029</v>
          </cell>
          <cell r="E11073">
            <v>4000</v>
          </cell>
        </row>
        <row r="11074">
          <cell r="A11074" t="str">
            <v>Croatia</v>
          </cell>
          <cell r="B11074" t="str">
            <v>HR</v>
          </cell>
          <cell r="C11074" t="str">
            <v>CSP</v>
          </cell>
          <cell r="D11074" t="str">
            <v>2030</v>
          </cell>
          <cell r="E11074">
            <v>4000</v>
          </cell>
        </row>
        <row r="11075">
          <cell r="A11075" t="str">
            <v>Croatia</v>
          </cell>
          <cell r="B11075" t="str">
            <v>HR</v>
          </cell>
          <cell r="C11075" t="str">
            <v>CSP</v>
          </cell>
          <cell r="D11075" t="str">
            <v>2031</v>
          </cell>
          <cell r="E11075">
            <v>4000</v>
          </cell>
        </row>
        <row r="11076">
          <cell r="A11076" t="str">
            <v>Croatia</v>
          </cell>
          <cell r="B11076" t="str">
            <v>HR</v>
          </cell>
          <cell r="C11076" t="str">
            <v>CSP</v>
          </cell>
          <cell r="D11076" t="str">
            <v>2032</v>
          </cell>
          <cell r="E11076">
            <v>4000</v>
          </cell>
        </row>
        <row r="11077">
          <cell r="A11077" t="str">
            <v>Croatia</v>
          </cell>
          <cell r="B11077" t="str">
            <v>HR</v>
          </cell>
          <cell r="C11077" t="str">
            <v>CSP</v>
          </cell>
          <cell r="D11077" t="str">
            <v>2033</v>
          </cell>
          <cell r="E11077">
            <v>4000</v>
          </cell>
        </row>
        <row r="11078">
          <cell r="A11078" t="str">
            <v>Croatia</v>
          </cell>
          <cell r="B11078" t="str">
            <v>HR</v>
          </cell>
          <cell r="C11078" t="str">
            <v>CSP</v>
          </cell>
          <cell r="D11078" t="str">
            <v>2034</v>
          </cell>
          <cell r="E11078">
            <v>4000</v>
          </cell>
        </row>
        <row r="11079">
          <cell r="A11079" t="str">
            <v>Croatia</v>
          </cell>
          <cell r="B11079" t="str">
            <v>HR</v>
          </cell>
          <cell r="C11079" t="str">
            <v>CSP</v>
          </cell>
          <cell r="D11079" t="str">
            <v>2035</v>
          </cell>
          <cell r="E11079">
            <v>4000</v>
          </cell>
        </row>
        <row r="11080">
          <cell r="A11080" t="str">
            <v>Croatia</v>
          </cell>
          <cell r="B11080" t="str">
            <v>HR</v>
          </cell>
          <cell r="C11080" t="str">
            <v>CSP</v>
          </cell>
          <cell r="D11080" t="str">
            <v>2036</v>
          </cell>
          <cell r="E11080">
            <v>4000</v>
          </cell>
        </row>
        <row r="11081">
          <cell r="A11081" t="str">
            <v>Croatia</v>
          </cell>
          <cell r="B11081" t="str">
            <v>HR</v>
          </cell>
          <cell r="C11081" t="str">
            <v>CSP</v>
          </cell>
          <cell r="D11081" t="str">
            <v>2037</v>
          </cell>
          <cell r="E11081">
            <v>4000</v>
          </cell>
        </row>
        <row r="11082">
          <cell r="A11082" t="str">
            <v>Croatia</v>
          </cell>
          <cell r="B11082" t="str">
            <v>HR</v>
          </cell>
          <cell r="C11082" t="str">
            <v>CSP</v>
          </cell>
          <cell r="D11082" t="str">
            <v>2038</v>
          </cell>
          <cell r="E11082">
            <v>4000</v>
          </cell>
        </row>
        <row r="11083">
          <cell r="A11083" t="str">
            <v>Croatia</v>
          </cell>
          <cell r="B11083" t="str">
            <v>HR</v>
          </cell>
          <cell r="C11083" t="str">
            <v>CSP</v>
          </cell>
          <cell r="D11083" t="str">
            <v>2039</v>
          </cell>
          <cell r="E11083">
            <v>4000</v>
          </cell>
        </row>
        <row r="11084">
          <cell r="A11084" t="str">
            <v>Croatia</v>
          </cell>
          <cell r="B11084" t="str">
            <v>HR</v>
          </cell>
          <cell r="C11084" t="str">
            <v>CSP</v>
          </cell>
          <cell r="D11084" t="str">
            <v>2040</v>
          </cell>
          <cell r="E11084">
            <v>4000</v>
          </cell>
        </row>
        <row r="11085">
          <cell r="A11085" t="str">
            <v>Croatia</v>
          </cell>
          <cell r="B11085" t="str">
            <v>HR</v>
          </cell>
          <cell r="C11085" t="str">
            <v>CSP</v>
          </cell>
          <cell r="D11085" t="str">
            <v>2041</v>
          </cell>
          <cell r="E11085">
            <v>4000</v>
          </cell>
        </row>
        <row r="11086">
          <cell r="A11086" t="str">
            <v>Croatia</v>
          </cell>
          <cell r="B11086" t="str">
            <v>HR</v>
          </cell>
          <cell r="C11086" t="str">
            <v>CSP</v>
          </cell>
          <cell r="D11086" t="str">
            <v>2042</v>
          </cell>
          <cell r="E11086">
            <v>4000</v>
          </cell>
        </row>
        <row r="11087">
          <cell r="A11087" t="str">
            <v>Croatia</v>
          </cell>
          <cell r="B11087" t="str">
            <v>HR</v>
          </cell>
          <cell r="C11087" t="str">
            <v>CSP</v>
          </cell>
          <cell r="D11087" t="str">
            <v>2043</v>
          </cell>
          <cell r="E11087">
            <v>4000</v>
          </cell>
        </row>
        <row r="11088">
          <cell r="A11088" t="str">
            <v>Croatia</v>
          </cell>
          <cell r="B11088" t="str">
            <v>HR</v>
          </cell>
          <cell r="C11088" t="str">
            <v>CSP</v>
          </cell>
          <cell r="D11088" t="str">
            <v>2044</v>
          </cell>
          <cell r="E11088">
            <v>4000</v>
          </cell>
        </row>
        <row r="11089">
          <cell r="A11089" t="str">
            <v>Croatia</v>
          </cell>
          <cell r="B11089" t="str">
            <v>HR</v>
          </cell>
          <cell r="C11089" t="str">
            <v>CSP</v>
          </cell>
          <cell r="D11089" t="str">
            <v>2045</v>
          </cell>
          <cell r="E11089">
            <v>4000</v>
          </cell>
        </row>
        <row r="11090">
          <cell r="A11090" t="str">
            <v>Croatia</v>
          </cell>
          <cell r="B11090" t="str">
            <v>HR</v>
          </cell>
          <cell r="C11090" t="str">
            <v>CSP</v>
          </cell>
          <cell r="D11090" t="str">
            <v>2046</v>
          </cell>
          <cell r="E11090">
            <v>4000</v>
          </cell>
        </row>
        <row r="11091">
          <cell r="A11091" t="str">
            <v>Croatia</v>
          </cell>
          <cell r="B11091" t="str">
            <v>HR</v>
          </cell>
          <cell r="C11091" t="str">
            <v>CSP</v>
          </cell>
          <cell r="D11091" t="str">
            <v>2047</v>
          </cell>
          <cell r="E11091">
            <v>4000</v>
          </cell>
        </row>
        <row r="11092">
          <cell r="A11092" t="str">
            <v>Croatia</v>
          </cell>
          <cell r="B11092" t="str">
            <v>HR</v>
          </cell>
          <cell r="C11092" t="str">
            <v>CSP</v>
          </cell>
          <cell r="D11092" t="str">
            <v>2048</v>
          </cell>
          <cell r="E11092">
            <v>4000</v>
          </cell>
        </row>
        <row r="11093">
          <cell r="A11093" t="str">
            <v>Croatia</v>
          </cell>
          <cell r="B11093" t="str">
            <v>HR</v>
          </cell>
          <cell r="C11093" t="str">
            <v>CSP</v>
          </cell>
          <cell r="D11093" t="str">
            <v>2049</v>
          </cell>
          <cell r="E11093">
            <v>4000</v>
          </cell>
        </row>
        <row r="11094">
          <cell r="A11094" t="str">
            <v>Croatia</v>
          </cell>
          <cell r="B11094" t="str">
            <v>HR</v>
          </cell>
          <cell r="C11094" t="str">
            <v>CSP</v>
          </cell>
          <cell r="D11094" t="str">
            <v>2050</v>
          </cell>
          <cell r="E11094">
            <v>4000</v>
          </cell>
        </row>
        <row r="11095">
          <cell r="A11095" t="str">
            <v>Hungary</v>
          </cell>
          <cell r="B11095" t="str">
            <v>HU</v>
          </cell>
          <cell r="C11095" t="str">
            <v>CSP</v>
          </cell>
          <cell r="D11095" t="str">
            <v>2018</v>
          </cell>
          <cell r="E11095">
            <v>4000</v>
          </cell>
        </row>
        <row r="11096">
          <cell r="A11096" t="str">
            <v>Hungary</v>
          </cell>
          <cell r="B11096" t="str">
            <v>HU</v>
          </cell>
          <cell r="C11096" t="str">
            <v>CSP</v>
          </cell>
          <cell r="D11096" t="str">
            <v>2019</v>
          </cell>
          <cell r="E11096">
            <v>4000</v>
          </cell>
        </row>
        <row r="11097">
          <cell r="A11097" t="str">
            <v>Hungary</v>
          </cell>
          <cell r="B11097" t="str">
            <v>HU</v>
          </cell>
          <cell r="C11097" t="str">
            <v>CSP</v>
          </cell>
          <cell r="D11097" t="str">
            <v>2020</v>
          </cell>
          <cell r="E11097">
            <v>4000</v>
          </cell>
        </row>
        <row r="11098">
          <cell r="A11098" t="str">
            <v>Hungary</v>
          </cell>
          <cell r="B11098" t="str">
            <v>HU</v>
          </cell>
          <cell r="C11098" t="str">
            <v>CSP</v>
          </cell>
          <cell r="D11098" t="str">
            <v>2021</v>
          </cell>
          <cell r="E11098">
            <v>4000</v>
          </cell>
        </row>
        <row r="11099">
          <cell r="A11099" t="str">
            <v>Hungary</v>
          </cell>
          <cell r="B11099" t="str">
            <v>HU</v>
          </cell>
          <cell r="C11099" t="str">
            <v>CSP</v>
          </cell>
          <cell r="D11099" t="str">
            <v>2022</v>
          </cell>
          <cell r="E11099">
            <v>4000</v>
          </cell>
        </row>
        <row r="11100">
          <cell r="A11100" t="str">
            <v>Hungary</v>
          </cell>
          <cell r="B11100" t="str">
            <v>HU</v>
          </cell>
          <cell r="C11100" t="str">
            <v>CSP</v>
          </cell>
          <cell r="D11100" t="str">
            <v>2023</v>
          </cell>
          <cell r="E11100">
            <v>4000</v>
          </cell>
        </row>
        <row r="11101">
          <cell r="A11101" t="str">
            <v>Hungary</v>
          </cell>
          <cell r="B11101" t="str">
            <v>HU</v>
          </cell>
          <cell r="C11101" t="str">
            <v>CSP</v>
          </cell>
          <cell r="D11101" t="str">
            <v>2024</v>
          </cell>
          <cell r="E11101">
            <v>4000</v>
          </cell>
        </row>
        <row r="11102">
          <cell r="A11102" t="str">
            <v>Hungary</v>
          </cell>
          <cell r="B11102" t="str">
            <v>HU</v>
          </cell>
          <cell r="C11102" t="str">
            <v>CSP</v>
          </cell>
          <cell r="D11102" t="str">
            <v>2025</v>
          </cell>
          <cell r="E11102">
            <v>4000</v>
          </cell>
        </row>
        <row r="11103">
          <cell r="A11103" t="str">
            <v>Hungary</v>
          </cell>
          <cell r="B11103" t="str">
            <v>HU</v>
          </cell>
          <cell r="C11103" t="str">
            <v>CSP</v>
          </cell>
          <cell r="D11103" t="str">
            <v>2026</v>
          </cell>
          <cell r="E11103">
            <v>4000</v>
          </cell>
        </row>
        <row r="11104">
          <cell r="A11104" t="str">
            <v>Hungary</v>
          </cell>
          <cell r="B11104" t="str">
            <v>HU</v>
          </cell>
          <cell r="C11104" t="str">
            <v>CSP</v>
          </cell>
          <cell r="D11104" t="str">
            <v>2027</v>
          </cell>
          <cell r="E11104">
            <v>4000</v>
          </cell>
        </row>
        <row r="11105">
          <cell r="A11105" t="str">
            <v>Hungary</v>
          </cell>
          <cell r="B11105" t="str">
            <v>HU</v>
          </cell>
          <cell r="C11105" t="str">
            <v>CSP</v>
          </cell>
          <cell r="D11105" t="str">
            <v>2028</v>
          </cell>
          <cell r="E11105">
            <v>4000</v>
          </cell>
        </row>
        <row r="11106">
          <cell r="A11106" t="str">
            <v>Hungary</v>
          </cell>
          <cell r="B11106" t="str">
            <v>HU</v>
          </cell>
          <cell r="C11106" t="str">
            <v>CSP</v>
          </cell>
          <cell r="D11106" t="str">
            <v>2029</v>
          </cell>
          <cell r="E11106">
            <v>4000</v>
          </cell>
        </row>
        <row r="11107">
          <cell r="A11107" t="str">
            <v>Hungary</v>
          </cell>
          <cell r="B11107" t="str">
            <v>HU</v>
          </cell>
          <cell r="C11107" t="str">
            <v>CSP</v>
          </cell>
          <cell r="D11107" t="str">
            <v>2030</v>
          </cell>
          <cell r="E11107">
            <v>4000</v>
          </cell>
        </row>
        <row r="11108">
          <cell r="A11108" t="str">
            <v>Hungary</v>
          </cell>
          <cell r="B11108" t="str">
            <v>HU</v>
          </cell>
          <cell r="C11108" t="str">
            <v>CSP</v>
          </cell>
          <cell r="D11108" t="str">
            <v>2031</v>
          </cell>
          <cell r="E11108">
            <v>4000</v>
          </cell>
        </row>
        <row r="11109">
          <cell r="A11109" t="str">
            <v>Hungary</v>
          </cell>
          <cell r="B11109" t="str">
            <v>HU</v>
          </cell>
          <cell r="C11109" t="str">
            <v>CSP</v>
          </cell>
          <cell r="D11109" t="str">
            <v>2032</v>
          </cell>
          <cell r="E11109">
            <v>4000</v>
          </cell>
        </row>
        <row r="11110">
          <cell r="A11110" t="str">
            <v>Hungary</v>
          </cell>
          <cell r="B11110" t="str">
            <v>HU</v>
          </cell>
          <cell r="C11110" t="str">
            <v>CSP</v>
          </cell>
          <cell r="D11110" t="str">
            <v>2033</v>
          </cell>
          <cell r="E11110">
            <v>4000</v>
          </cell>
        </row>
        <row r="11111">
          <cell r="A11111" t="str">
            <v>Hungary</v>
          </cell>
          <cell r="B11111" t="str">
            <v>HU</v>
          </cell>
          <cell r="C11111" t="str">
            <v>CSP</v>
          </cell>
          <cell r="D11111" t="str">
            <v>2034</v>
          </cell>
          <cell r="E11111">
            <v>4000</v>
          </cell>
        </row>
        <row r="11112">
          <cell r="A11112" t="str">
            <v>Hungary</v>
          </cell>
          <cell r="B11112" t="str">
            <v>HU</v>
          </cell>
          <cell r="C11112" t="str">
            <v>CSP</v>
          </cell>
          <cell r="D11112" t="str">
            <v>2035</v>
          </cell>
          <cell r="E11112">
            <v>4000</v>
          </cell>
        </row>
        <row r="11113">
          <cell r="A11113" t="str">
            <v>Hungary</v>
          </cell>
          <cell r="B11113" t="str">
            <v>HU</v>
          </cell>
          <cell r="C11113" t="str">
            <v>CSP</v>
          </cell>
          <cell r="D11113" t="str">
            <v>2036</v>
          </cell>
          <cell r="E11113">
            <v>4000</v>
          </cell>
        </row>
        <row r="11114">
          <cell r="A11114" t="str">
            <v>Hungary</v>
          </cell>
          <cell r="B11114" t="str">
            <v>HU</v>
          </cell>
          <cell r="C11114" t="str">
            <v>CSP</v>
          </cell>
          <cell r="D11114" t="str">
            <v>2037</v>
          </cell>
          <cell r="E11114">
            <v>4000</v>
          </cell>
        </row>
        <row r="11115">
          <cell r="A11115" t="str">
            <v>Hungary</v>
          </cell>
          <cell r="B11115" t="str">
            <v>HU</v>
          </cell>
          <cell r="C11115" t="str">
            <v>CSP</v>
          </cell>
          <cell r="D11115" t="str">
            <v>2038</v>
          </cell>
          <cell r="E11115">
            <v>4000</v>
          </cell>
        </row>
        <row r="11116">
          <cell r="A11116" t="str">
            <v>Hungary</v>
          </cell>
          <cell r="B11116" t="str">
            <v>HU</v>
          </cell>
          <cell r="C11116" t="str">
            <v>CSP</v>
          </cell>
          <cell r="D11116" t="str">
            <v>2039</v>
          </cell>
          <cell r="E11116">
            <v>4000</v>
          </cell>
        </row>
        <row r="11117">
          <cell r="A11117" t="str">
            <v>Hungary</v>
          </cell>
          <cell r="B11117" t="str">
            <v>HU</v>
          </cell>
          <cell r="C11117" t="str">
            <v>CSP</v>
          </cell>
          <cell r="D11117" t="str">
            <v>2040</v>
          </cell>
          <cell r="E11117">
            <v>4000</v>
          </cell>
        </row>
        <row r="11118">
          <cell r="A11118" t="str">
            <v>Hungary</v>
          </cell>
          <cell r="B11118" t="str">
            <v>HU</v>
          </cell>
          <cell r="C11118" t="str">
            <v>CSP</v>
          </cell>
          <cell r="D11118" t="str">
            <v>2041</v>
          </cell>
          <cell r="E11118">
            <v>4000</v>
          </cell>
        </row>
        <row r="11119">
          <cell r="A11119" t="str">
            <v>Hungary</v>
          </cell>
          <cell r="B11119" t="str">
            <v>HU</v>
          </cell>
          <cell r="C11119" t="str">
            <v>CSP</v>
          </cell>
          <cell r="D11119" t="str">
            <v>2042</v>
          </cell>
          <cell r="E11119">
            <v>4000</v>
          </cell>
        </row>
        <row r="11120">
          <cell r="A11120" t="str">
            <v>Hungary</v>
          </cell>
          <cell r="B11120" t="str">
            <v>HU</v>
          </cell>
          <cell r="C11120" t="str">
            <v>CSP</v>
          </cell>
          <cell r="D11120" t="str">
            <v>2043</v>
          </cell>
          <cell r="E11120">
            <v>4000</v>
          </cell>
        </row>
        <row r="11121">
          <cell r="A11121" t="str">
            <v>Hungary</v>
          </cell>
          <cell r="B11121" t="str">
            <v>HU</v>
          </cell>
          <cell r="C11121" t="str">
            <v>CSP</v>
          </cell>
          <cell r="D11121" t="str">
            <v>2044</v>
          </cell>
          <cell r="E11121">
            <v>4000</v>
          </cell>
        </row>
        <row r="11122">
          <cell r="A11122" t="str">
            <v>Hungary</v>
          </cell>
          <cell r="B11122" t="str">
            <v>HU</v>
          </cell>
          <cell r="C11122" t="str">
            <v>CSP</v>
          </cell>
          <cell r="D11122" t="str">
            <v>2045</v>
          </cell>
          <cell r="E11122">
            <v>4000</v>
          </cell>
        </row>
        <row r="11123">
          <cell r="A11123" t="str">
            <v>Hungary</v>
          </cell>
          <cell r="B11123" t="str">
            <v>HU</v>
          </cell>
          <cell r="C11123" t="str">
            <v>CSP</v>
          </cell>
          <cell r="D11123" t="str">
            <v>2046</v>
          </cell>
          <cell r="E11123">
            <v>4000</v>
          </cell>
        </row>
        <row r="11124">
          <cell r="A11124" t="str">
            <v>Hungary</v>
          </cell>
          <cell r="B11124" t="str">
            <v>HU</v>
          </cell>
          <cell r="C11124" t="str">
            <v>CSP</v>
          </cell>
          <cell r="D11124" t="str">
            <v>2047</v>
          </cell>
          <cell r="E11124">
            <v>4000</v>
          </cell>
        </row>
        <row r="11125">
          <cell r="A11125" t="str">
            <v>Hungary</v>
          </cell>
          <cell r="B11125" t="str">
            <v>HU</v>
          </cell>
          <cell r="C11125" t="str">
            <v>CSP</v>
          </cell>
          <cell r="D11125" t="str">
            <v>2048</v>
          </cell>
          <cell r="E11125">
            <v>4000</v>
          </cell>
        </row>
        <row r="11126">
          <cell r="A11126" t="str">
            <v>Hungary</v>
          </cell>
          <cell r="B11126" t="str">
            <v>HU</v>
          </cell>
          <cell r="C11126" t="str">
            <v>CSP</v>
          </cell>
          <cell r="D11126" t="str">
            <v>2049</v>
          </cell>
          <cell r="E11126">
            <v>4000</v>
          </cell>
        </row>
        <row r="11127">
          <cell r="A11127" t="str">
            <v>Hungary</v>
          </cell>
          <cell r="B11127" t="str">
            <v>HU</v>
          </cell>
          <cell r="C11127" t="str">
            <v>CSP</v>
          </cell>
          <cell r="D11127" t="str">
            <v>2050</v>
          </cell>
          <cell r="E11127">
            <v>4000</v>
          </cell>
        </row>
        <row r="11128">
          <cell r="A11128" t="str">
            <v>Ireland</v>
          </cell>
          <cell r="B11128" t="str">
            <v>IE</v>
          </cell>
          <cell r="C11128" t="str">
            <v>CSP</v>
          </cell>
          <cell r="D11128" t="str">
            <v>2018</v>
          </cell>
          <cell r="E11128">
            <v>4000</v>
          </cell>
        </row>
        <row r="11129">
          <cell r="A11129" t="str">
            <v>Ireland</v>
          </cell>
          <cell r="B11129" t="str">
            <v>IE</v>
          </cell>
          <cell r="C11129" t="str">
            <v>CSP</v>
          </cell>
          <cell r="D11129" t="str">
            <v>2019</v>
          </cell>
          <cell r="E11129">
            <v>4000</v>
          </cell>
        </row>
        <row r="11130">
          <cell r="A11130" t="str">
            <v>Ireland</v>
          </cell>
          <cell r="B11130" t="str">
            <v>IE</v>
          </cell>
          <cell r="C11130" t="str">
            <v>CSP</v>
          </cell>
          <cell r="D11130" t="str">
            <v>2020</v>
          </cell>
          <cell r="E11130">
            <v>4000</v>
          </cell>
        </row>
        <row r="11131">
          <cell r="A11131" t="str">
            <v>Ireland</v>
          </cell>
          <cell r="B11131" t="str">
            <v>IE</v>
          </cell>
          <cell r="C11131" t="str">
            <v>CSP</v>
          </cell>
          <cell r="D11131" t="str">
            <v>2021</v>
          </cell>
          <cell r="E11131">
            <v>4000</v>
          </cell>
        </row>
        <row r="11132">
          <cell r="A11132" t="str">
            <v>Ireland</v>
          </cell>
          <cell r="B11132" t="str">
            <v>IE</v>
          </cell>
          <cell r="C11132" t="str">
            <v>CSP</v>
          </cell>
          <cell r="D11132" t="str">
            <v>2022</v>
          </cell>
          <cell r="E11132">
            <v>4000</v>
          </cell>
        </row>
        <row r="11133">
          <cell r="A11133" t="str">
            <v>Ireland</v>
          </cell>
          <cell r="B11133" t="str">
            <v>IE</v>
          </cell>
          <cell r="C11133" t="str">
            <v>CSP</v>
          </cell>
          <cell r="D11133" t="str">
            <v>2023</v>
          </cell>
          <cell r="E11133">
            <v>4000</v>
          </cell>
        </row>
        <row r="11134">
          <cell r="A11134" t="str">
            <v>Ireland</v>
          </cell>
          <cell r="B11134" t="str">
            <v>IE</v>
          </cell>
          <cell r="C11134" t="str">
            <v>CSP</v>
          </cell>
          <cell r="D11134" t="str">
            <v>2024</v>
          </cell>
          <cell r="E11134">
            <v>4000</v>
          </cell>
        </row>
        <row r="11135">
          <cell r="A11135" t="str">
            <v>Ireland</v>
          </cell>
          <cell r="B11135" t="str">
            <v>IE</v>
          </cell>
          <cell r="C11135" t="str">
            <v>CSP</v>
          </cell>
          <cell r="D11135" t="str">
            <v>2025</v>
          </cell>
          <cell r="E11135">
            <v>4000</v>
          </cell>
        </row>
        <row r="11136">
          <cell r="A11136" t="str">
            <v>Ireland</v>
          </cell>
          <cell r="B11136" t="str">
            <v>IE</v>
          </cell>
          <cell r="C11136" t="str">
            <v>CSP</v>
          </cell>
          <cell r="D11136" t="str">
            <v>2026</v>
          </cell>
          <cell r="E11136">
            <v>4000</v>
          </cell>
        </row>
        <row r="11137">
          <cell r="A11137" t="str">
            <v>Ireland</v>
          </cell>
          <cell r="B11137" t="str">
            <v>IE</v>
          </cell>
          <cell r="C11137" t="str">
            <v>CSP</v>
          </cell>
          <cell r="D11137" t="str">
            <v>2027</v>
          </cell>
          <cell r="E11137">
            <v>4000</v>
          </cell>
        </row>
        <row r="11138">
          <cell r="A11138" t="str">
            <v>Ireland</v>
          </cell>
          <cell r="B11138" t="str">
            <v>IE</v>
          </cell>
          <cell r="C11138" t="str">
            <v>CSP</v>
          </cell>
          <cell r="D11138" t="str">
            <v>2028</v>
          </cell>
          <cell r="E11138">
            <v>4000</v>
          </cell>
        </row>
        <row r="11139">
          <cell r="A11139" t="str">
            <v>Ireland</v>
          </cell>
          <cell r="B11139" t="str">
            <v>IE</v>
          </cell>
          <cell r="C11139" t="str">
            <v>CSP</v>
          </cell>
          <cell r="D11139" t="str">
            <v>2029</v>
          </cell>
          <cell r="E11139">
            <v>4000</v>
          </cell>
        </row>
        <row r="11140">
          <cell r="A11140" t="str">
            <v>Ireland</v>
          </cell>
          <cell r="B11140" t="str">
            <v>IE</v>
          </cell>
          <cell r="C11140" t="str">
            <v>CSP</v>
          </cell>
          <cell r="D11140" t="str">
            <v>2030</v>
          </cell>
          <cell r="E11140">
            <v>4000</v>
          </cell>
        </row>
        <row r="11141">
          <cell r="A11141" t="str">
            <v>Ireland</v>
          </cell>
          <cell r="B11141" t="str">
            <v>IE</v>
          </cell>
          <cell r="C11141" t="str">
            <v>CSP</v>
          </cell>
          <cell r="D11141" t="str">
            <v>2031</v>
          </cell>
          <cell r="E11141">
            <v>4000</v>
          </cell>
        </row>
        <row r="11142">
          <cell r="A11142" t="str">
            <v>Ireland</v>
          </cell>
          <cell r="B11142" t="str">
            <v>IE</v>
          </cell>
          <cell r="C11142" t="str">
            <v>CSP</v>
          </cell>
          <cell r="D11142" t="str">
            <v>2032</v>
          </cell>
          <cell r="E11142">
            <v>4000</v>
          </cell>
        </row>
        <row r="11143">
          <cell r="A11143" t="str">
            <v>Ireland</v>
          </cell>
          <cell r="B11143" t="str">
            <v>IE</v>
          </cell>
          <cell r="C11143" t="str">
            <v>CSP</v>
          </cell>
          <cell r="D11143" t="str">
            <v>2033</v>
          </cell>
          <cell r="E11143">
            <v>4000</v>
          </cell>
        </row>
        <row r="11144">
          <cell r="A11144" t="str">
            <v>Ireland</v>
          </cell>
          <cell r="B11144" t="str">
            <v>IE</v>
          </cell>
          <cell r="C11144" t="str">
            <v>CSP</v>
          </cell>
          <cell r="D11144" t="str">
            <v>2034</v>
          </cell>
          <cell r="E11144">
            <v>4000</v>
          </cell>
        </row>
        <row r="11145">
          <cell r="A11145" t="str">
            <v>Ireland</v>
          </cell>
          <cell r="B11145" t="str">
            <v>IE</v>
          </cell>
          <cell r="C11145" t="str">
            <v>CSP</v>
          </cell>
          <cell r="D11145" t="str">
            <v>2035</v>
          </cell>
          <cell r="E11145">
            <v>4000</v>
          </cell>
        </row>
        <row r="11146">
          <cell r="A11146" t="str">
            <v>Ireland</v>
          </cell>
          <cell r="B11146" t="str">
            <v>IE</v>
          </cell>
          <cell r="C11146" t="str">
            <v>CSP</v>
          </cell>
          <cell r="D11146" t="str">
            <v>2036</v>
          </cell>
          <cell r="E11146">
            <v>4000</v>
          </cell>
        </row>
        <row r="11147">
          <cell r="A11147" t="str">
            <v>Ireland</v>
          </cell>
          <cell r="B11147" t="str">
            <v>IE</v>
          </cell>
          <cell r="C11147" t="str">
            <v>CSP</v>
          </cell>
          <cell r="D11147" t="str">
            <v>2037</v>
          </cell>
          <cell r="E11147">
            <v>4000</v>
          </cell>
        </row>
        <row r="11148">
          <cell r="A11148" t="str">
            <v>Ireland</v>
          </cell>
          <cell r="B11148" t="str">
            <v>IE</v>
          </cell>
          <cell r="C11148" t="str">
            <v>CSP</v>
          </cell>
          <cell r="D11148" t="str">
            <v>2038</v>
          </cell>
          <cell r="E11148">
            <v>4000</v>
          </cell>
        </row>
        <row r="11149">
          <cell r="A11149" t="str">
            <v>Ireland</v>
          </cell>
          <cell r="B11149" t="str">
            <v>IE</v>
          </cell>
          <cell r="C11149" t="str">
            <v>CSP</v>
          </cell>
          <cell r="D11149" t="str">
            <v>2039</v>
          </cell>
          <cell r="E11149">
            <v>4000</v>
          </cell>
        </row>
        <row r="11150">
          <cell r="A11150" t="str">
            <v>Ireland</v>
          </cell>
          <cell r="B11150" t="str">
            <v>IE</v>
          </cell>
          <cell r="C11150" t="str">
            <v>CSP</v>
          </cell>
          <cell r="D11150" t="str">
            <v>2040</v>
          </cell>
          <cell r="E11150">
            <v>4000</v>
          </cell>
        </row>
        <row r="11151">
          <cell r="A11151" t="str">
            <v>Ireland</v>
          </cell>
          <cell r="B11151" t="str">
            <v>IE</v>
          </cell>
          <cell r="C11151" t="str">
            <v>CSP</v>
          </cell>
          <cell r="D11151" t="str">
            <v>2041</v>
          </cell>
          <cell r="E11151">
            <v>4000</v>
          </cell>
        </row>
        <row r="11152">
          <cell r="A11152" t="str">
            <v>Ireland</v>
          </cell>
          <cell r="B11152" t="str">
            <v>IE</v>
          </cell>
          <cell r="C11152" t="str">
            <v>CSP</v>
          </cell>
          <cell r="D11152" t="str">
            <v>2042</v>
          </cell>
          <cell r="E11152">
            <v>4000</v>
          </cell>
        </row>
        <row r="11153">
          <cell r="A11153" t="str">
            <v>Ireland</v>
          </cell>
          <cell r="B11153" t="str">
            <v>IE</v>
          </cell>
          <cell r="C11153" t="str">
            <v>CSP</v>
          </cell>
          <cell r="D11153" t="str">
            <v>2043</v>
          </cell>
          <cell r="E11153">
            <v>4000</v>
          </cell>
        </row>
        <row r="11154">
          <cell r="A11154" t="str">
            <v>Ireland</v>
          </cell>
          <cell r="B11154" t="str">
            <v>IE</v>
          </cell>
          <cell r="C11154" t="str">
            <v>CSP</v>
          </cell>
          <cell r="D11154" t="str">
            <v>2044</v>
          </cell>
          <cell r="E11154">
            <v>4000</v>
          </cell>
        </row>
        <row r="11155">
          <cell r="A11155" t="str">
            <v>Ireland</v>
          </cell>
          <cell r="B11155" t="str">
            <v>IE</v>
          </cell>
          <cell r="C11155" t="str">
            <v>CSP</v>
          </cell>
          <cell r="D11155" t="str">
            <v>2045</v>
          </cell>
          <cell r="E11155">
            <v>4000</v>
          </cell>
        </row>
        <row r="11156">
          <cell r="A11156" t="str">
            <v>Ireland</v>
          </cell>
          <cell r="B11156" t="str">
            <v>IE</v>
          </cell>
          <cell r="C11156" t="str">
            <v>CSP</v>
          </cell>
          <cell r="D11156" t="str">
            <v>2046</v>
          </cell>
          <cell r="E11156">
            <v>4000</v>
          </cell>
        </row>
        <row r="11157">
          <cell r="A11157" t="str">
            <v>Ireland</v>
          </cell>
          <cell r="B11157" t="str">
            <v>IE</v>
          </cell>
          <cell r="C11157" t="str">
            <v>CSP</v>
          </cell>
          <cell r="D11157" t="str">
            <v>2047</v>
          </cell>
          <cell r="E11157">
            <v>4000</v>
          </cell>
        </row>
        <row r="11158">
          <cell r="A11158" t="str">
            <v>Ireland</v>
          </cell>
          <cell r="B11158" t="str">
            <v>IE</v>
          </cell>
          <cell r="C11158" t="str">
            <v>CSP</v>
          </cell>
          <cell r="D11158" t="str">
            <v>2048</v>
          </cell>
          <cell r="E11158">
            <v>4000</v>
          </cell>
        </row>
        <row r="11159">
          <cell r="A11159" t="str">
            <v>Ireland</v>
          </cell>
          <cell r="B11159" t="str">
            <v>IE</v>
          </cell>
          <cell r="C11159" t="str">
            <v>CSP</v>
          </cell>
          <cell r="D11159" t="str">
            <v>2049</v>
          </cell>
          <cell r="E11159">
            <v>4000</v>
          </cell>
        </row>
        <row r="11160">
          <cell r="A11160" t="str">
            <v>Ireland</v>
          </cell>
          <cell r="B11160" t="str">
            <v>IE</v>
          </cell>
          <cell r="C11160" t="str">
            <v>CSP</v>
          </cell>
          <cell r="D11160" t="str">
            <v>2050</v>
          </cell>
          <cell r="E11160">
            <v>4000</v>
          </cell>
        </row>
        <row r="11161">
          <cell r="A11161" t="str">
            <v>Italy</v>
          </cell>
          <cell r="B11161" t="str">
            <v>IT</v>
          </cell>
          <cell r="C11161" t="str">
            <v>CSP</v>
          </cell>
          <cell r="D11161" t="str">
            <v>2018</v>
          </cell>
          <cell r="E11161">
            <v>4000</v>
          </cell>
        </row>
        <row r="11162">
          <cell r="A11162" t="str">
            <v>Italy</v>
          </cell>
          <cell r="B11162" t="str">
            <v>IT</v>
          </cell>
          <cell r="C11162" t="str">
            <v>CSP</v>
          </cell>
          <cell r="D11162" t="str">
            <v>2019</v>
          </cell>
          <cell r="E11162">
            <v>4000</v>
          </cell>
        </row>
        <row r="11163">
          <cell r="A11163" t="str">
            <v>Italy</v>
          </cell>
          <cell r="B11163" t="str">
            <v>IT</v>
          </cell>
          <cell r="C11163" t="str">
            <v>CSP</v>
          </cell>
          <cell r="D11163" t="str">
            <v>2020</v>
          </cell>
          <cell r="E11163">
            <v>4000</v>
          </cell>
        </row>
        <row r="11164">
          <cell r="A11164" t="str">
            <v>Italy</v>
          </cell>
          <cell r="B11164" t="str">
            <v>IT</v>
          </cell>
          <cell r="C11164" t="str">
            <v>CSP</v>
          </cell>
          <cell r="D11164" t="str">
            <v>2021</v>
          </cell>
          <cell r="E11164">
            <v>4000</v>
          </cell>
        </row>
        <row r="11165">
          <cell r="A11165" t="str">
            <v>Italy</v>
          </cell>
          <cell r="B11165" t="str">
            <v>IT</v>
          </cell>
          <cell r="C11165" t="str">
            <v>CSP</v>
          </cell>
          <cell r="D11165" t="str">
            <v>2022</v>
          </cell>
          <cell r="E11165">
            <v>4000</v>
          </cell>
        </row>
        <row r="11166">
          <cell r="A11166" t="str">
            <v>Italy</v>
          </cell>
          <cell r="B11166" t="str">
            <v>IT</v>
          </cell>
          <cell r="C11166" t="str">
            <v>CSP</v>
          </cell>
          <cell r="D11166" t="str">
            <v>2023</v>
          </cell>
          <cell r="E11166">
            <v>4000</v>
          </cell>
        </row>
        <row r="11167">
          <cell r="A11167" t="str">
            <v>Italy</v>
          </cell>
          <cell r="B11167" t="str">
            <v>IT</v>
          </cell>
          <cell r="C11167" t="str">
            <v>CSP</v>
          </cell>
          <cell r="D11167" t="str">
            <v>2024</v>
          </cell>
          <cell r="E11167">
            <v>4000</v>
          </cell>
        </row>
        <row r="11168">
          <cell r="A11168" t="str">
            <v>Italy</v>
          </cell>
          <cell r="B11168" t="str">
            <v>IT</v>
          </cell>
          <cell r="C11168" t="str">
            <v>CSP</v>
          </cell>
          <cell r="D11168" t="str">
            <v>2025</v>
          </cell>
          <cell r="E11168">
            <v>4000</v>
          </cell>
        </row>
        <row r="11169">
          <cell r="A11169" t="str">
            <v>Italy</v>
          </cell>
          <cell r="B11169" t="str">
            <v>IT</v>
          </cell>
          <cell r="C11169" t="str">
            <v>CSP</v>
          </cell>
          <cell r="D11169" t="str">
            <v>2026</v>
          </cell>
          <cell r="E11169">
            <v>4000</v>
          </cell>
        </row>
        <row r="11170">
          <cell r="A11170" t="str">
            <v>Italy</v>
          </cell>
          <cell r="B11170" t="str">
            <v>IT</v>
          </cell>
          <cell r="C11170" t="str">
            <v>CSP</v>
          </cell>
          <cell r="D11170" t="str">
            <v>2027</v>
          </cell>
          <cell r="E11170">
            <v>4000</v>
          </cell>
        </row>
        <row r="11171">
          <cell r="A11171" t="str">
            <v>Italy</v>
          </cell>
          <cell r="B11171" t="str">
            <v>IT</v>
          </cell>
          <cell r="C11171" t="str">
            <v>CSP</v>
          </cell>
          <cell r="D11171" t="str">
            <v>2028</v>
          </cell>
          <cell r="E11171">
            <v>4000</v>
          </cell>
        </row>
        <row r="11172">
          <cell r="A11172" t="str">
            <v>Italy</v>
          </cell>
          <cell r="B11172" t="str">
            <v>IT</v>
          </cell>
          <cell r="C11172" t="str">
            <v>CSP</v>
          </cell>
          <cell r="D11172" t="str">
            <v>2029</v>
          </cell>
          <cell r="E11172">
            <v>4000</v>
          </cell>
        </row>
        <row r="11173">
          <cell r="A11173" t="str">
            <v>Italy</v>
          </cell>
          <cell r="B11173" t="str">
            <v>IT</v>
          </cell>
          <cell r="C11173" t="str">
            <v>CSP</v>
          </cell>
          <cell r="D11173" t="str">
            <v>2030</v>
          </cell>
          <cell r="E11173">
            <v>4000</v>
          </cell>
        </row>
        <row r="11174">
          <cell r="A11174" t="str">
            <v>Italy</v>
          </cell>
          <cell r="B11174" t="str">
            <v>IT</v>
          </cell>
          <cell r="C11174" t="str">
            <v>CSP</v>
          </cell>
          <cell r="D11174" t="str">
            <v>2031</v>
          </cell>
          <cell r="E11174">
            <v>4000</v>
          </cell>
        </row>
        <row r="11175">
          <cell r="A11175" t="str">
            <v>Italy</v>
          </cell>
          <cell r="B11175" t="str">
            <v>IT</v>
          </cell>
          <cell r="C11175" t="str">
            <v>CSP</v>
          </cell>
          <cell r="D11175" t="str">
            <v>2032</v>
          </cell>
          <cell r="E11175">
            <v>4000</v>
          </cell>
        </row>
        <row r="11176">
          <cell r="A11176" t="str">
            <v>Italy</v>
          </cell>
          <cell r="B11176" t="str">
            <v>IT</v>
          </cell>
          <cell r="C11176" t="str">
            <v>CSP</v>
          </cell>
          <cell r="D11176" t="str">
            <v>2033</v>
          </cell>
          <cell r="E11176">
            <v>4000</v>
          </cell>
        </row>
        <row r="11177">
          <cell r="A11177" t="str">
            <v>Italy</v>
          </cell>
          <cell r="B11177" t="str">
            <v>IT</v>
          </cell>
          <cell r="C11177" t="str">
            <v>CSP</v>
          </cell>
          <cell r="D11177" t="str">
            <v>2034</v>
          </cell>
          <cell r="E11177">
            <v>4000</v>
          </cell>
        </row>
        <row r="11178">
          <cell r="A11178" t="str">
            <v>Italy</v>
          </cell>
          <cell r="B11178" t="str">
            <v>IT</v>
          </cell>
          <cell r="C11178" t="str">
            <v>CSP</v>
          </cell>
          <cell r="D11178" t="str">
            <v>2035</v>
          </cell>
          <cell r="E11178">
            <v>4000</v>
          </cell>
        </row>
        <row r="11179">
          <cell r="A11179" t="str">
            <v>Italy</v>
          </cell>
          <cell r="B11179" t="str">
            <v>IT</v>
          </cell>
          <cell r="C11179" t="str">
            <v>CSP</v>
          </cell>
          <cell r="D11179" t="str">
            <v>2036</v>
          </cell>
          <cell r="E11179">
            <v>4000</v>
          </cell>
        </row>
        <row r="11180">
          <cell r="A11180" t="str">
            <v>Italy</v>
          </cell>
          <cell r="B11180" t="str">
            <v>IT</v>
          </cell>
          <cell r="C11180" t="str">
            <v>CSP</v>
          </cell>
          <cell r="D11180" t="str">
            <v>2037</v>
          </cell>
          <cell r="E11180">
            <v>4000</v>
          </cell>
        </row>
        <row r="11181">
          <cell r="A11181" t="str">
            <v>Italy</v>
          </cell>
          <cell r="B11181" t="str">
            <v>IT</v>
          </cell>
          <cell r="C11181" t="str">
            <v>CSP</v>
          </cell>
          <cell r="D11181" t="str">
            <v>2038</v>
          </cell>
          <cell r="E11181">
            <v>4000</v>
          </cell>
        </row>
        <row r="11182">
          <cell r="A11182" t="str">
            <v>Italy</v>
          </cell>
          <cell r="B11182" t="str">
            <v>IT</v>
          </cell>
          <cell r="C11182" t="str">
            <v>CSP</v>
          </cell>
          <cell r="D11182" t="str">
            <v>2039</v>
          </cell>
          <cell r="E11182">
            <v>4000</v>
          </cell>
        </row>
        <row r="11183">
          <cell r="A11183" t="str">
            <v>Italy</v>
          </cell>
          <cell r="B11183" t="str">
            <v>IT</v>
          </cell>
          <cell r="C11183" t="str">
            <v>CSP</v>
          </cell>
          <cell r="D11183" t="str">
            <v>2040</v>
          </cell>
          <cell r="E11183">
            <v>4000</v>
          </cell>
        </row>
        <row r="11184">
          <cell r="A11184" t="str">
            <v>Italy</v>
          </cell>
          <cell r="B11184" t="str">
            <v>IT</v>
          </cell>
          <cell r="C11184" t="str">
            <v>CSP</v>
          </cell>
          <cell r="D11184" t="str">
            <v>2041</v>
          </cell>
          <cell r="E11184">
            <v>4000</v>
          </cell>
        </row>
        <row r="11185">
          <cell r="A11185" t="str">
            <v>Italy</v>
          </cell>
          <cell r="B11185" t="str">
            <v>IT</v>
          </cell>
          <cell r="C11185" t="str">
            <v>CSP</v>
          </cell>
          <cell r="D11185" t="str">
            <v>2042</v>
          </cell>
          <cell r="E11185">
            <v>4000</v>
          </cell>
        </row>
        <row r="11186">
          <cell r="A11186" t="str">
            <v>Italy</v>
          </cell>
          <cell r="B11186" t="str">
            <v>IT</v>
          </cell>
          <cell r="C11186" t="str">
            <v>CSP</v>
          </cell>
          <cell r="D11186" t="str">
            <v>2043</v>
          </cell>
          <cell r="E11186">
            <v>4000</v>
          </cell>
        </row>
        <row r="11187">
          <cell r="A11187" t="str">
            <v>Italy</v>
          </cell>
          <cell r="B11187" t="str">
            <v>IT</v>
          </cell>
          <cell r="C11187" t="str">
            <v>CSP</v>
          </cell>
          <cell r="D11187" t="str">
            <v>2044</v>
          </cell>
          <cell r="E11187">
            <v>4000</v>
          </cell>
        </row>
        <row r="11188">
          <cell r="A11188" t="str">
            <v>Italy</v>
          </cell>
          <cell r="B11188" t="str">
            <v>IT</v>
          </cell>
          <cell r="C11188" t="str">
            <v>CSP</v>
          </cell>
          <cell r="D11188" t="str">
            <v>2045</v>
          </cell>
          <cell r="E11188">
            <v>4000</v>
          </cell>
        </row>
        <row r="11189">
          <cell r="A11189" t="str">
            <v>Italy</v>
          </cell>
          <cell r="B11189" t="str">
            <v>IT</v>
          </cell>
          <cell r="C11189" t="str">
            <v>CSP</v>
          </cell>
          <cell r="D11189" t="str">
            <v>2046</v>
          </cell>
          <cell r="E11189">
            <v>4000</v>
          </cell>
        </row>
        <row r="11190">
          <cell r="A11190" t="str">
            <v>Italy</v>
          </cell>
          <cell r="B11190" t="str">
            <v>IT</v>
          </cell>
          <cell r="C11190" t="str">
            <v>CSP</v>
          </cell>
          <cell r="D11190" t="str">
            <v>2047</v>
          </cell>
          <cell r="E11190">
            <v>4000</v>
          </cell>
        </row>
        <row r="11191">
          <cell r="A11191" t="str">
            <v>Italy</v>
          </cell>
          <cell r="B11191" t="str">
            <v>IT</v>
          </cell>
          <cell r="C11191" t="str">
            <v>CSP</v>
          </cell>
          <cell r="D11191" t="str">
            <v>2048</v>
          </cell>
          <cell r="E11191">
            <v>4000</v>
          </cell>
        </row>
        <row r="11192">
          <cell r="A11192" t="str">
            <v>Italy</v>
          </cell>
          <cell r="B11192" t="str">
            <v>IT</v>
          </cell>
          <cell r="C11192" t="str">
            <v>CSP</v>
          </cell>
          <cell r="D11192" t="str">
            <v>2049</v>
          </cell>
          <cell r="E11192">
            <v>4000</v>
          </cell>
        </row>
        <row r="11193">
          <cell r="A11193" t="str">
            <v>Italy</v>
          </cell>
          <cell r="B11193" t="str">
            <v>IT</v>
          </cell>
          <cell r="C11193" t="str">
            <v>CSP</v>
          </cell>
          <cell r="D11193" t="str">
            <v>2050</v>
          </cell>
          <cell r="E11193">
            <v>4000</v>
          </cell>
        </row>
        <row r="11194">
          <cell r="A11194" t="str">
            <v>IT_CNOR</v>
          </cell>
          <cell r="B11194" t="str">
            <v>IT_CNOR</v>
          </cell>
          <cell r="C11194" t="str">
            <v>CSP</v>
          </cell>
          <cell r="D11194" t="str">
            <v>2018</v>
          </cell>
          <cell r="E11194">
            <v>4000</v>
          </cell>
        </row>
        <row r="11195">
          <cell r="A11195" t="str">
            <v>IT_CNOR</v>
          </cell>
          <cell r="B11195" t="str">
            <v>IT_CNOR</v>
          </cell>
          <cell r="C11195" t="str">
            <v>CSP</v>
          </cell>
          <cell r="D11195" t="str">
            <v>2019</v>
          </cell>
          <cell r="E11195">
            <v>4000</v>
          </cell>
        </row>
        <row r="11196">
          <cell r="A11196" t="str">
            <v>IT_CNOR</v>
          </cell>
          <cell r="B11196" t="str">
            <v>IT_CNOR</v>
          </cell>
          <cell r="C11196" t="str">
            <v>CSP</v>
          </cell>
          <cell r="D11196" t="str">
            <v>2020</v>
          </cell>
          <cell r="E11196">
            <v>4000</v>
          </cell>
        </row>
        <row r="11197">
          <cell r="A11197" t="str">
            <v>IT_CNOR</v>
          </cell>
          <cell r="B11197" t="str">
            <v>IT_CNOR</v>
          </cell>
          <cell r="C11197" t="str">
            <v>CSP</v>
          </cell>
          <cell r="D11197" t="str">
            <v>2021</v>
          </cell>
          <cell r="E11197">
            <v>4000</v>
          </cell>
        </row>
        <row r="11198">
          <cell r="A11198" t="str">
            <v>IT_CNOR</v>
          </cell>
          <cell r="B11198" t="str">
            <v>IT_CNOR</v>
          </cell>
          <cell r="C11198" t="str">
            <v>CSP</v>
          </cell>
          <cell r="D11198" t="str">
            <v>2022</v>
          </cell>
          <cell r="E11198">
            <v>4000</v>
          </cell>
        </row>
        <row r="11199">
          <cell r="A11199" t="str">
            <v>IT_CNOR</v>
          </cell>
          <cell r="B11199" t="str">
            <v>IT_CNOR</v>
          </cell>
          <cell r="C11199" t="str">
            <v>CSP</v>
          </cell>
          <cell r="D11199" t="str">
            <v>2023</v>
          </cell>
          <cell r="E11199">
            <v>4000</v>
          </cell>
        </row>
        <row r="11200">
          <cell r="A11200" t="str">
            <v>IT_CNOR</v>
          </cell>
          <cell r="B11200" t="str">
            <v>IT_CNOR</v>
          </cell>
          <cell r="C11200" t="str">
            <v>CSP</v>
          </cell>
          <cell r="D11200" t="str">
            <v>2024</v>
          </cell>
          <cell r="E11200">
            <v>4000</v>
          </cell>
        </row>
        <row r="11201">
          <cell r="A11201" t="str">
            <v>IT_CNOR</v>
          </cell>
          <cell r="B11201" t="str">
            <v>IT_CNOR</v>
          </cell>
          <cell r="C11201" t="str">
            <v>CSP</v>
          </cell>
          <cell r="D11201" t="str">
            <v>2025</v>
          </cell>
          <cell r="E11201">
            <v>4000</v>
          </cell>
        </row>
        <row r="11202">
          <cell r="A11202" t="str">
            <v>IT_CNOR</v>
          </cell>
          <cell r="B11202" t="str">
            <v>IT_CNOR</v>
          </cell>
          <cell r="C11202" t="str">
            <v>CSP</v>
          </cell>
          <cell r="D11202" t="str">
            <v>2026</v>
          </cell>
          <cell r="E11202">
            <v>4000</v>
          </cell>
        </row>
        <row r="11203">
          <cell r="A11203" t="str">
            <v>IT_CNOR</v>
          </cell>
          <cell r="B11203" t="str">
            <v>IT_CNOR</v>
          </cell>
          <cell r="C11203" t="str">
            <v>CSP</v>
          </cell>
          <cell r="D11203" t="str">
            <v>2027</v>
          </cell>
          <cell r="E11203">
            <v>4000</v>
          </cell>
        </row>
        <row r="11204">
          <cell r="A11204" t="str">
            <v>IT_CNOR</v>
          </cell>
          <cell r="B11204" t="str">
            <v>IT_CNOR</v>
          </cell>
          <cell r="C11204" t="str">
            <v>CSP</v>
          </cell>
          <cell r="D11204" t="str">
            <v>2028</v>
          </cell>
          <cell r="E11204">
            <v>4000</v>
          </cell>
        </row>
        <row r="11205">
          <cell r="A11205" t="str">
            <v>IT_CNOR</v>
          </cell>
          <cell r="B11205" t="str">
            <v>IT_CNOR</v>
          </cell>
          <cell r="C11205" t="str">
            <v>CSP</v>
          </cell>
          <cell r="D11205" t="str">
            <v>2029</v>
          </cell>
          <cell r="E11205">
            <v>4000</v>
          </cell>
        </row>
        <row r="11206">
          <cell r="A11206" t="str">
            <v>IT_CNOR</v>
          </cell>
          <cell r="B11206" t="str">
            <v>IT_CNOR</v>
          </cell>
          <cell r="C11206" t="str">
            <v>CSP</v>
          </cell>
          <cell r="D11206" t="str">
            <v>2030</v>
          </cell>
          <cell r="E11206">
            <v>4000</v>
          </cell>
        </row>
        <row r="11207">
          <cell r="A11207" t="str">
            <v>IT_CNOR</v>
          </cell>
          <cell r="B11207" t="str">
            <v>IT_CNOR</v>
          </cell>
          <cell r="C11207" t="str">
            <v>CSP</v>
          </cell>
          <cell r="D11207" t="str">
            <v>2031</v>
          </cell>
          <cell r="E11207">
            <v>4000</v>
          </cell>
        </row>
        <row r="11208">
          <cell r="A11208" t="str">
            <v>IT_CNOR</v>
          </cell>
          <cell r="B11208" t="str">
            <v>IT_CNOR</v>
          </cell>
          <cell r="C11208" t="str">
            <v>CSP</v>
          </cell>
          <cell r="D11208" t="str">
            <v>2032</v>
          </cell>
          <cell r="E11208">
            <v>4000</v>
          </cell>
        </row>
        <row r="11209">
          <cell r="A11209" t="str">
            <v>IT_CNOR</v>
          </cell>
          <cell r="B11209" t="str">
            <v>IT_CNOR</v>
          </cell>
          <cell r="C11209" t="str">
            <v>CSP</v>
          </cell>
          <cell r="D11209" t="str">
            <v>2033</v>
          </cell>
          <cell r="E11209">
            <v>4000</v>
          </cell>
        </row>
        <row r="11210">
          <cell r="A11210" t="str">
            <v>IT_CNOR</v>
          </cell>
          <cell r="B11210" t="str">
            <v>IT_CNOR</v>
          </cell>
          <cell r="C11210" t="str">
            <v>CSP</v>
          </cell>
          <cell r="D11210" t="str">
            <v>2034</v>
          </cell>
          <cell r="E11210">
            <v>4000</v>
          </cell>
        </row>
        <row r="11211">
          <cell r="A11211" t="str">
            <v>IT_CNOR</v>
          </cell>
          <cell r="B11211" t="str">
            <v>IT_CNOR</v>
          </cell>
          <cell r="C11211" t="str">
            <v>CSP</v>
          </cell>
          <cell r="D11211" t="str">
            <v>2035</v>
          </cell>
          <cell r="E11211">
            <v>4000</v>
          </cell>
        </row>
        <row r="11212">
          <cell r="A11212" t="str">
            <v>IT_CNOR</v>
          </cell>
          <cell r="B11212" t="str">
            <v>IT_CNOR</v>
          </cell>
          <cell r="C11212" t="str">
            <v>CSP</v>
          </cell>
          <cell r="D11212" t="str">
            <v>2036</v>
          </cell>
          <cell r="E11212">
            <v>4000</v>
          </cell>
        </row>
        <row r="11213">
          <cell r="A11213" t="str">
            <v>IT_CNOR</v>
          </cell>
          <cell r="B11213" t="str">
            <v>IT_CNOR</v>
          </cell>
          <cell r="C11213" t="str">
            <v>CSP</v>
          </cell>
          <cell r="D11213" t="str">
            <v>2037</v>
          </cell>
          <cell r="E11213">
            <v>4000</v>
          </cell>
        </row>
        <row r="11214">
          <cell r="A11214" t="str">
            <v>IT_CNOR</v>
          </cell>
          <cell r="B11214" t="str">
            <v>IT_CNOR</v>
          </cell>
          <cell r="C11214" t="str">
            <v>CSP</v>
          </cell>
          <cell r="D11214" t="str">
            <v>2038</v>
          </cell>
          <cell r="E11214">
            <v>4000</v>
          </cell>
        </row>
        <row r="11215">
          <cell r="A11215" t="str">
            <v>IT_CNOR</v>
          </cell>
          <cell r="B11215" t="str">
            <v>IT_CNOR</v>
          </cell>
          <cell r="C11215" t="str">
            <v>CSP</v>
          </cell>
          <cell r="D11215" t="str">
            <v>2039</v>
          </cell>
          <cell r="E11215">
            <v>4000</v>
          </cell>
        </row>
        <row r="11216">
          <cell r="A11216" t="str">
            <v>IT_CNOR</v>
          </cell>
          <cell r="B11216" t="str">
            <v>IT_CNOR</v>
          </cell>
          <cell r="C11216" t="str">
            <v>CSP</v>
          </cell>
          <cell r="D11216" t="str">
            <v>2040</v>
          </cell>
          <cell r="E11216">
            <v>4000</v>
          </cell>
        </row>
        <row r="11217">
          <cell r="A11217" t="str">
            <v>IT_CNOR</v>
          </cell>
          <cell r="B11217" t="str">
            <v>IT_CNOR</v>
          </cell>
          <cell r="C11217" t="str">
            <v>CSP</v>
          </cell>
          <cell r="D11217" t="str">
            <v>2041</v>
          </cell>
          <cell r="E11217">
            <v>4000</v>
          </cell>
        </row>
        <row r="11218">
          <cell r="A11218" t="str">
            <v>IT_CNOR</v>
          </cell>
          <cell r="B11218" t="str">
            <v>IT_CNOR</v>
          </cell>
          <cell r="C11218" t="str">
            <v>CSP</v>
          </cell>
          <cell r="D11218" t="str">
            <v>2042</v>
          </cell>
          <cell r="E11218">
            <v>4000</v>
          </cell>
        </row>
        <row r="11219">
          <cell r="A11219" t="str">
            <v>IT_CNOR</v>
          </cell>
          <cell r="B11219" t="str">
            <v>IT_CNOR</v>
          </cell>
          <cell r="C11219" t="str">
            <v>CSP</v>
          </cell>
          <cell r="D11219" t="str">
            <v>2043</v>
          </cell>
          <cell r="E11219">
            <v>4000</v>
          </cell>
        </row>
        <row r="11220">
          <cell r="A11220" t="str">
            <v>IT_CNOR</v>
          </cell>
          <cell r="B11220" t="str">
            <v>IT_CNOR</v>
          </cell>
          <cell r="C11220" t="str">
            <v>CSP</v>
          </cell>
          <cell r="D11220" t="str">
            <v>2044</v>
          </cell>
          <cell r="E11220">
            <v>4000</v>
          </cell>
        </row>
        <row r="11221">
          <cell r="A11221" t="str">
            <v>IT_CNOR</v>
          </cell>
          <cell r="B11221" t="str">
            <v>IT_CNOR</v>
          </cell>
          <cell r="C11221" t="str">
            <v>CSP</v>
          </cell>
          <cell r="D11221" t="str">
            <v>2045</v>
          </cell>
          <cell r="E11221">
            <v>4000</v>
          </cell>
        </row>
        <row r="11222">
          <cell r="A11222" t="str">
            <v>IT_CNOR</v>
          </cell>
          <cell r="B11222" t="str">
            <v>IT_CNOR</v>
          </cell>
          <cell r="C11222" t="str">
            <v>CSP</v>
          </cell>
          <cell r="D11222" t="str">
            <v>2046</v>
          </cell>
          <cell r="E11222">
            <v>4000</v>
          </cell>
        </row>
        <row r="11223">
          <cell r="A11223" t="str">
            <v>IT_CNOR</v>
          </cell>
          <cell r="B11223" t="str">
            <v>IT_CNOR</v>
          </cell>
          <cell r="C11223" t="str">
            <v>CSP</v>
          </cell>
          <cell r="D11223" t="str">
            <v>2047</v>
          </cell>
          <cell r="E11223">
            <v>4000</v>
          </cell>
        </row>
        <row r="11224">
          <cell r="A11224" t="str">
            <v>IT_CNOR</v>
          </cell>
          <cell r="B11224" t="str">
            <v>IT_CNOR</v>
          </cell>
          <cell r="C11224" t="str">
            <v>CSP</v>
          </cell>
          <cell r="D11224" t="str">
            <v>2048</v>
          </cell>
          <cell r="E11224">
            <v>4000</v>
          </cell>
        </row>
        <row r="11225">
          <cell r="A11225" t="str">
            <v>IT_CNOR</v>
          </cell>
          <cell r="B11225" t="str">
            <v>IT_CNOR</v>
          </cell>
          <cell r="C11225" t="str">
            <v>CSP</v>
          </cell>
          <cell r="D11225" t="str">
            <v>2049</v>
          </cell>
          <cell r="E11225">
            <v>4000</v>
          </cell>
        </row>
        <row r="11226">
          <cell r="A11226" t="str">
            <v>IT_CNOR</v>
          </cell>
          <cell r="B11226" t="str">
            <v>IT_CNOR</v>
          </cell>
          <cell r="C11226" t="str">
            <v>CSP</v>
          </cell>
          <cell r="D11226" t="str">
            <v>2050</v>
          </cell>
          <cell r="E11226">
            <v>4000</v>
          </cell>
        </row>
        <row r="11227">
          <cell r="A11227" t="str">
            <v>IT_CSUD</v>
          </cell>
          <cell r="B11227" t="str">
            <v>IT_CSUD</v>
          </cell>
          <cell r="C11227" t="str">
            <v>CSP</v>
          </cell>
          <cell r="D11227" t="str">
            <v>2018</v>
          </cell>
          <cell r="E11227">
            <v>4000</v>
          </cell>
        </row>
        <row r="11228">
          <cell r="A11228" t="str">
            <v>IT_CSUD</v>
          </cell>
          <cell r="B11228" t="str">
            <v>IT_CSUD</v>
          </cell>
          <cell r="C11228" t="str">
            <v>CSP</v>
          </cell>
          <cell r="D11228" t="str">
            <v>2019</v>
          </cell>
          <cell r="E11228">
            <v>4000</v>
          </cell>
        </row>
        <row r="11229">
          <cell r="A11229" t="str">
            <v>IT_CSUD</v>
          </cell>
          <cell r="B11229" t="str">
            <v>IT_CSUD</v>
          </cell>
          <cell r="C11229" t="str">
            <v>CSP</v>
          </cell>
          <cell r="D11229" t="str">
            <v>2020</v>
          </cell>
          <cell r="E11229">
            <v>4000</v>
          </cell>
        </row>
        <row r="11230">
          <cell r="A11230" t="str">
            <v>IT_CSUD</v>
          </cell>
          <cell r="B11230" t="str">
            <v>IT_CSUD</v>
          </cell>
          <cell r="C11230" t="str">
            <v>CSP</v>
          </cell>
          <cell r="D11230" t="str">
            <v>2021</v>
          </cell>
          <cell r="E11230">
            <v>4000</v>
          </cell>
        </row>
        <row r="11231">
          <cell r="A11231" t="str">
            <v>IT_CSUD</v>
          </cell>
          <cell r="B11231" t="str">
            <v>IT_CSUD</v>
          </cell>
          <cell r="C11231" t="str">
            <v>CSP</v>
          </cell>
          <cell r="D11231" t="str">
            <v>2022</v>
          </cell>
          <cell r="E11231">
            <v>4000</v>
          </cell>
        </row>
        <row r="11232">
          <cell r="A11232" t="str">
            <v>IT_CSUD</v>
          </cell>
          <cell r="B11232" t="str">
            <v>IT_CSUD</v>
          </cell>
          <cell r="C11232" t="str">
            <v>CSP</v>
          </cell>
          <cell r="D11232" t="str">
            <v>2023</v>
          </cell>
          <cell r="E11232">
            <v>4000</v>
          </cell>
        </row>
        <row r="11233">
          <cell r="A11233" t="str">
            <v>IT_CSUD</v>
          </cell>
          <cell r="B11233" t="str">
            <v>IT_CSUD</v>
          </cell>
          <cell r="C11233" t="str">
            <v>CSP</v>
          </cell>
          <cell r="D11233" t="str">
            <v>2024</v>
          </cell>
          <cell r="E11233">
            <v>4000</v>
          </cell>
        </row>
        <row r="11234">
          <cell r="A11234" t="str">
            <v>IT_CSUD</v>
          </cell>
          <cell r="B11234" t="str">
            <v>IT_CSUD</v>
          </cell>
          <cell r="C11234" t="str">
            <v>CSP</v>
          </cell>
          <cell r="D11234" t="str">
            <v>2025</v>
          </cell>
          <cell r="E11234">
            <v>4000</v>
          </cell>
        </row>
        <row r="11235">
          <cell r="A11235" t="str">
            <v>IT_CSUD</v>
          </cell>
          <cell r="B11235" t="str">
            <v>IT_CSUD</v>
          </cell>
          <cell r="C11235" t="str">
            <v>CSP</v>
          </cell>
          <cell r="D11235" t="str">
            <v>2026</v>
          </cell>
          <cell r="E11235">
            <v>4000</v>
          </cell>
        </row>
        <row r="11236">
          <cell r="A11236" t="str">
            <v>IT_CSUD</v>
          </cell>
          <cell r="B11236" t="str">
            <v>IT_CSUD</v>
          </cell>
          <cell r="C11236" t="str">
            <v>CSP</v>
          </cell>
          <cell r="D11236" t="str">
            <v>2027</v>
          </cell>
          <cell r="E11236">
            <v>4000</v>
          </cell>
        </row>
        <row r="11237">
          <cell r="A11237" t="str">
            <v>IT_CSUD</v>
          </cell>
          <cell r="B11237" t="str">
            <v>IT_CSUD</v>
          </cell>
          <cell r="C11237" t="str">
            <v>CSP</v>
          </cell>
          <cell r="D11237" t="str">
            <v>2028</v>
          </cell>
          <cell r="E11237">
            <v>4000</v>
          </cell>
        </row>
        <row r="11238">
          <cell r="A11238" t="str">
            <v>IT_CSUD</v>
          </cell>
          <cell r="B11238" t="str">
            <v>IT_CSUD</v>
          </cell>
          <cell r="C11238" t="str">
            <v>CSP</v>
          </cell>
          <cell r="D11238" t="str">
            <v>2029</v>
          </cell>
          <cell r="E11238">
            <v>4000</v>
          </cell>
        </row>
        <row r="11239">
          <cell r="A11239" t="str">
            <v>IT_CSUD</v>
          </cell>
          <cell r="B11239" t="str">
            <v>IT_CSUD</v>
          </cell>
          <cell r="C11239" t="str">
            <v>CSP</v>
          </cell>
          <cell r="D11239" t="str">
            <v>2030</v>
          </cell>
          <cell r="E11239">
            <v>4000</v>
          </cell>
        </row>
        <row r="11240">
          <cell r="A11240" t="str">
            <v>IT_CSUD</v>
          </cell>
          <cell r="B11240" t="str">
            <v>IT_CSUD</v>
          </cell>
          <cell r="C11240" t="str">
            <v>CSP</v>
          </cell>
          <cell r="D11240" t="str">
            <v>2031</v>
          </cell>
          <cell r="E11240">
            <v>4000</v>
          </cell>
        </row>
        <row r="11241">
          <cell r="A11241" t="str">
            <v>IT_CSUD</v>
          </cell>
          <cell r="B11241" t="str">
            <v>IT_CSUD</v>
          </cell>
          <cell r="C11241" t="str">
            <v>CSP</v>
          </cell>
          <cell r="D11241" t="str">
            <v>2032</v>
          </cell>
          <cell r="E11241">
            <v>4000</v>
          </cell>
        </row>
        <row r="11242">
          <cell r="A11242" t="str">
            <v>IT_CSUD</v>
          </cell>
          <cell r="B11242" t="str">
            <v>IT_CSUD</v>
          </cell>
          <cell r="C11242" t="str">
            <v>CSP</v>
          </cell>
          <cell r="D11242" t="str">
            <v>2033</v>
          </cell>
          <cell r="E11242">
            <v>4000</v>
          </cell>
        </row>
        <row r="11243">
          <cell r="A11243" t="str">
            <v>IT_CSUD</v>
          </cell>
          <cell r="B11243" t="str">
            <v>IT_CSUD</v>
          </cell>
          <cell r="C11243" t="str">
            <v>CSP</v>
          </cell>
          <cell r="D11243" t="str">
            <v>2034</v>
          </cell>
          <cell r="E11243">
            <v>4000</v>
          </cell>
        </row>
        <row r="11244">
          <cell r="A11244" t="str">
            <v>IT_CSUD</v>
          </cell>
          <cell r="B11244" t="str">
            <v>IT_CSUD</v>
          </cell>
          <cell r="C11244" t="str">
            <v>CSP</v>
          </cell>
          <cell r="D11244" t="str">
            <v>2035</v>
          </cell>
          <cell r="E11244">
            <v>4000</v>
          </cell>
        </row>
        <row r="11245">
          <cell r="A11245" t="str">
            <v>IT_CSUD</v>
          </cell>
          <cell r="B11245" t="str">
            <v>IT_CSUD</v>
          </cell>
          <cell r="C11245" t="str">
            <v>CSP</v>
          </cell>
          <cell r="D11245" t="str">
            <v>2036</v>
          </cell>
          <cell r="E11245">
            <v>4000</v>
          </cell>
        </row>
        <row r="11246">
          <cell r="A11246" t="str">
            <v>IT_CSUD</v>
          </cell>
          <cell r="B11246" t="str">
            <v>IT_CSUD</v>
          </cell>
          <cell r="C11246" t="str">
            <v>CSP</v>
          </cell>
          <cell r="D11246" t="str">
            <v>2037</v>
          </cell>
          <cell r="E11246">
            <v>4000</v>
          </cell>
        </row>
        <row r="11247">
          <cell r="A11247" t="str">
            <v>IT_CSUD</v>
          </cell>
          <cell r="B11247" t="str">
            <v>IT_CSUD</v>
          </cell>
          <cell r="C11247" t="str">
            <v>CSP</v>
          </cell>
          <cell r="D11247" t="str">
            <v>2038</v>
          </cell>
          <cell r="E11247">
            <v>4000</v>
          </cell>
        </row>
        <row r="11248">
          <cell r="A11248" t="str">
            <v>IT_CSUD</v>
          </cell>
          <cell r="B11248" t="str">
            <v>IT_CSUD</v>
          </cell>
          <cell r="C11248" t="str">
            <v>CSP</v>
          </cell>
          <cell r="D11248" t="str">
            <v>2039</v>
          </cell>
          <cell r="E11248">
            <v>4000</v>
          </cell>
        </row>
        <row r="11249">
          <cell r="A11249" t="str">
            <v>IT_CSUD</v>
          </cell>
          <cell r="B11249" t="str">
            <v>IT_CSUD</v>
          </cell>
          <cell r="C11249" t="str">
            <v>CSP</v>
          </cell>
          <cell r="D11249" t="str">
            <v>2040</v>
          </cell>
          <cell r="E11249">
            <v>4000</v>
          </cell>
        </row>
        <row r="11250">
          <cell r="A11250" t="str">
            <v>IT_CSUD</v>
          </cell>
          <cell r="B11250" t="str">
            <v>IT_CSUD</v>
          </cell>
          <cell r="C11250" t="str">
            <v>CSP</v>
          </cell>
          <cell r="D11250" t="str">
            <v>2041</v>
          </cell>
          <cell r="E11250">
            <v>4000</v>
          </cell>
        </row>
        <row r="11251">
          <cell r="A11251" t="str">
            <v>IT_CSUD</v>
          </cell>
          <cell r="B11251" t="str">
            <v>IT_CSUD</v>
          </cell>
          <cell r="C11251" t="str">
            <v>CSP</v>
          </cell>
          <cell r="D11251" t="str">
            <v>2042</v>
          </cell>
          <cell r="E11251">
            <v>4000</v>
          </cell>
        </row>
        <row r="11252">
          <cell r="A11252" t="str">
            <v>IT_CSUD</v>
          </cell>
          <cell r="B11252" t="str">
            <v>IT_CSUD</v>
          </cell>
          <cell r="C11252" t="str">
            <v>CSP</v>
          </cell>
          <cell r="D11252" t="str">
            <v>2043</v>
          </cell>
          <cell r="E11252">
            <v>4000</v>
          </cell>
        </row>
        <row r="11253">
          <cell r="A11253" t="str">
            <v>IT_CSUD</v>
          </cell>
          <cell r="B11253" t="str">
            <v>IT_CSUD</v>
          </cell>
          <cell r="C11253" t="str">
            <v>CSP</v>
          </cell>
          <cell r="D11253" t="str">
            <v>2044</v>
          </cell>
          <cell r="E11253">
            <v>4000</v>
          </cell>
        </row>
        <row r="11254">
          <cell r="A11254" t="str">
            <v>IT_CSUD</v>
          </cell>
          <cell r="B11254" t="str">
            <v>IT_CSUD</v>
          </cell>
          <cell r="C11254" t="str">
            <v>CSP</v>
          </cell>
          <cell r="D11254" t="str">
            <v>2045</v>
          </cell>
          <cell r="E11254">
            <v>4000</v>
          </cell>
        </row>
        <row r="11255">
          <cell r="A11255" t="str">
            <v>IT_CSUD</v>
          </cell>
          <cell r="B11255" t="str">
            <v>IT_CSUD</v>
          </cell>
          <cell r="C11255" t="str">
            <v>CSP</v>
          </cell>
          <cell r="D11255" t="str">
            <v>2046</v>
          </cell>
          <cell r="E11255">
            <v>4000</v>
          </cell>
        </row>
        <row r="11256">
          <cell r="A11256" t="str">
            <v>IT_CSUD</v>
          </cell>
          <cell r="B11256" t="str">
            <v>IT_CSUD</v>
          </cell>
          <cell r="C11256" t="str">
            <v>CSP</v>
          </cell>
          <cell r="D11256" t="str">
            <v>2047</v>
          </cell>
          <cell r="E11256">
            <v>4000</v>
          </cell>
        </row>
        <row r="11257">
          <cell r="A11257" t="str">
            <v>IT_CSUD</v>
          </cell>
          <cell r="B11257" t="str">
            <v>IT_CSUD</v>
          </cell>
          <cell r="C11257" t="str">
            <v>CSP</v>
          </cell>
          <cell r="D11257" t="str">
            <v>2048</v>
          </cell>
          <cell r="E11257">
            <v>4000</v>
          </cell>
        </row>
        <row r="11258">
          <cell r="A11258" t="str">
            <v>IT_CSUD</v>
          </cell>
          <cell r="B11258" t="str">
            <v>IT_CSUD</v>
          </cell>
          <cell r="C11258" t="str">
            <v>CSP</v>
          </cell>
          <cell r="D11258" t="str">
            <v>2049</v>
          </cell>
          <cell r="E11258">
            <v>4000</v>
          </cell>
        </row>
        <row r="11259">
          <cell r="A11259" t="str">
            <v>IT_CSUD</v>
          </cell>
          <cell r="B11259" t="str">
            <v>IT_CSUD</v>
          </cell>
          <cell r="C11259" t="str">
            <v>CSP</v>
          </cell>
          <cell r="D11259" t="str">
            <v>2050</v>
          </cell>
          <cell r="E11259">
            <v>4000</v>
          </cell>
        </row>
        <row r="11260">
          <cell r="A11260" t="str">
            <v>IT_NORD</v>
          </cell>
          <cell r="B11260" t="str">
            <v>IT_NORD</v>
          </cell>
          <cell r="C11260" t="str">
            <v>CSP</v>
          </cell>
          <cell r="D11260" t="str">
            <v>2018</v>
          </cell>
          <cell r="E11260">
            <v>4000</v>
          </cell>
        </row>
        <row r="11261">
          <cell r="A11261" t="str">
            <v>IT_NORD</v>
          </cell>
          <cell r="B11261" t="str">
            <v>IT_NORD</v>
          </cell>
          <cell r="C11261" t="str">
            <v>CSP</v>
          </cell>
          <cell r="D11261" t="str">
            <v>2019</v>
          </cell>
          <cell r="E11261">
            <v>4000</v>
          </cell>
        </row>
        <row r="11262">
          <cell r="A11262" t="str">
            <v>IT_NORD</v>
          </cell>
          <cell r="B11262" t="str">
            <v>IT_NORD</v>
          </cell>
          <cell r="C11262" t="str">
            <v>CSP</v>
          </cell>
          <cell r="D11262" t="str">
            <v>2020</v>
          </cell>
          <cell r="E11262">
            <v>4000</v>
          </cell>
        </row>
        <row r="11263">
          <cell r="A11263" t="str">
            <v>IT_NORD</v>
          </cell>
          <cell r="B11263" t="str">
            <v>IT_NORD</v>
          </cell>
          <cell r="C11263" t="str">
            <v>CSP</v>
          </cell>
          <cell r="D11263" t="str">
            <v>2021</v>
          </cell>
          <cell r="E11263">
            <v>4000</v>
          </cell>
        </row>
        <row r="11264">
          <cell r="A11264" t="str">
            <v>IT_NORD</v>
          </cell>
          <cell r="B11264" t="str">
            <v>IT_NORD</v>
          </cell>
          <cell r="C11264" t="str">
            <v>CSP</v>
          </cell>
          <cell r="D11264" t="str">
            <v>2022</v>
          </cell>
          <cell r="E11264">
            <v>4000</v>
          </cell>
        </row>
        <row r="11265">
          <cell r="A11265" t="str">
            <v>IT_NORD</v>
          </cell>
          <cell r="B11265" t="str">
            <v>IT_NORD</v>
          </cell>
          <cell r="C11265" t="str">
            <v>CSP</v>
          </cell>
          <cell r="D11265" t="str">
            <v>2023</v>
          </cell>
          <cell r="E11265">
            <v>4000</v>
          </cell>
        </row>
        <row r="11266">
          <cell r="A11266" t="str">
            <v>IT_NORD</v>
          </cell>
          <cell r="B11266" t="str">
            <v>IT_NORD</v>
          </cell>
          <cell r="C11266" t="str">
            <v>CSP</v>
          </cell>
          <cell r="D11266" t="str">
            <v>2024</v>
          </cell>
          <cell r="E11266">
            <v>4000</v>
          </cell>
        </row>
        <row r="11267">
          <cell r="A11267" t="str">
            <v>IT_NORD</v>
          </cell>
          <cell r="B11267" t="str">
            <v>IT_NORD</v>
          </cell>
          <cell r="C11267" t="str">
            <v>CSP</v>
          </cell>
          <cell r="D11267" t="str">
            <v>2025</v>
          </cell>
          <cell r="E11267">
            <v>4000</v>
          </cell>
        </row>
        <row r="11268">
          <cell r="A11268" t="str">
            <v>IT_NORD</v>
          </cell>
          <cell r="B11268" t="str">
            <v>IT_NORD</v>
          </cell>
          <cell r="C11268" t="str">
            <v>CSP</v>
          </cell>
          <cell r="D11268" t="str">
            <v>2026</v>
          </cell>
          <cell r="E11268">
            <v>4000</v>
          </cell>
        </row>
        <row r="11269">
          <cell r="A11269" t="str">
            <v>IT_NORD</v>
          </cell>
          <cell r="B11269" t="str">
            <v>IT_NORD</v>
          </cell>
          <cell r="C11269" t="str">
            <v>CSP</v>
          </cell>
          <cell r="D11269" t="str">
            <v>2027</v>
          </cell>
          <cell r="E11269">
            <v>4000</v>
          </cell>
        </row>
        <row r="11270">
          <cell r="A11270" t="str">
            <v>IT_NORD</v>
          </cell>
          <cell r="B11270" t="str">
            <v>IT_NORD</v>
          </cell>
          <cell r="C11270" t="str">
            <v>CSP</v>
          </cell>
          <cell r="D11270" t="str">
            <v>2028</v>
          </cell>
          <cell r="E11270">
            <v>4000</v>
          </cell>
        </row>
        <row r="11271">
          <cell r="A11271" t="str">
            <v>IT_NORD</v>
          </cell>
          <cell r="B11271" t="str">
            <v>IT_NORD</v>
          </cell>
          <cell r="C11271" t="str">
            <v>CSP</v>
          </cell>
          <cell r="D11271" t="str">
            <v>2029</v>
          </cell>
          <cell r="E11271">
            <v>4000</v>
          </cell>
        </row>
        <row r="11272">
          <cell r="A11272" t="str">
            <v>IT_NORD</v>
          </cell>
          <cell r="B11272" t="str">
            <v>IT_NORD</v>
          </cell>
          <cell r="C11272" t="str">
            <v>CSP</v>
          </cell>
          <cell r="D11272" t="str">
            <v>2030</v>
          </cell>
          <cell r="E11272">
            <v>4000</v>
          </cell>
        </row>
        <row r="11273">
          <cell r="A11273" t="str">
            <v>IT_NORD</v>
          </cell>
          <cell r="B11273" t="str">
            <v>IT_NORD</v>
          </cell>
          <cell r="C11273" t="str">
            <v>CSP</v>
          </cell>
          <cell r="D11273" t="str">
            <v>2031</v>
          </cell>
          <cell r="E11273">
            <v>4000</v>
          </cell>
        </row>
        <row r="11274">
          <cell r="A11274" t="str">
            <v>IT_NORD</v>
          </cell>
          <cell r="B11274" t="str">
            <v>IT_NORD</v>
          </cell>
          <cell r="C11274" t="str">
            <v>CSP</v>
          </cell>
          <cell r="D11274" t="str">
            <v>2032</v>
          </cell>
          <cell r="E11274">
            <v>4000</v>
          </cell>
        </row>
        <row r="11275">
          <cell r="A11275" t="str">
            <v>IT_NORD</v>
          </cell>
          <cell r="B11275" t="str">
            <v>IT_NORD</v>
          </cell>
          <cell r="C11275" t="str">
            <v>CSP</v>
          </cell>
          <cell r="D11275" t="str">
            <v>2033</v>
          </cell>
          <cell r="E11275">
            <v>4000</v>
          </cell>
        </row>
        <row r="11276">
          <cell r="A11276" t="str">
            <v>IT_NORD</v>
          </cell>
          <cell r="B11276" t="str">
            <v>IT_NORD</v>
          </cell>
          <cell r="C11276" t="str">
            <v>CSP</v>
          </cell>
          <cell r="D11276" t="str">
            <v>2034</v>
          </cell>
          <cell r="E11276">
            <v>4000</v>
          </cell>
        </row>
        <row r="11277">
          <cell r="A11277" t="str">
            <v>IT_NORD</v>
          </cell>
          <cell r="B11277" t="str">
            <v>IT_NORD</v>
          </cell>
          <cell r="C11277" t="str">
            <v>CSP</v>
          </cell>
          <cell r="D11277" t="str">
            <v>2035</v>
          </cell>
          <cell r="E11277">
            <v>4000</v>
          </cell>
        </row>
        <row r="11278">
          <cell r="A11278" t="str">
            <v>IT_NORD</v>
          </cell>
          <cell r="B11278" t="str">
            <v>IT_NORD</v>
          </cell>
          <cell r="C11278" t="str">
            <v>CSP</v>
          </cell>
          <cell r="D11278" t="str">
            <v>2036</v>
          </cell>
          <cell r="E11278">
            <v>4000</v>
          </cell>
        </row>
        <row r="11279">
          <cell r="A11279" t="str">
            <v>IT_NORD</v>
          </cell>
          <cell r="B11279" t="str">
            <v>IT_NORD</v>
          </cell>
          <cell r="C11279" t="str">
            <v>CSP</v>
          </cell>
          <cell r="D11279" t="str">
            <v>2037</v>
          </cell>
          <cell r="E11279">
            <v>4000</v>
          </cell>
        </row>
        <row r="11280">
          <cell r="A11280" t="str">
            <v>IT_NORD</v>
          </cell>
          <cell r="B11280" t="str">
            <v>IT_NORD</v>
          </cell>
          <cell r="C11280" t="str">
            <v>CSP</v>
          </cell>
          <cell r="D11280" t="str">
            <v>2038</v>
          </cell>
          <cell r="E11280">
            <v>4000</v>
          </cell>
        </row>
        <row r="11281">
          <cell r="A11281" t="str">
            <v>IT_NORD</v>
          </cell>
          <cell r="B11281" t="str">
            <v>IT_NORD</v>
          </cell>
          <cell r="C11281" t="str">
            <v>CSP</v>
          </cell>
          <cell r="D11281" t="str">
            <v>2039</v>
          </cell>
          <cell r="E11281">
            <v>4000</v>
          </cell>
        </row>
        <row r="11282">
          <cell r="A11282" t="str">
            <v>IT_NORD</v>
          </cell>
          <cell r="B11282" t="str">
            <v>IT_NORD</v>
          </cell>
          <cell r="C11282" t="str">
            <v>CSP</v>
          </cell>
          <cell r="D11282" t="str">
            <v>2040</v>
          </cell>
          <cell r="E11282">
            <v>4000</v>
          </cell>
        </row>
        <row r="11283">
          <cell r="A11283" t="str">
            <v>IT_NORD</v>
          </cell>
          <cell r="B11283" t="str">
            <v>IT_NORD</v>
          </cell>
          <cell r="C11283" t="str">
            <v>CSP</v>
          </cell>
          <cell r="D11283" t="str">
            <v>2041</v>
          </cell>
          <cell r="E11283">
            <v>4000</v>
          </cell>
        </row>
        <row r="11284">
          <cell r="A11284" t="str">
            <v>IT_NORD</v>
          </cell>
          <cell r="B11284" t="str">
            <v>IT_NORD</v>
          </cell>
          <cell r="C11284" t="str">
            <v>CSP</v>
          </cell>
          <cell r="D11284" t="str">
            <v>2042</v>
          </cell>
          <cell r="E11284">
            <v>4000</v>
          </cell>
        </row>
        <row r="11285">
          <cell r="A11285" t="str">
            <v>IT_NORD</v>
          </cell>
          <cell r="B11285" t="str">
            <v>IT_NORD</v>
          </cell>
          <cell r="C11285" t="str">
            <v>CSP</v>
          </cell>
          <cell r="D11285" t="str">
            <v>2043</v>
          </cell>
          <cell r="E11285">
            <v>4000</v>
          </cell>
        </row>
        <row r="11286">
          <cell r="A11286" t="str">
            <v>IT_NORD</v>
          </cell>
          <cell r="B11286" t="str">
            <v>IT_NORD</v>
          </cell>
          <cell r="C11286" t="str">
            <v>CSP</v>
          </cell>
          <cell r="D11286" t="str">
            <v>2044</v>
          </cell>
          <cell r="E11286">
            <v>4000</v>
          </cell>
        </row>
        <row r="11287">
          <cell r="A11287" t="str">
            <v>IT_NORD</v>
          </cell>
          <cell r="B11287" t="str">
            <v>IT_NORD</v>
          </cell>
          <cell r="C11287" t="str">
            <v>CSP</v>
          </cell>
          <cell r="D11287" t="str">
            <v>2045</v>
          </cell>
          <cell r="E11287">
            <v>4000</v>
          </cell>
        </row>
        <row r="11288">
          <cell r="A11288" t="str">
            <v>IT_NORD</v>
          </cell>
          <cell r="B11288" t="str">
            <v>IT_NORD</v>
          </cell>
          <cell r="C11288" t="str">
            <v>CSP</v>
          </cell>
          <cell r="D11288" t="str">
            <v>2046</v>
          </cell>
          <cell r="E11288">
            <v>4000</v>
          </cell>
        </row>
        <row r="11289">
          <cell r="A11289" t="str">
            <v>IT_NORD</v>
          </cell>
          <cell r="B11289" t="str">
            <v>IT_NORD</v>
          </cell>
          <cell r="C11289" t="str">
            <v>CSP</v>
          </cell>
          <cell r="D11289" t="str">
            <v>2047</v>
          </cell>
          <cell r="E11289">
            <v>4000</v>
          </cell>
        </row>
        <row r="11290">
          <cell r="A11290" t="str">
            <v>IT_NORD</v>
          </cell>
          <cell r="B11290" t="str">
            <v>IT_NORD</v>
          </cell>
          <cell r="C11290" t="str">
            <v>CSP</v>
          </cell>
          <cell r="D11290" t="str">
            <v>2048</v>
          </cell>
          <cell r="E11290">
            <v>4000</v>
          </cell>
        </row>
        <row r="11291">
          <cell r="A11291" t="str">
            <v>IT_NORD</v>
          </cell>
          <cell r="B11291" t="str">
            <v>IT_NORD</v>
          </cell>
          <cell r="C11291" t="str">
            <v>CSP</v>
          </cell>
          <cell r="D11291" t="str">
            <v>2049</v>
          </cell>
          <cell r="E11291">
            <v>4000</v>
          </cell>
        </row>
        <row r="11292">
          <cell r="A11292" t="str">
            <v>IT_NORD</v>
          </cell>
          <cell r="B11292" t="str">
            <v>IT_NORD</v>
          </cell>
          <cell r="C11292" t="str">
            <v>CSP</v>
          </cell>
          <cell r="D11292" t="str">
            <v>2050</v>
          </cell>
          <cell r="E11292">
            <v>4000</v>
          </cell>
        </row>
        <row r="11293">
          <cell r="A11293" t="str">
            <v>IT_SARD</v>
          </cell>
          <cell r="B11293" t="str">
            <v>IT_SARD</v>
          </cell>
          <cell r="C11293" t="str">
            <v>CSP</v>
          </cell>
          <cell r="D11293" t="str">
            <v>2018</v>
          </cell>
          <cell r="E11293">
            <v>4000</v>
          </cell>
        </row>
        <row r="11294">
          <cell r="A11294" t="str">
            <v>IT_SARD</v>
          </cell>
          <cell r="B11294" t="str">
            <v>IT_SARD</v>
          </cell>
          <cell r="C11294" t="str">
            <v>CSP</v>
          </cell>
          <cell r="D11294" t="str">
            <v>2019</v>
          </cell>
          <cell r="E11294">
            <v>4000</v>
          </cell>
        </row>
        <row r="11295">
          <cell r="A11295" t="str">
            <v>IT_SARD</v>
          </cell>
          <cell r="B11295" t="str">
            <v>IT_SARD</v>
          </cell>
          <cell r="C11295" t="str">
            <v>CSP</v>
          </cell>
          <cell r="D11295" t="str">
            <v>2020</v>
          </cell>
          <cell r="E11295">
            <v>4000</v>
          </cell>
        </row>
        <row r="11296">
          <cell r="A11296" t="str">
            <v>IT_SARD</v>
          </cell>
          <cell r="B11296" t="str">
            <v>IT_SARD</v>
          </cell>
          <cell r="C11296" t="str">
            <v>CSP</v>
          </cell>
          <cell r="D11296" t="str">
            <v>2021</v>
          </cell>
          <cell r="E11296">
            <v>4000</v>
          </cell>
        </row>
        <row r="11297">
          <cell r="A11297" t="str">
            <v>IT_SARD</v>
          </cell>
          <cell r="B11297" t="str">
            <v>IT_SARD</v>
          </cell>
          <cell r="C11297" t="str">
            <v>CSP</v>
          </cell>
          <cell r="D11297" t="str">
            <v>2022</v>
          </cell>
          <cell r="E11297">
            <v>4000</v>
          </cell>
        </row>
        <row r="11298">
          <cell r="A11298" t="str">
            <v>IT_SARD</v>
          </cell>
          <cell r="B11298" t="str">
            <v>IT_SARD</v>
          </cell>
          <cell r="C11298" t="str">
            <v>CSP</v>
          </cell>
          <cell r="D11298" t="str">
            <v>2023</v>
          </cell>
          <cell r="E11298">
            <v>4000</v>
          </cell>
        </row>
        <row r="11299">
          <cell r="A11299" t="str">
            <v>IT_SARD</v>
          </cell>
          <cell r="B11299" t="str">
            <v>IT_SARD</v>
          </cell>
          <cell r="C11299" t="str">
            <v>CSP</v>
          </cell>
          <cell r="D11299" t="str">
            <v>2024</v>
          </cell>
          <cell r="E11299">
            <v>4000</v>
          </cell>
        </row>
        <row r="11300">
          <cell r="A11300" t="str">
            <v>IT_SARD</v>
          </cell>
          <cell r="B11300" t="str">
            <v>IT_SARD</v>
          </cell>
          <cell r="C11300" t="str">
            <v>CSP</v>
          </cell>
          <cell r="D11300" t="str">
            <v>2025</v>
          </cell>
          <cell r="E11300">
            <v>4000</v>
          </cell>
        </row>
        <row r="11301">
          <cell r="A11301" t="str">
            <v>IT_SARD</v>
          </cell>
          <cell r="B11301" t="str">
            <v>IT_SARD</v>
          </cell>
          <cell r="C11301" t="str">
            <v>CSP</v>
          </cell>
          <cell r="D11301" t="str">
            <v>2026</v>
          </cell>
          <cell r="E11301">
            <v>4000</v>
          </cell>
        </row>
        <row r="11302">
          <cell r="A11302" t="str">
            <v>IT_SARD</v>
          </cell>
          <cell r="B11302" t="str">
            <v>IT_SARD</v>
          </cell>
          <cell r="C11302" t="str">
            <v>CSP</v>
          </cell>
          <cell r="D11302" t="str">
            <v>2027</v>
          </cell>
          <cell r="E11302">
            <v>4000</v>
          </cell>
        </row>
        <row r="11303">
          <cell r="A11303" t="str">
            <v>IT_SARD</v>
          </cell>
          <cell r="B11303" t="str">
            <v>IT_SARD</v>
          </cell>
          <cell r="C11303" t="str">
            <v>CSP</v>
          </cell>
          <cell r="D11303" t="str">
            <v>2028</v>
          </cell>
          <cell r="E11303">
            <v>4000</v>
          </cell>
        </row>
        <row r="11304">
          <cell r="A11304" t="str">
            <v>IT_SARD</v>
          </cell>
          <cell r="B11304" t="str">
            <v>IT_SARD</v>
          </cell>
          <cell r="C11304" t="str">
            <v>CSP</v>
          </cell>
          <cell r="D11304" t="str">
            <v>2029</v>
          </cell>
          <cell r="E11304">
            <v>4000</v>
          </cell>
        </row>
        <row r="11305">
          <cell r="A11305" t="str">
            <v>IT_SARD</v>
          </cell>
          <cell r="B11305" t="str">
            <v>IT_SARD</v>
          </cell>
          <cell r="C11305" t="str">
            <v>CSP</v>
          </cell>
          <cell r="D11305" t="str">
            <v>2030</v>
          </cell>
          <cell r="E11305">
            <v>4000</v>
          </cell>
        </row>
        <row r="11306">
          <cell r="A11306" t="str">
            <v>IT_SARD</v>
          </cell>
          <cell r="B11306" t="str">
            <v>IT_SARD</v>
          </cell>
          <cell r="C11306" t="str">
            <v>CSP</v>
          </cell>
          <cell r="D11306" t="str">
            <v>2031</v>
          </cell>
          <cell r="E11306">
            <v>4000</v>
          </cell>
        </row>
        <row r="11307">
          <cell r="A11307" t="str">
            <v>IT_SARD</v>
          </cell>
          <cell r="B11307" t="str">
            <v>IT_SARD</v>
          </cell>
          <cell r="C11307" t="str">
            <v>CSP</v>
          </cell>
          <cell r="D11307" t="str">
            <v>2032</v>
          </cell>
          <cell r="E11307">
            <v>4000</v>
          </cell>
        </row>
        <row r="11308">
          <cell r="A11308" t="str">
            <v>IT_SARD</v>
          </cell>
          <cell r="B11308" t="str">
            <v>IT_SARD</v>
          </cell>
          <cell r="C11308" t="str">
            <v>CSP</v>
          </cell>
          <cell r="D11308" t="str">
            <v>2033</v>
          </cell>
          <cell r="E11308">
            <v>4000</v>
          </cell>
        </row>
        <row r="11309">
          <cell r="A11309" t="str">
            <v>IT_SARD</v>
          </cell>
          <cell r="B11309" t="str">
            <v>IT_SARD</v>
          </cell>
          <cell r="C11309" t="str">
            <v>CSP</v>
          </cell>
          <cell r="D11309" t="str">
            <v>2034</v>
          </cell>
          <cell r="E11309">
            <v>4000</v>
          </cell>
        </row>
        <row r="11310">
          <cell r="A11310" t="str">
            <v>IT_SARD</v>
          </cell>
          <cell r="B11310" t="str">
            <v>IT_SARD</v>
          </cell>
          <cell r="C11310" t="str">
            <v>CSP</v>
          </cell>
          <cell r="D11310" t="str">
            <v>2035</v>
          </cell>
          <cell r="E11310">
            <v>4000</v>
          </cell>
        </row>
        <row r="11311">
          <cell r="A11311" t="str">
            <v>IT_SARD</v>
          </cell>
          <cell r="B11311" t="str">
            <v>IT_SARD</v>
          </cell>
          <cell r="C11311" t="str">
            <v>CSP</v>
          </cell>
          <cell r="D11311" t="str">
            <v>2036</v>
          </cell>
          <cell r="E11311">
            <v>4000</v>
          </cell>
        </row>
        <row r="11312">
          <cell r="A11312" t="str">
            <v>IT_SARD</v>
          </cell>
          <cell r="B11312" t="str">
            <v>IT_SARD</v>
          </cell>
          <cell r="C11312" t="str">
            <v>CSP</v>
          </cell>
          <cell r="D11312" t="str">
            <v>2037</v>
          </cell>
          <cell r="E11312">
            <v>4000</v>
          </cell>
        </row>
        <row r="11313">
          <cell r="A11313" t="str">
            <v>IT_SARD</v>
          </cell>
          <cell r="B11313" t="str">
            <v>IT_SARD</v>
          </cell>
          <cell r="C11313" t="str">
            <v>CSP</v>
          </cell>
          <cell r="D11313" t="str">
            <v>2038</v>
          </cell>
          <cell r="E11313">
            <v>4000</v>
          </cell>
        </row>
        <row r="11314">
          <cell r="A11314" t="str">
            <v>IT_SARD</v>
          </cell>
          <cell r="B11314" t="str">
            <v>IT_SARD</v>
          </cell>
          <cell r="C11314" t="str">
            <v>CSP</v>
          </cell>
          <cell r="D11314" t="str">
            <v>2039</v>
          </cell>
          <cell r="E11314">
            <v>4000</v>
          </cell>
        </row>
        <row r="11315">
          <cell r="A11315" t="str">
            <v>IT_SARD</v>
          </cell>
          <cell r="B11315" t="str">
            <v>IT_SARD</v>
          </cell>
          <cell r="C11315" t="str">
            <v>CSP</v>
          </cell>
          <cell r="D11315" t="str">
            <v>2040</v>
          </cell>
          <cell r="E11315">
            <v>4000</v>
          </cell>
        </row>
        <row r="11316">
          <cell r="A11316" t="str">
            <v>IT_SARD</v>
          </cell>
          <cell r="B11316" t="str">
            <v>IT_SARD</v>
          </cell>
          <cell r="C11316" t="str">
            <v>CSP</v>
          </cell>
          <cell r="D11316" t="str">
            <v>2041</v>
          </cell>
          <cell r="E11316">
            <v>4000</v>
          </cell>
        </row>
        <row r="11317">
          <cell r="A11317" t="str">
            <v>IT_SARD</v>
          </cell>
          <cell r="B11317" t="str">
            <v>IT_SARD</v>
          </cell>
          <cell r="C11317" t="str">
            <v>CSP</v>
          </cell>
          <cell r="D11317" t="str">
            <v>2042</v>
          </cell>
          <cell r="E11317">
            <v>4000</v>
          </cell>
        </row>
        <row r="11318">
          <cell r="A11318" t="str">
            <v>IT_SARD</v>
          </cell>
          <cell r="B11318" t="str">
            <v>IT_SARD</v>
          </cell>
          <cell r="C11318" t="str">
            <v>CSP</v>
          </cell>
          <cell r="D11318" t="str">
            <v>2043</v>
          </cell>
          <cell r="E11318">
            <v>4000</v>
          </cell>
        </row>
        <row r="11319">
          <cell r="A11319" t="str">
            <v>IT_SARD</v>
          </cell>
          <cell r="B11319" t="str">
            <v>IT_SARD</v>
          </cell>
          <cell r="C11319" t="str">
            <v>CSP</v>
          </cell>
          <cell r="D11319" t="str">
            <v>2044</v>
          </cell>
          <cell r="E11319">
            <v>4000</v>
          </cell>
        </row>
        <row r="11320">
          <cell r="A11320" t="str">
            <v>IT_SARD</v>
          </cell>
          <cell r="B11320" t="str">
            <v>IT_SARD</v>
          </cell>
          <cell r="C11320" t="str">
            <v>CSP</v>
          </cell>
          <cell r="D11320" t="str">
            <v>2045</v>
          </cell>
          <cell r="E11320">
            <v>4000</v>
          </cell>
        </row>
        <row r="11321">
          <cell r="A11321" t="str">
            <v>IT_SARD</v>
          </cell>
          <cell r="B11321" t="str">
            <v>IT_SARD</v>
          </cell>
          <cell r="C11321" t="str">
            <v>CSP</v>
          </cell>
          <cell r="D11321" t="str">
            <v>2046</v>
          </cell>
          <cell r="E11321">
            <v>4000</v>
          </cell>
        </row>
        <row r="11322">
          <cell r="A11322" t="str">
            <v>IT_SARD</v>
          </cell>
          <cell r="B11322" t="str">
            <v>IT_SARD</v>
          </cell>
          <cell r="C11322" t="str">
            <v>CSP</v>
          </cell>
          <cell r="D11322" t="str">
            <v>2047</v>
          </cell>
          <cell r="E11322">
            <v>4000</v>
          </cell>
        </row>
        <row r="11323">
          <cell r="A11323" t="str">
            <v>IT_SARD</v>
          </cell>
          <cell r="B11323" t="str">
            <v>IT_SARD</v>
          </cell>
          <cell r="C11323" t="str">
            <v>CSP</v>
          </cell>
          <cell r="D11323" t="str">
            <v>2048</v>
          </cell>
          <cell r="E11323">
            <v>4000</v>
          </cell>
        </row>
        <row r="11324">
          <cell r="A11324" t="str">
            <v>IT_SARD</v>
          </cell>
          <cell r="B11324" t="str">
            <v>IT_SARD</v>
          </cell>
          <cell r="C11324" t="str">
            <v>CSP</v>
          </cell>
          <cell r="D11324" t="str">
            <v>2049</v>
          </cell>
          <cell r="E11324">
            <v>4000</v>
          </cell>
        </row>
        <row r="11325">
          <cell r="A11325" t="str">
            <v>IT_SARD</v>
          </cell>
          <cell r="B11325" t="str">
            <v>IT_SARD</v>
          </cell>
          <cell r="C11325" t="str">
            <v>CSP</v>
          </cell>
          <cell r="D11325" t="str">
            <v>2050</v>
          </cell>
          <cell r="E11325">
            <v>4000</v>
          </cell>
        </row>
        <row r="11326">
          <cell r="A11326" t="str">
            <v>IT_SICI</v>
          </cell>
          <cell r="B11326" t="str">
            <v>IT_SICI</v>
          </cell>
          <cell r="C11326" t="str">
            <v>CSP</v>
          </cell>
          <cell r="D11326" t="str">
            <v>2018</v>
          </cell>
          <cell r="E11326">
            <v>4000</v>
          </cell>
        </row>
        <row r="11327">
          <cell r="A11327" t="str">
            <v>IT_SICI</v>
          </cell>
          <cell r="B11327" t="str">
            <v>IT_SICI</v>
          </cell>
          <cell r="C11327" t="str">
            <v>CSP</v>
          </cell>
          <cell r="D11327" t="str">
            <v>2019</v>
          </cell>
          <cell r="E11327">
            <v>4000</v>
          </cell>
        </row>
        <row r="11328">
          <cell r="A11328" t="str">
            <v>IT_SICI</v>
          </cell>
          <cell r="B11328" t="str">
            <v>IT_SICI</v>
          </cell>
          <cell r="C11328" t="str">
            <v>CSP</v>
          </cell>
          <cell r="D11328" t="str">
            <v>2020</v>
          </cell>
          <cell r="E11328">
            <v>4000</v>
          </cell>
        </row>
        <row r="11329">
          <cell r="A11329" t="str">
            <v>IT_SICI</v>
          </cell>
          <cell r="B11329" t="str">
            <v>IT_SICI</v>
          </cell>
          <cell r="C11329" t="str">
            <v>CSP</v>
          </cell>
          <cell r="D11329" t="str">
            <v>2021</v>
          </cell>
          <cell r="E11329">
            <v>4000</v>
          </cell>
        </row>
        <row r="11330">
          <cell r="A11330" t="str">
            <v>IT_SICI</v>
          </cell>
          <cell r="B11330" t="str">
            <v>IT_SICI</v>
          </cell>
          <cell r="C11330" t="str">
            <v>CSP</v>
          </cell>
          <cell r="D11330" t="str">
            <v>2022</v>
          </cell>
          <cell r="E11330">
            <v>4000</v>
          </cell>
        </row>
        <row r="11331">
          <cell r="A11331" t="str">
            <v>IT_SICI</v>
          </cell>
          <cell r="B11331" t="str">
            <v>IT_SICI</v>
          </cell>
          <cell r="C11331" t="str">
            <v>CSP</v>
          </cell>
          <cell r="D11331" t="str">
            <v>2023</v>
          </cell>
          <cell r="E11331">
            <v>4000</v>
          </cell>
        </row>
        <row r="11332">
          <cell r="A11332" t="str">
            <v>IT_SICI</v>
          </cell>
          <cell r="B11332" t="str">
            <v>IT_SICI</v>
          </cell>
          <cell r="C11332" t="str">
            <v>CSP</v>
          </cell>
          <cell r="D11332" t="str">
            <v>2024</v>
          </cell>
          <cell r="E11332">
            <v>4000</v>
          </cell>
        </row>
        <row r="11333">
          <cell r="A11333" t="str">
            <v>IT_SICI</v>
          </cell>
          <cell r="B11333" t="str">
            <v>IT_SICI</v>
          </cell>
          <cell r="C11333" t="str">
            <v>CSP</v>
          </cell>
          <cell r="D11333" t="str">
            <v>2025</v>
          </cell>
          <cell r="E11333">
            <v>4000</v>
          </cell>
        </row>
        <row r="11334">
          <cell r="A11334" t="str">
            <v>IT_SICI</v>
          </cell>
          <cell r="B11334" t="str">
            <v>IT_SICI</v>
          </cell>
          <cell r="C11334" t="str">
            <v>CSP</v>
          </cell>
          <cell r="D11334" t="str">
            <v>2026</v>
          </cell>
          <cell r="E11334">
            <v>4000</v>
          </cell>
        </row>
        <row r="11335">
          <cell r="A11335" t="str">
            <v>IT_SICI</v>
          </cell>
          <cell r="B11335" t="str">
            <v>IT_SICI</v>
          </cell>
          <cell r="C11335" t="str">
            <v>CSP</v>
          </cell>
          <cell r="D11335" t="str">
            <v>2027</v>
          </cell>
          <cell r="E11335">
            <v>4000</v>
          </cell>
        </row>
        <row r="11336">
          <cell r="A11336" t="str">
            <v>IT_SICI</v>
          </cell>
          <cell r="B11336" t="str">
            <v>IT_SICI</v>
          </cell>
          <cell r="C11336" t="str">
            <v>CSP</v>
          </cell>
          <cell r="D11336" t="str">
            <v>2028</v>
          </cell>
          <cell r="E11336">
            <v>4000</v>
          </cell>
        </row>
        <row r="11337">
          <cell r="A11337" t="str">
            <v>IT_SICI</v>
          </cell>
          <cell r="B11337" t="str">
            <v>IT_SICI</v>
          </cell>
          <cell r="C11337" t="str">
            <v>CSP</v>
          </cell>
          <cell r="D11337" t="str">
            <v>2029</v>
          </cell>
          <cell r="E11337">
            <v>4000</v>
          </cell>
        </row>
        <row r="11338">
          <cell r="A11338" t="str">
            <v>IT_SICI</v>
          </cell>
          <cell r="B11338" t="str">
            <v>IT_SICI</v>
          </cell>
          <cell r="C11338" t="str">
            <v>CSP</v>
          </cell>
          <cell r="D11338" t="str">
            <v>2030</v>
          </cell>
          <cell r="E11338">
            <v>4000</v>
          </cell>
        </row>
        <row r="11339">
          <cell r="A11339" t="str">
            <v>IT_SICI</v>
          </cell>
          <cell r="B11339" t="str">
            <v>IT_SICI</v>
          </cell>
          <cell r="C11339" t="str">
            <v>CSP</v>
          </cell>
          <cell r="D11339" t="str">
            <v>2031</v>
          </cell>
          <cell r="E11339">
            <v>4000</v>
          </cell>
        </row>
        <row r="11340">
          <cell r="A11340" t="str">
            <v>IT_SICI</v>
          </cell>
          <cell r="B11340" t="str">
            <v>IT_SICI</v>
          </cell>
          <cell r="C11340" t="str">
            <v>CSP</v>
          </cell>
          <cell r="D11340" t="str">
            <v>2032</v>
          </cell>
          <cell r="E11340">
            <v>4000</v>
          </cell>
        </row>
        <row r="11341">
          <cell r="A11341" t="str">
            <v>IT_SICI</v>
          </cell>
          <cell r="B11341" t="str">
            <v>IT_SICI</v>
          </cell>
          <cell r="C11341" t="str">
            <v>CSP</v>
          </cell>
          <cell r="D11341" t="str">
            <v>2033</v>
          </cell>
          <cell r="E11341">
            <v>4000</v>
          </cell>
        </row>
        <row r="11342">
          <cell r="A11342" t="str">
            <v>IT_SICI</v>
          </cell>
          <cell r="B11342" t="str">
            <v>IT_SICI</v>
          </cell>
          <cell r="C11342" t="str">
            <v>CSP</v>
          </cell>
          <cell r="D11342" t="str">
            <v>2034</v>
          </cell>
          <cell r="E11342">
            <v>4000</v>
          </cell>
        </row>
        <row r="11343">
          <cell r="A11343" t="str">
            <v>IT_SICI</v>
          </cell>
          <cell r="B11343" t="str">
            <v>IT_SICI</v>
          </cell>
          <cell r="C11343" t="str">
            <v>CSP</v>
          </cell>
          <cell r="D11343" t="str">
            <v>2035</v>
          </cell>
          <cell r="E11343">
            <v>4000</v>
          </cell>
        </row>
        <row r="11344">
          <cell r="A11344" t="str">
            <v>IT_SICI</v>
          </cell>
          <cell r="B11344" t="str">
            <v>IT_SICI</v>
          </cell>
          <cell r="C11344" t="str">
            <v>CSP</v>
          </cell>
          <cell r="D11344" t="str">
            <v>2036</v>
          </cell>
          <cell r="E11344">
            <v>4000</v>
          </cell>
        </row>
        <row r="11345">
          <cell r="A11345" t="str">
            <v>IT_SICI</v>
          </cell>
          <cell r="B11345" t="str">
            <v>IT_SICI</v>
          </cell>
          <cell r="C11345" t="str">
            <v>CSP</v>
          </cell>
          <cell r="D11345" t="str">
            <v>2037</v>
          </cell>
          <cell r="E11345">
            <v>4000</v>
          </cell>
        </row>
        <row r="11346">
          <cell r="A11346" t="str">
            <v>IT_SICI</v>
          </cell>
          <cell r="B11346" t="str">
            <v>IT_SICI</v>
          </cell>
          <cell r="C11346" t="str">
            <v>CSP</v>
          </cell>
          <cell r="D11346" t="str">
            <v>2038</v>
          </cell>
          <cell r="E11346">
            <v>4000</v>
          </cell>
        </row>
        <row r="11347">
          <cell r="A11347" t="str">
            <v>IT_SICI</v>
          </cell>
          <cell r="B11347" t="str">
            <v>IT_SICI</v>
          </cell>
          <cell r="C11347" t="str">
            <v>CSP</v>
          </cell>
          <cell r="D11347" t="str">
            <v>2039</v>
          </cell>
          <cell r="E11347">
            <v>4000</v>
          </cell>
        </row>
        <row r="11348">
          <cell r="A11348" t="str">
            <v>IT_SICI</v>
          </cell>
          <cell r="B11348" t="str">
            <v>IT_SICI</v>
          </cell>
          <cell r="C11348" t="str">
            <v>CSP</v>
          </cell>
          <cell r="D11348" t="str">
            <v>2040</v>
          </cell>
          <cell r="E11348">
            <v>4000</v>
          </cell>
        </row>
        <row r="11349">
          <cell r="A11349" t="str">
            <v>IT_SICI</v>
          </cell>
          <cell r="B11349" t="str">
            <v>IT_SICI</v>
          </cell>
          <cell r="C11349" t="str">
            <v>CSP</v>
          </cell>
          <cell r="D11349" t="str">
            <v>2041</v>
          </cell>
          <cell r="E11349">
            <v>4000</v>
          </cell>
        </row>
        <row r="11350">
          <cell r="A11350" t="str">
            <v>IT_SICI</v>
          </cell>
          <cell r="B11350" t="str">
            <v>IT_SICI</v>
          </cell>
          <cell r="C11350" t="str">
            <v>CSP</v>
          </cell>
          <cell r="D11350" t="str">
            <v>2042</v>
          </cell>
          <cell r="E11350">
            <v>4000</v>
          </cell>
        </row>
        <row r="11351">
          <cell r="A11351" t="str">
            <v>IT_SICI</v>
          </cell>
          <cell r="B11351" t="str">
            <v>IT_SICI</v>
          </cell>
          <cell r="C11351" t="str">
            <v>CSP</v>
          </cell>
          <cell r="D11351" t="str">
            <v>2043</v>
          </cell>
          <cell r="E11351">
            <v>4000</v>
          </cell>
        </row>
        <row r="11352">
          <cell r="A11352" t="str">
            <v>IT_SICI</v>
          </cell>
          <cell r="B11352" t="str">
            <v>IT_SICI</v>
          </cell>
          <cell r="C11352" t="str">
            <v>CSP</v>
          </cell>
          <cell r="D11352" t="str">
            <v>2044</v>
          </cell>
          <cell r="E11352">
            <v>4000</v>
          </cell>
        </row>
        <row r="11353">
          <cell r="A11353" t="str">
            <v>IT_SICI</v>
          </cell>
          <cell r="B11353" t="str">
            <v>IT_SICI</v>
          </cell>
          <cell r="C11353" t="str">
            <v>CSP</v>
          </cell>
          <cell r="D11353" t="str">
            <v>2045</v>
          </cell>
          <cell r="E11353">
            <v>4000</v>
          </cell>
        </row>
        <row r="11354">
          <cell r="A11354" t="str">
            <v>IT_SICI</v>
          </cell>
          <cell r="B11354" t="str">
            <v>IT_SICI</v>
          </cell>
          <cell r="C11354" t="str">
            <v>CSP</v>
          </cell>
          <cell r="D11354" t="str">
            <v>2046</v>
          </cell>
          <cell r="E11354">
            <v>4000</v>
          </cell>
        </row>
        <row r="11355">
          <cell r="A11355" t="str">
            <v>IT_SICI</v>
          </cell>
          <cell r="B11355" t="str">
            <v>IT_SICI</v>
          </cell>
          <cell r="C11355" t="str">
            <v>CSP</v>
          </cell>
          <cell r="D11355" t="str">
            <v>2047</v>
          </cell>
          <cell r="E11355">
            <v>4000</v>
          </cell>
        </row>
        <row r="11356">
          <cell r="A11356" t="str">
            <v>IT_SICI</v>
          </cell>
          <cell r="B11356" t="str">
            <v>IT_SICI</v>
          </cell>
          <cell r="C11356" t="str">
            <v>CSP</v>
          </cell>
          <cell r="D11356" t="str">
            <v>2048</v>
          </cell>
          <cell r="E11356">
            <v>4000</v>
          </cell>
        </row>
        <row r="11357">
          <cell r="A11357" t="str">
            <v>IT_SICI</v>
          </cell>
          <cell r="B11357" t="str">
            <v>IT_SICI</v>
          </cell>
          <cell r="C11357" t="str">
            <v>CSP</v>
          </cell>
          <cell r="D11357" t="str">
            <v>2049</v>
          </cell>
          <cell r="E11357">
            <v>4000</v>
          </cell>
        </row>
        <row r="11358">
          <cell r="A11358" t="str">
            <v>IT_SICI</v>
          </cell>
          <cell r="B11358" t="str">
            <v>IT_SICI</v>
          </cell>
          <cell r="C11358" t="str">
            <v>CSP</v>
          </cell>
          <cell r="D11358" t="str">
            <v>2050</v>
          </cell>
          <cell r="E11358">
            <v>4000</v>
          </cell>
        </row>
        <row r="11359">
          <cell r="A11359" t="str">
            <v>IT_SUD</v>
          </cell>
          <cell r="B11359" t="str">
            <v>IT_SUD</v>
          </cell>
          <cell r="C11359" t="str">
            <v>CSP</v>
          </cell>
          <cell r="D11359" t="str">
            <v>2018</v>
          </cell>
          <cell r="E11359">
            <v>4000</v>
          </cell>
        </row>
        <row r="11360">
          <cell r="A11360" t="str">
            <v>IT_SUD</v>
          </cell>
          <cell r="B11360" t="str">
            <v>IT_SUD</v>
          </cell>
          <cell r="C11360" t="str">
            <v>CSP</v>
          </cell>
          <cell r="D11360" t="str">
            <v>2019</v>
          </cell>
          <cell r="E11360">
            <v>4000</v>
          </cell>
        </row>
        <row r="11361">
          <cell r="A11361" t="str">
            <v>IT_SUD</v>
          </cell>
          <cell r="B11361" t="str">
            <v>IT_SUD</v>
          </cell>
          <cell r="C11361" t="str">
            <v>CSP</v>
          </cell>
          <cell r="D11361" t="str">
            <v>2020</v>
          </cell>
          <cell r="E11361">
            <v>4000</v>
          </cell>
        </row>
        <row r="11362">
          <cell r="A11362" t="str">
            <v>IT_SUD</v>
          </cell>
          <cell r="B11362" t="str">
            <v>IT_SUD</v>
          </cell>
          <cell r="C11362" t="str">
            <v>CSP</v>
          </cell>
          <cell r="D11362" t="str">
            <v>2021</v>
          </cell>
          <cell r="E11362">
            <v>4000</v>
          </cell>
        </row>
        <row r="11363">
          <cell r="A11363" t="str">
            <v>IT_SUD</v>
          </cell>
          <cell r="B11363" t="str">
            <v>IT_SUD</v>
          </cell>
          <cell r="C11363" t="str">
            <v>CSP</v>
          </cell>
          <cell r="D11363" t="str">
            <v>2022</v>
          </cell>
          <cell r="E11363">
            <v>4000</v>
          </cell>
        </row>
        <row r="11364">
          <cell r="A11364" t="str">
            <v>IT_SUD</v>
          </cell>
          <cell r="B11364" t="str">
            <v>IT_SUD</v>
          </cell>
          <cell r="C11364" t="str">
            <v>CSP</v>
          </cell>
          <cell r="D11364" t="str">
            <v>2023</v>
          </cell>
          <cell r="E11364">
            <v>4000</v>
          </cell>
        </row>
        <row r="11365">
          <cell r="A11365" t="str">
            <v>IT_SUD</v>
          </cell>
          <cell r="B11365" t="str">
            <v>IT_SUD</v>
          </cell>
          <cell r="C11365" t="str">
            <v>CSP</v>
          </cell>
          <cell r="D11365" t="str">
            <v>2024</v>
          </cell>
          <cell r="E11365">
            <v>4000</v>
          </cell>
        </row>
        <row r="11366">
          <cell r="A11366" t="str">
            <v>IT_SUD</v>
          </cell>
          <cell r="B11366" t="str">
            <v>IT_SUD</v>
          </cell>
          <cell r="C11366" t="str">
            <v>CSP</v>
          </cell>
          <cell r="D11366" t="str">
            <v>2025</v>
          </cell>
          <cell r="E11366">
            <v>4000</v>
          </cell>
        </row>
        <row r="11367">
          <cell r="A11367" t="str">
            <v>IT_SUD</v>
          </cell>
          <cell r="B11367" t="str">
            <v>IT_SUD</v>
          </cell>
          <cell r="C11367" t="str">
            <v>CSP</v>
          </cell>
          <cell r="D11367" t="str">
            <v>2026</v>
          </cell>
          <cell r="E11367">
            <v>4000</v>
          </cell>
        </row>
        <row r="11368">
          <cell r="A11368" t="str">
            <v>IT_SUD</v>
          </cell>
          <cell r="B11368" t="str">
            <v>IT_SUD</v>
          </cell>
          <cell r="C11368" t="str">
            <v>CSP</v>
          </cell>
          <cell r="D11368" t="str">
            <v>2027</v>
          </cell>
          <cell r="E11368">
            <v>4000</v>
          </cell>
        </row>
        <row r="11369">
          <cell r="A11369" t="str">
            <v>IT_SUD</v>
          </cell>
          <cell r="B11369" t="str">
            <v>IT_SUD</v>
          </cell>
          <cell r="C11369" t="str">
            <v>CSP</v>
          </cell>
          <cell r="D11369" t="str">
            <v>2028</v>
          </cell>
          <cell r="E11369">
            <v>4000</v>
          </cell>
        </row>
        <row r="11370">
          <cell r="A11370" t="str">
            <v>IT_SUD</v>
          </cell>
          <cell r="B11370" t="str">
            <v>IT_SUD</v>
          </cell>
          <cell r="C11370" t="str">
            <v>CSP</v>
          </cell>
          <cell r="D11370" t="str">
            <v>2029</v>
          </cell>
          <cell r="E11370">
            <v>4000</v>
          </cell>
        </row>
        <row r="11371">
          <cell r="A11371" t="str">
            <v>IT_SUD</v>
          </cell>
          <cell r="B11371" t="str">
            <v>IT_SUD</v>
          </cell>
          <cell r="C11371" t="str">
            <v>CSP</v>
          </cell>
          <cell r="D11371" t="str">
            <v>2030</v>
          </cell>
          <cell r="E11371">
            <v>4000</v>
          </cell>
        </row>
        <row r="11372">
          <cell r="A11372" t="str">
            <v>IT_SUD</v>
          </cell>
          <cell r="B11372" t="str">
            <v>IT_SUD</v>
          </cell>
          <cell r="C11372" t="str">
            <v>CSP</v>
          </cell>
          <cell r="D11372" t="str">
            <v>2031</v>
          </cell>
          <cell r="E11372">
            <v>4000</v>
          </cell>
        </row>
        <row r="11373">
          <cell r="A11373" t="str">
            <v>IT_SUD</v>
          </cell>
          <cell r="B11373" t="str">
            <v>IT_SUD</v>
          </cell>
          <cell r="C11373" t="str">
            <v>CSP</v>
          </cell>
          <cell r="D11373" t="str">
            <v>2032</v>
          </cell>
          <cell r="E11373">
            <v>4000</v>
          </cell>
        </row>
        <row r="11374">
          <cell r="A11374" t="str">
            <v>IT_SUD</v>
          </cell>
          <cell r="B11374" t="str">
            <v>IT_SUD</v>
          </cell>
          <cell r="C11374" t="str">
            <v>CSP</v>
          </cell>
          <cell r="D11374" t="str">
            <v>2033</v>
          </cell>
          <cell r="E11374">
            <v>4000</v>
          </cell>
        </row>
        <row r="11375">
          <cell r="A11375" t="str">
            <v>IT_SUD</v>
          </cell>
          <cell r="B11375" t="str">
            <v>IT_SUD</v>
          </cell>
          <cell r="C11375" t="str">
            <v>CSP</v>
          </cell>
          <cell r="D11375" t="str">
            <v>2034</v>
          </cell>
          <cell r="E11375">
            <v>4000</v>
          </cell>
        </row>
        <row r="11376">
          <cell r="A11376" t="str">
            <v>IT_SUD</v>
          </cell>
          <cell r="B11376" t="str">
            <v>IT_SUD</v>
          </cell>
          <cell r="C11376" t="str">
            <v>CSP</v>
          </cell>
          <cell r="D11376" t="str">
            <v>2035</v>
          </cell>
          <cell r="E11376">
            <v>4000</v>
          </cell>
        </row>
        <row r="11377">
          <cell r="A11377" t="str">
            <v>IT_SUD</v>
          </cell>
          <cell r="B11377" t="str">
            <v>IT_SUD</v>
          </cell>
          <cell r="C11377" t="str">
            <v>CSP</v>
          </cell>
          <cell r="D11377" t="str">
            <v>2036</v>
          </cell>
          <cell r="E11377">
            <v>4000</v>
          </cell>
        </row>
        <row r="11378">
          <cell r="A11378" t="str">
            <v>IT_SUD</v>
          </cell>
          <cell r="B11378" t="str">
            <v>IT_SUD</v>
          </cell>
          <cell r="C11378" t="str">
            <v>CSP</v>
          </cell>
          <cell r="D11378" t="str">
            <v>2037</v>
          </cell>
          <cell r="E11378">
            <v>4000</v>
          </cell>
        </row>
        <row r="11379">
          <cell r="A11379" t="str">
            <v>IT_SUD</v>
          </cell>
          <cell r="B11379" t="str">
            <v>IT_SUD</v>
          </cell>
          <cell r="C11379" t="str">
            <v>CSP</v>
          </cell>
          <cell r="D11379" t="str">
            <v>2038</v>
          </cell>
          <cell r="E11379">
            <v>4000</v>
          </cell>
        </row>
        <row r="11380">
          <cell r="A11380" t="str">
            <v>IT_SUD</v>
          </cell>
          <cell r="B11380" t="str">
            <v>IT_SUD</v>
          </cell>
          <cell r="C11380" t="str">
            <v>CSP</v>
          </cell>
          <cell r="D11380" t="str">
            <v>2039</v>
          </cell>
          <cell r="E11380">
            <v>4000</v>
          </cell>
        </row>
        <row r="11381">
          <cell r="A11381" t="str">
            <v>IT_SUD</v>
          </cell>
          <cell r="B11381" t="str">
            <v>IT_SUD</v>
          </cell>
          <cell r="C11381" t="str">
            <v>CSP</v>
          </cell>
          <cell r="D11381" t="str">
            <v>2040</v>
          </cell>
          <cell r="E11381">
            <v>4000</v>
          </cell>
        </row>
        <row r="11382">
          <cell r="A11382" t="str">
            <v>IT_SUD</v>
          </cell>
          <cell r="B11382" t="str">
            <v>IT_SUD</v>
          </cell>
          <cell r="C11382" t="str">
            <v>CSP</v>
          </cell>
          <cell r="D11382" t="str">
            <v>2041</v>
          </cell>
          <cell r="E11382">
            <v>4000</v>
          </cell>
        </row>
        <row r="11383">
          <cell r="A11383" t="str">
            <v>IT_SUD</v>
          </cell>
          <cell r="B11383" t="str">
            <v>IT_SUD</v>
          </cell>
          <cell r="C11383" t="str">
            <v>CSP</v>
          </cell>
          <cell r="D11383" t="str">
            <v>2042</v>
          </cell>
          <cell r="E11383">
            <v>4000</v>
          </cell>
        </row>
        <row r="11384">
          <cell r="A11384" t="str">
            <v>IT_SUD</v>
          </cell>
          <cell r="B11384" t="str">
            <v>IT_SUD</v>
          </cell>
          <cell r="C11384" t="str">
            <v>CSP</v>
          </cell>
          <cell r="D11384" t="str">
            <v>2043</v>
          </cell>
          <cell r="E11384">
            <v>4000</v>
          </cell>
        </row>
        <row r="11385">
          <cell r="A11385" t="str">
            <v>IT_SUD</v>
          </cell>
          <cell r="B11385" t="str">
            <v>IT_SUD</v>
          </cell>
          <cell r="C11385" t="str">
            <v>CSP</v>
          </cell>
          <cell r="D11385" t="str">
            <v>2044</v>
          </cell>
          <cell r="E11385">
            <v>4000</v>
          </cell>
        </row>
        <row r="11386">
          <cell r="A11386" t="str">
            <v>IT_SUD</v>
          </cell>
          <cell r="B11386" t="str">
            <v>IT_SUD</v>
          </cell>
          <cell r="C11386" t="str">
            <v>CSP</v>
          </cell>
          <cell r="D11386" t="str">
            <v>2045</v>
          </cell>
          <cell r="E11386">
            <v>4000</v>
          </cell>
        </row>
        <row r="11387">
          <cell r="A11387" t="str">
            <v>IT_SUD</v>
          </cell>
          <cell r="B11387" t="str">
            <v>IT_SUD</v>
          </cell>
          <cell r="C11387" t="str">
            <v>CSP</v>
          </cell>
          <cell r="D11387" t="str">
            <v>2046</v>
          </cell>
          <cell r="E11387">
            <v>4000</v>
          </cell>
        </row>
        <row r="11388">
          <cell r="A11388" t="str">
            <v>IT_SUD</v>
          </cell>
          <cell r="B11388" t="str">
            <v>IT_SUD</v>
          </cell>
          <cell r="C11388" t="str">
            <v>CSP</v>
          </cell>
          <cell r="D11388" t="str">
            <v>2047</v>
          </cell>
          <cell r="E11388">
            <v>4000</v>
          </cell>
        </row>
        <row r="11389">
          <cell r="A11389" t="str">
            <v>IT_SUD</v>
          </cell>
          <cell r="B11389" t="str">
            <v>IT_SUD</v>
          </cell>
          <cell r="C11389" t="str">
            <v>CSP</v>
          </cell>
          <cell r="D11389" t="str">
            <v>2048</v>
          </cell>
          <cell r="E11389">
            <v>4000</v>
          </cell>
        </row>
        <row r="11390">
          <cell r="A11390" t="str">
            <v>IT_SUD</v>
          </cell>
          <cell r="B11390" t="str">
            <v>IT_SUD</v>
          </cell>
          <cell r="C11390" t="str">
            <v>CSP</v>
          </cell>
          <cell r="D11390" t="str">
            <v>2049</v>
          </cell>
          <cell r="E11390">
            <v>4000</v>
          </cell>
        </row>
        <row r="11391">
          <cell r="A11391" t="str">
            <v>IT_SUD</v>
          </cell>
          <cell r="B11391" t="str">
            <v>IT_SUD</v>
          </cell>
          <cell r="C11391" t="str">
            <v>CSP</v>
          </cell>
          <cell r="D11391" t="str">
            <v>2050</v>
          </cell>
          <cell r="E11391">
            <v>4000</v>
          </cell>
        </row>
        <row r="11392">
          <cell r="A11392" t="str">
            <v>Lithuania</v>
          </cell>
          <cell r="B11392" t="str">
            <v>LT</v>
          </cell>
          <cell r="C11392" t="str">
            <v>CSP</v>
          </cell>
          <cell r="D11392" t="str">
            <v>2018</v>
          </cell>
          <cell r="E11392">
            <v>4000</v>
          </cell>
        </row>
        <row r="11393">
          <cell r="A11393" t="str">
            <v>Lithuania</v>
          </cell>
          <cell r="B11393" t="str">
            <v>LT</v>
          </cell>
          <cell r="C11393" t="str">
            <v>CSP</v>
          </cell>
          <cell r="D11393" t="str">
            <v>2019</v>
          </cell>
          <cell r="E11393">
            <v>4000</v>
          </cell>
        </row>
        <row r="11394">
          <cell r="A11394" t="str">
            <v>Lithuania</v>
          </cell>
          <cell r="B11394" t="str">
            <v>LT</v>
          </cell>
          <cell r="C11394" t="str">
            <v>CSP</v>
          </cell>
          <cell r="D11394" t="str">
            <v>2020</v>
          </cell>
          <cell r="E11394">
            <v>4000</v>
          </cell>
        </row>
        <row r="11395">
          <cell r="A11395" t="str">
            <v>Lithuania</v>
          </cell>
          <cell r="B11395" t="str">
            <v>LT</v>
          </cell>
          <cell r="C11395" t="str">
            <v>CSP</v>
          </cell>
          <cell r="D11395" t="str">
            <v>2021</v>
          </cell>
          <cell r="E11395">
            <v>4000</v>
          </cell>
        </row>
        <row r="11396">
          <cell r="A11396" t="str">
            <v>Lithuania</v>
          </cell>
          <cell r="B11396" t="str">
            <v>LT</v>
          </cell>
          <cell r="C11396" t="str">
            <v>CSP</v>
          </cell>
          <cell r="D11396" t="str">
            <v>2022</v>
          </cell>
          <cell r="E11396">
            <v>4000</v>
          </cell>
        </row>
        <row r="11397">
          <cell r="A11397" t="str">
            <v>Lithuania</v>
          </cell>
          <cell r="B11397" t="str">
            <v>LT</v>
          </cell>
          <cell r="C11397" t="str">
            <v>CSP</v>
          </cell>
          <cell r="D11397" t="str">
            <v>2023</v>
          </cell>
          <cell r="E11397">
            <v>4000</v>
          </cell>
        </row>
        <row r="11398">
          <cell r="A11398" t="str">
            <v>Lithuania</v>
          </cell>
          <cell r="B11398" t="str">
            <v>LT</v>
          </cell>
          <cell r="C11398" t="str">
            <v>CSP</v>
          </cell>
          <cell r="D11398" t="str">
            <v>2024</v>
          </cell>
          <cell r="E11398">
            <v>4000</v>
          </cell>
        </row>
        <row r="11399">
          <cell r="A11399" t="str">
            <v>Lithuania</v>
          </cell>
          <cell r="B11399" t="str">
            <v>LT</v>
          </cell>
          <cell r="C11399" t="str">
            <v>CSP</v>
          </cell>
          <cell r="D11399" t="str">
            <v>2025</v>
          </cell>
          <cell r="E11399">
            <v>4000</v>
          </cell>
        </row>
        <row r="11400">
          <cell r="A11400" t="str">
            <v>Lithuania</v>
          </cell>
          <cell r="B11400" t="str">
            <v>LT</v>
          </cell>
          <cell r="C11400" t="str">
            <v>CSP</v>
          </cell>
          <cell r="D11400" t="str">
            <v>2026</v>
          </cell>
          <cell r="E11400">
            <v>4000</v>
          </cell>
        </row>
        <row r="11401">
          <cell r="A11401" t="str">
            <v>Lithuania</v>
          </cell>
          <cell r="B11401" t="str">
            <v>LT</v>
          </cell>
          <cell r="C11401" t="str">
            <v>CSP</v>
          </cell>
          <cell r="D11401" t="str">
            <v>2027</v>
          </cell>
          <cell r="E11401">
            <v>4000</v>
          </cell>
        </row>
        <row r="11402">
          <cell r="A11402" t="str">
            <v>Lithuania</v>
          </cell>
          <cell r="B11402" t="str">
            <v>LT</v>
          </cell>
          <cell r="C11402" t="str">
            <v>CSP</v>
          </cell>
          <cell r="D11402" t="str">
            <v>2028</v>
          </cell>
          <cell r="E11402">
            <v>4000</v>
          </cell>
        </row>
        <row r="11403">
          <cell r="A11403" t="str">
            <v>Lithuania</v>
          </cell>
          <cell r="B11403" t="str">
            <v>LT</v>
          </cell>
          <cell r="C11403" t="str">
            <v>CSP</v>
          </cell>
          <cell r="D11403" t="str">
            <v>2029</v>
          </cell>
          <cell r="E11403">
            <v>4000</v>
          </cell>
        </row>
        <row r="11404">
          <cell r="A11404" t="str">
            <v>Lithuania</v>
          </cell>
          <cell r="B11404" t="str">
            <v>LT</v>
          </cell>
          <cell r="C11404" t="str">
            <v>CSP</v>
          </cell>
          <cell r="D11404" t="str">
            <v>2030</v>
          </cell>
          <cell r="E11404">
            <v>4000</v>
          </cell>
        </row>
        <row r="11405">
          <cell r="A11405" t="str">
            <v>Lithuania</v>
          </cell>
          <cell r="B11405" t="str">
            <v>LT</v>
          </cell>
          <cell r="C11405" t="str">
            <v>CSP</v>
          </cell>
          <cell r="D11405" t="str">
            <v>2031</v>
          </cell>
          <cell r="E11405">
            <v>4000</v>
          </cell>
        </row>
        <row r="11406">
          <cell r="A11406" t="str">
            <v>Lithuania</v>
          </cell>
          <cell r="B11406" t="str">
            <v>LT</v>
          </cell>
          <cell r="C11406" t="str">
            <v>CSP</v>
          </cell>
          <cell r="D11406" t="str">
            <v>2032</v>
          </cell>
          <cell r="E11406">
            <v>4000</v>
          </cell>
        </row>
        <row r="11407">
          <cell r="A11407" t="str">
            <v>Lithuania</v>
          </cell>
          <cell r="B11407" t="str">
            <v>LT</v>
          </cell>
          <cell r="C11407" t="str">
            <v>CSP</v>
          </cell>
          <cell r="D11407" t="str">
            <v>2033</v>
          </cell>
          <cell r="E11407">
            <v>4000</v>
          </cell>
        </row>
        <row r="11408">
          <cell r="A11408" t="str">
            <v>Lithuania</v>
          </cell>
          <cell r="B11408" t="str">
            <v>LT</v>
          </cell>
          <cell r="C11408" t="str">
            <v>CSP</v>
          </cell>
          <cell r="D11408" t="str">
            <v>2034</v>
          </cell>
          <cell r="E11408">
            <v>4000</v>
          </cell>
        </row>
        <row r="11409">
          <cell r="A11409" t="str">
            <v>Lithuania</v>
          </cell>
          <cell r="B11409" t="str">
            <v>LT</v>
          </cell>
          <cell r="C11409" t="str">
            <v>CSP</v>
          </cell>
          <cell r="D11409" t="str">
            <v>2035</v>
          </cell>
          <cell r="E11409">
            <v>4000</v>
          </cell>
        </row>
        <row r="11410">
          <cell r="A11410" t="str">
            <v>Lithuania</v>
          </cell>
          <cell r="B11410" t="str">
            <v>LT</v>
          </cell>
          <cell r="C11410" t="str">
            <v>CSP</v>
          </cell>
          <cell r="D11410" t="str">
            <v>2036</v>
          </cell>
          <cell r="E11410">
            <v>4000</v>
          </cell>
        </row>
        <row r="11411">
          <cell r="A11411" t="str">
            <v>Lithuania</v>
          </cell>
          <cell r="B11411" t="str">
            <v>LT</v>
          </cell>
          <cell r="C11411" t="str">
            <v>CSP</v>
          </cell>
          <cell r="D11411" t="str">
            <v>2037</v>
          </cell>
          <cell r="E11411">
            <v>4000</v>
          </cell>
        </row>
        <row r="11412">
          <cell r="A11412" t="str">
            <v>Lithuania</v>
          </cell>
          <cell r="B11412" t="str">
            <v>LT</v>
          </cell>
          <cell r="C11412" t="str">
            <v>CSP</v>
          </cell>
          <cell r="D11412" t="str">
            <v>2038</v>
          </cell>
          <cell r="E11412">
            <v>4000</v>
          </cell>
        </row>
        <row r="11413">
          <cell r="A11413" t="str">
            <v>Lithuania</v>
          </cell>
          <cell r="B11413" t="str">
            <v>LT</v>
          </cell>
          <cell r="C11413" t="str">
            <v>CSP</v>
          </cell>
          <cell r="D11413" t="str">
            <v>2039</v>
          </cell>
          <cell r="E11413">
            <v>4000</v>
          </cell>
        </row>
        <row r="11414">
          <cell r="A11414" t="str">
            <v>Lithuania</v>
          </cell>
          <cell r="B11414" t="str">
            <v>LT</v>
          </cell>
          <cell r="C11414" t="str">
            <v>CSP</v>
          </cell>
          <cell r="D11414" t="str">
            <v>2040</v>
          </cell>
          <cell r="E11414">
            <v>4000</v>
          </cell>
        </row>
        <row r="11415">
          <cell r="A11415" t="str">
            <v>Lithuania</v>
          </cell>
          <cell r="B11415" t="str">
            <v>LT</v>
          </cell>
          <cell r="C11415" t="str">
            <v>CSP</v>
          </cell>
          <cell r="D11415" t="str">
            <v>2041</v>
          </cell>
          <cell r="E11415">
            <v>4000</v>
          </cell>
        </row>
        <row r="11416">
          <cell r="A11416" t="str">
            <v>Lithuania</v>
          </cell>
          <cell r="B11416" t="str">
            <v>LT</v>
          </cell>
          <cell r="C11416" t="str">
            <v>CSP</v>
          </cell>
          <cell r="D11416" t="str">
            <v>2042</v>
          </cell>
          <cell r="E11416">
            <v>4000</v>
          </cell>
        </row>
        <row r="11417">
          <cell r="A11417" t="str">
            <v>Lithuania</v>
          </cell>
          <cell r="B11417" t="str">
            <v>LT</v>
          </cell>
          <cell r="C11417" t="str">
            <v>CSP</v>
          </cell>
          <cell r="D11417" t="str">
            <v>2043</v>
          </cell>
          <cell r="E11417">
            <v>4000</v>
          </cell>
        </row>
        <row r="11418">
          <cell r="A11418" t="str">
            <v>Lithuania</v>
          </cell>
          <cell r="B11418" t="str">
            <v>LT</v>
          </cell>
          <cell r="C11418" t="str">
            <v>CSP</v>
          </cell>
          <cell r="D11418" t="str">
            <v>2044</v>
          </cell>
          <cell r="E11418">
            <v>4000</v>
          </cell>
        </row>
        <row r="11419">
          <cell r="A11419" t="str">
            <v>Lithuania</v>
          </cell>
          <cell r="B11419" t="str">
            <v>LT</v>
          </cell>
          <cell r="C11419" t="str">
            <v>CSP</v>
          </cell>
          <cell r="D11419" t="str">
            <v>2045</v>
          </cell>
          <cell r="E11419">
            <v>4000</v>
          </cell>
        </row>
        <row r="11420">
          <cell r="A11420" t="str">
            <v>Lithuania</v>
          </cell>
          <cell r="B11420" t="str">
            <v>LT</v>
          </cell>
          <cell r="C11420" t="str">
            <v>CSP</v>
          </cell>
          <cell r="D11420" t="str">
            <v>2046</v>
          </cell>
          <cell r="E11420">
            <v>4000</v>
          </cell>
        </row>
        <row r="11421">
          <cell r="A11421" t="str">
            <v>Lithuania</v>
          </cell>
          <cell r="B11421" t="str">
            <v>LT</v>
          </cell>
          <cell r="C11421" t="str">
            <v>CSP</v>
          </cell>
          <cell r="D11421" t="str">
            <v>2047</v>
          </cell>
          <cell r="E11421">
            <v>4000</v>
          </cell>
        </row>
        <row r="11422">
          <cell r="A11422" t="str">
            <v>Lithuania</v>
          </cell>
          <cell r="B11422" t="str">
            <v>LT</v>
          </cell>
          <cell r="C11422" t="str">
            <v>CSP</v>
          </cell>
          <cell r="D11422" t="str">
            <v>2048</v>
          </cell>
          <cell r="E11422">
            <v>4000</v>
          </cell>
        </row>
        <row r="11423">
          <cell r="A11423" t="str">
            <v>Lithuania</v>
          </cell>
          <cell r="B11423" t="str">
            <v>LT</v>
          </cell>
          <cell r="C11423" t="str">
            <v>CSP</v>
          </cell>
          <cell r="D11423" t="str">
            <v>2049</v>
          </cell>
          <cell r="E11423">
            <v>4000</v>
          </cell>
        </row>
        <row r="11424">
          <cell r="A11424" t="str">
            <v>Lithuania</v>
          </cell>
          <cell r="B11424" t="str">
            <v>LT</v>
          </cell>
          <cell r="C11424" t="str">
            <v>CSP</v>
          </cell>
          <cell r="D11424" t="str">
            <v>2050</v>
          </cell>
          <cell r="E11424">
            <v>4000</v>
          </cell>
        </row>
        <row r="11425">
          <cell r="A11425" t="str">
            <v>Luxembourg</v>
          </cell>
          <cell r="B11425" t="str">
            <v>LU</v>
          </cell>
          <cell r="C11425" t="str">
            <v>CSP</v>
          </cell>
          <cell r="D11425" t="str">
            <v>2018</v>
          </cell>
          <cell r="E11425">
            <v>4000</v>
          </cell>
        </row>
        <row r="11426">
          <cell r="A11426" t="str">
            <v>Luxembourg</v>
          </cell>
          <cell r="B11426" t="str">
            <v>LU</v>
          </cell>
          <cell r="C11426" t="str">
            <v>CSP</v>
          </cell>
          <cell r="D11426" t="str">
            <v>2019</v>
          </cell>
          <cell r="E11426">
            <v>4000</v>
          </cell>
        </row>
        <row r="11427">
          <cell r="A11427" t="str">
            <v>Luxembourg</v>
          </cell>
          <cell r="B11427" t="str">
            <v>LU</v>
          </cell>
          <cell r="C11427" t="str">
            <v>CSP</v>
          </cell>
          <cell r="D11427" t="str">
            <v>2020</v>
          </cell>
          <cell r="E11427">
            <v>4000</v>
          </cell>
        </row>
        <row r="11428">
          <cell r="A11428" t="str">
            <v>Luxembourg</v>
          </cell>
          <cell r="B11428" t="str">
            <v>LU</v>
          </cell>
          <cell r="C11428" t="str">
            <v>CSP</v>
          </cell>
          <cell r="D11428" t="str">
            <v>2021</v>
          </cell>
          <cell r="E11428">
            <v>4000</v>
          </cell>
        </row>
        <row r="11429">
          <cell r="A11429" t="str">
            <v>Luxembourg</v>
          </cell>
          <cell r="B11429" t="str">
            <v>LU</v>
          </cell>
          <cell r="C11429" t="str">
            <v>CSP</v>
          </cell>
          <cell r="D11429" t="str">
            <v>2022</v>
          </cell>
          <cell r="E11429">
            <v>4000</v>
          </cell>
        </row>
        <row r="11430">
          <cell r="A11430" t="str">
            <v>Luxembourg</v>
          </cell>
          <cell r="B11430" t="str">
            <v>LU</v>
          </cell>
          <cell r="C11430" t="str">
            <v>CSP</v>
          </cell>
          <cell r="D11430" t="str">
            <v>2023</v>
          </cell>
          <cell r="E11430">
            <v>4000</v>
          </cell>
        </row>
        <row r="11431">
          <cell r="A11431" t="str">
            <v>Luxembourg</v>
          </cell>
          <cell r="B11431" t="str">
            <v>LU</v>
          </cell>
          <cell r="C11431" t="str">
            <v>CSP</v>
          </cell>
          <cell r="D11431" t="str">
            <v>2024</v>
          </cell>
          <cell r="E11431">
            <v>4000</v>
          </cell>
        </row>
        <row r="11432">
          <cell r="A11432" t="str">
            <v>Luxembourg</v>
          </cell>
          <cell r="B11432" t="str">
            <v>LU</v>
          </cell>
          <cell r="C11432" t="str">
            <v>CSP</v>
          </cell>
          <cell r="D11432" t="str">
            <v>2025</v>
          </cell>
          <cell r="E11432">
            <v>4000</v>
          </cell>
        </row>
        <row r="11433">
          <cell r="A11433" t="str">
            <v>Luxembourg</v>
          </cell>
          <cell r="B11433" t="str">
            <v>LU</v>
          </cell>
          <cell r="C11433" t="str">
            <v>CSP</v>
          </cell>
          <cell r="D11433" t="str">
            <v>2026</v>
          </cell>
          <cell r="E11433">
            <v>4000</v>
          </cell>
        </row>
        <row r="11434">
          <cell r="A11434" t="str">
            <v>Luxembourg</v>
          </cell>
          <cell r="B11434" t="str">
            <v>LU</v>
          </cell>
          <cell r="C11434" t="str">
            <v>CSP</v>
          </cell>
          <cell r="D11434" t="str">
            <v>2027</v>
          </cell>
          <cell r="E11434">
            <v>4000</v>
          </cell>
        </row>
        <row r="11435">
          <cell r="A11435" t="str">
            <v>Luxembourg</v>
          </cell>
          <cell r="B11435" t="str">
            <v>LU</v>
          </cell>
          <cell r="C11435" t="str">
            <v>CSP</v>
          </cell>
          <cell r="D11435" t="str">
            <v>2028</v>
          </cell>
          <cell r="E11435">
            <v>4000</v>
          </cell>
        </row>
        <row r="11436">
          <cell r="A11436" t="str">
            <v>Luxembourg</v>
          </cell>
          <cell r="B11436" t="str">
            <v>LU</v>
          </cell>
          <cell r="C11436" t="str">
            <v>CSP</v>
          </cell>
          <cell r="D11436" t="str">
            <v>2029</v>
          </cell>
          <cell r="E11436">
            <v>4000</v>
          </cell>
        </row>
        <row r="11437">
          <cell r="A11437" t="str">
            <v>Luxembourg</v>
          </cell>
          <cell r="B11437" t="str">
            <v>LU</v>
          </cell>
          <cell r="C11437" t="str">
            <v>CSP</v>
          </cell>
          <cell r="D11437" t="str">
            <v>2030</v>
          </cell>
          <cell r="E11437">
            <v>4000</v>
          </cell>
        </row>
        <row r="11438">
          <cell r="A11438" t="str">
            <v>Luxembourg</v>
          </cell>
          <cell r="B11438" t="str">
            <v>LU</v>
          </cell>
          <cell r="C11438" t="str">
            <v>CSP</v>
          </cell>
          <cell r="D11438" t="str">
            <v>2031</v>
          </cell>
          <cell r="E11438">
            <v>4000</v>
          </cell>
        </row>
        <row r="11439">
          <cell r="A11439" t="str">
            <v>Luxembourg</v>
          </cell>
          <cell r="B11439" t="str">
            <v>LU</v>
          </cell>
          <cell r="C11439" t="str">
            <v>CSP</v>
          </cell>
          <cell r="D11439" t="str">
            <v>2032</v>
          </cell>
          <cell r="E11439">
            <v>4000</v>
          </cell>
        </row>
        <row r="11440">
          <cell r="A11440" t="str">
            <v>Luxembourg</v>
          </cell>
          <cell r="B11440" t="str">
            <v>LU</v>
          </cell>
          <cell r="C11440" t="str">
            <v>CSP</v>
          </cell>
          <cell r="D11440" t="str">
            <v>2033</v>
          </cell>
          <cell r="E11440">
            <v>4000</v>
          </cell>
        </row>
        <row r="11441">
          <cell r="A11441" t="str">
            <v>Luxembourg</v>
          </cell>
          <cell r="B11441" t="str">
            <v>LU</v>
          </cell>
          <cell r="C11441" t="str">
            <v>CSP</v>
          </cell>
          <cell r="D11441" t="str">
            <v>2034</v>
          </cell>
          <cell r="E11441">
            <v>4000</v>
          </cell>
        </row>
        <row r="11442">
          <cell r="A11442" t="str">
            <v>Luxembourg</v>
          </cell>
          <cell r="B11442" t="str">
            <v>LU</v>
          </cell>
          <cell r="C11442" t="str">
            <v>CSP</v>
          </cell>
          <cell r="D11442" t="str">
            <v>2035</v>
          </cell>
          <cell r="E11442">
            <v>4000</v>
          </cell>
        </row>
        <row r="11443">
          <cell r="A11443" t="str">
            <v>Luxembourg</v>
          </cell>
          <cell r="B11443" t="str">
            <v>LU</v>
          </cell>
          <cell r="C11443" t="str">
            <v>CSP</v>
          </cell>
          <cell r="D11443" t="str">
            <v>2036</v>
          </cell>
          <cell r="E11443">
            <v>4000</v>
          </cell>
        </row>
        <row r="11444">
          <cell r="A11444" t="str">
            <v>Luxembourg</v>
          </cell>
          <cell r="B11444" t="str">
            <v>LU</v>
          </cell>
          <cell r="C11444" t="str">
            <v>CSP</v>
          </cell>
          <cell r="D11444" t="str">
            <v>2037</v>
          </cell>
          <cell r="E11444">
            <v>4000</v>
          </cell>
        </row>
        <row r="11445">
          <cell r="A11445" t="str">
            <v>Luxembourg</v>
          </cell>
          <cell r="B11445" t="str">
            <v>LU</v>
          </cell>
          <cell r="C11445" t="str">
            <v>CSP</v>
          </cell>
          <cell r="D11445" t="str">
            <v>2038</v>
          </cell>
          <cell r="E11445">
            <v>4000</v>
          </cell>
        </row>
        <row r="11446">
          <cell r="A11446" t="str">
            <v>Luxembourg</v>
          </cell>
          <cell r="B11446" t="str">
            <v>LU</v>
          </cell>
          <cell r="C11446" t="str">
            <v>CSP</v>
          </cell>
          <cell r="D11446" t="str">
            <v>2039</v>
          </cell>
          <cell r="E11446">
            <v>4000</v>
          </cell>
        </row>
        <row r="11447">
          <cell r="A11447" t="str">
            <v>Luxembourg</v>
          </cell>
          <cell r="B11447" t="str">
            <v>LU</v>
          </cell>
          <cell r="C11447" t="str">
            <v>CSP</v>
          </cell>
          <cell r="D11447" t="str">
            <v>2040</v>
          </cell>
          <cell r="E11447">
            <v>4000</v>
          </cell>
        </row>
        <row r="11448">
          <cell r="A11448" t="str">
            <v>Luxembourg</v>
          </cell>
          <cell r="B11448" t="str">
            <v>LU</v>
          </cell>
          <cell r="C11448" t="str">
            <v>CSP</v>
          </cell>
          <cell r="D11448" t="str">
            <v>2041</v>
          </cell>
          <cell r="E11448">
            <v>4000</v>
          </cell>
        </row>
        <row r="11449">
          <cell r="A11449" t="str">
            <v>Luxembourg</v>
          </cell>
          <cell r="B11449" t="str">
            <v>LU</v>
          </cell>
          <cell r="C11449" t="str">
            <v>CSP</v>
          </cell>
          <cell r="D11449" t="str">
            <v>2042</v>
          </cell>
          <cell r="E11449">
            <v>4000</v>
          </cell>
        </row>
        <row r="11450">
          <cell r="A11450" t="str">
            <v>Luxembourg</v>
          </cell>
          <cell r="B11450" t="str">
            <v>LU</v>
          </cell>
          <cell r="C11450" t="str">
            <v>CSP</v>
          </cell>
          <cell r="D11450" t="str">
            <v>2043</v>
          </cell>
          <cell r="E11450">
            <v>4000</v>
          </cell>
        </row>
        <row r="11451">
          <cell r="A11451" t="str">
            <v>Luxembourg</v>
          </cell>
          <cell r="B11451" t="str">
            <v>LU</v>
          </cell>
          <cell r="C11451" t="str">
            <v>CSP</v>
          </cell>
          <cell r="D11451" t="str">
            <v>2044</v>
          </cell>
          <cell r="E11451">
            <v>4000</v>
          </cell>
        </row>
        <row r="11452">
          <cell r="A11452" t="str">
            <v>Luxembourg</v>
          </cell>
          <cell r="B11452" t="str">
            <v>LU</v>
          </cell>
          <cell r="C11452" t="str">
            <v>CSP</v>
          </cell>
          <cell r="D11452" t="str">
            <v>2045</v>
          </cell>
          <cell r="E11452">
            <v>4000</v>
          </cell>
        </row>
        <row r="11453">
          <cell r="A11453" t="str">
            <v>Luxembourg</v>
          </cell>
          <cell r="B11453" t="str">
            <v>LU</v>
          </cell>
          <cell r="C11453" t="str">
            <v>CSP</v>
          </cell>
          <cell r="D11453" t="str">
            <v>2046</v>
          </cell>
          <cell r="E11453">
            <v>4000</v>
          </cell>
        </row>
        <row r="11454">
          <cell r="A11454" t="str">
            <v>Luxembourg</v>
          </cell>
          <cell r="B11454" t="str">
            <v>LU</v>
          </cell>
          <cell r="C11454" t="str">
            <v>CSP</v>
          </cell>
          <cell r="D11454" t="str">
            <v>2047</v>
          </cell>
          <cell r="E11454">
            <v>4000</v>
          </cell>
        </row>
        <row r="11455">
          <cell r="A11455" t="str">
            <v>Luxembourg</v>
          </cell>
          <cell r="B11455" t="str">
            <v>LU</v>
          </cell>
          <cell r="C11455" t="str">
            <v>CSP</v>
          </cell>
          <cell r="D11455" t="str">
            <v>2048</v>
          </cell>
          <cell r="E11455">
            <v>4000</v>
          </cell>
        </row>
        <row r="11456">
          <cell r="A11456" t="str">
            <v>Luxembourg</v>
          </cell>
          <cell r="B11456" t="str">
            <v>LU</v>
          </cell>
          <cell r="C11456" t="str">
            <v>CSP</v>
          </cell>
          <cell r="D11456" t="str">
            <v>2049</v>
          </cell>
          <cell r="E11456">
            <v>4000</v>
          </cell>
        </row>
        <row r="11457">
          <cell r="A11457" t="str">
            <v>Luxembourg</v>
          </cell>
          <cell r="B11457" t="str">
            <v>LU</v>
          </cell>
          <cell r="C11457" t="str">
            <v>CSP</v>
          </cell>
          <cell r="D11457" t="str">
            <v>2050</v>
          </cell>
          <cell r="E11457">
            <v>4000</v>
          </cell>
        </row>
        <row r="11458">
          <cell r="A11458" t="str">
            <v>Latvia</v>
          </cell>
          <cell r="B11458" t="str">
            <v>LV</v>
          </cell>
          <cell r="C11458" t="str">
            <v>CSP</v>
          </cell>
          <cell r="D11458" t="str">
            <v>2018</v>
          </cell>
          <cell r="E11458">
            <v>4000</v>
          </cell>
        </row>
        <row r="11459">
          <cell r="A11459" t="str">
            <v>Latvia</v>
          </cell>
          <cell r="B11459" t="str">
            <v>LV</v>
          </cell>
          <cell r="C11459" t="str">
            <v>CSP</v>
          </cell>
          <cell r="D11459" t="str">
            <v>2019</v>
          </cell>
          <cell r="E11459">
            <v>4000</v>
          </cell>
        </row>
        <row r="11460">
          <cell r="A11460" t="str">
            <v>Latvia</v>
          </cell>
          <cell r="B11460" t="str">
            <v>LV</v>
          </cell>
          <cell r="C11460" t="str">
            <v>CSP</v>
          </cell>
          <cell r="D11460" t="str">
            <v>2020</v>
          </cell>
          <cell r="E11460">
            <v>4000</v>
          </cell>
        </row>
        <row r="11461">
          <cell r="A11461" t="str">
            <v>Latvia</v>
          </cell>
          <cell r="B11461" t="str">
            <v>LV</v>
          </cell>
          <cell r="C11461" t="str">
            <v>CSP</v>
          </cell>
          <cell r="D11461" t="str">
            <v>2021</v>
          </cell>
          <cell r="E11461">
            <v>4000</v>
          </cell>
        </row>
        <row r="11462">
          <cell r="A11462" t="str">
            <v>Latvia</v>
          </cell>
          <cell r="B11462" t="str">
            <v>LV</v>
          </cell>
          <cell r="C11462" t="str">
            <v>CSP</v>
          </cell>
          <cell r="D11462" t="str">
            <v>2022</v>
          </cell>
          <cell r="E11462">
            <v>4000</v>
          </cell>
        </row>
        <row r="11463">
          <cell r="A11463" t="str">
            <v>Latvia</v>
          </cell>
          <cell r="B11463" t="str">
            <v>LV</v>
          </cell>
          <cell r="C11463" t="str">
            <v>CSP</v>
          </cell>
          <cell r="D11463" t="str">
            <v>2023</v>
          </cell>
          <cell r="E11463">
            <v>4000</v>
          </cell>
        </row>
        <row r="11464">
          <cell r="A11464" t="str">
            <v>Latvia</v>
          </cell>
          <cell r="B11464" t="str">
            <v>LV</v>
          </cell>
          <cell r="C11464" t="str">
            <v>CSP</v>
          </cell>
          <cell r="D11464" t="str">
            <v>2024</v>
          </cell>
          <cell r="E11464">
            <v>4000</v>
          </cell>
        </row>
        <row r="11465">
          <cell r="A11465" t="str">
            <v>Latvia</v>
          </cell>
          <cell r="B11465" t="str">
            <v>LV</v>
          </cell>
          <cell r="C11465" t="str">
            <v>CSP</v>
          </cell>
          <cell r="D11465" t="str">
            <v>2025</v>
          </cell>
          <cell r="E11465">
            <v>4000</v>
          </cell>
        </row>
        <row r="11466">
          <cell r="A11466" t="str">
            <v>Latvia</v>
          </cell>
          <cell r="B11466" t="str">
            <v>LV</v>
          </cell>
          <cell r="C11466" t="str">
            <v>CSP</v>
          </cell>
          <cell r="D11466" t="str">
            <v>2026</v>
          </cell>
          <cell r="E11466">
            <v>4000</v>
          </cell>
        </row>
        <row r="11467">
          <cell r="A11467" t="str">
            <v>Latvia</v>
          </cell>
          <cell r="B11467" t="str">
            <v>LV</v>
          </cell>
          <cell r="C11467" t="str">
            <v>CSP</v>
          </cell>
          <cell r="D11467" t="str">
            <v>2027</v>
          </cell>
          <cell r="E11467">
            <v>4000</v>
          </cell>
        </row>
        <row r="11468">
          <cell r="A11468" t="str">
            <v>Latvia</v>
          </cell>
          <cell r="B11468" t="str">
            <v>LV</v>
          </cell>
          <cell r="C11468" t="str">
            <v>CSP</v>
          </cell>
          <cell r="D11468" t="str">
            <v>2028</v>
          </cell>
          <cell r="E11468">
            <v>4000</v>
          </cell>
        </row>
        <row r="11469">
          <cell r="A11469" t="str">
            <v>Latvia</v>
          </cell>
          <cell r="B11469" t="str">
            <v>LV</v>
          </cell>
          <cell r="C11469" t="str">
            <v>CSP</v>
          </cell>
          <cell r="D11469" t="str">
            <v>2029</v>
          </cell>
          <cell r="E11469">
            <v>4000</v>
          </cell>
        </row>
        <row r="11470">
          <cell r="A11470" t="str">
            <v>Latvia</v>
          </cell>
          <cell r="B11470" t="str">
            <v>LV</v>
          </cell>
          <cell r="C11470" t="str">
            <v>CSP</v>
          </cell>
          <cell r="D11470" t="str">
            <v>2030</v>
          </cell>
          <cell r="E11470">
            <v>4000</v>
          </cell>
        </row>
        <row r="11471">
          <cell r="A11471" t="str">
            <v>Latvia</v>
          </cell>
          <cell r="B11471" t="str">
            <v>LV</v>
          </cell>
          <cell r="C11471" t="str">
            <v>CSP</v>
          </cell>
          <cell r="D11471" t="str">
            <v>2031</v>
          </cell>
          <cell r="E11471">
            <v>4000</v>
          </cell>
        </row>
        <row r="11472">
          <cell r="A11472" t="str">
            <v>Latvia</v>
          </cell>
          <cell r="B11472" t="str">
            <v>LV</v>
          </cell>
          <cell r="C11472" t="str">
            <v>CSP</v>
          </cell>
          <cell r="D11472" t="str">
            <v>2032</v>
          </cell>
          <cell r="E11472">
            <v>4000</v>
          </cell>
        </row>
        <row r="11473">
          <cell r="A11473" t="str">
            <v>Latvia</v>
          </cell>
          <cell r="B11473" t="str">
            <v>LV</v>
          </cell>
          <cell r="C11473" t="str">
            <v>CSP</v>
          </cell>
          <cell r="D11473" t="str">
            <v>2033</v>
          </cell>
          <cell r="E11473">
            <v>4000</v>
          </cell>
        </row>
        <row r="11474">
          <cell r="A11474" t="str">
            <v>Latvia</v>
          </cell>
          <cell r="B11474" t="str">
            <v>LV</v>
          </cell>
          <cell r="C11474" t="str">
            <v>CSP</v>
          </cell>
          <cell r="D11474" t="str">
            <v>2034</v>
          </cell>
          <cell r="E11474">
            <v>4000</v>
          </cell>
        </row>
        <row r="11475">
          <cell r="A11475" t="str">
            <v>Latvia</v>
          </cell>
          <cell r="B11475" t="str">
            <v>LV</v>
          </cell>
          <cell r="C11475" t="str">
            <v>CSP</v>
          </cell>
          <cell r="D11475" t="str">
            <v>2035</v>
          </cell>
          <cell r="E11475">
            <v>4000</v>
          </cell>
        </row>
        <row r="11476">
          <cell r="A11476" t="str">
            <v>Latvia</v>
          </cell>
          <cell r="B11476" t="str">
            <v>LV</v>
          </cell>
          <cell r="C11476" t="str">
            <v>CSP</v>
          </cell>
          <cell r="D11476" t="str">
            <v>2036</v>
          </cell>
          <cell r="E11476">
            <v>4000</v>
          </cell>
        </row>
        <row r="11477">
          <cell r="A11477" t="str">
            <v>Latvia</v>
          </cell>
          <cell r="B11477" t="str">
            <v>LV</v>
          </cell>
          <cell r="C11477" t="str">
            <v>CSP</v>
          </cell>
          <cell r="D11477" t="str">
            <v>2037</v>
          </cell>
          <cell r="E11477">
            <v>4000</v>
          </cell>
        </row>
        <row r="11478">
          <cell r="A11478" t="str">
            <v>Latvia</v>
          </cell>
          <cell r="B11478" t="str">
            <v>LV</v>
          </cell>
          <cell r="C11478" t="str">
            <v>CSP</v>
          </cell>
          <cell r="D11478" t="str">
            <v>2038</v>
          </cell>
          <cell r="E11478">
            <v>4000</v>
          </cell>
        </row>
        <row r="11479">
          <cell r="A11479" t="str">
            <v>Latvia</v>
          </cell>
          <cell r="B11479" t="str">
            <v>LV</v>
          </cell>
          <cell r="C11479" t="str">
            <v>CSP</v>
          </cell>
          <cell r="D11479" t="str">
            <v>2039</v>
          </cell>
          <cell r="E11479">
            <v>4000</v>
          </cell>
        </row>
        <row r="11480">
          <cell r="A11480" t="str">
            <v>Latvia</v>
          </cell>
          <cell r="B11480" t="str">
            <v>LV</v>
          </cell>
          <cell r="C11480" t="str">
            <v>CSP</v>
          </cell>
          <cell r="D11480" t="str">
            <v>2040</v>
          </cell>
          <cell r="E11480">
            <v>4000</v>
          </cell>
        </row>
        <row r="11481">
          <cell r="A11481" t="str">
            <v>Latvia</v>
          </cell>
          <cell r="B11481" t="str">
            <v>LV</v>
          </cell>
          <cell r="C11481" t="str">
            <v>CSP</v>
          </cell>
          <cell r="D11481" t="str">
            <v>2041</v>
          </cell>
          <cell r="E11481">
            <v>4000</v>
          </cell>
        </row>
        <row r="11482">
          <cell r="A11482" t="str">
            <v>Latvia</v>
          </cell>
          <cell r="B11482" t="str">
            <v>LV</v>
          </cell>
          <cell r="C11482" t="str">
            <v>CSP</v>
          </cell>
          <cell r="D11482" t="str">
            <v>2042</v>
          </cell>
          <cell r="E11482">
            <v>4000</v>
          </cell>
        </row>
        <row r="11483">
          <cell r="A11483" t="str">
            <v>Latvia</v>
          </cell>
          <cell r="B11483" t="str">
            <v>LV</v>
          </cell>
          <cell r="C11483" t="str">
            <v>CSP</v>
          </cell>
          <cell r="D11483" t="str">
            <v>2043</v>
          </cell>
          <cell r="E11483">
            <v>4000</v>
          </cell>
        </row>
        <row r="11484">
          <cell r="A11484" t="str">
            <v>Latvia</v>
          </cell>
          <cell r="B11484" t="str">
            <v>LV</v>
          </cell>
          <cell r="C11484" t="str">
            <v>CSP</v>
          </cell>
          <cell r="D11484" t="str">
            <v>2044</v>
          </cell>
          <cell r="E11484">
            <v>4000</v>
          </cell>
        </row>
        <row r="11485">
          <cell r="A11485" t="str">
            <v>Latvia</v>
          </cell>
          <cell r="B11485" t="str">
            <v>LV</v>
          </cell>
          <cell r="C11485" t="str">
            <v>CSP</v>
          </cell>
          <cell r="D11485" t="str">
            <v>2045</v>
          </cell>
          <cell r="E11485">
            <v>4000</v>
          </cell>
        </row>
        <row r="11486">
          <cell r="A11486" t="str">
            <v>Latvia</v>
          </cell>
          <cell r="B11486" t="str">
            <v>LV</v>
          </cell>
          <cell r="C11486" t="str">
            <v>CSP</v>
          </cell>
          <cell r="D11486" t="str">
            <v>2046</v>
          </cell>
          <cell r="E11486">
            <v>4000</v>
          </cell>
        </row>
        <row r="11487">
          <cell r="A11487" t="str">
            <v>Latvia</v>
          </cell>
          <cell r="B11487" t="str">
            <v>LV</v>
          </cell>
          <cell r="C11487" t="str">
            <v>CSP</v>
          </cell>
          <cell r="D11487" t="str">
            <v>2047</v>
          </cell>
          <cell r="E11487">
            <v>4000</v>
          </cell>
        </row>
        <row r="11488">
          <cell r="A11488" t="str">
            <v>Latvia</v>
          </cell>
          <cell r="B11488" t="str">
            <v>LV</v>
          </cell>
          <cell r="C11488" t="str">
            <v>CSP</v>
          </cell>
          <cell r="D11488" t="str">
            <v>2048</v>
          </cell>
          <cell r="E11488">
            <v>4000</v>
          </cell>
        </row>
        <row r="11489">
          <cell r="A11489" t="str">
            <v>Latvia</v>
          </cell>
          <cell r="B11489" t="str">
            <v>LV</v>
          </cell>
          <cell r="C11489" t="str">
            <v>CSP</v>
          </cell>
          <cell r="D11489" t="str">
            <v>2049</v>
          </cell>
          <cell r="E11489">
            <v>4000</v>
          </cell>
        </row>
        <row r="11490">
          <cell r="A11490" t="str">
            <v>Latvia</v>
          </cell>
          <cell r="B11490" t="str">
            <v>LV</v>
          </cell>
          <cell r="C11490" t="str">
            <v>CSP</v>
          </cell>
          <cell r="D11490" t="str">
            <v>2050</v>
          </cell>
          <cell r="E11490">
            <v>4000</v>
          </cell>
        </row>
        <row r="11491">
          <cell r="A11491" t="str">
            <v>Montenegro</v>
          </cell>
          <cell r="B11491" t="str">
            <v>ME</v>
          </cell>
          <cell r="C11491" t="str">
            <v>CSP</v>
          </cell>
          <cell r="D11491" t="str">
            <v>2018</v>
          </cell>
          <cell r="E11491">
            <v>4000</v>
          </cell>
        </row>
        <row r="11492">
          <cell r="A11492" t="str">
            <v>Montenegro</v>
          </cell>
          <cell r="B11492" t="str">
            <v>ME</v>
          </cell>
          <cell r="C11492" t="str">
            <v>CSP</v>
          </cell>
          <cell r="D11492" t="str">
            <v>2019</v>
          </cell>
          <cell r="E11492">
            <v>4000</v>
          </cell>
        </row>
        <row r="11493">
          <cell r="A11493" t="str">
            <v>Montenegro</v>
          </cell>
          <cell r="B11493" t="str">
            <v>ME</v>
          </cell>
          <cell r="C11493" t="str">
            <v>CSP</v>
          </cell>
          <cell r="D11493" t="str">
            <v>2020</v>
          </cell>
          <cell r="E11493">
            <v>4000</v>
          </cell>
        </row>
        <row r="11494">
          <cell r="A11494" t="str">
            <v>Montenegro</v>
          </cell>
          <cell r="B11494" t="str">
            <v>ME</v>
          </cell>
          <cell r="C11494" t="str">
            <v>CSP</v>
          </cell>
          <cell r="D11494" t="str">
            <v>2021</v>
          </cell>
          <cell r="E11494">
            <v>4000</v>
          </cell>
        </row>
        <row r="11495">
          <cell r="A11495" t="str">
            <v>Montenegro</v>
          </cell>
          <cell r="B11495" t="str">
            <v>ME</v>
          </cell>
          <cell r="C11495" t="str">
            <v>CSP</v>
          </cell>
          <cell r="D11495" t="str">
            <v>2022</v>
          </cell>
          <cell r="E11495">
            <v>4000</v>
          </cell>
        </row>
        <row r="11496">
          <cell r="A11496" t="str">
            <v>Montenegro</v>
          </cell>
          <cell r="B11496" t="str">
            <v>ME</v>
          </cell>
          <cell r="C11496" t="str">
            <v>CSP</v>
          </cell>
          <cell r="D11496" t="str">
            <v>2023</v>
          </cell>
          <cell r="E11496">
            <v>4000</v>
          </cell>
        </row>
        <row r="11497">
          <cell r="A11497" t="str">
            <v>Montenegro</v>
          </cell>
          <cell r="B11497" t="str">
            <v>ME</v>
          </cell>
          <cell r="C11497" t="str">
            <v>CSP</v>
          </cell>
          <cell r="D11497" t="str">
            <v>2024</v>
          </cell>
          <cell r="E11497">
            <v>4000</v>
          </cell>
        </row>
        <row r="11498">
          <cell r="A11498" t="str">
            <v>Montenegro</v>
          </cell>
          <cell r="B11498" t="str">
            <v>ME</v>
          </cell>
          <cell r="C11498" t="str">
            <v>CSP</v>
          </cell>
          <cell r="D11498" t="str">
            <v>2025</v>
          </cell>
          <cell r="E11498">
            <v>4000</v>
          </cell>
        </row>
        <row r="11499">
          <cell r="A11499" t="str">
            <v>Montenegro</v>
          </cell>
          <cell r="B11499" t="str">
            <v>ME</v>
          </cell>
          <cell r="C11499" t="str">
            <v>CSP</v>
          </cell>
          <cell r="D11499" t="str">
            <v>2026</v>
          </cell>
          <cell r="E11499">
            <v>4000</v>
          </cell>
        </row>
        <row r="11500">
          <cell r="A11500" t="str">
            <v>Montenegro</v>
          </cell>
          <cell r="B11500" t="str">
            <v>ME</v>
          </cell>
          <cell r="C11500" t="str">
            <v>CSP</v>
          </cell>
          <cell r="D11500" t="str">
            <v>2027</v>
          </cell>
          <cell r="E11500">
            <v>4000</v>
          </cell>
        </row>
        <row r="11501">
          <cell r="A11501" t="str">
            <v>Montenegro</v>
          </cell>
          <cell r="B11501" t="str">
            <v>ME</v>
          </cell>
          <cell r="C11501" t="str">
            <v>CSP</v>
          </cell>
          <cell r="D11501" t="str">
            <v>2028</v>
          </cell>
          <cell r="E11501">
            <v>4000</v>
          </cell>
        </row>
        <row r="11502">
          <cell r="A11502" t="str">
            <v>Montenegro</v>
          </cell>
          <cell r="B11502" t="str">
            <v>ME</v>
          </cell>
          <cell r="C11502" t="str">
            <v>CSP</v>
          </cell>
          <cell r="D11502" t="str">
            <v>2029</v>
          </cell>
          <cell r="E11502">
            <v>4000</v>
          </cell>
        </row>
        <row r="11503">
          <cell r="A11503" t="str">
            <v>Montenegro</v>
          </cell>
          <cell r="B11503" t="str">
            <v>ME</v>
          </cell>
          <cell r="C11503" t="str">
            <v>CSP</v>
          </cell>
          <cell r="D11503" t="str">
            <v>2030</v>
          </cell>
          <cell r="E11503">
            <v>4000</v>
          </cell>
        </row>
        <row r="11504">
          <cell r="A11504" t="str">
            <v>Montenegro</v>
          </cell>
          <cell r="B11504" t="str">
            <v>ME</v>
          </cell>
          <cell r="C11504" t="str">
            <v>CSP</v>
          </cell>
          <cell r="D11504" t="str">
            <v>2031</v>
          </cell>
          <cell r="E11504">
            <v>4000</v>
          </cell>
        </row>
        <row r="11505">
          <cell r="A11505" t="str">
            <v>Montenegro</v>
          </cell>
          <cell r="B11505" t="str">
            <v>ME</v>
          </cell>
          <cell r="C11505" t="str">
            <v>CSP</v>
          </cell>
          <cell r="D11505" t="str">
            <v>2032</v>
          </cell>
          <cell r="E11505">
            <v>4000</v>
          </cell>
        </row>
        <row r="11506">
          <cell r="A11506" t="str">
            <v>Montenegro</v>
          </cell>
          <cell r="B11506" t="str">
            <v>ME</v>
          </cell>
          <cell r="C11506" t="str">
            <v>CSP</v>
          </cell>
          <cell r="D11506" t="str">
            <v>2033</v>
          </cell>
          <cell r="E11506">
            <v>4000</v>
          </cell>
        </row>
        <row r="11507">
          <cell r="A11507" t="str">
            <v>Montenegro</v>
          </cell>
          <cell r="B11507" t="str">
            <v>ME</v>
          </cell>
          <cell r="C11507" t="str">
            <v>CSP</v>
          </cell>
          <cell r="D11507" t="str">
            <v>2034</v>
          </cell>
          <cell r="E11507">
            <v>4000</v>
          </cell>
        </row>
        <row r="11508">
          <cell r="A11508" t="str">
            <v>Montenegro</v>
          </cell>
          <cell r="B11508" t="str">
            <v>ME</v>
          </cell>
          <cell r="C11508" t="str">
            <v>CSP</v>
          </cell>
          <cell r="D11508" t="str">
            <v>2035</v>
          </cell>
          <cell r="E11508">
            <v>4000</v>
          </cell>
        </row>
        <row r="11509">
          <cell r="A11509" t="str">
            <v>Montenegro</v>
          </cell>
          <cell r="B11509" t="str">
            <v>ME</v>
          </cell>
          <cell r="C11509" t="str">
            <v>CSP</v>
          </cell>
          <cell r="D11509" t="str">
            <v>2036</v>
          </cell>
          <cell r="E11509">
            <v>4000</v>
          </cell>
        </row>
        <row r="11510">
          <cell r="A11510" t="str">
            <v>Montenegro</v>
          </cell>
          <cell r="B11510" t="str">
            <v>ME</v>
          </cell>
          <cell r="C11510" t="str">
            <v>CSP</v>
          </cell>
          <cell r="D11510" t="str">
            <v>2037</v>
          </cell>
          <cell r="E11510">
            <v>4000</v>
          </cell>
        </row>
        <row r="11511">
          <cell r="A11511" t="str">
            <v>Montenegro</v>
          </cell>
          <cell r="B11511" t="str">
            <v>ME</v>
          </cell>
          <cell r="C11511" t="str">
            <v>CSP</v>
          </cell>
          <cell r="D11511" t="str">
            <v>2038</v>
          </cell>
          <cell r="E11511">
            <v>4000</v>
          </cell>
        </row>
        <row r="11512">
          <cell r="A11512" t="str">
            <v>Montenegro</v>
          </cell>
          <cell r="B11512" t="str">
            <v>ME</v>
          </cell>
          <cell r="C11512" t="str">
            <v>CSP</v>
          </cell>
          <cell r="D11512" t="str">
            <v>2039</v>
          </cell>
          <cell r="E11512">
            <v>4000</v>
          </cell>
        </row>
        <row r="11513">
          <cell r="A11513" t="str">
            <v>Montenegro</v>
          </cell>
          <cell r="B11513" t="str">
            <v>ME</v>
          </cell>
          <cell r="C11513" t="str">
            <v>CSP</v>
          </cell>
          <cell r="D11513" t="str">
            <v>2040</v>
          </cell>
          <cell r="E11513">
            <v>4000</v>
          </cell>
        </row>
        <row r="11514">
          <cell r="A11514" t="str">
            <v>Montenegro</v>
          </cell>
          <cell r="B11514" t="str">
            <v>ME</v>
          </cell>
          <cell r="C11514" t="str">
            <v>CSP</v>
          </cell>
          <cell r="D11514" t="str">
            <v>2041</v>
          </cell>
          <cell r="E11514">
            <v>4000</v>
          </cell>
        </row>
        <row r="11515">
          <cell r="A11515" t="str">
            <v>Montenegro</v>
          </cell>
          <cell r="B11515" t="str">
            <v>ME</v>
          </cell>
          <cell r="C11515" t="str">
            <v>CSP</v>
          </cell>
          <cell r="D11515" t="str">
            <v>2042</v>
          </cell>
          <cell r="E11515">
            <v>4000</v>
          </cell>
        </row>
        <row r="11516">
          <cell r="A11516" t="str">
            <v>Montenegro</v>
          </cell>
          <cell r="B11516" t="str">
            <v>ME</v>
          </cell>
          <cell r="C11516" t="str">
            <v>CSP</v>
          </cell>
          <cell r="D11516" t="str">
            <v>2043</v>
          </cell>
          <cell r="E11516">
            <v>4000</v>
          </cell>
        </row>
        <row r="11517">
          <cell r="A11517" t="str">
            <v>Montenegro</v>
          </cell>
          <cell r="B11517" t="str">
            <v>ME</v>
          </cell>
          <cell r="C11517" t="str">
            <v>CSP</v>
          </cell>
          <cell r="D11517" t="str">
            <v>2044</v>
          </cell>
          <cell r="E11517">
            <v>4000</v>
          </cell>
        </row>
        <row r="11518">
          <cell r="A11518" t="str">
            <v>Montenegro</v>
          </cell>
          <cell r="B11518" t="str">
            <v>ME</v>
          </cell>
          <cell r="C11518" t="str">
            <v>CSP</v>
          </cell>
          <cell r="D11518" t="str">
            <v>2045</v>
          </cell>
          <cell r="E11518">
            <v>4000</v>
          </cell>
        </row>
        <row r="11519">
          <cell r="A11519" t="str">
            <v>Montenegro</v>
          </cell>
          <cell r="B11519" t="str">
            <v>ME</v>
          </cell>
          <cell r="C11519" t="str">
            <v>CSP</v>
          </cell>
          <cell r="D11519" t="str">
            <v>2046</v>
          </cell>
          <cell r="E11519">
            <v>4000</v>
          </cell>
        </row>
        <row r="11520">
          <cell r="A11520" t="str">
            <v>Montenegro</v>
          </cell>
          <cell r="B11520" t="str">
            <v>ME</v>
          </cell>
          <cell r="C11520" t="str">
            <v>CSP</v>
          </cell>
          <cell r="D11520" t="str">
            <v>2047</v>
          </cell>
          <cell r="E11520">
            <v>4000</v>
          </cell>
        </row>
        <row r="11521">
          <cell r="A11521" t="str">
            <v>Montenegro</v>
          </cell>
          <cell r="B11521" t="str">
            <v>ME</v>
          </cell>
          <cell r="C11521" t="str">
            <v>CSP</v>
          </cell>
          <cell r="D11521" t="str">
            <v>2048</v>
          </cell>
          <cell r="E11521">
            <v>4000</v>
          </cell>
        </row>
        <row r="11522">
          <cell r="A11522" t="str">
            <v>Montenegro</v>
          </cell>
          <cell r="B11522" t="str">
            <v>ME</v>
          </cell>
          <cell r="C11522" t="str">
            <v>CSP</v>
          </cell>
          <cell r="D11522" t="str">
            <v>2049</v>
          </cell>
          <cell r="E11522">
            <v>4000</v>
          </cell>
        </row>
        <row r="11523">
          <cell r="A11523" t="str">
            <v>Montenegro</v>
          </cell>
          <cell r="B11523" t="str">
            <v>ME</v>
          </cell>
          <cell r="C11523" t="str">
            <v>CSP</v>
          </cell>
          <cell r="D11523" t="str">
            <v>2050</v>
          </cell>
          <cell r="E11523">
            <v>4000</v>
          </cell>
        </row>
        <row r="11524">
          <cell r="A11524" t="str">
            <v>North Macedonia</v>
          </cell>
          <cell r="B11524" t="str">
            <v>MK</v>
          </cell>
          <cell r="C11524" t="str">
            <v>CSP</v>
          </cell>
          <cell r="D11524" t="str">
            <v>2018</v>
          </cell>
          <cell r="E11524">
            <v>4000</v>
          </cell>
        </row>
        <row r="11525">
          <cell r="A11525" t="str">
            <v>North Macedonia</v>
          </cell>
          <cell r="B11525" t="str">
            <v>MK</v>
          </cell>
          <cell r="C11525" t="str">
            <v>CSP</v>
          </cell>
          <cell r="D11525" t="str">
            <v>2019</v>
          </cell>
          <cell r="E11525">
            <v>4000</v>
          </cell>
        </row>
        <row r="11526">
          <cell r="A11526" t="str">
            <v>North Macedonia</v>
          </cell>
          <cell r="B11526" t="str">
            <v>MK</v>
          </cell>
          <cell r="C11526" t="str">
            <v>CSP</v>
          </cell>
          <cell r="D11526" t="str">
            <v>2020</v>
          </cell>
          <cell r="E11526">
            <v>4000</v>
          </cell>
        </row>
        <row r="11527">
          <cell r="A11527" t="str">
            <v>North Macedonia</v>
          </cell>
          <cell r="B11527" t="str">
            <v>MK</v>
          </cell>
          <cell r="C11527" t="str">
            <v>CSP</v>
          </cell>
          <cell r="D11527" t="str">
            <v>2021</v>
          </cell>
          <cell r="E11527">
            <v>4000</v>
          </cell>
        </row>
        <row r="11528">
          <cell r="A11528" t="str">
            <v>North Macedonia</v>
          </cell>
          <cell r="B11528" t="str">
            <v>MK</v>
          </cell>
          <cell r="C11528" t="str">
            <v>CSP</v>
          </cell>
          <cell r="D11528" t="str">
            <v>2022</v>
          </cell>
          <cell r="E11528">
            <v>4000</v>
          </cell>
        </row>
        <row r="11529">
          <cell r="A11529" t="str">
            <v>North Macedonia</v>
          </cell>
          <cell r="B11529" t="str">
            <v>MK</v>
          </cell>
          <cell r="C11529" t="str">
            <v>CSP</v>
          </cell>
          <cell r="D11529" t="str">
            <v>2023</v>
          </cell>
          <cell r="E11529">
            <v>4000</v>
          </cell>
        </row>
        <row r="11530">
          <cell r="A11530" t="str">
            <v>North Macedonia</v>
          </cell>
          <cell r="B11530" t="str">
            <v>MK</v>
          </cell>
          <cell r="C11530" t="str">
            <v>CSP</v>
          </cell>
          <cell r="D11530" t="str">
            <v>2024</v>
          </cell>
          <cell r="E11530">
            <v>4000</v>
          </cell>
        </row>
        <row r="11531">
          <cell r="A11531" t="str">
            <v>North Macedonia</v>
          </cell>
          <cell r="B11531" t="str">
            <v>MK</v>
          </cell>
          <cell r="C11531" t="str">
            <v>CSP</v>
          </cell>
          <cell r="D11531" t="str">
            <v>2025</v>
          </cell>
          <cell r="E11531">
            <v>4000</v>
          </cell>
        </row>
        <row r="11532">
          <cell r="A11532" t="str">
            <v>North Macedonia</v>
          </cell>
          <cell r="B11532" t="str">
            <v>MK</v>
          </cell>
          <cell r="C11532" t="str">
            <v>CSP</v>
          </cell>
          <cell r="D11532" t="str">
            <v>2026</v>
          </cell>
          <cell r="E11532">
            <v>4000</v>
          </cell>
        </row>
        <row r="11533">
          <cell r="A11533" t="str">
            <v>North Macedonia</v>
          </cell>
          <cell r="B11533" t="str">
            <v>MK</v>
          </cell>
          <cell r="C11533" t="str">
            <v>CSP</v>
          </cell>
          <cell r="D11533" t="str">
            <v>2027</v>
          </cell>
          <cell r="E11533">
            <v>4000</v>
          </cell>
        </row>
        <row r="11534">
          <cell r="A11534" t="str">
            <v>North Macedonia</v>
          </cell>
          <cell r="B11534" t="str">
            <v>MK</v>
          </cell>
          <cell r="C11534" t="str">
            <v>CSP</v>
          </cell>
          <cell r="D11534" t="str">
            <v>2028</v>
          </cell>
          <cell r="E11534">
            <v>4000</v>
          </cell>
        </row>
        <row r="11535">
          <cell r="A11535" t="str">
            <v>North Macedonia</v>
          </cell>
          <cell r="B11535" t="str">
            <v>MK</v>
          </cell>
          <cell r="C11535" t="str">
            <v>CSP</v>
          </cell>
          <cell r="D11535" t="str">
            <v>2029</v>
          </cell>
          <cell r="E11535">
            <v>4000</v>
          </cell>
        </row>
        <row r="11536">
          <cell r="A11536" t="str">
            <v>North Macedonia</v>
          </cell>
          <cell r="B11536" t="str">
            <v>MK</v>
          </cell>
          <cell r="C11536" t="str">
            <v>CSP</v>
          </cell>
          <cell r="D11536" t="str">
            <v>2030</v>
          </cell>
          <cell r="E11536">
            <v>4000</v>
          </cell>
        </row>
        <row r="11537">
          <cell r="A11537" t="str">
            <v>North Macedonia</v>
          </cell>
          <cell r="B11537" t="str">
            <v>MK</v>
          </cell>
          <cell r="C11537" t="str">
            <v>CSP</v>
          </cell>
          <cell r="D11537" t="str">
            <v>2031</v>
          </cell>
          <cell r="E11537">
            <v>4000</v>
          </cell>
        </row>
        <row r="11538">
          <cell r="A11538" t="str">
            <v>North Macedonia</v>
          </cell>
          <cell r="B11538" t="str">
            <v>MK</v>
          </cell>
          <cell r="C11538" t="str">
            <v>CSP</v>
          </cell>
          <cell r="D11538" t="str">
            <v>2032</v>
          </cell>
          <cell r="E11538">
            <v>4000</v>
          </cell>
        </row>
        <row r="11539">
          <cell r="A11539" t="str">
            <v>North Macedonia</v>
          </cell>
          <cell r="B11539" t="str">
            <v>MK</v>
          </cell>
          <cell r="C11539" t="str">
            <v>CSP</v>
          </cell>
          <cell r="D11539" t="str">
            <v>2033</v>
          </cell>
          <cell r="E11539">
            <v>4000</v>
          </cell>
        </row>
        <row r="11540">
          <cell r="A11540" t="str">
            <v>North Macedonia</v>
          </cell>
          <cell r="B11540" t="str">
            <v>MK</v>
          </cell>
          <cell r="C11540" t="str">
            <v>CSP</v>
          </cell>
          <cell r="D11540" t="str">
            <v>2034</v>
          </cell>
          <cell r="E11540">
            <v>4000</v>
          </cell>
        </row>
        <row r="11541">
          <cell r="A11541" t="str">
            <v>North Macedonia</v>
          </cell>
          <cell r="B11541" t="str">
            <v>MK</v>
          </cell>
          <cell r="C11541" t="str">
            <v>CSP</v>
          </cell>
          <cell r="D11541" t="str">
            <v>2035</v>
          </cell>
          <cell r="E11541">
            <v>4000</v>
          </cell>
        </row>
        <row r="11542">
          <cell r="A11542" t="str">
            <v>North Macedonia</v>
          </cell>
          <cell r="B11542" t="str">
            <v>MK</v>
          </cell>
          <cell r="C11542" t="str">
            <v>CSP</v>
          </cell>
          <cell r="D11542" t="str">
            <v>2036</v>
          </cell>
          <cell r="E11542">
            <v>4000</v>
          </cell>
        </row>
        <row r="11543">
          <cell r="A11543" t="str">
            <v>North Macedonia</v>
          </cell>
          <cell r="B11543" t="str">
            <v>MK</v>
          </cell>
          <cell r="C11543" t="str">
            <v>CSP</v>
          </cell>
          <cell r="D11543" t="str">
            <v>2037</v>
          </cell>
          <cell r="E11543">
            <v>4000</v>
          </cell>
        </row>
        <row r="11544">
          <cell r="A11544" t="str">
            <v>North Macedonia</v>
          </cell>
          <cell r="B11544" t="str">
            <v>MK</v>
          </cell>
          <cell r="C11544" t="str">
            <v>CSP</v>
          </cell>
          <cell r="D11544" t="str">
            <v>2038</v>
          </cell>
          <cell r="E11544">
            <v>4000</v>
          </cell>
        </row>
        <row r="11545">
          <cell r="A11545" t="str">
            <v>North Macedonia</v>
          </cell>
          <cell r="B11545" t="str">
            <v>MK</v>
          </cell>
          <cell r="C11545" t="str">
            <v>CSP</v>
          </cell>
          <cell r="D11545" t="str">
            <v>2039</v>
          </cell>
          <cell r="E11545">
            <v>4000</v>
          </cell>
        </row>
        <row r="11546">
          <cell r="A11546" t="str">
            <v>North Macedonia</v>
          </cell>
          <cell r="B11546" t="str">
            <v>MK</v>
          </cell>
          <cell r="C11546" t="str">
            <v>CSP</v>
          </cell>
          <cell r="D11546" t="str">
            <v>2040</v>
          </cell>
          <cell r="E11546">
            <v>4000</v>
          </cell>
        </row>
        <row r="11547">
          <cell r="A11547" t="str">
            <v>North Macedonia</v>
          </cell>
          <cell r="B11547" t="str">
            <v>MK</v>
          </cell>
          <cell r="C11547" t="str">
            <v>CSP</v>
          </cell>
          <cell r="D11547" t="str">
            <v>2041</v>
          </cell>
          <cell r="E11547">
            <v>4000</v>
          </cell>
        </row>
        <row r="11548">
          <cell r="A11548" t="str">
            <v>North Macedonia</v>
          </cell>
          <cell r="B11548" t="str">
            <v>MK</v>
          </cell>
          <cell r="C11548" t="str">
            <v>CSP</v>
          </cell>
          <cell r="D11548" t="str">
            <v>2042</v>
          </cell>
          <cell r="E11548">
            <v>4000</v>
          </cell>
        </row>
        <row r="11549">
          <cell r="A11549" t="str">
            <v>North Macedonia</v>
          </cell>
          <cell r="B11549" t="str">
            <v>MK</v>
          </cell>
          <cell r="C11549" t="str">
            <v>CSP</v>
          </cell>
          <cell r="D11549" t="str">
            <v>2043</v>
          </cell>
          <cell r="E11549">
            <v>4000</v>
          </cell>
        </row>
        <row r="11550">
          <cell r="A11550" t="str">
            <v>North Macedonia</v>
          </cell>
          <cell r="B11550" t="str">
            <v>MK</v>
          </cell>
          <cell r="C11550" t="str">
            <v>CSP</v>
          </cell>
          <cell r="D11550" t="str">
            <v>2044</v>
          </cell>
          <cell r="E11550">
            <v>4000</v>
          </cell>
        </row>
        <row r="11551">
          <cell r="A11551" t="str">
            <v>North Macedonia</v>
          </cell>
          <cell r="B11551" t="str">
            <v>MK</v>
          </cell>
          <cell r="C11551" t="str">
            <v>CSP</v>
          </cell>
          <cell r="D11551" t="str">
            <v>2045</v>
          </cell>
          <cell r="E11551">
            <v>4000</v>
          </cell>
        </row>
        <row r="11552">
          <cell r="A11552" t="str">
            <v>North Macedonia</v>
          </cell>
          <cell r="B11552" t="str">
            <v>MK</v>
          </cell>
          <cell r="C11552" t="str">
            <v>CSP</v>
          </cell>
          <cell r="D11552" t="str">
            <v>2046</v>
          </cell>
          <cell r="E11552">
            <v>4000</v>
          </cell>
        </row>
        <row r="11553">
          <cell r="A11553" t="str">
            <v>North Macedonia</v>
          </cell>
          <cell r="B11553" t="str">
            <v>MK</v>
          </cell>
          <cell r="C11553" t="str">
            <v>CSP</v>
          </cell>
          <cell r="D11553" t="str">
            <v>2047</v>
          </cell>
          <cell r="E11553">
            <v>4000</v>
          </cell>
        </row>
        <row r="11554">
          <cell r="A11554" t="str">
            <v>North Macedonia</v>
          </cell>
          <cell r="B11554" t="str">
            <v>MK</v>
          </cell>
          <cell r="C11554" t="str">
            <v>CSP</v>
          </cell>
          <cell r="D11554" t="str">
            <v>2048</v>
          </cell>
          <cell r="E11554">
            <v>4000</v>
          </cell>
        </row>
        <row r="11555">
          <cell r="A11555" t="str">
            <v>North Macedonia</v>
          </cell>
          <cell r="B11555" t="str">
            <v>MK</v>
          </cell>
          <cell r="C11555" t="str">
            <v>CSP</v>
          </cell>
          <cell r="D11555" t="str">
            <v>2049</v>
          </cell>
          <cell r="E11555">
            <v>4000</v>
          </cell>
        </row>
        <row r="11556">
          <cell r="A11556" t="str">
            <v>North Macedonia</v>
          </cell>
          <cell r="B11556" t="str">
            <v>MK</v>
          </cell>
          <cell r="C11556" t="str">
            <v>CSP</v>
          </cell>
          <cell r="D11556" t="str">
            <v>2050</v>
          </cell>
          <cell r="E11556">
            <v>4000</v>
          </cell>
        </row>
        <row r="11557">
          <cell r="A11557" t="str">
            <v>Netherlands</v>
          </cell>
          <cell r="B11557" t="str">
            <v>NL</v>
          </cell>
          <cell r="C11557" t="str">
            <v>CSP</v>
          </cell>
          <cell r="D11557" t="str">
            <v>2018</v>
          </cell>
          <cell r="E11557">
            <v>4000</v>
          </cell>
        </row>
        <row r="11558">
          <cell r="A11558" t="str">
            <v>Netherlands</v>
          </cell>
          <cell r="B11558" t="str">
            <v>NL</v>
          </cell>
          <cell r="C11558" t="str">
            <v>CSP</v>
          </cell>
          <cell r="D11558" t="str">
            <v>2019</v>
          </cell>
          <cell r="E11558">
            <v>4000</v>
          </cell>
        </row>
        <row r="11559">
          <cell r="A11559" t="str">
            <v>Netherlands</v>
          </cell>
          <cell r="B11559" t="str">
            <v>NL</v>
          </cell>
          <cell r="C11559" t="str">
            <v>CSP</v>
          </cell>
          <cell r="D11559" t="str">
            <v>2020</v>
          </cell>
          <cell r="E11559">
            <v>4000</v>
          </cell>
        </row>
        <row r="11560">
          <cell r="A11560" t="str">
            <v>Netherlands</v>
          </cell>
          <cell r="B11560" t="str">
            <v>NL</v>
          </cell>
          <cell r="C11560" t="str">
            <v>CSP</v>
          </cell>
          <cell r="D11560" t="str">
            <v>2021</v>
          </cell>
          <cell r="E11560">
            <v>4000</v>
          </cell>
        </row>
        <row r="11561">
          <cell r="A11561" t="str">
            <v>Netherlands</v>
          </cell>
          <cell r="B11561" t="str">
            <v>NL</v>
          </cell>
          <cell r="C11561" t="str">
            <v>CSP</v>
          </cell>
          <cell r="D11561" t="str">
            <v>2022</v>
          </cell>
          <cell r="E11561">
            <v>4000</v>
          </cell>
        </row>
        <row r="11562">
          <cell r="A11562" t="str">
            <v>Netherlands</v>
          </cell>
          <cell r="B11562" t="str">
            <v>NL</v>
          </cell>
          <cell r="C11562" t="str">
            <v>CSP</v>
          </cell>
          <cell r="D11562" t="str">
            <v>2023</v>
          </cell>
          <cell r="E11562">
            <v>4000</v>
          </cell>
        </row>
        <row r="11563">
          <cell r="A11563" t="str">
            <v>Netherlands</v>
          </cell>
          <cell r="B11563" t="str">
            <v>NL</v>
          </cell>
          <cell r="C11563" t="str">
            <v>CSP</v>
          </cell>
          <cell r="D11563" t="str">
            <v>2024</v>
          </cell>
          <cell r="E11563">
            <v>4000</v>
          </cell>
        </row>
        <row r="11564">
          <cell r="A11564" t="str">
            <v>Netherlands</v>
          </cell>
          <cell r="B11564" t="str">
            <v>NL</v>
          </cell>
          <cell r="C11564" t="str">
            <v>CSP</v>
          </cell>
          <cell r="D11564" t="str">
            <v>2025</v>
          </cell>
          <cell r="E11564">
            <v>4000</v>
          </cell>
        </row>
        <row r="11565">
          <cell r="A11565" t="str">
            <v>Netherlands</v>
          </cell>
          <cell r="B11565" t="str">
            <v>NL</v>
          </cell>
          <cell r="C11565" t="str">
            <v>CSP</v>
          </cell>
          <cell r="D11565" t="str">
            <v>2026</v>
          </cell>
          <cell r="E11565">
            <v>4000</v>
          </cell>
        </row>
        <row r="11566">
          <cell r="A11566" t="str">
            <v>Netherlands</v>
          </cell>
          <cell r="B11566" t="str">
            <v>NL</v>
          </cell>
          <cell r="C11566" t="str">
            <v>CSP</v>
          </cell>
          <cell r="D11566" t="str">
            <v>2027</v>
          </cell>
          <cell r="E11566">
            <v>4000</v>
          </cell>
        </row>
        <row r="11567">
          <cell r="A11567" t="str">
            <v>Netherlands</v>
          </cell>
          <cell r="B11567" t="str">
            <v>NL</v>
          </cell>
          <cell r="C11567" t="str">
            <v>CSP</v>
          </cell>
          <cell r="D11567" t="str">
            <v>2028</v>
          </cell>
          <cell r="E11567">
            <v>4000</v>
          </cell>
        </row>
        <row r="11568">
          <cell r="A11568" t="str">
            <v>Netherlands</v>
          </cell>
          <cell r="B11568" t="str">
            <v>NL</v>
          </cell>
          <cell r="C11568" t="str">
            <v>CSP</v>
          </cell>
          <cell r="D11568" t="str">
            <v>2029</v>
          </cell>
          <cell r="E11568">
            <v>4000</v>
          </cell>
        </row>
        <row r="11569">
          <cell r="A11569" t="str">
            <v>Netherlands</v>
          </cell>
          <cell r="B11569" t="str">
            <v>NL</v>
          </cell>
          <cell r="C11569" t="str">
            <v>CSP</v>
          </cell>
          <cell r="D11569" t="str">
            <v>2030</v>
          </cell>
          <cell r="E11569">
            <v>4000</v>
          </cell>
        </row>
        <row r="11570">
          <cell r="A11570" t="str">
            <v>Netherlands</v>
          </cell>
          <cell r="B11570" t="str">
            <v>NL</v>
          </cell>
          <cell r="C11570" t="str">
            <v>CSP</v>
          </cell>
          <cell r="D11570" t="str">
            <v>2031</v>
          </cell>
          <cell r="E11570">
            <v>4000</v>
          </cell>
        </row>
        <row r="11571">
          <cell r="A11571" t="str">
            <v>Netherlands</v>
          </cell>
          <cell r="B11571" t="str">
            <v>NL</v>
          </cell>
          <cell r="C11571" t="str">
            <v>CSP</v>
          </cell>
          <cell r="D11571" t="str">
            <v>2032</v>
          </cell>
          <cell r="E11571">
            <v>4000</v>
          </cell>
        </row>
        <row r="11572">
          <cell r="A11572" t="str">
            <v>Netherlands</v>
          </cell>
          <cell r="B11572" t="str">
            <v>NL</v>
          </cell>
          <cell r="C11572" t="str">
            <v>CSP</v>
          </cell>
          <cell r="D11572" t="str">
            <v>2033</v>
          </cell>
          <cell r="E11572">
            <v>4000</v>
          </cell>
        </row>
        <row r="11573">
          <cell r="A11573" t="str">
            <v>Netherlands</v>
          </cell>
          <cell r="B11573" t="str">
            <v>NL</v>
          </cell>
          <cell r="C11573" t="str">
            <v>CSP</v>
          </cell>
          <cell r="D11573" t="str">
            <v>2034</v>
          </cell>
          <cell r="E11573">
            <v>4000</v>
          </cell>
        </row>
        <row r="11574">
          <cell r="A11574" t="str">
            <v>Netherlands</v>
          </cell>
          <cell r="B11574" t="str">
            <v>NL</v>
          </cell>
          <cell r="C11574" t="str">
            <v>CSP</v>
          </cell>
          <cell r="D11574" t="str">
            <v>2035</v>
          </cell>
          <cell r="E11574">
            <v>4000</v>
          </cell>
        </row>
        <row r="11575">
          <cell r="A11575" t="str">
            <v>Netherlands</v>
          </cell>
          <cell r="B11575" t="str">
            <v>NL</v>
          </cell>
          <cell r="C11575" t="str">
            <v>CSP</v>
          </cell>
          <cell r="D11575" t="str">
            <v>2036</v>
          </cell>
          <cell r="E11575">
            <v>4000</v>
          </cell>
        </row>
        <row r="11576">
          <cell r="A11576" t="str">
            <v>Netherlands</v>
          </cell>
          <cell r="B11576" t="str">
            <v>NL</v>
          </cell>
          <cell r="C11576" t="str">
            <v>CSP</v>
          </cell>
          <cell r="D11576" t="str">
            <v>2037</v>
          </cell>
          <cell r="E11576">
            <v>4000</v>
          </cell>
        </row>
        <row r="11577">
          <cell r="A11577" t="str">
            <v>Netherlands</v>
          </cell>
          <cell r="B11577" t="str">
            <v>NL</v>
          </cell>
          <cell r="C11577" t="str">
            <v>CSP</v>
          </cell>
          <cell r="D11577" t="str">
            <v>2038</v>
          </cell>
          <cell r="E11577">
            <v>4000</v>
          </cell>
        </row>
        <row r="11578">
          <cell r="A11578" t="str">
            <v>Netherlands</v>
          </cell>
          <cell r="B11578" t="str">
            <v>NL</v>
          </cell>
          <cell r="C11578" t="str">
            <v>CSP</v>
          </cell>
          <cell r="D11578" t="str">
            <v>2039</v>
          </cell>
          <cell r="E11578">
            <v>4000</v>
          </cell>
        </row>
        <row r="11579">
          <cell r="A11579" t="str">
            <v>Netherlands</v>
          </cell>
          <cell r="B11579" t="str">
            <v>NL</v>
          </cell>
          <cell r="C11579" t="str">
            <v>CSP</v>
          </cell>
          <cell r="D11579" t="str">
            <v>2040</v>
          </cell>
          <cell r="E11579">
            <v>4000</v>
          </cell>
        </row>
        <row r="11580">
          <cell r="A11580" t="str">
            <v>Netherlands</v>
          </cell>
          <cell r="B11580" t="str">
            <v>NL</v>
          </cell>
          <cell r="C11580" t="str">
            <v>CSP</v>
          </cell>
          <cell r="D11580" t="str">
            <v>2041</v>
          </cell>
          <cell r="E11580">
            <v>4000</v>
          </cell>
        </row>
        <row r="11581">
          <cell r="A11581" t="str">
            <v>Netherlands</v>
          </cell>
          <cell r="B11581" t="str">
            <v>NL</v>
          </cell>
          <cell r="C11581" t="str">
            <v>CSP</v>
          </cell>
          <cell r="D11581" t="str">
            <v>2042</v>
          </cell>
          <cell r="E11581">
            <v>4000</v>
          </cell>
        </row>
        <row r="11582">
          <cell r="A11582" t="str">
            <v>Netherlands</v>
          </cell>
          <cell r="B11582" t="str">
            <v>NL</v>
          </cell>
          <cell r="C11582" t="str">
            <v>CSP</v>
          </cell>
          <cell r="D11582" t="str">
            <v>2043</v>
          </cell>
          <cell r="E11582">
            <v>4000</v>
          </cell>
        </row>
        <row r="11583">
          <cell r="A11583" t="str">
            <v>Netherlands</v>
          </cell>
          <cell r="B11583" t="str">
            <v>NL</v>
          </cell>
          <cell r="C11583" t="str">
            <v>CSP</v>
          </cell>
          <cell r="D11583" t="str">
            <v>2044</v>
          </cell>
          <cell r="E11583">
            <v>4000</v>
          </cell>
        </row>
        <row r="11584">
          <cell r="A11584" t="str">
            <v>Netherlands</v>
          </cell>
          <cell r="B11584" t="str">
            <v>NL</v>
          </cell>
          <cell r="C11584" t="str">
            <v>CSP</v>
          </cell>
          <cell r="D11584" t="str">
            <v>2045</v>
          </cell>
          <cell r="E11584">
            <v>4000</v>
          </cell>
        </row>
        <row r="11585">
          <cell r="A11585" t="str">
            <v>Netherlands</v>
          </cell>
          <cell r="B11585" t="str">
            <v>NL</v>
          </cell>
          <cell r="C11585" t="str">
            <v>CSP</v>
          </cell>
          <cell r="D11585" t="str">
            <v>2046</v>
          </cell>
          <cell r="E11585">
            <v>4000</v>
          </cell>
        </row>
        <row r="11586">
          <cell r="A11586" t="str">
            <v>Netherlands</v>
          </cell>
          <cell r="B11586" t="str">
            <v>NL</v>
          </cell>
          <cell r="C11586" t="str">
            <v>CSP</v>
          </cell>
          <cell r="D11586" t="str">
            <v>2047</v>
          </cell>
          <cell r="E11586">
            <v>4000</v>
          </cell>
        </row>
        <row r="11587">
          <cell r="A11587" t="str">
            <v>Netherlands</v>
          </cell>
          <cell r="B11587" t="str">
            <v>NL</v>
          </cell>
          <cell r="C11587" t="str">
            <v>CSP</v>
          </cell>
          <cell r="D11587" t="str">
            <v>2048</v>
          </cell>
          <cell r="E11587">
            <v>4000</v>
          </cell>
        </row>
        <row r="11588">
          <cell r="A11588" t="str">
            <v>Netherlands</v>
          </cell>
          <cell r="B11588" t="str">
            <v>NL</v>
          </cell>
          <cell r="C11588" t="str">
            <v>CSP</v>
          </cell>
          <cell r="D11588" t="str">
            <v>2049</v>
          </cell>
          <cell r="E11588">
            <v>4000</v>
          </cell>
        </row>
        <row r="11589">
          <cell r="A11589" t="str">
            <v>Netherlands</v>
          </cell>
          <cell r="B11589" t="str">
            <v>NL</v>
          </cell>
          <cell r="C11589" t="str">
            <v>CSP</v>
          </cell>
          <cell r="D11589" t="str">
            <v>2050</v>
          </cell>
          <cell r="E11589">
            <v>4000</v>
          </cell>
        </row>
        <row r="11590">
          <cell r="A11590" t="str">
            <v>Norway NO1</v>
          </cell>
          <cell r="B11590" t="str">
            <v>NO1</v>
          </cell>
          <cell r="C11590" t="str">
            <v>CSP</v>
          </cell>
          <cell r="D11590" t="str">
            <v>2018</v>
          </cell>
          <cell r="E11590">
            <v>4000</v>
          </cell>
        </row>
        <row r="11591">
          <cell r="A11591" t="str">
            <v>Norway NO1</v>
          </cell>
          <cell r="B11591" t="str">
            <v>NO1</v>
          </cell>
          <cell r="C11591" t="str">
            <v>CSP</v>
          </cell>
          <cell r="D11591" t="str">
            <v>2019</v>
          </cell>
          <cell r="E11591">
            <v>4000</v>
          </cell>
        </row>
        <row r="11592">
          <cell r="A11592" t="str">
            <v>Norway NO1</v>
          </cell>
          <cell r="B11592" t="str">
            <v>NO1</v>
          </cell>
          <cell r="C11592" t="str">
            <v>CSP</v>
          </cell>
          <cell r="D11592" t="str">
            <v>2020</v>
          </cell>
          <cell r="E11592">
            <v>4000</v>
          </cell>
        </row>
        <row r="11593">
          <cell r="A11593" t="str">
            <v>Norway NO1</v>
          </cell>
          <cell r="B11593" t="str">
            <v>NO1</v>
          </cell>
          <cell r="C11593" t="str">
            <v>CSP</v>
          </cell>
          <cell r="D11593" t="str">
            <v>2021</v>
          </cell>
          <cell r="E11593">
            <v>4000</v>
          </cell>
        </row>
        <row r="11594">
          <cell r="A11594" t="str">
            <v>Norway NO1</v>
          </cell>
          <cell r="B11594" t="str">
            <v>NO1</v>
          </cell>
          <cell r="C11594" t="str">
            <v>CSP</v>
          </cell>
          <cell r="D11594" t="str">
            <v>2022</v>
          </cell>
          <cell r="E11594">
            <v>4000</v>
          </cell>
        </row>
        <row r="11595">
          <cell r="A11595" t="str">
            <v>Norway NO1</v>
          </cell>
          <cell r="B11595" t="str">
            <v>NO1</v>
          </cell>
          <cell r="C11595" t="str">
            <v>CSP</v>
          </cell>
          <cell r="D11595" t="str">
            <v>2023</v>
          </cell>
          <cell r="E11595">
            <v>4000</v>
          </cell>
        </row>
        <row r="11596">
          <cell r="A11596" t="str">
            <v>Norway NO1</v>
          </cell>
          <cell r="B11596" t="str">
            <v>NO1</v>
          </cell>
          <cell r="C11596" t="str">
            <v>CSP</v>
          </cell>
          <cell r="D11596" t="str">
            <v>2024</v>
          </cell>
          <cell r="E11596">
            <v>4000</v>
          </cell>
        </row>
        <row r="11597">
          <cell r="A11597" t="str">
            <v>Norway NO1</v>
          </cell>
          <cell r="B11597" t="str">
            <v>NO1</v>
          </cell>
          <cell r="C11597" t="str">
            <v>CSP</v>
          </cell>
          <cell r="D11597" t="str">
            <v>2025</v>
          </cell>
          <cell r="E11597">
            <v>4000</v>
          </cell>
        </row>
        <row r="11598">
          <cell r="A11598" t="str">
            <v>Norway NO1</v>
          </cell>
          <cell r="B11598" t="str">
            <v>NO1</v>
          </cell>
          <cell r="C11598" t="str">
            <v>CSP</v>
          </cell>
          <cell r="D11598" t="str">
            <v>2026</v>
          </cell>
          <cell r="E11598">
            <v>4000</v>
          </cell>
        </row>
        <row r="11599">
          <cell r="A11599" t="str">
            <v>Norway NO1</v>
          </cell>
          <cell r="B11599" t="str">
            <v>NO1</v>
          </cell>
          <cell r="C11599" t="str">
            <v>CSP</v>
          </cell>
          <cell r="D11599" t="str">
            <v>2027</v>
          </cell>
          <cell r="E11599">
            <v>4000</v>
          </cell>
        </row>
        <row r="11600">
          <cell r="A11600" t="str">
            <v>Norway NO1</v>
          </cell>
          <cell r="B11600" t="str">
            <v>NO1</v>
          </cell>
          <cell r="C11600" t="str">
            <v>CSP</v>
          </cell>
          <cell r="D11600" t="str">
            <v>2028</v>
          </cell>
          <cell r="E11600">
            <v>4000</v>
          </cell>
        </row>
        <row r="11601">
          <cell r="A11601" t="str">
            <v>Norway NO1</v>
          </cell>
          <cell r="B11601" t="str">
            <v>NO1</v>
          </cell>
          <cell r="C11601" t="str">
            <v>CSP</v>
          </cell>
          <cell r="D11601" t="str">
            <v>2029</v>
          </cell>
          <cell r="E11601">
            <v>4000</v>
          </cell>
        </row>
        <row r="11602">
          <cell r="A11602" t="str">
            <v>Norway NO1</v>
          </cell>
          <cell r="B11602" t="str">
            <v>NO1</v>
          </cell>
          <cell r="C11602" t="str">
            <v>CSP</v>
          </cell>
          <cell r="D11602" t="str">
            <v>2030</v>
          </cell>
          <cell r="E11602">
            <v>4000</v>
          </cell>
        </row>
        <row r="11603">
          <cell r="A11603" t="str">
            <v>Norway NO1</v>
          </cell>
          <cell r="B11603" t="str">
            <v>NO1</v>
          </cell>
          <cell r="C11603" t="str">
            <v>CSP</v>
          </cell>
          <cell r="D11603" t="str">
            <v>2031</v>
          </cell>
          <cell r="E11603">
            <v>4000</v>
          </cell>
        </row>
        <row r="11604">
          <cell r="A11604" t="str">
            <v>Norway NO1</v>
          </cell>
          <cell r="B11604" t="str">
            <v>NO1</v>
          </cell>
          <cell r="C11604" t="str">
            <v>CSP</v>
          </cell>
          <cell r="D11604" t="str">
            <v>2032</v>
          </cell>
          <cell r="E11604">
            <v>4000</v>
          </cell>
        </row>
        <row r="11605">
          <cell r="A11605" t="str">
            <v>Norway NO1</v>
          </cell>
          <cell r="B11605" t="str">
            <v>NO1</v>
          </cell>
          <cell r="C11605" t="str">
            <v>CSP</v>
          </cell>
          <cell r="D11605" t="str">
            <v>2033</v>
          </cell>
          <cell r="E11605">
            <v>4000</v>
          </cell>
        </row>
        <row r="11606">
          <cell r="A11606" t="str">
            <v>Norway NO1</v>
          </cell>
          <cell r="B11606" t="str">
            <v>NO1</v>
          </cell>
          <cell r="C11606" t="str">
            <v>CSP</v>
          </cell>
          <cell r="D11606" t="str">
            <v>2034</v>
          </cell>
          <cell r="E11606">
            <v>4000</v>
          </cell>
        </row>
        <row r="11607">
          <cell r="A11607" t="str">
            <v>Norway NO1</v>
          </cell>
          <cell r="B11607" t="str">
            <v>NO1</v>
          </cell>
          <cell r="C11607" t="str">
            <v>CSP</v>
          </cell>
          <cell r="D11607" t="str">
            <v>2035</v>
          </cell>
          <cell r="E11607">
            <v>4000</v>
          </cell>
        </row>
        <row r="11608">
          <cell r="A11608" t="str">
            <v>Norway NO1</v>
          </cell>
          <cell r="B11608" t="str">
            <v>NO1</v>
          </cell>
          <cell r="C11608" t="str">
            <v>CSP</v>
          </cell>
          <cell r="D11608" t="str">
            <v>2036</v>
          </cell>
          <cell r="E11608">
            <v>4000</v>
          </cell>
        </row>
        <row r="11609">
          <cell r="A11609" t="str">
            <v>Norway NO1</v>
          </cell>
          <cell r="B11609" t="str">
            <v>NO1</v>
          </cell>
          <cell r="C11609" t="str">
            <v>CSP</v>
          </cell>
          <cell r="D11609" t="str">
            <v>2037</v>
          </cell>
          <cell r="E11609">
            <v>4000</v>
          </cell>
        </row>
        <row r="11610">
          <cell r="A11610" t="str">
            <v>Norway NO1</v>
          </cell>
          <cell r="B11610" t="str">
            <v>NO1</v>
          </cell>
          <cell r="C11610" t="str">
            <v>CSP</v>
          </cell>
          <cell r="D11610" t="str">
            <v>2038</v>
          </cell>
          <cell r="E11610">
            <v>4000</v>
          </cell>
        </row>
        <row r="11611">
          <cell r="A11611" t="str">
            <v>Norway NO1</v>
          </cell>
          <cell r="B11611" t="str">
            <v>NO1</v>
          </cell>
          <cell r="C11611" t="str">
            <v>CSP</v>
          </cell>
          <cell r="D11611" t="str">
            <v>2039</v>
          </cell>
          <cell r="E11611">
            <v>4000</v>
          </cell>
        </row>
        <row r="11612">
          <cell r="A11612" t="str">
            <v>Norway NO1</v>
          </cell>
          <cell r="B11612" t="str">
            <v>NO1</v>
          </cell>
          <cell r="C11612" t="str">
            <v>CSP</v>
          </cell>
          <cell r="D11612" t="str">
            <v>2040</v>
          </cell>
          <cell r="E11612">
            <v>4000</v>
          </cell>
        </row>
        <row r="11613">
          <cell r="A11613" t="str">
            <v>Norway NO1</v>
          </cell>
          <cell r="B11613" t="str">
            <v>NO1</v>
          </cell>
          <cell r="C11613" t="str">
            <v>CSP</v>
          </cell>
          <cell r="D11613" t="str">
            <v>2041</v>
          </cell>
          <cell r="E11613">
            <v>4000</v>
          </cell>
        </row>
        <row r="11614">
          <cell r="A11614" t="str">
            <v>Norway NO1</v>
          </cell>
          <cell r="B11614" t="str">
            <v>NO1</v>
          </cell>
          <cell r="C11614" t="str">
            <v>CSP</v>
          </cell>
          <cell r="D11614" t="str">
            <v>2042</v>
          </cell>
          <cell r="E11614">
            <v>4000</v>
          </cell>
        </row>
        <row r="11615">
          <cell r="A11615" t="str">
            <v>Norway NO1</v>
          </cell>
          <cell r="B11615" t="str">
            <v>NO1</v>
          </cell>
          <cell r="C11615" t="str">
            <v>CSP</v>
          </cell>
          <cell r="D11615" t="str">
            <v>2043</v>
          </cell>
          <cell r="E11615">
            <v>4000</v>
          </cell>
        </row>
        <row r="11616">
          <cell r="A11616" t="str">
            <v>Norway NO1</v>
          </cell>
          <cell r="B11616" t="str">
            <v>NO1</v>
          </cell>
          <cell r="C11616" t="str">
            <v>CSP</v>
          </cell>
          <cell r="D11616" t="str">
            <v>2044</v>
          </cell>
          <cell r="E11616">
            <v>4000</v>
          </cell>
        </row>
        <row r="11617">
          <cell r="A11617" t="str">
            <v>Norway NO1</v>
          </cell>
          <cell r="B11617" t="str">
            <v>NO1</v>
          </cell>
          <cell r="C11617" t="str">
            <v>CSP</v>
          </cell>
          <cell r="D11617" t="str">
            <v>2045</v>
          </cell>
          <cell r="E11617">
            <v>4000</v>
          </cell>
        </row>
        <row r="11618">
          <cell r="A11618" t="str">
            <v>Norway NO1</v>
          </cell>
          <cell r="B11618" t="str">
            <v>NO1</v>
          </cell>
          <cell r="C11618" t="str">
            <v>CSP</v>
          </cell>
          <cell r="D11618" t="str">
            <v>2046</v>
          </cell>
          <cell r="E11618">
            <v>4000</v>
          </cell>
        </row>
        <row r="11619">
          <cell r="A11619" t="str">
            <v>Norway NO1</v>
          </cell>
          <cell r="B11619" t="str">
            <v>NO1</v>
          </cell>
          <cell r="C11619" t="str">
            <v>CSP</v>
          </cell>
          <cell r="D11619" t="str">
            <v>2047</v>
          </cell>
          <cell r="E11619">
            <v>4000</v>
          </cell>
        </row>
        <row r="11620">
          <cell r="A11620" t="str">
            <v>Norway NO1</v>
          </cell>
          <cell r="B11620" t="str">
            <v>NO1</v>
          </cell>
          <cell r="C11620" t="str">
            <v>CSP</v>
          </cell>
          <cell r="D11620" t="str">
            <v>2048</v>
          </cell>
          <cell r="E11620">
            <v>4000</v>
          </cell>
        </row>
        <row r="11621">
          <cell r="A11621" t="str">
            <v>Norway NO1</v>
          </cell>
          <cell r="B11621" t="str">
            <v>NO1</v>
          </cell>
          <cell r="C11621" t="str">
            <v>CSP</v>
          </cell>
          <cell r="D11621" t="str">
            <v>2049</v>
          </cell>
          <cell r="E11621">
            <v>4000</v>
          </cell>
        </row>
        <row r="11622">
          <cell r="A11622" t="str">
            <v>Norway NO1</v>
          </cell>
          <cell r="B11622" t="str">
            <v>NO1</v>
          </cell>
          <cell r="C11622" t="str">
            <v>CSP</v>
          </cell>
          <cell r="D11622" t="str">
            <v>2050</v>
          </cell>
          <cell r="E11622">
            <v>4000</v>
          </cell>
        </row>
        <row r="11623">
          <cell r="A11623" t="str">
            <v>Norway NO2</v>
          </cell>
          <cell r="B11623" t="str">
            <v>NO2</v>
          </cell>
          <cell r="C11623" t="str">
            <v>CSP</v>
          </cell>
          <cell r="D11623" t="str">
            <v>2018</v>
          </cell>
          <cell r="E11623">
            <v>4000</v>
          </cell>
        </row>
        <row r="11624">
          <cell r="A11624" t="str">
            <v>Norway NO2</v>
          </cell>
          <cell r="B11624" t="str">
            <v>NO2</v>
          </cell>
          <cell r="C11624" t="str">
            <v>CSP</v>
          </cell>
          <cell r="D11624" t="str">
            <v>2019</v>
          </cell>
          <cell r="E11624">
            <v>4000</v>
          </cell>
        </row>
        <row r="11625">
          <cell r="A11625" t="str">
            <v>Norway NO2</v>
          </cell>
          <cell r="B11625" t="str">
            <v>NO2</v>
          </cell>
          <cell r="C11625" t="str">
            <v>CSP</v>
          </cell>
          <cell r="D11625" t="str">
            <v>2020</v>
          </cell>
          <cell r="E11625">
            <v>4000</v>
          </cell>
        </row>
        <row r="11626">
          <cell r="A11626" t="str">
            <v>Norway NO2</v>
          </cell>
          <cell r="B11626" t="str">
            <v>NO2</v>
          </cell>
          <cell r="C11626" t="str">
            <v>CSP</v>
          </cell>
          <cell r="D11626" t="str">
            <v>2021</v>
          </cell>
          <cell r="E11626">
            <v>4000</v>
          </cell>
        </row>
        <row r="11627">
          <cell r="A11627" t="str">
            <v>Norway NO2</v>
          </cell>
          <cell r="B11627" t="str">
            <v>NO2</v>
          </cell>
          <cell r="C11627" t="str">
            <v>CSP</v>
          </cell>
          <cell r="D11627" t="str">
            <v>2022</v>
          </cell>
          <cell r="E11627">
            <v>4000</v>
          </cell>
        </row>
        <row r="11628">
          <cell r="A11628" t="str">
            <v>Norway NO2</v>
          </cell>
          <cell r="B11628" t="str">
            <v>NO2</v>
          </cell>
          <cell r="C11628" t="str">
            <v>CSP</v>
          </cell>
          <cell r="D11628" t="str">
            <v>2023</v>
          </cell>
          <cell r="E11628">
            <v>4000</v>
          </cell>
        </row>
        <row r="11629">
          <cell r="A11629" t="str">
            <v>Norway NO2</v>
          </cell>
          <cell r="B11629" t="str">
            <v>NO2</v>
          </cell>
          <cell r="C11629" t="str">
            <v>CSP</v>
          </cell>
          <cell r="D11629" t="str">
            <v>2024</v>
          </cell>
          <cell r="E11629">
            <v>4000</v>
          </cell>
        </row>
        <row r="11630">
          <cell r="A11630" t="str">
            <v>Norway NO2</v>
          </cell>
          <cell r="B11630" t="str">
            <v>NO2</v>
          </cell>
          <cell r="C11630" t="str">
            <v>CSP</v>
          </cell>
          <cell r="D11630" t="str">
            <v>2025</v>
          </cell>
          <cell r="E11630">
            <v>4000</v>
          </cell>
        </row>
        <row r="11631">
          <cell r="A11631" t="str">
            <v>Norway NO2</v>
          </cell>
          <cell r="B11631" t="str">
            <v>NO2</v>
          </cell>
          <cell r="C11631" t="str">
            <v>CSP</v>
          </cell>
          <cell r="D11631" t="str">
            <v>2026</v>
          </cell>
          <cell r="E11631">
            <v>4000</v>
          </cell>
        </row>
        <row r="11632">
          <cell r="A11632" t="str">
            <v>Norway NO2</v>
          </cell>
          <cell r="B11632" t="str">
            <v>NO2</v>
          </cell>
          <cell r="C11632" t="str">
            <v>CSP</v>
          </cell>
          <cell r="D11632" t="str">
            <v>2027</v>
          </cell>
          <cell r="E11632">
            <v>4000</v>
          </cell>
        </row>
        <row r="11633">
          <cell r="A11633" t="str">
            <v>Norway NO2</v>
          </cell>
          <cell r="B11633" t="str">
            <v>NO2</v>
          </cell>
          <cell r="C11633" t="str">
            <v>CSP</v>
          </cell>
          <cell r="D11633" t="str">
            <v>2028</v>
          </cell>
          <cell r="E11633">
            <v>4000</v>
          </cell>
        </row>
        <row r="11634">
          <cell r="A11634" t="str">
            <v>Norway NO2</v>
          </cell>
          <cell r="B11634" t="str">
            <v>NO2</v>
          </cell>
          <cell r="C11634" t="str">
            <v>CSP</v>
          </cell>
          <cell r="D11634" t="str">
            <v>2029</v>
          </cell>
          <cell r="E11634">
            <v>4000</v>
          </cell>
        </row>
        <row r="11635">
          <cell r="A11635" t="str">
            <v>Norway NO2</v>
          </cell>
          <cell r="B11635" t="str">
            <v>NO2</v>
          </cell>
          <cell r="C11635" t="str">
            <v>CSP</v>
          </cell>
          <cell r="D11635" t="str">
            <v>2030</v>
          </cell>
          <cell r="E11635">
            <v>4000</v>
          </cell>
        </row>
        <row r="11636">
          <cell r="A11636" t="str">
            <v>Norway NO2</v>
          </cell>
          <cell r="B11636" t="str">
            <v>NO2</v>
          </cell>
          <cell r="C11636" t="str">
            <v>CSP</v>
          </cell>
          <cell r="D11636" t="str">
            <v>2031</v>
          </cell>
          <cell r="E11636">
            <v>4000</v>
          </cell>
        </row>
        <row r="11637">
          <cell r="A11637" t="str">
            <v>Norway NO2</v>
          </cell>
          <cell r="B11637" t="str">
            <v>NO2</v>
          </cell>
          <cell r="C11637" t="str">
            <v>CSP</v>
          </cell>
          <cell r="D11637" t="str">
            <v>2032</v>
          </cell>
          <cell r="E11637">
            <v>4000</v>
          </cell>
        </row>
        <row r="11638">
          <cell r="A11638" t="str">
            <v>Norway NO2</v>
          </cell>
          <cell r="B11638" t="str">
            <v>NO2</v>
          </cell>
          <cell r="C11638" t="str">
            <v>CSP</v>
          </cell>
          <cell r="D11638" t="str">
            <v>2033</v>
          </cell>
          <cell r="E11638">
            <v>4000</v>
          </cell>
        </row>
        <row r="11639">
          <cell r="A11639" t="str">
            <v>Norway NO2</v>
          </cell>
          <cell r="B11639" t="str">
            <v>NO2</v>
          </cell>
          <cell r="C11639" t="str">
            <v>CSP</v>
          </cell>
          <cell r="D11639" t="str">
            <v>2034</v>
          </cell>
          <cell r="E11639">
            <v>4000</v>
          </cell>
        </row>
        <row r="11640">
          <cell r="A11640" t="str">
            <v>Norway NO2</v>
          </cell>
          <cell r="B11640" t="str">
            <v>NO2</v>
          </cell>
          <cell r="C11640" t="str">
            <v>CSP</v>
          </cell>
          <cell r="D11640" t="str">
            <v>2035</v>
          </cell>
          <cell r="E11640">
            <v>4000</v>
          </cell>
        </row>
        <row r="11641">
          <cell r="A11641" t="str">
            <v>Norway NO2</v>
          </cell>
          <cell r="B11641" t="str">
            <v>NO2</v>
          </cell>
          <cell r="C11641" t="str">
            <v>CSP</v>
          </cell>
          <cell r="D11641" t="str">
            <v>2036</v>
          </cell>
          <cell r="E11641">
            <v>4000</v>
          </cell>
        </row>
        <row r="11642">
          <cell r="A11642" t="str">
            <v>Norway NO2</v>
          </cell>
          <cell r="B11642" t="str">
            <v>NO2</v>
          </cell>
          <cell r="C11642" t="str">
            <v>CSP</v>
          </cell>
          <cell r="D11642" t="str">
            <v>2037</v>
          </cell>
          <cell r="E11642">
            <v>4000</v>
          </cell>
        </row>
        <row r="11643">
          <cell r="A11643" t="str">
            <v>Norway NO2</v>
          </cell>
          <cell r="B11643" t="str">
            <v>NO2</v>
          </cell>
          <cell r="C11643" t="str">
            <v>CSP</v>
          </cell>
          <cell r="D11643" t="str">
            <v>2038</v>
          </cell>
          <cell r="E11643">
            <v>4000</v>
          </cell>
        </row>
        <row r="11644">
          <cell r="A11644" t="str">
            <v>Norway NO2</v>
          </cell>
          <cell r="B11644" t="str">
            <v>NO2</v>
          </cell>
          <cell r="C11644" t="str">
            <v>CSP</v>
          </cell>
          <cell r="D11644" t="str">
            <v>2039</v>
          </cell>
          <cell r="E11644">
            <v>4000</v>
          </cell>
        </row>
        <row r="11645">
          <cell r="A11645" t="str">
            <v>Norway NO2</v>
          </cell>
          <cell r="B11645" t="str">
            <v>NO2</v>
          </cell>
          <cell r="C11645" t="str">
            <v>CSP</v>
          </cell>
          <cell r="D11645" t="str">
            <v>2040</v>
          </cell>
          <cell r="E11645">
            <v>4000</v>
          </cell>
        </row>
        <row r="11646">
          <cell r="A11646" t="str">
            <v>Norway NO2</v>
          </cell>
          <cell r="B11646" t="str">
            <v>NO2</v>
          </cell>
          <cell r="C11646" t="str">
            <v>CSP</v>
          </cell>
          <cell r="D11646" t="str">
            <v>2041</v>
          </cell>
          <cell r="E11646">
            <v>4000</v>
          </cell>
        </row>
        <row r="11647">
          <cell r="A11647" t="str">
            <v>Norway NO2</v>
          </cell>
          <cell r="B11647" t="str">
            <v>NO2</v>
          </cell>
          <cell r="C11647" t="str">
            <v>CSP</v>
          </cell>
          <cell r="D11647" t="str">
            <v>2042</v>
          </cell>
          <cell r="E11647">
            <v>4000</v>
          </cell>
        </row>
        <row r="11648">
          <cell r="A11648" t="str">
            <v>Norway NO2</v>
          </cell>
          <cell r="B11648" t="str">
            <v>NO2</v>
          </cell>
          <cell r="C11648" t="str">
            <v>CSP</v>
          </cell>
          <cell r="D11648" t="str">
            <v>2043</v>
          </cell>
          <cell r="E11648">
            <v>4000</v>
          </cell>
        </row>
        <row r="11649">
          <cell r="A11649" t="str">
            <v>Norway NO2</v>
          </cell>
          <cell r="B11649" t="str">
            <v>NO2</v>
          </cell>
          <cell r="C11649" t="str">
            <v>CSP</v>
          </cell>
          <cell r="D11649" t="str">
            <v>2044</v>
          </cell>
          <cell r="E11649">
            <v>4000</v>
          </cell>
        </row>
        <row r="11650">
          <cell r="A11650" t="str">
            <v>Norway NO2</v>
          </cell>
          <cell r="B11650" t="str">
            <v>NO2</v>
          </cell>
          <cell r="C11650" t="str">
            <v>CSP</v>
          </cell>
          <cell r="D11650" t="str">
            <v>2045</v>
          </cell>
          <cell r="E11650">
            <v>4000</v>
          </cell>
        </row>
        <row r="11651">
          <cell r="A11651" t="str">
            <v>Norway NO2</v>
          </cell>
          <cell r="B11651" t="str">
            <v>NO2</v>
          </cell>
          <cell r="C11651" t="str">
            <v>CSP</v>
          </cell>
          <cell r="D11651" t="str">
            <v>2046</v>
          </cell>
          <cell r="E11651">
            <v>4000</v>
          </cell>
        </row>
        <row r="11652">
          <cell r="A11652" t="str">
            <v>Norway NO2</v>
          </cell>
          <cell r="B11652" t="str">
            <v>NO2</v>
          </cell>
          <cell r="C11652" t="str">
            <v>CSP</v>
          </cell>
          <cell r="D11652" t="str">
            <v>2047</v>
          </cell>
          <cell r="E11652">
            <v>4000</v>
          </cell>
        </row>
        <row r="11653">
          <cell r="A11653" t="str">
            <v>Norway NO2</v>
          </cell>
          <cell r="B11653" t="str">
            <v>NO2</v>
          </cell>
          <cell r="C11653" t="str">
            <v>CSP</v>
          </cell>
          <cell r="D11653" t="str">
            <v>2048</v>
          </cell>
          <cell r="E11653">
            <v>4000</v>
          </cell>
        </row>
        <row r="11654">
          <cell r="A11654" t="str">
            <v>Norway NO2</v>
          </cell>
          <cell r="B11654" t="str">
            <v>NO2</v>
          </cell>
          <cell r="C11654" t="str">
            <v>CSP</v>
          </cell>
          <cell r="D11654" t="str">
            <v>2049</v>
          </cell>
          <cell r="E11654">
            <v>4000</v>
          </cell>
        </row>
        <row r="11655">
          <cell r="A11655" t="str">
            <v>Norway NO2</v>
          </cell>
          <cell r="B11655" t="str">
            <v>NO2</v>
          </cell>
          <cell r="C11655" t="str">
            <v>CSP</v>
          </cell>
          <cell r="D11655" t="str">
            <v>2050</v>
          </cell>
          <cell r="E11655">
            <v>4000</v>
          </cell>
        </row>
        <row r="11656">
          <cell r="A11656" t="str">
            <v>Norway NO3</v>
          </cell>
          <cell r="B11656" t="str">
            <v>NO3</v>
          </cell>
          <cell r="C11656" t="str">
            <v>CSP</v>
          </cell>
          <cell r="D11656" t="str">
            <v>2018</v>
          </cell>
          <cell r="E11656">
            <v>4000</v>
          </cell>
        </row>
        <row r="11657">
          <cell r="A11657" t="str">
            <v>Norway NO3</v>
          </cell>
          <cell r="B11657" t="str">
            <v>NO3</v>
          </cell>
          <cell r="C11657" t="str">
            <v>CSP</v>
          </cell>
          <cell r="D11657" t="str">
            <v>2019</v>
          </cell>
          <cell r="E11657">
            <v>4000</v>
          </cell>
        </row>
        <row r="11658">
          <cell r="A11658" t="str">
            <v>Norway NO3</v>
          </cell>
          <cell r="B11658" t="str">
            <v>NO3</v>
          </cell>
          <cell r="C11658" t="str">
            <v>CSP</v>
          </cell>
          <cell r="D11658" t="str">
            <v>2020</v>
          </cell>
          <cell r="E11658">
            <v>4000</v>
          </cell>
        </row>
        <row r="11659">
          <cell r="A11659" t="str">
            <v>Norway NO3</v>
          </cell>
          <cell r="B11659" t="str">
            <v>NO3</v>
          </cell>
          <cell r="C11659" t="str">
            <v>CSP</v>
          </cell>
          <cell r="D11659" t="str">
            <v>2021</v>
          </cell>
          <cell r="E11659">
            <v>4000</v>
          </cell>
        </row>
        <row r="11660">
          <cell r="A11660" t="str">
            <v>Norway NO3</v>
          </cell>
          <cell r="B11660" t="str">
            <v>NO3</v>
          </cell>
          <cell r="C11660" t="str">
            <v>CSP</v>
          </cell>
          <cell r="D11660" t="str">
            <v>2022</v>
          </cell>
          <cell r="E11660">
            <v>4000</v>
          </cell>
        </row>
        <row r="11661">
          <cell r="A11661" t="str">
            <v>Norway NO3</v>
          </cell>
          <cell r="B11661" t="str">
            <v>NO3</v>
          </cell>
          <cell r="C11661" t="str">
            <v>CSP</v>
          </cell>
          <cell r="D11661" t="str">
            <v>2023</v>
          </cell>
          <cell r="E11661">
            <v>4000</v>
          </cell>
        </row>
        <row r="11662">
          <cell r="A11662" t="str">
            <v>Norway NO3</v>
          </cell>
          <cell r="B11662" t="str">
            <v>NO3</v>
          </cell>
          <cell r="C11662" t="str">
            <v>CSP</v>
          </cell>
          <cell r="D11662" t="str">
            <v>2024</v>
          </cell>
          <cell r="E11662">
            <v>4000</v>
          </cell>
        </row>
        <row r="11663">
          <cell r="A11663" t="str">
            <v>Norway NO3</v>
          </cell>
          <cell r="B11663" t="str">
            <v>NO3</v>
          </cell>
          <cell r="C11663" t="str">
            <v>CSP</v>
          </cell>
          <cell r="D11663" t="str">
            <v>2025</v>
          </cell>
          <cell r="E11663">
            <v>4000</v>
          </cell>
        </row>
        <row r="11664">
          <cell r="A11664" t="str">
            <v>Norway NO3</v>
          </cell>
          <cell r="B11664" t="str">
            <v>NO3</v>
          </cell>
          <cell r="C11664" t="str">
            <v>CSP</v>
          </cell>
          <cell r="D11664" t="str">
            <v>2026</v>
          </cell>
          <cell r="E11664">
            <v>4000</v>
          </cell>
        </row>
        <row r="11665">
          <cell r="A11665" t="str">
            <v>Norway NO3</v>
          </cell>
          <cell r="B11665" t="str">
            <v>NO3</v>
          </cell>
          <cell r="C11665" t="str">
            <v>CSP</v>
          </cell>
          <cell r="D11665" t="str">
            <v>2027</v>
          </cell>
          <cell r="E11665">
            <v>4000</v>
          </cell>
        </row>
        <row r="11666">
          <cell r="A11666" t="str">
            <v>Norway NO3</v>
          </cell>
          <cell r="B11666" t="str">
            <v>NO3</v>
          </cell>
          <cell r="C11666" t="str">
            <v>CSP</v>
          </cell>
          <cell r="D11666" t="str">
            <v>2028</v>
          </cell>
          <cell r="E11666">
            <v>4000</v>
          </cell>
        </row>
        <row r="11667">
          <cell r="A11667" t="str">
            <v>Norway NO3</v>
          </cell>
          <cell r="B11667" t="str">
            <v>NO3</v>
          </cell>
          <cell r="C11667" t="str">
            <v>CSP</v>
          </cell>
          <cell r="D11667" t="str">
            <v>2029</v>
          </cell>
          <cell r="E11667">
            <v>4000</v>
          </cell>
        </row>
        <row r="11668">
          <cell r="A11668" t="str">
            <v>Norway NO3</v>
          </cell>
          <cell r="B11668" t="str">
            <v>NO3</v>
          </cell>
          <cell r="C11668" t="str">
            <v>CSP</v>
          </cell>
          <cell r="D11668" t="str">
            <v>2030</v>
          </cell>
          <cell r="E11668">
            <v>4000</v>
          </cell>
        </row>
        <row r="11669">
          <cell r="A11669" t="str">
            <v>Norway NO3</v>
          </cell>
          <cell r="B11669" t="str">
            <v>NO3</v>
          </cell>
          <cell r="C11669" t="str">
            <v>CSP</v>
          </cell>
          <cell r="D11669" t="str">
            <v>2031</v>
          </cell>
          <cell r="E11669">
            <v>4000</v>
          </cell>
        </row>
        <row r="11670">
          <cell r="A11670" t="str">
            <v>Norway NO3</v>
          </cell>
          <cell r="B11670" t="str">
            <v>NO3</v>
          </cell>
          <cell r="C11670" t="str">
            <v>CSP</v>
          </cell>
          <cell r="D11670" t="str">
            <v>2032</v>
          </cell>
          <cell r="E11670">
            <v>4000</v>
          </cell>
        </row>
        <row r="11671">
          <cell r="A11671" t="str">
            <v>Norway NO3</v>
          </cell>
          <cell r="B11671" t="str">
            <v>NO3</v>
          </cell>
          <cell r="C11671" t="str">
            <v>CSP</v>
          </cell>
          <cell r="D11671" t="str">
            <v>2033</v>
          </cell>
          <cell r="E11671">
            <v>4000</v>
          </cell>
        </row>
        <row r="11672">
          <cell r="A11672" t="str">
            <v>Norway NO3</v>
          </cell>
          <cell r="B11672" t="str">
            <v>NO3</v>
          </cell>
          <cell r="C11672" t="str">
            <v>CSP</v>
          </cell>
          <cell r="D11672" t="str">
            <v>2034</v>
          </cell>
          <cell r="E11672">
            <v>4000</v>
          </cell>
        </row>
        <row r="11673">
          <cell r="A11673" t="str">
            <v>Norway NO3</v>
          </cell>
          <cell r="B11673" t="str">
            <v>NO3</v>
          </cell>
          <cell r="C11673" t="str">
            <v>CSP</v>
          </cell>
          <cell r="D11673" t="str">
            <v>2035</v>
          </cell>
          <cell r="E11673">
            <v>4000</v>
          </cell>
        </row>
        <row r="11674">
          <cell r="A11674" t="str">
            <v>Norway NO3</v>
          </cell>
          <cell r="B11674" t="str">
            <v>NO3</v>
          </cell>
          <cell r="C11674" t="str">
            <v>CSP</v>
          </cell>
          <cell r="D11674" t="str">
            <v>2036</v>
          </cell>
          <cell r="E11674">
            <v>4000</v>
          </cell>
        </row>
        <row r="11675">
          <cell r="A11675" t="str">
            <v>Norway NO3</v>
          </cell>
          <cell r="B11675" t="str">
            <v>NO3</v>
          </cell>
          <cell r="C11675" t="str">
            <v>CSP</v>
          </cell>
          <cell r="D11675" t="str">
            <v>2037</v>
          </cell>
          <cell r="E11675">
            <v>4000</v>
          </cell>
        </row>
        <row r="11676">
          <cell r="A11676" t="str">
            <v>Norway NO3</v>
          </cell>
          <cell r="B11676" t="str">
            <v>NO3</v>
          </cell>
          <cell r="C11676" t="str">
            <v>CSP</v>
          </cell>
          <cell r="D11676" t="str">
            <v>2038</v>
          </cell>
          <cell r="E11676">
            <v>4000</v>
          </cell>
        </row>
        <row r="11677">
          <cell r="A11677" t="str">
            <v>Norway NO3</v>
          </cell>
          <cell r="B11677" t="str">
            <v>NO3</v>
          </cell>
          <cell r="C11677" t="str">
            <v>CSP</v>
          </cell>
          <cell r="D11677" t="str">
            <v>2039</v>
          </cell>
          <cell r="E11677">
            <v>4000</v>
          </cell>
        </row>
        <row r="11678">
          <cell r="A11678" t="str">
            <v>Norway NO3</v>
          </cell>
          <cell r="B11678" t="str">
            <v>NO3</v>
          </cell>
          <cell r="C11678" t="str">
            <v>CSP</v>
          </cell>
          <cell r="D11678" t="str">
            <v>2040</v>
          </cell>
          <cell r="E11678">
            <v>4000</v>
          </cell>
        </row>
        <row r="11679">
          <cell r="A11679" t="str">
            <v>Norway NO3</v>
          </cell>
          <cell r="B11679" t="str">
            <v>NO3</v>
          </cell>
          <cell r="C11679" t="str">
            <v>CSP</v>
          </cell>
          <cell r="D11679" t="str">
            <v>2041</v>
          </cell>
          <cell r="E11679">
            <v>4000</v>
          </cell>
        </row>
        <row r="11680">
          <cell r="A11680" t="str">
            <v>Norway NO3</v>
          </cell>
          <cell r="B11680" t="str">
            <v>NO3</v>
          </cell>
          <cell r="C11680" t="str">
            <v>CSP</v>
          </cell>
          <cell r="D11680" t="str">
            <v>2042</v>
          </cell>
          <cell r="E11680">
            <v>4000</v>
          </cell>
        </row>
        <row r="11681">
          <cell r="A11681" t="str">
            <v>Norway NO3</v>
          </cell>
          <cell r="B11681" t="str">
            <v>NO3</v>
          </cell>
          <cell r="C11681" t="str">
            <v>CSP</v>
          </cell>
          <cell r="D11681" t="str">
            <v>2043</v>
          </cell>
          <cell r="E11681">
            <v>4000</v>
          </cell>
        </row>
        <row r="11682">
          <cell r="A11682" t="str">
            <v>Norway NO3</v>
          </cell>
          <cell r="B11682" t="str">
            <v>NO3</v>
          </cell>
          <cell r="C11682" t="str">
            <v>CSP</v>
          </cell>
          <cell r="D11682" t="str">
            <v>2044</v>
          </cell>
          <cell r="E11682">
            <v>4000</v>
          </cell>
        </row>
        <row r="11683">
          <cell r="A11683" t="str">
            <v>Norway NO3</v>
          </cell>
          <cell r="B11683" t="str">
            <v>NO3</v>
          </cell>
          <cell r="C11683" t="str">
            <v>CSP</v>
          </cell>
          <cell r="D11683" t="str">
            <v>2045</v>
          </cell>
          <cell r="E11683">
            <v>4000</v>
          </cell>
        </row>
        <row r="11684">
          <cell r="A11684" t="str">
            <v>Norway NO3</v>
          </cell>
          <cell r="B11684" t="str">
            <v>NO3</v>
          </cell>
          <cell r="C11684" t="str">
            <v>CSP</v>
          </cell>
          <cell r="D11684" t="str">
            <v>2046</v>
          </cell>
          <cell r="E11684">
            <v>4000</v>
          </cell>
        </row>
        <row r="11685">
          <cell r="A11685" t="str">
            <v>Norway NO3</v>
          </cell>
          <cell r="B11685" t="str">
            <v>NO3</v>
          </cell>
          <cell r="C11685" t="str">
            <v>CSP</v>
          </cell>
          <cell r="D11685" t="str">
            <v>2047</v>
          </cell>
          <cell r="E11685">
            <v>4000</v>
          </cell>
        </row>
        <row r="11686">
          <cell r="A11686" t="str">
            <v>Norway NO3</v>
          </cell>
          <cell r="B11686" t="str">
            <v>NO3</v>
          </cell>
          <cell r="C11686" t="str">
            <v>CSP</v>
          </cell>
          <cell r="D11686" t="str">
            <v>2048</v>
          </cell>
          <cell r="E11686">
            <v>4000</v>
          </cell>
        </row>
        <row r="11687">
          <cell r="A11687" t="str">
            <v>Norway NO3</v>
          </cell>
          <cell r="B11687" t="str">
            <v>NO3</v>
          </cell>
          <cell r="C11687" t="str">
            <v>CSP</v>
          </cell>
          <cell r="D11687" t="str">
            <v>2049</v>
          </cell>
          <cell r="E11687">
            <v>4000</v>
          </cell>
        </row>
        <row r="11688">
          <cell r="A11688" t="str">
            <v>Norway NO3</v>
          </cell>
          <cell r="B11688" t="str">
            <v>NO3</v>
          </cell>
          <cell r="C11688" t="str">
            <v>CSP</v>
          </cell>
          <cell r="D11688" t="str">
            <v>2050</v>
          </cell>
          <cell r="E11688">
            <v>4000</v>
          </cell>
        </row>
        <row r="11689">
          <cell r="A11689" t="str">
            <v>Norway NO5</v>
          </cell>
          <cell r="B11689" t="str">
            <v>NO5</v>
          </cell>
          <cell r="C11689" t="str">
            <v>CSP</v>
          </cell>
          <cell r="D11689" t="str">
            <v>2018</v>
          </cell>
          <cell r="E11689">
            <v>4000</v>
          </cell>
        </row>
        <row r="11690">
          <cell r="A11690" t="str">
            <v>Norway NO5</v>
          </cell>
          <cell r="B11690" t="str">
            <v>NO5</v>
          </cell>
          <cell r="C11690" t="str">
            <v>CSP</v>
          </cell>
          <cell r="D11690" t="str">
            <v>2019</v>
          </cell>
          <cell r="E11690">
            <v>4000</v>
          </cell>
        </row>
        <row r="11691">
          <cell r="A11691" t="str">
            <v>Norway NO5</v>
          </cell>
          <cell r="B11691" t="str">
            <v>NO5</v>
          </cell>
          <cell r="C11691" t="str">
            <v>CSP</v>
          </cell>
          <cell r="D11691" t="str">
            <v>2020</v>
          </cell>
          <cell r="E11691">
            <v>4000</v>
          </cell>
        </row>
        <row r="11692">
          <cell r="A11692" t="str">
            <v>Norway NO5</v>
          </cell>
          <cell r="B11692" t="str">
            <v>NO5</v>
          </cell>
          <cell r="C11692" t="str">
            <v>CSP</v>
          </cell>
          <cell r="D11692" t="str">
            <v>2021</v>
          </cell>
          <cell r="E11692">
            <v>4000</v>
          </cell>
        </row>
        <row r="11693">
          <cell r="A11693" t="str">
            <v>Norway NO5</v>
          </cell>
          <cell r="B11693" t="str">
            <v>NO5</v>
          </cell>
          <cell r="C11693" t="str">
            <v>CSP</v>
          </cell>
          <cell r="D11693" t="str">
            <v>2022</v>
          </cell>
          <cell r="E11693">
            <v>4000</v>
          </cell>
        </row>
        <row r="11694">
          <cell r="A11694" t="str">
            <v>Norway NO5</v>
          </cell>
          <cell r="B11694" t="str">
            <v>NO5</v>
          </cell>
          <cell r="C11694" t="str">
            <v>CSP</v>
          </cell>
          <cell r="D11694" t="str">
            <v>2023</v>
          </cell>
          <cell r="E11694">
            <v>4000</v>
          </cell>
        </row>
        <row r="11695">
          <cell r="A11695" t="str">
            <v>Norway NO5</v>
          </cell>
          <cell r="B11695" t="str">
            <v>NO5</v>
          </cell>
          <cell r="C11695" t="str">
            <v>CSP</v>
          </cell>
          <cell r="D11695" t="str">
            <v>2024</v>
          </cell>
          <cell r="E11695">
            <v>4000</v>
          </cell>
        </row>
        <row r="11696">
          <cell r="A11696" t="str">
            <v>Norway NO5</v>
          </cell>
          <cell r="B11696" t="str">
            <v>NO5</v>
          </cell>
          <cell r="C11696" t="str">
            <v>CSP</v>
          </cell>
          <cell r="D11696" t="str">
            <v>2025</v>
          </cell>
          <cell r="E11696">
            <v>4000</v>
          </cell>
        </row>
        <row r="11697">
          <cell r="A11697" t="str">
            <v>Norway NO5</v>
          </cell>
          <cell r="B11697" t="str">
            <v>NO5</v>
          </cell>
          <cell r="C11697" t="str">
            <v>CSP</v>
          </cell>
          <cell r="D11697" t="str">
            <v>2026</v>
          </cell>
          <cell r="E11697">
            <v>4000</v>
          </cell>
        </row>
        <row r="11698">
          <cell r="A11698" t="str">
            <v>Norway NO5</v>
          </cell>
          <cell r="B11698" t="str">
            <v>NO5</v>
          </cell>
          <cell r="C11698" t="str">
            <v>CSP</v>
          </cell>
          <cell r="D11698" t="str">
            <v>2027</v>
          </cell>
          <cell r="E11698">
            <v>4000</v>
          </cell>
        </row>
        <row r="11699">
          <cell r="A11699" t="str">
            <v>Norway NO5</v>
          </cell>
          <cell r="B11699" t="str">
            <v>NO5</v>
          </cell>
          <cell r="C11699" t="str">
            <v>CSP</v>
          </cell>
          <cell r="D11699" t="str">
            <v>2028</v>
          </cell>
          <cell r="E11699">
            <v>4000</v>
          </cell>
        </row>
        <row r="11700">
          <cell r="A11700" t="str">
            <v>Norway NO5</v>
          </cell>
          <cell r="B11700" t="str">
            <v>NO5</v>
          </cell>
          <cell r="C11700" t="str">
            <v>CSP</v>
          </cell>
          <cell r="D11700" t="str">
            <v>2029</v>
          </cell>
          <cell r="E11700">
            <v>4000</v>
          </cell>
        </row>
        <row r="11701">
          <cell r="A11701" t="str">
            <v>Norway NO5</v>
          </cell>
          <cell r="B11701" t="str">
            <v>NO5</v>
          </cell>
          <cell r="C11701" t="str">
            <v>CSP</v>
          </cell>
          <cell r="D11701" t="str">
            <v>2030</v>
          </cell>
          <cell r="E11701">
            <v>4000</v>
          </cell>
        </row>
        <row r="11702">
          <cell r="A11702" t="str">
            <v>Norway NO5</v>
          </cell>
          <cell r="B11702" t="str">
            <v>NO5</v>
          </cell>
          <cell r="C11702" t="str">
            <v>CSP</v>
          </cell>
          <cell r="D11702" t="str">
            <v>2031</v>
          </cell>
          <cell r="E11702">
            <v>4000</v>
          </cell>
        </row>
        <row r="11703">
          <cell r="A11703" t="str">
            <v>Norway NO5</v>
          </cell>
          <cell r="B11703" t="str">
            <v>NO5</v>
          </cell>
          <cell r="C11703" t="str">
            <v>CSP</v>
          </cell>
          <cell r="D11703" t="str">
            <v>2032</v>
          </cell>
          <cell r="E11703">
            <v>4000</v>
          </cell>
        </row>
        <row r="11704">
          <cell r="A11704" t="str">
            <v>Norway NO5</v>
          </cell>
          <cell r="B11704" t="str">
            <v>NO5</v>
          </cell>
          <cell r="C11704" t="str">
            <v>CSP</v>
          </cell>
          <cell r="D11704" t="str">
            <v>2033</v>
          </cell>
          <cell r="E11704">
            <v>4000</v>
          </cell>
        </row>
        <row r="11705">
          <cell r="A11705" t="str">
            <v>Norway NO5</v>
          </cell>
          <cell r="B11705" t="str">
            <v>NO5</v>
          </cell>
          <cell r="C11705" t="str">
            <v>CSP</v>
          </cell>
          <cell r="D11705" t="str">
            <v>2034</v>
          </cell>
          <cell r="E11705">
            <v>4000</v>
          </cell>
        </row>
        <row r="11706">
          <cell r="A11706" t="str">
            <v>Norway NO5</v>
          </cell>
          <cell r="B11706" t="str">
            <v>NO5</v>
          </cell>
          <cell r="C11706" t="str">
            <v>CSP</v>
          </cell>
          <cell r="D11706" t="str">
            <v>2035</v>
          </cell>
          <cell r="E11706">
            <v>4000</v>
          </cell>
        </row>
        <row r="11707">
          <cell r="A11707" t="str">
            <v>Norway NO5</v>
          </cell>
          <cell r="B11707" t="str">
            <v>NO5</v>
          </cell>
          <cell r="C11707" t="str">
            <v>CSP</v>
          </cell>
          <cell r="D11707" t="str">
            <v>2036</v>
          </cell>
          <cell r="E11707">
            <v>4000</v>
          </cell>
        </row>
        <row r="11708">
          <cell r="A11708" t="str">
            <v>Norway NO5</v>
          </cell>
          <cell r="B11708" t="str">
            <v>NO5</v>
          </cell>
          <cell r="C11708" t="str">
            <v>CSP</v>
          </cell>
          <cell r="D11708" t="str">
            <v>2037</v>
          </cell>
          <cell r="E11708">
            <v>4000</v>
          </cell>
        </row>
        <row r="11709">
          <cell r="A11709" t="str">
            <v>Norway NO5</v>
          </cell>
          <cell r="B11709" t="str">
            <v>NO5</v>
          </cell>
          <cell r="C11709" t="str">
            <v>CSP</v>
          </cell>
          <cell r="D11709" t="str">
            <v>2038</v>
          </cell>
          <cell r="E11709">
            <v>4000</v>
          </cell>
        </row>
        <row r="11710">
          <cell r="A11710" t="str">
            <v>Norway NO5</v>
          </cell>
          <cell r="B11710" t="str">
            <v>NO5</v>
          </cell>
          <cell r="C11710" t="str">
            <v>CSP</v>
          </cell>
          <cell r="D11710" t="str">
            <v>2039</v>
          </cell>
          <cell r="E11710">
            <v>4000</v>
          </cell>
        </row>
        <row r="11711">
          <cell r="A11711" t="str">
            <v>Norway NO5</v>
          </cell>
          <cell r="B11711" t="str">
            <v>NO5</v>
          </cell>
          <cell r="C11711" t="str">
            <v>CSP</v>
          </cell>
          <cell r="D11711" t="str">
            <v>2040</v>
          </cell>
          <cell r="E11711">
            <v>4000</v>
          </cell>
        </row>
        <row r="11712">
          <cell r="A11712" t="str">
            <v>Norway NO5</v>
          </cell>
          <cell r="B11712" t="str">
            <v>NO5</v>
          </cell>
          <cell r="C11712" t="str">
            <v>CSP</v>
          </cell>
          <cell r="D11712" t="str">
            <v>2041</v>
          </cell>
          <cell r="E11712">
            <v>4000</v>
          </cell>
        </row>
        <row r="11713">
          <cell r="A11713" t="str">
            <v>Norway NO5</v>
          </cell>
          <cell r="B11713" t="str">
            <v>NO5</v>
          </cell>
          <cell r="C11713" t="str">
            <v>CSP</v>
          </cell>
          <cell r="D11713" t="str">
            <v>2042</v>
          </cell>
          <cell r="E11713">
            <v>4000</v>
          </cell>
        </row>
        <row r="11714">
          <cell r="A11714" t="str">
            <v>Norway NO5</v>
          </cell>
          <cell r="B11714" t="str">
            <v>NO5</v>
          </cell>
          <cell r="C11714" t="str">
            <v>CSP</v>
          </cell>
          <cell r="D11714" t="str">
            <v>2043</v>
          </cell>
          <cell r="E11714">
            <v>4000</v>
          </cell>
        </row>
        <row r="11715">
          <cell r="A11715" t="str">
            <v>Norway NO5</v>
          </cell>
          <cell r="B11715" t="str">
            <v>NO5</v>
          </cell>
          <cell r="C11715" t="str">
            <v>CSP</v>
          </cell>
          <cell r="D11715" t="str">
            <v>2044</v>
          </cell>
          <cell r="E11715">
            <v>4000</v>
          </cell>
        </row>
        <row r="11716">
          <cell r="A11716" t="str">
            <v>Norway NO5</v>
          </cell>
          <cell r="B11716" t="str">
            <v>NO5</v>
          </cell>
          <cell r="C11716" t="str">
            <v>CSP</v>
          </cell>
          <cell r="D11716" t="str">
            <v>2045</v>
          </cell>
          <cell r="E11716">
            <v>4000</v>
          </cell>
        </row>
        <row r="11717">
          <cell r="A11717" t="str">
            <v>Norway NO5</v>
          </cell>
          <cell r="B11717" t="str">
            <v>NO5</v>
          </cell>
          <cell r="C11717" t="str">
            <v>CSP</v>
          </cell>
          <cell r="D11717" t="str">
            <v>2046</v>
          </cell>
          <cell r="E11717">
            <v>4000</v>
          </cell>
        </row>
        <row r="11718">
          <cell r="A11718" t="str">
            <v>Norway NO5</v>
          </cell>
          <cell r="B11718" t="str">
            <v>NO5</v>
          </cell>
          <cell r="C11718" t="str">
            <v>CSP</v>
          </cell>
          <cell r="D11718" t="str">
            <v>2047</v>
          </cell>
          <cell r="E11718">
            <v>4000</v>
          </cell>
        </row>
        <row r="11719">
          <cell r="A11719" t="str">
            <v>Norway NO5</v>
          </cell>
          <cell r="B11719" t="str">
            <v>NO5</v>
          </cell>
          <cell r="C11719" t="str">
            <v>CSP</v>
          </cell>
          <cell r="D11719" t="str">
            <v>2048</v>
          </cell>
          <cell r="E11719">
            <v>4000</v>
          </cell>
        </row>
        <row r="11720">
          <cell r="A11720" t="str">
            <v>Norway NO5</v>
          </cell>
          <cell r="B11720" t="str">
            <v>NO5</v>
          </cell>
          <cell r="C11720" t="str">
            <v>CSP</v>
          </cell>
          <cell r="D11720" t="str">
            <v>2049</v>
          </cell>
          <cell r="E11720">
            <v>4000</v>
          </cell>
        </row>
        <row r="11721">
          <cell r="A11721" t="str">
            <v>Norway NO5</v>
          </cell>
          <cell r="B11721" t="str">
            <v>NO5</v>
          </cell>
          <cell r="C11721" t="str">
            <v>CSP</v>
          </cell>
          <cell r="D11721" t="str">
            <v>2050</v>
          </cell>
          <cell r="E11721">
            <v>4000</v>
          </cell>
        </row>
        <row r="11722">
          <cell r="A11722" t="str">
            <v>Poland</v>
          </cell>
          <cell r="B11722" t="str">
            <v>PL</v>
          </cell>
          <cell r="C11722" t="str">
            <v>CSP</v>
          </cell>
          <cell r="D11722" t="str">
            <v>2018</v>
          </cell>
          <cell r="E11722">
            <v>4000</v>
          </cell>
        </row>
        <row r="11723">
          <cell r="A11723" t="str">
            <v>Poland</v>
          </cell>
          <cell r="B11723" t="str">
            <v>PL</v>
          </cell>
          <cell r="C11723" t="str">
            <v>CSP</v>
          </cell>
          <cell r="D11723" t="str">
            <v>2019</v>
          </cell>
          <cell r="E11723">
            <v>4000</v>
          </cell>
        </row>
        <row r="11724">
          <cell r="A11724" t="str">
            <v>Poland</v>
          </cell>
          <cell r="B11724" t="str">
            <v>PL</v>
          </cell>
          <cell r="C11724" t="str">
            <v>CSP</v>
          </cell>
          <cell r="D11724" t="str">
            <v>2020</v>
          </cell>
          <cell r="E11724">
            <v>4000</v>
          </cell>
        </row>
        <row r="11725">
          <cell r="A11725" t="str">
            <v>Poland</v>
          </cell>
          <cell r="B11725" t="str">
            <v>PL</v>
          </cell>
          <cell r="C11725" t="str">
            <v>CSP</v>
          </cell>
          <cell r="D11725" t="str">
            <v>2021</v>
          </cell>
          <cell r="E11725">
            <v>4000</v>
          </cell>
        </row>
        <row r="11726">
          <cell r="A11726" t="str">
            <v>Poland</v>
          </cell>
          <cell r="B11726" t="str">
            <v>PL</v>
          </cell>
          <cell r="C11726" t="str">
            <v>CSP</v>
          </cell>
          <cell r="D11726" t="str">
            <v>2022</v>
          </cell>
          <cell r="E11726">
            <v>4000</v>
          </cell>
        </row>
        <row r="11727">
          <cell r="A11727" t="str">
            <v>Poland</v>
          </cell>
          <cell r="B11727" t="str">
            <v>PL</v>
          </cell>
          <cell r="C11727" t="str">
            <v>CSP</v>
          </cell>
          <cell r="D11727" t="str">
            <v>2023</v>
          </cell>
          <cell r="E11727">
            <v>4000</v>
          </cell>
        </row>
        <row r="11728">
          <cell r="A11728" t="str">
            <v>Poland</v>
          </cell>
          <cell r="B11728" t="str">
            <v>PL</v>
          </cell>
          <cell r="C11728" t="str">
            <v>CSP</v>
          </cell>
          <cell r="D11728" t="str">
            <v>2024</v>
          </cell>
          <cell r="E11728">
            <v>4000</v>
          </cell>
        </row>
        <row r="11729">
          <cell r="A11729" t="str">
            <v>Poland</v>
          </cell>
          <cell r="B11729" t="str">
            <v>PL</v>
          </cell>
          <cell r="C11729" t="str">
            <v>CSP</v>
          </cell>
          <cell r="D11729" t="str">
            <v>2025</v>
          </cell>
          <cell r="E11729">
            <v>4000</v>
          </cell>
        </row>
        <row r="11730">
          <cell r="A11730" t="str">
            <v>Poland</v>
          </cell>
          <cell r="B11730" t="str">
            <v>PL</v>
          </cell>
          <cell r="C11730" t="str">
            <v>CSP</v>
          </cell>
          <cell r="D11730" t="str">
            <v>2026</v>
          </cell>
          <cell r="E11730">
            <v>4000</v>
          </cell>
        </row>
        <row r="11731">
          <cell r="A11731" t="str">
            <v>Poland</v>
          </cell>
          <cell r="B11731" t="str">
            <v>PL</v>
          </cell>
          <cell r="C11731" t="str">
            <v>CSP</v>
          </cell>
          <cell r="D11731" t="str">
            <v>2027</v>
          </cell>
          <cell r="E11731">
            <v>4000</v>
          </cell>
        </row>
        <row r="11732">
          <cell r="A11732" t="str">
            <v>Poland</v>
          </cell>
          <cell r="B11732" t="str">
            <v>PL</v>
          </cell>
          <cell r="C11732" t="str">
            <v>CSP</v>
          </cell>
          <cell r="D11732" t="str">
            <v>2028</v>
          </cell>
          <cell r="E11732">
            <v>4000</v>
          </cell>
        </row>
        <row r="11733">
          <cell r="A11733" t="str">
            <v>Poland</v>
          </cell>
          <cell r="B11733" t="str">
            <v>PL</v>
          </cell>
          <cell r="C11733" t="str">
            <v>CSP</v>
          </cell>
          <cell r="D11733" t="str">
            <v>2029</v>
          </cell>
          <cell r="E11733">
            <v>4000</v>
          </cell>
        </row>
        <row r="11734">
          <cell r="A11734" t="str">
            <v>Poland</v>
          </cell>
          <cell r="B11734" t="str">
            <v>PL</v>
          </cell>
          <cell r="C11734" t="str">
            <v>CSP</v>
          </cell>
          <cell r="D11734" t="str">
            <v>2030</v>
          </cell>
          <cell r="E11734">
            <v>4000</v>
          </cell>
        </row>
        <row r="11735">
          <cell r="A11735" t="str">
            <v>Poland</v>
          </cell>
          <cell r="B11735" t="str">
            <v>PL</v>
          </cell>
          <cell r="C11735" t="str">
            <v>CSP</v>
          </cell>
          <cell r="D11735" t="str">
            <v>2031</v>
          </cell>
          <cell r="E11735">
            <v>4000</v>
          </cell>
        </row>
        <row r="11736">
          <cell r="A11736" t="str">
            <v>Poland</v>
          </cell>
          <cell r="B11736" t="str">
            <v>PL</v>
          </cell>
          <cell r="C11736" t="str">
            <v>CSP</v>
          </cell>
          <cell r="D11736" t="str">
            <v>2032</v>
          </cell>
          <cell r="E11736">
            <v>4000</v>
          </cell>
        </row>
        <row r="11737">
          <cell r="A11737" t="str">
            <v>Poland</v>
          </cell>
          <cell r="B11737" t="str">
            <v>PL</v>
          </cell>
          <cell r="C11737" t="str">
            <v>CSP</v>
          </cell>
          <cell r="D11737" t="str">
            <v>2033</v>
          </cell>
          <cell r="E11737">
            <v>4000</v>
          </cell>
        </row>
        <row r="11738">
          <cell r="A11738" t="str">
            <v>Poland</v>
          </cell>
          <cell r="B11738" t="str">
            <v>PL</v>
          </cell>
          <cell r="C11738" t="str">
            <v>CSP</v>
          </cell>
          <cell r="D11738" t="str">
            <v>2034</v>
          </cell>
          <cell r="E11738">
            <v>4000</v>
          </cell>
        </row>
        <row r="11739">
          <cell r="A11739" t="str">
            <v>Poland</v>
          </cell>
          <cell r="B11739" t="str">
            <v>PL</v>
          </cell>
          <cell r="C11739" t="str">
            <v>CSP</v>
          </cell>
          <cell r="D11739" t="str">
            <v>2035</v>
          </cell>
          <cell r="E11739">
            <v>4000</v>
          </cell>
        </row>
        <row r="11740">
          <cell r="A11740" t="str">
            <v>Poland</v>
          </cell>
          <cell r="B11740" t="str">
            <v>PL</v>
          </cell>
          <cell r="C11740" t="str">
            <v>CSP</v>
          </cell>
          <cell r="D11740" t="str">
            <v>2036</v>
          </cell>
          <cell r="E11740">
            <v>4000</v>
          </cell>
        </row>
        <row r="11741">
          <cell r="A11741" t="str">
            <v>Poland</v>
          </cell>
          <cell r="B11741" t="str">
            <v>PL</v>
          </cell>
          <cell r="C11741" t="str">
            <v>CSP</v>
          </cell>
          <cell r="D11741" t="str">
            <v>2037</v>
          </cell>
          <cell r="E11741">
            <v>4000</v>
          </cell>
        </row>
        <row r="11742">
          <cell r="A11742" t="str">
            <v>Poland</v>
          </cell>
          <cell r="B11742" t="str">
            <v>PL</v>
          </cell>
          <cell r="C11742" t="str">
            <v>CSP</v>
          </cell>
          <cell r="D11742" t="str">
            <v>2038</v>
          </cell>
          <cell r="E11742">
            <v>4000</v>
          </cell>
        </row>
        <row r="11743">
          <cell r="A11743" t="str">
            <v>Poland</v>
          </cell>
          <cell r="B11743" t="str">
            <v>PL</v>
          </cell>
          <cell r="C11743" t="str">
            <v>CSP</v>
          </cell>
          <cell r="D11743" t="str">
            <v>2039</v>
          </cell>
          <cell r="E11743">
            <v>4000</v>
          </cell>
        </row>
        <row r="11744">
          <cell r="A11744" t="str">
            <v>Poland</v>
          </cell>
          <cell r="B11744" t="str">
            <v>PL</v>
          </cell>
          <cell r="C11744" t="str">
            <v>CSP</v>
          </cell>
          <cell r="D11744" t="str">
            <v>2040</v>
          </cell>
          <cell r="E11744">
            <v>4000</v>
          </cell>
        </row>
        <row r="11745">
          <cell r="A11745" t="str">
            <v>Poland</v>
          </cell>
          <cell r="B11745" t="str">
            <v>PL</v>
          </cell>
          <cell r="C11745" t="str">
            <v>CSP</v>
          </cell>
          <cell r="D11745" t="str">
            <v>2041</v>
          </cell>
          <cell r="E11745">
            <v>4000</v>
          </cell>
        </row>
        <row r="11746">
          <cell r="A11746" t="str">
            <v>Poland</v>
          </cell>
          <cell r="B11746" t="str">
            <v>PL</v>
          </cell>
          <cell r="C11746" t="str">
            <v>CSP</v>
          </cell>
          <cell r="D11746" t="str">
            <v>2042</v>
          </cell>
          <cell r="E11746">
            <v>4000</v>
          </cell>
        </row>
        <row r="11747">
          <cell r="A11747" t="str">
            <v>Poland</v>
          </cell>
          <cell r="B11747" t="str">
            <v>PL</v>
          </cell>
          <cell r="C11747" t="str">
            <v>CSP</v>
          </cell>
          <cell r="D11747" t="str">
            <v>2043</v>
          </cell>
          <cell r="E11747">
            <v>4000</v>
          </cell>
        </row>
        <row r="11748">
          <cell r="A11748" t="str">
            <v>Poland</v>
          </cell>
          <cell r="B11748" t="str">
            <v>PL</v>
          </cell>
          <cell r="C11748" t="str">
            <v>CSP</v>
          </cell>
          <cell r="D11748" t="str">
            <v>2044</v>
          </cell>
          <cell r="E11748">
            <v>4000</v>
          </cell>
        </row>
        <row r="11749">
          <cell r="A11749" t="str">
            <v>Poland</v>
          </cell>
          <cell r="B11749" t="str">
            <v>PL</v>
          </cell>
          <cell r="C11749" t="str">
            <v>CSP</v>
          </cell>
          <cell r="D11749" t="str">
            <v>2045</v>
          </cell>
          <cell r="E11749">
            <v>4000</v>
          </cell>
        </row>
        <row r="11750">
          <cell r="A11750" t="str">
            <v>Poland</v>
          </cell>
          <cell r="B11750" t="str">
            <v>PL</v>
          </cell>
          <cell r="C11750" t="str">
            <v>CSP</v>
          </cell>
          <cell r="D11750" t="str">
            <v>2046</v>
          </cell>
          <cell r="E11750">
            <v>4000</v>
          </cell>
        </row>
        <row r="11751">
          <cell r="A11751" t="str">
            <v>Poland</v>
          </cell>
          <cell r="B11751" t="str">
            <v>PL</v>
          </cell>
          <cell r="C11751" t="str">
            <v>CSP</v>
          </cell>
          <cell r="D11751" t="str">
            <v>2047</v>
          </cell>
          <cell r="E11751">
            <v>4000</v>
          </cell>
        </row>
        <row r="11752">
          <cell r="A11752" t="str">
            <v>Poland</v>
          </cell>
          <cell r="B11752" t="str">
            <v>PL</v>
          </cell>
          <cell r="C11752" t="str">
            <v>CSP</v>
          </cell>
          <cell r="D11752" t="str">
            <v>2048</v>
          </cell>
          <cell r="E11752">
            <v>4000</v>
          </cell>
        </row>
        <row r="11753">
          <cell r="A11753" t="str">
            <v>Poland</v>
          </cell>
          <cell r="B11753" t="str">
            <v>PL</v>
          </cell>
          <cell r="C11753" t="str">
            <v>CSP</v>
          </cell>
          <cell r="D11753" t="str">
            <v>2049</v>
          </cell>
          <cell r="E11753">
            <v>4000</v>
          </cell>
        </row>
        <row r="11754">
          <cell r="A11754" t="str">
            <v>Poland</v>
          </cell>
          <cell r="B11754" t="str">
            <v>PL</v>
          </cell>
          <cell r="C11754" t="str">
            <v>CSP</v>
          </cell>
          <cell r="D11754" t="str">
            <v>2050</v>
          </cell>
          <cell r="E11754">
            <v>4000</v>
          </cell>
        </row>
        <row r="11755">
          <cell r="A11755" t="str">
            <v>Portugal</v>
          </cell>
          <cell r="B11755" t="str">
            <v>PT</v>
          </cell>
          <cell r="C11755" t="str">
            <v>CSP</v>
          </cell>
          <cell r="D11755" t="str">
            <v>2018</v>
          </cell>
          <cell r="E11755">
            <v>4000</v>
          </cell>
        </row>
        <row r="11756">
          <cell r="A11756" t="str">
            <v>Portugal</v>
          </cell>
          <cell r="B11756" t="str">
            <v>PT</v>
          </cell>
          <cell r="C11756" t="str">
            <v>CSP</v>
          </cell>
          <cell r="D11756" t="str">
            <v>2019</v>
          </cell>
          <cell r="E11756">
            <v>4000</v>
          </cell>
        </row>
        <row r="11757">
          <cell r="A11757" t="str">
            <v>Portugal</v>
          </cell>
          <cell r="B11757" t="str">
            <v>PT</v>
          </cell>
          <cell r="C11757" t="str">
            <v>CSP</v>
          </cell>
          <cell r="D11757" t="str">
            <v>2020</v>
          </cell>
          <cell r="E11757">
            <v>4000</v>
          </cell>
        </row>
        <row r="11758">
          <cell r="A11758" t="str">
            <v>Portugal</v>
          </cell>
          <cell r="B11758" t="str">
            <v>PT</v>
          </cell>
          <cell r="C11758" t="str">
            <v>CSP</v>
          </cell>
          <cell r="D11758" t="str">
            <v>2021</v>
          </cell>
          <cell r="E11758">
            <v>4000</v>
          </cell>
        </row>
        <row r="11759">
          <cell r="A11759" t="str">
            <v>Portugal</v>
          </cell>
          <cell r="B11759" t="str">
            <v>PT</v>
          </cell>
          <cell r="C11759" t="str">
            <v>CSP</v>
          </cell>
          <cell r="D11759" t="str">
            <v>2022</v>
          </cell>
          <cell r="E11759">
            <v>4000</v>
          </cell>
        </row>
        <row r="11760">
          <cell r="A11760" t="str">
            <v>Portugal</v>
          </cell>
          <cell r="B11760" t="str">
            <v>PT</v>
          </cell>
          <cell r="C11760" t="str">
            <v>CSP</v>
          </cell>
          <cell r="D11760" t="str">
            <v>2023</v>
          </cell>
          <cell r="E11760">
            <v>4000</v>
          </cell>
        </row>
        <row r="11761">
          <cell r="A11761" t="str">
            <v>Portugal</v>
          </cell>
          <cell r="B11761" t="str">
            <v>PT</v>
          </cell>
          <cell r="C11761" t="str">
            <v>CSP</v>
          </cell>
          <cell r="D11761" t="str">
            <v>2024</v>
          </cell>
          <cell r="E11761">
            <v>4000</v>
          </cell>
        </row>
        <row r="11762">
          <cell r="A11762" t="str">
            <v>Portugal</v>
          </cell>
          <cell r="B11762" t="str">
            <v>PT</v>
          </cell>
          <cell r="C11762" t="str">
            <v>CSP</v>
          </cell>
          <cell r="D11762" t="str">
            <v>2025</v>
          </cell>
          <cell r="E11762">
            <v>4000</v>
          </cell>
        </row>
        <row r="11763">
          <cell r="A11763" t="str">
            <v>Portugal</v>
          </cell>
          <cell r="B11763" t="str">
            <v>PT</v>
          </cell>
          <cell r="C11763" t="str">
            <v>CSP</v>
          </cell>
          <cell r="D11763" t="str">
            <v>2026</v>
          </cell>
          <cell r="E11763">
            <v>4000</v>
          </cell>
        </row>
        <row r="11764">
          <cell r="A11764" t="str">
            <v>Portugal</v>
          </cell>
          <cell r="B11764" t="str">
            <v>PT</v>
          </cell>
          <cell r="C11764" t="str">
            <v>CSP</v>
          </cell>
          <cell r="D11764" t="str">
            <v>2027</v>
          </cell>
          <cell r="E11764">
            <v>4000</v>
          </cell>
        </row>
        <row r="11765">
          <cell r="A11765" t="str">
            <v>Portugal</v>
          </cell>
          <cell r="B11765" t="str">
            <v>PT</v>
          </cell>
          <cell r="C11765" t="str">
            <v>CSP</v>
          </cell>
          <cell r="D11765" t="str">
            <v>2028</v>
          </cell>
          <cell r="E11765">
            <v>4000</v>
          </cell>
        </row>
        <row r="11766">
          <cell r="A11766" t="str">
            <v>Portugal</v>
          </cell>
          <cell r="B11766" t="str">
            <v>PT</v>
          </cell>
          <cell r="C11766" t="str">
            <v>CSP</v>
          </cell>
          <cell r="D11766" t="str">
            <v>2029</v>
          </cell>
          <cell r="E11766">
            <v>4000</v>
          </cell>
        </row>
        <row r="11767">
          <cell r="A11767" t="str">
            <v>Portugal</v>
          </cell>
          <cell r="B11767" t="str">
            <v>PT</v>
          </cell>
          <cell r="C11767" t="str">
            <v>CSP</v>
          </cell>
          <cell r="D11767" t="str">
            <v>2030</v>
          </cell>
          <cell r="E11767">
            <v>4000</v>
          </cell>
        </row>
        <row r="11768">
          <cell r="A11768" t="str">
            <v>Portugal</v>
          </cell>
          <cell r="B11768" t="str">
            <v>PT</v>
          </cell>
          <cell r="C11768" t="str">
            <v>CSP</v>
          </cell>
          <cell r="D11768" t="str">
            <v>2031</v>
          </cell>
          <cell r="E11768">
            <v>4000</v>
          </cell>
        </row>
        <row r="11769">
          <cell r="A11769" t="str">
            <v>Portugal</v>
          </cell>
          <cell r="B11769" t="str">
            <v>PT</v>
          </cell>
          <cell r="C11769" t="str">
            <v>CSP</v>
          </cell>
          <cell r="D11769" t="str">
            <v>2032</v>
          </cell>
          <cell r="E11769">
            <v>4000</v>
          </cell>
        </row>
        <row r="11770">
          <cell r="A11770" t="str">
            <v>Portugal</v>
          </cell>
          <cell r="B11770" t="str">
            <v>PT</v>
          </cell>
          <cell r="C11770" t="str">
            <v>CSP</v>
          </cell>
          <cell r="D11770" t="str">
            <v>2033</v>
          </cell>
          <cell r="E11770">
            <v>4000</v>
          </cell>
        </row>
        <row r="11771">
          <cell r="A11771" t="str">
            <v>Portugal</v>
          </cell>
          <cell r="B11771" t="str">
            <v>PT</v>
          </cell>
          <cell r="C11771" t="str">
            <v>CSP</v>
          </cell>
          <cell r="D11771" t="str">
            <v>2034</v>
          </cell>
          <cell r="E11771">
            <v>4000</v>
          </cell>
        </row>
        <row r="11772">
          <cell r="A11772" t="str">
            <v>Portugal</v>
          </cell>
          <cell r="B11772" t="str">
            <v>PT</v>
          </cell>
          <cell r="C11772" t="str">
            <v>CSP</v>
          </cell>
          <cell r="D11772" t="str">
            <v>2035</v>
          </cell>
          <cell r="E11772">
            <v>4000</v>
          </cell>
        </row>
        <row r="11773">
          <cell r="A11773" t="str">
            <v>Portugal</v>
          </cell>
          <cell r="B11773" t="str">
            <v>PT</v>
          </cell>
          <cell r="C11773" t="str">
            <v>CSP</v>
          </cell>
          <cell r="D11773" t="str">
            <v>2036</v>
          </cell>
          <cell r="E11773">
            <v>4000</v>
          </cell>
        </row>
        <row r="11774">
          <cell r="A11774" t="str">
            <v>Portugal</v>
          </cell>
          <cell r="B11774" t="str">
            <v>PT</v>
          </cell>
          <cell r="C11774" t="str">
            <v>CSP</v>
          </cell>
          <cell r="D11774" t="str">
            <v>2037</v>
          </cell>
          <cell r="E11774">
            <v>4000</v>
          </cell>
        </row>
        <row r="11775">
          <cell r="A11775" t="str">
            <v>Portugal</v>
          </cell>
          <cell r="B11775" t="str">
            <v>PT</v>
          </cell>
          <cell r="C11775" t="str">
            <v>CSP</v>
          </cell>
          <cell r="D11775" t="str">
            <v>2038</v>
          </cell>
          <cell r="E11775">
            <v>4000</v>
          </cell>
        </row>
        <row r="11776">
          <cell r="A11776" t="str">
            <v>Portugal</v>
          </cell>
          <cell r="B11776" t="str">
            <v>PT</v>
          </cell>
          <cell r="C11776" t="str">
            <v>CSP</v>
          </cell>
          <cell r="D11776" t="str">
            <v>2039</v>
          </cell>
          <cell r="E11776">
            <v>4000</v>
          </cell>
        </row>
        <row r="11777">
          <cell r="A11777" t="str">
            <v>Portugal</v>
          </cell>
          <cell r="B11777" t="str">
            <v>PT</v>
          </cell>
          <cell r="C11777" t="str">
            <v>CSP</v>
          </cell>
          <cell r="D11777" t="str">
            <v>2040</v>
          </cell>
          <cell r="E11777">
            <v>4000</v>
          </cell>
        </row>
        <row r="11778">
          <cell r="A11778" t="str">
            <v>Portugal</v>
          </cell>
          <cell r="B11778" t="str">
            <v>PT</v>
          </cell>
          <cell r="C11778" t="str">
            <v>CSP</v>
          </cell>
          <cell r="D11778" t="str">
            <v>2041</v>
          </cell>
          <cell r="E11778">
            <v>4000</v>
          </cell>
        </row>
        <row r="11779">
          <cell r="A11779" t="str">
            <v>Portugal</v>
          </cell>
          <cell r="B11779" t="str">
            <v>PT</v>
          </cell>
          <cell r="C11779" t="str">
            <v>CSP</v>
          </cell>
          <cell r="D11779" t="str">
            <v>2042</v>
          </cell>
          <cell r="E11779">
            <v>4000</v>
          </cell>
        </row>
        <row r="11780">
          <cell r="A11780" t="str">
            <v>Portugal</v>
          </cell>
          <cell r="B11780" t="str">
            <v>PT</v>
          </cell>
          <cell r="C11780" t="str">
            <v>CSP</v>
          </cell>
          <cell r="D11780" t="str">
            <v>2043</v>
          </cell>
          <cell r="E11780">
            <v>4000</v>
          </cell>
        </row>
        <row r="11781">
          <cell r="A11781" t="str">
            <v>Portugal</v>
          </cell>
          <cell r="B11781" t="str">
            <v>PT</v>
          </cell>
          <cell r="C11781" t="str">
            <v>CSP</v>
          </cell>
          <cell r="D11781" t="str">
            <v>2044</v>
          </cell>
          <cell r="E11781">
            <v>4000</v>
          </cell>
        </row>
        <row r="11782">
          <cell r="A11782" t="str">
            <v>Portugal</v>
          </cell>
          <cell r="B11782" t="str">
            <v>PT</v>
          </cell>
          <cell r="C11782" t="str">
            <v>CSP</v>
          </cell>
          <cell r="D11782" t="str">
            <v>2045</v>
          </cell>
          <cell r="E11782">
            <v>4000</v>
          </cell>
        </row>
        <row r="11783">
          <cell r="A11783" t="str">
            <v>Portugal</v>
          </cell>
          <cell r="B11783" t="str">
            <v>PT</v>
          </cell>
          <cell r="C11783" t="str">
            <v>CSP</v>
          </cell>
          <cell r="D11783" t="str">
            <v>2046</v>
          </cell>
          <cell r="E11783">
            <v>4000</v>
          </cell>
        </row>
        <row r="11784">
          <cell r="A11784" t="str">
            <v>Portugal</v>
          </cell>
          <cell r="B11784" t="str">
            <v>PT</v>
          </cell>
          <cell r="C11784" t="str">
            <v>CSP</v>
          </cell>
          <cell r="D11784" t="str">
            <v>2047</v>
          </cell>
          <cell r="E11784">
            <v>4000</v>
          </cell>
        </row>
        <row r="11785">
          <cell r="A11785" t="str">
            <v>Portugal</v>
          </cell>
          <cell r="B11785" t="str">
            <v>PT</v>
          </cell>
          <cell r="C11785" t="str">
            <v>CSP</v>
          </cell>
          <cell r="D11785" t="str">
            <v>2048</v>
          </cell>
          <cell r="E11785">
            <v>4000</v>
          </cell>
        </row>
      </sheetData>
      <sheetData sheetId="10"/>
      <sheetData sheetId="11"/>
      <sheetData sheetId="12"/>
      <sheetData sheetId="13"/>
      <sheetData sheetId="1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iele NECP Entwurf"/>
    </sheetNames>
    <sheetDataSet>
      <sheetData sheetId="0">
        <row r="90">
          <cell r="G90">
            <v>1260</v>
          </cell>
          <cell r="L90">
            <v>1831</v>
          </cell>
          <cell r="Q90">
            <v>2396</v>
          </cell>
        </row>
        <row r="91">
          <cell r="G91">
            <v>1234</v>
          </cell>
          <cell r="L91">
            <v>2338</v>
          </cell>
          <cell r="Q91">
            <v>3462</v>
          </cell>
        </row>
        <row r="92">
          <cell r="G92">
            <v>103</v>
          </cell>
          <cell r="L92">
            <v>130</v>
          </cell>
          <cell r="Q92">
            <v>130</v>
          </cell>
        </row>
        <row r="93">
          <cell r="G93">
            <v>207</v>
          </cell>
          <cell r="L93">
            <v>260</v>
          </cell>
          <cell r="Q93">
            <v>286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.Dev.Path"/>
      <sheetName val="NECP"/>
    </sheetNames>
    <sheetDataSet>
      <sheetData sheetId="0">
        <row r="529">
          <cell r="V529">
            <v>1700.8</v>
          </cell>
        </row>
      </sheetData>
      <sheetData sheetId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le1"/>
      <sheetName val="Auswertungen"/>
      <sheetName val="VBH_pv"/>
      <sheetName val="VBH_onshore"/>
      <sheetName val="VBH_offshore"/>
    </sheetNames>
    <sheetDataSet>
      <sheetData sheetId="0">
        <row r="2">
          <cell r="E2" t="str">
            <v>2019</v>
          </cell>
          <cell r="F2" t="str">
            <v>2020</v>
          </cell>
          <cell r="G2" t="str">
            <v>2021</v>
          </cell>
          <cell r="H2" t="str">
            <v>2022</v>
          </cell>
          <cell r="I2" t="str">
            <v>2023</v>
          </cell>
          <cell r="J2" t="str">
            <v>2024</v>
          </cell>
          <cell r="K2" t="str">
            <v>2025</v>
          </cell>
          <cell r="L2" t="str">
            <v>2026</v>
          </cell>
          <cell r="M2" t="str">
            <v>2027</v>
          </cell>
          <cell r="N2" t="str">
            <v>2028</v>
          </cell>
          <cell r="O2" t="str">
            <v>2029</v>
          </cell>
          <cell r="P2" t="str">
            <v>2030</v>
          </cell>
          <cell r="Q2" t="str">
            <v>2035</v>
          </cell>
          <cell r="R2" t="str">
            <v>2040</v>
          </cell>
          <cell r="S2" t="str">
            <v>2050</v>
          </cell>
          <cell r="T2" t="str">
            <v>Kommentar</v>
          </cell>
          <cell r="U2" t="str">
            <v>Quelle</v>
          </cell>
        </row>
        <row r="3">
          <cell r="A3" t="str">
            <v>France</v>
          </cell>
          <cell r="C3" t="str">
            <v>%</v>
          </cell>
          <cell r="D3" t="str">
            <v>RES-FEC</v>
          </cell>
          <cell r="E3"/>
          <cell r="F3"/>
          <cell r="G3"/>
          <cell r="H3"/>
          <cell r="I3"/>
          <cell r="J3"/>
          <cell r="K3"/>
          <cell r="L3"/>
          <cell r="M3"/>
          <cell r="N3"/>
          <cell r="O3"/>
          <cell r="Q3"/>
          <cell r="R3"/>
          <cell r="S3"/>
          <cell r="T3"/>
        </row>
        <row r="4">
          <cell r="A4" t="str">
            <v>France</v>
          </cell>
          <cell r="C4" t="str">
            <v>%</v>
          </cell>
          <cell r="D4" t="str">
            <v>RES-E</v>
          </cell>
          <cell r="E4"/>
          <cell r="F4"/>
          <cell r="G4"/>
          <cell r="H4"/>
          <cell r="I4"/>
          <cell r="J4"/>
          <cell r="K4"/>
          <cell r="L4"/>
          <cell r="M4"/>
          <cell r="N4"/>
          <cell r="O4"/>
          <cell r="P4">
            <v>0.4</v>
          </cell>
          <cell r="Q4"/>
          <cell r="R4"/>
          <cell r="S4"/>
          <cell r="T4"/>
          <cell r="U4" t="str">
            <v>P.63</v>
          </cell>
        </row>
        <row r="5">
          <cell r="A5" t="str">
            <v>France - Scenario A</v>
          </cell>
          <cell r="C5" t="str">
            <v>%</v>
          </cell>
          <cell r="D5" t="str">
            <v>RES-HC</v>
          </cell>
          <cell r="E5"/>
          <cell r="F5"/>
          <cell r="G5"/>
          <cell r="H5"/>
          <cell r="I5">
            <v>0.28000000000000003</v>
          </cell>
          <cell r="J5"/>
          <cell r="K5"/>
          <cell r="L5"/>
          <cell r="M5"/>
          <cell r="N5">
            <v>0.34300000000000003</v>
          </cell>
          <cell r="O5"/>
          <cell r="P5"/>
          <cell r="Q5"/>
          <cell r="R5"/>
          <cell r="S5"/>
          <cell r="T5" t="str">
            <v>P.170, nur wärme</v>
          </cell>
          <cell r="U5"/>
        </row>
        <row r="6">
          <cell r="A6" t="str">
            <v>France - Scenario B</v>
          </cell>
          <cell r="C6" t="str">
            <v>%</v>
          </cell>
          <cell r="D6" t="str">
            <v>RES-HC</v>
          </cell>
          <cell r="E6"/>
          <cell r="F6"/>
          <cell r="G6"/>
          <cell r="H6"/>
          <cell r="I6">
            <v>0.28000000000000003</v>
          </cell>
          <cell r="J6"/>
          <cell r="K6"/>
          <cell r="L6"/>
          <cell r="M6"/>
          <cell r="N6">
            <v>0.38900000000000001</v>
          </cell>
          <cell r="O6"/>
          <cell r="P6"/>
          <cell r="Q6"/>
          <cell r="R6"/>
          <cell r="S6"/>
          <cell r="T6" t="str">
            <v>P.170, nur Wärme</v>
          </cell>
          <cell r="U6"/>
        </row>
        <row r="7">
          <cell r="A7" t="str">
            <v>France</v>
          </cell>
          <cell r="C7" t="str">
            <v>%</v>
          </cell>
          <cell r="D7" t="str">
            <v>RES-T</v>
          </cell>
          <cell r="E7"/>
          <cell r="F7"/>
          <cell r="G7"/>
          <cell r="H7"/>
          <cell r="I7">
            <v>0.09</v>
          </cell>
          <cell r="J7"/>
          <cell r="K7"/>
          <cell r="L7"/>
          <cell r="M7"/>
          <cell r="N7">
            <v>0.11</v>
          </cell>
          <cell r="O7"/>
          <cell r="P7">
            <v>0.15</v>
          </cell>
          <cell r="Q7"/>
          <cell r="R7"/>
          <cell r="S7"/>
          <cell r="T7" t="str">
            <v>P. 176</v>
          </cell>
          <cell r="U7"/>
        </row>
        <row r="8">
          <cell r="A8" t="str">
            <v>France</v>
          </cell>
          <cell r="C8"/>
          <cell r="D8" t="str">
            <v>EE Kapazitäten kummuliert [MW]</v>
          </cell>
          <cell r="E8"/>
          <cell r="F8"/>
          <cell r="G8"/>
          <cell r="H8"/>
          <cell r="I8"/>
          <cell r="J8"/>
          <cell r="K8"/>
          <cell r="L8"/>
          <cell r="M8"/>
          <cell r="N8"/>
          <cell r="O8"/>
          <cell r="P8"/>
          <cell r="Q8"/>
          <cell r="R8"/>
          <cell r="S8"/>
          <cell r="T8"/>
          <cell r="U8"/>
        </row>
        <row r="9">
          <cell r="A9" t="str">
            <v>France - Scenario A</v>
          </cell>
          <cell r="C9" t="str">
            <v>MW</v>
          </cell>
          <cell r="D9" t="str">
            <v>Wind</v>
          </cell>
          <cell r="E9"/>
          <cell r="F9"/>
          <cell r="G9"/>
          <cell r="H9"/>
          <cell r="I9"/>
          <cell r="J9"/>
          <cell r="K9"/>
          <cell r="L9"/>
          <cell r="M9"/>
          <cell r="N9"/>
          <cell r="O9"/>
          <cell r="P9"/>
          <cell r="Q9"/>
          <cell r="R9"/>
          <cell r="S9"/>
          <cell r="T9"/>
          <cell r="U9"/>
        </row>
        <row r="10">
          <cell r="A10" t="str">
            <v>France - Scenario B</v>
          </cell>
          <cell r="C10" t="str">
            <v>MW</v>
          </cell>
          <cell r="D10" t="str">
            <v>Wind</v>
          </cell>
          <cell r="O10"/>
          <cell r="P10"/>
          <cell r="Q10"/>
          <cell r="R10"/>
          <cell r="S10"/>
          <cell r="T10"/>
          <cell r="U10"/>
        </row>
        <row r="11">
          <cell r="A11" t="str">
            <v>France - Scenario A</v>
          </cell>
          <cell r="C11" t="str">
            <v>MW</v>
          </cell>
          <cell r="D11" t="str">
            <v>Wind Onshore</v>
          </cell>
          <cell r="E11"/>
          <cell r="F11"/>
          <cell r="G11"/>
          <cell r="H11"/>
          <cell r="I11">
            <v>24100</v>
          </cell>
          <cell r="J11"/>
          <cell r="K11"/>
          <cell r="L11"/>
          <cell r="M11"/>
          <cell r="N11">
            <v>33200</v>
          </cell>
          <cell r="O11"/>
          <cell r="P11"/>
          <cell r="Q11"/>
          <cell r="R11"/>
          <cell r="S11"/>
          <cell r="T11"/>
          <cell r="U11"/>
        </row>
        <row r="12">
          <cell r="A12" t="str">
            <v>France - Scemaro B</v>
          </cell>
          <cell r="C12" t="str">
            <v>MW</v>
          </cell>
          <cell r="D12" t="str">
            <v>Wind Onshore</v>
          </cell>
          <cell r="E12"/>
          <cell r="F12"/>
          <cell r="G12"/>
          <cell r="H12"/>
          <cell r="I12">
            <v>24100</v>
          </cell>
          <cell r="J12"/>
          <cell r="K12"/>
          <cell r="L12"/>
          <cell r="M12"/>
          <cell r="N12">
            <v>34700</v>
          </cell>
          <cell r="O12"/>
          <cell r="P12"/>
          <cell r="Q12"/>
          <cell r="R12"/>
          <cell r="S12"/>
          <cell r="T12"/>
          <cell r="U12"/>
        </row>
        <row r="13">
          <cell r="A13" t="str">
            <v>France</v>
          </cell>
          <cell r="C13" t="str">
            <v>MW</v>
          </cell>
          <cell r="D13" t="str">
            <v>Wind Offshore</v>
          </cell>
          <cell r="E13"/>
          <cell r="F13"/>
          <cell r="G13"/>
          <cell r="H13"/>
          <cell r="I13">
            <v>2400</v>
          </cell>
          <cell r="J13"/>
          <cell r="K13"/>
          <cell r="L13"/>
          <cell r="M13"/>
          <cell r="N13">
            <v>5700</v>
          </cell>
          <cell r="O13"/>
          <cell r="P13"/>
          <cell r="Q13"/>
          <cell r="R13"/>
          <cell r="S13"/>
          <cell r="T13" t="str">
            <v>2028 Wert ist Mittelwert von 5,2 un 6,2 GW</v>
          </cell>
          <cell r="U13"/>
        </row>
        <row r="14">
          <cell r="A14" t="str">
            <v>France</v>
          </cell>
          <cell r="C14" t="str">
            <v>MW</v>
          </cell>
          <cell r="D14" t="str">
            <v>Solar PV</v>
          </cell>
          <cell r="E14"/>
          <cell r="F14"/>
          <cell r="G14"/>
          <cell r="H14"/>
          <cell r="I14">
            <v>20100</v>
          </cell>
          <cell r="J14"/>
          <cell r="K14"/>
          <cell r="L14"/>
          <cell r="M14"/>
          <cell r="N14">
            <v>39550</v>
          </cell>
          <cell r="O14"/>
          <cell r="P14"/>
          <cell r="Q14"/>
          <cell r="R14"/>
          <cell r="S14"/>
          <cell r="T14" t="str">
            <v>2028 Wert ist mittelwert von 35,1 und 44GW</v>
          </cell>
          <cell r="U14"/>
        </row>
        <row r="15">
          <cell r="A15" t="str">
            <v>France</v>
          </cell>
          <cell r="C15" t="str">
            <v>MW</v>
          </cell>
          <cell r="D15" t="str">
            <v>Concentrated solar power</v>
          </cell>
          <cell r="E15"/>
          <cell r="F15"/>
          <cell r="G15"/>
          <cell r="H15"/>
          <cell r="I15"/>
          <cell r="J15"/>
          <cell r="K15"/>
          <cell r="L15"/>
          <cell r="M15"/>
          <cell r="N15"/>
          <cell r="O15"/>
          <cell r="P15"/>
          <cell r="Q15"/>
          <cell r="R15"/>
          <cell r="S15"/>
          <cell r="T15"/>
          <cell r="U15"/>
        </row>
        <row r="16">
          <cell r="A16" t="str">
            <v>France - Scenario A</v>
          </cell>
          <cell r="C16" t="str">
            <v>MW</v>
          </cell>
          <cell r="D16" t="str">
            <v>Renewable hydropower</v>
          </cell>
          <cell r="E16"/>
          <cell r="F16"/>
          <cell r="G16"/>
          <cell r="H16"/>
          <cell r="I16">
            <v>25700</v>
          </cell>
          <cell r="J16"/>
          <cell r="K16"/>
          <cell r="L16"/>
          <cell r="M16"/>
          <cell r="N16">
            <v>26400</v>
          </cell>
          <cell r="O16"/>
          <cell r="P16"/>
          <cell r="Q16"/>
          <cell r="R16"/>
          <cell r="S16"/>
          <cell r="T16"/>
          <cell r="U16"/>
        </row>
        <row r="17">
          <cell r="A17" t="str">
            <v>France - Scemaro B</v>
          </cell>
          <cell r="C17" t="str">
            <v>MW</v>
          </cell>
          <cell r="D17" t="str">
            <v>Renewable hydropower</v>
          </cell>
          <cell r="E17"/>
          <cell r="F17"/>
          <cell r="G17"/>
          <cell r="H17"/>
          <cell r="I17">
            <v>25700</v>
          </cell>
          <cell r="J17"/>
          <cell r="K17"/>
          <cell r="L17"/>
          <cell r="M17"/>
          <cell r="N17">
            <v>26700</v>
          </cell>
          <cell r="O17"/>
          <cell r="P17"/>
          <cell r="Q17"/>
          <cell r="R17"/>
          <cell r="S17"/>
          <cell r="T17"/>
          <cell r="U17"/>
        </row>
        <row r="18">
          <cell r="A18" t="str">
            <v>France</v>
          </cell>
          <cell r="C18" t="str">
            <v>MW</v>
          </cell>
          <cell r="D18" t="str">
            <v>Pumped Storage</v>
          </cell>
          <cell r="E18"/>
          <cell r="F18"/>
          <cell r="G18"/>
          <cell r="H18"/>
          <cell r="I18"/>
          <cell r="J18"/>
          <cell r="K18"/>
          <cell r="L18"/>
          <cell r="M18"/>
          <cell r="N18"/>
          <cell r="O18"/>
          <cell r="P18"/>
          <cell r="Q18"/>
          <cell r="R18"/>
          <cell r="S18"/>
          <cell r="T18"/>
          <cell r="U18"/>
        </row>
        <row r="19">
          <cell r="A19" t="str">
            <v>France</v>
          </cell>
          <cell r="C19" t="str">
            <v>MW</v>
          </cell>
          <cell r="D19" t="str">
            <v>Bioenergy</v>
          </cell>
          <cell r="E19"/>
          <cell r="F19"/>
          <cell r="G19"/>
          <cell r="H19"/>
          <cell r="I19"/>
          <cell r="J19"/>
          <cell r="K19"/>
          <cell r="L19"/>
          <cell r="M19"/>
          <cell r="N19"/>
          <cell r="O19"/>
          <cell r="P19"/>
          <cell r="Q19"/>
          <cell r="R19"/>
          <cell r="S19"/>
          <cell r="T19"/>
          <cell r="U19"/>
        </row>
        <row r="20">
          <cell r="A20" t="str">
            <v>France</v>
          </cell>
          <cell r="C20" t="str">
            <v>MW</v>
          </cell>
          <cell r="D20" t="str">
            <v>Biomass</v>
          </cell>
          <cell r="E20"/>
          <cell r="F20"/>
          <cell r="G20"/>
          <cell r="H20"/>
          <cell r="I20">
            <v>800</v>
          </cell>
          <cell r="J20"/>
          <cell r="K20"/>
          <cell r="L20"/>
          <cell r="M20"/>
          <cell r="N20">
            <v>800</v>
          </cell>
          <cell r="O20"/>
          <cell r="P20"/>
          <cell r="Q20"/>
          <cell r="R20"/>
          <cell r="S20"/>
          <cell r="T20"/>
          <cell r="U20"/>
        </row>
        <row r="21">
          <cell r="A21" t="str">
            <v>France</v>
          </cell>
          <cell r="C21" t="str">
            <v>MW</v>
          </cell>
          <cell r="D21" t="str">
            <v>Biogas</v>
          </cell>
          <cell r="E21"/>
          <cell r="F21"/>
          <cell r="G21"/>
          <cell r="H21"/>
          <cell r="I21">
            <v>270</v>
          </cell>
          <cell r="J21"/>
          <cell r="K21"/>
          <cell r="L21"/>
          <cell r="M21"/>
          <cell r="N21">
            <v>375</v>
          </cell>
          <cell r="O21"/>
          <cell r="P21"/>
          <cell r="Q21"/>
          <cell r="R21"/>
          <cell r="S21"/>
          <cell r="T21" t="str">
            <v>2028 Wert ist Mittelwert von 340 und 410 MW</v>
          </cell>
          <cell r="U21"/>
        </row>
        <row r="22">
          <cell r="A22" t="str">
            <v>France</v>
          </cell>
          <cell r="C22" t="str">
            <v>MW</v>
          </cell>
          <cell r="D22" t="str">
            <v>Liquid Biofuels</v>
          </cell>
          <cell r="E22"/>
          <cell r="F22"/>
          <cell r="G22"/>
          <cell r="H22"/>
          <cell r="I22"/>
          <cell r="J22"/>
          <cell r="K22"/>
          <cell r="L22"/>
          <cell r="M22"/>
          <cell r="N22"/>
          <cell r="O22"/>
          <cell r="P22"/>
          <cell r="Q22"/>
          <cell r="R22"/>
          <cell r="S22"/>
          <cell r="T22"/>
          <cell r="U22"/>
        </row>
        <row r="23">
          <cell r="A23" t="str">
            <v>France</v>
          </cell>
          <cell r="C23" t="str">
            <v>MW</v>
          </cell>
          <cell r="D23" t="str">
            <v>Geothermal</v>
          </cell>
          <cell r="E23"/>
          <cell r="F23"/>
          <cell r="G23"/>
          <cell r="H23"/>
          <cell r="I23">
            <v>24</v>
          </cell>
          <cell r="J23"/>
          <cell r="K23"/>
          <cell r="L23"/>
          <cell r="M23"/>
          <cell r="N23">
            <v>24</v>
          </cell>
          <cell r="O23"/>
          <cell r="P23"/>
          <cell r="Q23"/>
          <cell r="R23"/>
          <cell r="S23"/>
          <cell r="T23"/>
          <cell r="U23"/>
        </row>
        <row r="24">
          <cell r="A24" t="str">
            <v>France</v>
          </cell>
          <cell r="C24" t="str">
            <v>MW</v>
          </cell>
          <cell r="D24" t="str">
            <v>Marine</v>
          </cell>
          <cell r="E24"/>
          <cell r="F24"/>
          <cell r="G24"/>
          <cell r="H24"/>
          <cell r="I24"/>
          <cell r="J24"/>
          <cell r="K24"/>
          <cell r="L24"/>
          <cell r="M24"/>
          <cell r="N24"/>
          <cell r="O24"/>
          <cell r="P24"/>
          <cell r="Q24"/>
          <cell r="R24"/>
          <cell r="S24"/>
          <cell r="T24"/>
          <cell r="U24"/>
        </row>
        <row r="25">
          <cell r="A25" t="str">
            <v>Hungary</v>
          </cell>
          <cell r="C25" t="str">
            <v>%</v>
          </cell>
          <cell r="D25" t="str">
            <v>RES-FEC</v>
          </cell>
          <cell r="E25"/>
          <cell r="F25">
            <v>0.13200000000000001</v>
          </cell>
          <cell r="G25"/>
          <cell r="H25"/>
          <cell r="I25"/>
          <cell r="J25"/>
          <cell r="K25">
            <v>0.16400000000000001</v>
          </cell>
          <cell r="L25"/>
          <cell r="M25"/>
          <cell r="N25"/>
          <cell r="O25"/>
          <cell r="P25">
            <v>0.21</v>
          </cell>
          <cell r="Q25"/>
          <cell r="R25"/>
          <cell r="S25"/>
          <cell r="T25"/>
          <cell r="U25" t="str">
            <v>P. 42 Table 2</v>
          </cell>
        </row>
        <row r="26">
          <cell r="A26" t="str">
            <v>Hungary</v>
          </cell>
          <cell r="C26" t="str">
            <v>%</v>
          </cell>
          <cell r="D26" t="str">
            <v>RES-E</v>
          </cell>
          <cell r="E26"/>
          <cell r="F26">
            <v>0.108</v>
          </cell>
          <cell r="G26"/>
          <cell r="H26"/>
          <cell r="I26"/>
          <cell r="J26"/>
          <cell r="K26">
            <v>0.16400000000000001</v>
          </cell>
          <cell r="L26"/>
          <cell r="M26"/>
          <cell r="N26"/>
          <cell r="O26"/>
          <cell r="P26">
            <v>0.21299999999999999</v>
          </cell>
          <cell r="Q26"/>
          <cell r="R26"/>
          <cell r="S26"/>
          <cell r="T26"/>
          <cell r="U26"/>
        </row>
        <row r="27">
          <cell r="A27" t="str">
            <v>Hungary</v>
          </cell>
          <cell r="C27" t="str">
            <v>%</v>
          </cell>
          <cell r="D27" t="str">
            <v>RES-HC</v>
          </cell>
          <cell r="E27"/>
          <cell r="F27">
            <v>0.182</v>
          </cell>
          <cell r="G27"/>
          <cell r="H27"/>
          <cell r="I27"/>
          <cell r="J27"/>
          <cell r="K27">
            <v>0.20699999999999999</v>
          </cell>
          <cell r="L27"/>
          <cell r="M27"/>
          <cell r="N27"/>
          <cell r="O27"/>
          <cell r="P27">
            <v>0.28699999999999998</v>
          </cell>
          <cell r="Q27"/>
          <cell r="R27"/>
          <cell r="S27"/>
          <cell r="T27"/>
          <cell r="U27"/>
        </row>
        <row r="28">
          <cell r="A28" t="str">
            <v>Hungary</v>
          </cell>
          <cell r="C28" t="str">
            <v>%</v>
          </cell>
          <cell r="D28" t="str">
            <v>RES-T</v>
          </cell>
          <cell r="E28"/>
          <cell r="F28">
            <v>6.6000000000000003E-2</v>
          </cell>
          <cell r="G28"/>
          <cell r="H28"/>
          <cell r="I28"/>
          <cell r="J28"/>
          <cell r="K28">
            <v>0.16800000000000001</v>
          </cell>
          <cell r="L28"/>
          <cell r="M28"/>
          <cell r="N28"/>
          <cell r="O28"/>
          <cell r="P28">
            <v>0.16900000000000001</v>
          </cell>
          <cell r="Q28"/>
          <cell r="R28"/>
          <cell r="S28"/>
          <cell r="T28"/>
          <cell r="U28"/>
        </row>
        <row r="29">
          <cell r="A29" t="str">
            <v>Hungary</v>
          </cell>
          <cell r="C29"/>
          <cell r="D29" t="str">
            <v>EE Kapazitäten kummuliert [MW]</v>
          </cell>
          <cell r="E29"/>
          <cell r="F29"/>
          <cell r="G29"/>
          <cell r="H29"/>
          <cell r="I29"/>
          <cell r="J29"/>
          <cell r="K29"/>
          <cell r="L29"/>
          <cell r="M29"/>
          <cell r="N29"/>
          <cell r="O29"/>
          <cell r="P29"/>
          <cell r="Q29"/>
          <cell r="R29"/>
          <cell r="S29"/>
          <cell r="T29"/>
          <cell r="U29"/>
        </row>
        <row r="30">
          <cell r="A30" t="str">
            <v>Hungary</v>
          </cell>
          <cell r="C30" t="str">
            <v>MW</v>
          </cell>
          <cell r="D30" t="str">
            <v>Wind</v>
          </cell>
          <cell r="E30"/>
          <cell r="F30">
            <v>329</v>
          </cell>
          <cell r="G30">
            <v>329</v>
          </cell>
          <cell r="H30">
            <v>329</v>
          </cell>
          <cell r="I30">
            <v>329</v>
          </cell>
          <cell r="J30">
            <v>329</v>
          </cell>
          <cell r="K30">
            <v>329</v>
          </cell>
          <cell r="L30">
            <v>329</v>
          </cell>
          <cell r="M30">
            <v>329</v>
          </cell>
          <cell r="N30">
            <v>329</v>
          </cell>
          <cell r="O30">
            <v>329</v>
          </cell>
          <cell r="P30">
            <v>329</v>
          </cell>
          <cell r="Q30"/>
          <cell r="R30"/>
          <cell r="S30"/>
          <cell r="T30"/>
          <cell r="U30" t="str">
            <v>P. 43 Table 4</v>
          </cell>
        </row>
        <row r="31">
          <cell r="A31" t="str">
            <v>Hungary</v>
          </cell>
          <cell r="C31" t="str">
            <v>MW</v>
          </cell>
          <cell r="D31" t="str">
            <v>Wind Onshore</v>
          </cell>
          <cell r="E31"/>
          <cell r="F31"/>
          <cell r="G31"/>
          <cell r="H31"/>
          <cell r="I31"/>
          <cell r="J31"/>
          <cell r="K31"/>
          <cell r="L31"/>
          <cell r="M31"/>
          <cell r="N31"/>
          <cell r="O31"/>
          <cell r="P31"/>
          <cell r="Q31"/>
          <cell r="R31"/>
          <cell r="S31"/>
          <cell r="T31"/>
          <cell r="U31"/>
        </row>
        <row r="32">
          <cell r="A32" t="str">
            <v>Hungary</v>
          </cell>
          <cell r="C32" t="str">
            <v>MW</v>
          </cell>
          <cell r="D32" t="str">
            <v>Wind Offshore</v>
          </cell>
          <cell r="E32"/>
          <cell r="F32"/>
          <cell r="G32"/>
          <cell r="H32"/>
          <cell r="I32"/>
          <cell r="J32"/>
          <cell r="K32"/>
          <cell r="L32"/>
          <cell r="M32"/>
          <cell r="N32"/>
          <cell r="O32"/>
          <cell r="P32"/>
          <cell r="Q32"/>
          <cell r="R32"/>
          <cell r="S32"/>
          <cell r="T32"/>
          <cell r="U32"/>
        </row>
        <row r="33">
          <cell r="A33" t="str">
            <v>Hungary</v>
          </cell>
          <cell r="C33" t="str">
            <v>MW</v>
          </cell>
          <cell r="D33" t="str">
            <v>Solar PV</v>
          </cell>
          <cell r="E33"/>
          <cell r="F33">
            <v>1170</v>
          </cell>
          <cell r="G33">
            <v>1691</v>
          </cell>
          <cell r="H33">
            <v>2212</v>
          </cell>
          <cell r="I33">
            <v>2733</v>
          </cell>
          <cell r="J33">
            <v>3255</v>
          </cell>
          <cell r="K33">
            <v>3777</v>
          </cell>
          <cell r="L33">
            <v>4310</v>
          </cell>
          <cell r="M33">
            <v>4845</v>
          </cell>
          <cell r="N33">
            <v>5380</v>
          </cell>
          <cell r="O33">
            <v>5915</v>
          </cell>
          <cell r="P33">
            <v>6454</v>
          </cell>
          <cell r="Q33"/>
          <cell r="R33"/>
          <cell r="S33"/>
          <cell r="T33"/>
          <cell r="U33"/>
        </row>
        <row r="34">
          <cell r="A34" t="str">
            <v>Hungary</v>
          </cell>
          <cell r="C34" t="str">
            <v>MW</v>
          </cell>
          <cell r="D34" t="str">
            <v>Concentrated solar power</v>
          </cell>
          <cell r="E34"/>
          <cell r="F34"/>
          <cell r="G34"/>
          <cell r="H34"/>
          <cell r="I34"/>
          <cell r="J34"/>
          <cell r="K34"/>
          <cell r="L34"/>
          <cell r="M34"/>
          <cell r="N34"/>
          <cell r="O34"/>
          <cell r="P34"/>
          <cell r="Q34"/>
          <cell r="R34"/>
          <cell r="S34"/>
          <cell r="T34"/>
          <cell r="U34"/>
        </row>
        <row r="35">
          <cell r="A35" t="str">
            <v>Hungary</v>
          </cell>
          <cell r="C35" t="str">
            <v>MW</v>
          </cell>
          <cell r="D35" t="str">
            <v>Renewable hydropower</v>
          </cell>
          <cell r="E35"/>
          <cell r="F35">
            <v>57</v>
          </cell>
          <cell r="G35">
            <v>57</v>
          </cell>
          <cell r="H35">
            <v>57</v>
          </cell>
          <cell r="I35">
            <v>57</v>
          </cell>
          <cell r="J35">
            <v>57</v>
          </cell>
          <cell r="K35">
            <v>57</v>
          </cell>
          <cell r="L35">
            <v>57</v>
          </cell>
          <cell r="M35">
            <v>57</v>
          </cell>
          <cell r="N35">
            <v>57</v>
          </cell>
          <cell r="O35">
            <v>57</v>
          </cell>
          <cell r="P35">
            <v>57</v>
          </cell>
          <cell r="Q35"/>
          <cell r="R35"/>
          <cell r="S35"/>
          <cell r="T35"/>
          <cell r="U35"/>
        </row>
        <row r="36">
          <cell r="A36" t="str">
            <v>Hungary</v>
          </cell>
          <cell r="C36" t="str">
            <v>MW</v>
          </cell>
          <cell r="D36" t="str">
            <v>Pumped Storage</v>
          </cell>
          <cell r="E36"/>
          <cell r="F36"/>
          <cell r="G36"/>
          <cell r="H36"/>
          <cell r="I36"/>
          <cell r="J36"/>
          <cell r="K36"/>
          <cell r="L36"/>
          <cell r="M36"/>
          <cell r="N36"/>
          <cell r="O36"/>
          <cell r="P36"/>
          <cell r="Q36"/>
          <cell r="R36"/>
          <cell r="S36"/>
          <cell r="T36"/>
          <cell r="U36"/>
        </row>
        <row r="37">
          <cell r="A37" t="str">
            <v>Hungary</v>
          </cell>
          <cell r="C37" t="str">
            <v>MW</v>
          </cell>
          <cell r="D37" t="str">
            <v>Biomass</v>
          </cell>
          <cell r="E37"/>
          <cell r="F37"/>
          <cell r="G37"/>
          <cell r="H37"/>
          <cell r="I37"/>
          <cell r="J37"/>
          <cell r="K37"/>
          <cell r="L37"/>
          <cell r="M37"/>
          <cell r="N37"/>
          <cell r="O37"/>
          <cell r="P37"/>
          <cell r="Q37"/>
          <cell r="R37"/>
          <cell r="S37"/>
          <cell r="T37"/>
          <cell r="U37"/>
        </row>
        <row r="38">
          <cell r="A38" t="str">
            <v>Hungary</v>
          </cell>
          <cell r="C38" t="str">
            <v>MW</v>
          </cell>
          <cell r="D38" t="str">
            <v>Bioenergy</v>
          </cell>
          <cell r="E38"/>
          <cell r="F38">
            <v>519</v>
          </cell>
          <cell r="G38">
            <v>583</v>
          </cell>
          <cell r="H38">
            <v>647</v>
          </cell>
          <cell r="I38">
            <v>710</v>
          </cell>
          <cell r="J38">
            <v>774</v>
          </cell>
          <cell r="K38">
            <v>838</v>
          </cell>
          <cell r="L38">
            <v>796</v>
          </cell>
          <cell r="M38">
            <v>754</v>
          </cell>
          <cell r="N38">
            <v>712</v>
          </cell>
          <cell r="O38">
            <v>670</v>
          </cell>
          <cell r="P38">
            <v>796</v>
          </cell>
          <cell r="Q38"/>
          <cell r="R38"/>
          <cell r="S38"/>
          <cell r="T38" t="str">
            <v>incl. Eneuerbaren Abfall</v>
          </cell>
          <cell r="U38"/>
        </row>
        <row r="39">
          <cell r="A39" t="str">
            <v>Hungary</v>
          </cell>
          <cell r="C39" t="str">
            <v>MW</v>
          </cell>
          <cell r="D39" t="str">
            <v>Biogas</v>
          </cell>
          <cell r="E39"/>
          <cell r="F39"/>
          <cell r="G39"/>
          <cell r="H39"/>
          <cell r="I39"/>
          <cell r="J39"/>
          <cell r="K39"/>
          <cell r="L39"/>
          <cell r="M39"/>
          <cell r="N39"/>
          <cell r="O39"/>
          <cell r="P39"/>
          <cell r="Q39"/>
          <cell r="R39"/>
          <cell r="S39"/>
          <cell r="T39"/>
          <cell r="U39"/>
        </row>
        <row r="40">
          <cell r="A40" t="str">
            <v>Hungary</v>
          </cell>
          <cell r="C40" t="str">
            <v>MW</v>
          </cell>
          <cell r="D40" t="str">
            <v>Liquid Biofuels</v>
          </cell>
          <cell r="E40"/>
          <cell r="F40"/>
          <cell r="G40"/>
          <cell r="H40"/>
          <cell r="I40"/>
          <cell r="J40"/>
          <cell r="K40"/>
          <cell r="L40"/>
          <cell r="M40"/>
          <cell r="N40"/>
          <cell r="O40"/>
          <cell r="P40"/>
          <cell r="Q40"/>
          <cell r="R40"/>
          <cell r="S40"/>
          <cell r="T40"/>
          <cell r="U40"/>
        </row>
        <row r="41">
          <cell r="A41" t="str">
            <v>Hungary</v>
          </cell>
          <cell r="C41" t="str">
            <v>MW</v>
          </cell>
          <cell r="D41" t="str">
            <v>Geothermal</v>
          </cell>
          <cell r="E41"/>
          <cell r="F41"/>
          <cell r="G41"/>
          <cell r="H41"/>
          <cell r="I41"/>
          <cell r="J41"/>
          <cell r="K41"/>
          <cell r="L41"/>
          <cell r="M41"/>
          <cell r="N41"/>
          <cell r="O41"/>
          <cell r="P41"/>
          <cell r="Q41"/>
          <cell r="R41"/>
          <cell r="S41"/>
          <cell r="T41"/>
          <cell r="U41"/>
        </row>
        <row r="42">
          <cell r="A42" t="str">
            <v>Hungary</v>
          </cell>
          <cell r="C42" t="str">
            <v>MW</v>
          </cell>
          <cell r="D42" t="str">
            <v>Marine</v>
          </cell>
          <cell r="E42"/>
          <cell r="F42"/>
          <cell r="G42"/>
          <cell r="H42"/>
          <cell r="I42"/>
          <cell r="J42"/>
          <cell r="K42"/>
          <cell r="L42"/>
          <cell r="M42"/>
          <cell r="N42"/>
          <cell r="O42"/>
          <cell r="P42"/>
          <cell r="Q42"/>
          <cell r="R42"/>
          <cell r="S42"/>
          <cell r="T42"/>
          <cell r="U42"/>
        </row>
        <row r="43">
          <cell r="A43" t="str">
            <v>Hungary</v>
          </cell>
          <cell r="C43" t="str">
            <v>MW</v>
          </cell>
          <cell r="D43" t="str">
            <v>Other</v>
          </cell>
          <cell r="E43"/>
          <cell r="F43">
            <v>11</v>
          </cell>
          <cell r="G43">
            <v>16</v>
          </cell>
          <cell r="H43">
            <v>21</v>
          </cell>
          <cell r="I43">
            <v>26</v>
          </cell>
          <cell r="J43">
            <v>31</v>
          </cell>
          <cell r="K43">
            <v>35</v>
          </cell>
          <cell r="L43">
            <v>60</v>
          </cell>
          <cell r="M43">
            <v>85</v>
          </cell>
          <cell r="N43">
            <v>109</v>
          </cell>
          <cell r="O43">
            <v>134</v>
          </cell>
          <cell r="P43">
            <v>60</v>
          </cell>
          <cell r="Q43"/>
          <cell r="R43"/>
          <cell r="S43"/>
          <cell r="T43"/>
          <cell r="U43"/>
        </row>
        <row r="44">
          <cell r="A44" t="str">
            <v>Hungary</v>
          </cell>
          <cell r="C44"/>
          <cell r="D44" t="str">
            <v>EE Erzeugung kummuliert [GWh]</v>
          </cell>
          <cell r="E44"/>
          <cell r="F44"/>
          <cell r="G44"/>
          <cell r="H44"/>
          <cell r="I44"/>
          <cell r="J44"/>
          <cell r="K44"/>
          <cell r="L44"/>
          <cell r="M44"/>
          <cell r="N44"/>
          <cell r="O44"/>
          <cell r="P44"/>
          <cell r="Q44"/>
          <cell r="R44"/>
          <cell r="S44"/>
          <cell r="T44"/>
          <cell r="U44"/>
        </row>
        <row r="45">
          <cell r="A45" t="str">
            <v>Hungary</v>
          </cell>
          <cell r="C45" t="str">
            <v>GWh</v>
          </cell>
          <cell r="D45" t="str">
            <v>Wind</v>
          </cell>
          <cell r="E45"/>
          <cell r="F45"/>
          <cell r="G45"/>
          <cell r="H45"/>
          <cell r="I45">
            <v>7300</v>
          </cell>
          <cell r="K45">
            <v>10100</v>
          </cell>
          <cell r="N45">
            <v>12600</v>
          </cell>
          <cell r="P45">
            <v>14400</v>
          </cell>
          <cell r="S45">
            <v>17200</v>
          </cell>
          <cell r="U45" t="str">
            <v>S. 51</v>
          </cell>
        </row>
        <row r="46">
          <cell r="A46" t="str">
            <v>Hungary</v>
          </cell>
          <cell r="C46" t="str">
            <v>GWh</v>
          </cell>
          <cell r="D46" t="str">
            <v>Wind Onshore</v>
          </cell>
          <cell r="E46"/>
          <cell r="F46"/>
          <cell r="G46"/>
          <cell r="H46"/>
        </row>
        <row r="47">
          <cell r="A47" t="str">
            <v>Hungary</v>
          </cell>
          <cell r="C47" t="str">
            <v>GWh</v>
          </cell>
          <cell r="D47" t="str">
            <v>Wind Offshore</v>
          </cell>
          <cell r="E47"/>
          <cell r="F47"/>
          <cell r="G47"/>
          <cell r="H47"/>
          <cell r="U47"/>
        </row>
        <row r="48">
          <cell r="A48" t="str">
            <v>Hungary</v>
          </cell>
          <cell r="C48" t="str">
            <v>GWh</v>
          </cell>
          <cell r="D48" t="str">
            <v>Solar PV</v>
          </cell>
          <cell r="E48"/>
          <cell r="F48"/>
          <cell r="G48"/>
          <cell r="H48"/>
          <cell r="I48">
            <v>4500</v>
          </cell>
          <cell r="K48">
            <v>6000</v>
          </cell>
          <cell r="N48">
            <v>8200</v>
          </cell>
          <cell r="P48">
            <v>9700</v>
          </cell>
          <cell r="S48">
            <v>11800</v>
          </cell>
        </row>
        <row r="49">
          <cell r="A49" t="str">
            <v>Hungary</v>
          </cell>
          <cell r="C49" t="str">
            <v>GWh</v>
          </cell>
          <cell r="D49" t="str">
            <v>Concentrated solar power</v>
          </cell>
          <cell r="E49"/>
          <cell r="F49"/>
          <cell r="G49"/>
          <cell r="H49"/>
          <cell r="I49">
            <v>0</v>
          </cell>
          <cell r="K49">
            <v>0</v>
          </cell>
          <cell r="N49">
            <v>300</v>
          </cell>
          <cell r="P49">
            <v>300</v>
          </cell>
          <cell r="S49">
            <v>300</v>
          </cell>
          <cell r="U49"/>
        </row>
        <row r="50">
          <cell r="A50" t="str">
            <v>Hungary</v>
          </cell>
          <cell r="C50" t="str">
            <v>GWh</v>
          </cell>
          <cell r="D50" t="str">
            <v>Renewable hydropower</v>
          </cell>
          <cell r="E50"/>
          <cell r="F50"/>
          <cell r="G50"/>
          <cell r="H50"/>
          <cell r="I50">
            <v>5500</v>
          </cell>
          <cell r="K50">
            <v>6400</v>
          </cell>
          <cell r="N50">
            <v>6500</v>
          </cell>
          <cell r="P50">
            <v>6600</v>
          </cell>
          <cell r="S50">
            <v>6600</v>
          </cell>
        </row>
        <row r="51">
          <cell r="A51" t="str">
            <v>Hungary</v>
          </cell>
          <cell r="C51" t="str">
            <v>GWh</v>
          </cell>
          <cell r="D51" t="str">
            <v>Pumped Storage</v>
          </cell>
          <cell r="E51"/>
          <cell r="F51"/>
          <cell r="G51"/>
          <cell r="H51"/>
        </row>
        <row r="52">
          <cell r="A52" t="str">
            <v>Hungary</v>
          </cell>
          <cell r="C52" t="str">
            <v>GWh</v>
          </cell>
          <cell r="D52" t="str">
            <v>Bioenergy</v>
          </cell>
          <cell r="E52"/>
          <cell r="F52"/>
          <cell r="G52"/>
          <cell r="H52"/>
          <cell r="I52">
            <v>400</v>
          </cell>
          <cell r="K52">
            <v>500</v>
          </cell>
          <cell r="N52">
            <v>800</v>
          </cell>
          <cell r="P52">
            <v>1000</v>
          </cell>
          <cell r="S52">
            <v>1600</v>
          </cell>
        </row>
        <row r="53">
          <cell r="A53" t="str">
            <v>Hungary</v>
          </cell>
          <cell r="C53" t="str">
            <v>GWh</v>
          </cell>
          <cell r="D53" t="str">
            <v>Biomass</v>
          </cell>
          <cell r="E53"/>
          <cell r="F53"/>
          <cell r="G53"/>
          <cell r="H53"/>
        </row>
        <row r="54">
          <cell r="A54" t="str">
            <v>Hungary</v>
          </cell>
          <cell r="C54" t="str">
            <v>GWh</v>
          </cell>
          <cell r="D54" t="str">
            <v>Biogas</v>
          </cell>
          <cell r="E54"/>
          <cell r="F54"/>
          <cell r="G54"/>
          <cell r="H54"/>
        </row>
        <row r="55">
          <cell r="A55" t="str">
            <v>Hungary</v>
          </cell>
          <cell r="C55" t="str">
            <v>GWh</v>
          </cell>
          <cell r="D55" t="str">
            <v>Liquid Biofuels</v>
          </cell>
          <cell r="E55"/>
          <cell r="F55"/>
          <cell r="G55"/>
          <cell r="H55"/>
        </row>
        <row r="56">
          <cell r="A56" t="str">
            <v>Hungary</v>
          </cell>
          <cell r="C56" t="str">
            <v>GWh</v>
          </cell>
          <cell r="D56" t="str">
            <v>Geothermal</v>
          </cell>
          <cell r="E56"/>
          <cell r="F56"/>
          <cell r="G56"/>
          <cell r="H56"/>
          <cell r="I56">
            <v>0</v>
          </cell>
          <cell r="K56">
            <v>0</v>
          </cell>
          <cell r="N56">
            <v>0</v>
          </cell>
          <cell r="P56">
            <v>300</v>
          </cell>
          <cell r="S56">
            <v>600</v>
          </cell>
        </row>
        <row r="57">
          <cell r="A57" t="str">
            <v>Hungary</v>
          </cell>
          <cell r="C57" t="str">
            <v>GWh</v>
          </cell>
          <cell r="D57" t="str">
            <v>Marine</v>
          </cell>
          <cell r="E57"/>
          <cell r="F57"/>
          <cell r="G57"/>
          <cell r="H57"/>
          <cell r="I57"/>
          <cell r="J57"/>
          <cell r="K57"/>
          <cell r="L57"/>
          <cell r="M57"/>
          <cell r="N57"/>
          <cell r="O57"/>
          <cell r="P57"/>
          <cell r="Q57"/>
          <cell r="R57"/>
          <cell r="S57"/>
          <cell r="T57"/>
          <cell r="U57"/>
        </row>
        <row r="58">
          <cell r="A58" t="str">
            <v>Ireland</v>
          </cell>
          <cell r="C58" t="str">
            <v>%</v>
          </cell>
          <cell r="D58" t="str">
            <v>RES-FEC</v>
          </cell>
          <cell r="E58"/>
          <cell r="F58"/>
          <cell r="G58"/>
          <cell r="H58"/>
          <cell r="I58"/>
          <cell r="J58"/>
          <cell r="K58"/>
          <cell r="L58"/>
          <cell r="M58"/>
          <cell r="N58"/>
          <cell r="O58"/>
          <cell r="P58"/>
          <cell r="Q58"/>
          <cell r="R58"/>
          <cell r="S58"/>
          <cell r="T58" t="str">
            <v>Noch kein NECP vorhanden</v>
          </cell>
          <cell r="U58"/>
        </row>
        <row r="59">
          <cell r="A59" t="str">
            <v>Ireland</v>
          </cell>
          <cell r="C59" t="str">
            <v>%</v>
          </cell>
          <cell r="D59" t="str">
            <v>RES-E</v>
          </cell>
          <cell r="E59"/>
          <cell r="F59"/>
          <cell r="G59"/>
          <cell r="H59"/>
          <cell r="I59"/>
          <cell r="J59"/>
          <cell r="K59"/>
          <cell r="L59"/>
          <cell r="M59"/>
          <cell r="N59"/>
          <cell r="O59"/>
          <cell r="P59"/>
          <cell r="Q59"/>
          <cell r="R59"/>
          <cell r="S59"/>
          <cell r="T59" t="str">
            <v>Noch kein NECP vorhanden</v>
          </cell>
          <cell r="U59"/>
        </row>
        <row r="60">
          <cell r="A60" t="str">
            <v>Ireland</v>
          </cell>
          <cell r="C60" t="str">
            <v>%</v>
          </cell>
          <cell r="D60" t="str">
            <v>RES-HC</v>
          </cell>
          <cell r="E60"/>
          <cell r="F60"/>
          <cell r="G60"/>
          <cell r="H60"/>
          <cell r="I60"/>
          <cell r="J60"/>
          <cell r="K60"/>
          <cell r="L60"/>
          <cell r="M60"/>
          <cell r="N60"/>
          <cell r="O60"/>
          <cell r="P60"/>
          <cell r="Q60"/>
          <cell r="R60"/>
          <cell r="S60"/>
          <cell r="T60" t="str">
            <v>Noch kein NECP vorhanden</v>
          </cell>
          <cell r="U60"/>
        </row>
        <row r="61">
          <cell r="A61" t="str">
            <v>Ireland</v>
          </cell>
          <cell r="C61" t="str">
            <v>%</v>
          </cell>
          <cell r="D61" t="str">
            <v>RES-T</v>
          </cell>
          <cell r="E61"/>
          <cell r="F61"/>
          <cell r="G61"/>
          <cell r="H61"/>
          <cell r="I61"/>
          <cell r="J61"/>
          <cell r="K61"/>
          <cell r="L61"/>
          <cell r="M61"/>
          <cell r="N61"/>
          <cell r="O61"/>
          <cell r="P61"/>
          <cell r="Q61"/>
          <cell r="R61"/>
          <cell r="S61"/>
          <cell r="T61" t="str">
            <v>Noch kein NECP vorhanden</v>
          </cell>
          <cell r="U61"/>
        </row>
        <row r="62">
          <cell r="A62" t="str">
            <v>Ireland</v>
          </cell>
          <cell r="C62"/>
          <cell r="D62" t="str">
            <v>EE Kapazitäten kummuliert [MW]</v>
          </cell>
          <cell r="E62"/>
          <cell r="F62"/>
          <cell r="G62"/>
          <cell r="H62"/>
          <cell r="I62"/>
          <cell r="J62"/>
          <cell r="K62"/>
          <cell r="L62"/>
          <cell r="M62"/>
          <cell r="N62"/>
          <cell r="O62"/>
          <cell r="P62"/>
          <cell r="Q62"/>
          <cell r="R62"/>
          <cell r="S62"/>
          <cell r="T62" t="str">
            <v>Noch kein NECP vorhanden</v>
          </cell>
          <cell r="U62"/>
        </row>
        <row r="63">
          <cell r="A63" t="str">
            <v>Ireland</v>
          </cell>
          <cell r="C63" t="str">
            <v>MW</v>
          </cell>
          <cell r="D63" t="str">
            <v>Wind</v>
          </cell>
          <cell r="E63"/>
          <cell r="F63"/>
          <cell r="G63"/>
          <cell r="H63"/>
          <cell r="I63"/>
          <cell r="J63"/>
          <cell r="K63"/>
          <cell r="L63"/>
          <cell r="M63"/>
          <cell r="N63"/>
          <cell r="O63"/>
          <cell r="P63"/>
          <cell r="Q63"/>
          <cell r="R63"/>
          <cell r="S63"/>
          <cell r="T63" t="str">
            <v>Noch kein NECP vorhanden</v>
          </cell>
          <cell r="U63"/>
        </row>
        <row r="64">
          <cell r="A64" t="str">
            <v>Ireland</v>
          </cell>
          <cell r="C64" t="str">
            <v>MW</v>
          </cell>
          <cell r="D64" t="str">
            <v>Wind Onshore</v>
          </cell>
          <cell r="E64"/>
          <cell r="F64"/>
          <cell r="G64"/>
          <cell r="H64"/>
          <cell r="I64"/>
          <cell r="J64"/>
          <cell r="K64"/>
          <cell r="L64"/>
          <cell r="M64"/>
          <cell r="N64"/>
          <cell r="O64"/>
          <cell r="P64"/>
          <cell r="Q64"/>
          <cell r="R64"/>
          <cell r="S64"/>
          <cell r="T64" t="str">
            <v>Noch kein NECP vorhanden</v>
          </cell>
          <cell r="U64"/>
        </row>
        <row r="65">
          <cell r="A65" t="str">
            <v>Ireland</v>
          </cell>
          <cell r="C65" t="str">
            <v>MW</v>
          </cell>
          <cell r="D65" t="str">
            <v>Wind Offshore</v>
          </cell>
          <cell r="E65"/>
          <cell r="F65"/>
          <cell r="G65"/>
          <cell r="H65"/>
          <cell r="I65"/>
          <cell r="J65"/>
          <cell r="K65"/>
          <cell r="L65"/>
          <cell r="M65"/>
          <cell r="N65"/>
          <cell r="O65"/>
          <cell r="P65"/>
          <cell r="Q65"/>
          <cell r="R65"/>
          <cell r="S65"/>
          <cell r="T65" t="str">
            <v>Noch kein NECP vorhanden</v>
          </cell>
          <cell r="U65"/>
        </row>
        <row r="66">
          <cell r="A66" t="str">
            <v>Ireland</v>
          </cell>
          <cell r="C66" t="str">
            <v>MW</v>
          </cell>
          <cell r="D66" t="str">
            <v>Solar PV</v>
          </cell>
          <cell r="E66"/>
          <cell r="F66"/>
          <cell r="G66"/>
          <cell r="H66"/>
          <cell r="I66"/>
          <cell r="J66"/>
          <cell r="K66"/>
          <cell r="L66"/>
          <cell r="M66"/>
          <cell r="N66"/>
          <cell r="O66"/>
          <cell r="P66"/>
          <cell r="Q66"/>
          <cell r="R66"/>
          <cell r="S66"/>
          <cell r="T66" t="str">
            <v>Noch kein NECP vorhanden</v>
          </cell>
          <cell r="U66"/>
        </row>
        <row r="67">
          <cell r="A67" t="str">
            <v>Ireland</v>
          </cell>
          <cell r="C67" t="str">
            <v>MW</v>
          </cell>
          <cell r="D67" t="str">
            <v>Concentrated solar power</v>
          </cell>
          <cell r="E67"/>
          <cell r="F67"/>
          <cell r="G67"/>
          <cell r="H67"/>
          <cell r="I67"/>
          <cell r="J67"/>
          <cell r="K67"/>
          <cell r="L67"/>
          <cell r="M67"/>
          <cell r="N67"/>
          <cell r="O67"/>
          <cell r="P67"/>
          <cell r="Q67"/>
          <cell r="R67"/>
          <cell r="S67"/>
          <cell r="T67" t="str">
            <v>Noch kein NECP vorhanden</v>
          </cell>
          <cell r="U67"/>
        </row>
        <row r="68">
          <cell r="A68" t="str">
            <v>Ireland</v>
          </cell>
          <cell r="C68" t="str">
            <v>MW</v>
          </cell>
          <cell r="D68" t="str">
            <v>Renewable hydropower</v>
          </cell>
          <cell r="E68"/>
          <cell r="F68"/>
          <cell r="G68"/>
          <cell r="H68"/>
          <cell r="I68"/>
          <cell r="J68"/>
          <cell r="K68"/>
          <cell r="L68"/>
          <cell r="M68"/>
          <cell r="N68"/>
          <cell r="O68"/>
          <cell r="P68"/>
          <cell r="Q68"/>
          <cell r="R68"/>
          <cell r="S68"/>
          <cell r="T68" t="str">
            <v>Noch kein NECP vorhanden</v>
          </cell>
          <cell r="U68"/>
        </row>
        <row r="69">
          <cell r="A69" t="str">
            <v>Ireland</v>
          </cell>
          <cell r="C69" t="str">
            <v>MW</v>
          </cell>
          <cell r="D69" t="str">
            <v>Pumped Storage</v>
          </cell>
          <cell r="E69"/>
          <cell r="F69"/>
          <cell r="G69"/>
          <cell r="H69"/>
          <cell r="I69"/>
          <cell r="J69"/>
          <cell r="K69"/>
          <cell r="L69"/>
          <cell r="M69"/>
          <cell r="N69"/>
          <cell r="O69"/>
          <cell r="P69"/>
          <cell r="Q69"/>
          <cell r="R69"/>
          <cell r="S69"/>
          <cell r="T69" t="str">
            <v>Noch kein NECP vorhanden</v>
          </cell>
          <cell r="U69"/>
        </row>
        <row r="70">
          <cell r="A70" t="str">
            <v>Ireland</v>
          </cell>
          <cell r="C70" t="str">
            <v>MW</v>
          </cell>
          <cell r="D70" t="str">
            <v>Bioenergy</v>
          </cell>
          <cell r="E70"/>
          <cell r="F70"/>
          <cell r="G70"/>
          <cell r="H70"/>
          <cell r="I70"/>
          <cell r="J70"/>
          <cell r="K70"/>
          <cell r="L70"/>
          <cell r="M70"/>
          <cell r="N70"/>
          <cell r="O70"/>
          <cell r="P70"/>
          <cell r="Q70"/>
          <cell r="R70"/>
          <cell r="S70"/>
          <cell r="T70" t="str">
            <v>Noch kein NECP vorhanden</v>
          </cell>
          <cell r="U70"/>
        </row>
        <row r="71">
          <cell r="A71" t="str">
            <v>Ireland</v>
          </cell>
          <cell r="C71" t="str">
            <v>MW</v>
          </cell>
          <cell r="D71" t="str">
            <v>Biomass</v>
          </cell>
          <cell r="E71"/>
          <cell r="F71"/>
          <cell r="G71"/>
          <cell r="H71"/>
          <cell r="I71"/>
          <cell r="J71"/>
          <cell r="K71"/>
          <cell r="L71"/>
          <cell r="M71"/>
          <cell r="N71"/>
          <cell r="O71"/>
          <cell r="P71"/>
          <cell r="Q71"/>
          <cell r="R71"/>
          <cell r="S71"/>
          <cell r="T71" t="str">
            <v>Noch kein NECP vorhanden</v>
          </cell>
          <cell r="U71"/>
        </row>
        <row r="72">
          <cell r="A72" t="str">
            <v>Ireland</v>
          </cell>
          <cell r="C72" t="str">
            <v>MW</v>
          </cell>
          <cell r="D72" t="str">
            <v>Biogas</v>
          </cell>
          <cell r="E72"/>
          <cell r="F72"/>
          <cell r="G72"/>
          <cell r="H72"/>
          <cell r="I72"/>
          <cell r="J72"/>
          <cell r="K72"/>
          <cell r="L72"/>
          <cell r="M72"/>
          <cell r="N72"/>
          <cell r="O72"/>
          <cell r="P72"/>
          <cell r="Q72"/>
          <cell r="R72"/>
          <cell r="S72"/>
          <cell r="T72" t="str">
            <v>Noch kein NECP vorhanden</v>
          </cell>
          <cell r="U72"/>
        </row>
        <row r="73">
          <cell r="A73" t="str">
            <v>Ireland</v>
          </cell>
          <cell r="C73" t="str">
            <v>MW</v>
          </cell>
          <cell r="D73" t="str">
            <v>Liquid Biofuels</v>
          </cell>
          <cell r="E73"/>
          <cell r="F73"/>
          <cell r="G73"/>
          <cell r="H73"/>
          <cell r="I73"/>
          <cell r="J73"/>
          <cell r="K73"/>
          <cell r="L73"/>
          <cell r="M73"/>
          <cell r="N73"/>
          <cell r="O73"/>
          <cell r="P73"/>
          <cell r="Q73"/>
          <cell r="R73"/>
          <cell r="S73"/>
          <cell r="T73" t="str">
            <v>Noch kein NECP vorhanden</v>
          </cell>
          <cell r="U73"/>
        </row>
        <row r="74">
          <cell r="A74" t="str">
            <v>Ireland</v>
          </cell>
          <cell r="C74" t="str">
            <v>MW</v>
          </cell>
          <cell r="D74" t="str">
            <v>Geothermal</v>
          </cell>
          <cell r="E74"/>
          <cell r="F74"/>
          <cell r="G74"/>
          <cell r="H74"/>
          <cell r="I74"/>
          <cell r="J74"/>
          <cell r="K74"/>
          <cell r="L74"/>
          <cell r="M74"/>
          <cell r="N74"/>
          <cell r="O74"/>
          <cell r="P74"/>
          <cell r="Q74"/>
          <cell r="R74"/>
          <cell r="S74"/>
          <cell r="T74" t="str">
            <v>Noch kein NECP vorhanden</v>
          </cell>
          <cell r="U74"/>
        </row>
        <row r="75">
          <cell r="A75" t="str">
            <v>Ireland</v>
          </cell>
          <cell r="C75" t="str">
            <v>MW</v>
          </cell>
          <cell r="D75" t="str">
            <v>Marine</v>
          </cell>
          <cell r="E75"/>
          <cell r="F75"/>
          <cell r="G75"/>
          <cell r="H75"/>
          <cell r="I75"/>
          <cell r="J75"/>
          <cell r="K75"/>
          <cell r="L75"/>
          <cell r="M75"/>
          <cell r="N75"/>
          <cell r="O75"/>
          <cell r="P75"/>
          <cell r="Q75"/>
          <cell r="R75"/>
          <cell r="S75"/>
          <cell r="T75" t="str">
            <v>Noch kein NECP vorhanden</v>
          </cell>
          <cell r="U75"/>
        </row>
        <row r="76">
          <cell r="A76" t="str">
            <v>Italy</v>
          </cell>
          <cell r="C76" t="str">
            <v>%</v>
          </cell>
          <cell r="D76" t="str">
            <v>RES-FEC</v>
          </cell>
          <cell r="E76"/>
          <cell r="F76">
            <v>0.19</v>
          </cell>
          <cell r="G76">
            <v>0.2</v>
          </cell>
          <cell r="H76">
            <v>0.21</v>
          </cell>
          <cell r="I76">
            <v>0.22</v>
          </cell>
          <cell r="J76">
            <v>0.22</v>
          </cell>
          <cell r="K76">
            <v>0.23</v>
          </cell>
          <cell r="L76">
            <v>0.25</v>
          </cell>
          <cell r="M76">
            <v>0.26</v>
          </cell>
          <cell r="N76">
            <v>0.27</v>
          </cell>
          <cell r="O76">
            <v>0.28999999999999998</v>
          </cell>
          <cell r="P76">
            <v>0.3</v>
          </cell>
          <cell r="Q76"/>
          <cell r="R76"/>
          <cell r="S76"/>
          <cell r="T76"/>
          <cell r="U76" t="str">
            <v>P. 67 Figure 6</v>
          </cell>
        </row>
        <row r="77">
          <cell r="A77" t="str">
            <v>Italy</v>
          </cell>
          <cell r="C77" t="str">
            <v>%</v>
          </cell>
          <cell r="D77" t="str">
            <v>RES-E</v>
          </cell>
          <cell r="E77"/>
          <cell r="F77">
            <v>0.36199999999999999</v>
          </cell>
          <cell r="G77">
            <v>0.375</v>
          </cell>
          <cell r="H77">
            <v>0.38600000000000001</v>
          </cell>
          <cell r="I77">
            <v>0.39800000000000002</v>
          </cell>
          <cell r="J77">
            <v>0.40899999999999997</v>
          </cell>
          <cell r="K77">
            <v>0.42799999999999999</v>
          </cell>
          <cell r="L77">
            <v>0.45200000000000001</v>
          </cell>
          <cell r="M77">
            <v>0.47599999999999998</v>
          </cell>
          <cell r="N77">
            <v>0.499</v>
          </cell>
          <cell r="O77">
            <v>0.52300000000000002</v>
          </cell>
          <cell r="P77">
            <v>0.55000000000000004</v>
          </cell>
          <cell r="Q77"/>
          <cell r="R77"/>
          <cell r="S77"/>
          <cell r="T77"/>
          <cell r="U77" t="str">
            <v>P. 67 Figure 8</v>
          </cell>
        </row>
        <row r="78">
          <cell r="A78" t="str">
            <v>Italy</v>
          </cell>
          <cell r="C78" t="str">
            <v>%</v>
          </cell>
          <cell r="D78" t="str">
            <v>RES-HC</v>
          </cell>
          <cell r="E78"/>
          <cell r="F78">
            <v>0.20899999999999999</v>
          </cell>
          <cell r="G78">
            <v>0.221</v>
          </cell>
          <cell r="H78">
            <v>0.23300000000000001</v>
          </cell>
          <cell r="I78">
            <v>0.246</v>
          </cell>
          <cell r="J78">
            <v>0.26</v>
          </cell>
          <cell r="K78">
            <v>0.27400000000000002</v>
          </cell>
          <cell r="L78">
            <v>0.28599999999999998</v>
          </cell>
          <cell r="M78">
            <v>0.29899999999999999</v>
          </cell>
          <cell r="N78">
            <v>0.312</v>
          </cell>
          <cell r="O78">
            <v>0.32500000000000001</v>
          </cell>
          <cell r="P78">
            <v>0.33900000000000002</v>
          </cell>
          <cell r="Q78"/>
          <cell r="R78"/>
          <cell r="S78"/>
          <cell r="T78"/>
          <cell r="U78" t="str">
            <v>P. 69 Figure 9</v>
          </cell>
        </row>
        <row r="79">
          <cell r="A79" t="str">
            <v>Italy</v>
          </cell>
          <cell r="C79" t="str">
            <v>%</v>
          </cell>
          <cell r="D79" t="str">
            <v>RES-T</v>
          </cell>
          <cell r="E79"/>
          <cell r="F79">
            <v>8.8999999999999996E-2</v>
          </cell>
          <cell r="G79">
            <v>9.9000000000000005E-2</v>
          </cell>
          <cell r="H79">
            <v>0.11</v>
          </cell>
          <cell r="I79">
            <v>0.121</v>
          </cell>
          <cell r="J79">
            <v>0.13200000000000001</v>
          </cell>
          <cell r="K79">
            <v>0.14399999999999999</v>
          </cell>
          <cell r="L79">
            <v>0.158</v>
          </cell>
          <cell r="M79">
            <v>0.17199999999999999</v>
          </cell>
          <cell r="N79">
            <v>0.186</v>
          </cell>
          <cell r="O79">
            <v>0.20100000000000001</v>
          </cell>
          <cell r="P79">
            <v>0.22</v>
          </cell>
          <cell r="Q79"/>
          <cell r="R79"/>
          <cell r="S79"/>
          <cell r="T79"/>
          <cell r="U79" t="str">
            <v>P. 69 Figure 10</v>
          </cell>
        </row>
        <row r="80">
          <cell r="A80" t="str">
            <v>Italy</v>
          </cell>
          <cell r="C80"/>
          <cell r="D80" t="str">
            <v>EE Kapazitäten kummuliert [MW]</v>
          </cell>
          <cell r="E80"/>
          <cell r="F80"/>
          <cell r="G80"/>
          <cell r="H80"/>
          <cell r="I80"/>
          <cell r="J80"/>
          <cell r="K80">
            <v>68130</v>
          </cell>
          <cell r="L80"/>
          <cell r="M80"/>
          <cell r="N80"/>
          <cell r="O80"/>
          <cell r="P80">
            <v>95210</v>
          </cell>
          <cell r="Q80"/>
          <cell r="R80"/>
          <cell r="S80"/>
          <cell r="T80"/>
          <cell r="U80" t="str">
            <v>P. 71 Table 10</v>
          </cell>
        </row>
        <row r="81">
          <cell r="A81" t="str">
            <v>Italy</v>
          </cell>
          <cell r="C81" t="str">
            <v>MW</v>
          </cell>
          <cell r="D81" t="str">
            <v>Wind</v>
          </cell>
          <cell r="E81"/>
          <cell r="F81"/>
          <cell r="G81"/>
          <cell r="H81"/>
          <cell r="I81"/>
          <cell r="J81"/>
          <cell r="K81">
            <v>15950</v>
          </cell>
          <cell r="L81"/>
          <cell r="M81"/>
          <cell r="N81"/>
          <cell r="O81"/>
          <cell r="P81">
            <v>19300</v>
          </cell>
          <cell r="Q81"/>
          <cell r="R81"/>
          <cell r="S81"/>
          <cell r="T81"/>
          <cell r="U81"/>
        </row>
        <row r="82">
          <cell r="A82" t="str">
            <v>Italy</v>
          </cell>
          <cell r="C82" t="str">
            <v>MW</v>
          </cell>
          <cell r="D82" t="str">
            <v>Wind Onshore</v>
          </cell>
          <cell r="E82"/>
          <cell r="F82"/>
          <cell r="G82"/>
          <cell r="H82"/>
          <cell r="I82"/>
          <cell r="J82"/>
          <cell r="K82">
            <v>15950</v>
          </cell>
          <cell r="L82"/>
          <cell r="M82"/>
          <cell r="N82"/>
          <cell r="O82"/>
          <cell r="P82">
            <v>19300</v>
          </cell>
          <cell r="Q82"/>
          <cell r="R82"/>
          <cell r="S82"/>
          <cell r="T82"/>
          <cell r="U82"/>
        </row>
        <row r="83">
          <cell r="A83" t="str">
            <v>Italy</v>
          </cell>
          <cell r="C83" t="str">
            <v>MW</v>
          </cell>
          <cell r="D83" t="str">
            <v>Wind Offshore</v>
          </cell>
          <cell r="E83"/>
          <cell r="F83"/>
          <cell r="G83"/>
          <cell r="H83"/>
          <cell r="I83"/>
          <cell r="J83"/>
          <cell r="K83">
            <v>300</v>
          </cell>
          <cell r="L83"/>
          <cell r="M83"/>
          <cell r="N83"/>
          <cell r="O83"/>
          <cell r="P83">
            <v>900</v>
          </cell>
          <cell r="Q83"/>
          <cell r="R83"/>
          <cell r="S83"/>
          <cell r="T83"/>
          <cell r="U83"/>
        </row>
        <row r="84">
          <cell r="A84" t="str">
            <v>Italy</v>
          </cell>
          <cell r="C84" t="str">
            <v>MW</v>
          </cell>
          <cell r="D84" t="str">
            <v>Solar PV</v>
          </cell>
          <cell r="E84"/>
          <cell r="F84"/>
          <cell r="G84"/>
          <cell r="H84"/>
          <cell r="I84"/>
          <cell r="J84"/>
          <cell r="K84">
            <v>28300</v>
          </cell>
          <cell r="L84"/>
          <cell r="M84"/>
          <cell r="N84"/>
          <cell r="O84"/>
          <cell r="P84">
            <v>51120</v>
          </cell>
          <cell r="Q84"/>
          <cell r="R84"/>
          <cell r="S84"/>
          <cell r="T84" t="str">
            <v>Errechnet durch Solar minus CSP</v>
          </cell>
          <cell r="U84"/>
        </row>
        <row r="85">
          <cell r="A85" t="str">
            <v>Italy</v>
          </cell>
          <cell r="C85" t="str">
            <v>MW</v>
          </cell>
          <cell r="D85" t="str">
            <v>Concentrated solar power</v>
          </cell>
          <cell r="E85"/>
          <cell r="F85"/>
          <cell r="G85"/>
          <cell r="H85"/>
          <cell r="I85"/>
          <cell r="J85"/>
          <cell r="K85">
            <v>250</v>
          </cell>
          <cell r="L85"/>
          <cell r="M85"/>
          <cell r="N85"/>
          <cell r="O85"/>
          <cell r="P85">
            <v>880</v>
          </cell>
          <cell r="Q85"/>
          <cell r="R85"/>
          <cell r="S85"/>
          <cell r="T85"/>
          <cell r="U85"/>
        </row>
        <row r="86">
          <cell r="A86" t="str">
            <v>Italy</v>
          </cell>
          <cell r="C86" t="str">
            <v>MW</v>
          </cell>
          <cell r="D86" t="str">
            <v>Renewable hydropower</v>
          </cell>
          <cell r="E86"/>
          <cell r="F86"/>
          <cell r="G86"/>
          <cell r="H86"/>
          <cell r="I86"/>
          <cell r="J86"/>
          <cell r="K86">
            <v>19140</v>
          </cell>
          <cell r="L86"/>
          <cell r="M86"/>
          <cell r="N86"/>
          <cell r="O86"/>
          <cell r="P86">
            <v>19200</v>
          </cell>
          <cell r="Q86"/>
          <cell r="R86"/>
          <cell r="S86"/>
          <cell r="T86"/>
          <cell r="U86"/>
        </row>
        <row r="87">
          <cell r="A87" t="str">
            <v>Italy</v>
          </cell>
          <cell r="C87" t="str">
            <v>MW</v>
          </cell>
          <cell r="D87" t="str">
            <v>Pumped Storage</v>
          </cell>
          <cell r="E87"/>
          <cell r="F87"/>
          <cell r="G87"/>
          <cell r="H87"/>
          <cell r="I87"/>
          <cell r="J87"/>
          <cell r="K87"/>
          <cell r="L87"/>
          <cell r="M87"/>
          <cell r="N87"/>
          <cell r="O87"/>
          <cell r="P87"/>
          <cell r="Q87"/>
          <cell r="R87"/>
          <cell r="S87"/>
          <cell r="T87"/>
          <cell r="U87"/>
        </row>
        <row r="88">
          <cell r="A88" t="str">
            <v>Italy</v>
          </cell>
          <cell r="C88" t="str">
            <v>MW</v>
          </cell>
          <cell r="D88" t="str">
            <v>Bioenergy</v>
          </cell>
          <cell r="E88"/>
          <cell r="F88"/>
          <cell r="G88"/>
          <cell r="H88"/>
          <cell r="I88"/>
          <cell r="J88"/>
          <cell r="K88">
            <v>3570</v>
          </cell>
          <cell r="L88"/>
          <cell r="M88"/>
          <cell r="N88"/>
          <cell r="O88"/>
          <cell r="P88">
            <v>3760</v>
          </cell>
          <cell r="Q88"/>
          <cell r="R88"/>
          <cell r="S88"/>
          <cell r="T88"/>
          <cell r="U88"/>
        </row>
        <row r="89">
          <cell r="A89" t="str">
            <v>Italy</v>
          </cell>
          <cell r="C89" t="str">
            <v>MW</v>
          </cell>
          <cell r="D89" t="str">
            <v>Biomass</v>
          </cell>
          <cell r="E89"/>
          <cell r="F89"/>
          <cell r="G89"/>
          <cell r="H89"/>
          <cell r="I89"/>
          <cell r="J89"/>
          <cell r="K89"/>
          <cell r="L89"/>
          <cell r="M89"/>
          <cell r="N89"/>
          <cell r="O89"/>
          <cell r="P89"/>
          <cell r="Q89"/>
          <cell r="R89"/>
          <cell r="S89"/>
          <cell r="T89"/>
          <cell r="U89"/>
        </row>
        <row r="90">
          <cell r="A90" t="str">
            <v>Italy</v>
          </cell>
          <cell r="C90" t="str">
            <v>MW</v>
          </cell>
          <cell r="D90" t="str">
            <v>Biogas</v>
          </cell>
          <cell r="E90"/>
          <cell r="F90"/>
          <cell r="G90"/>
          <cell r="H90"/>
          <cell r="I90"/>
          <cell r="J90"/>
          <cell r="K90"/>
          <cell r="L90"/>
          <cell r="M90"/>
          <cell r="N90"/>
          <cell r="O90"/>
          <cell r="P90"/>
          <cell r="Q90"/>
          <cell r="R90"/>
          <cell r="S90"/>
          <cell r="T90"/>
          <cell r="U90"/>
        </row>
        <row r="91">
          <cell r="A91" t="str">
            <v>Italy</v>
          </cell>
          <cell r="C91" t="str">
            <v>MW</v>
          </cell>
          <cell r="D91" t="str">
            <v>Liquid Biofuels</v>
          </cell>
          <cell r="E91"/>
          <cell r="F91"/>
          <cell r="G91"/>
          <cell r="H91"/>
          <cell r="I91"/>
          <cell r="J91"/>
          <cell r="K91"/>
          <cell r="L91"/>
          <cell r="M91"/>
          <cell r="N91"/>
          <cell r="O91"/>
          <cell r="P91"/>
          <cell r="Q91"/>
          <cell r="R91"/>
          <cell r="S91"/>
          <cell r="T91"/>
          <cell r="U91"/>
        </row>
        <row r="92">
          <cell r="A92" t="str">
            <v>Italy</v>
          </cell>
          <cell r="C92" t="str">
            <v>MW</v>
          </cell>
          <cell r="D92" t="str">
            <v>Geothermal</v>
          </cell>
          <cell r="E92"/>
          <cell r="F92"/>
          <cell r="G92"/>
          <cell r="H92"/>
          <cell r="I92"/>
          <cell r="J92"/>
          <cell r="K92">
            <v>920</v>
          </cell>
          <cell r="L92"/>
          <cell r="M92"/>
          <cell r="N92"/>
          <cell r="O92"/>
          <cell r="P92">
            <v>950</v>
          </cell>
          <cell r="Q92"/>
          <cell r="R92"/>
          <cell r="S92"/>
          <cell r="T92"/>
          <cell r="U92"/>
        </row>
        <row r="93">
          <cell r="A93" t="str">
            <v>Italy</v>
          </cell>
          <cell r="C93" t="str">
            <v>MW</v>
          </cell>
          <cell r="D93" t="str">
            <v>Marine</v>
          </cell>
          <cell r="E93"/>
          <cell r="F93"/>
          <cell r="G93"/>
          <cell r="H93"/>
          <cell r="I93"/>
          <cell r="J93"/>
          <cell r="K93"/>
          <cell r="L93"/>
          <cell r="M93"/>
          <cell r="N93"/>
          <cell r="O93"/>
          <cell r="P93"/>
          <cell r="Q93"/>
          <cell r="R93"/>
          <cell r="S93"/>
          <cell r="T93"/>
          <cell r="U93"/>
        </row>
        <row r="94">
          <cell r="A94" t="str">
            <v>Latvia</v>
          </cell>
          <cell r="C94" t="str">
            <v>%</v>
          </cell>
          <cell r="D94" t="str">
            <v>RES-FEC</v>
          </cell>
          <cell r="E94"/>
          <cell r="F94">
            <v>0.4</v>
          </cell>
          <cell r="G94"/>
          <cell r="H94">
            <v>0.41799999999999998</v>
          </cell>
          <cell r="I94"/>
          <cell r="J94"/>
          <cell r="K94">
            <v>0.443</v>
          </cell>
          <cell r="L94"/>
          <cell r="M94">
            <v>0.46500000000000002</v>
          </cell>
          <cell r="N94"/>
          <cell r="O94"/>
          <cell r="P94">
            <v>0.5</v>
          </cell>
          <cell r="Q94"/>
          <cell r="R94"/>
          <cell r="S94"/>
          <cell r="T94"/>
          <cell r="U94" t="str">
            <v>P. 81 Table 16</v>
          </cell>
        </row>
        <row r="95">
          <cell r="A95" t="str">
            <v>Latvia</v>
          </cell>
          <cell r="C95" t="str">
            <v>%</v>
          </cell>
          <cell r="D95" t="str">
            <v>RES-E</v>
          </cell>
          <cell r="E95"/>
          <cell r="F95">
            <v>0.59799999999999998</v>
          </cell>
          <cell r="G95"/>
          <cell r="H95"/>
          <cell r="I95"/>
          <cell r="J95"/>
          <cell r="K95"/>
          <cell r="L95"/>
          <cell r="M95"/>
          <cell r="N95"/>
          <cell r="O95"/>
          <cell r="P95">
            <v>0.6</v>
          </cell>
          <cell r="Q95"/>
          <cell r="R95"/>
          <cell r="S95"/>
          <cell r="T95" t="str">
            <v>Over 60% in 2030</v>
          </cell>
          <cell r="U95"/>
        </row>
        <row r="96">
          <cell r="A96" t="str">
            <v>Latvia</v>
          </cell>
          <cell r="C96" t="str">
            <v>%</v>
          </cell>
          <cell r="D96" t="str">
            <v>RES-HC</v>
          </cell>
          <cell r="E96"/>
          <cell r="F96">
            <v>0.53400000000000003</v>
          </cell>
          <cell r="G96"/>
          <cell r="H96">
            <v>0.55200000000000005</v>
          </cell>
          <cell r="I96"/>
          <cell r="J96"/>
          <cell r="K96">
            <v>0.56079999999999997</v>
          </cell>
          <cell r="L96"/>
          <cell r="M96">
            <v>0.56689999999999996</v>
          </cell>
          <cell r="N96"/>
          <cell r="O96"/>
          <cell r="P96">
            <v>0.57589999999999997</v>
          </cell>
          <cell r="Q96"/>
          <cell r="R96"/>
          <cell r="S96"/>
          <cell r="T96"/>
          <cell r="U96"/>
        </row>
        <row r="97">
          <cell r="A97" t="str">
            <v>Latvia</v>
          </cell>
          <cell r="C97" t="str">
            <v>%</v>
          </cell>
          <cell r="D97" t="str">
            <v>RES-T</v>
          </cell>
          <cell r="E97"/>
          <cell r="F97">
            <v>0.1</v>
          </cell>
          <cell r="G97"/>
          <cell r="H97"/>
          <cell r="I97"/>
          <cell r="J97"/>
          <cell r="K97"/>
          <cell r="L97"/>
          <cell r="M97"/>
          <cell r="N97"/>
          <cell r="O97"/>
          <cell r="P97">
            <v>7.0000000000000007E-2</v>
          </cell>
          <cell r="Q97"/>
          <cell r="R97"/>
          <cell r="S97"/>
          <cell r="T97"/>
          <cell r="U97"/>
        </row>
        <row r="98">
          <cell r="A98" t="str">
            <v>Latvia</v>
          </cell>
          <cell r="C98"/>
          <cell r="D98" t="str">
            <v>EE Kapazitäten kummuliert [MW]</v>
          </cell>
          <cell r="E98"/>
          <cell r="F98"/>
          <cell r="G98"/>
          <cell r="H98"/>
          <cell r="I98"/>
          <cell r="J98"/>
          <cell r="K98"/>
          <cell r="L98"/>
          <cell r="M98"/>
          <cell r="N98"/>
          <cell r="O98"/>
          <cell r="P98"/>
          <cell r="Q98"/>
          <cell r="R98"/>
          <cell r="S98"/>
          <cell r="T98"/>
          <cell r="U98"/>
        </row>
        <row r="99">
          <cell r="A99" t="str">
            <v>Latvia</v>
          </cell>
          <cell r="C99" t="str">
            <v>MW</v>
          </cell>
          <cell r="D99" t="str">
            <v>Wind</v>
          </cell>
          <cell r="E99"/>
          <cell r="Q99"/>
          <cell r="R99"/>
          <cell r="S99"/>
          <cell r="T99" t="str">
            <v>Annahme Polens Onshore VLS</v>
          </cell>
          <cell r="U99" t="str">
            <v>P. 153 Figure 48</v>
          </cell>
        </row>
        <row r="100">
          <cell r="A100" t="str">
            <v>Latvia</v>
          </cell>
          <cell r="C100" t="str">
            <v>MW</v>
          </cell>
          <cell r="D100" t="str">
            <v>Wind Onshore</v>
          </cell>
          <cell r="E100"/>
          <cell r="F100">
            <v>143.66197183098592</v>
          </cell>
          <cell r="G100"/>
          <cell r="H100"/>
          <cell r="I100"/>
          <cell r="J100"/>
          <cell r="K100">
            <v>363.5216156516251</v>
          </cell>
          <cell r="L100"/>
          <cell r="M100"/>
          <cell r="N100"/>
          <cell r="O100"/>
          <cell r="P100">
            <v>662.21318617484746</v>
          </cell>
          <cell r="Q100"/>
          <cell r="R100"/>
          <cell r="S100"/>
          <cell r="T100"/>
          <cell r="U100"/>
        </row>
        <row r="101">
          <cell r="A101" t="str">
            <v>Latvia</v>
          </cell>
          <cell r="C101" t="str">
            <v>MW</v>
          </cell>
          <cell r="D101" t="str">
            <v>Wind Offshore</v>
          </cell>
          <cell r="E101"/>
          <cell r="F101"/>
          <cell r="G101"/>
          <cell r="H101"/>
          <cell r="I101"/>
          <cell r="J101"/>
          <cell r="K101"/>
          <cell r="L101"/>
          <cell r="M101"/>
          <cell r="N101"/>
          <cell r="O101"/>
          <cell r="P101"/>
          <cell r="Q101"/>
          <cell r="R101"/>
          <cell r="S101"/>
          <cell r="T101"/>
          <cell r="U101"/>
        </row>
        <row r="102">
          <cell r="A102" t="str">
            <v>Latvia</v>
          </cell>
          <cell r="C102" t="str">
            <v>MW</v>
          </cell>
          <cell r="D102" t="str">
            <v>Solar PV</v>
          </cell>
          <cell r="E102"/>
          <cell r="F102"/>
          <cell r="G102"/>
          <cell r="H102"/>
          <cell r="I102"/>
          <cell r="J102"/>
          <cell r="K102"/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</row>
        <row r="103">
          <cell r="A103" t="str">
            <v>Latvia</v>
          </cell>
          <cell r="C103" t="str">
            <v>MW</v>
          </cell>
          <cell r="D103" t="str">
            <v>Concentrated solar power</v>
          </cell>
          <cell r="E103"/>
          <cell r="F103"/>
          <cell r="G103"/>
          <cell r="H103"/>
          <cell r="I103"/>
          <cell r="J103"/>
          <cell r="K103"/>
          <cell r="L103"/>
          <cell r="M103"/>
          <cell r="N103"/>
          <cell r="O103"/>
          <cell r="P103"/>
          <cell r="Q103"/>
          <cell r="R103"/>
          <cell r="S103"/>
          <cell r="T103"/>
          <cell r="U103"/>
        </row>
        <row r="104">
          <cell r="A104" t="str">
            <v>Latvia</v>
          </cell>
          <cell r="C104" t="str">
            <v>MW</v>
          </cell>
          <cell r="D104" t="str">
            <v>Renewable hydropower</v>
          </cell>
          <cell r="E104"/>
          <cell r="F104">
            <v>673.04347826086951</v>
          </cell>
          <cell r="G104"/>
          <cell r="H104"/>
          <cell r="I104"/>
          <cell r="J104"/>
          <cell r="K104">
            <v>667.82608695652175</v>
          </cell>
          <cell r="L104"/>
          <cell r="M104"/>
          <cell r="N104"/>
          <cell r="O104"/>
          <cell r="P104">
            <v>673.04347826086951</v>
          </cell>
          <cell r="Q104"/>
          <cell r="R104"/>
          <cell r="S104"/>
          <cell r="T104" t="str">
            <v>Annahme 4600 Volllaststunden</v>
          </cell>
          <cell r="U104" t="str">
            <v>P. 153 Figure 48</v>
          </cell>
        </row>
        <row r="105">
          <cell r="A105" t="str">
            <v>Latvia</v>
          </cell>
          <cell r="C105" t="str">
            <v>MW</v>
          </cell>
          <cell r="D105" t="str">
            <v>Pumped Storage</v>
          </cell>
          <cell r="E105"/>
          <cell r="F105"/>
          <cell r="G105"/>
          <cell r="H105"/>
          <cell r="I105"/>
          <cell r="J105"/>
          <cell r="K105"/>
          <cell r="L105"/>
          <cell r="M105"/>
          <cell r="N105"/>
          <cell r="O105"/>
          <cell r="P105"/>
          <cell r="Q105"/>
          <cell r="R105"/>
          <cell r="S105"/>
          <cell r="T105"/>
          <cell r="U105"/>
        </row>
        <row r="106">
          <cell r="A106" t="str">
            <v>Latvia</v>
          </cell>
          <cell r="C106" t="str">
            <v>MW</v>
          </cell>
          <cell r="D106" t="str">
            <v>Biomass</v>
          </cell>
          <cell r="E106"/>
          <cell r="F106"/>
          <cell r="G106"/>
          <cell r="H106"/>
          <cell r="I106"/>
          <cell r="J106"/>
          <cell r="K106"/>
          <cell r="L106"/>
          <cell r="M106"/>
          <cell r="N106"/>
          <cell r="O106"/>
          <cell r="P106"/>
          <cell r="Q106"/>
          <cell r="R106"/>
          <cell r="S106"/>
          <cell r="T106"/>
          <cell r="U106"/>
        </row>
        <row r="107">
          <cell r="A107" t="str">
            <v>Latvia</v>
          </cell>
          <cell r="C107" t="str">
            <v>MW</v>
          </cell>
          <cell r="D107" t="str">
            <v>Bioenergy</v>
          </cell>
          <cell r="E107"/>
          <cell r="F107">
            <v>164</v>
          </cell>
          <cell r="G107"/>
          <cell r="H107"/>
          <cell r="I107"/>
          <cell r="J107"/>
          <cell r="K107">
            <v>168</v>
          </cell>
          <cell r="L107"/>
          <cell r="M107"/>
          <cell r="N107"/>
          <cell r="O107"/>
          <cell r="P107">
            <v>120</v>
          </cell>
          <cell r="Q107"/>
          <cell r="R107"/>
          <cell r="S107"/>
          <cell r="T107" t="str">
            <v>Annahme 6000 Volllaststunden</v>
          </cell>
          <cell r="U107" t="str">
            <v>P. 153 Figure 48</v>
          </cell>
        </row>
        <row r="108">
          <cell r="A108" t="str">
            <v>Latvia</v>
          </cell>
          <cell r="C108" t="str">
            <v>MW</v>
          </cell>
          <cell r="D108" t="str">
            <v>Biogas</v>
          </cell>
          <cell r="E108"/>
          <cell r="F108"/>
          <cell r="G108"/>
          <cell r="H108"/>
          <cell r="I108"/>
          <cell r="J108"/>
          <cell r="K108"/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</row>
        <row r="109">
          <cell r="A109" t="str">
            <v>Latvia</v>
          </cell>
          <cell r="C109" t="str">
            <v>MW</v>
          </cell>
          <cell r="D109" t="str">
            <v>Liquid Biofuels</v>
          </cell>
          <cell r="E109"/>
          <cell r="F109"/>
          <cell r="G109"/>
          <cell r="H109"/>
          <cell r="I109"/>
          <cell r="J109"/>
          <cell r="K109"/>
          <cell r="L109"/>
          <cell r="M109"/>
          <cell r="N109"/>
          <cell r="O109"/>
          <cell r="P109"/>
          <cell r="Q109"/>
          <cell r="R109"/>
          <cell r="S109"/>
          <cell r="T109"/>
          <cell r="U109"/>
        </row>
        <row r="110">
          <cell r="A110" t="str">
            <v>Latvia</v>
          </cell>
          <cell r="C110" t="str">
            <v>MW</v>
          </cell>
          <cell r="D110" t="str">
            <v>Geothermal</v>
          </cell>
          <cell r="E110"/>
          <cell r="F110"/>
          <cell r="G110"/>
          <cell r="H110"/>
          <cell r="I110"/>
          <cell r="J110"/>
          <cell r="K110"/>
          <cell r="L110"/>
          <cell r="M110"/>
          <cell r="N110"/>
          <cell r="O110"/>
          <cell r="P110"/>
          <cell r="Q110"/>
          <cell r="R110"/>
          <cell r="S110"/>
          <cell r="T110"/>
          <cell r="U110"/>
        </row>
        <row r="111">
          <cell r="A111" t="str">
            <v>Latvia</v>
          </cell>
          <cell r="C111" t="str">
            <v>MW</v>
          </cell>
          <cell r="D111" t="str">
            <v>Marine</v>
          </cell>
          <cell r="E111"/>
          <cell r="F111"/>
          <cell r="G111"/>
          <cell r="H111"/>
          <cell r="I111"/>
          <cell r="J111"/>
          <cell r="K111"/>
          <cell r="L111"/>
          <cell r="M111"/>
          <cell r="N111"/>
          <cell r="O111"/>
          <cell r="P111"/>
          <cell r="Q111"/>
          <cell r="R111"/>
          <cell r="S111"/>
          <cell r="T111"/>
          <cell r="U111"/>
        </row>
        <row r="112">
          <cell r="A112" t="str">
            <v>Latvia</v>
          </cell>
          <cell r="C112"/>
          <cell r="D112" t="str">
            <v>EE Erzeugung kummuliert [GWh]</v>
          </cell>
          <cell r="E112"/>
          <cell r="F112"/>
          <cell r="G112"/>
          <cell r="H112"/>
          <cell r="I112"/>
          <cell r="J112"/>
          <cell r="K112"/>
          <cell r="L112"/>
          <cell r="M112"/>
          <cell r="N112"/>
          <cell r="O112"/>
          <cell r="P112"/>
          <cell r="Q112"/>
          <cell r="R112"/>
          <cell r="S112"/>
          <cell r="T112"/>
          <cell r="U112"/>
        </row>
        <row r="113">
          <cell r="A113" t="str">
            <v>Latvia</v>
          </cell>
          <cell r="C113" t="str">
            <v>GWh</v>
          </cell>
          <cell r="D113" t="str">
            <v>Wind</v>
          </cell>
          <cell r="E113"/>
          <cell r="F113">
            <v>408</v>
          </cell>
          <cell r="G113"/>
          <cell r="H113"/>
          <cell r="I113"/>
          <cell r="J113"/>
          <cell r="K113">
            <v>1152</v>
          </cell>
          <cell r="L113"/>
          <cell r="M113"/>
          <cell r="N113"/>
          <cell r="O113"/>
          <cell r="P113">
            <v>2280</v>
          </cell>
          <cell r="Q113"/>
          <cell r="R113"/>
          <cell r="S113"/>
          <cell r="T113"/>
          <cell r="U113"/>
        </row>
        <row r="114">
          <cell r="A114" t="str">
            <v>Latvia</v>
          </cell>
          <cell r="C114" t="str">
            <v>GWh</v>
          </cell>
          <cell r="D114" t="str">
            <v>Wind Onshore</v>
          </cell>
          <cell r="E114"/>
          <cell r="F114"/>
          <cell r="G114"/>
          <cell r="H114"/>
          <cell r="I114"/>
          <cell r="J114"/>
          <cell r="K114"/>
          <cell r="L114"/>
          <cell r="M114"/>
          <cell r="N114"/>
          <cell r="O114"/>
          <cell r="P114"/>
          <cell r="Q114"/>
          <cell r="R114"/>
          <cell r="S114"/>
          <cell r="T114"/>
          <cell r="U114"/>
        </row>
        <row r="115">
          <cell r="A115" t="str">
            <v>Latvia</v>
          </cell>
          <cell r="C115" t="str">
            <v>GWh</v>
          </cell>
          <cell r="D115" t="str">
            <v>Wind Offshore</v>
          </cell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  <cell r="R115"/>
          <cell r="S115"/>
          <cell r="T115"/>
          <cell r="U115"/>
        </row>
        <row r="116">
          <cell r="A116" t="str">
            <v>Latvia</v>
          </cell>
          <cell r="C116" t="str">
            <v>GWh</v>
          </cell>
          <cell r="D116" t="str">
            <v>Solar PV</v>
          </cell>
          <cell r="E116"/>
          <cell r="F116"/>
          <cell r="G116"/>
          <cell r="H116"/>
          <cell r="I116"/>
          <cell r="J116"/>
          <cell r="K116"/>
          <cell r="L116"/>
          <cell r="M116"/>
          <cell r="N116"/>
          <cell r="O116"/>
          <cell r="P116"/>
          <cell r="Q116"/>
          <cell r="R116"/>
          <cell r="S116"/>
          <cell r="T116"/>
          <cell r="U116"/>
        </row>
        <row r="117">
          <cell r="A117" t="str">
            <v>Latvia</v>
          </cell>
          <cell r="C117" t="str">
            <v>GWh</v>
          </cell>
          <cell r="D117" t="str">
            <v>Concentrated solar power</v>
          </cell>
          <cell r="E117"/>
          <cell r="F117"/>
          <cell r="G117"/>
          <cell r="H117"/>
          <cell r="I117"/>
          <cell r="J117"/>
          <cell r="K117"/>
          <cell r="L117"/>
          <cell r="M117"/>
          <cell r="N117"/>
          <cell r="O117"/>
          <cell r="P117"/>
          <cell r="Q117"/>
          <cell r="R117"/>
          <cell r="S117"/>
          <cell r="T117"/>
          <cell r="U117"/>
        </row>
        <row r="118">
          <cell r="A118" t="str">
            <v>Latvia</v>
          </cell>
          <cell r="C118" t="str">
            <v>GWh</v>
          </cell>
          <cell r="D118" t="str">
            <v>Renewable hydropower</v>
          </cell>
          <cell r="E118"/>
          <cell r="F118">
            <v>3096</v>
          </cell>
          <cell r="G118"/>
          <cell r="H118"/>
          <cell r="I118"/>
          <cell r="J118"/>
          <cell r="K118">
            <v>3072</v>
          </cell>
          <cell r="L118"/>
          <cell r="M118"/>
          <cell r="N118"/>
          <cell r="O118"/>
          <cell r="P118">
            <v>3096</v>
          </cell>
          <cell r="Q118"/>
          <cell r="R118"/>
          <cell r="S118"/>
          <cell r="T118"/>
          <cell r="U118"/>
        </row>
        <row r="119">
          <cell r="A119" t="str">
            <v>Latvia</v>
          </cell>
          <cell r="C119" t="str">
            <v>GWh</v>
          </cell>
          <cell r="D119" t="str">
            <v>Pumped Storage</v>
          </cell>
          <cell r="E119"/>
          <cell r="F119"/>
          <cell r="G119"/>
          <cell r="H119"/>
          <cell r="I119"/>
          <cell r="J119"/>
          <cell r="K119"/>
          <cell r="L119"/>
          <cell r="M119"/>
          <cell r="N119"/>
          <cell r="O119"/>
          <cell r="P119"/>
          <cell r="Q119"/>
          <cell r="R119"/>
          <cell r="S119"/>
          <cell r="T119"/>
          <cell r="U119"/>
        </row>
        <row r="120">
          <cell r="A120" t="str">
            <v>Latvia</v>
          </cell>
          <cell r="C120" t="str">
            <v>GWh</v>
          </cell>
          <cell r="D120" t="str">
            <v>Bioenergy</v>
          </cell>
          <cell r="E120"/>
          <cell r="F120"/>
          <cell r="G120"/>
          <cell r="H120"/>
          <cell r="I120"/>
          <cell r="J120"/>
          <cell r="K120"/>
          <cell r="L120"/>
          <cell r="M120"/>
          <cell r="N120"/>
          <cell r="O120"/>
          <cell r="P120"/>
          <cell r="Q120"/>
          <cell r="R120"/>
          <cell r="S120"/>
          <cell r="T120"/>
          <cell r="U120"/>
        </row>
        <row r="121">
          <cell r="A121" t="str">
            <v>Latvia</v>
          </cell>
          <cell r="C121" t="str">
            <v>GWh</v>
          </cell>
          <cell r="D121" t="str">
            <v>Biomass</v>
          </cell>
          <cell r="E121"/>
          <cell r="F121">
            <v>984</v>
          </cell>
          <cell r="G121"/>
          <cell r="H121"/>
          <cell r="I121"/>
          <cell r="J121"/>
          <cell r="K121">
            <v>1008</v>
          </cell>
          <cell r="L121"/>
          <cell r="M121"/>
          <cell r="N121"/>
          <cell r="O121"/>
          <cell r="P121">
            <v>720</v>
          </cell>
          <cell r="Q121"/>
          <cell r="R121"/>
          <cell r="S121"/>
          <cell r="T121"/>
          <cell r="U121"/>
        </row>
        <row r="122">
          <cell r="A122" t="str">
            <v>Latvia</v>
          </cell>
          <cell r="C122" t="str">
            <v>GWh</v>
          </cell>
          <cell r="D122" t="str">
            <v>Biogas</v>
          </cell>
          <cell r="E122"/>
          <cell r="F122"/>
          <cell r="G122"/>
          <cell r="H122"/>
          <cell r="I122"/>
          <cell r="J122"/>
          <cell r="K122"/>
          <cell r="L122"/>
          <cell r="M122"/>
          <cell r="N122"/>
          <cell r="O122"/>
          <cell r="P122"/>
          <cell r="Q122"/>
          <cell r="R122"/>
          <cell r="S122"/>
          <cell r="T122"/>
          <cell r="U122"/>
        </row>
        <row r="123">
          <cell r="A123" t="str">
            <v>Latvia</v>
          </cell>
          <cell r="C123" t="str">
            <v>GWh</v>
          </cell>
          <cell r="D123" t="str">
            <v>Liquid Biofuels</v>
          </cell>
          <cell r="E123"/>
          <cell r="F123"/>
          <cell r="G123"/>
          <cell r="H123"/>
          <cell r="I123"/>
          <cell r="J123"/>
          <cell r="K123"/>
          <cell r="L123"/>
          <cell r="M123"/>
          <cell r="N123"/>
          <cell r="O123"/>
          <cell r="P123"/>
          <cell r="Q123"/>
          <cell r="R123"/>
          <cell r="S123"/>
          <cell r="T123"/>
          <cell r="U123"/>
        </row>
        <row r="124">
          <cell r="A124" t="str">
            <v>Latvia</v>
          </cell>
          <cell r="C124" t="str">
            <v>GWh</v>
          </cell>
          <cell r="D124" t="str">
            <v>Geothermal</v>
          </cell>
          <cell r="E124"/>
          <cell r="F124"/>
          <cell r="G124"/>
          <cell r="H124"/>
          <cell r="I124"/>
          <cell r="J124"/>
          <cell r="K124"/>
          <cell r="L124"/>
          <cell r="M124"/>
          <cell r="N124"/>
          <cell r="O124"/>
          <cell r="P124"/>
          <cell r="Q124"/>
          <cell r="R124"/>
          <cell r="S124"/>
          <cell r="T124"/>
          <cell r="U124"/>
        </row>
        <row r="125">
          <cell r="A125" t="str">
            <v>Latvia</v>
          </cell>
          <cell r="C125" t="str">
            <v>GWh</v>
          </cell>
          <cell r="D125" t="str">
            <v>Marine</v>
          </cell>
          <cell r="E125"/>
          <cell r="F125"/>
          <cell r="G125"/>
          <cell r="H125"/>
          <cell r="I125"/>
          <cell r="J125"/>
          <cell r="K125"/>
          <cell r="L125"/>
          <cell r="M125"/>
          <cell r="N125"/>
          <cell r="O125"/>
          <cell r="P125"/>
          <cell r="Q125"/>
          <cell r="R125"/>
          <cell r="S125"/>
          <cell r="T125"/>
          <cell r="U125"/>
        </row>
        <row r="126">
          <cell r="A126" t="str">
            <v>Lithuania</v>
          </cell>
          <cell r="C126" t="str">
            <v>%</v>
          </cell>
          <cell r="D126" t="str">
            <v>RES-FEC</v>
          </cell>
          <cell r="E126"/>
          <cell r="F126">
            <v>0.3</v>
          </cell>
          <cell r="G126"/>
          <cell r="H126">
            <v>0.32700000000000001</v>
          </cell>
          <cell r="I126"/>
          <cell r="J126"/>
          <cell r="K126">
            <v>0.36449999999999999</v>
          </cell>
          <cell r="L126"/>
          <cell r="M126">
            <v>0.39750000000000002</v>
          </cell>
          <cell r="N126"/>
          <cell r="O126"/>
          <cell r="P126">
            <v>0.45</v>
          </cell>
          <cell r="Q126"/>
          <cell r="R126"/>
          <cell r="S126">
            <v>0.8</v>
          </cell>
          <cell r="T126"/>
          <cell r="U126" t="str">
            <v>P. 28, 2.1.2.1</v>
          </cell>
        </row>
        <row r="127">
          <cell r="A127" t="str">
            <v>Lithuania</v>
          </cell>
          <cell r="C127" t="str">
            <v>%</v>
          </cell>
          <cell r="D127" t="str">
            <v>RES-E</v>
          </cell>
          <cell r="E127"/>
          <cell r="F127">
            <v>0.3</v>
          </cell>
          <cell r="G127"/>
          <cell r="H127">
            <v>0.2555</v>
          </cell>
          <cell r="I127"/>
          <cell r="J127"/>
          <cell r="K127">
            <v>0.31480000000000002</v>
          </cell>
          <cell r="L127"/>
          <cell r="M127">
            <v>0.36699999999999999</v>
          </cell>
          <cell r="N127"/>
          <cell r="O127"/>
          <cell r="P127">
            <v>0.45</v>
          </cell>
          <cell r="Q127"/>
          <cell r="R127"/>
          <cell r="S127">
            <v>1</v>
          </cell>
          <cell r="T127" t="str">
            <v>2020 Zielwert angegeben, zu erwarten: 21,29%</v>
          </cell>
          <cell r="U127"/>
        </row>
        <row r="128">
          <cell r="A128" t="str">
            <v>Lithuania</v>
          </cell>
          <cell r="C128" t="str">
            <v>%</v>
          </cell>
          <cell r="D128" t="str">
            <v>RES-HC</v>
          </cell>
          <cell r="E128"/>
          <cell r="F128">
            <v>0.50900000000000001</v>
          </cell>
          <cell r="G128"/>
          <cell r="H128">
            <v>0.53900000000000003</v>
          </cell>
          <cell r="I128"/>
          <cell r="J128"/>
          <cell r="K128">
            <v>0.63100000000000001</v>
          </cell>
          <cell r="L128"/>
          <cell r="M128">
            <v>0.66900000000000004</v>
          </cell>
          <cell r="N128"/>
          <cell r="O128"/>
          <cell r="P128">
            <v>0.67200000000000004</v>
          </cell>
          <cell r="Q128"/>
          <cell r="R128"/>
          <cell r="S128"/>
          <cell r="T128" t="str">
            <v>2020 Zielwert angegeben, zu erwarten: 4,33%</v>
          </cell>
          <cell r="U128"/>
        </row>
        <row r="129">
          <cell r="A129" t="str">
            <v>Lithuania</v>
          </cell>
          <cell r="C129" t="str">
            <v>%</v>
          </cell>
          <cell r="D129" t="str">
            <v>RES-T</v>
          </cell>
          <cell r="E129"/>
          <cell r="F129">
            <v>0.1</v>
          </cell>
          <cell r="G129"/>
          <cell r="H129">
            <v>6.6900000000000001E-2</v>
          </cell>
          <cell r="I129"/>
          <cell r="J129"/>
          <cell r="K129">
            <v>9.2299999999999993E-2</v>
          </cell>
          <cell r="L129"/>
          <cell r="M129">
            <v>0.11459999999999999</v>
          </cell>
          <cell r="N129"/>
          <cell r="O129"/>
          <cell r="P129">
            <v>0.15</v>
          </cell>
          <cell r="Q129"/>
          <cell r="R129"/>
          <cell r="S129">
            <v>0.5</v>
          </cell>
          <cell r="T129"/>
          <cell r="U129"/>
        </row>
        <row r="130">
          <cell r="A130" t="str">
            <v>Lithuania</v>
          </cell>
          <cell r="C130"/>
          <cell r="D130" t="str">
            <v>EE Kapazitäten kummuliert [MW]</v>
          </cell>
          <cell r="E130"/>
          <cell r="F130"/>
          <cell r="G130"/>
          <cell r="H130"/>
          <cell r="I130"/>
          <cell r="J130"/>
          <cell r="K130"/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</row>
        <row r="131">
          <cell r="A131" t="str">
            <v>Lithuania</v>
          </cell>
          <cell r="C131" t="str">
            <v>MW</v>
          </cell>
          <cell r="D131" t="str">
            <v>Wind</v>
          </cell>
          <cell r="E131"/>
          <cell r="Q131"/>
          <cell r="R131"/>
          <cell r="S131"/>
          <cell r="T131" t="str">
            <v>Annahme Polens Onshore VLS</v>
          </cell>
          <cell r="U131" t="str">
            <v>P.29 Table 2.1.2.3</v>
          </cell>
        </row>
        <row r="132">
          <cell r="A132" t="str">
            <v>Lithuania</v>
          </cell>
          <cell r="C132" t="str">
            <v>MW</v>
          </cell>
          <cell r="D132" t="str">
            <v>Wind Onshore</v>
          </cell>
          <cell r="E132"/>
          <cell r="F132">
            <v>402.9526931900175</v>
          </cell>
          <cell r="G132"/>
          <cell r="H132">
            <v>384.15093946278944</v>
          </cell>
          <cell r="I132"/>
          <cell r="J132"/>
          <cell r="K132">
            <v>906.83403302252077</v>
          </cell>
          <cell r="L132"/>
          <cell r="M132">
            <v>1086.6157388174627</v>
          </cell>
          <cell r="N132"/>
          <cell r="O132"/>
          <cell r="P132">
            <v>1292.0273921291819</v>
          </cell>
          <cell r="Q132"/>
          <cell r="R132"/>
          <cell r="S132"/>
          <cell r="T132"/>
          <cell r="U132"/>
        </row>
        <row r="133">
          <cell r="A133" t="str">
            <v>Lithuania</v>
          </cell>
          <cell r="C133" t="str">
            <v>MW</v>
          </cell>
          <cell r="D133" t="str">
            <v>Wind Offshore</v>
          </cell>
          <cell r="E133"/>
          <cell r="F133"/>
          <cell r="G133"/>
          <cell r="H133"/>
          <cell r="I133"/>
          <cell r="J133"/>
          <cell r="K133"/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</row>
        <row r="134">
          <cell r="A134" t="str">
            <v>Lithuania</v>
          </cell>
          <cell r="C134" t="str">
            <v>MW</v>
          </cell>
          <cell r="D134" t="str">
            <v>Solar PV</v>
          </cell>
          <cell r="E134"/>
          <cell r="F134">
            <v>86.856479971852607</v>
          </cell>
          <cell r="G134"/>
          <cell r="H134">
            <v>108.93863589689988</v>
          </cell>
          <cell r="I134"/>
          <cell r="J134"/>
          <cell r="K134">
            <v>538.8046045711535</v>
          </cell>
          <cell r="L134"/>
          <cell r="M134">
            <v>918.61768648196653</v>
          </cell>
          <cell r="N134"/>
          <cell r="O134"/>
          <cell r="P134">
            <v>1089.3863589689988</v>
          </cell>
          <cell r="Q134"/>
          <cell r="R134"/>
          <cell r="S134"/>
          <cell r="T134"/>
          <cell r="U134" t="str">
            <v>P.29 Table 2.1.2.3</v>
          </cell>
        </row>
        <row r="135">
          <cell r="A135" t="str">
            <v>Lithuania</v>
          </cell>
          <cell r="C135" t="str">
            <v>MW</v>
          </cell>
          <cell r="D135" t="str">
            <v>Concentrated solar power</v>
          </cell>
          <cell r="E135"/>
          <cell r="F135"/>
          <cell r="G135"/>
          <cell r="H135"/>
          <cell r="I135"/>
          <cell r="J135"/>
          <cell r="K135"/>
          <cell r="L135"/>
          <cell r="M135"/>
          <cell r="N135"/>
          <cell r="O135"/>
          <cell r="P135"/>
          <cell r="Q135"/>
          <cell r="R135"/>
          <cell r="S135"/>
          <cell r="T135"/>
          <cell r="U135"/>
        </row>
        <row r="136">
          <cell r="A136" t="str">
            <v>Lithuania</v>
          </cell>
          <cell r="C136" t="str">
            <v>MW</v>
          </cell>
          <cell r="D136" t="str">
            <v>Renewable hydropower</v>
          </cell>
          <cell r="E136"/>
          <cell r="F136">
            <v>107.703315290078</v>
          </cell>
          <cell r="G136"/>
          <cell r="H136">
            <v>107.70331529007839</v>
          </cell>
          <cell r="I136"/>
          <cell r="J136"/>
          <cell r="K136">
            <v>107.70331529007839</v>
          </cell>
          <cell r="L136"/>
          <cell r="M136">
            <v>107.70331529007839</v>
          </cell>
          <cell r="N136"/>
          <cell r="O136"/>
          <cell r="P136">
            <v>107.70331529007839</v>
          </cell>
          <cell r="Q136"/>
          <cell r="R136"/>
          <cell r="S136"/>
          <cell r="T136" t="str">
            <v>Annahme 4600 Volllaststunden</v>
          </cell>
          <cell r="U136" t="str">
            <v>P.29 Table 2.1.2.3</v>
          </cell>
        </row>
        <row r="137">
          <cell r="A137" t="str">
            <v>Lithuania</v>
          </cell>
          <cell r="C137" t="str">
            <v>MW</v>
          </cell>
          <cell r="D137" t="str">
            <v>Pumped Storage</v>
          </cell>
          <cell r="E137"/>
          <cell r="F137"/>
          <cell r="G137"/>
          <cell r="H137"/>
          <cell r="I137"/>
          <cell r="J137"/>
          <cell r="K137"/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</row>
        <row r="138">
          <cell r="A138" t="str">
            <v>Lithuania</v>
          </cell>
          <cell r="C138" t="str">
            <v>MW</v>
          </cell>
          <cell r="D138" t="str">
            <v>Bioenergy</v>
          </cell>
          <cell r="E138"/>
          <cell r="F138"/>
          <cell r="G138"/>
          <cell r="H138"/>
          <cell r="I138"/>
          <cell r="J138"/>
          <cell r="K138"/>
          <cell r="L138"/>
          <cell r="M138"/>
          <cell r="N138"/>
          <cell r="O138"/>
          <cell r="P138"/>
          <cell r="Q138"/>
          <cell r="R138"/>
          <cell r="S138"/>
          <cell r="T138"/>
          <cell r="U138"/>
        </row>
        <row r="139">
          <cell r="A139" t="str">
            <v>Lithuania</v>
          </cell>
          <cell r="C139" t="str">
            <v>MW</v>
          </cell>
          <cell r="D139" t="str">
            <v>Biomass</v>
          </cell>
          <cell r="E139"/>
          <cell r="F139"/>
          <cell r="G139"/>
          <cell r="H139"/>
          <cell r="I139"/>
          <cell r="J139"/>
          <cell r="K139"/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</row>
        <row r="140">
          <cell r="A140" t="str">
            <v>Lithuania</v>
          </cell>
          <cell r="C140" t="str">
            <v>MW</v>
          </cell>
          <cell r="D140" t="str">
            <v>Biogas</v>
          </cell>
          <cell r="E140"/>
          <cell r="F140">
            <v>21.12771607450912</v>
          </cell>
          <cell r="G140"/>
          <cell r="H140">
            <v>21.12771607450912</v>
          </cell>
          <cell r="I140"/>
          <cell r="J140"/>
          <cell r="K140">
            <v>21.12771607450912</v>
          </cell>
          <cell r="L140"/>
          <cell r="M140">
            <v>21.12771607450912</v>
          </cell>
          <cell r="N140"/>
          <cell r="O140"/>
          <cell r="P140">
            <v>21.12771607450912</v>
          </cell>
          <cell r="Q140"/>
          <cell r="R140"/>
          <cell r="S140"/>
          <cell r="T140" t="str">
            <v>Annahme 6000 Volllaststunden</v>
          </cell>
          <cell r="U140" t="str">
            <v>P.29 Table 2.1.2.3</v>
          </cell>
        </row>
        <row r="141">
          <cell r="A141" t="str">
            <v>Lithuania</v>
          </cell>
          <cell r="C141" t="str">
            <v>MW</v>
          </cell>
          <cell r="D141" t="str">
            <v>Liquid Biofuels</v>
          </cell>
          <cell r="E141"/>
          <cell r="F141">
            <v>48.651896648640268</v>
          </cell>
          <cell r="G141"/>
          <cell r="H141">
            <v>92.070322343044339</v>
          </cell>
          <cell r="I141"/>
          <cell r="J141"/>
          <cell r="K141">
            <v>97.109961039716225</v>
          </cell>
          <cell r="L141"/>
          <cell r="M141">
            <v>97.109961039716225</v>
          </cell>
          <cell r="N141"/>
          <cell r="O141"/>
          <cell r="P141">
            <v>97.109961039716225</v>
          </cell>
          <cell r="Q141"/>
          <cell r="R141"/>
          <cell r="S141"/>
          <cell r="T141" t="str">
            <v>Annahme 6000 Volllaststunden</v>
          </cell>
          <cell r="U141" t="str">
            <v>P.29 Table 2.1.2.3</v>
          </cell>
        </row>
        <row r="142">
          <cell r="A142" t="str">
            <v>Lithuania</v>
          </cell>
          <cell r="C142" t="str">
            <v>MW</v>
          </cell>
          <cell r="D142" t="str">
            <v>Geothermal</v>
          </cell>
          <cell r="E142"/>
          <cell r="F142"/>
          <cell r="G142"/>
          <cell r="H142"/>
          <cell r="I142"/>
          <cell r="J142"/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</row>
        <row r="143">
          <cell r="A143" t="str">
            <v>Lithuania</v>
          </cell>
          <cell r="C143" t="str">
            <v>MW</v>
          </cell>
          <cell r="D143" t="str">
            <v>Marine</v>
          </cell>
          <cell r="E143"/>
          <cell r="F143"/>
          <cell r="G143"/>
          <cell r="H143"/>
          <cell r="I143"/>
          <cell r="J143"/>
          <cell r="K143"/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</row>
        <row r="144">
          <cell r="A144" t="str">
            <v>Lithuania</v>
          </cell>
          <cell r="C144"/>
          <cell r="D144" t="str">
            <v>EE Erzeugung kummuliert [GWh]</v>
          </cell>
          <cell r="E144"/>
          <cell r="F144"/>
          <cell r="G144"/>
          <cell r="H144"/>
          <cell r="I144"/>
          <cell r="J144"/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</row>
        <row r="145">
          <cell r="A145" t="str">
            <v>Lithuania</v>
          </cell>
          <cell r="C145" t="str">
            <v>GWh</v>
          </cell>
          <cell r="D145" t="str">
            <v>Wind</v>
          </cell>
          <cell r="E145"/>
          <cell r="F145">
            <v>1144.3856486596499</v>
          </cell>
          <cell r="G145"/>
          <cell r="H145">
            <v>1144.3856486596499</v>
          </cell>
          <cell r="I145"/>
          <cell r="J145"/>
          <cell r="K145">
            <v>2873.7570506483685</v>
          </cell>
          <cell r="L145"/>
          <cell r="M145">
            <v>3573.8791649706345</v>
          </cell>
          <cell r="N145"/>
          <cell r="O145"/>
          <cell r="P145">
            <v>4448.4503111007734</v>
          </cell>
          <cell r="Q145"/>
          <cell r="R145"/>
          <cell r="S145"/>
          <cell r="T145"/>
          <cell r="U145"/>
        </row>
        <row r="146">
          <cell r="A146" t="str">
            <v>Lithuania</v>
          </cell>
          <cell r="C146" t="str">
            <v>GWh</v>
          </cell>
          <cell r="D146" t="str">
            <v>Wind Onshore</v>
          </cell>
          <cell r="E146"/>
          <cell r="F146"/>
          <cell r="G146"/>
          <cell r="H146"/>
          <cell r="I146"/>
          <cell r="J146"/>
          <cell r="K146"/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</row>
        <row r="147">
          <cell r="A147" t="str">
            <v>Lithuania</v>
          </cell>
          <cell r="C147" t="str">
            <v>GWh</v>
          </cell>
          <cell r="D147" t="str">
            <v>Wind Offshore</v>
          </cell>
          <cell r="E147"/>
          <cell r="F147"/>
          <cell r="G147"/>
          <cell r="H147"/>
          <cell r="I147"/>
          <cell r="J147"/>
          <cell r="K147"/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</row>
        <row r="148">
          <cell r="A148" t="str">
            <v>Lithuania</v>
          </cell>
          <cell r="C148" t="str">
            <v>GWh</v>
          </cell>
          <cell r="D148" t="str">
            <v>Solar PV</v>
          </cell>
          <cell r="E148"/>
          <cell r="F148">
            <v>68.616619177763567</v>
          </cell>
          <cell r="G148"/>
          <cell r="H148">
            <v>86.061522358550903</v>
          </cell>
          <cell r="I148"/>
          <cell r="J148"/>
          <cell r="K148">
            <v>425.65563761121126</v>
          </cell>
          <cell r="L148"/>
          <cell r="M148">
            <v>725.70797232075358</v>
          </cell>
          <cell r="N148"/>
          <cell r="O148"/>
          <cell r="P148">
            <v>860.61522358550906</v>
          </cell>
          <cell r="Q148"/>
          <cell r="R148"/>
          <cell r="S148"/>
          <cell r="T148"/>
          <cell r="U148"/>
        </row>
        <row r="149">
          <cell r="A149" t="str">
            <v>Lithuania</v>
          </cell>
          <cell r="C149" t="str">
            <v>GWh</v>
          </cell>
          <cell r="D149" t="str">
            <v>Concentrated solar power</v>
          </cell>
          <cell r="E149"/>
          <cell r="F149"/>
          <cell r="G149"/>
          <cell r="H149"/>
          <cell r="I149"/>
          <cell r="J149"/>
          <cell r="K149"/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</row>
        <row r="150">
          <cell r="A150" t="str">
            <v>Lithuania</v>
          </cell>
          <cell r="C150" t="str">
            <v>GWh</v>
          </cell>
          <cell r="D150" t="str">
            <v>Renewable hydropower</v>
          </cell>
          <cell r="E150"/>
          <cell r="F150">
            <v>495.4352503343606</v>
          </cell>
          <cell r="G150"/>
          <cell r="H150">
            <v>495.4352503343606</v>
          </cell>
          <cell r="I150"/>
          <cell r="J150"/>
          <cell r="K150">
            <v>495.4352503343606</v>
          </cell>
          <cell r="L150"/>
          <cell r="M150">
            <v>495.4352503343606</v>
          </cell>
          <cell r="N150"/>
          <cell r="O150"/>
          <cell r="P150">
            <v>495.4352503343606</v>
          </cell>
          <cell r="Q150"/>
          <cell r="R150"/>
          <cell r="S150"/>
          <cell r="T150"/>
          <cell r="U150"/>
        </row>
        <row r="151">
          <cell r="A151" t="str">
            <v>Lithuania</v>
          </cell>
          <cell r="C151" t="str">
            <v>GWh</v>
          </cell>
          <cell r="D151" t="str">
            <v>Pumped Storage</v>
          </cell>
          <cell r="E151"/>
          <cell r="F151"/>
          <cell r="G151"/>
          <cell r="H151"/>
          <cell r="I151"/>
          <cell r="J151"/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</row>
        <row r="152">
          <cell r="A152" t="str">
            <v>Lithuania</v>
          </cell>
          <cell r="C152" t="str">
            <v>GWh</v>
          </cell>
          <cell r="D152" t="str">
            <v>Bioenergy</v>
          </cell>
          <cell r="E152"/>
          <cell r="F152"/>
          <cell r="G152"/>
          <cell r="H152"/>
          <cell r="I152"/>
          <cell r="J152"/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</row>
        <row r="153">
          <cell r="A153" t="str">
            <v>Lithuania</v>
          </cell>
          <cell r="C153" t="str">
            <v>GWh</v>
          </cell>
          <cell r="D153" t="str">
            <v>Biomass</v>
          </cell>
          <cell r="E153"/>
          <cell r="F153"/>
          <cell r="G153"/>
          <cell r="H153"/>
          <cell r="I153"/>
          <cell r="J153"/>
          <cell r="K153"/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</row>
        <row r="154">
          <cell r="A154" t="str">
            <v>Lithuania</v>
          </cell>
          <cell r="C154" t="str">
            <v>GWh</v>
          </cell>
          <cell r="D154" t="str">
            <v>Biogas</v>
          </cell>
          <cell r="E154"/>
          <cell r="F154">
            <v>126.76629644705471</v>
          </cell>
          <cell r="G154"/>
          <cell r="H154">
            <v>126.76629644705471</v>
          </cell>
          <cell r="I154"/>
          <cell r="J154"/>
          <cell r="K154">
            <v>126.76629644705471</v>
          </cell>
          <cell r="L154"/>
          <cell r="M154">
            <v>126.76629644705471</v>
          </cell>
          <cell r="N154"/>
          <cell r="O154"/>
          <cell r="P154">
            <v>126.76629644705471</v>
          </cell>
          <cell r="Q154"/>
          <cell r="R154"/>
          <cell r="S154"/>
          <cell r="T154"/>
          <cell r="U154"/>
        </row>
        <row r="155">
          <cell r="A155" t="str">
            <v>Lithuania</v>
          </cell>
          <cell r="C155" t="str">
            <v>GWh</v>
          </cell>
          <cell r="D155" t="str">
            <v>Liquid Biofuels</v>
          </cell>
          <cell r="E155"/>
          <cell r="F155">
            <v>291.91137989184159</v>
          </cell>
          <cell r="G155"/>
          <cell r="H155">
            <v>552.42193405826595</v>
          </cell>
          <cell r="I155"/>
          <cell r="J155"/>
          <cell r="K155">
            <v>582.65976623829738</v>
          </cell>
          <cell r="L155"/>
          <cell r="M155">
            <v>582.65976623829738</v>
          </cell>
          <cell r="N155"/>
          <cell r="O155"/>
          <cell r="P155">
            <v>582.65976623829738</v>
          </cell>
          <cell r="Q155"/>
          <cell r="R155"/>
          <cell r="S155"/>
          <cell r="T155"/>
          <cell r="U155"/>
        </row>
        <row r="156">
          <cell r="A156" t="str">
            <v>Lithuania</v>
          </cell>
          <cell r="C156" t="str">
            <v>GWh</v>
          </cell>
          <cell r="D156" t="str">
            <v>Geothermal</v>
          </cell>
          <cell r="E156"/>
          <cell r="F156"/>
          <cell r="G156"/>
          <cell r="H156"/>
          <cell r="I156"/>
          <cell r="J156"/>
          <cell r="K156"/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</row>
        <row r="157">
          <cell r="A157" t="str">
            <v>Lithuania</v>
          </cell>
          <cell r="C157" t="str">
            <v>GWh</v>
          </cell>
          <cell r="D157" t="str">
            <v>Marine</v>
          </cell>
          <cell r="E157"/>
          <cell r="F157"/>
          <cell r="G157"/>
          <cell r="H157"/>
          <cell r="I157"/>
          <cell r="J157"/>
          <cell r="K157"/>
          <cell r="L157"/>
          <cell r="M157"/>
          <cell r="N157"/>
          <cell r="O157"/>
          <cell r="P157"/>
          <cell r="Q157"/>
          <cell r="R157"/>
          <cell r="S157"/>
          <cell r="T157"/>
          <cell r="U157"/>
        </row>
        <row r="158">
          <cell r="A158" t="str">
            <v>Luxembourg</v>
          </cell>
          <cell r="C158" t="str">
            <v>%</v>
          </cell>
          <cell r="D158" t="str">
            <v>RES-FEC</v>
          </cell>
          <cell r="E158"/>
          <cell r="F158"/>
          <cell r="G158"/>
          <cell r="H158"/>
          <cell r="I158"/>
          <cell r="J158"/>
          <cell r="K158"/>
          <cell r="L158"/>
          <cell r="M158"/>
          <cell r="N158"/>
          <cell r="O158"/>
          <cell r="P158"/>
          <cell r="Q158"/>
          <cell r="R158"/>
          <cell r="S158"/>
          <cell r="T158" t="str">
            <v>Noch kein NECP vorhanden</v>
          </cell>
          <cell r="U158"/>
        </row>
        <row r="159">
          <cell r="A159" t="str">
            <v>Luxembourg</v>
          </cell>
          <cell r="C159" t="str">
            <v>%</v>
          </cell>
          <cell r="D159" t="str">
            <v>RES-E</v>
          </cell>
          <cell r="E159"/>
          <cell r="F159"/>
          <cell r="G159"/>
          <cell r="H159"/>
          <cell r="I159"/>
          <cell r="J159"/>
          <cell r="K159"/>
          <cell r="L159"/>
          <cell r="M159"/>
          <cell r="N159"/>
          <cell r="O159"/>
          <cell r="P159"/>
          <cell r="Q159"/>
          <cell r="R159"/>
          <cell r="S159"/>
          <cell r="T159" t="str">
            <v>Noch kein NECP vorhanden</v>
          </cell>
          <cell r="U159"/>
        </row>
        <row r="160">
          <cell r="A160" t="str">
            <v>Luxembourg</v>
          </cell>
          <cell r="C160" t="str">
            <v>%</v>
          </cell>
          <cell r="D160" t="str">
            <v>RES-HC</v>
          </cell>
          <cell r="E160"/>
          <cell r="F160"/>
          <cell r="G160"/>
          <cell r="H160"/>
          <cell r="I160"/>
          <cell r="J160"/>
          <cell r="K160"/>
          <cell r="L160"/>
          <cell r="M160"/>
          <cell r="N160"/>
          <cell r="O160"/>
          <cell r="P160"/>
          <cell r="Q160"/>
          <cell r="R160"/>
          <cell r="S160"/>
          <cell r="T160" t="str">
            <v>Noch kein NECP vorhanden</v>
          </cell>
          <cell r="U160"/>
        </row>
        <row r="161">
          <cell r="A161" t="str">
            <v>Luxembourg</v>
          </cell>
          <cell r="C161" t="str">
            <v>%</v>
          </cell>
          <cell r="D161" t="str">
            <v>RES-T</v>
          </cell>
          <cell r="E161"/>
          <cell r="F161"/>
          <cell r="G161"/>
          <cell r="H161"/>
          <cell r="I161"/>
          <cell r="J161"/>
          <cell r="K161"/>
          <cell r="L161"/>
          <cell r="M161"/>
          <cell r="N161"/>
          <cell r="O161"/>
          <cell r="P161"/>
          <cell r="Q161"/>
          <cell r="R161"/>
          <cell r="S161"/>
          <cell r="T161" t="str">
            <v>Noch kein NECP vorhanden</v>
          </cell>
          <cell r="U161"/>
        </row>
        <row r="162">
          <cell r="A162" t="str">
            <v>Luxembourg</v>
          </cell>
          <cell r="C162"/>
          <cell r="D162" t="str">
            <v>EE Kapazitäten kummuliert [MW]</v>
          </cell>
          <cell r="E162"/>
          <cell r="F162"/>
          <cell r="G162"/>
          <cell r="H162"/>
          <cell r="I162"/>
          <cell r="J162"/>
          <cell r="K162"/>
          <cell r="L162"/>
          <cell r="M162"/>
          <cell r="N162"/>
          <cell r="O162"/>
          <cell r="P162"/>
          <cell r="Q162"/>
          <cell r="R162"/>
          <cell r="S162"/>
          <cell r="T162" t="str">
            <v>Noch kein NECP vorhanden</v>
          </cell>
          <cell r="U162"/>
        </row>
        <row r="163">
          <cell r="A163" t="str">
            <v>Luxembourg</v>
          </cell>
          <cell r="C163" t="str">
            <v>MW</v>
          </cell>
          <cell r="D163" t="str">
            <v>Wind</v>
          </cell>
          <cell r="E163"/>
          <cell r="F163"/>
          <cell r="G163"/>
          <cell r="H163"/>
          <cell r="I163"/>
          <cell r="J163"/>
          <cell r="K163"/>
          <cell r="L163"/>
          <cell r="M163"/>
          <cell r="N163"/>
          <cell r="O163"/>
          <cell r="P163"/>
          <cell r="Q163"/>
          <cell r="R163"/>
          <cell r="S163"/>
          <cell r="T163" t="str">
            <v>Noch kein NECP vorhanden</v>
          </cell>
          <cell r="U163"/>
        </row>
        <row r="164">
          <cell r="A164" t="str">
            <v>Luxembourg</v>
          </cell>
          <cell r="C164" t="str">
            <v>MW</v>
          </cell>
          <cell r="D164" t="str">
            <v>Wind Onshore</v>
          </cell>
          <cell r="E164"/>
          <cell r="F164"/>
          <cell r="G164"/>
          <cell r="H164"/>
          <cell r="I164"/>
          <cell r="J164"/>
          <cell r="K164"/>
          <cell r="L164"/>
          <cell r="M164"/>
          <cell r="N164"/>
          <cell r="O164"/>
          <cell r="P164"/>
          <cell r="Q164"/>
          <cell r="R164"/>
          <cell r="S164"/>
          <cell r="T164" t="str">
            <v>Noch kein NECP vorhanden</v>
          </cell>
          <cell r="U164"/>
        </row>
        <row r="165">
          <cell r="A165" t="str">
            <v>Luxembourg</v>
          </cell>
          <cell r="C165" t="str">
            <v>MW</v>
          </cell>
          <cell r="D165" t="str">
            <v>Wind Offshore</v>
          </cell>
          <cell r="E165"/>
          <cell r="F165"/>
          <cell r="G165"/>
          <cell r="H165"/>
          <cell r="I165"/>
          <cell r="J165"/>
          <cell r="K165"/>
          <cell r="L165"/>
          <cell r="M165"/>
          <cell r="N165"/>
          <cell r="O165"/>
          <cell r="P165"/>
          <cell r="Q165"/>
          <cell r="R165"/>
          <cell r="S165"/>
          <cell r="T165" t="str">
            <v>Noch kein NECP vorhanden</v>
          </cell>
          <cell r="U165"/>
        </row>
        <row r="166">
          <cell r="A166" t="str">
            <v>Luxembourg</v>
          </cell>
          <cell r="C166" t="str">
            <v>MW</v>
          </cell>
          <cell r="D166" t="str">
            <v>Solar PV</v>
          </cell>
          <cell r="E166"/>
          <cell r="F166"/>
          <cell r="G166"/>
          <cell r="H166"/>
          <cell r="I166"/>
          <cell r="J166"/>
          <cell r="K166"/>
          <cell r="L166"/>
          <cell r="M166"/>
          <cell r="N166"/>
          <cell r="O166"/>
          <cell r="P166"/>
          <cell r="Q166"/>
          <cell r="R166"/>
          <cell r="S166"/>
          <cell r="T166" t="str">
            <v>Noch kein NECP vorhanden</v>
          </cell>
          <cell r="U166"/>
        </row>
        <row r="167">
          <cell r="A167" t="str">
            <v>Luxembourg</v>
          </cell>
          <cell r="C167" t="str">
            <v>MW</v>
          </cell>
          <cell r="D167" t="str">
            <v>Concentrated solar power</v>
          </cell>
          <cell r="E167"/>
          <cell r="F167"/>
          <cell r="G167"/>
          <cell r="H167"/>
          <cell r="I167"/>
          <cell r="J167"/>
          <cell r="K167"/>
          <cell r="L167"/>
          <cell r="M167"/>
          <cell r="N167"/>
          <cell r="O167"/>
          <cell r="P167"/>
          <cell r="Q167"/>
          <cell r="R167"/>
          <cell r="S167"/>
          <cell r="T167" t="str">
            <v>Noch kein NECP vorhanden</v>
          </cell>
          <cell r="U167"/>
        </row>
        <row r="168">
          <cell r="A168" t="str">
            <v>Luxembourg</v>
          </cell>
          <cell r="C168" t="str">
            <v>MW</v>
          </cell>
          <cell r="D168" t="str">
            <v>Renewable hydropower</v>
          </cell>
          <cell r="E168"/>
          <cell r="F168"/>
          <cell r="G168"/>
          <cell r="H168"/>
          <cell r="I168"/>
          <cell r="J168"/>
          <cell r="K168"/>
          <cell r="L168"/>
          <cell r="M168"/>
          <cell r="N168"/>
          <cell r="O168"/>
          <cell r="P168"/>
          <cell r="Q168"/>
          <cell r="R168"/>
          <cell r="S168"/>
          <cell r="T168" t="str">
            <v>Noch kein NECP vorhanden</v>
          </cell>
          <cell r="U168"/>
        </row>
        <row r="169">
          <cell r="A169" t="str">
            <v>Luxembourg</v>
          </cell>
          <cell r="C169" t="str">
            <v>MW</v>
          </cell>
          <cell r="D169" t="str">
            <v>Pumped Storage</v>
          </cell>
          <cell r="E169"/>
          <cell r="F169"/>
          <cell r="G169"/>
          <cell r="H169"/>
          <cell r="I169"/>
          <cell r="J169"/>
          <cell r="K169"/>
          <cell r="L169"/>
          <cell r="M169"/>
          <cell r="N169"/>
          <cell r="O169"/>
          <cell r="P169"/>
          <cell r="Q169"/>
          <cell r="R169"/>
          <cell r="S169"/>
          <cell r="T169" t="str">
            <v>Noch kein NECP vorhanden</v>
          </cell>
          <cell r="U169"/>
        </row>
        <row r="170">
          <cell r="A170" t="str">
            <v>Luxembourg</v>
          </cell>
          <cell r="C170" t="str">
            <v>MW</v>
          </cell>
          <cell r="D170" t="str">
            <v>Bioenergy</v>
          </cell>
          <cell r="E170"/>
          <cell r="F170"/>
          <cell r="G170"/>
          <cell r="H170"/>
          <cell r="I170"/>
          <cell r="J170"/>
          <cell r="K170"/>
          <cell r="L170"/>
          <cell r="M170"/>
          <cell r="N170"/>
          <cell r="O170"/>
          <cell r="P170"/>
          <cell r="Q170"/>
          <cell r="R170"/>
          <cell r="S170"/>
          <cell r="T170" t="str">
            <v>Noch kein NECP vorhanden</v>
          </cell>
          <cell r="U170"/>
        </row>
        <row r="171">
          <cell r="A171" t="str">
            <v>Luxembourg</v>
          </cell>
          <cell r="C171" t="str">
            <v>MW</v>
          </cell>
          <cell r="D171" t="str">
            <v>Biomass</v>
          </cell>
          <cell r="E171"/>
          <cell r="F171"/>
          <cell r="G171"/>
          <cell r="H171"/>
          <cell r="I171"/>
          <cell r="J171"/>
          <cell r="K171"/>
          <cell r="L171"/>
          <cell r="M171"/>
          <cell r="N171"/>
          <cell r="O171"/>
          <cell r="P171"/>
          <cell r="Q171"/>
          <cell r="R171"/>
          <cell r="S171"/>
          <cell r="T171" t="str">
            <v>Noch kein NECP vorhanden</v>
          </cell>
          <cell r="U171"/>
        </row>
        <row r="172">
          <cell r="A172" t="str">
            <v>Luxembourg</v>
          </cell>
          <cell r="C172" t="str">
            <v>MW</v>
          </cell>
          <cell r="D172" t="str">
            <v>Biogas</v>
          </cell>
          <cell r="E172"/>
          <cell r="F172"/>
          <cell r="G172"/>
          <cell r="H172"/>
          <cell r="I172"/>
          <cell r="J172"/>
          <cell r="K172"/>
          <cell r="L172"/>
          <cell r="M172"/>
          <cell r="N172"/>
          <cell r="O172"/>
          <cell r="P172"/>
          <cell r="Q172"/>
          <cell r="R172"/>
          <cell r="S172"/>
          <cell r="T172" t="str">
            <v>Noch kein NECP vorhanden</v>
          </cell>
          <cell r="U172"/>
        </row>
        <row r="173">
          <cell r="A173" t="str">
            <v>Luxembourg</v>
          </cell>
          <cell r="C173" t="str">
            <v>MW</v>
          </cell>
          <cell r="D173" t="str">
            <v>Liquid Biofuels</v>
          </cell>
          <cell r="E173"/>
          <cell r="F173"/>
          <cell r="G173"/>
          <cell r="H173"/>
          <cell r="I173"/>
          <cell r="J173"/>
          <cell r="K173"/>
          <cell r="L173"/>
          <cell r="M173"/>
          <cell r="N173"/>
          <cell r="O173"/>
          <cell r="P173"/>
          <cell r="Q173"/>
          <cell r="R173"/>
          <cell r="S173"/>
          <cell r="T173" t="str">
            <v>Noch kein NECP vorhanden</v>
          </cell>
          <cell r="U173"/>
        </row>
        <row r="174">
          <cell r="A174" t="str">
            <v>Luxembourg</v>
          </cell>
          <cell r="C174" t="str">
            <v>MW</v>
          </cell>
          <cell r="D174" t="str">
            <v>Geothermal</v>
          </cell>
          <cell r="E174"/>
          <cell r="F174"/>
          <cell r="G174"/>
          <cell r="H174"/>
          <cell r="I174"/>
          <cell r="J174"/>
          <cell r="K174"/>
          <cell r="L174"/>
          <cell r="M174"/>
          <cell r="N174"/>
          <cell r="O174"/>
          <cell r="P174"/>
          <cell r="Q174"/>
          <cell r="R174"/>
          <cell r="S174"/>
          <cell r="T174" t="str">
            <v>Noch kein NECP vorhanden</v>
          </cell>
          <cell r="U174"/>
        </row>
        <row r="175">
          <cell r="A175" t="str">
            <v>Luxembourg</v>
          </cell>
          <cell r="C175" t="str">
            <v>MW</v>
          </cell>
          <cell r="D175" t="str">
            <v>Marine</v>
          </cell>
          <cell r="E175"/>
          <cell r="F175"/>
          <cell r="G175"/>
          <cell r="H175"/>
          <cell r="I175"/>
          <cell r="J175"/>
          <cell r="K175"/>
          <cell r="L175"/>
          <cell r="M175"/>
          <cell r="N175"/>
          <cell r="O175"/>
          <cell r="P175"/>
          <cell r="Q175"/>
          <cell r="R175"/>
          <cell r="S175"/>
          <cell r="T175" t="str">
            <v>Noch kein NECP vorhanden</v>
          </cell>
          <cell r="U175"/>
        </row>
        <row r="176">
          <cell r="A176" t="str">
            <v>Malta</v>
          </cell>
          <cell r="C176" t="str">
            <v>%</v>
          </cell>
          <cell r="D176" t="str">
            <v>RES-FEC</v>
          </cell>
          <cell r="E176"/>
          <cell r="F176"/>
          <cell r="G176">
            <v>0.1</v>
          </cell>
          <cell r="H176">
            <v>0.10299999999999999</v>
          </cell>
          <cell r="I176">
            <v>0.105</v>
          </cell>
          <cell r="J176">
            <v>0.109</v>
          </cell>
          <cell r="K176">
            <v>0.11</v>
          </cell>
          <cell r="L176">
            <v>0.112</v>
          </cell>
          <cell r="M176">
            <v>0.11600000000000001</v>
          </cell>
          <cell r="N176">
            <v>0.115</v>
          </cell>
          <cell r="O176">
            <v>0.115</v>
          </cell>
          <cell r="P176">
            <v>0.115</v>
          </cell>
          <cell r="Q176"/>
          <cell r="R176"/>
          <cell r="S176"/>
          <cell r="T176"/>
          <cell r="U176" t="str">
            <v>P. 50 Table 2</v>
          </cell>
        </row>
        <row r="177">
          <cell r="A177" t="str">
            <v>Malta</v>
          </cell>
          <cell r="C177" t="str">
            <v>%</v>
          </cell>
          <cell r="D177" t="str">
            <v>RES-E</v>
          </cell>
          <cell r="E177"/>
          <cell r="F177"/>
          <cell r="G177">
            <v>0.1</v>
          </cell>
          <cell r="H177">
            <v>0.11</v>
          </cell>
          <cell r="I177">
            <v>0.11</v>
          </cell>
          <cell r="J177">
            <v>0.12</v>
          </cell>
          <cell r="K177">
            <v>0.12</v>
          </cell>
          <cell r="L177">
            <v>0.12</v>
          </cell>
          <cell r="M177">
            <v>0.12</v>
          </cell>
          <cell r="N177">
            <v>0.12</v>
          </cell>
          <cell r="O177">
            <v>0.12</v>
          </cell>
          <cell r="P177">
            <v>0.11</v>
          </cell>
          <cell r="Q177"/>
          <cell r="R177"/>
          <cell r="S177"/>
          <cell r="T177"/>
          <cell r="U177" t="str">
            <v>P. 51 Table 3</v>
          </cell>
        </row>
        <row r="178">
          <cell r="A178" t="str">
            <v>Malta</v>
          </cell>
          <cell r="C178" t="str">
            <v>%</v>
          </cell>
          <cell r="D178" t="str">
            <v>RES-HC</v>
          </cell>
          <cell r="E178"/>
          <cell r="F178"/>
          <cell r="G178">
            <v>0.23</v>
          </cell>
          <cell r="H178">
            <v>0.24</v>
          </cell>
          <cell r="I178">
            <v>0.24</v>
          </cell>
          <cell r="J178">
            <v>0.25</v>
          </cell>
          <cell r="K178">
            <v>0.25</v>
          </cell>
          <cell r="L178">
            <v>0.25</v>
          </cell>
          <cell r="M178">
            <v>0.25</v>
          </cell>
          <cell r="N178">
            <v>0.25</v>
          </cell>
          <cell r="O178">
            <v>0.26</v>
          </cell>
          <cell r="P178">
            <v>0.26</v>
          </cell>
          <cell r="Q178"/>
          <cell r="R178"/>
          <cell r="S178"/>
          <cell r="T178"/>
          <cell r="U178"/>
        </row>
        <row r="179">
          <cell r="A179" t="str">
            <v>Malta</v>
          </cell>
          <cell r="C179" t="str">
            <v>%</v>
          </cell>
          <cell r="D179" t="str">
            <v>RES-T</v>
          </cell>
          <cell r="E179"/>
          <cell r="F179"/>
          <cell r="G179">
            <v>0.11</v>
          </cell>
          <cell r="H179">
            <v>0.11</v>
          </cell>
          <cell r="I179">
            <v>0.11</v>
          </cell>
          <cell r="J179">
            <v>0.12</v>
          </cell>
          <cell r="K179">
            <v>0.12</v>
          </cell>
          <cell r="L179">
            <v>0.12</v>
          </cell>
          <cell r="M179">
            <v>0.12</v>
          </cell>
          <cell r="N179">
            <v>0.12</v>
          </cell>
          <cell r="O179">
            <v>0.12</v>
          </cell>
          <cell r="P179">
            <v>0.11</v>
          </cell>
          <cell r="Q179"/>
          <cell r="R179"/>
          <cell r="S179"/>
          <cell r="T179"/>
          <cell r="U179"/>
        </row>
        <row r="180">
          <cell r="A180" t="str">
            <v>Malta</v>
          </cell>
          <cell r="C180"/>
          <cell r="D180" t="str">
            <v>EE Kapazitäten kummuliert [MW]</v>
          </cell>
          <cell r="E180"/>
          <cell r="F180"/>
          <cell r="G180"/>
          <cell r="H180"/>
          <cell r="I180"/>
          <cell r="J180"/>
          <cell r="K180"/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</row>
        <row r="181">
          <cell r="A181" t="str">
            <v>Malta</v>
          </cell>
          <cell r="C181" t="str">
            <v>MW</v>
          </cell>
          <cell r="D181" t="str">
            <v>Wind</v>
          </cell>
          <cell r="E181"/>
          <cell r="F181"/>
          <cell r="G181"/>
          <cell r="H181"/>
          <cell r="I181"/>
          <cell r="J181"/>
          <cell r="K181"/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</row>
        <row r="182">
          <cell r="A182" t="str">
            <v>Malta</v>
          </cell>
          <cell r="C182" t="str">
            <v>MW</v>
          </cell>
          <cell r="D182" t="str">
            <v>Wind Onshore</v>
          </cell>
          <cell r="E182"/>
          <cell r="F182"/>
          <cell r="G182"/>
          <cell r="H182"/>
          <cell r="I182"/>
          <cell r="J182"/>
          <cell r="K182"/>
          <cell r="L182"/>
          <cell r="M182"/>
          <cell r="N182"/>
          <cell r="O182"/>
          <cell r="P182"/>
          <cell r="Q182"/>
          <cell r="R182"/>
          <cell r="S182"/>
          <cell r="T182"/>
          <cell r="U182" t="str">
            <v>No Onshore Wind planed due to high population density</v>
          </cell>
        </row>
        <row r="183">
          <cell r="A183" t="str">
            <v>Malta</v>
          </cell>
          <cell r="C183" t="str">
            <v>MW</v>
          </cell>
          <cell r="D183" t="str">
            <v>Wind Offshore</v>
          </cell>
          <cell r="E183"/>
          <cell r="F183"/>
          <cell r="G183"/>
          <cell r="H183"/>
          <cell r="I183"/>
          <cell r="J183"/>
          <cell r="K183"/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</row>
        <row r="184">
          <cell r="A184" t="str">
            <v>Malta</v>
          </cell>
          <cell r="C184" t="str">
            <v>MW</v>
          </cell>
          <cell r="D184" t="str">
            <v>Solar PV</v>
          </cell>
          <cell r="E184"/>
          <cell r="F184"/>
          <cell r="G184">
            <v>188.75838926174399</v>
          </cell>
          <cell r="H184">
            <v>199.32885906040201</v>
          </cell>
          <cell r="I184">
            <v>217.44966442953</v>
          </cell>
          <cell r="J184">
            <v>229.530201342281</v>
          </cell>
          <cell r="K184">
            <v>237.080536912751</v>
          </cell>
          <cell r="L184">
            <v>252.18120805369099</v>
          </cell>
          <cell r="M184">
            <v>261.24161073825502</v>
          </cell>
          <cell r="N184">
            <v>264.261744966442</v>
          </cell>
          <cell r="O184">
            <v>265.77181208053599</v>
          </cell>
          <cell r="P184">
            <v>265.77181208053599</v>
          </cell>
          <cell r="Q184"/>
          <cell r="R184"/>
          <cell r="S184"/>
          <cell r="T184"/>
          <cell r="U184" t="str">
            <v>P. 52 Figure 10 - Data extracted from Figure</v>
          </cell>
        </row>
        <row r="185">
          <cell r="A185" t="str">
            <v>Malta</v>
          </cell>
          <cell r="C185" t="str">
            <v>MW</v>
          </cell>
          <cell r="D185" t="str">
            <v>Concentrated solar power</v>
          </cell>
          <cell r="E185"/>
          <cell r="F185"/>
          <cell r="G185"/>
          <cell r="H185"/>
          <cell r="I185"/>
          <cell r="J185"/>
          <cell r="K185"/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</row>
        <row r="186">
          <cell r="A186" t="str">
            <v>Malta</v>
          </cell>
          <cell r="C186" t="str">
            <v>MW</v>
          </cell>
          <cell r="D186" t="str">
            <v>Renewable hydropower</v>
          </cell>
          <cell r="E186"/>
          <cell r="F186"/>
          <cell r="G186"/>
          <cell r="H186"/>
          <cell r="I186"/>
          <cell r="J186"/>
          <cell r="K186"/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</row>
        <row r="187">
          <cell r="A187" t="str">
            <v>Malta</v>
          </cell>
          <cell r="C187" t="str">
            <v>MW</v>
          </cell>
          <cell r="D187" t="str">
            <v>Pumped Storage</v>
          </cell>
          <cell r="E187"/>
          <cell r="F187"/>
          <cell r="G187"/>
          <cell r="H187"/>
          <cell r="I187"/>
          <cell r="J187"/>
          <cell r="K187"/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</row>
        <row r="188">
          <cell r="A188" t="str">
            <v>Malta</v>
          </cell>
          <cell r="C188" t="str">
            <v>MW</v>
          </cell>
          <cell r="D188" t="str">
            <v>Bioenergy</v>
          </cell>
          <cell r="E188"/>
          <cell r="F188"/>
          <cell r="G188"/>
          <cell r="H188"/>
          <cell r="I188"/>
          <cell r="J188"/>
          <cell r="K188"/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</row>
        <row r="189">
          <cell r="A189" t="str">
            <v>Malta</v>
          </cell>
          <cell r="C189" t="str">
            <v>MW</v>
          </cell>
          <cell r="D189" t="str">
            <v>Biomass</v>
          </cell>
          <cell r="E189"/>
          <cell r="F189"/>
          <cell r="G189"/>
          <cell r="H189"/>
          <cell r="I189"/>
          <cell r="J189"/>
          <cell r="K189"/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</row>
        <row r="190">
          <cell r="A190" t="str">
            <v>Malta</v>
          </cell>
          <cell r="C190" t="str">
            <v>MW</v>
          </cell>
          <cell r="D190" t="str">
            <v>Biogas</v>
          </cell>
          <cell r="E190"/>
          <cell r="F190"/>
          <cell r="G190"/>
          <cell r="H190"/>
          <cell r="I190"/>
          <cell r="J190"/>
          <cell r="K190"/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</row>
        <row r="191">
          <cell r="A191" t="str">
            <v>Malta</v>
          </cell>
          <cell r="C191" t="str">
            <v>MW</v>
          </cell>
          <cell r="D191" t="str">
            <v>Liquid Biofuels</v>
          </cell>
          <cell r="E191"/>
          <cell r="F191"/>
          <cell r="G191"/>
          <cell r="H191"/>
          <cell r="I191"/>
          <cell r="J191"/>
          <cell r="K191"/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</row>
        <row r="192">
          <cell r="A192" t="str">
            <v>Malta</v>
          </cell>
          <cell r="C192" t="str">
            <v>MW</v>
          </cell>
          <cell r="D192" t="str">
            <v>Geothermal</v>
          </cell>
          <cell r="E192"/>
          <cell r="F192"/>
          <cell r="G192"/>
          <cell r="H192"/>
          <cell r="I192"/>
          <cell r="J192"/>
          <cell r="K192"/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</row>
        <row r="193">
          <cell r="A193" t="str">
            <v>Malta</v>
          </cell>
          <cell r="C193" t="str">
            <v>MW</v>
          </cell>
          <cell r="D193" t="str">
            <v>Marine</v>
          </cell>
          <cell r="E193"/>
          <cell r="F193"/>
          <cell r="G193"/>
          <cell r="H193"/>
          <cell r="I193"/>
          <cell r="J193"/>
          <cell r="K193"/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</row>
        <row r="194">
          <cell r="A194" t="str">
            <v>Netherlands</v>
          </cell>
          <cell r="C194" t="str">
            <v>%</v>
          </cell>
          <cell r="D194" t="str">
            <v>RES-FEC</v>
          </cell>
          <cell r="E194"/>
          <cell r="F194"/>
          <cell r="G194"/>
          <cell r="H194"/>
          <cell r="I194"/>
          <cell r="J194"/>
          <cell r="K194"/>
          <cell r="L194"/>
          <cell r="M194"/>
          <cell r="N194"/>
          <cell r="O194"/>
          <cell r="P194">
            <v>0.27</v>
          </cell>
          <cell r="Q194"/>
          <cell r="R194"/>
          <cell r="S194"/>
          <cell r="T194" t="str">
            <v>Keine Daten im NECP</v>
          </cell>
          <cell r="U194" t="str">
            <v>Law on Energy Efficiency</v>
          </cell>
        </row>
        <row r="195">
          <cell r="A195" t="str">
            <v>Netherlands</v>
          </cell>
          <cell r="C195" t="str">
            <v>%</v>
          </cell>
          <cell r="D195" t="str">
            <v>RES-E</v>
          </cell>
          <cell r="E195"/>
          <cell r="F195"/>
          <cell r="G195"/>
          <cell r="H195"/>
          <cell r="I195"/>
          <cell r="J195"/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</row>
        <row r="196">
          <cell r="A196" t="str">
            <v>Netherlands</v>
          </cell>
          <cell r="C196" t="str">
            <v>%</v>
          </cell>
          <cell r="D196" t="str">
            <v>RES-HC</v>
          </cell>
          <cell r="E196"/>
          <cell r="F196"/>
          <cell r="G196"/>
          <cell r="H196"/>
          <cell r="I196"/>
          <cell r="J196"/>
          <cell r="K196"/>
          <cell r="L196"/>
          <cell r="M196"/>
          <cell r="N196"/>
          <cell r="O196"/>
          <cell r="P196"/>
          <cell r="Q196"/>
          <cell r="R196"/>
          <cell r="S196"/>
          <cell r="T196"/>
          <cell r="U196"/>
        </row>
        <row r="197">
          <cell r="A197" t="str">
            <v>Netherlands</v>
          </cell>
          <cell r="C197" t="str">
            <v>%</v>
          </cell>
          <cell r="D197" t="str">
            <v>RES-T</v>
          </cell>
          <cell r="E197"/>
          <cell r="F197"/>
          <cell r="G197"/>
          <cell r="H197"/>
          <cell r="I197"/>
          <cell r="J197"/>
          <cell r="K197"/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</row>
        <row r="198">
          <cell r="A198" t="str">
            <v>Netherlands</v>
          </cell>
          <cell r="C198"/>
          <cell r="D198" t="str">
            <v>EE Kapazitäten kummuliert [MW]</v>
          </cell>
          <cell r="E198"/>
          <cell r="F198"/>
          <cell r="G198"/>
          <cell r="H198"/>
          <cell r="I198"/>
          <cell r="J198"/>
          <cell r="K198"/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</row>
        <row r="199">
          <cell r="A199" t="str">
            <v>Netherlands</v>
          </cell>
          <cell r="C199" t="str">
            <v>MW</v>
          </cell>
          <cell r="D199" t="str">
            <v>Wind</v>
          </cell>
          <cell r="E199"/>
          <cell r="F199"/>
          <cell r="G199"/>
          <cell r="H199"/>
          <cell r="I199"/>
          <cell r="J199"/>
          <cell r="K199"/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</row>
        <row r="200">
          <cell r="A200" t="str">
            <v>Netherlands</v>
          </cell>
          <cell r="C200" t="str">
            <v>MW</v>
          </cell>
          <cell r="D200" t="str">
            <v>Wind Onshore</v>
          </cell>
          <cell r="E200"/>
          <cell r="F200"/>
          <cell r="G200"/>
          <cell r="H200"/>
          <cell r="I200">
            <v>6500</v>
          </cell>
          <cell r="J200"/>
          <cell r="K200"/>
          <cell r="L200"/>
          <cell r="M200"/>
          <cell r="N200"/>
          <cell r="O200"/>
          <cell r="P200"/>
          <cell r="Q200"/>
          <cell r="R200"/>
          <cell r="S200"/>
          <cell r="T200"/>
          <cell r="U200" t="str">
            <v>https://www.rijksoverheid.nl/onderwerpen/duurzame-energie/windenergie-op-land</v>
          </cell>
        </row>
        <row r="201">
          <cell r="A201" t="str">
            <v>Netherlands</v>
          </cell>
          <cell r="C201" t="str">
            <v>MW</v>
          </cell>
          <cell r="D201" t="str">
            <v>Wind Offshore</v>
          </cell>
          <cell r="E201"/>
          <cell r="F201"/>
          <cell r="G201"/>
          <cell r="H201"/>
          <cell r="I201">
            <v>4450</v>
          </cell>
          <cell r="J201"/>
          <cell r="K201"/>
          <cell r="L201"/>
          <cell r="M201"/>
          <cell r="N201"/>
          <cell r="O201"/>
          <cell r="P201">
            <v>11000</v>
          </cell>
          <cell r="Q201"/>
          <cell r="R201"/>
          <cell r="S201"/>
          <cell r="T201"/>
          <cell r="U201" t="str">
            <v>Klimagesetz, Klimaabkommen</v>
          </cell>
        </row>
        <row r="202">
          <cell r="A202" t="str">
            <v>Netherlands</v>
          </cell>
          <cell r="C202" t="str">
            <v>MW</v>
          </cell>
          <cell r="D202" t="str">
            <v>Solar PV</v>
          </cell>
          <cell r="E202"/>
          <cell r="F202"/>
          <cell r="G202"/>
          <cell r="H202"/>
          <cell r="I202"/>
          <cell r="J202"/>
          <cell r="K202"/>
          <cell r="L202"/>
          <cell r="M202"/>
          <cell r="N202"/>
          <cell r="O202"/>
          <cell r="P202">
            <v>22000</v>
          </cell>
          <cell r="Q202"/>
          <cell r="R202"/>
          <cell r="S202"/>
          <cell r="T202"/>
          <cell r="U202" t="str">
            <v>Klimaabkommen</v>
          </cell>
        </row>
        <row r="203">
          <cell r="A203" t="str">
            <v>Netherlands</v>
          </cell>
          <cell r="C203" t="str">
            <v>MW</v>
          </cell>
          <cell r="D203" t="str">
            <v>Concentrated solar power</v>
          </cell>
          <cell r="E203"/>
          <cell r="F203"/>
          <cell r="G203"/>
          <cell r="H203"/>
          <cell r="I203"/>
          <cell r="J203"/>
          <cell r="K203"/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</row>
        <row r="204">
          <cell r="A204" t="str">
            <v>Netherlands</v>
          </cell>
          <cell r="C204" t="str">
            <v>MW</v>
          </cell>
          <cell r="D204" t="str">
            <v>Renewable hydropower</v>
          </cell>
          <cell r="E204"/>
          <cell r="F204"/>
          <cell r="G204"/>
          <cell r="H204"/>
          <cell r="I204"/>
          <cell r="J204"/>
          <cell r="K204"/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</row>
        <row r="205">
          <cell r="A205" t="str">
            <v>Netherlands</v>
          </cell>
          <cell r="C205" t="str">
            <v>MW</v>
          </cell>
          <cell r="D205" t="str">
            <v>Pumped Storage</v>
          </cell>
          <cell r="E205"/>
          <cell r="F205"/>
          <cell r="G205"/>
          <cell r="H205"/>
          <cell r="I205"/>
          <cell r="J205"/>
          <cell r="K205"/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</row>
        <row r="206">
          <cell r="A206" t="str">
            <v>Netherlands</v>
          </cell>
          <cell r="C206" t="str">
            <v>MW</v>
          </cell>
          <cell r="D206" t="str">
            <v>Bioenergy</v>
          </cell>
          <cell r="E206"/>
          <cell r="F206"/>
          <cell r="G206"/>
          <cell r="H206"/>
          <cell r="I206"/>
          <cell r="J206"/>
          <cell r="K206"/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</row>
        <row r="207">
          <cell r="A207" t="str">
            <v>Netherlands</v>
          </cell>
          <cell r="C207" t="str">
            <v>MW</v>
          </cell>
          <cell r="D207" t="str">
            <v>Biomass</v>
          </cell>
          <cell r="E207"/>
          <cell r="F207"/>
          <cell r="G207"/>
          <cell r="H207"/>
          <cell r="I207"/>
          <cell r="J207"/>
          <cell r="K207"/>
          <cell r="L207"/>
          <cell r="M207"/>
          <cell r="N207"/>
          <cell r="O207"/>
          <cell r="P207"/>
          <cell r="Q207"/>
          <cell r="R207"/>
          <cell r="S207"/>
          <cell r="T207"/>
          <cell r="U207"/>
        </row>
        <row r="208">
          <cell r="A208" t="str">
            <v>Netherlands</v>
          </cell>
          <cell r="C208" t="str">
            <v>MW</v>
          </cell>
          <cell r="D208" t="str">
            <v>Biogas</v>
          </cell>
          <cell r="E208"/>
          <cell r="F208"/>
          <cell r="G208"/>
          <cell r="H208"/>
          <cell r="I208"/>
          <cell r="J208"/>
          <cell r="K208"/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</row>
        <row r="209">
          <cell r="A209" t="str">
            <v>Netherlands</v>
          </cell>
          <cell r="C209" t="str">
            <v>MW</v>
          </cell>
          <cell r="D209" t="str">
            <v>Liquid Biofuels</v>
          </cell>
          <cell r="E209"/>
          <cell r="F209"/>
          <cell r="G209"/>
          <cell r="H209"/>
          <cell r="I209"/>
          <cell r="J209"/>
          <cell r="K209"/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</row>
        <row r="210">
          <cell r="A210" t="str">
            <v>Netherlands</v>
          </cell>
          <cell r="C210" t="str">
            <v>MW</v>
          </cell>
          <cell r="D210" t="str">
            <v>Geothermal</v>
          </cell>
          <cell r="E210"/>
          <cell r="F210"/>
          <cell r="G210"/>
          <cell r="H210"/>
          <cell r="I210"/>
          <cell r="J210"/>
          <cell r="K210"/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</row>
        <row r="211">
          <cell r="A211" t="str">
            <v>Netherlands</v>
          </cell>
          <cell r="C211" t="str">
            <v>MW</v>
          </cell>
          <cell r="D211" t="str">
            <v>Marine</v>
          </cell>
          <cell r="E211"/>
          <cell r="F211"/>
          <cell r="G211"/>
          <cell r="H211"/>
          <cell r="I211"/>
          <cell r="J211"/>
          <cell r="K211"/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</row>
        <row r="212">
          <cell r="A212" t="str">
            <v>Poland</v>
          </cell>
          <cell r="C212" t="str">
            <v>%</v>
          </cell>
          <cell r="D212" t="str">
            <v>RES-FEC</v>
          </cell>
          <cell r="E212"/>
          <cell r="F212"/>
          <cell r="G212"/>
          <cell r="H212">
            <v>0.16400000000000001</v>
          </cell>
          <cell r="I212"/>
          <cell r="J212"/>
          <cell r="K212">
            <v>0.184</v>
          </cell>
          <cell r="L212"/>
          <cell r="M212">
            <v>0.20200000000000001</v>
          </cell>
          <cell r="N212"/>
          <cell r="O212"/>
          <cell r="P212" t="str">
            <v>21-23%</v>
          </cell>
          <cell r="Q212"/>
          <cell r="R212"/>
          <cell r="S212"/>
          <cell r="T212"/>
          <cell r="U212" t="str">
            <v>P.32 (2.1.2. a))</v>
          </cell>
        </row>
        <row r="213">
          <cell r="A213" t="str">
            <v>Poland</v>
          </cell>
          <cell r="C213" t="str">
            <v>%</v>
          </cell>
          <cell r="D213" t="str">
            <v>RES-E</v>
          </cell>
          <cell r="E213"/>
          <cell r="F213"/>
          <cell r="G213"/>
          <cell r="H213"/>
          <cell r="I213"/>
          <cell r="J213"/>
          <cell r="K213"/>
          <cell r="L213"/>
          <cell r="M213"/>
          <cell r="N213"/>
          <cell r="O213"/>
          <cell r="P213">
            <v>0.32</v>
          </cell>
          <cell r="Q213"/>
          <cell r="R213"/>
          <cell r="S213"/>
          <cell r="T213"/>
          <cell r="U213"/>
        </row>
        <row r="214">
          <cell r="A214" t="str">
            <v>Poland</v>
          </cell>
          <cell r="C214" t="str">
            <v>%</v>
          </cell>
          <cell r="D214" t="str">
            <v>RES-HC</v>
          </cell>
          <cell r="E214">
            <v>0.16299999999999987</v>
          </cell>
          <cell r="F214">
            <v>0.17399999999999988</v>
          </cell>
          <cell r="G214">
            <v>0.18499999999999989</v>
          </cell>
          <cell r="H214">
            <v>0.1959999999999999</v>
          </cell>
          <cell r="I214">
            <v>0.20699999999999991</v>
          </cell>
          <cell r="J214">
            <v>0.21799999999999992</v>
          </cell>
          <cell r="K214">
            <v>0.22899999999999993</v>
          </cell>
          <cell r="L214">
            <v>0.23999999999999994</v>
          </cell>
          <cell r="M214">
            <v>0.25099999999999995</v>
          </cell>
          <cell r="N214">
            <v>0.26199999999999996</v>
          </cell>
          <cell r="O214">
            <v>0.27299999999999996</v>
          </cell>
          <cell r="P214">
            <v>0.28399999999999997</v>
          </cell>
          <cell r="Q214"/>
          <cell r="R214"/>
          <cell r="S214"/>
          <cell r="T214" t="str">
            <v>1,1% anstieg wird p.a. angegeben mit einem Ziel wert von 28,4% in 2030</v>
          </cell>
          <cell r="U214"/>
        </row>
        <row r="215">
          <cell r="A215" t="str">
            <v>Poland</v>
          </cell>
          <cell r="C215" t="str">
            <v>%</v>
          </cell>
          <cell r="D215" t="str">
            <v>RES-T</v>
          </cell>
          <cell r="E215"/>
          <cell r="F215"/>
          <cell r="G215"/>
          <cell r="H215"/>
          <cell r="I215"/>
          <cell r="J215"/>
          <cell r="K215"/>
          <cell r="L215"/>
          <cell r="M215"/>
          <cell r="N215"/>
          <cell r="O215"/>
          <cell r="P215">
            <v>0.14000000000000001</v>
          </cell>
          <cell r="Q215"/>
          <cell r="R215"/>
          <cell r="S215"/>
          <cell r="T215"/>
          <cell r="U215"/>
        </row>
        <row r="216">
          <cell r="A216" t="str">
            <v>Poland</v>
          </cell>
          <cell r="C216"/>
          <cell r="D216" t="str">
            <v>EE Kapazitäten kummuliert [MW]</v>
          </cell>
          <cell r="E216"/>
          <cell r="F216">
            <v>13777</v>
          </cell>
          <cell r="G216"/>
          <cell r="H216"/>
          <cell r="I216"/>
          <cell r="J216"/>
          <cell r="K216">
            <v>18223</v>
          </cell>
          <cell r="L216"/>
          <cell r="M216"/>
          <cell r="N216"/>
          <cell r="O216"/>
          <cell r="P216">
            <v>24149</v>
          </cell>
          <cell r="Q216">
            <v>30666</v>
          </cell>
          <cell r="R216">
            <v>37629</v>
          </cell>
          <cell r="S216"/>
          <cell r="T216"/>
          <cell r="U216" t="str">
            <v>Aus Summary Datei, Picture 6</v>
          </cell>
        </row>
        <row r="217">
          <cell r="A217" t="str">
            <v>Poland</v>
          </cell>
          <cell r="C217" t="str">
            <v>MW</v>
          </cell>
          <cell r="D217" t="str">
            <v>Wind</v>
          </cell>
          <cell r="E217"/>
          <cell r="F217">
            <v>2370</v>
          </cell>
          <cell r="G217"/>
          <cell r="H217"/>
          <cell r="I217"/>
          <cell r="J217"/>
          <cell r="K217">
            <v>5778</v>
          </cell>
          <cell r="L217"/>
          <cell r="M217"/>
          <cell r="N217"/>
          <cell r="O217"/>
          <cell r="P217">
            <v>10963</v>
          </cell>
          <cell r="Q217">
            <v>17185</v>
          </cell>
          <cell r="R217">
            <v>24000</v>
          </cell>
          <cell r="S217"/>
          <cell r="T217"/>
          <cell r="U217"/>
        </row>
        <row r="218">
          <cell r="A218" t="str">
            <v>Poland</v>
          </cell>
          <cell r="C218" t="str">
            <v>MW</v>
          </cell>
          <cell r="D218" t="str">
            <v>Wind Onshore</v>
          </cell>
          <cell r="E218"/>
          <cell r="F218">
            <v>9481</v>
          </cell>
          <cell r="G218"/>
          <cell r="H218"/>
          <cell r="I218"/>
          <cell r="J218"/>
          <cell r="K218">
            <v>9630</v>
          </cell>
          <cell r="L218"/>
          <cell r="M218"/>
          <cell r="N218"/>
          <cell r="O218"/>
          <cell r="P218">
            <v>9630</v>
          </cell>
          <cell r="Q218">
            <v>9778</v>
          </cell>
          <cell r="R218">
            <v>9926</v>
          </cell>
          <cell r="S218"/>
          <cell r="T218"/>
          <cell r="U218"/>
        </row>
        <row r="219">
          <cell r="A219" t="str">
            <v>Poland</v>
          </cell>
          <cell r="C219" t="str">
            <v>MW</v>
          </cell>
          <cell r="D219" t="str">
            <v>Wind Offshore</v>
          </cell>
          <cell r="E219"/>
          <cell r="F219">
            <v>0</v>
          </cell>
          <cell r="G219"/>
          <cell r="H219"/>
          <cell r="I219"/>
          <cell r="J219"/>
          <cell r="K219">
            <v>593</v>
          </cell>
          <cell r="L219"/>
          <cell r="M219"/>
          <cell r="N219"/>
          <cell r="O219"/>
          <cell r="P219">
            <v>3704</v>
          </cell>
          <cell r="Q219">
            <v>5481</v>
          </cell>
          <cell r="R219">
            <v>7852</v>
          </cell>
          <cell r="S219"/>
          <cell r="T219"/>
          <cell r="U219"/>
        </row>
        <row r="220">
          <cell r="A220" t="str">
            <v>Poland</v>
          </cell>
          <cell r="C220" t="str">
            <v>MW</v>
          </cell>
          <cell r="D220" t="str">
            <v>Solar PV</v>
          </cell>
          <cell r="E220"/>
          <cell r="F220">
            <v>2370</v>
          </cell>
          <cell r="G220"/>
          <cell r="H220"/>
          <cell r="I220"/>
          <cell r="J220"/>
          <cell r="K220">
            <v>5185</v>
          </cell>
          <cell r="L220"/>
          <cell r="M220"/>
          <cell r="N220"/>
          <cell r="O220"/>
          <cell r="P220">
            <v>7259</v>
          </cell>
          <cell r="Q220">
            <v>11704</v>
          </cell>
          <cell r="R220">
            <v>16148</v>
          </cell>
          <cell r="S220"/>
          <cell r="T220"/>
          <cell r="U220"/>
        </row>
        <row r="221">
          <cell r="A221" t="str">
            <v>Poland</v>
          </cell>
          <cell r="C221" t="str">
            <v>MW</v>
          </cell>
          <cell r="D221" t="str">
            <v>Concentrated solar power</v>
          </cell>
          <cell r="E221"/>
          <cell r="F221"/>
          <cell r="G221"/>
          <cell r="H221"/>
          <cell r="I221"/>
          <cell r="J221"/>
          <cell r="K221"/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</row>
        <row r="222">
          <cell r="A222" t="str">
            <v>Poland</v>
          </cell>
          <cell r="C222" t="str">
            <v>MW</v>
          </cell>
          <cell r="D222" t="str">
            <v>Renewable hydropower</v>
          </cell>
          <cell r="E222"/>
          <cell r="F222">
            <v>889</v>
          </cell>
          <cell r="G222"/>
          <cell r="H222"/>
          <cell r="I222"/>
          <cell r="J222"/>
          <cell r="K222">
            <v>1037</v>
          </cell>
          <cell r="L222"/>
          <cell r="M222"/>
          <cell r="N222"/>
          <cell r="O222"/>
          <cell r="P222">
            <v>1185</v>
          </cell>
          <cell r="Q222">
            <v>1185</v>
          </cell>
          <cell r="R222">
            <v>1185</v>
          </cell>
          <cell r="S222"/>
          <cell r="T222"/>
          <cell r="U222"/>
        </row>
        <row r="223">
          <cell r="A223" t="str">
            <v>Poland</v>
          </cell>
          <cell r="C223" t="str">
            <v>MW</v>
          </cell>
          <cell r="D223" t="str">
            <v>Pumped Storage</v>
          </cell>
          <cell r="E223"/>
          <cell r="F223">
            <v>1481</v>
          </cell>
          <cell r="G223"/>
          <cell r="H223"/>
          <cell r="I223"/>
          <cell r="J223"/>
          <cell r="K223">
            <v>1333</v>
          </cell>
          <cell r="L223"/>
          <cell r="M223"/>
          <cell r="N223"/>
          <cell r="O223"/>
          <cell r="P223">
            <v>1333</v>
          </cell>
          <cell r="Q223">
            <v>1333</v>
          </cell>
          <cell r="R223">
            <v>1333</v>
          </cell>
          <cell r="S223"/>
          <cell r="T223"/>
          <cell r="U223"/>
        </row>
        <row r="224">
          <cell r="A224" t="str">
            <v>Poland</v>
          </cell>
          <cell r="C224" t="str">
            <v>MW</v>
          </cell>
          <cell r="D224" t="str">
            <v>Bioenergy</v>
          </cell>
          <cell r="E224"/>
          <cell r="F224"/>
          <cell r="G224"/>
          <cell r="H224"/>
          <cell r="I224"/>
          <cell r="J224"/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</row>
        <row r="225">
          <cell r="A225" t="str">
            <v>Poland</v>
          </cell>
          <cell r="C225" t="str">
            <v>MW</v>
          </cell>
          <cell r="D225" t="str">
            <v>Biomass</v>
          </cell>
          <cell r="E225"/>
          <cell r="F225">
            <v>444</v>
          </cell>
          <cell r="G225"/>
          <cell r="H225"/>
          <cell r="I225"/>
          <cell r="J225"/>
          <cell r="K225">
            <v>1037</v>
          </cell>
          <cell r="L225"/>
          <cell r="M225"/>
          <cell r="N225"/>
          <cell r="O225"/>
          <cell r="P225">
            <v>1630</v>
          </cell>
          <cell r="Q225">
            <v>1481</v>
          </cell>
          <cell r="R225">
            <v>1185</v>
          </cell>
          <cell r="S225"/>
          <cell r="T225"/>
          <cell r="U225"/>
        </row>
        <row r="226">
          <cell r="A226" t="str">
            <v>Poland</v>
          </cell>
          <cell r="C226" t="str">
            <v>MW</v>
          </cell>
          <cell r="D226" t="str">
            <v>Biogas</v>
          </cell>
          <cell r="E226"/>
          <cell r="F226">
            <v>593</v>
          </cell>
          <cell r="G226"/>
          <cell r="H226"/>
          <cell r="I226"/>
          <cell r="J226"/>
          <cell r="K226">
            <v>741</v>
          </cell>
          <cell r="L226"/>
          <cell r="M226"/>
          <cell r="N226"/>
          <cell r="O226"/>
          <cell r="P226">
            <v>741</v>
          </cell>
          <cell r="Q226">
            <v>1037</v>
          </cell>
          <cell r="R226">
            <v>1333</v>
          </cell>
          <cell r="S226"/>
          <cell r="T226"/>
          <cell r="U226"/>
        </row>
        <row r="227">
          <cell r="A227" t="str">
            <v>Poland</v>
          </cell>
          <cell r="C227" t="str">
            <v>MW</v>
          </cell>
          <cell r="D227" t="str">
            <v>Liquid Biofuels</v>
          </cell>
          <cell r="E227"/>
          <cell r="F227"/>
          <cell r="G227"/>
          <cell r="H227"/>
          <cell r="I227"/>
          <cell r="J227"/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</row>
        <row r="228">
          <cell r="A228" t="str">
            <v>Poland</v>
          </cell>
          <cell r="C228" t="str">
            <v>MW</v>
          </cell>
          <cell r="D228" t="str">
            <v>Geothermal</v>
          </cell>
          <cell r="E228"/>
          <cell r="F228"/>
          <cell r="G228"/>
          <cell r="H228"/>
          <cell r="I228"/>
          <cell r="J228"/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</row>
        <row r="229">
          <cell r="A229" t="str">
            <v>Poland</v>
          </cell>
          <cell r="C229" t="str">
            <v>MW</v>
          </cell>
          <cell r="D229" t="str">
            <v>Marine</v>
          </cell>
          <cell r="E229"/>
          <cell r="F229"/>
          <cell r="G229"/>
          <cell r="H229"/>
          <cell r="I229"/>
          <cell r="J229"/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</row>
        <row r="230">
          <cell r="A230" t="str">
            <v>Portugal</v>
          </cell>
          <cell r="C230" t="str">
            <v>%</v>
          </cell>
          <cell r="D230" t="str">
            <v>RES-FEC</v>
          </cell>
          <cell r="E230"/>
          <cell r="F230">
            <v>0.31</v>
          </cell>
          <cell r="G230"/>
          <cell r="H230">
            <v>0.34</v>
          </cell>
          <cell r="I230"/>
          <cell r="J230"/>
          <cell r="K230">
            <v>0.38</v>
          </cell>
          <cell r="L230"/>
          <cell r="M230">
            <v>0.41</v>
          </cell>
          <cell r="N230"/>
          <cell r="O230"/>
          <cell r="P230">
            <v>0.47</v>
          </cell>
          <cell r="Q230"/>
          <cell r="R230"/>
          <cell r="S230"/>
          <cell r="T230"/>
          <cell r="U230" t="str">
            <v>Tabela 8</v>
          </cell>
        </row>
        <row r="231">
          <cell r="A231" t="str">
            <v>Portugal</v>
          </cell>
          <cell r="C231" t="str">
            <v>%</v>
          </cell>
          <cell r="D231" t="str">
            <v>RES-E</v>
          </cell>
          <cell r="E231"/>
          <cell r="F231">
            <v>0.6</v>
          </cell>
          <cell r="G231"/>
          <cell r="H231"/>
          <cell r="I231"/>
          <cell r="J231"/>
          <cell r="K231">
            <v>0.69</v>
          </cell>
          <cell r="L231"/>
          <cell r="M231"/>
          <cell r="N231"/>
          <cell r="O231"/>
          <cell r="P231">
            <v>0.8</v>
          </cell>
          <cell r="Q231"/>
          <cell r="R231"/>
          <cell r="S231"/>
          <cell r="T231"/>
          <cell r="U231" t="str">
            <v>tabela9</v>
          </cell>
        </row>
        <row r="232">
          <cell r="A232" t="str">
            <v>Portugal</v>
          </cell>
          <cell r="C232" t="str">
            <v>%</v>
          </cell>
          <cell r="D232" t="str">
            <v>RES-HC</v>
          </cell>
          <cell r="E232"/>
          <cell r="F232">
            <v>0.34</v>
          </cell>
          <cell r="G232"/>
          <cell r="H232"/>
          <cell r="I232"/>
          <cell r="J232"/>
          <cell r="K232">
            <v>0.36</v>
          </cell>
          <cell r="L232"/>
          <cell r="M232"/>
          <cell r="N232"/>
          <cell r="O232"/>
          <cell r="P232">
            <v>0.38</v>
          </cell>
          <cell r="Q232"/>
          <cell r="R232"/>
          <cell r="S232"/>
          <cell r="T232" t="str">
            <v>Tabela 22 macht andere angaben wahrscheinlich ein Zahlendreher….</v>
          </cell>
          <cell r="U232" t="str">
            <v>tabela9</v>
          </cell>
        </row>
        <row r="233">
          <cell r="A233" t="str">
            <v>Portugal</v>
          </cell>
          <cell r="C233" t="str">
            <v>%</v>
          </cell>
          <cell r="D233" t="str">
            <v>RES-T</v>
          </cell>
          <cell r="E233"/>
          <cell r="F233">
            <v>0.1</v>
          </cell>
          <cell r="G233"/>
          <cell r="H233"/>
          <cell r="I233"/>
          <cell r="J233"/>
          <cell r="K233">
            <v>0.13</v>
          </cell>
          <cell r="L233"/>
          <cell r="M233"/>
          <cell r="N233"/>
          <cell r="O233"/>
          <cell r="P233">
            <v>0.2</v>
          </cell>
          <cell r="Q233"/>
          <cell r="R233"/>
          <cell r="S233"/>
          <cell r="T233"/>
          <cell r="U233" t="str">
            <v>tabela9</v>
          </cell>
        </row>
        <row r="234">
          <cell r="A234" t="str">
            <v>Portugal</v>
          </cell>
          <cell r="C234"/>
          <cell r="D234" t="str">
            <v>EE Kapazitäten kummuliert [MW]</v>
          </cell>
          <cell r="E234"/>
          <cell r="F234">
            <v>14862</v>
          </cell>
          <cell r="G234"/>
          <cell r="H234"/>
          <cell r="I234"/>
          <cell r="J234"/>
          <cell r="K234">
            <v>22090</v>
          </cell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</row>
        <row r="235">
          <cell r="A235" t="str">
            <v>Portugal</v>
          </cell>
          <cell r="C235" t="str">
            <v>MW</v>
          </cell>
          <cell r="D235" t="str">
            <v>Wind</v>
          </cell>
          <cell r="E235"/>
          <cell r="F235">
            <v>5400</v>
          </cell>
          <cell r="G235"/>
          <cell r="H235"/>
          <cell r="I235"/>
          <cell r="J235"/>
          <cell r="K235">
            <v>6800</v>
          </cell>
          <cell r="L235"/>
          <cell r="M235"/>
          <cell r="N235"/>
          <cell r="O235"/>
          <cell r="P235">
            <v>9300</v>
          </cell>
          <cell r="Q235"/>
          <cell r="R235"/>
          <cell r="S235"/>
          <cell r="T235"/>
          <cell r="U235" t="str">
            <v>tabela 10</v>
          </cell>
        </row>
        <row r="236">
          <cell r="A236" t="str">
            <v>Portugal</v>
          </cell>
          <cell r="C236" t="str">
            <v>MW</v>
          </cell>
          <cell r="D236" t="str">
            <v>Wind Onshore</v>
          </cell>
          <cell r="E236"/>
          <cell r="F236">
            <v>5400</v>
          </cell>
          <cell r="G236"/>
          <cell r="H236"/>
          <cell r="I236"/>
          <cell r="J236"/>
          <cell r="K236">
            <v>6700</v>
          </cell>
          <cell r="L236"/>
          <cell r="M236"/>
          <cell r="N236"/>
          <cell r="O236"/>
          <cell r="P236">
            <v>9000</v>
          </cell>
          <cell r="Q236"/>
          <cell r="R236"/>
          <cell r="S236"/>
          <cell r="T236"/>
          <cell r="U236"/>
        </row>
        <row r="237">
          <cell r="A237" t="str">
            <v>Portugal</v>
          </cell>
          <cell r="C237" t="str">
            <v>MW</v>
          </cell>
          <cell r="D237" t="str">
            <v>Wind Offshore</v>
          </cell>
          <cell r="E237"/>
          <cell r="F237">
            <v>30</v>
          </cell>
          <cell r="G237"/>
          <cell r="H237"/>
          <cell r="I237"/>
          <cell r="J237"/>
          <cell r="K237">
            <v>100</v>
          </cell>
          <cell r="L237"/>
          <cell r="M237"/>
          <cell r="N237"/>
          <cell r="O237"/>
          <cell r="P237">
            <v>300</v>
          </cell>
          <cell r="Q237"/>
          <cell r="R237"/>
          <cell r="S237"/>
          <cell r="T237"/>
          <cell r="U237"/>
        </row>
        <row r="238">
          <cell r="A238" t="str">
            <v>Portugal</v>
          </cell>
          <cell r="C238" t="str">
            <v>MW</v>
          </cell>
          <cell r="D238" t="str">
            <v>Solar PV</v>
          </cell>
          <cell r="E238"/>
          <cell r="F238">
            <v>2000</v>
          </cell>
          <cell r="G238"/>
          <cell r="H238"/>
          <cell r="I238"/>
          <cell r="J238"/>
          <cell r="K238">
            <v>6600</v>
          </cell>
          <cell r="L238"/>
          <cell r="M238"/>
          <cell r="N238"/>
          <cell r="O238"/>
          <cell r="P238">
            <v>9000</v>
          </cell>
          <cell r="Q238"/>
          <cell r="R238"/>
          <cell r="S238"/>
          <cell r="T238"/>
          <cell r="U238"/>
        </row>
        <row r="239">
          <cell r="A239" t="str">
            <v>Portugal</v>
          </cell>
          <cell r="C239" t="str">
            <v>MW</v>
          </cell>
          <cell r="D239" t="str">
            <v>Concentrated solar power</v>
          </cell>
          <cell r="E239"/>
          <cell r="F239">
            <v>0</v>
          </cell>
          <cell r="G239"/>
          <cell r="H239"/>
          <cell r="I239"/>
          <cell r="J239"/>
          <cell r="K239">
            <v>100</v>
          </cell>
          <cell r="L239"/>
          <cell r="M239"/>
          <cell r="N239"/>
          <cell r="O239"/>
          <cell r="P239">
            <v>300</v>
          </cell>
          <cell r="Q239"/>
          <cell r="R239"/>
          <cell r="S239"/>
          <cell r="T239"/>
          <cell r="U239"/>
        </row>
        <row r="240">
          <cell r="A240" t="str">
            <v>Portugal</v>
          </cell>
          <cell r="C240" t="str">
            <v>MW</v>
          </cell>
          <cell r="D240" t="str">
            <v>Renewable hydropower</v>
          </cell>
          <cell r="E240"/>
          <cell r="F240">
            <v>7000</v>
          </cell>
          <cell r="G240"/>
          <cell r="H240"/>
          <cell r="I240"/>
          <cell r="J240"/>
          <cell r="K240">
            <v>8200</v>
          </cell>
          <cell r="L240"/>
          <cell r="M240"/>
          <cell r="N240"/>
          <cell r="O240"/>
          <cell r="P240">
            <v>8450</v>
          </cell>
          <cell r="Q240"/>
          <cell r="R240"/>
          <cell r="S240"/>
          <cell r="T240" t="str">
            <v>nur als Hídrica beschrieben, Pumped storage als Anteil hier von, Mittelwert von 8200 und 8700 in 2030</v>
          </cell>
          <cell r="U240"/>
        </row>
        <row r="241">
          <cell r="A241" t="str">
            <v>Portugal</v>
          </cell>
          <cell r="C241" t="str">
            <v>MW</v>
          </cell>
          <cell r="D241" t="str">
            <v>Pumped Storage</v>
          </cell>
          <cell r="E241"/>
          <cell r="F241">
            <v>2700</v>
          </cell>
          <cell r="G241"/>
          <cell r="H241"/>
          <cell r="I241"/>
          <cell r="J241"/>
          <cell r="K241">
            <v>3600</v>
          </cell>
          <cell r="L241"/>
          <cell r="M241"/>
          <cell r="N241"/>
          <cell r="O241"/>
          <cell r="P241">
            <v>3850</v>
          </cell>
          <cell r="Q241"/>
          <cell r="R241"/>
          <cell r="S241"/>
          <cell r="T241" t="str">
            <v>Mittelwert von 3600 und 4100 in 2030</v>
          </cell>
          <cell r="U241"/>
        </row>
        <row r="242">
          <cell r="A242" t="str">
            <v>Portugal</v>
          </cell>
          <cell r="C242" t="str">
            <v>MW</v>
          </cell>
          <cell r="D242" t="str">
            <v>Bioenergy</v>
          </cell>
          <cell r="E242"/>
          <cell r="F242"/>
          <cell r="G242"/>
          <cell r="H242"/>
          <cell r="I242"/>
          <cell r="J242"/>
          <cell r="K242"/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</row>
        <row r="243">
          <cell r="A243" t="str">
            <v>Portugal</v>
          </cell>
          <cell r="C243" t="str">
            <v>MW</v>
          </cell>
          <cell r="D243" t="str">
            <v>Biomass</v>
          </cell>
          <cell r="E243"/>
          <cell r="F243">
            <v>400</v>
          </cell>
          <cell r="G243"/>
          <cell r="H243"/>
          <cell r="I243"/>
          <cell r="J243"/>
          <cell r="K243">
            <v>400</v>
          </cell>
          <cell r="L243"/>
          <cell r="M243"/>
          <cell r="N243"/>
          <cell r="O243"/>
          <cell r="P243">
            <v>500</v>
          </cell>
          <cell r="Q243"/>
          <cell r="R243"/>
          <cell r="S243"/>
          <cell r="T243"/>
          <cell r="U243"/>
        </row>
        <row r="244">
          <cell r="A244" t="str">
            <v>Portugal</v>
          </cell>
          <cell r="C244" t="str">
            <v>MW</v>
          </cell>
          <cell r="D244" t="str">
            <v>Biogas</v>
          </cell>
          <cell r="E244"/>
          <cell r="F244"/>
          <cell r="G244"/>
          <cell r="H244"/>
          <cell r="I244"/>
          <cell r="J244"/>
          <cell r="K244"/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</row>
        <row r="245">
          <cell r="A245" t="str">
            <v>Portugal</v>
          </cell>
          <cell r="C245" t="str">
            <v>MW</v>
          </cell>
          <cell r="D245" t="str">
            <v>Liquid Biofuels</v>
          </cell>
          <cell r="E245"/>
          <cell r="F245"/>
          <cell r="G245"/>
          <cell r="H245"/>
          <cell r="I245"/>
          <cell r="J245"/>
          <cell r="K245"/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</row>
        <row r="246">
          <cell r="A246" t="str">
            <v>Portugal</v>
          </cell>
          <cell r="C246" t="str">
            <v>MW</v>
          </cell>
          <cell r="D246" t="str">
            <v>Geothermal</v>
          </cell>
          <cell r="E246"/>
          <cell r="F246">
            <v>30</v>
          </cell>
          <cell r="G246"/>
          <cell r="H246"/>
          <cell r="I246"/>
          <cell r="J246"/>
          <cell r="K246">
            <v>30</v>
          </cell>
          <cell r="L246"/>
          <cell r="M246"/>
          <cell r="N246"/>
          <cell r="O246"/>
          <cell r="P246">
            <v>60</v>
          </cell>
          <cell r="Q246"/>
          <cell r="R246"/>
          <cell r="S246"/>
          <cell r="T246"/>
          <cell r="U246"/>
        </row>
        <row r="247">
          <cell r="A247" t="str">
            <v>Portugal</v>
          </cell>
          <cell r="C247" t="str">
            <v>MW</v>
          </cell>
          <cell r="D247" t="str">
            <v>Marine</v>
          </cell>
          <cell r="E247"/>
          <cell r="F247">
            <v>1</v>
          </cell>
          <cell r="G247"/>
          <cell r="H247"/>
          <cell r="I247"/>
          <cell r="J247"/>
          <cell r="K247">
            <v>30</v>
          </cell>
          <cell r="L247"/>
          <cell r="M247"/>
          <cell r="N247"/>
          <cell r="O247"/>
          <cell r="P247">
            <v>70</v>
          </cell>
          <cell r="Q247"/>
          <cell r="R247"/>
          <cell r="S247"/>
          <cell r="T247" t="str">
            <v>Wellen</v>
          </cell>
          <cell r="U247"/>
        </row>
        <row r="248">
          <cell r="A248" t="str">
            <v>Romania</v>
          </cell>
          <cell r="C248" t="str">
            <v>%</v>
          </cell>
          <cell r="D248" t="str">
            <v>RES-FEC</v>
          </cell>
          <cell r="E248"/>
          <cell r="F248">
            <v>0.24399999999999999</v>
          </cell>
          <cell r="G248"/>
          <cell r="H248">
            <v>0.25700000000000001</v>
          </cell>
          <cell r="I248"/>
          <cell r="J248"/>
          <cell r="K248">
            <v>0.27400000000000002</v>
          </cell>
          <cell r="L248"/>
          <cell r="M248">
            <v>0.29299999999999998</v>
          </cell>
          <cell r="N248"/>
          <cell r="O248"/>
          <cell r="P248">
            <v>0.307</v>
          </cell>
          <cell r="Q248"/>
          <cell r="R248"/>
          <cell r="S248"/>
          <cell r="T248"/>
          <cell r="U248" t="str">
            <v>P. 48 Grafic 2</v>
          </cell>
        </row>
        <row r="249">
          <cell r="A249" t="str">
            <v>Romania</v>
          </cell>
          <cell r="C249" t="str">
            <v>%</v>
          </cell>
          <cell r="D249" t="str">
            <v>RES-E</v>
          </cell>
          <cell r="E249"/>
          <cell r="F249">
            <v>0.41</v>
          </cell>
          <cell r="G249"/>
          <cell r="H249"/>
          <cell r="I249"/>
          <cell r="J249"/>
          <cell r="K249">
            <v>0.45800000000000002</v>
          </cell>
          <cell r="L249"/>
          <cell r="M249"/>
          <cell r="N249"/>
          <cell r="O249"/>
          <cell r="P249">
            <v>0.49399999999999999</v>
          </cell>
          <cell r="Q249"/>
          <cell r="R249"/>
          <cell r="S249"/>
          <cell r="T249"/>
          <cell r="U249" t="str">
            <v>P. 49 Grafic 3</v>
          </cell>
        </row>
        <row r="250">
          <cell r="A250" t="str">
            <v>Romania</v>
          </cell>
          <cell r="C250" t="str">
            <v>%</v>
          </cell>
          <cell r="D250" t="str">
            <v>RES-HC</v>
          </cell>
          <cell r="E250"/>
          <cell r="F250">
            <v>0.252</v>
          </cell>
          <cell r="G250"/>
          <cell r="H250"/>
          <cell r="I250"/>
          <cell r="J250"/>
          <cell r="K250">
            <v>0.29299999999999998</v>
          </cell>
          <cell r="L250"/>
          <cell r="M250"/>
          <cell r="N250"/>
          <cell r="O250"/>
          <cell r="P250">
            <v>0.33</v>
          </cell>
          <cell r="Q250"/>
          <cell r="R250"/>
          <cell r="S250"/>
          <cell r="T250"/>
          <cell r="U250" t="str">
            <v>P. 50 Grafic 4</v>
          </cell>
        </row>
        <row r="251">
          <cell r="A251" t="str">
            <v>Romania</v>
          </cell>
          <cell r="C251" t="str">
            <v>%</v>
          </cell>
          <cell r="D251" t="str">
            <v>RES-T</v>
          </cell>
          <cell r="E251"/>
          <cell r="F251">
            <v>0.1</v>
          </cell>
          <cell r="G251"/>
          <cell r="H251"/>
          <cell r="I251"/>
          <cell r="J251"/>
          <cell r="K251">
            <v>0.10100000000000001</v>
          </cell>
          <cell r="L251"/>
          <cell r="M251"/>
          <cell r="N251"/>
          <cell r="O251"/>
          <cell r="P251">
            <v>0.14199999999999999</v>
          </cell>
          <cell r="Q251"/>
          <cell r="R251"/>
          <cell r="S251"/>
          <cell r="T251"/>
          <cell r="U251" t="str">
            <v>P. 51 Grafic 5</v>
          </cell>
        </row>
        <row r="252">
          <cell r="A252" t="str">
            <v>Romania</v>
          </cell>
          <cell r="C252"/>
          <cell r="D252" t="str">
            <v>EE Kapazitäten kummuliert [MW]</v>
          </cell>
          <cell r="E252"/>
          <cell r="F252"/>
          <cell r="G252"/>
          <cell r="H252"/>
          <cell r="I252"/>
          <cell r="J252"/>
          <cell r="K252"/>
          <cell r="L252"/>
          <cell r="M252"/>
          <cell r="N252"/>
          <cell r="O252"/>
          <cell r="P252"/>
          <cell r="Q252"/>
          <cell r="R252"/>
          <cell r="S252"/>
          <cell r="T252"/>
          <cell r="U252" t="str">
            <v>P. 62 Grafic 11</v>
          </cell>
        </row>
        <row r="253">
          <cell r="A253" t="str">
            <v>Romania</v>
          </cell>
          <cell r="C253" t="str">
            <v>MW</v>
          </cell>
          <cell r="D253" t="str">
            <v>Wind</v>
          </cell>
          <cell r="E253"/>
          <cell r="F253">
            <v>2953</v>
          </cell>
          <cell r="G253"/>
          <cell r="H253"/>
          <cell r="I253"/>
          <cell r="J253"/>
          <cell r="K253">
            <v>4334</v>
          </cell>
          <cell r="L253"/>
          <cell r="M253"/>
          <cell r="N253"/>
          <cell r="O253"/>
          <cell r="P253">
            <v>5255</v>
          </cell>
          <cell r="Q253"/>
          <cell r="R253"/>
          <cell r="S253"/>
          <cell r="T253"/>
          <cell r="U253"/>
        </row>
        <row r="254">
          <cell r="A254" t="str">
            <v>Romania</v>
          </cell>
          <cell r="C254" t="str">
            <v>MW</v>
          </cell>
          <cell r="D254" t="str">
            <v>Wind Onshore</v>
          </cell>
          <cell r="E254"/>
          <cell r="F254">
            <v>2953</v>
          </cell>
          <cell r="G254"/>
          <cell r="H254"/>
          <cell r="I254"/>
          <cell r="J254"/>
          <cell r="K254">
            <v>4334</v>
          </cell>
          <cell r="L254"/>
          <cell r="M254"/>
          <cell r="N254"/>
          <cell r="O254"/>
          <cell r="P254">
            <v>5255</v>
          </cell>
          <cell r="Q254"/>
          <cell r="R254"/>
          <cell r="S254"/>
          <cell r="T254"/>
          <cell r="U254"/>
        </row>
        <row r="255">
          <cell r="A255" t="str">
            <v>Romania</v>
          </cell>
          <cell r="C255" t="str">
            <v>MW</v>
          </cell>
          <cell r="D255" t="str">
            <v>Wind Offshore</v>
          </cell>
          <cell r="E255"/>
          <cell r="F255"/>
          <cell r="G255"/>
          <cell r="H255"/>
          <cell r="I255"/>
          <cell r="J255"/>
          <cell r="K255"/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</row>
        <row r="256">
          <cell r="A256" t="str">
            <v>Romania</v>
          </cell>
          <cell r="C256" t="str">
            <v>MW</v>
          </cell>
          <cell r="D256" t="str">
            <v>Solar PV</v>
          </cell>
          <cell r="E256"/>
          <cell r="F256">
            <v>1362</v>
          </cell>
          <cell r="G256"/>
          <cell r="H256"/>
          <cell r="I256"/>
          <cell r="J256"/>
          <cell r="K256">
            <v>3393</v>
          </cell>
          <cell r="L256"/>
          <cell r="M256"/>
          <cell r="N256"/>
          <cell r="O256"/>
          <cell r="P256">
            <v>5054</v>
          </cell>
          <cell r="Q256"/>
          <cell r="R256"/>
          <cell r="S256"/>
          <cell r="T256"/>
          <cell r="U256"/>
        </row>
        <row r="257">
          <cell r="A257" t="str">
            <v>Romania</v>
          </cell>
          <cell r="C257" t="str">
            <v>MW</v>
          </cell>
          <cell r="D257" t="str">
            <v>Concentrated solar power</v>
          </cell>
          <cell r="E257"/>
          <cell r="F257"/>
          <cell r="G257"/>
          <cell r="H257"/>
          <cell r="I257"/>
          <cell r="J257"/>
          <cell r="K257"/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</row>
        <row r="258">
          <cell r="A258" t="str">
            <v>Romania</v>
          </cell>
          <cell r="C258" t="str">
            <v>MW</v>
          </cell>
          <cell r="D258" t="str">
            <v>Renewable hydropower</v>
          </cell>
          <cell r="E258"/>
          <cell r="F258">
            <v>6505</v>
          </cell>
          <cell r="G258"/>
          <cell r="H258"/>
          <cell r="I258"/>
          <cell r="J258"/>
          <cell r="K258">
            <v>7593</v>
          </cell>
          <cell r="L258"/>
          <cell r="M258"/>
          <cell r="N258"/>
          <cell r="O258"/>
          <cell r="P258">
            <v>7593</v>
          </cell>
          <cell r="Q258"/>
          <cell r="R258"/>
          <cell r="S258"/>
          <cell r="T258"/>
          <cell r="U258"/>
        </row>
        <row r="259">
          <cell r="A259" t="str">
            <v>Romania</v>
          </cell>
          <cell r="C259" t="str">
            <v>MW</v>
          </cell>
          <cell r="D259" t="str">
            <v>Pumped Storage</v>
          </cell>
          <cell r="E259"/>
          <cell r="F259"/>
          <cell r="G259"/>
          <cell r="H259"/>
          <cell r="I259"/>
          <cell r="J259"/>
          <cell r="K259"/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</row>
        <row r="260">
          <cell r="A260" t="str">
            <v>Romania</v>
          </cell>
          <cell r="C260" t="str">
            <v>MW</v>
          </cell>
          <cell r="D260" t="str">
            <v>Biomass</v>
          </cell>
          <cell r="E260"/>
          <cell r="F260"/>
          <cell r="G260"/>
          <cell r="H260"/>
          <cell r="I260"/>
          <cell r="J260"/>
          <cell r="K260"/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</row>
        <row r="261">
          <cell r="A261" t="str">
            <v>Romania</v>
          </cell>
          <cell r="C261" t="str">
            <v>MW</v>
          </cell>
          <cell r="D261" t="str">
            <v>Bioenergy</v>
          </cell>
          <cell r="E261"/>
          <cell r="F261">
            <v>180</v>
          </cell>
          <cell r="G261"/>
          <cell r="H261"/>
          <cell r="I261"/>
          <cell r="J261"/>
          <cell r="K261">
            <v>126</v>
          </cell>
          <cell r="L261"/>
          <cell r="M261"/>
          <cell r="N261"/>
          <cell r="O261"/>
          <cell r="P261">
            <v>137</v>
          </cell>
          <cell r="Q261"/>
          <cell r="R261"/>
          <cell r="S261"/>
          <cell r="T261"/>
          <cell r="U261"/>
        </row>
        <row r="262">
          <cell r="A262" t="str">
            <v>Romania</v>
          </cell>
          <cell r="C262" t="str">
            <v>MW</v>
          </cell>
          <cell r="D262" t="str">
            <v>Biogas</v>
          </cell>
          <cell r="E262"/>
          <cell r="F262"/>
          <cell r="G262"/>
          <cell r="H262"/>
          <cell r="I262"/>
          <cell r="J262"/>
          <cell r="K262"/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</row>
        <row r="263">
          <cell r="A263" t="str">
            <v>Romania</v>
          </cell>
          <cell r="C263" t="str">
            <v>MW</v>
          </cell>
          <cell r="D263" t="str">
            <v>Liquid Biofuels</v>
          </cell>
          <cell r="E263"/>
          <cell r="F263"/>
          <cell r="G263"/>
          <cell r="H263"/>
          <cell r="I263"/>
          <cell r="J263"/>
          <cell r="K263"/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</row>
        <row r="264">
          <cell r="A264" t="str">
            <v>Romania</v>
          </cell>
          <cell r="C264" t="str">
            <v>MW</v>
          </cell>
          <cell r="D264" t="str">
            <v>Geothermal</v>
          </cell>
          <cell r="E264"/>
          <cell r="F264"/>
          <cell r="G264"/>
          <cell r="H264"/>
          <cell r="I264"/>
          <cell r="J264"/>
          <cell r="K264"/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</row>
        <row r="265">
          <cell r="A265" t="str">
            <v>Romania</v>
          </cell>
          <cell r="C265" t="str">
            <v>MW</v>
          </cell>
          <cell r="D265" t="str">
            <v>Marine</v>
          </cell>
          <cell r="E265"/>
          <cell r="F265"/>
          <cell r="G265"/>
          <cell r="H265"/>
          <cell r="I265"/>
          <cell r="J265"/>
          <cell r="K265"/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</row>
        <row r="266">
          <cell r="A266" t="str">
            <v>Slovak Republic</v>
          </cell>
          <cell r="C266" t="str">
            <v>%</v>
          </cell>
          <cell r="D266" t="str">
            <v>RES-FEC</v>
          </cell>
          <cell r="E266"/>
          <cell r="F266"/>
          <cell r="G266">
            <v>0.14000000000000001</v>
          </cell>
          <cell r="H266">
            <v>0.15</v>
          </cell>
          <cell r="I266">
            <v>0.154</v>
          </cell>
          <cell r="J266">
            <v>0.158</v>
          </cell>
          <cell r="K266">
            <v>0.16400000000000001</v>
          </cell>
          <cell r="L266">
            <v>0.17100000000000001</v>
          </cell>
          <cell r="M266">
            <v>0.17799999999999999</v>
          </cell>
          <cell r="N266">
            <v>0.182</v>
          </cell>
          <cell r="O266">
            <v>0.187</v>
          </cell>
          <cell r="P266">
            <v>0.192</v>
          </cell>
          <cell r="Q266"/>
          <cell r="R266"/>
          <cell r="S266"/>
          <cell r="T266"/>
          <cell r="U266" t="str">
            <v>Page 43, Table 10</v>
          </cell>
        </row>
        <row r="267">
          <cell r="A267" t="str">
            <v>Slovak Republic</v>
          </cell>
          <cell r="C267" t="str">
            <v>%</v>
          </cell>
          <cell r="D267" t="str">
            <v>RES-E</v>
          </cell>
          <cell r="E267"/>
          <cell r="F267"/>
          <cell r="G267">
            <v>0.224</v>
          </cell>
          <cell r="H267">
            <v>0.23400000000000001</v>
          </cell>
          <cell r="I267">
            <v>0.23899999999999999</v>
          </cell>
          <cell r="J267">
            <v>0.24399999999999999</v>
          </cell>
          <cell r="K267">
            <v>0.248</v>
          </cell>
          <cell r="L267">
            <v>0.25900000000000001</v>
          </cell>
          <cell r="M267">
            <v>0.26400000000000001</v>
          </cell>
          <cell r="N267">
            <v>0.26700000000000002</v>
          </cell>
          <cell r="O267">
            <v>0.27</v>
          </cell>
          <cell r="P267">
            <v>0.27300000000000002</v>
          </cell>
          <cell r="Q267"/>
          <cell r="R267"/>
          <cell r="S267"/>
          <cell r="T267"/>
          <cell r="U267"/>
        </row>
        <row r="268">
          <cell r="A268" t="str">
            <v>Slovak Republic</v>
          </cell>
          <cell r="C268" t="str">
            <v>%</v>
          </cell>
          <cell r="D268" t="str">
            <v>RES-HC</v>
          </cell>
          <cell r="E268"/>
          <cell r="F268"/>
          <cell r="G268">
            <v>0.13</v>
          </cell>
          <cell r="H268">
            <v>0.14299999999999999</v>
          </cell>
          <cell r="I268">
            <v>0.14599999999999999</v>
          </cell>
          <cell r="J268">
            <v>0.152</v>
          </cell>
          <cell r="K268">
            <v>0.161</v>
          </cell>
          <cell r="L268">
            <v>0.16700000000000001</v>
          </cell>
          <cell r="M268">
            <v>0.17499999999999999</v>
          </cell>
          <cell r="N268">
            <v>0.18099999999999999</v>
          </cell>
          <cell r="O268">
            <v>0.185</v>
          </cell>
          <cell r="P268">
            <v>0.19</v>
          </cell>
          <cell r="Q268"/>
          <cell r="R268"/>
          <cell r="S268"/>
          <cell r="T268"/>
          <cell r="U268"/>
        </row>
        <row r="269">
          <cell r="A269" t="str">
            <v>Slovak Republic</v>
          </cell>
          <cell r="C269" t="str">
            <v>%</v>
          </cell>
          <cell r="D269" t="str">
            <v>RES-T</v>
          </cell>
          <cell r="E269"/>
          <cell r="F269"/>
          <cell r="G269">
            <v>8.8999999999999996E-2</v>
          </cell>
          <cell r="H269">
            <v>9.1999999999999998E-2</v>
          </cell>
          <cell r="I269">
            <v>9.5000000000000001E-2</v>
          </cell>
          <cell r="J269">
            <v>9.7000000000000003E-2</v>
          </cell>
          <cell r="K269">
            <v>9.8000000000000004E-2</v>
          </cell>
          <cell r="L269">
            <v>0.104</v>
          </cell>
          <cell r="M269">
            <v>0.107</v>
          </cell>
          <cell r="N269">
            <v>0.112</v>
          </cell>
          <cell r="O269">
            <v>0.123</v>
          </cell>
          <cell r="P269">
            <v>0.14000000000000001</v>
          </cell>
          <cell r="Q269"/>
          <cell r="R269"/>
          <cell r="S269"/>
          <cell r="T269" t="str">
            <v>including multiplication???</v>
          </cell>
          <cell r="U269"/>
        </row>
        <row r="270">
          <cell r="A270" t="str">
            <v>Slovak Republic</v>
          </cell>
          <cell r="C270"/>
          <cell r="D270" t="str">
            <v>EE Kapazitäten kummuliert [MW]</v>
          </cell>
          <cell r="E270"/>
          <cell r="F270"/>
          <cell r="G270">
            <v>2657</v>
          </cell>
          <cell r="H270">
            <v>2808</v>
          </cell>
          <cell r="I270">
            <v>2929</v>
          </cell>
          <cell r="J270">
            <v>3054</v>
          </cell>
          <cell r="K270">
            <v>3145</v>
          </cell>
          <cell r="L270">
            <v>3325</v>
          </cell>
          <cell r="M270">
            <v>3446</v>
          </cell>
          <cell r="N270">
            <v>3557</v>
          </cell>
          <cell r="O270">
            <v>3708</v>
          </cell>
          <cell r="P270">
            <v>3859</v>
          </cell>
          <cell r="Q270"/>
          <cell r="R270"/>
          <cell r="S270"/>
          <cell r="T270" t="str">
            <v>without pumped Hydro</v>
          </cell>
          <cell r="U270"/>
        </row>
        <row r="271">
          <cell r="A271" t="str">
            <v>Slovak Republic</v>
          </cell>
          <cell r="C271" t="str">
            <v>MW</v>
          </cell>
          <cell r="D271" t="str">
            <v>Wind</v>
          </cell>
          <cell r="E271"/>
          <cell r="F271"/>
          <cell r="G271"/>
          <cell r="H271"/>
          <cell r="I271"/>
          <cell r="J271"/>
          <cell r="K271"/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</row>
        <row r="272">
          <cell r="A272" t="str">
            <v>Slovak Republic</v>
          </cell>
          <cell r="C272" t="str">
            <v>MW</v>
          </cell>
          <cell r="D272" t="str">
            <v>Wind Onshore</v>
          </cell>
          <cell r="E272"/>
          <cell r="F272"/>
          <cell r="G272">
            <v>30</v>
          </cell>
          <cell r="H272">
            <v>100</v>
          </cell>
          <cell r="I272">
            <v>150</v>
          </cell>
          <cell r="J272">
            <v>200</v>
          </cell>
          <cell r="K272">
            <v>250</v>
          </cell>
          <cell r="L272">
            <v>300</v>
          </cell>
          <cell r="M272">
            <v>350</v>
          </cell>
          <cell r="N272">
            <v>400</v>
          </cell>
          <cell r="O272">
            <v>450</v>
          </cell>
          <cell r="P272">
            <v>500</v>
          </cell>
          <cell r="Q272"/>
          <cell r="R272"/>
          <cell r="S272"/>
          <cell r="T272"/>
          <cell r="U272" t="str">
            <v>page 45 table 12</v>
          </cell>
        </row>
        <row r="273">
          <cell r="A273" t="str">
            <v>Slovak Republic</v>
          </cell>
          <cell r="C273" t="str">
            <v>MW</v>
          </cell>
          <cell r="D273" t="str">
            <v>Wind Offshore</v>
          </cell>
          <cell r="E273"/>
          <cell r="F273"/>
          <cell r="G273"/>
          <cell r="H273"/>
          <cell r="I273"/>
          <cell r="J273"/>
          <cell r="K273"/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</row>
        <row r="274">
          <cell r="A274" t="str">
            <v>Slovak Republic</v>
          </cell>
          <cell r="C274" t="str">
            <v>MW</v>
          </cell>
          <cell r="D274" t="str">
            <v>Solar PV</v>
          </cell>
          <cell r="E274"/>
          <cell r="F274"/>
          <cell r="G274">
            <v>680</v>
          </cell>
          <cell r="H274">
            <v>730</v>
          </cell>
          <cell r="I274">
            <v>790</v>
          </cell>
          <cell r="J274">
            <v>850</v>
          </cell>
          <cell r="K274">
            <v>870</v>
          </cell>
          <cell r="L274">
            <v>900</v>
          </cell>
          <cell r="M274">
            <v>950</v>
          </cell>
          <cell r="N274">
            <v>1000</v>
          </cell>
          <cell r="O274">
            <v>1100</v>
          </cell>
          <cell r="P274">
            <v>1200</v>
          </cell>
          <cell r="Q274"/>
          <cell r="R274"/>
          <cell r="S274"/>
          <cell r="T274"/>
          <cell r="U274"/>
        </row>
        <row r="275">
          <cell r="A275" t="str">
            <v>Slovak Republic</v>
          </cell>
          <cell r="C275" t="str">
            <v>MW</v>
          </cell>
          <cell r="D275" t="str">
            <v>Concentrated solar power</v>
          </cell>
          <cell r="E275"/>
          <cell r="F275"/>
          <cell r="G275"/>
          <cell r="H275"/>
          <cell r="I275"/>
          <cell r="J275"/>
          <cell r="K275"/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</row>
        <row r="276">
          <cell r="A276" t="str">
            <v>Slovak Republic</v>
          </cell>
          <cell r="C276" t="str">
            <v>MW</v>
          </cell>
          <cell r="D276" t="str">
            <v>Renewable hydropower</v>
          </cell>
          <cell r="E276"/>
          <cell r="F276"/>
          <cell r="G276">
            <v>1627</v>
          </cell>
          <cell r="H276">
            <v>1628</v>
          </cell>
          <cell r="I276">
            <v>1629</v>
          </cell>
          <cell r="J276">
            <v>1630</v>
          </cell>
          <cell r="K276">
            <v>1641</v>
          </cell>
          <cell r="L276">
            <v>1731</v>
          </cell>
          <cell r="M276">
            <v>1742</v>
          </cell>
          <cell r="N276">
            <v>1753</v>
          </cell>
          <cell r="O276">
            <v>1754</v>
          </cell>
          <cell r="P276">
            <v>1755</v>
          </cell>
          <cell r="Q276"/>
          <cell r="R276"/>
          <cell r="S276"/>
          <cell r="T276"/>
          <cell r="U276"/>
        </row>
        <row r="277">
          <cell r="A277" t="str">
            <v>Slovak Republic</v>
          </cell>
          <cell r="C277" t="str">
            <v>MW</v>
          </cell>
          <cell r="D277" t="str">
            <v>Pumped Storage</v>
          </cell>
          <cell r="E277"/>
          <cell r="F277"/>
          <cell r="G277">
            <v>916</v>
          </cell>
          <cell r="H277">
            <v>916</v>
          </cell>
          <cell r="I277">
            <v>916</v>
          </cell>
          <cell r="J277">
            <v>916</v>
          </cell>
          <cell r="K277">
            <v>916</v>
          </cell>
          <cell r="L277">
            <v>916</v>
          </cell>
          <cell r="M277">
            <v>916</v>
          </cell>
          <cell r="N277">
            <v>916</v>
          </cell>
          <cell r="O277">
            <v>916</v>
          </cell>
          <cell r="P277">
            <v>916</v>
          </cell>
          <cell r="Q277"/>
          <cell r="R277"/>
          <cell r="S277"/>
          <cell r="T277"/>
          <cell r="U277"/>
        </row>
        <row r="278">
          <cell r="A278" t="str">
            <v>Slovak Republic</v>
          </cell>
          <cell r="C278" t="str">
            <v>MW</v>
          </cell>
          <cell r="D278" t="str">
            <v>Bioenergy</v>
          </cell>
          <cell r="E278"/>
          <cell r="F278"/>
          <cell r="G278"/>
          <cell r="H278"/>
          <cell r="I278"/>
          <cell r="J278"/>
          <cell r="K278"/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</row>
        <row r="279">
          <cell r="A279" t="str">
            <v>Slovak Republic</v>
          </cell>
          <cell r="C279" t="str">
            <v>MW</v>
          </cell>
          <cell r="D279" t="str">
            <v>Biomass</v>
          </cell>
          <cell r="E279"/>
          <cell r="F279"/>
          <cell r="G279">
            <v>190</v>
          </cell>
          <cell r="H279">
            <v>200</v>
          </cell>
          <cell r="I279">
            <v>200</v>
          </cell>
          <cell r="J279">
            <v>200</v>
          </cell>
          <cell r="K279">
            <v>200</v>
          </cell>
          <cell r="L279">
            <v>200</v>
          </cell>
          <cell r="M279">
            <v>200</v>
          </cell>
          <cell r="N279">
            <v>200</v>
          </cell>
          <cell r="O279">
            <v>200</v>
          </cell>
          <cell r="P279">
            <v>200</v>
          </cell>
          <cell r="Q279"/>
          <cell r="R279"/>
          <cell r="S279"/>
          <cell r="T279"/>
          <cell r="U279"/>
        </row>
        <row r="280">
          <cell r="A280" t="str">
            <v>Slovak Republic</v>
          </cell>
          <cell r="C280" t="str">
            <v>MW</v>
          </cell>
          <cell r="D280" t="str">
            <v>Biogas</v>
          </cell>
          <cell r="E280"/>
          <cell r="F280"/>
          <cell r="G280">
            <v>130</v>
          </cell>
          <cell r="H280">
            <v>150</v>
          </cell>
          <cell r="I280">
            <v>160</v>
          </cell>
          <cell r="J280">
            <v>170</v>
          </cell>
          <cell r="K280">
            <v>180</v>
          </cell>
          <cell r="L280">
            <v>190</v>
          </cell>
          <cell r="M280">
            <v>200</v>
          </cell>
          <cell r="N280">
            <v>200</v>
          </cell>
          <cell r="O280">
            <v>200</v>
          </cell>
          <cell r="P280">
            <v>200</v>
          </cell>
          <cell r="Q280"/>
          <cell r="R280"/>
          <cell r="S280"/>
          <cell r="T280"/>
          <cell r="U280"/>
        </row>
        <row r="281">
          <cell r="A281" t="str">
            <v>Slovak Republic</v>
          </cell>
          <cell r="C281" t="str">
            <v>MW</v>
          </cell>
          <cell r="D281" t="str">
            <v>Liquid Biofuels</v>
          </cell>
          <cell r="E281"/>
          <cell r="F281"/>
          <cell r="G281"/>
          <cell r="H281"/>
          <cell r="I281"/>
          <cell r="J281"/>
          <cell r="K281"/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</row>
        <row r="282">
          <cell r="A282" t="str">
            <v>Slovak Republic</v>
          </cell>
          <cell r="C282" t="str">
            <v>MW</v>
          </cell>
          <cell r="D282" t="str">
            <v>Geothermal</v>
          </cell>
          <cell r="E282"/>
          <cell r="F282"/>
          <cell r="G282">
            <v>0</v>
          </cell>
          <cell r="H282">
            <v>0</v>
          </cell>
          <cell r="I282">
            <v>0</v>
          </cell>
          <cell r="J282">
            <v>4</v>
          </cell>
          <cell r="K282">
            <v>4</v>
          </cell>
          <cell r="L282">
            <v>4</v>
          </cell>
          <cell r="M282">
            <v>4</v>
          </cell>
          <cell r="N282">
            <v>4</v>
          </cell>
          <cell r="O282">
            <v>4</v>
          </cell>
          <cell r="P282">
            <v>4</v>
          </cell>
          <cell r="Q282"/>
          <cell r="R282"/>
          <cell r="S282"/>
          <cell r="T282"/>
          <cell r="U282"/>
        </row>
        <row r="283">
          <cell r="A283" t="str">
            <v>Slovak Republic</v>
          </cell>
          <cell r="C283" t="str">
            <v>MW</v>
          </cell>
          <cell r="D283" t="str">
            <v>Marine</v>
          </cell>
          <cell r="E283"/>
          <cell r="F283"/>
          <cell r="G283"/>
          <cell r="H283"/>
          <cell r="I283"/>
          <cell r="J283"/>
          <cell r="K283"/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</row>
        <row r="284">
          <cell r="A284" t="str">
            <v>Slovenia</v>
          </cell>
          <cell r="C284" t="str">
            <v>%</v>
          </cell>
          <cell r="D284" t="str">
            <v>RES-FEC</v>
          </cell>
          <cell r="E284"/>
          <cell r="F284"/>
          <cell r="G284"/>
          <cell r="H284"/>
          <cell r="I284"/>
          <cell r="J284"/>
          <cell r="K284"/>
          <cell r="L284"/>
          <cell r="M284"/>
          <cell r="N284"/>
          <cell r="O284"/>
          <cell r="P284">
            <v>0.27</v>
          </cell>
          <cell r="Q284"/>
          <cell r="R284"/>
          <cell r="S284"/>
          <cell r="T284"/>
          <cell r="U284" t="str">
            <v>P.22</v>
          </cell>
        </row>
        <row r="285">
          <cell r="A285" t="str">
            <v>Slovenia</v>
          </cell>
          <cell r="C285" t="str">
            <v>%</v>
          </cell>
          <cell r="D285" t="str">
            <v>RES-E</v>
          </cell>
          <cell r="E285"/>
          <cell r="F285"/>
          <cell r="G285"/>
          <cell r="H285"/>
          <cell r="I285"/>
          <cell r="J285"/>
          <cell r="K285"/>
          <cell r="L285"/>
          <cell r="M285"/>
          <cell r="N285"/>
          <cell r="O285"/>
          <cell r="P285">
            <v>0.43</v>
          </cell>
          <cell r="Q285"/>
          <cell r="R285"/>
          <cell r="S285"/>
          <cell r="T285"/>
          <cell r="U285"/>
        </row>
        <row r="286">
          <cell r="A286" t="str">
            <v>Slovenia</v>
          </cell>
          <cell r="C286" t="str">
            <v>%</v>
          </cell>
          <cell r="D286" t="str">
            <v>RES-HC</v>
          </cell>
          <cell r="E286"/>
          <cell r="F286"/>
          <cell r="G286"/>
          <cell r="H286"/>
          <cell r="I286"/>
          <cell r="J286"/>
          <cell r="K286"/>
          <cell r="L286"/>
          <cell r="M286"/>
          <cell r="N286"/>
          <cell r="O286"/>
          <cell r="P286">
            <v>0.41</v>
          </cell>
          <cell r="Q286"/>
          <cell r="R286"/>
          <cell r="S286"/>
          <cell r="T286"/>
          <cell r="U286"/>
        </row>
        <row r="287">
          <cell r="A287" t="str">
            <v>Slovenia</v>
          </cell>
          <cell r="C287" t="str">
            <v>%</v>
          </cell>
          <cell r="D287" t="str">
            <v>RES-T</v>
          </cell>
          <cell r="E287"/>
          <cell r="F287"/>
          <cell r="G287"/>
          <cell r="H287"/>
          <cell r="I287"/>
          <cell r="J287"/>
          <cell r="K287"/>
          <cell r="L287"/>
          <cell r="M287"/>
          <cell r="N287"/>
          <cell r="O287"/>
          <cell r="P287">
            <v>0.21</v>
          </cell>
          <cell r="Q287"/>
          <cell r="R287"/>
          <cell r="S287"/>
          <cell r="T287"/>
          <cell r="U287"/>
        </row>
        <row r="288">
          <cell r="A288" t="str">
            <v>Slovenia</v>
          </cell>
          <cell r="C288"/>
          <cell r="D288" t="str">
            <v>EE Kapazitäten kummuliert [MW]</v>
          </cell>
          <cell r="E288"/>
          <cell r="F288"/>
          <cell r="G288"/>
          <cell r="H288"/>
          <cell r="I288"/>
          <cell r="J288"/>
          <cell r="K288"/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</row>
        <row r="289">
          <cell r="A289" t="str">
            <v>Slovenia</v>
          </cell>
          <cell r="C289" t="str">
            <v>MW</v>
          </cell>
          <cell r="D289" t="str">
            <v>Wind</v>
          </cell>
          <cell r="E289"/>
          <cell r="F289">
            <v>10</v>
          </cell>
          <cell r="G289">
            <v>22</v>
          </cell>
          <cell r="H289">
            <v>34</v>
          </cell>
          <cell r="I289">
            <v>46</v>
          </cell>
          <cell r="J289">
            <v>58</v>
          </cell>
          <cell r="K289">
            <v>70</v>
          </cell>
          <cell r="L289">
            <v>86</v>
          </cell>
          <cell r="M289">
            <v>102</v>
          </cell>
          <cell r="N289">
            <v>118</v>
          </cell>
          <cell r="O289">
            <v>134</v>
          </cell>
          <cell r="P289">
            <v>150</v>
          </cell>
          <cell r="Q289"/>
          <cell r="R289"/>
          <cell r="S289"/>
          <cell r="T289"/>
          <cell r="U289"/>
        </row>
        <row r="290">
          <cell r="A290" t="str">
            <v>Slovenia</v>
          </cell>
          <cell r="C290" t="str">
            <v>MW</v>
          </cell>
          <cell r="D290" t="str">
            <v>Wind Onshore</v>
          </cell>
          <cell r="E290"/>
          <cell r="F290">
            <v>10</v>
          </cell>
          <cell r="G290">
            <v>22</v>
          </cell>
          <cell r="H290">
            <v>34</v>
          </cell>
          <cell r="I290">
            <v>46</v>
          </cell>
          <cell r="J290">
            <v>58</v>
          </cell>
          <cell r="K290">
            <v>70</v>
          </cell>
          <cell r="L290">
            <v>86</v>
          </cell>
          <cell r="M290">
            <v>102</v>
          </cell>
          <cell r="N290">
            <v>118</v>
          </cell>
          <cell r="O290">
            <v>134</v>
          </cell>
          <cell r="P290">
            <v>150</v>
          </cell>
          <cell r="Q290"/>
          <cell r="R290"/>
          <cell r="S290"/>
          <cell r="T290"/>
          <cell r="U290"/>
        </row>
        <row r="291">
          <cell r="A291" t="str">
            <v>Slovenia</v>
          </cell>
          <cell r="C291" t="str">
            <v>MW</v>
          </cell>
          <cell r="D291" t="str">
            <v>Wind Offshore</v>
          </cell>
          <cell r="E291"/>
          <cell r="F291"/>
          <cell r="G291"/>
          <cell r="H291"/>
          <cell r="I291"/>
          <cell r="J291"/>
          <cell r="K291"/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</row>
        <row r="292">
          <cell r="A292" t="str">
            <v>Slovenia</v>
          </cell>
          <cell r="C292" t="str">
            <v>MW</v>
          </cell>
          <cell r="D292" t="str">
            <v>Solar PV</v>
          </cell>
          <cell r="E292"/>
          <cell r="F292">
            <v>400</v>
          </cell>
          <cell r="G292">
            <v>500</v>
          </cell>
          <cell r="H292">
            <v>600</v>
          </cell>
          <cell r="I292">
            <v>700</v>
          </cell>
          <cell r="J292">
            <v>800</v>
          </cell>
          <cell r="K292">
            <v>900</v>
          </cell>
          <cell r="L292">
            <v>1050</v>
          </cell>
          <cell r="M292">
            <v>1200</v>
          </cell>
          <cell r="N292">
            <v>1350</v>
          </cell>
          <cell r="O292">
            <v>1500</v>
          </cell>
          <cell r="P292">
            <v>1650</v>
          </cell>
          <cell r="Q292"/>
          <cell r="R292"/>
          <cell r="S292"/>
          <cell r="T292"/>
          <cell r="U292" t="str">
            <v>P. 44 Table 11</v>
          </cell>
        </row>
        <row r="293">
          <cell r="A293" t="str">
            <v>Slovenia</v>
          </cell>
          <cell r="C293" t="str">
            <v>MW</v>
          </cell>
          <cell r="D293" t="str">
            <v>Concentrated solar power</v>
          </cell>
          <cell r="E293"/>
          <cell r="F293"/>
          <cell r="G293"/>
          <cell r="H293"/>
          <cell r="I293"/>
          <cell r="J293"/>
          <cell r="K293"/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</row>
        <row r="294">
          <cell r="A294" t="str">
            <v>Slovenia</v>
          </cell>
          <cell r="C294" t="str">
            <v>MW</v>
          </cell>
          <cell r="D294" t="str">
            <v>Renewable hydropower</v>
          </cell>
          <cell r="E294"/>
          <cell r="F294">
            <v>1167</v>
          </cell>
          <cell r="G294">
            <v>1168</v>
          </cell>
          <cell r="H294">
            <v>1168</v>
          </cell>
          <cell r="I294">
            <v>1168</v>
          </cell>
          <cell r="J294">
            <v>1168</v>
          </cell>
          <cell r="K294">
            <v>1169</v>
          </cell>
          <cell r="L294">
            <v>1169</v>
          </cell>
          <cell r="M294">
            <v>1170</v>
          </cell>
          <cell r="N294">
            <v>1198</v>
          </cell>
          <cell r="O294">
            <v>1199</v>
          </cell>
          <cell r="P294">
            <v>1199</v>
          </cell>
          <cell r="Q294"/>
          <cell r="R294"/>
          <cell r="S294"/>
          <cell r="T294"/>
          <cell r="U294"/>
        </row>
        <row r="295">
          <cell r="A295" t="str">
            <v>Slovenia</v>
          </cell>
          <cell r="C295" t="str">
            <v>MW</v>
          </cell>
          <cell r="D295" t="str">
            <v>Pumped Storage</v>
          </cell>
          <cell r="E295"/>
          <cell r="F295"/>
          <cell r="G295"/>
          <cell r="H295"/>
          <cell r="I295"/>
          <cell r="J295"/>
          <cell r="K295"/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</row>
        <row r="296">
          <cell r="A296" t="str">
            <v>Slovenia</v>
          </cell>
          <cell r="C296" t="str">
            <v>MW</v>
          </cell>
          <cell r="D296" t="str">
            <v>Bioenergy</v>
          </cell>
          <cell r="E296"/>
          <cell r="F296"/>
          <cell r="G296"/>
          <cell r="H296"/>
          <cell r="I296"/>
          <cell r="J296"/>
          <cell r="K296"/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</row>
        <row r="297">
          <cell r="A297" t="str">
            <v>Slovenia</v>
          </cell>
          <cell r="C297" t="str">
            <v>MW</v>
          </cell>
          <cell r="D297" t="str">
            <v>Biomass</v>
          </cell>
          <cell r="E297"/>
          <cell r="F297">
            <v>33</v>
          </cell>
          <cell r="G297">
            <v>34</v>
          </cell>
          <cell r="H297">
            <v>36</v>
          </cell>
          <cell r="I297">
            <v>37</v>
          </cell>
          <cell r="J297">
            <v>38</v>
          </cell>
          <cell r="K297">
            <v>40</v>
          </cell>
          <cell r="L297">
            <v>45</v>
          </cell>
          <cell r="M297">
            <v>50</v>
          </cell>
          <cell r="N297">
            <v>55</v>
          </cell>
          <cell r="O297">
            <v>60</v>
          </cell>
          <cell r="P297">
            <v>90</v>
          </cell>
          <cell r="Q297"/>
          <cell r="R297"/>
          <cell r="S297"/>
          <cell r="T297" t="str">
            <v>Wood</v>
          </cell>
          <cell r="U297"/>
        </row>
        <row r="298">
          <cell r="A298" t="str">
            <v>Slovenia</v>
          </cell>
          <cell r="C298" t="str">
            <v>MW</v>
          </cell>
          <cell r="D298" t="str">
            <v>Biogas</v>
          </cell>
          <cell r="E298"/>
          <cell r="F298">
            <v>31</v>
          </cell>
          <cell r="G298">
            <v>32</v>
          </cell>
          <cell r="H298">
            <v>32</v>
          </cell>
          <cell r="I298">
            <v>32</v>
          </cell>
          <cell r="J298">
            <v>33</v>
          </cell>
          <cell r="K298">
            <v>33</v>
          </cell>
          <cell r="L298">
            <v>33</v>
          </cell>
          <cell r="M298">
            <v>33</v>
          </cell>
          <cell r="N298">
            <v>34</v>
          </cell>
          <cell r="O298">
            <v>34</v>
          </cell>
          <cell r="P298">
            <v>34</v>
          </cell>
          <cell r="Q298"/>
          <cell r="R298"/>
          <cell r="S298"/>
          <cell r="T298"/>
          <cell r="U298"/>
        </row>
        <row r="299">
          <cell r="A299" t="str">
            <v>Slovenia</v>
          </cell>
          <cell r="C299" t="str">
            <v>MW</v>
          </cell>
          <cell r="D299" t="str">
            <v>Liquid Biofuels</v>
          </cell>
          <cell r="E299"/>
          <cell r="F299"/>
          <cell r="G299"/>
          <cell r="H299"/>
          <cell r="I299"/>
          <cell r="J299"/>
          <cell r="K299"/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</row>
        <row r="300">
          <cell r="A300" t="str">
            <v>Slovenia</v>
          </cell>
          <cell r="C300" t="str">
            <v>MW</v>
          </cell>
          <cell r="D300" t="str">
            <v>Geothermal</v>
          </cell>
          <cell r="E300"/>
          <cell r="F300"/>
          <cell r="G300"/>
          <cell r="H300"/>
          <cell r="I300"/>
          <cell r="J300"/>
          <cell r="K300"/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</row>
        <row r="301">
          <cell r="A301" t="str">
            <v>Slovenia</v>
          </cell>
          <cell r="C301" t="str">
            <v>MW</v>
          </cell>
          <cell r="D301" t="str">
            <v>Marine</v>
          </cell>
          <cell r="E301"/>
          <cell r="F301"/>
          <cell r="G301"/>
          <cell r="H301"/>
          <cell r="I301"/>
          <cell r="J301"/>
          <cell r="K301"/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</row>
        <row r="302">
          <cell r="A302" t="str">
            <v>Spain - Objectivo</v>
          </cell>
          <cell r="C302" t="str">
            <v>%</v>
          </cell>
          <cell r="D302" t="str">
            <v>RES-FEC</v>
          </cell>
          <cell r="E302"/>
          <cell r="F302">
            <v>0.2</v>
          </cell>
          <cell r="G302"/>
          <cell r="H302">
            <v>0.24</v>
          </cell>
          <cell r="I302"/>
          <cell r="J302"/>
          <cell r="K302">
            <v>0.3</v>
          </cell>
          <cell r="L302"/>
          <cell r="M302">
            <v>0.34</v>
          </cell>
          <cell r="N302"/>
          <cell r="O302"/>
          <cell r="P302">
            <v>0.42</v>
          </cell>
          <cell r="Q302"/>
          <cell r="R302"/>
          <cell r="S302"/>
          <cell r="T302"/>
          <cell r="U302" t="str">
            <v>P. 236 A.13</v>
          </cell>
        </row>
        <row r="303">
          <cell r="A303" t="str">
            <v>Spain - Objectivo</v>
          </cell>
          <cell r="C303" t="str">
            <v>%</v>
          </cell>
          <cell r="D303" t="str">
            <v>RES-E</v>
          </cell>
          <cell r="E303"/>
          <cell r="F303">
            <v>0.42</v>
          </cell>
          <cell r="G303"/>
          <cell r="H303"/>
          <cell r="I303"/>
          <cell r="J303"/>
          <cell r="K303">
            <v>0.64</v>
          </cell>
          <cell r="L303"/>
          <cell r="M303"/>
          <cell r="N303"/>
          <cell r="O303"/>
          <cell r="P303">
            <v>0.86</v>
          </cell>
          <cell r="Q303"/>
          <cell r="R303"/>
          <cell r="S303"/>
          <cell r="T303"/>
          <cell r="U303" t="str">
            <v>P 239 A.17 Directiva 2018/2001 Escenario Objectivo</v>
          </cell>
        </row>
        <row r="304">
          <cell r="A304" t="str">
            <v>Spain - Objectivo</v>
          </cell>
          <cell r="C304" t="str">
            <v>%</v>
          </cell>
          <cell r="D304" t="str">
            <v>RES-HC</v>
          </cell>
          <cell r="E304"/>
          <cell r="F304">
            <v>0.18</v>
          </cell>
          <cell r="G304"/>
          <cell r="H304"/>
          <cell r="I304"/>
          <cell r="J304"/>
          <cell r="K304">
            <v>0.25</v>
          </cell>
          <cell r="L304"/>
          <cell r="M304"/>
          <cell r="N304"/>
          <cell r="O304"/>
          <cell r="P304">
            <v>0.31</v>
          </cell>
          <cell r="Q304"/>
          <cell r="R304"/>
          <cell r="S304"/>
          <cell r="T304"/>
          <cell r="U304" t="str">
            <v>P.237 A.14 Escenario Objetivo</v>
          </cell>
        </row>
        <row r="305">
          <cell r="A305" t="str">
            <v>Spain - Objectivo</v>
          </cell>
          <cell r="C305" t="str">
            <v>%</v>
          </cell>
          <cell r="D305" t="str">
            <v>RES-T</v>
          </cell>
          <cell r="E305"/>
          <cell r="F305">
            <v>0.1</v>
          </cell>
          <cell r="G305"/>
          <cell r="H305"/>
          <cell r="I305"/>
          <cell r="J305"/>
          <cell r="K305">
            <v>0.15</v>
          </cell>
          <cell r="L305"/>
          <cell r="M305"/>
          <cell r="N305"/>
          <cell r="O305"/>
          <cell r="P305">
            <v>0.28000000000000003</v>
          </cell>
          <cell r="Q305"/>
          <cell r="R305"/>
          <cell r="S305"/>
          <cell r="T305"/>
          <cell r="U305" t="str">
            <v>P 238 A.15 Directiva 2018/2001 Escenario Objectivo</v>
          </cell>
        </row>
        <row r="306">
          <cell r="A306" t="str">
            <v>Spain - Objectivo</v>
          </cell>
          <cell r="C306"/>
          <cell r="D306" t="str">
            <v>EE Kapazitäten kummuliert [MW]</v>
          </cell>
          <cell r="E306"/>
          <cell r="F306"/>
          <cell r="G306"/>
          <cell r="H306"/>
          <cell r="I306"/>
          <cell r="J306"/>
          <cell r="K306"/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</row>
        <row r="307">
          <cell r="A307" t="str">
            <v>Spain - Objectivo</v>
          </cell>
          <cell r="C307" t="str">
            <v>MW</v>
          </cell>
          <cell r="D307" t="str">
            <v>Wind</v>
          </cell>
          <cell r="E307"/>
          <cell r="F307">
            <v>28033</v>
          </cell>
          <cell r="G307"/>
          <cell r="H307"/>
          <cell r="I307"/>
          <cell r="J307"/>
          <cell r="K307">
            <v>40633</v>
          </cell>
          <cell r="L307"/>
          <cell r="M307"/>
          <cell r="N307"/>
          <cell r="O307"/>
          <cell r="P307">
            <v>50333</v>
          </cell>
          <cell r="Q307"/>
          <cell r="R307"/>
          <cell r="S307"/>
          <cell r="T307"/>
          <cell r="U307"/>
        </row>
        <row r="308">
          <cell r="A308" t="str">
            <v>Spain - Objectivo</v>
          </cell>
          <cell r="C308" t="str">
            <v>MW</v>
          </cell>
          <cell r="D308" t="str">
            <v>Wind Onshore</v>
          </cell>
          <cell r="E308"/>
          <cell r="F308"/>
          <cell r="G308"/>
          <cell r="H308"/>
          <cell r="I308"/>
          <cell r="J308"/>
          <cell r="K308"/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</row>
        <row r="309">
          <cell r="A309" t="str">
            <v>Spain - Objectivo</v>
          </cell>
          <cell r="C309" t="str">
            <v>MW</v>
          </cell>
          <cell r="D309" t="str">
            <v>Wind Offshore</v>
          </cell>
          <cell r="E309"/>
          <cell r="F309"/>
          <cell r="G309"/>
          <cell r="H309"/>
          <cell r="I309"/>
          <cell r="J309"/>
          <cell r="K309"/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</row>
        <row r="310">
          <cell r="A310" t="str">
            <v>Spain - Objectivo</v>
          </cell>
          <cell r="C310" t="str">
            <v>MW</v>
          </cell>
          <cell r="D310" t="str">
            <v>Solar PV</v>
          </cell>
          <cell r="E310"/>
          <cell r="F310">
            <v>9071</v>
          </cell>
          <cell r="G310"/>
          <cell r="H310"/>
          <cell r="I310"/>
          <cell r="J310"/>
          <cell r="K310">
            <v>21713</v>
          </cell>
          <cell r="L310"/>
          <cell r="M310"/>
          <cell r="N310"/>
          <cell r="O310"/>
          <cell r="P310">
            <v>39181</v>
          </cell>
          <cell r="Q310"/>
          <cell r="R310"/>
          <cell r="S310"/>
          <cell r="T310"/>
          <cell r="U310"/>
        </row>
        <row r="311">
          <cell r="A311" t="str">
            <v>Spain - Objectivo</v>
          </cell>
          <cell r="C311" t="str">
            <v>MW</v>
          </cell>
          <cell r="D311" t="str">
            <v>Concentrated solar power</v>
          </cell>
          <cell r="E311"/>
          <cell r="F311">
            <v>2303</v>
          </cell>
          <cell r="G311"/>
          <cell r="H311"/>
          <cell r="I311"/>
          <cell r="J311"/>
          <cell r="K311">
            <v>4803</v>
          </cell>
          <cell r="L311"/>
          <cell r="M311"/>
          <cell r="N311"/>
          <cell r="O311"/>
          <cell r="P311">
            <v>7303</v>
          </cell>
          <cell r="Q311"/>
          <cell r="R311"/>
          <cell r="S311"/>
          <cell r="T311"/>
          <cell r="U311"/>
        </row>
        <row r="312">
          <cell r="A312" t="str">
            <v>Spain - Objectivo</v>
          </cell>
          <cell r="C312" t="str">
            <v>MW</v>
          </cell>
          <cell r="D312" t="str">
            <v>Renewable hydropower</v>
          </cell>
          <cell r="E312"/>
          <cell r="F312">
            <v>14109</v>
          </cell>
          <cell r="G312"/>
          <cell r="H312"/>
          <cell r="I312"/>
          <cell r="J312"/>
          <cell r="K312">
            <v>14359</v>
          </cell>
          <cell r="L312"/>
          <cell r="M312"/>
          <cell r="N312"/>
          <cell r="O312"/>
          <cell r="P312">
            <v>14609</v>
          </cell>
          <cell r="Q312"/>
          <cell r="R312"/>
          <cell r="S312"/>
          <cell r="T312"/>
          <cell r="U312"/>
        </row>
        <row r="313">
          <cell r="A313" t="str">
            <v>Spain - Objectivo</v>
          </cell>
          <cell r="C313" t="str">
            <v>MW</v>
          </cell>
          <cell r="D313" t="str">
            <v>Pumped Storage</v>
          </cell>
          <cell r="E313"/>
          <cell r="F313">
            <v>6024</v>
          </cell>
          <cell r="G313"/>
          <cell r="H313"/>
          <cell r="I313"/>
          <cell r="J313"/>
          <cell r="K313">
            <v>6890</v>
          </cell>
          <cell r="L313"/>
          <cell r="M313"/>
          <cell r="N313"/>
          <cell r="O313"/>
          <cell r="P313">
            <v>9515</v>
          </cell>
          <cell r="Q313"/>
          <cell r="R313"/>
          <cell r="S313"/>
          <cell r="T313"/>
          <cell r="U313"/>
        </row>
        <row r="314">
          <cell r="A314" t="str">
            <v>Spain - Objectivo</v>
          </cell>
          <cell r="C314" t="str">
            <v>MW</v>
          </cell>
          <cell r="D314" t="str">
            <v>Bioenergy</v>
          </cell>
          <cell r="E314"/>
          <cell r="F314"/>
          <cell r="G314"/>
          <cell r="H314"/>
          <cell r="I314"/>
          <cell r="J314"/>
          <cell r="K314"/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</row>
        <row r="315">
          <cell r="A315" t="str">
            <v>Spain - Objectivo</v>
          </cell>
          <cell r="C315" t="str">
            <v>MW</v>
          </cell>
          <cell r="D315" t="str">
            <v>Biomass</v>
          </cell>
          <cell r="E315"/>
          <cell r="F315">
            <v>613</v>
          </cell>
          <cell r="G315"/>
          <cell r="H315"/>
          <cell r="I315"/>
          <cell r="J315"/>
          <cell r="K315">
            <v>815</v>
          </cell>
          <cell r="L315"/>
          <cell r="M315"/>
          <cell r="N315"/>
          <cell r="O315"/>
          <cell r="P315">
            <v>1408</v>
          </cell>
          <cell r="Q315"/>
          <cell r="R315"/>
          <cell r="S315"/>
          <cell r="T315"/>
          <cell r="U315"/>
        </row>
        <row r="316">
          <cell r="A316" t="str">
            <v>Spain - Objectivo</v>
          </cell>
          <cell r="C316" t="str">
            <v>MW</v>
          </cell>
          <cell r="D316" t="str">
            <v>Biogas</v>
          </cell>
          <cell r="E316"/>
          <cell r="F316">
            <v>211</v>
          </cell>
          <cell r="G316"/>
          <cell r="H316"/>
          <cell r="I316"/>
          <cell r="J316"/>
          <cell r="K316">
            <v>241</v>
          </cell>
          <cell r="L316"/>
          <cell r="M316"/>
          <cell r="N316"/>
          <cell r="O316"/>
          <cell r="P316">
            <v>241</v>
          </cell>
          <cell r="Q316"/>
          <cell r="R316"/>
          <cell r="S316"/>
          <cell r="T316"/>
          <cell r="U316"/>
        </row>
        <row r="317">
          <cell r="A317" t="str">
            <v>Spain - Objectivo</v>
          </cell>
          <cell r="C317" t="str">
            <v>MW</v>
          </cell>
          <cell r="D317" t="str">
            <v>Liquid Biofuels</v>
          </cell>
          <cell r="E317"/>
          <cell r="F317"/>
          <cell r="G317"/>
          <cell r="H317"/>
          <cell r="I317"/>
          <cell r="J317"/>
          <cell r="K317"/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</row>
        <row r="318">
          <cell r="A318" t="str">
            <v>Spain - Objectivo</v>
          </cell>
          <cell r="C318" t="str">
            <v>MW</v>
          </cell>
          <cell r="D318" t="str">
            <v>Geothermal</v>
          </cell>
          <cell r="E318"/>
          <cell r="F318"/>
          <cell r="G318"/>
          <cell r="H318"/>
          <cell r="I318"/>
          <cell r="J318"/>
          <cell r="K318"/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</row>
        <row r="319">
          <cell r="A319" t="str">
            <v>Spain - Objectivo</v>
          </cell>
          <cell r="C319" t="str">
            <v>MW</v>
          </cell>
          <cell r="D319" t="str">
            <v>Marine</v>
          </cell>
          <cell r="E319"/>
          <cell r="F319"/>
          <cell r="G319"/>
          <cell r="H319"/>
          <cell r="I319"/>
          <cell r="J319"/>
          <cell r="K319"/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</row>
        <row r="320">
          <cell r="A320" t="str">
            <v>Spain - Objectivo</v>
          </cell>
          <cell r="C320"/>
          <cell r="D320" t="str">
            <v>EE Erzeugung kummuliert [GWh]</v>
          </cell>
          <cell r="E320"/>
          <cell r="F320"/>
          <cell r="G320"/>
          <cell r="H320"/>
          <cell r="I320"/>
          <cell r="J320"/>
          <cell r="K320"/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</row>
        <row r="321">
          <cell r="A321" t="str">
            <v>Spain - Objectivo</v>
          </cell>
          <cell r="C321" t="str">
            <v>GWh</v>
          </cell>
          <cell r="D321" t="str">
            <v>Wind</v>
          </cell>
          <cell r="E321"/>
          <cell r="F321">
            <v>60670</v>
          </cell>
          <cell r="G321"/>
          <cell r="H321"/>
          <cell r="I321"/>
          <cell r="J321"/>
          <cell r="K321">
            <v>92926</v>
          </cell>
          <cell r="L321"/>
          <cell r="M321"/>
          <cell r="N321"/>
          <cell r="O321"/>
          <cell r="P321">
            <v>119520</v>
          </cell>
          <cell r="Q321"/>
          <cell r="R321"/>
          <cell r="S321"/>
          <cell r="T321"/>
          <cell r="U321"/>
        </row>
        <row r="322">
          <cell r="A322" t="str">
            <v>Spain - Objectivo</v>
          </cell>
          <cell r="C322" t="str">
            <v>GWh</v>
          </cell>
          <cell r="D322" t="str">
            <v>Wind Onshore</v>
          </cell>
          <cell r="E322"/>
          <cell r="F322"/>
          <cell r="G322"/>
          <cell r="H322"/>
          <cell r="I322"/>
          <cell r="J322"/>
          <cell r="K322"/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</row>
        <row r="323">
          <cell r="A323" t="str">
            <v>Spain - Objectivo</v>
          </cell>
          <cell r="C323" t="str">
            <v>GWh</v>
          </cell>
          <cell r="D323" t="str">
            <v>Wind Offshore</v>
          </cell>
          <cell r="E323"/>
          <cell r="F323"/>
          <cell r="G323"/>
          <cell r="H323"/>
          <cell r="I323"/>
          <cell r="J323"/>
          <cell r="K323"/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</row>
        <row r="324">
          <cell r="A324" t="str">
            <v>Spain - Objectivo</v>
          </cell>
          <cell r="C324" t="str">
            <v>GWh</v>
          </cell>
          <cell r="D324" t="str">
            <v>Solar PV</v>
          </cell>
          <cell r="E324"/>
          <cell r="F324">
            <v>16304</v>
          </cell>
          <cell r="G324"/>
          <cell r="H324"/>
          <cell r="I324"/>
          <cell r="J324"/>
          <cell r="K324">
            <v>39055</v>
          </cell>
          <cell r="L324"/>
          <cell r="M324"/>
          <cell r="N324"/>
          <cell r="O324"/>
          <cell r="P324">
            <v>70491</v>
          </cell>
          <cell r="Q324"/>
          <cell r="R324"/>
          <cell r="S324"/>
          <cell r="T324"/>
          <cell r="U324"/>
        </row>
        <row r="325">
          <cell r="A325" t="str">
            <v>Spain - Objectivo</v>
          </cell>
          <cell r="C325" t="str">
            <v>GWh</v>
          </cell>
          <cell r="D325" t="str">
            <v>Concentrated solar power</v>
          </cell>
          <cell r="E325"/>
          <cell r="F325">
            <v>5608</v>
          </cell>
          <cell r="G325"/>
          <cell r="H325"/>
          <cell r="I325"/>
          <cell r="J325"/>
          <cell r="K325">
            <v>14322</v>
          </cell>
          <cell r="L325"/>
          <cell r="M325"/>
          <cell r="N325"/>
          <cell r="O325"/>
          <cell r="P325">
            <v>23170</v>
          </cell>
          <cell r="Q325"/>
          <cell r="R325"/>
          <cell r="S325"/>
          <cell r="T325"/>
          <cell r="U325"/>
        </row>
        <row r="326">
          <cell r="A326" t="str">
            <v>Spain - Objectivo</v>
          </cell>
          <cell r="C326" t="str">
            <v>GWh</v>
          </cell>
          <cell r="D326" t="str">
            <v>Renewable hydropower</v>
          </cell>
          <cell r="E326"/>
          <cell r="F326">
            <v>28288</v>
          </cell>
          <cell r="G326"/>
          <cell r="H326"/>
          <cell r="I326"/>
          <cell r="J326"/>
          <cell r="K326">
            <v>28323</v>
          </cell>
          <cell r="L326"/>
          <cell r="M326"/>
          <cell r="N326"/>
          <cell r="O326"/>
          <cell r="P326">
            <v>28351</v>
          </cell>
          <cell r="Q326"/>
          <cell r="R326"/>
          <cell r="S326"/>
          <cell r="T326"/>
          <cell r="U326"/>
        </row>
        <row r="327">
          <cell r="A327" t="str">
            <v>Spain - Objectivo</v>
          </cell>
          <cell r="C327" t="str">
            <v>GWh</v>
          </cell>
          <cell r="D327" t="str">
            <v>Pumped Storage</v>
          </cell>
          <cell r="E327"/>
          <cell r="F327">
            <v>4594</v>
          </cell>
          <cell r="G327"/>
          <cell r="H327"/>
          <cell r="I327"/>
          <cell r="J327"/>
          <cell r="K327">
            <v>5888</v>
          </cell>
          <cell r="L327"/>
          <cell r="M327"/>
          <cell r="N327"/>
          <cell r="O327"/>
          <cell r="P327">
            <v>28351</v>
          </cell>
          <cell r="Q327"/>
          <cell r="R327"/>
          <cell r="S327"/>
          <cell r="T327"/>
          <cell r="U327"/>
        </row>
        <row r="328">
          <cell r="A328" t="str">
            <v>Spain - Objectivo</v>
          </cell>
          <cell r="C328" t="str">
            <v>GWh</v>
          </cell>
          <cell r="D328" t="str">
            <v>Bioenergy</v>
          </cell>
          <cell r="E328"/>
          <cell r="F328"/>
          <cell r="G328"/>
          <cell r="H328"/>
          <cell r="I328"/>
          <cell r="J328"/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</row>
        <row r="329">
          <cell r="A329" t="str">
            <v>Spain - Objectivo</v>
          </cell>
          <cell r="C329" t="str">
            <v>GWh</v>
          </cell>
          <cell r="D329" t="str">
            <v>Biomass</v>
          </cell>
          <cell r="E329"/>
          <cell r="F329">
            <v>4757</v>
          </cell>
          <cell r="G329"/>
          <cell r="H329"/>
          <cell r="I329"/>
          <cell r="J329"/>
          <cell r="K329">
            <v>6165</v>
          </cell>
          <cell r="L329"/>
          <cell r="M329"/>
          <cell r="N329"/>
          <cell r="O329"/>
          <cell r="P329">
            <v>10031</v>
          </cell>
          <cell r="Q329"/>
          <cell r="R329"/>
          <cell r="S329"/>
          <cell r="T329"/>
          <cell r="U329"/>
        </row>
        <row r="330">
          <cell r="A330" t="str">
            <v>Spain - Objectivo</v>
          </cell>
          <cell r="C330" t="str">
            <v>GWh</v>
          </cell>
          <cell r="D330" t="str">
            <v>Biogas</v>
          </cell>
          <cell r="E330"/>
          <cell r="F330">
            <v>813</v>
          </cell>
          <cell r="G330"/>
          <cell r="H330"/>
          <cell r="I330"/>
          <cell r="J330"/>
          <cell r="K330">
            <v>1009</v>
          </cell>
          <cell r="L330"/>
          <cell r="M330"/>
          <cell r="N330"/>
          <cell r="O330"/>
          <cell r="P330">
            <v>1204</v>
          </cell>
          <cell r="Q330"/>
          <cell r="R330"/>
          <cell r="S330"/>
          <cell r="T330"/>
          <cell r="U330"/>
        </row>
        <row r="331">
          <cell r="A331" t="str">
            <v>Spain - Objectivo</v>
          </cell>
          <cell r="C331" t="str">
            <v>GWh</v>
          </cell>
          <cell r="D331" t="str">
            <v>Liquid Biofuels</v>
          </cell>
          <cell r="E331"/>
          <cell r="F331"/>
          <cell r="G331"/>
          <cell r="H331"/>
          <cell r="I331"/>
          <cell r="J331"/>
          <cell r="K331"/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</row>
        <row r="332">
          <cell r="A332" t="str">
            <v>Spain - Objectivo</v>
          </cell>
          <cell r="C332" t="str">
            <v>GWh</v>
          </cell>
          <cell r="D332" t="str">
            <v>Geothermal</v>
          </cell>
          <cell r="E332"/>
          <cell r="F332">
            <v>0</v>
          </cell>
          <cell r="G332"/>
          <cell r="H332"/>
          <cell r="I332"/>
          <cell r="J332"/>
          <cell r="K332">
            <v>94</v>
          </cell>
          <cell r="L332"/>
          <cell r="M332"/>
          <cell r="N332"/>
          <cell r="O332"/>
          <cell r="P332">
            <v>188</v>
          </cell>
          <cell r="Q332"/>
          <cell r="R332"/>
          <cell r="S332"/>
          <cell r="T332"/>
          <cell r="U332"/>
        </row>
        <row r="333">
          <cell r="A333" t="str">
            <v>Spain - Objectivo</v>
          </cell>
          <cell r="C333" t="str">
            <v>GWh</v>
          </cell>
          <cell r="D333" t="str">
            <v>Marine</v>
          </cell>
          <cell r="E333"/>
          <cell r="F333">
            <v>0</v>
          </cell>
          <cell r="G333"/>
          <cell r="H333"/>
          <cell r="I333"/>
          <cell r="J333"/>
          <cell r="K333">
            <v>57</v>
          </cell>
          <cell r="L333"/>
          <cell r="M333"/>
          <cell r="N333"/>
          <cell r="O333"/>
          <cell r="P333">
            <v>113</v>
          </cell>
          <cell r="Q333"/>
          <cell r="R333"/>
          <cell r="S333"/>
          <cell r="T333"/>
          <cell r="U333"/>
        </row>
        <row r="334">
          <cell r="A334" t="str">
            <v>Spain - Tendencial</v>
          </cell>
          <cell r="C334" t="str">
            <v>%</v>
          </cell>
          <cell r="D334" t="str">
            <v>RES-FEC</v>
          </cell>
          <cell r="E334"/>
          <cell r="F334">
            <v>0.2</v>
          </cell>
          <cell r="G334"/>
          <cell r="H334">
            <v>0.21</v>
          </cell>
          <cell r="I334"/>
          <cell r="J334"/>
          <cell r="K334">
            <v>0.23</v>
          </cell>
          <cell r="L334"/>
          <cell r="M334">
            <v>0.24</v>
          </cell>
          <cell r="N334"/>
          <cell r="O334"/>
          <cell r="P334">
            <v>0.26</v>
          </cell>
          <cell r="Q334"/>
          <cell r="R334"/>
          <cell r="S334"/>
          <cell r="T334"/>
          <cell r="U334" t="str">
            <v>P. 236 A.12</v>
          </cell>
        </row>
        <row r="335">
          <cell r="A335" t="str">
            <v>Spain - Tendencial</v>
          </cell>
          <cell r="C335" t="str">
            <v>%</v>
          </cell>
          <cell r="D335" t="str">
            <v>RES-E</v>
          </cell>
          <cell r="E335"/>
          <cell r="F335">
            <v>0.41</v>
          </cell>
          <cell r="G335"/>
          <cell r="H335"/>
          <cell r="I335"/>
          <cell r="J335"/>
          <cell r="K335">
            <v>0.48</v>
          </cell>
          <cell r="L335"/>
          <cell r="M335"/>
          <cell r="N335"/>
          <cell r="O335"/>
          <cell r="P335">
            <v>0.53</v>
          </cell>
          <cell r="Q335"/>
          <cell r="R335"/>
          <cell r="S335"/>
          <cell r="T335"/>
          <cell r="U335" t="str">
            <v>P. 239 Tabla A.17</v>
          </cell>
        </row>
        <row r="336">
          <cell r="A336" t="str">
            <v>Spain - Tendencial</v>
          </cell>
          <cell r="C336" t="str">
            <v>%</v>
          </cell>
          <cell r="D336" t="str">
            <v>RES-HC</v>
          </cell>
          <cell r="E336"/>
          <cell r="F336">
            <v>0.18</v>
          </cell>
          <cell r="G336"/>
          <cell r="H336"/>
          <cell r="I336"/>
          <cell r="J336"/>
          <cell r="K336">
            <v>0.22</v>
          </cell>
          <cell r="L336"/>
          <cell r="M336"/>
          <cell r="N336"/>
          <cell r="O336"/>
          <cell r="P336">
            <v>0.25</v>
          </cell>
          <cell r="Q336"/>
          <cell r="R336"/>
          <cell r="S336"/>
          <cell r="T336"/>
          <cell r="U336" t="str">
            <v>P 238 A.15 Escenario Tendencial</v>
          </cell>
        </row>
        <row r="337">
          <cell r="A337" t="str">
            <v>Spain - Tendencial</v>
          </cell>
          <cell r="C337" t="str">
            <v>%</v>
          </cell>
          <cell r="D337" t="str">
            <v>RES-T</v>
          </cell>
          <cell r="E337"/>
          <cell r="F337">
            <v>0.1</v>
          </cell>
          <cell r="G337"/>
          <cell r="H337"/>
          <cell r="I337"/>
          <cell r="J337"/>
          <cell r="K337">
            <v>0.1</v>
          </cell>
          <cell r="L337"/>
          <cell r="M337"/>
          <cell r="N337"/>
          <cell r="O337"/>
          <cell r="P337">
            <v>0.11</v>
          </cell>
          <cell r="Q337"/>
          <cell r="R337"/>
          <cell r="S337"/>
          <cell r="T337"/>
          <cell r="U337" t="str">
            <v>P.237 A.14 Escenario Tendencial</v>
          </cell>
        </row>
        <row r="338">
          <cell r="A338" t="str">
            <v>Spain - Tendencial</v>
          </cell>
          <cell r="C338"/>
          <cell r="D338" t="str">
            <v>EE Kapazitäten kummuliert [MW]</v>
          </cell>
          <cell r="E338"/>
          <cell r="F338"/>
          <cell r="G338"/>
          <cell r="H338"/>
          <cell r="I338"/>
          <cell r="J338"/>
          <cell r="K338"/>
          <cell r="L338"/>
          <cell r="M338"/>
          <cell r="N338"/>
          <cell r="O338"/>
          <cell r="P338"/>
          <cell r="Q338"/>
          <cell r="R338"/>
          <cell r="S338"/>
          <cell r="T338"/>
          <cell r="U338" t="str">
            <v>P. 240 tabla A.18</v>
          </cell>
        </row>
        <row r="339">
          <cell r="A339" t="str">
            <v>Spain - Tendencial</v>
          </cell>
          <cell r="C339" t="str">
            <v>MW</v>
          </cell>
          <cell r="D339" t="str">
            <v>Wind</v>
          </cell>
          <cell r="E339"/>
          <cell r="F339">
            <v>28033</v>
          </cell>
          <cell r="G339"/>
          <cell r="H339"/>
          <cell r="I339"/>
          <cell r="J339"/>
          <cell r="K339">
            <v>33033</v>
          </cell>
          <cell r="L339"/>
          <cell r="M339"/>
          <cell r="N339"/>
          <cell r="O339"/>
          <cell r="P339">
            <v>38033</v>
          </cell>
          <cell r="Q339"/>
          <cell r="R339"/>
          <cell r="S339"/>
          <cell r="T339"/>
          <cell r="U339"/>
        </row>
        <row r="340">
          <cell r="A340" t="str">
            <v>Spain - Tendencial</v>
          </cell>
          <cell r="C340" t="str">
            <v>MW</v>
          </cell>
          <cell r="D340" t="str">
            <v>Wind Onshore</v>
          </cell>
          <cell r="E340"/>
          <cell r="F340"/>
          <cell r="G340"/>
          <cell r="H340"/>
          <cell r="I340"/>
          <cell r="J340"/>
          <cell r="K340"/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</row>
        <row r="341">
          <cell r="A341" t="str">
            <v>Spain - Tendencial</v>
          </cell>
          <cell r="C341" t="str">
            <v>MW</v>
          </cell>
          <cell r="D341" t="str">
            <v>Wind Offshore</v>
          </cell>
          <cell r="E341"/>
          <cell r="F341"/>
          <cell r="G341"/>
          <cell r="H341"/>
          <cell r="I341"/>
          <cell r="J341"/>
          <cell r="K341"/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</row>
        <row r="342">
          <cell r="A342" t="str">
            <v>Spain - Tendencial</v>
          </cell>
          <cell r="C342" t="str">
            <v>MW</v>
          </cell>
          <cell r="D342" t="str">
            <v>Solar PV</v>
          </cell>
          <cell r="E342"/>
          <cell r="F342">
            <v>8921</v>
          </cell>
          <cell r="G342"/>
          <cell r="H342"/>
          <cell r="I342"/>
          <cell r="J342"/>
          <cell r="K342">
            <v>13921</v>
          </cell>
          <cell r="L342"/>
          <cell r="M342"/>
          <cell r="N342"/>
          <cell r="O342"/>
          <cell r="P342">
            <v>18921</v>
          </cell>
          <cell r="Q342"/>
          <cell r="R342"/>
          <cell r="S342"/>
          <cell r="T342"/>
          <cell r="U342"/>
        </row>
        <row r="343">
          <cell r="A343" t="str">
            <v>Spain - Tendencial</v>
          </cell>
          <cell r="C343" t="str">
            <v>MW</v>
          </cell>
          <cell r="D343" t="str">
            <v>Concentrated solar power</v>
          </cell>
          <cell r="E343"/>
          <cell r="F343">
            <v>2303</v>
          </cell>
          <cell r="G343"/>
          <cell r="H343"/>
          <cell r="I343"/>
          <cell r="J343"/>
          <cell r="K343">
            <v>2303</v>
          </cell>
          <cell r="L343"/>
          <cell r="M343"/>
          <cell r="N343"/>
          <cell r="O343"/>
          <cell r="P343">
            <v>2303</v>
          </cell>
          <cell r="Q343"/>
          <cell r="R343"/>
          <cell r="S343"/>
          <cell r="T343"/>
          <cell r="U343"/>
        </row>
        <row r="344">
          <cell r="A344" t="str">
            <v>Spain - Tendencial</v>
          </cell>
          <cell r="C344" t="str">
            <v>MW</v>
          </cell>
          <cell r="D344" t="str">
            <v>Renewable hydropower</v>
          </cell>
          <cell r="E344"/>
          <cell r="F344">
            <v>14109</v>
          </cell>
          <cell r="G344"/>
          <cell r="H344"/>
          <cell r="I344"/>
          <cell r="J344"/>
          <cell r="K344">
            <v>14109</v>
          </cell>
          <cell r="L344"/>
          <cell r="M344"/>
          <cell r="N344"/>
          <cell r="O344"/>
          <cell r="P344">
            <v>14109</v>
          </cell>
          <cell r="Q344"/>
          <cell r="R344"/>
          <cell r="S344"/>
          <cell r="T344"/>
          <cell r="U344"/>
        </row>
        <row r="345">
          <cell r="A345" t="str">
            <v>Spain - Tendencial</v>
          </cell>
          <cell r="C345" t="str">
            <v>MW</v>
          </cell>
          <cell r="D345" t="str">
            <v>Pumped Storage</v>
          </cell>
          <cell r="E345"/>
          <cell r="F345">
            <v>6024</v>
          </cell>
          <cell r="G345"/>
          <cell r="H345"/>
          <cell r="I345"/>
          <cell r="J345"/>
          <cell r="K345">
            <v>6024</v>
          </cell>
          <cell r="L345"/>
          <cell r="M345"/>
          <cell r="N345"/>
          <cell r="O345"/>
          <cell r="P345">
            <v>6024</v>
          </cell>
          <cell r="Q345"/>
          <cell r="R345"/>
          <cell r="S345"/>
          <cell r="T345"/>
          <cell r="U345"/>
        </row>
        <row r="346">
          <cell r="A346" t="str">
            <v>Spain - Tendencial</v>
          </cell>
          <cell r="C346" t="str">
            <v>MW</v>
          </cell>
          <cell r="D346" t="str">
            <v>Bioenergy</v>
          </cell>
          <cell r="E346"/>
          <cell r="F346"/>
          <cell r="G346"/>
          <cell r="H346"/>
          <cell r="I346"/>
          <cell r="J346"/>
          <cell r="K346"/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</row>
        <row r="347">
          <cell r="A347" t="str">
            <v>Spain - Tendencial</v>
          </cell>
          <cell r="C347" t="str">
            <v>MW</v>
          </cell>
          <cell r="D347" t="str">
            <v>Biomass</v>
          </cell>
          <cell r="E347"/>
          <cell r="F347">
            <v>613</v>
          </cell>
          <cell r="G347"/>
          <cell r="H347"/>
          <cell r="I347"/>
          <cell r="J347"/>
          <cell r="K347">
            <v>613</v>
          </cell>
          <cell r="L347"/>
          <cell r="M347"/>
          <cell r="N347"/>
          <cell r="O347"/>
          <cell r="P347">
            <v>613</v>
          </cell>
          <cell r="Q347"/>
          <cell r="R347"/>
          <cell r="S347"/>
          <cell r="T347"/>
          <cell r="U347"/>
        </row>
        <row r="348">
          <cell r="A348" t="str">
            <v>Spain - Tendencial</v>
          </cell>
          <cell r="C348" t="str">
            <v>MW</v>
          </cell>
          <cell r="D348" t="str">
            <v>Biogas</v>
          </cell>
          <cell r="E348"/>
          <cell r="F348">
            <v>211</v>
          </cell>
          <cell r="G348"/>
          <cell r="H348"/>
          <cell r="I348"/>
          <cell r="J348"/>
          <cell r="K348">
            <v>211</v>
          </cell>
          <cell r="L348"/>
          <cell r="M348"/>
          <cell r="N348"/>
          <cell r="O348"/>
          <cell r="P348">
            <v>211</v>
          </cell>
          <cell r="Q348"/>
          <cell r="R348"/>
          <cell r="S348"/>
          <cell r="T348"/>
          <cell r="U348"/>
        </row>
        <row r="349">
          <cell r="A349" t="str">
            <v>Spain - Tendencial</v>
          </cell>
          <cell r="C349" t="str">
            <v>MW</v>
          </cell>
          <cell r="D349" t="str">
            <v>Liquid Biofuels</v>
          </cell>
          <cell r="E349"/>
          <cell r="F349"/>
          <cell r="G349"/>
          <cell r="H349"/>
          <cell r="I349"/>
          <cell r="J349"/>
          <cell r="K349"/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</row>
        <row r="350">
          <cell r="A350" t="str">
            <v>Spain - Tendencial</v>
          </cell>
          <cell r="C350" t="str">
            <v>MW</v>
          </cell>
          <cell r="D350" t="str">
            <v>Geothermal</v>
          </cell>
          <cell r="E350"/>
          <cell r="F350">
            <v>0</v>
          </cell>
          <cell r="G350"/>
          <cell r="H350"/>
          <cell r="I350"/>
          <cell r="J350"/>
          <cell r="K350">
            <v>0</v>
          </cell>
          <cell r="L350"/>
          <cell r="M350"/>
          <cell r="N350"/>
          <cell r="O350"/>
          <cell r="P350">
            <v>0</v>
          </cell>
          <cell r="Q350"/>
          <cell r="R350"/>
          <cell r="S350"/>
          <cell r="T350"/>
          <cell r="U350"/>
        </row>
        <row r="351">
          <cell r="A351" t="str">
            <v>Spain - Tendencial</v>
          </cell>
          <cell r="C351" t="str">
            <v>MW</v>
          </cell>
          <cell r="D351" t="str">
            <v>Marine</v>
          </cell>
          <cell r="E351"/>
          <cell r="F351"/>
          <cell r="G351"/>
          <cell r="H351"/>
          <cell r="I351"/>
          <cell r="J351"/>
          <cell r="K351"/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</row>
        <row r="352">
          <cell r="A352" t="str">
            <v>Spain - Tendencial</v>
          </cell>
          <cell r="C352"/>
          <cell r="D352" t="str">
            <v>EE Erzeugung kummuliert [GWh]</v>
          </cell>
          <cell r="E352"/>
          <cell r="F352"/>
          <cell r="G352"/>
          <cell r="H352"/>
          <cell r="I352"/>
          <cell r="J352"/>
          <cell r="K352"/>
          <cell r="L352"/>
          <cell r="M352"/>
          <cell r="N352"/>
          <cell r="O352"/>
          <cell r="P352"/>
          <cell r="Q352"/>
          <cell r="R352"/>
          <cell r="S352"/>
          <cell r="T352"/>
          <cell r="U352" t="str">
            <v>P. 243 Tabla A.20.</v>
          </cell>
        </row>
        <row r="353">
          <cell r="A353" t="str">
            <v>Spain - Tendencial</v>
          </cell>
          <cell r="C353" t="str">
            <v>GWh</v>
          </cell>
          <cell r="D353" t="str">
            <v>Wind</v>
          </cell>
          <cell r="E353"/>
          <cell r="F353">
            <v>60022</v>
          </cell>
          <cell r="G353"/>
          <cell r="H353"/>
          <cell r="I353"/>
          <cell r="J353"/>
          <cell r="K353">
            <v>71522</v>
          </cell>
          <cell r="L353"/>
          <cell r="M353"/>
          <cell r="N353"/>
          <cell r="O353"/>
          <cell r="P353">
            <v>83022</v>
          </cell>
          <cell r="Q353"/>
          <cell r="R353"/>
          <cell r="S353"/>
          <cell r="T353"/>
          <cell r="U353"/>
        </row>
        <row r="354">
          <cell r="A354" t="str">
            <v>Spain - Tendencial</v>
          </cell>
          <cell r="C354" t="str">
            <v>GWh</v>
          </cell>
          <cell r="D354" t="str">
            <v>Wind Onshore</v>
          </cell>
          <cell r="E354"/>
          <cell r="F354"/>
          <cell r="G354"/>
          <cell r="H354"/>
          <cell r="I354"/>
          <cell r="J354"/>
          <cell r="K354"/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</row>
        <row r="355">
          <cell r="A355" t="str">
            <v>Spain - Tendencial</v>
          </cell>
          <cell r="C355" t="str">
            <v>GWh</v>
          </cell>
          <cell r="D355" t="str">
            <v>Wind Offshore</v>
          </cell>
          <cell r="E355"/>
          <cell r="F355"/>
          <cell r="G355"/>
          <cell r="H355"/>
          <cell r="I355"/>
          <cell r="J355"/>
          <cell r="K355"/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</row>
        <row r="356">
          <cell r="A356" t="str">
            <v>Spain - Tendencial</v>
          </cell>
          <cell r="C356" t="str">
            <v>GWh</v>
          </cell>
          <cell r="D356" t="str">
            <v>Solar PV</v>
          </cell>
          <cell r="E356"/>
          <cell r="F356">
            <v>16034</v>
          </cell>
          <cell r="G356"/>
          <cell r="H356"/>
          <cell r="I356"/>
          <cell r="J356"/>
          <cell r="K356">
            <v>25032</v>
          </cell>
          <cell r="L356"/>
          <cell r="M356"/>
          <cell r="N356"/>
          <cell r="O356"/>
          <cell r="P356">
            <v>34030</v>
          </cell>
          <cell r="Q356"/>
          <cell r="R356"/>
          <cell r="S356"/>
          <cell r="T356"/>
          <cell r="U356"/>
        </row>
        <row r="357">
          <cell r="A357" t="str">
            <v>Spain - Tendencial</v>
          </cell>
          <cell r="C357" t="str">
            <v>GWh</v>
          </cell>
          <cell r="D357" t="str">
            <v>Concentrated solar power</v>
          </cell>
          <cell r="E357"/>
          <cell r="F357">
            <v>5608</v>
          </cell>
          <cell r="G357"/>
          <cell r="H357"/>
          <cell r="I357"/>
          <cell r="J357"/>
          <cell r="K357">
            <v>5608</v>
          </cell>
          <cell r="L357"/>
          <cell r="M357"/>
          <cell r="N357"/>
          <cell r="O357"/>
          <cell r="P357">
            <v>5608</v>
          </cell>
          <cell r="Q357"/>
          <cell r="R357"/>
          <cell r="S357"/>
          <cell r="T357"/>
          <cell r="U357"/>
        </row>
        <row r="358">
          <cell r="A358" t="str">
            <v>Spain - Tendencial</v>
          </cell>
          <cell r="C358" t="str">
            <v>GWh</v>
          </cell>
          <cell r="D358" t="str">
            <v>Renewable hydropower</v>
          </cell>
          <cell r="E358"/>
          <cell r="F358">
            <v>28288</v>
          </cell>
          <cell r="G358"/>
          <cell r="H358"/>
          <cell r="I358"/>
          <cell r="J358"/>
          <cell r="K358">
            <v>27935</v>
          </cell>
          <cell r="L358"/>
          <cell r="M358"/>
          <cell r="N358"/>
          <cell r="O358"/>
          <cell r="P358">
            <v>27581</v>
          </cell>
          <cell r="Q358"/>
          <cell r="R358"/>
          <cell r="S358"/>
          <cell r="T358"/>
          <cell r="U358"/>
        </row>
        <row r="359">
          <cell r="A359" t="str">
            <v>Spain - Tendencial</v>
          </cell>
          <cell r="C359" t="str">
            <v>GWh</v>
          </cell>
          <cell r="D359" t="str">
            <v>Pumped Storage</v>
          </cell>
          <cell r="E359"/>
          <cell r="F359">
            <v>4640</v>
          </cell>
          <cell r="G359"/>
          <cell r="H359"/>
          <cell r="I359"/>
          <cell r="J359"/>
          <cell r="K359">
            <v>4640</v>
          </cell>
          <cell r="L359"/>
          <cell r="M359"/>
          <cell r="N359"/>
          <cell r="O359"/>
          <cell r="P359">
            <v>4640</v>
          </cell>
          <cell r="Q359"/>
          <cell r="R359"/>
          <cell r="S359"/>
          <cell r="T359"/>
          <cell r="U359"/>
        </row>
        <row r="360">
          <cell r="A360" t="str">
            <v>Spain - Tendencial</v>
          </cell>
          <cell r="C360" t="str">
            <v>GWh</v>
          </cell>
          <cell r="D360" t="str">
            <v>Bioenergy</v>
          </cell>
          <cell r="E360"/>
          <cell r="F360"/>
          <cell r="G360"/>
          <cell r="H360"/>
          <cell r="I360"/>
          <cell r="J360"/>
          <cell r="K360"/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</row>
        <row r="361">
          <cell r="A361" t="str">
            <v>Spain - Tendencial</v>
          </cell>
          <cell r="C361" t="str">
            <v>GWh</v>
          </cell>
          <cell r="D361" t="str">
            <v>Biomass</v>
          </cell>
          <cell r="E361"/>
          <cell r="F361">
            <v>4757</v>
          </cell>
          <cell r="G361"/>
          <cell r="H361"/>
          <cell r="I361"/>
          <cell r="J361"/>
          <cell r="K361">
            <v>4750</v>
          </cell>
          <cell r="L361"/>
          <cell r="M361"/>
          <cell r="N361"/>
          <cell r="O361"/>
          <cell r="P361">
            <v>4713</v>
          </cell>
          <cell r="Q361"/>
          <cell r="R361"/>
          <cell r="S361"/>
          <cell r="T361"/>
          <cell r="U361"/>
        </row>
        <row r="362">
          <cell r="A362" t="str">
            <v>Spain - Tendencial</v>
          </cell>
          <cell r="C362" t="str">
            <v>GWh</v>
          </cell>
          <cell r="D362" t="str">
            <v>Biogas</v>
          </cell>
          <cell r="E362"/>
          <cell r="F362">
            <v>813</v>
          </cell>
          <cell r="G362"/>
          <cell r="H362"/>
          <cell r="I362"/>
          <cell r="J362"/>
          <cell r="K362">
            <v>829</v>
          </cell>
          <cell r="L362"/>
          <cell r="M362"/>
          <cell r="N362"/>
          <cell r="O362"/>
          <cell r="P362">
            <v>1024</v>
          </cell>
          <cell r="Q362"/>
          <cell r="R362"/>
          <cell r="S362"/>
          <cell r="T362"/>
          <cell r="U362"/>
        </row>
        <row r="363">
          <cell r="A363" t="str">
            <v>Spain - Tendencial</v>
          </cell>
          <cell r="C363" t="str">
            <v>GWh</v>
          </cell>
          <cell r="D363" t="str">
            <v>Liquid Biofuels</v>
          </cell>
          <cell r="E363"/>
          <cell r="Q363"/>
          <cell r="R363"/>
          <cell r="S363"/>
          <cell r="T363"/>
          <cell r="U363"/>
        </row>
        <row r="364">
          <cell r="A364" t="str">
            <v>Spain - Tendencial</v>
          </cell>
          <cell r="C364" t="str">
            <v>GWh</v>
          </cell>
          <cell r="D364" t="str">
            <v>Geothermal</v>
          </cell>
          <cell r="E364"/>
          <cell r="F364">
            <v>0</v>
          </cell>
          <cell r="G364"/>
          <cell r="H364"/>
          <cell r="I364"/>
          <cell r="J364"/>
          <cell r="K364">
            <v>0</v>
          </cell>
          <cell r="L364"/>
          <cell r="M364"/>
          <cell r="N364"/>
          <cell r="O364"/>
          <cell r="P364">
            <v>0</v>
          </cell>
          <cell r="Q364"/>
          <cell r="R364"/>
          <cell r="S364"/>
          <cell r="T364"/>
          <cell r="U364"/>
        </row>
        <row r="365">
          <cell r="A365" t="str">
            <v>Spain - Tendencial</v>
          </cell>
          <cell r="C365" t="str">
            <v>GWh</v>
          </cell>
          <cell r="D365" t="str">
            <v>Marine</v>
          </cell>
          <cell r="E365"/>
          <cell r="F365"/>
          <cell r="G365"/>
          <cell r="H365"/>
          <cell r="I365"/>
          <cell r="J365"/>
          <cell r="K365"/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</row>
        <row r="366">
          <cell r="A366" t="str">
            <v>Sweden</v>
          </cell>
          <cell r="C366" t="str">
            <v>%</v>
          </cell>
          <cell r="D366" t="str">
            <v>RES-FEC</v>
          </cell>
          <cell r="E366"/>
          <cell r="F366">
            <v>0.58199999999999996</v>
          </cell>
          <cell r="G366"/>
          <cell r="H366"/>
          <cell r="I366"/>
          <cell r="J366"/>
          <cell r="K366">
            <v>0.63400000000000001</v>
          </cell>
          <cell r="L366"/>
          <cell r="M366"/>
          <cell r="N366"/>
          <cell r="O366"/>
          <cell r="P366">
            <v>0.66500000000000004</v>
          </cell>
          <cell r="Q366">
            <v>0.67900000000000005</v>
          </cell>
          <cell r="R366">
            <v>0.73399999999999999</v>
          </cell>
          <cell r="S366"/>
          <cell r="T366"/>
          <cell r="U366" t="str">
            <v>P. 135 Table 28</v>
          </cell>
        </row>
        <row r="367">
          <cell r="A367" t="str">
            <v>Sweden</v>
          </cell>
          <cell r="C367" t="str">
            <v>%</v>
          </cell>
          <cell r="D367" t="str">
            <v>RES-E</v>
          </cell>
          <cell r="E367"/>
          <cell r="F367">
            <v>0.68100000000000005</v>
          </cell>
          <cell r="G367"/>
          <cell r="H367"/>
          <cell r="I367"/>
          <cell r="J367"/>
          <cell r="K367">
            <v>0.75600000000000001</v>
          </cell>
          <cell r="L367"/>
          <cell r="M367"/>
          <cell r="N367"/>
          <cell r="O367"/>
          <cell r="P367">
            <v>0.82599999999999996</v>
          </cell>
          <cell r="Q367">
            <v>0.85799999999999998</v>
          </cell>
          <cell r="R367">
            <v>0.96599999999999997</v>
          </cell>
          <cell r="S367"/>
          <cell r="T367"/>
          <cell r="U367"/>
        </row>
        <row r="368">
          <cell r="A368" t="str">
            <v>Sweden</v>
          </cell>
          <cell r="C368" t="str">
            <v>%</v>
          </cell>
          <cell r="D368" t="str">
            <v>RES-HC</v>
          </cell>
          <cell r="E368"/>
          <cell r="F368">
            <v>0.69199999999999995</v>
          </cell>
          <cell r="G368"/>
          <cell r="H368"/>
          <cell r="I368"/>
          <cell r="J368"/>
          <cell r="K368">
            <v>0.71799999999999997</v>
          </cell>
          <cell r="L368"/>
          <cell r="M368"/>
          <cell r="N368"/>
          <cell r="O368"/>
          <cell r="P368">
            <v>0.72199999999999998</v>
          </cell>
          <cell r="Q368">
            <v>0.72399999999999998</v>
          </cell>
          <cell r="R368">
            <v>0.73699999999999999</v>
          </cell>
          <cell r="S368"/>
          <cell r="T368"/>
          <cell r="U368"/>
        </row>
        <row r="369">
          <cell r="A369" t="str">
            <v>Sweden</v>
          </cell>
          <cell r="C369" t="str">
            <v>%</v>
          </cell>
          <cell r="D369" t="str">
            <v>RES-T</v>
          </cell>
          <cell r="E369"/>
          <cell r="F369">
            <v>0.36099999999999999</v>
          </cell>
          <cell r="G369"/>
          <cell r="H369"/>
          <cell r="I369"/>
          <cell r="J369"/>
          <cell r="K369">
            <v>0.41699999999999998</v>
          </cell>
          <cell r="L369"/>
          <cell r="M369"/>
          <cell r="N369"/>
          <cell r="O369"/>
          <cell r="P369">
            <v>0.47699999999999998</v>
          </cell>
          <cell r="Q369">
            <v>0.498</v>
          </cell>
          <cell r="R369">
            <v>0.52100000000000002</v>
          </cell>
          <cell r="S369"/>
          <cell r="T369"/>
          <cell r="U369"/>
        </row>
        <row r="370">
          <cell r="A370" t="str">
            <v>Sweden</v>
          </cell>
          <cell r="C370"/>
          <cell r="D370" t="str">
            <v>EE Kapazitäten kummuliert [MW]</v>
          </cell>
          <cell r="E370"/>
          <cell r="F370">
            <v>25000</v>
          </cell>
          <cell r="G370"/>
          <cell r="H370"/>
          <cell r="I370"/>
          <cell r="J370"/>
          <cell r="K370">
            <v>27716</v>
          </cell>
          <cell r="L370"/>
          <cell r="M370"/>
          <cell r="N370"/>
          <cell r="O370"/>
          <cell r="P370">
            <v>31470</v>
          </cell>
          <cell r="Q370"/>
          <cell r="R370"/>
          <cell r="S370"/>
          <cell r="T370"/>
          <cell r="U370" t="str">
            <v>P.21 aus Grafik</v>
          </cell>
        </row>
        <row r="371">
          <cell r="A371" t="str">
            <v>Sweden</v>
          </cell>
          <cell r="C371" t="str">
            <v>MW</v>
          </cell>
          <cell r="D371" t="str">
            <v>Wind</v>
          </cell>
          <cell r="E371"/>
          <cell r="F371">
            <v>7907</v>
          </cell>
          <cell r="G371"/>
          <cell r="H371"/>
          <cell r="I371"/>
          <cell r="J371"/>
          <cell r="K371">
            <v>9585</v>
          </cell>
          <cell r="L371"/>
          <cell r="M371"/>
          <cell r="N371"/>
          <cell r="O371"/>
          <cell r="P371">
            <v>11981</v>
          </cell>
          <cell r="Q371"/>
          <cell r="R371"/>
          <cell r="S371"/>
          <cell r="T371"/>
          <cell r="U371"/>
        </row>
        <row r="372">
          <cell r="A372" t="str">
            <v>Sweden</v>
          </cell>
          <cell r="C372" t="str">
            <v>MW</v>
          </cell>
          <cell r="D372" t="str">
            <v>Wind Onshore</v>
          </cell>
          <cell r="E372"/>
          <cell r="F372"/>
          <cell r="G372"/>
          <cell r="H372"/>
          <cell r="I372"/>
          <cell r="J372"/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</row>
        <row r="373">
          <cell r="A373" t="str">
            <v>Sweden</v>
          </cell>
          <cell r="C373" t="str">
            <v>MW</v>
          </cell>
          <cell r="D373" t="str">
            <v>Wind Offshore</v>
          </cell>
          <cell r="E373"/>
          <cell r="F373"/>
          <cell r="G373"/>
          <cell r="H373"/>
          <cell r="I373"/>
          <cell r="J373"/>
          <cell r="K373"/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</row>
        <row r="374">
          <cell r="A374" t="str">
            <v>Sweden</v>
          </cell>
          <cell r="C374" t="str">
            <v>MW</v>
          </cell>
          <cell r="D374" t="str">
            <v>Solar PV</v>
          </cell>
          <cell r="E374"/>
          <cell r="F374">
            <v>479</v>
          </cell>
          <cell r="G374"/>
          <cell r="H374"/>
          <cell r="I374"/>
          <cell r="J374"/>
          <cell r="K374">
            <v>1597</v>
          </cell>
          <cell r="L374"/>
          <cell r="M374"/>
          <cell r="N374"/>
          <cell r="O374"/>
          <cell r="P374">
            <v>2636</v>
          </cell>
          <cell r="Q374"/>
          <cell r="R374"/>
          <cell r="S374"/>
          <cell r="T374" t="str">
            <v>Solarpower and other renewables!</v>
          </cell>
          <cell r="U374"/>
        </row>
        <row r="375">
          <cell r="A375" t="str">
            <v>Sweden</v>
          </cell>
          <cell r="C375" t="str">
            <v>MW</v>
          </cell>
          <cell r="D375" t="str">
            <v>Concentrated solar power</v>
          </cell>
          <cell r="E375"/>
          <cell r="F375"/>
          <cell r="G375"/>
          <cell r="H375"/>
          <cell r="I375"/>
          <cell r="J375"/>
          <cell r="K375"/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</row>
        <row r="376">
          <cell r="A376" t="str">
            <v>Sweden</v>
          </cell>
          <cell r="C376" t="str">
            <v>MW</v>
          </cell>
          <cell r="D376" t="str">
            <v>Renewable hydropower</v>
          </cell>
          <cell r="E376"/>
          <cell r="F376">
            <v>16613</v>
          </cell>
          <cell r="G376"/>
          <cell r="H376"/>
          <cell r="I376"/>
          <cell r="J376"/>
          <cell r="K376">
            <v>16534</v>
          </cell>
          <cell r="L376"/>
          <cell r="M376"/>
          <cell r="N376"/>
          <cell r="O376"/>
          <cell r="P376">
            <v>16853</v>
          </cell>
          <cell r="Q376"/>
          <cell r="R376"/>
          <cell r="S376"/>
          <cell r="T376"/>
          <cell r="U376"/>
        </row>
        <row r="377">
          <cell r="A377" t="str">
            <v>Sweden</v>
          </cell>
          <cell r="C377" t="str">
            <v>MW</v>
          </cell>
          <cell r="D377" t="str">
            <v>Pumped Storage</v>
          </cell>
          <cell r="E377"/>
          <cell r="F377"/>
          <cell r="G377"/>
          <cell r="H377"/>
          <cell r="I377"/>
          <cell r="J377"/>
          <cell r="K377"/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</row>
        <row r="378">
          <cell r="A378" t="str">
            <v>Sweden</v>
          </cell>
          <cell r="C378" t="str">
            <v>MW</v>
          </cell>
          <cell r="D378" t="str">
            <v>Bioenergy</v>
          </cell>
          <cell r="E378"/>
          <cell r="F378"/>
          <cell r="G378"/>
          <cell r="H378"/>
          <cell r="I378"/>
          <cell r="J378"/>
          <cell r="K378"/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</row>
        <row r="379">
          <cell r="A379" t="str">
            <v>Sweden</v>
          </cell>
          <cell r="C379" t="str">
            <v>MW</v>
          </cell>
          <cell r="D379" t="str">
            <v>Biomass</v>
          </cell>
          <cell r="E379"/>
          <cell r="F379"/>
          <cell r="G379"/>
          <cell r="H379"/>
          <cell r="I379"/>
          <cell r="J379"/>
          <cell r="K379"/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</row>
        <row r="380">
          <cell r="A380" t="str">
            <v>Sweden</v>
          </cell>
          <cell r="C380" t="str">
            <v>MW</v>
          </cell>
          <cell r="D380" t="str">
            <v>Biogas</v>
          </cell>
          <cell r="E380"/>
          <cell r="F380"/>
          <cell r="G380"/>
          <cell r="H380"/>
          <cell r="I380"/>
          <cell r="J380"/>
          <cell r="K380"/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</row>
        <row r="381">
          <cell r="A381" t="str">
            <v>Sweden</v>
          </cell>
          <cell r="C381" t="str">
            <v>MW</v>
          </cell>
          <cell r="D381" t="str">
            <v>Liquid Biofuels</v>
          </cell>
          <cell r="E381"/>
          <cell r="F381"/>
          <cell r="G381"/>
          <cell r="H381"/>
          <cell r="I381"/>
          <cell r="J381"/>
          <cell r="K381"/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</row>
        <row r="382">
          <cell r="A382" t="str">
            <v>Sweden</v>
          </cell>
          <cell r="C382" t="str">
            <v>MW</v>
          </cell>
          <cell r="D382" t="str">
            <v>Geothermal</v>
          </cell>
          <cell r="E382"/>
          <cell r="F382"/>
          <cell r="G382"/>
          <cell r="H382"/>
          <cell r="I382"/>
          <cell r="J382"/>
          <cell r="K382"/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</row>
        <row r="383">
          <cell r="A383" t="str">
            <v>Sweden</v>
          </cell>
          <cell r="C383" t="str">
            <v>MW</v>
          </cell>
          <cell r="D383" t="str">
            <v>Marine</v>
          </cell>
          <cell r="E383"/>
          <cell r="F383"/>
          <cell r="G383"/>
          <cell r="H383"/>
          <cell r="I383"/>
          <cell r="J383"/>
          <cell r="K383"/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</row>
        <row r="384">
          <cell r="A384" t="str">
            <v>UK - CR</v>
          </cell>
          <cell r="C384" t="str">
            <v>MW</v>
          </cell>
          <cell r="D384" t="str">
            <v>EE Kapazitäten kummuliert [MW]</v>
          </cell>
          <cell r="E384"/>
          <cell r="F384"/>
          <cell r="G384"/>
          <cell r="H384"/>
          <cell r="I384"/>
          <cell r="J384"/>
          <cell r="K384"/>
          <cell r="L384"/>
          <cell r="M384"/>
          <cell r="N384"/>
          <cell r="O384"/>
          <cell r="P384"/>
          <cell r="Q384"/>
          <cell r="R384"/>
          <cell r="S384"/>
          <cell r="T384" t="str">
            <v>Community Renewables Sezenario setzt auf dezentrale Erzeugung von EE</v>
          </cell>
          <cell r="U384"/>
        </row>
        <row r="385">
          <cell r="A385" t="str">
            <v>UK - CR</v>
          </cell>
          <cell r="C385" t="str">
            <v>MW</v>
          </cell>
          <cell r="D385" t="str">
            <v>Wind</v>
          </cell>
          <cell r="E385"/>
          <cell r="F385"/>
          <cell r="G385"/>
          <cell r="H385"/>
          <cell r="I385"/>
          <cell r="J385"/>
          <cell r="K385"/>
          <cell r="L385"/>
          <cell r="M385"/>
          <cell r="N385"/>
          <cell r="O385"/>
          <cell r="P385"/>
          <cell r="Q385"/>
          <cell r="R385"/>
          <cell r="S385"/>
          <cell r="T385"/>
          <cell r="U385" t="str">
            <v>FES19</v>
          </cell>
        </row>
        <row r="386">
          <cell r="A386" t="str">
            <v>UK - CR</v>
          </cell>
          <cell r="C386" t="str">
            <v>MW</v>
          </cell>
          <cell r="D386" t="str">
            <v>Wind Onshore</v>
          </cell>
          <cell r="E386">
            <v>12788</v>
          </cell>
          <cell r="F386">
            <v>12954</v>
          </cell>
          <cell r="G386">
            <v>13141</v>
          </cell>
          <cell r="H386">
            <v>13592</v>
          </cell>
          <cell r="I386">
            <v>14371</v>
          </cell>
          <cell r="J386">
            <v>15139</v>
          </cell>
          <cell r="K386">
            <v>16346</v>
          </cell>
          <cell r="L386">
            <v>17618</v>
          </cell>
          <cell r="M386">
            <v>18885</v>
          </cell>
          <cell r="N386">
            <v>20323</v>
          </cell>
          <cell r="O386">
            <v>21846</v>
          </cell>
          <cell r="P386">
            <v>23322</v>
          </cell>
          <cell r="Q386">
            <v>28424</v>
          </cell>
          <cell r="R386">
            <v>33744</v>
          </cell>
          <cell r="S386">
            <v>40992</v>
          </cell>
          <cell r="T386"/>
          <cell r="U386" t="str">
            <v>https://www.nationalgrideso.com/sites/eso/files/documents/fes-2019.pdf</v>
          </cell>
        </row>
        <row r="387">
          <cell r="A387" t="str">
            <v>UK - CR</v>
          </cell>
          <cell r="C387" t="str">
            <v>MW</v>
          </cell>
          <cell r="D387" t="str">
            <v>Wind Offshore</v>
          </cell>
          <cell r="E387">
            <v>10365</v>
          </cell>
          <cell r="F387">
            <v>10365</v>
          </cell>
          <cell r="G387">
            <v>11665</v>
          </cell>
          <cell r="H387">
            <v>13845</v>
          </cell>
          <cell r="I387">
            <v>16123</v>
          </cell>
          <cell r="J387">
            <v>18160</v>
          </cell>
          <cell r="K387">
            <v>19660</v>
          </cell>
          <cell r="L387">
            <v>21850</v>
          </cell>
          <cell r="M387">
            <v>23900</v>
          </cell>
          <cell r="N387">
            <v>26080</v>
          </cell>
          <cell r="O387">
            <v>28430</v>
          </cell>
          <cell r="P387">
            <v>29960</v>
          </cell>
          <cell r="Q387">
            <v>37341</v>
          </cell>
          <cell r="R387">
            <v>41993</v>
          </cell>
          <cell r="S387">
            <v>45893</v>
          </cell>
          <cell r="T387"/>
          <cell r="U387"/>
        </row>
        <row r="388">
          <cell r="A388" t="str">
            <v>UK - CR</v>
          </cell>
          <cell r="C388" t="str">
            <v>MW</v>
          </cell>
          <cell r="D388" t="str">
            <v>Solar PV</v>
          </cell>
          <cell r="E388">
            <v>13097</v>
          </cell>
          <cell r="F388">
            <v>13724</v>
          </cell>
          <cell r="G388">
            <v>14531</v>
          </cell>
          <cell r="H388">
            <v>15687</v>
          </cell>
          <cell r="I388">
            <v>17134</v>
          </cell>
          <cell r="J388">
            <v>18708</v>
          </cell>
          <cell r="K388">
            <v>20430</v>
          </cell>
          <cell r="L388">
            <v>22228</v>
          </cell>
          <cell r="M388">
            <v>23972</v>
          </cell>
          <cell r="N388">
            <v>25761</v>
          </cell>
          <cell r="O388">
            <v>27665</v>
          </cell>
          <cell r="P388">
            <v>29715</v>
          </cell>
          <cell r="Q388">
            <v>41675</v>
          </cell>
          <cell r="R388">
            <v>48464</v>
          </cell>
          <cell r="S388">
            <v>52215</v>
          </cell>
          <cell r="T388"/>
          <cell r="U388"/>
        </row>
        <row r="389">
          <cell r="A389" t="str">
            <v>UK - CR</v>
          </cell>
          <cell r="C389" t="str">
            <v>MW</v>
          </cell>
          <cell r="D389" t="str">
            <v>Concentrated solar power</v>
          </cell>
          <cell r="E389"/>
          <cell r="F389"/>
          <cell r="G389"/>
          <cell r="H389"/>
          <cell r="I389"/>
          <cell r="J389"/>
          <cell r="K389"/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</row>
        <row r="390">
          <cell r="A390" t="str">
            <v>UK - CR</v>
          </cell>
          <cell r="C390" t="str">
            <v>MW</v>
          </cell>
          <cell r="D390" t="str">
            <v>Renewable hydropower</v>
          </cell>
          <cell r="E390">
            <v>1882</v>
          </cell>
          <cell r="F390">
            <v>1903</v>
          </cell>
          <cell r="G390">
            <v>1917</v>
          </cell>
          <cell r="H390">
            <v>1932</v>
          </cell>
          <cell r="I390">
            <v>1946</v>
          </cell>
          <cell r="J390">
            <v>1965</v>
          </cell>
          <cell r="K390">
            <v>1989</v>
          </cell>
          <cell r="L390">
            <v>2012</v>
          </cell>
          <cell r="M390">
            <v>2037</v>
          </cell>
          <cell r="N390">
            <v>2061</v>
          </cell>
          <cell r="O390">
            <v>2085</v>
          </cell>
          <cell r="P390">
            <v>2110</v>
          </cell>
          <cell r="Q390">
            <v>2230</v>
          </cell>
          <cell r="R390">
            <v>2322</v>
          </cell>
          <cell r="S390">
            <v>2406</v>
          </cell>
          <cell r="T390"/>
          <cell r="U390"/>
        </row>
        <row r="391">
          <cell r="A391" t="str">
            <v>UK - CR</v>
          </cell>
          <cell r="C391" t="str">
            <v>MW</v>
          </cell>
          <cell r="D391" t="str">
            <v>Pumped Storage</v>
          </cell>
          <cell r="E391"/>
          <cell r="F391"/>
          <cell r="G391"/>
          <cell r="H391"/>
          <cell r="I391"/>
          <cell r="J391"/>
          <cell r="K391"/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</row>
        <row r="392">
          <cell r="A392" t="str">
            <v>UK - CR</v>
          </cell>
          <cell r="C392" t="str">
            <v>MW</v>
          </cell>
          <cell r="D392" t="str">
            <v>Bioenergy</v>
          </cell>
          <cell r="E392"/>
          <cell r="F392"/>
          <cell r="G392"/>
          <cell r="H392"/>
          <cell r="I392"/>
          <cell r="J392"/>
          <cell r="K392"/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</row>
        <row r="393">
          <cell r="A393" t="str">
            <v>UK - CR</v>
          </cell>
          <cell r="C393" t="str">
            <v>MW</v>
          </cell>
          <cell r="D393" t="str">
            <v>Biomass</v>
          </cell>
          <cell r="E393">
            <v>4364</v>
          </cell>
          <cell r="F393">
            <v>4696</v>
          </cell>
          <cell r="G393">
            <v>4746</v>
          </cell>
          <cell r="H393">
            <v>4902</v>
          </cell>
          <cell r="I393">
            <v>4960</v>
          </cell>
          <cell r="J393">
            <v>5022</v>
          </cell>
          <cell r="K393">
            <v>5088</v>
          </cell>
          <cell r="L393">
            <v>5165</v>
          </cell>
          <cell r="M393">
            <v>5256</v>
          </cell>
          <cell r="N393">
            <v>5502</v>
          </cell>
          <cell r="O393">
            <v>5614</v>
          </cell>
          <cell r="P393">
            <v>5751</v>
          </cell>
          <cell r="Q393">
            <v>5566</v>
          </cell>
          <cell r="R393">
            <v>3738</v>
          </cell>
          <cell r="S393">
            <v>4124</v>
          </cell>
          <cell r="T393"/>
          <cell r="U393"/>
        </row>
        <row r="394">
          <cell r="A394" t="str">
            <v>UK - CR</v>
          </cell>
          <cell r="C394" t="str">
            <v>MW</v>
          </cell>
          <cell r="D394" t="str">
            <v>Biogas</v>
          </cell>
          <cell r="E394"/>
          <cell r="F394"/>
          <cell r="G394"/>
          <cell r="H394"/>
          <cell r="I394"/>
          <cell r="J394"/>
          <cell r="K394"/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</row>
        <row r="395">
          <cell r="A395" t="str">
            <v>UK - CR</v>
          </cell>
          <cell r="C395" t="str">
            <v>MW</v>
          </cell>
          <cell r="D395" t="str">
            <v>Liquid Biofuels</v>
          </cell>
          <cell r="E395"/>
          <cell r="F395"/>
          <cell r="G395"/>
          <cell r="H395"/>
          <cell r="I395"/>
          <cell r="J395"/>
          <cell r="K395"/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</row>
        <row r="396">
          <cell r="A396" t="str">
            <v>UK - CR</v>
          </cell>
          <cell r="C396" t="str">
            <v>MW</v>
          </cell>
          <cell r="D396" t="str">
            <v>Geothermal</v>
          </cell>
          <cell r="E396"/>
          <cell r="F396"/>
          <cell r="G396"/>
          <cell r="H396"/>
          <cell r="I396"/>
          <cell r="J396"/>
          <cell r="K396"/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</row>
        <row r="397">
          <cell r="A397" t="str">
            <v>UK - CR</v>
          </cell>
          <cell r="C397" t="str">
            <v>MW</v>
          </cell>
          <cell r="D397" t="str">
            <v>Marine</v>
          </cell>
          <cell r="E397">
            <v>25</v>
          </cell>
          <cell r="F397">
            <v>28</v>
          </cell>
          <cell r="G397">
            <v>62</v>
          </cell>
          <cell r="H397">
            <v>64</v>
          </cell>
          <cell r="I397">
            <v>82</v>
          </cell>
          <cell r="J397">
            <v>148</v>
          </cell>
          <cell r="K397">
            <v>163</v>
          </cell>
          <cell r="L397">
            <v>192</v>
          </cell>
          <cell r="M397">
            <v>226</v>
          </cell>
          <cell r="N397">
            <v>246</v>
          </cell>
          <cell r="O397">
            <v>271</v>
          </cell>
          <cell r="P397">
            <v>351</v>
          </cell>
          <cell r="Q397">
            <v>846</v>
          </cell>
          <cell r="R397">
            <v>896</v>
          </cell>
          <cell r="S397">
            <v>926</v>
          </cell>
          <cell r="T397"/>
          <cell r="U397"/>
        </row>
        <row r="398">
          <cell r="A398" t="str">
            <v>UK - CR</v>
          </cell>
          <cell r="C398" t="str">
            <v>MW</v>
          </cell>
          <cell r="D398" t="str">
            <v>Other</v>
          </cell>
          <cell r="E398">
            <v>2069</v>
          </cell>
          <cell r="F398">
            <v>2153</v>
          </cell>
          <cell r="G398">
            <v>2251</v>
          </cell>
          <cell r="H398">
            <v>2373</v>
          </cell>
          <cell r="I398">
            <v>2493</v>
          </cell>
          <cell r="J398">
            <v>2613</v>
          </cell>
          <cell r="K398">
            <v>2738</v>
          </cell>
          <cell r="L398">
            <v>2918</v>
          </cell>
          <cell r="M398">
            <v>3058</v>
          </cell>
          <cell r="N398">
            <v>3195</v>
          </cell>
          <cell r="O398">
            <v>3338</v>
          </cell>
          <cell r="P398">
            <v>3522</v>
          </cell>
          <cell r="Q398">
            <v>4141</v>
          </cell>
          <cell r="R398">
            <v>4369</v>
          </cell>
          <cell r="S398">
            <v>4699</v>
          </cell>
          <cell r="T398"/>
          <cell r="U398"/>
        </row>
        <row r="399">
          <cell r="A399" t="str">
            <v>UK - CR</v>
          </cell>
          <cell r="C399" t="str">
            <v>MW</v>
          </cell>
          <cell r="D399" t="str">
            <v>Storage</v>
          </cell>
          <cell r="E399">
            <v>4710</v>
          </cell>
          <cell r="F399">
            <v>4937</v>
          </cell>
          <cell r="G399">
            <v>5444</v>
          </cell>
          <cell r="H399">
            <v>5717</v>
          </cell>
          <cell r="I399">
            <v>6524</v>
          </cell>
          <cell r="J399">
            <v>7211</v>
          </cell>
          <cell r="K399">
            <v>7681</v>
          </cell>
          <cell r="L399">
            <v>9045</v>
          </cell>
          <cell r="M399">
            <v>10260</v>
          </cell>
          <cell r="N399">
            <v>11126</v>
          </cell>
          <cell r="O399">
            <v>11744</v>
          </cell>
          <cell r="P399">
            <v>12300</v>
          </cell>
          <cell r="Q399">
            <v>18336</v>
          </cell>
          <cell r="R399">
            <v>25503</v>
          </cell>
          <cell r="S399">
            <v>28063</v>
          </cell>
          <cell r="T399"/>
          <cell r="U399"/>
        </row>
        <row r="400">
          <cell r="A400" t="str">
            <v>UK - TD</v>
          </cell>
          <cell r="C400" t="str">
            <v>MW</v>
          </cell>
          <cell r="D400" t="str">
            <v>EE Kapazitäten kummuliert [MW]</v>
          </cell>
          <cell r="E400"/>
          <cell r="F400"/>
          <cell r="G400"/>
          <cell r="H400"/>
          <cell r="I400"/>
          <cell r="J400"/>
          <cell r="K400"/>
          <cell r="L400"/>
          <cell r="M400"/>
          <cell r="N400"/>
          <cell r="O400"/>
          <cell r="P400"/>
          <cell r="Q400"/>
          <cell r="R400"/>
          <cell r="S400"/>
          <cell r="T400" t="str">
            <v>Two degrees Szenario setzt auf Zentrale Erzeugung von EE</v>
          </cell>
          <cell r="U400"/>
        </row>
        <row r="401">
          <cell r="A401" t="str">
            <v>UK - TD</v>
          </cell>
          <cell r="C401" t="str">
            <v>MW</v>
          </cell>
          <cell r="D401" t="str">
            <v>Wind</v>
          </cell>
          <cell r="E401"/>
          <cell r="F401"/>
          <cell r="G401"/>
          <cell r="H401"/>
          <cell r="I401"/>
          <cell r="J401"/>
          <cell r="K401"/>
          <cell r="L401"/>
          <cell r="M401"/>
          <cell r="N401"/>
          <cell r="O401"/>
          <cell r="P401"/>
          <cell r="Q401"/>
          <cell r="R401"/>
          <cell r="S401"/>
          <cell r="T401"/>
          <cell r="U401" t="str">
            <v>FES19</v>
          </cell>
        </row>
        <row r="402">
          <cell r="A402" t="str">
            <v>UK - TD</v>
          </cell>
          <cell r="C402" t="str">
            <v>MW</v>
          </cell>
          <cell r="D402" t="str">
            <v>Wind Onshore</v>
          </cell>
          <cell r="E402">
            <v>12779</v>
          </cell>
          <cell r="F402">
            <v>13008</v>
          </cell>
          <cell r="G402">
            <v>13381</v>
          </cell>
          <cell r="H402">
            <v>13992</v>
          </cell>
          <cell r="I402">
            <v>14909</v>
          </cell>
          <cell r="J402">
            <v>16148</v>
          </cell>
          <cell r="K402">
            <v>17412</v>
          </cell>
          <cell r="L402">
            <v>18763</v>
          </cell>
          <cell r="M402">
            <v>19615</v>
          </cell>
          <cell r="N402">
            <v>19973</v>
          </cell>
          <cell r="O402">
            <v>20215</v>
          </cell>
          <cell r="P402">
            <v>20445</v>
          </cell>
          <cell r="Q402">
            <v>21619</v>
          </cell>
          <cell r="R402">
            <v>22732</v>
          </cell>
          <cell r="S402">
            <v>24565</v>
          </cell>
          <cell r="T402"/>
          <cell r="U402" t="str">
            <v>https://www.nationalgrideso.com/sites/eso/files/documents/fes-2019.pdf</v>
          </cell>
        </row>
        <row r="403">
          <cell r="A403" t="str">
            <v>UK - TD</v>
          </cell>
          <cell r="C403" t="str">
            <v>MW</v>
          </cell>
          <cell r="D403" t="str">
            <v>Wind Offshore</v>
          </cell>
          <cell r="E403">
            <v>10365</v>
          </cell>
          <cell r="F403">
            <v>10725</v>
          </cell>
          <cell r="G403">
            <v>13045</v>
          </cell>
          <cell r="H403">
            <v>15473</v>
          </cell>
          <cell r="I403">
            <v>18110</v>
          </cell>
          <cell r="J403">
            <v>20450</v>
          </cell>
          <cell r="K403">
            <v>23150</v>
          </cell>
          <cell r="L403">
            <v>26500</v>
          </cell>
          <cell r="M403">
            <v>28930</v>
          </cell>
          <cell r="N403">
            <v>30460</v>
          </cell>
          <cell r="O403">
            <v>32270</v>
          </cell>
          <cell r="P403">
            <v>33620</v>
          </cell>
          <cell r="Q403">
            <v>41291</v>
          </cell>
          <cell r="R403">
            <v>45993</v>
          </cell>
          <cell r="S403">
            <v>54093</v>
          </cell>
          <cell r="T403"/>
          <cell r="U403"/>
        </row>
        <row r="404">
          <cell r="A404" t="str">
            <v>UK - TD</v>
          </cell>
          <cell r="C404" t="str">
            <v>MW</v>
          </cell>
          <cell r="D404" t="str">
            <v>Solar PV</v>
          </cell>
          <cell r="E404">
            <v>13076</v>
          </cell>
          <cell r="F404">
            <v>13571</v>
          </cell>
          <cell r="G404">
            <v>13973</v>
          </cell>
          <cell r="H404">
            <v>14548</v>
          </cell>
          <cell r="I404">
            <v>15384</v>
          </cell>
          <cell r="J404">
            <v>16223</v>
          </cell>
          <cell r="K404">
            <v>17007</v>
          </cell>
          <cell r="L404">
            <v>17854</v>
          </cell>
          <cell r="M404">
            <v>18980</v>
          </cell>
          <cell r="N404">
            <v>20217</v>
          </cell>
          <cell r="O404">
            <v>21379</v>
          </cell>
          <cell r="P404">
            <v>23034</v>
          </cell>
          <cell r="Q404">
            <v>35223</v>
          </cell>
          <cell r="R404">
            <v>39284</v>
          </cell>
          <cell r="S404">
            <v>42016</v>
          </cell>
          <cell r="T404"/>
          <cell r="U404"/>
        </row>
        <row r="405">
          <cell r="A405" t="str">
            <v>UK - TD</v>
          </cell>
          <cell r="C405" t="str">
            <v>MW</v>
          </cell>
          <cell r="D405" t="str">
            <v>Concentrated solar power</v>
          </cell>
          <cell r="E405"/>
          <cell r="F405"/>
          <cell r="G405"/>
          <cell r="H405"/>
          <cell r="I405"/>
          <cell r="J405"/>
          <cell r="K405"/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</row>
        <row r="406">
          <cell r="A406" t="str">
            <v>UK - TD</v>
          </cell>
          <cell r="C406" t="str">
            <v>MW</v>
          </cell>
          <cell r="D406" t="str">
            <v>Renewable hydropower</v>
          </cell>
          <cell r="E406">
            <v>1885</v>
          </cell>
          <cell r="F406">
            <v>1889</v>
          </cell>
          <cell r="G406">
            <v>1893</v>
          </cell>
          <cell r="H406">
            <v>1896</v>
          </cell>
          <cell r="I406">
            <v>1900</v>
          </cell>
          <cell r="J406">
            <v>1904</v>
          </cell>
          <cell r="K406">
            <v>1908</v>
          </cell>
          <cell r="L406">
            <v>1912</v>
          </cell>
          <cell r="M406">
            <v>1915</v>
          </cell>
          <cell r="N406">
            <v>1919</v>
          </cell>
          <cell r="O406">
            <v>1922</v>
          </cell>
          <cell r="P406">
            <v>1926</v>
          </cell>
          <cell r="Q406">
            <v>1942</v>
          </cell>
          <cell r="R406">
            <v>1958</v>
          </cell>
          <cell r="S406">
            <v>1989</v>
          </cell>
          <cell r="T406"/>
          <cell r="U406"/>
        </row>
        <row r="407">
          <cell r="A407" t="str">
            <v>UK - TD</v>
          </cell>
          <cell r="C407" t="str">
            <v>MW</v>
          </cell>
          <cell r="D407" t="str">
            <v>Pumped Storage</v>
          </cell>
          <cell r="E407"/>
          <cell r="F407"/>
          <cell r="G407"/>
          <cell r="H407"/>
          <cell r="I407"/>
          <cell r="J407"/>
          <cell r="K407"/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</row>
        <row r="408">
          <cell r="A408" t="str">
            <v>UK - TD</v>
          </cell>
          <cell r="C408" t="str">
            <v>MW</v>
          </cell>
          <cell r="D408" t="str">
            <v>Bioenergy</v>
          </cell>
          <cell r="E408"/>
          <cell r="F408"/>
          <cell r="G408"/>
          <cell r="H408"/>
          <cell r="I408"/>
          <cell r="J408"/>
          <cell r="K408"/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</row>
        <row r="409">
          <cell r="A409" t="str">
            <v>UK - TD</v>
          </cell>
          <cell r="C409" t="str">
            <v>MW</v>
          </cell>
          <cell r="D409" t="str">
            <v>Biomass</v>
          </cell>
          <cell r="E409">
            <v>4257</v>
          </cell>
          <cell r="F409">
            <v>4561</v>
          </cell>
          <cell r="G409">
            <v>4558</v>
          </cell>
          <cell r="H409">
            <v>4817</v>
          </cell>
          <cell r="I409">
            <v>4853</v>
          </cell>
          <cell r="J409">
            <v>4865</v>
          </cell>
          <cell r="K409">
            <v>4877</v>
          </cell>
          <cell r="L409">
            <v>4888</v>
          </cell>
          <cell r="M409">
            <v>4906</v>
          </cell>
          <cell r="N409">
            <v>4898</v>
          </cell>
          <cell r="O409">
            <v>4926</v>
          </cell>
          <cell r="P409">
            <v>4954</v>
          </cell>
          <cell r="Q409">
            <v>4932</v>
          </cell>
          <cell r="R409">
            <v>5090</v>
          </cell>
          <cell r="S409">
            <v>2390</v>
          </cell>
          <cell r="T409"/>
          <cell r="U409"/>
        </row>
        <row r="410">
          <cell r="A410" t="str">
            <v>UK - TD</v>
          </cell>
          <cell r="C410" t="str">
            <v>MW</v>
          </cell>
          <cell r="D410" t="str">
            <v>Biogas</v>
          </cell>
          <cell r="E410"/>
          <cell r="F410"/>
          <cell r="G410"/>
          <cell r="H410"/>
          <cell r="I410"/>
          <cell r="J410"/>
          <cell r="K410"/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</row>
        <row r="411">
          <cell r="A411" t="str">
            <v>UK - TD</v>
          </cell>
          <cell r="C411" t="str">
            <v>MW</v>
          </cell>
          <cell r="D411" t="str">
            <v>Liquid Biofuels</v>
          </cell>
          <cell r="E411"/>
          <cell r="F411"/>
          <cell r="G411"/>
          <cell r="H411"/>
          <cell r="I411"/>
          <cell r="J411"/>
          <cell r="K411"/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</row>
        <row r="412">
          <cell r="A412" t="str">
            <v>UK - TD</v>
          </cell>
          <cell r="C412" t="str">
            <v>MW</v>
          </cell>
          <cell r="D412" t="str">
            <v>Geothermal</v>
          </cell>
          <cell r="E412"/>
          <cell r="F412"/>
          <cell r="G412"/>
          <cell r="H412"/>
          <cell r="I412"/>
          <cell r="J412"/>
          <cell r="K412"/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</row>
        <row r="413">
          <cell r="A413" t="str">
            <v>UK - TD</v>
          </cell>
          <cell r="C413" t="str">
            <v>MW</v>
          </cell>
          <cell r="D413" t="str">
            <v>Marine</v>
          </cell>
          <cell r="E413">
            <v>25</v>
          </cell>
          <cell r="F413">
            <v>55</v>
          </cell>
          <cell r="G413">
            <v>55</v>
          </cell>
          <cell r="H413">
            <v>69</v>
          </cell>
          <cell r="I413">
            <v>125</v>
          </cell>
          <cell r="J413">
            <v>125</v>
          </cell>
          <cell r="K413">
            <v>280</v>
          </cell>
          <cell r="L413">
            <v>280</v>
          </cell>
          <cell r="M413">
            <v>463</v>
          </cell>
          <cell r="N413">
            <v>464</v>
          </cell>
          <cell r="O413">
            <v>799</v>
          </cell>
          <cell r="P413">
            <v>799</v>
          </cell>
          <cell r="Q413">
            <v>1658</v>
          </cell>
          <cell r="R413">
            <v>3983</v>
          </cell>
          <cell r="S413">
            <v>3983</v>
          </cell>
          <cell r="T413"/>
          <cell r="U413"/>
        </row>
        <row r="414">
          <cell r="A414" t="str">
            <v>UK - TD</v>
          </cell>
          <cell r="C414" t="str">
            <v>MW</v>
          </cell>
          <cell r="D414" t="str">
            <v>Other</v>
          </cell>
          <cell r="E414">
            <v>1966</v>
          </cell>
          <cell r="F414">
            <v>2017</v>
          </cell>
          <cell r="G414">
            <v>2076</v>
          </cell>
          <cell r="H414">
            <v>2143</v>
          </cell>
          <cell r="I414">
            <v>2199</v>
          </cell>
          <cell r="J414">
            <v>2258</v>
          </cell>
          <cell r="K414">
            <v>2312</v>
          </cell>
          <cell r="L414">
            <v>2399</v>
          </cell>
          <cell r="M414">
            <v>2467</v>
          </cell>
          <cell r="N414">
            <v>2536</v>
          </cell>
          <cell r="O414">
            <v>2594</v>
          </cell>
          <cell r="P414">
            <v>2691</v>
          </cell>
          <cell r="Q414">
            <v>3008</v>
          </cell>
          <cell r="R414">
            <v>3094</v>
          </cell>
          <cell r="S414">
            <v>3131</v>
          </cell>
          <cell r="T414"/>
          <cell r="U414"/>
        </row>
        <row r="415">
          <cell r="A415" t="str">
            <v>UK - TD</v>
          </cell>
          <cell r="C415" t="str">
            <v>MW</v>
          </cell>
          <cell r="D415" t="str">
            <v>Storage</v>
          </cell>
          <cell r="E415">
            <v>4767</v>
          </cell>
          <cell r="F415">
            <v>5234</v>
          </cell>
          <cell r="G415">
            <v>5711</v>
          </cell>
          <cell r="H415">
            <v>6083</v>
          </cell>
          <cell r="I415">
            <v>6591</v>
          </cell>
          <cell r="J415">
            <v>7178</v>
          </cell>
          <cell r="K415">
            <v>7388</v>
          </cell>
          <cell r="L415">
            <v>7538</v>
          </cell>
          <cell r="M415">
            <v>8251</v>
          </cell>
          <cell r="N415">
            <v>9814</v>
          </cell>
          <cell r="O415">
            <v>10804</v>
          </cell>
          <cell r="P415">
            <v>11746</v>
          </cell>
          <cell r="Q415">
            <v>14852</v>
          </cell>
          <cell r="R415">
            <v>15838</v>
          </cell>
          <cell r="S415">
            <v>22512</v>
          </cell>
          <cell r="T415"/>
          <cell r="U415"/>
        </row>
        <row r="416">
          <cell r="A416" t="str">
            <v>UK - Central Forecast</v>
          </cell>
          <cell r="C416" t="str">
            <v>MW</v>
          </cell>
          <cell r="D416" t="str">
            <v>EE Kapazitäten kummuliert [MW]</v>
          </cell>
          <cell r="E416"/>
          <cell r="F416"/>
          <cell r="G416"/>
          <cell r="H416"/>
          <cell r="I416"/>
          <cell r="J416"/>
          <cell r="K416"/>
          <cell r="L416"/>
          <cell r="M416"/>
          <cell r="N416"/>
          <cell r="O416"/>
          <cell r="P416"/>
          <cell r="Q416"/>
          <cell r="R416"/>
          <cell r="S416"/>
          <cell r="T416" t="str">
            <v>Central Forecast ist bis 2024 das genauste Szenario</v>
          </cell>
          <cell r="U416"/>
        </row>
        <row r="417">
          <cell r="A417" t="str">
            <v>UK - Central Forecast</v>
          </cell>
          <cell r="C417" t="str">
            <v>MW</v>
          </cell>
          <cell r="D417" t="str">
            <v>Wind</v>
          </cell>
          <cell r="E417"/>
          <cell r="F417"/>
          <cell r="G417"/>
          <cell r="H417"/>
          <cell r="I417"/>
          <cell r="J417"/>
          <cell r="K417"/>
          <cell r="L417"/>
          <cell r="M417"/>
          <cell r="N417"/>
          <cell r="O417"/>
          <cell r="P417"/>
          <cell r="Q417"/>
          <cell r="R417"/>
          <cell r="S417"/>
          <cell r="T417"/>
          <cell r="U417" t="str">
            <v>FES19</v>
          </cell>
        </row>
        <row r="418">
          <cell r="A418" t="str">
            <v>UK - Central Forecast</v>
          </cell>
          <cell r="C418" t="str">
            <v>MW</v>
          </cell>
          <cell r="D418" t="str">
            <v>Wind Onshore</v>
          </cell>
          <cell r="E418">
            <v>12709</v>
          </cell>
          <cell r="F418">
            <v>12855</v>
          </cell>
          <cell r="G418">
            <v>12971</v>
          </cell>
          <cell r="H418">
            <v>13094</v>
          </cell>
          <cell r="I418">
            <v>13478</v>
          </cell>
          <cell r="J418">
            <v>13729</v>
          </cell>
          <cell r="K418"/>
          <cell r="L418"/>
          <cell r="M418"/>
          <cell r="N418"/>
          <cell r="O418"/>
          <cell r="P418"/>
          <cell r="Q418"/>
          <cell r="R418"/>
          <cell r="S418"/>
          <cell r="T418"/>
          <cell r="U418" t="str">
            <v>https://www.nationalgrideso.com/sites/eso/files/documents/fes-2019.pdf</v>
          </cell>
        </row>
        <row r="419">
          <cell r="A419" t="str">
            <v>UK - Central Forecast</v>
          </cell>
          <cell r="C419" t="str">
            <v>MW</v>
          </cell>
          <cell r="D419" t="str">
            <v>Wind Offshore</v>
          </cell>
          <cell r="E419">
            <v>10365</v>
          </cell>
          <cell r="F419">
            <v>10365</v>
          </cell>
          <cell r="G419">
            <v>11165</v>
          </cell>
          <cell r="H419">
            <v>12605</v>
          </cell>
          <cell r="I419">
            <v>13935</v>
          </cell>
          <cell r="J419">
            <v>15173</v>
          </cell>
          <cell r="K419"/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</row>
        <row r="420">
          <cell r="A420" t="str">
            <v>UK - Central Forecast</v>
          </cell>
          <cell r="C420" t="str">
            <v>MW</v>
          </cell>
          <cell r="D420" t="str">
            <v>Solar PV</v>
          </cell>
          <cell r="E420">
            <v>12976</v>
          </cell>
          <cell r="F420">
            <v>13271</v>
          </cell>
          <cell r="G420">
            <v>13495</v>
          </cell>
          <cell r="H420">
            <v>13870</v>
          </cell>
          <cell r="I420">
            <v>14357</v>
          </cell>
          <cell r="J420">
            <v>13765</v>
          </cell>
          <cell r="K420"/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</row>
        <row r="421">
          <cell r="A421" t="str">
            <v>UK - Central Forecast</v>
          </cell>
          <cell r="C421" t="str">
            <v>MW</v>
          </cell>
          <cell r="D421" t="str">
            <v>Concentrated solar power</v>
          </cell>
          <cell r="E421"/>
          <cell r="F421"/>
          <cell r="G421"/>
          <cell r="H421"/>
          <cell r="I421"/>
          <cell r="J421"/>
          <cell r="K421"/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</row>
        <row r="422">
          <cell r="A422" t="str">
            <v>UK - Central Forecast</v>
          </cell>
          <cell r="C422" t="str">
            <v>MW</v>
          </cell>
          <cell r="D422" t="str">
            <v>Renewable hydropower</v>
          </cell>
          <cell r="E422">
            <v>1877</v>
          </cell>
          <cell r="F422">
            <v>1882</v>
          </cell>
          <cell r="G422">
            <v>1886</v>
          </cell>
          <cell r="H422">
            <v>1891</v>
          </cell>
          <cell r="I422">
            <v>1895</v>
          </cell>
          <cell r="J422">
            <v>1884</v>
          </cell>
          <cell r="K422"/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</row>
        <row r="423">
          <cell r="A423" t="str">
            <v>UK - Central Forecast</v>
          </cell>
          <cell r="C423" t="str">
            <v>MW</v>
          </cell>
          <cell r="D423" t="str">
            <v>Pumped Storage</v>
          </cell>
          <cell r="E423"/>
          <cell r="F423"/>
          <cell r="G423"/>
          <cell r="H423"/>
          <cell r="I423"/>
          <cell r="J423"/>
          <cell r="K423"/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</row>
        <row r="424">
          <cell r="A424" t="str">
            <v>UK - Central Forecast</v>
          </cell>
          <cell r="C424" t="str">
            <v>MW</v>
          </cell>
          <cell r="D424" t="str">
            <v>Bioenergy</v>
          </cell>
          <cell r="E424"/>
          <cell r="F424"/>
          <cell r="G424"/>
          <cell r="H424"/>
          <cell r="I424"/>
          <cell r="J424"/>
          <cell r="K424"/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</row>
        <row r="425">
          <cell r="A425" t="str">
            <v>UK - Central Forecast</v>
          </cell>
          <cell r="C425" t="str">
            <v>MW</v>
          </cell>
          <cell r="D425" t="str">
            <v>Biomass</v>
          </cell>
          <cell r="E425">
            <v>4254</v>
          </cell>
          <cell r="F425">
            <v>4554</v>
          </cell>
          <cell r="G425">
            <v>4566</v>
          </cell>
          <cell r="H425">
            <v>4669</v>
          </cell>
          <cell r="I425">
            <v>4684</v>
          </cell>
          <cell r="J425">
            <v>4562</v>
          </cell>
          <cell r="K425"/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</row>
        <row r="426">
          <cell r="A426" t="str">
            <v>UK - Central Forecast</v>
          </cell>
          <cell r="C426" t="str">
            <v>MW</v>
          </cell>
          <cell r="D426" t="str">
            <v>Biogas</v>
          </cell>
          <cell r="E426"/>
          <cell r="F426"/>
          <cell r="G426"/>
          <cell r="H426"/>
          <cell r="I426"/>
          <cell r="J426"/>
          <cell r="K426"/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</row>
        <row r="427">
          <cell r="A427" t="str">
            <v>UK - Central Forecast</v>
          </cell>
          <cell r="C427" t="str">
            <v>MW</v>
          </cell>
          <cell r="D427" t="str">
            <v>Liquid Biofuels</v>
          </cell>
          <cell r="E427"/>
          <cell r="F427"/>
          <cell r="G427"/>
          <cell r="H427"/>
          <cell r="I427"/>
          <cell r="J427"/>
          <cell r="K427"/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</row>
        <row r="428">
          <cell r="A428" t="str">
            <v>UK - Central Forecast</v>
          </cell>
          <cell r="C428" t="str">
            <v>MW</v>
          </cell>
          <cell r="D428" t="str">
            <v>Geothermal</v>
          </cell>
          <cell r="E428"/>
          <cell r="F428"/>
          <cell r="G428"/>
          <cell r="H428"/>
          <cell r="I428"/>
          <cell r="J428"/>
          <cell r="K428"/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</row>
        <row r="429">
          <cell r="A429" t="str">
            <v>UK - Central Forecast</v>
          </cell>
          <cell r="C429" t="str">
            <v>MW</v>
          </cell>
          <cell r="D429" t="str">
            <v>Marine</v>
          </cell>
          <cell r="E429">
            <v>25</v>
          </cell>
          <cell r="F429">
            <v>25</v>
          </cell>
          <cell r="G429">
            <v>25</v>
          </cell>
          <cell r="H429">
            <v>29</v>
          </cell>
          <cell r="I429">
            <v>29</v>
          </cell>
          <cell r="J429">
            <v>56</v>
          </cell>
          <cell r="K429"/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</row>
        <row r="430">
          <cell r="A430" t="str">
            <v>UK - Central Forecast</v>
          </cell>
          <cell r="C430" t="str">
            <v>MW</v>
          </cell>
          <cell r="D430" t="str">
            <v>Other</v>
          </cell>
          <cell r="E430">
            <v>1987</v>
          </cell>
          <cell r="F430">
            <v>2028</v>
          </cell>
          <cell r="G430">
            <v>2065</v>
          </cell>
          <cell r="H430">
            <v>2114</v>
          </cell>
          <cell r="I430">
            <v>2153</v>
          </cell>
          <cell r="J430">
            <v>1906</v>
          </cell>
          <cell r="K430"/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</row>
        <row r="431">
          <cell r="A431" t="str">
            <v>UK - Central Forecast</v>
          </cell>
          <cell r="C431" t="str">
            <v>MW</v>
          </cell>
          <cell r="D431" t="str">
            <v>Storage</v>
          </cell>
          <cell r="E431">
            <v>4065</v>
          </cell>
          <cell r="F431">
            <v>4893</v>
          </cell>
          <cell r="G431">
            <v>5367</v>
          </cell>
          <cell r="H431">
            <v>5957</v>
          </cell>
          <cell r="I431">
            <v>6280</v>
          </cell>
          <cell r="J431">
            <v>6163</v>
          </cell>
          <cell r="K431"/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</row>
        <row r="432">
          <cell r="A432" t="str">
            <v>Germany</v>
          </cell>
          <cell r="C432" t="str">
            <v>%</v>
          </cell>
          <cell r="D432" t="str">
            <v>RES-FEC</v>
          </cell>
          <cell r="G432">
            <v>0.192</v>
          </cell>
          <cell r="H432">
            <v>0.20399999999999999</v>
          </cell>
          <cell r="I432">
            <v>0.216</v>
          </cell>
          <cell r="J432">
            <v>0.22800000000000001</v>
          </cell>
          <cell r="K432">
            <v>0.24</v>
          </cell>
          <cell r="L432">
            <v>0.252</v>
          </cell>
          <cell r="M432">
            <v>0.26400000000000001</v>
          </cell>
          <cell r="N432">
            <v>0.27600000000000002</v>
          </cell>
          <cell r="O432">
            <v>0.28799999999999998</v>
          </cell>
          <cell r="P432">
            <v>0.3</v>
          </cell>
          <cell r="Q432"/>
          <cell r="R432"/>
          <cell r="S432"/>
          <cell r="T432"/>
          <cell r="U432" t="str">
            <v>S 47</v>
          </cell>
        </row>
        <row r="433">
          <cell r="A433" t="str">
            <v>Germany</v>
          </cell>
          <cell r="C433" t="str">
            <v>%</v>
          </cell>
          <cell r="D433" t="str">
            <v>RES-E</v>
          </cell>
          <cell r="E433"/>
          <cell r="F433">
            <v>0.43</v>
          </cell>
          <cell r="H433"/>
          <cell r="I433"/>
          <cell r="J433"/>
          <cell r="K433">
            <v>0.51</v>
          </cell>
          <cell r="L433"/>
          <cell r="M433"/>
          <cell r="N433"/>
          <cell r="P433">
            <v>0.65</v>
          </cell>
          <cell r="Q433"/>
          <cell r="R433"/>
          <cell r="S433"/>
          <cell r="T433" t="str">
            <v>Prognostiziert, 2025 mittelwert von 48-54%</v>
          </cell>
          <cell r="U433" t="str">
            <v>S 48</v>
          </cell>
        </row>
        <row r="434">
          <cell r="A434" t="str">
            <v>Germany</v>
          </cell>
          <cell r="C434" t="str">
            <v>%</v>
          </cell>
          <cell r="D434" t="str">
            <v>RES-HC</v>
          </cell>
          <cell r="E434"/>
          <cell r="F434">
            <v>0.14000000000000001</v>
          </cell>
          <cell r="G434"/>
          <cell r="H434"/>
          <cell r="I434"/>
          <cell r="J434"/>
          <cell r="K434">
            <v>0.20499999999999999</v>
          </cell>
          <cell r="L434"/>
          <cell r="M434"/>
          <cell r="N434"/>
          <cell r="P434">
            <v>0.27</v>
          </cell>
          <cell r="Q434"/>
          <cell r="R434"/>
          <cell r="S434"/>
          <cell r="T434"/>
          <cell r="U434" t="str">
            <v>S 49</v>
          </cell>
        </row>
        <row r="435">
          <cell r="A435" t="str">
            <v>Germany</v>
          </cell>
          <cell r="C435" t="str">
            <v>%</v>
          </cell>
          <cell r="D435" t="str">
            <v>RES-T</v>
          </cell>
          <cell r="E435"/>
          <cell r="F435">
            <v>0.09</v>
          </cell>
          <cell r="G435"/>
          <cell r="H435"/>
          <cell r="I435"/>
          <cell r="J435"/>
          <cell r="K435">
            <v>0.13</v>
          </cell>
          <cell r="L435"/>
          <cell r="M435"/>
          <cell r="N435"/>
          <cell r="P435">
            <v>0.27</v>
          </cell>
          <cell r="Q435"/>
          <cell r="R435"/>
          <cell r="S435"/>
          <cell r="T435"/>
          <cell r="U435" t="str">
            <v>S 49</v>
          </cell>
        </row>
        <row r="436">
          <cell r="A436" t="str">
            <v>Germany</v>
          </cell>
          <cell r="C436"/>
          <cell r="D436" t="str">
            <v>EE Kapazitäten kummuliert [MW]</v>
          </cell>
          <cell r="E436"/>
          <cell r="F436"/>
          <cell r="G436"/>
          <cell r="H436"/>
          <cell r="I436"/>
          <cell r="J436"/>
          <cell r="K436"/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</row>
        <row r="437">
          <cell r="A437" t="str">
            <v>Germany</v>
          </cell>
          <cell r="C437" t="str">
            <v>MW</v>
          </cell>
          <cell r="D437" t="str">
            <v>Wind</v>
          </cell>
          <cell r="E437"/>
          <cell r="F437"/>
          <cell r="G437"/>
          <cell r="H437"/>
          <cell r="I437"/>
          <cell r="J437"/>
          <cell r="K437"/>
          <cell r="L437"/>
          <cell r="M437"/>
          <cell r="N437"/>
          <cell r="O437"/>
          <cell r="Q437"/>
          <cell r="R437"/>
          <cell r="S437"/>
          <cell r="U437"/>
        </row>
        <row r="438">
          <cell r="A438" t="str">
            <v>Germany</v>
          </cell>
          <cell r="C438" t="str">
            <v>MW</v>
          </cell>
          <cell r="D438" t="str">
            <v>Wind Onshore</v>
          </cell>
          <cell r="E438"/>
          <cell r="F438">
            <v>54832</v>
          </cell>
          <cell r="G438"/>
          <cell r="H438"/>
          <cell r="I438"/>
          <cell r="J438"/>
          <cell r="K438">
            <v>62037</v>
          </cell>
          <cell r="L438"/>
          <cell r="M438"/>
          <cell r="N438"/>
          <cell r="O438"/>
          <cell r="P438">
            <v>70899</v>
          </cell>
          <cell r="Q438">
            <v>82009</v>
          </cell>
          <cell r="R438">
            <v>98846</v>
          </cell>
          <cell r="S438"/>
          <cell r="T438"/>
          <cell r="U438" t="str">
            <v>S 207 Tabelle C2.2.4 neu</v>
          </cell>
        </row>
        <row r="439">
          <cell r="A439" t="str">
            <v>Germany</v>
          </cell>
          <cell r="C439" t="str">
            <v>MW</v>
          </cell>
          <cell r="D439" t="str">
            <v>Wind Offshore</v>
          </cell>
          <cell r="E439"/>
          <cell r="F439">
            <v>7696</v>
          </cell>
          <cell r="G439"/>
          <cell r="H439"/>
          <cell r="I439"/>
          <cell r="J439"/>
          <cell r="K439">
            <v>10796</v>
          </cell>
          <cell r="L439"/>
          <cell r="M439"/>
          <cell r="N439"/>
          <cell r="O439"/>
          <cell r="P439">
            <v>19996</v>
          </cell>
          <cell r="Q439">
            <v>34799</v>
          </cell>
          <cell r="R439">
            <v>51350</v>
          </cell>
          <cell r="S439"/>
          <cell r="T439"/>
          <cell r="U439" t="str">
            <v>S 207 Tabelle C2.2.4 neu</v>
          </cell>
        </row>
        <row r="440">
          <cell r="A440" t="str">
            <v>Germany</v>
          </cell>
          <cell r="C440" t="str">
            <v>MW</v>
          </cell>
          <cell r="D440" t="str">
            <v>Solar PV</v>
          </cell>
          <cell r="E440"/>
          <cell r="F440">
            <v>51568</v>
          </cell>
          <cell r="G440"/>
          <cell r="H440"/>
          <cell r="I440"/>
          <cell r="J440"/>
          <cell r="K440">
            <v>81013</v>
          </cell>
          <cell r="L440"/>
          <cell r="M440"/>
          <cell r="N440"/>
          <cell r="O440"/>
          <cell r="P440">
            <v>97924</v>
          </cell>
          <cell r="Q440">
            <v>120044</v>
          </cell>
          <cell r="R440">
            <v>146358</v>
          </cell>
          <cell r="S440"/>
          <cell r="T440"/>
          <cell r="U440" t="str">
            <v>S 207 Tabelle C2.2.4 neu</v>
          </cell>
        </row>
        <row r="441">
          <cell r="A441" t="str">
            <v>Germany</v>
          </cell>
          <cell r="C441" t="str">
            <v>MW</v>
          </cell>
          <cell r="D441" t="str">
            <v>Concentrated solar power</v>
          </cell>
          <cell r="E441"/>
          <cell r="F441"/>
          <cell r="G441"/>
          <cell r="H441"/>
          <cell r="I441"/>
          <cell r="J441"/>
          <cell r="K441"/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</row>
        <row r="442">
          <cell r="A442" t="str">
            <v>Germany</v>
          </cell>
          <cell r="C442" t="str">
            <v>MW</v>
          </cell>
          <cell r="D442" t="str">
            <v>Renewable hydropower</v>
          </cell>
          <cell r="E442"/>
          <cell r="F442">
            <v>5742</v>
          </cell>
          <cell r="G442"/>
          <cell r="H442"/>
          <cell r="I442"/>
          <cell r="J442"/>
          <cell r="K442">
            <v>5742</v>
          </cell>
          <cell r="L442"/>
          <cell r="M442"/>
          <cell r="N442"/>
          <cell r="O442"/>
          <cell r="P442">
            <v>5742</v>
          </cell>
          <cell r="Q442">
            <v>5742</v>
          </cell>
          <cell r="R442">
            <v>5742</v>
          </cell>
          <cell r="S442"/>
          <cell r="T442"/>
          <cell r="U442" t="str">
            <v>S 207 Tabelle C2.2.4 neu</v>
          </cell>
        </row>
        <row r="443">
          <cell r="A443" t="str">
            <v>Germany</v>
          </cell>
          <cell r="C443" t="str">
            <v>MW</v>
          </cell>
          <cell r="D443" t="str">
            <v>Pumped Storage</v>
          </cell>
          <cell r="E443"/>
          <cell r="F443"/>
          <cell r="G443"/>
          <cell r="H443"/>
          <cell r="I443"/>
          <cell r="J443"/>
          <cell r="K443"/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</row>
        <row r="444">
          <cell r="A444" t="str">
            <v>Germany</v>
          </cell>
          <cell r="C444" t="str">
            <v>MW</v>
          </cell>
          <cell r="D444" t="str">
            <v>Bioenergy</v>
          </cell>
          <cell r="E444"/>
          <cell r="F444"/>
          <cell r="G444"/>
          <cell r="H444"/>
          <cell r="I444"/>
          <cell r="J444"/>
          <cell r="K444"/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</row>
        <row r="445">
          <cell r="A445" t="str">
            <v>Germany</v>
          </cell>
          <cell r="C445" t="str">
            <v>MW</v>
          </cell>
          <cell r="D445" t="str">
            <v>Biomass</v>
          </cell>
          <cell r="E445"/>
          <cell r="F445">
            <v>7563</v>
          </cell>
          <cell r="G445"/>
          <cell r="H445"/>
          <cell r="I445"/>
          <cell r="J445"/>
          <cell r="K445">
            <v>7019</v>
          </cell>
          <cell r="L445"/>
          <cell r="M445"/>
          <cell r="N445"/>
          <cell r="O445"/>
          <cell r="P445">
            <v>6226</v>
          </cell>
          <cell r="Q445">
            <v>5222</v>
          </cell>
          <cell r="R445">
            <v>4262</v>
          </cell>
          <cell r="S445"/>
          <cell r="T445"/>
          <cell r="U445"/>
        </row>
        <row r="446">
          <cell r="A446" t="str">
            <v>Germany</v>
          </cell>
          <cell r="C446" t="str">
            <v>MW</v>
          </cell>
          <cell r="D446" t="str">
            <v>Biogas</v>
          </cell>
          <cell r="E446"/>
          <cell r="F446"/>
          <cell r="G446"/>
          <cell r="H446"/>
          <cell r="I446"/>
          <cell r="J446"/>
          <cell r="K446"/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</row>
        <row r="447">
          <cell r="A447" t="str">
            <v>Germany</v>
          </cell>
          <cell r="C447" t="str">
            <v>MW</v>
          </cell>
          <cell r="D447" t="str">
            <v>Liquid Biofuels</v>
          </cell>
          <cell r="E447"/>
          <cell r="F447"/>
          <cell r="G447"/>
          <cell r="H447"/>
          <cell r="I447"/>
          <cell r="J447"/>
          <cell r="K447"/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</row>
        <row r="448">
          <cell r="A448" t="str">
            <v>Germany</v>
          </cell>
          <cell r="C448" t="str">
            <v>MW</v>
          </cell>
          <cell r="D448" t="str">
            <v>Geothermal</v>
          </cell>
          <cell r="E448"/>
          <cell r="F448"/>
          <cell r="G448"/>
          <cell r="H448"/>
          <cell r="I448"/>
          <cell r="J448"/>
          <cell r="K448"/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</row>
        <row r="449">
          <cell r="A449" t="str">
            <v>Germany</v>
          </cell>
          <cell r="C449" t="str">
            <v>MW</v>
          </cell>
          <cell r="D449" t="str">
            <v>Marine</v>
          </cell>
          <cell r="E449"/>
          <cell r="F449"/>
          <cell r="G449"/>
          <cell r="H449"/>
          <cell r="I449"/>
          <cell r="J449"/>
          <cell r="K449"/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</row>
        <row r="450">
          <cell r="A450"/>
          <cell r="C450"/>
          <cell r="D450"/>
          <cell r="E450"/>
          <cell r="F450"/>
          <cell r="G450"/>
          <cell r="H450"/>
          <cell r="I450"/>
          <cell r="J450"/>
          <cell r="K450"/>
          <cell r="L450"/>
          <cell r="M450"/>
          <cell r="N450"/>
          <cell r="O450"/>
          <cell r="P450"/>
          <cell r="Q450"/>
          <cell r="R450"/>
          <cell r="S450"/>
          <cell r="T450"/>
        </row>
        <row r="451">
          <cell r="A451"/>
          <cell r="C451"/>
          <cell r="D451"/>
          <cell r="E451"/>
          <cell r="F451"/>
          <cell r="G451"/>
          <cell r="H451"/>
          <cell r="I451"/>
          <cell r="J451"/>
          <cell r="K451"/>
          <cell r="L451"/>
          <cell r="M451"/>
          <cell r="N451"/>
          <cell r="O451"/>
          <cell r="P451"/>
          <cell r="Q451"/>
          <cell r="R451"/>
          <cell r="S451"/>
          <cell r="T451"/>
        </row>
        <row r="452">
          <cell r="A452"/>
          <cell r="C452"/>
          <cell r="D452"/>
          <cell r="E452"/>
          <cell r="F452"/>
          <cell r="G452"/>
          <cell r="H452"/>
          <cell r="I452"/>
          <cell r="J452"/>
          <cell r="K452"/>
          <cell r="L452"/>
          <cell r="M452"/>
          <cell r="N452"/>
          <cell r="O452"/>
          <cell r="P452"/>
          <cell r="Q452"/>
          <cell r="R452"/>
          <cell r="S452"/>
          <cell r="T452"/>
        </row>
        <row r="453">
          <cell r="A453"/>
          <cell r="C453"/>
          <cell r="D453"/>
          <cell r="E453"/>
          <cell r="F453"/>
          <cell r="G453"/>
          <cell r="H453"/>
          <cell r="I453"/>
          <cell r="J453"/>
          <cell r="K453"/>
          <cell r="L453"/>
          <cell r="M453"/>
          <cell r="N453"/>
          <cell r="O453"/>
          <cell r="P453"/>
          <cell r="Q453"/>
          <cell r="R453"/>
          <cell r="S453"/>
          <cell r="T453"/>
        </row>
        <row r="454">
          <cell r="A454"/>
          <cell r="C454"/>
          <cell r="D454"/>
          <cell r="E454"/>
          <cell r="F454"/>
          <cell r="G454"/>
          <cell r="H454"/>
          <cell r="I454"/>
          <cell r="J454"/>
          <cell r="K454"/>
          <cell r="L454"/>
          <cell r="M454"/>
          <cell r="N454"/>
          <cell r="O454"/>
          <cell r="P454"/>
          <cell r="Q454"/>
          <cell r="R454"/>
          <cell r="S454"/>
          <cell r="T454"/>
        </row>
        <row r="455">
          <cell r="A455"/>
          <cell r="C455"/>
          <cell r="D455"/>
          <cell r="E455"/>
          <cell r="F455"/>
          <cell r="G455"/>
          <cell r="H455"/>
          <cell r="I455"/>
          <cell r="J455"/>
          <cell r="K455"/>
          <cell r="L455"/>
          <cell r="M455"/>
          <cell r="N455"/>
          <cell r="O455"/>
          <cell r="P455"/>
          <cell r="Q455"/>
          <cell r="R455"/>
          <cell r="S455"/>
          <cell r="T455"/>
        </row>
      </sheetData>
      <sheetData sheetId="1"/>
      <sheetData sheetId="2"/>
      <sheetData sheetId="3"/>
      <sheetData sheetId="4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25 BEST"/>
      <sheetName val="2030 ST"/>
      <sheetName val="2030 DG"/>
      <sheetName val="2030 EUCO"/>
      <sheetName val="2040 DG"/>
      <sheetName val="2040 GCA"/>
      <sheetName val="2040 ST"/>
    </sheetNames>
    <sheetDataSet>
      <sheetData sheetId="0">
        <row r="9">
          <cell r="E9">
            <v>4593</v>
          </cell>
          <cell r="N9">
            <v>4100</v>
          </cell>
          <cell r="O9">
            <v>170</v>
          </cell>
          <cell r="Q9">
            <v>984</v>
          </cell>
          <cell r="R9">
            <v>17719</v>
          </cell>
        </row>
      </sheetData>
      <sheetData sheetId="1">
        <row r="10">
          <cell r="E10">
            <v>4593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le2" displayName="Tabelle2" ref="A2:X727" totalsRowShown="0" headerRowDxfId="0">
  <autoFilter ref="A2:X727" xr:uid="{00000000-0009-0000-0100-000001000000}">
    <filterColumn colId="3">
      <filters>
        <filter val="RES am FEC"/>
        <filter val="RES-e"/>
        <filter val="RES-FEC"/>
        <filter val="RES-HC"/>
        <filter val="RES-T"/>
      </filters>
    </filterColumn>
    <filterColumn colId="22">
      <filters>
        <filter val="x"/>
      </filters>
    </filterColumn>
  </autoFilter>
  <tableColumns count="24">
    <tableColumn id="1" xr3:uid="{00000000-0010-0000-0000-000001000000}" name="Implementiert/NEU"/>
    <tableColumn id="2" xr3:uid="{00000000-0010-0000-0000-000002000000}" name="Country/area"/>
    <tableColumn id="3" xr3:uid="{00000000-0010-0000-0000-000003000000}" name="Unit"/>
    <tableColumn id="4" xr3:uid="{00000000-0010-0000-0000-000004000000}" name="Zielerreichungskategorie"/>
    <tableColumn id="5" xr3:uid="{00000000-0010-0000-0000-000005000000}" name="2016"/>
    <tableColumn id="6" xr3:uid="{00000000-0010-0000-0000-000006000000}" name="2017"/>
    <tableColumn id="7" xr3:uid="{00000000-0010-0000-0000-000007000000}" name="2018"/>
    <tableColumn id="8" xr3:uid="{00000000-0010-0000-0000-000008000000}" name="2019"/>
    <tableColumn id="9" xr3:uid="{00000000-0010-0000-0000-000009000000}" name="2020"/>
    <tableColumn id="10" xr3:uid="{00000000-0010-0000-0000-00000A000000}" name="2021"/>
    <tableColumn id="11" xr3:uid="{00000000-0010-0000-0000-00000B000000}" name="2022"/>
    <tableColumn id="12" xr3:uid="{00000000-0010-0000-0000-00000C000000}" name="2023"/>
    <tableColumn id="13" xr3:uid="{00000000-0010-0000-0000-00000D000000}" name="2024"/>
    <tableColumn id="14" xr3:uid="{00000000-0010-0000-0000-00000E000000}" name="2025"/>
    <tableColumn id="15" xr3:uid="{00000000-0010-0000-0000-00000F000000}" name="2026"/>
    <tableColumn id="16" xr3:uid="{00000000-0010-0000-0000-000010000000}" name="2027"/>
    <tableColumn id="17" xr3:uid="{00000000-0010-0000-0000-000011000000}" name="2028"/>
    <tableColumn id="18" xr3:uid="{00000000-0010-0000-0000-000012000000}" name="2029"/>
    <tableColumn id="19" xr3:uid="{00000000-0010-0000-0000-000013000000}" name="2030"/>
    <tableColumn id="20" xr3:uid="{00000000-0010-0000-0000-000014000000}" name="2035"/>
    <tableColumn id="21" xr3:uid="{00000000-0010-0000-0000-000015000000}" name="2040"/>
    <tableColumn id="22" xr3:uid="{00000000-0010-0000-0000-000016000000}" name="2050"/>
    <tableColumn id="23" xr3:uid="{00000000-0010-0000-0000-000017000000}" name="Kommentar"/>
    <tableColumn id="24" xr3:uid="{00000000-0010-0000-0000-000018000000}" name="Quel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1.xml"/><Relationship Id="rId4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/>
  </sheetPr>
  <dimension ref="A1"/>
  <sheetViews>
    <sheetView workbookViewId="0">
      <selection activeCell="L18" sqref="L18"/>
    </sheetView>
  </sheetViews>
  <sheetFormatPr baseColWidth="10" defaultColWidth="9.1796875"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379"/>
  <sheetViews>
    <sheetView topLeftCell="A317" zoomScale="75" workbookViewId="0">
      <selection activeCell="F328" sqref="F328"/>
    </sheetView>
  </sheetViews>
  <sheetFormatPr baseColWidth="10" defaultRowHeight="12.5" x14ac:dyDescent="0.25"/>
  <cols>
    <col min="1" max="1" width="21.7265625" style="22" customWidth="1"/>
    <col min="2" max="2" width="13.7265625" style="22" customWidth="1"/>
    <col min="3" max="3" width="12.7265625" style="22" customWidth="1"/>
    <col min="4" max="4" width="14.26953125" style="22" customWidth="1"/>
    <col min="5" max="5" width="10.7265625" style="22" customWidth="1"/>
    <col min="6" max="6" width="13.7265625" style="22" customWidth="1"/>
    <col min="7" max="7" width="10.7265625" style="22" customWidth="1"/>
    <col min="8" max="9" width="13.26953125" style="22" customWidth="1"/>
    <col min="10" max="10" width="12.7265625" style="22" customWidth="1"/>
    <col min="11" max="11" width="10.26953125" style="22" customWidth="1"/>
    <col min="12" max="12" width="12.7265625" style="41" customWidth="1"/>
    <col min="13" max="13" width="11.453125" style="41"/>
    <col min="14" max="22" width="11.453125" style="22"/>
    <col min="23" max="23" width="14.54296875" style="22" bestFit="1" customWidth="1"/>
    <col min="24" max="256" width="11.453125" style="22"/>
    <col min="257" max="257" width="21.7265625" style="22" customWidth="1"/>
    <col min="258" max="258" width="13.7265625" style="22" customWidth="1"/>
    <col min="259" max="259" width="12.7265625" style="22" customWidth="1"/>
    <col min="260" max="260" width="14.26953125" style="22" customWidth="1"/>
    <col min="261" max="261" width="10.7265625" style="22" customWidth="1"/>
    <col min="262" max="262" width="13.7265625" style="22" customWidth="1"/>
    <col min="263" max="263" width="10.7265625" style="22" customWidth="1"/>
    <col min="264" max="265" width="13.26953125" style="22" customWidth="1"/>
    <col min="266" max="266" width="12.7265625" style="22" customWidth="1"/>
    <col min="267" max="267" width="10.26953125" style="22" customWidth="1"/>
    <col min="268" max="268" width="12.7265625" style="22" customWidth="1"/>
    <col min="269" max="512" width="11.453125" style="22"/>
    <col min="513" max="513" width="21.7265625" style="22" customWidth="1"/>
    <col min="514" max="514" width="13.7265625" style="22" customWidth="1"/>
    <col min="515" max="515" width="12.7265625" style="22" customWidth="1"/>
    <col min="516" max="516" width="14.26953125" style="22" customWidth="1"/>
    <col min="517" max="517" width="10.7265625" style="22" customWidth="1"/>
    <col min="518" max="518" width="13.7265625" style="22" customWidth="1"/>
    <col min="519" max="519" width="10.7265625" style="22" customWidth="1"/>
    <col min="520" max="521" width="13.26953125" style="22" customWidth="1"/>
    <col min="522" max="522" width="12.7265625" style="22" customWidth="1"/>
    <col min="523" max="523" width="10.26953125" style="22" customWidth="1"/>
    <col min="524" max="524" width="12.7265625" style="22" customWidth="1"/>
    <col min="525" max="768" width="11.453125" style="22"/>
    <col min="769" max="769" width="21.7265625" style="22" customWidth="1"/>
    <col min="770" max="770" width="13.7265625" style="22" customWidth="1"/>
    <col min="771" max="771" width="12.7265625" style="22" customWidth="1"/>
    <col min="772" max="772" width="14.26953125" style="22" customWidth="1"/>
    <col min="773" max="773" width="10.7265625" style="22" customWidth="1"/>
    <col min="774" max="774" width="13.7265625" style="22" customWidth="1"/>
    <col min="775" max="775" width="10.7265625" style="22" customWidth="1"/>
    <col min="776" max="777" width="13.26953125" style="22" customWidth="1"/>
    <col min="778" max="778" width="12.7265625" style="22" customWidth="1"/>
    <col min="779" max="779" width="10.26953125" style="22" customWidth="1"/>
    <col min="780" max="780" width="12.7265625" style="22" customWidth="1"/>
    <col min="781" max="1024" width="11.453125" style="22"/>
    <col min="1025" max="1025" width="21.7265625" style="22" customWidth="1"/>
    <col min="1026" max="1026" width="13.7265625" style="22" customWidth="1"/>
    <col min="1027" max="1027" width="12.7265625" style="22" customWidth="1"/>
    <col min="1028" max="1028" width="14.26953125" style="22" customWidth="1"/>
    <col min="1029" max="1029" width="10.7265625" style="22" customWidth="1"/>
    <col min="1030" max="1030" width="13.7265625" style="22" customWidth="1"/>
    <col min="1031" max="1031" width="10.7265625" style="22" customWidth="1"/>
    <col min="1032" max="1033" width="13.26953125" style="22" customWidth="1"/>
    <col min="1034" max="1034" width="12.7265625" style="22" customWidth="1"/>
    <col min="1035" max="1035" width="10.26953125" style="22" customWidth="1"/>
    <col min="1036" max="1036" width="12.7265625" style="22" customWidth="1"/>
    <col min="1037" max="1280" width="11.453125" style="22"/>
    <col min="1281" max="1281" width="21.7265625" style="22" customWidth="1"/>
    <col min="1282" max="1282" width="13.7265625" style="22" customWidth="1"/>
    <col min="1283" max="1283" width="12.7265625" style="22" customWidth="1"/>
    <col min="1284" max="1284" width="14.26953125" style="22" customWidth="1"/>
    <col min="1285" max="1285" width="10.7265625" style="22" customWidth="1"/>
    <col min="1286" max="1286" width="13.7265625" style="22" customWidth="1"/>
    <col min="1287" max="1287" width="10.7265625" style="22" customWidth="1"/>
    <col min="1288" max="1289" width="13.26953125" style="22" customWidth="1"/>
    <col min="1290" max="1290" width="12.7265625" style="22" customWidth="1"/>
    <col min="1291" max="1291" width="10.26953125" style="22" customWidth="1"/>
    <col min="1292" max="1292" width="12.7265625" style="22" customWidth="1"/>
    <col min="1293" max="1536" width="11.453125" style="22"/>
    <col min="1537" max="1537" width="21.7265625" style="22" customWidth="1"/>
    <col min="1538" max="1538" width="13.7265625" style="22" customWidth="1"/>
    <col min="1539" max="1539" width="12.7265625" style="22" customWidth="1"/>
    <col min="1540" max="1540" width="14.26953125" style="22" customWidth="1"/>
    <col min="1541" max="1541" width="10.7265625" style="22" customWidth="1"/>
    <col min="1542" max="1542" width="13.7265625" style="22" customWidth="1"/>
    <col min="1543" max="1543" width="10.7265625" style="22" customWidth="1"/>
    <col min="1544" max="1545" width="13.26953125" style="22" customWidth="1"/>
    <col min="1546" max="1546" width="12.7265625" style="22" customWidth="1"/>
    <col min="1547" max="1547" width="10.26953125" style="22" customWidth="1"/>
    <col min="1548" max="1548" width="12.7265625" style="22" customWidth="1"/>
    <col min="1549" max="1792" width="11.453125" style="22"/>
    <col min="1793" max="1793" width="21.7265625" style="22" customWidth="1"/>
    <col min="1794" max="1794" width="13.7265625" style="22" customWidth="1"/>
    <col min="1795" max="1795" width="12.7265625" style="22" customWidth="1"/>
    <col min="1796" max="1796" width="14.26953125" style="22" customWidth="1"/>
    <col min="1797" max="1797" width="10.7265625" style="22" customWidth="1"/>
    <col min="1798" max="1798" width="13.7265625" style="22" customWidth="1"/>
    <col min="1799" max="1799" width="10.7265625" style="22" customWidth="1"/>
    <col min="1800" max="1801" width="13.26953125" style="22" customWidth="1"/>
    <col min="1802" max="1802" width="12.7265625" style="22" customWidth="1"/>
    <col min="1803" max="1803" width="10.26953125" style="22" customWidth="1"/>
    <col min="1804" max="1804" width="12.7265625" style="22" customWidth="1"/>
    <col min="1805" max="2048" width="11.453125" style="22"/>
    <col min="2049" max="2049" width="21.7265625" style="22" customWidth="1"/>
    <col min="2050" max="2050" width="13.7265625" style="22" customWidth="1"/>
    <col min="2051" max="2051" width="12.7265625" style="22" customWidth="1"/>
    <col min="2052" max="2052" width="14.26953125" style="22" customWidth="1"/>
    <col min="2053" max="2053" width="10.7265625" style="22" customWidth="1"/>
    <col min="2054" max="2054" width="13.7265625" style="22" customWidth="1"/>
    <col min="2055" max="2055" width="10.7265625" style="22" customWidth="1"/>
    <col min="2056" max="2057" width="13.26953125" style="22" customWidth="1"/>
    <col min="2058" max="2058" width="12.7265625" style="22" customWidth="1"/>
    <col min="2059" max="2059" width="10.26953125" style="22" customWidth="1"/>
    <col min="2060" max="2060" width="12.7265625" style="22" customWidth="1"/>
    <col min="2061" max="2304" width="11.453125" style="22"/>
    <col min="2305" max="2305" width="21.7265625" style="22" customWidth="1"/>
    <col min="2306" max="2306" width="13.7265625" style="22" customWidth="1"/>
    <col min="2307" max="2307" width="12.7265625" style="22" customWidth="1"/>
    <col min="2308" max="2308" width="14.26953125" style="22" customWidth="1"/>
    <col min="2309" max="2309" width="10.7265625" style="22" customWidth="1"/>
    <col min="2310" max="2310" width="13.7265625" style="22" customWidth="1"/>
    <col min="2311" max="2311" width="10.7265625" style="22" customWidth="1"/>
    <col min="2312" max="2313" width="13.26953125" style="22" customWidth="1"/>
    <col min="2314" max="2314" width="12.7265625" style="22" customWidth="1"/>
    <col min="2315" max="2315" width="10.26953125" style="22" customWidth="1"/>
    <col min="2316" max="2316" width="12.7265625" style="22" customWidth="1"/>
    <col min="2317" max="2560" width="11.453125" style="22"/>
    <col min="2561" max="2561" width="21.7265625" style="22" customWidth="1"/>
    <col min="2562" max="2562" width="13.7265625" style="22" customWidth="1"/>
    <col min="2563" max="2563" width="12.7265625" style="22" customWidth="1"/>
    <col min="2564" max="2564" width="14.26953125" style="22" customWidth="1"/>
    <col min="2565" max="2565" width="10.7265625" style="22" customWidth="1"/>
    <col min="2566" max="2566" width="13.7265625" style="22" customWidth="1"/>
    <col min="2567" max="2567" width="10.7265625" style="22" customWidth="1"/>
    <col min="2568" max="2569" width="13.26953125" style="22" customWidth="1"/>
    <col min="2570" max="2570" width="12.7265625" style="22" customWidth="1"/>
    <col min="2571" max="2571" width="10.26953125" style="22" customWidth="1"/>
    <col min="2572" max="2572" width="12.7265625" style="22" customWidth="1"/>
    <col min="2573" max="2816" width="11.453125" style="22"/>
    <col min="2817" max="2817" width="21.7265625" style="22" customWidth="1"/>
    <col min="2818" max="2818" width="13.7265625" style="22" customWidth="1"/>
    <col min="2819" max="2819" width="12.7265625" style="22" customWidth="1"/>
    <col min="2820" max="2820" width="14.26953125" style="22" customWidth="1"/>
    <col min="2821" max="2821" width="10.7265625" style="22" customWidth="1"/>
    <col min="2822" max="2822" width="13.7265625" style="22" customWidth="1"/>
    <col min="2823" max="2823" width="10.7265625" style="22" customWidth="1"/>
    <col min="2824" max="2825" width="13.26953125" style="22" customWidth="1"/>
    <col min="2826" max="2826" width="12.7265625" style="22" customWidth="1"/>
    <col min="2827" max="2827" width="10.26953125" style="22" customWidth="1"/>
    <col min="2828" max="2828" width="12.7265625" style="22" customWidth="1"/>
    <col min="2829" max="3072" width="11.453125" style="22"/>
    <col min="3073" max="3073" width="21.7265625" style="22" customWidth="1"/>
    <col min="3074" max="3074" width="13.7265625" style="22" customWidth="1"/>
    <col min="3075" max="3075" width="12.7265625" style="22" customWidth="1"/>
    <col min="3076" max="3076" width="14.26953125" style="22" customWidth="1"/>
    <col min="3077" max="3077" width="10.7265625" style="22" customWidth="1"/>
    <col min="3078" max="3078" width="13.7265625" style="22" customWidth="1"/>
    <col min="3079" max="3079" width="10.7265625" style="22" customWidth="1"/>
    <col min="3080" max="3081" width="13.26953125" style="22" customWidth="1"/>
    <col min="3082" max="3082" width="12.7265625" style="22" customWidth="1"/>
    <col min="3083" max="3083" width="10.26953125" style="22" customWidth="1"/>
    <col min="3084" max="3084" width="12.7265625" style="22" customWidth="1"/>
    <col min="3085" max="3328" width="11.453125" style="22"/>
    <col min="3329" max="3329" width="21.7265625" style="22" customWidth="1"/>
    <col min="3330" max="3330" width="13.7265625" style="22" customWidth="1"/>
    <col min="3331" max="3331" width="12.7265625" style="22" customWidth="1"/>
    <col min="3332" max="3332" width="14.26953125" style="22" customWidth="1"/>
    <col min="3333" max="3333" width="10.7265625" style="22" customWidth="1"/>
    <col min="3334" max="3334" width="13.7265625" style="22" customWidth="1"/>
    <col min="3335" max="3335" width="10.7265625" style="22" customWidth="1"/>
    <col min="3336" max="3337" width="13.26953125" style="22" customWidth="1"/>
    <col min="3338" max="3338" width="12.7265625" style="22" customWidth="1"/>
    <col min="3339" max="3339" width="10.26953125" style="22" customWidth="1"/>
    <col min="3340" max="3340" width="12.7265625" style="22" customWidth="1"/>
    <col min="3341" max="3584" width="11.453125" style="22"/>
    <col min="3585" max="3585" width="21.7265625" style="22" customWidth="1"/>
    <col min="3586" max="3586" width="13.7265625" style="22" customWidth="1"/>
    <col min="3587" max="3587" width="12.7265625" style="22" customWidth="1"/>
    <col min="3588" max="3588" width="14.26953125" style="22" customWidth="1"/>
    <col min="3589" max="3589" width="10.7265625" style="22" customWidth="1"/>
    <col min="3590" max="3590" width="13.7265625" style="22" customWidth="1"/>
    <col min="3591" max="3591" width="10.7265625" style="22" customWidth="1"/>
    <col min="3592" max="3593" width="13.26953125" style="22" customWidth="1"/>
    <col min="3594" max="3594" width="12.7265625" style="22" customWidth="1"/>
    <col min="3595" max="3595" width="10.26953125" style="22" customWidth="1"/>
    <col min="3596" max="3596" width="12.7265625" style="22" customWidth="1"/>
    <col min="3597" max="3840" width="11.453125" style="22"/>
    <col min="3841" max="3841" width="21.7265625" style="22" customWidth="1"/>
    <col min="3842" max="3842" width="13.7265625" style="22" customWidth="1"/>
    <col min="3843" max="3843" width="12.7265625" style="22" customWidth="1"/>
    <col min="3844" max="3844" width="14.26953125" style="22" customWidth="1"/>
    <col min="3845" max="3845" width="10.7265625" style="22" customWidth="1"/>
    <col min="3846" max="3846" width="13.7265625" style="22" customWidth="1"/>
    <col min="3847" max="3847" width="10.7265625" style="22" customWidth="1"/>
    <col min="3848" max="3849" width="13.26953125" style="22" customWidth="1"/>
    <col min="3850" max="3850" width="12.7265625" style="22" customWidth="1"/>
    <col min="3851" max="3851" width="10.26953125" style="22" customWidth="1"/>
    <col min="3852" max="3852" width="12.7265625" style="22" customWidth="1"/>
    <col min="3853" max="4096" width="11.453125" style="22"/>
    <col min="4097" max="4097" width="21.7265625" style="22" customWidth="1"/>
    <col min="4098" max="4098" width="13.7265625" style="22" customWidth="1"/>
    <col min="4099" max="4099" width="12.7265625" style="22" customWidth="1"/>
    <col min="4100" max="4100" width="14.26953125" style="22" customWidth="1"/>
    <col min="4101" max="4101" width="10.7265625" style="22" customWidth="1"/>
    <col min="4102" max="4102" width="13.7265625" style="22" customWidth="1"/>
    <col min="4103" max="4103" width="10.7265625" style="22" customWidth="1"/>
    <col min="4104" max="4105" width="13.26953125" style="22" customWidth="1"/>
    <col min="4106" max="4106" width="12.7265625" style="22" customWidth="1"/>
    <col min="4107" max="4107" width="10.26953125" style="22" customWidth="1"/>
    <col min="4108" max="4108" width="12.7265625" style="22" customWidth="1"/>
    <col min="4109" max="4352" width="11.453125" style="22"/>
    <col min="4353" max="4353" width="21.7265625" style="22" customWidth="1"/>
    <col min="4354" max="4354" width="13.7265625" style="22" customWidth="1"/>
    <col min="4355" max="4355" width="12.7265625" style="22" customWidth="1"/>
    <col min="4356" max="4356" width="14.26953125" style="22" customWidth="1"/>
    <col min="4357" max="4357" width="10.7265625" style="22" customWidth="1"/>
    <col min="4358" max="4358" width="13.7265625" style="22" customWidth="1"/>
    <col min="4359" max="4359" width="10.7265625" style="22" customWidth="1"/>
    <col min="4360" max="4361" width="13.26953125" style="22" customWidth="1"/>
    <col min="4362" max="4362" width="12.7265625" style="22" customWidth="1"/>
    <col min="4363" max="4363" width="10.26953125" style="22" customWidth="1"/>
    <col min="4364" max="4364" width="12.7265625" style="22" customWidth="1"/>
    <col min="4365" max="4608" width="11.453125" style="22"/>
    <col min="4609" max="4609" width="21.7265625" style="22" customWidth="1"/>
    <col min="4610" max="4610" width="13.7265625" style="22" customWidth="1"/>
    <col min="4611" max="4611" width="12.7265625" style="22" customWidth="1"/>
    <col min="4612" max="4612" width="14.26953125" style="22" customWidth="1"/>
    <col min="4613" max="4613" width="10.7265625" style="22" customWidth="1"/>
    <col min="4614" max="4614" width="13.7265625" style="22" customWidth="1"/>
    <col min="4615" max="4615" width="10.7265625" style="22" customWidth="1"/>
    <col min="4616" max="4617" width="13.26953125" style="22" customWidth="1"/>
    <col min="4618" max="4618" width="12.7265625" style="22" customWidth="1"/>
    <col min="4619" max="4619" width="10.26953125" style="22" customWidth="1"/>
    <col min="4620" max="4620" width="12.7265625" style="22" customWidth="1"/>
    <col min="4621" max="4864" width="11.453125" style="22"/>
    <col min="4865" max="4865" width="21.7265625" style="22" customWidth="1"/>
    <col min="4866" max="4866" width="13.7265625" style="22" customWidth="1"/>
    <col min="4867" max="4867" width="12.7265625" style="22" customWidth="1"/>
    <col min="4868" max="4868" width="14.26953125" style="22" customWidth="1"/>
    <col min="4869" max="4869" width="10.7265625" style="22" customWidth="1"/>
    <col min="4870" max="4870" width="13.7265625" style="22" customWidth="1"/>
    <col min="4871" max="4871" width="10.7265625" style="22" customWidth="1"/>
    <col min="4872" max="4873" width="13.26953125" style="22" customWidth="1"/>
    <col min="4874" max="4874" width="12.7265625" style="22" customWidth="1"/>
    <col min="4875" max="4875" width="10.26953125" style="22" customWidth="1"/>
    <col min="4876" max="4876" width="12.7265625" style="22" customWidth="1"/>
    <col min="4877" max="5120" width="11.453125" style="22"/>
    <col min="5121" max="5121" width="21.7265625" style="22" customWidth="1"/>
    <col min="5122" max="5122" width="13.7265625" style="22" customWidth="1"/>
    <col min="5123" max="5123" width="12.7265625" style="22" customWidth="1"/>
    <col min="5124" max="5124" width="14.26953125" style="22" customWidth="1"/>
    <col min="5125" max="5125" width="10.7265625" style="22" customWidth="1"/>
    <col min="5126" max="5126" width="13.7265625" style="22" customWidth="1"/>
    <col min="5127" max="5127" width="10.7265625" style="22" customWidth="1"/>
    <col min="5128" max="5129" width="13.26953125" style="22" customWidth="1"/>
    <col min="5130" max="5130" width="12.7265625" style="22" customWidth="1"/>
    <col min="5131" max="5131" width="10.26953125" style="22" customWidth="1"/>
    <col min="5132" max="5132" width="12.7265625" style="22" customWidth="1"/>
    <col min="5133" max="5376" width="11.453125" style="22"/>
    <col min="5377" max="5377" width="21.7265625" style="22" customWidth="1"/>
    <col min="5378" max="5378" width="13.7265625" style="22" customWidth="1"/>
    <col min="5379" max="5379" width="12.7265625" style="22" customWidth="1"/>
    <col min="5380" max="5380" width="14.26953125" style="22" customWidth="1"/>
    <col min="5381" max="5381" width="10.7265625" style="22" customWidth="1"/>
    <col min="5382" max="5382" width="13.7265625" style="22" customWidth="1"/>
    <col min="5383" max="5383" width="10.7265625" style="22" customWidth="1"/>
    <col min="5384" max="5385" width="13.26953125" style="22" customWidth="1"/>
    <col min="5386" max="5386" width="12.7265625" style="22" customWidth="1"/>
    <col min="5387" max="5387" width="10.26953125" style="22" customWidth="1"/>
    <col min="5388" max="5388" width="12.7265625" style="22" customWidth="1"/>
    <col min="5389" max="5632" width="11.453125" style="22"/>
    <col min="5633" max="5633" width="21.7265625" style="22" customWidth="1"/>
    <col min="5634" max="5634" width="13.7265625" style="22" customWidth="1"/>
    <col min="5635" max="5635" width="12.7265625" style="22" customWidth="1"/>
    <col min="5636" max="5636" width="14.26953125" style="22" customWidth="1"/>
    <col min="5637" max="5637" width="10.7265625" style="22" customWidth="1"/>
    <col min="5638" max="5638" width="13.7265625" style="22" customWidth="1"/>
    <col min="5639" max="5639" width="10.7265625" style="22" customWidth="1"/>
    <col min="5640" max="5641" width="13.26953125" style="22" customWidth="1"/>
    <col min="5642" max="5642" width="12.7265625" style="22" customWidth="1"/>
    <col min="5643" max="5643" width="10.26953125" style="22" customWidth="1"/>
    <col min="5644" max="5644" width="12.7265625" style="22" customWidth="1"/>
    <col min="5645" max="5888" width="11.453125" style="22"/>
    <col min="5889" max="5889" width="21.7265625" style="22" customWidth="1"/>
    <col min="5890" max="5890" width="13.7265625" style="22" customWidth="1"/>
    <col min="5891" max="5891" width="12.7265625" style="22" customWidth="1"/>
    <col min="5892" max="5892" width="14.26953125" style="22" customWidth="1"/>
    <col min="5893" max="5893" width="10.7265625" style="22" customWidth="1"/>
    <col min="5894" max="5894" width="13.7265625" style="22" customWidth="1"/>
    <col min="5895" max="5895" width="10.7265625" style="22" customWidth="1"/>
    <col min="5896" max="5897" width="13.26953125" style="22" customWidth="1"/>
    <col min="5898" max="5898" width="12.7265625" style="22" customWidth="1"/>
    <col min="5899" max="5899" width="10.26953125" style="22" customWidth="1"/>
    <col min="5900" max="5900" width="12.7265625" style="22" customWidth="1"/>
    <col min="5901" max="6144" width="11.453125" style="22"/>
    <col min="6145" max="6145" width="21.7265625" style="22" customWidth="1"/>
    <col min="6146" max="6146" width="13.7265625" style="22" customWidth="1"/>
    <col min="6147" max="6147" width="12.7265625" style="22" customWidth="1"/>
    <col min="6148" max="6148" width="14.26953125" style="22" customWidth="1"/>
    <col min="6149" max="6149" width="10.7265625" style="22" customWidth="1"/>
    <col min="6150" max="6150" width="13.7265625" style="22" customWidth="1"/>
    <col min="6151" max="6151" width="10.7265625" style="22" customWidth="1"/>
    <col min="6152" max="6153" width="13.26953125" style="22" customWidth="1"/>
    <col min="6154" max="6154" width="12.7265625" style="22" customWidth="1"/>
    <col min="6155" max="6155" width="10.26953125" style="22" customWidth="1"/>
    <col min="6156" max="6156" width="12.7265625" style="22" customWidth="1"/>
    <col min="6157" max="6400" width="11.453125" style="22"/>
    <col min="6401" max="6401" width="21.7265625" style="22" customWidth="1"/>
    <col min="6402" max="6402" width="13.7265625" style="22" customWidth="1"/>
    <col min="6403" max="6403" width="12.7265625" style="22" customWidth="1"/>
    <col min="6404" max="6404" width="14.26953125" style="22" customWidth="1"/>
    <col min="6405" max="6405" width="10.7265625" style="22" customWidth="1"/>
    <col min="6406" max="6406" width="13.7265625" style="22" customWidth="1"/>
    <col min="6407" max="6407" width="10.7265625" style="22" customWidth="1"/>
    <col min="6408" max="6409" width="13.26953125" style="22" customWidth="1"/>
    <col min="6410" max="6410" width="12.7265625" style="22" customWidth="1"/>
    <col min="6411" max="6411" width="10.26953125" style="22" customWidth="1"/>
    <col min="6412" max="6412" width="12.7265625" style="22" customWidth="1"/>
    <col min="6413" max="6656" width="11.453125" style="22"/>
    <col min="6657" max="6657" width="21.7265625" style="22" customWidth="1"/>
    <col min="6658" max="6658" width="13.7265625" style="22" customWidth="1"/>
    <col min="6659" max="6659" width="12.7265625" style="22" customWidth="1"/>
    <col min="6660" max="6660" width="14.26953125" style="22" customWidth="1"/>
    <col min="6661" max="6661" width="10.7265625" style="22" customWidth="1"/>
    <col min="6662" max="6662" width="13.7265625" style="22" customWidth="1"/>
    <col min="6663" max="6663" width="10.7265625" style="22" customWidth="1"/>
    <col min="6664" max="6665" width="13.26953125" style="22" customWidth="1"/>
    <col min="6666" max="6666" width="12.7265625" style="22" customWidth="1"/>
    <col min="6667" max="6667" width="10.26953125" style="22" customWidth="1"/>
    <col min="6668" max="6668" width="12.7265625" style="22" customWidth="1"/>
    <col min="6669" max="6912" width="11.453125" style="22"/>
    <col min="6913" max="6913" width="21.7265625" style="22" customWidth="1"/>
    <col min="6914" max="6914" width="13.7265625" style="22" customWidth="1"/>
    <col min="6915" max="6915" width="12.7265625" style="22" customWidth="1"/>
    <col min="6916" max="6916" width="14.26953125" style="22" customWidth="1"/>
    <col min="6917" max="6917" width="10.7265625" style="22" customWidth="1"/>
    <col min="6918" max="6918" width="13.7265625" style="22" customWidth="1"/>
    <col min="6919" max="6919" width="10.7265625" style="22" customWidth="1"/>
    <col min="6920" max="6921" width="13.26953125" style="22" customWidth="1"/>
    <col min="6922" max="6922" width="12.7265625" style="22" customWidth="1"/>
    <col min="6923" max="6923" width="10.26953125" style="22" customWidth="1"/>
    <col min="6924" max="6924" width="12.7265625" style="22" customWidth="1"/>
    <col min="6925" max="7168" width="11.453125" style="22"/>
    <col min="7169" max="7169" width="21.7265625" style="22" customWidth="1"/>
    <col min="7170" max="7170" width="13.7265625" style="22" customWidth="1"/>
    <col min="7171" max="7171" width="12.7265625" style="22" customWidth="1"/>
    <col min="7172" max="7172" width="14.26953125" style="22" customWidth="1"/>
    <col min="7173" max="7173" width="10.7265625" style="22" customWidth="1"/>
    <col min="7174" max="7174" width="13.7265625" style="22" customWidth="1"/>
    <col min="7175" max="7175" width="10.7265625" style="22" customWidth="1"/>
    <col min="7176" max="7177" width="13.26953125" style="22" customWidth="1"/>
    <col min="7178" max="7178" width="12.7265625" style="22" customWidth="1"/>
    <col min="7179" max="7179" width="10.26953125" style="22" customWidth="1"/>
    <col min="7180" max="7180" width="12.7265625" style="22" customWidth="1"/>
    <col min="7181" max="7424" width="11.453125" style="22"/>
    <col min="7425" max="7425" width="21.7265625" style="22" customWidth="1"/>
    <col min="7426" max="7426" width="13.7265625" style="22" customWidth="1"/>
    <col min="7427" max="7427" width="12.7265625" style="22" customWidth="1"/>
    <col min="7428" max="7428" width="14.26953125" style="22" customWidth="1"/>
    <col min="7429" max="7429" width="10.7265625" style="22" customWidth="1"/>
    <col min="7430" max="7430" width="13.7265625" style="22" customWidth="1"/>
    <col min="7431" max="7431" width="10.7265625" style="22" customWidth="1"/>
    <col min="7432" max="7433" width="13.26953125" style="22" customWidth="1"/>
    <col min="7434" max="7434" width="12.7265625" style="22" customWidth="1"/>
    <col min="7435" max="7435" width="10.26953125" style="22" customWidth="1"/>
    <col min="7436" max="7436" width="12.7265625" style="22" customWidth="1"/>
    <col min="7437" max="7680" width="11.453125" style="22"/>
    <col min="7681" max="7681" width="21.7265625" style="22" customWidth="1"/>
    <col min="7682" max="7682" width="13.7265625" style="22" customWidth="1"/>
    <col min="7683" max="7683" width="12.7265625" style="22" customWidth="1"/>
    <col min="7684" max="7684" width="14.26953125" style="22" customWidth="1"/>
    <col min="7685" max="7685" width="10.7265625" style="22" customWidth="1"/>
    <col min="7686" max="7686" width="13.7265625" style="22" customWidth="1"/>
    <col min="7687" max="7687" width="10.7265625" style="22" customWidth="1"/>
    <col min="7688" max="7689" width="13.26953125" style="22" customWidth="1"/>
    <col min="7690" max="7690" width="12.7265625" style="22" customWidth="1"/>
    <col min="7691" max="7691" width="10.26953125" style="22" customWidth="1"/>
    <col min="7692" max="7692" width="12.7265625" style="22" customWidth="1"/>
    <col min="7693" max="7936" width="11.453125" style="22"/>
    <col min="7937" max="7937" width="21.7265625" style="22" customWidth="1"/>
    <col min="7938" max="7938" width="13.7265625" style="22" customWidth="1"/>
    <col min="7939" max="7939" width="12.7265625" style="22" customWidth="1"/>
    <col min="7940" max="7940" width="14.26953125" style="22" customWidth="1"/>
    <col min="7941" max="7941" width="10.7265625" style="22" customWidth="1"/>
    <col min="7942" max="7942" width="13.7265625" style="22" customWidth="1"/>
    <col min="7943" max="7943" width="10.7265625" style="22" customWidth="1"/>
    <col min="7944" max="7945" width="13.26953125" style="22" customWidth="1"/>
    <col min="7946" max="7946" width="12.7265625" style="22" customWidth="1"/>
    <col min="7947" max="7947" width="10.26953125" style="22" customWidth="1"/>
    <col min="7948" max="7948" width="12.7265625" style="22" customWidth="1"/>
    <col min="7949" max="8192" width="11.453125" style="22"/>
    <col min="8193" max="8193" width="21.7265625" style="22" customWidth="1"/>
    <col min="8194" max="8194" width="13.7265625" style="22" customWidth="1"/>
    <col min="8195" max="8195" width="12.7265625" style="22" customWidth="1"/>
    <col min="8196" max="8196" width="14.26953125" style="22" customWidth="1"/>
    <col min="8197" max="8197" width="10.7265625" style="22" customWidth="1"/>
    <col min="8198" max="8198" width="13.7265625" style="22" customWidth="1"/>
    <col min="8199" max="8199" width="10.7265625" style="22" customWidth="1"/>
    <col min="8200" max="8201" width="13.26953125" style="22" customWidth="1"/>
    <col min="8202" max="8202" width="12.7265625" style="22" customWidth="1"/>
    <col min="8203" max="8203" width="10.26953125" style="22" customWidth="1"/>
    <col min="8204" max="8204" width="12.7265625" style="22" customWidth="1"/>
    <col min="8205" max="8448" width="11.453125" style="22"/>
    <col min="8449" max="8449" width="21.7265625" style="22" customWidth="1"/>
    <col min="8450" max="8450" width="13.7265625" style="22" customWidth="1"/>
    <col min="8451" max="8451" width="12.7265625" style="22" customWidth="1"/>
    <col min="8452" max="8452" width="14.26953125" style="22" customWidth="1"/>
    <col min="8453" max="8453" width="10.7265625" style="22" customWidth="1"/>
    <col min="8454" max="8454" width="13.7265625" style="22" customWidth="1"/>
    <col min="8455" max="8455" width="10.7265625" style="22" customWidth="1"/>
    <col min="8456" max="8457" width="13.26953125" style="22" customWidth="1"/>
    <col min="8458" max="8458" width="12.7265625" style="22" customWidth="1"/>
    <col min="8459" max="8459" width="10.26953125" style="22" customWidth="1"/>
    <col min="8460" max="8460" width="12.7265625" style="22" customWidth="1"/>
    <col min="8461" max="8704" width="11.453125" style="22"/>
    <col min="8705" max="8705" width="21.7265625" style="22" customWidth="1"/>
    <col min="8706" max="8706" width="13.7265625" style="22" customWidth="1"/>
    <col min="8707" max="8707" width="12.7265625" style="22" customWidth="1"/>
    <col min="8708" max="8708" width="14.26953125" style="22" customWidth="1"/>
    <col min="8709" max="8709" width="10.7265625" style="22" customWidth="1"/>
    <col min="8710" max="8710" width="13.7265625" style="22" customWidth="1"/>
    <col min="8711" max="8711" width="10.7265625" style="22" customWidth="1"/>
    <col min="8712" max="8713" width="13.26953125" style="22" customWidth="1"/>
    <col min="8714" max="8714" width="12.7265625" style="22" customWidth="1"/>
    <col min="8715" max="8715" width="10.26953125" style="22" customWidth="1"/>
    <col min="8716" max="8716" width="12.7265625" style="22" customWidth="1"/>
    <col min="8717" max="8960" width="11.453125" style="22"/>
    <col min="8961" max="8961" width="21.7265625" style="22" customWidth="1"/>
    <col min="8962" max="8962" width="13.7265625" style="22" customWidth="1"/>
    <col min="8963" max="8963" width="12.7265625" style="22" customWidth="1"/>
    <col min="8964" max="8964" width="14.26953125" style="22" customWidth="1"/>
    <col min="8965" max="8965" width="10.7265625" style="22" customWidth="1"/>
    <col min="8966" max="8966" width="13.7265625" style="22" customWidth="1"/>
    <col min="8967" max="8967" width="10.7265625" style="22" customWidth="1"/>
    <col min="8968" max="8969" width="13.26953125" style="22" customWidth="1"/>
    <col min="8970" max="8970" width="12.7265625" style="22" customWidth="1"/>
    <col min="8971" max="8971" width="10.26953125" style="22" customWidth="1"/>
    <col min="8972" max="8972" width="12.7265625" style="22" customWidth="1"/>
    <col min="8973" max="9216" width="11.453125" style="22"/>
    <col min="9217" max="9217" width="21.7265625" style="22" customWidth="1"/>
    <col min="9218" max="9218" width="13.7265625" style="22" customWidth="1"/>
    <col min="9219" max="9219" width="12.7265625" style="22" customWidth="1"/>
    <col min="9220" max="9220" width="14.26953125" style="22" customWidth="1"/>
    <col min="9221" max="9221" width="10.7265625" style="22" customWidth="1"/>
    <col min="9222" max="9222" width="13.7265625" style="22" customWidth="1"/>
    <col min="9223" max="9223" width="10.7265625" style="22" customWidth="1"/>
    <col min="9224" max="9225" width="13.26953125" style="22" customWidth="1"/>
    <col min="9226" max="9226" width="12.7265625" style="22" customWidth="1"/>
    <col min="9227" max="9227" width="10.26953125" style="22" customWidth="1"/>
    <col min="9228" max="9228" width="12.7265625" style="22" customWidth="1"/>
    <col min="9229" max="9472" width="11.453125" style="22"/>
    <col min="9473" max="9473" width="21.7265625" style="22" customWidth="1"/>
    <col min="9474" max="9474" width="13.7265625" style="22" customWidth="1"/>
    <col min="9475" max="9475" width="12.7265625" style="22" customWidth="1"/>
    <col min="9476" max="9476" width="14.26953125" style="22" customWidth="1"/>
    <col min="9477" max="9477" width="10.7265625" style="22" customWidth="1"/>
    <col min="9478" max="9478" width="13.7265625" style="22" customWidth="1"/>
    <col min="9479" max="9479" width="10.7265625" style="22" customWidth="1"/>
    <col min="9480" max="9481" width="13.26953125" style="22" customWidth="1"/>
    <col min="9482" max="9482" width="12.7265625" style="22" customWidth="1"/>
    <col min="9483" max="9483" width="10.26953125" style="22" customWidth="1"/>
    <col min="9484" max="9484" width="12.7265625" style="22" customWidth="1"/>
    <col min="9485" max="9728" width="11.453125" style="22"/>
    <col min="9729" max="9729" width="21.7265625" style="22" customWidth="1"/>
    <col min="9730" max="9730" width="13.7265625" style="22" customWidth="1"/>
    <col min="9731" max="9731" width="12.7265625" style="22" customWidth="1"/>
    <col min="9732" max="9732" width="14.26953125" style="22" customWidth="1"/>
    <col min="9733" max="9733" width="10.7265625" style="22" customWidth="1"/>
    <col min="9734" max="9734" width="13.7265625" style="22" customWidth="1"/>
    <col min="9735" max="9735" width="10.7265625" style="22" customWidth="1"/>
    <col min="9736" max="9737" width="13.26953125" style="22" customWidth="1"/>
    <col min="9738" max="9738" width="12.7265625" style="22" customWidth="1"/>
    <col min="9739" max="9739" width="10.26953125" style="22" customWidth="1"/>
    <col min="9740" max="9740" width="12.7265625" style="22" customWidth="1"/>
    <col min="9741" max="9984" width="11.453125" style="22"/>
    <col min="9985" max="9985" width="21.7265625" style="22" customWidth="1"/>
    <col min="9986" max="9986" width="13.7265625" style="22" customWidth="1"/>
    <col min="9987" max="9987" width="12.7265625" style="22" customWidth="1"/>
    <col min="9988" max="9988" width="14.26953125" style="22" customWidth="1"/>
    <col min="9989" max="9989" width="10.7265625" style="22" customWidth="1"/>
    <col min="9990" max="9990" width="13.7265625" style="22" customWidth="1"/>
    <col min="9991" max="9991" width="10.7265625" style="22" customWidth="1"/>
    <col min="9992" max="9993" width="13.26953125" style="22" customWidth="1"/>
    <col min="9994" max="9994" width="12.7265625" style="22" customWidth="1"/>
    <col min="9995" max="9995" width="10.26953125" style="22" customWidth="1"/>
    <col min="9996" max="9996" width="12.7265625" style="22" customWidth="1"/>
    <col min="9997" max="10240" width="11.453125" style="22"/>
    <col min="10241" max="10241" width="21.7265625" style="22" customWidth="1"/>
    <col min="10242" max="10242" width="13.7265625" style="22" customWidth="1"/>
    <col min="10243" max="10243" width="12.7265625" style="22" customWidth="1"/>
    <col min="10244" max="10244" width="14.26953125" style="22" customWidth="1"/>
    <col min="10245" max="10245" width="10.7265625" style="22" customWidth="1"/>
    <col min="10246" max="10246" width="13.7265625" style="22" customWidth="1"/>
    <col min="10247" max="10247" width="10.7265625" style="22" customWidth="1"/>
    <col min="10248" max="10249" width="13.26953125" style="22" customWidth="1"/>
    <col min="10250" max="10250" width="12.7265625" style="22" customWidth="1"/>
    <col min="10251" max="10251" width="10.26953125" style="22" customWidth="1"/>
    <col min="10252" max="10252" width="12.7265625" style="22" customWidth="1"/>
    <col min="10253" max="10496" width="11.453125" style="22"/>
    <col min="10497" max="10497" width="21.7265625" style="22" customWidth="1"/>
    <col min="10498" max="10498" width="13.7265625" style="22" customWidth="1"/>
    <col min="10499" max="10499" width="12.7265625" style="22" customWidth="1"/>
    <col min="10500" max="10500" width="14.26953125" style="22" customWidth="1"/>
    <col min="10501" max="10501" width="10.7265625" style="22" customWidth="1"/>
    <col min="10502" max="10502" width="13.7265625" style="22" customWidth="1"/>
    <col min="10503" max="10503" width="10.7265625" style="22" customWidth="1"/>
    <col min="10504" max="10505" width="13.26953125" style="22" customWidth="1"/>
    <col min="10506" max="10506" width="12.7265625" style="22" customWidth="1"/>
    <col min="10507" max="10507" width="10.26953125" style="22" customWidth="1"/>
    <col min="10508" max="10508" width="12.7265625" style="22" customWidth="1"/>
    <col min="10509" max="10752" width="11.453125" style="22"/>
    <col min="10753" max="10753" width="21.7265625" style="22" customWidth="1"/>
    <col min="10754" max="10754" width="13.7265625" style="22" customWidth="1"/>
    <col min="10755" max="10755" width="12.7265625" style="22" customWidth="1"/>
    <col min="10756" max="10756" width="14.26953125" style="22" customWidth="1"/>
    <col min="10757" max="10757" width="10.7265625" style="22" customWidth="1"/>
    <col min="10758" max="10758" width="13.7265625" style="22" customWidth="1"/>
    <col min="10759" max="10759" width="10.7265625" style="22" customWidth="1"/>
    <col min="10760" max="10761" width="13.26953125" style="22" customWidth="1"/>
    <col min="10762" max="10762" width="12.7265625" style="22" customWidth="1"/>
    <col min="10763" max="10763" width="10.26953125" style="22" customWidth="1"/>
    <col min="10764" max="10764" width="12.7265625" style="22" customWidth="1"/>
    <col min="10765" max="11008" width="11.453125" style="22"/>
    <col min="11009" max="11009" width="21.7265625" style="22" customWidth="1"/>
    <col min="11010" max="11010" width="13.7265625" style="22" customWidth="1"/>
    <col min="11011" max="11011" width="12.7265625" style="22" customWidth="1"/>
    <col min="11012" max="11012" width="14.26953125" style="22" customWidth="1"/>
    <col min="11013" max="11013" width="10.7265625" style="22" customWidth="1"/>
    <col min="11014" max="11014" width="13.7265625" style="22" customWidth="1"/>
    <col min="11015" max="11015" width="10.7265625" style="22" customWidth="1"/>
    <col min="11016" max="11017" width="13.26953125" style="22" customWidth="1"/>
    <col min="11018" max="11018" width="12.7265625" style="22" customWidth="1"/>
    <col min="11019" max="11019" width="10.26953125" style="22" customWidth="1"/>
    <col min="11020" max="11020" width="12.7265625" style="22" customWidth="1"/>
    <col min="11021" max="11264" width="11.453125" style="22"/>
    <col min="11265" max="11265" width="21.7265625" style="22" customWidth="1"/>
    <col min="11266" max="11266" width="13.7265625" style="22" customWidth="1"/>
    <col min="11267" max="11267" width="12.7265625" style="22" customWidth="1"/>
    <col min="11268" max="11268" width="14.26953125" style="22" customWidth="1"/>
    <col min="11269" max="11269" width="10.7265625" style="22" customWidth="1"/>
    <col min="11270" max="11270" width="13.7265625" style="22" customWidth="1"/>
    <col min="11271" max="11271" width="10.7265625" style="22" customWidth="1"/>
    <col min="11272" max="11273" width="13.26953125" style="22" customWidth="1"/>
    <col min="11274" max="11274" width="12.7265625" style="22" customWidth="1"/>
    <col min="11275" max="11275" width="10.26953125" style="22" customWidth="1"/>
    <col min="11276" max="11276" width="12.7265625" style="22" customWidth="1"/>
    <col min="11277" max="11520" width="11.453125" style="22"/>
    <col min="11521" max="11521" width="21.7265625" style="22" customWidth="1"/>
    <col min="11522" max="11522" width="13.7265625" style="22" customWidth="1"/>
    <col min="11523" max="11523" width="12.7265625" style="22" customWidth="1"/>
    <col min="11524" max="11524" width="14.26953125" style="22" customWidth="1"/>
    <col min="11525" max="11525" width="10.7265625" style="22" customWidth="1"/>
    <col min="11526" max="11526" width="13.7265625" style="22" customWidth="1"/>
    <col min="11527" max="11527" width="10.7265625" style="22" customWidth="1"/>
    <col min="11528" max="11529" width="13.26953125" style="22" customWidth="1"/>
    <col min="11530" max="11530" width="12.7265625" style="22" customWidth="1"/>
    <col min="11531" max="11531" width="10.26953125" style="22" customWidth="1"/>
    <col min="11532" max="11532" width="12.7265625" style="22" customWidth="1"/>
    <col min="11533" max="11776" width="11.453125" style="22"/>
    <col min="11777" max="11777" width="21.7265625" style="22" customWidth="1"/>
    <col min="11778" max="11778" width="13.7265625" style="22" customWidth="1"/>
    <col min="11779" max="11779" width="12.7265625" style="22" customWidth="1"/>
    <col min="11780" max="11780" width="14.26953125" style="22" customWidth="1"/>
    <col min="11781" max="11781" width="10.7265625" style="22" customWidth="1"/>
    <col min="11782" max="11782" width="13.7265625" style="22" customWidth="1"/>
    <col min="11783" max="11783" width="10.7265625" style="22" customWidth="1"/>
    <col min="11784" max="11785" width="13.26953125" style="22" customWidth="1"/>
    <col min="11786" max="11786" width="12.7265625" style="22" customWidth="1"/>
    <col min="11787" max="11787" width="10.26953125" style="22" customWidth="1"/>
    <col min="11788" max="11788" width="12.7265625" style="22" customWidth="1"/>
    <col min="11789" max="12032" width="11.453125" style="22"/>
    <col min="12033" max="12033" width="21.7265625" style="22" customWidth="1"/>
    <col min="12034" max="12034" width="13.7265625" style="22" customWidth="1"/>
    <col min="12035" max="12035" width="12.7265625" style="22" customWidth="1"/>
    <col min="12036" max="12036" width="14.26953125" style="22" customWidth="1"/>
    <col min="12037" max="12037" width="10.7265625" style="22" customWidth="1"/>
    <col min="12038" max="12038" width="13.7265625" style="22" customWidth="1"/>
    <col min="12039" max="12039" width="10.7265625" style="22" customWidth="1"/>
    <col min="12040" max="12041" width="13.26953125" style="22" customWidth="1"/>
    <col min="12042" max="12042" width="12.7265625" style="22" customWidth="1"/>
    <col min="12043" max="12043" width="10.26953125" style="22" customWidth="1"/>
    <col min="12044" max="12044" width="12.7265625" style="22" customWidth="1"/>
    <col min="12045" max="12288" width="11.453125" style="22"/>
    <col min="12289" max="12289" width="21.7265625" style="22" customWidth="1"/>
    <col min="12290" max="12290" width="13.7265625" style="22" customWidth="1"/>
    <col min="12291" max="12291" width="12.7265625" style="22" customWidth="1"/>
    <col min="12292" max="12292" width="14.26953125" style="22" customWidth="1"/>
    <col min="12293" max="12293" width="10.7265625" style="22" customWidth="1"/>
    <col min="12294" max="12294" width="13.7265625" style="22" customWidth="1"/>
    <col min="12295" max="12295" width="10.7265625" style="22" customWidth="1"/>
    <col min="12296" max="12297" width="13.26953125" style="22" customWidth="1"/>
    <col min="12298" max="12298" width="12.7265625" style="22" customWidth="1"/>
    <col min="12299" max="12299" width="10.26953125" style="22" customWidth="1"/>
    <col min="12300" max="12300" width="12.7265625" style="22" customWidth="1"/>
    <col min="12301" max="12544" width="11.453125" style="22"/>
    <col min="12545" max="12545" width="21.7265625" style="22" customWidth="1"/>
    <col min="12546" max="12546" width="13.7265625" style="22" customWidth="1"/>
    <col min="12547" max="12547" width="12.7265625" style="22" customWidth="1"/>
    <col min="12548" max="12548" width="14.26953125" style="22" customWidth="1"/>
    <col min="12549" max="12549" width="10.7265625" style="22" customWidth="1"/>
    <col min="12550" max="12550" width="13.7265625" style="22" customWidth="1"/>
    <col min="12551" max="12551" width="10.7265625" style="22" customWidth="1"/>
    <col min="12552" max="12553" width="13.26953125" style="22" customWidth="1"/>
    <col min="12554" max="12554" width="12.7265625" style="22" customWidth="1"/>
    <col min="12555" max="12555" width="10.26953125" style="22" customWidth="1"/>
    <col min="12556" max="12556" width="12.7265625" style="22" customWidth="1"/>
    <col min="12557" max="12800" width="11.453125" style="22"/>
    <col min="12801" max="12801" width="21.7265625" style="22" customWidth="1"/>
    <col min="12802" max="12802" width="13.7265625" style="22" customWidth="1"/>
    <col min="12803" max="12803" width="12.7265625" style="22" customWidth="1"/>
    <col min="12804" max="12804" width="14.26953125" style="22" customWidth="1"/>
    <col min="12805" max="12805" width="10.7265625" style="22" customWidth="1"/>
    <col min="12806" max="12806" width="13.7265625" style="22" customWidth="1"/>
    <col min="12807" max="12807" width="10.7265625" style="22" customWidth="1"/>
    <col min="12808" max="12809" width="13.26953125" style="22" customWidth="1"/>
    <col min="12810" max="12810" width="12.7265625" style="22" customWidth="1"/>
    <col min="12811" max="12811" width="10.26953125" style="22" customWidth="1"/>
    <col min="12812" max="12812" width="12.7265625" style="22" customWidth="1"/>
    <col min="12813" max="13056" width="11.453125" style="22"/>
    <col min="13057" max="13057" width="21.7265625" style="22" customWidth="1"/>
    <col min="13058" max="13058" width="13.7265625" style="22" customWidth="1"/>
    <col min="13059" max="13059" width="12.7265625" style="22" customWidth="1"/>
    <col min="13060" max="13060" width="14.26953125" style="22" customWidth="1"/>
    <col min="13061" max="13061" width="10.7265625" style="22" customWidth="1"/>
    <col min="13062" max="13062" width="13.7265625" style="22" customWidth="1"/>
    <col min="13063" max="13063" width="10.7265625" style="22" customWidth="1"/>
    <col min="13064" max="13065" width="13.26953125" style="22" customWidth="1"/>
    <col min="13066" max="13066" width="12.7265625" style="22" customWidth="1"/>
    <col min="13067" max="13067" width="10.26953125" style="22" customWidth="1"/>
    <col min="13068" max="13068" width="12.7265625" style="22" customWidth="1"/>
    <col min="13069" max="13312" width="11.453125" style="22"/>
    <col min="13313" max="13313" width="21.7265625" style="22" customWidth="1"/>
    <col min="13314" max="13314" width="13.7265625" style="22" customWidth="1"/>
    <col min="13315" max="13315" width="12.7265625" style="22" customWidth="1"/>
    <col min="13316" max="13316" width="14.26953125" style="22" customWidth="1"/>
    <col min="13317" max="13317" width="10.7265625" style="22" customWidth="1"/>
    <col min="13318" max="13318" width="13.7265625" style="22" customWidth="1"/>
    <col min="13319" max="13319" width="10.7265625" style="22" customWidth="1"/>
    <col min="13320" max="13321" width="13.26953125" style="22" customWidth="1"/>
    <col min="13322" max="13322" width="12.7265625" style="22" customWidth="1"/>
    <col min="13323" max="13323" width="10.26953125" style="22" customWidth="1"/>
    <col min="13324" max="13324" width="12.7265625" style="22" customWidth="1"/>
    <col min="13325" max="13568" width="11.453125" style="22"/>
    <col min="13569" max="13569" width="21.7265625" style="22" customWidth="1"/>
    <col min="13570" max="13570" width="13.7265625" style="22" customWidth="1"/>
    <col min="13571" max="13571" width="12.7265625" style="22" customWidth="1"/>
    <col min="13572" max="13572" width="14.26953125" style="22" customWidth="1"/>
    <col min="13573" max="13573" width="10.7265625" style="22" customWidth="1"/>
    <col min="13574" max="13574" width="13.7265625" style="22" customWidth="1"/>
    <col min="13575" max="13575" width="10.7265625" style="22" customWidth="1"/>
    <col min="13576" max="13577" width="13.26953125" style="22" customWidth="1"/>
    <col min="13578" max="13578" width="12.7265625" style="22" customWidth="1"/>
    <col min="13579" max="13579" width="10.26953125" style="22" customWidth="1"/>
    <col min="13580" max="13580" width="12.7265625" style="22" customWidth="1"/>
    <col min="13581" max="13824" width="11.453125" style="22"/>
    <col min="13825" max="13825" width="21.7265625" style="22" customWidth="1"/>
    <col min="13826" max="13826" width="13.7265625" style="22" customWidth="1"/>
    <col min="13827" max="13827" width="12.7265625" style="22" customWidth="1"/>
    <col min="13828" max="13828" width="14.26953125" style="22" customWidth="1"/>
    <col min="13829" max="13829" width="10.7265625" style="22" customWidth="1"/>
    <col min="13830" max="13830" width="13.7265625" style="22" customWidth="1"/>
    <col min="13831" max="13831" width="10.7265625" style="22" customWidth="1"/>
    <col min="13832" max="13833" width="13.26953125" style="22" customWidth="1"/>
    <col min="13834" max="13834" width="12.7265625" style="22" customWidth="1"/>
    <col min="13835" max="13835" width="10.26953125" style="22" customWidth="1"/>
    <col min="13836" max="13836" width="12.7265625" style="22" customWidth="1"/>
    <col min="13837" max="14080" width="11.453125" style="22"/>
    <col min="14081" max="14081" width="21.7265625" style="22" customWidth="1"/>
    <col min="14082" max="14082" width="13.7265625" style="22" customWidth="1"/>
    <col min="14083" max="14083" width="12.7265625" style="22" customWidth="1"/>
    <col min="14084" max="14084" width="14.26953125" style="22" customWidth="1"/>
    <col min="14085" max="14085" width="10.7265625" style="22" customWidth="1"/>
    <col min="14086" max="14086" width="13.7265625" style="22" customWidth="1"/>
    <col min="14087" max="14087" width="10.7265625" style="22" customWidth="1"/>
    <col min="14088" max="14089" width="13.26953125" style="22" customWidth="1"/>
    <col min="14090" max="14090" width="12.7265625" style="22" customWidth="1"/>
    <col min="14091" max="14091" width="10.26953125" style="22" customWidth="1"/>
    <col min="14092" max="14092" width="12.7265625" style="22" customWidth="1"/>
    <col min="14093" max="14336" width="11.453125" style="22"/>
    <col min="14337" max="14337" width="21.7265625" style="22" customWidth="1"/>
    <col min="14338" max="14338" width="13.7265625" style="22" customWidth="1"/>
    <col min="14339" max="14339" width="12.7265625" style="22" customWidth="1"/>
    <col min="14340" max="14340" width="14.26953125" style="22" customWidth="1"/>
    <col min="14341" max="14341" width="10.7265625" style="22" customWidth="1"/>
    <col min="14342" max="14342" width="13.7265625" style="22" customWidth="1"/>
    <col min="14343" max="14343" width="10.7265625" style="22" customWidth="1"/>
    <col min="14344" max="14345" width="13.26953125" style="22" customWidth="1"/>
    <col min="14346" max="14346" width="12.7265625" style="22" customWidth="1"/>
    <col min="14347" max="14347" width="10.26953125" style="22" customWidth="1"/>
    <col min="14348" max="14348" width="12.7265625" style="22" customWidth="1"/>
    <col min="14349" max="14592" width="11.453125" style="22"/>
    <col min="14593" max="14593" width="21.7265625" style="22" customWidth="1"/>
    <col min="14594" max="14594" width="13.7265625" style="22" customWidth="1"/>
    <col min="14595" max="14595" width="12.7265625" style="22" customWidth="1"/>
    <col min="14596" max="14596" width="14.26953125" style="22" customWidth="1"/>
    <col min="14597" max="14597" width="10.7265625" style="22" customWidth="1"/>
    <col min="14598" max="14598" width="13.7265625" style="22" customWidth="1"/>
    <col min="14599" max="14599" width="10.7265625" style="22" customWidth="1"/>
    <col min="14600" max="14601" width="13.26953125" style="22" customWidth="1"/>
    <col min="14602" max="14602" width="12.7265625" style="22" customWidth="1"/>
    <col min="14603" max="14603" width="10.26953125" style="22" customWidth="1"/>
    <col min="14604" max="14604" width="12.7265625" style="22" customWidth="1"/>
    <col min="14605" max="14848" width="11.453125" style="22"/>
    <col min="14849" max="14849" width="21.7265625" style="22" customWidth="1"/>
    <col min="14850" max="14850" width="13.7265625" style="22" customWidth="1"/>
    <col min="14851" max="14851" width="12.7265625" style="22" customWidth="1"/>
    <col min="14852" max="14852" width="14.26953125" style="22" customWidth="1"/>
    <col min="14853" max="14853" width="10.7265625" style="22" customWidth="1"/>
    <col min="14854" max="14854" width="13.7265625" style="22" customWidth="1"/>
    <col min="14855" max="14855" width="10.7265625" style="22" customWidth="1"/>
    <col min="14856" max="14857" width="13.26953125" style="22" customWidth="1"/>
    <col min="14858" max="14858" width="12.7265625" style="22" customWidth="1"/>
    <col min="14859" max="14859" width="10.26953125" style="22" customWidth="1"/>
    <col min="14860" max="14860" width="12.7265625" style="22" customWidth="1"/>
    <col min="14861" max="15104" width="11.453125" style="22"/>
    <col min="15105" max="15105" width="21.7265625" style="22" customWidth="1"/>
    <col min="15106" max="15106" width="13.7265625" style="22" customWidth="1"/>
    <col min="15107" max="15107" width="12.7265625" style="22" customWidth="1"/>
    <col min="15108" max="15108" width="14.26953125" style="22" customWidth="1"/>
    <col min="15109" max="15109" width="10.7265625" style="22" customWidth="1"/>
    <col min="15110" max="15110" width="13.7265625" style="22" customWidth="1"/>
    <col min="15111" max="15111" width="10.7265625" style="22" customWidth="1"/>
    <col min="15112" max="15113" width="13.26953125" style="22" customWidth="1"/>
    <col min="15114" max="15114" width="12.7265625" style="22" customWidth="1"/>
    <col min="15115" max="15115" width="10.26953125" style="22" customWidth="1"/>
    <col min="15116" max="15116" width="12.7265625" style="22" customWidth="1"/>
    <col min="15117" max="15360" width="11.453125" style="22"/>
    <col min="15361" max="15361" width="21.7265625" style="22" customWidth="1"/>
    <col min="15362" max="15362" width="13.7265625" style="22" customWidth="1"/>
    <col min="15363" max="15363" width="12.7265625" style="22" customWidth="1"/>
    <col min="15364" max="15364" width="14.26953125" style="22" customWidth="1"/>
    <col min="15365" max="15365" width="10.7265625" style="22" customWidth="1"/>
    <col min="15366" max="15366" width="13.7265625" style="22" customWidth="1"/>
    <col min="15367" max="15367" width="10.7265625" style="22" customWidth="1"/>
    <col min="15368" max="15369" width="13.26953125" style="22" customWidth="1"/>
    <col min="15370" max="15370" width="12.7265625" style="22" customWidth="1"/>
    <col min="15371" max="15371" width="10.26953125" style="22" customWidth="1"/>
    <col min="15372" max="15372" width="12.7265625" style="22" customWidth="1"/>
    <col min="15373" max="15616" width="11.453125" style="22"/>
    <col min="15617" max="15617" width="21.7265625" style="22" customWidth="1"/>
    <col min="15618" max="15618" width="13.7265625" style="22" customWidth="1"/>
    <col min="15619" max="15619" width="12.7265625" style="22" customWidth="1"/>
    <col min="15620" max="15620" width="14.26953125" style="22" customWidth="1"/>
    <col min="15621" max="15621" width="10.7265625" style="22" customWidth="1"/>
    <col min="15622" max="15622" width="13.7265625" style="22" customWidth="1"/>
    <col min="15623" max="15623" width="10.7265625" style="22" customWidth="1"/>
    <col min="15624" max="15625" width="13.26953125" style="22" customWidth="1"/>
    <col min="15626" max="15626" width="12.7265625" style="22" customWidth="1"/>
    <col min="15627" max="15627" width="10.26953125" style="22" customWidth="1"/>
    <col min="15628" max="15628" width="12.7265625" style="22" customWidth="1"/>
    <col min="15629" max="15872" width="11.453125" style="22"/>
    <col min="15873" max="15873" width="21.7265625" style="22" customWidth="1"/>
    <col min="15874" max="15874" width="13.7265625" style="22" customWidth="1"/>
    <col min="15875" max="15875" width="12.7265625" style="22" customWidth="1"/>
    <col min="15876" max="15876" width="14.26953125" style="22" customWidth="1"/>
    <col min="15877" max="15877" width="10.7265625" style="22" customWidth="1"/>
    <col min="15878" max="15878" width="13.7265625" style="22" customWidth="1"/>
    <col min="15879" max="15879" width="10.7265625" style="22" customWidth="1"/>
    <col min="15880" max="15881" width="13.26953125" style="22" customWidth="1"/>
    <col min="15882" max="15882" width="12.7265625" style="22" customWidth="1"/>
    <col min="15883" max="15883" width="10.26953125" style="22" customWidth="1"/>
    <col min="15884" max="15884" width="12.7265625" style="22" customWidth="1"/>
    <col min="15885" max="16128" width="11.453125" style="22"/>
    <col min="16129" max="16129" width="21.7265625" style="22" customWidth="1"/>
    <col min="16130" max="16130" width="13.7265625" style="22" customWidth="1"/>
    <col min="16131" max="16131" width="12.7265625" style="22" customWidth="1"/>
    <col min="16132" max="16132" width="14.26953125" style="22" customWidth="1"/>
    <col min="16133" max="16133" width="10.7265625" style="22" customWidth="1"/>
    <col min="16134" max="16134" width="13.7265625" style="22" customWidth="1"/>
    <col min="16135" max="16135" width="10.7265625" style="22" customWidth="1"/>
    <col min="16136" max="16137" width="13.26953125" style="22" customWidth="1"/>
    <col min="16138" max="16138" width="12.7265625" style="22" customWidth="1"/>
    <col min="16139" max="16139" width="10.26953125" style="22" customWidth="1"/>
    <col min="16140" max="16140" width="12.7265625" style="22" customWidth="1"/>
    <col min="16141" max="16384" width="11.453125" style="22"/>
  </cols>
  <sheetData>
    <row r="1" spans="1:27" ht="15.5" x14ac:dyDescent="0.35">
      <c r="A1" s="17" t="s">
        <v>49</v>
      </c>
      <c r="B1" s="17"/>
      <c r="C1" s="18"/>
      <c r="D1" s="18"/>
      <c r="E1" s="19"/>
      <c r="F1" s="18"/>
      <c r="G1" s="18"/>
      <c r="H1" s="19" t="s">
        <v>50</v>
      </c>
      <c r="I1" s="18"/>
      <c r="J1" s="18"/>
      <c r="K1" s="18"/>
      <c r="L1" s="18"/>
      <c r="M1" s="20"/>
      <c r="N1" s="21"/>
      <c r="O1"/>
      <c r="P1"/>
    </row>
    <row r="2" spans="1:27" ht="15.5" x14ac:dyDescent="0.35">
      <c r="A2" s="17" t="s">
        <v>51</v>
      </c>
      <c r="B2" s="17"/>
      <c r="C2" s="18"/>
      <c r="D2" s="18"/>
      <c r="E2" s="18"/>
      <c r="F2" s="18"/>
      <c r="G2" s="18"/>
      <c r="H2" s="18"/>
      <c r="I2" s="18"/>
      <c r="J2" s="23"/>
      <c r="K2" s="18"/>
      <c r="L2" s="18"/>
      <c r="M2" s="20"/>
      <c r="N2" s="21"/>
      <c r="O2"/>
      <c r="P2" s="219" t="s">
        <v>52</v>
      </c>
      <c r="Q2" s="219"/>
      <c r="R2" s="219"/>
      <c r="S2" s="219"/>
    </row>
    <row r="3" spans="1:27" ht="12.75" customHeight="1" x14ac:dyDescent="0.35">
      <c r="A3" s="17" t="s">
        <v>53</v>
      </c>
      <c r="B3" s="17"/>
      <c r="C3" s="18"/>
      <c r="D3" s="18"/>
      <c r="E3" s="18"/>
      <c r="F3" s="18"/>
      <c r="G3" s="18"/>
      <c r="H3" s="18"/>
      <c r="I3" s="18"/>
      <c r="J3" s="23"/>
      <c r="K3" s="18"/>
      <c r="L3" s="18"/>
      <c r="M3" s="20"/>
      <c r="N3" s="21"/>
      <c r="O3"/>
      <c r="P3" s="219"/>
      <c r="Q3" s="219"/>
      <c r="R3" s="219"/>
      <c r="S3" s="219"/>
    </row>
    <row r="4" spans="1:27" ht="12.75" customHeight="1" x14ac:dyDescent="0.35">
      <c r="A4" s="24" t="s">
        <v>54</v>
      </c>
      <c r="B4" s="24"/>
      <c r="C4" s="18"/>
      <c r="D4" s="18"/>
      <c r="E4" s="18"/>
      <c r="F4" s="18"/>
      <c r="G4" s="18"/>
      <c r="H4" s="18"/>
      <c r="I4" s="18"/>
      <c r="J4" s="23"/>
      <c r="K4" s="18"/>
      <c r="L4" s="18"/>
      <c r="M4" s="20"/>
      <c r="N4" s="21"/>
      <c r="O4"/>
      <c r="P4" s="219"/>
      <c r="Q4" s="219"/>
      <c r="R4" s="219"/>
      <c r="S4" s="219"/>
    </row>
    <row r="5" spans="1:27" ht="12.75" customHeight="1" x14ac:dyDescent="0.35">
      <c r="A5" s="24" t="s">
        <v>55</v>
      </c>
      <c r="B5" s="24"/>
      <c r="C5" s="18"/>
      <c r="D5" s="18"/>
      <c r="E5" s="18"/>
      <c r="F5" s="18"/>
      <c r="G5" s="18"/>
      <c r="H5" s="18"/>
      <c r="I5" s="18"/>
      <c r="J5" s="23"/>
      <c r="K5" s="18"/>
      <c r="L5" s="18"/>
      <c r="M5" s="20"/>
      <c r="N5" s="21"/>
      <c r="O5"/>
      <c r="P5" s="219"/>
      <c r="Q5" s="219"/>
      <c r="R5" s="219"/>
      <c r="S5" s="219"/>
    </row>
    <row r="6" spans="1:27" ht="12.75" customHeight="1" x14ac:dyDescent="0.6">
      <c r="A6" s="24"/>
      <c r="B6" s="24"/>
      <c r="C6" s="18"/>
      <c r="D6" s="18"/>
      <c r="E6" s="18"/>
      <c r="F6" s="18"/>
      <c r="G6" s="18"/>
      <c r="H6" s="18"/>
      <c r="I6" s="18"/>
      <c r="J6" s="23"/>
      <c r="K6" s="18"/>
      <c r="L6" s="18"/>
      <c r="M6" s="20"/>
      <c r="N6" s="21"/>
      <c r="O6"/>
      <c r="P6" s="219"/>
      <c r="Q6" s="219"/>
      <c r="R6" s="219"/>
      <c r="S6" s="219"/>
      <c r="T6" s="25"/>
      <c r="U6" s="25"/>
      <c r="V6" s="25"/>
      <c r="W6" s="25"/>
      <c r="X6" s="25"/>
    </row>
    <row r="7" spans="1:27" ht="12.75" customHeight="1" x14ac:dyDescent="0.6">
      <c r="A7" s="26" t="s">
        <v>56</v>
      </c>
      <c r="B7" s="26"/>
      <c r="C7" s="27"/>
      <c r="D7" s="20" t="s">
        <v>57</v>
      </c>
      <c r="E7" s="18"/>
      <c r="F7" s="26"/>
      <c r="G7" s="26" t="s">
        <v>58</v>
      </c>
      <c r="H7" s="26" t="s">
        <v>59</v>
      </c>
      <c r="I7" s="26" t="s">
        <v>60</v>
      </c>
      <c r="J7" s="26" t="s">
        <v>61</v>
      </c>
      <c r="K7" s="26" t="s">
        <v>62</v>
      </c>
      <c r="L7" s="26" t="s">
        <v>63</v>
      </c>
      <c r="M7" s="28" t="s">
        <v>64</v>
      </c>
      <c r="N7" s="28" t="s">
        <v>65</v>
      </c>
      <c r="O7"/>
      <c r="P7" s="219"/>
      <c r="Q7" s="219"/>
      <c r="R7" s="219"/>
      <c r="S7" s="219"/>
      <c r="T7"/>
      <c r="U7"/>
      <c r="V7" s="25"/>
      <c r="W7" s="25"/>
    </row>
    <row r="8" spans="1:27" ht="12.75" customHeight="1" x14ac:dyDescent="0.6">
      <c r="A8" s="29"/>
      <c r="B8" s="29"/>
      <c r="C8" s="26" t="s">
        <v>66</v>
      </c>
      <c r="D8" s="26" t="s">
        <v>67</v>
      </c>
      <c r="E8" s="30" t="s">
        <v>68</v>
      </c>
      <c r="F8" s="26" t="s">
        <v>69</v>
      </c>
      <c r="G8" s="26" t="s">
        <v>70</v>
      </c>
      <c r="H8" s="26" t="s">
        <v>71</v>
      </c>
      <c r="I8" s="26"/>
      <c r="J8" s="26"/>
      <c r="K8" s="26" t="s">
        <v>72</v>
      </c>
      <c r="L8" s="26"/>
      <c r="M8" s="28"/>
      <c r="N8" s="28" t="s">
        <v>73</v>
      </c>
      <c r="O8"/>
      <c r="P8"/>
      <c r="Q8"/>
      <c r="R8"/>
      <c r="S8"/>
      <c r="T8"/>
      <c r="U8"/>
      <c r="V8" s="25"/>
      <c r="W8" s="25"/>
      <c r="X8" s="25"/>
    </row>
    <row r="9" spans="1:27" ht="12.75" customHeight="1" x14ac:dyDescent="0.6">
      <c r="A9" s="28"/>
      <c r="B9" s="28"/>
      <c r="C9" s="26"/>
      <c r="D9" s="26"/>
      <c r="E9" s="30" t="s">
        <v>74</v>
      </c>
      <c r="F9" s="26"/>
      <c r="G9" s="26"/>
      <c r="H9" s="26"/>
      <c r="I9" s="31" t="s">
        <v>75</v>
      </c>
      <c r="J9" s="31" t="s">
        <v>75</v>
      </c>
      <c r="K9" s="26"/>
      <c r="L9" s="29"/>
      <c r="M9" s="28"/>
      <c r="N9" s="28" t="s">
        <v>76</v>
      </c>
      <c r="O9"/>
      <c r="P9"/>
      <c r="Q9"/>
      <c r="R9"/>
      <c r="S9"/>
      <c r="T9"/>
      <c r="U9"/>
      <c r="V9" s="25"/>
      <c r="W9" s="25"/>
      <c r="X9" s="25"/>
    </row>
    <row r="10" spans="1:27" ht="12.75" customHeight="1" x14ac:dyDescent="0.6">
      <c r="A10" s="28"/>
      <c r="B10" s="28"/>
      <c r="C10" s="32"/>
      <c r="D10" s="32"/>
      <c r="E10" s="32"/>
      <c r="F10" s="26"/>
      <c r="G10" s="26"/>
      <c r="H10" s="26"/>
      <c r="I10" s="26"/>
      <c r="J10" s="26"/>
      <c r="K10" s="26"/>
      <c r="L10" s="26"/>
      <c r="M10" s="28"/>
      <c r="N10" s="33"/>
      <c r="O10"/>
      <c r="P10"/>
      <c r="Q10"/>
      <c r="R10"/>
      <c r="S10"/>
      <c r="T10"/>
      <c r="U10"/>
      <c r="V10" s="25"/>
      <c r="W10" s="25"/>
      <c r="X10" s="25"/>
    </row>
    <row r="11" spans="1:27" ht="12.75" customHeight="1" x14ac:dyDescent="0.6">
      <c r="A11" s="26" t="s">
        <v>77</v>
      </c>
      <c r="B11" s="26"/>
      <c r="C11" s="27"/>
      <c r="D11" s="20" t="s">
        <v>78</v>
      </c>
      <c r="E11" s="32"/>
      <c r="F11" s="26"/>
      <c r="G11" s="26" t="s">
        <v>79</v>
      </c>
      <c r="H11" s="26" t="s">
        <v>80</v>
      </c>
      <c r="I11" s="26" t="s">
        <v>81</v>
      </c>
      <c r="J11" s="26" t="s">
        <v>82</v>
      </c>
      <c r="K11" s="26" t="s">
        <v>83</v>
      </c>
      <c r="L11" s="26" t="s">
        <v>84</v>
      </c>
      <c r="M11" s="28" t="s">
        <v>83</v>
      </c>
      <c r="N11" s="28" t="s">
        <v>85</v>
      </c>
      <c r="O11"/>
      <c r="P11"/>
      <c r="Q11"/>
      <c r="R11"/>
      <c r="S11"/>
      <c r="T11"/>
      <c r="U11"/>
      <c r="V11" s="25"/>
      <c r="W11" s="25"/>
      <c r="X11" s="25"/>
    </row>
    <row r="12" spans="1:27" ht="21.75" customHeight="1" x14ac:dyDescent="0.35">
      <c r="A12" s="27"/>
      <c r="B12" s="27"/>
      <c r="C12" s="26" t="s">
        <v>86</v>
      </c>
      <c r="D12" s="26" t="s">
        <v>86</v>
      </c>
      <c r="E12" s="30" t="s">
        <v>86</v>
      </c>
      <c r="F12" s="26" t="s">
        <v>69</v>
      </c>
      <c r="G12" s="26" t="s">
        <v>87</v>
      </c>
      <c r="H12" s="26" t="s">
        <v>88</v>
      </c>
      <c r="I12" s="26"/>
      <c r="J12" s="26"/>
      <c r="K12" s="26" t="s">
        <v>89</v>
      </c>
      <c r="L12" s="26"/>
      <c r="M12" s="28" t="s">
        <v>90</v>
      </c>
      <c r="N12" s="28" t="s">
        <v>91</v>
      </c>
      <c r="O12"/>
      <c r="P12"/>
      <c r="Q12"/>
      <c r="R12"/>
      <c r="S12"/>
      <c r="T12"/>
      <c r="U12"/>
    </row>
    <row r="13" spans="1:27" ht="37.5" customHeight="1" x14ac:dyDescent="0.35">
      <c r="A13" s="28"/>
      <c r="B13" s="28"/>
      <c r="C13" s="26" t="s">
        <v>92</v>
      </c>
      <c r="D13" s="26" t="s">
        <v>93</v>
      </c>
      <c r="E13" s="30" t="s">
        <v>94</v>
      </c>
      <c r="F13" s="26"/>
      <c r="G13" s="26"/>
      <c r="H13" s="29"/>
      <c r="I13" s="34" t="s">
        <v>95</v>
      </c>
      <c r="J13" s="34" t="s">
        <v>95</v>
      </c>
      <c r="K13" s="29"/>
      <c r="L13" s="26"/>
      <c r="M13" s="28"/>
      <c r="N13" s="28" t="s">
        <v>96</v>
      </c>
      <c r="O13" s="35" t="s">
        <v>97</v>
      </c>
      <c r="P13" s="36" t="s">
        <v>98</v>
      </c>
      <c r="Q13"/>
      <c r="R13"/>
      <c r="S13"/>
      <c r="T13" s="220" t="s">
        <v>99</v>
      </c>
      <c r="U13" s="220"/>
      <c r="V13" s="220"/>
      <c r="W13" s="220"/>
      <c r="X13" s="220"/>
      <c r="Y13" s="220"/>
      <c r="Z13" s="220"/>
      <c r="AA13" s="220"/>
    </row>
    <row r="14" spans="1:27" ht="12.75" customHeight="1" x14ac:dyDescent="0.35">
      <c r="A14" s="26"/>
      <c r="B14" s="26"/>
      <c r="C14" s="26"/>
      <c r="D14" s="26"/>
      <c r="E14" s="30" t="s">
        <v>100</v>
      </c>
      <c r="F14" s="26"/>
      <c r="G14" s="27"/>
      <c r="H14" s="32"/>
      <c r="I14" s="34"/>
      <c r="J14" s="34"/>
      <c r="K14" s="32"/>
      <c r="L14" s="32"/>
      <c r="M14" s="24"/>
      <c r="N14" s="37"/>
      <c r="O14"/>
      <c r="P14"/>
      <c r="Q14"/>
      <c r="R14"/>
      <c r="S14"/>
      <c r="T14" s="220"/>
      <c r="U14" s="220"/>
      <c r="V14" s="220"/>
      <c r="W14" s="220"/>
      <c r="X14" s="220"/>
      <c r="Y14" s="220"/>
      <c r="Z14" s="220"/>
      <c r="AA14" s="220"/>
    </row>
    <row r="15" spans="1:27" ht="12.75" customHeight="1" x14ac:dyDescent="0.35">
      <c r="A15" s="26"/>
      <c r="B15" s="26"/>
      <c r="C15" s="32"/>
      <c r="D15" s="32"/>
      <c r="E15" s="32"/>
      <c r="F15" s="32"/>
      <c r="G15" s="27"/>
      <c r="H15" s="32"/>
      <c r="I15" s="32"/>
      <c r="J15" s="32"/>
      <c r="K15" s="32"/>
      <c r="L15" s="32"/>
      <c r="M15" s="24"/>
      <c r="N15" s="24"/>
      <c r="O15"/>
      <c r="P15"/>
      <c r="Q15" t="s">
        <v>10</v>
      </c>
      <c r="R15" t="s">
        <v>9</v>
      </c>
      <c r="S15" t="s">
        <v>4</v>
      </c>
      <c r="T15"/>
      <c r="U15"/>
    </row>
    <row r="16" spans="1:27" ht="12.75" customHeight="1" x14ac:dyDescent="0.35">
      <c r="A16" s="30" t="s">
        <v>101</v>
      </c>
      <c r="B16" s="38">
        <v>32874</v>
      </c>
      <c r="C16" s="18">
        <v>2009</v>
      </c>
      <c r="D16" s="18">
        <v>2185</v>
      </c>
      <c r="E16" s="18">
        <v>134</v>
      </c>
      <c r="F16" s="27">
        <f t="shared" ref="F16:F79" si="0">SUM(C16:E16)</f>
        <v>4328</v>
      </c>
      <c r="G16" s="18">
        <v>49</v>
      </c>
      <c r="H16" s="27">
        <f t="shared" ref="H16:H79" si="1">+F16-G16</f>
        <v>4279</v>
      </c>
      <c r="I16" s="18">
        <v>2616</v>
      </c>
      <c r="J16" s="18">
        <v>1974</v>
      </c>
      <c r="K16" s="27">
        <f t="shared" ref="K16:K79" si="2">+H16+I16-J16</f>
        <v>4921</v>
      </c>
      <c r="L16" s="18">
        <v>332</v>
      </c>
      <c r="M16" s="37">
        <f t="shared" ref="M16:M79" si="3">+K16-L16</f>
        <v>4589</v>
      </c>
      <c r="N16" s="37">
        <f t="shared" ref="N16:N79" si="4">+I16-J16</f>
        <v>642</v>
      </c>
      <c r="O16">
        <f>VLOOKUP(YEAR(B16),'[1]  je-d-08.02.02.01'!$A$11:$I$60,9,FALSE)</f>
        <v>7.9927338782924615E-2</v>
      </c>
      <c r="P16">
        <f>E16*O16</f>
        <v>10.710263396911898</v>
      </c>
      <c r="Q16">
        <f>$X$17*P16</f>
        <v>1.1900292663235441</v>
      </c>
      <c r="R16">
        <f>$X$18*P16</f>
        <v>3.5700877989706328</v>
      </c>
      <c r="S16">
        <f>$X$19*P16</f>
        <v>5.9501463316177201</v>
      </c>
      <c r="T16"/>
      <c r="U16"/>
    </row>
    <row r="17" spans="1:29" ht="12.75" customHeight="1" x14ac:dyDescent="0.35">
      <c r="A17" s="30" t="s">
        <v>102</v>
      </c>
      <c r="B17" s="38">
        <v>32905</v>
      </c>
      <c r="C17" s="18">
        <v>1805</v>
      </c>
      <c r="D17" s="18">
        <v>1964</v>
      </c>
      <c r="E17" s="18">
        <v>160</v>
      </c>
      <c r="F17" s="27">
        <f t="shared" si="0"/>
        <v>3929</v>
      </c>
      <c r="G17" s="18">
        <v>67</v>
      </c>
      <c r="H17" s="27">
        <f t="shared" si="1"/>
        <v>3862</v>
      </c>
      <c r="I17" s="18">
        <v>2113</v>
      </c>
      <c r="J17" s="18">
        <v>1741</v>
      </c>
      <c r="K17" s="27">
        <f t="shared" si="2"/>
        <v>4234</v>
      </c>
      <c r="L17" s="18">
        <v>313</v>
      </c>
      <c r="M17" s="37">
        <f t="shared" si="3"/>
        <v>3921</v>
      </c>
      <c r="N17" s="37">
        <f t="shared" si="4"/>
        <v>372</v>
      </c>
      <c r="O17">
        <f>VLOOKUP(YEAR(B17),'[1]  je-d-08.02.02.01'!$A$11:$I$60,9,FALSE)</f>
        <v>7.9927338782924615E-2</v>
      </c>
      <c r="P17">
        <f t="shared" ref="P17:P80" si="5">E17*O17</f>
        <v>12.788374205267939</v>
      </c>
      <c r="Q17">
        <f t="shared" ref="Q17:Q80" si="6">$X$17*P17</f>
        <v>1.4209304672519931</v>
      </c>
      <c r="R17">
        <f t="shared" ref="R17:R80" si="7">$X$18*P17</f>
        <v>4.2627914017559796</v>
      </c>
      <c r="S17">
        <f t="shared" ref="S17:S80" si="8">$X$19*P17</f>
        <v>7.1046523362599645</v>
      </c>
      <c r="T17" s="39"/>
      <c r="U17" s="39"/>
      <c r="V17" s="40" t="s">
        <v>103</v>
      </c>
      <c r="W17" s="40">
        <v>1E-3</v>
      </c>
      <c r="X17" s="40">
        <f>W17/SUM($W$17:$W$19)</f>
        <v>0.1111111111111111</v>
      </c>
      <c r="Y17" s="39"/>
      <c r="Z17" s="39"/>
      <c r="AA17" s="39"/>
      <c r="AB17" s="39"/>
      <c r="AC17" s="39"/>
    </row>
    <row r="18" spans="1:29" ht="12.75" customHeight="1" x14ac:dyDescent="0.35">
      <c r="A18" s="30" t="s">
        <v>104</v>
      </c>
      <c r="B18" s="38">
        <v>32933</v>
      </c>
      <c r="C18" s="18">
        <v>2437</v>
      </c>
      <c r="D18" s="18">
        <v>2172</v>
      </c>
      <c r="E18" s="18">
        <v>127</v>
      </c>
      <c r="F18" s="27">
        <f t="shared" si="0"/>
        <v>4736</v>
      </c>
      <c r="G18" s="18">
        <v>40</v>
      </c>
      <c r="H18" s="27">
        <f t="shared" si="1"/>
        <v>4696</v>
      </c>
      <c r="I18" s="18">
        <v>1895</v>
      </c>
      <c r="J18" s="18">
        <v>2100</v>
      </c>
      <c r="K18" s="27">
        <f t="shared" si="2"/>
        <v>4491</v>
      </c>
      <c r="L18" s="18">
        <v>334</v>
      </c>
      <c r="M18" s="37">
        <f t="shared" si="3"/>
        <v>4157</v>
      </c>
      <c r="N18" s="37">
        <f t="shared" si="4"/>
        <v>-205</v>
      </c>
      <c r="O18">
        <f>VLOOKUP(YEAR(B18),'[1]  je-d-08.02.02.01'!$A$11:$I$60,9,FALSE)</f>
        <v>7.9927338782924615E-2</v>
      </c>
      <c r="P18">
        <f t="shared" si="5"/>
        <v>10.150772025431426</v>
      </c>
      <c r="Q18">
        <f t="shared" si="6"/>
        <v>1.1278635583812695</v>
      </c>
      <c r="R18">
        <f t="shared" si="7"/>
        <v>3.3835906751438083</v>
      </c>
      <c r="S18">
        <f t="shared" si="8"/>
        <v>5.6393177919063469</v>
      </c>
      <c r="T18" s="39"/>
      <c r="U18" s="39"/>
      <c r="V18" s="40" t="s">
        <v>9</v>
      </c>
      <c r="W18" s="40">
        <v>3.0000000000000001E-3</v>
      </c>
      <c r="X18" s="40">
        <f t="shared" ref="X18:X19" si="9">W18/SUM($W$17:$W$19)</f>
        <v>0.33333333333333331</v>
      </c>
      <c r="Y18" s="39"/>
      <c r="Z18" s="39"/>
      <c r="AA18" s="39"/>
      <c r="AB18" s="39"/>
      <c r="AC18" s="39"/>
    </row>
    <row r="19" spans="1:29" ht="12.75" customHeight="1" x14ac:dyDescent="0.35">
      <c r="A19" s="30" t="s">
        <v>105</v>
      </c>
      <c r="B19" s="38">
        <v>32964</v>
      </c>
      <c r="C19" s="18">
        <v>2220</v>
      </c>
      <c r="D19" s="18">
        <v>2105</v>
      </c>
      <c r="E19" s="18">
        <v>72</v>
      </c>
      <c r="F19" s="27">
        <f t="shared" si="0"/>
        <v>4397</v>
      </c>
      <c r="G19" s="18">
        <v>62</v>
      </c>
      <c r="H19" s="27">
        <f t="shared" si="1"/>
        <v>4335</v>
      </c>
      <c r="I19" s="18">
        <v>1799</v>
      </c>
      <c r="J19" s="18">
        <v>2015</v>
      </c>
      <c r="K19" s="27">
        <f t="shared" si="2"/>
        <v>4119</v>
      </c>
      <c r="L19" s="18">
        <v>323</v>
      </c>
      <c r="M19" s="37">
        <f t="shared" si="3"/>
        <v>3796</v>
      </c>
      <c r="N19" s="37">
        <f t="shared" si="4"/>
        <v>-216</v>
      </c>
      <c r="O19">
        <f>VLOOKUP(YEAR(B19),'[1]  je-d-08.02.02.01'!$A$11:$I$60,9,FALSE)</f>
        <v>7.9927338782924615E-2</v>
      </c>
      <c r="P19">
        <f t="shared" si="5"/>
        <v>5.7547683923705719</v>
      </c>
      <c r="Q19">
        <f t="shared" si="6"/>
        <v>0.63941871026339681</v>
      </c>
      <c r="R19">
        <f t="shared" si="7"/>
        <v>1.9182561307901906</v>
      </c>
      <c r="S19">
        <f t="shared" si="8"/>
        <v>3.1970935513169838</v>
      </c>
      <c r="T19" s="39"/>
      <c r="U19" s="39"/>
      <c r="V19" s="40" t="s">
        <v>4</v>
      </c>
      <c r="W19" s="40">
        <v>5.0000000000000001E-3</v>
      </c>
      <c r="X19" s="40">
        <f t="shared" si="9"/>
        <v>0.55555555555555547</v>
      </c>
      <c r="Y19" s="39"/>
      <c r="Z19" s="39"/>
      <c r="AA19" s="39"/>
      <c r="AB19" s="39"/>
      <c r="AC19" s="39"/>
    </row>
    <row r="20" spans="1:29" ht="12.75" customHeight="1" x14ac:dyDescent="0.35">
      <c r="A20" s="30" t="s">
        <v>106</v>
      </c>
      <c r="B20" s="38">
        <v>32994</v>
      </c>
      <c r="C20" s="18">
        <v>2897</v>
      </c>
      <c r="D20" s="18">
        <v>1940</v>
      </c>
      <c r="E20" s="18">
        <v>60</v>
      </c>
      <c r="F20" s="27">
        <f t="shared" si="0"/>
        <v>4897</v>
      </c>
      <c r="G20" s="18">
        <v>249</v>
      </c>
      <c r="H20" s="27">
        <f t="shared" si="1"/>
        <v>4648</v>
      </c>
      <c r="I20" s="18">
        <v>1423</v>
      </c>
      <c r="J20" s="18">
        <v>2202</v>
      </c>
      <c r="K20" s="27">
        <f t="shared" si="2"/>
        <v>3869</v>
      </c>
      <c r="L20" s="18">
        <v>288</v>
      </c>
      <c r="M20" s="37">
        <f t="shared" si="3"/>
        <v>3581</v>
      </c>
      <c r="N20" s="37">
        <f t="shared" si="4"/>
        <v>-779</v>
      </c>
      <c r="O20">
        <f>VLOOKUP(YEAR(B20),'[1]  je-d-08.02.02.01'!$A$11:$I$60,9,FALSE)</f>
        <v>7.9927338782924615E-2</v>
      </c>
      <c r="P20">
        <f t="shared" si="5"/>
        <v>4.7956403269754766</v>
      </c>
      <c r="Q20">
        <f t="shared" si="6"/>
        <v>0.53284892521949734</v>
      </c>
      <c r="R20">
        <f t="shared" si="7"/>
        <v>1.5985467756584921</v>
      </c>
      <c r="S20">
        <f t="shared" si="8"/>
        <v>2.6642446260974868</v>
      </c>
      <c r="T20" s="39"/>
      <c r="U20" s="39"/>
      <c r="V20" s="39"/>
      <c r="W20" s="39"/>
      <c r="X20" s="39"/>
      <c r="Y20" s="39"/>
      <c r="Z20" s="39"/>
      <c r="AA20" s="39"/>
      <c r="AB20" s="39"/>
      <c r="AC20" s="39"/>
    </row>
    <row r="21" spans="1:29" ht="12.75" customHeight="1" x14ac:dyDescent="0.35">
      <c r="A21" s="30" t="s">
        <v>107</v>
      </c>
      <c r="B21" s="38">
        <v>33025</v>
      </c>
      <c r="C21" s="18">
        <v>3381</v>
      </c>
      <c r="D21" s="18">
        <v>1188</v>
      </c>
      <c r="E21" s="18">
        <v>54</v>
      </c>
      <c r="F21" s="27">
        <f t="shared" si="0"/>
        <v>4623</v>
      </c>
      <c r="G21" s="18">
        <v>212</v>
      </c>
      <c r="H21" s="27">
        <f t="shared" si="1"/>
        <v>4411</v>
      </c>
      <c r="I21" s="18">
        <v>1521</v>
      </c>
      <c r="J21" s="18">
        <v>2158</v>
      </c>
      <c r="K21" s="27">
        <f t="shared" si="2"/>
        <v>3774</v>
      </c>
      <c r="L21" s="18">
        <v>261</v>
      </c>
      <c r="M21" s="37">
        <f t="shared" si="3"/>
        <v>3513</v>
      </c>
      <c r="N21" s="37">
        <f t="shared" si="4"/>
        <v>-637</v>
      </c>
      <c r="O21">
        <f>VLOOKUP(YEAR(B21),'[1]  je-d-08.02.02.01'!$A$11:$I$60,9,FALSE)</f>
        <v>7.9927338782924615E-2</v>
      </c>
      <c r="P21">
        <f t="shared" si="5"/>
        <v>4.3160762942779289</v>
      </c>
      <c r="Q21">
        <f t="shared" si="6"/>
        <v>0.47956403269754766</v>
      </c>
      <c r="R21">
        <f t="shared" si="7"/>
        <v>1.438692098092643</v>
      </c>
      <c r="S21">
        <f t="shared" si="8"/>
        <v>2.3978201634877379</v>
      </c>
      <c r="T21" s="39"/>
      <c r="U21" s="39"/>
      <c r="V21" s="39"/>
      <c r="W21" s="39"/>
      <c r="X21" s="39"/>
      <c r="Y21" s="39"/>
      <c r="Z21" s="39"/>
      <c r="AA21" s="39"/>
      <c r="AB21" s="39"/>
      <c r="AC21" s="39"/>
    </row>
    <row r="22" spans="1:29" ht="12.75" customHeight="1" x14ac:dyDescent="0.35">
      <c r="A22" s="30" t="s">
        <v>108</v>
      </c>
      <c r="B22" s="38">
        <v>33055</v>
      </c>
      <c r="C22" s="18">
        <v>3570</v>
      </c>
      <c r="D22" s="18">
        <v>1592</v>
      </c>
      <c r="E22" s="18">
        <v>61</v>
      </c>
      <c r="F22" s="27">
        <f t="shared" si="0"/>
        <v>5223</v>
      </c>
      <c r="G22" s="18">
        <v>321</v>
      </c>
      <c r="H22" s="27">
        <f t="shared" si="1"/>
        <v>4902</v>
      </c>
      <c r="I22" s="18">
        <v>1287</v>
      </c>
      <c r="J22" s="18">
        <v>2557</v>
      </c>
      <c r="K22" s="27">
        <f t="shared" si="2"/>
        <v>3632</v>
      </c>
      <c r="L22" s="18">
        <v>286</v>
      </c>
      <c r="M22" s="37">
        <f t="shared" si="3"/>
        <v>3346</v>
      </c>
      <c r="N22" s="37">
        <f t="shared" si="4"/>
        <v>-1270</v>
      </c>
      <c r="O22">
        <f>VLOOKUP(YEAR(B22),'[1]  je-d-08.02.02.01'!$A$11:$I$60,9,FALSE)</f>
        <v>7.9927338782924615E-2</v>
      </c>
      <c r="P22">
        <f t="shared" si="5"/>
        <v>4.8755676657584015</v>
      </c>
      <c r="Q22">
        <f t="shared" si="6"/>
        <v>0.54172974063982238</v>
      </c>
      <c r="R22">
        <f t="shared" si="7"/>
        <v>1.625189221919467</v>
      </c>
      <c r="S22">
        <f t="shared" si="8"/>
        <v>2.7086487031991116</v>
      </c>
      <c r="T22" s="39"/>
      <c r="U22" s="39"/>
      <c r="V22" s="39"/>
      <c r="W22" s="39"/>
      <c r="X22" s="39"/>
      <c r="Y22" s="39"/>
      <c r="Z22" s="39"/>
      <c r="AA22" s="39"/>
      <c r="AB22" s="39"/>
      <c r="AC22" s="39"/>
    </row>
    <row r="23" spans="1:29" ht="12.75" customHeight="1" x14ac:dyDescent="0.35">
      <c r="A23" s="30" t="s">
        <v>109</v>
      </c>
      <c r="B23" s="38">
        <v>33086</v>
      </c>
      <c r="C23" s="18">
        <v>3103</v>
      </c>
      <c r="D23" s="18">
        <v>910</v>
      </c>
      <c r="E23" s="18">
        <v>55</v>
      </c>
      <c r="F23" s="27">
        <f t="shared" si="0"/>
        <v>4068</v>
      </c>
      <c r="G23" s="18">
        <v>305</v>
      </c>
      <c r="H23" s="27">
        <f t="shared" si="1"/>
        <v>3763</v>
      </c>
      <c r="I23" s="18">
        <v>1735</v>
      </c>
      <c r="J23" s="18">
        <v>1850</v>
      </c>
      <c r="K23" s="27">
        <f t="shared" si="2"/>
        <v>3648</v>
      </c>
      <c r="L23" s="18">
        <v>275</v>
      </c>
      <c r="M23" s="37">
        <f t="shared" si="3"/>
        <v>3373</v>
      </c>
      <c r="N23" s="37">
        <f t="shared" si="4"/>
        <v>-115</v>
      </c>
      <c r="O23">
        <f>VLOOKUP(YEAR(B23),'[1]  je-d-08.02.02.01'!$A$11:$I$60,9,FALSE)</f>
        <v>7.9927338782924615E-2</v>
      </c>
      <c r="P23">
        <f t="shared" si="5"/>
        <v>4.3960036330608538</v>
      </c>
      <c r="Q23">
        <f t="shared" si="6"/>
        <v>0.48844484811787264</v>
      </c>
      <c r="R23">
        <f t="shared" si="7"/>
        <v>1.4653345443536179</v>
      </c>
      <c r="S23">
        <f t="shared" si="8"/>
        <v>2.442224240589363</v>
      </c>
      <c r="T23" s="39"/>
      <c r="U23" s="39"/>
      <c r="V23" s="39"/>
      <c r="W23" s="39"/>
      <c r="X23" s="39"/>
      <c r="Y23" s="39"/>
      <c r="Z23" s="39"/>
      <c r="AA23" s="39"/>
      <c r="AB23" s="39"/>
      <c r="AC23" s="39"/>
    </row>
    <row r="24" spans="1:29" ht="14.5" x14ac:dyDescent="0.35">
      <c r="A24" s="30" t="s">
        <v>110</v>
      </c>
      <c r="B24" s="38">
        <v>33117</v>
      </c>
      <c r="C24" s="18">
        <v>2337</v>
      </c>
      <c r="D24" s="18">
        <v>1831</v>
      </c>
      <c r="E24" s="18">
        <v>61</v>
      </c>
      <c r="F24" s="27">
        <f t="shared" si="0"/>
        <v>4229</v>
      </c>
      <c r="G24" s="18">
        <v>172</v>
      </c>
      <c r="H24" s="27">
        <f t="shared" si="1"/>
        <v>4057</v>
      </c>
      <c r="I24" s="18">
        <v>1921</v>
      </c>
      <c r="J24" s="18">
        <v>2173</v>
      </c>
      <c r="K24" s="27">
        <f t="shared" si="2"/>
        <v>3805</v>
      </c>
      <c r="L24" s="18">
        <v>279</v>
      </c>
      <c r="M24" s="37">
        <f t="shared" si="3"/>
        <v>3526</v>
      </c>
      <c r="N24" s="37">
        <f t="shared" si="4"/>
        <v>-252</v>
      </c>
      <c r="O24">
        <f>VLOOKUP(YEAR(B24),'[1]  je-d-08.02.02.01'!$A$11:$I$60,9,FALSE)</f>
        <v>7.9927338782924615E-2</v>
      </c>
      <c r="P24">
        <f t="shared" si="5"/>
        <v>4.8755676657584015</v>
      </c>
      <c r="Q24">
        <f t="shared" si="6"/>
        <v>0.54172974063982238</v>
      </c>
      <c r="R24">
        <f t="shared" si="7"/>
        <v>1.625189221919467</v>
      </c>
      <c r="S24">
        <f t="shared" si="8"/>
        <v>2.7086487031991116</v>
      </c>
      <c r="T24" s="39"/>
      <c r="U24" s="39"/>
      <c r="V24" s="39"/>
      <c r="W24" s="39"/>
      <c r="X24" s="39"/>
      <c r="Y24" s="39"/>
      <c r="Z24" s="39"/>
      <c r="AA24" s="39"/>
      <c r="AB24" s="39"/>
      <c r="AC24" s="39"/>
    </row>
    <row r="25" spans="1:29" ht="14.5" x14ac:dyDescent="0.35">
      <c r="A25" s="30" t="s">
        <v>111</v>
      </c>
      <c r="B25" s="38">
        <v>33147</v>
      </c>
      <c r="C25" s="18">
        <v>2288</v>
      </c>
      <c r="D25" s="18">
        <v>2131</v>
      </c>
      <c r="E25" s="18">
        <v>81</v>
      </c>
      <c r="F25" s="27">
        <f t="shared" si="0"/>
        <v>4500</v>
      </c>
      <c r="G25" s="18">
        <v>92</v>
      </c>
      <c r="H25" s="27">
        <f t="shared" si="1"/>
        <v>4408</v>
      </c>
      <c r="I25" s="18">
        <v>2107</v>
      </c>
      <c r="J25" s="18">
        <v>2228</v>
      </c>
      <c r="K25" s="27">
        <f t="shared" si="2"/>
        <v>4287</v>
      </c>
      <c r="L25" s="18">
        <v>320</v>
      </c>
      <c r="M25" s="37">
        <f t="shared" si="3"/>
        <v>3967</v>
      </c>
      <c r="N25" s="37">
        <f t="shared" si="4"/>
        <v>-121</v>
      </c>
      <c r="O25">
        <f>VLOOKUP(YEAR(B25),'[1]  je-d-08.02.02.01'!$A$11:$I$60,9,FALSE)</f>
        <v>7.9927338782924615E-2</v>
      </c>
      <c r="P25">
        <f t="shared" si="5"/>
        <v>6.4741144414168934</v>
      </c>
      <c r="Q25">
        <f t="shared" si="6"/>
        <v>0.71934604904632149</v>
      </c>
      <c r="R25">
        <f t="shared" si="7"/>
        <v>2.1580381471389645</v>
      </c>
      <c r="S25">
        <f t="shared" si="8"/>
        <v>3.596730245231607</v>
      </c>
      <c r="T25" s="39"/>
      <c r="U25" s="39"/>
      <c r="V25" s="39"/>
      <c r="W25" s="39"/>
      <c r="X25" s="39"/>
      <c r="Y25" s="39"/>
      <c r="Z25" s="39"/>
      <c r="AA25" s="39"/>
      <c r="AB25" s="39"/>
      <c r="AC25" s="39"/>
    </row>
    <row r="26" spans="1:29" ht="14.5" x14ac:dyDescent="0.35">
      <c r="A26" s="30" t="s">
        <v>112</v>
      </c>
      <c r="B26" s="38">
        <v>33178</v>
      </c>
      <c r="C26" s="18">
        <v>2371</v>
      </c>
      <c r="D26" s="18">
        <v>2107</v>
      </c>
      <c r="E26" s="18">
        <v>112</v>
      </c>
      <c r="F26" s="27">
        <f t="shared" si="0"/>
        <v>4590</v>
      </c>
      <c r="G26" s="18">
        <v>64</v>
      </c>
      <c r="H26" s="27">
        <f t="shared" si="1"/>
        <v>4526</v>
      </c>
      <c r="I26" s="18">
        <v>2056</v>
      </c>
      <c r="J26" s="18">
        <v>1949</v>
      </c>
      <c r="K26" s="27">
        <f t="shared" si="2"/>
        <v>4633</v>
      </c>
      <c r="L26" s="18">
        <v>334</v>
      </c>
      <c r="M26" s="37">
        <f t="shared" si="3"/>
        <v>4299</v>
      </c>
      <c r="N26" s="37">
        <f t="shared" si="4"/>
        <v>107</v>
      </c>
      <c r="O26">
        <f>VLOOKUP(YEAR(B26),'[1]  je-d-08.02.02.01'!$A$11:$I$60,9,FALSE)</f>
        <v>7.9927338782924615E-2</v>
      </c>
      <c r="P26">
        <f t="shared" si="5"/>
        <v>8.9518619436875575</v>
      </c>
      <c r="Q26">
        <f t="shared" si="6"/>
        <v>0.99465132707639525</v>
      </c>
      <c r="R26">
        <f t="shared" si="7"/>
        <v>2.9839539812291855</v>
      </c>
      <c r="S26">
        <f t="shared" si="8"/>
        <v>4.9732566353819756</v>
      </c>
      <c r="T26" s="39"/>
      <c r="U26" s="39"/>
      <c r="V26" s="39"/>
      <c r="W26" s="39"/>
      <c r="X26" s="39"/>
      <c r="Y26" s="39"/>
      <c r="Z26" s="39"/>
      <c r="AA26" s="39"/>
      <c r="AB26" s="39"/>
      <c r="AC26" s="39"/>
    </row>
    <row r="27" spans="1:29" ht="14.5" x14ac:dyDescent="0.35">
      <c r="A27" s="30" t="s">
        <v>113</v>
      </c>
      <c r="B27" s="38">
        <v>33208</v>
      </c>
      <c r="C27" s="18">
        <v>2257</v>
      </c>
      <c r="D27" s="18">
        <v>2173</v>
      </c>
      <c r="E27" s="18">
        <v>124</v>
      </c>
      <c r="F27" s="27">
        <f t="shared" si="0"/>
        <v>4554</v>
      </c>
      <c r="G27" s="18">
        <v>62</v>
      </c>
      <c r="H27" s="27">
        <f t="shared" si="1"/>
        <v>4492</v>
      </c>
      <c r="I27" s="18">
        <v>2326</v>
      </c>
      <c r="J27" s="18">
        <v>1960</v>
      </c>
      <c r="K27" s="27">
        <f t="shared" si="2"/>
        <v>4858</v>
      </c>
      <c r="L27" s="18">
        <v>348</v>
      </c>
      <c r="M27" s="37">
        <f t="shared" si="3"/>
        <v>4510</v>
      </c>
      <c r="N27" s="37">
        <f t="shared" si="4"/>
        <v>366</v>
      </c>
      <c r="O27">
        <f>VLOOKUP(YEAR(B27),'[1]  je-d-08.02.02.01'!$A$11:$I$60,9,FALSE)</f>
        <v>7.9927338782924615E-2</v>
      </c>
      <c r="P27">
        <f t="shared" si="5"/>
        <v>9.9109900090826528</v>
      </c>
      <c r="Q27">
        <f t="shared" si="6"/>
        <v>1.1012211121202946</v>
      </c>
      <c r="R27">
        <f t="shared" si="7"/>
        <v>3.3036633363608843</v>
      </c>
      <c r="S27">
        <f t="shared" si="8"/>
        <v>5.5061055606014726</v>
      </c>
      <c r="T27" s="39"/>
      <c r="U27" s="39"/>
      <c r="V27" s="39"/>
      <c r="W27" s="39"/>
      <c r="X27" s="39"/>
      <c r="Y27" s="39"/>
      <c r="Z27" s="39"/>
      <c r="AA27" s="39"/>
      <c r="AB27" s="39"/>
      <c r="AC27" s="39"/>
    </row>
    <row r="28" spans="1:29" ht="14.5" x14ac:dyDescent="0.35">
      <c r="A28" s="30" t="s">
        <v>114</v>
      </c>
      <c r="B28" s="38">
        <v>33239</v>
      </c>
      <c r="C28" s="18">
        <v>2500</v>
      </c>
      <c r="D28" s="18">
        <v>2178</v>
      </c>
      <c r="E28" s="18">
        <v>136</v>
      </c>
      <c r="F28" s="27">
        <f t="shared" si="0"/>
        <v>4814</v>
      </c>
      <c r="G28" s="18">
        <v>55</v>
      </c>
      <c r="H28" s="27">
        <f t="shared" si="1"/>
        <v>4759</v>
      </c>
      <c r="I28" s="18">
        <v>2338</v>
      </c>
      <c r="J28" s="18">
        <v>2170</v>
      </c>
      <c r="K28" s="27">
        <f t="shared" si="2"/>
        <v>4927</v>
      </c>
      <c r="L28" s="18">
        <v>333</v>
      </c>
      <c r="M28" s="37">
        <f t="shared" si="3"/>
        <v>4594</v>
      </c>
      <c r="N28" s="37">
        <f t="shared" si="4"/>
        <v>168</v>
      </c>
      <c r="O28">
        <f>VLOOKUP(YEAR(B28),'[1]  je-d-08.02.02.01'!$A$11:$I$60,9,FALSE)</f>
        <v>7.0789865871833085E-2</v>
      </c>
      <c r="P28">
        <f t="shared" si="5"/>
        <v>9.6274217585692998</v>
      </c>
      <c r="Q28">
        <f t="shared" si="6"/>
        <v>1.0697135287299222</v>
      </c>
      <c r="R28">
        <f t="shared" si="7"/>
        <v>3.2091405861897666</v>
      </c>
      <c r="S28">
        <f t="shared" si="8"/>
        <v>5.3485676436496101</v>
      </c>
      <c r="T28" s="39"/>
      <c r="U28" s="39"/>
      <c r="V28" s="39"/>
      <c r="W28" s="39"/>
      <c r="X28" s="39"/>
      <c r="Y28" s="39"/>
      <c r="Z28" s="39"/>
      <c r="AA28" s="39"/>
      <c r="AB28" s="39"/>
      <c r="AC28" s="39"/>
    </row>
    <row r="29" spans="1:29" ht="14.5" x14ac:dyDescent="0.35">
      <c r="A29" s="30" t="s">
        <v>115</v>
      </c>
      <c r="B29" s="38">
        <v>33270</v>
      </c>
      <c r="C29" s="18">
        <v>2578</v>
      </c>
      <c r="D29" s="18">
        <v>1974</v>
      </c>
      <c r="E29" s="18">
        <v>180</v>
      </c>
      <c r="F29" s="27">
        <f t="shared" si="0"/>
        <v>4732</v>
      </c>
      <c r="G29" s="18">
        <v>26</v>
      </c>
      <c r="H29" s="27">
        <f t="shared" si="1"/>
        <v>4706</v>
      </c>
      <c r="I29" s="18">
        <v>2207</v>
      </c>
      <c r="J29" s="18">
        <v>2186</v>
      </c>
      <c r="K29" s="27">
        <f t="shared" si="2"/>
        <v>4727</v>
      </c>
      <c r="L29" s="18">
        <v>346</v>
      </c>
      <c r="M29" s="37">
        <f t="shared" si="3"/>
        <v>4381</v>
      </c>
      <c r="N29" s="37">
        <f t="shared" si="4"/>
        <v>21</v>
      </c>
      <c r="O29">
        <f>VLOOKUP(YEAR(B29),'[1]  je-d-08.02.02.01'!$A$11:$I$60,9,FALSE)</f>
        <v>7.0789865871833085E-2</v>
      </c>
      <c r="P29">
        <f t="shared" si="5"/>
        <v>12.742175856929956</v>
      </c>
      <c r="Q29">
        <f t="shared" si="6"/>
        <v>1.4157973174366616</v>
      </c>
      <c r="R29">
        <f t="shared" si="7"/>
        <v>4.247391952309985</v>
      </c>
      <c r="S29">
        <f t="shared" si="8"/>
        <v>7.0789865871833078</v>
      </c>
      <c r="T29" s="39"/>
      <c r="U29" s="39"/>
      <c r="V29" s="39"/>
      <c r="W29" s="39"/>
      <c r="X29" s="39"/>
      <c r="Y29" s="39"/>
      <c r="Z29" s="39"/>
      <c r="AA29" s="39"/>
      <c r="AB29" s="39"/>
      <c r="AC29" s="39"/>
    </row>
    <row r="30" spans="1:29" ht="14.5" x14ac:dyDescent="0.35">
      <c r="A30" s="30" t="s">
        <v>116</v>
      </c>
      <c r="B30" s="38">
        <v>33298</v>
      </c>
      <c r="C30" s="18">
        <v>2218</v>
      </c>
      <c r="D30" s="18">
        <v>2174</v>
      </c>
      <c r="E30" s="18">
        <v>132</v>
      </c>
      <c r="F30" s="27">
        <f t="shared" si="0"/>
        <v>4524</v>
      </c>
      <c r="G30" s="18">
        <v>109</v>
      </c>
      <c r="H30" s="27">
        <f t="shared" si="1"/>
        <v>4415</v>
      </c>
      <c r="I30" s="18">
        <v>2195</v>
      </c>
      <c r="J30" s="18">
        <v>2153</v>
      </c>
      <c r="K30" s="27">
        <f t="shared" si="2"/>
        <v>4457</v>
      </c>
      <c r="L30" s="18">
        <v>330</v>
      </c>
      <c r="M30" s="37">
        <f t="shared" si="3"/>
        <v>4127</v>
      </c>
      <c r="N30" s="37">
        <f t="shared" si="4"/>
        <v>42</v>
      </c>
      <c r="O30">
        <f>VLOOKUP(YEAR(B30),'[1]  je-d-08.02.02.01'!$A$11:$I$60,9,FALSE)</f>
        <v>7.0789865871833085E-2</v>
      </c>
      <c r="P30">
        <f t="shared" si="5"/>
        <v>9.3442622950819665</v>
      </c>
      <c r="Q30">
        <f t="shared" si="6"/>
        <v>1.0382513661202184</v>
      </c>
      <c r="R30">
        <f t="shared" si="7"/>
        <v>3.1147540983606552</v>
      </c>
      <c r="S30">
        <f t="shared" si="8"/>
        <v>5.191256830601092</v>
      </c>
      <c r="T30" s="39"/>
      <c r="U30" s="39"/>
      <c r="V30" s="39"/>
      <c r="W30" s="39"/>
      <c r="X30" s="39"/>
      <c r="Y30" s="39"/>
      <c r="Z30" s="39"/>
      <c r="AA30" s="39"/>
      <c r="AB30" s="39"/>
      <c r="AC30" s="39"/>
    </row>
    <row r="31" spans="1:29" ht="14.5" x14ac:dyDescent="0.35">
      <c r="A31" s="30" t="s">
        <v>117</v>
      </c>
      <c r="B31" s="38">
        <v>33329</v>
      </c>
      <c r="C31" s="18">
        <v>2435</v>
      </c>
      <c r="D31" s="18">
        <v>2067</v>
      </c>
      <c r="E31" s="18">
        <v>73</v>
      </c>
      <c r="F31" s="27">
        <f t="shared" si="0"/>
        <v>4575</v>
      </c>
      <c r="G31" s="18">
        <v>70</v>
      </c>
      <c r="H31" s="27">
        <f t="shared" si="1"/>
        <v>4505</v>
      </c>
      <c r="I31" s="18">
        <v>1838</v>
      </c>
      <c r="J31" s="18">
        <v>2158</v>
      </c>
      <c r="K31" s="27">
        <f t="shared" si="2"/>
        <v>4185</v>
      </c>
      <c r="L31" s="18">
        <v>325</v>
      </c>
      <c r="M31" s="37">
        <f t="shared" si="3"/>
        <v>3860</v>
      </c>
      <c r="N31" s="37">
        <f t="shared" si="4"/>
        <v>-320</v>
      </c>
      <c r="O31">
        <f>VLOOKUP(YEAR(B31),'[1]  je-d-08.02.02.01'!$A$11:$I$60,9,FALSE)</f>
        <v>7.0789865871833085E-2</v>
      </c>
      <c r="P31">
        <f t="shared" si="5"/>
        <v>5.1676602086438148</v>
      </c>
      <c r="Q31">
        <f t="shared" si="6"/>
        <v>0.57418446762709052</v>
      </c>
      <c r="R31">
        <f t="shared" si="7"/>
        <v>1.7225534028812715</v>
      </c>
      <c r="S31">
        <f t="shared" si="8"/>
        <v>2.8709223381354523</v>
      </c>
      <c r="T31" s="39"/>
      <c r="U31" s="39"/>
      <c r="V31" s="39"/>
      <c r="W31" s="39"/>
      <c r="X31" s="39"/>
      <c r="Y31" s="39"/>
      <c r="Z31" s="39"/>
      <c r="AA31" s="39"/>
      <c r="AB31" s="39"/>
      <c r="AC31" s="39"/>
    </row>
    <row r="32" spans="1:29" ht="14.5" x14ac:dyDescent="0.35">
      <c r="A32" s="30" t="s">
        <v>118</v>
      </c>
      <c r="B32" s="38">
        <v>33359</v>
      </c>
      <c r="C32" s="18">
        <v>2295</v>
      </c>
      <c r="D32" s="18">
        <v>1847</v>
      </c>
      <c r="E32" s="18">
        <v>143</v>
      </c>
      <c r="F32" s="27">
        <f t="shared" si="0"/>
        <v>4285</v>
      </c>
      <c r="G32" s="18">
        <v>115</v>
      </c>
      <c r="H32" s="27">
        <f t="shared" si="1"/>
        <v>4170</v>
      </c>
      <c r="I32" s="18">
        <v>2066</v>
      </c>
      <c r="J32" s="18">
        <v>2146</v>
      </c>
      <c r="K32" s="27">
        <f t="shared" si="2"/>
        <v>4090</v>
      </c>
      <c r="L32" s="18">
        <v>301</v>
      </c>
      <c r="M32" s="37">
        <f t="shared" si="3"/>
        <v>3789</v>
      </c>
      <c r="N32" s="37">
        <f t="shared" si="4"/>
        <v>-80</v>
      </c>
      <c r="O32">
        <f>VLOOKUP(YEAR(B32),'[1]  je-d-08.02.02.01'!$A$11:$I$60,9,FALSE)</f>
        <v>7.0789865871833085E-2</v>
      </c>
      <c r="P32">
        <f t="shared" si="5"/>
        <v>10.122950819672131</v>
      </c>
      <c r="Q32">
        <f t="shared" si="6"/>
        <v>1.1247723132969034</v>
      </c>
      <c r="R32">
        <f t="shared" si="7"/>
        <v>3.37431693989071</v>
      </c>
      <c r="S32">
        <f t="shared" si="8"/>
        <v>5.623861566484516</v>
      </c>
      <c r="T32" s="39"/>
      <c r="U32" s="39"/>
      <c r="V32" s="39"/>
      <c r="W32" s="39"/>
      <c r="X32" s="39"/>
      <c r="Y32" s="39"/>
      <c r="Z32" s="39"/>
      <c r="AA32" s="39"/>
      <c r="AB32" s="39"/>
      <c r="AC32" s="39"/>
    </row>
    <row r="33" spans="1:29" ht="14.5" x14ac:dyDescent="0.35">
      <c r="A33" s="30" t="s">
        <v>119</v>
      </c>
      <c r="B33" s="38">
        <v>33390</v>
      </c>
      <c r="C33" s="18">
        <v>3522</v>
      </c>
      <c r="D33" s="18">
        <v>1026</v>
      </c>
      <c r="E33" s="18">
        <v>59</v>
      </c>
      <c r="F33" s="27">
        <f t="shared" si="0"/>
        <v>4607</v>
      </c>
      <c r="G33" s="18">
        <v>357</v>
      </c>
      <c r="H33" s="27">
        <f t="shared" si="1"/>
        <v>4250</v>
      </c>
      <c r="I33" s="18">
        <v>1927</v>
      </c>
      <c r="J33" s="18">
        <v>2372</v>
      </c>
      <c r="K33" s="27">
        <f t="shared" si="2"/>
        <v>3805</v>
      </c>
      <c r="L33" s="18">
        <v>262</v>
      </c>
      <c r="M33" s="37">
        <f t="shared" si="3"/>
        <v>3543</v>
      </c>
      <c r="N33" s="37">
        <f t="shared" si="4"/>
        <v>-445</v>
      </c>
      <c r="O33">
        <f>VLOOKUP(YEAR(B33),'[1]  je-d-08.02.02.01'!$A$11:$I$60,9,FALSE)</f>
        <v>7.0789865871833085E-2</v>
      </c>
      <c r="P33">
        <f t="shared" si="5"/>
        <v>4.1766020864381517</v>
      </c>
      <c r="Q33">
        <f t="shared" si="6"/>
        <v>0.46406689849312793</v>
      </c>
      <c r="R33">
        <f t="shared" si="7"/>
        <v>1.3922006954793837</v>
      </c>
      <c r="S33">
        <f t="shared" si="8"/>
        <v>2.3203344924656393</v>
      </c>
      <c r="T33" s="39"/>
      <c r="U33" s="39"/>
      <c r="V33" s="39"/>
      <c r="W33" s="39"/>
      <c r="X33" s="39"/>
      <c r="Y33" s="39"/>
      <c r="Z33" s="39"/>
      <c r="AA33" s="39"/>
      <c r="AB33" s="39"/>
      <c r="AC33" s="39"/>
    </row>
    <row r="34" spans="1:29" ht="14.5" x14ac:dyDescent="0.35">
      <c r="A34" s="30" t="s">
        <v>120</v>
      </c>
      <c r="B34" s="38">
        <v>33420</v>
      </c>
      <c r="C34" s="18">
        <v>3817</v>
      </c>
      <c r="D34" s="18">
        <v>1375</v>
      </c>
      <c r="E34" s="18">
        <v>62</v>
      </c>
      <c r="F34" s="27">
        <f t="shared" si="0"/>
        <v>5254</v>
      </c>
      <c r="G34" s="18">
        <v>420</v>
      </c>
      <c r="H34" s="27">
        <f t="shared" si="1"/>
        <v>4834</v>
      </c>
      <c r="I34" s="18">
        <v>1757</v>
      </c>
      <c r="J34" s="18">
        <v>2954</v>
      </c>
      <c r="K34" s="27">
        <f t="shared" si="2"/>
        <v>3637</v>
      </c>
      <c r="L34" s="18">
        <v>285</v>
      </c>
      <c r="M34" s="37">
        <f t="shared" si="3"/>
        <v>3352</v>
      </c>
      <c r="N34" s="37">
        <f t="shared" si="4"/>
        <v>-1197</v>
      </c>
      <c r="O34">
        <f>VLOOKUP(YEAR(B34),'[1]  je-d-08.02.02.01'!$A$11:$I$60,9,FALSE)</f>
        <v>7.0789865871833085E-2</v>
      </c>
      <c r="P34">
        <f t="shared" si="5"/>
        <v>4.3889716840536517</v>
      </c>
      <c r="Q34">
        <f t="shared" si="6"/>
        <v>0.48766352045040573</v>
      </c>
      <c r="R34">
        <f t="shared" si="7"/>
        <v>1.4629905613512171</v>
      </c>
      <c r="S34">
        <f t="shared" si="8"/>
        <v>2.4383176022520283</v>
      </c>
      <c r="T34" s="39"/>
      <c r="U34" s="39"/>
      <c r="V34" s="39"/>
      <c r="W34" s="39"/>
      <c r="X34" s="39"/>
      <c r="Y34" s="39"/>
      <c r="Z34" s="39"/>
      <c r="AA34" s="39"/>
      <c r="AB34" s="39"/>
      <c r="AC34" s="39"/>
    </row>
    <row r="35" spans="1:29" ht="14.5" x14ac:dyDescent="0.35">
      <c r="A35" s="30" t="s">
        <v>121</v>
      </c>
      <c r="B35" s="38">
        <v>33451</v>
      </c>
      <c r="C35" s="18">
        <v>3345</v>
      </c>
      <c r="D35" s="18">
        <v>905</v>
      </c>
      <c r="E35" s="18">
        <v>60</v>
      </c>
      <c r="F35" s="27">
        <f t="shared" si="0"/>
        <v>4310</v>
      </c>
      <c r="G35" s="18">
        <v>344</v>
      </c>
      <c r="H35" s="27">
        <f t="shared" si="1"/>
        <v>3966</v>
      </c>
      <c r="I35" s="18">
        <v>1731</v>
      </c>
      <c r="J35" s="18">
        <v>2000</v>
      </c>
      <c r="K35" s="27">
        <f t="shared" si="2"/>
        <v>3697</v>
      </c>
      <c r="L35" s="18">
        <v>278</v>
      </c>
      <c r="M35" s="37">
        <f t="shared" si="3"/>
        <v>3419</v>
      </c>
      <c r="N35" s="37">
        <f t="shared" si="4"/>
        <v>-269</v>
      </c>
      <c r="O35">
        <f>VLOOKUP(YEAR(B35),'[1]  je-d-08.02.02.01'!$A$11:$I$60,9,FALSE)</f>
        <v>7.0789865871833085E-2</v>
      </c>
      <c r="P35">
        <f t="shared" si="5"/>
        <v>4.247391952309985</v>
      </c>
      <c r="Q35">
        <f t="shared" si="6"/>
        <v>0.47193243914555388</v>
      </c>
      <c r="R35">
        <f t="shared" si="7"/>
        <v>1.4157973174366616</v>
      </c>
      <c r="S35">
        <f t="shared" si="8"/>
        <v>2.3596621957277693</v>
      </c>
      <c r="T35" s="39"/>
      <c r="U35" s="39"/>
      <c r="V35" s="39"/>
      <c r="W35" s="39"/>
      <c r="X35" s="39"/>
      <c r="Y35" s="39"/>
      <c r="Z35" s="39"/>
      <c r="AA35" s="39"/>
      <c r="AB35" s="39"/>
      <c r="AC35" s="39"/>
    </row>
    <row r="36" spans="1:29" ht="14.5" x14ac:dyDescent="0.35">
      <c r="A36" s="30" t="s">
        <v>122</v>
      </c>
      <c r="B36" s="38">
        <v>33482</v>
      </c>
      <c r="C36" s="18">
        <v>2956</v>
      </c>
      <c r="D36" s="18">
        <v>1675</v>
      </c>
      <c r="E36" s="18">
        <v>59</v>
      </c>
      <c r="F36" s="27">
        <f t="shared" si="0"/>
        <v>4690</v>
      </c>
      <c r="G36" s="18">
        <v>253</v>
      </c>
      <c r="H36" s="27">
        <f t="shared" si="1"/>
        <v>4437</v>
      </c>
      <c r="I36" s="18">
        <v>1774</v>
      </c>
      <c r="J36" s="18">
        <v>2364</v>
      </c>
      <c r="K36" s="27">
        <f t="shared" si="2"/>
        <v>3847</v>
      </c>
      <c r="L36" s="18">
        <v>282</v>
      </c>
      <c r="M36" s="37">
        <f t="shared" si="3"/>
        <v>3565</v>
      </c>
      <c r="N36" s="37">
        <f t="shared" si="4"/>
        <v>-590</v>
      </c>
      <c r="O36">
        <f>VLOOKUP(YEAR(B36),'[1]  je-d-08.02.02.01'!$A$11:$I$60,9,FALSE)</f>
        <v>7.0789865871833085E-2</v>
      </c>
      <c r="P36">
        <f t="shared" si="5"/>
        <v>4.1766020864381517</v>
      </c>
      <c r="Q36">
        <f t="shared" si="6"/>
        <v>0.46406689849312793</v>
      </c>
      <c r="R36">
        <f t="shared" si="7"/>
        <v>1.3922006954793837</v>
      </c>
      <c r="S36">
        <f t="shared" si="8"/>
        <v>2.3203344924656393</v>
      </c>
      <c r="T36" s="39"/>
      <c r="U36" s="39"/>
      <c r="V36" s="39"/>
      <c r="W36" s="39"/>
      <c r="X36" s="39"/>
      <c r="Y36" s="39"/>
      <c r="Z36" s="39"/>
      <c r="AA36" s="39"/>
      <c r="AB36" s="39"/>
      <c r="AC36" s="39"/>
    </row>
    <row r="37" spans="1:29" ht="14.5" x14ac:dyDescent="0.35">
      <c r="A37" s="30" t="s">
        <v>123</v>
      </c>
      <c r="B37" s="38">
        <v>33512</v>
      </c>
      <c r="C37" s="18">
        <v>2953</v>
      </c>
      <c r="D37" s="18">
        <v>2155</v>
      </c>
      <c r="E37" s="18">
        <v>83</v>
      </c>
      <c r="F37" s="27">
        <f t="shared" si="0"/>
        <v>5191</v>
      </c>
      <c r="G37" s="18">
        <v>71</v>
      </c>
      <c r="H37" s="27">
        <f t="shared" si="1"/>
        <v>5120</v>
      </c>
      <c r="I37" s="18">
        <v>1735</v>
      </c>
      <c r="J37" s="18">
        <v>2464</v>
      </c>
      <c r="K37" s="27">
        <f t="shared" si="2"/>
        <v>4391</v>
      </c>
      <c r="L37" s="18">
        <v>325</v>
      </c>
      <c r="M37" s="37">
        <f t="shared" si="3"/>
        <v>4066</v>
      </c>
      <c r="N37" s="37">
        <f t="shared" si="4"/>
        <v>-729</v>
      </c>
      <c r="O37">
        <f>VLOOKUP(YEAR(B37),'[1]  je-d-08.02.02.01'!$A$11:$I$60,9,FALSE)</f>
        <v>7.0789865871833085E-2</v>
      </c>
      <c r="P37">
        <f t="shared" si="5"/>
        <v>5.8755588673621464</v>
      </c>
      <c r="Q37">
        <f t="shared" si="6"/>
        <v>0.65283987415134959</v>
      </c>
      <c r="R37">
        <f t="shared" si="7"/>
        <v>1.9585196224540486</v>
      </c>
      <c r="S37">
        <f t="shared" si="8"/>
        <v>3.2641993707567476</v>
      </c>
      <c r="T37" s="39"/>
      <c r="U37" s="39"/>
      <c r="V37" s="39"/>
      <c r="W37" s="39"/>
      <c r="X37" s="39"/>
      <c r="Y37" s="39"/>
      <c r="Z37" s="39"/>
      <c r="AA37" s="39"/>
      <c r="AB37" s="39"/>
      <c r="AC37" s="39"/>
    </row>
    <row r="38" spans="1:29" ht="14.5" x14ac:dyDescent="0.35">
      <c r="A38" s="30" t="s">
        <v>124</v>
      </c>
      <c r="B38" s="38">
        <v>33543</v>
      </c>
      <c r="C38" s="18">
        <v>2228</v>
      </c>
      <c r="D38" s="18">
        <v>2094</v>
      </c>
      <c r="E38" s="18">
        <v>187</v>
      </c>
      <c r="F38" s="27">
        <f t="shared" si="0"/>
        <v>4509</v>
      </c>
      <c r="G38" s="18">
        <v>42</v>
      </c>
      <c r="H38" s="27">
        <f t="shared" si="1"/>
        <v>4467</v>
      </c>
      <c r="I38" s="18">
        <v>2130</v>
      </c>
      <c r="J38" s="18">
        <v>1927</v>
      </c>
      <c r="K38" s="27">
        <f t="shared" si="2"/>
        <v>4670</v>
      </c>
      <c r="L38" s="18">
        <v>333</v>
      </c>
      <c r="M38" s="37">
        <f t="shared" si="3"/>
        <v>4337</v>
      </c>
      <c r="N38" s="37">
        <f t="shared" si="4"/>
        <v>203</v>
      </c>
      <c r="O38">
        <f>VLOOKUP(YEAR(B38),'[1]  je-d-08.02.02.01'!$A$11:$I$60,9,FALSE)</f>
        <v>7.0789865871833085E-2</v>
      </c>
      <c r="P38">
        <f t="shared" si="5"/>
        <v>13.237704918032787</v>
      </c>
      <c r="Q38">
        <f t="shared" si="6"/>
        <v>1.4708561020036428</v>
      </c>
      <c r="R38">
        <f t="shared" si="7"/>
        <v>4.4125683060109289</v>
      </c>
      <c r="S38">
        <f t="shared" si="8"/>
        <v>7.3542805100182136</v>
      </c>
      <c r="T38" s="39"/>
      <c r="U38" s="39"/>
      <c r="V38" s="39"/>
      <c r="W38" s="39"/>
      <c r="X38" s="39"/>
      <c r="Y38" s="39"/>
      <c r="Z38" s="39"/>
      <c r="AA38" s="39"/>
      <c r="AB38" s="39"/>
      <c r="AC38" s="39"/>
    </row>
    <row r="39" spans="1:29" ht="14.5" x14ac:dyDescent="0.35">
      <c r="A39" s="30" t="s">
        <v>125</v>
      </c>
      <c r="B39" s="38">
        <v>33573</v>
      </c>
      <c r="C39" s="18">
        <v>2235</v>
      </c>
      <c r="D39" s="18">
        <v>2184</v>
      </c>
      <c r="E39" s="18">
        <v>168</v>
      </c>
      <c r="F39" s="27">
        <f t="shared" si="0"/>
        <v>4587</v>
      </c>
      <c r="G39" s="18">
        <v>84</v>
      </c>
      <c r="H39" s="27">
        <f t="shared" si="1"/>
        <v>4503</v>
      </c>
      <c r="I39" s="18">
        <v>2307</v>
      </c>
      <c r="J39" s="18">
        <v>1907</v>
      </c>
      <c r="K39" s="27">
        <f t="shared" si="2"/>
        <v>4903</v>
      </c>
      <c r="L39" s="18">
        <v>350</v>
      </c>
      <c r="M39" s="37">
        <f t="shared" si="3"/>
        <v>4553</v>
      </c>
      <c r="N39" s="37">
        <f t="shared" si="4"/>
        <v>400</v>
      </c>
      <c r="O39">
        <f>VLOOKUP(YEAR(B39),'[1]  je-d-08.02.02.01'!$A$11:$I$60,9,FALSE)</f>
        <v>7.0789865871833085E-2</v>
      </c>
      <c r="P39">
        <f t="shared" si="5"/>
        <v>11.892697466467958</v>
      </c>
      <c r="Q39">
        <f t="shared" si="6"/>
        <v>1.3214108296075509</v>
      </c>
      <c r="R39">
        <f t="shared" si="7"/>
        <v>3.9642324888226526</v>
      </c>
      <c r="S39">
        <f t="shared" si="8"/>
        <v>6.6070541480377534</v>
      </c>
      <c r="T39" s="39"/>
      <c r="U39" s="39"/>
      <c r="V39" s="39"/>
      <c r="W39" s="39"/>
      <c r="X39" s="39"/>
      <c r="Y39" s="39"/>
      <c r="Z39" s="39"/>
      <c r="AA39" s="39"/>
      <c r="AB39" s="39"/>
      <c r="AC39" s="39"/>
    </row>
    <row r="40" spans="1:29" ht="14.5" x14ac:dyDescent="0.35">
      <c r="A40" s="30" t="s">
        <v>126</v>
      </c>
      <c r="B40" s="38">
        <v>33604</v>
      </c>
      <c r="C40" s="18">
        <v>2301</v>
      </c>
      <c r="D40" s="18">
        <v>2176</v>
      </c>
      <c r="E40" s="18">
        <v>219</v>
      </c>
      <c r="F40" s="27">
        <f t="shared" si="0"/>
        <v>4696</v>
      </c>
      <c r="G40" s="18">
        <v>50</v>
      </c>
      <c r="H40" s="27">
        <f t="shared" si="1"/>
        <v>4646</v>
      </c>
      <c r="I40" s="18">
        <v>2350</v>
      </c>
      <c r="J40" s="18">
        <v>1908</v>
      </c>
      <c r="K40" s="27">
        <f t="shared" si="2"/>
        <v>5088</v>
      </c>
      <c r="L40" s="18">
        <v>338</v>
      </c>
      <c r="M40" s="37">
        <f t="shared" si="3"/>
        <v>4750</v>
      </c>
      <c r="N40" s="37">
        <f t="shared" si="4"/>
        <v>442</v>
      </c>
      <c r="O40">
        <f>VLOOKUP(YEAR(B40),'[1]  je-d-08.02.02.01'!$A$11:$I$60,9,FALSE)</f>
        <v>7.256990679094541E-2</v>
      </c>
      <c r="P40">
        <f t="shared" si="5"/>
        <v>15.892809587217045</v>
      </c>
      <c r="Q40">
        <f t="shared" si="6"/>
        <v>1.7658677319130049</v>
      </c>
      <c r="R40">
        <f t="shared" si="7"/>
        <v>5.2976031957390148</v>
      </c>
      <c r="S40">
        <f t="shared" si="8"/>
        <v>8.829338659565023</v>
      </c>
      <c r="T40" s="39"/>
      <c r="U40" s="39"/>
      <c r="V40" s="39"/>
      <c r="W40" s="39"/>
      <c r="X40" s="39"/>
      <c r="Y40" s="39"/>
      <c r="Z40" s="39"/>
      <c r="AA40" s="39"/>
      <c r="AB40" s="39"/>
      <c r="AC40" s="39"/>
    </row>
    <row r="41" spans="1:29" ht="14.5" x14ac:dyDescent="0.35">
      <c r="A41" s="30" t="s">
        <v>127</v>
      </c>
      <c r="B41" s="38">
        <v>33635</v>
      </c>
      <c r="C41" s="18">
        <v>2472</v>
      </c>
      <c r="D41" s="18">
        <v>2032</v>
      </c>
      <c r="E41" s="18">
        <v>261</v>
      </c>
      <c r="F41" s="27">
        <f t="shared" si="0"/>
        <v>4765</v>
      </c>
      <c r="G41" s="18">
        <v>43</v>
      </c>
      <c r="H41" s="27">
        <f t="shared" si="1"/>
        <v>4722</v>
      </c>
      <c r="I41" s="18">
        <v>2105</v>
      </c>
      <c r="J41" s="18">
        <v>1854</v>
      </c>
      <c r="K41" s="27">
        <f t="shared" si="2"/>
        <v>4973</v>
      </c>
      <c r="L41" s="18">
        <v>362</v>
      </c>
      <c r="M41" s="37">
        <f t="shared" si="3"/>
        <v>4611</v>
      </c>
      <c r="N41" s="37">
        <f t="shared" si="4"/>
        <v>251</v>
      </c>
      <c r="O41">
        <f>VLOOKUP(YEAR(B41),'[1]  je-d-08.02.02.01'!$A$11:$I$60,9,FALSE)</f>
        <v>7.256990679094541E-2</v>
      </c>
      <c r="P41">
        <f t="shared" si="5"/>
        <v>18.940745672436751</v>
      </c>
      <c r="Q41">
        <f t="shared" si="6"/>
        <v>2.1045272969374169</v>
      </c>
      <c r="R41">
        <f t="shared" si="7"/>
        <v>6.3135818908122499</v>
      </c>
      <c r="S41">
        <f t="shared" si="8"/>
        <v>10.522636484687082</v>
      </c>
      <c r="T41" s="39"/>
      <c r="U41" s="39"/>
      <c r="V41" s="39"/>
      <c r="W41" s="39"/>
      <c r="X41" s="39"/>
      <c r="Y41" s="39"/>
      <c r="Z41" s="39"/>
      <c r="AA41" s="39"/>
      <c r="AB41" s="39"/>
      <c r="AC41" s="39"/>
    </row>
    <row r="42" spans="1:29" ht="14.5" x14ac:dyDescent="0.35">
      <c r="A42" s="30" t="s">
        <v>128</v>
      </c>
      <c r="B42" s="38">
        <v>33664</v>
      </c>
      <c r="C42" s="18">
        <v>2174</v>
      </c>
      <c r="D42" s="18">
        <v>2121</v>
      </c>
      <c r="E42" s="18">
        <v>218</v>
      </c>
      <c r="F42" s="27">
        <f t="shared" si="0"/>
        <v>4513</v>
      </c>
      <c r="G42" s="18">
        <v>35</v>
      </c>
      <c r="H42" s="27">
        <f t="shared" si="1"/>
        <v>4478</v>
      </c>
      <c r="I42" s="18">
        <v>2223</v>
      </c>
      <c r="J42" s="18">
        <v>2008</v>
      </c>
      <c r="K42" s="27">
        <f t="shared" si="2"/>
        <v>4693</v>
      </c>
      <c r="L42" s="18">
        <v>345</v>
      </c>
      <c r="M42" s="37">
        <f t="shared" si="3"/>
        <v>4348</v>
      </c>
      <c r="N42" s="37">
        <f t="shared" si="4"/>
        <v>215</v>
      </c>
      <c r="O42">
        <f>VLOOKUP(YEAR(B42),'[1]  je-d-08.02.02.01'!$A$11:$I$60,9,FALSE)</f>
        <v>7.256990679094541E-2</v>
      </c>
      <c r="P42">
        <f t="shared" si="5"/>
        <v>15.820239680426099</v>
      </c>
      <c r="Q42">
        <f t="shared" si="6"/>
        <v>1.757804408936233</v>
      </c>
      <c r="R42">
        <f t="shared" si="7"/>
        <v>5.2734132268086995</v>
      </c>
      <c r="S42">
        <f t="shared" si="8"/>
        <v>8.7890220446811647</v>
      </c>
      <c r="T42" s="39"/>
      <c r="U42" s="39"/>
      <c r="V42" s="39"/>
      <c r="W42" s="39"/>
      <c r="X42" s="39"/>
      <c r="Y42" s="39"/>
      <c r="Z42" s="39"/>
      <c r="AA42" s="39"/>
      <c r="AB42" s="39"/>
      <c r="AC42" s="39"/>
    </row>
    <row r="43" spans="1:29" ht="14.5" x14ac:dyDescent="0.35">
      <c r="A43" s="30" t="s">
        <v>129</v>
      </c>
      <c r="B43" s="38">
        <v>33695</v>
      </c>
      <c r="C43" s="18">
        <v>2308</v>
      </c>
      <c r="D43" s="18">
        <v>1836</v>
      </c>
      <c r="E43" s="18">
        <v>69</v>
      </c>
      <c r="F43" s="27">
        <f t="shared" si="0"/>
        <v>4213</v>
      </c>
      <c r="G43" s="18">
        <v>84</v>
      </c>
      <c r="H43" s="27">
        <f t="shared" si="1"/>
        <v>4129</v>
      </c>
      <c r="I43" s="18">
        <v>2129</v>
      </c>
      <c r="J43" s="18">
        <v>2100</v>
      </c>
      <c r="K43" s="27">
        <f t="shared" si="2"/>
        <v>4158</v>
      </c>
      <c r="L43" s="18">
        <v>323</v>
      </c>
      <c r="M43" s="37">
        <f t="shared" si="3"/>
        <v>3835</v>
      </c>
      <c r="N43" s="37">
        <f t="shared" si="4"/>
        <v>29</v>
      </c>
      <c r="O43">
        <f>VLOOKUP(YEAR(B43),'[1]  je-d-08.02.02.01'!$A$11:$I$60,9,FALSE)</f>
        <v>7.256990679094541E-2</v>
      </c>
      <c r="P43">
        <f t="shared" si="5"/>
        <v>5.0073235685752335</v>
      </c>
      <c r="Q43">
        <f t="shared" si="6"/>
        <v>0.55636928539724817</v>
      </c>
      <c r="R43">
        <f t="shared" si="7"/>
        <v>1.6691078561917445</v>
      </c>
      <c r="S43">
        <f t="shared" si="8"/>
        <v>2.7818464269862404</v>
      </c>
      <c r="T43" s="39"/>
      <c r="U43" s="39"/>
      <c r="V43" s="39"/>
      <c r="W43" s="39"/>
      <c r="X43" s="39"/>
      <c r="Y43" s="39"/>
      <c r="Z43" s="39"/>
      <c r="AA43" s="39"/>
      <c r="AB43" s="39"/>
      <c r="AC43" s="39"/>
    </row>
    <row r="44" spans="1:29" ht="14.5" x14ac:dyDescent="0.35">
      <c r="A44" s="30" t="s">
        <v>130</v>
      </c>
      <c r="B44" s="38">
        <v>33725</v>
      </c>
      <c r="C44" s="18">
        <v>3401</v>
      </c>
      <c r="D44" s="18">
        <v>1778</v>
      </c>
      <c r="E44" s="18">
        <v>71</v>
      </c>
      <c r="F44" s="27">
        <f t="shared" si="0"/>
        <v>5250</v>
      </c>
      <c r="G44" s="18">
        <v>215</v>
      </c>
      <c r="H44" s="27">
        <f t="shared" si="1"/>
        <v>5035</v>
      </c>
      <c r="I44" s="18">
        <v>1653</v>
      </c>
      <c r="J44" s="18">
        <v>2750</v>
      </c>
      <c r="K44" s="27">
        <f t="shared" si="2"/>
        <v>3938</v>
      </c>
      <c r="L44" s="18">
        <v>290</v>
      </c>
      <c r="M44" s="37">
        <f t="shared" si="3"/>
        <v>3648</v>
      </c>
      <c r="N44" s="37">
        <f t="shared" si="4"/>
        <v>-1097</v>
      </c>
      <c r="O44">
        <f>VLOOKUP(YEAR(B44),'[1]  je-d-08.02.02.01'!$A$11:$I$60,9,FALSE)</f>
        <v>7.256990679094541E-2</v>
      </c>
      <c r="P44">
        <f t="shared" si="5"/>
        <v>5.1524633821571237</v>
      </c>
      <c r="Q44">
        <f t="shared" si="6"/>
        <v>0.57249593135079146</v>
      </c>
      <c r="R44">
        <f t="shared" si="7"/>
        <v>1.7174877940523745</v>
      </c>
      <c r="S44">
        <f t="shared" si="8"/>
        <v>2.862479656753957</v>
      </c>
      <c r="T44" s="39"/>
      <c r="U44" s="39"/>
      <c r="V44" s="39"/>
      <c r="W44" s="39"/>
      <c r="X44" s="39"/>
      <c r="Y44" s="39"/>
      <c r="Z44" s="39"/>
      <c r="AA44" s="39"/>
      <c r="AB44" s="39"/>
      <c r="AC44" s="39"/>
    </row>
    <row r="45" spans="1:29" ht="14.5" x14ac:dyDescent="0.35">
      <c r="A45" s="30" t="s">
        <v>131</v>
      </c>
      <c r="B45" s="38">
        <v>33756</v>
      </c>
      <c r="C45" s="18">
        <v>3595</v>
      </c>
      <c r="D45" s="18">
        <v>1256</v>
      </c>
      <c r="E45" s="18">
        <v>67</v>
      </c>
      <c r="F45" s="27">
        <f t="shared" si="0"/>
        <v>4918</v>
      </c>
      <c r="G45" s="18">
        <v>195</v>
      </c>
      <c r="H45" s="27">
        <f t="shared" si="1"/>
        <v>4723</v>
      </c>
      <c r="I45" s="18">
        <v>1464</v>
      </c>
      <c r="J45" s="18">
        <v>2454</v>
      </c>
      <c r="K45" s="27">
        <f t="shared" si="2"/>
        <v>3733</v>
      </c>
      <c r="L45" s="18">
        <v>260</v>
      </c>
      <c r="M45" s="37">
        <f t="shared" si="3"/>
        <v>3473</v>
      </c>
      <c r="N45" s="37">
        <f t="shared" si="4"/>
        <v>-990</v>
      </c>
      <c r="O45">
        <f>VLOOKUP(YEAR(B45),'[1]  je-d-08.02.02.01'!$A$11:$I$60,9,FALSE)</f>
        <v>7.256990679094541E-2</v>
      </c>
      <c r="P45">
        <f t="shared" si="5"/>
        <v>4.8621837549933424</v>
      </c>
      <c r="Q45">
        <f t="shared" si="6"/>
        <v>0.54024263944370465</v>
      </c>
      <c r="R45">
        <f t="shared" si="7"/>
        <v>1.6207279183311141</v>
      </c>
      <c r="S45">
        <f t="shared" si="8"/>
        <v>2.7012131972185229</v>
      </c>
      <c r="T45" s="39"/>
      <c r="U45" s="39"/>
      <c r="V45" s="39"/>
      <c r="W45" s="39"/>
      <c r="X45" s="39"/>
      <c r="Y45" s="39"/>
      <c r="Z45" s="39"/>
      <c r="AA45" s="39"/>
      <c r="AB45" s="39"/>
      <c r="AC45" s="39"/>
    </row>
    <row r="46" spans="1:29" ht="14.5" x14ac:dyDescent="0.35">
      <c r="A46" s="30" t="s">
        <v>132</v>
      </c>
      <c r="B46" s="38">
        <v>33786</v>
      </c>
      <c r="C46" s="18">
        <v>3680</v>
      </c>
      <c r="D46" s="18">
        <v>1616</v>
      </c>
      <c r="E46" s="18">
        <v>62</v>
      </c>
      <c r="F46" s="27">
        <f t="shared" si="0"/>
        <v>5358</v>
      </c>
      <c r="G46" s="18">
        <v>250</v>
      </c>
      <c r="H46" s="27">
        <f t="shared" si="1"/>
        <v>5108</v>
      </c>
      <c r="I46" s="18">
        <v>1268</v>
      </c>
      <c r="J46" s="18">
        <v>2672</v>
      </c>
      <c r="K46" s="27">
        <f t="shared" si="2"/>
        <v>3704</v>
      </c>
      <c r="L46" s="18">
        <v>287</v>
      </c>
      <c r="M46" s="37">
        <f t="shared" si="3"/>
        <v>3417</v>
      </c>
      <c r="N46" s="37">
        <f t="shared" si="4"/>
        <v>-1404</v>
      </c>
      <c r="O46">
        <f>VLOOKUP(YEAR(B46),'[1]  je-d-08.02.02.01'!$A$11:$I$60,9,FALSE)</f>
        <v>7.256990679094541E-2</v>
      </c>
      <c r="P46">
        <f t="shared" si="5"/>
        <v>4.4993342210386151</v>
      </c>
      <c r="Q46">
        <f t="shared" si="6"/>
        <v>0.49992602455984608</v>
      </c>
      <c r="R46">
        <f t="shared" si="7"/>
        <v>1.4997780736795383</v>
      </c>
      <c r="S46">
        <f t="shared" si="8"/>
        <v>2.4996301227992301</v>
      </c>
    </row>
    <row r="47" spans="1:29" ht="14.5" x14ac:dyDescent="0.35">
      <c r="A47" s="30" t="s">
        <v>133</v>
      </c>
      <c r="B47" s="38">
        <v>33817</v>
      </c>
      <c r="C47" s="18">
        <v>3532</v>
      </c>
      <c r="D47" s="18">
        <v>1016</v>
      </c>
      <c r="E47" s="18">
        <v>63</v>
      </c>
      <c r="F47" s="27">
        <f t="shared" si="0"/>
        <v>4611</v>
      </c>
      <c r="G47" s="18">
        <v>248</v>
      </c>
      <c r="H47" s="27">
        <f t="shared" si="1"/>
        <v>4363</v>
      </c>
      <c r="I47" s="18">
        <v>1453</v>
      </c>
      <c r="J47" s="18">
        <v>2075</v>
      </c>
      <c r="K47" s="27">
        <f t="shared" si="2"/>
        <v>3741</v>
      </c>
      <c r="L47" s="18">
        <v>278</v>
      </c>
      <c r="M47" s="37">
        <f t="shared" si="3"/>
        <v>3463</v>
      </c>
      <c r="N47" s="37">
        <f t="shared" si="4"/>
        <v>-622</v>
      </c>
      <c r="O47">
        <f>VLOOKUP(YEAR(B47),'[1]  je-d-08.02.02.01'!$A$11:$I$60,9,FALSE)</f>
        <v>7.256990679094541E-2</v>
      </c>
      <c r="P47">
        <f t="shared" si="5"/>
        <v>4.5719041278295611</v>
      </c>
      <c r="Q47">
        <f t="shared" si="6"/>
        <v>0.50798934753661784</v>
      </c>
      <c r="R47">
        <f t="shared" si="7"/>
        <v>1.5239680426098536</v>
      </c>
      <c r="S47">
        <f t="shared" si="8"/>
        <v>2.5399467376830893</v>
      </c>
    </row>
    <row r="48" spans="1:29" ht="14.5" x14ac:dyDescent="0.35">
      <c r="A48" s="30" t="s">
        <v>134</v>
      </c>
      <c r="B48" s="38">
        <v>33848</v>
      </c>
      <c r="C48" s="18">
        <v>3058</v>
      </c>
      <c r="D48" s="18">
        <v>1862</v>
      </c>
      <c r="E48" s="18">
        <v>66</v>
      </c>
      <c r="F48" s="27">
        <f t="shared" si="0"/>
        <v>4986</v>
      </c>
      <c r="G48" s="18">
        <v>122</v>
      </c>
      <c r="H48" s="27">
        <f t="shared" si="1"/>
        <v>4864</v>
      </c>
      <c r="I48" s="18">
        <v>1490</v>
      </c>
      <c r="J48" s="18">
        <v>2431</v>
      </c>
      <c r="K48" s="27">
        <f t="shared" si="2"/>
        <v>3923</v>
      </c>
      <c r="L48" s="18">
        <v>285</v>
      </c>
      <c r="M48" s="37">
        <f t="shared" si="3"/>
        <v>3638</v>
      </c>
      <c r="N48" s="37">
        <f t="shared" si="4"/>
        <v>-941</v>
      </c>
      <c r="O48">
        <f>VLOOKUP(YEAR(B48),'[1]  je-d-08.02.02.01'!$A$11:$I$60,9,FALSE)</f>
        <v>7.256990679094541E-2</v>
      </c>
      <c r="P48">
        <f t="shared" si="5"/>
        <v>4.7896138482023973</v>
      </c>
      <c r="Q48">
        <f t="shared" si="6"/>
        <v>0.53217931646693306</v>
      </c>
      <c r="R48">
        <f t="shared" si="7"/>
        <v>1.596537949400799</v>
      </c>
      <c r="S48">
        <f t="shared" si="8"/>
        <v>2.6608965823346646</v>
      </c>
    </row>
    <row r="49" spans="1:19" ht="14.5" x14ac:dyDescent="0.35">
      <c r="A49" s="30" t="s">
        <v>135</v>
      </c>
      <c r="B49" s="38">
        <v>33878</v>
      </c>
      <c r="C49" s="18">
        <v>2522</v>
      </c>
      <c r="D49" s="18">
        <v>2164</v>
      </c>
      <c r="E49" s="18">
        <v>132</v>
      </c>
      <c r="F49" s="27">
        <f t="shared" si="0"/>
        <v>4818</v>
      </c>
      <c r="G49" s="18">
        <v>67</v>
      </c>
      <c r="H49" s="27">
        <f t="shared" si="1"/>
        <v>4751</v>
      </c>
      <c r="I49" s="18">
        <v>1741</v>
      </c>
      <c r="J49" s="18">
        <v>2060</v>
      </c>
      <c r="K49" s="27">
        <f t="shared" si="2"/>
        <v>4432</v>
      </c>
      <c r="L49" s="18">
        <v>327</v>
      </c>
      <c r="M49" s="37">
        <f t="shared" si="3"/>
        <v>4105</v>
      </c>
      <c r="N49" s="37">
        <f t="shared" si="4"/>
        <v>-319</v>
      </c>
      <c r="O49">
        <f>VLOOKUP(YEAR(B49),'[1]  je-d-08.02.02.01'!$A$11:$I$60,9,FALSE)</f>
        <v>7.256990679094541E-2</v>
      </c>
      <c r="P49">
        <f t="shared" si="5"/>
        <v>9.5792276964047947</v>
      </c>
      <c r="Q49">
        <f t="shared" si="6"/>
        <v>1.0643586329338661</v>
      </c>
      <c r="R49">
        <f t="shared" si="7"/>
        <v>3.1930758988015979</v>
      </c>
      <c r="S49">
        <f t="shared" si="8"/>
        <v>5.3217931646693293</v>
      </c>
    </row>
    <row r="50" spans="1:19" ht="14.5" x14ac:dyDescent="0.35">
      <c r="A50" s="30" t="s">
        <v>136</v>
      </c>
      <c r="B50" s="38">
        <v>33909</v>
      </c>
      <c r="C50" s="18">
        <v>2323</v>
      </c>
      <c r="D50" s="18">
        <v>2066</v>
      </c>
      <c r="E50" s="18">
        <v>147</v>
      </c>
      <c r="F50" s="27">
        <f t="shared" si="0"/>
        <v>4536</v>
      </c>
      <c r="G50" s="18">
        <v>88</v>
      </c>
      <c r="H50" s="27">
        <f t="shared" si="1"/>
        <v>4448</v>
      </c>
      <c r="I50" s="18">
        <v>1916</v>
      </c>
      <c r="J50" s="18">
        <v>1864</v>
      </c>
      <c r="K50" s="27">
        <f t="shared" si="2"/>
        <v>4500</v>
      </c>
      <c r="L50" s="18">
        <v>321</v>
      </c>
      <c r="M50" s="37">
        <f t="shared" si="3"/>
        <v>4179</v>
      </c>
      <c r="N50" s="37">
        <f t="shared" si="4"/>
        <v>52</v>
      </c>
      <c r="O50">
        <f>VLOOKUP(YEAR(B50),'[1]  je-d-08.02.02.01'!$A$11:$I$60,9,FALSE)</f>
        <v>7.256990679094541E-2</v>
      </c>
      <c r="P50">
        <f t="shared" si="5"/>
        <v>10.667776298268976</v>
      </c>
      <c r="Q50">
        <f t="shared" si="6"/>
        <v>1.1853084775854417</v>
      </c>
      <c r="R50">
        <f t="shared" si="7"/>
        <v>3.5559254327563252</v>
      </c>
      <c r="S50">
        <f t="shared" si="8"/>
        <v>5.9265423879272081</v>
      </c>
    </row>
    <row r="51" spans="1:19" ht="14.5" x14ac:dyDescent="0.35">
      <c r="A51" s="30" t="s">
        <v>137</v>
      </c>
      <c r="B51" s="38">
        <v>33939</v>
      </c>
      <c r="C51" s="18">
        <v>2359</v>
      </c>
      <c r="D51" s="18">
        <v>2198</v>
      </c>
      <c r="E51" s="18">
        <v>127</v>
      </c>
      <c r="F51" s="27">
        <f t="shared" si="0"/>
        <v>4684</v>
      </c>
      <c r="G51" s="18">
        <v>41</v>
      </c>
      <c r="H51" s="27">
        <f t="shared" si="1"/>
        <v>4643</v>
      </c>
      <c r="I51" s="18">
        <v>1965</v>
      </c>
      <c r="J51" s="18">
        <v>1870</v>
      </c>
      <c r="K51" s="27">
        <f t="shared" si="2"/>
        <v>4738</v>
      </c>
      <c r="L51" s="18">
        <v>339</v>
      </c>
      <c r="M51" s="37">
        <f t="shared" si="3"/>
        <v>4399</v>
      </c>
      <c r="N51" s="37">
        <f t="shared" si="4"/>
        <v>95</v>
      </c>
      <c r="O51">
        <f>VLOOKUP(YEAR(B51),'[1]  je-d-08.02.02.01'!$A$11:$I$60,9,FALSE)</f>
        <v>7.256990679094541E-2</v>
      </c>
      <c r="P51">
        <f t="shared" si="5"/>
        <v>9.2163781624500665</v>
      </c>
      <c r="Q51">
        <f t="shared" si="6"/>
        <v>1.0240420180500074</v>
      </c>
      <c r="R51">
        <f t="shared" si="7"/>
        <v>3.0721260541500222</v>
      </c>
      <c r="S51">
        <f t="shared" si="8"/>
        <v>5.120210090250036</v>
      </c>
    </row>
    <row r="52" spans="1:19" ht="14.5" x14ac:dyDescent="0.35">
      <c r="A52" s="30" t="s">
        <v>138</v>
      </c>
      <c r="B52" s="38">
        <v>33970</v>
      </c>
      <c r="C52" s="18">
        <v>2418</v>
      </c>
      <c r="D52" s="18">
        <v>2191</v>
      </c>
      <c r="E52" s="18">
        <v>97</v>
      </c>
      <c r="F52" s="27">
        <f t="shared" si="0"/>
        <v>4706</v>
      </c>
      <c r="G52" s="18">
        <v>44</v>
      </c>
      <c r="H52" s="27">
        <f t="shared" si="1"/>
        <v>4662</v>
      </c>
      <c r="I52" s="18">
        <v>2442</v>
      </c>
      <c r="J52" s="18">
        <v>2306</v>
      </c>
      <c r="K52" s="27">
        <f t="shared" si="2"/>
        <v>4798</v>
      </c>
      <c r="L52" s="18">
        <v>321</v>
      </c>
      <c r="M52" s="37">
        <f t="shared" si="3"/>
        <v>4477</v>
      </c>
      <c r="N52" s="37">
        <f t="shared" si="4"/>
        <v>136</v>
      </c>
      <c r="O52">
        <f>VLOOKUP(YEAR(B52),'[1]  je-d-08.02.02.01'!$A$11:$I$60,9,FALSE)</f>
        <v>0.11445198836081474</v>
      </c>
      <c r="P52">
        <f t="shared" si="5"/>
        <v>11.101842870999031</v>
      </c>
      <c r="Q52">
        <f t="shared" si="6"/>
        <v>1.2335380967776699</v>
      </c>
      <c r="R52">
        <f t="shared" si="7"/>
        <v>3.7006142903330099</v>
      </c>
      <c r="S52">
        <f t="shared" si="8"/>
        <v>6.1676904838883493</v>
      </c>
    </row>
    <row r="53" spans="1:19" ht="14.5" x14ac:dyDescent="0.35">
      <c r="A53" s="30" t="s">
        <v>139</v>
      </c>
      <c r="B53" s="38">
        <v>34001</v>
      </c>
      <c r="C53" s="20">
        <v>2505</v>
      </c>
      <c r="D53" s="20">
        <v>1987</v>
      </c>
      <c r="E53" s="20">
        <v>91</v>
      </c>
      <c r="F53" s="27">
        <f t="shared" si="0"/>
        <v>4583</v>
      </c>
      <c r="G53" s="20">
        <v>10</v>
      </c>
      <c r="H53" s="27">
        <f t="shared" si="1"/>
        <v>4573</v>
      </c>
      <c r="I53" s="20">
        <v>2338</v>
      </c>
      <c r="J53" s="20">
        <v>2356</v>
      </c>
      <c r="K53" s="27">
        <f t="shared" si="2"/>
        <v>4555</v>
      </c>
      <c r="L53" s="20">
        <v>326</v>
      </c>
      <c r="M53" s="37">
        <f t="shared" si="3"/>
        <v>4229</v>
      </c>
      <c r="N53" s="37">
        <f t="shared" si="4"/>
        <v>-18</v>
      </c>
      <c r="O53">
        <f>VLOOKUP(YEAR(B53),'[1]  je-d-08.02.02.01'!$A$11:$I$60,9,FALSE)</f>
        <v>0.11445198836081474</v>
      </c>
      <c r="P53">
        <f t="shared" si="5"/>
        <v>10.415130940834141</v>
      </c>
      <c r="Q53">
        <f t="shared" si="6"/>
        <v>1.1572367712037934</v>
      </c>
      <c r="R53">
        <f t="shared" si="7"/>
        <v>3.4717103136113803</v>
      </c>
      <c r="S53">
        <f t="shared" si="8"/>
        <v>5.7861838560189662</v>
      </c>
    </row>
    <row r="54" spans="1:19" ht="14.5" x14ac:dyDescent="0.35">
      <c r="A54" s="30" t="s">
        <v>140</v>
      </c>
      <c r="B54" s="38">
        <v>34029</v>
      </c>
      <c r="C54" s="20">
        <v>2389</v>
      </c>
      <c r="D54" s="20">
        <v>2193</v>
      </c>
      <c r="E54" s="20">
        <v>112</v>
      </c>
      <c r="F54" s="27">
        <f t="shared" si="0"/>
        <v>4694</v>
      </c>
      <c r="G54" s="20">
        <v>26</v>
      </c>
      <c r="H54" s="27">
        <f t="shared" si="1"/>
        <v>4668</v>
      </c>
      <c r="I54" s="20">
        <v>2477</v>
      </c>
      <c r="J54" s="20">
        <v>2368</v>
      </c>
      <c r="K54" s="27">
        <f t="shared" si="2"/>
        <v>4777</v>
      </c>
      <c r="L54" s="20">
        <v>348</v>
      </c>
      <c r="M54" s="37">
        <f t="shared" si="3"/>
        <v>4429</v>
      </c>
      <c r="N54" s="37">
        <f t="shared" si="4"/>
        <v>109</v>
      </c>
      <c r="O54">
        <f>VLOOKUP(YEAR(B54),'[1]  je-d-08.02.02.01'!$A$11:$I$60,9,FALSE)</f>
        <v>0.11445198836081474</v>
      </c>
      <c r="P54">
        <f t="shared" si="5"/>
        <v>12.818622696411252</v>
      </c>
      <c r="Q54">
        <f t="shared" si="6"/>
        <v>1.4242914107123612</v>
      </c>
      <c r="R54">
        <f t="shared" si="7"/>
        <v>4.2728742321370836</v>
      </c>
      <c r="S54">
        <f t="shared" si="8"/>
        <v>7.1214570535618051</v>
      </c>
    </row>
    <row r="55" spans="1:19" ht="14.5" x14ac:dyDescent="0.35">
      <c r="A55" s="30" t="s">
        <v>141</v>
      </c>
      <c r="B55" s="38">
        <v>34060</v>
      </c>
      <c r="C55" s="20">
        <v>2134</v>
      </c>
      <c r="D55" s="20">
        <v>1867</v>
      </c>
      <c r="E55" s="20">
        <v>69</v>
      </c>
      <c r="F55" s="27">
        <f t="shared" si="0"/>
        <v>4070</v>
      </c>
      <c r="G55" s="20">
        <v>43</v>
      </c>
      <c r="H55" s="27">
        <f t="shared" si="1"/>
        <v>4027</v>
      </c>
      <c r="I55" s="20">
        <v>2146</v>
      </c>
      <c r="J55" s="20">
        <v>2181</v>
      </c>
      <c r="K55" s="27">
        <f t="shared" si="2"/>
        <v>3992</v>
      </c>
      <c r="L55" s="20">
        <v>310</v>
      </c>
      <c r="M55" s="37">
        <f t="shared" si="3"/>
        <v>3682</v>
      </c>
      <c r="N55" s="37">
        <f t="shared" si="4"/>
        <v>-35</v>
      </c>
      <c r="O55">
        <f>VLOOKUP(YEAR(B55),'[1]  je-d-08.02.02.01'!$A$11:$I$60,9,FALSE)</f>
        <v>0.11445198836081474</v>
      </c>
      <c r="P55">
        <f t="shared" si="5"/>
        <v>7.8971871968962173</v>
      </c>
      <c r="Q55">
        <f t="shared" si="6"/>
        <v>0.8774652440995796</v>
      </c>
      <c r="R55">
        <f t="shared" si="7"/>
        <v>2.6323957322987388</v>
      </c>
      <c r="S55">
        <f t="shared" si="8"/>
        <v>4.387326220497898</v>
      </c>
    </row>
    <row r="56" spans="1:19" ht="14.5" x14ac:dyDescent="0.35">
      <c r="A56" s="30" t="s">
        <v>142</v>
      </c>
      <c r="B56" s="38">
        <v>34090</v>
      </c>
      <c r="C56" s="18">
        <v>2936</v>
      </c>
      <c r="D56" s="18">
        <v>1780</v>
      </c>
      <c r="E56" s="18">
        <v>68</v>
      </c>
      <c r="F56" s="27">
        <f t="shared" si="0"/>
        <v>4784</v>
      </c>
      <c r="G56" s="18">
        <v>142</v>
      </c>
      <c r="H56" s="27">
        <f t="shared" si="1"/>
        <v>4642</v>
      </c>
      <c r="I56" s="18">
        <v>1823</v>
      </c>
      <c r="J56" s="18">
        <v>2662</v>
      </c>
      <c r="K56" s="27">
        <f t="shared" si="2"/>
        <v>3803</v>
      </c>
      <c r="L56" s="18">
        <v>278</v>
      </c>
      <c r="M56" s="37">
        <f t="shared" si="3"/>
        <v>3525</v>
      </c>
      <c r="N56" s="37">
        <f t="shared" si="4"/>
        <v>-839</v>
      </c>
      <c r="O56">
        <f>VLOOKUP(YEAR(B56),'[1]  je-d-08.02.02.01'!$A$11:$I$60,9,FALSE)</f>
        <v>0.11445198836081474</v>
      </c>
      <c r="P56">
        <f t="shared" si="5"/>
        <v>7.7827352085354029</v>
      </c>
      <c r="Q56">
        <f t="shared" si="6"/>
        <v>0.86474835650393356</v>
      </c>
      <c r="R56">
        <f t="shared" si="7"/>
        <v>2.5942450695118007</v>
      </c>
      <c r="S56">
        <f t="shared" si="8"/>
        <v>4.3237417825196678</v>
      </c>
    </row>
    <row r="57" spans="1:19" ht="14.5" x14ac:dyDescent="0.35">
      <c r="A57" s="30" t="s">
        <v>143</v>
      </c>
      <c r="B57" s="38">
        <v>34121</v>
      </c>
      <c r="C57" s="20">
        <v>3794</v>
      </c>
      <c r="D57" s="20">
        <v>1105</v>
      </c>
      <c r="E57" s="20">
        <v>59</v>
      </c>
      <c r="F57" s="27">
        <f t="shared" si="0"/>
        <v>4958</v>
      </c>
      <c r="G57" s="20">
        <v>207</v>
      </c>
      <c r="H57" s="27">
        <f t="shared" si="1"/>
        <v>4751</v>
      </c>
      <c r="I57" s="20">
        <v>1746</v>
      </c>
      <c r="J57" s="20">
        <v>2725</v>
      </c>
      <c r="K57" s="27">
        <f t="shared" si="2"/>
        <v>3772</v>
      </c>
      <c r="L57" s="20">
        <v>262</v>
      </c>
      <c r="M57" s="37">
        <f t="shared" si="3"/>
        <v>3510</v>
      </c>
      <c r="N57" s="37">
        <f t="shared" si="4"/>
        <v>-979</v>
      </c>
      <c r="O57">
        <f>VLOOKUP(YEAR(B57),'[1]  je-d-08.02.02.01'!$A$11:$I$60,9,FALSE)</f>
        <v>0.11445198836081474</v>
      </c>
      <c r="P57">
        <f t="shared" si="5"/>
        <v>6.7526673132880699</v>
      </c>
      <c r="Q57">
        <f t="shared" si="6"/>
        <v>0.75029636814311884</v>
      </c>
      <c r="R57">
        <f t="shared" si="7"/>
        <v>2.2508891044293566</v>
      </c>
      <c r="S57">
        <f t="shared" si="8"/>
        <v>3.7514818407155937</v>
      </c>
    </row>
    <row r="58" spans="1:19" ht="14.5" x14ac:dyDescent="0.35">
      <c r="A58" s="30" t="s">
        <v>144</v>
      </c>
      <c r="B58" s="38">
        <v>34151</v>
      </c>
      <c r="C58" s="20">
        <v>3798</v>
      </c>
      <c r="D58" s="20">
        <v>1722</v>
      </c>
      <c r="E58" s="20">
        <v>68</v>
      </c>
      <c r="F58" s="27">
        <f t="shared" si="0"/>
        <v>5588</v>
      </c>
      <c r="G58" s="20">
        <v>206</v>
      </c>
      <c r="H58" s="27">
        <f t="shared" si="1"/>
        <v>5382</v>
      </c>
      <c r="I58" s="20">
        <v>1385</v>
      </c>
      <c r="J58" s="20">
        <v>3108</v>
      </c>
      <c r="K58" s="27">
        <f t="shared" si="2"/>
        <v>3659</v>
      </c>
      <c r="L58" s="20">
        <v>282</v>
      </c>
      <c r="M58" s="37">
        <f t="shared" si="3"/>
        <v>3377</v>
      </c>
      <c r="N58" s="37">
        <f t="shared" si="4"/>
        <v>-1723</v>
      </c>
      <c r="O58">
        <f>VLOOKUP(YEAR(B58),'[1]  je-d-08.02.02.01'!$A$11:$I$60,9,FALSE)</f>
        <v>0.11445198836081474</v>
      </c>
      <c r="P58">
        <f t="shared" si="5"/>
        <v>7.7827352085354029</v>
      </c>
      <c r="Q58">
        <f t="shared" si="6"/>
        <v>0.86474835650393356</v>
      </c>
      <c r="R58">
        <f t="shared" si="7"/>
        <v>2.5942450695118007</v>
      </c>
      <c r="S58">
        <f t="shared" si="8"/>
        <v>4.3237417825196678</v>
      </c>
    </row>
    <row r="59" spans="1:19" ht="14.5" x14ac:dyDescent="0.35">
      <c r="A59" s="30" t="s">
        <v>145</v>
      </c>
      <c r="B59" s="38">
        <v>34182</v>
      </c>
      <c r="C59" s="18">
        <v>3596</v>
      </c>
      <c r="D59" s="18">
        <v>1042</v>
      </c>
      <c r="E59" s="18">
        <v>64</v>
      </c>
      <c r="F59" s="27">
        <f t="shared" si="0"/>
        <v>4702</v>
      </c>
      <c r="G59" s="18">
        <v>240</v>
      </c>
      <c r="H59" s="27">
        <f t="shared" si="1"/>
        <v>4462</v>
      </c>
      <c r="I59" s="18">
        <v>1551</v>
      </c>
      <c r="J59" s="18">
        <v>2324</v>
      </c>
      <c r="K59" s="27">
        <f t="shared" si="2"/>
        <v>3689</v>
      </c>
      <c r="L59" s="20">
        <v>274</v>
      </c>
      <c r="M59" s="37">
        <f t="shared" si="3"/>
        <v>3415</v>
      </c>
      <c r="N59" s="37">
        <f t="shared" si="4"/>
        <v>-773</v>
      </c>
      <c r="O59">
        <f>VLOOKUP(YEAR(B59),'[1]  je-d-08.02.02.01'!$A$11:$I$60,9,FALSE)</f>
        <v>0.11445198836081474</v>
      </c>
      <c r="P59">
        <f t="shared" si="5"/>
        <v>7.3249272550921436</v>
      </c>
      <c r="Q59">
        <f t="shared" si="6"/>
        <v>0.81388080612134928</v>
      </c>
      <c r="R59">
        <f t="shared" si="7"/>
        <v>2.4416424183640477</v>
      </c>
      <c r="S59">
        <f t="shared" si="8"/>
        <v>4.069404030606746</v>
      </c>
    </row>
    <row r="60" spans="1:19" ht="14.5" x14ac:dyDescent="0.35">
      <c r="A60" s="30" t="s">
        <v>146</v>
      </c>
      <c r="B60" s="38">
        <v>34213</v>
      </c>
      <c r="C60" s="20">
        <v>3534</v>
      </c>
      <c r="D60" s="20">
        <v>1633</v>
      </c>
      <c r="E60" s="20">
        <v>69</v>
      </c>
      <c r="F60" s="27">
        <f t="shared" si="0"/>
        <v>5236</v>
      </c>
      <c r="G60" s="20">
        <v>129</v>
      </c>
      <c r="H60" s="27">
        <f t="shared" si="1"/>
        <v>5107</v>
      </c>
      <c r="I60" s="20">
        <v>1690</v>
      </c>
      <c r="J60" s="20">
        <v>2847</v>
      </c>
      <c r="K60" s="27">
        <f t="shared" si="2"/>
        <v>3950</v>
      </c>
      <c r="L60" s="20">
        <v>286</v>
      </c>
      <c r="M60" s="37">
        <f t="shared" si="3"/>
        <v>3664</v>
      </c>
      <c r="N60" s="37">
        <f t="shared" si="4"/>
        <v>-1157</v>
      </c>
      <c r="O60">
        <f>VLOOKUP(YEAR(B60),'[1]  je-d-08.02.02.01'!$A$11:$I$60,9,FALSE)</f>
        <v>0.11445198836081474</v>
      </c>
      <c r="P60">
        <f t="shared" si="5"/>
        <v>7.8971871968962173</v>
      </c>
      <c r="Q60">
        <f t="shared" si="6"/>
        <v>0.8774652440995796</v>
      </c>
      <c r="R60">
        <f t="shared" si="7"/>
        <v>2.6323957322987388</v>
      </c>
      <c r="S60">
        <f t="shared" si="8"/>
        <v>4.387326220497898</v>
      </c>
    </row>
    <row r="61" spans="1:19" ht="14.5" x14ac:dyDescent="0.35">
      <c r="A61" s="30" t="s">
        <v>147</v>
      </c>
      <c r="B61" s="38">
        <v>34243</v>
      </c>
      <c r="C61" s="20">
        <v>4151</v>
      </c>
      <c r="D61" s="20">
        <v>2117</v>
      </c>
      <c r="E61" s="20">
        <v>78</v>
      </c>
      <c r="F61" s="27">
        <f t="shared" si="0"/>
        <v>6346</v>
      </c>
      <c r="G61" s="20">
        <v>59</v>
      </c>
      <c r="H61" s="27">
        <f t="shared" si="1"/>
        <v>6287</v>
      </c>
      <c r="I61" s="20">
        <v>1563</v>
      </c>
      <c r="J61" s="20">
        <v>3479</v>
      </c>
      <c r="K61" s="27">
        <f t="shared" si="2"/>
        <v>4371</v>
      </c>
      <c r="L61" s="20">
        <v>326</v>
      </c>
      <c r="M61" s="37">
        <f t="shared" si="3"/>
        <v>4045</v>
      </c>
      <c r="N61" s="37">
        <f t="shared" si="4"/>
        <v>-1916</v>
      </c>
      <c r="O61">
        <f>VLOOKUP(YEAR(B61),'[1]  je-d-08.02.02.01'!$A$11:$I$60,9,FALSE)</f>
        <v>0.11445198836081474</v>
      </c>
      <c r="P61">
        <f t="shared" si="5"/>
        <v>8.9272550921435503</v>
      </c>
      <c r="Q61">
        <f t="shared" si="6"/>
        <v>0.99191723246039443</v>
      </c>
      <c r="R61">
        <f t="shared" si="7"/>
        <v>2.9757516973811833</v>
      </c>
      <c r="S61">
        <f t="shared" si="8"/>
        <v>4.9595861623019717</v>
      </c>
    </row>
    <row r="62" spans="1:19" ht="14.5" x14ac:dyDescent="0.35">
      <c r="A62" s="30" t="s">
        <v>148</v>
      </c>
      <c r="B62" s="38">
        <v>34274</v>
      </c>
      <c r="C62" s="20">
        <v>2791</v>
      </c>
      <c r="D62" s="20">
        <v>2154</v>
      </c>
      <c r="E62" s="20">
        <v>123</v>
      </c>
      <c r="F62" s="27">
        <f t="shared" si="0"/>
        <v>5068</v>
      </c>
      <c r="G62" s="20">
        <v>24</v>
      </c>
      <c r="H62" s="27">
        <f t="shared" si="1"/>
        <v>5044</v>
      </c>
      <c r="I62" s="20">
        <v>2184</v>
      </c>
      <c r="J62" s="20">
        <v>2454</v>
      </c>
      <c r="K62" s="27">
        <f t="shared" si="2"/>
        <v>4774</v>
      </c>
      <c r="L62" s="20">
        <v>338</v>
      </c>
      <c r="M62" s="37">
        <f t="shared" si="3"/>
        <v>4436</v>
      </c>
      <c r="N62" s="37">
        <f t="shared" si="4"/>
        <v>-270</v>
      </c>
      <c r="O62">
        <f>VLOOKUP(YEAR(B62),'[1]  je-d-08.02.02.01'!$A$11:$I$60,9,FALSE)</f>
        <v>0.11445198836081474</v>
      </c>
      <c r="P62">
        <f t="shared" si="5"/>
        <v>14.077594568380214</v>
      </c>
      <c r="Q62">
        <f t="shared" si="6"/>
        <v>1.5641771742644681</v>
      </c>
      <c r="R62">
        <f t="shared" si="7"/>
        <v>4.6925315227934039</v>
      </c>
      <c r="S62">
        <f t="shared" si="8"/>
        <v>7.8208858713223393</v>
      </c>
    </row>
    <row r="63" spans="1:19" ht="14.5" x14ac:dyDescent="0.35">
      <c r="A63" s="30" t="s">
        <v>149</v>
      </c>
      <c r="B63" s="38">
        <v>34304</v>
      </c>
      <c r="C63" s="20">
        <v>2207</v>
      </c>
      <c r="D63" s="20">
        <v>2238</v>
      </c>
      <c r="E63" s="20">
        <v>133</v>
      </c>
      <c r="F63" s="27">
        <f t="shared" si="0"/>
        <v>4578</v>
      </c>
      <c r="G63" s="20">
        <v>56</v>
      </c>
      <c r="H63" s="27">
        <f t="shared" si="1"/>
        <v>4522</v>
      </c>
      <c r="I63" s="20">
        <v>2509</v>
      </c>
      <c r="J63" s="20">
        <v>2243</v>
      </c>
      <c r="K63" s="27">
        <f t="shared" si="2"/>
        <v>4788</v>
      </c>
      <c r="L63" s="20">
        <v>338</v>
      </c>
      <c r="M63" s="37">
        <f t="shared" si="3"/>
        <v>4450</v>
      </c>
      <c r="N63" s="37">
        <f t="shared" si="4"/>
        <v>266</v>
      </c>
      <c r="O63">
        <f>VLOOKUP(YEAR(B63),'[1]  je-d-08.02.02.01'!$A$11:$I$60,9,FALSE)</f>
        <v>0.11445198836081474</v>
      </c>
      <c r="P63">
        <f t="shared" si="5"/>
        <v>15.222114451988361</v>
      </c>
      <c r="Q63">
        <f t="shared" si="6"/>
        <v>1.691346050220929</v>
      </c>
      <c r="R63">
        <f t="shared" si="7"/>
        <v>5.074038150662787</v>
      </c>
      <c r="S63">
        <f t="shared" si="8"/>
        <v>8.4567302511046432</v>
      </c>
    </row>
    <row r="64" spans="1:19" ht="14.5" x14ac:dyDescent="0.35">
      <c r="A64" s="30" t="s">
        <v>150</v>
      </c>
      <c r="B64" s="38">
        <v>34335</v>
      </c>
      <c r="C64" s="20">
        <v>2551</v>
      </c>
      <c r="D64" s="20">
        <v>2236</v>
      </c>
      <c r="E64" s="20">
        <v>150</v>
      </c>
      <c r="F64" s="27">
        <f t="shared" si="0"/>
        <v>4937</v>
      </c>
      <c r="G64" s="20">
        <v>44</v>
      </c>
      <c r="H64" s="27">
        <f t="shared" si="1"/>
        <v>4893</v>
      </c>
      <c r="I64" s="20">
        <v>2418</v>
      </c>
      <c r="J64" s="20">
        <v>2491</v>
      </c>
      <c r="K64" s="27">
        <f t="shared" si="2"/>
        <v>4820</v>
      </c>
      <c r="L64" s="20">
        <v>319</v>
      </c>
      <c r="M64" s="37">
        <f t="shared" si="3"/>
        <v>4501</v>
      </c>
      <c r="N64" s="37">
        <f t="shared" si="4"/>
        <v>-73</v>
      </c>
      <c r="O64">
        <f>VLOOKUP(YEAR(B64),'[1]  je-d-08.02.02.01'!$A$11:$I$60,9,FALSE)</f>
        <v>0.11864406779661017</v>
      </c>
      <c r="P64">
        <f t="shared" si="5"/>
        <v>17.796610169491526</v>
      </c>
      <c r="Q64">
        <f t="shared" si="6"/>
        <v>1.9774011299435028</v>
      </c>
      <c r="R64">
        <f t="shared" si="7"/>
        <v>5.9322033898305087</v>
      </c>
      <c r="S64">
        <f t="shared" si="8"/>
        <v>9.8870056497175121</v>
      </c>
    </row>
    <row r="65" spans="1:19" s="41" customFormat="1" ht="14.5" x14ac:dyDescent="0.35">
      <c r="A65" s="30" t="s">
        <v>151</v>
      </c>
      <c r="B65" s="38">
        <v>34366</v>
      </c>
      <c r="C65" s="20">
        <v>2706</v>
      </c>
      <c r="D65" s="20">
        <v>1974</v>
      </c>
      <c r="E65" s="20">
        <v>119</v>
      </c>
      <c r="F65" s="27">
        <f t="shared" si="0"/>
        <v>4799</v>
      </c>
      <c r="G65" s="20">
        <v>11</v>
      </c>
      <c r="H65" s="27">
        <f t="shared" si="1"/>
        <v>4788</v>
      </c>
      <c r="I65" s="20">
        <v>2276</v>
      </c>
      <c r="J65" s="20">
        <v>2550</v>
      </c>
      <c r="K65" s="27">
        <f t="shared" si="2"/>
        <v>4514</v>
      </c>
      <c r="L65" s="20">
        <v>321</v>
      </c>
      <c r="M65" s="37">
        <f t="shared" si="3"/>
        <v>4193</v>
      </c>
      <c r="N65" s="37">
        <f t="shared" si="4"/>
        <v>-274</v>
      </c>
      <c r="O65">
        <f>VLOOKUP(YEAR(B65),'[1]  je-d-08.02.02.01'!$A$11:$I$60,9,FALSE)</f>
        <v>0.11864406779661017</v>
      </c>
      <c r="P65">
        <f t="shared" si="5"/>
        <v>14.118644067796611</v>
      </c>
      <c r="Q65">
        <f t="shared" si="6"/>
        <v>1.5687382297551788</v>
      </c>
      <c r="R65">
        <f t="shared" si="7"/>
        <v>4.7062146892655363</v>
      </c>
      <c r="S65">
        <f t="shared" si="8"/>
        <v>7.8436911487758936</v>
      </c>
    </row>
    <row r="66" spans="1:19" ht="14.5" x14ac:dyDescent="0.35">
      <c r="A66" s="30" t="s">
        <v>152</v>
      </c>
      <c r="B66" s="38">
        <v>34394</v>
      </c>
      <c r="C66" s="18">
        <v>2679</v>
      </c>
      <c r="D66" s="18">
        <v>2226</v>
      </c>
      <c r="E66" s="18">
        <v>99</v>
      </c>
      <c r="F66" s="27">
        <f t="shared" si="0"/>
        <v>5004</v>
      </c>
      <c r="G66" s="18">
        <v>34</v>
      </c>
      <c r="H66" s="27">
        <f t="shared" si="1"/>
        <v>4970</v>
      </c>
      <c r="I66" s="18">
        <v>2259</v>
      </c>
      <c r="J66" s="18">
        <v>2792</v>
      </c>
      <c r="K66" s="27">
        <f t="shared" si="2"/>
        <v>4437</v>
      </c>
      <c r="L66" s="18">
        <v>320</v>
      </c>
      <c r="M66" s="37">
        <f t="shared" si="3"/>
        <v>4117</v>
      </c>
      <c r="N66" s="37">
        <f t="shared" si="4"/>
        <v>-533</v>
      </c>
      <c r="O66">
        <f>VLOOKUP(YEAR(B66),'[1]  je-d-08.02.02.01'!$A$11:$I$60,9,FALSE)</f>
        <v>0.11864406779661017</v>
      </c>
      <c r="P66">
        <f t="shared" si="5"/>
        <v>11.745762711864407</v>
      </c>
      <c r="Q66">
        <f t="shared" si="6"/>
        <v>1.3050847457627117</v>
      </c>
      <c r="R66">
        <f t="shared" si="7"/>
        <v>3.9152542372881354</v>
      </c>
      <c r="S66">
        <f t="shared" si="8"/>
        <v>6.5254237288135579</v>
      </c>
    </row>
    <row r="67" spans="1:19" ht="14.5" x14ac:dyDescent="0.35">
      <c r="A67" s="30" t="s">
        <v>153</v>
      </c>
      <c r="B67" s="38">
        <v>34425</v>
      </c>
      <c r="C67" s="18">
        <v>2690</v>
      </c>
      <c r="D67" s="18">
        <v>2140</v>
      </c>
      <c r="E67" s="18">
        <v>73</v>
      </c>
      <c r="F67" s="27">
        <f t="shared" si="0"/>
        <v>4903</v>
      </c>
      <c r="G67" s="18">
        <v>33</v>
      </c>
      <c r="H67" s="27">
        <f t="shared" si="1"/>
        <v>4870</v>
      </c>
      <c r="I67" s="18">
        <v>1928</v>
      </c>
      <c r="J67" s="18">
        <v>2621</v>
      </c>
      <c r="K67" s="27">
        <f t="shared" si="2"/>
        <v>4177</v>
      </c>
      <c r="L67" s="18">
        <v>321</v>
      </c>
      <c r="M67" s="37">
        <f t="shared" si="3"/>
        <v>3856</v>
      </c>
      <c r="N67" s="37">
        <f t="shared" si="4"/>
        <v>-693</v>
      </c>
      <c r="O67">
        <f>VLOOKUP(YEAR(B67),'[1]  je-d-08.02.02.01'!$A$11:$I$60,9,FALSE)</f>
        <v>0.11864406779661017</v>
      </c>
      <c r="P67">
        <f t="shared" si="5"/>
        <v>8.6610169491525433</v>
      </c>
      <c r="Q67">
        <f t="shared" si="6"/>
        <v>0.96233521657250476</v>
      </c>
      <c r="R67">
        <f t="shared" si="7"/>
        <v>2.8870056497175143</v>
      </c>
      <c r="S67">
        <f t="shared" si="8"/>
        <v>4.8116760828625234</v>
      </c>
    </row>
    <row r="68" spans="1:19" ht="14.5" x14ac:dyDescent="0.35">
      <c r="A68" s="30" t="s">
        <v>154</v>
      </c>
      <c r="B68" s="38">
        <v>34455</v>
      </c>
      <c r="C68" s="27">
        <v>3617</v>
      </c>
      <c r="D68" s="27">
        <v>1877</v>
      </c>
      <c r="E68" s="27">
        <v>74</v>
      </c>
      <c r="F68" s="27">
        <f t="shared" si="0"/>
        <v>5568</v>
      </c>
      <c r="G68" s="27">
        <v>105</v>
      </c>
      <c r="H68" s="27">
        <f t="shared" si="1"/>
        <v>5463</v>
      </c>
      <c r="I68" s="27">
        <v>1527</v>
      </c>
      <c r="J68" s="27">
        <v>3079</v>
      </c>
      <c r="K68" s="27">
        <f t="shared" si="2"/>
        <v>3911</v>
      </c>
      <c r="L68" s="27">
        <v>282</v>
      </c>
      <c r="M68" s="37">
        <f t="shared" si="3"/>
        <v>3629</v>
      </c>
      <c r="N68" s="37">
        <f t="shared" si="4"/>
        <v>-1552</v>
      </c>
      <c r="O68">
        <f>VLOOKUP(YEAR(B68),'[1]  je-d-08.02.02.01'!$A$11:$I$60,9,FALSE)</f>
        <v>0.11864406779661017</v>
      </c>
      <c r="P68">
        <f t="shared" si="5"/>
        <v>8.7796610169491522</v>
      </c>
      <c r="Q68">
        <f t="shared" si="6"/>
        <v>0.97551789077212803</v>
      </c>
      <c r="R68">
        <f t="shared" si="7"/>
        <v>2.9265536723163841</v>
      </c>
      <c r="S68">
        <f t="shared" si="8"/>
        <v>4.8775894538606392</v>
      </c>
    </row>
    <row r="69" spans="1:19" ht="14.5" x14ac:dyDescent="0.35">
      <c r="A69" s="30" t="s">
        <v>155</v>
      </c>
      <c r="B69" s="38">
        <v>34486</v>
      </c>
      <c r="C69" s="27">
        <v>4182</v>
      </c>
      <c r="D69" s="27">
        <v>1292</v>
      </c>
      <c r="E69" s="27">
        <v>66</v>
      </c>
      <c r="F69" s="27">
        <f t="shared" si="0"/>
        <v>5540</v>
      </c>
      <c r="G69" s="27">
        <v>173</v>
      </c>
      <c r="H69" s="27">
        <f t="shared" si="1"/>
        <v>5367</v>
      </c>
      <c r="I69" s="27">
        <v>1508</v>
      </c>
      <c r="J69" s="27">
        <v>2992</v>
      </c>
      <c r="K69" s="27">
        <f t="shared" si="2"/>
        <v>3883</v>
      </c>
      <c r="L69" s="27">
        <v>270</v>
      </c>
      <c r="M69" s="37">
        <f t="shared" si="3"/>
        <v>3613</v>
      </c>
      <c r="N69" s="37">
        <f t="shared" si="4"/>
        <v>-1484</v>
      </c>
      <c r="O69">
        <f>VLOOKUP(YEAR(B69),'[1]  je-d-08.02.02.01'!$A$11:$I$60,9,FALSE)</f>
        <v>0.11864406779661017</v>
      </c>
      <c r="P69">
        <f t="shared" si="5"/>
        <v>7.8305084745762716</v>
      </c>
      <c r="Q69">
        <f t="shared" si="6"/>
        <v>0.87005649717514122</v>
      </c>
      <c r="R69">
        <f t="shared" si="7"/>
        <v>2.6101694915254239</v>
      </c>
      <c r="S69">
        <f t="shared" si="8"/>
        <v>4.3502824858757059</v>
      </c>
    </row>
    <row r="70" spans="1:19" ht="14.5" x14ac:dyDescent="0.35">
      <c r="A70" s="30" t="s">
        <v>156</v>
      </c>
      <c r="B70" s="38">
        <v>34516</v>
      </c>
      <c r="C70" s="27">
        <v>4369</v>
      </c>
      <c r="D70" s="27">
        <v>1397</v>
      </c>
      <c r="E70" s="27">
        <v>76</v>
      </c>
      <c r="F70" s="27">
        <f t="shared" si="0"/>
        <v>5842</v>
      </c>
      <c r="G70" s="27">
        <v>290</v>
      </c>
      <c r="H70" s="27">
        <f t="shared" si="1"/>
        <v>5552</v>
      </c>
      <c r="I70" s="27">
        <v>1477</v>
      </c>
      <c r="J70" s="27">
        <v>3391</v>
      </c>
      <c r="K70" s="27">
        <f t="shared" si="2"/>
        <v>3638</v>
      </c>
      <c r="L70" s="27">
        <v>280</v>
      </c>
      <c r="M70" s="37">
        <f t="shared" si="3"/>
        <v>3358</v>
      </c>
      <c r="N70" s="37">
        <f t="shared" si="4"/>
        <v>-1914</v>
      </c>
      <c r="O70">
        <f>VLOOKUP(YEAR(B70),'[1]  je-d-08.02.02.01'!$A$11:$I$60,9,FALSE)</f>
        <v>0.11864406779661017</v>
      </c>
      <c r="P70">
        <f t="shared" si="5"/>
        <v>9.0169491525423737</v>
      </c>
      <c r="Q70">
        <f t="shared" si="6"/>
        <v>1.0018832391713748</v>
      </c>
      <c r="R70">
        <f t="shared" si="7"/>
        <v>3.0056497175141246</v>
      </c>
      <c r="S70">
        <f t="shared" si="8"/>
        <v>5.0094161958568737</v>
      </c>
    </row>
    <row r="71" spans="1:19" ht="14.5" x14ac:dyDescent="0.35">
      <c r="A71" s="30" t="s">
        <v>157</v>
      </c>
      <c r="B71" s="38">
        <v>34547</v>
      </c>
      <c r="C71" s="27">
        <v>4155</v>
      </c>
      <c r="D71" s="27">
        <v>1164</v>
      </c>
      <c r="E71" s="27">
        <v>64</v>
      </c>
      <c r="F71" s="27">
        <f t="shared" si="0"/>
        <v>5383</v>
      </c>
      <c r="G71" s="27">
        <v>266</v>
      </c>
      <c r="H71" s="27">
        <f t="shared" si="1"/>
        <v>5117</v>
      </c>
      <c r="I71" s="27">
        <v>1344</v>
      </c>
      <c r="J71" s="27">
        <v>2754</v>
      </c>
      <c r="K71" s="27">
        <f t="shared" si="2"/>
        <v>3707</v>
      </c>
      <c r="L71" s="27">
        <v>276</v>
      </c>
      <c r="M71" s="37">
        <f t="shared" si="3"/>
        <v>3431</v>
      </c>
      <c r="N71" s="37">
        <f t="shared" si="4"/>
        <v>-1410</v>
      </c>
      <c r="O71">
        <f>VLOOKUP(YEAR(B71),'[1]  je-d-08.02.02.01'!$A$11:$I$60,9,FALSE)</f>
        <v>0.11864406779661017</v>
      </c>
      <c r="P71">
        <f t="shared" si="5"/>
        <v>7.593220338983051</v>
      </c>
      <c r="Q71">
        <f t="shared" si="6"/>
        <v>0.84369114877589446</v>
      </c>
      <c r="R71">
        <f t="shared" si="7"/>
        <v>2.5310734463276834</v>
      </c>
      <c r="S71">
        <f t="shared" si="8"/>
        <v>4.2184557438794723</v>
      </c>
    </row>
    <row r="72" spans="1:19" ht="14.5" x14ac:dyDescent="0.35">
      <c r="A72" s="30" t="s">
        <v>158</v>
      </c>
      <c r="B72" s="38">
        <v>34578</v>
      </c>
      <c r="C72" s="27">
        <v>4170</v>
      </c>
      <c r="D72" s="27">
        <v>1957</v>
      </c>
      <c r="E72" s="27">
        <v>71</v>
      </c>
      <c r="F72" s="27">
        <f t="shared" si="0"/>
        <v>6198</v>
      </c>
      <c r="G72" s="27">
        <v>171</v>
      </c>
      <c r="H72" s="27">
        <f t="shared" si="1"/>
        <v>6027</v>
      </c>
      <c r="I72" s="27">
        <v>1360</v>
      </c>
      <c r="J72" s="27">
        <v>3403</v>
      </c>
      <c r="K72" s="27">
        <f t="shared" si="2"/>
        <v>3984</v>
      </c>
      <c r="L72" s="27">
        <v>288</v>
      </c>
      <c r="M72" s="37">
        <f t="shared" si="3"/>
        <v>3696</v>
      </c>
      <c r="N72" s="37">
        <f t="shared" si="4"/>
        <v>-2043</v>
      </c>
      <c r="O72">
        <f>VLOOKUP(YEAR(B72),'[1]  je-d-08.02.02.01'!$A$11:$I$60,9,FALSE)</f>
        <v>0.11864406779661017</v>
      </c>
      <c r="P72">
        <f t="shared" si="5"/>
        <v>8.4237288135593218</v>
      </c>
      <c r="Q72">
        <f t="shared" si="6"/>
        <v>0.93596986817325789</v>
      </c>
      <c r="R72">
        <f t="shared" si="7"/>
        <v>2.8079096045197738</v>
      </c>
      <c r="S72">
        <f t="shared" si="8"/>
        <v>4.6798493408662889</v>
      </c>
    </row>
    <row r="73" spans="1:19" ht="14.5" x14ac:dyDescent="0.35">
      <c r="A73" s="30" t="s">
        <v>159</v>
      </c>
      <c r="B73" s="38">
        <v>34608</v>
      </c>
      <c r="C73" s="27">
        <v>3104</v>
      </c>
      <c r="D73" s="27">
        <v>2273</v>
      </c>
      <c r="E73" s="27">
        <v>78</v>
      </c>
      <c r="F73" s="27">
        <f t="shared" si="0"/>
        <v>5455</v>
      </c>
      <c r="G73" s="27">
        <v>43</v>
      </c>
      <c r="H73" s="27">
        <f t="shared" si="1"/>
        <v>5412</v>
      </c>
      <c r="I73" s="27">
        <v>1972</v>
      </c>
      <c r="J73" s="27">
        <v>3073</v>
      </c>
      <c r="K73" s="27">
        <f t="shared" si="2"/>
        <v>4311</v>
      </c>
      <c r="L73" s="27">
        <v>322</v>
      </c>
      <c r="M73" s="37">
        <f t="shared" si="3"/>
        <v>3989</v>
      </c>
      <c r="N73" s="37">
        <f t="shared" si="4"/>
        <v>-1101</v>
      </c>
      <c r="O73">
        <f>VLOOKUP(YEAR(B73),'[1]  je-d-08.02.02.01'!$A$11:$I$60,9,FALSE)</f>
        <v>0.11864406779661017</v>
      </c>
      <c r="P73">
        <f t="shared" si="5"/>
        <v>9.2542372881355934</v>
      </c>
      <c r="Q73">
        <f t="shared" si="6"/>
        <v>1.0282485875706215</v>
      </c>
      <c r="R73">
        <f t="shared" si="7"/>
        <v>3.0847457627118642</v>
      </c>
      <c r="S73">
        <f t="shared" si="8"/>
        <v>5.1412429378531064</v>
      </c>
    </row>
    <row r="74" spans="1:19" ht="14.5" x14ac:dyDescent="0.35">
      <c r="A74" s="30" t="s">
        <v>160</v>
      </c>
      <c r="B74" s="38">
        <v>34639</v>
      </c>
      <c r="C74" s="27">
        <v>2691</v>
      </c>
      <c r="D74" s="27">
        <v>2214</v>
      </c>
      <c r="E74" s="27">
        <v>129</v>
      </c>
      <c r="F74" s="27">
        <f t="shared" si="0"/>
        <v>5034</v>
      </c>
      <c r="G74" s="27">
        <v>69</v>
      </c>
      <c r="H74" s="27">
        <f t="shared" si="1"/>
        <v>4965</v>
      </c>
      <c r="I74" s="27">
        <v>2179</v>
      </c>
      <c r="J74" s="27">
        <v>2701</v>
      </c>
      <c r="K74" s="27">
        <f t="shared" si="2"/>
        <v>4443</v>
      </c>
      <c r="L74" s="27">
        <v>319</v>
      </c>
      <c r="M74" s="37">
        <f t="shared" si="3"/>
        <v>4124</v>
      </c>
      <c r="N74" s="37">
        <f t="shared" si="4"/>
        <v>-522</v>
      </c>
      <c r="O74">
        <f>VLOOKUP(YEAR(B74),'[1]  je-d-08.02.02.01'!$A$11:$I$60,9,FALSE)</f>
        <v>0.11864406779661017</v>
      </c>
      <c r="P74">
        <f t="shared" si="5"/>
        <v>15.305084745762713</v>
      </c>
      <c r="Q74">
        <f t="shared" si="6"/>
        <v>1.7005649717514124</v>
      </c>
      <c r="R74">
        <f t="shared" si="7"/>
        <v>5.101694915254237</v>
      </c>
      <c r="S74">
        <f t="shared" si="8"/>
        <v>8.5028248587570605</v>
      </c>
    </row>
    <row r="75" spans="1:19" ht="14.5" x14ac:dyDescent="0.35">
      <c r="A75" s="30" t="s">
        <v>161</v>
      </c>
      <c r="B75" s="38">
        <v>34669</v>
      </c>
      <c r="C75" s="27">
        <v>2642</v>
      </c>
      <c r="D75" s="27">
        <v>2234</v>
      </c>
      <c r="E75" s="27">
        <v>122</v>
      </c>
      <c r="F75" s="27">
        <f t="shared" si="0"/>
        <v>4998</v>
      </c>
      <c r="G75" s="27">
        <v>32</v>
      </c>
      <c r="H75" s="27">
        <f t="shared" si="1"/>
        <v>4966</v>
      </c>
      <c r="I75" s="27">
        <v>2475</v>
      </c>
      <c r="J75" s="27">
        <v>2719</v>
      </c>
      <c r="K75" s="27">
        <f t="shared" si="2"/>
        <v>4722</v>
      </c>
      <c r="L75" s="27">
        <v>332</v>
      </c>
      <c r="M75" s="37">
        <f t="shared" si="3"/>
        <v>4390</v>
      </c>
      <c r="N75" s="37">
        <f t="shared" si="4"/>
        <v>-244</v>
      </c>
      <c r="O75">
        <f>VLOOKUP(YEAR(B75),'[1]  je-d-08.02.02.01'!$A$11:$I$60,9,FALSE)</f>
        <v>0.11864406779661017</v>
      </c>
      <c r="P75">
        <f t="shared" si="5"/>
        <v>14.474576271186441</v>
      </c>
      <c r="Q75">
        <f t="shared" si="6"/>
        <v>1.6082862523540489</v>
      </c>
      <c r="R75">
        <f t="shared" si="7"/>
        <v>4.8248587570621471</v>
      </c>
      <c r="S75">
        <f t="shared" si="8"/>
        <v>8.0414312617702439</v>
      </c>
    </row>
    <row r="76" spans="1:19" ht="14.5" x14ac:dyDescent="0.35">
      <c r="A76" s="30" t="s">
        <v>162</v>
      </c>
      <c r="B76" s="38">
        <v>34700</v>
      </c>
      <c r="C76" s="27">
        <v>2883</v>
      </c>
      <c r="D76" s="27">
        <v>2294</v>
      </c>
      <c r="E76" s="27">
        <v>140</v>
      </c>
      <c r="F76" s="27">
        <f t="shared" si="0"/>
        <v>5317</v>
      </c>
      <c r="G76" s="27">
        <v>28</v>
      </c>
      <c r="H76" s="27">
        <f t="shared" si="1"/>
        <v>5289</v>
      </c>
      <c r="I76" s="27">
        <v>2811</v>
      </c>
      <c r="J76" s="27">
        <v>2942</v>
      </c>
      <c r="K76" s="27">
        <f t="shared" si="2"/>
        <v>5158</v>
      </c>
      <c r="L76" s="27">
        <v>336</v>
      </c>
      <c r="M76" s="37">
        <f t="shared" si="3"/>
        <v>4822</v>
      </c>
      <c r="N76" s="37">
        <f t="shared" si="4"/>
        <v>-131</v>
      </c>
      <c r="O76">
        <f>VLOOKUP(YEAR(B76),'[1]  je-d-08.02.02.01'!$A$11:$I$60,9,FALSE)</f>
        <v>0.10823529411764705</v>
      </c>
      <c r="P76">
        <f t="shared" si="5"/>
        <v>15.152941176470588</v>
      </c>
      <c r="Q76">
        <f t="shared" si="6"/>
        <v>1.683660130718954</v>
      </c>
      <c r="R76">
        <f t="shared" si="7"/>
        <v>5.0509803921568626</v>
      </c>
      <c r="S76">
        <f t="shared" si="8"/>
        <v>8.4183006535947698</v>
      </c>
    </row>
    <row r="77" spans="1:19" ht="14.5" x14ac:dyDescent="0.35">
      <c r="A77" s="30" t="s">
        <v>163</v>
      </c>
      <c r="B77" s="38">
        <v>34731</v>
      </c>
      <c r="C77" s="27">
        <v>2425</v>
      </c>
      <c r="D77" s="27">
        <v>2063</v>
      </c>
      <c r="E77" s="27">
        <v>138</v>
      </c>
      <c r="F77" s="27">
        <f t="shared" si="0"/>
        <v>4626</v>
      </c>
      <c r="G77" s="27">
        <v>25</v>
      </c>
      <c r="H77" s="27">
        <f t="shared" si="1"/>
        <v>4601</v>
      </c>
      <c r="I77" s="27">
        <v>2516</v>
      </c>
      <c r="J77" s="27">
        <v>2738</v>
      </c>
      <c r="K77" s="27">
        <f t="shared" si="2"/>
        <v>4379</v>
      </c>
      <c r="L77" s="27">
        <v>314</v>
      </c>
      <c r="M77" s="37">
        <f t="shared" si="3"/>
        <v>4065</v>
      </c>
      <c r="N77" s="37">
        <f t="shared" si="4"/>
        <v>-222</v>
      </c>
      <c r="O77">
        <f>VLOOKUP(YEAR(B77),'[1]  je-d-08.02.02.01'!$A$11:$I$60,9,FALSE)</f>
        <v>0.10823529411764705</v>
      </c>
      <c r="P77">
        <f t="shared" si="5"/>
        <v>14.936470588235293</v>
      </c>
      <c r="Q77">
        <f t="shared" si="6"/>
        <v>1.6596078431372547</v>
      </c>
      <c r="R77">
        <f t="shared" si="7"/>
        <v>4.9788235294117644</v>
      </c>
      <c r="S77">
        <f t="shared" si="8"/>
        <v>8.2980392156862735</v>
      </c>
    </row>
    <row r="78" spans="1:19" ht="14.5" x14ac:dyDescent="0.35">
      <c r="A78" s="30" t="s">
        <v>164</v>
      </c>
      <c r="B78" s="38">
        <v>34759</v>
      </c>
      <c r="C78" s="27">
        <v>2701</v>
      </c>
      <c r="D78" s="27">
        <v>2277</v>
      </c>
      <c r="E78" s="27">
        <v>137</v>
      </c>
      <c r="F78" s="27">
        <f t="shared" si="0"/>
        <v>5115</v>
      </c>
      <c r="G78" s="27">
        <v>31</v>
      </c>
      <c r="H78" s="27">
        <f t="shared" si="1"/>
        <v>5084</v>
      </c>
      <c r="I78" s="27">
        <v>2782</v>
      </c>
      <c r="J78" s="27">
        <v>3052</v>
      </c>
      <c r="K78" s="27">
        <f t="shared" si="2"/>
        <v>4814</v>
      </c>
      <c r="L78" s="27">
        <v>341</v>
      </c>
      <c r="M78" s="37">
        <f t="shared" si="3"/>
        <v>4473</v>
      </c>
      <c r="N78" s="37">
        <f t="shared" si="4"/>
        <v>-270</v>
      </c>
      <c r="O78">
        <f>VLOOKUP(YEAR(B78),'[1]  je-d-08.02.02.01'!$A$11:$I$60,9,FALSE)</f>
        <v>0.10823529411764705</v>
      </c>
      <c r="P78">
        <f t="shared" si="5"/>
        <v>14.828235294117647</v>
      </c>
      <c r="Q78">
        <f t="shared" si="6"/>
        <v>1.6475816993464052</v>
      </c>
      <c r="R78">
        <f t="shared" si="7"/>
        <v>4.9427450980392154</v>
      </c>
      <c r="S78">
        <f t="shared" si="8"/>
        <v>8.2379084967320253</v>
      </c>
    </row>
    <row r="79" spans="1:19" ht="14.5" x14ac:dyDescent="0.35">
      <c r="A79" s="30" t="s">
        <v>165</v>
      </c>
      <c r="B79" s="38">
        <v>34790</v>
      </c>
      <c r="C79" s="27">
        <v>2472</v>
      </c>
      <c r="D79" s="27">
        <v>1938</v>
      </c>
      <c r="E79" s="27">
        <v>78</v>
      </c>
      <c r="F79" s="27">
        <f t="shared" si="0"/>
        <v>4488</v>
      </c>
      <c r="G79" s="27">
        <v>87</v>
      </c>
      <c r="H79" s="27">
        <f t="shared" si="1"/>
        <v>4401</v>
      </c>
      <c r="I79" s="27">
        <v>2330</v>
      </c>
      <c r="J79" s="27">
        <v>2686</v>
      </c>
      <c r="K79" s="27">
        <f t="shared" si="2"/>
        <v>4045</v>
      </c>
      <c r="L79" s="27">
        <v>312</v>
      </c>
      <c r="M79" s="37">
        <f t="shared" si="3"/>
        <v>3733</v>
      </c>
      <c r="N79" s="37">
        <f t="shared" si="4"/>
        <v>-356</v>
      </c>
      <c r="O79">
        <f>VLOOKUP(YEAR(B79),'[1]  je-d-08.02.02.01'!$A$11:$I$60,9,FALSE)</f>
        <v>0.10823529411764705</v>
      </c>
      <c r="P79">
        <f t="shared" si="5"/>
        <v>8.4423529411764697</v>
      </c>
      <c r="Q79">
        <f t="shared" si="6"/>
        <v>0.93803921568627435</v>
      </c>
      <c r="R79">
        <f t="shared" si="7"/>
        <v>2.8141176470588229</v>
      </c>
      <c r="S79">
        <f t="shared" si="8"/>
        <v>4.690196078431371</v>
      </c>
    </row>
    <row r="80" spans="1:19" ht="14.5" x14ac:dyDescent="0.35">
      <c r="A80" s="30" t="s">
        <v>166</v>
      </c>
      <c r="B80" s="38">
        <v>34820</v>
      </c>
      <c r="C80" s="27">
        <v>3477</v>
      </c>
      <c r="D80" s="27">
        <v>1945</v>
      </c>
      <c r="E80" s="27">
        <v>75</v>
      </c>
      <c r="F80" s="27">
        <f t="shared" ref="F80:F143" si="10">SUM(C80:E80)</f>
        <v>5497</v>
      </c>
      <c r="G80" s="27">
        <v>140</v>
      </c>
      <c r="H80" s="27">
        <f t="shared" ref="H80:H143" si="11">+F80-G80</f>
        <v>5357</v>
      </c>
      <c r="I80" s="27">
        <v>1856</v>
      </c>
      <c r="J80" s="27">
        <v>3212</v>
      </c>
      <c r="K80" s="27">
        <f t="shared" ref="K80:K143" si="12">+H80+I80-J80</f>
        <v>4001</v>
      </c>
      <c r="L80" s="27">
        <v>285</v>
      </c>
      <c r="M80" s="37">
        <f t="shared" ref="M80:M143" si="13">+K80-L80</f>
        <v>3716</v>
      </c>
      <c r="N80" s="37">
        <f t="shared" ref="N80:N143" si="14">+I80-J80</f>
        <v>-1356</v>
      </c>
      <c r="O80">
        <f>VLOOKUP(YEAR(B80),'[1]  je-d-08.02.02.01'!$A$11:$I$60,9,FALSE)</f>
        <v>0.10823529411764705</v>
      </c>
      <c r="P80">
        <f t="shared" si="5"/>
        <v>8.117647058823529</v>
      </c>
      <c r="Q80">
        <f t="shared" si="6"/>
        <v>0.90196078431372539</v>
      </c>
      <c r="R80">
        <f t="shared" si="7"/>
        <v>2.7058823529411762</v>
      </c>
      <c r="S80">
        <f t="shared" si="8"/>
        <v>4.5098039215686265</v>
      </c>
    </row>
    <row r="81" spans="1:19" ht="14.5" x14ac:dyDescent="0.35">
      <c r="A81" s="30" t="s">
        <v>167</v>
      </c>
      <c r="B81" s="38">
        <v>34851</v>
      </c>
      <c r="C81" s="27">
        <v>3761</v>
      </c>
      <c r="D81" s="27">
        <v>1528</v>
      </c>
      <c r="E81" s="27">
        <v>66</v>
      </c>
      <c r="F81" s="27">
        <f t="shared" si="10"/>
        <v>5355</v>
      </c>
      <c r="G81" s="27">
        <v>194</v>
      </c>
      <c r="H81" s="27">
        <f t="shared" si="11"/>
        <v>5161</v>
      </c>
      <c r="I81" s="27">
        <v>1699</v>
      </c>
      <c r="J81" s="27">
        <v>2978</v>
      </c>
      <c r="K81" s="27">
        <f t="shared" si="12"/>
        <v>3882</v>
      </c>
      <c r="L81" s="27">
        <v>266</v>
      </c>
      <c r="M81" s="37">
        <f t="shared" si="13"/>
        <v>3616</v>
      </c>
      <c r="N81" s="37">
        <f t="shared" si="14"/>
        <v>-1279</v>
      </c>
      <c r="O81">
        <f>VLOOKUP(YEAR(B81),'[1]  je-d-08.02.02.01'!$A$11:$I$60,9,FALSE)</f>
        <v>0.10823529411764705</v>
      </c>
      <c r="P81">
        <f t="shared" ref="P81:P144" si="15">E81*O81</f>
        <v>7.1435294117647059</v>
      </c>
      <c r="Q81">
        <f t="shared" ref="Q81:Q144" si="16">$X$17*P81</f>
        <v>0.79372549019607841</v>
      </c>
      <c r="R81">
        <f t="shared" ref="R81:R144" si="17">$X$18*P81</f>
        <v>2.381176470588235</v>
      </c>
      <c r="S81">
        <f t="shared" ref="S81:S144" si="18">$X$19*P81</f>
        <v>3.9686274509803914</v>
      </c>
    </row>
    <row r="82" spans="1:19" ht="14.5" x14ac:dyDescent="0.35">
      <c r="A82" s="30" t="s">
        <v>168</v>
      </c>
      <c r="B82" s="38">
        <v>34881</v>
      </c>
      <c r="C82" s="27">
        <v>4223</v>
      </c>
      <c r="D82" s="27">
        <v>1539</v>
      </c>
      <c r="E82" s="27">
        <v>72</v>
      </c>
      <c r="F82" s="27">
        <f t="shared" si="10"/>
        <v>5834</v>
      </c>
      <c r="G82" s="27">
        <v>373</v>
      </c>
      <c r="H82" s="27">
        <f t="shared" si="11"/>
        <v>5461</v>
      </c>
      <c r="I82" s="27">
        <v>1765</v>
      </c>
      <c r="J82" s="27">
        <v>3516</v>
      </c>
      <c r="K82" s="27">
        <f t="shared" si="12"/>
        <v>3710</v>
      </c>
      <c r="L82" s="27">
        <v>284</v>
      </c>
      <c r="M82" s="37">
        <f t="shared" si="13"/>
        <v>3426</v>
      </c>
      <c r="N82" s="37">
        <f t="shared" si="14"/>
        <v>-1751</v>
      </c>
      <c r="O82">
        <f>VLOOKUP(YEAR(B82),'[1]  je-d-08.02.02.01'!$A$11:$I$60,9,FALSE)</f>
        <v>0.10823529411764705</v>
      </c>
      <c r="P82">
        <f t="shared" si="15"/>
        <v>7.7929411764705883</v>
      </c>
      <c r="Q82">
        <f t="shared" si="16"/>
        <v>0.86588235294117644</v>
      </c>
      <c r="R82">
        <f t="shared" si="17"/>
        <v>2.5976470588235294</v>
      </c>
      <c r="S82">
        <f t="shared" si="18"/>
        <v>4.3294117647058821</v>
      </c>
    </row>
    <row r="83" spans="1:19" ht="14.5" x14ac:dyDescent="0.35">
      <c r="A83" s="30" t="s">
        <v>169</v>
      </c>
      <c r="B83" s="38">
        <v>34912</v>
      </c>
      <c r="C83" s="27">
        <v>3541</v>
      </c>
      <c r="D83" s="27">
        <v>1250</v>
      </c>
      <c r="E83" s="27">
        <v>74</v>
      </c>
      <c r="F83" s="27">
        <f t="shared" si="10"/>
        <v>4865</v>
      </c>
      <c r="G83" s="27">
        <v>246</v>
      </c>
      <c r="H83" s="27">
        <f t="shared" si="11"/>
        <v>4619</v>
      </c>
      <c r="I83" s="27">
        <v>1787</v>
      </c>
      <c r="J83" s="27">
        <v>2650</v>
      </c>
      <c r="K83" s="27">
        <f t="shared" si="12"/>
        <v>3756</v>
      </c>
      <c r="L83" s="27">
        <v>279</v>
      </c>
      <c r="M83" s="37">
        <f t="shared" si="13"/>
        <v>3477</v>
      </c>
      <c r="N83" s="37">
        <f t="shared" si="14"/>
        <v>-863</v>
      </c>
      <c r="O83">
        <f>VLOOKUP(YEAR(B83),'[1]  je-d-08.02.02.01'!$A$11:$I$60,9,FALSE)</f>
        <v>0.10823529411764705</v>
      </c>
      <c r="P83">
        <f t="shared" si="15"/>
        <v>8.0094117647058827</v>
      </c>
      <c r="Q83">
        <f t="shared" si="16"/>
        <v>0.88993464052287585</v>
      </c>
      <c r="R83">
        <f t="shared" si="17"/>
        <v>2.6698039215686276</v>
      </c>
      <c r="S83">
        <f t="shared" si="18"/>
        <v>4.4496732026143784</v>
      </c>
    </row>
    <row r="84" spans="1:19" ht="14.5" x14ac:dyDescent="0.35">
      <c r="A84" s="30" t="s">
        <v>170</v>
      </c>
      <c r="B84" s="38">
        <v>34943</v>
      </c>
      <c r="C84" s="27">
        <v>3026</v>
      </c>
      <c r="D84" s="27">
        <v>1881</v>
      </c>
      <c r="E84" s="27">
        <v>81</v>
      </c>
      <c r="F84" s="27">
        <f t="shared" si="10"/>
        <v>4988</v>
      </c>
      <c r="G84" s="27">
        <v>138</v>
      </c>
      <c r="H84" s="27">
        <f t="shared" si="11"/>
        <v>4850</v>
      </c>
      <c r="I84" s="27">
        <v>2290</v>
      </c>
      <c r="J84" s="27">
        <v>3110</v>
      </c>
      <c r="K84" s="27">
        <f t="shared" si="12"/>
        <v>4030</v>
      </c>
      <c r="L84" s="27">
        <v>285</v>
      </c>
      <c r="M84" s="37">
        <f t="shared" si="13"/>
        <v>3745</v>
      </c>
      <c r="N84" s="37">
        <f t="shared" si="14"/>
        <v>-820</v>
      </c>
      <c r="O84">
        <f>VLOOKUP(YEAR(B84),'[1]  je-d-08.02.02.01'!$A$11:$I$60,9,FALSE)</f>
        <v>0.10823529411764705</v>
      </c>
      <c r="P84">
        <f t="shared" si="15"/>
        <v>8.7670588235294122</v>
      </c>
      <c r="Q84">
        <f t="shared" si="16"/>
        <v>0.97411764705882353</v>
      </c>
      <c r="R84">
        <f t="shared" si="17"/>
        <v>2.9223529411764706</v>
      </c>
      <c r="S84">
        <f t="shared" si="18"/>
        <v>4.8705882352941172</v>
      </c>
    </row>
    <row r="85" spans="1:19" ht="14.5" x14ac:dyDescent="0.35">
      <c r="A85" s="30" t="s">
        <v>171</v>
      </c>
      <c r="B85" s="38">
        <v>34973</v>
      </c>
      <c r="C85" s="27">
        <v>2353</v>
      </c>
      <c r="D85" s="27">
        <v>2259</v>
      </c>
      <c r="E85" s="27">
        <v>106</v>
      </c>
      <c r="F85" s="27">
        <f t="shared" si="10"/>
        <v>4718</v>
      </c>
      <c r="G85" s="27">
        <v>114</v>
      </c>
      <c r="H85" s="27">
        <f t="shared" si="11"/>
        <v>4604</v>
      </c>
      <c r="I85" s="27">
        <v>2699</v>
      </c>
      <c r="J85" s="27">
        <v>3104</v>
      </c>
      <c r="K85" s="27">
        <f t="shared" si="12"/>
        <v>4199</v>
      </c>
      <c r="L85" s="27">
        <v>314</v>
      </c>
      <c r="M85" s="37">
        <f t="shared" si="13"/>
        <v>3885</v>
      </c>
      <c r="N85" s="37">
        <f t="shared" si="14"/>
        <v>-405</v>
      </c>
      <c r="O85">
        <f>VLOOKUP(YEAR(B85),'[1]  je-d-08.02.02.01'!$A$11:$I$60,9,FALSE)</f>
        <v>0.10823529411764705</v>
      </c>
      <c r="P85">
        <f t="shared" si="15"/>
        <v>11.472941176470588</v>
      </c>
      <c r="Q85">
        <f t="shared" si="16"/>
        <v>1.2747712418300652</v>
      </c>
      <c r="R85">
        <f t="shared" si="17"/>
        <v>3.824313725490196</v>
      </c>
      <c r="S85">
        <f t="shared" si="18"/>
        <v>6.3738562091503255</v>
      </c>
    </row>
    <row r="86" spans="1:19" ht="14.5" x14ac:dyDescent="0.35">
      <c r="A86" s="30" t="s">
        <v>172</v>
      </c>
      <c r="B86" s="38">
        <v>35004</v>
      </c>
      <c r="C86" s="27">
        <v>2371</v>
      </c>
      <c r="D86" s="27">
        <v>2223</v>
      </c>
      <c r="E86" s="27">
        <v>138</v>
      </c>
      <c r="F86" s="27">
        <f t="shared" si="10"/>
        <v>4732</v>
      </c>
      <c r="G86" s="27">
        <v>53</v>
      </c>
      <c r="H86" s="27">
        <f t="shared" si="11"/>
        <v>4679</v>
      </c>
      <c r="I86" s="27">
        <v>3052</v>
      </c>
      <c r="J86" s="27">
        <v>3049</v>
      </c>
      <c r="K86" s="27">
        <f t="shared" si="12"/>
        <v>4682</v>
      </c>
      <c r="L86" s="27">
        <v>330</v>
      </c>
      <c r="M86" s="37">
        <f t="shared" si="13"/>
        <v>4352</v>
      </c>
      <c r="N86" s="37">
        <f t="shared" si="14"/>
        <v>3</v>
      </c>
      <c r="O86">
        <f>VLOOKUP(YEAR(B86),'[1]  je-d-08.02.02.01'!$A$11:$I$60,9,FALSE)</f>
        <v>0.10823529411764705</v>
      </c>
      <c r="P86">
        <f t="shared" si="15"/>
        <v>14.936470588235293</v>
      </c>
      <c r="Q86">
        <f t="shared" si="16"/>
        <v>1.6596078431372547</v>
      </c>
      <c r="R86">
        <f t="shared" si="17"/>
        <v>4.9788235294117644</v>
      </c>
      <c r="S86">
        <f t="shared" si="18"/>
        <v>8.2980392156862735</v>
      </c>
    </row>
    <row r="87" spans="1:19" ht="14.5" x14ac:dyDescent="0.35">
      <c r="A87" s="30" t="s">
        <v>173</v>
      </c>
      <c r="B87" s="38">
        <v>35034</v>
      </c>
      <c r="C87" s="27">
        <v>2364</v>
      </c>
      <c r="D87" s="27">
        <v>2289</v>
      </c>
      <c r="E87" s="27">
        <v>170</v>
      </c>
      <c r="F87" s="27">
        <f t="shared" si="10"/>
        <v>4823</v>
      </c>
      <c r="G87" s="27">
        <v>91</v>
      </c>
      <c r="H87" s="27">
        <f t="shared" si="11"/>
        <v>4732</v>
      </c>
      <c r="I87" s="27">
        <v>3361</v>
      </c>
      <c r="J87" s="27">
        <v>3182</v>
      </c>
      <c r="K87" s="27">
        <f t="shared" si="12"/>
        <v>4911</v>
      </c>
      <c r="L87" s="27">
        <v>339</v>
      </c>
      <c r="M87" s="37">
        <f t="shared" si="13"/>
        <v>4572</v>
      </c>
      <c r="N87" s="37">
        <f t="shared" si="14"/>
        <v>179</v>
      </c>
      <c r="O87">
        <f>VLOOKUP(YEAR(B87),'[1]  je-d-08.02.02.01'!$A$11:$I$60,9,FALSE)</f>
        <v>0.10823529411764705</v>
      </c>
      <c r="P87">
        <f t="shared" si="15"/>
        <v>18.399999999999999</v>
      </c>
      <c r="Q87">
        <f t="shared" si="16"/>
        <v>2.0444444444444443</v>
      </c>
      <c r="R87">
        <f t="shared" si="17"/>
        <v>6.1333333333333329</v>
      </c>
      <c r="S87">
        <f t="shared" si="18"/>
        <v>10.22222222222222</v>
      </c>
    </row>
    <row r="88" spans="1:19" ht="14.5" x14ac:dyDescent="0.35">
      <c r="A88" s="30" t="s">
        <v>174</v>
      </c>
      <c r="B88" s="38">
        <v>35065</v>
      </c>
      <c r="C88" s="27">
        <v>2231</v>
      </c>
      <c r="D88" s="27">
        <v>2295</v>
      </c>
      <c r="E88" s="27">
        <v>193</v>
      </c>
      <c r="F88" s="27">
        <f t="shared" si="10"/>
        <v>4719</v>
      </c>
      <c r="G88" s="27">
        <v>56</v>
      </c>
      <c r="H88" s="27">
        <f t="shared" si="11"/>
        <v>4663</v>
      </c>
      <c r="I88" s="27">
        <v>3162</v>
      </c>
      <c r="J88" s="27">
        <v>2750</v>
      </c>
      <c r="K88" s="27">
        <f t="shared" si="12"/>
        <v>5075</v>
      </c>
      <c r="L88" s="27">
        <v>331</v>
      </c>
      <c r="M88" s="37">
        <f t="shared" si="13"/>
        <v>4744</v>
      </c>
      <c r="N88" s="37">
        <f t="shared" si="14"/>
        <v>412</v>
      </c>
      <c r="O88">
        <f>VLOOKUP(YEAR(B88),'[1]  je-d-08.02.02.01'!$A$11:$I$60,9,FALSE)</f>
        <v>8.631826189078097E-2</v>
      </c>
      <c r="P88">
        <f t="shared" si="15"/>
        <v>16.659424544920729</v>
      </c>
      <c r="Q88">
        <f t="shared" si="16"/>
        <v>1.8510471716578587</v>
      </c>
      <c r="R88">
        <f t="shared" si="17"/>
        <v>5.5531415149735759</v>
      </c>
      <c r="S88">
        <f t="shared" si="18"/>
        <v>9.2552358582892928</v>
      </c>
    </row>
    <row r="89" spans="1:19" ht="14.5" x14ac:dyDescent="0.35">
      <c r="A89" s="30" t="s">
        <v>175</v>
      </c>
      <c r="B89" s="38">
        <v>35096</v>
      </c>
      <c r="C89" s="27">
        <v>2424</v>
      </c>
      <c r="D89" s="27">
        <v>2149</v>
      </c>
      <c r="E89" s="27">
        <v>214</v>
      </c>
      <c r="F89" s="27">
        <f t="shared" si="10"/>
        <v>4787</v>
      </c>
      <c r="G89" s="27">
        <v>28</v>
      </c>
      <c r="H89" s="27">
        <f t="shared" si="11"/>
        <v>4759</v>
      </c>
      <c r="I89" s="27">
        <v>3069</v>
      </c>
      <c r="J89" s="27">
        <v>2900</v>
      </c>
      <c r="K89" s="27">
        <f t="shared" si="12"/>
        <v>4928</v>
      </c>
      <c r="L89" s="27">
        <v>349</v>
      </c>
      <c r="M89" s="37">
        <f t="shared" si="13"/>
        <v>4579</v>
      </c>
      <c r="N89" s="37">
        <f t="shared" si="14"/>
        <v>169</v>
      </c>
      <c r="O89">
        <f>VLOOKUP(YEAR(B89),'[1]  je-d-08.02.02.01'!$A$11:$I$60,9,FALSE)</f>
        <v>8.631826189078097E-2</v>
      </c>
      <c r="P89">
        <f t="shared" si="15"/>
        <v>18.472108044627127</v>
      </c>
      <c r="Q89">
        <f t="shared" si="16"/>
        <v>2.0524564494030142</v>
      </c>
      <c r="R89">
        <f t="shared" si="17"/>
        <v>6.1573693482090421</v>
      </c>
      <c r="S89">
        <f t="shared" si="18"/>
        <v>10.262282247015069</v>
      </c>
    </row>
    <row r="90" spans="1:19" ht="14.5" x14ac:dyDescent="0.35">
      <c r="A90" s="30" t="s">
        <v>176</v>
      </c>
      <c r="B90" s="38">
        <v>35125</v>
      </c>
      <c r="C90" s="27">
        <v>1763</v>
      </c>
      <c r="D90" s="27">
        <v>2270</v>
      </c>
      <c r="E90" s="27">
        <v>148</v>
      </c>
      <c r="F90" s="27">
        <f t="shared" si="10"/>
        <v>4181</v>
      </c>
      <c r="G90" s="27">
        <v>85</v>
      </c>
      <c r="H90" s="27">
        <f t="shared" si="11"/>
        <v>4096</v>
      </c>
      <c r="I90" s="27">
        <v>3413</v>
      </c>
      <c r="J90" s="27">
        <v>2745</v>
      </c>
      <c r="K90" s="27">
        <f t="shared" si="12"/>
        <v>4764</v>
      </c>
      <c r="L90" s="27">
        <v>336</v>
      </c>
      <c r="M90" s="37">
        <f t="shared" si="13"/>
        <v>4428</v>
      </c>
      <c r="N90" s="37">
        <f t="shared" si="14"/>
        <v>668</v>
      </c>
      <c r="O90">
        <f>VLOOKUP(YEAR(B90),'[1]  je-d-08.02.02.01'!$A$11:$I$60,9,FALSE)</f>
        <v>8.631826189078097E-2</v>
      </c>
      <c r="P90">
        <f t="shared" si="15"/>
        <v>12.775102759835583</v>
      </c>
      <c r="Q90">
        <f t="shared" si="16"/>
        <v>1.4194558622039537</v>
      </c>
      <c r="R90">
        <f t="shared" si="17"/>
        <v>4.2583675866118611</v>
      </c>
      <c r="S90">
        <f t="shared" si="18"/>
        <v>7.0972793110197676</v>
      </c>
    </row>
    <row r="91" spans="1:19" ht="14.5" x14ac:dyDescent="0.35">
      <c r="A91" s="30" t="s">
        <v>177</v>
      </c>
      <c r="B91" s="38">
        <v>35156</v>
      </c>
      <c r="C91" s="27">
        <v>1704</v>
      </c>
      <c r="D91" s="27">
        <v>2201</v>
      </c>
      <c r="E91" s="27">
        <v>124</v>
      </c>
      <c r="F91" s="27">
        <f t="shared" si="10"/>
        <v>4029</v>
      </c>
      <c r="G91" s="27">
        <v>87</v>
      </c>
      <c r="H91" s="27">
        <f t="shared" si="11"/>
        <v>3942</v>
      </c>
      <c r="I91" s="27">
        <v>2788</v>
      </c>
      <c r="J91" s="27">
        <v>2621</v>
      </c>
      <c r="K91" s="27">
        <f t="shared" si="12"/>
        <v>4109</v>
      </c>
      <c r="L91" s="27">
        <v>318</v>
      </c>
      <c r="M91" s="37">
        <f t="shared" si="13"/>
        <v>3791</v>
      </c>
      <c r="N91" s="37">
        <f t="shared" si="14"/>
        <v>167</v>
      </c>
      <c r="O91">
        <f>VLOOKUP(YEAR(B91),'[1]  je-d-08.02.02.01'!$A$11:$I$60,9,FALSE)</f>
        <v>8.631826189078097E-2</v>
      </c>
      <c r="P91">
        <f t="shared" si="15"/>
        <v>10.70346447445684</v>
      </c>
      <c r="Q91">
        <f t="shared" si="16"/>
        <v>1.1892738304952044</v>
      </c>
      <c r="R91">
        <f t="shared" si="17"/>
        <v>3.5678214914856134</v>
      </c>
      <c r="S91">
        <f t="shared" si="18"/>
        <v>5.9463691524760218</v>
      </c>
    </row>
    <row r="92" spans="1:19" ht="14.5" x14ac:dyDescent="0.35">
      <c r="A92" s="30" t="s">
        <v>178</v>
      </c>
      <c r="B92" s="38">
        <v>35186</v>
      </c>
      <c r="C92" s="27">
        <v>2681</v>
      </c>
      <c r="D92" s="27">
        <v>2213</v>
      </c>
      <c r="E92" s="27">
        <v>117</v>
      </c>
      <c r="F92" s="27">
        <f t="shared" si="10"/>
        <v>5011</v>
      </c>
      <c r="G92" s="27">
        <v>198</v>
      </c>
      <c r="H92" s="27">
        <f t="shared" si="11"/>
        <v>4813</v>
      </c>
      <c r="I92" s="27">
        <v>2324</v>
      </c>
      <c r="J92" s="27">
        <v>3173</v>
      </c>
      <c r="K92" s="27">
        <f t="shared" si="12"/>
        <v>3964</v>
      </c>
      <c r="L92" s="27">
        <v>282</v>
      </c>
      <c r="M92" s="37">
        <f t="shared" si="13"/>
        <v>3682</v>
      </c>
      <c r="N92" s="37">
        <f t="shared" si="14"/>
        <v>-849</v>
      </c>
      <c r="O92">
        <f>VLOOKUP(YEAR(B92),'[1]  je-d-08.02.02.01'!$A$11:$I$60,9,FALSE)</f>
        <v>8.631826189078097E-2</v>
      </c>
      <c r="P92">
        <f t="shared" si="15"/>
        <v>10.099236641221374</v>
      </c>
      <c r="Q92">
        <f t="shared" si="16"/>
        <v>1.1221374045801527</v>
      </c>
      <c r="R92">
        <f t="shared" si="17"/>
        <v>3.3664122137404577</v>
      </c>
      <c r="S92">
        <f t="shared" si="18"/>
        <v>5.6106870229007626</v>
      </c>
    </row>
    <row r="93" spans="1:19" ht="14.5" x14ac:dyDescent="0.35">
      <c r="A93" s="30" t="s">
        <v>179</v>
      </c>
      <c r="B93" s="38">
        <v>35217</v>
      </c>
      <c r="C93" s="27">
        <v>3354</v>
      </c>
      <c r="D93" s="27">
        <v>1484</v>
      </c>
      <c r="E93" s="27">
        <v>99</v>
      </c>
      <c r="F93" s="27">
        <f t="shared" si="10"/>
        <v>4937</v>
      </c>
      <c r="G93" s="27">
        <v>221</v>
      </c>
      <c r="H93" s="27">
        <f t="shared" si="11"/>
        <v>4716</v>
      </c>
      <c r="I93" s="27">
        <v>2286</v>
      </c>
      <c r="J93" s="27">
        <v>3232</v>
      </c>
      <c r="K93" s="27">
        <f t="shared" si="12"/>
        <v>3770</v>
      </c>
      <c r="L93" s="27">
        <v>254</v>
      </c>
      <c r="M93" s="37">
        <f t="shared" si="13"/>
        <v>3516</v>
      </c>
      <c r="N93" s="37">
        <f t="shared" si="14"/>
        <v>-946</v>
      </c>
      <c r="O93">
        <f>VLOOKUP(YEAR(B93),'[1]  je-d-08.02.02.01'!$A$11:$I$60,9,FALSE)</f>
        <v>8.631826189078097E-2</v>
      </c>
      <c r="P93">
        <f t="shared" si="15"/>
        <v>8.545507927187316</v>
      </c>
      <c r="Q93">
        <f t="shared" si="16"/>
        <v>0.94950088079859063</v>
      </c>
      <c r="R93">
        <f t="shared" si="17"/>
        <v>2.848502642395772</v>
      </c>
      <c r="S93">
        <f t="shared" si="18"/>
        <v>4.747504403992953</v>
      </c>
    </row>
    <row r="94" spans="1:19" ht="14.5" x14ac:dyDescent="0.35">
      <c r="A94" s="30" t="s">
        <v>180</v>
      </c>
      <c r="B94" s="38">
        <v>35247</v>
      </c>
      <c r="C94" s="27">
        <v>3297</v>
      </c>
      <c r="D94" s="27">
        <v>1538</v>
      </c>
      <c r="E94" s="27">
        <v>92</v>
      </c>
      <c r="F94" s="27">
        <f t="shared" si="10"/>
        <v>4927</v>
      </c>
      <c r="G94" s="27">
        <v>327</v>
      </c>
      <c r="H94" s="27">
        <f t="shared" si="11"/>
        <v>4600</v>
      </c>
      <c r="I94" s="27">
        <v>2263</v>
      </c>
      <c r="J94" s="27">
        <v>3125</v>
      </c>
      <c r="K94" s="27">
        <f t="shared" si="12"/>
        <v>3738</v>
      </c>
      <c r="L94" s="27">
        <v>286</v>
      </c>
      <c r="M94" s="37">
        <f t="shared" si="13"/>
        <v>3452</v>
      </c>
      <c r="N94" s="37">
        <f t="shared" si="14"/>
        <v>-862</v>
      </c>
      <c r="O94">
        <f>VLOOKUP(YEAR(B94),'[1]  je-d-08.02.02.01'!$A$11:$I$60,9,FALSE)</f>
        <v>8.631826189078097E-2</v>
      </c>
      <c r="P94">
        <f t="shared" si="15"/>
        <v>7.9412800939518489</v>
      </c>
      <c r="Q94">
        <f t="shared" si="16"/>
        <v>0.88236445488353876</v>
      </c>
      <c r="R94">
        <f t="shared" si="17"/>
        <v>2.6470933646506163</v>
      </c>
      <c r="S94">
        <f t="shared" si="18"/>
        <v>4.4118222744176929</v>
      </c>
    </row>
    <row r="95" spans="1:19" ht="14.5" x14ac:dyDescent="0.35">
      <c r="A95" s="30" t="s">
        <v>181</v>
      </c>
      <c r="B95" s="38">
        <v>35278</v>
      </c>
      <c r="C95" s="27">
        <v>2910</v>
      </c>
      <c r="D95" s="27">
        <v>1144</v>
      </c>
      <c r="E95" s="27">
        <v>89</v>
      </c>
      <c r="F95" s="27">
        <f t="shared" si="10"/>
        <v>4143</v>
      </c>
      <c r="G95" s="27">
        <v>315</v>
      </c>
      <c r="H95" s="27">
        <f t="shared" si="11"/>
        <v>3828</v>
      </c>
      <c r="I95" s="27">
        <v>2184</v>
      </c>
      <c r="J95" s="27">
        <v>2279</v>
      </c>
      <c r="K95" s="27">
        <f t="shared" si="12"/>
        <v>3733</v>
      </c>
      <c r="L95" s="27">
        <v>276</v>
      </c>
      <c r="M95" s="37">
        <f t="shared" si="13"/>
        <v>3457</v>
      </c>
      <c r="N95" s="37">
        <f t="shared" si="14"/>
        <v>-95</v>
      </c>
      <c r="O95">
        <f>VLOOKUP(YEAR(B95),'[1]  je-d-08.02.02.01'!$A$11:$I$60,9,FALSE)</f>
        <v>8.631826189078097E-2</v>
      </c>
      <c r="P95">
        <f t="shared" si="15"/>
        <v>7.6823253082795064</v>
      </c>
      <c r="Q95">
        <f t="shared" si="16"/>
        <v>0.85359170091994507</v>
      </c>
      <c r="R95">
        <f t="shared" si="17"/>
        <v>2.5607751027598353</v>
      </c>
      <c r="S95">
        <f t="shared" si="18"/>
        <v>4.2679585045997248</v>
      </c>
    </row>
    <row r="96" spans="1:19" ht="14.5" x14ac:dyDescent="0.35">
      <c r="A96" s="30" t="s">
        <v>182</v>
      </c>
      <c r="B96" s="38">
        <v>35309</v>
      </c>
      <c r="C96" s="27">
        <v>2170</v>
      </c>
      <c r="D96" s="27">
        <v>1898</v>
      </c>
      <c r="E96" s="27">
        <v>121</v>
      </c>
      <c r="F96" s="27">
        <f t="shared" si="10"/>
        <v>4189</v>
      </c>
      <c r="G96" s="27">
        <v>131</v>
      </c>
      <c r="H96" s="27">
        <f t="shared" si="11"/>
        <v>4058</v>
      </c>
      <c r="I96" s="27">
        <v>2815</v>
      </c>
      <c r="J96" s="27">
        <v>2725</v>
      </c>
      <c r="K96" s="27">
        <f t="shared" si="12"/>
        <v>4148</v>
      </c>
      <c r="L96" s="27">
        <v>292</v>
      </c>
      <c r="M96" s="37">
        <f t="shared" si="13"/>
        <v>3856</v>
      </c>
      <c r="N96" s="37">
        <f t="shared" si="14"/>
        <v>90</v>
      </c>
      <c r="O96">
        <f>VLOOKUP(YEAR(B96),'[1]  je-d-08.02.02.01'!$A$11:$I$60,9,FALSE)</f>
        <v>8.631826189078097E-2</v>
      </c>
      <c r="P96">
        <f t="shared" si="15"/>
        <v>10.444509688784498</v>
      </c>
      <c r="Q96">
        <f t="shared" si="16"/>
        <v>1.1605010765316108</v>
      </c>
      <c r="R96">
        <f t="shared" si="17"/>
        <v>3.4815032295948325</v>
      </c>
      <c r="S96">
        <f t="shared" si="18"/>
        <v>5.8025053826580537</v>
      </c>
    </row>
    <row r="97" spans="1:19" ht="14.5" x14ac:dyDescent="0.35">
      <c r="A97" s="30" t="s">
        <v>183</v>
      </c>
      <c r="B97" s="38">
        <v>35339</v>
      </c>
      <c r="C97" s="27">
        <v>2128</v>
      </c>
      <c r="D97" s="27">
        <v>2044</v>
      </c>
      <c r="E97" s="27">
        <v>143</v>
      </c>
      <c r="F97" s="27">
        <f t="shared" si="10"/>
        <v>4315</v>
      </c>
      <c r="G97" s="27">
        <v>113</v>
      </c>
      <c r="H97" s="27">
        <f t="shared" si="11"/>
        <v>4202</v>
      </c>
      <c r="I97" s="27">
        <v>3090</v>
      </c>
      <c r="J97" s="27">
        <v>2881</v>
      </c>
      <c r="K97" s="27">
        <f t="shared" si="12"/>
        <v>4411</v>
      </c>
      <c r="L97" s="27">
        <v>326</v>
      </c>
      <c r="M97" s="37">
        <f t="shared" si="13"/>
        <v>4085</v>
      </c>
      <c r="N97" s="37">
        <f t="shared" si="14"/>
        <v>209</v>
      </c>
      <c r="O97">
        <f>VLOOKUP(YEAR(B97),'[1]  je-d-08.02.02.01'!$A$11:$I$60,9,FALSE)</f>
        <v>8.631826189078097E-2</v>
      </c>
      <c r="P97">
        <f t="shared" si="15"/>
        <v>12.343511450381678</v>
      </c>
      <c r="Q97">
        <f t="shared" si="16"/>
        <v>1.3715012722646309</v>
      </c>
      <c r="R97">
        <f t="shared" si="17"/>
        <v>4.1145038167938921</v>
      </c>
      <c r="S97">
        <f t="shared" si="18"/>
        <v>6.8575063613231535</v>
      </c>
    </row>
    <row r="98" spans="1:19" ht="14.5" x14ac:dyDescent="0.35">
      <c r="A98" s="30" t="s">
        <v>184</v>
      </c>
      <c r="B98" s="38">
        <v>35370</v>
      </c>
      <c r="C98" s="27">
        <v>2619</v>
      </c>
      <c r="D98" s="27">
        <v>2206</v>
      </c>
      <c r="E98" s="27">
        <v>173</v>
      </c>
      <c r="F98" s="27">
        <f t="shared" si="10"/>
        <v>4998</v>
      </c>
      <c r="G98" s="27">
        <v>125</v>
      </c>
      <c r="H98" s="27">
        <f t="shared" si="11"/>
        <v>4873</v>
      </c>
      <c r="I98" s="27">
        <v>2890</v>
      </c>
      <c r="J98" s="27">
        <v>2913</v>
      </c>
      <c r="K98" s="27">
        <f t="shared" si="12"/>
        <v>4850</v>
      </c>
      <c r="L98" s="27">
        <v>337</v>
      </c>
      <c r="M98" s="37">
        <f t="shared" si="13"/>
        <v>4513</v>
      </c>
      <c r="N98" s="37">
        <f t="shared" si="14"/>
        <v>-23</v>
      </c>
      <c r="O98">
        <f>VLOOKUP(YEAR(B98),'[1]  je-d-08.02.02.01'!$A$11:$I$60,9,FALSE)</f>
        <v>8.631826189078097E-2</v>
      </c>
      <c r="P98">
        <f t="shared" si="15"/>
        <v>14.933059307105108</v>
      </c>
      <c r="Q98">
        <f t="shared" si="16"/>
        <v>1.6592288119005674</v>
      </c>
      <c r="R98">
        <f t="shared" si="17"/>
        <v>4.9776864357017025</v>
      </c>
      <c r="S98">
        <f t="shared" si="18"/>
        <v>8.2961440595028364</v>
      </c>
    </row>
    <row r="99" spans="1:19" ht="14.5" x14ac:dyDescent="0.35">
      <c r="A99" s="30" t="s">
        <v>185</v>
      </c>
      <c r="B99" s="38">
        <v>35400</v>
      </c>
      <c r="C99" s="27">
        <v>2417</v>
      </c>
      <c r="D99" s="27">
        <v>2277</v>
      </c>
      <c r="E99" s="27">
        <v>190</v>
      </c>
      <c r="F99" s="27">
        <f t="shared" si="10"/>
        <v>4884</v>
      </c>
      <c r="G99" s="27">
        <v>68</v>
      </c>
      <c r="H99" s="27">
        <f t="shared" si="11"/>
        <v>4816</v>
      </c>
      <c r="I99" s="27">
        <v>3201</v>
      </c>
      <c r="J99" s="27">
        <v>3087</v>
      </c>
      <c r="K99" s="27">
        <f t="shared" si="12"/>
        <v>4930</v>
      </c>
      <c r="L99" s="27">
        <v>341</v>
      </c>
      <c r="M99" s="37">
        <f t="shared" si="13"/>
        <v>4589</v>
      </c>
      <c r="N99" s="37">
        <f t="shared" si="14"/>
        <v>114</v>
      </c>
      <c r="O99">
        <f>VLOOKUP(YEAR(B99),'[1]  je-d-08.02.02.01'!$A$11:$I$60,9,FALSE)</f>
        <v>8.631826189078097E-2</v>
      </c>
      <c r="P99">
        <f t="shared" si="15"/>
        <v>16.400469759248384</v>
      </c>
      <c r="Q99">
        <f t="shared" si="16"/>
        <v>1.8222744176942649</v>
      </c>
      <c r="R99">
        <f t="shared" si="17"/>
        <v>5.4668232530827945</v>
      </c>
      <c r="S99">
        <f t="shared" si="18"/>
        <v>9.1113720884713238</v>
      </c>
    </row>
    <row r="100" spans="1:19" ht="14.5" x14ac:dyDescent="0.35">
      <c r="A100" s="30" t="s">
        <v>186</v>
      </c>
      <c r="B100" s="38">
        <v>35431</v>
      </c>
      <c r="C100" s="27">
        <v>2826</v>
      </c>
      <c r="D100" s="27">
        <v>2287</v>
      </c>
      <c r="E100" s="27">
        <v>191</v>
      </c>
      <c r="F100" s="27">
        <f t="shared" si="10"/>
        <v>5304</v>
      </c>
      <c r="G100" s="27">
        <v>23</v>
      </c>
      <c r="H100" s="27">
        <f t="shared" si="11"/>
        <v>5281</v>
      </c>
      <c r="I100" s="27">
        <v>3145</v>
      </c>
      <c r="J100" s="27">
        <v>3201</v>
      </c>
      <c r="K100" s="27">
        <f t="shared" si="12"/>
        <v>5225</v>
      </c>
      <c r="L100" s="27">
        <v>337</v>
      </c>
      <c r="M100" s="37">
        <f t="shared" si="13"/>
        <v>4888</v>
      </c>
      <c r="N100" s="37">
        <f t="shared" si="14"/>
        <v>-56</v>
      </c>
      <c r="O100">
        <f>VLOOKUP(YEAR(B100),'[1]  je-d-08.02.02.01'!$A$11:$I$60,9,FALSE)</f>
        <v>8.1198910081743875E-2</v>
      </c>
      <c r="P100">
        <f t="shared" si="15"/>
        <v>15.50899182561308</v>
      </c>
      <c r="Q100">
        <f t="shared" si="16"/>
        <v>1.7232213139570087</v>
      </c>
      <c r="R100">
        <f t="shared" si="17"/>
        <v>5.1696639418710264</v>
      </c>
      <c r="S100">
        <f t="shared" si="18"/>
        <v>8.6161065697850425</v>
      </c>
    </row>
    <row r="101" spans="1:19" ht="14.5" x14ac:dyDescent="0.35">
      <c r="A101" s="30" t="s">
        <v>187</v>
      </c>
      <c r="B101" s="38">
        <v>35462</v>
      </c>
      <c r="C101" s="27">
        <v>2115</v>
      </c>
      <c r="D101" s="27">
        <v>2063</v>
      </c>
      <c r="E101" s="27">
        <v>194</v>
      </c>
      <c r="F101" s="27">
        <f t="shared" si="10"/>
        <v>4372</v>
      </c>
      <c r="G101" s="27">
        <v>32</v>
      </c>
      <c r="H101" s="27">
        <f t="shared" si="11"/>
        <v>4340</v>
      </c>
      <c r="I101" s="27">
        <v>2899</v>
      </c>
      <c r="J101" s="27">
        <v>2706</v>
      </c>
      <c r="K101" s="27">
        <f t="shared" si="12"/>
        <v>4533</v>
      </c>
      <c r="L101" s="27">
        <v>326</v>
      </c>
      <c r="M101" s="37">
        <f t="shared" si="13"/>
        <v>4207</v>
      </c>
      <c r="N101" s="37">
        <f t="shared" si="14"/>
        <v>193</v>
      </c>
      <c r="O101">
        <f>VLOOKUP(YEAR(B101),'[1]  je-d-08.02.02.01'!$A$11:$I$60,9,FALSE)</f>
        <v>8.1198910081743875E-2</v>
      </c>
      <c r="P101">
        <f t="shared" si="15"/>
        <v>15.752588555858312</v>
      </c>
      <c r="Q101">
        <f t="shared" si="16"/>
        <v>1.7502876173175901</v>
      </c>
      <c r="R101">
        <f t="shared" si="17"/>
        <v>5.2508628519527702</v>
      </c>
      <c r="S101">
        <f t="shared" si="18"/>
        <v>8.7514380865879495</v>
      </c>
    </row>
    <row r="102" spans="1:19" ht="14.5" x14ac:dyDescent="0.35">
      <c r="A102" s="30" t="s">
        <v>188</v>
      </c>
      <c r="B102" s="38">
        <v>35490</v>
      </c>
      <c r="C102" s="27">
        <v>2253</v>
      </c>
      <c r="D102" s="27">
        <v>2267</v>
      </c>
      <c r="E102" s="27">
        <v>185</v>
      </c>
      <c r="F102" s="27">
        <f t="shared" si="10"/>
        <v>4705</v>
      </c>
      <c r="G102" s="27">
        <v>49</v>
      </c>
      <c r="H102" s="27">
        <f t="shared" si="11"/>
        <v>4656</v>
      </c>
      <c r="I102" s="27">
        <v>2764</v>
      </c>
      <c r="J102" s="27">
        <v>2899</v>
      </c>
      <c r="K102" s="27">
        <f t="shared" si="12"/>
        <v>4521</v>
      </c>
      <c r="L102" s="27">
        <v>319</v>
      </c>
      <c r="M102" s="37">
        <f t="shared" si="13"/>
        <v>4202</v>
      </c>
      <c r="N102" s="37">
        <f t="shared" si="14"/>
        <v>-135</v>
      </c>
      <c r="O102">
        <f>VLOOKUP(YEAR(B102),'[1]  je-d-08.02.02.01'!$A$11:$I$60,9,FALSE)</f>
        <v>8.1198910081743875E-2</v>
      </c>
      <c r="P102">
        <f t="shared" si="15"/>
        <v>15.021798365122617</v>
      </c>
      <c r="Q102">
        <f t="shared" si="16"/>
        <v>1.6690887072358462</v>
      </c>
      <c r="R102">
        <f t="shared" si="17"/>
        <v>5.0072661217075387</v>
      </c>
      <c r="S102">
        <f t="shared" si="18"/>
        <v>8.3454435361792303</v>
      </c>
    </row>
    <row r="103" spans="1:19" ht="14.5" x14ac:dyDescent="0.35">
      <c r="A103" s="30" t="s">
        <v>189</v>
      </c>
      <c r="B103" s="38">
        <v>35521</v>
      </c>
      <c r="C103" s="27">
        <v>2271</v>
      </c>
      <c r="D103" s="27">
        <v>2183</v>
      </c>
      <c r="E103" s="27">
        <v>131</v>
      </c>
      <c r="F103" s="27">
        <f t="shared" si="10"/>
        <v>4585</v>
      </c>
      <c r="G103" s="27">
        <v>42</v>
      </c>
      <c r="H103" s="27">
        <f t="shared" si="11"/>
        <v>4543</v>
      </c>
      <c r="I103" s="27">
        <v>2380</v>
      </c>
      <c r="J103" s="27">
        <v>2688</v>
      </c>
      <c r="K103" s="27">
        <f t="shared" si="12"/>
        <v>4235</v>
      </c>
      <c r="L103" s="27">
        <v>327</v>
      </c>
      <c r="M103" s="37">
        <f t="shared" si="13"/>
        <v>3908</v>
      </c>
      <c r="N103" s="37">
        <f t="shared" si="14"/>
        <v>-308</v>
      </c>
      <c r="O103">
        <f>VLOOKUP(YEAR(B103),'[1]  je-d-08.02.02.01'!$A$11:$I$60,9,FALSE)</f>
        <v>8.1198910081743875E-2</v>
      </c>
      <c r="P103">
        <f t="shared" si="15"/>
        <v>10.637057220708448</v>
      </c>
      <c r="Q103">
        <f t="shared" si="16"/>
        <v>1.1818952467453829</v>
      </c>
      <c r="R103">
        <f t="shared" si="17"/>
        <v>3.545685740236149</v>
      </c>
      <c r="S103">
        <f t="shared" si="18"/>
        <v>5.909476233726914</v>
      </c>
    </row>
    <row r="104" spans="1:19" ht="14.5" x14ac:dyDescent="0.35">
      <c r="A104" s="30" t="s">
        <v>190</v>
      </c>
      <c r="B104" s="38">
        <v>35551</v>
      </c>
      <c r="C104" s="27">
        <v>2890</v>
      </c>
      <c r="D104" s="27">
        <v>2174</v>
      </c>
      <c r="E104" s="27">
        <v>116</v>
      </c>
      <c r="F104" s="27">
        <f t="shared" si="10"/>
        <v>5180</v>
      </c>
      <c r="G104" s="27">
        <v>195</v>
      </c>
      <c r="H104" s="27">
        <f t="shared" si="11"/>
        <v>4985</v>
      </c>
      <c r="I104" s="27">
        <v>2160</v>
      </c>
      <c r="J104" s="27">
        <v>3161</v>
      </c>
      <c r="K104" s="27">
        <f t="shared" si="12"/>
        <v>3984</v>
      </c>
      <c r="L104" s="27">
        <v>284</v>
      </c>
      <c r="M104" s="37">
        <f t="shared" si="13"/>
        <v>3700</v>
      </c>
      <c r="N104" s="37">
        <f t="shared" si="14"/>
        <v>-1001</v>
      </c>
      <c r="O104">
        <f>VLOOKUP(YEAR(B104),'[1]  je-d-08.02.02.01'!$A$11:$I$60,9,FALSE)</f>
        <v>8.1198910081743875E-2</v>
      </c>
      <c r="P104">
        <f t="shared" si="15"/>
        <v>9.4190735694822898</v>
      </c>
      <c r="Q104">
        <f t="shared" si="16"/>
        <v>1.0465637299424766</v>
      </c>
      <c r="R104">
        <f t="shared" si="17"/>
        <v>3.1396911898274298</v>
      </c>
      <c r="S104">
        <f t="shared" si="18"/>
        <v>5.2328186497123825</v>
      </c>
    </row>
    <row r="105" spans="1:19" ht="14.5" x14ac:dyDescent="0.35">
      <c r="A105" s="30" t="s">
        <v>191</v>
      </c>
      <c r="B105" s="38">
        <v>35582</v>
      </c>
      <c r="C105" s="27">
        <v>3771</v>
      </c>
      <c r="D105" s="27">
        <v>1521</v>
      </c>
      <c r="E105" s="27">
        <v>114</v>
      </c>
      <c r="F105" s="27">
        <f t="shared" si="10"/>
        <v>5406</v>
      </c>
      <c r="G105" s="27">
        <v>278</v>
      </c>
      <c r="H105" s="27">
        <f t="shared" si="11"/>
        <v>5128</v>
      </c>
      <c r="I105" s="27">
        <v>2044</v>
      </c>
      <c r="J105" s="27">
        <v>3318</v>
      </c>
      <c r="K105" s="27">
        <f t="shared" si="12"/>
        <v>3854</v>
      </c>
      <c r="L105" s="27">
        <v>261</v>
      </c>
      <c r="M105" s="37">
        <f t="shared" si="13"/>
        <v>3593</v>
      </c>
      <c r="N105" s="37">
        <f t="shared" si="14"/>
        <v>-1274</v>
      </c>
      <c r="O105">
        <f>VLOOKUP(YEAR(B105),'[1]  je-d-08.02.02.01'!$A$11:$I$60,9,FALSE)</f>
        <v>8.1198910081743875E-2</v>
      </c>
      <c r="P105">
        <f t="shared" si="15"/>
        <v>9.2566757493188021</v>
      </c>
      <c r="Q105">
        <f t="shared" si="16"/>
        <v>1.0285195277020891</v>
      </c>
      <c r="R105">
        <f t="shared" si="17"/>
        <v>3.0855585831062671</v>
      </c>
      <c r="S105">
        <f t="shared" si="18"/>
        <v>5.1425976385104448</v>
      </c>
    </row>
    <row r="106" spans="1:19" ht="14.5" x14ac:dyDescent="0.35">
      <c r="A106" s="30" t="s">
        <v>192</v>
      </c>
      <c r="B106" s="38">
        <v>35612</v>
      </c>
      <c r="C106" s="27">
        <v>4034</v>
      </c>
      <c r="D106" s="27">
        <v>1835</v>
      </c>
      <c r="E106" s="27">
        <v>120</v>
      </c>
      <c r="F106" s="27">
        <f t="shared" si="10"/>
        <v>5989</v>
      </c>
      <c r="G106" s="27">
        <v>284</v>
      </c>
      <c r="H106" s="27">
        <f t="shared" si="11"/>
        <v>5705</v>
      </c>
      <c r="I106" s="27">
        <v>1866</v>
      </c>
      <c r="J106" s="27">
        <v>3761</v>
      </c>
      <c r="K106" s="27">
        <f t="shared" si="12"/>
        <v>3810</v>
      </c>
      <c r="L106" s="27">
        <v>289</v>
      </c>
      <c r="M106" s="37">
        <f t="shared" si="13"/>
        <v>3521</v>
      </c>
      <c r="N106" s="37">
        <f t="shared" si="14"/>
        <v>-1895</v>
      </c>
      <c r="O106">
        <f>VLOOKUP(YEAR(B106),'[1]  je-d-08.02.02.01'!$A$11:$I$60,9,FALSE)</f>
        <v>8.1198910081743875E-2</v>
      </c>
      <c r="P106">
        <f t="shared" si="15"/>
        <v>9.7438692098092652</v>
      </c>
      <c r="Q106">
        <f t="shared" si="16"/>
        <v>1.0826521344232516</v>
      </c>
      <c r="R106">
        <f t="shared" si="17"/>
        <v>3.2479564032697548</v>
      </c>
      <c r="S106">
        <f t="shared" si="18"/>
        <v>5.4132606721162579</v>
      </c>
    </row>
    <row r="107" spans="1:19" ht="14.5" x14ac:dyDescent="0.35">
      <c r="A107" s="30" t="s">
        <v>193</v>
      </c>
      <c r="B107" s="38">
        <v>35643</v>
      </c>
      <c r="C107" s="27">
        <v>3786</v>
      </c>
      <c r="D107" s="27">
        <v>1196</v>
      </c>
      <c r="E107" s="27">
        <v>112</v>
      </c>
      <c r="F107" s="27">
        <f t="shared" si="10"/>
        <v>5094</v>
      </c>
      <c r="G107" s="27">
        <v>242</v>
      </c>
      <c r="H107" s="27">
        <f t="shared" si="11"/>
        <v>4852</v>
      </c>
      <c r="I107" s="27">
        <v>1739</v>
      </c>
      <c r="J107" s="27">
        <v>2776</v>
      </c>
      <c r="K107" s="27">
        <f t="shared" si="12"/>
        <v>3815</v>
      </c>
      <c r="L107" s="27">
        <v>280</v>
      </c>
      <c r="M107" s="37">
        <f t="shared" si="13"/>
        <v>3535</v>
      </c>
      <c r="N107" s="37">
        <f t="shared" si="14"/>
        <v>-1037</v>
      </c>
      <c r="O107">
        <f>VLOOKUP(YEAR(B107),'[1]  je-d-08.02.02.01'!$A$11:$I$60,9,FALSE)</f>
        <v>8.1198910081743875E-2</v>
      </c>
      <c r="P107">
        <f t="shared" si="15"/>
        <v>9.0942779291553144</v>
      </c>
      <c r="Q107">
        <f t="shared" si="16"/>
        <v>1.0104753254617016</v>
      </c>
      <c r="R107">
        <f t="shared" si="17"/>
        <v>3.0314259763851048</v>
      </c>
      <c r="S107">
        <f t="shared" si="18"/>
        <v>5.0523766273085071</v>
      </c>
    </row>
    <row r="108" spans="1:19" ht="14.5" x14ac:dyDescent="0.35">
      <c r="A108" s="30" t="s">
        <v>194</v>
      </c>
      <c r="B108" s="38">
        <v>35674</v>
      </c>
      <c r="C108" s="27">
        <v>3356</v>
      </c>
      <c r="D108" s="27">
        <v>1976</v>
      </c>
      <c r="E108" s="27">
        <v>136</v>
      </c>
      <c r="F108" s="27">
        <f t="shared" si="10"/>
        <v>5468</v>
      </c>
      <c r="G108" s="27">
        <v>191</v>
      </c>
      <c r="H108" s="27">
        <f t="shared" si="11"/>
        <v>5277</v>
      </c>
      <c r="I108" s="27">
        <v>2015</v>
      </c>
      <c r="J108" s="27">
        <v>3252</v>
      </c>
      <c r="K108" s="27">
        <f t="shared" si="12"/>
        <v>4040</v>
      </c>
      <c r="L108" s="27">
        <v>285</v>
      </c>
      <c r="M108" s="37">
        <f t="shared" si="13"/>
        <v>3755</v>
      </c>
      <c r="N108" s="37">
        <f t="shared" si="14"/>
        <v>-1237</v>
      </c>
      <c r="O108">
        <f>VLOOKUP(YEAR(B108),'[1]  je-d-08.02.02.01'!$A$11:$I$60,9,FALSE)</f>
        <v>8.1198910081743875E-2</v>
      </c>
      <c r="P108">
        <f t="shared" si="15"/>
        <v>11.043051771117167</v>
      </c>
      <c r="Q108">
        <f t="shared" si="16"/>
        <v>1.2270057523463518</v>
      </c>
      <c r="R108">
        <f t="shared" si="17"/>
        <v>3.6810172570390556</v>
      </c>
      <c r="S108">
        <f t="shared" si="18"/>
        <v>6.1350287617317587</v>
      </c>
    </row>
    <row r="109" spans="1:19" ht="14.5" x14ac:dyDescent="0.35">
      <c r="A109" s="30" t="s">
        <v>195</v>
      </c>
      <c r="B109" s="38">
        <v>35704</v>
      </c>
      <c r="C109" s="27">
        <v>2813</v>
      </c>
      <c r="D109" s="27">
        <v>1994</v>
      </c>
      <c r="E109" s="27">
        <v>159</v>
      </c>
      <c r="F109" s="27">
        <f t="shared" si="10"/>
        <v>4966</v>
      </c>
      <c r="G109" s="27">
        <v>72</v>
      </c>
      <c r="H109" s="27">
        <f t="shared" si="11"/>
        <v>4894</v>
      </c>
      <c r="I109" s="27">
        <v>2899</v>
      </c>
      <c r="J109" s="27">
        <v>3278</v>
      </c>
      <c r="K109" s="27">
        <f t="shared" si="12"/>
        <v>4515</v>
      </c>
      <c r="L109" s="27">
        <v>330</v>
      </c>
      <c r="M109" s="37">
        <f t="shared" si="13"/>
        <v>4185</v>
      </c>
      <c r="N109" s="37">
        <f t="shared" si="14"/>
        <v>-379</v>
      </c>
      <c r="O109">
        <f>VLOOKUP(YEAR(B109),'[1]  je-d-08.02.02.01'!$A$11:$I$60,9,FALSE)</f>
        <v>8.1198910081743875E-2</v>
      </c>
      <c r="P109">
        <f t="shared" si="15"/>
        <v>12.910626702997275</v>
      </c>
      <c r="Q109">
        <f t="shared" si="16"/>
        <v>1.4345140781108083</v>
      </c>
      <c r="R109">
        <f t="shared" si="17"/>
        <v>4.3035422343324248</v>
      </c>
      <c r="S109">
        <f t="shared" si="18"/>
        <v>7.172570390554041</v>
      </c>
    </row>
    <row r="110" spans="1:19" ht="14.5" x14ac:dyDescent="0.35">
      <c r="A110" s="30" t="s">
        <v>196</v>
      </c>
      <c r="B110" s="38">
        <v>35735</v>
      </c>
      <c r="C110" s="27">
        <v>2334</v>
      </c>
      <c r="D110" s="27">
        <v>2194</v>
      </c>
      <c r="E110" s="27">
        <v>196</v>
      </c>
      <c r="F110" s="27">
        <f t="shared" si="10"/>
        <v>4724</v>
      </c>
      <c r="G110" s="27">
        <v>50</v>
      </c>
      <c r="H110" s="27">
        <f t="shared" si="11"/>
        <v>4674</v>
      </c>
      <c r="I110" s="27">
        <v>3188</v>
      </c>
      <c r="J110" s="27">
        <v>3071</v>
      </c>
      <c r="K110" s="27">
        <f t="shared" si="12"/>
        <v>4791</v>
      </c>
      <c r="L110" s="27">
        <v>333</v>
      </c>
      <c r="M110" s="37">
        <f t="shared" si="13"/>
        <v>4458</v>
      </c>
      <c r="N110" s="37">
        <f t="shared" si="14"/>
        <v>117</v>
      </c>
      <c r="O110">
        <f>VLOOKUP(YEAR(B110),'[1]  je-d-08.02.02.01'!$A$11:$I$60,9,FALSE)</f>
        <v>8.1198910081743875E-2</v>
      </c>
      <c r="P110">
        <f t="shared" si="15"/>
        <v>15.914986376021799</v>
      </c>
      <c r="Q110">
        <f t="shared" si="16"/>
        <v>1.7683318195579776</v>
      </c>
      <c r="R110">
        <f t="shared" si="17"/>
        <v>5.3049954586739325</v>
      </c>
      <c r="S110">
        <f t="shared" si="18"/>
        <v>8.8416590977898863</v>
      </c>
    </row>
    <row r="111" spans="1:19" ht="14.5" x14ac:dyDescent="0.35">
      <c r="A111" s="30" t="s">
        <v>197</v>
      </c>
      <c r="B111" s="38">
        <v>35765</v>
      </c>
      <c r="C111" s="27">
        <v>2345</v>
      </c>
      <c r="D111" s="27">
        <v>2281</v>
      </c>
      <c r="E111" s="27">
        <v>181</v>
      </c>
      <c r="F111" s="27">
        <f t="shared" si="10"/>
        <v>4807</v>
      </c>
      <c r="G111" s="27">
        <v>61</v>
      </c>
      <c r="H111" s="27">
        <f t="shared" si="11"/>
        <v>4746</v>
      </c>
      <c r="I111" s="27">
        <v>3556</v>
      </c>
      <c r="J111" s="27">
        <v>3298</v>
      </c>
      <c r="K111" s="27">
        <f t="shared" si="12"/>
        <v>5004</v>
      </c>
      <c r="L111" s="27">
        <v>344</v>
      </c>
      <c r="M111" s="37">
        <f t="shared" si="13"/>
        <v>4660</v>
      </c>
      <c r="N111" s="37">
        <f t="shared" si="14"/>
        <v>258</v>
      </c>
      <c r="O111">
        <f>VLOOKUP(YEAR(B111),'[1]  je-d-08.02.02.01'!$A$11:$I$60,9,FALSE)</f>
        <v>8.1198910081743875E-2</v>
      </c>
      <c r="P111">
        <f t="shared" si="15"/>
        <v>14.697002724795642</v>
      </c>
      <c r="Q111">
        <f t="shared" si="16"/>
        <v>1.6330003027550712</v>
      </c>
      <c r="R111">
        <f t="shared" si="17"/>
        <v>4.8990009082652133</v>
      </c>
      <c r="S111">
        <f t="shared" si="18"/>
        <v>8.1650015137753549</v>
      </c>
    </row>
    <row r="112" spans="1:19" ht="14.5" x14ac:dyDescent="0.35">
      <c r="A112" s="30" t="s">
        <v>198</v>
      </c>
      <c r="B112" s="38">
        <v>35796</v>
      </c>
      <c r="C112" s="27">
        <v>2383</v>
      </c>
      <c r="D112" s="27">
        <v>2285</v>
      </c>
      <c r="E112" s="27">
        <v>208</v>
      </c>
      <c r="F112" s="27">
        <f t="shared" si="10"/>
        <v>4876</v>
      </c>
      <c r="G112" s="27">
        <v>35</v>
      </c>
      <c r="H112" s="27">
        <f t="shared" si="11"/>
        <v>4841</v>
      </c>
      <c r="I112" s="27">
        <v>3727</v>
      </c>
      <c r="J112" s="27">
        <v>3462</v>
      </c>
      <c r="K112" s="27">
        <f t="shared" si="12"/>
        <v>5106</v>
      </c>
      <c r="L112" s="27">
        <v>331</v>
      </c>
      <c r="M112" s="37">
        <f t="shared" si="13"/>
        <v>4775</v>
      </c>
      <c r="N112" s="37">
        <f t="shared" si="14"/>
        <v>265</v>
      </c>
      <c r="O112">
        <f>VLOOKUP(YEAR(B112),'[1]  je-d-08.02.02.01'!$A$11:$I$60,9,FALSE)</f>
        <v>7.0459518599562357E-2</v>
      </c>
      <c r="P112">
        <f t="shared" si="15"/>
        <v>14.655579868708971</v>
      </c>
      <c r="Q112">
        <f t="shared" si="16"/>
        <v>1.6283977631898856</v>
      </c>
      <c r="R112">
        <f t="shared" si="17"/>
        <v>4.8851932895696564</v>
      </c>
      <c r="S112">
        <f t="shared" si="18"/>
        <v>8.1419888159494267</v>
      </c>
    </row>
    <row r="113" spans="1:19" ht="14.5" x14ac:dyDescent="0.35">
      <c r="A113" s="30" t="s">
        <v>199</v>
      </c>
      <c r="B113" s="38">
        <v>35827</v>
      </c>
      <c r="C113" s="27">
        <v>2240</v>
      </c>
      <c r="D113" s="27">
        <v>2062</v>
      </c>
      <c r="E113" s="27">
        <v>255</v>
      </c>
      <c r="F113" s="27">
        <f t="shared" si="10"/>
        <v>4557</v>
      </c>
      <c r="G113" s="27">
        <v>24</v>
      </c>
      <c r="H113" s="27">
        <f t="shared" si="11"/>
        <v>4533</v>
      </c>
      <c r="I113" s="27">
        <v>3465</v>
      </c>
      <c r="J113" s="27">
        <v>3390</v>
      </c>
      <c r="K113" s="27">
        <f t="shared" si="12"/>
        <v>4608</v>
      </c>
      <c r="L113" s="27">
        <v>328</v>
      </c>
      <c r="M113" s="37">
        <f t="shared" si="13"/>
        <v>4280</v>
      </c>
      <c r="N113" s="37">
        <f t="shared" si="14"/>
        <v>75</v>
      </c>
      <c r="O113">
        <f>VLOOKUP(YEAR(B113),'[1]  je-d-08.02.02.01'!$A$11:$I$60,9,FALSE)</f>
        <v>7.0459518599562357E-2</v>
      </c>
      <c r="P113">
        <f t="shared" si="15"/>
        <v>17.9671772428884</v>
      </c>
      <c r="Q113">
        <f t="shared" si="16"/>
        <v>1.9963530269876</v>
      </c>
      <c r="R113">
        <f t="shared" si="17"/>
        <v>5.9890590809628002</v>
      </c>
      <c r="S113">
        <f t="shared" si="18"/>
        <v>9.9817651349379979</v>
      </c>
    </row>
    <row r="114" spans="1:19" ht="14.5" x14ac:dyDescent="0.35">
      <c r="A114" s="30" t="s">
        <v>200</v>
      </c>
      <c r="B114" s="38">
        <v>35855</v>
      </c>
      <c r="C114" s="27">
        <v>2343</v>
      </c>
      <c r="D114" s="27">
        <v>2269</v>
      </c>
      <c r="E114" s="27">
        <v>267</v>
      </c>
      <c r="F114" s="27">
        <f t="shared" si="10"/>
        <v>4879</v>
      </c>
      <c r="G114" s="27">
        <v>24</v>
      </c>
      <c r="H114" s="27">
        <f t="shared" si="11"/>
        <v>4855</v>
      </c>
      <c r="I114" s="27">
        <v>3615</v>
      </c>
      <c r="J114" s="27">
        <v>3648</v>
      </c>
      <c r="K114" s="27">
        <f t="shared" si="12"/>
        <v>4822</v>
      </c>
      <c r="L114" s="27">
        <v>333</v>
      </c>
      <c r="M114" s="37">
        <f t="shared" si="13"/>
        <v>4489</v>
      </c>
      <c r="N114" s="37">
        <f t="shared" si="14"/>
        <v>-33</v>
      </c>
      <c r="O114">
        <f>VLOOKUP(YEAR(B114),'[1]  je-d-08.02.02.01'!$A$11:$I$60,9,FALSE)</f>
        <v>7.0459518599562357E-2</v>
      </c>
      <c r="P114">
        <f t="shared" si="15"/>
        <v>18.812691466083148</v>
      </c>
      <c r="Q114">
        <f t="shared" si="16"/>
        <v>2.0902990517870164</v>
      </c>
      <c r="R114">
        <f t="shared" si="17"/>
        <v>6.2708971553610491</v>
      </c>
      <c r="S114">
        <f t="shared" si="18"/>
        <v>10.451495258935081</v>
      </c>
    </row>
    <row r="115" spans="1:19" ht="14.5" x14ac:dyDescent="0.35">
      <c r="A115" s="30" t="s">
        <v>201</v>
      </c>
      <c r="B115" s="38">
        <v>35886</v>
      </c>
      <c r="C115" s="27">
        <v>2344</v>
      </c>
      <c r="D115" s="27">
        <v>1978</v>
      </c>
      <c r="E115" s="27">
        <v>235</v>
      </c>
      <c r="F115" s="27">
        <f t="shared" si="10"/>
        <v>4557</v>
      </c>
      <c r="G115" s="27">
        <v>69</v>
      </c>
      <c r="H115" s="27">
        <f t="shared" si="11"/>
        <v>4488</v>
      </c>
      <c r="I115" s="27">
        <v>3320</v>
      </c>
      <c r="J115" s="27">
        <v>3519</v>
      </c>
      <c r="K115" s="27">
        <f t="shared" si="12"/>
        <v>4289</v>
      </c>
      <c r="L115" s="27">
        <v>326</v>
      </c>
      <c r="M115" s="37">
        <f t="shared" si="13"/>
        <v>3963</v>
      </c>
      <c r="N115" s="37">
        <f t="shared" si="14"/>
        <v>-199</v>
      </c>
      <c r="O115">
        <f>VLOOKUP(YEAR(B115),'[1]  je-d-08.02.02.01'!$A$11:$I$60,9,FALSE)</f>
        <v>7.0459518599562357E-2</v>
      </c>
      <c r="P115">
        <f t="shared" si="15"/>
        <v>16.557986870897153</v>
      </c>
      <c r="Q115">
        <f t="shared" si="16"/>
        <v>1.8397763189885725</v>
      </c>
      <c r="R115">
        <f t="shared" si="17"/>
        <v>5.5193289569657171</v>
      </c>
      <c r="S115">
        <f t="shared" si="18"/>
        <v>9.1988815949428613</v>
      </c>
    </row>
    <row r="116" spans="1:19" ht="14.5" x14ac:dyDescent="0.35">
      <c r="A116" s="30" t="s">
        <v>202</v>
      </c>
      <c r="B116" s="38">
        <v>35916</v>
      </c>
      <c r="C116" s="27">
        <v>2995</v>
      </c>
      <c r="D116" s="27">
        <v>2035</v>
      </c>
      <c r="E116" s="27">
        <v>138</v>
      </c>
      <c r="F116" s="27">
        <f t="shared" si="10"/>
        <v>5168</v>
      </c>
      <c r="G116" s="27">
        <v>153</v>
      </c>
      <c r="H116" s="27">
        <f t="shared" si="11"/>
        <v>5015</v>
      </c>
      <c r="I116" s="27">
        <v>2714</v>
      </c>
      <c r="J116" s="27">
        <v>3691</v>
      </c>
      <c r="K116" s="27">
        <f t="shared" si="12"/>
        <v>4038</v>
      </c>
      <c r="L116" s="27">
        <v>286</v>
      </c>
      <c r="M116" s="37">
        <f t="shared" si="13"/>
        <v>3752</v>
      </c>
      <c r="N116" s="37">
        <f t="shared" si="14"/>
        <v>-977</v>
      </c>
      <c r="O116">
        <f>VLOOKUP(YEAR(B116),'[1]  je-d-08.02.02.01'!$A$11:$I$60,9,FALSE)</f>
        <v>7.0459518599562357E-2</v>
      </c>
      <c r="P116">
        <f t="shared" si="15"/>
        <v>9.7234135667396053</v>
      </c>
      <c r="Q116">
        <f t="shared" si="16"/>
        <v>1.0803792851932894</v>
      </c>
      <c r="R116">
        <f t="shared" si="17"/>
        <v>3.2411378555798684</v>
      </c>
      <c r="S116">
        <f t="shared" si="18"/>
        <v>5.4018964259664468</v>
      </c>
    </row>
    <row r="117" spans="1:19" ht="14.5" x14ac:dyDescent="0.35">
      <c r="A117" s="30" t="s">
        <v>203</v>
      </c>
      <c r="B117" s="38">
        <v>35947</v>
      </c>
      <c r="C117" s="27">
        <v>3851</v>
      </c>
      <c r="D117" s="27">
        <v>1613</v>
      </c>
      <c r="E117" s="27">
        <v>131</v>
      </c>
      <c r="F117" s="27">
        <f t="shared" si="10"/>
        <v>5595</v>
      </c>
      <c r="G117" s="27">
        <v>304</v>
      </c>
      <c r="H117" s="27">
        <f t="shared" si="11"/>
        <v>5291</v>
      </c>
      <c r="I117" s="27">
        <v>2451</v>
      </c>
      <c r="J117" s="27">
        <v>3762</v>
      </c>
      <c r="K117" s="27">
        <f t="shared" si="12"/>
        <v>3980</v>
      </c>
      <c r="L117" s="27">
        <v>265</v>
      </c>
      <c r="M117" s="37">
        <f t="shared" si="13"/>
        <v>3715</v>
      </c>
      <c r="N117" s="37">
        <f t="shared" si="14"/>
        <v>-1311</v>
      </c>
      <c r="O117">
        <f>VLOOKUP(YEAR(B117),'[1]  je-d-08.02.02.01'!$A$11:$I$60,9,FALSE)</f>
        <v>7.0459518599562357E-2</v>
      </c>
      <c r="P117">
        <f t="shared" si="15"/>
        <v>9.2301969365426686</v>
      </c>
      <c r="Q117">
        <f t="shared" si="16"/>
        <v>1.0255774373936297</v>
      </c>
      <c r="R117">
        <f t="shared" si="17"/>
        <v>3.0767323121808894</v>
      </c>
      <c r="S117">
        <f t="shared" si="18"/>
        <v>5.1278871869681488</v>
      </c>
    </row>
    <row r="118" spans="1:19" ht="14.5" x14ac:dyDescent="0.35">
      <c r="A118" s="30" t="s">
        <v>204</v>
      </c>
      <c r="B118" s="38">
        <v>35977</v>
      </c>
      <c r="C118" s="27">
        <v>3672</v>
      </c>
      <c r="D118" s="27">
        <v>1779</v>
      </c>
      <c r="E118" s="27">
        <v>123</v>
      </c>
      <c r="F118" s="27">
        <f t="shared" si="10"/>
        <v>5574</v>
      </c>
      <c r="G118" s="27">
        <v>299</v>
      </c>
      <c r="H118" s="27">
        <f t="shared" si="11"/>
        <v>5275</v>
      </c>
      <c r="I118" s="27">
        <v>2504</v>
      </c>
      <c r="J118" s="27">
        <v>3912</v>
      </c>
      <c r="K118" s="27">
        <f t="shared" si="12"/>
        <v>3867</v>
      </c>
      <c r="L118" s="27">
        <v>290</v>
      </c>
      <c r="M118" s="37">
        <f t="shared" si="13"/>
        <v>3577</v>
      </c>
      <c r="N118" s="37">
        <f t="shared" si="14"/>
        <v>-1408</v>
      </c>
      <c r="O118">
        <f>VLOOKUP(YEAR(B118),'[1]  je-d-08.02.02.01'!$A$11:$I$60,9,FALSE)</f>
        <v>7.0459518599562357E-2</v>
      </c>
      <c r="P118">
        <f t="shared" si="15"/>
        <v>8.6665207877461707</v>
      </c>
      <c r="Q118">
        <f t="shared" si="16"/>
        <v>0.96294675419401887</v>
      </c>
      <c r="R118">
        <f t="shared" si="17"/>
        <v>2.8888402625820566</v>
      </c>
      <c r="S118">
        <f t="shared" si="18"/>
        <v>4.8147337709700944</v>
      </c>
    </row>
    <row r="119" spans="1:19" ht="14.5" x14ac:dyDescent="0.35">
      <c r="A119" s="30" t="s">
        <v>205</v>
      </c>
      <c r="B119" s="38">
        <v>36008</v>
      </c>
      <c r="C119" s="27">
        <v>3376</v>
      </c>
      <c r="D119" s="27">
        <v>1312</v>
      </c>
      <c r="E119" s="27">
        <v>135</v>
      </c>
      <c r="F119" s="27">
        <f t="shared" si="10"/>
        <v>4823</v>
      </c>
      <c r="G119" s="27">
        <v>313</v>
      </c>
      <c r="H119" s="27">
        <f t="shared" si="11"/>
        <v>4510</v>
      </c>
      <c r="I119" s="27">
        <v>2963</v>
      </c>
      <c r="J119" s="27">
        <v>3580</v>
      </c>
      <c r="K119" s="27">
        <f t="shared" si="12"/>
        <v>3893</v>
      </c>
      <c r="L119" s="27">
        <v>287</v>
      </c>
      <c r="M119" s="37">
        <f t="shared" si="13"/>
        <v>3606</v>
      </c>
      <c r="N119" s="37">
        <f t="shared" si="14"/>
        <v>-617</v>
      </c>
      <c r="O119">
        <f>VLOOKUP(YEAR(B119),'[1]  je-d-08.02.02.01'!$A$11:$I$60,9,FALSE)</f>
        <v>7.0459518599562357E-2</v>
      </c>
      <c r="P119">
        <f t="shared" si="15"/>
        <v>9.5120350109409184</v>
      </c>
      <c r="Q119">
        <f t="shared" si="16"/>
        <v>1.0568927789934353</v>
      </c>
      <c r="R119">
        <f t="shared" si="17"/>
        <v>3.170678336980306</v>
      </c>
      <c r="S119">
        <f t="shared" si="18"/>
        <v>5.2844638949671765</v>
      </c>
    </row>
    <row r="120" spans="1:19" ht="14.5" x14ac:dyDescent="0.35">
      <c r="A120" s="30" t="s">
        <v>206</v>
      </c>
      <c r="B120" s="38">
        <v>36039</v>
      </c>
      <c r="C120" s="27">
        <v>3110</v>
      </c>
      <c r="D120" s="27">
        <v>2165</v>
      </c>
      <c r="E120" s="27">
        <v>161</v>
      </c>
      <c r="F120" s="27">
        <f t="shared" si="10"/>
        <v>5436</v>
      </c>
      <c r="G120" s="27">
        <v>190</v>
      </c>
      <c r="H120" s="27">
        <f t="shared" si="11"/>
        <v>5246</v>
      </c>
      <c r="I120" s="27">
        <v>2601</v>
      </c>
      <c r="J120" s="27">
        <v>3645</v>
      </c>
      <c r="K120" s="27">
        <f t="shared" si="12"/>
        <v>4202</v>
      </c>
      <c r="L120" s="27">
        <v>295</v>
      </c>
      <c r="M120" s="37">
        <f t="shared" si="13"/>
        <v>3907</v>
      </c>
      <c r="N120" s="37">
        <f t="shared" si="14"/>
        <v>-1044</v>
      </c>
      <c r="O120">
        <f>VLOOKUP(YEAR(B120),'[1]  je-d-08.02.02.01'!$A$11:$I$60,9,FALSE)</f>
        <v>7.0459518599562357E-2</v>
      </c>
      <c r="P120">
        <f t="shared" si="15"/>
        <v>11.34398249452954</v>
      </c>
      <c r="Q120">
        <f t="shared" si="16"/>
        <v>1.260442499392171</v>
      </c>
      <c r="R120">
        <f t="shared" si="17"/>
        <v>3.781327498176513</v>
      </c>
      <c r="S120">
        <f t="shared" si="18"/>
        <v>6.3022124969608546</v>
      </c>
    </row>
    <row r="121" spans="1:19" ht="14.5" x14ac:dyDescent="0.35">
      <c r="A121" s="30" t="s">
        <v>207</v>
      </c>
      <c r="B121" s="38">
        <v>36069</v>
      </c>
      <c r="C121" s="27">
        <v>2458</v>
      </c>
      <c r="D121" s="27">
        <v>2269</v>
      </c>
      <c r="E121" s="27">
        <v>219</v>
      </c>
      <c r="F121" s="27">
        <f t="shared" si="10"/>
        <v>4946</v>
      </c>
      <c r="G121" s="27">
        <v>108</v>
      </c>
      <c r="H121" s="27">
        <f t="shared" si="11"/>
        <v>4838</v>
      </c>
      <c r="I121" s="27">
        <v>3027</v>
      </c>
      <c r="J121" s="27">
        <v>3393</v>
      </c>
      <c r="K121" s="27">
        <f t="shared" si="12"/>
        <v>4472</v>
      </c>
      <c r="L121" s="27">
        <v>326</v>
      </c>
      <c r="M121" s="37">
        <f t="shared" si="13"/>
        <v>4146</v>
      </c>
      <c r="N121" s="37">
        <f t="shared" si="14"/>
        <v>-366</v>
      </c>
      <c r="O121">
        <f>VLOOKUP(YEAR(B121),'[1]  je-d-08.02.02.01'!$A$11:$I$60,9,FALSE)</f>
        <v>7.0459518599562357E-2</v>
      </c>
      <c r="P121">
        <f t="shared" si="15"/>
        <v>15.430634573304156</v>
      </c>
      <c r="Q121">
        <f t="shared" si="16"/>
        <v>1.7145149525893506</v>
      </c>
      <c r="R121">
        <f t="shared" si="17"/>
        <v>5.1435448577680516</v>
      </c>
      <c r="S121">
        <f t="shared" si="18"/>
        <v>8.5725747629467524</v>
      </c>
    </row>
    <row r="122" spans="1:19" ht="14.5" x14ac:dyDescent="0.35">
      <c r="A122" s="30" t="s">
        <v>208</v>
      </c>
      <c r="B122" s="38">
        <v>36100</v>
      </c>
      <c r="C122" s="27">
        <v>2867</v>
      </c>
      <c r="D122" s="27">
        <v>2261</v>
      </c>
      <c r="E122" s="27">
        <v>201</v>
      </c>
      <c r="F122" s="27">
        <f t="shared" si="10"/>
        <v>5329</v>
      </c>
      <c r="G122" s="27">
        <v>57</v>
      </c>
      <c r="H122" s="27">
        <f t="shared" si="11"/>
        <v>5272</v>
      </c>
      <c r="I122" s="27">
        <v>3201</v>
      </c>
      <c r="J122" s="27">
        <v>3518</v>
      </c>
      <c r="K122" s="27">
        <f t="shared" si="12"/>
        <v>4955</v>
      </c>
      <c r="L122" s="27">
        <v>338</v>
      </c>
      <c r="M122" s="37">
        <f t="shared" si="13"/>
        <v>4617</v>
      </c>
      <c r="N122" s="37">
        <f t="shared" si="14"/>
        <v>-317</v>
      </c>
      <c r="O122">
        <f>VLOOKUP(YEAR(B122),'[1]  je-d-08.02.02.01'!$A$11:$I$60,9,FALSE)</f>
        <v>7.0459518599562357E-2</v>
      </c>
      <c r="P122">
        <f t="shared" si="15"/>
        <v>14.162363238512034</v>
      </c>
      <c r="Q122">
        <f t="shared" si="16"/>
        <v>1.5735959153902259</v>
      </c>
      <c r="R122">
        <f t="shared" si="17"/>
        <v>4.7207877461706778</v>
      </c>
      <c r="S122">
        <f t="shared" si="18"/>
        <v>7.8679795769511287</v>
      </c>
    </row>
    <row r="123" spans="1:19" ht="14.5" x14ac:dyDescent="0.35">
      <c r="A123" s="30" t="s">
        <v>209</v>
      </c>
      <c r="B123" s="38">
        <v>36130</v>
      </c>
      <c r="C123" s="27">
        <v>2656</v>
      </c>
      <c r="D123" s="27">
        <v>2340</v>
      </c>
      <c r="E123" s="27">
        <v>212</v>
      </c>
      <c r="F123" s="27">
        <f t="shared" si="10"/>
        <v>5208</v>
      </c>
      <c r="G123" s="27">
        <v>44</v>
      </c>
      <c r="H123" s="27">
        <f t="shared" si="11"/>
        <v>5164</v>
      </c>
      <c r="I123" s="27">
        <v>3831</v>
      </c>
      <c r="J123" s="27">
        <v>3853</v>
      </c>
      <c r="K123" s="27">
        <f t="shared" si="12"/>
        <v>5142</v>
      </c>
      <c r="L123" s="27">
        <v>349</v>
      </c>
      <c r="M123" s="37">
        <f t="shared" si="13"/>
        <v>4793</v>
      </c>
      <c r="N123" s="37">
        <f t="shared" si="14"/>
        <v>-22</v>
      </c>
      <c r="O123">
        <f>VLOOKUP(YEAR(B123),'[1]  je-d-08.02.02.01'!$A$11:$I$60,9,FALSE)</f>
        <v>7.0459518599562357E-2</v>
      </c>
      <c r="P123">
        <f t="shared" si="15"/>
        <v>14.937417943107219</v>
      </c>
      <c r="Q123">
        <f t="shared" si="16"/>
        <v>1.6597131047896909</v>
      </c>
      <c r="R123">
        <f t="shared" si="17"/>
        <v>4.979139314369073</v>
      </c>
      <c r="S123">
        <f t="shared" si="18"/>
        <v>8.2985655239484544</v>
      </c>
    </row>
    <row r="124" spans="1:19" ht="14.5" x14ac:dyDescent="0.35">
      <c r="A124" s="30" t="s">
        <v>210</v>
      </c>
      <c r="B124" s="38">
        <v>36161</v>
      </c>
      <c r="C124" s="27">
        <v>2300</v>
      </c>
      <c r="D124" s="27">
        <v>2279</v>
      </c>
      <c r="E124" s="27">
        <v>248</v>
      </c>
      <c r="F124" s="27">
        <f t="shared" si="10"/>
        <v>4827</v>
      </c>
      <c r="G124" s="27">
        <v>44</v>
      </c>
      <c r="H124" s="27">
        <f t="shared" si="11"/>
        <v>4783</v>
      </c>
      <c r="I124" s="27">
        <v>4109</v>
      </c>
      <c r="J124" s="27">
        <v>3703</v>
      </c>
      <c r="K124" s="27">
        <f t="shared" si="12"/>
        <v>5189</v>
      </c>
      <c r="L124" s="27">
        <v>329</v>
      </c>
      <c r="M124" s="37">
        <f t="shared" si="13"/>
        <v>4860</v>
      </c>
      <c r="N124" s="37">
        <f t="shared" si="14"/>
        <v>406</v>
      </c>
      <c r="O124">
        <f>VLOOKUP(YEAR(B124),'[1]  je-d-08.02.02.01'!$A$11:$I$60,9,FALSE)</f>
        <v>6.5779169929522319E-2</v>
      </c>
      <c r="P124">
        <f t="shared" si="15"/>
        <v>16.313234142521534</v>
      </c>
      <c r="Q124">
        <f t="shared" si="16"/>
        <v>1.8125815713912814</v>
      </c>
      <c r="R124">
        <f t="shared" si="17"/>
        <v>5.437744714173844</v>
      </c>
      <c r="S124">
        <f t="shared" si="18"/>
        <v>9.0629078569564054</v>
      </c>
    </row>
    <row r="125" spans="1:19" ht="14.5" x14ac:dyDescent="0.35">
      <c r="A125" s="30" t="s">
        <v>211</v>
      </c>
      <c r="B125" s="38">
        <v>36192</v>
      </c>
      <c r="C125" s="27">
        <v>2499</v>
      </c>
      <c r="D125" s="27">
        <v>2107</v>
      </c>
      <c r="E125" s="27">
        <v>230</v>
      </c>
      <c r="F125" s="27">
        <f t="shared" si="10"/>
        <v>4836</v>
      </c>
      <c r="G125" s="27">
        <v>21</v>
      </c>
      <c r="H125" s="27">
        <f t="shared" si="11"/>
        <v>4815</v>
      </c>
      <c r="I125" s="27">
        <v>3552</v>
      </c>
      <c r="J125" s="27">
        <v>3371</v>
      </c>
      <c r="K125" s="27">
        <f t="shared" si="12"/>
        <v>4996</v>
      </c>
      <c r="L125" s="27">
        <v>352</v>
      </c>
      <c r="M125" s="37">
        <f t="shared" si="13"/>
        <v>4644</v>
      </c>
      <c r="N125" s="37">
        <f t="shared" si="14"/>
        <v>181</v>
      </c>
      <c r="O125">
        <f>VLOOKUP(YEAR(B125),'[1]  je-d-08.02.02.01'!$A$11:$I$60,9,FALSE)</f>
        <v>6.5779169929522319E-2</v>
      </c>
      <c r="P125">
        <f t="shared" si="15"/>
        <v>15.129209083790133</v>
      </c>
      <c r="Q125">
        <f t="shared" si="16"/>
        <v>1.6810232315322369</v>
      </c>
      <c r="R125">
        <f t="shared" si="17"/>
        <v>5.0430696945967108</v>
      </c>
      <c r="S125">
        <f t="shared" si="18"/>
        <v>8.4051161576611833</v>
      </c>
    </row>
    <row r="126" spans="1:19" ht="14.5" x14ac:dyDescent="0.35">
      <c r="A126" s="30" t="s">
        <v>212</v>
      </c>
      <c r="B126" s="38">
        <v>36220</v>
      </c>
      <c r="C126" s="27">
        <v>2570</v>
      </c>
      <c r="D126" s="27">
        <v>2180</v>
      </c>
      <c r="E126" s="27">
        <v>225</v>
      </c>
      <c r="F126" s="27">
        <f t="shared" si="10"/>
        <v>4975</v>
      </c>
      <c r="G126" s="27">
        <v>34</v>
      </c>
      <c r="H126" s="27">
        <f t="shared" si="11"/>
        <v>4941</v>
      </c>
      <c r="I126" s="27">
        <v>3694</v>
      </c>
      <c r="J126" s="27">
        <v>3597</v>
      </c>
      <c r="K126" s="27">
        <f t="shared" si="12"/>
        <v>5038</v>
      </c>
      <c r="L126" s="27">
        <v>341</v>
      </c>
      <c r="M126" s="37">
        <f t="shared" si="13"/>
        <v>4697</v>
      </c>
      <c r="N126" s="37">
        <f t="shared" si="14"/>
        <v>97</v>
      </c>
      <c r="O126">
        <f>VLOOKUP(YEAR(B126),'[1]  je-d-08.02.02.01'!$A$11:$I$60,9,FALSE)</f>
        <v>6.5779169929522319E-2</v>
      </c>
      <c r="P126">
        <f t="shared" si="15"/>
        <v>14.800313234142521</v>
      </c>
      <c r="Q126">
        <f t="shared" si="16"/>
        <v>1.6444792482380579</v>
      </c>
      <c r="R126">
        <f t="shared" si="17"/>
        <v>4.9334377447141735</v>
      </c>
      <c r="S126">
        <f t="shared" si="18"/>
        <v>8.2223962411902889</v>
      </c>
    </row>
    <row r="127" spans="1:19" ht="14.5" x14ac:dyDescent="0.35">
      <c r="A127" s="30" t="s">
        <v>213</v>
      </c>
      <c r="B127" s="38">
        <v>36251</v>
      </c>
      <c r="C127" s="27">
        <v>2535</v>
      </c>
      <c r="D127" s="27">
        <v>2035</v>
      </c>
      <c r="E127" s="27">
        <v>210</v>
      </c>
      <c r="F127" s="27">
        <f t="shared" si="10"/>
        <v>4780</v>
      </c>
      <c r="G127" s="27">
        <v>95</v>
      </c>
      <c r="H127" s="27">
        <f t="shared" si="11"/>
        <v>4685</v>
      </c>
      <c r="I127" s="27">
        <v>3124</v>
      </c>
      <c r="J127" s="27">
        <v>3362</v>
      </c>
      <c r="K127" s="27">
        <f t="shared" si="12"/>
        <v>4447</v>
      </c>
      <c r="L127" s="27">
        <v>336</v>
      </c>
      <c r="M127" s="37">
        <f t="shared" si="13"/>
        <v>4111</v>
      </c>
      <c r="N127" s="37">
        <f t="shared" si="14"/>
        <v>-238</v>
      </c>
      <c r="O127">
        <f>VLOOKUP(YEAR(B127),'[1]  je-d-08.02.02.01'!$A$11:$I$60,9,FALSE)</f>
        <v>6.5779169929522319E-2</v>
      </c>
      <c r="P127">
        <f t="shared" si="15"/>
        <v>13.813625685199687</v>
      </c>
      <c r="Q127">
        <f t="shared" si="16"/>
        <v>1.5348472983555208</v>
      </c>
      <c r="R127">
        <f t="shared" si="17"/>
        <v>4.6045418950665624</v>
      </c>
      <c r="S127">
        <f t="shared" si="18"/>
        <v>7.6742364917776031</v>
      </c>
    </row>
    <row r="128" spans="1:19" ht="14.5" x14ac:dyDescent="0.35">
      <c r="A128" s="30" t="s">
        <v>214</v>
      </c>
      <c r="B128" s="38">
        <v>36281</v>
      </c>
      <c r="C128" s="27">
        <v>3842</v>
      </c>
      <c r="D128" s="27">
        <v>2215</v>
      </c>
      <c r="E128" s="27">
        <v>191</v>
      </c>
      <c r="F128" s="27">
        <f t="shared" si="10"/>
        <v>6248</v>
      </c>
      <c r="G128" s="27">
        <v>194</v>
      </c>
      <c r="H128" s="27">
        <f t="shared" si="11"/>
        <v>6054</v>
      </c>
      <c r="I128" s="27">
        <v>2255</v>
      </c>
      <c r="J128" s="27">
        <v>4162</v>
      </c>
      <c r="K128" s="27">
        <f t="shared" si="12"/>
        <v>4147</v>
      </c>
      <c r="L128" s="27">
        <v>295</v>
      </c>
      <c r="M128" s="37">
        <f t="shared" si="13"/>
        <v>3852</v>
      </c>
      <c r="N128" s="37">
        <f t="shared" si="14"/>
        <v>-1907</v>
      </c>
      <c r="O128">
        <f>VLOOKUP(YEAR(B128),'[1]  je-d-08.02.02.01'!$A$11:$I$60,9,FALSE)</f>
        <v>6.5779169929522319E-2</v>
      </c>
      <c r="P128">
        <f t="shared" si="15"/>
        <v>12.563821456538763</v>
      </c>
      <c r="Q128">
        <f t="shared" si="16"/>
        <v>1.3959801618376402</v>
      </c>
      <c r="R128">
        <f t="shared" si="17"/>
        <v>4.1879404855129208</v>
      </c>
      <c r="S128">
        <f t="shared" si="18"/>
        <v>6.9799008091882007</v>
      </c>
    </row>
    <row r="129" spans="1:19" ht="14.5" x14ac:dyDescent="0.35">
      <c r="A129" s="30" t="s">
        <v>215</v>
      </c>
      <c r="B129" s="38">
        <v>36312</v>
      </c>
      <c r="C129" s="27">
        <v>4263</v>
      </c>
      <c r="D129" s="27">
        <v>1860</v>
      </c>
      <c r="E129" s="27">
        <v>168</v>
      </c>
      <c r="F129" s="27">
        <f t="shared" si="10"/>
        <v>6291</v>
      </c>
      <c r="G129" s="27">
        <v>252</v>
      </c>
      <c r="H129" s="27">
        <f t="shared" si="11"/>
        <v>6039</v>
      </c>
      <c r="I129" s="27">
        <v>2288</v>
      </c>
      <c r="J129" s="27">
        <v>4328</v>
      </c>
      <c r="K129" s="27">
        <f t="shared" si="12"/>
        <v>3999</v>
      </c>
      <c r="L129" s="27">
        <v>267</v>
      </c>
      <c r="M129" s="37">
        <f t="shared" si="13"/>
        <v>3732</v>
      </c>
      <c r="N129" s="37">
        <f t="shared" si="14"/>
        <v>-2040</v>
      </c>
      <c r="O129">
        <f>VLOOKUP(YEAR(B129),'[1]  je-d-08.02.02.01'!$A$11:$I$60,9,FALSE)</f>
        <v>6.5779169929522319E-2</v>
      </c>
      <c r="P129">
        <f t="shared" si="15"/>
        <v>11.050900548159749</v>
      </c>
      <c r="Q129">
        <f t="shared" si="16"/>
        <v>1.2278778386844165</v>
      </c>
      <c r="R129">
        <f t="shared" si="17"/>
        <v>3.6836335160532494</v>
      </c>
      <c r="S129">
        <f t="shared" si="18"/>
        <v>6.1393891934220814</v>
      </c>
    </row>
    <row r="130" spans="1:19" ht="14.5" x14ac:dyDescent="0.35">
      <c r="A130" s="30" t="s">
        <v>216</v>
      </c>
      <c r="B130" s="38">
        <v>36342</v>
      </c>
      <c r="C130" s="27">
        <v>4446</v>
      </c>
      <c r="D130" s="27">
        <v>1168</v>
      </c>
      <c r="E130" s="27">
        <v>157</v>
      </c>
      <c r="F130" s="27">
        <f t="shared" si="10"/>
        <v>5771</v>
      </c>
      <c r="G130" s="27">
        <v>222</v>
      </c>
      <c r="H130" s="27">
        <f t="shared" si="11"/>
        <v>5549</v>
      </c>
      <c r="I130" s="27">
        <v>2536</v>
      </c>
      <c r="J130" s="27">
        <v>4165</v>
      </c>
      <c r="K130" s="27">
        <f t="shared" si="12"/>
        <v>3920</v>
      </c>
      <c r="L130" s="27">
        <v>293</v>
      </c>
      <c r="M130" s="37">
        <f t="shared" si="13"/>
        <v>3627</v>
      </c>
      <c r="N130" s="37">
        <f t="shared" si="14"/>
        <v>-1629</v>
      </c>
      <c r="O130">
        <f>VLOOKUP(YEAR(B130),'[1]  je-d-08.02.02.01'!$A$11:$I$60,9,FALSE)</f>
        <v>6.5779169929522319E-2</v>
      </c>
      <c r="P130">
        <f t="shared" si="15"/>
        <v>10.327329678935005</v>
      </c>
      <c r="Q130">
        <f t="shared" si="16"/>
        <v>1.1474810754372227</v>
      </c>
      <c r="R130">
        <f t="shared" si="17"/>
        <v>3.442443226311668</v>
      </c>
      <c r="S130">
        <f t="shared" si="18"/>
        <v>5.7374053771861133</v>
      </c>
    </row>
    <row r="131" spans="1:19" ht="14.5" x14ac:dyDescent="0.35">
      <c r="A131" s="30" t="s">
        <v>217</v>
      </c>
      <c r="B131" s="38">
        <v>36373</v>
      </c>
      <c r="C131" s="27">
        <v>4412</v>
      </c>
      <c r="D131" s="27">
        <v>1062</v>
      </c>
      <c r="E131" s="27">
        <v>177</v>
      </c>
      <c r="F131" s="27">
        <f t="shared" si="10"/>
        <v>5651</v>
      </c>
      <c r="G131" s="27">
        <v>215</v>
      </c>
      <c r="H131" s="27">
        <f t="shared" si="11"/>
        <v>5436</v>
      </c>
      <c r="I131" s="27">
        <v>1935</v>
      </c>
      <c r="J131" s="27">
        <v>3354</v>
      </c>
      <c r="K131" s="27">
        <f t="shared" si="12"/>
        <v>4017</v>
      </c>
      <c r="L131" s="27">
        <v>296</v>
      </c>
      <c r="M131" s="37">
        <f t="shared" si="13"/>
        <v>3721</v>
      </c>
      <c r="N131" s="37">
        <f t="shared" si="14"/>
        <v>-1419</v>
      </c>
      <c r="O131">
        <f>VLOOKUP(YEAR(B131),'[1]  je-d-08.02.02.01'!$A$11:$I$60,9,FALSE)</f>
        <v>6.5779169929522319E-2</v>
      </c>
      <c r="P131">
        <f t="shared" si="15"/>
        <v>11.642913077525451</v>
      </c>
      <c r="Q131">
        <f t="shared" si="16"/>
        <v>1.293657008613939</v>
      </c>
      <c r="R131">
        <f t="shared" si="17"/>
        <v>3.8809710258418169</v>
      </c>
      <c r="S131">
        <f t="shared" si="18"/>
        <v>6.4682850430696943</v>
      </c>
    </row>
    <row r="132" spans="1:19" ht="14.5" x14ac:dyDescent="0.35">
      <c r="A132" s="30" t="s">
        <v>218</v>
      </c>
      <c r="B132" s="38">
        <v>36404</v>
      </c>
      <c r="C132" s="27">
        <v>3946</v>
      </c>
      <c r="D132" s="27">
        <v>1816</v>
      </c>
      <c r="E132" s="27">
        <v>235</v>
      </c>
      <c r="F132" s="27">
        <f t="shared" si="10"/>
        <v>5997</v>
      </c>
      <c r="G132" s="27">
        <v>131</v>
      </c>
      <c r="H132" s="27">
        <f t="shared" si="11"/>
        <v>5866</v>
      </c>
      <c r="I132" s="27">
        <v>2552</v>
      </c>
      <c r="J132" s="27">
        <v>4136</v>
      </c>
      <c r="K132" s="27">
        <f t="shared" si="12"/>
        <v>4282</v>
      </c>
      <c r="L132" s="27">
        <v>298</v>
      </c>
      <c r="M132" s="37">
        <f t="shared" si="13"/>
        <v>3984</v>
      </c>
      <c r="N132" s="37">
        <f t="shared" si="14"/>
        <v>-1584</v>
      </c>
      <c r="O132">
        <f>VLOOKUP(YEAR(B132),'[1]  je-d-08.02.02.01'!$A$11:$I$60,9,FALSE)</f>
        <v>6.5779169929522319E-2</v>
      </c>
      <c r="P132">
        <f t="shared" si="15"/>
        <v>15.458104933437745</v>
      </c>
      <c r="Q132">
        <f t="shared" si="16"/>
        <v>1.7175672148264161</v>
      </c>
      <c r="R132">
        <f t="shared" si="17"/>
        <v>5.1527016444792482</v>
      </c>
      <c r="S132">
        <f t="shared" si="18"/>
        <v>8.5878360741320794</v>
      </c>
    </row>
    <row r="133" spans="1:19" ht="14.5" x14ac:dyDescent="0.35">
      <c r="A133" s="30" t="s">
        <v>219</v>
      </c>
      <c r="B133" s="38">
        <v>36434</v>
      </c>
      <c r="C133" s="27">
        <v>3681</v>
      </c>
      <c r="D133" s="27">
        <v>2170</v>
      </c>
      <c r="E133" s="27">
        <v>233</v>
      </c>
      <c r="F133" s="27">
        <f t="shared" si="10"/>
        <v>6084</v>
      </c>
      <c r="G133" s="27">
        <v>82</v>
      </c>
      <c r="H133" s="27">
        <f t="shared" si="11"/>
        <v>6002</v>
      </c>
      <c r="I133" s="27">
        <v>3120</v>
      </c>
      <c r="J133" s="27">
        <v>4511</v>
      </c>
      <c r="K133" s="27">
        <f t="shared" si="12"/>
        <v>4611</v>
      </c>
      <c r="L133" s="27">
        <v>335</v>
      </c>
      <c r="M133" s="37">
        <f t="shared" si="13"/>
        <v>4276</v>
      </c>
      <c r="N133" s="37">
        <f t="shared" si="14"/>
        <v>-1391</v>
      </c>
      <c r="O133">
        <f>VLOOKUP(YEAR(B133),'[1]  je-d-08.02.02.01'!$A$11:$I$60,9,FALSE)</f>
        <v>6.5779169929522319E-2</v>
      </c>
      <c r="P133">
        <f t="shared" si="15"/>
        <v>15.3265465935787</v>
      </c>
      <c r="Q133">
        <f t="shared" si="16"/>
        <v>1.7029496215087443</v>
      </c>
      <c r="R133">
        <f t="shared" si="17"/>
        <v>5.1088488645262329</v>
      </c>
      <c r="S133">
        <f t="shared" si="18"/>
        <v>8.5147481075437206</v>
      </c>
    </row>
    <row r="134" spans="1:19" ht="14.5" x14ac:dyDescent="0.35">
      <c r="A134" s="30" t="s">
        <v>220</v>
      </c>
      <c r="B134" s="38">
        <v>36465</v>
      </c>
      <c r="C134" s="27">
        <v>3276</v>
      </c>
      <c r="D134" s="27">
        <v>2276</v>
      </c>
      <c r="E134" s="27">
        <v>238</v>
      </c>
      <c r="F134" s="27">
        <f t="shared" si="10"/>
        <v>5790</v>
      </c>
      <c r="G134" s="27">
        <v>35</v>
      </c>
      <c r="H134" s="27">
        <f t="shared" si="11"/>
        <v>5755</v>
      </c>
      <c r="I134" s="27">
        <v>3799</v>
      </c>
      <c r="J134" s="27">
        <v>4450</v>
      </c>
      <c r="K134" s="27">
        <f t="shared" si="12"/>
        <v>5104</v>
      </c>
      <c r="L134" s="27">
        <v>344</v>
      </c>
      <c r="M134" s="37">
        <f t="shared" si="13"/>
        <v>4760</v>
      </c>
      <c r="N134" s="37">
        <f t="shared" si="14"/>
        <v>-651</v>
      </c>
      <c r="O134">
        <f>VLOOKUP(YEAR(B134),'[1]  je-d-08.02.02.01'!$A$11:$I$60,9,FALSE)</f>
        <v>6.5779169929522319E-2</v>
      </c>
      <c r="P134">
        <f t="shared" si="15"/>
        <v>15.655442443226312</v>
      </c>
      <c r="Q134">
        <f t="shared" si="16"/>
        <v>1.7394936048029235</v>
      </c>
      <c r="R134">
        <f t="shared" si="17"/>
        <v>5.2184808144087702</v>
      </c>
      <c r="S134">
        <f t="shared" si="18"/>
        <v>8.6974680240146167</v>
      </c>
    </row>
    <row r="135" spans="1:19" ht="14.5" x14ac:dyDescent="0.35">
      <c r="A135" s="42" t="s">
        <v>221</v>
      </c>
      <c r="B135" s="38">
        <v>36495</v>
      </c>
      <c r="C135" s="27">
        <v>2846</v>
      </c>
      <c r="D135" s="27">
        <v>2355</v>
      </c>
      <c r="E135" s="27">
        <v>242</v>
      </c>
      <c r="F135" s="27">
        <f t="shared" si="10"/>
        <v>5443</v>
      </c>
      <c r="G135" s="27">
        <v>83</v>
      </c>
      <c r="H135" s="27">
        <f t="shared" si="11"/>
        <v>5360</v>
      </c>
      <c r="I135" s="43">
        <v>4100</v>
      </c>
      <c r="J135" s="43">
        <v>4154</v>
      </c>
      <c r="K135" s="27">
        <f t="shared" si="12"/>
        <v>5306</v>
      </c>
      <c r="L135" s="27">
        <v>357</v>
      </c>
      <c r="M135" s="37">
        <f t="shared" si="13"/>
        <v>4949</v>
      </c>
      <c r="N135" s="37">
        <f t="shared" si="14"/>
        <v>-54</v>
      </c>
      <c r="O135">
        <f>VLOOKUP(YEAR(B135),'[1]  je-d-08.02.02.01'!$A$11:$I$60,9,FALSE)</f>
        <v>6.5779169929522319E-2</v>
      </c>
      <c r="P135">
        <f t="shared" si="15"/>
        <v>15.918559122944401</v>
      </c>
      <c r="Q135">
        <f t="shared" si="16"/>
        <v>1.7687287914382668</v>
      </c>
      <c r="R135">
        <f t="shared" si="17"/>
        <v>5.3061863743147999</v>
      </c>
      <c r="S135">
        <f t="shared" si="18"/>
        <v>8.8436439571913326</v>
      </c>
    </row>
    <row r="136" spans="1:19" ht="14.5" x14ac:dyDescent="0.35">
      <c r="A136" s="30" t="s">
        <v>222</v>
      </c>
      <c r="B136" s="38">
        <v>36526</v>
      </c>
      <c r="C136" s="27">
        <v>2895</v>
      </c>
      <c r="D136" s="27">
        <v>2354</v>
      </c>
      <c r="E136" s="27">
        <v>238</v>
      </c>
      <c r="F136" s="27">
        <f t="shared" si="10"/>
        <v>5487</v>
      </c>
      <c r="G136" s="27">
        <v>72</v>
      </c>
      <c r="H136" s="27">
        <f t="shared" si="11"/>
        <v>5415</v>
      </c>
      <c r="I136" s="27">
        <v>2580</v>
      </c>
      <c r="J136" s="27">
        <v>2521</v>
      </c>
      <c r="K136" s="27">
        <f t="shared" si="12"/>
        <v>5474</v>
      </c>
      <c r="L136" s="27">
        <v>346</v>
      </c>
      <c r="M136" s="37">
        <f t="shared" si="13"/>
        <v>5128</v>
      </c>
      <c r="N136" s="37">
        <f t="shared" si="14"/>
        <v>59</v>
      </c>
      <c r="O136">
        <f>VLOOKUP(YEAR(B136),'[1]  je-d-08.02.02.01'!$A$11:$I$60,9,FALSE)</f>
        <v>6.907378335949764E-2</v>
      </c>
      <c r="P136">
        <f t="shared" si="15"/>
        <v>16.439560439560438</v>
      </c>
      <c r="Q136">
        <f t="shared" si="16"/>
        <v>1.8266178266178263</v>
      </c>
      <c r="R136">
        <f t="shared" si="17"/>
        <v>5.479853479853479</v>
      </c>
      <c r="S136">
        <f t="shared" si="18"/>
        <v>9.1330891330891308</v>
      </c>
    </row>
    <row r="137" spans="1:19" ht="14.5" x14ac:dyDescent="0.35">
      <c r="A137" s="30" t="s">
        <v>223</v>
      </c>
      <c r="B137" s="38">
        <v>36557</v>
      </c>
      <c r="C137" s="27">
        <v>2475</v>
      </c>
      <c r="D137" s="27">
        <v>2213</v>
      </c>
      <c r="E137" s="27">
        <v>232</v>
      </c>
      <c r="F137" s="27">
        <f t="shared" si="10"/>
        <v>4920</v>
      </c>
      <c r="G137" s="27">
        <v>40</v>
      </c>
      <c r="H137" s="27">
        <f t="shared" si="11"/>
        <v>4880</v>
      </c>
      <c r="I137" s="27">
        <v>2478</v>
      </c>
      <c r="J137" s="27">
        <v>2337</v>
      </c>
      <c r="K137" s="27">
        <f t="shared" si="12"/>
        <v>5021</v>
      </c>
      <c r="L137" s="27">
        <v>353</v>
      </c>
      <c r="M137" s="37">
        <f t="shared" si="13"/>
        <v>4668</v>
      </c>
      <c r="N137" s="37">
        <f t="shared" si="14"/>
        <v>141</v>
      </c>
      <c r="O137">
        <f>VLOOKUP(YEAR(B137),'[1]  je-d-08.02.02.01'!$A$11:$I$60,9,FALSE)</f>
        <v>6.907378335949764E-2</v>
      </c>
      <c r="P137">
        <f t="shared" si="15"/>
        <v>16.025117739403452</v>
      </c>
      <c r="Q137">
        <f t="shared" si="16"/>
        <v>1.7805686377114947</v>
      </c>
      <c r="R137">
        <f t="shared" si="17"/>
        <v>5.3417059131344837</v>
      </c>
      <c r="S137">
        <f t="shared" si="18"/>
        <v>8.9028431885574726</v>
      </c>
    </row>
    <row r="138" spans="1:19" ht="14.5" x14ac:dyDescent="0.35">
      <c r="A138" s="30" t="s">
        <v>224</v>
      </c>
      <c r="B138" s="38">
        <v>36586</v>
      </c>
      <c r="C138" s="27">
        <v>2532</v>
      </c>
      <c r="D138" s="27">
        <v>2355</v>
      </c>
      <c r="E138" s="27">
        <v>229</v>
      </c>
      <c r="F138" s="27">
        <f t="shared" si="10"/>
        <v>5116</v>
      </c>
      <c r="G138" s="27">
        <v>44</v>
      </c>
      <c r="H138" s="27">
        <f t="shared" si="11"/>
        <v>5072</v>
      </c>
      <c r="I138" s="27">
        <v>2608</v>
      </c>
      <c r="J138" s="27">
        <v>2596</v>
      </c>
      <c r="K138" s="27">
        <f t="shared" si="12"/>
        <v>5084</v>
      </c>
      <c r="L138" s="27">
        <v>347</v>
      </c>
      <c r="M138" s="37">
        <f t="shared" si="13"/>
        <v>4737</v>
      </c>
      <c r="N138" s="37">
        <f t="shared" si="14"/>
        <v>12</v>
      </c>
      <c r="O138">
        <f>VLOOKUP(YEAR(B138),'[1]  je-d-08.02.02.01'!$A$11:$I$60,9,FALSE)</f>
        <v>6.907378335949764E-2</v>
      </c>
      <c r="P138">
        <f t="shared" si="15"/>
        <v>15.817896389324959</v>
      </c>
      <c r="Q138">
        <f t="shared" si="16"/>
        <v>1.7575440432583287</v>
      </c>
      <c r="R138">
        <f t="shared" si="17"/>
        <v>5.2726321297749861</v>
      </c>
      <c r="S138">
        <f t="shared" si="18"/>
        <v>8.7877202162916426</v>
      </c>
    </row>
    <row r="139" spans="1:19" ht="14.5" x14ac:dyDescent="0.35">
      <c r="A139" s="30" t="s">
        <v>225</v>
      </c>
      <c r="B139" s="38">
        <v>36617</v>
      </c>
      <c r="C139" s="27">
        <v>2264</v>
      </c>
      <c r="D139" s="27">
        <v>2278</v>
      </c>
      <c r="E139" s="27">
        <v>218</v>
      </c>
      <c r="F139" s="27">
        <f t="shared" si="10"/>
        <v>4760</v>
      </c>
      <c r="G139" s="27">
        <v>139</v>
      </c>
      <c r="H139" s="27">
        <f t="shared" si="11"/>
        <v>4621</v>
      </c>
      <c r="I139" s="27">
        <v>2181</v>
      </c>
      <c r="J139" s="27">
        <v>2375</v>
      </c>
      <c r="K139" s="27">
        <f t="shared" si="12"/>
        <v>4427</v>
      </c>
      <c r="L139" s="27">
        <v>334</v>
      </c>
      <c r="M139" s="37">
        <f t="shared" si="13"/>
        <v>4093</v>
      </c>
      <c r="N139" s="37">
        <f t="shared" si="14"/>
        <v>-194</v>
      </c>
      <c r="O139">
        <f>VLOOKUP(YEAR(B139),'[1]  je-d-08.02.02.01'!$A$11:$I$60,9,FALSE)</f>
        <v>6.907378335949764E-2</v>
      </c>
      <c r="P139">
        <f t="shared" si="15"/>
        <v>15.058084772370485</v>
      </c>
      <c r="Q139">
        <f t="shared" si="16"/>
        <v>1.6731205302633871</v>
      </c>
      <c r="R139">
        <f t="shared" si="17"/>
        <v>5.0193615907901616</v>
      </c>
      <c r="S139">
        <f t="shared" si="18"/>
        <v>8.3656026513169355</v>
      </c>
    </row>
    <row r="140" spans="1:19" ht="14.5" x14ac:dyDescent="0.35">
      <c r="A140" s="30" t="s">
        <v>226</v>
      </c>
      <c r="B140" s="38">
        <v>36647</v>
      </c>
      <c r="C140" s="27">
        <v>3980</v>
      </c>
      <c r="D140" s="27">
        <v>2307</v>
      </c>
      <c r="E140" s="27">
        <v>197</v>
      </c>
      <c r="F140" s="27">
        <f t="shared" si="10"/>
        <v>6484</v>
      </c>
      <c r="G140" s="27">
        <v>228</v>
      </c>
      <c r="H140" s="27">
        <f t="shared" si="11"/>
        <v>6256</v>
      </c>
      <c r="I140" s="27">
        <v>1212</v>
      </c>
      <c r="J140" s="27">
        <v>3034</v>
      </c>
      <c r="K140" s="27">
        <f t="shared" si="12"/>
        <v>4434</v>
      </c>
      <c r="L140" s="27">
        <v>315</v>
      </c>
      <c r="M140" s="37">
        <f t="shared" si="13"/>
        <v>4119</v>
      </c>
      <c r="N140" s="37">
        <f t="shared" si="14"/>
        <v>-1822</v>
      </c>
      <c r="O140">
        <f>VLOOKUP(YEAR(B140),'[1]  je-d-08.02.02.01'!$A$11:$I$60,9,FALSE)</f>
        <v>6.907378335949764E-2</v>
      </c>
      <c r="P140">
        <f t="shared" si="15"/>
        <v>13.607535321821034</v>
      </c>
      <c r="Q140">
        <f t="shared" si="16"/>
        <v>1.5119483690912259</v>
      </c>
      <c r="R140">
        <f t="shared" si="17"/>
        <v>4.5358451072736781</v>
      </c>
      <c r="S140">
        <f t="shared" si="18"/>
        <v>7.5597418454561289</v>
      </c>
    </row>
    <row r="141" spans="1:19" ht="14.5" x14ac:dyDescent="0.35">
      <c r="A141" s="30" t="s">
        <v>227</v>
      </c>
      <c r="B141" s="38">
        <v>36678</v>
      </c>
      <c r="C141" s="27">
        <v>4079</v>
      </c>
      <c r="D141" s="27">
        <v>2133</v>
      </c>
      <c r="E141" s="27">
        <v>193</v>
      </c>
      <c r="F141" s="27">
        <f t="shared" si="10"/>
        <v>6405</v>
      </c>
      <c r="G141" s="27">
        <v>305</v>
      </c>
      <c r="H141" s="27">
        <f t="shared" si="11"/>
        <v>6100</v>
      </c>
      <c r="I141" s="27">
        <v>1023</v>
      </c>
      <c r="J141" s="27">
        <v>2950</v>
      </c>
      <c r="K141" s="27">
        <f t="shared" si="12"/>
        <v>4173</v>
      </c>
      <c r="L141" s="27">
        <v>278</v>
      </c>
      <c r="M141" s="37">
        <f t="shared" si="13"/>
        <v>3895</v>
      </c>
      <c r="N141" s="37">
        <f t="shared" si="14"/>
        <v>-1927</v>
      </c>
      <c r="O141">
        <f>VLOOKUP(YEAR(B141),'[1]  je-d-08.02.02.01'!$A$11:$I$60,9,FALSE)</f>
        <v>6.907378335949764E-2</v>
      </c>
      <c r="P141">
        <f t="shared" si="15"/>
        <v>13.331240188383044</v>
      </c>
      <c r="Q141">
        <f t="shared" si="16"/>
        <v>1.4812489098203381</v>
      </c>
      <c r="R141">
        <f t="shared" si="17"/>
        <v>4.4437467294610142</v>
      </c>
      <c r="S141">
        <f t="shared" si="18"/>
        <v>7.4062445491016895</v>
      </c>
    </row>
    <row r="142" spans="1:19" ht="14.5" x14ac:dyDescent="0.35">
      <c r="A142" s="30" t="s">
        <v>228</v>
      </c>
      <c r="B142" s="38">
        <v>36708</v>
      </c>
      <c r="C142" s="27">
        <v>3799</v>
      </c>
      <c r="D142" s="27">
        <v>1285</v>
      </c>
      <c r="E142" s="27">
        <v>176</v>
      </c>
      <c r="F142" s="27">
        <f t="shared" si="10"/>
        <v>5260</v>
      </c>
      <c r="G142" s="27">
        <v>248</v>
      </c>
      <c r="H142" s="27">
        <f t="shared" si="11"/>
        <v>5012</v>
      </c>
      <c r="I142" s="27">
        <v>1725</v>
      </c>
      <c r="J142" s="27">
        <v>2595</v>
      </c>
      <c r="K142" s="27">
        <f t="shared" si="12"/>
        <v>4142</v>
      </c>
      <c r="L142" s="27">
        <v>310</v>
      </c>
      <c r="M142" s="37">
        <f t="shared" si="13"/>
        <v>3832</v>
      </c>
      <c r="N142" s="37">
        <f t="shared" si="14"/>
        <v>-870</v>
      </c>
      <c r="O142">
        <f>VLOOKUP(YEAR(B142),'[1]  je-d-08.02.02.01'!$A$11:$I$60,9,FALSE)</f>
        <v>6.907378335949764E-2</v>
      </c>
      <c r="P142">
        <f t="shared" si="15"/>
        <v>12.156985871271585</v>
      </c>
      <c r="Q142">
        <f t="shared" si="16"/>
        <v>1.3507762079190651</v>
      </c>
      <c r="R142">
        <f t="shared" si="17"/>
        <v>4.0523286237571945</v>
      </c>
      <c r="S142">
        <f t="shared" si="18"/>
        <v>6.7538810395953242</v>
      </c>
    </row>
    <row r="143" spans="1:19" ht="14.5" x14ac:dyDescent="0.35">
      <c r="A143" s="30" t="s">
        <v>229</v>
      </c>
      <c r="B143" s="38">
        <v>36739</v>
      </c>
      <c r="C143" s="27">
        <v>3727</v>
      </c>
      <c r="D143" s="27">
        <v>1024</v>
      </c>
      <c r="E143" s="27">
        <v>185</v>
      </c>
      <c r="F143" s="27">
        <f t="shared" si="10"/>
        <v>4936</v>
      </c>
      <c r="G143" s="27">
        <v>275</v>
      </c>
      <c r="H143" s="27">
        <f t="shared" si="11"/>
        <v>4661</v>
      </c>
      <c r="I143" s="27">
        <v>1660</v>
      </c>
      <c r="J143" s="27">
        <v>2092</v>
      </c>
      <c r="K143" s="27">
        <f t="shared" si="12"/>
        <v>4229</v>
      </c>
      <c r="L143" s="27">
        <v>312</v>
      </c>
      <c r="M143" s="37">
        <f t="shared" si="13"/>
        <v>3917</v>
      </c>
      <c r="N143" s="37">
        <f t="shared" si="14"/>
        <v>-432</v>
      </c>
      <c r="O143">
        <f>VLOOKUP(YEAR(B143),'[1]  je-d-08.02.02.01'!$A$11:$I$60,9,FALSE)</f>
        <v>6.907378335949764E-2</v>
      </c>
      <c r="P143">
        <f t="shared" si="15"/>
        <v>12.778649921507064</v>
      </c>
      <c r="Q143">
        <f t="shared" si="16"/>
        <v>1.4198499912785627</v>
      </c>
      <c r="R143">
        <f t="shared" si="17"/>
        <v>4.2595499738356875</v>
      </c>
      <c r="S143">
        <f t="shared" si="18"/>
        <v>7.0992499563928124</v>
      </c>
    </row>
    <row r="144" spans="1:19" ht="14.5" x14ac:dyDescent="0.35">
      <c r="A144" s="30" t="s">
        <v>230</v>
      </c>
      <c r="B144" s="38">
        <v>36770</v>
      </c>
      <c r="C144" s="27">
        <v>2825</v>
      </c>
      <c r="D144" s="27">
        <v>1979</v>
      </c>
      <c r="E144" s="27">
        <v>213</v>
      </c>
      <c r="F144" s="27">
        <f t="shared" ref="F144:F207" si="19">SUM(C144:E144)</f>
        <v>5017</v>
      </c>
      <c r="G144" s="27">
        <v>219</v>
      </c>
      <c r="H144" s="27">
        <f t="shared" ref="H144:H207" si="20">+F144-G144</f>
        <v>4798</v>
      </c>
      <c r="I144" s="27">
        <v>2129</v>
      </c>
      <c r="J144" s="27">
        <v>2558</v>
      </c>
      <c r="K144" s="27">
        <f t="shared" ref="K144:K207" si="21">+H144+I144-J144</f>
        <v>4369</v>
      </c>
      <c r="L144" s="27">
        <v>304</v>
      </c>
      <c r="M144" s="37">
        <f t="shared" ref="M144:M207" si="22">+K144-L144</f>
        <v>4065</v>
      </c>
      <c r="N144" s="37">
        <f t="shared" ref="N144:N207" si="23">+I144-J144</f>
        <v>-429</v>
      </c>
      <c r="O144">
        <f>VLOOKUP(YEAR(B144),'[1]  je-d-08.02.02.01'!$A$11:$I$60,9,FALSE)</f>
        <v>6.907378335949764E-2</v>
      </c>
      <c r="P144">
        <f t="shared" si="15"/>
        <v>14.712715855572997</v>
      </c>
      <c r="Q144">
        <f t="shared" si="16"/>
        <v>1.6347462061747773</v>
      </c>
      <c r="R144">
        <f t="shared" si="17"/>
        <v>4.9042386185243316</v>
      </c>
      <c r="S144">
        <f t="shared" si="18"/>
        <v>8.1737310308738866</v>
      </c>
    </row>
    <row r="145" spans="1:19" ht="14.5" x14ac:dyDescent="0.35">
      <c r="A145" s="30" t="s">
        <v>231</v>
      </c>
      <c r="B145" s="38">
        <v>36800</v>
      </c>
      <c r="C145" s="27">
        <v>3424</v>
      </c>
      <c r="D145" s="27">
        <v>2341</v>
      </c>
      <c r="E145" s="27">
        <v>218</v>
      </c>
      <c r="F145" s="27">
        <f t="shared" si="19"/>
        <v>5983</v>
      </c>
      <c r="G145" s="27">
        <v>158</v>
      </c>
      <c r="H145" s="27">
        <f t="shared" si="20"/>
        <v>5825</v>
      </c>
      <c r="I145" s="27">
        <v>2035</v>
      </c>
      <c r="J145" s="27">
        <v>3073</v>
      </c>
      <c r="K145" s="27">
        <f t="shared" si="21"/>
        <v>4787</v>
      </c>
      <c r="L145" s="27">
        <v>348</v>
      </c>
      <c r="M145" s="37">
        <f t="shared" si="22"/>
        <v>4439</v>
      </c>
      <c r="N145" s="37">
        <f t="shared" si="23"/>
        <v>-1038</v>
      </c>
      <c r="O145">
        <f>VLOOKUP(YEAR(B145),'[1]  je-d-08.02.02.01'!$A$11:$I$60,9,FALSE)</f>
        <v>6.907378335949764E-2</v>
      </c>
      <c r="P145">
        <f t="shared" ref="P145:P208" si="24">E145*O145</f>
        <v>15.058084772370485</v>
      </c>
      <c r="Q145">
        <f t="shared" ref="Q145:Q208" si="25">$X$17*P145</f>
        <v>1.6731205302633871</v>
      </c>
      <c r="R145">
        <f t="shared" ref="R145:R208" si="26">$X$18*P145</f>
        <v>5.0193615907901616</v>
      </c>
      <c r="S145">
        <f t="shared" ref="S145:S208" si="27">$X$19*P145</f>
        <v>8.3656026513169355</v>
      </c>
    </row>
    <row r="146" spans="1:19" ht="14.5" x14ac:dyDescent="0.35">
      <c r="A146" s="30" t="s">
        <v>232</v>
      </c>
      <c r="B146" s="38">
        <v>36831</v>
      </c>
      <c r="C146" s="27">
        <v>3174</v>
      </c>
      <c r="D146" s="27">
        <v>2297</v>
      </c>
      <c r="E146" s="27">
        <v>214</v>
      </c>
      <c r="F146" s="27">
        <f t="shared" si="19"/>
        <v>5685</v>
      </c>
      <c r="G146" s="27">
        <v>122</v>
      </c>
      <c r="H146" s="27">
        <f t="shared" si="20"/>
        <v>5563</v>
      </c>
      <c r="I146" s="27">
        <v>2084</v>
      </c>
      <c r="J146" s="27">
        <v>2614</v>
      </c>
      <c r="K146" s="27">
        <f t="shared" si="21"/>
        <v>5033</v>
      </c>
      <c r="L146" s="27">
        <v>339</v>
      </c>
      <c r="M146" s="37">
        <f t="shared" si="22"/>
        <v>4694</v>
      </c>
      <c r="N146" s="37">
        <f t="shared" si="23"/>
        <v>-530</v>
      </c>
      <c r="O146">
        <f>VLOOKUP(YEAR(B146),'[1]  je-d-08.02.02.01'!$A$11:$I$60,9,FALSE)</f>
        <v>6.907378335949764E-2</v>
      </c>
      <c r="P146">
        <f t="shared" si="24"/>
        <v>14.781789638932494</v>
      </c>
      <c r="Q146">
        <f t="shared" si="25"/>
        <v>1.6424210709924993</v>
      </c>
      <c r="R146">
        <f t="shared" si="26"/>
        <v>4.9272632129774978</v>
      </c>
      <c r="S146">
        <f t="shared" si="27"/>
        <v>8.2121053549624961</v>
      </c>
    </row>
    <row r="147" spans="1:19" ht="14.5" x14ac:dyDescent="0.35">
      <c r="A147" s="30" t="s">
        <v>233</v>
      </c>
      <c r="B147" s="38">
        <v>36861</v>
      </c>
      <c r="C147" s="27">
        <v>2677</v>
      </c>
      <c r="D147" s="27">
        <v>2383</v>
      </c>
      <c r="E147" s="27">
        <v>235</v>
      </c>
      <c r="F147" s="27">
        <f t="shared" si="19"/>
        <v>5295</v>
      </c>
      <c r="G147" s="27">
        <v>124</v>
      </c>
      <c r="H147" s="27">
        <f t="shared" si="20"/>
        <v>5171</v>
      </c>
      <c r="I147" s="27">
        <v>2615</v>
      </c>
      <c r="J147" s="27">
        <v>2655</v>
      </c>
      <c r="K147" s="27">
        <f t="shared" si="21"/>
        <v>5131</v>
      </c>
      <c r="L147" s="27">
        <v>345</v>
      </c>
      <c r="M147" s="37">
        <f t="shared" si="22"/>
        <v>4786</v>
      </c>
      <c r="N147" s="37">
        <f t="shared" si="23"/>
        <v>-40</v>
      </c>
      <c r="O147">
        <f>VLOOKUP(YEAR(B147),'[1]  je-d-08.02.02.01'!$A$11:$I$60,9,FALSE)</f>
        <v>6.907378335949764E-2</v>
      </c>
      <c r="P147">
        <f t="shared" si="24"/>
        <v>16.232339089481947</v>
      </c>
      <c r="Q147">
        <f t="shared" si="25"/>
        <v>1.8035932321646606</v>
      </c>
      <c r="R147">
        <f t="shared" si="26"/>
        <v>5.4107796964939823</v>
      </c>
      <c r="S147">
        <f t="shared" si="27"/>
        <v>9.0179661608233026</v>
      </c>
    </row>
    <row r="148" spans="1:19" ht="14.5" x14ac:dyDescent="0.35">
      <c r="A148" s="30" t="s">
        <v>234</v>
      </c>
      <c r="B148" s="38">
        <v>36892</v>
      </c>
      <c r="C148" s="27">
        <v>3051</v>
      </c>
      <c r="D148" s="27">
        <v>2356</v>
      </c>
      <c r="E148" s="27">
        <v>246</v>
      </c>
      <c r="F148" s="27">
        <f t="shared" si="19"/>
        <v>5653</v>
      </c>
      <c r="G148" s="27">
        <v>87</v>
      </c>
      <c r="H148" s="27">
        <f t="shared" si="20"/>
        <v>5566</v>
      </c>
      <c r="I148" s="27">
        <v>2686</v>
      </c>
      <c r="J148" s="27">
        <v>2738</v>
      </c>
      <c r="K148" s="27">
        <f t="shared" si="21"/>
        <v>5514</v>
      </c>
      <c r="L148" s="27">
        <v>349</v>
      </c>
      <c r="M148" s="37">
        <f t="shared" si="22"/>
        <v>5165</v>
      </c>
      <c r="N148" s="37">
        <f t="shared" si="23"/>
        <v>-52</v>
      </c>
      <c r="O148">
        <f>VLOOKUP(YEAR(B148),'[1]  je-d-08.02.02.01'!$A$11:$I$60,9,FALSE)</f>
        <v>7.1374045801526717E-2</v>
      </c>
      <c r="P148">
        <f t="shared" si="24"/>
        <v>17.558015267175573</v>
      </c>
      <c r="Q148">
        <f t="shared" si="25"/>
        <v>1.9508905852417302</v>
      </c>
      <c r="R148">
        <f t="shared" si="26"/>
        <v>5.8526717557251908</v>
      </c>
      <c r="S148">
        <f t="shared" si="27"/>
        <v>9.7544529262086499</v>
      </c>
    </row>
    <row r="149" spans="1:19" ht="14.5" x14ac:dyDescent="0.35">
      <c r="A149" s="30" t="s">
        <v>235</v>
      </c>
      <c r="B149" s="38">
        <v>36923</v>
      </c>
      <c r="C149" s="27">
        <v>2895</v>
      </c>
      <c r="D149" s="27">
        <v>2136</v>
      </c>
      <c r="E149" s="27">
        <v>228</v>
      </c>
      <c r="F149" s="27">
        <f t="shared" si="19"/>
        <v>5259</v>
      </c>
      <c r="G149" s="27">
        <v>66</v>
      </c>
      <c r="H149" s="27">
        <f t="shared" si="20"/>
        <v>5193</v>
      </c>
      <c r="I149" s="27">
        <v>2245</v>
      </c>
      <c r="J149" s="27">
        <v>2483</v>
      </c>
      <c r="K149" s="27">
        <f t="shared" si="21"/>
        <v>4955</v>
      </c>
      <c r="L149" s="27">
        <v>348</v>
      </c>
      <c r="M149" s="37">
        <f t="shared" si="22"/>
        <v>4607</v>
      </c>
      <c r="N149" s="37">
        <f t="shared" si="23"/>
        <v>-238</v>
      </c>
      <c r="O149">
        <f>VLOOKUP(YEAR(B149),'[1]  je-d-08.02.02.01'!$A$11:$I$60,9,FALSE)</f>
        <v>7.1374045801526717E-2</v>
      </c>
      <c r="P149">
        <f t="shared" si="24"/>
        <v>16.273282442748091</v>
      </c>
      <c r="Q149">
        <f t="shared" si="25"/>
        <v>1.8081424936386767</v>
      </c>
      <c r="R149">
        <f t="shared" si="26"/>
        <v>5.4244274809160302</v>
      </c>
      <c r="S149">
        <f t="shared" si="27"/>
        <v>9.0407124681933819</v>
      </c>
    </row>
    <row r="150" spans="1:19" ht="14.5" x14ac:dyDescent="0.35">
      <c r="A150" s="30" t="s">
        <v>236</v>
      </c>
      <c r="B150" s="38">
        <v>36951</v>
      </c>
      <c r="C150" s="27">
        <v>3132</v>
      </c>
      <c r="D150" s="27">
        <v>2375</v>
      </c>
      <c r="E150" s="27">
        <v>236</v>
      </c>
      <c r="F150" s="27">
        <f t="shared" si="19"/>
        <v>5743</v>
      </c>
      <c r="G150" s="27">
        <v>114</v>
      </c>
      <c r="H150" s="27">
        <f t="shared" si="20"/>
        <v>5629</v>
      </c>
      <c r="I150" s="27">
        <v>2326</v>
      </c>
      <c r="J150" s="27">
        <v>2729</v>
      </c>
      <c r="K150" s="27">
        <f t="shared" si="21"/>
        <v>5226</v>
      </c>
      <c r="L150" s="27">
        <v>357</v>
      </c>
      <c r="M150" s="37">
        <f t="shared" si="22"/>
        <v>4869</v>
      </c>
      <c r="N150" s="37">
        <f t="shared" si="23"/>
        <v>-403</v>
      </c>
      <c r="O150">
        <f>VLOOKUP(YEAR(B150),'[1]  je-d-08.02.02.01'!$A$11:$I$60,9,FALSE)</f>
        <v>7.1374045801526717E-2</v>
      </c>
      <c r="P150">
        <f t="shared" si="24"/>
        <v>16.844274809160304</v>
      </c>
      <c r="Q150">
        <f t="shared" si="25"/>
        <v>1.8715860899067003</v>
      </c>
      <c r="R150">
        <f t="shared" si="26"/>
        <v>5.6147582697201006</v>
      </c>
      <c r="S150">
        <f t="shared" si="27"/>
        <v>9.3579304495334998</v>
      </c>
    </row>
    <row r="151" spans="1:19" ht="14.5" x14ac:dyDescent="0.35">
      <c r="A151" s="30" t="s">
        <v>237</v>
      </c>
      <c r="B151" s="38">
        <v>36982</v>
      </c>
      <c r="C151" s="27">
        <v>2874</v>
      </c>
      <c r="D151" s="27">
        <v>2298</v>
      </c>
      <c r="E151" s="27">
        <v>223</v>
      </c>
      <c r="F151" s="27">
        <f t="shared" si="19"/>
        <v>5395</v>
      </c>
      <c r="G151" s="27">
        <v>106</v>
      </c>
      <c r="H151" s="27">
        <f t="shared" si="20"/>
        <v>5289</v>
      </c>
      <c r="I151" s="27">
        <v>1851</v>
      </c>
      <c r="J151" s="27">
        <v>2425</v>
      </c>
      <c r="K151" s="27">
        <f t="shared" si="21"/>
        <v>4715</v>
      </c>
      <c r="L151" s="27">
        <v>356</v>
      </c>
      <c r="M151" s="37">
        <f t="shared" si="22"/>
        <v>4359</v>
      </c>
      <c r="N151" s="37">
        <f t="shared" si="23"/>
        <v>-574</v>
      </c>
      <c r="O151">
        <f>VLOOKUP(YEAR(B151),'[1]  je-d-08.02.02.01'!$A$11:$I$60,9,FALSE)</f>
        <v>7.1374045801526717E-2</v>
      </c>
      <c r="P151">
        <f t="shared" si="24"/>
        <v>15.916412213740458</v>
      </c>
      <c r="Q151">
        <f t="shared" si="25"/>
        <v>1.7684902459711618</v>
      </c>
      <c r="R151">
        <f t="shared" si="26"/>
        <v>5.3054707379134856</v>
      </c>
      <c r="S151">
        <f t="shared" si="27"/>
        <v>8.8424512298558078</v>
      </c>
    </row>
    <row r="152" spans="1:19" ht="14.5" x14ac:dyDescent="0.35">
      <c r="A152" s="30" t="s">
        <v>238</v>
      </c>
      <c r="B152" s="38">
        <v>37012</v>
      </c>
      <c r="C152" s="27">
        <v>4163</v>
      </c>
      <c r="D152" s="27">
        <v>2336</v>
      </c>
      <c r="E152" s="27">
        <v>212</v>
      </c>
      <c r="F152" s="27">
        <f t="shared" si="19"/>
        <v>6711</v>
      </c>
      <c r="G152" s="27">
        <v>255</v>
      </c>
      <c r="H152" s="27">
        <f t="shared" si="20"/>
        <v>6456</v>
      </c>
      <c r="I152" s="27">
        <v>1092</v>
      </c>
      <c r="J152" s="27">
        <v>3047</v>
      </c>
      <c r="K152" s="27">
        <f t="shared" si="21"/>
        <v>4501</v>
      </c>
      <c r="L152" s="27">
        <v>320</v>
      </c>
      <c r="M152" s="37">
        <f t="shared" si="22"/>
        <v>4181</v>
      </c>
      <c r="N152" s="37">
        <f t="shared" si="23"/>
        <v>-1955</v>
      </c>
      <c r="O152">
        <f>VLOOKUP(YEAR(B152),'[1]  je-d-08.02.02.01'!$A$11:$I$60,9,FALSE)</f>
        <v>7.1374045801526717E-2</v>
      </c>
      <c r="P152">
        <f t="shared" si="24"/>
        <v>15.131297709923665</v>
      </c>
      <c r="Q152">
        <f t="shared" si="25"/>
        <v>1.6812553011026292</v>
      </c>
      <c r="R152">
        <f t="shared" si="26"/>
        <v>5.0437659033078877</v>
      </c>
      <c r="S152">
        <f t="shared" si="27"/>
        <v>8.4062765055131461</v>
      </c>
    </row>
    <row r="153" spans="1:19" ht="14.5" x14ac:dyDescent="0.35">
      <c r="A153" s="30" t="s">
        <v>239</v>
      </c>
      <c r="B153" s="38">
        <v>37043</v>
      </c>
      <c r="C153" s="27">
        <v>4442</v>
      </c>
      <c r="D153" s="27">
        <v>2111</v>
      </c>
      <c r="E153" s="27">
        <v>202</v>
      </c>
      <c r="F153" s="27">
        <f t="shared" si="19"/>
        <v>6755</v>
      </c>
      <c r="G153" s="27">
        <v>312</v>
      </c>
      <c r="H153" s="27">
        <f t="shared" si="20"/>
        <v>6443</v>
      </c>
      <c r="I153" s="27">
        <v>963</v>
      </c>
      <c r="J153" s="27">
        <v>3120</v>
      </c>
      <c r="K153" s="27">
        <f t="shared" si="21"/>
        <v>4286</v>
      </c>
      <c r="L153" s="27">
        <v>285</v>
      </c>
      <c r="M153" s="37">
        <f t="shared" si="22"/>
        <v>4001</v>
      </c>
      <c r="N153" s="37">
        <f t="shared" si="23"/>
        <v>-2157</v>
      </c>
      <c r="O153">
        <f>VLOOKUP(YEAR(B153),'[1]  je-d-08.02.02.01'!$A$11:$I$60,9,FALSE)</f>
        <v>7.1374045801526717E-2</v>
      </c>
      <c r="P153">
        <f t="shared" si="24"/>
        <v>14.417557251908397</v>
      </c>
      <c r="Q153">
        <f t="shared" si="25"/>
        <v>1.6019508057675995</v>
      </c>
      <c r="R153">
        <f t="shared" si="26"/>
        <v>4.8058524173027983</v>
      </c>
      <c r="S153">
        <f t="shared" si="27"/>
        <v>8.0097540288379978</v>
      </c>
    </row>
    <row r="154" spans="1:19" ht="14.5" x14ac:dyDescent="0.35">
      <c r="A154" s="30" t="s">
        <v>240</v>
      </c>
      <c r="B154" s="38">
        <v>37073</v>
      </c>
      <c r="C154" s="27">
        <v>5145</v>
      </c>
      <c r="D154" s="27">
        <v>1468</v>
      </c>
      <c r="E154" s="27">
        <v>208</v>
      </c>
      <c r="F154" s="27">
        <f t="shared" si="19"/>
        <v>6821</v>
      </c>
      <c r="G154" s="27">
        <v>287</v>
      </c>
      <c r="H154" s="27">
        <f t="shared" si="20"/>
        <v>6534</v>
      </c>
      <c r="I154" s="27">
        <v>1070</v>
      </c>
      <c r="J154" s="27">
        <v>3317</v>
      </c>
      <c r="K154" s="27">
        <f t="shared" si="21"/>
        <v>4287</v>
      </c>
      <c r="L154" s="27">
        <v>321</v>
      </c>
      <c r="M154" s="37">
        <f t="shared" si="22"/>
        <v>3966</v>
      </c>
      <c r="N154" s="37">
        <f t="shared" si="23"/>
        <v>-2247</v>
      </c>
      <c r="O154">
        <f>VLOOKUP(YEAR(B154),'[1]  je-d-08.02.02.01'!$A$11:$I$60,9,FALSE)</f>
        <v>7.1374045801526717E-2</v>
      </c>
      <c r="P154">
        <f t="shared" si="24"/>
        <v>14.845801526717556</v>
      </c>
      <c r="Q154">
        <f t="shared" si="25"/>
        <v>1.6495335029686173</v>
      </c>
      <c r="R154">
        <f t="shared" si="26"/>
        <v>4.9486005089058516</v>
      </c>
      <c r="S154">
        <f t="shared" si="27"/>
        <v>8.2476675148430854</v>
      </c>
    </row>
    <row r="155" spans="1:19" ht="14.5" x14ac:dyDescent="0.35">
      <c r="A155" s="30" t="s">
        <v>241</v>
      </c>
      <c r="B155" s="38">
        <v>37104</v>
      </c>
      <c r="C155" s="27">
        <v>5076</v>
      </c>
      <c r="D155" s="27">
        <v>1130</v>
      </c>
      <c r="E155" s="27">
        <v>165</v>
      </c>
      <c r="F155" s="27">
        <f t="shared" si="19"/>
        <v>6371</v>
      </c>
      <c r="G155" s="27">
        <v>239</v>
      </c>
      <c r="H155" s="27">
        <f t="shared" si="20"/>
        <v>6132</v>
      </c>
      <c r="I155" s="27">
        <v>956</v>
      </c>
      <c r="J155" s="27">
        <v>2766</v>
      </c>
      <c r="K155" s="27">
        <f t="shared" si="21"/>
        <v>4322</v>
      </c>
      <c r="L155" s="27">
        <v>319</v>
      </c>
      <c r="M155" s="37">
        <f t="shared" si="22"/>
        <v>4003</v>
      </c>
      <c r="N155" s="37">
        <f t="shared" si="23"/>
        <v>-1810</v>
      </c>
      <c r="O155">
        <f>VLOOKUP(YEAR(B155),'[1]  je-d-08.02.02.01'!$A$11:$I$60,9,FALSE)</f>
        <v>7.1374045801526717E-2</v>
      </c>
      <c r="P155">
        <f t="shared" si="24"/>
        <v>11.776717557251908</v>
      </c>
      <c r="Q155">
        <f t="shared" si="25"/>
        <v>1.3085241730279897</v>
      </c>
      <c r="R155">
        <f t="shared" si="26"/>
        <v>3.9255725190839694</v>
      </c>
      <c r="S155">
        <f t="shared" si="27"/>
        <v>6.5426208651399484</v>
      </c>
    </row>
    <row r="156" spans="1:19" ht="14.5" x14ac:dyDescent="0.35">
      <c r="A156" s="30" t="s">
        <v>242</v>
      </c>
      <c r="B156" s="38">
        <v>37135</v>
      </c>
      <c r="C156" s="27">
        <v>3292</v>
      </c>
      <c r="D156" s="27">
        <v>2051</v>
      </c>
      <c r="E156" s="27">
        <v>211</v>
      </c>
      <c r="F156" s="27">
        <f t="shared" si="19"/>
        <v>5554</v>
      </c>
      <c r="G156" s="27">
        <v>139</v>
      </c>
      <c r="H156" s="27">
        <f t="shared" si="20"/>
        <v>5415</v>
      </c>
      <c r="I156" s="27">
        <v>1986</v>
      </c>
      <c r="J156" s="27">
        <v>2892</v>
      </c>
      <c r="K156" s="27">
        <f t="shared" si="21"/>
        <v>4509</v>
      </c>
      <c r="L156" s="27">
        <v>314</v>
      </c>
      <c r="M156" s="37">
        <f t="shared" si="22"/>
        <v>4195</v>
      </c>
      <c r="N156" s="37">
        <f t="shared" si="23"/>
        <v>-906</v>
      </c>
      <c r="O156">
        <f>VLOOKUP(YEAR(B156),'[1]  je-d-08.02.02.01'!$A$11:$I$60,9,FALSE)</f>
        <v>7.1374045801526717E-2</v>
      </c>
      <c r="P156">
        <f t="shared" si="24"/>
        <v>15.059923664122138</v>
      </c>
      <c r="Q156">
        <f t="shared" si="25"/>
        <v>1.6733248515691264</v>
      </c>
      <c r="R156">
        <f t="shared" si="26"/>
        <v>5.0199745547073791</v>
      </c>
      <c r="S156">
        <f t="shared" si="27"/>
        <v>8.3666242578456309</v>
      </c>
    </row>
    <row r="157" spans="1:19" ht="14.5" x14ac:dyDescent="0.35">
      <c r="A157" s="30" t="s">
        <v>243</v>
      </c>
      <c r="B157" s="38">
        <v>37165</v>
      </c>
      <c r="C157" s="27">
        <v>2979</v>
      </c>
      <c r="D157" s="27">
        <v>2348</v>
      </c>
      <c r="E157" s="27">
        <v>229</v>
      </c>
      <c r="F157" s="27">
        <f t="shared" si="19"/>
        <v>5556</v>
      </c>
      <c r="G157" s="27">
        <v>128</v>
      </c>
      <c r="H157" s="27">
        <f t="shared" si="20"/>
        <v>5428</v>
      </c>
      <c r="I157" s="27">
        <v>2412</v>
      </c>
      <c r="J157" s="27">
        <v>3100</v>
      </c>
      <c r="K157" s="27">
        <f t="shared" si="21"/>
        <v>4740</v>
      </c>
      <c r="L157" s="27">
        <v>344</v>
      </c>
      <c r="M157" s="37">
        <f t="shared" si="22"/>
        <v>4396</v>
      </c>
      <c r="N157" s="37">
        <f t="shared" si="23"/>
        <v>-688</v>
      </c>
      <c r="O157">
        <f>VLOOKUP(YEAR(B157),'[1]  je-d-08.02.02.01'!$A$11:$I$60,9,FALSE)</f>
        <v>7.1374045801526717E-2</v>
      </c>
      <c r="P157">
        <f t="shared" si="24"/>
        <v>16.344656488549617</v>
      </c>
      <c r="Q157">
        <f t="shared" si="25"/>
        <v>1.8160729431721796</v>
      </c>
      <c r="R157">
        <f t="shared" si="26"/>
        <v>5.4482188295165388</v>
      </c>
      <c r="S157">
        <f t="shared" si="27"/>
        <v>9.0803647158608971</v>
      </c>
    </row>
    <row r="158" spans="1:19" ht="14.5" x14ac:dyDescent="0.35">
      <c r="A158" s="30" t="s">
        <v>244</v>
      </c>
      <c r="B158" s="38">
        <v>37196</v>
      </c>
      <c r="C158" s="27">
        <v>2708</v>
      </c>
      <c r="D158" s="27">
        <v>2297</v>
      </c>
      <c r="E158" s="27">
        <v>227</v>
      </c>
      <c r="F158" s="27">
        <f t="shared" si="19"/>
        <v>5232</v>
      </c>
      <c r="G158" s="27">
        <v>96</v>
      </c>
      <c r="H158" s="27">
        <f t="shared" si="20"/>
        <v>5136</v>
      </c>
      <c r="I158" s="27">
        <v>2946</v>
      </c>
      <c r="J158" s="27">
        <v>2849</v>
      </c>
      <c r="K158" s="27">
        <f t="shared" si="21"/>
        <v>5233</v>
      </c>
      <c r="L158" s="27">
        <v>352</v>
      </c>
      <c r="M158" s="37">
        <f t="shared" si="22"/>
        <v>4881</v>
      </c>
      <c r="N158" s="37">
        <f t="shared" si="23"/>
        <v>97</v>
      </c>
      <c r="O158">
        <f>VLOOKUP(YEAR(B158),'[1]  je-d-08.02.02.01'!$A$11:$I$60,9,FALSE)</f>
        <v>7.1374045801526717E-2</v>
      </c>
      <c r="P158">
        <f t="shared" si="24"/>
        <v>16.201908396946564</v>
      </c>
      <c r="Q158">
        <f t="shared" si="25"/>
        <v>1.8002120441051737</v>
      </c>
      <c r="R158">
        <f t="shared" si="26"/>
        <v>5.4006361323155208</v>
      </c>
      <c r="S158">
        <f t="shared" si="27"/>
        <v>9.0010602205258667</v>
      </c>
    </row>
    <row r="159" spans="1:19" ht="14.5" x14ac:dyDescent="0.35">
      <c r="A159" s="30" t="s">
        <v>245</v>
      </c>
      <c r="B159" s="38">
        <v>37226</v>
      </c>
      <c r="C159" s="27">
        <v>2504</v>
      </c>
      <c r="D159" s="27">
        <v>2387</v>
      </c>
      <c r="E159" s="27">
        <v>233</v>
      </c>
      <c r="F159" s="27">
        <f t="shared" si="19"/>
        <v>5124</v>
      </c>
      <c r="G159" s="27">
        <v>118</v>
      </c>
      <c r="H159" s="27">
        <f t="shared" si="20"/>
        <v>5006</v>
      </c>
      <c r="I159" s="27">
        <v>3563</v>
      </c>
      <c r="J159" s="27">
        <v>3074</v>
      </c>
      <c r="K159" s="27">
        <f t="shared" si="21"/>
        <v>5495</v>
      </c>
      <c r="L159" s="27">
        <v>369</v>
      </c>
      <c r="M159" s="37">
        <f t="shared" si="22"/>
        <v>5126</v>
      </c>
      <c r="N159" s="37">
        <f t="shared" si="23"/>
        <v>489</v>
      </c>
      <c r="O159">
        <f>VLOOKUP(YEAR(B159),'[1]  je-d-08.02.02.01'!$A$11:$I$60,9,FALSE)</f>
        <v>7.1374045801526717E-2</v>
      </c>
      <c r="P159">
        <f t="shared" si="24"/>
        <v>16.630152671755724</v>
      </c>
      <c r="Q159">
        <f t="shared" si="25"/>
        <v>1.8477947413061915</v>
      </c>
      <c r="R159">
        <f t="shared" si="26"/>
        <v>5.543384223918574</v>
      </c>
      <c r="S159">
        <f t="shared" si="27"/>
        <v>9.2389737065309561</v>
      </c>
    </row>
    <row r="160" spans="1:19" ht="14.5" x14ac:dyDescent="0.35">
      <c r="A160" s="30" t="s">
        <v>246</v>
      </c>
      <c r="B160" s="38">
        <v>37257</v>
      </c>
      <c r="C160" s="27">
        <v>2344</v>
      </c>
      <c r="D160" s="27">
        <v>2384</v>
      </c>
      <c r="E160" s="27">
        <v>271</v>
      </c>
      <c r="F160" s="27">
        <f t="shared" si="19"/>
        <v>4999</v>
      </c>
      <c r="G160" s="27">
        <v>102</v>
      </c>
      <c r="H160" s="27">
        <f t="shared" si="20"/>
        <v>4897</v>
      </c>
      <c r="I160" s="27">
        <v>3721</v>
      </c>
      <c r="J160" s="27">
        <v>2850</v>
      </c>
      <c r="K160" s="27">
        <f t="shared" si="21"/>
        <v>5768</v>
      </c>
      <c r="L160" s="27">
        <v>365</v>
      </c>
      <c r="M160" s="37">
        <f t="shared" si="22"/>
        <v>5403</v>
      </c>
      <c r="N160" s="37">
        <f t="shared" si="23"/>
        <v>871</v>
      </c>
      <c r="O160">
        <f>VLOOKUP(YEAR(B160),'[1]  je-d-08.02.02.01'!$A$11:$I$60,9,FALSE)</f>
        <v>6.9137562366357805E-2</v>
      </c>
      <c r="P160">
        <f t="shared" si="24"/>
        <v>18.736279401282964</v>
      </c>
      <c r="Q160">
        <f t="shared" si="25"/>
        <v>2.0818088223647737</v>
      </c>
      <c r="R160">
        <f t="shared" si="26"/>
        <v>6.2454264670943207</v>
      </c>
      <c r="S160">
        <f t="shared" si="27"/>
        <v>10.409044111823867</v>
      </c>
    </row>
    <row r="161" spans="1:19" ht="14.5" x14ac:dyDescent="0.35">
      <c r="A161" s="30" t="s">
        <v>247</v>
      </c>
      <c r="B161" s="38">
        <v>37288</v>
      </c>
      <c r="C161" s="27">
        <v>1897</v>
      </c>
      <c r="D161" s="27">
        <v>2143</v>
      </c>
      <c r="E161" s="27">
        <v>249</v>
      </c>
      <c r="F161" s="27">
        <f t="shared" si="19"/>
        <v>4289</v>
      </c>
      <c r="G161" s="27">
        <v>84</v>
      </c>
      <c r="H161" s="27">
        <f t="shared" si="20"/>
        <v>4205</v>
      </c>
      <c r="I161" s="27">
        <v>3231</v>
      </c>
      <c r="J161" s="27">
        <v>2486</v>
      </c>
      <c r="K161" s="27">
        <f t="shared" si="21"/>
        <v>4950</v>
      </c>
      <c r="L161" s="27">
        <v>348</v>
      </c>
      <c r="M161" s="37">
        <f t="shared" si="22"/>
        <v>4602</v>
      </c>
      <c r="N161" s="37">
        <f t="shared" si="23"/>
        <v>745</v>
      </c>
      <c r="O161">
        <f>VLOOKUP(YEAR(B161),'[1]  je-d-08.02.02.01'!$A$11:$I$60,9,FALSE)</f>
        <v>6.9137562366357805E-2</v>
      </c>
      <c r="P161">
        <f t="shared" si="24"/>
        <v>17.215253029223092</v>
      </c>
      <c r="Q161">
        <f t="shared" si="25"/>
        <v>1.912805892135899</v>
      </c>
      <c r="R161">
        <f t="shared" si="26"/>
        <v>5.7384176764076971</v>
      </c>
      <c r="S161">
        <f t="shared" si="27"/>
        <v>9.5640294606794942</v>
      </c>
    </row>
    <row r="162" spans="1:19" ht="14.5" x14ac:dyDescent="0.35">
      <c r="A162" s="30" t="s">
        <v>248</v>
      </c>
      <c r="B162" s="38">
        <v>37316</v>
      </c>
      <c r="C162" s="27">
        <v>2223</v>
      </c>
      <c r="D162" s="27">
        <v>2377</v>
      </c>
      <c r="E162" s="27">
        <v>251</v>
      </c>
      <c r="F162" s="27">
        <f t="shared" si="19"/>
        <v>4851</v>
      </c>
      <c r="G162" s="27">
        <v>117</v>
      </c>
      <c r="H162" s="27">
        <f t="shared" si="20"/>
        <v>4734</v>
      </c>
      <c r="I162" s="27">
        <v>2886</v>
      </c>
      <c r="J162" s="27">
        <v>2530</v>
      </c>
      <c r="K162" s="27">
        <f t="shared" si="21"/>
        <v>5090</v>
      </c>
      <c r="L162" s="27">
        <v>348</v>
      </c>
      <c r="M162" s="37">
        <f t="shared" si="22"/>
        <v>4742</v>
      </c>
      <c r="N162" s="37">
        <f t="shared" si="23"/>
        <v>356</v>
      </c>
      <c r="O162">
        <f>VLOOKUP(YEAR(B162),'[1]  je-d-08.02.02.01'!$A$11:$I$60,9,FALSE)</f>
        <v>6.9137562366357805E-2</v>
      </c>
      <c r="P162">
        <f t="shared" si="24"/>
        <v>17.353528153955811</v>
      </c>
      <c r="Q162">
        <f t="shared" si="25"/>
        <v>1.9281697948839789</v>
      </c>
      <c r="R162">
        <f t="shared" si="26"/>
        <v>5.7845093846519369</v>
      </c>
      <c r="S162">
        <f t="shared" si="27"/>
        <v>9.6408489744198924</v>
      </c>
    </row>
    <row r="163" spans="1:19" ht="14.5" x14ac:dyDescent="0.35">
      <c r="A163" s="30" t="s">
        <v>249</v>
      </c>
      <c r="B163" s="38">
        <v>37347</v>
      </c>
      <c r="C163" s="27">
        <v>2328</v>
      </c>
      <c r="D163" s="27">
        <v>2233</v>
      </c>
      <c r="E163" s="27">
        <v>232</v>
      </c>
      <c r="F163" s="27">
        <f t="shared" si="19"/>
        <v>4793</v>
      </c>
      <c r="G163" s="27">
        <v>126</v>
      </c>
      <c r="H163" s="27">
        <f t="shared" si="20"/>
        <v>4667</v>
      </c>
      <c r="I163" s="27">
        <v>2625</v>
      </c>
      <c r="J163" s="27">
        <v>2568</v>
      </c>
      <c r="K163" s="27">
        <f t="shared" si="21"/>
        <v>4724</v>
      </c>
      <c r="L163" s="27">
        <v>357</v>
      </c>
      <c r="M163" s="37">
        <f t="shared" si="22"/>
        <v>4367</v>
      </c>
      <c r="N163" s="37">
        <f t="shared" si="23"/>
        <v>57</v>
      </c>
      <c r="O163">
        <f>VLOOKUP(YEAR(B163),'[1]  je-d-08.02.02.01'!$A$11:$I$60,9,FALSE)</f>
        <v>6.9137562366357805E-2</v>
      </c>
      <c r="P163">
        <f t="shared" si="24"/>
        <v>16.039914468995011</v>
      </c>
      <c r="Q163">
        <f t="shared" si="25"/>
        <v>1.7822127187772234</v>
      </c>
      <c r="R163">
        <f t="shared" si="26"/>
        <v>5.3466381563316698</v>
      </c>
      <c r="S163">
        <f t="shared" si="27"/>
        <v>8.9110635938861158</v>
      </c>
    </row>
    <row r="164" spans="1:19" ht="14.5" x14ac:dyDescent="0.35">
      <c r="A164" s="30" t="s">
        <v>250</v>
      </c>
      <c r="B164" s="38">
        <v>37377</v>
      </c>
      <c r="C164" s="27">
        <v>3486</v>
      </c>
      <c r="D164" s="27">
        <v>2256</v>
      </c>
      <c r="E164" s="27">
        <v>227</v>
      </c>
      <c r="F164" s="27">
        <f t="shared" si="19"/>
        <v>5969</v>
      </c>
      <c r="G164" s="27">
        <v>214</v>
      </c>
      <c r="H164" s="27">
        <f t="shared" si="20"/>
        <v>5755</v>
      </c>
      <c r="I164" s="27">
        <v>1743</v>
      </c>
      <c r="J164" s="27">
        <v>2943</v>
      </c>
      <c r="K164" s="27">
        <f t="shared" si="21"/>
        <v>4555</v>
      </c>
      <c r="L164" s="27">
        <v>324</v>
      </c>
      <c r="M164" s="37">
        <f t="shared" si="22"/>
        <v>4231</v>
      </c>
      <c r="N164" s="37">
        <f t="shared" si="23"/>
        <v>-1200</v>
      </c>
      <c r="O164">
        <f>VLOOKUP(YEAR(B164),'[1]  je-d-08.02.02.01'!$A$11:$I$60,9,FALSE)</f>
        <v>6.9137562366357805E-2</v>
      </c>
      <c r="P164">
        <f t="shared" si="24"/>
        <v>15.694226657163222</v>
      </c>
      <c r="Q164">
        <f t="shared" si="25"/>
        <v>1.7438029619070246</v>
      </c>
      <c r="R164">
        <f t="shared" si="26"/>
        <v>5.2314088857210734</v>
      </c>
      <c r="S164">
        <f t="shared" si="27"/>
        <v>8.7190148095351212</v>
      </c>
    </row>
    <row r="165" spans="1:19" ht="14.5" x14ac:dyDescent="0.35">
      <c r="A165" s="30" t="s">
        <v>251</v>
      </c>
      <c r="B165" s="38">
        <v>37408</v>
      </c>
      <c r="C165" s="27">
        <v>4290</v>
      </c>
      <c r="D165" s="27">
        <v>1658</v>
      </c>
      <c r="E165" s="27">
        <v>215</v>
      </c>
      <c r="F165" s="27">
        <f t="shared" si="19"/>
        <v>6163</v>
      </c>
      <c r="G165" s="27">
        <v>359</v>
      </c>
      <c r="H165" s="27">
        <f t="shared" si="20"/>
        <v>5804</v>
      </c>
      <c r="I165" s="27">
        <v>1404</v>
      </c>
      <c r="J165" s="27">
        <v>2837</v>
      </c>
      <c r="K165" s="27">
        <f t="shared" si="21"/>
        <v>4371</v>
      </c>
      <c r="L165" s="27">
        <v>291</v>
      </c>
      <c r="M165" s="37">
        <f t="shared" si="22"/>
        <v>4080</v>
      </c>
      <c r="N165" s="37">
        <f t="shared" si="23"/>
        <v>-1433</v>
      </c>
      <c r="O165">
        <f>VLOOKUP(YEAR(B165),'[1]  je-d-08.02.02.01'!$A$11:$I$60,9,FALSE)</f>
        <v>6.9137562366357805E-2</v>
      </c>
      <c r="P165">
        <f t="shared" si="24"/>
        <v>14.864575908766929</v>
      </c>
      <c r="Q165">
        <f t="shared" si="25"/>
        <v>1.6516195454185476</v>
      </c>
      <c r="R165">
        <f t="shared" si="26"/>
        <v>4.9548586362556426</v>
      </c>
      <c r="S165">
        <f t="shared" si="27"/>
        <v>8.2580977270927374</v>
      </c>
    </row>
    <row r="166" spans="1:19" ht="14.5" x14ac:dyDescent="0.35">
      <c r="A166" s="30" t="s">
        <v>252</v>
      </c>
      <c r="B166" s="38">
        <v>37438</v>
      </c>
      <c r="C166" s="27">
        <v>4282</v>
      </c>
      <c r="D166" s="27">
        <v>1809</v>
      </c>
      <c r="E166" s="27">
        <v>217</v>
      </c>
      <c r="F166" s="27">
        <f t="shared" si="19"/>
        <v>6308</v>
      </c>
      <c r="G166" s="27">
        <v>310</v>
      </c>
      <c r="H166" s="27">
        <f t="shared" si="20"/>
        <v>5998</v>
      </c>
      <c r="I166" s="27">
        <v>1605</v>
      </c>
      <c r="J166" s="27">
        <v>3282</v>
      </c>
      <c r="K166" s="27">
        <f t="shared" si="21"/>
        <v>4321</v>
      </c>
      <c r="L166" s="27">
        <v>324</v>
      </c>
      <c r="M166" s="37">
        <f t="shared" si="22"/>
        <v>3997</v>
      </c>
      <c r="N166" s="37">
        <f t="shared" si="23"/>
        <v>-1677</v>
      </c>
      <c r="O166">
        <f>VLOOKUP(YEAR(B166),'[1]  je-d-08.02.02.01'!$A$11:$I$60,9,FALSE)</f>
        <v>6.9137562366357805E-2</v>
      </c>
      <c r="P166">
        <f t="shared" si="24"/>
        <v>15.002851033499644</v>
      </c>
      <c r="Q166">
        <f t="shared" si="25"/>
        <v>1.666983448166627</v>
      </c>
      <c r="R166">
        <f t="shared" si="26"/>
        <v>5.0009503444998806</v>
      </c>
      <c r="S166">
        <f t="shared" si="27"/>
        <v>8.3349172408331338</v>
      </c>
    </row>
    <row r="167" spans="1:19" ht="14.5" x14ac:dyDescent="0.35">
      <c r="A167" s="30" t="s">
        <v>253</v>
      </c>
      <c r="B167" s="38">
        <v>37469</v>
      </c>
      <c r="C167" s="27">
        <v>3892</v>
      </c>
      <c r="D167" s="27">
        <v>1439</v>
      </c>
      <c r="E167" s="27">
        <v>214</v>
      </c>
      <c r="F167" s="27">
        <f t="shared" si="19"/>
        <v>5545</v>
      </c>
      <c r="G167" s="27">
        <v>274</v>
      </c>
      <c r="H167" s="27">
        <f t="shared" si="20"/>
        <v>5271</v>
      </c>
      <c r="I167" s="27">
        <v>1432</v>
      </c>
      <c r="J167" s="27">
        <v>2389</v>
      </c>
      <c r="K167" s="27">
        <f t="shared" si="21"/>
        <v>4314</v>
      </c>
      <c r="L167" s="27">
        <v>318</v>
      </c>
      <c r="M167" s="37">
        <f t="shared" si="22"/>
        <v>3996</v>
      </c>
      <c r="N167" s="37">
        <f t="shared" si="23"/>
        <v>-957</v>
      </c>
      <c r="O167">
        <f>VLOOKUP(YEAR(B167),'[1]  je-d-08.02.02.01'!$A$11:$I$60,9,FALSE)</f>
        <v>6.9137562366357805E-2</v>
      </c>
      <c r="P167">
        <f t="shared" si="24"/>
        <v>14.795438346400569</v>
      </c>
      <c r="Q167">
        <f t="shared" si="25"/>
        <v>1.6439375940445076</v>
      </c>
      <c r="R167">
        <f t="shared" si="26"/>
        <v>4.9318127821335231</v>
      </c>
      <c r="S167">
        <f t="shared" si="27"/>
        <v>8.2196879702225374</v>
      </c>
    </row>
    <row r="168" spans="1:19" ht="14.5" x14ac:dyDescent="0.35">
      <c r="A168" s="30" t="s">
        <v>254</v>
      </c>
      <c r="B168" s="38">
        <v>37500</v>
      </c>
      <c r="C168" s="27">
        <v>3136</v>
      </c>
      <c r="D168" s="27">
        <v>2277</v>
      </c>
      <c r="E168" s="27">
        <v>186</v>
      </c>
      <c r="F168" s="27">
        <f t="shared" si="19"/>
        <v>5599</v>
      </c>
      <c r="G168" s="27">
        <v>271</v>
      </c>
      <c r="H168" s="27">
        <f t="shared" si="20"/>
        <v>5328</v>
      </c>
      <c r="I168" s="27">
        <v>1919</v>
      </c>
      <c r="J168" s="27">
        <v>2711</v>
      </c>
      <c r="K168" s="27">
        <f t="shared" si="21"/>
        <v>4536</v>
      </c>
      <c r="L168" s="27">
        <v>316</v>
      </c>
      <c r="M168" s="37">
        <f t="shared" si="22"/>
        <v>4220</v>
      </c>
      <c r="N168" s="37">
        <f t="shared" si="23"/>
        <v>-792</v>
      </c>
      <c r="O168">
        <f>VLOOKUP(YEAR(B168),'[1]  je-d-08.02.02.01'!$A$11:$I$60,9,FALSE)</f>
        <v>6.9137562366357805E-2</v>
      </c>
      <c r="P168">
        <f t="shared" si="24"/>
        <v>12.859586600142551</v>
      </c>
      <c r="Q168">
        <f t="shared" si="25"/>
        <v>1.4288429555713944</v>
      </c>
      <c r="R168">
        <f t="shared" si="26"/>
        <v>4.2865288667141836</v>
      </c>
      <c r="S168">
        <f t="shared" si="27"/>
        <v>7.1442147778569716</v>
      </c>
    </row>
    <row r="169" spans="1:19" ht="14.5" x14ac:dyDescent="0.35">
      <c r="A169" s="30" t="s">
        <v>255</v>
      </c>
      <c r="B169" s="38">
        <v>37530</v>
      </c>
      <c r="C169" s="27">
        <v>2478</v>
      </c>
      <c r="D169" s="27">
        <v>2394</v>
      </c>
      <c r="E169" s="27">
        <v>231</v>
      </c>
      <c r="F169" s="27">
        <f t="shared" si="19"/>
        <v>5103</v>
      </c>
      <c r="G169" s="27">
        <v>180</v>
      </c>
      <c r="H169" s="27">
        <f t="shared" si="20"/>
        <v>4923</v>
      </c>
      <c r="I169" s="27">
        <v>2641</v>
      </c>
      <c r="J169" s="27">
        <v>2573</v>
      </c>
      <c r="K169" s="27">
        <f t="shared" si="21"/>
        <v>4991</v>
      </c>
      <c r="L169" s="27">
        <v>362</v>
      </c>
      <c r="M169" s="37">
        <f t="shared" si="22"/>
        <v>4629</v>
      </c>
      <c r="N169" s="37">
        <f t="shared" si="23"/>
        <v>68</v>
      </c>
      <c r="O169">
        <f>VLOOKUP(YEAR(B169),'[1]  je-d-08.02.02.01'!$A$11:$I$60,9,FALSE)</f>
        <v>6.9137562366357805E-2</v>
      </c>
      <c r="P169">
        <f t="shared" si="24"/>
        <v>15.970776906628654</v>
      </c>
      <c r="Q169">
        <f t="shared" si="25"/>
        <v>1.7745307674031836</v>
      </c>
      <c r="R169">
        <f t="shared" si="26"/>
        <v>5.3235923022095513</v>
      </c>
      <c r="S169">
        <f t="shared" si="27"/>
        <v>8.8726538370159176</v>
      </c>
    </row>
    <row r="170" spans="1:19" ht="14.5" x14ac:dyDescent="0.35">
      <c r="A170" s="30" t="s">
        <v>256</v>
      </c>
      <c r="B170" s="38">
        <v>37561</v>
      </c>
      <c r="C170" s="27">
        <v>3199</v>
      </c>
      <c r="D170" s="27">
        <v>2309</v>
      </c>
      <c r="E170" s="27">
        <v>250</v>
      </c>
      <c r="F170" s="27">
        <f t="shared" si="19"/>
        <v>5758</v>
      </c>
      <c r="G170" s="27">
        <v>184</v>
      </c>
      <c r="H170" s="27">
        <f t="shared" si="20"/>
        <v>5574</v>
      </c>
      <c r="I170" s="27">
        <v>1944</v>
      </c>
      <c r="J170" s="27">
        <v>2400</v>
      </c>
      <c r="K170" s="27">
        <f t="shared" si="21"/>
        <v>5118</v>
      </c>
      <c r="L170" s="27">
        <v>344</v>
      </c>
      <c r="M170" s="37">
        <f t="shared" si="22"/>
        <v>4774</v>
      </c>
      <c r="N170" s="37">
        <f t="shared" si="23"/>
        <v>-456</v>
      </c>
      <c r="O170">
        <f>VLOOKUP(YEAR(B170),'[1]  je-d-08.02.02.01'!$A$11:$I$60,9,FALSE)</f>
        <v>6.9137562366357805E-2</v>
      </c>
      <c r="P170">
        <f t="shared" si="24"/>
        <v>17.28439059158945</v>
      </c>
      <c r="Q170">
        <f t="shared" si="25"/>
        <v>1.9204878435099388</v>
      </c>
      <c r="R170">
        <f t="shared" si="26"/>
        <v>5.7614635305298165</v>
      </c>
      <c r="S170">
        <f t="shared" si="27"/>
        <v>9.6024392175496924</v>
      </c>
    </row>
    <row r="171" spans="1:19" ht="14.5" x14ac:dyDescent="0.35">
      <c r="A171" s="30" t="s">
        <v>257</v>
      </c>
      <c r="B171" s="38">
        <v>37591</v>
      </c>
      <c r="C171" s="27">
        <v>2958</v>
      </c>
      <c r="D171" s="27">
        <v>2413</v>
      </c>
      <c r="E171" s="27">
        <v>263</v>
      </c>
      <c r="F171" s="27">
        <f t="shared" si="19"/>
        <v>5634</v>
      </c>
      <c r="G171" s="27">
        <v>197</v>
      </c>
      <c r="H171" s="27">
        <f t="shared" si="20"/>
        <v>5437</v>
      </c>
      <c r="I171" s="27">
        <v>2649</v>
      </c>
      <c r="J171" s="27">
        <v>2739</v>
      </c>
      <c r="K171" s="27">
        <f t="shared" si="21"/>
        <v>5347</v>
      </c>
      <c r="L171" s="27">
        <v>359</v>
      </c>
      <c r="M171" s="37">
        <f t="shared" si="22"/>
        <v>4988</v>
      </c>
      <c r="N171" s="37">
        <f t="shared" si="23"/>
        <v>-90</v>
      </c>
      <c r="O171">
        <f>VLOOKUP(YEAR(B171),'[1]  je-d-08.02.02.01'!$A$11:$I$60,9,FALSE)</f>
        <v>6.9137562366357805E-2</v>
      </c>
      <c r="P171">
        <f t="shared" si="24"/>
        <v>18.183178902352104</v>
      </c>
      <c r="Q171">
        <f t="shared" si="25"/>
        <v>2.020353211372456</v>
      </c>
      <c r="R171">
        <f t="shared" si="26"/>
        <v>6.0610596341173677</v>
      </c>
      <c r="S171">
        <f t="shared" si="27"/>
        <v>10.101766056862278</v>
      </c>
    </row>
    <row r="172" spans="1:19" ht="14.5" x14ac:dyDescent="0.35">
      <c r="A172" s="30" t="s">
        <v>258</v>
      </c>
      <c r="B172" s="38">
        <v>37622</v>
      </c>
      <c r="C172" s="27">
        <v>3195</v>
      </c>
      <c r="D172" s="27">
        <v>2390</v>
      </c>
      <c r="E172" s="27">
        <v>275</v>
      </c>
      <c r="F172" s="27">
        <f t="shared" si="19"/>
        <v>5860</v>
      </c>
      <c r="G172" s="27">
        <v>135</v>
      </c>
      <c r="H172" s="27">
        <f t="shared" si="20"/>
        <v>5725</v>
      </c>
      <c r="I172" s="27">
        <v>2857</v>
      </c>
      <c r="J172" s="27">
        <v>2860</v>
      </c>
      <c r="K172" s="27">
        <f t="shared" si="21"/>
        <v>5722</v>
      </c>
      <c r="L172" s="27">
        <v>362</v>
      </c>
      <c r="M172" s="37">
        <f t="shared" si="22"/>
        <v>5360</v>
      </c>
      <c r="N172" s="37">
        <f t="shared" si="23"/>
        <v>-3</v>
      </c>
      <c r="O172">
        <f>VLOOKUP(YEAR(B172),'[1]  je-d-08.02.02.01'!$A$11:$I$60,9,FALSE)</f>
        <v>6.955017301038062E-2</v>
      </c>
      <c r="P172">
        <f t="shared" si="24"/>
        <v>19.126297577854672</v>
      </c>
      <c r="Q172">
        <f t="shared" si="25"/>
        <v>2.1251441753171858</v>
      </c>
      <c r="R172">
        <f t="shared" si="26"/>
        <v>6.375432525951557</v>
      </c>
      <c r="S172">
        <f t="shared" si="27"/>
        <v>10.625720876585927</v>
      </c>
    </row>
    <row r="173" spans="1:19" ht="14.5" x14ac:dyDescent="0.35">
      <c r="A173" s="30" t="s">
        <v>259</v>
      </c>
      <c r="B173" s="38">
        <v>37653</v>
      </c>
      <c r="C173" s="27">
        <v>3028</v>
      </c>
      <c r="D173" s="27">
        <v>2167</v>
      </c>
      <c r="E173" s="27">
        <v>255</v>
      </c>
      <c r="F173" s="27">
        <f t="shared" si="19"/>
        <v>5450</v>
      </c>
      <c r="G173" s="27">
        <v>139</v>
      </c>
      <c r="H173" s="27">
        <f t="shared" si="20"/>
        <v>5311</v>
      </c>
      <c r="I173" s="27">
        <v>2722</v>
      </c>
      <c r="J173" s="27">
        <v>2652</v>
      </c>
      <c r="K173" s="27">
        <f t="shared" si="21"/>
        <v>5381</v>
      </c>
      <c r="L173" s="27">
        <v>378</v>
      </c>
      <c r="M173" s="37">
        <f t="shared" si="22"/>
        <v>5003</v>
      </c>
      <c r="N173" s="37">
        <f t="shared" si="23"/>
        <v>70</v>
      </c>
      <c r="O173">
        <f>VLOOKUP(YEAR(B173),'[1]  je-d-08.02.02.01'!$A$11:$I$60,9,FALSE)</f>
        <v>6.955017301038062E-2</v>
      </c>
      <c r="P173">
        <f t="shared" si="24"/>
        <v>17.735294117647058</v>
      </c>
      <c r="Q173">
        <f t="shared" si="25"/>
        <v>1.9705882352941175</v>
      </c>
      <c r="R173">
        <f t="shared" si="26"/>
        <v>5.9117647058823524</v>
      </c>
      <c r="S173">
        <f t="shared" si="27"/>
        <v>9.852941176470587</v>
      </c>
    </row>
    <row r="174" spans="1:19" ht="14.5" x14ac:dyDescent="0.35">
      <c r="A174" s="30" t="s">
        <v>260</v>
      </c>
      <c r="B174" s="38">
        <v>37681</v>
      </c>
      <c r="C174" s="27">
        <v>2388</v>
      </c>
      <c r="D174" s="27">
        <v>2392</v>
      </c>
      <c r="E174" s="27">
        <v>262</v>
      </c>
      <c r="F174" s="27">
        <f t="shared" si="19"/>
        <v>5042</v>
      </c>
      <c r="G174" s="27">
        <v>219</v>
      </c>
      <c r="H174" s="27">
        <f t="shared" si="20"/>
        <v>4823</v>
      </c>
      <c r="I174" s="27">
        <v>3278</v>
      </c>
      <c r="J174" s="27">
        <v>2884</v>
      </c>
      <c r="K174" s="27">
        <f t="shared" si="21"/>
        <v>5217</v>
      </c>
      <c r="L174" s="27">
        <v>357</v>
      </c>
      <c r="M174" s="37">
        <f t="shared" si="22"/>
        <v>4860</v>
      </c>
      <c r="N174" s="37">
        <f t="shared" si="23"/>
        <v>394</v>
      </c>
      <c r="O174">
        <f>VLOOKUP(YEAR(B174),'[1]  je-d-08.02.02.01'!$A$11:$I$60,9,FALSE)</f>
        <v>6.955017301038062E-2</v>
      </c>
      <c r="P174">
        <f t="shared" si="24"/>
        <v>18.222145328719723</v>
      </c>
      <c r="Q174">
        <f t="shared" si="25"/>
        <v>2.0246828143021913</v>
      </c>
      <c r="R174">
        <f t="shared" si="26"/>
        <v>6.074048442906574</v>
      </c>
      <c r="S174">
        <f t="shared" si="27"/>
        <v>10.123414071510956</v>
      </c>
    </row>
    <row r="175" spans="1:19" ht="14.5" x14ac:dyDescent="0.35">
      <c r="A175" s="30" t="s">
        <v>261</v>
      </c>
      <c r="B175" s="38">
        <v>37712</v>
      </c>
      <c r="C175" s="27">
        <v>2376</v>
      </c>
      <c r="D175" s="27">
        <v>2313</v>
      </c>
      <c r="E175" s="27">
        <v>245</v>
      </c>
      <c r="F175" s="27">
        <f t="shared" si="19"/>
        <v>4934</v>
      </c>
      <c r="G175" s="27">
        <v>204</v>
      </c>
      <c r="H175" s="27">
        <f t="shared" si="20"/>
        <v>4730</v>
      </c>
      <c r="I175" s="27">
        <v>2881</v>
      </c>
      <c r="J175" s="27">
        <v>2882</v>
      </c>
      <c r="K175" s="27">
        <f t="shared" si="21"/>
        <v>4729</v>
      </c>
      <c r="L175" s="27">
        <v>358</v>
      </c>
      <c r="M175" s="37">
        <f t="shared" si="22"/>
        <v>4371</v>
      </c>
      <c r="N175" s="37">
        <f t="shared" si="23"/>
        <v>-1</v>
      </c>
      <c r="O175">
        <f>VLOOKUP(YEAR(B175),'[1]  je-d-08.02.02.01'!$A$11:$I$60,9,FALSE)</f>
        <v>6.955017301038062E-2</v>
      </c>
      <c r="P175">
        <f t="shared" si="24"/>
        <v>17.039792387543251</v>
      </c>
      <c r="Q175">
        <f t="shared" si="25"/>
        <v>1.8933102652825833</v>
      </c>
      <c r="R175">
        <f t="shared" si="26"/>
        <v>5.6799307958477501</v>
      </c>
      <c r="S175">
        <f t="shared" si="27"/>
        <v>9.4665513264129153</v>
      </c>
    </row>
    <row r="176" spans="1:19" ht="14.5" x14ac:dyDescent="0.35">
      <c r="A176" s="30" t="s">
        <v>262</v>
      </c>
      <c r="B176" s="38">
        <v>37742</v>
      </c>
      <c r="C176" s="27">
        <v>3682</v>
      </c>
      <c r="D176" s="27">
        <v>2269</v>
      </c>
      <c r="E176" s="27">
        <v>227</v>
      </c>
      <c r="F176" s="27">
        <f t="shared" si="19"/>
        <v>6178</v>
      </c>
      <c r="G176" s="27">
        <v>306</v>
      </c>
      <c r="H176" s="27">
        <f t="shared" si="20"/>
        <v>5872</v>
      </c>
      <c r="I176" s="27">
        <v>1545</v>
      </c>
      <c r="J176" s="27">
        <v>2958</v>
      </c>
      <c r="K176" s="27">
        <f t="shared" si="21"/>
        <v>4459</v>
      </c>
      <c r="L176" s="27">
        <v>317</v>
      </c>
      <c r="M176" s="37">
        <f t="shared" si="22"/>
        <v>4142</v>
      </c>
      <c r="N176" s="37">
        <f t="shared" si="23"/>
        <v>-1413</v>
      </c>
      <c r="O176">
        <f>VLOOKUP(YEAR(B176),'[1]  je-d-08.02.02.01'!$A$11:$I$60,9,FALSE)</f>
        <v>6.955017301038062E-2</v>
      </c>
      <c r="P176">
        <f t="shared" si="24"/>
        <v>15.7878892733564</v>
      </c>
      <c r="Q176">
        <f t="shared" si="25"/>
        <v>1.7542099192618221</v>
      </c>
      <c r="R176">
        <f t="shared" si="26"/>
        <v>5.2626297577854668</v>
      </c>
      <c r="S176">
        <f t="shared" si="27"/>
        <v>8.7710495963091102</v>
      </c>
    </row>
    <row r="177" spans="1:19" ht="14.5" x14ac:dyDescent="0.35">
      <c r="A177" s="30" t="s">
        <v>263</v>
      </c>
      <c r="B177" s="38">
        <v>37773</v>
      </c>
      <c r="C177" s="27">
        <v>4312</v>
      </c>
      <c r="D177" s="27">
        <v>1647</v>
      </c>
      <c r="E177" s="27">
        <v>226</v>
      </c>
      <c r="F177" s="27">
        <f t="shared" si="19"/>
        <v>6185</v>
      </c>
      <c r="G177" s="27">
        <v>383</v>
      </c>
      <c r="H177" s="27">
        <f t="shared" si="20"/>
        <v>5802</v>
      </c>
      <c r="I177" s="27">
        <v>1705</v>
      </c>
      <c r="J177" s="27">
        <v>3005</v>
      </c>
      <c r="K177" s="27">
        <f t="shared" si="21"/>
        <v>4502</v>
      </c>
      <c r="L177" s="27">
        <v>300</v>
      </c>
      <c r="M177" s="37">
        <f t="shared" si="22"/>
        <v>4202</v>
      </c>
      <c r="N177" s="37">
        <f t="shared" si="23"/>
        <v>-1300</v>
      </c>
      <c r="O177">
        <f>VLOOKUP(YEAR(B177),'[1]  je-d-08.02.02.01'!$A$11:$I$60,9,FALSE)</f>
        <v>6.955017301038062E-2</v>
      </c>
      <c r="P177">
        <f t="shared" si="24"/>
        <v>15.71833910034602</v>
      </c>
      <c r="Q177">
        <f t="shared" si="25"/>
        <v>1.7464821222606688</v>
      </c>
      <c r="R177">
        <f t="shared" si="26"/>
        <v>5.2394463667820066</v>
      </c>
      <c r="S177">
        <f t="shared" si="27"/>
        <v>8.7324106113033437</v>
      </c>
    </row>
    <row r="178" spans="1:19" ht="14.5" x14ac:dyDescent="0.35">
      <c r="A178" s="30" t="s">
        <v>264</v>
      </c>
      <c r="B178" s="38">
        <v>37803</v>
      </c>
      <c r="C178" s="27">
        <v>4079</v>
      </c>
      <c r="D178" s="27">
        <v>2190</v>
      </c>
      <c r="E178" s="27">
        <v>241</v>
      </c>
      <c r="F178" s="27">
        <f t="shared" si="19"/>
        <v>6510</v>
      </c>
      <c r="G178" s="27">
        <v>317</v>
      </c>
      <c r="H178" s="27">
        <f t="shared" si="20"/>
        <v>6193</v>
      </c>
      <c r="I178" s="27">
        <v>1644</v>
      </c>
      <c r="J178" s="27">
        <v>3404</v>
      </c>
      <c r="K178" s="27">
        <f t="shared" si="21"/>
        <v>4433</v>
      </c>
      <c r="L178" s="27">
        <v>332</v>
      </c>
      <c r="M178" s="37">
        <f t="shared" si="22"/>
        <v>4101</v>
      </c>
      <c r="N178" s="37">
        <f t="shared" si="23"/>
        <v>-1760</v>
      </c>
      <c r="O178">
        <f>VLOOKUP(YEAR(B178),'[1]  je-d-08.02.02.01'!$A$11:$I$60,9,FALSE)</f>
        <v>6.955017301038062E-2</v>
      </c>
      <c r="P178">
        <f t="shared" si="24"/>
        <v>16.761591695501728</v>
      </c>
      <c r="Q178">
        <f t="shared" si="25"/>
        <v>1.8623990772779697</v>
      </c>
      <c r="R178">
        <f t="shared" si="26"/>
        <v>5.5871972318339092</v>
      </c>
      <c r="S178">
        <f t="shared" si="27"/>
        <v>9.3119953863898477</v>
      </c>
    </row>
    <row r="179" spans="1:19" ht="14.5" x14ac:dyDescent="0.35">
      <c r="A179" s="30" t="s">
        <v>265</v>
      </c>
      <c r="B179" s="38">
        <v>37834</v>
      </c>
      <c r="C179" s="27">
        <v>3986</v>
      </c>
      <c r="D179" s="27">
        <v>1193</v>
      </c>
      <c r="E179" s="27">
        <v>224</v>
      </c>
      <c r="F179" s="27">
        <f t="shared" si="19"/>
        <v>5403</v>
      </c>
      <c r="G179" s="27">
        <v>361</v>
      </c>
      <c r="H179" s="27">
        <f t="shared" si="20"/>
        <v>5042</v>
      </c>
      <c r="I179" s="27">
        <v>2002</v>
      </c>
      <c r="J179" s="27">
        <v>2609</v>
      </c>
      <c r="K179" s="27">
        <f t="shared" si="21"/>
        <v>4435</v>
      </c>
      <c r="L179" s="27">
        <v>327</v>
      </c>
      <c r="M179" s="37">
        <f t="shared" si="22"/>
        <v>4108</v>
      </c>
      <c r="N179" s="37">
        <f t="shared" si="23"/>
        <v>-607</v>
      </c>
      <c r="O179">
        <f>VLOOKUP(YEAR(B179),'[1]  je-d-08.02.02.01'!$A$11:$I$60,9,FALSE)</f>
        <v>6.955017301038062E-2</v>
      </c>
      <c r="P179">
        <f t="shared" si="24"/>
        <v>15.579238754325258</v>
      </c>
      <c r="Q179">
        <f t="shared" si="25"/>
        <v>1.7310265282583619</v>
      </c>
      <c r="R179">
        <f t="shared" si="26"/>
        <v>5.1930795847750861</v>
      </c>
      <c r="S179">
        <f t="shared" si="27"/>
        <v>8.655132641291809</v>
      </c>
    </row>
    <row r="180" spans="1:19" ht="14.5" x14ac:dyDescent="0.35">
      <c r="A180" s="30" t="s">
        <v>266</v>
      </c>
      <c r="B180" s="38">
        <v>37865</v>
      </c>
      <c r="C180" s="27">
        <v>2632</v>
      </c>
      <c r="D180" s="27">
        <v>2251</v>
      </c>
      <c r="E180" s="27">
        <v>228</v>
      </c>
      <c r="F180" s="27">
        <f t="shared" si="19"/>
        <v>5111</v>
      </c>
      <c r="G180" s="27">
        <v>257</v>
      </c>
      <c r="H180" s="27">
        <f t="shared" si="20"/>
        <v>4854</v>
      </c>
      <c r="I180" s="27">
        <v>2359</v>
      </c>
      <c r="J180" s="27">
        <v>2659</v>
      </c>
      <c r="K180" s="27">
        <f t="shared" si="21"/>
        <v>4554</v>
      </c>
      <c r="L180" s="27">
        <v>317</v>
      </c>
      <c r="M180" s="37">
        <f t="shared" si="22"/>
        <v>4237</v>
      </c>
      <c r="N180" s="37">
        <f t="shared" si="23"/>
        <v>-300</v>
      </c>
      <c r="O180">
        <f>VLOOKUP(YEAR(B180),'[1]  je-d-08.02.02.01'!$A$11:$I$60,9,FALSE)</f>
        <v>6.955017301038062E-2</v>
      </c>
      <c r="P180">
        <f t="shared" si="24"/>
        <v>15.857439446366781</v>
      </c>
      <c r="Q180">
        <f t="shared" si="25"/>
        <v>1.7619377162629757</v>
      </c>
      <c r="R180">
        <f t="shared" si="26"/>
        <v>5.2858131487889271</v>
      </c>
      <c r="S180">
        <f t="shared" si="27"/>
        <v>8.8096885813148766</v>
      </c>
    </row>
    <row r="181" spans="1:19" ht="14.5" x14ac:dyDescent="0.35">
      <c r="A181" s="30" t="s">
        <v>267</v>
      </c>
      <c r="B181" s="38">
        <v>37895</v>
      </c>
      <c r="C181" s="27">
        <v>2605</v>
      </c>
      <c r="D181" s="27">
        <v>2400</v>
      </c>
      <c r="E181" s="27">
        <v>218</v>
      </c>
      <c r="F181" s="27">
        <f t="shared" si="19"/>
        <v>5223</v>
      </c>
      <c r="G181" s="27">
        <v>159</v>
      </c>
      <c r="H181" s="27">
        <f t="shared" si="20"/>
        <v>5064</v>
      </c>
      <c r="I181" s="27">
        <v>2700</v>
      </c>
      <c r="J181" s="27">
        <v>2658</v>
      </c>
      <c r="K181" s="27">
        <f t="shared" si="21"/>
        <v>5106</v>
      </c>
      <c r="L181" s="27">
        <v>370</v>
      </c>
      <c r="M181" s="37">
        <f t="shared" si="22"/>
        <v>4736</v>
      </c>
      <c r="N181" s="37">
        <f t="shared" si="23"/>
        <v>42</v>
      </c>
      <c r="O181">
        <f>VLOOKUP(YEAR(B181),'[1]  je-d-08.02.02.01'!$A$11:$I$60,9,FALSE)</f>
        <v>6.955017301038062E-2</v>
      </c>
      <c r="P181">
        <f t="shared" si="24"/>
        <v>15.161937716262974</v>
      </c>
      <c r="Q181">
        <f t="shared" si="25"/>
        <v>1.6846597462514414</v>
      </c>
      <c r="R181">
        <f t="shared" si="26"/>
        <v>5.0539792387543248</v>
      </c>
      <c r="S181">
        <f t="shared" si="27"/>
        <v>8.4232987312572067</v>
      </c>
    </row>
    <row r="182" spans="1:19" ht="14.5" x14ac:dyDescent="0.35">
      <c r="A182" s="30" t="s">
        <v>268</v>
      </c>
      <c r="B182" s="38">
        <v>37926</v>
      </c>
      <c r="C182" s="27">
        <v>2080</v>
      </c>
      <c r="D182" s="27">
        <v>2327</v>
      </c>
      <c r="E182" s="27">
        <v>242</v>
      </c>
      <c r="F182" s="27">
        <f t="shared" si="19"/>
        <v>4649</v>
      </c>
      <c r="G182" s="27">
        <v>184</v>
      </c>
      <c r="H182" s="27">
        <f t="shared" si="20"/>
        <v>4465</v>
      </c>
      <c r="I182" s="27">
        <v>3016</v>
      </c>
      <c r="J182" s="27">
        <v>2281</v>
      </c>
      <c r="K182" s="27">
        <f t="shared" si="21"/>
        <v>5200</v>
      </c>
      <c r="L182" s="27">
        <v>350</v>
      </c>
      <c r="M182" s="37">
        <f t="shared" si="22"/>
        <v>4850</v>
      </c>
      <c r="N182" s="37">
        <f t="shared" si="23"/>
        <v>735</v>
      </c>
      <c r="O182">
        <f>VLOOKUP(YEAR(B182),'[1]  je-d-08.02.02.01'!$A$11:$I$60,9,FALSE)</f>
        <v>6.955017301038062E-2</v>
      </c>
      <c r="P182">
        <f t="shared" si="24"/>
        <v>16.831141868512109</v>
      </c>
      <c r="Q182">
        <f t="shared" si="25"/>
        <v>1.8701268742791231</v>
      </c>
      <c r="R182">
        <f t="shared" si="26"/>
        <v>5.6103806228373694</v>
      </c>
      <c r="S182">
        <f t="shared" si="27"/>
        <v>9.3506343713956142</v>
      </c>
    </row>
    <row r="183" spans="1:19" ht="14.5" x14ac:dyDescent="0.35">
      <c r="A183" s="30" t="s">
        <v>269</v>
      </c>
      <c r="B183" s="38">
        <v>37956</v>
      </c>
      <c r="C183" s="27">
        <v>2082</v>
      </c>
      <c r="D183" s="27">
        <v>2392</v>
      </c>
      <c r="E183" s="27">
        <v>247</v>
      </c>
      <c r="F183" s="27">
        <f t="shared" si="19"/>
        <v>4721</v>
      </c>
      <c r="G183" s="27">
        <v>229</v>
      </c>
      <c r="H183" s="27">
        <f t="shared" si="20"/>
        <v>4492</v>
      </c>
      <c r="I183" s="27">
        <v>3375</v>
      </c>
      <c r="J183" s="27">
        <v>2344</v>
      </c>
      <c r="K183" s="27">
        <f t="shared" si="21"/>
        <v>5523</v>
      </c>
      <c r="L183" s="27">
        <v>371</v>
      </c>
      <c r="M183" s="37">
        <f t="shared" si="22"/>
        <v>5152</v>
      </c>
      <c r="N183" s="37">
        <f t="shared" si="23"/>
        <v>1031</v>
      </c>
      <c r="O183">
        <f>VLOOKUP(YEAR(B183),'[1]  je-d-08.02.02.01'!$A$11:$I$60,9,FALSE)</f>
        <v>6.955017301038062E-2</v>
      </c>
      <c r="P183">
        <f t="shared" si="24"/>
        <v>17.178892733564012</v>
      </c>
      <c r="Q183">
        <f t="shared" si="25"/>
        <v>1.9087658592848902</v>
      </c>
      <c r="R183">
        <f t="shared" si="26"/>
        <v>5.7262975778546705</v>
      </c>
      <c r="S183">
        <f t="shared" si="27"/>
        <v>9.54382929642445</v>
      </c>
    </row>
    <row r="184" spans="1:19" ht="14.5" x14ac:dyDescent="0.35">
      <c r="A184" s="30" t="s">
        <v>270</v>
      </c>
      <c r="B184" s="38">
        <v>37987</v>
      </c>
      <c r="C184" s="27">
        <v>2426</v>
      </c>
      <c r="D184" s="27">
        <v>2413</v>
      </c>
      <c r="E184" s="27">
        <v>270</v>
      </c>
      <c r="F184" s="27">
        <f t="shared" si="19"/>
        <v>5109</v>
      </c>
      <c r="G184" s="27">
        <v>122</v>
      </c>
      <c r="H184" s="27">
        <f t="shared" si="20"/>
        <v>4987</v>
      </c>
      <c r="I184" s="27">
        <v>3248</v>
      </c>
      <c r="J184" s="27">
        <v>2462</v>
      </c>
      <c r="K184" s="27">
        <f t="shared" si="21"/>
        <v>5773</v>
      </c>
      <c r="L184" s="27">
        <v>365</v>
      </c>
      <c r="M184" s="37">
        <f t="shared" si="22"/>
        <v>5408</v>
      </c>
      <c r="N184" s="37">
        <f t="shared" si="23"/>
        <v>786</v>
      </c>
      <c r="O184">
        <f>VLOOKUP(YEAR(B184),'[1]  je-d-08.02.02.01'!$A$11:$I$60,9,FALSE)</f>
        <v>6.657700067249496E-2</v>
      </c>
      <c r="P184">
        <f t="shared" si="24"/>
        <v>17.97579018157364</v>
      </c>
      <c r="Q184">
        <f t="shared" si="25"/>
        <v>1.9973100201748488</v>
      </c>
      <c r="R184">
        <f t="shared" si="26"/>
        <v>5.9919300605245462</v>
      </c>
      <c r="S184">
        <f t="shared" si="27"/>
        <v>9.9865501008742434</v>
      </c>
    </row>
    <row r="185" spans="1:19" ht="14.5" x14ac:dyDescent="0.35">
      <c r="A185" s="30" t="s">
        <v>271</v>
      </c>
      <c r="B185" s="38">
        <v>38018</v>
      </c>
      <c r="C185" s="27">
        <v>2102</v>
      </c>
      <c r="D185" s="27">
        <v>2252</v>
      </c>
      <c r="E185" s="27">
        <v>261</v>
      </c>
      <c r="F185" s="27">
        <f t="shared" si="19"/>
        <v>4615</v>
      </c>
      <c r="G185" s="27">
        <v>90</v>
      </c>
      <c r="H185" s="27">
        <f t="shared" si="20"/>
        <v>4525</v>
      </c>
      <c r="I185" s="27">
        <v>2983</v>
      </c>
      <c r="J185" s="27">
        <v>2175</v>
      </c>
      <c r="K185" s="27">
        <f t="shared" si="21"/>
        <v>5333</v>
      </c>
      <c r="L185" s="27">
        <v>375</v>
      </c>
      <c r="M185" s="37">
        <f t="shared" si="22"/>
        <v>4958</v>
      </c>
      <c r="N185" s="37">
        <f t="shared" si="23"/>
        <v>808</v>
      </c>
      <c r="O185">
        <f>VLOOKUP(YEAR(B185),'[1]  je-d-08.02.02.01'!$A$11:$I$60,9,FALSE)</f>
        <v>6.657700067249496E-2</v>
      </c>
      <c r="P185">
        <f t="shared" si="24"/>
        <v>17.376597175521184</v>
      </c>
      <c r="Q185">
        <f t="shared" si="25"/>
        <v>1.9307330195023535</v>
      </c>
      <c r="R185">
        <f t="shared" si="26"/>
        <v>5.7921990585070606</v>
      </c>
      <c r="S185">
        <f t="shared" si="27"/>
        <v>9.6536650975117677</v>
      </c>
    </row>
    <row r="186" spans="1:19" ht="14.5" x14ac:dyDescent="0.35">
      <c r="A186" s="30" t="s">
        <v>272</v>
      </c>
      <c r="B186" s="38">
        <v>38047</v>
      </c>
      <c r="C186" s="27">
        <v>2585</v>
      </c>
      <c r="D186" s="27">
        <v>2401</v>
      </c>
      <c r="E186" s="27">
        <v>269</v>
      </c>
      <c r="F186" s="27">
        <f t="shared" si="19"/>
        <v>5255</v>
      </c>
      <c r="G186" s="27">
        <v>69</v>
      </c>
      <c r="H186" s="27">
        <f t="shared" si="20"/>
        <v>5186</v>
      </c>
      <c r="I186" s="27">
        <v>2661</v>
      </c>
      <c r="J186" s="27">
        <v>2307</v>
      </c>
      <c r="K186" s="27">
        <f t="shared" si="21"/>
        <v>5540</v>
      </c>
      <c r="L186" s="27">
        <v>379</v>
      </c>
      <c r="M186" s="37">
        <f t="shared" si="22"/>
        <v>5161</v>
      </c>
      <c r="N186" s="37">
        <f t="shared" si="23"/>
        <v>354</v>
      </c>
      <c r="O186">
        <f>VLOOKUP(YEAR(B186),'[1]  je-d-08.02.02.01'!$A$11:$I$60,9,FALSE)</f>
        <v>6.657700067249496E-2</v>
      </c>
      <c r="P186">
        <f t="shared" si="24"/>
        <v>17.909213180901144</v>
      </c>
      <c r="Q186">
        <f t="shared" si="25"/>
        <v>1.9899125756556826</v>
      </c>
      <c r="R186">
        <f t="shared" si="26"/>
        <v>5.9697377269670477</v>
      </c>
      <c r="S186">
        <f t="shared" si="27"/>
        <v>9.949562878278412</v>
      </c>
    </row>
    <row r="187" spans="1:19" ht="14.5" x14ac:dyDescent="0.35">
      <c r="A187" s="30" t="s">
        <v>273</v>
      </c>
      <c r="B187" s="38">
        <v>38078</v>
      </c>
      <c r="C187" s="27">
        <v>2093</v>
      </c>
      <c r="D187" s="27">
        <v>2316</v>
      </c>
      <c r="E187" s="27">
        <v>236</v>
      </c>
      <c r="F187" s="27">
        <f t="shared" si="19"/>
        <v>4645</v>
      </c>
      <c r="G187" s="27">
        <v>120</v>
      </c>
      <c r="H187" s="27">
        <f t="shared" si="20"/>
        <v>4525</v>
      </c>
      <c r="I187" s="27">
        <v>2283</v>
      </c>
      <c r="J187" s="27">
        <v>2032</v>
      </c>
      <c r="K187" s="27">
        <f t="shared" si="21"/>
        <v>4776</v>
      </c>
      <c r="L187" s="27">
        <v>362</v>
      </c>
      <c r="M187" s="37">
        <f t="shared" si="22"/>
        <v>4414</v>
      </c>
      <c r="N187" s="37">
        <f t="shared" si="23"/>
        <v>251</v>
      </c>
      <c r="O187">
        <f>VLOOKUP(YEAR(B187),'[1]  je-d-08.02.02.01'!$A$11:$I$60,9,FALSE)</f>
        <v>6.657700067249496E-2</v>
      </c>
      <c r="P187">
        <f t="shared" si="24"/>
        <v>15.71217215870881</v>
      </c>
      <c r="Q187">
        <f t="shared" si="25"/>
        <v>1.7457969065232011</v>
      </c>
      <c r="R187">
        <f t="shared" si="26"/>
        <v>5.2373907195696034</v>
      </c>
      <c r="S187">
        <f t="shared" si="27"/>
        <v>8.7289845326160052</v>
      </c>
    </row>
    <row r="188" spans="1:19" ht="14.5" x14ac:dyDescent="0.35">
      <c r="A188" s="30" t="s">
        <v>274</v>
      </c>
      <c r="B188" s="38">
        <v>38108</v>
      </c>
      <c r="C188" s="27">
        <v>3126</v>
      </c>
      <c r="D188" s="27">
        <v>2249</v>
      </c>
      <c r="E188" s="27">
        <v>237</v>
      </c>
      <c r="F188" s="27">
        <f t="shared" si="19"/>
        <v>5612</v>
      </c>
      <c r="G188" s="27">
        <v>246</v>
      </c>
      <c r="H188" s="27">
        <f t="shared" si="20"/>
        <v>5366</v>
      </c>
      <c r="I188" s="27">
        <v>1541</v>
      </c>
      <c r="J188" s="27">
        <v>2261</v>
      </c>
      <c r="K188" s="27">
        <f t="shared" si="21"/>
        <v>4646</v>
      </c>
      <c r="L188" s="27">
        <v>330</v>
      </c>
      <c r="M188" s="37">
        <f t="shared" si="22"/>
        <v>4316</v>
      </c>
      <c r="N188" s="37">
        <f t="shared" si="23"/>
        <v>-720</v>
      </c>
      <c r="O188">
        <f>VLOOKUP(YEAR(B188),'[1]  je-d-08.02.02.01'!$A$11:$I$60,9,FALSE)</f>
        <v>6.657700067249496E-2</v>
      </c>
      <c r="P188">
        <f t="shared" si="24"/>
        <v>15.778749159381306</v>
      </c>
      <c r="Q188">
        <f t="shared" si="25"/>
        <v>1.7531943510423673</v>
      </c>
      <c r="R188">
        <f t="shared" si="26"/>
        <v>5.2595830531271019</v>
      </c>
      <c r="S188">
        <f t="shared" si="27"/>
        <v>8.7659717552118348</v>
      </c>
    </row>
    <row r="189" spans="1:19" ht="14.5" x14ac:dyDescent="0.35">
      <c r="A189" s="30" t="s">
        <v>275</v>
      </c>
      <c r="B189" s="38">
        <v>38139</v>
      </c>
      <c r="C189" s="27">
        <v>4034</v>
      </c>
      <c r="D189" s="27">
        <v>1554</v>
      </c>
      <c r="E189" s="27">
        <v>238</v>
      </c>
      <c r="F189" s="27">
        <f t="shared" si="19"/>
        <v>5826</v>
      </c>
      <c r="G189" s="27">
        <v>308</v>
      </c>
      <c r="H189" s="27">
        <f t="shared" si="20"/>
        <v>5518</v>
      </c>
      <c r="I189" s="27">
        <v>1334</v>
      </c>
      <c r="J189" s="27">
        <v>2318</v>
      </c>
      <c r="K189" s="27">
        <f t="shared" si="21"/>
        <v>4534</v>
      </c>
      <c r="L189" s="27">
        <v>302</v>
      </c>
      <c r="M189" s="37">
        <f t="shared" si="22"/>
        <v>4232</v>
      </c>
      <c r="N189" s="37">
        <f t="shared" si="23"/>
        <v>-984</v>
      </c>
      <c r="O189">
        <f>VLOOKUP(YEAR(B189),'[1]  je-d-08.02.02.01'!$A$11:$I$60,9,FALSE)</f>
        <v>6.657700067249496E-2</v>
      </c>
      <c r="P189">
        <f t="shared" si="24"/>
        <v>15.8453261600538</v>
      </c>
      <c r="Q189">
        <f t="shared" si="25"/>
        <v>1.7605917955615331</v>
      </c>
      <c r="R189">
        <f t="shared" si="26"/>
        <v>5.2817753866845996</v>
      </c>
      <c r="S189">
        <f t="shared" si="27"/>
        <v>8.8029589778076645</v>
      </c>
    </row>
    <row r="190" spans="1:19" ht="14.5" x14ac:dyDescent="0.35">
      <c r="A190" s="30" t="s">
        <v>276</v>
      </c>
      <c r="B190" s="38">
        <v>38169</v>
      </c>
      <c r="C190" s="27">
        <v>4003</v>
      </c>
      <c r="D190" s="27">
        <v>2212</v>
      </c>
      <c r="E190" s="27">
        <v>235</v>
      </c>
      <c r="F190" s="27">
        <f t="shared" si="19"/>
        <v>6450</v>
      </c>
      <c r="G190" s="27">
        <v>363</v>
      </c>
      <c r="H190" s="27">
        <f t="shared" si="20"/>
        <v>6087</v>
      </c>
      <c r="I190" s="27">
        <v>1184</v>
      </c>
      <c r="J190" s="27">
        <v>2825</v>
      </c>
      <c r="K190" s="27">
        <f t="shared" si="21"/>
        <v>4446</v>
      </c>
      <c r="L190" s="27">
        <v>333</v>
      </c>
      <c r="M190" s="37">
        <f t="shared" si="22"/>
        <v>4113</v>
      </c>
      <c r="N190" s="37">
        <f t="shared" si="23"/>
        <v>-1641</v>
      </c>
      <c r="O190">
        <f>VLOOKUP(YEAR(B190),'[1]  je-d-08.02.02.01'!$A$11:$I$60,9,FALSE)</f>
        <v>6.657700067249496E-2</v>
      </c>
      <c r="P190">
        <f t="shared" si="24"/>
        <v>15.645595158036315</v>
      </c>
      <c r="Q190">
        <f t="shared" si="25"/>
        <v>1.7383994620040348</v>
      </c>
      <c r="R190">
        <f t="shared" si="26"/>
        <v>5.2151983860121049</v>
      </c>
      <c r="S190">
        <f t="shared" si="27"/>
        <v>8.6919973100201737</v>
      </c>
    </row>
    <row r="191" spans="1:19" ht="14.5" x14ac:dyDescent="0.35">
      <c r="A191" s="30" t="s">
        <v>277</v>
      </c>
      <c r="B191" s="38">
        <v>38200</v>
      </c>
      <c r="C191" s="27">
        <v>3753</v>
      </c>
      <c r="D191" s="27">
        <v>1331</v>
      </c>
      <c r="E191" s="27">
        <v>224</v>
      </c>
      <c r="F191" s="27">
        <f t="shared" si="19"/>
        <v>5308</v>
      </c>
      <c r="G191" s="27">
        <v>338</v>
      </c>
      <c r="H191" s="27">
        <f t="shared" si="20"/>
        <v>4970</v>
      </c>
      <c r="I191" s="27">
        <v>1578</v>
      </c>
      <c r="J191" s="27">
        <v>2038</v>
      </c>
      <c r="K191" s="27">
        <f t="shared" si="21"/>
        <v>4510</v>
      </c>
      <c r="L191" s="27">
        <v>332</v>
      </c>
      <c r="M191" s="37">
        <f t="shared" si="22"/>
        <v>4178</v>
      </c>
      <c r="N191" s="37">
        <f t="shared" si="23"/>
        <v>-460</v>
      </c>
      <c r="O191">
        <f>VLOOKUP(YEAR(B191),'[1]  je-d-08.02.02.01'!$A$11:$I$60,9,FALSE)</f>
        <v>6.657700067249496E-2</v>
      </c>
      <c r="P191">
        <f t="shared" si="24"/>
        <v>14.913248150638871</v>
      </c>
      <c r="Q191">
        <f t="shared" si="25"/>
        <v>1.6570275722932077</v>
      </c>
      <c r="R191">
        <f t="shared" si="26"/>
        <v>4.9710827168796232</v>
      </c>
      <c r="S191">
        <f t="shared" si="27"/>
        <v>8.2851378614660387</v>
      </c>
    </row>
    <row r="192" spans="1:19" ht="14.5" x14ac:dyDescent="0.35">
      <c r="A192" s="30" t="s">
        <v>278</v>
      </c>
      <c r="B192" s="38">
        <v>38231</v>
      </c>
      <c r="C192" s="27">
        <v>3167</v>
      </c>
      <c r="D192" s="27">
        <v>1652</v>
      </c>
      <c r="E192" s="27">
        <v>235</v>
      </c>
      <c r="F192" s="27">
        <f t="shared" si="19"/>
        <v>5054</v>
      </c>
      <c r="G192" s="27">
        <v>235</v>
      </c>
      <c r="H192" s="27">
        <f t="shared" si="20"/>
        <v>4819</v>
      </c>
      <c r="I192" s="27">
        <v>2164</v>
      </c>
      <c r="J192" s="27">
        <v>2338</v>
      </c>
      <c r="K192" s="27">
        <f t="shared" si="21"/>
        <v>4645</v>
      </c>
      <c r="L192" s="27">
        <v>323</v>
      </c>
      <c r="M192" s="37">
        <f t="shared" si="22"/>
        <v>4322</v>
      </c>
      <c r="N192" s="37">
        <f t="shared" si="23"/>
        <v>-174</v>
      </c>
      <c r="O192">
        <f>VLOOKUP(YEAR(B192),'[1]  je-d-08.02.02.01'!$A$11:$I$60,9,FALSE)</f>
        <v>6.657700067249496E-2</v>
      </c>
      <c r="P192">
        <f t="shared" si="24"/>
        <v>15.645595158036315</v>
      </c>
      <c r="Q192">
        <f t="shared" si="25"/>
        <v>1.7383994620040348</v>
      </c>
      <c r="R192">
        <f t="shared" si="26"/>
        <v>5.2151983860121049</v>
      </c>
      <c r="S192">
        <f t="shared" si="27"/>
        <v>8.6919973100201737</v>
      </c>
    </row>
    <row r="193" spans="1:19" ht="14.5" x14ac:dyDescent="0.35">
      <c r="A193" s="30" t="s">
        <v>279</v>
      </c>
      <c r="B193" s="38">
        <v>38261</v>
      </c>
      <c r="C193" s="27">
        <v>2622</v>
      </c>
      <c r="D193" s="27">
        <v>2311</v>
      </c>
      <c r="E193" s="27">
        <v>244</v>
      </c>
      <c r="F193" s="27">
        <f t="shared" si="19"/>
        <v>5177</v>
      </c>
      <c r="G193" s="27">
        <v>216</v>
      </c>
      <c r="H193" s="27">
        <f t="shared" si="20"/>
        <v>4961</v>
      </c>
      <c r="I193" s="27">
        <v>2295</v>
      </c>
      <c r="J193" s="27">
        <v>2232</v>
      </c>
      <c r="K193" s="27">
        <f t="shared" si="21"/>
        <v>5024</v>
      </c>
      <c r="L193" s="27">
        <v>364</v>
      </c>
      <c r="M193" s="37">
        <f t="shared" si="22"/>
        <v>4660</v>
      </c>
      <c r="N193" s="37">
        <f t="shared" si="23"/>
        <v>63</v>
      </c>
      <c r="O193">
        <f>VLOOKUP(YEAR(B193),'[1]  je-d-08.02.02.01'!$A$11:$I$60,9,FALSE)</f>
        <v>6.657700067249496E-2</v>
      </c>
      <c r="P193">
        <f t="shared" si="24"/>
        <v>16.244788164088771</v>
      </c>
      <c r="Q193">
        <f t="shared" si="25"/>
        <v>1.8049764626765299</v>
      </c>
      <c r="R193">
        <f t="shared" si="26"/>
        <v>5.4149293880295897</v>
      </c>
      <c r="S193">
        <f t="shared" si="27"/>
        <v>9.0248823133826495</v>
      </c>
    </row>
    <row r="194" spans="1:19" ht="14.5" x14ac:dyDescent="0.35">
      <c r="A194" s="30" t="s">
        <v>280</v>
      </c>
      <c r="B194" s="38">
        <v>38292</v>
      </c>
      <c r="C194" s="27">
        <v>2751</v>
      </c>
      <c r="D194" s="27">
        <v>2329</v>
      </c>
      <c r="E194" s="27">
        <v>250</v>
      </c>
      <c r="F194" s="27">
        <f t="shared" si="19"/>
        <v>5330</v>
      </c>
      <c r="G194" s="27">
        <v>158</v>
      </c>
      <c r="H194" s="27">
        <f t="shared" si="20"/>
        <v>5172</v>
      </c>
      <c r="I194" s="27">
        <v>2681</v>
      </c>
      <c r="J194" s="27">
        <v>2470</v>
      </c>
      <c r="K194" s="27">
        <f t="shared" si="21"/>
        <v>5383</v>
      </c>
      <c r="L194" s="27">
        <v>363</v>
      </c>
      <c r="M194" s="37">
        <f t="shared" si="22"/>
        <v>5020</v>
      </c>
      <c r="N194" s="37">
        <f t="shared" si="23"/>
        <v>211</v>
      </c>
      <c r="O194">
        <f>VLOOKUP(YEAR(B194),'[1]  je-d-08.02.02.01'!$A$11:$I$60,9,FALSE)</f>
        <v>6.657700067249496E-2</v>
      </c>
      <c r="P194">
        <f t="shared" si="24"/>
        <v>16.64425016812374</v>
      </c>
      <c r="Q194">
        <f t="shared" si="25"/>
        <v>1.8493611297915267</v>
      </c>
      <c r="R194">
        <f t="shared" si="26"/>
        <v>5.5480833893745798</v>
      </c>
      <c r="S194">
        <f t="shared" si="27"/>
        <v>9.2468056489576327</v>
      </c>
    </row>
    <row r="195" spans="1:19" ht="14.5" x14ac:dyDescent="0.35">
      <c r="A195" s="30" t="s">
        <v>281</v>
      </c>
      <c r="B195" s="38">
        <v>38322</v>
      </c>
      <c r="C195" s="27">
        <v>2455</v>
      </c>
      <c r="D195" s="27">
        <v>2412</v>
      </c>
      <c r="E195" s="27">
        <v>275</v>
      </c>
      <c r="F195" s="27">
        <f t="shared" si="19"/>
        <v>5142</v>
      </c>
      <c r="G195" s="27">
        <v>168</v>
      </c>
      <c r="H195" s="27">
        <f t="shared" si="20"/>
        <v>4974</v>
      </c>
      <c r="I195" s="27">
        <v>3104</v>
      </c>
      <c r="J195" s="27">
        <v>2301</v>
      </c>
      <c r="K195" s="27">
        <f t="shared" si="21"/>
        <v>5777</v>
      </c>
      <c r="L195" s="27">
        <v>388</v>
      </c>
      <c r="M195" s="37">
        <f t="shared" si="22"/>
        <v>5389</v>
      </c>
      <c r="N195" s="37">
        <f t="shared" si="23"/>
        <v>803</v>
      </c>
      <c r="O195">
        <f>VLOOKUP(YEAR(B195),'[1]  je-d-08.02.02.01'!$A$11:$I$60,9,FALSE)</f>
        <v>6.657700067249496E-2</v>
      </c>
      <c r="P195">
        <f t="shared" si="24"/>
        <v>18.308675184936114</v>
      </c>
      <c r="Q195">
        <f t="shared" si="25"/>
        <v>2.0342972427706791</v>
      </c>
      <c r="R195">
        <f t="shared" si="26"/>
        <v>6.1028917283120379</v>
      </c>
      <c r="S195">
        <f t="shared" si="27"/>
        <v>10.171486213853395</v>
      </c>
    </row>
    <row r="196" spans="1:19" ht="14.5" x14ac:dyDescent="0.35">
      <c r="A196" s="30" t="s">
        <v>282</v>
      </c>
      <c r="B196" s="38">
        <v>38353</v>
      </c>
      <c r="C196" s="27">
        <v>2370</v>
      </c>
      <c r="D196" s="27">
        <v>2414</v>
      </c>
      <c r="E196" s="27">
        <v>283</v>
      </c>
      <c r="F196" s="27">
        <f t="shared" si="19"/>
        <v>5067</v>
      </c>
      <c r="G196" s="27">
        <v>69</v>
      </c>
      <c r="H196" s="27">
        <f t="shared" si="20"/>
        <v>4998</v>
      </c>
      <c r="I196" s="27">
        <v>3644</v>
      </c>
      <c r="J196" s="27">
        <v>2730</v>
      </c>
      <c r="K196" s="27">
        <f t="shared" si="21"/>
        <v>5912</v>
      </c>
      <c r="L196" s="27">
        <v>374</v>
      </c>
      <c r="M196" s="37">
        <f t="shared" si="22"/>
        <v>5538</v>
      </c>
      <c r="N196" s="37">
        <f t="shared" si="23"/>
        <v>914</v>
      </c>
      <c r="O196">
        <f>VLOOKUP(YEAR(B196),'[1]  je-d-08.02.02.01'!$A$11:$I$60,9,FALSE)</f>
        <v>6.5944568333864292E-2</v>
      </c>
      <c r="P196">
        <f t="shared" si="24"/>
        <v>18.662312838483594</v>
      </c>
      <c r="Q196">
        <f t="shared" si="25"/>
        <v>2.0735903153870661</v>
      </c>
      <c r="R196">
        <f t="shared" si="26"/>
        <v>6.2207709461611973</v>
      </c>
      <c r="S196">
        <f t="shared" si="27"/>
        <v>10.367951576935328</v>
      </c>
    </row>
    <row r="197" spans="1:19" ht="14.5" x14ac:dyDescent="0.35">
      <c r="A197" s="30" t="s">
        <v>283</v>
      </c>
      <c r="B197" s="38">
        <v>38384</v>
      </c>
      <c r="C197" s="27">
        <v>2753</v>
      </c>
      <c r="D197" s="27">
        <v>2179</v>
      </c>
      <c r="E197" s="27">
        <v>277</v>
      </c>
      <c r="F197" s="27">
        <f t="shared" si="19"/>
        <v>5209</v>
      </c>
      <c r="G197" s="27">
        <v>53</v>
      </c>
      <c r="H197" s="27">
        <f t="shared" si="20"/>
        <v>5156</v>
      </c>
      <c r="I197" s="27">
        <v>3361</v>
      </c>
      <c r="J197" s="27">
        <v>2987</v>
      </c>
      <c r="K197" s="27">
        <f t="shared" si="21"/>
        <v>5530</v>
      </c>
      <c r="L197" s="27">
        <v>389</v>
      </c>
      <c r="M197" s="37">
        <f t="shared" si="22"/>
        <v>5141</v>
      </c>
      <c r="N197" s="37">
        <f t="shared" si="23"/>
        <v>374</v>
      </c>
      <c r="O197">
        <f>VLOOKUP(YEAR(B197),'[1]  je-d-08.02.02.01'!$A$11:$I$60,9,FALSE)</f>
        <v>6.5944568333864292E-2</v>
      </c>
      <c r="P197">
        <f t="shared" si="24"/>
        <v>18.266645428480409</v>
      </c>
      <c r="Q197">
        <f t="shared" si="25"/>
        <v>2.0296272698311566</v>
      </c>
      <c r="R197">
        <f t="shared" si="26"/>
        <v>6.0888818094934694</v>
      </c>
      <c r="S197">
        <f t="shared" si="27"/>
        <v>10.148136349155781</v>
      </c>
    </row>
    <row r="198" spans="1:19" ht="14.5" x14ac:dyDescent="0.35">
      <c r="A198" s="30" t="s">
        <v>284</v>
      </c>
      <c r="B198" s="38">
        <v>38412</v>
      </c>
      <c r="C198" s="27">
        <v>2606</v>
      </c>
      <c r="D198" s="27">
        <v>2292</v>
      </c>
      <c r="E198" s="27">
        <v>261</v>
      </c>
      <c r="F198" s="27">
        <f t="shared" si="19"/>
        <v>5159</v>
      </c>
      <c r="G198" s="27">
        <v>145</v>
      </c>
      <c r="H198" s="27">
        <f t="shared" si="20"/>
        <v>5014</v>
      </c>
      <c r="I198" s="27">
        <v>3447</v>
      </c>
      <c r="J198" s="27">
        <v>2954</v>
      </c>
      <c r="K198" s="27">
        <f t="shared" si="21"/>
        <v>5507</v>
      </c>
      <c r="L198" s="27">
        <v>377</v>
      </c>
      <c r="M198" s="37">
        <f t="shared" si="22"/>
        <v>5130</v>
      </c>
      <c r="N198" s="37">
        <f t="shared" si="23"/>
        <v>493</v>
      </c>
      <c r="O198">
        <f>VLOOKUP(YEAR(B198),'[1]  je-d-08.02.02.01'!$A$11:$I$60,9,FALSE)</f>
        <v>6.5944568333864292E-2</v>
      </c>
      <c r="P198">
        <f t="shared" si="24"/>
        <v>17.211532335138582</v>
      </c>
      <c r="Q198">
        <f t="shared" si="25"/>
        <v>1.9123924816820645</v>
      </c>
      <c r="R198">
        <f t="shared" si="26"/>
        <v>5.7371774450461936</v>
      </c>
      <c r="S198">
        <f t="shared" si="27"/>
        <v>9.5619624084103219</v>
      </c>
    </row>
    <row r="199" spans="1:19" ht="14.5" x14ac:dyDescent="0.35">
      <c r="A199" s="30" t="s">
        <v>285</v>
      </c>
      <c r="B199" s="38">
        <v>38443</v>
      </c>
      <c r="C199" s="27">
        <v>2506</v>
      </c>
      <c r="D199" s="27">
        <v>1480</v>
      </c>
      <c r="E199" s="27">
        <v>243</v>
      </c>
      <c r="F199" s="27">
        <f t="shared" si="19"/>
        <v>4229</v>
      </c>
      <c r="G199" s="27">
        <v>150</v>
      </c>
      <c r="H199" s="27">
        <f t="shared" si="20"/>
        <v>4079</v>
      </c>
      <c r="I199" s="27">
        <v>3620</v>
      </c>
      <c r="J199" s="27">
        <v>2756</v>
      </c>
      <c r="K199" s="27">
        <f t="shared" si="21"/>
        <v>4943</v>
      </c>
      <c r="L199" s="27">
        <v>375</v>
      </c>
      <c r="M199" s="37">
        <f t="shared" si="22"/>
        <v>4568</v>
      </c>
      <c r="N199" s="37">
        <f t="shared" si="23"/>
        <v>864</v>
      </c>
      <c r="O199">
        <f>VLOOKUP(YEAR(B199),'[1]  je-d-08.02.02.01'!$A$11:$I$60,9,FALSE)</f>
        <v>6.5944568333864292E-2</v>
      </c>
      <c r="P199">
        <f t="shared" si="24"/>
        <v>16.024530105129024</v>
      </c>
      <c r="Q199">
        <f t="shared" si="25"/>
        <v>1.7805033450143359</v>
      </c>
      <c r="R199">
        <f t="shared" si="26"/>
        <v>5.341510035043008</v>
      </c>
      <c r="S199">
        <f t="shared" si="27"/>
        <v>8.9025167250716795</v>
      </c>
    </row>
    <row r="200" spans="1:19" ht="14.5" x14ac:dyDescent="0.35">
      <c r="A200" s="30" t="s">
        <v>286</v>
      </c>
      <c r="B200" s="38">
        <v>38473</v>
      </c>
      <c r="C200" s="27">
        <v>3242</v>
      </c>
      <c r="D200" s="27">
        <v>1246</v>
      </c>
      <c r="E200" s="27">
        <v>247</v>
      </c>
      <c r="F200" s="27">
        <f t="shared" si="19"/>
        <v>4735</v>
      </c>
      <c r="G200" s="27">
        <v>258</v>
      </c>
      <c r="H200" s="27">
        <f t="shared" si="20"/>
        <v>4477</v>
      </c>
      <c r="I200" s="27">
        <v>2930</v>
      </c>
      <c r="J200" s="27">
        <v>2724</v>
      </c>
      <c r="K200" s="27">
        <f t="shared" si="21"/>
        <v>4683</v>
      </c>
      <c r="L200" s="27">
        <v>333</v>
      </c>
      <c r="M200" s="37">
        <f t="shared" si="22"/>
        <v>4350</v>
      </c>
      <c r="N200" s="37">
        <f t="shared" si="23"/>
        <v>206</v>
      </c>
      <c r="O200">
        <f>VLOOKUP(YEAR(B200),'[1]  je-d-08.02.02.01'!$A$11:$I$60,9,FALSE)</f>
        <v>6.5944568333864292E-2</v>
      </c>
      <c r="P200">
        <f t="shared" si="24"/>
        <v>16.288308378464482</v>
      </c>
      <c r="Q200">
        <f t="shared" si="25"/>
        <v>1.8098120420516091</v>
      </c>
      <c r="R200">
        <f t="shared" si="26"/>
        <v>5.429436126154827</v>
      </c>
      <c r="S200">
        <f t="shared" si="27"/>
        <v>9.0490602102580446</v>
      </c>
    </row>
    <row r="201" spans="1:19" ht="14.5" x14ac:dyDescent="0.35">
      <c r="A201" s="30" t="s">
        <v>287</v>
      </c>
      <c r="B201" s="38">
        <v>38504</v>
      </c>
      <c r="C201" s="27">
        <v>3751</v>
      </c>
      <c r="D201" s="27">
        <v>754</v>
      </c>
      <c r="E201" s="27">
        <v>246</v>
      </c>
      <c r="F201" s="27">
        <f t="shared" si="19"/>
        <v>4751</v>
      </c>
      <c r="G201" s="27">
        <v>329</v>
      </c>
      <c r="H201" s="27">
        <f t="shared" si="20"/>
        <v>4422</v>
      </c>
      <c r="I201" s="27">
        <v>2797</v>
      </c>
      <c r="J201" s="27">
        <v>2572</v>
      </c>
      <c r="K201" s="27">
        <f t="shared" si="21"/>
        <v>4647</v>
      </c>
      <c r="L201" s="27">
        <v>310</v>
      </c>
      <c r="M201" s="37">
        <f t="shared" si="22"/>
        <v>4337</v>
      </c>
      <c r="N201" s="37">
        <f t="shared" si="23"/>
        <v>225</v>
      </c>
      <c r="O201">
        <f>VLOOKUP(YEAR(B201),'[1]  je-d-08.02.02.01'!$A$11:$I$60,9,FALSE)</f>
        <v>6.5944568333864292E-2</v>
      </c>
      <c r="P201">
        <f t="shared" si="24"/>
        <v>16.222363810130616</v>
      </c>
      <c r="Q201">
        <f t="shared" si="25"/>
        <v>1.8024848677922907</v>
      </c>
      <c r="R201">
        <f t="shared" si="26"/>
        <v>5.4074546033768716</v>
      </c>
      <c r="S201">
        <f t="shared" si="27"/>
        <v>9.012424338961452</v>
      </c>
    </row>
    <row r="202" spans="1:19" ht="14.5" x14ac:dyDescent="0.35">
      <c r="A202" s="30" t="s">
        <v>288</v>
      </c>
      <c r="B202" s="38">
        <v>38534</v>
      </c>
      <c r="C202" s="27">
        <v>3339</v>
      </c>
      <c r="D202" s="27">
        <v>1334</v>
      </c>
      <c r="E202" s="27">
        <v>256</v>
      </c>
      <c r="F202" s="27">
        <f t="shared" si="19"/>
        <v>4929</v>
      </c>
      <c r="G202" s="27">
        <v>401</v>
      </c>
      <c r="H202" s="27">
        <f t="shared" si="20"/>
        <v>4528</v>
      </c>
      <c r="I202" s="27">
        <v>2888</v>
      </c>
      <c r="J202" s="27">
        <v>2854</v>
      </c>
      <c r="K202" s="27">
        <f t="shared" si="21"/>
        <v>4562</v>
      </c>
      <c r="L202" s="27">
        <v>342</v>
      </c>
      <c r="M202" s="37">
        <f t="shared" si="22"/>
        <v>4220</v>
      </c>
      <c r="N202" s="37">
        <f t="shared" si="23"/>
        <v>34</v>
      </c>
      <c r="O202">
        <f>VLOOKUP(YEAR(B202),'[1]  je-d-08.02.02.01'!$A$11:$I$60,9,FALSE)</f>
        <v>6.5944568333864292E-2</v>
      </c>
      <c r="P202">
        <f t="shared" si="24"/>
        <v>16.881809493469259</v>
      </c>
      <c r="Q202">
        <f t="shared" si="25"/>
        <v>1.875756610385473</v>
      </c>
      <c r="R202">
        <f t="shared" si="26"/>
        <v>5.6272698311564193</v>
      </c>
      <c r="S202">
        <f t="shared" si="27"/>
        <v>9.3787830519273641</v>
      </c>
    </row>
    <row r="203" spans="1:19" ht="14.5" x14ac:dyDescent="0.35">
      <c r="A203" s="30" t="s">
        <v>289</v>
      </c>
      <c r="B203" s="38">
        <v>38565</v>
      </c>
      <c r="C203" s="27">
        <v>3134</v>
      </c>
      <c r="D203" s="27">
        <v>1051</v>
      </c>
      <c r="E203" s="27">
        <v>254</v>
      </c>
      <c r="F203" s="27">
        <f t="shared" si="19"/>
        <v>4439</v>
      </c>
      <c r="G203" s="27">
        <v>319</v>
      </c>
      <c r="H203" s="27">
        <f t="shared" si="20"/>
        <v>4120</v>
      </c>
      <c r="I203" s="27">
        <v>2805</v>
      </c>
      <c r="J203" s="27">
        <v>2356</v>
      </c>
      <c r="K203" s="27">
        <f t="shared" si="21"/>
        <v>4569</v>
      </c>
      <c r="L203" s="27">
        <v>337</v>
      </c>
      <c r="M203" s="37">
        <f t="shared" si="22"/>
        <v>4232</v>
      </c>
      <c r="N203" s="37">
        <f t="shared" si="23"/>
        <v>449</v>
      </c>
      <c r="O203">
        <f>VLOOKUP(YEAR(B203),'[1]  je-d-08.02.02.01'!$A$11:$I$60,9,FALSE)</f>
        <v>6.5944568333864292E-2</v>
      </c>
      <c r="P203">
        <f t="shared" si="24"/>
        <v>16.749920356801532</v>
      </c>
      <c r="Q203">
        <f t="shared" si="25"/>
        <v>1.8611022618668367</v>
      </c>
      <c r="R203">
        <f t="shared" si="26"/>
        <v>5.5833067856005103</v>
      </c>
      <c r="S203">
        <f t="shared" si="27"/>
        <v>9.3055113093341824</v>
      </c>
    </row>
    <row r="204" spans="1:19" ht="14.5" x14ac:dyDescent="0.35">
      <c r="A204" s="30" t="s">
        <v>290</v>
      </c>
      <c r="B204" s="38">
        <v>38596</v>
      </c>
      <c r="C204" s="27">
        <v>2807</v>
      </c>
      <c r="D204" s="27">
        <v>2102</v>
      </c>
      <c r="E204" s="27">
        <v>242</v>
      </c>
      <c r="F204" s="27">
        <f t="shared" si="19"/>
        <v>5151</v>
      </c>
      <c r="G204" s="27">
        <v>274</v>
      </c>
      <c r="H204" s="27">
        <f t="shared" si="20"/>
        <v>4877</v>
      </c>
      <c r="I204" s="27">
        <v>2432</v>
      </c>
      <c r="J204" s="27">
        <v>2548</v>
      </c>
      <c r="K204" s="27">
        <f t="shared" si="21"/>
        <v>4761</v>
      </c>
      <c r="L204" s="27">
        <v>331</v>
      </c>
      <c r="M204" s="37">
        <f t="shared" si="22"/>
        <v>4430</v>
      </c>
      <c r="N204" s="37">
        <f t="shared" si="23"/>
        <v>-116</v>
      </c>
      <c r="O204">
        <f>VLOOKUP(YEAR(B204),'[1]  je-d-08.02.02.01'!$A$11:$I$60,9,FALSE)</f>
        <v>6.5944568333864292E-2</v>
      </c>
      <c r="P204">
        <f t="shared" si="24"/>
        <v>15.958585536795159</v>
      </c>
      <c r="Q204">
        <f t="shared" si="25"/>
        <v>1.7731761707550175</v>
      </c>
      <c r="R204">
        <f t="shared" si="26"/>
        <v>5.3195285122650526</v>
      </c>
      <c r="S204">
        <f t="shared" si="27"/>
        <v>8.8658808537750868</v>
      </c>
    </row>
    <row r="205" spans="1:19" ht="14.5" x14ac:dyDescent="0.35">
      <c r="A205" s="30" t="s">
        <v>291</v>
      </c>
      <c r="B205" s="38">
        <v>38626</v>
      </c>
      <c r="C205" s="27">
        <v>2157</v>
      </c>
      <c r="D205" s="27">
        <v>2406</v>
      </c>
      <c r="E205" s="27">
        <v>266</v>
      </c>
      <c r="F205" s="27">
        <f t="shared" si="19"/>
        <v>4829</v>
      </c>
      <c r="G205" s="27">
        <v>249</v>
      </c>
      <c r="H205" s="27">
        <f t="shared" si="20"/>
        <v>4580</v>
      </c>
      <c r="I205" s="27">
        <v>3301</v>
      </c>
      <c r="J205" s="27">
        <v>2807</v>
      </c>
      <c r="K205" s="27">
        <f t="shared" si="21"/>
        <v>5074</v>
      </c>
      <c r="L205" s="27">
        <v>368</v>
      </c>
      <c r="M205" s="37">
        <f t="shared" si="22"/>
        <v>4706</v>
      </c>
      <c r="N205" s="37">
        <f t="shared" si="23"/>
        <v>494</v>
      </c>
      <c r="O205">
        <f>VLOOKUP(YEAR(B205),'[1]  je-d-08.02.02.01'!$A$11:$I$60,9,FALSE)</f>
        <v>6.5944568333864292E-2</v>
      </c>
      <c r="P205">
        <f t="shared" si="24"/>
        <v>17.541255176807901</v>
      </c>
      <c r="Q205">
        <f t="shared" si="25"/>
        <v>1.9490283529786556</v>
      </c>
      <c r="R205">
        <f t="shared" si="26"/>
        <v>5.8470850589359671</v>
      </c>
      <c r="S205">
        <f t="shared" si="27"/>
        <v>9.7451417648932761</v>
      </c>
    </row>
    <row r="206" spans="1:19" ht="14.5" x14ac:dyDescent="0.35">
      <c r="A206" s="30" t="s">
        <v>292</v>
      </c>
      <c r="B206" s="38">
        <v>38657</v>
      </c>
      <c r="C206" s="27">
        <v>2144</v>
      </c>
      <c r="D206" s="27">
        <v>2336</v>
      </c>
      <c r="E206" s="27">
        <v>265</v>
      </c>
      <c r="F206" s="27">
        <f t="shared" si="19"/>
        <v>4745</v>
      </c>
      <c r="G206" s="27">
        <v>176</v>
      </c>
      <c r="H206" s="27">
        <f t="shared" si="20"/>
        <v>4569</v>
      </c>
      <c r="I206" s="27">
        <v>3353</v>
      </c>
      <c r="J206" s="27">
        <v>2470</v>
      </c>
      <c r="K206" s="27">
        <f t="shared" si="21"/>
        <v>5452</v>
      </c>
      <c r="L206" s="27">
        <v>368</v>
      </c>
      <c r="M206" s="37">
        <f t="shared" si="22"/>
        <v>5084</v>
      </c>
      <c r="N206" s="37">
        <f t="shared" si="23"/>
        <v>883</v>
      </c>
      <c r="O206">
        <f>VLOOKUP(YEAR(B206),'[1]  je-d-08.02.02.01'!$A$11:$I$60,9,FALSE)</f>
        <v>6.5944568333864292E-2</v>
      </c>
      <c r="P206">
        <f t="shared" si="24"/>
        <v>17.475310608474036</v>
      </c>
      <c r="Q206">
        <f t="shared" si="25"/>
        <v>1.9417011787193372</v>
      </c>
      <c r="R206">
        <f t="shared" si="26"/>
        <v>5.8251035361580117</v>
      </c>
      <c r="S206">
        <f t="shared" si="27"/>
        <v>9.7085058935966853</v>
      </c>
    </row>
    <row r="207" spans="1:19" ht="14.5" x14ac:dyDescent="0.35">
      <c r="A207" s="30" t="s">
        <v>293</v>
      </c>
      <c r="B207" s="38">
        <v>38687</v>
      </c>
      <c r="C207" s="27">
        <v>1950</v>
      </c>
      <c r="D207" s="27">
        <v>2426</v>
      </c>
      <c r="E207" s="27">
        <v>299</v>
      </c>
      <c r="F207" s="27">
        <f t="shared" si="19"/>
        <v>4675</v>
      </c>
      <c r="G207" s="27">
        <v>208</v>
      </c>
      <c r="H207" s="27">
        <f t="shared" si="20"/>
        <v>4467</v>
      </c>
      <c r="I207" s="27">
        <v>3768</v>
      </c>
      <c r="J207" s="27">
        <v>2238</v>
      </c>
      <c r="K207" s="27">
        <f t="shared" si="21"/>
        <v>5997</v>
      </c>
      <c r="L207" s="27">
        <v>403</v>
      </c>
      <c r="M207" s="37">
        <f t="shared" si="22"/>
        <v>5594</v>
      </c>
      <c r="N207" s="37">
        <f t="shared" si="23"/>
        <v>1530</v>
      </c>
      <c r="O207">
        <f>VLOOKUP(YEAR(B207),'[1]  je-d-08.02.02.01'!$A$11:$I$60,9,FALSE)</f>
        <v>6.5944568333864292E-2</v>
      </c>
      <c r="P207">
        <f t="shared" si="24"/>
        <v>19.717425931825424</v>
      </c>
      <c r="Q207">
        <f t="shared" si="25"/>
        <v>2.1908251035361581</v>
      </c>
      <c r="R207">
        <f t="shared" si="26"/>
        <v>6.5724753106084748</v>
      </c>
      <c r="S207">
        <f t="shared" si="27"/>
        <v>10.95412551768079</v>
      </c>
    </row>
    <row r="208" spans="1:19" ht="14.5" x14ac:dyDescent="0.35">
      <c r="A208" s="30" t="s">
        <v>294</v>
      </c>
      <c r="B208" s="38">
        <v>38718</v>
      </c>
      <c r="C208" s="27">
        <v>1974</v>
      </c>
      <c r="D208" s="27">
        <v>2424</v>
      </c>
      <c r="E208" s="27">
        <v>310</v>
      </c>
      <c r="F208" s="27">
        <f t="shared" ref="F208:F255" si="28">SUM(C208:E208)</f>
        <v>4708</v>
      </c>
      <c r="G208" s="27">
        <v>204</v>
      </c>
      <c r="H208" s="27">
        <f t="shared" ref="H208:H255" si="29">+F208-G208</f>
        <v>4504</v>
      </c>
      <c r="I208" s="27">
        <v>3418</v>
      </c>
      <c r="J208" s="27">
        <v>1774</v>
      </c>
      <c r="K208" s="27">
        <f t="shared" ref="K208:K255" si="30">+H208+I208-J208</f>
        <v>6148</v>
      </c>
      <c r="L208" s="27">
        <v>388</v>
      </c>
      <c r="M208" s="37">
        <f t="shared" ref="M208:M255" si="31">+K208-L208</f>
        <v>5760</v>
      </c>
      <c r="N208" s="37">
        <f t="shared" ref="N208:N255" si="32">+I208-J208</f>
        <v>1644</v>
      </c>
      <c r="O208">
        <f>VLOOKUP(YEAR(B208),'[1]  je-d-08.02.02.01'!$A$11:$I$60,9,FALSE)</f>
        <v>7.0958083832335331E-2</v>
      </c>
      <c r="P208">
        <f t="shared" si="24"/>
        <v>21.997005988023954</v>
      </c>
      <c r="Q208">
        <f t="shared" si="25"/>
        <v>2.4441117764471056</v>
      </c>
      <c r="R208">
        <f t="shared" si="26"/>
        <v>7.3323353293413174</v>
      </c>
      <c r="S208">
        <f t="shared" si="27"/>
        <v>12.220558882235528</v>
      </c>
    </row>
    <row r="209" spans="1:19" ht="14.5" x14ac:dyDescent="0.35">
      <c r="A209" s="30" t="s">
        <v>295</v>
      </c>
      <c r="B209" s="38">
        <v>38749</v>
      </c>
      <c r="C209" s="27">
        <v>1971</v>
      </c>
      <c r="D209" s="27">
        <v>2186</v>
      </c>
      <c r="E209" s="27">
        <v>315</v>
      </c>
      <c r="F209" s="27">
        <f t="shared" si="28"/>
        <v>4472</v>
      </c>
      <c r="G209" s="27">
        <v>152</v>
      </c>
      <c r="H209" s="27">
        <f t="shared" si="29"/>
        <v>4320</v>
      </c>
      <c r="I209" s="27">
        <v>3068</v>
      </c>
      <c r="J209" s="27">
        <v>1852</v>
      </c>
      <c r="K209" s="27">
        <f t="shared" si="30"/>
        <v>5536</v>
      </c>
      <c r="L209" s="27">
        <v>390</v>
      </c>
      <c r="M209" s="37">
        <f t="shared" si="31"/>
        <v>5146</v>
      </c>
      <c r="N209" s="37">
        <f t="shared" si="32"/>
        <v>1216</v>
      </c>
      <c r="O209">
        <f>VLOOKUP(YEAR(B209),'[1]  je-d-08.02.02.01'!$A$11:$I$60,9,FALSE)</f>
        <v>7.0958083832335331E-2</v>
      </c>
      <c r="P209">
        <f t="shared" ref="P209:P272" si="33">E209*O209</f>
        <v>22.351796407185628</v>
      </c>
      <c r="Q209">
        <f t="shared" ref="Q209:Q272" si="34">$X$17*P209</f>
        <v>2.4835329341317363</v>
      </c>
      <c r="R209">
        <f t="shared" ref="R209:R272" si="35">$X$18*P209</f>
        <v>7.4505988023952092</v>
      </c>
      <c r="S209">
        <f t="shared" ref="S209:S272" si="36">$X$19*P209</f>
        <v>12.417664670658681</v>
      </c>
    </row>
    <row r="210" spans="1:19" ht="14.5" x14ac:dyDescent="0.35">
      <c r="A210" s="30" t="s">
        <v>296</v>
      </c>
      <c r="B210" s="38">
        <v>38777</v>
      </c>
      <c r="C210" s="27">
        <v>2152</v>
      </c>
      <c r="D210" s="27">
        <v>2417</v>
      </c>
      <c r="E210" s="27">
        <v>307</v>
      </c>
      <c r="F210" s="27">
        <f t="shared" si="28"/>
        <v>4876</v>
      </c>
      <c r="G210" s="27">
        <v>136</v>
      </c>
      <c r="H210" s="27">
        <f t="shared" si="29"/>
        <v>4740</v>
      </c>
      <c r="I210" s="27">
        <v>3209</v>
      </c>
      <c r="J210" s="27">
        <v>2045</v>
      </c>
      <c r="K210" s="27">
        <f t="shared" si="30"/>
        <v>5904</v>
      </c>
      <c r="L210" s="27">
        <v>405</v>
      </c>
      <c r="M210" s="37">
        <f t="shared" si="31"/>
        <v>5499</v>
      </c>
      <c r="N210" s="37">
        <f t="shared" si="32"/>
        <v>1164</v>
      </c>
      <c r="O210">
        <f>VLOOKUP(YEAR(B210),'[1]  je-d-08.02.02.01'!$A$11:$I$60,9,FALSE)</f>
        <v>7.0958083832335331E-2</v>
      </c>
      <c r="P210">
        <f t="shared" si="33"/>
        <v>21.784131736526948</v>
      </c>
      <c r="Q210">
        <f t="shared" si="34"/>
        <v>2.4204590818363276</v>
      </c>
      <c r="R210">
        <f t="shared" si="35"/>
        <v>7.2613772455089824</v>
      </c>
      <c r="S210">
        <f t="shared" si="36"/>
        <v>12.102295409181636</v>
      </c>
    </row>
    <row r="211" spans="1:19" ht="14.5" x14ac:dyDescent="0.35">
      <c r="A211" s="30" t="s">
        <v>297</v>
      </c>
      <c r="B211" s="38">
        <v>38808</v>
      </c>
      <c r="C211" s="27">
        <v>2202</v>
      </c>
      <c r="D211" s="27">
        <v>2331</v>
      </c>
      <c r="E211" s="27">
        <v>261</v>
      </c>
      <c r="F211" s="27">
        <f t="shared" si="28"/>
        <v>4794</v>
      </c>
      <c r="G211" s="27">
        <v>168</v>
      </c>
      <c r="H211" s="27">
        <f t="shared" si="29"/>
        <v>4626</v>
      </c>
      <c r="I211" s="27">
        <v>2805</v>
      </c>
      <c r="J211" s="27">
        <v>2528</v>
      </c>
      <c r="K211" s="27">
        <f t="shared" si="30"/>
        <v>4903</v>
      </c>
      <c r="L211" s="27">
        <v>372</v>
      </c>
      <c r="M211" s="37">
        <f t="shared" si="31"/>
        <v>4531</v>
      </c>
      <c r="N211" s="37">
        <f t="shared" si="32"/>
        <v>277</v>
      </c>
      <c r="O211">
        <f>VLOOKUP(YEAR(B211),'[1]  je-d-08.02.02.01'!$A$11:$I$60,9,FALSE)</f>
        <v>7.0958083832335331E-2</v>
      </c>
      <c r="P211">
        <f t="shared" si="33"/>
        <v>18.520059880239522</v>
      </c>
      <c r="Q211">
        <f t="shared" si="34"/>
        <v>2.0577844311377245</v>
      </c>
      <c r="R211">
        <f t="shared" si="35"/>
        <v>6.1733532934131734</v>
      </c>
      <c r="S211">
        <f t="shared" si="36"/>
        <v>10.288922155688622</v>
      </c>
    </row>
    <row r="212" spans="1:19" ht="14.5" x14ac:dyDescent="0.35">
      <c r="A212" s="30" t="s">
        <v>298</v>
      </c>
      <c r="B212" s="38">
        <v>38838</v>
      </c>
      <c r="C212" s="27">
        <v>3257</v>
      </c>
      <c r="D212" s="27">
        <v>2376</v>
      </c>
      <c r="E212" s="27">
        <v>264</v>
      </c>
      <c r="F212" s="27">
        <f t="shared" si="28"/>
        <v>5897</v>
      </c>
      <c r="G212" s="27">
        <v>301</v>
      </c>
      <c r="H212" s="27">
        <f t="shared" si="29"/>
        <v>5596</v>
      </c>
      <c r="I212" s="27">
        <v>1939</v>
      </c>
      <c r="J212" s="27">
        <v>2744</v>
      </c>
      <c r="K212" s="27">
        <f t="shared" si="30"/>
        <v>4791</v>
      </c>
      <c r="L212" s="27">
        <v>341</v>
      </c>
      <c r="M212" s="37">
        <f t="shared" si="31"/>
        <v>4450</v>
      </c>
      <c r="N212" s="37">
        <f t="shared" si="32"/>
        <v>-805</v>
      </c>
      <c r="O212">
        <f>VLOOKUP(YEAR(B212),'[1]  je-d-08.02.02.01'!$A$11:$I$60,9,FALSE)</f>
        <v>7.0958083832335331E-2</v>
      </c>
      <c r="P212">
        <f t="shared" si="33"/>
        <v>18.732934131736528</v>
      </c>
      <c r="Q212">
        <f t="shared" si="34"/>
        <v>2.0814371257485029</v>
      </c>
      <c r="R212">
        <f t="shared" si="35"/>
        <v>6.2443113772455092</v>
      </c>
      <c r="S212">
        <f t="shared" si="36"/>
        <v>10.407185628742514</v>
      </c>
    </row>
    <row r="213" spans="1:19" ht="14.5" x14ac:dyDescent="0.35">
      <c r="A213" s="30" t="s">
        <v>299</v>
      </c>
      <c r="B213" s="38">
        <v>38869</v>
      </c>
      <c r="C213" s="27">
        <v>3487</v>
      </c>
      <c r="D213" s="27">
        <v>1559</v>
      </c>
      <c r="E213" s="27">
        <v>252</v>
      </c>
      <c r="F213" s="27">
        <f t="shared" si="28"/>
        <v>5298</v>
      </c>
      <c r="G213" s="27">
        <v>343</v>
      </c>
      <c r="H213" s="27">
        <f t="shared" si="29"/>
        <v>4955</v>
      </c>
      <c r="I213" s="27">
        <v>2376</v>
      </c>
      <c r="J213" s="27">
        <v>2678</v>
      </c>
      <c r="K213" s="27">
        <f t="shared" si="30"/>
        <v>4653</v>
      </c>
      <c r="L213" s="27">
        <v>311</v>
      </c>
      <c r="M213" s="37">
        <f t="shared" si="31"/>
        <v>4342</v>
      </c>
      <c r="N213" s="37">
        <f t="shared" si="32"/>
        <v>-302</v>
      </c>
      <c r="O213">
        <f>VLOOKUP(YEAR(B213),'[1]  je-d-08.02.02.01'!$A$11:$I$60,9,FALSE)</f>
        <v>7.0958083832335331E-2</v>
      </c>
      <c r="P213">
        <f t="shared" si="33"/>
        <v>17.881437125748505</v>
      </c>
      <c r="Q213">
        <f t="shared" si="34"/>
        <v>1.9868263473053893</v>
      </c>
      <c r="R213">
        <f t="shared" si="35"/>
        <v>5.9604790419161677</v>
      </c>
      <c r="S213">
        <f t="shared" si="36"/>
        <v>9.934131736526945</v>
      </c>
    </row>
    <row r="214" spans="1:19" ht="14.5" x14ac:dyDescent="0.35">
      <c r="A214" s="30" t="s">
        <v>300</v>
      </c>
      <c r="B214" s="38">
        <v>38899</v>
      </c>
      <c r="C214" s="27">
        <v>3923</v>
      </c>
      <c r="D214" s="27">
        <v>2073</v>
      </c>
      <c r="E214" s="27">
        <v>266</v>
      </c>
      <c r="F214" s="27">
        <f t="shared" si="28"/>
        <v>6262</v>
      </c>
      <c r="G214" s="27">
        <v>379</v>
      </c>
      <c r="H214" s="27">
        <f t="shared" si="29"/>
        <v>5883</v>
      </c>
      <c r="I214" s="27">
        <v>1868</v>
      </c>
      <c r="J214" s="27">
        <v>3121</v>
      </c>
      <c r="K214" s="27">
        <f t="shared" si="30"/>
        <v>4630</v>
      </c>
      <c r="L214" s="27">
        <v>347</v>
      </c>
      <c r="M214" s="37">
        <f t="shared" si="31"/>
        <v>4283</v>
      </c>
      <c r="N214" s="37">
        <f t="shared" si="32"/>
        <v>-1253</v>
      </c>
      <c r="O214">
        <f>VLOOKUP(YEAR(B214),'[1]  je-d-08.02.02.01'!$A$11:$I$60,9,FALSE)</f>
        <v>7.0958083832335331E-2</v>
      </c>
      <c r="P214">
        <f t="shared" si="33"/>
        <v>18.874850299401199</v>
      </c>
      <c r="Q214">
        <f t="shared" si="34"/>
        <v>2.0972055888223555</v>
      </c>
      <c r="R214">
        <f t="shared" si="35"/>
        <v>6.2916167664670661</v>
      </c>
      <c r="S214">
        <f t="shared" si="36"/>
        <v>10.486027944111775</v>
      </c>
    </row>
    <row r="215" spans="1:19" ht="14.5" x14ac:dyDescent="0.35">
      <c r="A215" s="30" t="s">
        <v>301</v>
      </c>
      <c r="B215" s="38">
        <v>38930</v>
      </c>
      <c r="C215" s="27">
        <v>3095</v>
      </c>
      <c r="D215" s="27">
        <v>1510</v>
      </c>
      <c r="E215" s="27">
        <v>273</v>
      </c>
      <c r="F215" s="27">
        <f t="shared" si="28"/>
        <v>4878</v>
      </c>
      <c r="G215" s="27">
        <v>317</v>
      </c>
      <c r="H215" s="27">
        <f t="shared" si="29"/>
        <v>4561</v>
      </c>
      <c r="I215" s="27">
        <v>2298</v>
      </c>
      <c r="J215" s="27">
        <v>2263</v>
      </c>
      <c r="K215" s="27">
        <f t="shared" si="30"/>
        <v>4596</v>
      </c>
      <c r="L215" s="27">
        <v>339</v>
      </c>
      <c r="M215" s="37">
        <f t="shared" si="31"/>
        <v>4257</v>
      </c>
      <c r="N215" s="37">
        <f t="shared" si="32"/>
        <v>35</v>
      </c>
      <c r="O215">
        <f>VLOOKUP(YEAR(B215),'[1]  je-d-08.02.02.01'!$A$11:$I$60,9,FALSE)</f>
        <v>7.0958083832335331E-2</v>
      </c>
      <c r="P215">
        <f t="shared" si="33"/>
        <v>19.371556886227545</v>
      </c>
      <c r="Q215">
        <f t="shared" si="34"/>
        <v>2.1523952095808383</v>
      </c>
      <c r="R215">
        <f t="shared" si="35"/>
        <v>6.4571856287425149</v>
      </c>
      <c r="S215">
        <f t="shared" si="36"/>
        <v>10.76197604790419</v>
      </c>
    </row>
    <row r="216" spans="1:19" ht="14.5" x14ac:dyDescent="0.35">
      <c r="A216" s="30" t="s">
        <v>302</v>
      </c>
      <c r="B216" s="38">
        <v>38961</v>
      </c>
      <c r="C216" s="27">
        <v>3121</v>
      </c>
      <c r="D216" s="27">
        <v>2234</v>
      </c>
      <c r="E216" s="27">
        <v>263</v>
      </c>
      <c r="F216" s="27">
        <f t="shared" si="28"/>
        <v>5618</v>
      </c>
      <c r="G216" s="27">
        <v>227</v>
      </c>
      <c r="H216" s="27">
        <f t="shared" si="29"/>
        <v>5391</v>
      </c>
      <c r="I216" s="27">
        <v>2335</v>
      </c>
      <c r="J216" s="27">
        <v>2936</v>
      </c>
      <c r="K216" s="27">
        <f t="shared" si="30"/>
        <v>4790</v>
      </c>
      <c r="L216" s="27">
        <v>333</v>
      </c>
      <c r="M216" s="37">
        <f t="shared" si="31"/>
        <v>4457</v>
      </c>
      <c r="N216" s="37">
        <f t="shared" si="32"/>
        <v>-601</v>
      </c>
      <c r="O216">
        <f>VLOOKUP(YEAR(B216),'[1]  je-d-08.02.02.01'!$A$11:$I$60,9,FALSE)</f>
        <v>7.0958083832335331E-2</v>
      </c>
      <c r="P216">
        <f t="shared" si="33"/>
        <v>18.661976047904194</v>
      </c>
      <c r="Q216">
        <f t="shared" si="34"/>
        <v>2.0735528942115771</v>
      </c>
      <c r="R216">
        <f t="shared" si="35"/>
        <v>6.2206586826347312</v>
      </c>
      <c r="S216">
        <f t="shared" si="36"/>
        <v>10.367764471057884</v>
      </c>
    </row>
    <row r="217" spans="1:19" ht="14.5" x14ac:dyDescent="0.35">
      <c r="A217" s="30" t="s">
        <v>303</v>
      </c>
      <c r="B217" s="38">
        <v>38991</v>
      </c>
      <c r="C217" s="27">
        <v>2673</v>
      </c>
      <c r="D217" s="27">
        <v>2388</v>
      </c>
      <c r="E217" s="27">
        <v>259</v>
      </c>
      <c r="F217" s="27">
        <f t="shared" si="28"/>
        <v>5320</v>
      </c>
      <c r="G217" s="27">
        <v>184</v>
      </c>
      <c r="H217" s="27">
        <f t="shared" si="29"/>
        <v>5136</v>
      </c>
      <c r="I217" s="27">
        <v>3111</v>
      </c>
      <c r="J217" s="27">
        <v>3193</v>
      </c>
      <c r="K217" s="27">
        <f t="shared" si="30"/>
        <v>5054</v>
      </c>
      <c r="L217" s="27">
        <v>367</v>
      </c>
      <c r="M217" s="37">
        <f t="shared" si="31"/>
        <v>4687</v>
      </c>
      <c r="N217" s="37">
        <f t="shared" si="32"/>
        <v>-82</v>
      </c>
      <c r="O217">
        <f>VLOOKUP(YEAR(B217),'[1]  je-d-08.02.02.01'!$A$11:$I$60,9,FALSE)</f>
        <v>7.0958083832335331E-2</v>
      </c>
      <c r="P217">
        <f t="shared" si="33"/>
        <v>18.37814371257485</v>
      </c>
      <c r="Q217">
        <f t="shared" si="34"/>
        <v>2.0420159680638723</v>
      </c>
      <c r="R217">
        <f t="shared" si="35"/>
        <v>6.1260479041916165</v>
      </c>
      <c r="S217">
        <f t="shared" si="36"/>
        <v>10.210079840319359</v>
      </c>
    </row>
    <row r="218" spans="1:19" ht="14.5" x14ac:dyDescent="0.35">
      <c r="A218" s="30" t="s">
        <v>304</v>
      </c>
      <c r="B218" s="38">
        <v>39022</v>
      </c>
      <c r="C218" s="27">
        <v>2380</v>
      </c>
      <c r="D218" s="27">
        <v>2327</v>
      </c>
      <c r="E218" s="27">
        <v>291</v>
      </c>
      <c r="F218" s="27">
        <f t="shared" si="28"/>
        <v>4998</v>
      </c>
      <c r="G218" s="27">
        <v>148</v>
      </c>
      <c r="H218" s="27">
        <f t="shared" si="29"/>
        <v>4850</v>
      </c>
      <c r="I218" s="27">
        <v>3424</v>
      </c>
      <c r="J218" s="27">
        <v>2882</v>
      </c>
      <c r="K218" s="27">
        <f t="shared" si="30"/>
        <v>5392</v>
      </c>
      <c r="L218" s="27">
        <v>364</v>
      </c>
      <c r="M218" s="37">
        <f t="shared" si="31"/>
        <v>5028</v>
      </c>
      <c r="N218" s="37">
        <f t="shared" si="32"/>
        <v>542</v>
      </c>
      <c r="O218">
        <f>VLOOKUP(YEAR(B218),'[1]  je-d-08.02.02.01'!$A$11:$I$60,9,FALSE)</f>
        <v>7.0958083832335331E-2</v>
      </c>
      <c r="P218">
        <f t="shared" si="33"/>
        <v>20.648802395209582</v>
      </c>
      <c r="Q218">
        <f t="shared" si="34"/>
        <v>2.294311377245509</v>
      </c>
      <c r="R218">
        <f t="shared" si="35"/>
        <v>6.8829341317365271</v>
      </c>
      <c r="S218">
        <f t="shared" si="36"/>
        <v>11.471556886227544</v>
      </c>
    </row>
    <row r="219" spans="1:19" ht="14.5" x14ac:dyDescent="0.35">
      <c r="A219" s="30" t="s">
        <v>305</v>
      </c>
      <c r="B219" s="38">
        <v>39052</v>
      </c>
      <c r="C219" s="27">
        <v>2322</v>
      </c>
      <c r="D219" s="27">
        <v>2419</v>
      </c>
      <c r="E219" s="27">
        <v>279</v>
      </c>
      <c r="F219" s="27">
        <f t="shared" si="28"/>
        <v>5020</v>
      </c>
      <c r="G219" s="27">
        <v>161</v>
      </c>
      <c r="H219" s="27">
        <f t="shared" si="29"/>
        <v>4859</v>
      </c>
      <c r="I219" s="27">
        <v>3952</v>
      </c>
      <c r="J219" s="27">
        <v>3084</v>
      </c>
      <c r="K219" s="27">
        <f t="shared" si="30"/>
        <v>5727</v>
      </c>
      <c r="L219" s="27">
        <v>385</v>
      </c>
      <c r="M219" s="37">
        <f t="shared" si="31"/>
        <v>5342</v>
      </c>
      <c r="N219" s="37">
        <f t="shared" si="32"/>
        <v>868</v>
      </c>
      <c r="O219">
        <f>VLOOKUP(YEAR(B219),'[1]  je-d-08.02.02.01'!$A$11:$I$60,9,FALSE)</f>
        <v>7.0958083832335331E-2</v>
      </c>
      <c r="P219">
        <f t="shared" si="33"/>
        <v>19.797305389221556</v>
      </c>
      <c r="Q219">
        <f t="shared" si="34"/>
        <v>2.1997005988023952</v>
      </c>
      <c r="R219">
        <f t="shared" si="35"/>
        <v>6.5991017964071848</v>
      </c>
      <c r="S219">
        <f t="shared" si="36"/>
        <v>10.998502994011973</v>
      </c>
    </row>
    <row r="220" spans="1:19" ht="14.5" x14ac:dyDescent="0.35">
      <c r="A220" s="30" t="s">
        <v>306</v>
      </c>
      <c r="B220" s="38">
        <v>39083</v>
      </c>
      <c r="C220" s="27">
        <v>2293</v>
      </c>
      <c r="D220" s="27">
        <v>2413</v>
      </c>
      <c r="E220" s="27">
        <v>297</v>
      </c>
      <c r="F220" s="27">
        <f t="shared" si="28"/>
        <v>5003</v>
      </c>
      <c r="G220" s="27">
        <v>158</v>
      </c>
      <c r="H220" s="27">
        <f t="shared" si="29"/>
        <v>4845</v>
      </c>
      <c r="I220" s="27">
        <v>4115</v>
      </c>
      <c r="J220" s="27">
        <v>3187</v>
      </c>
      <c r="K220" s="27">
        <f t="shared" si="30"/>
        <v>5773</v>
      </c>
      <c r="L220" s="27">
        <v>364</v>
      </c>
      <c r="M220" s="37">
        <f t="shared" si="31"/>
        <v>5409</v>
      </c>
      <c r="N220" s="37">
        <f t="shared" si="32"/>
        <v>928</v>
      </c>
      <c r="O220">
        <f>VLOOKUP(YEAR(B220),'[1]  je-d-08.02.02.01'!$A$11:$I$60,9,FALSE)</f>
        <v>9.5342294467020944E-2</v>
      </c>
      <c r="P220">
        <f t="shared" si="33"/>
        <v>28.316661456705219</v>
      </c>
      <c r="Q220">
        <f t="shared" si="34"/>
        <v>3.1462957174116908</v>
      </c>
      <c r="R220">
        <f t="shared" si="35"/>
        <v>9.4388871522350719</v>
      </c>
      <c r="S220">
        <f t="shared" si="36"/>
        <v>15.731478587058453</v>
      </c>
    </row>
    <row r="221" spans="1:19" ht="14.5" x14ac:dyDescent="0.35">
      <c r="A221" s="30" t="s">
        <v>307</v>
      </c>
      <c r="B221" s="38">
        <v>39114</v>
      </c>
      <c r="C221" s="27">
        <v>2190</v>
      </c>
      <c r="D221" s="27">
        <v>2174</v>
      </c>
      <c r="E221" s="27">
        <v>278</v>
      </c>
      <c r="F221" s="27">
        <f t="shared" si="28"/>
        <v>4642</v>
      </c>
      <c r="G221" s="27">
        <v>112</v>
      </c>
      <c r="H221" s="27">
        <f t="shared" si="29"/>
        <v>4530</v>
      </c>
      <c r="I221" s="27">
        <v>3550</v>
      </c>
      <c r="J221" s="27">
        <v>2843</v>
      </c>
      <c r="K221" s="27">
        <f t="shared" si="30"/>
        <v>5237</v>
      </c>
      <c r="L221" s="27">
        <v>369</v>
      </c>
      <c r="M221" s="37">
        <f t="shared" si="31"/>
        <v>4868</v>
      </c>
      <c r="N221" s="37">
        <f t="shared" si="32"/>
        <v>707</v>
      </c>
      <c r="O221">
        <f>VLOOKUP(YEAR(B221),'[1]  je-d-08.02.02.01'!$A$11:$I$60,9,FALSE)</f>
        <v>9.5342294467020944E-2</v>
      </c>
      <c r="P221">
        <f t="shared" si="33"/>
        <v>26.505157861831822</v>
      </c>
      <c r="Q221">
        <f t="shared" si="34"/>
        <v>2.9450175402035357</v>
      </c>
      <c r="R221">
        <f t="shared" si="35"/>
        <v>8.8350526206106075</v>
      </c>
      <c r="S221">
        <f t="shared" si="36"/>
        <v>14.725087701017676</v>
      </c>
    </row>
    <row r="222" spans="1:19" ht="14.5" x14ac:dyDescent="0.35">
      <c r="A222" s="30" t="s">
        <v>308</v>
      </c>
      <c r="B222" s="38">
        <v>39142</v>
      </c>
      <c r="C222" s="27">
        <v>2391</v>
      </c>
      <c r="D222" s="27">
        <v>2302</v>
      </c>
      <c r="E222" s="27">
        <v>291</v>
      </c>
      <c r="F222" s="27">
        <f t="shared" si="28"/>
        <v>4984</v>
      </c>
      <c r="G222" s="27">
        <v>108</v>
      </c>
      <c r="H222" s="27">
        <f t="shared" si="29"/>
        <v>4876</v>
      </c>
      <c r="I222" s="27">
        <v>3932</v>
      </c>
      <c r="J222" s="27">
        <v>3246</v>
      </c>
      <c r="K222" s="27">
        <f t="shared" si="30"/>
        <v>5562</v>
      </c>
      <c r="L222" s="27">
        <v>382</v>
      </c>
      <c r="M222" s="37">
        <f t="shared" si="31"/>
        <v>5180</v>
      </c>
      <c r="N222" s="37">
        <f t="shared" si="32"/>
        <v>686</v>
      </c>
      <c r="O222">
        <f>VLOOKUP(YEAR(B222),'[1]  je-d-08.02.02.01'!$A$11:$I$60,9,FALSE)</f>
        <v>9.5342294467020944E-2</v>
      </c>
      <c r="P222">
        <f t="shared" si="33"/>
        <v>27.744607689903095</v>
      </c>
      <c r="Q222">
        <f t="shared" si="34"/>
        <v>3.0827341877670102</v>
      </c>
      <c r="R222">
        <f t="shared" si="35"/>
        <v>9.2482025633010316</v>
      </c>
      <c r="S222">
        <f t="shared" si="36"/>
        <v>15.41367093883505</v>
      </c>
    </row>
    <row r="223" spans="1:19" ht="14.5" x14ac:dyDescent="0.35">
      <c r="A223" s="30" t="s">
        <v>309</v>
      </c>
      <c r="B223" s="38">
        <v>39173</v>
      </c>
      <c r="C223" s="27">
        <v>2320</v>
      </c>
      <c r="D223" s="27">
        <v>2313</v>
      </c>
      <c r="E223" s="27">
        <v>274</v>
      </c>
      <c r="F223" s="27">
        <f t="shared" si="28"/>
        <v>4907</v>
      </c>
      <c r="G223" s="27">
        <v>190</v>
      </c>
      <c r="H223" s="27">
        <f t="shared" si="29"/>
        <v>4717</v>
      </c>
      <c r="I223" s="27">
        <v>3184</v>
      </c>
      <c r="J223" s="27">
        <v>3199</v>
      </c>
      <c r="K223" s="27">
        <f t="shared" si="30"/>
        <v>4702</v>
      </c>
      <c r="L223" s="27">
        <v>357</v>
      </c>
      <c r="M223" s="37">
        <f t="shared" si="31"/>
        <v>4345</v>
      </c>
      <c r="N223" s="37">
        <f t="shared" si="32"/>
        <v>-15</v>
      </c>
      <c r="O223">
        <f>VLOOKUP(YEAR(B223),'[1]  je-d-08.02.02.01'!$A$11:$I$60,9,FALSE)</f>
        <v>9.5342294467020944E-2</v>
      </c>
      <c r="P223">
        <f t="shared" si="33"/>
        <v>26.123788683963738</v>
      </c>
      <c r="Q223">
        <f t="shared" si="34"/>
        <v>2.9026431871070817</v>
      </c>
      <c r="R223">
        <f t="shared" si="35"/>
        <v>8.7079295613212455</v>
      </c>
      <c r="S223">
        <f t="shared" si="36"/>
        <v>14.513215935535408</v>
      </c>
    </row>
    <row r="224" spans="1:19" ht="14.5" x14ac:dyDescent="0.35">
      <c r="A224" s="30" t="s">
        <v>310</v>
      </c>
      <c r="B224" s="38">
        <v>39203</v>
      </c>
      <c r="C224" s="27">
        <v>3160</v>
      </c>
      <c r="D224" s="27">
        <v>2365</v>
      </c>
      <c r="E224" s="27">
        <v>248</v>
      </c>
      <c r="F224" s="27">
        <f t="shared" si="28"/>
        <v>5773</v>
      </c>
      <c r="G224" s="27">
        <v>214</v>
      </c>
      <c r="H224" s="27">
        <f t="shared" si="29"/>
        <v>5559</v>
      </c>
      <c r="I224" s="27">
        <v>2275</v>
      </c>
      <c r="J224" s="27">
        <v>3048</v>
      </c>
      <c r="K224" s="27">
        <f t="shared" si="30"/>
        <v>4786</v>
      </c>
      <c r="L224" s="27">
        <v>341</v>
      </c>
      <c r="M224" s="37">
        <f t="shared" si="31"/>
        <v>4445</v>
      </c>
      <c r="N224" s="37">
        <f t="shared" si="32"/>
        <v>-773</v>
      </c>
      <c r="O224">
        <f>VLOOKUP(YEAR(B224),'[1]  je-d-08.02.02.01'!$A$11:$I$60,9,FALSE)</f>
        <v>9.5342294467020944E-2</v>
      </c>
      <c r="P224">
        <f t="shared" si="33"/>
        <v>23.644889027821193</v>
      </c>
      <c r="Q224">
        <f t="shared" si="34"/>
        <v>2.6272098919801326</v>
      </c>
      <c r="R224">
        <f t="shared" si="35"/>
        <v>7.8816296759403972</v>
      </c>
      <c r="S224">
        <f t="shared" si="36"/>
        <v>13.136049459900661</v>
      </c>
    </row>
    <row r="225" spans="1:19" ht="14.5" x14ac:dyDescent="0.35">
      <c r="A225" s="30" t="s">
        <v>311</v>
      </c>
      <c r="B225" s="38">
        <v>39234</v>
      </c>
      <c r="C225" s="27">
        <v>4370</v>
      </c>
      <c r="D225" s="27">
        <v>1799</v>
      </c>
      <c r="E225" s="27">
        <v>243</v>
      </c>
      <c r="F225" s="27">
        <f t="shared" si="28"/>
        <v>6412</v>
      </c>
      <c r="G225" s="27">
        <v>262</v>
      </c>
      <c r="H225" s="27">
        <f t="shared" si="29"/>
        <v>6150</v>
      </c>
      <c r="I225" s="27">
        <v>1717</v>
      </c>
      <c r="J225" s="27">
        <v>3186</v>
      </c>
      <c r="K225" s="27">
        <f t="shared" si="30"/>
        <v>4681</v>
      </c>
      <c r="L225" s="27">
        <v>313</v>
      </c>
      <c r="M225" s="37">
        <f t="shared" si="31"/>
        <v>4368</v>
      </c>
      <c r="N225" s="37">
        <f t="shared" si="32"/>
        <v>-1469</v>
      </c>
      <c r="O225">
        <f>VLOOKUP(YEAR(B225),'[1]  je-d-08.02.02.01'!$A$11:$I$60,9,FALSE)</f>
        <v>9.5342294467020944E-2</v>
      </c>
      <c r="P225">
        <f t="shared" si="33"/>
        <v>23.168177555486089</v>
      </c>
      <c r="Q225">
        <f t="shared" si="34"/>
        <v>2.5742419506095655</v>
      </c>
      <c r="R225">
        <f t="shared" si="35"/>
        <v>7.7227258518286961</v>
      </c>
      <c r="S225">
        <f t="shared" si="36"/>
        <v>12.871209753047825</v>
      </c>
    </row>
    <row r="226" spans="1:19" ht="14.5" x14ac:dyDescent="0.35">
      <c r="A226" s="30" t="s">
        <v>312</v>
      </c>
      <c r="B226" s="38">
        <v>39264</v>
      </c>
      <c r="C226" s="27">
        <v>4532</v>
      </c>
      <c r="D226" s="27">
        <v>2271</v>
      </c>
      <c r="E226" s="27">
        <v>262</v>
      </c>
      <c r="F226" s="27">
        <f t="shared" si="28"/>
        <v>7065</v>
      </c>
      <c r="G226" s="27">
        <v>227</v>
      </c>
      <c r="H226" s="27">
        <f t="shared" si="29"/>
        <v>6838</v>
      </c>
      <c r="I226" s="27">
        <v>1530</v>
      </c>
      <c r="J226" s="27">
        <v>3733</v>
      </c>
      <c r="K226" s="27">
        <f t="shared" si="30"/>
        <v>4635</v>
      </c>
      <c r="L226" s="27">
        <v>348</v>
      </c>
      <c r="M226" s="37">
        <f t="shared" si="31"/>
        <v>4287</v>
      </c>
      <c r="N226" s="37">
        <f t="shared" si="32"/>
        <v>-2203</v>
      </c>
      <c r="O226">
        <f>VLOOKUP(YEAR(B226),'[1]  je-d-08.02.02.01'!$A$11:$I$60,9,FALSE)</f>
        <v>9.5342294467020944E-2</v>
      </c>
      <c r="P226">
        <f t="shared" si="33"/>
        <v>24.979681150359486</v>
      </c>
      <c r="Q226">
        <f t="shared" si="34"/>
        <v>2.7755201278177206</v>
      </c>
      <c r="R226">
        <f t="shared" si="35"/>
        <v>8.3265603834531614</v>
      </c>
      <c r="S226">
        <f t="shared" si="36"/>
        <v>13.877600639088602</v>
      </c>
    </row>
    <row r="227" spans="1:19" ht="14.5" x14ac:dyDescent="0.35">
      <c r="A227" s="30" t="s">
        <v>313</v>
      </c>
      <c r="B227" s="38">
        <v>39295</v>
      </c>
      <c r="C227" s="27">
        <v>4280</v>
      </c>
      <c r="D227" s="27">
        <v>1378</v>
      </c>
      <c r="E227" s="27">
        <v>234</v>
      </c>
      <c r="F227" s="27">
        <f t="shared" si="28"/>
        <v>5892</v>
      </c>
      <c r="G227" s="27">
        <v>208</v>
      </c>
      <c r="H227" s="27">
        <f t="shared" si="29"/>
        <v>5684</v>
      </c>
      <c r="I227" s="27">
        <v>1896</v>
      </c>
      <c r="J227" s="27">
        <v>2892</v>
      </c>
      <c r="K227" s="27">
        <f t="shared" si="30"/>
        <v>4688</v>
      </c>
      <c r="L227" s="27">
        <v>346</v>
      </c>
      <c r="M227" s="37">
        <f t="shared" si="31"/>
        <v>4342</v>
      </c>
      <c r="N227" s="37">
        <f t="shared" si="32"/>
        <v>-996</v>
      </c>
      <c r="O227">
        <f>VLOOKUP(YEAR(B227),'[1]  je-d-08.02.02.01'!$A$11:$I$60,9,FALSE)</f>
        <v>9.5342294467020944E-2</v>
      </c>
      <c r="P227">
        <f t="shared" si="33"/>
        <v>22.310096905282901</v>
      </c>
      <c r="Q227">
        <f t="shared" si="34"/>
        <v>2.4788996561425445</v>
      </c>
      <c r="R227">
        <f t="shared" si="35"/>
        <v>7.436698968427633</v>
      </c>
      <c r="S227">
        <f t="shared" si="36"/>
        <v>12.394498280712721</v>
      </c>
    </row>
    <row r="228" spans="1:19" ht="14.5" x14ac:dyDescent="0.35">
      <c r="A228" s="30" t="s">
        <v>314</v>
      </c>
      <c r="B228" s="38">
        <v>39326</v>
      </c>
      <c r="C228" s="27">
        <v>3153</v>
      </c>
      <c r="D228" s="27">
        <v>2179</v>
      </c>
      <c r="E228" s="27">
        <v>250</v>
      </c>
      <c r="F228" s="27">
        <f t="shared" si="28"/>
        <v>5582</v>
      </c>
      <c r="G228" s="27">
        <v>191</v>
      </c>
      <c r="H228" s="27">
        <f t="shared" si="29"/>
        <v>5391</v>
      </c>
      <c r="I228" s="27">
        <v>2440</v>
      </c>
      <c r="J228" s="27">
        <v>3031</v>
      </c>
      <c r="K228" s="27">
        <f t="shared" si="30"/>
        <v>4800</v>
      </c>
      <c r="L228" s="27">
        <v>334</v>
      </c>
      <c r="M228" s="37">
        <f t="shared" si="31"/>
        <v>4466</v>
      </c>
      <c r="N228" s="37">
        <f t="shared" si="32"/>
        <v>-591</v>
      </c>
      <c r="O228">
        <f>VLOOKUP(YEAR(B228),'[1]  je-d-08.02.02.01'!$A$11:$I$60,9,FALSE)</f>
        <v>9.5342294467020944E-2</v>
      </c>
      <c r="P228">
        <f t="shared" si="33"/>
        <v>23.835573616755237</v>
      </c>
      <c r="Q228">
        <f t="shared" si="34"/>
        <v>2.6483970685283595</v>
      </c>
      <c r="R228">
        <f t="shared" si="35"/>
        <v>7.9451912055850791</v>
      </c>
      <c r="S228">
        <f t="shared" si="36"/>
        <v>13.241985342641797</v>
      </c>
    </row>
    <row r="229" spans="1:19" ht="14.5" x14ac:dyDescent="0.35">
      <c r="A229" s="30" t="s">
        <v>315</v>
      </c>
      <c r="B229" s="38">
        <v>39356</v>
      </c>
      <c r="C229" s="27">
        <v>2911</v>
      </c>
      <c r="D229" s="27">
        <v>2398</v>
      </c>
      <c r="E229" s="27">
        <v>263</v>
      </c>
      <c r="F229" s="27">
        <f t="shared" si="28"/>
        <v>5572</v>
      </c>
      <c r="G229" s="27">
        <v>135</v>
      </c>
      <c r="H229" s="27">
        <f t="shared" si="29"/>
        <v>5437</v>
      </c>
      <c r="I229" s="27">
        <v>2959</v>
      </c>
      <c r="J229" s="27">
        <v>3130</v>
      </c>
      <c r="K229" s="27">
        <f t="shared" si="30"/>
        <v>5266</v>
      </c>
      <c r="L229" s="27">
        <v>382</v>
      </c>
      <c r="M229" s="37">
        <f t="shared" si="31"/>
        <v>4884</v>
      </c>
      <c r="N229" s="37">
        <f t="shared" si="32"/>
        <v>-171</v>
      </c>
      <c r="O229">
        <f>VLOOKUP(YEAR(B229),'[1]  je-d-08.02.02.01'!$A$11:$I$60,9,FALSE)</f>
        <v>9.5342294467020944E-2</v>
      </c>
      <c r="P229">
        <f t="shared" si="33"/>
        <v>25.07502344482651</v>
      </c>
      <c r="Q229">
        <f t="shared" si="34"/>
        <v>2.7861137160918341</v>
      </c>
      <c r="R229">
        <f t="shared" si="35"/>
        <v>8.3583411482755032</v>
      </c>
      <c r="S229">
        <f t="shared" si="36"/>
        <v>13.93056858045917</v>
      </c>
    </row>
    <row r="230" spans="1:19" ht="14.5" x14ac:dyDescent="0.35">
      <c r="A230" s="30" t="s">
        <v>316</v>
      </c>
      <c r="B230" s="38">
        <v>39387</v>
      </c>
      <c r="C230" s="27">
        <v>2410</v>
      </c>
      <c r="D230" s="27">
        <v>2334</v>
      </c>
      <c r="E230" s="27">
        <v>286</v>
      </c>
      <c r="F230" s="27">
        <f t="shared" si="28"/>
        <v>5030</v>
      </c>
      <c r="G230" s="27">
        <v>139</v>
      </c>
      <c r="H230" s="27">
        <f t="shared" si="29"/>
        <v>4891</v>
      </c>
      <c r="I230" s="27">
        <v>3355</v>
      </c>
      <c r="J230" s="27">
        <v>2536</v>
      </c>
      <c r="K230" s="27">
        <f t="shared" si="30"/>
        <v>5710</v>
      </c>
      <c r="L230" s="27">
        <v>385</v>
      </c>
      <c r="M230" s="37">
        <f t="shared" si="31"/>
        <v>5325</v>
      </c>
      <c r="N230" s="37">
        <f t="shared" si="32"/>
        <v>819</v>
      </c>
      <c r="O230">
        <f>VLOOKUP(YEAR(B230),'[1]  je-d-08.02.02.01'!$A$11:$I$60,9,FALSE)</f>
        <v>9.5342294467020944E-2</v>
      </c>
      <c r="P230">
        <f t="shared" si="33"/>
        <v>27.267896217567991</v>
      </c>
      <c r="Q230">
        <f t="shared" si="34"/>
        <v>3.0297662463964432</v>
      </c>
      <c r="R230">
        <f t="shared" si="35"/>
        <v>9.0892987391893296</v>
      </c>
      <c r="S230">
        <f t="shared" si="36"/>
        <v>15.148831231982214</v>
      </c>
    </row>
    <row r="231" spans="1:19" ht="14.5" x14ac:dyDescent="0.35">
      <c r="A231" s="30" t="s">
        <v>317</v>
      </c>
      <c r="B231" s="38">
        <v>39417</v>
      </c>
      <c r="C231" s="27">
        <v>2363</v>
      </c>
      <c r="D231" s="27">
        <v>2418</v>
      </c>
      <c r="E231" s="27">
        <v>273</v>
      </c>
      <c r="F231" s="27">
        <f t="shared" si="28"/>
        <v>5054</v>
      </c>
      <c r="G231" s="27">
        <v>160</v>
      </c>
      <c r="H231" s="27">
        <f t="shared" si="29"/>
        <v>4894</v>
      </c>
      <c r="I231" s="27">
        <v>3865</v>
      </c>
      <c r="J231" s="27">
        <v>2849</v>
      </c>
      <c r="K231" s="27">
        <f t="shared" si="30"/>
        <v>5910</v>
      </c>
      <c r="L231" s="27">
        <v>397</v>
      </c>
      <c r="M231" s="37">
        <f t="shared" si="31"/>
        <v>5513</v>
      </c>
      <c r="N231" s="37">
        <f t="shared" si="32"/>
        <v>1016</v>
      </c>
      <c r="O231">
        <f>VLOOKUP(YEAR(B231),'[1]  je-d-08.02.02.01'!$A$11:$I$60,9,FALSE)</f>
        <v>9.5342294467020944E-2</v>
      </c>
      <c r="P231">
        <f t="shared" si="33"/>
        <v>26.028446389496718</v>
      </c>
      <c r="Q231">
        <f t="shared" si="34"/>
        <v>2.8920495988329686</v>
      </c>
      <c r="R231">
        <f t="shared" si="35"/>
        <v>8.6761487964989055</v>
      </c>
      <c r="S231">
        <f t="shared" si="36"/>
        <v>14.460247994164842</v>
      </c>
    </row>
    <row r="232" spans="1:19" ht="14.5" x14ac:dyDescent="0.35">
      <c r="A232" s="30" t="s">
        <v>318</v>
      </c>
      <c r="B232" s="38">
        <v>39448</v>
      </c>
      <c r="C232" s="27">
        <v>2379</v>
      </c>
      <c r="D232" s="27">
        <v>2409</v>
      </c>
      <c r="E232" s="27">
        <v>279</v>
      </c>
      <c r="F232" s="27">
        <f t="shared" si="28"/>
        <v>5067</v>
      </c>
      <c r="G232" s="27">
        <v>163</v>
      </c>
      <c r="H232" s="27">
        <f t="shared" si="29"/>
        <v>4904</v>
      </c>
      <c r="I232" s="27">
        <v>3803</v>
      </c>
      <c r="J232" s="27">
        <v>2726</v>
      </c>
      <c r="K232" s="27">
        <f t="shared" si="30"/>
        <v>5981</v>
      </c>
      <c r="L232" s="27">
        <v>377</v>
      </c>
      <c r="M232" s="37">
        <f t="shared" si="31"/>
        <v>5604</v>
      </c>
      <c r="N232" s="37">
        <f t="shared" si="32"/>
        <v>1077</v>
      </c>
      <c r="O232">
        <f>VLOOKUP(YEAR(B232),'[1]  je-d-08.02.02.01'!$A$11:$I$60,9,FALSE)</f>
        <v>0.1108058608058608</v>
      </c>
      <c r="P232">
        <f t="shared" si="33"/>
        <v>30.914835164835164</v>
      </c>
      <c r="Q232">
        <f t="shared" si="34"/>
        <v>3.4349816849816848</v>
      </c>
      <c r="R232">
        <f t="shared" si="35"/>
        <v>10.304945054945055</v>
      </c>
      <c r="S232">
        <f t="shared" si="36"/>
        <v>17.174908424908423</v>
      </c>
    </row>
    <row r="233" spans="1:19" ht="14.5" x14ac:dyDescent="0.35">
      <c r="A233" s="30" t="s">
        <v>319</v>
      </c>
      <c r="B233" s="38">
        <v>39479</v>
      </c>
      <c r="C233" s="27">
        <v>2243</v>
      </c>
      <c r="D233" s="27">
        <v>2252</v>
      </c>
      <c r="E233" s="27">
        <v>272</v>
      </c>
      <c r="F233" s="27">
        <f t="shared" si="28"/>
        <v>4767</v>
      </c>
      <c r="G233" s="27">
        <v>125</v>
      </c>
      <c r="H233" s="27">
        <f t="shared" si="29"/>
        <v>4642</v>
      </c>
      <c r="I233" s="27">
        <v>3474</v>
      </c>
      <c r="J233" s="27">
        <v>2586</v>
      </c>
      <c r="K233" s="27">
        <f t="shared" si="30"/>
        <v>5530</v>
      </c>
      <c r="L233" s="27">
        <v>389</v>
      </c>
      <c r="M233" s="37">
        <f t="shared" si="31"/>
        <v>5141</v>
      </c>
      <c r="N233" s="37">
        <f t="shared" si="32"/>
        <v>888</v>
      </c>
      <c r="O233">
        <f>VLOOKUP(YEAR(B233),'[1]  je-d-08.02.02.01'!$A$11:$I$60,9,FALSE)</f>
        <v>0.1108058608058608</v>
      </c>
      <c r="P233">
        <f t="shared" si="33"/>
        <v>30.139194139194139</v>
      </c>
      <c r="Q233">
        <f t="shared" si="34"/>
        <v>3.3487993487993486</v>
      </c>
      <c r="R233">
        <f t="shared" si="35"/>
        <v>10.046398046398046</v>
      </c>
      <c r="S233">
        <f t="shared" si="36"/>
        <v>16.743996743996743</v>
      </c>
    </row>
    <row r="234" spans="1:19" ht="14.5" x14ac:dyDescent="0.35">
      <c r="A234" s="30" t="s">
        <v>320</v>
      </c>
      <c r="B234" s="38">
        <v>39508</v>
      </c>
      <c r="C234" s="27">
        <v>2273</v>
      </c>
      <c r="D234" s="27">
        <v>2401</v>
      </c>
      <c r="E234" s="27">
        <v>280</v>
      </c>
      <c r="F234" s="27">
        <f t="shared" si="28"/>
        <v>4954</v>
      </c>
      <c r="G234" s="27">
        <v>142</v>
      </c>
      <c r="H234" s="27">
        <f t="shared" si="29"/>
        <v>4812</v>
      </c>
      <c r="I234" s="27">
        <v>3451</v>
      </c>
      <c r="J234" s="27">
        <v>2651</v>
      </c>
      <c r="K234" s="27">
        <f t="shared" si="30"/>
        <v>5612</v>
      </c>
      <c r="L234" s="27">
        <v>385</v>
      </c>
      <c r="M234" s="37">
        <f t="shared" si="31"/>
        <v>5227</v>
      </c>
      <c r="N234" s="37">
        <f t="shared" si="32"/>
        <v>800</v>
      </c>
      <c r="O234">
        <f>VLOOKUP(YEAR(B234),'[1]  je-d-08.02.02.01'!$A$11:$I$60,9,FALSE)</f>
        <v>0.1108058608058608</v>
      </c>
      <c r="P234">
        <f t="shared" si="33"/>
        <v>31.025641025641026</v>
      </c>
      <c r="Q234">
        <f t="shared" si="34"/>
        <v>3.4472934472934469</v>
      </c>
      <c r="R234">
        <f t="shared" si="35"/>
        <v>10.341880341880341</v>
      </c>
      <c r="S234">
        <f t="shared" si="36"/>
        <v>17.236467236467234</v>
      </c>
    </row>
    <row r="235" spans="1:19" ht="14.5" x14ac:dyDescent="0.35">
      <c r="A235" s="30" t="s">
        <v>321</v>
      </c>
      <c r="B235" s="38">
        <v>39539</v>
      </c>
      <c r="C235" s="27">
        <v>2301</v>
      </c>
      <c r="D235" s="27">
        <v>2320</v>
      </c>
      <c r="E235" s="27">
        <v>272</v>
      </c>
      <c r="F235" s="27">
        <f t="shared" si="28"/>
        <v>4893</v>
      </c>
      <c r="G235" s="27">
        <v>203</v>
      </c>
      <c r="H235" s="27">
        <f t="shared" si="29"/>
        <v>4690</v>
      </c>
      <c r="I235" s="27">
        <v>2930</v>
      </c>
      <c r="J235" s="27">
        <v>2354</v>
      </c>
      <c r="K235" s="27">
        <f t="shared" si="30"/>
        <v>5266</v>
      </c>
      <c r="L235" s="27">
        <v>400</v>
      </c>
      <c r="M235" s="37">
        <f t="shared" si="31"/>
        <v>4866</v>
      </c>
      <c r="N235" s="37">
        <f t="shared" si="32"/>
        <v>576</v>
      </c>
      <c r="O235">
        <f>VLOOKUP(YEAR(B235),'[1]  je-d-08.02.02.01'!$A$11:$I$60,9,FALSE)</f>
        <v>0.1108058608058608</v>
      </c>
      <c r="P235">
        <f t="shared" si="33"/>
        <v>30.139194139194139</v>
      </c>
      <c r="Q235">
        <f t="shared" si="34"/>
        <v>3.3487993487993486</v>
      </c>
      <c r="R235">
        <f t="shared" si="35"/>
        <v>10.046398046398046</v>
      </c>
      <c r="S235">
        <f t="shared" si="36"/>
        <v>16.743996743996743</v>
      </c>
    </row>
    <row r="236" spans="1:19" ht="14.5" x14ac:dyDescent="0.35">
      <c r="A236" s="30" t="s">
        <v>322</v>
      </c>
      <c r="B236" s="38">
        <v>39569</v>
      </c>
      <c r="C236" s="27">
        <v>3554</v>
      </c>
      <c r="D236" s="27">
        <v>2332</v>
      </c>
      <c r="E236" s="27">
        <v>255</v>
      </c>
      <c r="F236" s="27">
        <f t="shared" si="28"/>
        <v>6141</v>
      </c>
      <c r="G236" s="27">
        <v>314</v>
      </c>
      <c r="H236" s="27">
        <f t="shared" si="29"/>
        <v>5827</v>
      </c>
      <c r="I236" s="27">
        <v>1990</v>
      </c>
      <c r="J236" s="27">
        <v>2964</v>
      </c>
      <c r="K236" s="27">
        <f t="shared" si="30"/>
        <v>4853</v>
      </c>
      <c r="L236" s="27">
        <v>346</v>
      </c>
      <c r="M236" s="37">
        <f t="shared" si="31"/>
        <v>4507</v>
      </c>
      <c r="N236" s="37">
        <f t="shared" si="32"/>
        <v>-974</v>
      </c>
      <c r="O236">
        <f>VLOOKUP(YEAR(B236),'[1]  je-d-08.02.02.01'!$A$11:$I$60,9,FALSE)</f>
        <v>0.1108058608058608</v>
      </c>
      <c r="P236">
        <f t="shared" si="33"/>
        <v>28.255494505494504</v>
      </c>
      <c r="Q236">
        <f t="shared" si="34"/>
        <v>3.139499389499389</v>
      </c>
      <c r="R236">
        <f t="shared" si="35"/>
        <v>9.4184981684981679</v>
      </c>
      <c r="S236">
        <f t="shared" si="36"/>
        <v>15.697496947496944</v>
      </c>
    </row>
    <row r="237" spans="1:19" ht="14.5" x14ac:dyDescent="0.35">
      <c r="A237" s="30" t="s">
        <v>323</v>
      </c>
      <c r="B237" s="38">
        <v>39600</v>
      </c>
      <c r="C237" s="27">
        <v>4500</v>
      </c>
      <c r="D237" s="27">
        <v>1460</v>
      </c>
      <c r="E237" s="27">
        <v>269</v>
      </c>
      <c r="F237" s="27">
        <f t="shared" si="28"/>
        <v>6229</v>
      </c>
      <c r="G237" s="27">
        <v>307</v>
      </c>
      <c r="H237" s="27">
        <f t="shared" si="29"/>
        <v>5922</v>
      </c>
      <c r="I237" s="27">
        <v>1496</v>
      </c>
      <c r="J237" s="27">
        <v>2643</v>
      </c>
      <c r="K237" s="27">
        <f t="shared" si="30"/>
        <v>4775</v>
      </c>
      <c r="L237" s="27">
        <v>320</v>
      </c>
      <c r="M237" s="37">
        <f t="shared" si="31"/>
        <v>4455</v>
      </c>
      <c r="N237" s="37">
        <f t="shared" si="32"/>
        <v>-1147</v>
      </c>
      <c r="O237">
        <f>VLOOKUP(YEAR(B237),'[1]  je-d-08.02.02.01'!$A$11:$I$60,9,FALSE)</f>
        <v>0.1108058608058608</v>
      </c>
      <c r="P237">
        <f t="shared" si="33"/>
        <v>29.806776556776555</v>
      </c>
      <c r="Q237">
        <f t="shared" si="34"/>
        <v>3.3118640618640613</v>
      </c>
      <c r="R237">
        <f t="shared" si="35"/>
        <v>9.9355921855921849</v>
      </c>
      <c r="S237">
        <f t="shared" si="36"/>
        <v>16.559320309320306</v>
      </c>
    </row>
    <row r="238" spans="1:19" ht="14.5" x14ac:dyDescent="0.35">
      <c r="A238" s="30" t="s">
        <v>324</v>
      </c>
      <c r="B238" s="38">
        <v>39630</v>
      </c>
      <c r="C238" s="27">
        <v>4356</v>
      </c>
      <c r="D238" s="27">
        <v>2295</v>
      </c>
      <c r="E238" s="27">
        <v>276</v>
      </c>
      <c r="F238" s="27">
        <f t="shared" si="28"/>
        <v>6927</v>
      </c>
      <c r="G238" s="27">
        <v>330</v>
      </c>
      <c r="H238" s="27">
        <f t="shared" si="29"/>
        <v>6597</v>
      </c>
      <c r="I238" s="27">
        <v>1365</v>
      </c>
      <c r="J238" s="27">
        <v>3248</v>
      </c>
      <c r="K238" s="27">
        <f t="shared" si="30"/>
        <v>4714</v>
      </c>
      <c r="L238" s="27">
        <v>354</v>
      </c>
      <c r="M238" s="37">
        <f t="shared" si="31"/>
        <v>4360</v>
      </c>
      <c r="N238" s="37">
        <f t="shared" si="32"/>
        <v>-1883</v>
      </c>
      <c r="O238">
        <f>VLOOKUP(YEAR(B238),'[1]  je-d-08.02.02.01'!$A$11:$I$60,9,FALSE)</f>
        <v>0.1108058608058608</v>
      </c>
      <c r="P238">
        <f t="shared" si="33"/>
        <v>30.58241758241758</v>
      </c>
      <c r="Q238">
        <f t="shared" si="34"/>
        <v>3.3980463980463975</v>
      </c>
      <c r="R238">
        <f t="shared" si="35"/>
        <v>10.194139194139193</v>
      </c>
      <c r="S238">
        <f t="shared" si="36"/>
        <v>16.990231990231987</v>
      </c>
    </row>
    <row r="239" spans="1:19" ht="14.5" x14ac:dyDescent="0.35">
      <c r="A239" s="30" t="s">
        <v>325</v>
      </c>
      <c r="B239" s="38">
        <v>39661</v>
      </c>
      <c r="C239" s="27">
        <v>3976</v>
      </c>
      <c r="D239" s="27">
        <v>1253</v>
      </c>
      <c r="E239" s="27">
        <v>275</v>
      </c>
      <c r="F239" s="27">
        <f t="shared" si="28"/>
        <v>5504</v>
      </c>
      <c r="G239" s="27">
        <v>312</v>
      </c>
      <c r="H239" s="27">
        <f t="shared" si="29"/>
        <v>5192</v>
      </c>
      <c r="I239" s="27">
        <v>1970</v>
      </c>
      <c r="J239" s="27">
        <v>2465</v>
      </c>
      <c r="K239" s="27">
        <f t="shared" si="30"/>
        <v>4697</v>
      </c>
      <c r="L239" s="27">
        <v>346</v>
      </c>
      <c r="M239" s="37">
        <f t="shared" si="31"/>
        <v>4351</v>
      </c>
      <c r="N239" s="37">
        <f t="shared" si="32"/>
        <v>-495</v>
      </c>
      <c r="O239">
        <f>VLOOKUP(YEAR(B239),'[1]  je-d-08.02.02.01'!$A$11:$I$60,9,FALSE)</f>
        <v>0.1108058608058608</v>
      </c>
      <c r="P239">
        <f t="shared" si="33"/>
        <v>30.471611721611719</v>
      </c>
      <c r="Q239">
        <f t="shared" si="34"/>
        <v>3.3857346357346354</v>
      </c>
      <c r="R239">
        <f t="shared" si="35"/>
        <v>10.157203907203906</v>
      </c>
      <c r="S239">
        <f t="shared" si="36"/>
        <v>16.928673178673176</v>
      </c>
    </row>
    <row r="240" spans="1:19" ht="14.5" x14ac:dyDescent="0.35">
      <c r="A240" s="30" t="s">
        <v>326</v>
      </c>
      <c r="B240" s="38">
        <v>39692</v>
      </c>
      <c r="C240" s="27">
        <v>4288</v>
      </c>
      <c r="D240" s="27">
        <v>2256</v>
      </c>
      <c r="E240" s="27">
        <v>267</v>
      </c>
      <c r="F240" s="27">
        <f t="shared" si="28"/>
        <v>6811</v>
      </c>
      <c r="G240" s="27">
        <v>205</v>
      </c>
      <c r="H240" s="27">
        <f t="shared" si="29"/>
        <v>6606</v>
      </c>
      <c r="I240" s="27">
        <v>1551</v>
      </c>
      <c r="J240" s="27">
        <v>3208</v>
      </c>
      <c r="K240" s="27">
        <f t="shared" si="30"/>
        <v>4949</v>
      </c>
      <c r="L240" s="27">
        <v>345</v>
      </c>
      <c r="M240" s="37">
        <f t="shared" si="31"/>
        <v>4604</v>
      </c>
      <c r="N240" s="37">
        <f t="shared" si="32"/>
        <v>-1657</v>
      </c>
      <c r="O240">
        <f>VLOOKUP(YEAR(B240),'[1]  je-d-08.02.02.01'!$A$11:$I$60,9,FALSE)</f>
        <v>0.1108058608058608</v>
      </c>
      <c r="P240">
        <f t="shared" si="33"/>
        <v>29.585164835164832</v>
      </c>
      <c r="Q240">
        <f t="shared" si="34"/>
        <v>3.2872405372405367</v>
      </c>
      <c r="R240">
        <f t="shared" si="35"/>
        <v>9.8617216117216095</v>
      </c>
      <c r="S240">
        <f t="shared" si="36"/>
        <v>16.436202686202684</v>
      </c>
    </row>
    <row r="241" spans="1:19" ht="14.5" x14ac:dyDescent="0.35">
      <c r="A241" s="30" t="s">
        <v>327</v>
      </c>
      <c r="B241" s="38">
        <v>39722</v>
      </c>
      <c r="C241" s="27">
        <v>2574</v>
      </c>
      <c r="D241" s="27">
        <v>2392</v>
      </c>
      <c r="E241" s="27">
        <v>275</v>
      </c>
      <c r="F241" s="27">
        <f t="shared" si="28"/>
        <v>5241</v>
      </c>
      <c r="G241" s="27">
        <v>230</v>
      </c>
      <c r="H241" s="27">
        <f t="shared" si="29"/>
        <v>5011</v>
      </c>
      <c r="I241" s="27">
        <v>2903</v>
      </c>
      <c r="J241" s="27">
        <v>2622</v>
      </c>
      <c r="K241" s="27">
        <f t="shared" si="30"/>
        <v>5292</v>
      </c>
      <c r="L241" s="27">
        <v>384</v>
      </c>
      <c r="M241" s="37">
        <f t="shared" si="31"/>
        <v>4908</v>
      </c>
      <c r="N241" s="37">
        <f t="shared" si="32"/>
        <v>281</v>
      </c>
      <c r="O241">
        <f>VLOOKUP(YEAR(B241),'[1]  je-d-08.02.02.01'!$A$11:$I$60,9,FALSE)</f>
        <v>0.1108058608058608</v>
      </c>
      <c r="P241">
        <f t="shared" si="33"/>
        <v>30.471611721611719</v>
      </c>
      <c r="Q241">
        <f t="shared" si="34"/>
        <v>3.3857346357346354</v>
      </c>
      <c r="R241">
        <f t="shared" si="35"/>
        <v>10.157203907203906</v>
      </c>
      <c r="S241">
        <f t="shared" si="36"/>
        <v>16.928673178673176</v>
      </c>
    </row>
    <row r="242" spans="1:19" ht="14.5" x14ac:dyDescent="0.35">
      <c r="A242" s="30" t="s">
        <v>328</v>
      </c>
      <c r="B242" s="38">
        <v>39753</v>
      </c>
      <c r="C242" s="27">
        <v>2660</v>
      </c>
      <c r="D242" s="27">
        <v>2338</v>
      </c>
      <c r="E242" s="27">
        <v>273</v>
      </c>
      <c r="F242" s="27">
        <f t="shared" si="28"/>
        <v>5271</v>
      </c>
      <c r="G242" s="27">
        <v>166</v>
      </c>
      <c r="H242" s="27">
        <f t="shared" si="29"/>
        <v>5105</v>
      </c>
      <c r="I242" s="27">
        <v>3022</v>
      </c>
      <c r="J242" s="27">
        <v>2577</v>
      </c>
      <c r="K242" s="27">
        <f t="shared" si="30"/>
        <v>5550</v>
      </c>
      <c r="L242" s="27">
        <v>374</v>
      </c>
      <c r="M242" s="37">
        <f t="shared" si="31"/>
        <v>5176</v>
      </c>
      <c r="N242" s="37">
        <f t="shared" si="32"/>
        <v>445</v>
      </c>
      <c r="O242">
        <f>VLOOKUP(YEAR(B242),'[1]  je-d-08.02.02.01'!$A$11:$I$60,9,FALSE)</f>
        <v>0.1108058608058608</v>
      </c>
      <c r="P242">
        <f t="shared" si="33"/>
        <v>30.25</v>
      </c>
      <c r="Q242">
        <f t="shared" si="34"/>
        <v>3.3611111111111107</v>
      </c>
      <c r="R242">
        <f t="shared" si="35"/>
        <v>10.083333333333332</v>
      </c>
      <c r="S242">
        <f t="shared" si="36"/>
        <v>16.805555555555554</v>
      </c>
    </row>
    <row r="243" spans="1:19" ht="14.5" x14ac:dyDescent="0.35">
      <c r="A243" s="30" t="s">
        <v>329</v>
      </c>
      <c r="B243" s="38">
        <v>39783</v>
      </c>
      <c r="C243" s="27">
        <v>2455</v>
      </c>
      <c r="D243" s="27">
        <v>2424</v>
      </c>
      <c r="E243" s="27">
        <v>283</v>
      </c>
      <c r="F243" s="27">
        <f t="shared" si="28"/>
        <v>5162</v>
      </c>
      <c r="G243" s="27">
        <v>188</v>
      </c>
      <c r="H243" s="27">
        <f t="shared" si="29"/>
        <v>4974</v>
      </c>
      <c r="I243" s="27">
        <v>3646</v>
      </c>
      <c r="J243" s="27">
        <v>2692</v>
      </c>
      <c r="K243" s="27">
        <f t="shared" si="30"/>
        <v>5928</v>
      </c>
      <c r="L243" s="27">
        <v>398</v>
      </c>
      <c r="M243" s="37">
        <f t="shared" si="31"/>
        <v>5530</v>
      </c>
      <c r="N243" s="37">
        <f t="shared" si="32"/>
        <v>954</v>
      </c>
      <c r="O243">
        <f>VLOOKUP(YEAR(B243),'[1]  je-d-08.02.02.01'!$A$11:$I$60,9,FALSE)</f>
        <v>0.1108058608058608</v>
      </c>
      <c r="P243">
        <f t="shared" si="33"/>
        <v>31.358058608058606</v>
      </c>
      <c r="Q243">
        <f t="shared" si="34"/>
        <v>3.4842287342287337</v>
      </c>
      <c r="R243">
        <f t="shared" si="35"/>
        <v>10.452686202686202</v>
      </c>
      <c r="S243">
        <f t="shared" si="36"/>
        <v>17.421143671143668</v>
      </c>
    </row>
    <row r="244" spans="1:19" ht="14.5" x14ac:dyDescent="0.35">
      <c r="A244" s="30" t="s">
        <v>330</v>
      </c>
      <c r="B244" s="38">
        <v>39814</v>
      </c>
      <c r="C244" s="27">
        <v>2675</v>
      </c>
      <c r="D244" s="27">
        <v>2426</v>
      </c>
      <c r="E244" s="27">
        <v>284</v>
      </c>
      <c r="F244" s="27">
        <f t="shared" si="28"/>
        <v>5385</v>
      </c>
      <c r="G244" s="27">
        <v>117</v>
      </c>
      <c r="H244" s="27">
        <f t="shared" si="29"/>
        <v>5268</v>
      </c>
      <c r="I244" s="27">
        <v>3622</v>
      </c>
      <c r="J244" s="27">
        <v>2640</v>
      </c>
      <c r="K244" s="27">
        <f t="shared" si="30"/>
        <v>6250</v>
      </c>
      <c r="L244" s="27">
        <v>394</v>
      </c>
      <c r="M244" s="37">
        <f t="shared" si="31"/>
        <v>5856</v>
      </c>
      <c r="N244" s="37">
        <f t="shared" si="32"/>
        <v>982</v>
      </c>
      <c r="O244">
        <f>VLOOKUP(YEAR(B244),'[1]  je-d-08.02.02.01'!$A$11:$I$60,9,FALSE)</f>
        <v>0.13028712565606668</v>
      </c>
      <c r="P244">
        <f t="shared" si="33"/>
        <v>37.00154368632294</v>
      </c>
      <c r="Q244">
        <f t="shared" si="34"/>
        <v>4.1112826318136602</v>
      </c>
      <c r="R244">
        <f t="shared" si="35"/>
        <v>12.333847895440979</v>
      </c>
      <c r="S244">
        <f t="shared" si="36"/>
        <v>20.556413159068295</v>
      </c>
    </row>
    <row r="245" spans="1:19" ht="14.5" x14ac:dyDescent="0.35">
      <c r="A245" s="30" t="s">
        <v>331</v>
      </c>
      <c r="B245" s="38">
        <v>39845</v>
      </c>
      <c r="C245" s="27">
        <v>2226</v>
      </c>
      <c r="D245" s="27">
        <v>2184</v>
      </c>
      <c r="E245" s="27">
        <v>262</v>
      </c>
      <c r="F245" s="27">
        <f t="shared" si="28"/>
        <v>4672</v>
      </c>
      <c r="G245" s="27">
        <v>137</v>
      </c>
      <c r="H245" s="27">
        <f t="shared" si="29"/>
        <v>4535</v>
      </c>
      <c r="I245" s="27">
        <v>3410</v>
      </c>
      <c r="J245" s="27">
        <v>2426</v>
      </c>
      <c r="K245" s="27">
        <f t="shared" si="30"/>
        <v>5519</v>
      </c>
      <c r="L245" s="27">
        <v>388</v>
      </c>
      <c r="M245" s="37">
        <f t="shared" si="31"/>
        <v>5131</v>
      </c>
      <c r="N245" s="37">
        <f t="shared" si="32"/>
        <v>984</v>
      </c>
      <c r="O245">
        <f>VLOOKUP(YEAR(B245),'[1]  je-d-08.02.02.01'!$A$11:$I$60,9,FALSE)</f>
        <v>0.13028712565606668</v>
      </c>
      <c r="P245">
        <f t="shared" si="33"/>
        <v>34.135226921889469</v>
      </c>
      <c r="Q245">
        <f t="shared" si="34"/>
        <v>3.7928029913210519</v>
      </c>
      <c r="R245">
        <f t="shared" si="35"/>
        <v>11.378408973963156</v>
      </c>
      <c r="S245">
        <f t="shared" si="36"/>
        <v>18.964014956605258</v>
      </c>
    </row>
    <row r="246" spans="1:19" ht="14.5" x14ac:dyDescent="0.35">
      <c r="A246" s="30" t="s">
        <v>332</v>
      </c>
      <c r="B246" s="38">
        <v>39873</v>
      </c>
      <c r="C246" s="27">
        <v>2389</v>
      </c>
      <c r="D246" s="27">
        <v>2414</v>
      </c>
      <c r="E246" s="27">
        <v>273</v>
      </c>
      <c r="F246" s="27">
        <f t="shared" si="28"/>
        <v>5076</v>
      </c>
      <c r="G246" s="27">
        <v>184</v>
      </c>
      <c r="H246" s="27">
        <f t="shared" si="29"/>
        <v>4892</v>
      </c>
      <c r="I246" s="27">
        <v>3328</v>
      </c>
      <c r="J246" s="27">
        <v>2602</v>
      </c>
      <c r="K246" s="27">
        <f t="shared" si="30"/>
        <v>5618</v>
      </c>
      <c r="L246" s="27">
        <v>386</v>
      </c>
      <c r="M246" s="37">
        <f t="shared" si="31"/>
        <v>5232</v>
      </c>
      <c r="N246" s="37">
        <f t="shared" si="32"/>
        <v>726</v>
      </c>
      <c r="O246">
        <f>VLOOKUP(YEAR(B246),'[1]  je-d-08.02.02.01'!$A$11:$I$60,9,FALSE)</f>
        <v>0.13028712565606668</v>
      </c>
      <c r="P246">
        <f t="shared" si="33"/>
        <v>35.568385304106201</v>
      </c>
      <c r="Q246">
        <f t="shared" si="34"/>
        <v>3.9520428115673556</v>
      </c>
      <c r="R246">
        <f t="shared" si="35"/>
        <v>11.856128434702066</v>
      </c>
      <c r="S246">
        <f t="shared" si="36"/>
        <v>19.760214057836777</v>
      </c>
    </row>
    <row r="247" spans="1:19" ht="14.5" x14ac:dyDescent="0.35">
      <c r="A247" s="30" t="s">
        <v>333</v>
      </c>
      <c r="B247" s="38">
        <v>39904</v>
      </c>
      <c r="C247" s="27">
        <v>2899</v>
      </c>
      <c r="D247" s="27">
        <v>2324</v>
      </c>
      <c r="E247" s="27">
        <v>264</v>
      </c>
      <c r="F247" s="27">
        <f t="shared" si="28"/>
        <v>5487</v>
      </c>
      <c r="G247" s="27">
        <v>176</v>
      </c>
      <c r="H247" s="27">
        <f t="shared" si="29"/>
        <v>5311</v>
      </c>
      <c r="I247" s="27">
        <v>2070</v>
      </c>
      <c r="J247" s="27">
        <v>2705</v>
      </c>
      <c r="K247" s="27">
        <f t="shared" si="30"/>
        <v>4676</v>
      </c>
      <c r="L247" s="27">
        <v>355</v>
      </c>
      <c r="M247" s="37">
        <f t="shared" si="31"/>
        <v>4321</v>
      </c>
      <c r="N247" s="37">
        <f t="shared" si="32"/>
        <v>-635</v>
      </c>
      <c r="O247">
        <f>VLOOKUP(YEAR(B247),'[1]  je-d-08.02.02.01'!$A$11:$I$60,9,FALSE)</f>
        <v>0.13028712565606668</v>
      </c>
      <c r="P247">
        <f t="shared" si="33"/>
        <v>34.395801173201605</v>
      </c>
      <c r="Q247">
        <f t="shared" si="34"/>
        <v>3.8217556859112891</v>
      </c>
      <c r="R247">
        <f t="shared" si="35"/>
        <v>11.465267057733868</v>
      </c>
      <c r="S247">
        <f t="shared" si="36"/>
        <v>19.108778429556445</v>
      </c>
    </row>
    <row r="248" spans="1:19" ht="14.5" x14ac:dyDescent="0.35">
      <c r="A248" s="30" t="s">
        <v>334</v>
      </c>
      <c r="B248" s="38">
        <v>39934</v>
      </c>
      <c r="C248" s="27">
        <v>3890</v>
      </c>
      <c r="D248" s="27">
        <v>2365</v>
      </c>
      <c r="E248" s="27">
        <v>260</v>
      </c>
      <c r="F248" s="27">
        <f t="shared" si="28"/>
        <v>6515</v>
      </c>
      <c r="G248" s="27">
        <v>283</v>
      </c>
      <c r="H248" s="27">
        <f t="shared" si="29"/>
        <v>6232</v>
      </c>
      <c r="I248" s="27">
        <v>1453</v>
      </c>
      <c r="J248" s="27">
        <v>3050</v>
      </c>
      <c r="K248" s="27">
        <f t="shared" si="30"/>
        <v>4635</v>
      </c>
      <c r="L248" s="27">
        <v>331</v>
      </c>
      <c r="M248" s="37">
        <f t="shared" si="31"/>
        <v>4304</v>
      </c>
      <c r="N248" s="37">
        <f t="shared" si="32"/>
        <v>-1597</v>
      </c>
      <c r="O248">
        <f>VLOOKUP(YEAR(B248),'[1]  je-d-08.02.02.01'!$A$11:$I$60,9,FALSE)</f>
        <v>0.13028712565606668</v>
      </c>
      <c r="P248">
        <f t="shared" si="33"/>
        <v>33.874652670577333</v>
      </c>
      <c r="Q248">
        <f t="shared" si="34"/>
        <v>3.7638502967308147</v>
      </c>
      <c r="R248">
        <f t="shared" si="35"/>
        <v>11.291550890192443</v>
      </c>
      <c r="S248">
        <f t="shared" si="36"/>
        <v>18.819251483654071</v>
      </c>
    </row>
    <row r="249" spans="1:19" ht="14.5" x14ac:dyDescent="0.35">
      <c r="A249" s="30" t="s">
        <v>335</v>
      </c>
      <c r="B249" s="38">
        <v>39965</v>
      </c>
      <c r="C249" s="27">
        <v>4354</v>
      </c>
      <c r="D249" s="27">
        <v>1725</v>
      </c>
      <c r="E249" s="27">
        <v>257</v>
      </c>
      <c r="F249" s="27">
        <f t="shared" si="28"/>
        <v>6336</v>
      </c>
      <c r="G249" s="27">
        <v>245</v>
      </c>
      <c r="H249" s="27">
        <f t="shared" si="29"/>
        <v>6091</v>
      </c>
      <c r="I249" s="27">
        <v>1703</v>
      </c>
      <c r="J249" s="27">
        <v>3239</v>
      </c>
      <c r="K249" s="27">
        <f t="shared" si="30"/>
        <v>4555</v>
      </c>
      <c r="L249" s="27">
        <v>305</v>
      </c>
      <c r="M249" s="37">
        <f t="shared" si="31"/>
        <v>4250</v>
      </c>
      <c r="N249" s="37">
        <f t="shared" si="32"/>
        <v>-1536</v>
      </c>
      <c r="O249">
        <f>VLOOKUP(YEAR(B249),'[1]  je-d-08.02.02.01'!$A$11:$I$60,9,FALSE)</f>
        <v>0.13028712565606668</v>
      </c>
      <c r="P249">
        <f t="shared" si="33"/>
        <v>33.483791293609137</v>
      </c>
      <c r="Q249">
        <f t="shared" si="34"/>
        <v>3.7204212548454594</v>
      </c>
      <c r="R249">
        <f t="shared" si="35"/>
        <v>11.161263764536379</v>
      </c>
      <c r="S249">
        <f t="shared" si="36"/>
        <v>18.602106274227296</v>
      </c>
    </row>
    <row r="250" spans="1:19" ht="14.5" x14ac:dyDescent="0.35">
      <c r="A250" s="30" t="s">
        <v>336</v>
      </c>
      <c r="B250" s="38">
        <v>39995</v>
      </c>
      <c r="C250" s="27">
        <v>4703</v>
      </c>
      <c r="D250" s="27">
        <v>2267</v>
      </c>
      <c r="E250" s="27">
        <v>266</v>
      </c>
      <c r="F250" s="27">
        <f t="shared" si="28"/>
        <v>7236</v>
      </c>
      <c r="G250" s="27">
        <v>319</v>
      </c>
      <c r="H250" s="27">
        <f t="shared" si="29"/>
        <v>6917</v>
      </c>
      <c r="I250" s="27">
        <v>1388</v>
      </c>
      <c r="J250" s="27">
        <v>3699</v>
      </c>
      <c r="K250" s="27">
        <f t="shared" si="30"/>
        <v>4606</v>
      </c>
      <c r="L250" s="27">
        <v>346</v>
      </c>
      <c r="M250" s="37">
        <f t="shared" si="31"/>
        <v>4260</v>
      </c>
      <c r="N250" s="37">
        <f t="shared" si="32"/>
        <v>-2311</v>
      </c>
      <c r="O250">
        <f>VLOOKUP(YEAR(B250),'[1]  je-d-08.02.02.01'!$A$11:$I$60,9,FALSE)</f>
        <v>0.13028712565606668</v>
      </c>
      <c r="P250">
        <f t="shared" si="33"/>
        <v>34.656375424513733</v>
      </c>
      <c r="Q250">
        <f t="shared" si="34"/>
        <v>3.8507083805015259</v>
      </c>
      <c r="R250">
        <f t="shared" si="35"/>
        <v>11.552125141504577</v>
      </c>
      <c r="S250">
        <f t="shared" si="36"/>
        <v>19.253541902507628</v>
      </c>
    </row>
    <row r="251" spans="1:19" ht="14.5" x14ac:dyDescent="0.35">
      <c r="A251" s="30" t="s">
        <v>337</v>
      </c>
      <c r="B251" s="38">
        <v>40026</v>
      </c>
      <c r="C251" s="27">
        <v>4451</v>
      </c>
      <c r="D251" s="27">
        <v>1213</v>
      </c>
      <c r="E251" s="27">
        <v>258</v>
      </c>
      <c r="F251" s="27">
        <f t="shared" si="28"/>
        <v>5922</v>
      </c>
      <c r="G251" s="27">
        <v>289</v>
      </c>
      <c r="H251" s="27">
        <f t="shared" si="29"/>
        <v>5633</v>
      </c>
      <c r="I251" s="27">
        <v>1790</v>
      </c>
      <c r="J251" s="27">
        <v>2792</v>
      </c>
      <c r="K251" s="27">
        <f t="shared" si="30"/>
        <v>4631</v>
      </c>
      <c r="L251" s="27">
        <v>341</v>
      </c>
      <c r="M251" s="37">
        <f t="shared" si="31"/>
        <v>4290</v>
      </c>
      <c r="N251" s="37">
        <f t="shared" si="32"/>
        <v>-1002</v>
      </c>
      <c r="O251">
        <f>VLOOKUP(YEAR(B251),'[1]  je-d-08.02.02.01'!$A$11:$I$60,9,FALSE)</f>
        <v>0.13028712565606668</v>
      </c>
      <c r="P251">
        <f t="shared" si="33"/>
        <v>33.614078419265205</v>
      </c>
      <c r="Q251">
        <f t="shared" si="34"/>
        <v>3.734897602140578</v>
      </c>
      <c r="R251">
        <f t="shared" si="35"/>
        <v>11.204692806421734</v>
      </c>
      <c r="S251">
        <f t="shared" si="36"/>
        <v>18.674488010702888</v>
      </c>
    </row>
    <row r="252" spans="1:19" ht="14.5" x14ac:dyDescent="0.35">
      <c r="A252" s="30" t="s">
        <v>338</v>
      </c>
      <c r="B252" s="38">
        <v>40057</v>
      </c>
      <c r="C252" s="27">
        <v>2916</v>
      </c>
      <c r="D252" s="27">
        <v>2056</v>
      </c>
      <c r="E252" s="27">
        <v>271</v>
      </c>
      <c r="F252" s="27">
        <f t="shared" si="28"/>
        <v>5243</v>
      </c>
      <c r="G252" s="27">
        <v>221</v>
      </c>
      <c r="H252" s="27">
        <f t="shared" si="29"/>
        <v>5022</v>
      </c>
      <c r="I252" s="27">
        <v>2601</v>
      </c>
      <c r="J252" s="27">
        <v>2863</v>
      </c>
      <c r="K252" s="27">
        <f t="shared" si="30"/>
        <v>4760</v>
      </c>
      <c r="L252" s="27">
        <v>332</v>
      </c>
      <c r="M252" s="37">
        <f t="shared" si="31"/>
        <v>4428</v>
      </c>
      <c r="N252" s="37">
        <f t="shared" si="32"/>
        <v>-262</v>
      </c>
      <c r="O252">
        <f>VLOOKUP(YEAR(B252),'[1]  je-d-08.02.02.01'!$A$11:$I$60,9,FALSE)</f>
        <v>0.13028712565606668</v>
      </c>
      <c r="P252">
        <f t="shared" si="33"/>
        <v>35.307811052794072</v>
      </c>
      <c r="Q252">
        <f t="shared" si="34"/>
        <v>3.9230901169771188</v>
      </c>
      <c r="R252">
        <f t="shared" si="35"/>
        <v>11.769270350931357</v>
      </c>
      <c r="S252">
        <f t="shared" si="36"/>
        <v>19.615450584885593</v>
      </c>
    </row>
    <row r="253" spans="1:19" ht="14.5" x14ac:dyDescent="0.35">
      <c r="A253" s="30" t="s">
        <v>339</v>
      </c>
      <c r="B253" s="38">
        <v>40087</v>
      </c>
      <c r="C253" s="27">
        <v>2356</v>
      </c>
      <c r="D253" s="27">
        <v>2403</v>
      </c>
      <c r="E253" s="27">
        <v>272</v>
      </c>
      <c r="F253" s="27">
        <f t="shared" si="28"/>
        <v>5031</v>
      </c>
      <c r="G253" s="27">
        <v>200</v>
      </c>
      <c r="H253" s="27">
        <f t="shared" si="29"/>
        <v>4831</v>
      </c>
      <c r="I253" s="27">
        <v>2978</v>
      </c>
      <c r="J253" s="27">
        <v>2607</v>
      </c>
      <c r="K253" s="27">
        <f t="shared" si="30"/>
        <v>5202</v>
      </c>
      <c r="L253" s="27">
        <v>378</v>
      </c>
      <c r="M253" s="37">
        <f t="shared" si="31"/>
        <v>4824</v>
      </c>
      <c r="N253" s="37">
        <f t="shared" si="32"/>
        <v>371</v>
      </c>
      <c r="O253">
        <f>VLOOKUP(YEAR(B253),'[1]  je-d-08.02.02.01'!$A$11:$I$60,9,FALSE)</f>
        <v>0.13028712565606668</v>
      </c>
      <c r="P253">
        <f t="shared" si="33"/>
        <v>35.438098178450133</v>
      </c>
      <c r="Q253">
        <f t="shared" si="34"/>
        <v>3.937566464272237</v>
      </c>
      <c r="R253">
        <f t="shared" si="35"/>
        <v>11.812699392816711</v>
      </c>
      <c r="S253">
        <f t="shared" si="36"/>
        <v>19.687832321361181</v>
      </c>
    </row>
    <row r="254" spans="1:19" ht="14.5" x14ac:dyDescent="0.35">
      <c r="A254" s="30" t="s">
        <v>340</v>
      </c>
      <c r="B254" s="38">
        <v>40118</v>
      </c>
      <c r="C254" s="27">
        <v>1976</v>
      </c>
      <c r="D254" s="27">
        <v>2320</v>
      </c>
      <c r="E254" s="27">
        <v>285</v>
      </c>
      <c r="F254" s="27">
        <f t="shared" si="28"/>
        <v>4581</v>
      </c>
      <c r="G254" s="27">
        <v>151</v>
      </c>
      <c r="H254" s="27">
        <f t="shared" si="29"/>
        <v>4430</v>
      </c>
      <c r="I254" s="27">
        <v>3319</v>
      </c>
      <c r="J254" s="27">
        <v>2321</v>
      </c>
      <c r="K254" s="27">
        <f t="shared" si="30"/>
        <v>5428</v>
      </c>
      <c r="L254" s="27">
        <v>366</v>
      </c>
      <c r="M254" s="37">
        <f t="shared" si="31"/>
        <v>5062</v>
      </c>
      <c r="N254" s="37">
        <f t="shared" si="32"/>
        <v>998</v>
      </c>
      <c r="O254">
        <f>VLOOKUP(YEAR(B254),'[1]  je-d-08.02.02.01'!$A$11:$I$60,9,FALSE)</f>
        <v>0.13028712565606668</v>
      </c>
      <c r="P254">
        <f t="shared" si="33"/>
        <v>37.131830811979</v>
      </c>
      <c r="Q254">
        <f t="shared" si="34"/>
        <v>4.1257589791087774</v>
      </c>
      <c r="R254">
        <f t="shared" si="35"/>
        <v>12.377276937326332</v>
      </c>
      <c r="S254">
        <f t="shared" si="36"/>
        <v>20.628794895543887</v>
      </c>
    </row>
    <row r="255" spans="1:19" ht="14.5" x14ac:dyDescent="0.35">
      <c r="A255" s="30" t="s">
        <v>341</v>
      </c>
      <c r="B255" s="38">
        <v>40148</v>
      </c>
      <c r="C255" s="27">
        <v>2301</v>
      </c>
      <c r="D255" s="27">
        <v>2422</v>
      </c>
      <c r="E255" s="27">
        <v>287</v>
      </c>
      <c r="F255" s="27">
        <f t="shared" si="28"/>
        <v>5010</v>
      </c>
      <c r="G255" s="27">
        <v>201</v>
      </c>
      <c r="H255" s="27">
        <f t="shared" si="29"/>
        <v>4809</v>
      </c>
      <c r="I255" s="27">
        <v>3706</v>
      </c>
      <c r="J255" s="27">
        <v>2581</v>
      </c>
      <c r="K255" s="27">
        <f t="shared" si="30"/>
        <v>5934</v>
      </c>
      <c r="L255" s="27">
        <v>398</v>
      </c>
      <c r="M255" s="37">
        <f t="shared" si="31"/>
        <v>5536</v>
      </c>
      <c r="N255" s="37">
        <f t="shared" si="32"/>
        <v>1125</v>
      </c>
      <c r="O255">
        <f>VLOOKUP(YEAR(B255),'[1]  je-d-08.02.02.01'!$A$11:$I$60,9,FALSE)</f>
        <v>0.13028712565606668</v>
      </c>
      <c r="P255">
        <f t="shared" si="33"/>
        <v>37.392405063291136</v>
      </c>
      <c r="Q255">
        <f t="shared" si="34"/>
        <v>4.1547116736990146</v>
      </c>
      <c r="R255">
        <f t="shared" si="35"/>
        <v>12.464135021097045</v>
      </c>
      <c r="S255">
        <f t="shared" si="36"/>
        <v>20.773558368495074</v>
      </c>
    </row>
    <row r="256" spans="1:19" ht="14.5" x14ac:dyDescent="0.35">
      <c r="A256" s="30" t="s">
        <v>342</v>
      </c>
      <c r="B256" s="38">
        <v>40179</v>
      </c>
      <c r="C256" s="27">
        <v>2805</v>
      </c>
      <c r="D256" s="27">
        <v>2423</v>
      </c>
      <c r="E256" s="27">
        <v>326</v>
      </c>
      <c r="F256" s="27">
        <f>SUM(C256:E256)</f>
        <v>5554</v>
      </c>
      <c r="G256" s="44">
        <v>137</v>
      </c>
      <c r="H256" s="27">
        <f>+F256-G256</f>
        <v>5417</v>
      </c>
      <c r="I256" s="44">
        <v>3394</v>
      </c>
      <c r="J256" s="44">
        <v>2567</v>
      </c>
      <c r="K256" s="27">
        <f>+H256+I256-J256</f>
        <v>6244</v>
      </c>
      <c r="L256" s="44">
        <v>394</v>
      </c>
      <c r="M256" s="37">
        <f>+K256-L256</f>
        <v>5850</v>
      </c>
      <c r="N256" s="37">
        <f>+I256-J256</f>
        <v>827</v>
      </c>
      <c r="O256">
        <f>VLOOKUP(YEAR(B256),'[1]  je-d-08.02.02.01'!$A$11:$I$60,9,FALSE)</f>
        <v>0.1317764804003336</v>
      </c>
      <c r="P256">
        <f t="shared" si="33"/>
        <v>42.959132610508753</v>
      </c>
      <c r="Q256">
        <f t="shared" si="34"/>
        <v>4.7732369567231947</v>
      </c>
      <c r="R256">
        <f t="shared" si="35"/>
        <v>14.319710870169583</v>
      </c>
      <c r="S256">
        <f t="shared" si="36"/>
        <v>23.866184783615971</v>
      </c>
    </row>
    <row r="257" spans="1:19" ht="14.5" x14ac:dyDescent="0.35">
      <c r="A257" s="30" t="s">
        <v>343</v>
      </c>
      <c r="B257" s="38">
        <v>40210</v>
      </c>
      <c r="C257" s="27">
        <v>2402</v>
      </c>
      <c r="D257" s="27">
        <v>2187</v>
      </c>
      <c r="E257" s="27">
        <v>306</v>
      </c>
      <c r="F257" s="27">
        <f t="shared" ref="F257:F320" si="37">SUM(C257:E257)</f>
        <v>4895</v>
      </c>
      <c r="G257" s="44">
        <v>107</v>
      </c>
      <c r="H257" s="27">
        <f t="shared" ref="H257:H320" si="38">+F257-G257</f>
        <v>4788</v>
      </c>
      <c r="I257" s="44">
        <v>3344</v>
      </c>
      <c r="J257" s="44">
        <v>2508</v>
      </c>
      <c r="K257" s="27">
        <f t="shared" ref="K257:K320" si="39">+H257+I257-J257</f>
        <v>5624</v>
      </c>
      <c r="L257" s="44">
        <v>395</v>
      </c>
      <c r="M257" s="37">
        <f t="shared" ref="M257:M320" si="40">+K257-L257</f>
        <v>5229</v>
      </c>
      <c r="N257" s="37">
        <f t="shared" ref="N257:N320" si="41">+I257-J257</f>
        <v>836</v>
      </c>
      <c r="O257">
        <f>VLOOKUP(YEAR(B257),'[1]  je-d-08.02.02.01'!$A$11:$I$60,9,FALSE)</f>
        <v>0.1317764804003336</v>
      </c>
      <c r="P257">
        <f t="shared" si="33"/>
        <v>40.323603002502082</v>
      </c>
      <c r="Q257">
        <f t="shared" si="34"/>
        <v>4.4804003336113425</v>
      </c>
      <c r="R257">
        <f t="shared" si="35"/>
        <v>13.441201000834027</v>
      </c>
      <c r="S257">
        <f t="shared" si="36"/>
        <v>22.402001668056709</v>
      </c>
    </row>
    <row r="258" spans="1:19" ht="14.5" x14ac:dyDescent="0.35">
      <c r="A258" s="30" t="s">
        <v>344</v>
      </c>
      <c r="B258" s="38">
        <v>40238</v>
      </c>
      <c r="C258" s="27">
        <v>2319</v>
      </c>
      <c r="D258" s="27">
        <v>2412</v>
      </c>
      <c r="E258" s="27">
        <v>305</v>
      </c>
      <c r="F258" s="27">
        <f t="shared" si="37"/>
        <v>5036</v>
      </c>
      <c r="G258" s="44">
        <v>150</v>
      </c>
      <c r="H258" s="27">
        <f t="shared" si="38"/>
        <v>4886</v>
      </c>
      <c r="I258" s="44">
        <v>3735</v>
      </c>
      <c r="J258" s="44">
        <v>2756</v>
      </c>
      <c r="K258" s="27">
        <f t="shared" si="39"/>
        <v>5865</v>
      </c>
      <c r="L258" s="44">
        <v>403</v>
      </c>
      <c r="M258" s="37">
        <f t="shared" si="40"/>
        <v>5462</v>
      </c>
      <c r="N258" s="37">
        <f t="shared" si="41"/>
        <v>979</v>
      </c>
      <c r="O258">
        <f>VLOOKUP(YEAR(B258),'[1]  je-d-08.02.02.01'!$A$11:$I$60,9,FALSE)</f>
        <v>0.1317764804003336</v>
      </c>
      <c r="P258">
        <f t="shared" si="33"/>
        <v>40.191826522101749</v>
      </c>
      <c r="Q258">
        <f t="shared" si="34"/>
        <v>4.46575850245575</v>
      </c>
      <c r="R258">
        <f t="shared" si="35"/>
        <v>13.397275507367249</v>
      </c>
      <c r="S258">
        <f t="shared" si="36"/>
        <v>22.328792512278746</v>
      </c>
    </row>
    <row r="259" spans="1:19" ht="14.5" x14ac:dyDescent="0.35">
      <c r="A259" s="30" t="s">
        <v>345</v>
      </c>
      <c r="B259" s="38">
        <v>40269</v>
      </c>
      <c r="C259" s="44">
        <v>2116</v>
      </c>
      <c r="D259" s="44">
        <v>2326</v>
      </c>
      <c r="E259" s="44">
        <v>296</v>
      </c>
      <c r="F259" s="27">
        <f t="shared" si="37"/>
        <v>4738</v>
      </c>
      <c r="G259" s="44">
        <v>161</v>
      </c>
      <c r="H259" s="27">
        <f t="shared" si="38"/>
        <v>4577</v>
      </c>
      <c r="I259" s="44">
        <v>2977</v>
      </c>
      <c r="J259" s="44">
        <v>2560</v>
      </c>
      <c r="K259" s="27">
        <f t="shared" si="39"/>
        <v>4994</v>
      </c>
      <c r="L259" s="44">
        <v>379</v>
      </c>
      <c r="M259" s="37">
        <f t="shared" si="40"/>
        <v>4615</v>
      </c>
      <c r="N259" s="37">
        <f t="shared" si="41"/>
        <v>417</v>
      </c>
      <c r="O259">
        <f>VLOOKUP(YEAR(B259),'[1]  je-d-08.02.02.01'!$A$11:$I$60,9,FALSE)</f>
        <v>0.1317764804003336</v>
      </c>
      <c r="P259">
        <f t="shared" si="33"/>
        <v>39.005838198498743</v>
      </c>
      <c r="Q259">
        <f t="shared" si="34"/>
        <v>4.3339820220554159</v>
      </c>
      <c r="R259">
        <f t="shared" si="35"/>
        <v>13.001946066166248</v>
      </c>
      <c r="S259">
        <f t="shared" si="36"/>
        <v>21.669910110277076</v>
      </c>
    </row>
    <row r="260" spans="1:19" ht="14.5" x14ac:dyDescent="0.35">
      <c r="A260" s="30" t="s">
        <v>346</v>
      </c>
      <c r="B260" s="38">
        <v>40299</v>
      </c>
      <c r="C260" s="44">
        <v>3384</v>
      </c>
      <c r="D260" s="44">
        <v>2203</v>
      </c>
      <c r="E260" s="44">
        <v>306</v>
      </c>
      <c r="F260" s="27">
        <f t="shared" si="37"/>
        <v>5893</v>
      </c>
      <c r="G260" s="44">
        <v>249</v>
      </c>
      <c r="H260" s="27">
        <f t="shared" si="38"/>
        <v>5644</v>
      </c>
      <c r="I260" s="44">
        <v>2030</v>
      </c>
      <c r="J260" s="44">
        <v>2729</v>
      </c>
      <c r="K260" s="27">
        <f t="shared" si="39"/>
        <v>4945</v>
      </c>
      <c r="L260" s="44">
        <v>353</v>
      </c>
      <c r="M260" s="37">
        <f t="shared" si="40"/>
        <v>4592</v>
      </c>
      <c r="N260" s="37">
        <f t="shared" si="41"/>
        <v>-699</v>
      </c>
      <c r="O260">
        <f>VLOOKUP(YEAR(B260),'[1]  je-d-08.02.02.01'!$A$11:$I$60,9,FALSE)</f>
        <v>0.1317764804003336</v>
      </c>
      <c r="P260">
        <f t="shared" si="33"/>
        <v>40.323603002502082</v>
      </c>
      <c r="Q260">
        <f t="shared" si="34"/>
        <v>4.4804003336113425</v>
      </c>
      <c r="R260">
        <f t="shared" si="35"/>
        <v>13.441201000834027</v>
      </c>
      <c r="S260">
        <f t="shared" si="36"/>
        <v>22.402001668056709</v>
      </c>
    </row>
    <row r="261" spans="1:19" ht="14.5" x14ac:dyDescent="0.35">
      <c r="A261" s="30" t="s">
        <v>347</v>
      </c>
      <c r="B261" s="38">
        <v>40330</v>
      </c>
      <c r="C261" s="44">
        <v>4328</v>
      </c>
      <c r="D261" s="44">
        <v>1562</v>
      </c>
      <c r="E261" s="44">
        <v>296</v>
      </c>
      <c r="F261" s="27">
        <f t="shared" si="37"/>
        <v>6186</v>
      </c>
      <c r="G261" s="44">
        <v>372</v>
      </c>
      <c r="H261" s="27">
        <f t="shared" si="38"/>
        <v>5814</v>
      </c>
      <c r="I261" s="44">
        <v>1833</v>
      </c>
      <c r="J261" s="44">
        <v>2864</v>
      </c>
      <c r="K261" s="27">
        <f t="shared" si="39"/>
        <v>4783</v>
      </c>
      <c r="L261" s="44">
        <v>320</v>
      </c>
      <c r="M261" s="37">
        <f t="shared" si="40"/>
        <v>4463</v>
      </c>
      <c r="N261" s="37">
        <f t="shared" si="41"/>
        <v>-1031</v>
      </c>
      <c r="O261">
        <f>VLOOKUP(YEAR(B261),'[1]  je-d-08.02.02.01'!$A$11:$I$60,9,FALSE)</f>
        <v>0.1317764804003336</v>
      </c>
      <c r="P261">
        <f t="shared" si="33"/>
        <v>39.005838198498743</v>
      </c>
      <c r="Q261">
        <f t="shared" si="34"/>
        <v>4.3339820220554159</v>
      </c>
      <c r="R261">
        <f t="shared" si="35"/>
        <v>13.001946066166248</v>
      </c>
      <c r="S261">
        <f t="shared" si="36"/>
        <v>21.669910110277076</v>
      </c>
    </row>
    <row r="262" spans="1:19" ht="14.5" x14ac:dyDescent="0.35">
      <c r="A262" s="30" t="s">
        <v>348</v>
      </c>
      <c r="B262" s="38">
        <v>40360</v>
      </c>
      <c r="C262" s="44">
        <v>4227</v>
      </c>
      <c r="D262" s="44">
        <v>2129</v>
      </c>
      <c r="E262" s="44">
        <v>307</v>
      </c>
      <c r="F262" s="27">
        <f t="shared" si="37"/>
        <v>6663</v>
      </c>
      <c r="G262" s="44">
        <v>361</v>
      </c>
      <c r="H262" s="27">
        <f t="shared" si="38"/>
        <v>6302</v>
      </c>
      <c r="I262" s="44">
        <v>1971</v>
      </c>
      <c r="J262" s="44">
        <v>3506</v>
      </c>
      <c r="K262" s="27">
        <f t="shared" si="39"/>
        <v>4767</v>
      </c>
      <c r="L262" s="44">
        <v>358</v>
      </c>
      <c r="M262" s="37">
        <f t="shared" si="40"/>
        <v>4409</v>
      </c>
      <c r="N262" s="37">
        <f t="shared" si="41"/>
        <v>-1535</v>
      </c>
      <c r="O262">
        <f>VLOOKUP(YEAR(B262),'[1]  je-d-08.02.02.01'!$A$11:$I$60,9,FALSE)</f>
        <v>0.1317764804003336</v>
      </c>
      <c r="P262">
        <f t="shared" si="33"/>
        <v>40.455379482902416</v>
      </c>
      <c r="Q262">
        <f t="shared" si="34"/>
        <v>4.495042164766935</v>
      </c>
      <c r="R262">
        <f t="shared" si="35"/>
        <v>13.485126494300804</v>
      </c>
      <c r="S262">
        <f t="shared" si="36"/>
        <v>22.475210823834672</v>
      </c>
    </row>
    <row r="263" spans="1:19" ht="14.5" x14ac:dyDescent="0.35">
      <c r="A263" s="30" t="s">
        <v>349</v>
      </c>
      <c r="B263" s="38">
        <v>40391</v>
      </c>
      <c r="C263" s="44">
        <v>3985</v>
      </c>
      <c r="D263" s="44">
        <v>1246</v>
      </c>
      <c r="E263" s="44">
        <v>303</v>
      </c>
      <c r="F263" s="27">
        <f t="shared" si="37"/>
        <v>5534</v>
      </c>
      <c r="G263" s="44">
        <v>296</v>
      </c>
      <c r="H263" s="27">
        <f t="shared" si="38"/>
        <v>5238</v>
      </c>
      <c r="I263" s="44">
        <v>2093</v>
      </c>
      <c r="J263" s="44">
        <v>2556</v>
      </c>
      <c r="K263" s="27">
        <f t="shared" si="39"/>
        <v>4775</v>
      </c>
      <c r="L263" s="44">
        <v>352</v>
      </c>
      <c r="M263" s="37">
        <f t="shared" si="40"/>
        <v>4423</v>
      </c>
      <c r="N263" s="37">
        <f t="shared" si="41"/>
        <v>-463</v>
      </c>
      <c r="O263">
        <f>VLOOKUP(YEAR(B263),'[1]  je-d-08.02.02.01'!$A$11:$I$60,9,FALSE)</f>
        <v>0.1317764804003336</v>
      </c>
      <c r="P263">
        <f t="shared" si="33"/>
        <v>39.928273561301083</v>
      </c>
      <c r="Q263">
        <f t="shared" si="34"/>
        <v>4.4364748401445642</v>
      </c>
      <c r="R263">
        <f t="shared" si="35"/>
        <v>13.309424520433694</v>
      </c>
      <c r="S263">
        <f t="shared" si="36"/>
        <v>22.182374200722819</v>
      </c>
    </row>
    <row r="264" spans="1:19" ht="14.5" x14ac:dyDescent="0.35">
      <c r="A264" s="30" t="s">
        <v>350</v>
      </c>
      <c r="B264" s="38">
        <v>40422</v>
      </c>
      <c r="C264" s="44">
        <v>3216</v>
      </c>
      <c r="D264" s="44">
        <v>1494</v>
      </c>
      <c r="E264" s="44">
        <v>270</v>
      </c>
      <c r="F264" s="27">
        <f t="shared" si="37"/>
        <v>4980</v>
      </c>
      <c r="G264" s="44">
        <v>163</v>
      </c>
      <c r="H264" s="27">
        <f t="shared" si="38"/>
        <v>4817</v>
      </c>
      <c r="I264" s="44">
        <v>2628</v>
      </c>
      <c r="J264" s="44">
        <v>2542</v>
      </c>
      <c r="K264" s="27">
        <f t="shared" si="39"/>
        <v>4903</v>
      </c>
      <c r="L264" s="44">
        <v>342</v>
      </c>
      <c r="M264" s="37">
        <f t="shared" si="40"/>
        <v>4561</v>
      </c>
      <c r="N264" s="37">
        <f t="shared" si="41"/>
        <v>86</v>
      </c>
      <c r="O264">
        <f>VLOOKUP(YEAR(B264),'[1]  je-d-08.02.02.01'!$A$11:$I$60,9,FALSE)</f>
        <v>0.1317764804003336</v>
      </c>
      <c r="P264">
        <f t="shared" si="33"/>
        <v>35.579649708090074</v>
      </c>
      <c r="Q264">
        <f t="shared" si="34"/>
        <v>3.953294412010008</v>
      </c>
      <c r="R264">
        <f t="shared" si="35"/>
        <v>11.859883236030024</v>
      </c>
      <c r="S264">
        <f t="shared" si="36"/>
        <v>19.766472060050038</v>
      </c>
    </row>
    <row r="265" spans="1:19" ht="14.5" x14ac:dyDescent="0.35">
      <c r="A265" s="30" t="s">
        <v>351</v>
      </c>
      <c r="B265" s="38">
        <v>40452</v>
      </c>
      <c r="C265" s="44">
        <v>2805</v>
      </c>
      <c r="D265" s="44">
        <v>2428</v>
      </c>
      <c r="E265" s="44">
        <v>300</v>
      </c>
      <c r="F265" s="27">
        <f t="shared" si="37"/>
        <v>5533</v>
      </c>
      <c r="G265" s="44">
        <v>169</v>
      </c>
      <c r="H265" s="27">
        <f t="shared" si="38"/>
        <v>5364</v>
      </c>
      <c r="I265" s="44">
        <v>3066</v>
      </c>
      <c r="J265" s="44">
        <v>3031</v>
      </c>
      <c r="K265" s="27">
        <f t="shared" si="39"/>
        <v>5399</v>
      </c>
      <c r="L265" s="44">
        <v>392</v>
      </c>
      <c r="M265" s="37">
        <f t="shared" si="40"/>
        <v>5007</v>
      </c>
      <c r="N265" s="37">
        <f t="shared" si="41"/>
        <v>35</v>
      </c>
      <c r="O265">
        <f>VLOOKUP(YEAR(B265),'[1]  je-d-08.02.02.01'!$A$11:$I$60,9,FALSE)</f>
        <v>0.1317764804003336</v>
      </c>
      <c r="P265">
        <f t="shared" si="33"/>
        <v>39.532944120100083</v>
      </c>
      <c r="Q265">
        <f t="shared" si="34"/>
        <v>4.3925493466777867</v>
      </c>
      <c r="R265">
        <f t="shared" si="35"/>
        <v>13.177648040033361</v>
      </c>
      <c r="S265">
        <f t="shared" si="36"/>
        <v>21.962746733388933</v>
      </c>
    </row>
    <row r="266" spans="1:19" ht="14.5" x14ac:dyDescent="0.35">
      <c r="A266" s="30" t="s">
        <v>352</v>
      </c>
      <c r="B266" s="38">
        <v>40483</v>
      </c>
      <c r="C266" s="44">
        <v>2694</v>
      </c>
      <c r="D266" s="44">
        <v>2350</v>
      </c>
      <c r="E266" s="44">
        <v>292</v>
      </c>
      <c r="F266" s="44">
        <f t="shared" si="37"/>
        <v>5336</v>
      </c>
      <c r="G266" s="44">
        <v>183</v>
      </c>
      <c r="H266" s="44">
        <f t="shared" si="38"/>
        <v>5153</v>
      </c>
      <c r="I266" s="44">
        <v>3163</v>
      </c>
      <c r="J266" s="44">
        <v>2633</v>
      </c>
      <c r="K266" s="44">
        <f t="shared" si="39"/>
        <v>5683</v>
      </c>
      <c r="L266" s="44">
        <v>383</v>
      </c>
      <c r="M266" s="45">
        <f t="shared" si="40"/>
        <v>5300</v>
      </c>
      <c r="N266" s="45">
        <f t="shared" si="41"/>
        <v>530</v>
      </c>
      <c r="O266">
        <f>VLOOKUP(YEAR(B266),'[1]  je-d-08.02.02.01'!$A$11:$I$60,9,FALSE)</f>
        <v>0.1317764804003336</v>
      </c>
      <c r="P266">
        <f t="shared" si="33"/>
        <v>38.478732276897411</v>
      </c>
      <c r="Q266">
        <f t="shared" si="34"/>
        <v>4.2754146974330451</v>
      </c>
      <c r="R266">
        <f t="shared" si="35"/>
        <v>12.826244092299136</v>
      </c>
      <c r="S266">
        <f t="shared" si="36"/>
        <v>21.377073487165227</v>
      </c>
    </row>
    <row r="267" spans="1:19" ht="14.5" x14ac:dyDescent="0.35">
      <c r="A267" s="30" t="s">
        <v>353</v>
      </c>
      <c r="B267" s="38">
        <v>40513</v>
      </c>
      <c r="C267" s="44">
        <v>3169</v>
      </c>
      <c r="D267" s="44">
        <v>2445</v>
      </c>
      <c r="E267" s="44">
        <v>290</v>
      </c>
      <c r="F267" s="44">
        <f t="shared" si="37"/>
        <v>5904</v>
      </c>
      <c r="G267" s="44">
        <v>146</v>
      </c>
      <c r="H267" s="44">
        <f t="shared" si="38"/>
        <v>5758</v>
      </c>
      <c r="I267" s="44">
        <v>3167</v>
      </c>
      <c r="J267" s="44">
        <v>2629</v>
      </c>
      <c r="K267" s="44">
        <f t="shared" si="39"/>
        <v>6296</v>
      </c>
      <c r="L267" s="44">
        <v>422</v>
      </c>
      <c r="M267" s="45">
        <f t="shared" si="40"/>
        <v>5874</v>
      </c>
      <c r="N267" s="45">
        <f t="shared" si="41"/>
        <v>538</v>
      </c>
      <c r="O267">
        <f>VLOOKUP(YEAR(B267),'[1]  je-d-08.02.02.01'!$A$11:$I$60,9,FALSE)</f>
        <v>0.1317764804003336</v>
      </c>
      <c r="P267">
        <f t="shared" si="33"/>
        <v>38.215179316096744</v>
      </c>
      <c r="Q267">
        <f t="shared" si="34"/>
        <v>4.2461310351218602</v>
      </c>
      <c r="R267">
        <f t="shared" si="35"/>
        <v>12.738393105365581</v>
      </c>
      <c r="S267">
        <f t="shared" si="36"/>
        <v>21.2306551756093</v>
      </c>
    </row>
    <row r="268" spans="1:19" s="41" customFormat="1" ht="14.5" x14ac:dyDescent="0.35">
      <c r="A268" s="30" t="s">
        <v>354</v>
      </c>
      <c r="B268" s="38">
        <v>40544</v>
      </c>
      <c r="C268" s="37">
        <v>2652</v>
      </c>
      <c r="D268" s="37">
        <v>2435</v>
      </c>
      <c r="E268" s="37">
        <v>321</v>
      </c>
      <c r="F268" s="37">
        <f t="shared" si="37"/>
        <v>5408</v>
      </c>
      <c r="G268" s="45">
        <v>144</v>
      </c>
      <c r="H268" s="37">
        <f t="shared" si="38"/>
        <v>5264</v>
      </c>
      <c r="I268" s="45">
        <v>3682</v>
      </c>
      <c r="J268" s="45">
        <v>2733</v>
      </c>
      <c r="K268" s="37">
        <f t="shared" si="39"/>
        <v>6213</v>
      </c>
      <c r="L268" s="45">
        <v>392</v>
      </c>
      <c r="M268" s="37">
        <f t="shared" si="40"/>
        <v>5821</v>
      </c>
      <c r="N268" s="37">
        <f t="shared" si="41"/>
        <v>949</v>
      </c>
      <c r="O268">
        <f>VLOOKUP(YEAR(B268),'[1]  je-d-08.02.02.01'!$A$11:$I$60,9,FALSE)</f>
        <v>0.18718094157685763</v>
      </c>
      <c r="P268">
        <f t="shared" si="33"/>
        <v>60.085082246171304</v>
      </c>
      <c r="Q268">
        <f t="shared" si="34"/>
        <v>6.6761202495745886</v>
      </c>
      <c r="R268">
        <f t="shared" si="35"/>
        <v>20.028360748723767</v>
      </c>
      <c r="S268">
        <f t="shared" si="36"/>
        <v>33.380601247872939</v>
      </c>
    </row>
    <row r="269" spans="1:19" ht="14.5" x14ac:dyDescent="0.35">
      <c r="A269" s="30" t="s">
        <v>355</v>
      </c>
      <c r="B269" s="38">
        <v>40575</v>
      </c>
      <c r="C269" s="27">
        <v>2228</v>
      </c>
      <c r="D269" s="27">
        <v>2177</v>
      </c>
      <c r="E269" s="27">
        <v>311</v>
      </c>
      <c r="F269" s="27">
        <f t="shared" si="37"/>
        <v>4716</v>
      </c>
      <c r="G269" s="44">
        <v>99</v>
      </c>
      <c r="H269" s="27">
        <f t="shared" si="38"/>
        <v>4617</v>
      </c>
      <c r="I269" s="44">
        <v>3733</v>
      </c>
      <c r="J269" s="44">
        <v>2743</v>
      </c>
      <c r="K269" s="27">
        <f t="shared" si="39"/>
        <v>5607</v>
      </c>
      <c r="L269" s="44">
        <v>394</v>
      </c>
      <c r="M269" s="37">
        <f t="shared" si="40"/>
        <v>5213</v>
      </c>
      <c r="N269" s="37">
        <f t="shared" si="41"/>
        <v>990</v>
      </c>
      <c r="O269">
        <f>VLOOKUP(YEAR(B269),'[1]  je-d-08.02.02.01'!$A$11:$I$60,9,FALSE)</f>
        <v>0.18718094157685763</v>
      </c>
      <c r="P269">
        <f t="shared" si="33"/>
        <v>58.213272830402722</v>
      </c>
      <c r="Q269">
        <f t="shared" si="34"/>
        <v>6.4681414256003018</v>
      </c>
      <c r="R269">
        <f t="shared" si="35"/>
        <v>19.404424276800906</v>
      </c>
      <c r="S269">
        <f t="shared" si="36"/>
        <v>32.340707128001505</v>
      </c>
    </row>
    <row r="270" spans="1:19" ht="14.5" x14ac:dyDescent="0.35">
      <c r="A270" s="30" t="s">
        <v>356</v>
      </c>
      <c r="B270" s="38">
        <v>40603</v>
      </c>
      <c r="C270" s="44">
        <v>2032</v>
      </c>
      <c r="D270" s="44">
        <v>2426</v>
      </c>
      <c r="E270" s="44">
        <v>321</v>
      </c>
      <c r="F270" s="27">
        <f t="shared" si="37"/>
        <v>4779</v>
      </c>
      <c r="G270" s="44">
        <v>167</v>
      </c>
      <c r="H270" s="27">
        <f t="shared" si="38"/>
        <v>4612</v>
      </c>
      <c r="I270" s="44">
        <v>3726</v>
      </c>
      <c r="J270" s="44">
        <v>2526</v>
      </c>
      <c r="K270" s="27">
        <f t="shared" si="39"/>
        <v>5812</v>
      </c>
      <c r="L270" s="44">
        <v>399</v>
      </c>
      <c r="M270" s="37">
        <f t="shared" si="40"/>
        <v>5413</v>
      </c>
      <c r="N270" s="37">
        <f t="shared" si="41"/>
        <v>1200</v>
      </c>
      <c r="O270">
        <f>VLOOKUP(YEAR(B270),'[1]  je-d-08.02.02.01'!$A$11:$I$60,9,FALSE)</f>
        <v>0.18718094157685763</v>
      </c>
      <c r="P270">
        <f t="shared" si="33"/>
        <v>60.085082246171304</v>
      </c>
      <c r="Q270">
        <f t="shared" si="34"/>
        <v>6.6761202495745886</v>
      </c>
      <c r="R270">
        <f t="shared" si="35"/>
        <v>20.028360748723767</v>
      </c>
      <c r="S270">
        <f t="shared" si="36"/>
        <v>33.380601247872939</v>
      </c>
    </row>
    <row r="271" spans="1:19" ht="14.5" x14ac:dyDescent="0.35">
      <c r="A271" s="30" t="s">
        <v>357</v>
      </c>
      <c r="B271" s="38">
        <v>40634</v>
      </c>
      <c r="C271" s="27">
        <v>2142</v>
      </c>
      <c r="D271" s="27">
        <v>2321</v>
      </c>
      <c r="E271" s="27">
        <v>291</v>
      </c>
      <c r="F271" s="27">
        <f t="shared" si="37"/>
        <v>4754</v>
      </c>
      <c r="G271" s="27">
        <v>189</v>
      </c>
      <c r="H271" s="27">
        <f t="shared" si="38"/>
        <v>4565</v>
      </c>
      <c r="I271" s="27">
        <v>2758</v>
      </c>
      <c r="J271" s="27">
        <v>2494</v>
      </c>
      <c r="K271" s="27">
        <f t="shared" si="39"/>
        <v>4829</v>
      </c>
      <c r="L271" s="27">
        <v>366</v>
      </c>
      <c r="M271" s="37">
        <f t="shared" si="40"/>
        <v>4463</v>
      </c>
      <c r="N271" s="37">
        <f t="shared" si="41"/>
        <v>264</v>
      </c>
      <c r="O271">
        <f>VLOOKUP(YEAR(B271),'[1]  je-d-08.02.02.01'!$A$11:$I$60,9,FALSE)</f>
        <v>0.18718094157685763</v>
      </c>
      <c r="P271">
        <f t="shared" si="33"/>
        <v>54.469653998865574</v>
      </c>
      <c r="Q271">
        <f t="shared" si="34"/>
        <v>6.05218377765173</v>
      </c>
      <c r="R271">
        <f t="shared" si="35"/>
        <v>18.156551332955189</v>
      </c>
      <c r="S271">
        <f t="shared" si="36"/>
        <v>30.260918888258647</v>
      </c>
    </row>
    <row r="272" spans="1:19" ht="14.5" x14ac:dyDescent="0.35">
      <c r="A272" s="30" t="s">
        <v>358</v>
      </c>
      <c r="B272" s="38">
        <v>40664</v>
      </c>
      <c r="C272" s="44">
        <v>2795</v>
      </c>
      <c r="D272" s="44">
        <v>2397</v>
      </c>
      <c r="E272" s="44">
        <v>264</v>
      </c>
      <c r="F272" s="27">
        <f t="shared" si="37"/>
        <v>5456</v>
      </c>
      <c r="G272" s="44">
        <v>238</v>
      </c>
      <c r="H272" s="27">
        <f t="shared" si="38"/>
        <v>5218</v>
      </c>
      <c r="I272" s="44">
        <v>2143</v>
      </c>
      <c r="J272" s="44">
        <v>2421</v>
      </c>
      <c r="K272" s="27">
        <f t="shared" si="39"/>
        <v>4940</v>
      </c>
      <c r="L272" s="44">
        <v>353</v>
      </c>
      <c r="M272" s="37">
        <f t="shared" si="40"/>
        <v>4587</v>
      </c>
      <c r="N272" s="37">
        <f t="shared" si="41"/>
        <v>-278</v>
      </c>
      <c r="O272">
        <f>VLOOKUP(YEAR(B272),'[1]  je-d-08.02.02.01'!$A$11:$I$60,9,FALSE)</f>
        <v>0.18718094157685763</v>
      </c>
      <c r="P272">
        <f t="shared" si="33"/>
        <v>49.415768576290418</v>
      </c>
      <c r="Q272">
        <f t="shared" si="34"/>
        <v>5.4906409529211571</v>
      </c>
      <c r="R272">
        <f t="shared" si="35"/>
        <v>16.47192285876347</v>
      </c>
      <c r="S272">
        <f t="shared" si="36"/>
        <v>27.453204764605783</v>
      </c>
    </row>
    <row r="273" spans="1:19" ht="14.5" x14ac:dyDescent="0.35">
      <c r="A273" s="30" t="s">
        <v>359</v>
      </c>
      <c r="B273" s="38">
        <v>40695</v>
      </c>
      <c r="C273" s="44">
        <v>3392</v>
      </c>
      <c r="D273" s="44">
        <v>1561</v>
      </c>
      <c r="E273" s="44">
        <v>257</v>
      </c>
      <c r="F273" s="27">
        <f t="shared" si="37"/>
        <v>5210</v>
      </c>
      <c r="G273" s="44">
        <v>332</v>
      </c>
      <c r="H273" s="27">
        <f t="shared" si="38"/>
        <v>4878</v>
      </c>
      <c r="I273" s="44">
        <v>2265</v>
      </c>
      <c r="J273" s="44">
        <v>2489</v>
      </c>
      <c r="K273" s="27">
        <f t="shared" si="39"/>
        <v>4654</v>
      </c>
      <c r="L273" s="44">
        <v>312</v>
      </c>
      <c r="M273" s="37">
        <f t="shared" si="40"/>
        <v>4342</v>
      </c>
      <c r="N273" s="37">
        <f t="shared" si="41"/>
        <v>-224</v>
      </c>
      <c r="O273">
        <f>VLOOKUP(YEAR(B273),'[1]  je-d-08.02.02.01'!$A$11:$I$60,9,FALSE)</f>
        <v>0.18718094157685763</v>
      </c>
      <c r="P273">
        <f t="shared" ref="P273:P336" si="42">E273*O273</f>
        <v>48.10550198525241</v>
      </c>
      <c r="Q273">
        <f t="shared" ref="Q273:Q336" si="43">$X$17*P273</f>
        <v>5.3450557761391559</v>
      </c>
      <c r="R273">
        <f t="shared" ref="R273:R336" si="44">$X$18*P273</f>
        <v>16.035167328417469</v>
      </c>
      <c r="S273">
        <f t="shared" ref="S273:S336" si="45">$X$19*P273</f>
        <v>26.725278880695779</v>
      </c>
    </row>
    <row r="274" spans="1:19" ht="14.5" x14ac:dyDescent="0.35">
      <c r="A274" s="30" t="s">
        <v>360</v>
      </c>
      <c r="B274" s="38">
        <v>40725</v>
      </c>
      <c r="C274" s="44">
        <v>3663</v>
      </c>
      <c r="D274" s="44">
        <v>2057</v>
      </c>
      <c r="E274" s="44">
        <v>310</v>
      </c>
      <c r="F274" s="27">
        <f t="shared" si="37"/>
        <v>6030</v>
      </c>
      <c r="G274" s="44">
        <v>376</v>
      </c>
      <c r="H274" s="27">
        <f t="shared" si="38"/>
        <v>5654</v>
      </c>
      <c r="I274" s="44">
        <v>2124</v>
      </c>
      <c r="J274" s="44">
        <v>3135</v>
      </c>
      <c r="K274" s="27">
        <f t="shared" si="39"/>
        <v>4643</v>
      </c>
      <c r="L274" s="44">
        <v>349</v>
      </c>
      <c r="M274" s="37">
        <f t="shared" si="40"/>
        <v>4294</v>
      </c>
      <c r="N274" s="37">
        <f t="shared" si="41"/>
        <v>-1011</v>
      </c>
      <c r="O274">
        <f>VLOOKUP(YEAR(B274),'[1]  je-d-08.02.02.01'!$A$11:$I$60,9,FALSE)</f>
        <v>0.18718094157685763</v>
      </c>
      <c r="P274">
        <f t="shared" si="42"/>
        <v>58.026091888825867</v>
      </c>
      <c r="Q274">
        <f t="shared" si="43"/>
        <v>6.4473435432028738</v>
      </c>
      <c r="R274">
        <f t="shared" si="44"/>
        <v>19.342030629608622</v>
      </c>
      <c r="S274">
        <f t="shared" si="45"/>
        <v>32.236717716014368</v>
      </c>
    </row>
    <row r="275" spans="1:19" ht="14.5" x14ac:dyDescent="0.35">
      <c r="A275" s="30" t="s">
        <v>361</v>
      </c>
      <c r="B275" s="38">
        <v>40756</v>
      </c>
      <c r="C275" s="44">
        <v>3518</v>
      </c>
      <c r="D275" s="44">
        <v>1151</v>
      </c>
      <c r="E275" s="44">
        <v>285</v>
      </c>
      <c r="F275" s="27">
        <f t="shared" si="37"/>
        <v>4954</v>
      </c>
      <c r="G275" s="44">
        <v>315</v>
      </c>
      <c r="H275" s="27">
        <f t="shared" si="38"/>
        <v>4639</v>
      </c>
      <c r="I275" s="44">
        <v>2181</v>
      </c>
      <c r="J275" s="44">
        <v>2098</v>
      </c>
      <c r="K275" s="27">
        <f t="shared" si="39"/>
        <v>4722</v>
      </c>
      <c r="L275" s="44">
        <v>348</v>
      </c>
      <c r="M275" s="37">
        <f t="shared" si="40"/>
        <v>4374</v>
      </c>
      <c r="N275" s="37">
        <f t="shared" si="41"/>
        <v>83</v>
      </c>
      <c r="O275">
        <f>VLOOKUP(YEAR(B275),'[1]  je-d-08.02.02.01'!$A$11:$I$60,9,FALSE)</f>
        <v>0.18718094157685763</v>
      </c>
      <c r="P275">
        <f t="shared" si="42"/>
        <v>53.346568349404428</v>
      </c>
      <c r="Q275">
        <f t="shared" si="43"/>
        <v>5.9273964832671586</v>
      </c>
      <c r="R275">
        <f t="shared" si="44"/>
        <v>17.782189449801475</v>
      </c>
      <c r="S275">
        <f t="shared" si="45"/>
        <v>29.63698241633579</v>
      </c>
    </row>
    <row r="276" spans="1:19" ht="14.5" x14ac:dyDescent="0.35">
      <c r="A276" s="30" t="s">
        <v>362</v>
      </c>
      <c r="B276" s="38">
        <v>40787</v>
      </c>
      <c r="C276" s="44">
        <v>3539</v>
      </c>
      <c r="D276" s="44">
        <v>1835</v>
      </c>
      <c r="E276" s="44">
        <v>269</v>
      </c>
      <c r="F276" s="27">
        <f t="shared" si="37"/>
        <v>5643</v>
      </c>
      <c r="G276" s="44">
        <v>195</v>
      </c>
      <c r="H276" s="27">
        <f t="shared" si="38"/>
        <v>5448</v>
      </c>
      <c r="I276" s="44">
        <v>1852</v>
      </c>
      <c r="J276" s="44">
        <v>2495</v>
      </c>
      <c r="K276" s="27">
        <f t="shared" si="39"/>
        <v>4805</v>
      </c>
      <c r="L276" s="44">
        <v>335</v>
      </c>
      <c r="M276" s="37">
        <f t="shared" si="40"/>
        <v>4470</v>
      </c>
      <c r="N276" s="37">
        <f t="shared" si="41"/>
        <v>-643</v>
      </c>
      <c r="O276">
        <f>VLOOKUP(YEAR(B276),'[1]  je-d-08.02.02.01'!$A$11:$I$60,9,FALSE)</f>
        <v>0.18718094157685763</v>
      </c>
      <c r="P276">
        <f t="shared" si="42"/>
        <v>50.351673284174701</v>
      </c>
      <c r="Q276">
        <f t="shared" si="43"/>
        <v>5.5946303649082996</v>
      </c>
      <c r="R276">
        <f t="shared" si="44"/>
        <v>16.7838910947249</v>
      </c>
      <c r="S276">
        <f t="shared" si="45"/>
        <v>27.973151824541496</v>
      </c>
    </row>
    <row r="277" spans="1:19" ht="14.5" x14ac:dyDescent="0.35">
      <c r="A277" s="30" t="s">
        <v>363</v>
      </c>
      <c r="B277" s="38">
        <v>40817</v>
      </c>
      <c r="C277" s="44">
        <v>2772</v>
      </c>
      <c r="D277" s="44">
        <v>2397</v>
      </c>
      <c r="E277" s="44">
        <v>286</v>
      </c>
      <c r="F277" s="27">
        <f t="shared" si="37"/>
        <v>5455</v>
      </c>
      <c r="G277" s="44">
        <v>122</v>
      </c>
      <c r="H277" s="27">
        <f t="shared" si="38"/>
        <v>5333</v>
      </c>
      <c r="I277" s="44">
        <v>3028</v>
      </c>
      <c r="J277" s="44">
        <v>3135</v>
      </c>
      <c r="K277" s="27">
        <f t="shared" si="39"/>
        <v>5226</v>
      </c>
      <c r="L277" s="44">
        <v>379</v>
      </c>
      <c r="M277" s="37">
        <f t="shared" si="40"/>
        <v>4847</v>
      </c>
      <c r="N277" s="37">
        <f t="shared" si="41"/>
        <v>-107</v>
      </c>
      <c r="O277">
        <f>VLOOKUP(YEAR(B277),'[1]  je-d-08.02.02.01'!$A$11:$I$60,9,FALSE)</f>
        <v>0.18718094157685763</v>
      </c>
      <c r="P277">
        <f t="shared" si="42"/>
        <v>53.533749290981284</v>
      </c>
      <c r="Q277">
        <f t="shared" si="43"/>
        <v>5.9481943656645866</v>
      </c>
      <c r="R277">
        <f t="shared" si="44"/>
        <v>17.844583096993759</v>
      </c>
      <c r="S277">
        <f t="shared" si="45"/>
        <v>29.74097182832293</v>
      </c>
    </row>
    <row r="278" spans="1:19" ht="14.5" x14ac:dyDescent="0.35">
      <c r="A278" s="30" t="s">
        <v>364</v>
      </c>
      <c r="B278" s="38">
        <v>40848</v>
      </c>
      <c r="C278" s="44">
        <v>2535</v>
      </c>
      <c r="D278" s="44">
        <v>2361</v>
      </c>
      <c r="E278" s="44">
        <v>300</v>
      </c>
      <c r="F278" s="27">
        <f t="shared" si="37"/>
        <v>5196</v>
      </c>
      <c r="G278" s="27">
        <v>120</v>
      </c>
      <c r="H278" s="27">
        <f t="shared" si="38"/>
        <v>5076</v>
      </c>
      <c r="I278" s="27">
        <v>3532</v>
      </c>
      <c r="J278" s="27">
        <v>2988</v>
      </c>
      <c r="K278" s="27">
        <f t="shared" si="39"/>
        <v>5620</v>
      </c>
      <c r="L278" s="27">
        <v>378</v>
      </c>
      <c r="M278" s="37">
        <f t="shared" si="40"/>
        <v>5242</v>
      </c>
      <c r="N278" s="37">
        <f t="shared" si="41"/>
        <v>544</v>
      </c>
      <c r="O278">
        <f>VLOOKUP(YEAR(B278),'[1]  je-d-08.02.02.01'!$A$11:$I$60,9,FALSE)</f>
        <v>0.18718094157685763</v>
      </c>
      <c r="P278">
        <f t="shared" si="42"/>
        <v>56.154282473057293</v>
      </c>
      <c r="Q278">
        <f t="shared" si="43"/>
        <v>6.2393647192285879</v>
      </c>
      <c r="R278">
        <f t="shared" si="44"/>
        <v>18.718094157685762</v>
      </c>
      <c r="S278">
        <f t="shared" si="45"/>
        <v>31.196823596142934</v>
      </c>
    </row>
    <row r="279" spans="1:19" ht="14.5" x14ac:dyDescent="0.35">
      <c r="A279" s="30" t="s">
        <v>365</v>
      </c>
      <c r="B279" s="38">
        <v>40878</v>
      </c>
      <c r="C279" s="44">
        <v>2527</v>
      </c>
      <c r="D279" s="44">
        <v>2442</v>
      </c>
      <c r="E279" s="44">
        <v>311</v>
      </c>
      <c r="F279" s="44">
        <f t="shared" si="37"/>
        <v>5280</v>
      </c>
      <c r="G279" s="44">
        <v>169</v>
      </c>
      <c r="H279" s="44">
        <f t="shared" si="38"/>
        <v>5111</v>
      </c>
      <c r="I279" s="44">
        <v>3800</v>
      </c>
      <c r="J279" s="44">
        <v>2980</v>
      </c>
      <c r="K279" s="44">
        <f t="shared" si="39"/>
        <v>5931</v>
      </c>
      <c r="L279" s="44">
        <v>398</v>
      </c>
      <c r="M279" s="45">
        <f t="shared" si="40"/>
        <v>5533</v>
      </c>
      <c r="N279" s="45">
        <f t="shared" si="41"/>
        <v>820</v>
      </c>
      <c r="O279">
        <f>VLOOKUP(YEAR(B279),'[1]  je-d-08.02.02.01'!$A$11:$I$60,9,FALSE)</f>
        <v>0.18718094157685763</v>
      </c>
      <c r="P279">
        <f t="shared" si="42"/>
        <v>58.213272830402722</v>
      </c>
      <c r="Q279">
        <f t="shared" si="43"/>
        <v>6.4681414256003018</v>
      </c>
      <c r="R279">
        <f t="shared" si="44"/>
        <v>19.404424276800906</v>
      </c>
      <c r="S279">
        <f t="shared" si="45"/>
        <v>32.340707128001505</v>
      </c>
    </row>
    <row r="280" spans="1:19" ht="14.5" x14ac:dyDescent="0.35">
      <c r="A280" s="30" t="s">
        <v>366</v>
      </c>
      <c r="B280" s="38">
        <v>40909</v>
      </c>
      <c r="C280" s="27">
        <v>2796</v>
      </c>
      <c r="D280" s="27">
        <v>2437</v>
      </c>
      <c r="E280" s="27">
        <v>310</v>
      </c>
      <c r="F280" s="27">
        <f t="shared" si="37"/>
        <v>5543</v>
      </c>
      <c r="G280" s="44">
        <v>133</v>
      </c>
      <c r="H280" s="27">
        <f t="shared" si="38"/>
        <v>5410</v>
      </c>
      <c r="I280" s="44">
        <v>3616</v>
      </c>
      <c r="J280" s="44">
        <v>2900</v>
      </c>
      <c r="K280" s="27">
        <f t="shared" si="39"/>
        <v>6126</v>
      </c>
      <c r="L280" s="44">
        <v>386</v>
      </c>
      <c r="M280" s="37">
        <f t="shared" si="40"/>
        <v>5740</v>
      </c>
      <c r="N280" s="37">
        <f t="shared" si="41"/>
        <v>716</v>
      </c>
      <c r="O280">
        <f>VLOOKUP(YEAR(B280),'[1]  je-d-08.02.02.01'!$A$11:$I$60,9,FALSE)</f>
        <v>0.23858811040339703</v>
      </c>
      <c r="P280">
        <f t="shared" si="42"/>
        <v>73.962314225053078</v>
      </c>
      <c r="Q280">
        <f t="shared" si="43"/>
        <v>8.2180349138947868</v>
      </c>
      <c r="R280">
        <f t="shared" si="44"/>
        <v>24.654104741684357</v>
      </c>
      <c r="S280">
        <f t="shared" si="45"/>
        <v>41.090174569473923</v>
      </c>
    </row>
    <row r="281" spans="1:19" ht="14.5" x14ac:dyDescent="0.35">
      <c r="A281" s="30" t="s">
        <v>367</v>
      </c>
      <c r="B281" s="38">
        <v>40940</v>
      </c>
      <c r="C281" s="27">
        <v>2835</v>
      </c>
      <c r="D281" s="27">
        <v>2276</v>
      </c>
      <c r="E281" s="27">
        <v>309</v>
      </c>
      <c r="F281" s="27">
        <f t="shared" si="37"/>
        <v>5420</v>
      </c>
      <c r="G281" s="44">
        <v>92</v>
      </c>
      <c r="H281" s="27">
        <f t="shared" si="38"/>
        <v>5328</v>
      </c>
      <c r="I281" s="44">
        <v>3585</v>
      </c>
      <c r="J281" s="44">
        <v>2661</v>
      </c>
      <c r="K281" s="27">
        <f t="shared" si="39"/>
        <v>6252</v>
      </c>
      <c r="L281" s="44">
        <v>440</v>
      </c>
      <c r="M281" s="37">
        <f t="shared" si="40"/>
        <v>5812</v>
      </c>
      <c r="N281" s="37">
        <f t="shared" si="41"/>
        <v>924</v>
      </c>
      <c r="O281">
        <f>VLOOKUP(YEAR(B281),'[1]  je-d-08.02.02.01'!$A$11:$I$60,9,FALSE)</f>
        <v>0.23858811040339703</v>
      </c>
      <c r="P281">
        <f t="shared" si="42"/>
        <v>73.723726114649679</v>
      </c>
      <c r="Q281">
        <f t="shared" si="43"/>
        <v>8.1915251238499636</v>
      </c>
      <c r="R281">
        <f t="shared" si="44"/>
        <v>24.574575371549891</v>
      </c>
      <c r="S281">
        <f t="shared" si="45"/>
        <v>40.957625619249818</v>
      </c>
    </row>
    <row r="282" spans="1:19" ht="14.5" x14ac:dyDescent="0.35">
      <c r="A282" s="30" t="s">
        <v>368</v>
      </c>
      <c r="B282" s="38">
        <v>40969</v>
      </c>
      <c r="C282" s="44">
        <v>2148</v>
      </c>
      <c r="D282" s="44">
        <v>2357</v>
      </c>
      <c r="E282" s="44">
        <v>349</v>
      </c>
      <c r="F282" s="27">
        <f t="shared" si="37"/>
        <v>4854</v>
      </c>
      <c r="G282" s="44">
        <v>157</v>
      </c>
      <c r="H282" s="27">
        <f t="shared" si="38"/>
        <v>4697</v>
      </c>
      <c r="I282" s="44">
        <v>3777</v>
      </c>
      <c r="J282" s="44">
        <v>2883</v>
      </c>
      <c r="K282" s="27">
        <f t="shared" si="39"/>
        <v>5591</v>
      </c>
      <c r="L282" s="44">
        <v>384</v>
      </c>
      <c r="M282" s="37">
        <f t="shared" si="40"/>
        <v>5207</v>
      </c>
      <c r="N282" s="37">
        <f t="shared" si="41"/>
        <v>894</v>
      </c>
      <c r="O282">
        <f>VLOOKUP(YEAR(B282),'[1]  je-d-08.02.02.01'!$A$11:$I$60,9,FALSE)</f>
        <v>0.23858811040339703</v>
      </c>
      <c r="P282">
        <f t="shared" si="42"/>
        <v>83.26725053078556</v>
      </c>
      <c r="Q282">
        <f t="shared" si="43"/>
        <v>9.2519167256428396</v>
      </c>
      <c r="R282">
        <f t="shared" si="44"/>
        <v>27.755750176928519</v>
      </c>
      <c r="S282">
        <f t="shared" si="45"/>
        <v>46.259583628214195</v>
      </c>
    </row>
    <row r="283" spans="1:19" ht="14.5" x14ac:dyDescent="0.35">
      <c r="A283" s="30" t="s">
        <v>369</v>
      </c>
      <c r="B283" s="38">
        <v>41000</v>
      </c>
      <c r="C283" s="27">
        <v>2445</v>
      </c>
      <c r="D283" s="27">
        <v>2222</v>
      </c>
      <c r="E283" s="27">
        <v>297</v>
      </c>
      <c r="F283" s="27">
        <f t="shared" si="37"/>
        <v>4964</v>
      </c>
      <c r="G283" s="27">
        <v>174</v>
      </c>
      <c r="H283" s="27">
        <f t="shared" si="38"/>
        <v>4790</v>
      </c>
      <c r="I283" s="27">
        <v>2749</v>
      </c>
      <c r="J283" s="27">
        <v>2507</v>
      </c>
      <c r="K283" s="27">
        <f t="shared" si="39"/>
        <v>5032</v>
      </c>
      <c r="L283" s="27">
        <v>381</v>
      </c>
      <c r="M283" s="37">
        <f t="shared" si="40"/>
        <v>4651</v>
      </c>
      <c r="N283" s="37">
        <f t="shared" si="41"/>
        <v>242</v>
      </c>
      <c r="O283">
        <f>VLOOKUP(YEAR(B283),'[1]  je-d-08.02.02.01'!$A$11:$I$60,9,FALSE)</f>
        <v>0.23858811040339703</v>
      </c>
      <c r="P283">
        <f t="shared" si="42"/>
        <v>70.860668789808912</v>
      </c>
      <c r="Q283">
        <f t="shared" si="43"/>
        <v>7.8734076433121007</v>
      </c>
      <c r="R283">
        <f t="shared" si="44"/>
        <v>23.620222929936304</v>
      </c>
      <c r="S283">
        <f t="shared" si="45"/>
        <v>39.367038216560502</v>
      </c>
    </row>
    <row r="284" spans="1:19" ht="14.5" x14ac:dyDescent="0.35">
      <c r="A284" s="30" t="s">
        <v>370</v>
      </c>
      <c r="B284" s="38">
        <v>41030</v>
      </c>
      <c r="C284" s="44">
        <v>3771</v>
      </c>
      <c r="D284" s="44">
        <v>2291</v>
      </c>
      <c r="E284" s="44">
        <v>326</v>
      </c>
      <c r="F284" s="27">
        <f t="shared" si="37"/>
        <v>6388</v>
      </c>
      <c r="G284" s="44">
        <v>227</v>
      </c>
      <c r="H284" s="27">
        <f t="shared" si="38"/>
        <v>6161</v>
      </c>
      <c r="I284" s="44">
        <v>1537</v>
      </c>
      <c r="J284" s="44">
        <v>2906</v>
      </c>
      <c r="K284" s="27">
        <f t="shared" si="39"/>
        <v>4792</v>
      </c>
      <c r="L284" s="44">
        <v>343</v>
      </c>
      <c r="M284" s="37">
        <f t="shared" si="40"/>
        <v>4449</v>
      </c>
      <c r="N284" s="37">
        <f t="shared" si="41"/>
        <v>-1369</v>
      </c>
      <c r="O284">
        <f>VLOOKUP(YEAR(B284),'[1]  je-d-08.02.02.01'!$A$11:$I$60,9,FALSE)</f>
        <v>0.23858811040339703</v>
      </c>
      <c r="P284">
        <f t="shared" si="42"/>
        <v>77.779723991507439</v>
      </c>
      <c r="Q284">
        <f t="shared" si="43"/>
        <v>8.6421915546119372</v>
      </c>
      <c r="R284">
        <f t="shared" si="44"/>
        <v>25.926574663835812</v>
      </c>
      <c r="S284">
        <f t="shared" si="45"/>
        <v>43.210957773059683</v>
      </c>
    </row>
    <row r="285" spans="1:19" ht="14.5" x14ac:dyDescent="0.35">
      <c r="A285" s="30" t="s">
        <v>371</v>
      </c>
      <c r="B285" s="38">
        <v>41061</v>
      </c>
      <c r="C285" s="44">
        <v>4486</v>
      </c>
      <c r="D285" s="44">
        <v>1508</v>
      </c>
      <c r="E285" s="44">
        <v>293</v>
      </c>
      <c r="F285" s="27">
        <f t="shared" si="37"/>
        <v>6287</v>
      </c>
      <c r="G285" s="44">
        <v>360</v>
      </c>
      <c r="H285" s="27">
        <f t="shared" si="38"/>
        <v>5927</v>
      </c>
      <c r="I285" s="44">
        <v>1680</v>
      </c>
      <c r="J285" s="44">
        <v>2948</v>
      </c>
      <c r="K285" s="27">
        <f t="shared" si="39"/>
        <v>4659</v>
      </c>
      <c r="L285" s="44">
        <v>313</v>
      </c>
      <c r="M285" s="37">
        <f t="shared" si="40"/>
        <v>4346</v>
      </c>
      <c r="N285" s="37">
        <f t="shared" si="41"/>
        <v>-1268</v>
      </c>
      <c r="O285">
        <f>VLOOKUP(YEAR(B285),'[1]  je-d-08.02.02.01'!$A$11:$I$60,9,FALSE)</f>
        <v>0.23858811040339703</v>
      </c>
      <c r="P285">
        <f t="shared" si="42"/>
        <v>69.906316348195332</v>
      </c>
      <c r="Q285">
        <f t="shared" si="43"/>
        <v>7.767368483132814</v>
      </c>
      <c r="R285">
        <f t="shared" si="44"/>
        <v>23.302105449398443</v>
      </c>
      <c r="S285">
        <f t="shared" si="45"/>
        <v>38.836842415664066</v>
      </c>
    </row>
    <row r="286" spans="1:19" ht="14.5" x14ac:dyDescent="0.35">
      <c r="A286" s="30" t="s">
        <v>372</v>
      </c>
      <c r="B286" s="38">
        <v>41091</v>
      </c>
      <c r="C286" s="44">
        <v>4560</v>
      </c>
      <c r="D286" s="44">
        <v>2236</v>
      </c>
      <c r="E286" s="44">
        <v>320</v>
      </c>
      <c r="F286" s="27">
        <f t="shared" si="37"/>
        <v>7116</v>
      </c>
      <c r="G286" s="44">
        <v>317</v>
      </c>
      <c r="H286" s="27">
        <f t="shared" si="38"/>
        <v>6799</v>
      </c>
      <c r="I286" s="44">
        <v>1269</v>
      </c>
      <c r="J286" s="44">
        <v>3434</v>
      </c>
      <c r="K286" s="27">
        <f t="shared" si="39"/>
        <v>4634</v>
      </c>
      <c r="L286" s="44">
        <v>348</v>
      </c>
      <c r="M286" s="37">
        <f t="shared" si="40"/>
        <v>4286</v>
      </c>
      <c r="N286" s="37">
        <f t="shared" si="41"/>
        <v>-2165</v>
      </c>
      <c r="O286">
        <f>VLOOKUP(YEAR(B286),'[1]  je-d-08.02.02.01'!$A$11:$I$60,9,FALSE)</f>
        <v>0.23858811040339703</v>
      </c>
      <c r="P286">
        <f t="shared" si="42"/>
        <v>76.348195329087048</v>
      </c>
      <c r="Q286">
        <f t="shared" si="43"/>
        <v>8.4831328143430049</v>
      </c>
      <c r="R286">
        <f t="shared" si="44"/>
        <v>25.449398443029015</v>
      </c>
      <c r="S286">
        <f t="shared" si="45"/>
        <v>42.415664071715021</v>
      </c>
    </row>
    <row r="287" spans="1:19" ht="14.5" x14ac:dyDescent="0.35">
      <c r="A287" s="30" t="s">
        <v>373</v>
      </c>
      <c r="B287" s="38">
        <v>41122</v>
      </c>
      <c r="C287" s="44">
        <v>4244</v>
      </c>
      <c r="D287" s="44">
        <v>1351</v>
      </c>
      <c r="E287" s="44">
        <v>309</v>
      </c>
      <c r="F287" s="27">
        <f t="shared" si="37"/>
        <v>5904</v>
      </c>
      <c r="G287" s="44">
        <v>288</v>
      </c>
      <c r="H287" s="27">
        <f t="shared" si="38"/>
        <v>5616</v>
      </c>
      <c r="I287" s="44">
        <v>1498</v>
      </c>
      <c r="J287" s="44">
        <v>2406</v>
      </c>
      <c r="K287" s="27">
        <f t="shared" si="39"/>
        <v>4708</v>
      </c>
      <c r="L287" s="44">
        <v>347</v>
      </c>
      <c r="M287" s="37">
        <f t="shared" si="40"/>
        <v>4361</v>
      </c>
      <c r="N287" s="37">
        <f t="shared" si="41"/>
        <v>-908</v>
      </c>
      <c r="O287">
        <f>VLOOKUP(YEAR(B287),'[1]  je-d-08.02.02.01'!$A$11:$I$60,9,FALSE)</f>
        <v>0.23858811040339703</v>
      </c>
      <c r="P287">
        <f t="shared" si="42"/>
        <v>73.723726114649679</v>
      </c>
      <c r="Q287">
        <f t="shared" si="43"/>
        <v>8.1915251238499636</v>
      </c>
      <c r="R287">
        <f t="shared" si="44"/>
        <v>24.574575371549891</v>
      </c>
      <c r="S287">
        <f t="shared" si="45"/>
        <v>40.957625619249818</v>
      </c>
    </row>
    <row r="288" spans="1:19" ht="14.5" x14ac:dyDescent="0.35">
      <c r="A288" s="30" t="s">
        <v>374</v>
      </c>
      <c r="B288" s="38">
        <v>41153</v>
      </c>
      <c r="C288" s="44">
        <v>3426</v>
      </c>
      <c r="D288" s="44">
        <v>1296</v>
      </c>
      <c r="E288" s="44">
        <v>287</v>
      </c>
      <c r="F288" s="27">
        <f t="shared" si="37"/>
        <v>5009</v>
      </c>
      <c r="G288" s="44">
        <v>185</v>
      </c>
      <c r="H288" s="27">
        <f t="shared" si="38"/>
        <v>4824</v>
      </c>
      <c r="I288" s="44">
        <v>2540</v>
      </c>
      <c r="J288" s="44">
        <v>2621</v>
      </c>
      <c r="K288" s="27">
        <f t="shared" si="39"/>
        <v>4743</v>
      </c>
      <c r="L288" s="44">
        <v>331</v>
      </c>
      <c r="M288" s="37">
        <f t="shared" si="40"/>
        <v>4412</v>
      </c>
      <c r="N288" s="37">
        <f t="shared" si="41"/>
        <v>-81</v>
      </c>
      <c r="O288">
        <f>VLOOKUP(YEAR(B288),'[1]  je-d-08.02.02.01'!$A$11:$I$60,9,FALSE)</f>
        <v>0.23858811040339703</v>
      </c>
      <c r="P288">
        <f t="shared" si="42"/>
        <v>68.474787685774942</v>
      </c>
      <c r="Q288">
        <f t="shared" si="43"/>
        <v>7.6083097428638817</v>
      </c>
      <c r="R288">
        <f t="shared" si="44"/>
        <v>22.824929228591646</v>
      </c>
      <c r="S288">
        <f t="shared" si="45"/>
        <v>38.041548714319404</v>
      </c>
    </row>
    <row r="289" spans="1:19" ht="14.5" x14ac:dyDescent="0.35">
      <c r="A289" s="30" t="s">
        <v>375</v>
      </c>
      <c r="B289" s="38">
        <v>41183</v>
      </c>
      <c r="C289" s="44">
        <v>3414</v>
      </c>
      <c r="D289" s="44">
        <v>1567</v>
      </c>
      <c r="E289" s="44">
        <v>295</v>
      </c>
      <c r="F289" s="27">
        <f t="shared" si="37"/>
        <v>5276</v>
      </c>
      <c r="G289" s="44">
        <v>141</v>
      </c>
      <c r="H289" s="27">
        <f t="shared" si="38"/>
        <v>5135</v>
      </c>
      <c r="I289" s="44">
        <v>3280</v>
      </c>
      <c r="J289" s="44">
        <v>3121</v>
      </c>
      <c r="K289" s="27">
        <f t="shared" si="39"/>
        <v>5294</v>
      </c>
      <c r="L289" s="44">
        <v>384</v>
      </c>
      <c r="M289" s="37">
        <f t="shared" si="40"/>
        <v>4910</v>
      </c>
      <c r="N289" s="37">
        <f t="shared" si="41"/>
        <v>159</v>
      </c>
      <c r="O289">
        <f>VLOOKUP(YEAR(B289),'[1]  je-d-08.02.02.01'!$A$11:$I$60,9,FALSE)</f>
        <v>0.23858811040339703</v>
      </c>
      <c r="P289">
        <f t="shared" si="42"/>
        <v>70.383492569002129</v>
      </c>
      <c r="Q289">
        <f t="shared" si="43"/>
        <v>7.8203880632224587</v>
      </c>
      <c r="R289">
        <f t="shared" si="44"/>
        <v>23.461164189667375</v>
      </c>
      <c r="S289">
        <f t="shared" si="45"/>
        <v>39.101940316112291</v>
      </c>
    </row>
    <row r="290" spans="1:19" ht="14.5" x14ac:dyDescent="0.35">
      <c r="A290" s="30" t="s">
        <v>376</v>
      </c>
      <c r="B290" s="38">
        <v>41214</v>
      </c>
      <c r="C290" s="44">
        <v>2865</v>
      </c>
      <c r="D290" s="44">
        <v>2362</v>
      </c>
      <c r="E290" s="44">
        <v>344</v>
      </c>
      <c r="F290" s="27">
        <f t="shared" si="37"/>
        <v>5571</v>
      </c>
      <c r="G290" s="27">
        <v>147</v>
      </c>
      <c r="H290" s="27">
        <f t="shared" si="38"/>
        <v>5424</v>
      </c>
      <c r="I290" s="27">
        <v>3041</v>
      </c>
      <c r="J290" s="27">
        <v>2884</v>
      </c>
      <c r="K290" s="27">
        <f t="shared" si="39"/>
        <v>5581</v>
      </c>
      <c r="L290" s="27">
        <v>376</v>
      </c>
      <c r="M290" s="37">
        <f t="shared" si="40"/>
        <v>5205</v>
      </c>
      <c r="N290" s="37">
        <f t="shared" si="41"/>
        <v>157</v>
      </c>
      <c r="O290">
        <f>VLOOKUP(YEAR(B290),'[1]  je-d-08.02.02.01'!$A$11:$I$60,9,FALSE)</f>
        <v>0.23858811040339703</v>
      </c>
      <c r="P290">
        <f t="shared" si="42"/>
        <v>82.074309978768582</v>
      </c>
      <c r="Q290">
        <f t="shared" si="43"/>
        <v>9.1193677754187306</v>
      </c>
      <c r="R290">
        <f t="shared" si="44"/>
        <v>27.358103326256192</v>
      </c>
      <c r="S290">
        <f t="shared" si="45"/>
        <v>45.596838877093653</v>
      </c>
    </row>
    <row r="291" spans="1:19" ht="14.5" x14ac:dyDescent="0.35">
      <c r="A291" s="30" t="s">
        <v>377</v>
      </c>
      <c r="B291" s="38">
        <v>41244</v>
      </c>
      <c r="C291" s="44">
        <v>2916</v>
      </c>
      <c r="D291" s="44">
        <v>2442</v>
      </c>
      <c r="E291" s="44">
        <v>329</v>
      </c>
      <c r="F291" s="44">
        <f t="shared" si="37"/>
        <v>5687</v>
      </c>
      <c r="G291" s="44">
        <v>190</v>
      </c>
      <c r="H291" s="44">
        <f t="shared" si="38"/>
        <v>5497</v>
      </c>
      <c r="I291" s="44">
        <v>2977</v>
      </c>
      <c r="J291" s="44">
        <v>2478</v>
      </c>
      <c r="K291" s="44">
        <f t="shared" si="39"/>
        <v>5996</v>
      </c>
      <c r="L291" s="44">
        <v>402</v>
      </c>
      <c r="M291" s="45">
        <f t="shared" si="40"/>
        <v>5594</v>
      </c>
      <c r="N291" s="45">
        <f t="shared" si="41"/>
        <v>499</v>
      </c>
      <c r="O291">
        <f>VLOOKUP(YEAR(B291),'[1]  je-d-08.02.02.01'!$A$11:$I$60,9,FALSE)</f>
        <v>0.23858811040339703</v>
      </c>
      <c r="P291">
        <f t="shared" si="42"/>
        <v>78.49548832271762</v>
      </c>
      <c r="Q291">
        <f t="shared" si="43"/>
        <v>8.7217209247464016</v>
      </c>
      <c r="R291">
        <f t="shared" si="44"/>
        <v>26.165162774239207</v>
      </c>
      <c r="S291">
        <f t="shared" si="45"/>
        <v>43.608604623732006</v>
      </c>
    </row>
    <row r="292" spans="1:19" ht="14.5" x14ac:dyDescent="0.35">
      <c r="A292" s="30" t="s">
        <v>378</v>
      </c>
      <c r="B292" s="38">
        <v>41275</v>
      </c>
      <c r="C292" s="44">
        <v>3112</v>
      </c>
      <c r="D292" s="44">
        <v>2421</v>
      </c>
      <c r="E292" s="27">
        <v>343</v>
      </c>
      <c r="F292" s="27">
        <f t="shared" si="37"/>
        <v>5876</v>
      </c>
      <c r="G292" s="44">
        <v>101</v>
      </c>
      <c r="H292" s="27">
        <f t="shared" si="38"/>
        <v>5775</v>
      </c>
      <c r="I292" s="44">
        <v>3240</v>
      </c>
      <c r="J292" s="44">
        <v>2834</v>
      </c>
      <c r="K292" s="27">
        <f t="shared" si="39"/>
        <v>6181</v>
      </c>
      <c r="L292" s="44">
        <v>389</v>
      </c>
      <c r="M292" s="37">
        <f t="shared" si="40"/>
        <v>5792</v>
      </c>
      <c r="N292" s="37">
        <f t="shared" si="41"/>
        <v>406</v>
      </c>
      <c r="O292">
        <f>VLOOKUP(YEAR(B292),'[1]  je-d-08.02.02.01'!$A$11:$I$60,9,FALSE)</f>
        <v>0.29645903334194884</v>
      </c>
      <c r="P292">
        <f t="shared" si="42"/>
        <v>101.68544843628845</v>
      </c>
      <c r="Q292">
        <f t="shared" si="43"/>
        <v>11.298383159587605</v>
      </c>
      <c r="R292">
        <f t="shared" si="44"/>
        <v>33.895149478762818</v>
      </c>
      <c r="S292">
        <f t="shared" si="45"/>
        <v>56.49191579793802</v>
      </c>
    </row>
    <row r="293" spans="1:19" ht="14.5" x14ac:dyDescent="0.35">
      <c r="A293" s="30" t="s">
        <v>379</v>
      </c>
      <c r="B293" s="38">
        <v>41306</v>
      </c>
      <c r="C293" s="27">
        <v>3003</v>
      </c>
      <c r="D293" s="27">
        <v>2214</v>
      </c>
      <c r="E293" s="27">
        <v>342</v>
      </c>
      <c r="F293" s="27">
        <f t="shared" si="37"/>
        <v>5559</v>
      </c>
      <c r="G293" s="44">
        <v>69</v>
      </c>
      <c r="H293" s="27">
        <f t="shared" si="38"/>
        <v>5490</v>
      </c>
      <c r="I293" s="44">
        <v>3271</v>
      </c>
      <c r="J293" s="44">
        <v>2922</v>
      </c>
      <c r="K293" s="27">
        <f t="shared" si="39"/>
        <v>5839</v>
      </c>
      <c r="L293" s="44">
        <v>411</v>
      </c>
      <c r="M293" s="37">
        <f t="shared" si="40"/>
        <v>5428</v>
      </c>
      <c r="N293" s="37">
        <f t="shared" si="41"/>
        <v>349</v>
      </c>
      <c r="O293">
        <f>VLOOKUP(YEAR(B293),'[1]  je-d-08.02.02.01'!$A$11:$I$60,9,FALSE)</f>
        <v>0.29645903334194884</v>
      </c>
      <c r="P293">
        <f t="shared" si="42"/>
        <v>101.38898940294651</v>
      </c>
      <c r="Q293">
        <f t="shared" si="43"/>
        <v>11.265443266994057</v>
      </c>
      <c r="R293">
        <f t="shared" si="44"/>
        <v>33.796329800982164</v>
      </c>
      <c r="S293">
        <f t="shared" si="45"/>
        <v>56.327216334970274</v>
      </c>
    </row>
    <row r="294" spans="1:19" ht="14.5" x14ac:dyDescent="0.35">
      <c r="A294" s="30" t="s">
        <v>380</v>
      </c>
      <c r="B294" s="38">
        <v>41334</v>
      </c>
      <c r="C294" s="44">
        <v>2333</v>
      </c>
      <c r="D294" s="44">
        <v>2437</v>
      </c>
      <c r="E294" s="44">
        <v>369</v>
      </c>
      <c r="F294" s="27">
        <f t="shared" si="37"/>
        <v>5139</v>
      </c>
      <c r="G294" s="44">
        <v>87</v>
      </c>
      <c r="H294" s="27">
        <f t="shared" si="38"/>
        <v>5052</v>
      </c>
      <c r="I294" s="44">
        <v>3268</v>
      </c>
      <c r="J294" s="44">
        <v>2399</v>
      </c>
      <c r="K294" s="27">
        <f t="shared" si="39"/>
        <v>5921</v>
      </c>
      <c r="L294" s="44">
        <v>408</v>
      </c>
      <c r="M294" s="37">
        <f t="shared" si="40"/>
        <v>5513</v>
      </c>
      <c r="N294" s="37">
        <f t="shared" si="41"/>
        <v>869</v>
      </c>
      <c r="O294">
        <f>VLOOKUP(YEAR(B294),'[1]  je-d-08.02.02.01'!$A$11:$I$60,9,FALSE)</f>
        <v>0.29645903334194884</v>
      </c>
      <c r="P294">
        <f t="shared" si="42"/>
        <v>109.39338330317912</v>
      </c>
      <c r="Q294">
        <f t="shared" si="43"/>
        <v>12.154820367019902</v>
      </c>
      <c r="R294">
        <f t="shared" si="44"/>
        <v>36.464461101059705</v>
      </c>
      <c r="S294">
        <f t="shared" si="45"/>
        <v>60.774101835099501</v>
      </c>
    </row>
    <row r="295" spans="1:19" ht="14.5" x14ac:dyDescent="0.35">
      <c r="A295" s="30" t="s">
        <v>381</v>
      </c>
      <c r="B295" s="38">
        <v>41365</v>
      </c>
      <c r="C295" s="27">
        <v>2419</v>
      </c>
      <c r="D295" s="27">
        <v>2352</v>
      </c>
      <c r="E295" s="27">
        <v>341</v>
      </c>
      <c r="F295" s="27">
        <f t="shared" si="37"/>
        <v>5112</v>
      </c>
      <c r="G295" s="27">
        <v>124</v>
      </c>
      <c r="H295" s="27">
        <f t="shared" si="38"/>
        <v>4988</v>
      </c>
      <c r="I295" s="27">
        <v>2362</v>
      </c>
      <c r="J295" s="27">
        <v>2182</v>
      </c>
      <c r="K295" s="27">
        <f t="shared" si="39"/>
        <v>5168</v>
      </c>
      <c r="L295" s="27">
        <v>391</v>
      </c>
      <c r="M295" s="37">
        <f t="shared" si="40"/>
        <v>4777</v>
      </c>
      <c r="N295" s="37">
        <f t="shared" si="41"/>
        <v>180</v>
      </c>
      <c r="O295">
        <f>VLOOKUP(YEAR(B295),'[1]  je-d-08.02.02.01'!$A$11:$I$60,9,FALSE)</f>
        <v>0.29645903334194884</v>
      </c>
      <c r="P295">
        <f t="shared" si="42"/>
        <v>101.09253036960456</v>
      </c>
      <c r="Q295">
        <f t="shared" si="43"/>
        <v>11.232503374400507</v>
      </c>
      <c r="R295">
        <f t="shared" si="44"/>
        <v>33.697510123201518</v>
      </c>
      <c r="S295">
        <f t="shared" si="45"/>
        <v>56.162516872002527</v>
      </c>
    </row>
    <row r="296" spans="1:19" ht="14.5" x14ac:dyDescent="0.35">
      <c r="A296" s="30" t="s">
        <v>382</v>
      </c>
      <c r="B296" s="38">
        <v>41395</v>
      </c>
      <c r="C296" s="44">
        <v>4038</v>
      </c>
      <c r="D296" s="44">
        <v>1713</v>
      </c>
      <c r="E296" s="44">
        <v>332</v>
      </c>
      <c r="F296" s="27">
        <f t="shared" si="37"/>
        <v>6083</v>
      </c>
      <c r="G296" s="44">
        <v>146</v>
      </c>
      <c r="H296" s="27">
        <f t="shared" si="38"/>
        <v>5937</v>
      </c>
      <c r="I296" s="44">
        <v>1826</v>
      </c>
      <c r="J296" s="44">
        <v>2837</v>
      </c>
      <c r="K296" s="27">
        <f t="shared" si="39"/>
        <v>4926</v>
      </c>
      <c r="L296" s="44">
        <v>353</v>
      </c>
      <c r="M296" s="37">
        <f t="shared" si="40"/>
        <v>4573</v>
      </c>
      <c r="N296" s="37">
        <f t="shared" si="41"/>
        <v>-1011</v>
      </c>
      <c r="O296">
        <f>VLOOKUP(YEAR(B296),'[1]  je-d-08.02.02.01'!$A$11:$I$60,9,FALSE)</f>
        <v>0.29645903334194884</v>
      </c>
      <c r="P296">
        <f t="shared" si="42"/>
        <v>98.424399069527013</v>
      </c>
      <c r="Q296">
        <f t="shared" si="43"/>
        <v>10.936044341058556</v>
      </c>
      <c r="R296">
        <f t="shared" si="44"/>
        <v>32.808133023175671</v>
      </c>
      <c r="S296">
        <f t="shared" si="45"/>
        <v>54.680221705292773</v>
      </c>
    </row>
    <row r="297" spans="1:19" ht="14.5" x14ac:dyDescent="0.35">
      <c r="A297" s="30" t="s">
        <v>383</v>
      </c>
      <c r="B297" s="38">
        <v>41426</v>
      </c>
      <c r="C297" s="44">
        <v>3983</v>
      </c>
      <c r="D297" s="44">
        <v>1555</v>
      </c>
      <c r="E297" s="44">
        <v>300</v>
      </c>
      <c r="F297" s="27">
        <f t="shared" si="37"/>
        <v>5838</v>
      </c>
      <c r="G297" s="44">
        <v>253</v>
      </c>
      <c r="H297" s="27">
        <f t="shared" si="38"/>
        <v>5585</v>
      </c>
      <c r="I297" s="44">
        <v>1691</v>
      </c>
      <c r="J297" s="44">
        <v>2566</v>
      </c>
      <c r="K297" s="27">
        <f t="shared" si="39"/>
        <v>4710</v>
      </c>
      <c r="L297" s="44">
        <v>316</v>
      </c>
      <c r="M297" s="37">
        <f t="shared" si="40"/>
        <v>4394</v>
      </c>
      <c r="N297" s="37">
        <f t="shared" si="41"/>
        <v>-875</v>
      </c>
      <c r="O297">
        <f>VLOOKUP(YEAR(B297),'[1]  je-d-08.02.02.01'!$A$11:$I$60,9,FALSE)</f>
        <v>0.29645903334194884</v>
      </c>
      <c r="P297">
        <f t="shared" si="42"/>
        <v>88.937710002584652</v>
      </c>
      <c r="Q297">
        <f t="shared" si="43"/>
        <v>9.8819677780649613</v>
      </c>
      <c r="R297">
        <f t="shared" si="44"/>
        <v>29.645903334194884</v>
      </c>
      <c r="S297">
        <f t="shared" si="45"/>
        <v>49.409838890324799</v>
      </c>
    </row>
    <row r="298" spans="1:19" ht="14.5" x14ac:dyDescent="0.35">
      <c r="A298" s="30" t="s">
        <v>384</v>
      </c>
      <c r="B298" s="38">
        <v>41456</v>
      </c>
      <c r="C298" s="44">
        <v>4416</v>
      </c>
      <c r="D298" s="44">
        <v>1817</v>
      </c>
      <c r="E298" s="44">
        <v>314</v>
      </c>
      <c r="F298" s="27">
        <f t="shared" si="37"/>
        <v>6547</v>
      </c>
      <c r="G298" s="44">
        <v>308</v>
      </c>
      <c r="H298" s="27">
        <f t="shared" si="38"/>
        <v>6239</v>
      </c>
      <c r="I298" s="44">
        <v>1601</v>
      </c>
      <c r="J298" s="44">
        <v>3146</v>
      </c>
      <c r="K298" s="27">
        <f t="shared" si="39"/>
        <v>4694</v>
      </c>
      <c r="L298" s="44">
        <v>352</v>
      </c>
      <c r="M298" s="37">
        <f t="shared" si="40"/>
        <v>4342</v>
      </c>
      <c r="N298" s="37">
        <f t="shared" si="41"/>
        <v>-1545</v>
      </c>
      <c r="O298">
        <f>VLOOKUP(YEAR(B298),'[1]  je-d-08.02.02.01'!$A$11:$I$60,9,FALSE)</f>
        <v>0.29645903334194884</v>
      </c>
      <c r="P298">
        <f t="shared" si="42"/>
        <v>93.088136469371932</v>
      </c>
      <c r="Q298">
        <f t="shared" si="43"/>
        <v>10.343126274374658</v>
      </c>
      <c r="R298">
        <f t="shared" si="44"/>
        <v>31.029378823123977</v>
      </c>
      <c r="S298">
        <f t="shared" si="45"/>
        <v>51.715631371873286</v>
      </c>
    </row>
    <row r="299" spans="1:19" ht="14.5" x14ac:dyDescent="0.35">
      <c r="A299" s="30" t="s">
        <v>385</v>
      </c>
      <c r="B299" s="38">
        <v>41487</v>
      </c>
      <c r="C299" s="44">
        <v>4035</v>
      </c>
      <c r="D299" s="44">
        <v>1710</v>
      </c>
      <c r="E299" s="44">
        <v>294</v>
      </c>
      <c r="F299" s="27">
        <f t="shared" si="37"/>
        <v>6039</v>
      </c>
      <c r="G299" s="44">
        <v>272</v>
      </c>
      <c r="H299" s="27">
        <f t="shared" si="38"/>
        <v>5767</v>
      </c>
      <c r="I299" s="44">
        <v>1540</v>
      </c>
      <c r="J299" s="44">
        <v>2646</v>
      </c>
      <c r="K299" s="27">
        <f t="shared" si="39"/>
        <v>4661</v>
      </c>
      <c r="L299" s="44">
        <v>344</v>
      </c>
      <c r="M299" s="37">
        <f t="shared" si="40"/>
        <v>4317</v>
      </c>
      <c r="N299" s="37">
        <f t="shared" si="41"/>
        <v>-1106</v>
      </c>
      <c r="O299">
        <f>VLOOKUP(YEAR(B299),'[1]  je-d-08.02.02.01'!$A$11:$I$60,9,FALSE)</f>
        <v>0.29645903334194884</v>
      </c>
      <c r="P299">
        <f t="shared" si="42"/>
        <v>87.158955802532958</v>
      </c>
      <c r="Q299">
        <f t="shared" si="43"/>
        <v>9.6843284225036612</v>
      </c>
      <c r="R299">
        <f t="shared" si="44"/>
        <v>29.052985267510984</v>
      </c>
      <c r="S299">
        <f t="shared" si="45"/>
        <v>48.421642112518299</v>
      </c>
    </row>
    <row r="300" spans="1:19" ht="14.5" x14ac:dyDescent="0.35">
      <c r="A300" s="30" t="s">
        <v>386</v>
      </c>
      <c r="B300" s="38">
        <v>41518</v>
      </c>
      <c r="C300" s="44">
        <v>3097</v>
      </c>
      <c r="D300" s="44">
        <v>1328</v>
      </c>
      <c r="E300" s="44">
        <v>280</v>
      </c>
      <c r="F300" s="27">
        <f t="shared" si="37"/>
        <v>4705</v>
      </c>
      <c r="G300" s="44">
        <v>245</v>
      </c>
      <c r="H300" s="27">
        <f t="shared" si="38"/>
        <v>4460</v>
      </c>
      <c r="I300" s="44">
        <v>2345</v>
      </c>
      <c r="J300" s="44">
        <v>2048</v>
      </c>
      <c r="K300" s="27">
        <f t="shared" si="39"/>
        <v>4757</v>
      </c>
      <c r="L300" s="44">
        <v>332</v>
      </c>
      <c r="M300" s="37">
        <f t="shared" si="40"/>
        <v>4425</v>
      </c>
      <c r="N300" s="37">
        <f t="shared" si="41"/>
        <v>297</v>
      </c>
      <c r="O300">
        <f>VLOOKUP(YEAR(B300),'[1]  je-d-08.02.02.01'!$A$11:$I$60,9,FALSE)</f>
        <v>0.29645903334194884</v>
      </c>
      <c r="P300">
        <f t="shared" si="42"/>
        <v>83.008529335745678</v>
      </c>
      <c r="Q300">
        <f t="shared" si="43"/>
        <v>9.2231699261939628</v>
      </c>
      <c r="R300">
        <f t="shared" si="44"/>
        <v>27.66950977858189</v>
      </c>
      <c r="S300">
        <f t="shared" si="45"/>
        <v>46.115849630969812</v>
      </c>
    </row>
    <row r="301" spans="1:19" ht="14.5" x14ac:dyDescent="0.35">
      <c r="A301" s="30" t="s">
        <v>387</v>
      </c>
      <c r="B301" s="38">
        <v>41548</v>
      </c>
      <c r="C301" s="44">
        <v>2953</v>
      </c>
      <c r="D301" s="44">
        <v>2454</v>
      </c>
      <c r="E301" s="44">
        <v>299</v>
      </c>
      <c r="F301" s="27">
        <f t="shared" si="37"/>
        <v>5706</v>
      </c>
      <c r="G301" s="44">
        <v>199</v>
      </c>
      <c r="H301" s="27">
        <f t="shared" si="38"/>
        <v>5507</v>
      </c>
      <c r="I301" s="44">
        <v>2536</v>
      </c>
      <c r="J301" s="44">
        <v>2823</v>
      </c>
      <c r="K301" s="27">
        <f t="shared" si="39"/>
        <v>5220</v>
      </c>
      <c r="L301" s="44">
        <v>379</v>
      </c>
      <c r="M301" s="37">
        <f t="shared" si="40"/>
        <v>4841</v>
      </c>
      <c r="N301" s="37">
        <f t="shared" si="41"/>
        <v>-287</v>
      </c>
      <c r="O301">
        <f>VLOOKUP(YEAR(B301),'[1]  je-d-08.02.02.01'!$A$11:$I$60,9,FALSE)</f>
        <v>0.29645903334194884</v>
      </c>
      <c r="P301">
        <f t="shared" si="42"/>
        <v>88.641250969242705</v>
      </c>
      <c r="Q301">
        <f t="shared" si="43"/>
        <v>9.8490278854714113</v>
      </c>
      <c r="R301">
        <f t="shared" si="44"/>
        <v>29.547083656414234</v>
      </c>
      <c r="S301">
        <f t="shared" si="45"/>
        <v>49.245139427357053</v>
      </c>
    </row>
    <row r="302" spans="1:19" ht="14.5" x14ac:dyDescent="0.35">
      <c r="A302" s="30" t="s">
        <v>388</v>
      </c>
      <c r="B302" s="38">
        <v>41579</v>
      </c>
      <c r="C302" s="44">
        <v>3297</v>
      </c>
      <c r="D302" s="44">
        <v>2394</v>
      </c>
      <c r="E302" s="44">
        <v>318</v>
      </c>
      <c r="F302" s="27">
        <f t="shared" si="37"/>
        <v>6009</v>
      </c>
      <c r="G302" s="27">
        <v>138</v>
      </c>
      <c r="H302" s="27">
        <f t="shared" si="38"/>
        <v>5871</v>
      </c>
      <c r="I302" s="27">
        <v>2862</v>
      </c>
      <c r="J302" s="27">
        <v>3052</v>
      </c>
      <c r="K302" s="27">
        <f t="shared" si="39"/>
        <v>5681</v>
      </c>
      <c r="L302" s="27">
        <v>382</v>
      </c>
      <c r="M302" s="37">
        <f t="shared" si="40"/>
        <v>5299</v>
      </c>
      <c r="N302" s="37">
        <f t="shared" si="41"/>
        <v>-190</v>
      </c>
      <c r="O302">
        <f>VLOOKUP(YEAR(B302),'[1]  je-d-08.02.02.01'!$A$11:$I$60,9,FALSE)</f>
        <v>0.29645903334194884</v>
      </c>
      <c r="P302">
        <f t="shared" si="42"/>
        <v>94.273972602739732</v>
      </c>
      <c r="Q302">
        <f t="shared" si="43"/>
        <v>10.474885844748858</v>
      </c>
      <c r="R302">
        <f t="shared" si="44"/>
        <v>31.424657534246577</v>
      </c>
      <c r="S302">
        <f t="shared" si="45"/>
        <v>52.374429223744286</v>
      </c>
    </row>
    <row r="303" spans="1:19" ht="14.5" x14ac:dyDescent="0.35">
      <c r="A303" s="30" t="s">
        <v>389</v>
      </c>
      <c r="B303" s="38">
        <v>41609</v>
      </c>
      <c r="C303" s="44">
        <v>2886</v>
      </c>
      <c r="D303" s="44">
        <v>2476</v>
      </c>
      <c r="E303" s="44">
        <v>337</v>
      </c>
      <c r="F303" s="44">
        <f t="shared" si="37"/>
        <v>5699</v>
      </c>
      <c r="G303" s="44">
        <v>190</v>
      </c>
      <c r="H303" s="44">
        <f t="shared" si="38"/>
        <v>5509</v>
      </c>
      <c r="I303" s="44">
        <v>3332</v>
      </c>
      <c r="J303" s="44">
        <v>2815</v>
      </c>
      <c r="K303" s="44">
        <f t="shared" si="39"/>
        <v>6026</v>
      </c>
      <c r="L303" s="44">
        <v>404</v>
      </c>
      <c r="M303" s="45">
        <f t="shared" si="40"/>
        <v>5622</v>
      </c>
      <c r="N303" s="45">
        <f t="shared" si="41"/>
        <v>517</v>
      </c>
      <c r="O303">
        <f>VLOOKUP(YEAR(B303),'[1]  je-d-08.02.02.01'!$A$11:$I$60,9,FALSE)</f>
        <v>0.29645903334194884</v>
      </c>
      <c r="P303">
        <f t="shared" si="42"/>
        <v>99.90669423623676</v>
      </c>
      <c r="Q303">
        <f t="shared" si="43"/>
        <v>11.100743804026306</v>
      </c>
      <c r="R303">
        <f t="shared" si="44"/>
        <v>33.302231412078918</v>
      </c>
      <c r="S303">
        <f t="shared" si="45"/>
        <v>55.503719020131527</v>
      </c>
    </row>
    <row r="304" spans="1:19" ht="14.5" x14ac:dyDescent="0.35">
      <c r="A304" s="30" t="s">
        <v>390</v>
      </c>
      <c r="B304" s="38">
        <v>41640</v>
      </c>
      <c r="C304" s="44">
        <v>2509</v>
      </c>
      <c r="D304" s="44">
        <v>2469</v>
      </c>
      <c r="E304" s="44">
        <v>326</v>
      </c>
      <c r="F304" s="27">
        <f t="shared" si="37"/>
        <v>5304</v>
      </c>
      <c r="G304" s="44">
        <v>154</v>
      </c>
      <c r="H304" s="27">
        <f t="shared" si="38"/>
        <v>5150</v>
      </c>
      <c r="I304" s="44">
        <v>3525</v>
      </c>
      <c r="J304" s="44">
        <v>2636</v>
      </c>
      <c r="K304" s="27">
        <f t="shared" si="39"/>
        <v>6039</v>
      </c>
      <c r="L304" s="44">
        <v>380</v>
      </c>
      <c r="M304" s="37">
        <f t="shared" si="40"/>
        <v>5659</v>
      </c>
      <c r="N304" s="37">
        <f t="shared" si="41"/>
        <v>889</v>
      </c>
      <c r="O304">
        <f>VLOOKUP(YEAR(B304),'[1]  je-d-08.02.02.01'!$A$11:$I$60,9,FALSE)</f>
        <v>0.38078381795195954</v>
      </c>
      <c r="P304">
        <f t="shared" si="42"/>
        <v>124.1355246523388</v>
      </c>
      <c r="Q304">
        <f t="shared" si="43"/>
        <v>13.792836072482089</v>
      </c>
      <c r="R304">
        <f t="shared" si="44"/>
        <v>41.378508217446267</v>
      </c>
      <c r="S304">
        <f t="shared" si="45"/>
        <v>68.964180362410431</v>
      </c>
    </row>
    <row r="305" spans="1:19" ht="14.5" x14ac:dyDescent="0.35">
      <c r="A305" s="30" t="s">
        <v>391</v>
      </c>
      <c r="B305" s="38">
        <v>41671</v>
      </c>
      <c r="C305" s="27">
        <v>2518</v>
      </c>
      <c r="D305" s="27">
        <v>2233</v>
      </c>
      <c r="E305" s="27">
        <v>304</v>
      </c>
      <c r="F305" s="27">
        <f t="shared" si="37"/>
        <v>5055</v>
      </c>
      <c r="G305" s="44">
        <v>122</v>
      </c>
      <c r="H305" s="27">
        <f t="shared" si="38"/>
        <v>4933</v>
      </c>
      <c r="I305" s="44">
        <v>3360</v>
      </c>
      <c r="J305" s="44">
        <v>2816</v>
      </c>
      <c r="K305" s="27">
        <f t="shared" si="39"/>
        <v>5477</v>
      </c>
      <c r="L305" s="44">
        <v>386</v>
      </c>
      <c r="M305" s="37">
        <f t="shared" si="40"/>
        <v>5091</v>
      </c>
      <c r="N305" s="37">
        <f t="shared" si="41"/>
        <v>544</v>
      </c>
      <c r="O305">
        <f>VLOOKUP(YEAR(B305),'[1]  je-d-08.02.02.01'!$A$11:$I$60,9,FALSE)</f>
        <v>0.38078381795195954</v>
      </c>
      <c r="P305">
        <f t="shared" si="42"/>
        <v>115.7582806573957</v>
      </c>
      <c r="Q305">
        <f t="shared" si="43"/>
        <v>12.862031184155077</v>
      </c>
      <c r="R305">
        <f t="shared" si="44"/>
        <v>38.586093552465229</v>
      </c>
      <c r="S305">
        <f t="shared" si="45"/>
        <v>64.310155920775387</v>
      </c>
    </row>
    <row r="306" spans="1:19" ht="14.5" x14ac:dyDescent="0.35">
      <c r="A306" s="30" t="s">
        <v>392</v>
      </c>
      <c r="B306" s="38">
        <v>41699</v>
      </c>
      <c r="C306" s="44">
        <v>2776</v>
      </c>
      <c r="D306" s="44">
        <v>2459</v>
      </c>
      <c r="E306" s="44">
        <v>378</v>
      </c>
      <c r="F306" s="27">
        <f t="shared" si="37"/>
        <v>5613</v>
      </c>
      <c r="G306" s="44">
        <v>126</v>
      </c>
      <c r="H306" s="27">
        <f t="shared" si="38"/>
        <v>5487</v>
      </c>
      <c r="I306" s="44">
        <v>3248</v>
      </c>
      <c r="J306" s="44">
        <v>3151</v>
      </c>
      <c r="K306" s="27">
        <f t="shared" si="39"/>
        <v>5584</v>
      </c>
      <c r="L306" s="44">
        <v>385</v>
      </c>
      <c r="M306" s="37">
        <f t="shared" si="40"/>
        <v>5199</v>
      </c>
      <c r="N306" s="37">
        <f t="shared" si="41"/>
        <v>97</v>
      </c>
      <c r="O306">
        <f>VLOOKUP(YEAR(B306),'[1]  je-d-08.02.02.01'!$A$11:$I$60,9,FALSE)</f>
        <v>0.38078381795195954</v>
      </c>
      <c r="P306">
        <f t="shared" si="42"/>
        <v>143.93628318584069</v>
      </c>
      <c r="Q306">
        <f t="shared" si="43"/>
        <v>15.992920353982299</v>
      </c>
      <c r="R306">
        <f t="shared" si="44"/>
        <v>47.978761061946898</v>
      </c>
      <c r="S306">
        <f t="shared" si="45"/>
        <v>79.964601769911482</v>
      </c>
    </row>
    <row r="307" spans="1:19" ht="14.5" x14ac:dyDescent="0.35">
      <c r="A307" s="30" t="s">
        <v>393</v>
      </c>
      <c r="B307" s="38">
        <v>41730</v>
      </c>
      <c r="C307" s="27">
        <v>2932</v>
      </c>
      <c r="D307" s="27">
        <v>2257</v>
      </c>
      <c r="E307" s="27">
        <v>319</v>
      </c>
      <c r="F307" s="27">
        <f t="shared" si="37"/>
        <v>5508</v>
      </c>
      <c r="G307" s="27">
        <v>140</v>
      </c>
      <c r="H307" s="27">
        <f t="shared" si="38"/>
        <v>5368</v>
      </c>
      <c r="I307" s="27">
        <v>1818</v>
      </c>
      <c r="J307" s="27">
        <v>2344</v>
      </c>
      <c r="K307" s="27">
        <f t="shared" si="39"/>
        <v>4842</v>
      </c>
      <c r="L307" s="27">
        <v>366</v>
      </c>
      <c r="M307" s="37">
        <f t="shared" si="40"/>
        <v>4476</v>
      </c>
      <c r="N307" s="37">
        <f t="shared" si="41"/>
        <v>-526</v>
      </c>
      <c r="O307">
        <f>VLOOKUP(YEAR(B307),'[1]  je-d-08.02.02.01'!$A$11:$I$60,9,FALSE)</f>
        <v>0.38078381795195954</v>
      </c>
      <c r="P307">
        <f t="shared" si="42"/>
        <v>121.47003792667509</v>
      </c>
      <c r="Q307">
        <f t="shared" si="43"/>
        <v>13.496670880741675</v>
      </c>
      <c r="R307">
        <f t="shared" si="44"/>
        <v>40.490012642225025</v>
      </c>
      <c r="S307">
        <f t="shared" si="45"/>
        <v>67.483354403708375</v>
      </c>
    </row>
    <row r="308" spans="1:19" ht="14.5" x14ac:dyDescent="0.35">
      <c r="A308" s="30" t="s">
        <v>394</v>
      </c>
      <c r="B308" s="38">
        <v>41760</v>
      </c>
      <c r="C308" s="44">
        <v>3525</v>
      </c>
      <c r="D308" s="44">
        <v>2449</v>
      </c>
      <c r="E308" s="44">
        <v>318</v>
      </c>
      <c r="F308" s="27">
        <f t="shared" si="37"/>
        <v>6292</v>
      </c>
      <c r="G308" s="44">
        <v>226</v>
      </c>
      <c r="H308" s="27">
        <f t="shared" si="38"/>
        <v>6066</v>
      </c>
      <c r="I308" s="44">
        <v>1531</v>
      </c>
      <c r="J308" s="44">
        <v>2730</v>
      </c>
      <c r="K308" s="27">
        <f t="shared" si="39"/>
        <v>4867</v>
      </c>
      <c r="L308" s="44">
        <v>349</v>
      </c>
      <c r="M308" s="37">
        <f t="shared" si="40"/>
        <v>4518</v>
      </c>
      <c r="N308" s="37">
        <f t="shared" si="41"/>
        <v>-1199</v>
      </c>
      <c r="O308">
        <f>VLOOKUP(YEAR(B308),'[1]  je-d-08.02.02.01'!$A$11:$I$60,9,FALSE)</f>
        <v>0.38078381795195954</v>
      </c>
      <c r="P308">
        <f t="shared" si="42"/>
        <v>121.08925410872314</v>
      </c>
      <c r="Q308">
        <f t="shared" si="43"/>
        <v>13.454361567635903</v>
      </c>
      <c r="R308">
        <f t="shared" si="44"/>
        <v>40.363084702907713</v>
      </c>
      <c r="S308">
        <f t="shared" si="45"/>
        <v>67.271807838179512</v>
      </c>
    </row>
    <row r="309" spans="1:19" ht="14.5" x14ac:dyDescent="0.35">
      <c r="A309" s="30" t="s">
        <v>395</v>
      </c>
      <c r="B309" s="38">
        <v>41791</v>
      </c>
      <c r="C309" s="44">
        <v>3975</v>
      </c>
      <c r="D309" s="44">
        <v>1659</v>
      </c>
      <c r="E309" s="44">
        <v>309</v>
      </c>
      <c r="F309" s="27">
        <f t="shared" si="37"/>
        <v>5943</v>
      </c>
      <c r="G309" s="44">
        <v>337</v>
      </c>
      <c r="H309" s="27">
        <f t="shared" si="38"/>
        <v>5606</v>
      </c>
      <c r="I309" s="44">
        <v>1596</v>
      </c>
      <c r="J309" s="44">
        <v>2657</v>
      </c>
      <c r="K309" s="27">
        <f t="shared" si="39"/>
        <v>4545</v>
      </c>
      <c r="L309" s="44">
        <v>305</v>
      </c>
      <c r="M309" s="37">
        <f t="shared" si="40"/>
        <v>4240</v>
      </c>
      <c r="N309" s="37">
        <f t="shared" si="41"/>
        <v>-1061</v>
      </c>
      <c r="O309">
        <f>VLOOKUP(YEAR(B309),'[1]  je-d-08.02.02.01'!$A$11:$I$60,9,FALSE)</f>
        <v>0.38078381795195954</v>
      </c>
      <c r="P309">
        <f t="shared" si="42"/>
        <v>117.6621997471555</v>
      </c>
      <c r="Q309">
        <f t="shared" si="43"/>
        <v>13.073577749683944</v>
      </c>
      <c r="R309">
        <f t="shared" si="44"/>
        <v>39.220733249051833</v>
      </c>
      <c r="S309">
        <f t="shared" si="45"/>
        <v>65.367888748419716</v>
      </c>
    </row>
    <row r="310" spans="1:19" ht="14.5" x14ac:dyDescent="0.35">
      <c r="A310" s="30" t="s">
        <v>396</v>
      </c>
      <c r="B310" s="38">
        <v>41821</v>
      </c>
      <c r="C310" s="44">
        <v>4430</v>
      </c>
      <c r="D310" s="44">
        <v>2122</v>
      </c>
      <c r="E310" s="44">
        <v>337</v>
      </c>
      <c r="F310" s="27">
        <f t="shared" si="37"/>
        <v>6889</v>
      </c>
      <c r="G310" s="44">
        <v>313</v>
      </c>
      <c r="H310" s="27">
        <f t="shared" si="38"/>
        <v>6576</v>
      </c>
      <c r="I310" s="44">
        <v>1480</v>
      </c>
      <c r="J310" s="44">
        <v>3409</v>
      </c>
      <c r="K310" s="27">
        <f t="shared" si="39"/>
        <v>4647</v>
      </c>
      <c r="L310" s="44">
        <v>348</v>
      </c>
      <c r="M310" s="37">
        <f t="shared" si="40"/>
        <v>4299</v>
      </c>
      <c r="N310" s="37">
        <f t="shared" si="41"/>
        <v>-1929</v>
      </c>
      <c r="O310">
        <f>VLOOKUP(YEAR(B310),'[1]  je-d-08.02.02.01'!$A$11:$I$60,9,FALSE)</f>
        <v>0.38078381795195954</v>
      </c>
      <c r="P310">
        <f t="shared" si="42"/>
        <v>128.32414664981036</v>
      </c>
      <c r="Q310">
        <f t="shared" si="43"/>
        <v>14.258238516645594</v>
      </c>
      <c r="R310">
        <f t="shared" si="44"/>
        <v>42.774715549936786</v>
      </c>
      <c r="S310">
        <f t="shared" si="45"/>
        <v>71.291192583227968</v>
      </c>
    </row>
    <row r="311" spans="1:19" ht="14.5" x14ac:dyDescent="0.35">
      <c r="A311" s="30" t="s">
        <v>397</v>
      </c>
      <c r="B311" s="38">
        <v>41852</v>
      </c>
      <c r="C311" s="44">
        <v>4134</v>
      </c>
      <c r="D311" s="44">
        <v>1466</v>
      </c>
      <c r="E311" s="44">
        <v>315</v>
      </c>
      <c r="F311" s="27">
        <f t="shared" si="37"/>
        <v>5915</v>
      </c>
      <c r="G311" s="44">
        <v>331</v>
      </c>
      <c r="H311" s="27">
        <f t="shared" si="38"/>
        <v>5584</v>
      </c>
      <c r="I311" s="44">
        <v>1532</v>
      </c>
      <c r="J311" s="44">
        <v>2539</v>
      </c>
      <c r="K311" s="27">
        <f t="shared" si="39"/>
        <v>4577</v>
      </c>
      <c r="L311" s="44">
        <v>338</v>
      </c>
      <c r="M311" s="37">
        <f t="shared" si="40"/>
        <v>4239</v>
      </c>
      <c r="N311" s="37">
        <f t="shared" si="41"/>
        <v>-1007</v>
      </c>
      <c r="O311">
        <f>VLOOKUP(YEAR(B311),'[1]  je-d-08.02.02.01'!$A$11:$I$60,9,FALSE)</f>
        <v>0.38078381795195954</v>
      </c>
      <c r="P311">
        <f t="shared" si="42"/>
        <v>119.94690265486726</v>
      </c>
      <c r="Q311">
        <f t="shared" si="43"/>
        <v>13.327433628318584</v>
      </c>
      <c r="R311">
        <f t="shared" si="44"/>
        <v>39.982300884955748</v>
      </c>
      <c r="S311">
        <f t="shared" si="45"/>
        <v>66.637168141592909</v>
      </c>
    </row>
    <row r="312" spans="1:19" ht="14.5" x14ac:dyDescent="0.35">
      <c r="A312" s="30" t="s">
        <v>398</v>
      </c>
      <c r="B312" s="38">
        <v>41883</v>
      </c>
      <c r="C312" s="44">
        <v>3174</v>
      </c>
      <c r="D312" s="44">
        <v>1956</v>
      </c>
      <c r="E312" s="44">
        <v>309</v>
      </c>
      <c r="F312" s="27">
        <f t="shared" si="37"/>
        <v>5439</v>
      </c>
      <c r="G312" s="44">
        <v>227</v>
      </c>
      <c r="H312" s="27">
        <f t="shared" si="38"/>
        <v>5212</v>
      </c>
      <c r="I312" s="44">
        <v>2064</v>
      </c>
      <c r="J312" s="44">
        <v>2500</v>
      </c>
      <c r="K312" s="27">
        <f t="shared" si="39"/>
        <v>4776</v>
      </c>
      <c r="L312" s="44">
        <v>333</v>
      </c>
      <c r="M312" s="37">
        <f t="shared" si="40"/>
        <v>4443</v>
      </c>
      <c r="N312" s="37">
        <f t="shared" si="41"/>
        <v>-436</v>
      </c>
      <c r="O312">
        <f>VLOOKUP(YEAR(B312),'[1]  je-d-08.02.02.01'!$A$11:$I$60,9,FALSE)</f>
        <v>0.38078381795195954</v>
      </c>
      <c r="P312">
        <f t="shared" si="42"/>
        <v>117.6621997471555</v>
      </c>
      <c r="Q312">
        <f t="shared" si="43"/>
        <v>13.073577749683944</v>
      </c>
      <c r="R312">
        <f t="shared" si="44"/>
        <v>39.220733249051833</v>
      </c>
      <c r="S312">
        <f t="shared" si="45"/>
        <v>65.367888748419716</v>
      </c>
    </row>
    <row r="313" spans="1:19" ht="14.5" x14ac:dyDescent="0.35">
      <c r="A313" s="30" t="s">
        <v>399</v>
      </c>
      <c r="B313" s="38">
        <v>41913</v>
      </c>
      <c r="C313" s="44">
        <v>2963</v>
      </c>
      <c r="D313" s="44">
        <v>2441</v>
      </c>
      <c r="E313" s="44">
        <v>344</v>
      </c>
      <c r="F313" s="27">
        <f t="shared" si="37"/>
        <v>5748</v>
      </c>
      <c r="G313" s="44">
        <v>143</v>
      </c>
      <c r="H313" s="27">
        <f t="shared" si="38"/>
        <v>5605</v>
      </c>
      <c r="I313" s="44">
        <v>2614</v>
      </c>
      <c r="J313" s="44">
        <v>3046</v>
      </c>
      <c r="K313" s="27">
        <f t="shared" si="39"/>
        <v>5173</v>
      </c>
      <c r="L313" s="44">
        <v>376</v>
      </c>
      <c r="M313" s="37">
        <f t="shared" si="40"/>
        <v>4797</v>
      </c>
      <c r="N313" s="37">
        <f t="shared" si="41"/>
        <v>-432</v>
      </c>
      <c r="O313">
        <f>VLOOKUP(YEAR(B313),'[1]  je-d-08.02.02.01'!$A$11:$I$60,9,FALSE)</f>
        <v>0.38078381795195954</v>
      </c>
      <c r="P313">
        <f t="shared" si="42"/>
        <v>130.98963337547409</v>
      </c>
      <c r="Q313">
        <f t="shared" si="43"/>
        <v>14.554403708386008</v>
      </c>
      <c r="R313">
        <f t="shared" si="44"/>
        <v>43.663211125158028</v>
      </c>
      <c r="S313">
        <f t="shared" si="45"/>
        <v>72.772018541930038</v>
      </c>
    </row>
    <row r="314" spans="1:19" ht="14.5" x14ac:dyDescent="0.35">
      <c r="A314" s="30" t="s">
        <v>400</v>
      </c>
      <c r="B314" s="38">
        <v>41944</v>
      </c>
      <c r="C314" s="44">
        <v>3246</v>
      </c>
      <c r="D314" s="44">
        <v>2385</v>
      </c>
      <c r="E314" s="44">
        <v>332</v>
      </c>
      <c r="F314" s="27">
        <f t="shared" si="37"/>
        <v>5963</v>
      </c>
      <c r="G314" s="27">
        <v>119</v>
      </c>
      <c r="H314" s="27">
        <f t="shared" si="38"/>
        <v>5844</v>
      </c>
      <c r="I314" s="27">
        <v>2708</v>
      </c>
      <c r="J314" s="27">
        <v>3161</v>
      </c>
      <c r="K314" s="27">
        <f t="shared" si="39"/>
        <v>5391</v>
      </c>
      <c r="L314" s="27">
        <v>362</v>
      </c>
      <c r="M314" s="37">
        <f t="shared" si="40"/>
        <v>5029</v>
      </c>
      <c r="N314" s="37">
        <f t="shared" si="41"/>
        <v>-453</v>
      </c>
      <c r="O314">
        <f>VLOOKUP(YEAR(B314),'[1]  je-d-08.02.02.01'!$A$11:$I$60,9,FALSE)</f>
        <v>0.38078381795195954</v>
      </c>
      <c r="P314">
        <f t="shared" si="42"/>
        <v>126.42022756005056</v>
      </c>
      <c r="Q314">
        <f t="shared" si="43"/>
        <v>14.046691951116728</v>
      </c>
      <c r="R314">
        <f t="shared" si="44"/>
        <v>42.140075853350183</v>
      </c>
      <c r="S314">
        <f t="shared" si="45"/>
        <v>70.233459755583638</v>
      </c>
    </row>
    <row r="315" spans="1:19" ht="14.5" x14ac:dyDescent="0.35">
      <c r="A315" s="30" t="s">
        <v>401</v>
      </c>
      <c r="B315" s="38">
        <v>41974</v>
      </c>
      <c r="C315" s="44">
        <v>3126</v>
      </c>
      <c r="D315" s="44">
        <v>2474</v>
      </c>
      <c r="E315" s="44">
        <v>364</v>
      </c>
      <c r="F315" s="44">
        <f t="shared" si="37"/>
        <v>5964</v>
      </c>
      <c r="G315" s="44">
        <v>117</v>
      </c>
      <c r="H315" s="44">
        <f t="shared" si="38"/>
        <v>5847</v>
      </c>
      <c r="I315" s="44">
        <v>3054</v>
      </c>
      <c r="J315" s="44">
        <v>3032</v>
      </c>
      <c r="K315" s="44">
        <f t="shared" si="39"/>
        <v>5869</v>
      </c>
      <c r="L315" s="44">
        <v>393</v>
      </c>
      <c r="M315" s="45">
        <f t="shared" si="40"/>
        <v>5476</v>
      </c>
      <c r="N315" s="45">
        <f t="shared" si="41"/>
        <v>22</v>
      </c>
      <c r="O315">
        <f>VLOOKUP(YEAR(B315),'[1]  je-d-08.02.02.01'!$A$11:$I$60,9,FALSE)</f>
        <v>0.38078381795195954</v>
      </c>
      <c r="P315">
        <f t="shared" si="42"/>
        <v>138.60530973451327</v>
      </c>
      <c r="Q315">
        <f t="shared" si="43"/>
        <v>15.400589970501473</v>
      </c>
      <c r="R315">
        <f t="shared" si="44"/>
        <v>46.201769911504421</v>
      </c>
      <c r="S315">
        <f t="shared" si="45"/>
        <v>77.002949852507356</v>
      </c>
    </row>
    <row r="316" spans="1:19" s="41" customFormat="1" ht="14.5" x14ac:dyDescent="0.35">
      <c r="A316" s="30" t="s">
        <v>402</v>
      </c>
      <c r="B316" s="38">
        <v>42005</v>
      </c>
      <c r="C316" s="45">
        <v>3110</v>
      </c>
      <c r="D316" s="45">
        <v>2430</v>
      </c>
      <c r="E316" s="45">
        <v>367</v>
      </c>
      <c r="F316" s="37">
        <f t="shared" si="37"/>
        <v>5907</v>
      </c>
      <c r="G316" s="45">
        <v>79</v>
      </c>
      <c r="H316" s="37">
        <f t="shared" si="38"/>
        <v>5828</v>
      </c>
      <c r="I316" s="45">
        <v>3799</v>
      </c>
      <c r="J316" s="45">
        <v>3437</v>
      </c>
      <c r="K316" s="37">
        <f t="shared" si="39"/>
        <v>6190</v>
      </c>
      <c r="L316" s="45">
        <v>390</v>
      </c>
      <c r="M316" s="37">
        <f t="shared" si="40"/>
        <v>5800</v>
      </c>
      <c r="N316" s="37">
        <f t="shared" si="41"/>
        <v>362</v>
      </c>
      <c r="O316">
        <f>VLOOKUP(YEAR(B316),'[1]  je-d-08.02.02.01'!$A$11:$I$60,9,FALSE)</f>
        <v>0.39191042047531993</v>
      </c>
      <c r="P316">
        <f t="shared" si="42"/>
        <v>143.83112431444241</v>
      </c>
      <c r="Q316">
        <f t="shared" si="43"/>
        <v>15.981236034938044</v>
      </c>
      <c r="R316">
        <f t="shared" si="44"/>
        <v>47.943708104814135</v>
      </c>
      <c r="S316">
        <f t="shared" si="45"/>
        <v>79.906180174690206</v>
      </c>
    </row>
    <row r="317" spans="1:19" s="41" customFormat="1" ht="14.5" x14ac:dyDescent="0.35">
      <c r="A317" s="30" t="s">
        <v>403</v>
      </c>
      <c r="B317" s="38">
        <v>42036</v>
      </c>
      <c r="C317" s="37">
        <v>2884</v>
      </c>
      <c r="D317" s="37">
        <v>2235</v>
      </c>
      <c r="E317" s="37">
        <v>370</v>
      </c>
      <c r="F317" s="37">
        <f t="shared" si="37"/>
        <v>5489</v>
      </c>
      <c r="G317" s="45">
        <v>70</v>
      </c>
      <c r="H317" s="37">
        <f t="shared" si="38"/>
        <v>5419</v>
      </c>
      <c r="I317" s="45">
        <v>3432</v>
      </c>
      <c r="J317" s="45">
        <v>3045</v>
      </c>
      <c r="K317" s="37">
        <f t="shared" si="39"/>
        <v>5806</v>
      </c>
      <c r="L317" s="45">
        <v>409</v>
      </c>
      <c r="M317" s="37">
        <f t="shared" si="40"/>
        <v>5397</v>
      </c>
      <c r="N317" s="37">
        <f t="shared" si="41"/>
        <v>387</v>
      </c>
      <c r="O317">
        <f>VLOOKUP(YEAR(B317),'[1]  je-d-08.02.02.01'!$A$11:$I$60,9,FALSE)</f>
        <v>0.39191042047531993</v>
      </c>
      <c r="P317">
        <f t="shared" si="42"/>
        <v>145.00685557586837</v>
      </c>
      <c r="Q317">
        <f t="shared" si="43"/>
        <v>16.111872841763152</v>
      </c>
      <c r="R317">
        <f t="shared" si="44"/>
        <v>48.335618525289455</v>
      </c>
      <c r="S317">
        <f t="shared" si="45"/>
        <v>80.559364208815751</v>
      </c>
    </row>
    <row r="318" spans="1:19" s="41" customFormat="1" ht="14.5" x14ac:dyDescent="0.35">
      <c r="A318" s="30" t="s">
        <v>404</v>
      </c>
      <c r="B318" s="38">
        <v>42064</v>
      </c>
      <c r="C318" s="45">
        <v>2500</v>
      </c>
      <c r="D318" s="45">
        <v>2299</v>
      </c>
      <c r="E318" s="45">
        <v>363</v>
      </c>
      <c r="F318" s="37">
        <f t="shared" si="37"/>
        <v>5162</v>
      </c>
      <c r="G318" s="45">
        <v>122</v>
      </c>
      <c r="H318" s="37">
        <f t="shared" si="38"/>
        <v>5040</v>
      </c>
      <c r="I318" s="45">
        <v>3381</v>
      </c>
      <c r="J318" s="45">
        <v>2742</v>
      </c>
      <c r="K318" s="37">
        <f t="shared" si="39"/>
        <v>5679</v>
      </c>
      <c r="L318" s="45">
        <v>392</v>
      </c>
      <c r="M318" s="37">
        <f t="shared" si="40"/>
        <v>5287</v>
      </c>
      <c r="N318" s="37">
        <f t="shared" si="41"/>
        <v>639</v>
      </c>
      <c r="O318">
        <f>VLOOKUP(YEAR(B318),'[1]  je-d-08.02.02.01'!$A$11:$I$60,9,FALSE)</f>
        <v>0.39191042047531993</v>
      </c>
      <c r="P318">
        <f t="shared" si="42"/>
        <v>142.26348263254113</v>
      </c>
      <c r="Q318">
        <f t="shared" si="43"/>
        <v>15.807053625837902</v>
      </c>
      <c r="R318">
        <f t="shared" si="44"/>
        <v>47.421160877513707</v>
      </c>
      <c r="S318">
        <f t="shared" si="45"/>
        <v>79.035268129189504</v>
      </c>
    </row>
    <row r="319" spans="1:19" s="41" customFormat="1" ht="14.5" x14ac:dyDescent="0.35">
      <c r="A319" s="30" t="s">
        <v>405</v>
      </c>
      <c r="B319" s="38">
        <v>42095</v>
      </c>
      <c r="C319" s="37">
        <v>2704</v>
      </c>
      <c r="D319" s="37">
        <v>2010</v>
      </c>
      <c r="E319" s="37">
        <v>334</v>
      </c>
      <c r="F319" s="37">
        <f t="shared" si="37"/>
        <v>5048</v>
      </c>
      <c r="G319" s="37">
        <v>136</v>
      </c>
      <c r="H319" s="37">
        <f t="shared" si="38"/>
        <v>4912</v>
      </c>
      <c r="I319" s="37">
        <v>2624</v>
      </c>
      <c r="J319" s="37">
        <v>2592</v>
      </c>
      <c r="K319" s="37">
        <f t="shared" si="39"/>
        <v>4944</v>
      </c>
      <c r="L319" s="37">
        <v>374</v>
      </c>
      <c r="M319" s="37">
        <f t="shared" si="40"/>
        <v>4570</v>
      </c>
      <c r="N319" s="37">
        <f t="shared" si="41"/>
        <v>32</v>
      </c>
      <c r="O319">
        <f>VLOOKUP(YEAR(B319),'[1]  je-d-08.02.02.01'!$A$11:$I$60,9,FALSE)</f>
        <v>0.39191042047531993</v>
      </c>
      <c r="P319">
        <f t="shared" si="42"/>
        <v>130.89808043875686</v>
      </c>
      <c r="Q319">
        <f t="shared" si="43"/>
        <v>14.544231159861873</v>
      </c>
      <c r="R319">
        <f t="shared" si="44"/>
        <v>43.632693479585619</v>
      </c>
      <c r="S319">
        <f t="shared" si="45"/>
        <v>72.721155799309358</v>
      </c>
    </row>
    <row r="320" spans="1:19" s="41" customFormat="1" ht="14.5" x14ac:dyDescent="0.35">
      <c r="A320" s="30" t="s">
        <v>406</v>
      </c>
      <c r="B320" s="38">
        <v>42125</v>
      </c>
      <c r="C320" s="45">
        <v>4078</v>
      </c>
      <c r="D320" s="45">
        <v>2172</v>
      </c>
      <c r="E320" s="45">
        <v>349</v>
      </c>
      <c r="F320" s="37">
        <f t="shared" si="37"/>
        <v>6599</v>
      </c>
      <c r="G320" s="45">
        <v>278</v>
      </c>
      <c r="H320" s="37">
        <f t="shared" si="38"/>
        <v>6321</v>
      </c>
      <c r="I320" s="45">
        <v>1176</v>
      </c>
      <c r="J320" s="45">
        <v>2747</v>
      </c>
      <c r="K320" s="37">
        <f t="shared" si="39"/>
        <v>4750</v>
      </c>
      <c r="L320" s="45">
        <v>340</v>
      </c>
      <c r="M320" s="37">
        <f t="shared" si="40"/>
        <v>4410</v>
      </c>
      <c r="N320" s="37">
        <f t="shared" si="41"/>
        <v>-1571</v>
      </c>
      <c r="O320">
        <f>VLOOKUP(YEAR(B320),'[1]  je-d-08.02.02.01'!$A$11:$I$60,9,FALSE)</f>
        <v>0.39191042047531993</v>
      </c>
      <c r="P320">
        <f t="shared" si="42"/>
        <v>136.77673674588667</v>
      </c>
      <c r="Q320">
        <f t="shared" si="43"/>
        <v>15.197415193987407</v>
      </c>
      <c r="R320">
        <f t="shared" si="44"/>
        <v>45.592245581962217</v>
      </c>
      <c r="S320">
        <f t="shared" si="45"/>
        <v>75.987075969937024</v>
      </c>
    </row>
    <row r="321" spans="1:19" s="41" customFormat="1" ht="14.5" x14ac:dyDescent="0.35">
      <c r="A321" s="30" t="s">
        <v>407</v>
      </c>
      <c r="B321" s="38">
        <v>42156</v>
      </c>
      <c r="C321" s="45">
        <v>4585</v>
      </c>
      <c r="D321" s="45">
        <v>1494</v>
      </c>
      <c r="E321" s="45">
        <v>335</v>
      </c>
      <c r="F321" s="37">
        <f t="shared" ref="F321:F379" si="46">SUM(C321:E321)</f>
        <v>6414</v>
      </c>
      <c r="G321" s="45">
        <v>284</v>
      </c>
      <c r="H321" s="37">
        <f t="shared" ref="H321:H379" si="47">+F321-G321</f>
        <v>6130</v>
      </c>
      <c r="I321" s="45">
        <v>1475</v>
      </c>
      <c r="J321" s="45">
        <v>2987</v>
      </c>
      <c r="K321" s="37">
        <f t="shared" ref="K321:K379" si="48">+H321+I321-J321</f>
        <v>4618</v>
      </c>
      <c r="L321" s="45">
        <v>310</v>
      </c>
      <c r="M321" s="37">
        <f t="shared" ref="M321:M379" si="49">+K321-L321</f>
        <v>4308</v>
      </c>
      <c r="N321" s="37">
        <f t="shared" ref="N321:N376" si="50">+I321-J321</f>
        <v>-1512</v>
      </c>
      <c r="O321">
        <f>VLOOKUP(YEAR(B321),'[1]  je-d-08.02.02.01'!$A$11:$I$60,9,FALSE)</f>
        <v>0.39191042047531993</v>
      </c>
      <c r="P321">
        <f t="shared" si="42"/>
        <v>131.28999085923218</v>
      </c>
      <c r="Q321">
        <f t="shared" si="43"/>
        <v>14.587776762136908</v>
      </c>
      <c r="R321">
        <f t="shared" si="44"/>
        <v>43.763330286410721</v>
      </c>
      <c r="S321">
        <f t="shared" si="45"/>
        <v>72.93888381068453</v>
      </c>
    </row>
    <row r="322" spans="1:19" s="41" customFormat="1" ht="14.5" x14ac:dyDescent="0.35">
      <c r="A322" s="30" t="s">
        <v>408</v>
      </c>
      <c r="B322" s="38">
        <v>42186</v>
      </c>
      <c r="C322" s="45">
        <v>4314</v>
      </c>
      <c r="D322" s="45">
        <v>1899</v>
      </c>
      <c r="E322" s="45">
        <v>359</v>
      </c>
      <c r="F322" s="37">
        <f t="shared" si="46"/>
        <v>6572</v>
      </c>
      <c r="G322" s="45">
        <v>325</v>
      </c>
      <c r="H322" s="37">
        <f t="shared" si="47"/>
        <v>6247</v>
      </c>
      <c r="I322" s="45">
        <v>1848</v>
      </c>
      <c r="J322" s="45">
        <v>3406</v>
      </c>
      <c r="K322" s="37">
        <f t="shared" si="48"/>
        <v>4689</v>
      </c>
      <c r="L322" s="45">
        <v>351</v>
      </c>
      <c r="M322" s="37">
        <f t="shared" si="49"/>
        <v>4338</v>
      </c>
      <c r="N322" s="37">
        <f t="shared" si="50"/>
        <v>-1558</v>
      </c>
      <c r="O322">
        <f>VLOOKUP(YEAR(B322),'[1]  je-d-08.02.02.01'!$A$11:$I$60,9,FALSE)</f>
        <v>0.39191042047531993</v>
      </c>
      <c r="P322">
        <f t="shared" si="42"/>
        <v>140.69584095063985</v>
      </c>
      <c r="Q322">
        <f t="shared" si="43"/>
        <v>15.63287121673776</v>
      </c>
      <c r="R322">
        <f t="shared" si="44"/>
        <v>46.898613650213278</v>
      </c>
      <c r="S322">
        <f t="shared" si="45"/>
        <v>78.164356083688787</v>
      </c>
    </row>
    <row r="323" spans="1:19" s="41" customFormat="1" ht="14.5" x14ac:dyDescent="0.35">
      <c r="A323" s="30" t="s">
        <v>409</v>
      </c>
      <c r="B323" s="38">
        <v>42217</v>
      </c>
      <c r="C323" s="45">
        <v>3517</v>
      </c>
      <c r="D323" s="45">
        <v>1032</v>
      </c>
      <c r="E323" s="45">
        <v>344</v>
      </c>
      <c r="F323" s="37">
        <f t="shared" si="46"/>
        <v>4893</v>
      </c>
      <c r="G323" s="45">
        <v>329</v>
      </c>
      <c r="H323" s="37">
        <f t="shared" si="47"/>
        <v>4564</v>
      </c>
      <c r="I323" s="45">
        <v>2229</v>
      </c>
      <c r="J323" s="45">
        <v>2152</v>
      </c>
      <c r="K323" s="37">
        <f t="shared" si="48"/>
        <v>4641</v>
      </c>
      <c r="L323" s="45">
        <v>342</v>
      </c>
      <c r="M323" s="37">
        <f t="shared" si="49"/>
        <v>4299</v>
      </c>
      <c r="N323" s="37">
        <f t="shared" si="50"/>
        <v>77</v>
      </c>
      <c r="O323">
        <f>VLOOKUP(YEAR(B323),'[1]  je-d-08.02.02.01'!$A$11:$I$60,9,FALSE)</f>
        <v>0.39191042047531993</v>
      </c>
      <c r="P323">
        <f t="shared" si="42"/>
        <v>134.81718464351005</v>
      </c>
      <c r="Q323">
        <f t="shared" si="43"/>
        <v>14.979687182612226</v>
      </c>
      <c r="R323">
        <f t="shared" si="44"/>
        <v>44.93906154783668</v>
      </c>
      <c r="S323">
        <f t="shared" si="45"/>
        <v>74.898435913061121</v>
      </c>
    </row>
    <row r="324" spans="1:19" s="41" customFormat="1" ht="14.5" x14ac:dyDescent="0.35">
      <c r="A324" s="30" t="s">
        <v>410</v>
      </c>
      <c r="B324" s="38">
        <v>42248</v>
      </c>
      <c r="C324" s="45">
        <v>3241</v>
      </c>
      <c r="D324" s="45">
        <v>1261</v>
      </c>
      <c r="E324" s="45">
        <v>331</v>
      </c>
      <c r="F324" s="37">
        <f t="shared" si="46"/>
        <v>4833</v>
      </c>
      <c r="G324" s="45">
        <v>246</v>
      </c>
      <c r="H324" s="37">
        <f t="shared" si="47"/>
        <v>4587</v>
      </c>
      <c r="I324" s="45">
        <v>2683</v>
      </c>
      <c r="J324" s="45">
        <v>2446</v>
      </c>
      <c r="K324" s="37">
        <f t="shared" si="48"/>
        <v>4824</v>
      </c>
      <c r="L324" s="45">
        <v>337</v>
      </c>
      <c r="M324" s="37">
        <f t="shared" si="49"/>
        <v>4487</v>
      </c>
      <c r="N324" s="37">
        <f t="shared" si="50"/>
        <v>237</v>
      </c>
      <c r="O324">
        <f>VLOOKUP(YEAR(B324),'[1]  je-d-08.02.02.01'!$A$11:$I$60,9,FALSE)</f>
        <v>0.39191042047531993</v>
      </c>
      <c r="P324">
        <f t="shared" si="42"/>
        <v>129.7223491773309</v>
      </c>
      <c r="Q324">
        <f t="shared" si="43"/>
        <v>14.413594353036766</v>
      </c>
      <c r="R324">
        <f t="shared" si="44"/>
        <v>43.240783059110299</v>
      </c>
      <c r="S324">
        <f t="shared" si="45"/>
        <v>72.067971765183827</v>
      </c>
    </row>
    <row r="325" spans="1:19" ht="14.5" x14ac:dyDescent="0.35">
      <c r="A325" s="30" t="s">
        <v>411</v>
      </c>
      <c r="B325" s="38">
        <v>42278</v>
      </c>
      <c r="C325" s="44">
        <v>3278</v>
      </c>
      <c r="D325" s="44">
        <v>1478</v>
      </c>
      <c r="E325" s="44">
        <v>387</v>
      </c>
      <c r="F325" s="27">
        <f t="shared" si="46"/>
        <v>5143</v>
      </c>
      <c r="G325" s="44">
        <v>134</v>
      </c>
      <c r="H325" s="27">
        <f t="shared" si="47"/>
        <v>5009</v>
      </c>
      <c r="I325" s="44">
        <v>3377</v>
      </c>
      <c r="J325" s="44">
        <v>3104</v>
      </c>
      <c r="K325" s="27">
        <f t="shared" si="48"/>
        <v>5282</v>
      </c>
      <c r="L325" s="44">
        <v>384</v>
      </c>
      <c r="M325" s="37">
        <f t="shared" si="49"/>
        <v>4898</v>
      </c>
      <c r="N325" s="37">
        <f t="shared" si="50"/>
        <v>273</v>
      </c>
      <c r="O325">
        <f>VLOOKUP(YEAR(B325),'[1]  je-d-08.02.02.01'!$A$11:$I$60,9,FALSE)</f>
        <v>0.39191042047531993</v>
      </c>
      <c r="P325">
        <f t="shared" si="42"/>
        <v>151.66933272394883</v>
      </c>
      <c r="Q325">
        <f t="shared" si="43"/>
        <v>16.852148080438759</v>
      </c>
      <c r="R325">
        <f t="shared" si="44"/>
        <v>50.556444241316271</v>
      </c>
      <c r="S325">
        <f t="shared" si="45"/>
        <v>84.260740402193775</v>
      </c>
    </row>
    <row r="326" spans="1:19" ht="14.5" x14ac:dyDescent="0.35">
      <c r="A326" s="30" t="s">
        <v>412</v>
      </c>
      <c r="B326" s="38">
        <v>42309</v>
      </c>
      <c r="C326" s="44">
        <v>2825</v>
      </c>
      <c r="D326" s="44">
        <v>1800</v>
      </c>
      <c r="E326" s="44">
        <v>416</v>
      </c>
      <c r="F326" s="27">
        <f t="shared" si="46"/>
        <v>5041</v>
      </c>
      <c r="G326" s="27">
        <v>101</v>
      </c>
      <c r="H326" s="27">
        <f t="shared" si="47"/>
        <v>4940</v>
      </c>
      <c r="I326" s="27">
        <v>3815</v>
      </c>
      <c r="J326" s="27">
        <v>3321</v>
      </c>
      <c r="K326" s="27">
        <f t="shared" si="48"/>
        <v>5434</v>
      </c>
      <c r="L326" s="27">
        <v>365</v>
      </c>
      <c r="M326" s="37">
        <f t="shared" si="49"/>
        <v>5069</v>
      </c>
      <c r="N326" s="37">
        <f t="shared" si="50"/>
        <v>494</v>
      </c>
      <c r="O326">
        <f>VLOOKUP(YEAR(B326),'[1]  je-d-08.02.02.01'!$A$11:$I$60,9,FALSE)</f>
        <v>0.39191042047531993</v>
      </c>
      <c r="P326">
        <f t="shared" si="42"/>
        <v>163.03473491773309</v>
      </c>
      <c r="Q326">
        <f t="shared" si="43"/>
        <v>18.114970546414785</v>
      </c>
      <c r="R326">
        <f t="shared" si="44"/>
        <v>54.344911639244359</v>
      </c>
      <c r="S326">
        <f t="shared" si="45"/>
        <v>90.574852732073921</v>
      </c>
    </row>
    <row r="327" spans="1:19" ht="14.5" x14ac:dyDescent="0.35">
      <c r="A327" s="30" t="s">
        <v>413</v>
      </c>
      <c r="B327" s="38">
        <v>42339</v>
      </c>
      <c r="C327" s="44">
        <v>2450</v>
      </c>
      <c r="D327" s="44">
        <v>1985</v>
      </c>
      <c r="E327" s="44">
        <v>421</v>
      </c>
      <c r="F327" s="44">
        <f t="shared" si="46"/>
        <v>4856</v>
      </c>
      <c r="G327" s="44">
        <v>192</v>
      </c>
      <c r="H327" s="44">
        <f t="shared" si="47"/>
        <v>4664</v>
      </c>
      <c r="I327" s="44">
        <v>4194</v>
      </c>
      <c r="J327" s="44">
        <v>3089</v>
      </c>
      <c r="K327" s="44">
        <f t="shared" si="48"/>
        <v>5769</v>
      </c>
      <c r="L327" s="44">
        <v>386</v>
      </c>
      <c r="M327" s="45">
        <f t="shared" si="49"/>
        <v>5383</v>
      </c>
      <c r="N327" s="45">
        <f t="shared" si="50"/>
        <v>1105</v>
      </c>
      <c r="O327">
        <f>VLOOKUP(YEAR(B327),'[1]  je-d-08.02.02.01'!$A$11:$I$60,9,FALSE)</f>
        <v>0.39191042047531993</v>
      </c>
      <c r="P327">
        <f t="shared" si="42"/>
        <v>164.99428702010968</v>
      </c>
      <c r="Q327">
        <f t="shared" si="43"/>
        <v>18.332698557789964</v>
      </c>
      <c r="R327">
        <f t="shared" si="44"/>
        <v>54.998095673369889</v>
      </c>
      <c r="S327">
        <f t="shared" si="45"/>
        <v>91.66349278894981</v>
      </c>
    </row>
    <row r="328" spans="1:19" ht="14.5" x14ac:dyDescent="0.35">
      <c r="A328" s="30" t="s">
        <v>414</v>
      </c>
      <c r="B328" s="38">
        <v>42370</v>
      </c>
      <c r="C328" s="45">
        <v>2236</v>
      </c>
      <c r="D328" s="45">
        <v>2200</v>
      </c>
      <c r="E328" s="45">
        <v>431</v>
      </c>
      <c r="F328" s="37">
        <f t="shared" si="46"/>
        <v>4867</v>
      </c>
      <c r="G328" s="45">
        <v>214</v>
      </c>
      <c r="H328" s="37">
        <f t="shared" si="47"/>
        <v>4653</v>
      </c>
      <c r="I328" s="45">
        <v>4110</v>
      </c>
      <c r="J328" s="45">
        <v>2728</v>
      </c>
      <c r="K328" s="37">
        <f t="shared" si="48"/>
        <v>6035</v>
      </c>
      <c r="L328" s="45">
        <v>380</v>
      </c>
      <c r="M328" s="37">
        <f t="shared" si="49"/>
        <v>5655</v>
      </c>
      <c r="N328" s="37">
        <f t="shared" si="50"/>
        <v>1382</v>
      </c>
      <c r="O328">
        <f>VLOOKUP(YEAR(B328),'[1]  je-d-08.02.02.01'!$A$11:$I$60,9,FALSE)</f>
        <v>0.39268051434223539</v>
      </c>
      <c r="P328">
        <f t="shared" si="42"/>
        <v>169.24530168150346</v>
      </c>
      <c r="Q328">
        <f t="shared" si="43"/>
        <v>18.805033520167051</v>
      </c>
      <c r="R328">
        <f t="shared" si="44"/>
        <v>56.415100560501152</v>
      </c>
      <c r="S328">
        <f t="shared" si="45"/>
        <v>94.025167600835246</v>
      </c>
    </row>
    <row r="329" spans="1:19" ht="14.5" x14ac:dyDescent="0.35">
      <c r="A329" s="30" t="s">
        <v>415</v>
      </c>
      <c r="B329" s="38">
        <v>42401</v>
      </c>
      <c r="C329" s="37">
        <v>2401</v>
      </c>
      <c r="D329" s="37">
        <v>2056</v>
      </c>
      <c r="E329" s="37">
        <v>452</v>
      </c>
      <c r="F329" s="37">
        <f t="shared" si="46"/>
        <v>4909</v>
      </c>
      <c r="G329" s="45">
        <v>124</v>
      </c>
      <c r="H329" s="37">
        <f t="shared" si="47"/>
        <v>4785</v>
      </c>
      <c r="I329" s="45">
        <v>3817</v>
      </c>
      <c r="J329" s="45">
        <v>2924</v>
      </c>
      <c r="K329" s="37">
        <f t="shared" si="48"/>
        <v>5678</v>
      </c>
      <c r="L329" s="45">
        <v>400</v>
      </c>
      <c r="M329" s="37">
        <f t="shared" si="49"/>
        <v>5278</v>
      </c>
      <c r="N329" s="37">
        <f t="shared" si="50"/>
        <v>893</v>
      </c>
      <c r="O329">
        <f>VLOOKUP(YEAR(B329),'[1]  je-d-08.02.02.01'!$A$11:$I$60,9,FALSE)</f>
        <v>0.39268051434223539</v>
      </c>
      <c r="P329">
        <f t="shared" si="42"/>
        <v>177.49159248269041</v>
      </c>
      <c r="Q329">
        <f t="shared" si="43"/>
        <v>19.721288053632268</v>
      </c>
      <c r="R329">
        <f t="shared" si="44"/>
        <v>59.1638641608968</v>
      </c>
      <c r="S329">
        <f t="shared" si="45"/>
        <v>98.606440268161322</v>
      </c>
    </row>
    <row r="330" spans="1:19" ht="14.5" x14ac:dyDescent="0.35">
      <c r="A330" s="30" t="s">
        <v>416</v>
      </c>
      <c r="B330" s="38">
        <v>42430</v>
      </c>
      <c r="C330" s="45">
        <v>2356</v>
      </c>
      <c r="D330" s="45">
        <v>2195</v>
      </c>
      <c r="E330" s="45">
        <v>468</v>
      </c>
      <c r="F330" s="37">
        <f t="shared" si="46"/>
        <v>5019</v>
      </c>
      <c r="G330" s="45">
        <v>166</v>
      </c>
      <c r="H330" s="37">
        <f t="shared" si="47"/>
        <v>4853</v>
      </c>
      <c r="I330" s="45">
        <v>3853</v>
      </c>
      <c r="J330" s="45">
        <v>2953</v>
      </c>
      <c r="K330" s="37">
        <f t="shared" si="48"/>
        <v>5753</v>
      </c>
      <c r="L330" s="45">
        <v>397</v>
      </c>
      <c r="M330" s="37">
        <f t="shared" si="49"/>
        <v>5356</v>
      </c>
      <c r="N330" s="37">
        <f t="shared" si="50"/>
        <v>900</v>
      </c>
      <c r="O330">
        <f>VLOOKUP(YEAR(B330),'[1]  je-d-08.02.02.01'!$A$11:$I$60,9,FALSE)</f>
        <v>0.39268051434223539</v>
      </c>
      <c r="P330">
        <f t="shared" si="42"/>
        <v>183.77448071216617</v>
      </c>
      <c r="Q330">
        <f t="shared" si="43"/>
        <v>20.419386745796238</v>
      </c>
      <c r="R330">
        <f t="shared" si="44"/>
        <v>61.258160237388722</v>
      </c>
      <c r="S330">
        <f t="shared" si="45"/>
        <v>102.09693372898118</v>
      </c>
    </row>
    <row r="331" spans="1:19" ht="14.5" x14ac:dyDescent="0.35">
      <c r="A331" s="30" t="s">
        <v>417</v>
      </c>
      <c r="B331" s="38">
        <v>42461</v>
      </c>
      <c r="C331" s="37">
        <v>2931</v>
      </c>
      <c r="D331" s="37">
        <v>2115</v>
      </c>
      <c r="E331" s="37">
        <v>416</v>
      </c>
      <c r="F331" s="37">
        <f t="shared" si="46"/>
        <v>5462</v>
      </c>
      <c r="G331" s="37">
        <v>195</v>
      </c>
      <c r="H331" s="37">
        <f t="shared" si="47"/>
        <v>5267</v>
      </c>
      <c r="I331" s="37">
        <v>2299</v>
      </c>
      <c r="J331" s="37">
        <v>2543</v>
      </c>
      <c r="K331" s="37">
        <f t="shared" si="48"/>
        <v>5023</v>
      </c>
      <c r="L331" s="37">
        <v>380</v>
      </c>
      <c r="M331" s="37">
        <f t="shared" si="49"/>
        <v>4643</v>
      </c>
      <c r="N331" s="37">
        <f t="shared" si="50"/>
        <v>-244</v>
      </c>
      <c r="O331">
        <f>VLOOKUP(YEAR(B331),'[1]  je-d-08.02.02.01'!$A$11:$I$60,9,FALSE)</f>
        <v>0.39268051434223539</v>
      </c>
      <c r="P331">
        <f t="shared" si="42"/>
        <v>163.35509396636991</v>
      </c>
      <c r="Q331">
        <f t="shared" si="43"/>
        <v>18.150565996263321</v>
      </c>
      <c r="R331">
        <f t="shared" si="44"/>
        <v>54.451697988789967</v>
      </c>
      <c r="S331">
        <f t="shared" si="45"/>
        <v>90.752829981316594</v>
      </c>
    </row>
    <row r="332" spans="1:19" ht="14.5" x14ac:dyDescent="0.35">
      <c r="A332" s="30" t="s">
        <v>418</v>
      </c>
      <c r="B332" s="38">
        <v>42491</v>
      </c>
      <c r="C332" s="45">
        <v>3396</v>
      </c>
      <c r="D332" s="45">
        <v>2162</v>
      </c>
      <c r="E332" s="45">
        <v>384</v>
      </c>
      <c r="F332" s="37">
        <f t="shared" si="46"/>
        <v>5942</v>
      </c>
      <c r="G332" s="45">
        <v>284</v>
      </c>
      <c r="H332" s="37">
        <f t="shared" si="47"/>
        <v>5658</v>
      </c>
      <c r="I332" s="45">
        <v>1608</v>
      </c>
      <c r="J332" s="45">
        <v>2449</v>
      </c>
      <c r="K332" s="37">
        <f t="shared" si="48"/>
        <v>4817</v>
      </c>
      <c r="L332" s="45">
        <v>345</v>
      </c>
      <c r="M332" s="37">
        <f t="shared" si="49"/>
        <v>4472</v>
      </c>
      <c r="N332" s="37">
        <f t="shared" si="50"/>
        <v>-841</v>
      </c>
      <c r="O332">
        <f>VLOOKUP(YEAR(B332),'[1]  je-d-08.02.02.01'!$A$11:$I$60,9,FALSE)</f>
        <v>0.39268051434223539</v>
      </c>
      <c r="P332">
        <f t="shared" si="42"/>
        <v>150.78931750741839</v>
      </c>
      <c r="Q332">
        <f t="shared" si="43"/>
        <v>16.754368611935377</v>
      </c>
      <c r="R332">
        <f t="shared" si="44"/>
        <v>50.26310583580613</v>
      </c>
      <c r="S332">
        <f t="shared" si="45"/>
        <v>83.771843059676868</v>
      </c>
    </row>
    <row r="333" spans="1:19" ht="14.5" x14ac:dyDescent="0.35">
      <c r="A333" s="30" t="s">
        <v>419</v>
      </c>
      <c r="B333" s="38">
        <v>42522</v>
      </c>
      <c r="C333" s="45">
        <v>4545</v>
      </c>
      <c r="D333" s="45">
        <v>1508</v>
      </c>
      <c r="E333" s="45">
        <v>370</v>
      </c>
      <c r="F333" s="37">
        <f t="shared" si="46"/>
        <v>6423</v>
      </c>
      <c r="G333" s="45">
        <v>317</v>
      </c>
      <c r="H333" s="37">
        <f t="shared" si="47"/>
        <v>6106</v>
      </c>
      <c r="I333" s="45">
        <v>1326</v>
      </c>
      <c r="J333" s="45">
        <v>2819</v>
      </c>
      <c r="K333" s="37">
        <f t="shared" si="48"/>
        <v>4613</v>
      </c>
      <c r="L333" s="45">
        <v>309</v>
      </c>
      <c r="M333" s="37">
        <f t="shared" si="49"/>
        <v>4304</v>
      </c>
      <c r="N333" s="37">
        <f t="shared" si="50"/>
        <v>-1493</v>
      </c>
      <c r="O333">
        <f>VLOOKUP(YEAR(B333),'[1]  je-d-08.02.02.01'!$A$11:$I$60,9,FALSE)</f>
        <v>0.39268051434223539</v>
      </c>
      <c r="P333">
        <f t="shared" si="42"/>
        <v>145.29179030662709</v>
      </c>
      <c r="Q333">
        <f t="shared" si="43"/>
        <v>16.143532256291898</v>
      </c>
      <c r="R333">
        <f t="shared" si="44"/>
        <v>48.430596768875695</v>
      </c>
      <c r="S333">
        <f t="shared" si="45"/>
        <v>80.717661281459485</v>
      </c>
    </row>
    <row r="334" spans="1:19" ht="14.5" x14ac:dyDescent="0.35">
      <c r="A334" s="30" t="s">
        <v>420</v>
      </c>
      <c r="B334" s="38">
        <v>42552</v>
      </c>
      <c r="C334" s="45">
        <v>4228</v>
      </c>
      <c r="D334" s="45">
        <v>2061</v>
      </c>
      <c r="E334" s="45">
        <v>391</v>
      </c>
      <c r="F334" s="37">
        <f t="shared" si="46"/>
        <v>6680</v>
      </c>
      <c r="G334" s="45">
        <v>385</v>
      </c>
      <c r="H334" s="37">
        <f t="shared" si="47"/>
        <v>6295</v>
      </c>
      <c r="I334" s="45">
        <v>1728</v>
      </c>
      <c r="J334" s="45">
        <v>3489</v>
      </c>
      <c r="K334" s="37">
        <f t="shared" si="48"/>
        <v>4534</v>
      </c>
      <c r="L334" s="45">
        <v>339</v>
      </c>
      <c r="M334" s="37">
        <f t="shared" si="49"/>
        <v>4195</v>
      </c>
      <c r="N334" s="37">
        <f t="shared" si="50"/>
        <v>-1761</v>
      </c>
      <c r="O334">
        <f>VLOOKUP(YEAR(B334),'[1]  je-d-08.02.02.01'!$A$11:$I$60,9,FALSE)</f>
        <v>0.39268051434223539</v>
      </c>
      <c r="P334">
        <f t="shared" si="42"/>
        <v>153.53808110781404</v>
      </c>
      <c r="Q334">
        <f t="shared" si="43"/>
        <v>17.059786789757116</v>
      </c>
      <c r="R334">
        <f t="shared" si="44"/>
        <v>51.179360369271343</v>
      </c>
      <c r="S334">
        <f t="shared" si="45"/>
        <v>85.29893394878556</v>
      </c>
    </row>
    <row r="335" spans="1:19" ht="14.5" x14ac:dyDescent="0.35">
      <c r="A335" s="30" t="s">
        <v>421</v>
      </c>
      <c r="B335" s="38">
        <v>42583</v>
      </c>
      <c r="C335" s="45">
        <v>3608</v>
      </c>
      <c r="D335" s="45">
        <v>973</v>
      </c>
      <c r="E335" s="45">
        <v>405</v>
      </c>
      <c r="F335" s="37">
        <f t="shared" si="46"/>
        <v>4986</v>
      </c>
      <c r="G335" s="45">
        <v>344</v>
      </c>
      <c r="H335" s="37">
        <f t="shared" si="47"/>
        <v>4642</v>
      </c>
      <c r="I335" s="45">
        <v>2405</v>
      </c>
      <c r="J335" s="45">
        <v>2480</v>
      </c>
      <c r="K335" s="37">
        <f t="shared" si="48"/>
        <v>4567</v>
      </c>
      <c r="L335" s="45">
        <v>337</v>
      </c>
      <c r="M335" s="37">
        <f t="shared" si="49"/>
        <v>4230</v>
      </c>
      <c r="N335" s="37">
        <f t="shared" si="50"/>
        <v>-75</v>
      </c>
      <c r="O335">
        <f>VLOOKUP(YEAR(B335),'[1]  je-d-08.02.02.01'!$A$11:$I$60,9,FALSE)</f>
        <v>0.39268051434223539</v>
      </c>
      <c r="P335">
        <f t="shared" si="42"/>
        <v>159.03560830860533</v>
      </c>
      <c r="Q335">
        <f t="shared" si="43"/>
        <v>17.67062314540059</v>
      </c>
      <c r="R335">
        <f t="shared" si="44"/>
        <v>53.011869436201778</v>
      </c>
      <c r="S335">
        <f t="shared" si="45"/>
        <v>88.353115727002944</v>
      </c>
    </row>
    <row r="336" spans="1:19" ht="14.5" x14ac:dyDescent="0.35">
      <c r="A336" s="30" t="s">
        <v>422</v>
      </c>
      <c r="B336" s="38">
        <v>42614</v>
      </c>
      <c r="C336" s="45">
        <v>3189</v>
      </c>
      <c r="D336" s="45">
        <v>1143</v>
      </c>
      <c r="E336" s="45">
        <v>416</v>
      </c>
      <c r="F336" s="37">
        <f t="shared" si="46"/>
        <v>4748</v>
      </c>
      <c r="G336" s="45">
        <v>255</v>
      </c>
      <c r="H336" s="37">
        <f t="shared" si="47"/>
        <v>4493</v>
      </c>
      <c r="I336" s="45">
        <v>2662</v>
      </c>
      <c r="J336" s="45">
        <v>2500</v>
      </c>
      <c r="K336" s="37">
        <f t="shared" si="48"/>
        <v>4655</v>
      </c>
      <c r="L336" s="45">
        <v>325</v>
      </c>
      <c r="M336" s="37">
        <f t="shared" si="49"/>
        <v>4330</v>
      </c>
      <c r="N336" s="37">
        <f t="shared" si="50"/>
        <v>162</v>
      </c>
      <c r="O336">
        <f>VLOOKUP(YEAR(B336),'[1]  je-d-08.02.02.01'!$A$11:$I$60,9,FALSE)</f>
        <v>0.39268051434223539</v>
      </c>
      <c r="P336">
        <f t="shared" si="42"/>
        <v>163.35509396636991</v>
      </c>
      <c r="Q336">
        <f t="shared" si="43"/>
        <v>18.150565996263321</v>
      </c>
      <c r="R336">
        <f t="shared" si="44"/>
        <v>54.451697988789967</v>
      </c>
      <c r="S336">
        <f t="shared" si="45"/>
        <v>90.752829981316594</v>
      </c>
    </row>
    <row r="337" spans="1:19" ht="14.5" x14ac:dyDescent="0.35">
      <c r="A337" s="30" t="s">
        <v>423</v>
      </c>
      <c r="B337" s="38">
        <v>42644</v>
      </c>
      <c r="C337" s="44">
        <v>2304</v>
      </c>
      <c r="D337" s="44">
        <v>1280</v>
      </c>
      <c r="E337" s="44">
        <v>431</v>
      </c>
      <c r="F337" s="27">
        <f t="shared" si="46"/>
        <v>4015</v>
      </c>
      <c r="G337" s="44">
        <v>257</v>
      </c>
      <c r="H337" s="27">
        <f t="shared" si="47"/>
        <v>3758</v>
      </c>
      <c r="I337" s="44">
        <v>3142</v>
      </c>
      <c r="J337" s="44">
        <v>1644</v>
      </c>
      <c r="K337" s="27">
        <f t="shared" si="48"/>
        <v>5256</v>
      </c>
      <c r="L337" s="44">
        <v>382</v>
      </c>
      <c r="M337" s="37">
        <f t="shared" si="49"/>
        <v>4874</v>
      </c>
      <c r="N337" s="37">
        <f t="shared" si="50"/>
        <v>1498</v>
      </c>
      <c r="O337">
        <f>VLOOKUP(YEAR(B337),'[1]  je-d-08.02.02.01'!$A$11:$I$60,9,FALSE)</f>
        <v>0.39268051434223539</v>
      </c>
      <c r="P337">
        <f t="shared" ref="P337:P379" si="51">E337*O337</f>
        <v>169.24530168150346</v>
      </c>
      <c r="Q337">
        <f t="shared" ref="Q337:Q379" si="52">$X$17*P337</f>
        <v>18.805033520167051</v>
      </c>
      <c r="R337">
        <f t="shared" ref="R337:R379" si="53">$X$18*P337</f>
        <v>56.415100560501152</v>
      </c>
      <c r="S337">
        <f t="shared" ref="S337:S379" si="54">$X$19*P337</f>
        <v>94.025167600835246</v>
      </c>
    </row>
    <row r="338" spans="1:19" ht="14.5" x14ac:dyDescent="0.35">
      <c r="A338" s="30" t="s">
        <v>424</v>
      </c>
      <c r="B338" s="38">
        <v>42675</v>
      </c>
      <c r="C338" s="44">
        <v>2328</v>
      </c>
      <c r="D338" s="44">
        <v>1250</v>
      </c>
      <c r="E338" s="44">
        <v>448</v>
      </c>
      <c r="F338" s="27">
        <f t="shared" si="46"/>
        <v>4026</v>
      </c>
      <c r="G338" s="27">
        <v>223</v>
      </c>
      <c r="H338" s="27">
        <f t="shared" si="47"/>
        <v>3803</v>
      </c>
      <c r="I338" s="27">
        <v>3671</v>
      </c>
      <c r="J338" s="27">
        <v>1834</v>
      </c>
      <c r="K338" s="27">
        <f t="shared" si="48"/>
        <v>5640</v>
      </c>
      <c r="L338" s="27">
        <v>379</v>
      </c>
      <c r="M338" s="37">
        <f t="shared" si="49"/>
        <v>5261</v>
      </c>
      <c r="N338" s="37">
        <f t="shared" si="50"/>
        <v>1837</v>
      </c>
      <c r="O338">
        <f>VLOOKUP(YEAR(B338),'[1]  je-d-08.02.02.01'!$A$11:$I$60,9,FALSE)</f>
        <v>0.39268051434223539</v>
      </c>
      <c r="P338">
        <f t="shared" si="51"/>
        <v>175.92087042532145</v>
      </c>
      <c r="Q338">
        <f t="shared" si="52"/>
        <v>19.546763380591273</v>
      </c>
      <c r="R338">
        <f t="shared" si="53"/>
        <v>58.640290141773818</v>
      </c>
      <c r="S338">
        <f t="shared" si="54"/>
        <v>97.733816902956349</v>
      </c>
    </row>
    <row r="339" spans="1:19" ht="14.5" x14ac:dyDescent="0.35">
      <c r="A339" s="30" t="s">
        <v>425</v>
      </c>
      <c r="B339" s="38">
        <v>42705</v>
      </c>
      <c r="C339" s="44">
        <v>2804</v>
      </c>
      <c r="D339" s="44">
        <v>1292</v>
      </c>
      <c r="E339" s="44">
        <v>443</v>
      </c>
      <c r="F339" s="27">
        <f t="shared" si="46"/>
        <v>4539</v>
      </c>
      <c r="G339" s="44">
        <v>158</v>
      </c>
      <c r="H339" s="44">
        <f t="shared" si="47"/>
        <v>4381</v>
      </c>
      <c r="I339" s="44">
        <v>3475</v>
      </c>
      <c r="J339" s="44">
        <v>1810</v>
      </c>
      <c r="K339" s="44">
        <f t="shared" si="48"/>
        <v>6046</v>
      </c>
      <c r="L339" s="44">
        <v>405</v>
      </c>
      <c r="M339" s="45">
        <f t="shared" si="49"/>
        <v>5641</v>
      </c>
      <c r="N339" s="45">
        <f t="shared" si="50"/>
        <v>1665</v>
      </c>
      <c r="O339">
        <f>VLOOKUP(YEAR(B339),'[1]  je-d-08.02.02.01'!$A$11:$I$60,9,FALSE)</f>
        <v>0.39268051434223539</v>
      </c>
      <c r="P339">
        <f t="shared" si="51"/>
        <v>173.95746785361027</v>
      </c>
      <c r="Q339">
        <f t="shared" si="52"/>
        <v>19.328607539290029</v>
      </c>
      <c r="R339">
        <f t="shared" si="53"/>
        <v>57.985822617870085</v>
      </c>
      <c r="S339">
        <f t="shared" si="54"/>
        <v>96.643037696450136</v>
      </c>
    </row>
    <row r="340" spans="1:19" ht="14.5" x14ac:dyDescent="0.35">
      <c r="A340" s="30" t="s">
        <v>426</v>
      </c>
      <c r="B340" s="38">
        <v>42736</v>
      </c>
      <c r="C340" s="45">
        <v>3199</v>
      </c>
      <c r="D340" s="45">
        <v>1293</v>
      </c>
      <c r="E340" s="45">
        <v>437</v>
      </c>
      <c r="F340" s="27">
        <f t="shared" si="46"/>
        <v>4929</v>
      </c>
      <c r="G340" s="45">
        <v>199</v>
      </c>
      <c r="H340" s="37">
        <f t="shared" si="47"/>
        <v>4730</v>
      </c>
      <c r="I340" s="45">
        <v>3832</v>
      </c>
      <c r="J340" s="45">
        <v>2002</v>
      </c>
      <c r="K340" s="37">
        <f t="shared" si="48"/>
        <v>6560</v>
      </c>
      <c r="L340" s="45">
        <v>413</v>
      </c>
      <c r="M340" s="37">
        <f t="shared" si="49"/>
        <v>6147</v>
      </c>
      <c r="N340" s="37">
        <f t="shared" si="50"/>
        <v>1830</v>
      </c>
      <c r="O340">
        <f>VLOOKUP(YEAR(B340),'[1]  je-d-08.02.02.01'!$A$11:$I$60,9,FALSE)</f>
        <v>0.46429913566328446</v>
      </c>
      <c r="P340">
        <f t="shared" si="51"/>
        <v>202.8987222848553</v>
      </c>
      <c r="Q340">
        <f t="shared" si="52"/>
        <v>22.54430247609503</v>
      </c>
      <c r="R340">
        <f t="shared" si="53"/>
        <v>67.632907428285094</v>
      </c>
      <c r="S340">
        <f t="shared" si="54"/>
        <v>112.72151238047515</v>
      </c>
    </row>
    <row r="341" spans="1:19" ht="14.5" x14ac:dyDescent="0.35">
      <c r="A341" s="30" t="s">
        <v>427</v>
      </c>
      <c r="B341" s="38">
        <v>42767</v>
      </c>
      <c r="C341" s="37">
        <v>1725</v>
      </c>
      <c r="D341" s="37">
        <v>1369</v>
      </c>
      <c r="E341" s="37">
        <v>465</v>
      </c>
      <c r="F341" s="27">
        <f t="shared" si="46"/>
        <v>3559</v>
      </c>
      <c r="G341" s="45">
        <v>246</v>
      </c>
      <c r="H341" s="37">
        <f t="shared" si="47"/>
        <v>3313</v>
      </c>
      <c r="I341" s="45">
        <v>4100</v>
      </c>
      <c r="J341" s="45">
        <v>1939</v>
      </c>
      <c r="K341" s="37">
        <f t="shared" si="48"/>
        <v>5474</v>
      </c>
      <c r="L341" s="45">
        <v>386</v>
      </c>
      <c r="M341" s="37">
        <f t="shared" si="49"/>
        <v>5088</v>
      </c>
      <c r="N341" s="37">
        <f t="shared" si="50"/>
        <v>2161</v>
      </c>
      <c r="O341">
        <f>VLOOKUP(YEAR(B341),'[1]  je-d-08.02.02.01'!$A$11:$I$60,9,FALSE)</f>
        <v>0.46429913566328446</v>
      </c>
      <c r="P341">
        <f t="shared" si="51"/>
        <v>215.89909808342728</v>
      </c>
      <c r="Q341">
        <f t="shared" si="52"/>
        <v>23.988788675936362</v>
      </c>
      <c r="R341">
        <f t="shared" si="53"/>
        <v>71.966366027809087</v>
      </c>
      <c r="S341">
        <f t="shared" si="54"/>
        <v>119.9439433796818</v>
      </c>
    </row>
    <row r="342" spans="1:19" ht="14.5" x14ac:dyDescent="0.35">
      <c r="A342" s="30" t="s">
        <v>428</v>
      </c>
      <c r="B342" s="38">
        <v>42795</v>
      </c>
      <c r="C342" s="45">
        <v>2404</v>
      </c>
      <c r="D342" s="45">
        <v>2129</v>
      </c>
      <c r="E342" s="45">
        <v>522</v>
      </c>
      <c r="F342" s="27">
        <f t="shared" si="46"/>
        <v>5055</v>
      </c>
      <c r="G342" s="45">
        <v>289</v>
      </c>
      <c r="H342" s="37">
        <f t="shared" si="47"/>
        <v>4766</v>
      </c>
      <c r="I342" s="45">
        <v>3632</v>
      </c>
      <c r="J342" s="45">
        <v>2869</v>
      </c>
      <c r="K342" s="37">
        <f t="shared" si="48"/>
        <v>5529</v>
      </c>
      <c r="L342" s="45">
        <v>382</v>
      </c>
      <c r="M342" s="37">
        <f t="shared" si="49"/>
        <v>5147</v>
      </c>
      <c r="N342" s="37">
        <f t="shared" si="50"/>
        <v>763</v>
      </c>
      <c r="O342">
        <f>VLOOKUP(YEAR(B342),'[1]  je-d-08.02.02.01'!$A$11:$I$60,9,FALSE)</f>
        <v>0.46429913566328446</v>
      </c>
      <c r="P342">
        <f t="shared" si="51"/>
        <v>242.36414881623449</v>
      </c>
      <c r="Q342">
        <f t="shared" si="52"/>
        <v>26.929349868470496</v>
      </c>
      <c r="R342">
        <f t="shared" si="53"/>
        <v>80.788049605411487</v>
      </c>
      <c r="S342">
        <f t="shared" si="54"/>
        <v>134.64674934235248</v>
      </c>
    </row>
    <row r="343" spans="1:19" ht="14.5" x14ac:dyDescent="0.35">
      <c r="A343" s="30" t="s">
        <v>429</v>
      </c>
      <c r="B343" s="38">
        <v>42826</v>
      </c>
      <c r="C343" s="37">
        <v>2323</v>
      </c>
      <c r="D343" s="37">
        <v>2059</v>
      </c>
      <c r="E343" s="37">
        <v>434</v>
      </c>
      <c r="F343" s="27">
        <f t="shared" si="46"/>
        <v>4816</v>
      </c>
      <c r="G343" s="37">
        <v>240</v>
      </c>
      <c r="H343" s="37">
        <f t="shared" si="47"/>
        <v>4576</v>
      </c>
      <c r="I343" s="37">
        <v>2401</v>
      </c>
      <c r="J343" s="37">
        <v>2145</v>
      </c>
      <c r="K343" s="37">
        <f t="shared" si="48"/>
        <v>4832</v>
      </c>
      <c r="L343" s="37">
        <v>366</v>
      </c>
      <c r="M343" s="37">
        <f t="shared" si="49"/>
        <v>4466</v>
      </c>
      <c r="N343" s="37">
        <f t="shared" si="50"/>
        <v>256</v>
      </c>
      <c r="O343">
        <f>VLOOKUP(YEAR(B343),'[1]  je-d-08.02.02.01'!$A$11:$I$60,9,FALSE)</f>
        <v>0.46429913566328446</v>
      </c>
      <c r="P343">
        <f t="shared" si="51"/>
        <v>201.50582487786545</v>
      </c>
      <c r="Q343">
        <f t="shared" si="52"/>
        <v>22.389536097540603</v>
      </c>
      <c r="R343">
        <f t="shared" si="53"/>
        <v>67.168608292621812</v>
      </c>
      <c r="S343">
        <f t="shared" si="54"/>
        <v>111.94768048770301</v>
      </c>
    </row>
    <row r="344" spans="1:19" ht="14.5" x14ac:dyDescent="0.35">
      <c r="A344" s="30" t="s">
        <v>430</v>
      </c>
      <c r="B344" s="38">
        <v>42856</v>
      </c>
      <c r="C344" s="45">
        <v>3245</v>
      </c>
      <c r="D344" s="45">
        <v>2101</v>
      </c>
      <c r="E344" s="45">
        <v>449</v>
      </c>
      <c r="F344" s="27">
        <f t="shared" si="46"/>
        <v>5795</v>
      </c>
      <c r="G344" s="45">
        <v>372</v>
      </c>
      <c r="H344" s="37">
        <f t="shared" si="47"/>
        <v>5423</v>
      </c>
      <c r="I344" s="45">
        <v>1953</v>
      </c>
      <c r="J344" s="45">
        <v>2520</v>
      </c>
      <c r="K344" s="37">
        <f t="shared" si="48"/>
        <v>4856</v>
      </c>
      <c r="L344" s="45">
        <v>348</v>
      </c>
      <c r="M344" s="37">
        <f t="shared" si="49"/>
        <v>4508</v>
      </c>
      <c r="N344" s="37">
        <f t="shared" si="50"/>
        <v>-567</v>
      </c>
      <c r="O344">
        <f>VLOOKUP(YEAR(B344),'[1]  je-d-08.02.02.01'!$A$11:$I$60,9,FALSE)</f>
        <v>0.46429913566328446</v>
      </c>
      <c r="P344">
        <f t="shared" si="51"/>
        <v>208.47031191281471</v>
      </c>
      <c r="Q344">
        <f t="shared" si="52"/>
        <v>23.163367990312743</v>
      </c>
      <c r="R344">
        <f t="shared" si="53"/>
        <v>69.490103970938236</v>
      </c>
      <c r="S344">
        <f t="shared" si="54"/>
        <v>115.81683995156371</v>
      </c>
    </row>
    <row r="345" spans="1:19" ht="14.5" x14ac:dyDescent="0.35">
      <c r="A345" s="30" t="s">
        <v>431</v>
      </c>
      <c r="B345" s="38">
        <v>42887</v>
      </c>
      <c r="C345" s="45">
        <v>4222</v>
      </c>
      <c r="D345" s="45">
        <v>1360</v>
      </c>
      <c r="E345" s="45">
        <v>452</v>
      </c>
      <c r="F345" s="27">
        <f t="shared" si="46"/>
        <v>6034</v>
      </c>
      <c r="G345" s="45">
        <v>475</v>
      </c>
      <c r="H345" s="37">
        <f t="shared" si="47"/>
        <v>5559</v>
      </c>
      <c r="I345" s="45">
        <v>1808</v>
      </c>
      <c r="J345" s="45">
        <v>2759</v>
      </c>
      <c r="K345" s="37">
        <f t="shared" si="48"/>
        <v>4608</v>
      </c>
      <c r="L345" s="45">
        <v>309</v>
      </c>
      <c r="M345" s="37">
        <f t="shared" si="49"/>
        <v>4299</v>
      </c>
      <c r="N345" s="37">
        <f t="shared" si="50"/>
        <v>-951</v>
      </c>
      <c r="O345">
        <f>VLOOKUP(YEAR(B345),'[1]  je-d-08.02.02.01'!$A$11:$I$60,9,FALSE)</f>
        <v>0.46429913566328446</v>
      </c>
      <c r="P345">
        <f t="shared" si="51"/>
        <v>209.86320931980458</v>
      </c>
      <c r="Q345">
        <f t="shared" si="52"/>
        <v>23.318134368867174</v>
      </c>
      <c r="R345">
        <f t="shared" si="53"/>
        <v>69.954403106601518</v>
      </c>
      <c r="S345">
        <f t="shared" si="54"/>
        <v>116.59067184433586</v>
      </c>
    </row>
    <row r="346" spans="1:19" ht="14.5" x14ac:dyDescent="0.35">
      <c r="A346" s="46" t="s">
        <v>432</v>
      </c>
      <c r="B346" s="38">
        <v>42917</v>
      </c>
      <c r="C346" s="27">
        <v>3829</v>
      </c>
      <c r="D346" s="27">
        <v>2017</v>
      </c>
      <c r="E346" s="27">
        <v>433</v>
      </c>
      <c r="F346" s="27">
        <f t="shared" si="46"/>
        <v>6279</v>
      </c>
      <c r="G346" s="27">
        <v>482</v>
      </c>
      <c r="H346" s="37">
        <f t="shared" si="47"/>
        <v>5797</v>
      </c>
      <c r="I346" s="27">
        <v>2078</v>
      </c>
      <c r="J346" s="27">
        <v>3300</v>
      </c>
      <c r="K346" s="37">
        <f t="shared" si="48"/>
        <v>4575</v>
      </c>
      <c r="L346" s="27">
        <v>342</v>
      </c>
      <c r="M346" s="37">
        <f t="shared" si="49"/>
        <v>4233</v>
      </c>
      <c r="N346" s="37">
        <f t="shared" si="50"/>
        <v>-1222</v>
      </c>
      <c r="O346">
        <f>VLOOKUP(YEAR(B346),'[1]  je-d-08.02.02.01'!$A$11:$I$60,9,FALSE)</f>
        <v>0.46429913566328446</v>
      </c>
      <c r="P346">
        <f t="shared" si="51"/>
        <v>201.04152574220217</v>
      </c>
      <c r="Q346">
        <f t="shared" si="52"/>
        <v>22.337947304689127</v>
      </c>
      <c r="R346">
        <f t="shared" si="53"/>
        <v>67.013841914067385</v>
      </c>
      <c r="S346">
        <f t="shared" si="54"/>
        <v>111.68973652344563</v>
      </c>
    </row>
    <row r="347" spans="1:19" ht="14.5" x14ac:dyDescent="0.35">
      <c r="A347" s="30" t="s">
        <v>433</v>
      </c>
      <c r="B347" s="38">
        <v>42948</v>
      </c>
      <c r="C347" s="45">
        <v>3927</v>
      </c>
      <c r="D347" s="45">
        <v>1706</v>
      </c>
      <c r="E347" s="45">
        <v>415</v>
      </c>
      <c r="F347" s="37">
        <f t="shared" si="46"/>
        <v>6048</v>
      </c>
      <c r="G347" s="45">
        <v>453</v>
      </c>
      <c r="H347" s="37">
        <f t="shared" si="47"/>
        <v>5595</v>
      </c>
      <c r="I347" s="45">
        <v>1825</v>
      </c>
      <c r="J347" s="45">
        <v>2730</v>
      </c>
      <c r="K347" s="37">
        <f t="shared" si="48"/>
        <v>4690</v>
      </c>
      <c r="L347" s="45">
        <v>346</v>
      </c>
      <c r="M347" s="37">
        <f t="shared" si="49"/>
        <v>4344</v>
      </c>
      <c r="N347" s="37">
        <f t="shared" si="50"/>
        <v>-905</v>
      </c>
      <c r="O347">
        <f>VLOOKUP(YEAR(B347),'[1]  je-d-08.02.02.01'!$A$11:$I$60,9,FALSE)</f>
        <v>0.46429913566328446</v>
      </c>
      <c r="P347">
        <f t="shared" si="51"/>
        <v>192.68414130026304</v>
      </c>
      <c r="Q347">
        <f t="shared" si="52"/>
        <v>21.40934903336256</v>
      </c>
      <c r="R347">
        <f t="shared" si="53"/>
        <v>64.228047100087679</v>
      </c>
      <c r="S347">
        <f t="shared" si="54"/>
        <v>107.04674516681278</v>
      </c>
    </row>
    <row r="348" spans="1:19" ht="14.5" x14ac:dyDescent="0.35">
      <c r="A348" s="30" t="s">
        <v>434</v>
      </c>
      <c r="B348" s="38">
        <v>42979</v>
      </c>
      <c r="C348" s="45">
        <v>3155</v>
      </c>
      <c r="D348" s="45">
        <v>1340</v>
      </c>
      <c r="E348" s="45">
        <v>411</v>
      </c>
      <c r="F348" s="37">
        <f t="shared" si="46"/>
        <v>4906</v>
      </c>
      <c r="G348" s="45">
        <v>362</v>
      </c>
      <c r="H348" s="37">
        <f t="shared" si="47"/>
        <v>4544</v>
      </c>
      <c r="I348" s="45">
        <v>2564</v>
      </c>
      <c r="J348" s="45">
        <v>2313</v>
      </c>
      <c r="K348" s="37">
        <f t="shared" si="48"/>
        <v>4795</v>
      </c>
      <c r="L348" s="45">
        <v>335</v>
      </c>
      <c r="M348" s="37">
        <f t="shared" si="49"/>
        <v>4460</v>
      </c>
      <c r="N348" s="37">
        <f t="shared" si="50"/>
        <v>251</v>
      </c>
      <c r="O348">
        <f>VLOOKUP(YEAR(B348),'[1]  je-d-08.02.02.01'!$A$11:$I$60,9,FALSE)</f>
        <v>0.46429913566328446</v>
      </c>
      <c r="P348">
        <f t="shared" si="51"/>
        <v>190.82694475760991</v>
      </c>
      <c r="Q348">
        <f t="shared" si="52"/>
        <v>21.202993861956656</v>
      </c>
      <c r="R348">
        <f t="shared" si="53"/>
        <v>63.608981585869969</v>
      </c>
      <c r="S348">
        <f t="shared" si="54"/>
        <v>106.01496930978327</v>
      </c>
    </row>
    <row r="349" spans="1:19" ht="14.5" x14ac:dyDescent="0.35">
      <c r="A349" s="30" t="s">
        <v>435</v>
      </c>
      <c r="B349" s="38">
        <v>43009</v>
      </c>
      <c r="C349" s="44">
        <v>2567</v>
      </c>
      <c r="D349" s="44">
        <v>1287</v>
      </c>
      <c r="E349" s="44">
        <v>421</v>
      </c>
      <c r="F349" s="27">
        <f t="shared" si="46"/>
        <v>4275</v>
      </c>
      <c r="G349" s="44">
        <v>366</v>
      </c>
      <c r="H349" s="27">
        <f t="shared" si="47"/>
        <v>3909</v>
      </c>
      <c r="I349" s="44">
        <v>3831</v>
      </c>
      <c r="J349" s="44">
        <v>2626</v>
      </c>
      <c r="K349" s="27">
        <f t="shared" si="48"/>
        <v>5114</v>
      </c>
      <c r="L349" s="44">
        <v>372</v>
      </c>
      <c r="M349" s="37">
        <f t="shared" si="49"/>
        <v>4742</v>
      </c>
      <c r="N349" s="37">
        <f t="shared" si="50"/>
        <v>1205</v>
      </c>
      <c r="O349">
        <f>VLOOKUP(YEAR(B349),'[1]  je-d-08.02.02.01'!$A$11:$I$60,9,FALSE)</f>
        <v>0.46429913566328446</v>
      </c>
      <c r="P349">
        <f t="shared" si="51"/>
        <v>195.46993611424276</v>
      </c>
      <c r="Q349">
        <f t="shared" si="52"/>
        <v>21.718881790471418</v>
      </c>
      <c r="R349">
        <f t="shared" si="53"/>
        <v>65.156645371414243</v>
      </c>
      <c r="S349">
        <f t="shared" si="54"/>
        <v>108.59440895235707</v>
      </c>
    </row>
    <row r="350" spans="1:19" ht="14.5" x14ac:dyDescent="0.35">
      <c r="A350" s="30" t="s">
        <v>436</v>
      </c>
      <c r="B350" s="38">
        <v>43040</v>
      </c>
      <c r="C350" s="44">
        <v>3081</v>
      </c>
      <c r="D350" s="44">
        <v>1252</v>
      </c>
      <c r="E350" s="44">
        <v>425</v>
      </c>
      <c r="F350" s="27">
        <f t="shared" si="46"/>
        <v>4758</v>
      </c>
      <c r="G350" s="27">
        <v>354</v>
      </c>
      <c r="H350" s="27">
        <f t="shared" si="47"/>
        <v>4404</v>
      </c>
      <c r="I350" s="27">
        <v>4022</v>
      </c>
      <c r="J350" s="27">
        <v>2701</v>
      </c>
      <c r="K350" s="27">
        <f t="shared" si="48"/>
        <v>5725</v>
      </c>
      <c r="L350" s="27">
        <v>385</v>
      </c>
      <c r="M350" s="37">
        <f t="shared" si="49"/>
        <v>5340</v>
      </c>
      <c r="N350" s="37">
        <f t="shared" si="50"/>
        <v>1321</v>
      </c>
      <c r="O350">
        <f>VLOOKUP(YEAR(B350),'[1]  je-d-08.02.02.01'!$A$11:$I$60,9,FALSE)</f>
        <v>0.46429913566328446</v>
      </c>
      <c r="P350">
        <f t="shared" si="51"/>
        <v>197.32713265689588</v>
      </c>
      <c r="Q350">
        <f t="shared" si="52"/>
        <v>21.925236961877321</v>
      </c>
      <c r="R350">
        <f t="shared" si="53"/>
        <v>65.775710885631952</v>
      </c>
      <c r="S350">
        <f t="shared" si="54"/>
        <v>109.62618480938659</v>
      </c>
    </row>
    <row r="351" spans="1:19" ht="14.5" x14ac:dyDescent="0.35">
      <c r="A351" s="30" t="s">
        <v>437</v>
      </c>
      <c r="B351" s="38">
        <v>43070</v>
      </c>
      <c r="C351" s="44">
        <v>2989</v>
      </c>
      <c r="D351" s="44">
        <v>1586</v>
      </c>
      <c r="E351" s="44">
        <v>458</v>
      </c>
      <c r="F351" s="27">
        <f t="shared" si="46"/>
        <v>5033</v>
      </c>
      <c r="G351" s="44">
        <v>322</v>
      </c>
      <c r="H351" s="44">
        <f t="shared" si="47"/>
        <v>4711</v>
      </c>
      <c r="I351" s="44">
        <v>4450</v>
      </c>
      <c r="J351" s="44">
        <v>3042</v>
      </c>
      <c r="K351" s="44">
        <f t="shared" si="48"/>
        <v>6119</v>
      </c>
      <c r="L351" s="44">
        <v>410</v>
      </c>
      <c r="M351" s="45">
        <f t="shared" si="49"/>
        <v>5709</v>
      </c>
      <c r="N351" s="45">
        <f t="shared" si="50"/>
        <v>1408</v>
      </c>
      <c r="O351">
        <f>VLOOKUP(YEAR(B351),'[1]  je-d-08.02.02.01'!$A$11:$I$60,9,FALSE)</f>
        <v>0.46429913566328446</v>
      </c>
      <c r="P351">
        <f t="shared" si="51"/>
        <v>212.64900413378427</v>
      </c>
      <c r="Q351">
        <f t="shared" si="52"/>
        <v>23.627667125976028</v>
      </c>
      <c r="R351">
        <f t="shared" si="53"/>
        <v>70.883001377928082</v>
      </c>
      <c r="S351">
        <f t="shared" si="54"/>
        <v>118.13833562988013</v>
      </c>
    </row>
    <row r="352" spans="1:19" ht="14.5" x14ac:dyDescent="0.35">
      <c r="A352" s="30" t="s">
        <v>438</v>
      </c>
      <c r="B352" s="38">
        <v>43101</v>
      </c>
      <c r="C352" s="45">
        <v>2713</v>
      </c>
      <c r="D352" s="45">
        <v>2060</v>
      </c>
      <c r="E352" s="45">
        <v>447</v>
      </c>
      <c r="F352" s="27">
        <f t="shared" si="46"/>
        <v>5220</v>
      </c>
      <c r="G352" s="45">
        <v>261</v>
      </c>
      <c r="H352" s="37">
        <f t="shared" si="47"/>
        <v>4959</v>
      </c>
      <c r="I352" s="45">
        <v>3734</v>
      </c>
      <c r="J352" s="45">
        <v>2782</v>
      </c>
      <c r="K352" s="37">
        <f t="shared" si="48"/>
        <v>5911</v>
      </c>
      <c r="L352" s="45">
        <v>372</v>
      </c>
      <c r="M352" s="37">
        <f t="shared" si="49"/>
        <v>5539</v>
      </c>
      <c r="N352" s="37">
        <f t="shared" si="50"/>
        <v>952</v>
      </c>
      <c r="O352">
        <f>VLOOKUP(YEAR(B352),'[1]  je-d-08.02.02.01'!$A$11:$I$60,9,FALSE)</f>
        <v>0.47375787263820851</v>
      </c>
      <c r="P352">
        <f t="shared" si="51"/>
        <v>211.76976906927919</v>
      </c>
      <c r="Q352">
        <f t="shared" si="52"/>
        <v>23.529974341031021</v>
      </c>
      <c r="R352">
        <f t="shared" si="53"/>
        <v>70.589923023093064</v>
      </c>
      <c r="S352">
        <f t="shared" si="54"/>
        <v>117.64987170515509</v>
      </c>
    </row>
    <row r="353" spans="1:19" ht="14.5" x14ac:dyDescent="0.35">
      <c r="A353" s="30" t="s">
        <v>439</v>
      </c>
      <c r="B353" s="38">
        <v>43132</v>
      </c>
      <c r="C353" s="45">
        <v>3006</v>
      </c>
      <c r="D353" s="45">
        <v>1867</v>
      </c>
      <c r="E353" s="45">
        <v>450</v>
      </c>
      <c r="F353" s="27">
        <f t="shared" si="46"/>
        <v>5323</v>
      </c>
      <c r="G353" s="47">
        <v>161</v>
      </c>
      <c r="H353" s="37">
        <f t="shared" si="47"/>
        <v>5162</v>
      </c>
      <c r="I353" s="45">
        <v>3788</v>
      </c>
      <c r="J353" s="45">
        <v>3202</v>
      </c>
      <c r="K353" s="37">
        <f t="shared" si="48"/>
        <v>5748</v>
      </c>
      <c r="L353" s="45">
        <v>406</v>
      </c>
      <c r="M353" s="37">
        <f t="shared" si="49"/>
        <v>5342</v>
      </c>
      <c r="N353" s="37">
        <f t="shared" si="50"/>
        <v>586</v>
      </c>
      <c r="O353">
        <f>VLOOKUP(YEAR(B353),'[1]  je-d-08.02.02.01'!$A$11:$I$60,9,FALSE)</f>
        <v>0.47375787263820851</v>
      </c>
      <c r="P353">
        <f t="shared" si="51"/>
        <v>213.19104268719383</v>
      </c>
      <c r="Q353">
        <f t="shared" si="52"/>
        <v>23.687893631910423</v>
      </c>
      <c r="R353">
        <f t="shared" si="53"/>
        <v>71.063680895731267</v>
      </c>
      <c r="S353">
        <f t="shared" si="54"/>
        <v>118.43946815955211</v>
      </c>
    </row>
    <row r="354" spans="1:19" ht="14.5" x14ac:dyDescent="0.35">
      <c r="A354" s="30" t="s">
        <v>440</v>
      </c>
      <c r="B354" s="38">
        <v>43160</v>
      </c>
      <c r="C354" s="45">
        <v>2343</v>
      </c>
      <c r="D354" s="45">
        <v>2148</v>
      </c>
      <c r="E354" s="45">
        <v>427</v>
      </c>
      <c r="F354" s="27">
        <f t="shared" si="46"/>
        <v>4918</v>
      </c>
      <c r="G354" s="45">
        <v>281</v>
      </c>
      <c r="H354" s="37">
        <f t="shared" si="47"/>
        <v>4637</v>
      </c>
      <c r="I354" s="45">
        <v>3708</v>
      </c>
      <c r="J354" s="45">
        <v>2462</v>
      </c>
      <c r="K354" s="37">
        <f t="shared" si="48"/>
        <v>5883</v>
      </c>
      <c r="L354" s="45">
        <v>406</v>
      </c>
      <c r="M354" s="37">
        <f t="shared" si="49"/>
        <v>5477</v>
      </c>
      <c r="N354" s="37">
        <f t="shared" si="50"/>
        <v>1246</v>
      </c>
      <c r="O354">
        <f>VLOOKUP(YEAR(B354),'[1]  je-d-08.02.02.01'!$A$11:$I$60,9,FALSE)</f>
        <v>0.47375787263820851</v>
      </c>
      <c r="P354">
        <f t="shared" si="51"/>
        <v>202.29461161651503</v>
      </c>
      <c r="Q354">
        <f t="shared" si="52"/>
        <v>22.47717906850167</v>
      </c>
      <c r="R354">
        <f t="shared" si="53"/>
        <v>67.431537205505009</v>
      </c>
      <c r="S354">
        <f t="shared" si="54"/>
        <v>112.38589534250833</v>
      </c>
    </row>
    <row r="355" spans="1:19" ht="14.5" x14ac:dyDescent="0.35">
      <c r="A355" s="30" t="s">
        <v>441</v>
      </c>
      <c r="B355" s="38">
        <v>43191</v>
      </c>
      <c r="C355" s="37">
        <v>2699</v>
      </c>
      <c r="D355" s="37">
        <v>2244</v>
      </c>
      <c r="E355" s="37">
        <v>482</v>
      </c>
      <c r="F355" s="27">
        <f t="shared" si="46"/>
        <v>5425</v>
      </c>
      <c r="G355" s="37">
        <v>413</v>
      </c>
      <c r="H355" s="37">
        <f t="shared" si="47"/>
        <v>5012</v>
      </c>
      <c r="I355" s="37">
        <v>2166</v>
      </c>
      <c r="J355" s="37">
        <v>2457</v>
      </c>
      <c r="K355" s="37">
        <f t="shared" si="48"/>
        <v>4721</v>
      </c>
      <c r="L355" s="37">
        <v>358</v>
      </c>
      <c r="M355" s="37">
        <f t="shared" si="49"/>
        <v>4363</v>
      </c>
      <c r="N355" s="37">
        <f t="shared" si="50"/>
        <v>-291</v>
      </c>
      <c r="O355">
        <f>VLOOKUP(YEAR(B355),'[1]  je-d-08.02.02.01'!$A$11:$I$60,9,FALSE)</f>
        <v>0.47375787263820851</v>
      </c>
      <c r="P355">
        <f t="shared" si="51"/>
        <v>228.35129461161651</v>
      </c>
      <c r="Q355">
        <f t="shared" si="52"/>
        <v>25.372366067957387</v>
      </c>
      <c r="R355">
        <f t="shared" si="53"/>
        <v>76.11709820387216</v>
      </c>
      <c r="S355">
        <f t="shared" si="54"/>
        <v>126.86183033978693</v>
      </c>
    </row>
    <row r="356" spans="1:19" ht="14.5" x14ac:dyDescent="0.35">
      <c r="A356" s="30" t="s">
        <v>442</v>
      </c>
      <c r="B356" s="38">
        <v>43221</v>
      </c>
      <c r="C356" s="45">
        <v>4368</v>
      </c>
      <c r="D356" s="45">
        <v>2300</v>
      </c>
      <c r="E356" s="45">
        <v>501</v>
      </c>
      <c r="F356" s="27">
        <f t="shared" si="46"/>
        <v>7169</v>
      </c>
      <c r="G356" s="45">
        <v>462</v>
      </c>
      <c r="H356" s="37">
        <f t="shared" si="47"/>
        <v>6707</v>
      </c>
      <c r="I356" s="45">
        <v>1075</v>
      </c>
      <c r="J356" s="45">
        <v>3042</v>
      </c>
      <c r="K356" s="37">
        <f t="shared" si="48"/>
        <v>4740</v>
      </c>
      <c r="L356" s="45">
        <v>340</v>
      </c>
      <c r="M356" s="37">
        <f t="shared" si="49"/>
        <v>4400</v>
      </c>
      <c r="N356" s="37">
        <f t="shared" si="50"/>
        <v>-1967</v>
      </c>
      <c r="O356">
        <f>VLOOKUP(YEAR(B356),'[1]  je-d-08.02.02.01'!$A$11:$I$60,9,FALSE)</f>
        <v>0.47375787263820851</v>
      </c>
      <c r="P356">
        <f t="shared" si="51"/>
        <v>237.35269419174247</v>
      </c>
      <c r="Q356">
        <f t="shared" si="52"/>
        <v>26.372521576860272</v>
      </c>
      <c r="R356">
        <f t="shared" si="53"/>
        <v>79.117564730580824</v>
      </c>
      <c r="S356">
        <f t="shared" si="54"/>
        <v>131.86260788430135</v>
      </c>
    </row>
    <row r="357" spans="1:19" ht="14.5" x14ac:dyDescent="0.35">
      <c r="A357" s="30" t="s">
        <v>443</v>
      </c>
      <c r="B357" s="38">
        <v>43252</v>
      </c>
      <c r="C357" s="45">
        <v>4595</v>
      </c>
      <c r="D357" s="45">
        <v>1633</v>
      </c>
      <c r="E357" s="45">
        <v>534</v>
      </c>
      <c r="F357" s="27">
        <f t="shared" si="46"/>
        <v>6762</v>
      </c>
      <c r="G357" s="45">
        <v>456</v>
      </c>
      <c r="H357" s="37">
        <f t="shared" si="47"/>
        <v>6306</v>
      </c>
      <c r="I357" s="45">
        <v>1118</v>
      </c>
      <c r="J357" s="45">
        <v>2788</v>
      </c>
      <c r="K357" s="37">
        <f t="shared" si="48"/>
        <v>4636</v>
      </c>
      <c r="L357" s="45">
        <v>311</v>
      </c>
      <c r="M357" s="37">
        <f t="shared" si="49"/>
        <v>4325</v>
      </c>
      <c r="N357" s="37">
        <f t="shared" si="50"/>
        <v>-1670</v>
      </c>
      <c r="O357">
        <f>VLOOKUP(YEAR(B357),'[1]  je-d-08.02.02.01'!$A$11:$I$60,9,FALSE)</f>
        <v>0.47375787263820851</v>
      </c>
      <c r="P357">
        <f t="shared" si="51"/>
        <v>252.98670398880336</v>
      </c>
      <c r="Q357">
        <f t="shared" si="52"/>
        <v>28.109633776533705</v>
      </c>
      <c r="R357">
        <f t="shared" si="53"/>
        <v>84.328901329601109</v>
      </c>
      <c r="S357">
        <f t="shared" si="54"/>
        <v>140.54816888266851</v>
      </c>
    </row>
    <row r="358" spans="1:19" ht="14.5" x14ac:dyDescent="0.35">
      <c r="A358" s="46" t="s">
        <v>444</v>
      </c>
      <c r="B358" s="38">
        <v>43282</v>
      </c>
      <c r="C358" s="45">
        <v>3946</v>
      </c>
      <c r="D358" s="45">
        <v>2175</v>
      </c>
      <c r="E358" s="45">
        <v>504</v>
      </c>
      <c r="F358" s="27">
        <f t="shared" si="46"/>
        <v>6625</v>
      </c>
      <c r="G358" s="47">
        <v>317</v>
      </c>
      <c r="H358" s="37">
        <f t="shared" si="47"/>
        <v>6308</v>
      </c>
      <c r="I358" s="45">
        <v>1614</v>
      </c>
      <c r="J358" s="45">
        <v>3333</v>
      </c>
      <c r="K358" s="37">
        <f t="shared" si="48"/>
        <v>4589</v>
      </c>
      <c r="L358" s="45">
        <v>343</v>
      </c>
      <c r="M358" s="37">
        <f t="shared" si="49"/>
        <v>4246</v>
      </c>
      <c r="N358" s="37">
        <f t="shared" si="50"/>
        <v>-1719</v>
      </c>
      <c r="O358">
        <f>VLOOKUP(YEAR(B358),'[1]  je-d-08.02.02.01'!$A$11:$I$60,9,FALSE)</f>
        <v>0.47375787263820851</v>
      </c>
      <c r="P358">
        <f t="shared" si="51"/>
        <v>238.77396780965708</v>
      </c>
      <c r="Q358">
        <f t="shared" si="52"/>
        <v>26.530440867739674</v>
      </c>
      <c r="R358">
        <f t="shared" si="53"/>
        <v>79.591322603219027</v>
      </c>
      <c r="S358">
        <f t="shared" si="54"/>
        <v>132.65220433869837</v>
      </c>
    </row>
    <row r="359" spans="1:19" ht="14.5" x14ac:dyDescent="0.35">
      <c r="A359" s="30" t="s">
        <v>445</v>
      </c>
      <c r="B359" s="38">
        <v>43313</v>
      </c>
      <c r="C359" s="45">
        <v>3540</v>
      </c>
      <c r="D359" s="45">
        <v>2088</v>
      </c>
      <c r="E359" s="45">
        <v>484</v>
      </c>
      <c r="F359" s="37">
        <f t="shared" si="46"/>
        <v>6112</v>
      </c>
      <c r="G359" s="45">
        <v>356</v>
      </c>
      <c r="H359" s="37">
        <f t="shared" si="47"/>
        <v>5756</v>
      </c>
      <c r="I359" s="45">
        <v>1548</v>
      </c>
      <c r="J359" s="45">
        <v>2736</v>
      </c>
      <c r="K359" s="37">
        <f t="shared" si="48"/>
        <v>4568</v>
      </c>
      <c r="L359" s="45">
        <v>337</v>
      </c>
      <c r="M359" s="37">
        <f t="shared" si="49"/>
        <v>4231</v>
      </c>
      <c r="N359" s="37">
        <f t="shared" si="50"/>
        <v>-1188</v>
      </c>
      <c r="O359">
        <f>VLOOKUP(YEAR(B359),'[1]  je-d-08.02.02.01'!$A$11:$I$60,9,FALSE)</f>
        <v>0.47375787263820851</v>
      </c>
      <c r="P359">
        <f t="shared" si="51"/>
        <v>229.29881035689291</v>
      </c>
      <c r="Q359">
        <f t="shared" si="52"/>
        <v>25.477645595210323</v>
      </c>
      <c r="R359">
        <f t="shared" si="53"/>
        <v>76.432936785630972</v>
      </c>
      <c r="S359">
        <f t="shared" si="54"/>
        <v>127.3882279760516</v>
      </c>
    </row>
    <row r="360" spans="1:19" ht="14.5" x14ac:dyDescent="0.35">
      <c r="A360" s="30" t="s">
        <v>446</v>
      </c>
      <c r="B360" s="38">
        <v>43344</v>
      </c>
      <c r="C360" s="45">
        <v>2664</v>
      </c>
      <c r="D360" s="45">
        <v>1736</v>
      </c>
      <c r="E360" s="45">
        <v>493</v>
      </c>
      <c r="F360" s="37">
        <f t="shared" si="46"/>
        <v>4893</v>
      </c>
      <c r="G360" s="45">
        <v>404</v>
      </c>
      <c r="H360" s="37">
        <f t="shared" si="47"/>
        <v>4489</v>
      </c>
      <c r="I360" s="45">
        <v>2168</v>
      </c>
      <c r="J360" s="45">
        <v>2039</v>
      </c>
      <c r="K360" s="37">
        <f t="shared" si="48"/>
        <v>4618</v>
      </c>
      <c r="L360" s="45">
        <v>323</v>
      </c>
      <c r="M360" s="37">
        <f t="shared" si="49"/>
        <v>4295</v>
      </c>
      <c r="N360" s="37">
        <f t="shared" si="50"/>
        <v>129</v>
      </c>
      <c r="O360">
        <f>VLOOKUP(YEAR(B360),'[1]  je-d-08.02.02.01'!$A$11:$I$60,9,FALSE)</f>
        <v>0.47375787263820851</v>
      </c>
      <c r="P360">
        <f t="shared" si="51"/>
        <v>233.56263121063679</v>
      </c>
      <c r="Q360">
        <f t="shared" si="52"/>
        <v>25.951403467848532</v>
      </c>
      <c r="R360">
        <f t="shared" si="53"/>
        <v>77.854210403545594</v>
      </c>
      <c r="S360">
        <f t="shared" si="54"/>
        <v>129.75701733924265</v>
      </c>
    </row>
    <row r="361" spans="1:19" ht="14.5" x14ac:dyDescent="0.35">
      <c r="A361" s="30" t="s">
        <v>447</v>
      </c>
      <c r="B361" s="38">
        <v>43374</v>
      </c>
      <c r="C361" s="44">
        <v>2417</v>
      </c>
      <c r="D361" s="44">
        <v>1553</v>
      </c>
      <c r="E361" s="44">
        <v>477</v>
      </c>
      <c r="F361" s="27">
        <f t="shared" si="46"/>
        <v>4447</v>
      </c>
      <c r="G361" s="44">
        <v>235</v>
      </c>
      <c r="H361" s="27">
        <f t="shared" si="47"/>
        <v>4212</v>
      </c>
      <c r="I361" s="44">
        <v>3679</v>
      </c>
      <c r="J361" s="44">
        <v>2731</v>
      </c>
      <c r="K361" s="27">
        <f t="shared" si="48"/>
        <v>5160</v>
      </c>
      <c r="L361" s="44">
        <v>375</v>
      </c>
      <c r="M361" s="37">
        <f t="shared" si="49"/>
        <v>4785</v>
      </c>
      <c r="N361" s="37">
        <f t="shared" si="50"/>
        <v>948</v>
      </c>
      <c r="O361">
        <f>VLOOKUP(YEAR(B361),'[1]  je-d-08.02.02.01'!$A$11:$I$60,9,FALSE)</f>
        <v>0.47375787263820851</v>
      </c>
      <c r="P361">
        <f t="shared" si="51"/>
        <v>225.98250524842547</v>
      </c>
      <c r="Q361">
        <f t="shared" si="52"/>
        <v>25.109167249825049</v>
      </c>
      <c r="R361">
        <f t="shared" si="53"/>
        <v>75.327501749475147</v>
      </c>
      <c r="S361">
        <f t="shared" si="54"/>
        <v>125.54583624912524</v>
      </c>
    </row>
    <row r="362" spans="1:19" ht="14.5" x14ac:dyDescent="0.35">
      <c r="A362" s="30" t="s">
        <v>448</v>
      </c>
      <c r="B362" s="38">
        <v>43405</v>
      </c>
      <c r="C362" s="44">
        <v>2500</v>
      </c>
      <c r="D362" s="44">
        <v>2241</v>
      </c>
      <c r="E362" s="44">
        <v>451</v>
      </c>
      <c r="F362" s="27">
        <f t="shared" si="46"/>
        <v>5192</v>
      </c>
      <c r="G362" s="27">
        <v>307</v>
      </c>
      <c r="H362" s="27">
        <f t="shared" si="47"/>
        <v>4885</v>
      </c>
      <c r="I362" s="27">
        <v>2926</v>
      </c>
      <c r="J362" s="27">
        <v>2263</v>
      </c>
      <c r="K362" s="27">
        <f t="shared" si="48"/>
        <v>5548</v>
      </c>
      <c r="L362" s="27">
        <v>373</v>
      </c>
      <c r="M362" s="37">
        <f t="shared" si="49"/>
        <v>5175</v>
      </c>
      <c r="N362" s="37">
        <f t="shared" si="50"/>
        <v>663</v>
      </c>
      <c r="O362">
        <f>VLOOKUP(YEAR(B362),'[1]  je-d-08.02.02.01'!$A$11:$I$60,9,FALSE)</f>
        <v>0.47375787263820851</v>
      </c>
      <c r="P362">
        <f t="shared" si="51"/>
        <v>213.66480055983203</v>
      </c>
      <c r="Q362">
        <f t="shared" si="52"/>
        <v>23.74053339553689</v>
      </c>
      <c r="R362">
        <f t="shared" si="53"/>
        <v>71.221600186610672</v>
      </c>
      <c r="S362">
        <f t="shared" si="54"/>
        <v>118.70266697768444</v>
      </c>
    </row>
    <row r="363" spans="1:19" ht="14.5" x14ac:dyDescent="0.35">
      <c r="A363" s="30" t="s">
        <v>449</v>
      </c>
      <c r="B363" s="38">
        <v>43435</v>
      </c>
      <c r="C363" s="44">
        <v>2637</v>
      </c>
      <c r="D363" s="44">
        <v>2369</v>
      </c>
      <c r="E363" s="44">
        <v>466</v>
      </c>
      <c r="F363" s="27">
        <f t="shared" si="46"/>
        <v>5472</v>
      </c>
      <c r="G363" s="44">
        <v>334</v>
      </c>
      <c r="H363" s="44">
        <f t="shared" si="47"/>
        <v>5138</v>
      </c>
      <c r="I363" s="44">
        <v>3496</v>
      </c>
      <c r="J363" s="44">
        <v>2772</v>
      </c>
      <c r="K363" s="44">
        <f t="shared" si="48"/>
        <v>5862</v>
      </c>
      <c r="L363" s="44">
        <v>393</v>
      </c>
      <c r="M363" s="45">
        <f t="shared" si="49"/>
        <v>5469</v>
      </c>
      <c r="N363" s="45">
        <f t="shared" si="50"/>
        <v>724</v>
      </c>
      <c r="O363">
        <f>VLOOKUP(YEAR(B363),'[1]  je-d-08.02.02.01'!$A$11:$I$60,9,FALSE)</f>
        <v>0.47375787263820851</v>
      </c>
      <c r="P363">
        <f t="shared" si="51"/>
        <v>220.77116864940515</v>
      </c>
      <c r="Q363">
        <f t="shared" si="52"/>
        <v>24.530129849933903</v>
      </c>
      <c r="R363">
        <f t="shared" si="53"/>
        <v>73.590389549801714</v>
      </c>
      <c r="S363">
        <f t="shared" si="54"/>
        <v>122.65064924966951</v>
      </c>
    </row>
    <row r="364" spans="1:19" ht="14.5" x14ac:dyDescent="0.35">
      <c r="A364" s="30" t="s">
        <v>450</v>
      </c>
      <c r="B364" s="38">
        <v>43466</v>
      </c>
      <c r="C364" s="45">
        <v>3047</v>
      </c>
      <c r="D364" s="45">
        <v>2373</v>
      </c>
      <c r="E364" s="45">
        <v>463</v>
      </c>
      <c r="F364" s="27">
        <f t="shared" si="46"/>
        <v>5883</v>
      </c>
      <c r="G364" s="45">
        <v>220</v>
      </c>
      <c r="H364" s="37">
        <f t="shared" si="47"/>
        <v>5663</v>
      </c>
      <c r="I364" s="45">
        <v>3520</v>
      </c>
      <c r="J364" s="45">
        <v>2953</v>
      </c>
      <c r="K364" s="37">
        <f t="shared" si="48"/>
        <v>6230</v>
      </c>
      <c r="L364" s="45">
        <v>392</v>
      </c>
      <c r="M364" s="37">
        <f t="shared" si="49"/>
        <v>5838</v>
      </c>
      <c r="N364" s="37">
        <f t="shared" si="50"/>
        <v>567</v>
      </c>
      <c r="O364">
        <f>VLOOKUP(YEAR(B364),'[1]  je-d-08.02.02.01'!$A$11:$I$60,9,FALSE)</f>
        <v>0.49669858038956749</v>
      </c>
      <c r="P364">
        <f t="shared" si="51"/>
        <v>229.97144272036974</v>
      </c>
      <c r="Q364">
        <f t="shared" si="52"/>
        <v>25.552382524485523</v>
      </c>
      <c r="R364">
        <f t="shared" si="53"/>
        <v>76.657147573456569</v>
      </c>
      <c r="S364">
        <f t="shared" si="54"/>
        <v>127.76191262242762</v>
      </c>
    </row>
    <row r="365" spans="1:19" ht="14.5" x14ac:dyDescent="0.35">
      <c r="A365" s="30" t="s">
        <v>451</v>
      </c>
      <c r="B365" s="38">
        <v>43497</v>
      </c>
      <c r="C365" s="45">
        <v>2216</v>
      </c>
      <c r="D365" s="45">
        <v>2088</v>
      </c>
      <c r="E365" s="45">
        <v>495</v>
      </c>
      <c r="F365" s="27">
        <f t="shared" si="46"/>
        <v>4799</v>
      </c>
      <c r="G365" s="47">
        <v>200</v>
      </c>
      <c r="H365" s="37">
        <f t="shared" si="47"/>
        <v>4599</v>
      </c>
      <c r="I365" s="45">
        <v>3404</v>
      </c>
      <c r="J365" s="45">
        <v>2531</v>
      </c>
      <c r="K365" s="37">
        <f t="shared" si="48"/>
        <v>5472</v>
      </c>
      <c r="L365" s="45">
        <v>386</v>
      </c>
      <c r="M365" s="37">
        <f t="shared" si="49"/>
        <v>5086</v>
      </c>
      <c r="N365" s="37">
        <f t="shared" si="50"/>
        <v>873</v>
      </c>
      <c r="O365">
        <f>VLOOKUP(YEAR(B365),'[1]  je-d-08.02.02.01'!$A$11:$I$60,9,FALSE)</f>
        <v>0.49669858038956749</v>
      </c>
      <c r="P365">
        <f t="shared" si="51"/>
        <v>245.86579729283591</v>
      </c>
      <c r="Q365">
        <f t="shared" si="52"/>
        <v>27.318421921426211</v>
      </c>
      <c r="R365">
        <f t="shared" si="53"/>
        <v>81.955265764278636</v>
      </c>
      <c r="S365">
        <f t="shared" si="54"/>
        <v>136.59210960713105</v>
      </c>
    </row>
    <row r="366" spans="1:19" ht="14.5" x14ac:dyDescent="0.35">
      <c r="A366" s="30" t="s">
        <v>452</v>
      </c>
      <c r="B366" s="38">
        <v>43525</v>
      </c>
      <c r="C366" s="45">
        <v>2249</v>
      </c>
      <c r="D366" s="45">
        <v>2375</v>
      </c>
      <c r="E366" s="45">
        <v>492</v>
      </c>
      <c r="F366" s="27">
        <f t="shared" si="46"/>
        <v>5116</v>
      </c>
      <c r="G366" s="47">
        <v>334</v>
      </c>
      <c r="H366" s="37">
        <f t="shared" si="47"/>
        <v>4782</v>
      </c>
      <c r="I366" s="45">
        <v>3340</v>
      </c>
      <c r="J366" s="45">
        <v>2562</v>
      </c>
      <c r="K366" s="37">
        <f t="shared" si="48"/>
        <v>5560</v>
      </c>
      <c r="L366" s="45">
        <v>384</v>
      </c>
      <c r="M366" s="37">
        <f t="shared" si="49"/>
        <v>5176</v>
      </c>
      <c r="N366" s="37">
        <f t="shared" si="50"/>
        <v>778</v>
      </c>
      <c r="O366">
        <f>VLOOKUP(YEAR(B366),'[1]  je-d-08.02.02.01'!$A$11:$I$60,9,FALSE)</f>
        <v>0.49669858038956749</v>
      </c>
      <c r="P366">
        <f t="shared" si="51"/>
        <v>244.37570155166719</v>
      </c>
      <c r="Q366">
        <f t="shared" si="52"/>
        <v>27.152855727963018</v>
      </c>
      <c r="R366">
        <f t="shared" si="53"/>
        <v>81.458567183889059</v>
      </c>
      <c r="S366">
        <f t="shared" si="54"/>
        <v>135.76427863981507</v>
      </c>
    </row>
    <row r="367" spans="1:19" ht="14.5" x14ac:dyDescent="0.35">
      <c r="A367" s="30" t="s">
        <v>453</v>
      </c>
      <c r="B367" s="38">
        <v>43556</v>
      </c>
      <c r="C367" s="37">
        <v>2699</v>
      </c>
      <c r="D367" s="37">
        <v>2259</v>
      </c>
      <c r="E367" s="37">
        <v>442</v>
      </c>
      <c r="F367" s="27">
        <f t="shared" si="46"/>
        <v>5400</v>
      </c>
      <c r="G367" s="37">
        <v>313</v>
      </c>
      <c r="H367" s="37">
        <f t="shared" si="47"/>
        <v>5087</v>
      </c>
      <c r="I367" s="37">
        <v>2248</v>
      </c>
      <c r="J367" s="37">
        <v>2430</v>
      </c>
      <c r="K367" s="37">
        <f t="shared" si="48"/>
        <v>4905</v>
      </c>
      <c r="L367" s="37">
        <v>372</v>
      </c>
      <c r="M367" s="37">
        <f t="shared" si="49"/>
        <v>4533</v>
      </c>
      <c r="N367" s="37">
        <f t="shared" si="50"/>
        <v>-182</v>
      </c>
      <c r="O367">
        <f>VLOOKUP(YEAR(B367),'[1]  je-d-08.02.02.01'!$A$11:$I$60,9,FALSE)</f>
        <v>0.49669858038956749</v>
      </c>
      <c r="P367">
        <f t="shared" si="51"/>
        <v>219.54077253218884</v>
      </c>
      <c r="Q367">
        <f t="shared" si="52"/>
        <v>24.393419170243202</v>
      </c>
      <c r="R367">
        <f t="shared" si="53"/>
        <v>73.180257510729604</v>
      </c>
      <c r="S367">
        <f t="shared" si="54"/>
        <v>121.967095851216</v>
      </c>
    </row>
    <row r="368" spans="1:19" ht="14.5" x14ac:dyDescent="0.35">
      <c r="A368" s="30" t="s">
        <v>454</v>
      </c>
      <c r="B368" s="38">
        <v>43586</v>
      </c>
      <c r="C368" s="45">
        <v>3139</v>
      </c>
      <c r="D368" s="45">
        <v>2038</v>
      </c>
      <c r="E368" s="45">
        <v>538</v>
      </c>
      <c r="F368" s="27">
        <f t="shared" si="46"/>
        <v>5715</v>
      </c>
      <c r="G368" s="47">
        <v>384</v>
      </c>
      <c r="H368" s="37">
        <f t="shared" si="47"/>
        <v>5331</v>
      </c>
      <c r="I368" s="45">
        <v>2055</v>
      </c>
      <c r="J368" s="45">
        <v>2419</v>
      </c>
      <c r="K368" s="37">
        <f t="shared" si="48"/>
        <v>4967</v>
      </c>
      <c r="L368" s="45">
        <v>356</v>
      </c>
      <c r="M368" s="37">
        <f t="shared" si="49"/>
        <v>4611</v>
      </c>
      <c r="N368" s="37">
        <f t="shared" si="50"/>
        <v>-364</v>
      </c>
      <c r="O368">
        <f>VLOOKUP(YEAR(B368),'[1]  je-d-08.02.02.01'!$A$11:$I$60,9,FALSE)</f>
        <v>0.49669858038956749</v>
      </c>
      <c r="P368">
        <f t="shared" si="51"/>
        <v>267.22383624958729</v>
      </c>
      <c r="Q368">
        <f t="shared" si="52"/>
        <v>29.691537361065254</v>
      </c>
      <c r="R368">
        <f t="shared" si="53"/>
        <v>89.07461208319576</v>
      </c>
      <c r="S368">
        <f t="shared" si="54"/>
        <v>148.45768680532626</v>
      </c>
    </row>
    <row r="369" spans="1:19" ht="14.5" x14ac:dyDescent="0.35">
      <c r="A369" s="30" t="s">
        <v>455</v>
      </c>
      <c r="B369" s="38">
        <v>43617</v>
      </c>
      <c r="C369" s="45">
        <v>4809</v>
      </c>
      <c r="D369" s="45">
        <v>919</v>
      </c>
      <c r="E369" s="45">
        <v>564</v>
      </c>
      <c r="F369" s="27">
        <f t="shared" si="46"/>
        <v>6292</v>
      </c>
      <c r="G369" s="47">
        <v>601</v>
      </c>
      <c r="H369" s="37">
        <f t="shared" si="47"/>
        <v>5691</v>
      </c>
      <c r="I369" s="45">
        <v>1724</v>
      </c>
      <c r="J369" s="45">
        <v>2913</v>
      </c>
      <c r="K369" s="37">
        <f t="shared" si="48"/>
        <v>4502</v>
      </c>
      <c r="L369" s="45">
        <v>302</v>
      </c>
      <c r="M369" s="37">
        <f t="shared" si="49"/>
        <v>4200</v>
      </c>
      <c r="N369" s="37">
        <f t="shared" si="50"/>
        <v>-1189</v>
      </c>
      <c r="O369">
        <f>VLOOKUP(YEAR(B369),'[1]  je-d-08.02.02.01'!$A$11:$I$60,9,FALSE)</f>
        <v>0.49669858038956749</v>
      </c>
      <c r="P369">
        <f t="shared" si="51"/>
        <v>280.13799933971609</v>
      </c>
      <c r="Q369">
        <f t="shared" si="52"/>
        <v>31.126444371079565</v>
      </c>
      <c r="R369">
        <f t="shared" si="53"/>
        <v>93.379333113238687</v>
      </c>
      <c r="S369">
        <f t="shared" si="54"/>
        <v>155.6322218553978</v>
      </c>
    </row>
    <row r="370" spans="1:19" ht="14.5" x14ac:dyDescent="0.35">
      <c r="A370" s="46" t="s">
        <v>456</v>
      </c>
      <c r="B370" s="38">
        <v>43647</v>
      </c>
      <c r="C370" s="45">
        <v>5074</v>
      </c>
      <c r="D370" s="45">
        <v>2047</v>
      </c>
      <c r="E370" s="45">
        <v>574</v>
      </c>
      <c r="F370" s="27">
        <f t="shared" si="46"/>
        <v>7695</v>
      </c>
      <c r="G370" s="47">
        <v>428</v>
      </c>
      <c r="H370" s="37">
        <f t="shared" si="47"/>
        <v>7267</v>
      </c>
      <c r="I370" s="45">
        <v>1210</v>
      </c>
      <c r="J370" s="45">
        <v>3943</v>
      </c>
      <c r="K370" s="37">
        <f t="shared" si="48"/>
        <v>4534</v>
      </c>
      <c r="L370" s="45">
        <v>339</v>
      </c>
      <c r="M370" s="37">
        <f t="shared" si="49"/>
        <v>4195</v>
      </c>
      <c r="N370" s="37">
        <f t="shared" si="50"/>
        <v>-2733</v>
      </c>
      <c r="O370">
        <f>VLOOKUP(YEAR(B370),'[1]  je-d-08.02.02.01'!$A$11:$I$60,9,FALSE)</f>
        <v>0.49669858038956749</v>
      </c>
      <c r="P370">
        <f t="shared" si="51"/>
        <v>285.10498514361171</v>
      </c>
      <c r="Q370">
        <f t="shared" si="52"/>
        <v>31.678331682623522</v>
      </c>
      <c r="R370">
        <f t="shared" si="53"/>
        <v>95.034995047870567</v>
      </c>
      <c r="S370">
        <f t="shared" si="54"/>
        <v>158.3916584131176</v>
      </c>
    </row>
    <row r="371" spans="1:19" ht="14.5" x14ac:dyDescent="0.35">
      <c r="A371" s="30" t="s">
        <v>457</v>
      </c>
      <c r="B371" s="38">
        <v>43678</v>
      </c>
      <c r="C371" s="45">
        <v>4819</v>
      </c>
      <c r="D371" s="45">
        <v>1954</v>
      </c>
      <c r="E371" s="45">
        <v>525</v>
      </c>
      <c r="F371" s="37">
        <f t="shared" si="46"/>
        <v>7298</v>
      </c>
      <c r="G371" s="45">
        <v>338</v>
      </c>
      <c r="H371" s="37">
        <f t="shared" si="47"/>
        <v>6960</v>
      </c>
      <c r="I371" s="45">
        <v>1185</v>
      </c>
      <c r="J371" s="45">
        <v>3691</v>
      </c>
      <c r="K371" s="37">
        <f t="shared" si="48"/>
        <v>4454</v>
      </c>
      <c r="L371" s="45">
        <v>329</v>
      </c>
      <c r="M371" s="37">
        <f t="shared" si="49"/>
        <v>4125</v>
      </c>
      <c r="N371" s="37">
        <f t="shared" si="50"/>
        <v>-2506</v>
      </c>
      <c r="O371">
        <f>VLOOKUP(YEAR(B371),'[1]  je-d-08.02.02.01'!$A$11:$I$60,9,FALSE)</f>
        <v>0.49669858038956749</v>
      </c>
      <c r="P371">
        <f t="shared" si="51"/>
        <v>260.76675470452295</v>
      </c>
      <c r="Q371">
        <f t="shared" si="52"/>
        <v>28.974083856058105</v>
      </c>
      <c r="R371">
        <f t="shared" si="53"/>
        <v>86.922251568174318</v>
      </c>
      <c r="S371">
        <f t="shared" si="54"/>
        <v>144.87041928029052</v>
      </c>
    </row>
    <row r="372" spans="1:19" ht="14.5" x14ac:dyDescent="0.35">
      <c r="A372" s="30" t="s">
        <v>458</v>
      </c>
      <c r="B372" s="38">
        <v>43709</v>
      </c>
      <c r="C372" s="45">
        <v>3057</v>
      </c>
      <c r="D372" s="45">
        <v>2163</v>
      </c>
      <c r="E372" s="45">
        <v>502</v>
      </c>
      <c r="F372" s="37">
        <f t="shared" si="46"/>
        <v>5722</v>
      </c>
      <c r="G372" s="45">
        <v>386</v>
      </c>
      <c r="H372" s="37">
        <f t="shared" si="47"/>
        <v>5336</v>
      </c>
      <c r="I372" s="45">
        <v>2154</v>
      </c>
      <c r="J372" s="45">
        <v>2886</v>
      </c>
      <c r="K372" s="37">
        <f t="shared" si="48"/>
        <v>4604</v>
      </c>
      <c r="L372" s="45">
        <v>322</v>
      </c>
      <c r="M372" s="37">
        <f t="shared" si="49"/>
        <v>4282</v>
      </c>
      <c r="N372" s="37">
        <f t="shared" si="50"/>
        <v>-732</v>
      </c>
      <c r="O372">
        <f>VLOOKUP(YEAR(B372),'[1]  je-d-08.02.02.01'!$A$11:$I$60,9,FALSE)</f>
        <v>0.49669858038956749</v>
      </c>
      <c r="P372">
        <f t="shared" si="51"/>
        <v>249.34268735556287</v>
      </c>
      <c r="Q372">
        <f t="shared" si="52"/>
        <v>27.704743039506983</v>
      </c>
      <c r="R372">
        <f t="shared" si="53"/>
        <v>83.114229118520953</v>
      </c>
      <c r="S372">
        <f t="shared" si="54"/>
        <v>138.5237151975349</v>
      </c>
    </row>
    <row r="373" spans="1:19" ht="14.5" x14ac:dyDescent="0.35">
      <c r="A373" s="30" t="s">
        <v>459</v>
      </c>
      <c r="B373" s="38">
        <v>43739</v>
      </c>
      <c r="C373" s="45">
        <v>3268</v>
      </c>
      <c r="D373" s="45">
        <v>2441</v>
      </c>
      <c r="E373" s="45">
        <v>488</v>
      </c>
      <c r="F373" s="27">
        <f t="shared" si="46"/>
        <v>6197</v>
      </c>
      <c r="G373" s="47">
        <v>394</v>
      </c>
      <c r="H373" s="27">
        <f t="shared" si="47"/>
        <v>5803</v>
      </c>
      <c r="I373" s="47">
        <v>2765</v>
      </c>
      <c r="J373" s="47">
        <v>3480</v>
      </c>
      <c r="K373" s="27">
        <f t="shared" si="48"/>
        <v>5088</v>
      </c>
      <c r="L373" s="47">
        <v>370</v>
      </c>
      <c r="M373" s="37">
        <f t="shared" si="49"/>
        <v>4718</v>
      </c>
      <c r="N373" s="37">
        <f t="shared" si="50"/>
        <v>-715</v>
      </c>
      <c r="O373">
        <f>VLOOKUP(YEAR(B373),'[1]  je-d-08.02.02.01'!$A$11:$I$60,9,FALSE)</f>
        <v>0.49669858038956749</v>
      </c>
      <c r="P373">
        <f t="shared" si="51"/>
        <v>242.38890723010894</v>
      </c>
      <c r="Q373">
        <f t="shared" si="52"/>
        <v>26.932100803345435</v>
      </c>
      <c r="R373">
        <f t="shared" si="53"/>
        <v>80.796302410036304</v>
      </c>
      <c r="S373">
        <f t="shared" si="54"/>
        <v>134.66050401672717</v>
      </c>
    </row>
    <row r="374" spans="1:19" ht="14.5" x14ac:dyDescent="0.35">
      <c r="A374" s="30" t="s">
        <v>460</v>
      </c>
      <c r="B374" s="38">
        <v>43770</v>
      </c>
      <c r="C374" s="44">
        <v>3153</v>
      </c>
      <c r="D374" s="44">
        <v>2373</v>
      </c>
      <c r="E374" s="44">
        <v>477</v>
      </c>
      <c r="F374" s="27">
        <f t="shared" si="46"/>
        <v>6003</v>
      </c>
      <c r="G374" s="27">
        <v>248</v>
      </c>
      <c r="H374" s="27">
        <f t="shared" si="47"/>
        <v>5755</v>
      </c>
      <c r="I374" s="27">
        <v>2876</v>
      </c>
      <c r="J374" s="27">
        <v>3144</v>
      </c>
      <c r="K374" s="27">
        <f t="shared" si="48"/>
        <v>5487</v>
      </c>
      <c r="L374" s="27">
        <v>369</v>
      </c>
      <c r="M374" s="37">
        <f t="shared" si="49"/>
        <v>5118</v>
      </c>
      <c r="N374" s="37">
        <f t="shared" si="50"/>
        <v>-268</v>
      </c>
      <c r="O374">
        <f>VLOOKUP(YEAR(B374),'[1]  je-d-08.02.02.01'!$A$11:$I$60,9,FALSE)</f>
        <v>0.49669858038956749</v>
      </c>
      <c r="P374">
        <f t="shared" si="51"/>
        <v>236.9252228458237</v>
      </c>
      <c r="Q374">
        <f t="shared" si="52"/>
        <v>26.325024760647075</v>
      </c>
      <c r="R374">
        <f t="shared" si="53"/>
        <v>78.975074281941232</v>
      </c>
      <c r="S374">
        <f t="shared" si="54"/>
        <v>131.62512380323537</v>
      </c>
    </row>
    <row r="375" spans="1:19" ht="14.5" x14ac:dyDescent="0.35">
      <c r="A375" s="30" t="s">
        <v>461</v>
      </c>
      <c r="B375" s="38">
        <v>43800</v>
      </c>
      <c r="C375" s="44">
        <v>3026</v>
      </c>
      <c r="D375" s="44">
        <v>2250</v>
      </c>
      <c r="E375" s="44">
        <v>498</v>
      </c>
      <c r="F375" s="27">
        <f t="shared" si="46"/>
        <v>5774</v>
      </c>
      <c r="G375" s="44">
        <v>287</v>
      </c>
      <c r="H375" s="44">
        <f t="shared" si="47"/>
        <v>5487</v>
      </c>
      <c r="I375" s="44">
        <v>3024</v>
      </c>
      <c r="J375" s="44">
        <v>2813</v>
      </c>
      <c r="K375" s="44">
        <f t="shared" si="48"/>
        <v>5698</v>
      </c>
      <c r="L375" s="44">
        <v>382</v>
      </c>
      <c r="M375" s="45">
        <f t="shared" si="49"/>
        <v>5316</v>
      </c>
      <c r="N375" s="45">
        <f t="shared" si="50"/>
        <v>211</v>
      </c>
      <c r="O375">
        <f>VLOOKUP(YEAR(B375),'[1]  je-d-08.02.02.01'!$A$11:$I$60,9,FALSE)</f>
        <v>0.49669858038956749</v>
      </c>
      <c r="P375">
        <f t="shared" si="51"/>
        <v>247.35589303400462</v>
      </c>
      <c r="Q375">
        <f t="shared" si="52"/>
        <v>27.483988114889399</v>
      </c>
      <c r="R375">
        <f t="shared" si="53"/>
        <v>82.451964344668198</v>
      </c>
      <c r="S375">
        <f t="shared" si="54"/>
        <v>137.419940574447</v>
      </c>
    </row>
    <row r="376" spans="1:19" ht="14.5" x14ac:dyDescent="0.35">
      <c r="A376" s="30" t="s">
        <v>462</v>
      </c>
      <c r="B376" s="38">
        <v>43831</v>
      </c>
      <c r="C376" s="45">
        <v>3219</v>
      </c>
      <c r="D376" s="45">
        <v>2187</v>
      </c>
      <c r="E376" s="45">
        <v>498</v>
      </c>
      <c r="F376" s="27">
        <f t="shared" si="46"/>
        <v>5904</v>
      </c>
      <c r="G376" s="45">
        <v>206</v>
      </c>
      <c r="H376" s="37">
        <f t="shared" si="47"/>
        <v>5698</v>
      </c>
      <c r="I376" s="45">
        <v>3259</v>
      </c>
      <c r="J376" s="45">
        <v>3076</v>
      </c>
      <c r="K376" s="37">
        <f t="shared" si="48"/>
        <v>5881</v>
      </c>
      <c r="L376" s="45">
        <v>370</v>
      </c>
      <c r="M376" s="37">
        <f t="shared" si="49"/>
        <v>5511</v>
      </c>
      <c r="N376" s="37">
        <f t="shared" si="50"/>
        <v>183</v>
      </c>
      <c r="O376" t="e">
        <f>VLOOKUP(YEAR(B376),'[1]  je-d-08.02.02.01'!$A$11:$I$60,9,FALSE)</f>
        <v>#N/A</v>
      </c>
      <c r="P376" t="e">
        <f t="shared" si="51"/>
        <v>#N/A</v>
      </c>
      <c r="Q376" t="e">
        <f t="shared" si="52"/>
        <v>#N/A</v>
      </c>
      <c r="R376" t="e">
        <f t="shared" si="53"/>
        <v>#N/A</v>
      </c>
      <c r="S376" t="e">
        <f t="shared" si="54"/>
        <v>#N/A</v>
      </c>
    </row>
    <row r="377" spans="1:19" ht="14.5" x14ac:dyDescent="0.35">
      <c r="A377" s="30" t="s">
        <v>463</v>
      </c>
      <c r="B377" s="38">
        <v>43862</v>
      </c>
      <c r="C377" s="45">
        <v>2736</v>
      </c>
      <c r="D377" s="45">
        <v>2047</v>
      </c>
      <c r="E377" s="45">
        <v>531</v>
      </c>
      <c r="F377" s="27">
        <f t="shared" si="46"/>
        <v>5314</v>
      </c>
      <c r="G377" s="47">
        <v>232</v>
      </c>
      <c r="H377" s="37">
        <f t="shared" si="47"/>
        <v>5082</v>
      </c>
      <c r="I377" s="45">
        <v>3232</v>
      </c>
      <c r="J377" s="45">
        <v>2973</v>
      </c>
      <c r="K377" s="37">
        <f t="shared" si="48"/>
        <v>5341</v>
      </c>
      <c r="L377" s="45">
        <v>377</v>
      </c>
      <c r="M377" s="37">
        <f t="shared" si="49"/>
        <v>4964</v>
      </c>
      <c r="N377" s="37">
        <f>+I377-J377</f>
        <v>259</v>
      </c>
      <c r="O377" t="e">
        <f>VLOOKUP(YEAR(B377),'[1]  je-d-08.02.02.01'!$A$11:$I$60,9,FALSE)</f>
        <v>#N/A</v>
      </c>
      <c r="P377" t="e">
        <f t="shared" si="51"/>
        <v>#N/A</v>
      </c>
      <c r="Q377" t="e">
        <f t="shared" si="52"/>
        <v>#N/A</v>
      </c>
      <c r="R377" t="e">
        <f t="shared" si="53"/>
        <v>#N/A</v>
      </c>
      <c r="S377" t="e">
        <f t="shared" si="54"/>
        <v>#N/A</v>
      </c>
    </row>
    <row r="378" spans="1:19" ht="14.5" x14ac:dyDescent="0.35">
      <c r="A378" s="30" t="s">
        <v>464</v>
      </c>
      <c r="B378" s="38">
        <v>43891</v>
      </c>
      <c r="C378" s="45">
        <v>3005</v>
      </c>
      <c r="D378" s="45">
        <v>2185</v>
      </c>
      <c r="E378" s="45">
        <v>542</v>
      </c>
      <c r="F378" s="27">
        <f t="shared" si="46"/>
        <v>5732</v>
      </c>
      <c r="G378" s="47">
        <v>300</v>
      </c>
      <c r="H378" s="37">
        <f t="shared" si="47"/>
        <v>5432</v>
      </c>
      <c r="I378" s="45">
        <v>2570</v>
      </c>
      <c r="J378" s="45">
        <v>2709</v>
      </c>
      <c r="K378" s="37">
        <f t="shared" si="48"/>
        <v>5293</v>
      </c>
      <c r="L378" s="45">
        <v>366</v>
      </c>
      <c r="M378" s="37">
        <f t="shared" si="49"/>
        <v>4927</v>
      </c>
      <c r="N378" s="37">
        <f>+I378-J378</f>
        <v>-139</v>
      </c>
      <c r="O378" t="e">
        <f>VLOOKUP(YEAR(B378),'[1]  je-d-08.02.02.01'!$A$11:$I$60,9,FALSE)</f>
        <v>#N/A</v>
      </c>
      <c r="P378" t="e">
        <f t="shared" si="51"/>
        <v>#N/A</v>
      </c>
      <c r="Q378" t="e">
        <f t="shared" si="52"/>
        <v>#N/A</v>
      </c>
      <c r="R378" t="e">
        <f t="shared" si="53"/>
        <v>#N/A</v>
      </c>
      <c r="S378" t="e">
        <f t="shared" si="54"/>
        <v>#N/A</v>
      </c>
    </row>
    <row r="379" spans="1:19" ht="14.5" x14ac:dyDescent="0.35">
      <c r="A379" s="30" t="s">
        <v>465</v>
      </c>
      <c r="B379" s="38">
        <v>43922</v>
      </c>
      <c r="C379" s="45">
        <v>2778</v>
      </c>
      <c r="D379" s="45">
        <v>1974</v>
      </c>
      <c r="E379" s="45">
        <v>519</v>
      </c>
      <c r="F379" s="27">
        <f t="shared" si="46"/>
        <v>5271</v>
      </c>
      <c r="G379" s="37">
        <v>429</v>
      </c>
      <c r="H379" s="37">
        <f t="shared" si="47"/>
        <v>4842</v>
      </c>
      <c r="I379" s="37">
        <v>1764</v>
      </c>
      <c r="J379" s="37">
        <v>2285</v>
      </c>
      <c r="K379" s="37">
        <f t="shared" si="48"/>
        <v>4321</v>
      </c>
      <c r="L379" s="37">
        <v>328</v>
      </c>
      <c r="M379" s="37">
        <f t="shared" si="49"/>
        <v>3993</v>
      </c>
      <c r="N379" s="37">
        <f>+I379-J379</f>
        <v>-521</v>
      </c>
      <c r="O379" t="e">
        <f>VLOOKUP(YEAR(B379),'[1]  je-d-08.02.02.01'!$A$11:$I$60,9,FALSE)</f>
        <v>#N/A</v>
      </c>
      <c r="P379" t="e">
        <f t="shared" si="51"/>
        <v>#N/A</v>
      </c>
      <c r="Q379" t="e">
        <f t="shared" si="52"/>
        <v>#N/A</v>
      </c>
      <c r="R379" t="e">
        <f t="shared" si="53"/>
        <v>#N/A</v>
      </c>
      <c r="S379" t="e">
        <f t="shared" si="54"/>
        <v>#N/A</v>
      </c>
    </row>
  </sheetData>
  <mergeCells count="2">
    <mergeCell ref="P2:S7"/>
    <mergeCell ref="T13:AA14"/>
  </mergeCells>
  <printOptions horizontalCentered="1"/>
  <pageMargins left="0.39370078740157483" right="0.39370078740157483" top="0.51181102362204722" bottom="0.39370078740157483" header="0.51181102362204722" footer="0.51181102362204722"/>
  <pageSetup paperSize="9" scale="55" orientation="portrait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E34"/>
  <sheetViews>
    <sheetView zoomScale="85" zoomScaleNormal="85" workbookViewId="0">
      <selection activeCell="B14" sqref="B14"/>
    </sheetView>
  </sheetViews>
  <sheetFormatPr baseColWidth="10" defaultRowHeight="14.5" x14ac:dyDescent="0.35"/>
  <sheetData>
    <row r="1" spans="1:57" x14ac:dyDescent="0.35">
      <c r="A1" s="9" t="s">
        <v>620</v>
      </c>
    </row>
    <row r="3" spans="1:57" x14ac:dyDescent="0.35">
      <c r="B3" s="3">
        <v>42370</v>
      </c>
      <c r="C3" s="3">
        <v>42401</v>
      </c>
      <c r="D3" s="3">
        <v>42430</v>
      </c>
      <c r="E3" s="3">
        <v>42461</v>
      </c>
      <c r="F3" s="3">
        <v>42491</v>
      </c>
      <c r="G3" s="3">
        <v>42522</v>
      </c>
      <c r="H3" s="3">
        <v>42552</v>
      </c>
      <c r="I3" s="3">
        <v>42583</v>
      </c>
      <c r="J3" s="3">
        <v>42614</v>
      </c>
      <c r="K3" s="3">
        <v>42644</v>
      </c>
      <c r="L3" s="3">
        <v>42675</v>
      </c>
      <c r="M3" s="3">
        <v>42705</v>
      </c>
      <c r="N3" s="3">
        <v>42736</v>
      </c>
      <c r="O3" s="3">
        <v>42767</v>
      </c>
      <c r="P3" s="3">
        <v>42795</v>
      </c>
      <c r="Q3" s="3">
        <v>42826</v>
      </c>
      <c r="R3" s="3">
        <v>42856</v>
      </c>
      <c r="S3" s="3">
        <v>42887</v>
      </c>
      <c r="T3" s="3">
        <v>42917</v>
      </c>
      <c r="U3" s="3">
        <v>42948</v>
      </c>
      <c r="V3" s="3">
        <v>42979</v>
      </c>
      <c r="W3" s="3">
        <v>43009</v>
      </c>
      <c r="X3" s="3">
        <v>43040</v>
      </c>
      <c r="Y3" s="3">
        <v>43070</v>
      </c>
      <c r="Z3" s="3">
        <v>43101</v>
      </c>
      <c r="AA3" s="3">
        <v>43132</v>
      </c>
      <c r="AB3" s="3">
        <v>43160</v>
      </c>
      <c r="AC3" s="3">
        <v>43191</v>
      </c>
      <c r="AD3" s="3">
        <v>43221</v>
      </c>
      <c r="AE3" s="3">
        <v>43252</v>
      </c>
      <c r="AF3" s="3">
        <v>43282</v>
      </c>
      <c r="AG3" s="3">
        <v>43313</v>
      </c>
      <c r="AH3" s="3">
        <v>43344</v>
      </c>
      <c r="AI3" s="3">
        <v>43374</v>
      </c>
      <c r="AJ3" s="3">
        <v>43405</v>
      </c>
      <c r="AK3" s="3">
        <v>43435</v>
      </c>
      <c r="AL3" s="3">
        <v>43466</v>
      </c>
      <c r="AM3" s="3">
        <v>43497</v>
      </c>
      <c r="AN3" s="3">
        <v>43525</v>
      </c>
      <c r="AO3" s="3">
        <v>43556</v>
      </c>
      <c r="AP3" s="3">
        <v>43586</v>
      </c>
      <c r="AQ3" s="3">
        <v>43617</v>
      </c>
      <c r="AR3" s="3">
        <v>43647</v>
      </c>
      <c r="AS3" s="3">
        <v>43678</v>
      </c>
      <c r="AT3" s="3">
        <v>43709</v>
      </c>
      <c r="AU3" s="3">
        <v>43739</v>
      </c>
      <c r="AV3" s="3">
        <v>43770</v>
      </c>
      <c r="AW3" s="3">
        <v>43800</v>
      </c>
      <c r="AX3" s="3">
        <v>43831</v>
      </c>
      <c r="AY3" s="3">
        <v>43862</v>
      </c>
      <c r="AZ3" s="3">
        <v>43891</v>
      </c>
      <c r="BA3" s="3">
        <v>43922</v>
      </c>
      <c r="BB3" s="3">
        <v>43952</v>
      </c>
      <c r="BC3" s="3">
        <v>43983</v>
      </c>
    </row>
    <row r="4" spans="1:57" x14ac:dyDescent="0.35">
      <c r="A4" s="214" t="s">
        <v>467</v>
      </c>
      <c r="B4" s="215">
        <v>7916</v>
      </c>
      <c r="C4" s="215">
        <v>7041</v>
      </c>
      <c r="D4" s="215">
        <v>7401</v>
      </c>
      <c r="E4" s="215">
        <v>6565</v>
      </c>
      <c r="F4" s="215">
        <v>5837</v>
      </c>
      <c r="G4" s="215">
        <v>5619</v>
      </c>
      <c r="H4" s="215">
        <v>6302</v>
      </c>
      <c r="I4" s="215">
        <v>6828</v>
      </c>
      <c r="J4" s="215">
        <v>5929</v>
      </c>
      <c r="K4" s="215">
        <v>6029</v>
      </c>
      <c r="L4" s="215">
        <v>6623</v>
      </c>
      <c r="M4" s="215">
        <v>7402</v>
      </c>
      <c r="N4" s="215">
        <v>7566.33</v>
      </c>
      <c r="O4" s="215">
        <v>6778.8389999999999</v>
      </c>
      <c r="P4" s="215">
        <v>7005.3689999999997</v>
      </c>
      <c r="Q4" s="215">
        <v>5339.2150000000001</v>
      </c>
      <c r="R4" s="215">
        <v>5735.4430000000002</v>
      </c>
      <c r="S4" s="215">
        <v>6532.45</v>
      </c>
      <c r="T4" s="215">
        <v>7029.3239999999996</v>
      </c>
      <c r="U4" s="215">
        <v>6848.0010000000002</v>
      </c>
      <c r="V4" s="215">
        <v>6437.893</v>
      </c>
      <c r="W4" s="215">
        <v>6697.1840000000002</v>
      </c>
      <c r="X4" s="215">
        <v>6730.6109999999999</v>
      </c>
      <c r="Y4" s="215">
        <v>7590.5559999999996</v>
      </c>
      <c r="Z4" s="215">
        <v>7023.6009999999997</v>
      </c>
      <c r="AA4" s="215">
        <v>6962.57</v>
      </c>
      <c r="AB4" s="215">
        <v>7141.5609999999997</v>
      </c>
      <c r="AC4" s="215">
        <v>5481.2960000000003</v>
      </c>
      <c r="AD4" s="215">
        <v>5289.7030000000004</v>
      </c>
      <c r="AE4" s="215">
        <v>5185.4369999999999</v>
      </c>
      <c r="AF4" s="215">
        <v>5506.12</v>
      </c>
      <c r="AG4" s="215">
        <v>5256.643</v>
      </c>
      <c r="AH4" s="215">
        <v>4536.4120000000003</v>
      </c>
      <c r="AI4" s="215">
        <v>5333.183</v>
      </c>
      <c r="AJ4" s="215">
        <v>5839.3140000000003</v>
      </c>
      <c r="AK4" s="215">
        <v>5656.5069999999996</v>
      </c>
      <c r="AL4" s="215">
        <v>7374.3249999999998</v>
      </c>
      <c r="AM4" s="215">
        <v>6424.7709999999997</v>
      </c>
      <c r="AN4" s="215">
        <v>7134.4040000000005</v>
      </c>
      <c r="AO4" s="215">
        <v>6764.4830000000002</v>
      </c>
      <c r="AP4" s="215">
        <v>6681.7690000000002</v>
      </c>
      <c r="AQ4" s="215">
        <v>6386.1880000000001</v>
      </c>
      <c r="AR4" s="215">
        <v>7029.44</v>
      </c>
      <c r="AS4" s="215">
        <v>7840.02</v>
      </c>
      <c r="AT4" s="215">
        <v>7962.518</v>
      </c>
      <c r="AU4" s="215">
        <v>7693.2240000000002</v>
      </c>
      <c r="AV4" s="215">
        <v>7729.24</v>
      </c>
      <c r="AW4" s="215">
        <v>7822.8940000000002</v>
      </c>
      <c r="AX4" s="215">
        <v>7715.0420000000004</v>
      </c>
      <c r="AY4" s="215">
        <v>7322.9889999999996</v>
      </c>
      <c r="AZ4" s="215">
        <v>7514.19</v>
      </c>
      <c r="BA4" s="215">
        <v>6245.4269999999997</v>
      </c>
      <c r="BB4" s="215">
        <v>6840.1970000000001</v>
      </c>
      <c r="BC4" s="215">
        <v>6274.2139999999999</v>
      </c>
      <c r="BD4" s="215">
        <v>6819.1170000000002</v>
      </c>
      <c r="BE4" s="216">
        <v>0</v>
      </c>
    </row>
    <row r="5" spans="1:57" x14ac:dyDescent="0.35">
      <c r="A5" s="214" t="s">
        <v>613</v>
      </c>
      <c r="B5" s="215">
        <v>4254</v>
      </c>
      <c r="C5" s="215">
        <v>3366</v>
      </c>
      <c r="D5" s="215">
        <v>3264</v>
      </c>
      <c r="E5" s="215">
        <v>2670</v>
      </c>
      <c r="F5" s="215">
        <v>2822</v>
      </c>
      <c r="G5" s="215">
        <v>3161</v>
      </c>
      <c r="H5" s="215">
        <v>3335</v>
      </c>
      <c r="I5" s="215">
        <v>3357</v>
      </c>
      <c r="J5" s="215">
        <v>3197</v>
      </c>
      <c r="K5" s="215">
        <v>3271</v>
      </c>
      <c r="L5" s="215">
        <v>3465</v>
      </c>
      <c r="M5" s="215">
        <v>4119</v>
      </c>
      <c r="N5" s="215">
        <v>4260</v>
      </c>
      <c r="O5" s="215">
        <v>3571</v>
      </c>
      <c r="P5" s="215">
        <v>3589</v>
      </c>
      <c r="Q5" s="215">
        <v>3108</v>
      </c>
      <c r="R5" s="215">
        <v>2878</v>
      </c>
      <c r="S5" s="215">
        <v>3022</v>
      </c>
      <c r="T5" s="215">
        <v>3380</v>
      </c>
      <c r="U5" s="215">
        <v>3450</v>
      </c>
      <c r="V5" s="215">
        <v>3062</v>
      </c>
      <c r="W5" s="215">
        <v>3057</v>
      </c>
      <c r="X5" s="215">
        <v>3623</v>
      </c>
      <c r="Y5" s="215">
        <v>3723</v>
      </c>
      <c r="Z5" s="215">
        <v>3741</v>
      </c>
      <c r="AA5" s="215">
        <v>3522</v>
      </c>
      <c r="AB5" s="215">
        <v>3721</v>
      </c>
      <c r="AC5" s="215">
        <v>2787</v>
      </c>
      <c r="AD5" s="215">
        <v>2697</v>
      </c>
      <c r="AE5" s="215">
        <v>3231</v>
      </c>
      <c r="AF5" s="215">
        <v>3447</v>
      </c>
      <c r="AG5" s="215">
        <v>3608</v>
      </c>
      <c r="AH5" s="215">
        <v>3252</v>
      </c>
      <c r="AI5" s="215">
        <v>3401</v>
      </c>
      <c r="AJ5" s="215">
        <v>4006</v>
      </c>
      <c r="AK5" s="215">
        <v>4292</v>
      </c>
      <c r="AL5" s="215">
        <v>4228</v>
      </c>
      <c r="AM5" s="215">
        <v>3783</v>
      </c>
      <c r="AN5" s="215">
        <v>3623</v>
      </c>
      <c r="AO5" s="215">
        <v>3312</v>
      </c>
      <c r="AP5" s="215">
        <v>2744</v>
      </c>
      <c r="AQ5" s="215">
        <v>2815</v>
      </c>
      <c r="AR5" s="215">
        <v>3255</v>
      </c>
      <c r="AS5" s="215">
        <v>3338</v>
      </c>
      <c r="AT5" s="215">
        <v>2991</v>
      </c>
      <c r="AU5" s="215">
        <v>3053</v>
      </c>
      <c r="AV5" s="215">
        <v>3443</v>
      </c>
      <c r="AW5" s="215">
        <v>3711</v>
      </c>
      <c r="AX5" s="215">
        <v>3588.02</v>
      </c>
      <c r="AY5" s="215">
        <v>3438.723</v>
      </c>
      <c r="AZ5" s="215">
        <v>3574.732</v>
      </c>
      <c r="BA5" s="215">
        <v>2796.0419999999999</v>
      </c>
      <c r="BB5" s="215">
        <v>2504.087</v>
      </c>
      <c r="BC5" s="215">
        <v>2904.6120000000001</v>
      </c>
      <c r="BD5" s="215">
        <v>3072.8</v>
      </c>
      <c r="BE5" s="216">
        <v>0</v>
      </c>
    </row>
    <row r="6" spans="1:57" x14ac:dyDescent="0.35">
      <c r="A6" s="214" t="s">
        <v>470</v>
      </c>
      <c r="B6" s="215">
        <v>7276</v>
      </c>
      <c r="C6" s="215">
        <v>6763</v>
      </c>
      <c r="D6" s="215">
        <v>7490</v>
      </c>
      <c r="E6" s="215">
        <v>6593</v>
      </c>
      <c r="F6" s="215">
        <v>6430</v>
      </c>
      <c r="G6" s="215">
        <v>5789</v>
      </c>
      <c r="H6" s="215">
        <v>5727</v>
      </c>
      <c r="I6" s="215">
        <v>5564</v>
      </c>
      <c r="J6" s="215">
        <v>5397</v>
      </c>
      <c r="K6" s="215">
        <v>6367</v>
      </c>
      <c r="L6" s="215">
        <v>6834</v>
      </c>
      <c r="M6" s="215">
        <v>7143</v>
      </c>
      <c r="N6" s="215">
        <v>8078.9279999999999</v>
      </c>
      <c r="O6" s="215">
        <v>6951.1679999999997</v>
      </c>
      <c r="P6" s="215">
        <v>7385.94</v>
      </c>
      <c r="Q6" s="215">
        <v>7322.1390000000001</v>
      </c>
      <c r="R6" s="215">
        <v>6305.3729999999996</v>
      </c>
      <c r="S6" s="215">
        <v>5414.6270000000004</v>
      </c>
      <c r="T6" s="215">
        <v>5046.2160000000003</v>
      </c>
      <c r="U6" s="215">
        <v>6065.5129999999999</v>
      </c>
      <c r="V6" s="215">
        <v>6691.57</v>
      </c>
      <c r="W6" s="215">
        <v>7143.8620000000001</v>
      </c>
      <c r="X6" s="215">
        <v>7629.058</v>
      </c>
      <c r="Y6" s="215">
        <v>7031.98</v>
      </c>
      <c r="Z6" s="215">
        <v>6972.4930000000004</v>
      </c>
      <c r="AA6" s="215">
        <v>6615.5169999999998</v>
      </c>
      <c r="AB6" s="215">
        <v>7883.4250000000002</v>
      </c>
      <c r="AC6" s="215">
        <v>6229.5820000000003</v>
      </c>
      <c r="AD6" s="215">
        <v>6592.8620000000001</v>
      </c>
      <c r="AE6" s="215">
        <v>6180.4960000000001</v>
      </c>
      <c r="AF6" s="215">
        <v>6160.8440000000001</v>
      </c>
      <c r="AG6" s="215">
        <v>6279.9549999999999</v>
      </c>
      <c r="AH6" s="215">
        <v>6617.4780000000001</v>
      </c>
      <c r="AI6" s="215">
        <v>7258.8819999999996</v>
      </c>
      <c r="AJ6" s="215">
        <v>7520.0230000000001</v>
      </c>
      <c r="AK6" s="215">
        <v>7656.07</v>
      </c>
      <c r="AL6" s="215">
        <v>8000.6319999999996</v>
      </c>
      <c r="AM6" s="215">
        <v>7237.1959999999999</v>
      </c>
      <c r="AN6" s="215">
        <v>7003.5789999999997</v>
      </c>
      <c r="AO6" s="215">
        <v>6421.7240000000002</v>
      </c>
      <c r="AP6" s="215">
        <v>6686.3090000000002</v>
      </c>
      <c r="AQ6" s="215">
        <v>5725.1170000000002</v>
      </c>
      <c r="AR6" s="215">
        <v>5318.7479999999996</v>
      </c>
      <c r="AS6" s="215">
        <v>6056.3710000000001</v>
      </c>
      <c r="AT6" s="215">
        <v>6524.0150000000003</v>
      </c>
      <c r="AU6" s="215">
        <v>7484.4279999999999</v>
      </c>
      <c r="AV6" s="215">
        <v>7321.741</v>
      </c>
      <c r="AW6" s="215">
        <v>7353.7039999999997</v>
      </c>
      <c r="AX6" s="215">
        <v>7530.6480000000001</v>
      </c>
      <c r="AY6" s="215">
        <v>6713.375</v>
      </c>
      <c r="AZ6" s="215">
        <v>6499.701</v>
      </c>
      <c r="BA6" s="215">
        <v>5248.9639999999999</v>
      </c>
      <c r="BB6" s="215">
        <v>5656.55</v>
      </c>
      <c r="BC6" s="215">
        <v>5718.2910000000002</v>
      </c>
      <c r="BD6" s="215">
        <v>5412.7430000000004</v>
      </c>
      <c r="BE6" s="216">
        <v>0</v>
      </c>
    </row>
    <row r="7" spans="1:57" x14ac:dyDescent="0.35">
      <c r="A7" s="214" t="s">
        <v>471</v>
      </c>
      <c r="B7" s="215">
        <v>3427</v>
      </c>
      <c r="C7" s="215">
        <v>2773</v>
      </c>
      <c r="D7" s="215">
        <v>2542</v>
      </c>
      <c r="E7" s="215">
        <v>2386</v>
      </c>
      <c r="F7" s="215">
        <v>1772</v>
      </c>
      <c r="G7" s="215">
        <v>1459</v>
      </c>
      <c r="H7" s="215">
        <v>1723</v>
      </c>
      <c r="I7" s="215">
        <v>1971</v>
      </c>
      <c r="J7" s="215">
        <v>1663</v>
      </c>
      <c r="K7" s="215">
        <v>2812</v>
      </c>
      <c r="L7" s="215">
        <v>3188</v>
      </c>
      <c r="M7" s="215">
        <v>3207</v>
      </c>
      <c r="N7" s="215">
        <v>3095.8870000000002</v>
      </c>
      <c r="O7" s="215">
        <v>3245.9850000000001</v>
      </c>
      <c r="P7" s="215">
        <v>3122.6950000000002</v>
      </c>
      <c r="Q7" s="215">
        <v>2750.6790000000001</v>
      </c>
      <c r="R7" s="215">
        <v>2045.0619999999999</v>
      </c>
      <c r="S7" s="215">
        <v>1847.7049999999999</v>
      </c>
      <c r="T7" s="215">
        <v>1514.5329999999999</v>
      </c>
      <c r="U7" s="215">
        <v>1628.663</v>
      </c>
      <c r="V7" s="215">
        <v>1728.4849999999999</v>
      </c>
      <c r="W7" s="215">
        <v>2582.3040000000001</v>
      </c>
      <c r="X7" s="215">
        <v>2713.8670000000002</v>
      </c>
      <c r="Y7" s="215">
        <v>3182.3069999999998</v>
      </c>
      <c r="Z7" s="215">
        <v>3102.1889999999999</v>
      </c>
      <c r="AA7" s="215">
        <v>3127.723</v>
      </c>
      <c r="AB7" s="215">
        <v>3555.703</v>
      </c>
      <c r="AC7" s="215">
        <v>2584.4899999999998</v>
      </c>
      <c r="AD7" s="215">
        <v>1581.08</v>
      </c>
      <c r="AE7" s="215">
        <v>1461.95</v>
      </c>
      <c r="AF7" s="215">
        <v>1459.6890000000001</v>
      </c>
      <c r="AG7" s="215">
        <v>1633.2159999999999</v>
      </c>
      <c r="AH7" s="215">
        <v>2161.1179999999999</v>
      </c>
      <c r="AI7" s="215">
        <v>2627.123</v>
      </c>
      <c r="AJ7" s="215">
        <v>2523.1260000000002</v>
      </c>
      <c r="AK7" s="215">
        <v>3121.6819999999998</v>
      </c>
      <c r="AL7" s="215">
        <v>3452.7829999999999</v>
      </c>
      <c r="AM7" s="215">
        <v>2802.395</v>
      </c>
      <c r="AN7" s="215">
        <v>3245.6660000000002</v>
      </c>
      <c r="AO7" s="215">
        <v>2099.4110000000001</v>
      </c>
      <c r="AP7" s="215">
        <v>2290.9949999999999</v>
      </c>
      <c r="AQ7" s="215">
        <v>1452.4970000000001</v>
      </c>
      <c r="AR7" s="215">
        <v>1624.6289999999999</v>
      </c>
      <c r="AS7" s="215">
        <v>1446.866</v>
      </c>
      <c r="AT7" s="215">
        <v>2035.934</v>
      </c>
      <c r="AU7" s="215">
        <v>2217.4290000000001</v>
      </c>
      <c r="AV7" s="215">
        <v>2523.4560000000001</v>
      </c>
      <c r="AW7" s="215">
        <v>3258.9430000000002</v>
      </c>
      <c r="AX7" s="215">
        <v>3593.9290000000001</v>
      </c>
      <c r="AY7" s="215">
        <v>3339.46</v>
      </c>
      <c r="AZ7" s="215">
        <v>2811.4549999999999</v>
      </c>
      <c r="BA7" s="215">
        <v>2109.1219999999998</v>
      </c>
      <c r="BB7" s="215">
        <v>2092.9459999999999</v>
      </c>
      <c r="BC7" s="215">
        <v>1484.3309999999999</v>
      </c>
      <c r="BD7" s="215">
        <v>1905.7809999999999</v>
      </c>
      <c r="BE7" s="215">
        <v>1331.989</v>
      </c>
    </row>
    <row r="8" spans="1:57" x14ac:dyDescent="0.35">
      <c r="A8" t="s">
        <v>475</v>
      </c>
      <c r="B8" s="215">
        <v>49434</v>
      </c>
      <c r="C8" s="215">
        <v>46089</v>
      </c>
      <c r="D8" s="215">
        <v>46064</v>
      </c>
      <c r="E8" s="215">
        <v>41459</v>
      </c>
      <c r="F8" s="215">
        <v>40153</v>
      </c>
      <c r="G8" s="215">
        <v>40245</v>
      </c>
      <c r="H8" s="215">
        <v>40199</v>
      </c>
      <c r="I8" s="215">
        <v>40645</v>
      </c>
      <c r="J8" s="215">
        <v>42266</v>
      </c>
      <c r="K8" s="215">
        <v>44421</v>
      </c>
      <c r="L8" s="215">
        <v>46788</v>
      </c>
      <c r="M8" s="215">
        <v>46588</v>
      </c>
      <c r="N8" s="215">
        <v>53509.48</v>
      </c>
      <c r="O8" s="215">
        <v>48064.466</v>
      </c>
      <c r="P8" s="215">
        <v>50018.964</v>
      </c>
      <c r="Q8" s="215">
        <v>45411.072999999997</v>
      </c>
      <c r="R8" s="215">
        <v>45719.915999999997</v>
      </c>
      <c r="S8" s="215">
        <v>44906.856</v>
      </c>
      <c r="T8" s="215">
        <v>43684.033000000003</v>
      </c>
      <c r="U8" s="215">
        <v>45216.525999999998</v>
      </c>
      <c r="V8" s="215">
        <v>45487.781999999999</v>
      </c>
      <c r="W8" s="215">
        <v>49750.607000000004</v>
      </c>
      <c r="X8" s="215">
        <v>50832.167999999998</v>
      </c>
      <c r="Y8" s="215">
        <v>52654.877</v>
      </c>
      <c r="Z8" s="215">
        <v>52211.027999999998</v>
      </c>
      <c r="AA8" s="215">
        <v>48973.415999999997</v>
      </c>
      <c r="AB8" s="215">
        <v>52652.137000000002</v>
      </c>
      <c r="AC8" s="215">
        <v>45216.357000000004</v>
      </c>
      <c r="AD8" s="215">
        <v>43240.493999999999</v>
      </c>
      <c r="AE8" s="215">
        <v>43236.781000000003</v>
      </c>
      <c r="AF8" s="215">
        <v>46251.607000000004</v>
      </c>
      <c r="AG8" s="215">
        <v>46887.275999999998</v>
      </c>
      <c r="AH8" s="215">
        <v>44799.286999999997</v>
      </c>
      <c r="AI8" s="215">
        <v>48722.701000000001</v>
      </c>
      <c r="AJ8" s="215">
        <v>49104.688999999998</v>
      </c>
      <c r="AK8" s="215">
        <v>50503.94</v>
      </c>
      <c r="AL8" s="215">
        <v>53992.955000000002</v>
      </c>
      <c r="AM8" s="215">
        <v>47609.758000000002</v>
      </c>
      <c r="AN8" s="215">
        <v>50476.809000000001</v>
      </c>
      <c r="AO8" s="215">
        <v>44398.747000000003</v>
      </c>
      <c r="AP8" s="215">
        <v>42048.425999999999</v>
      </c>
      <c r="AQ8" s="215">
        <v>38686.913</v>
      </c>
      <c r="AR8" s="215">
        <v>41374.756000000001</v>
      </c>
      <c r="AS8" s="215">
        <v>39820.135999999999</v>
      </c>
      <c r="AT8" s="215">
        <v>41090.173000000003</v>
      </c>
      <c r="AU8" s="215">
        <v>46770.959000000003</v>
      </c>
      <c r="AV8" s="215">
        <v>47122.985000000001</v>
      </c>
      <c r="AW8" s="215">
        <v>46841.517</v>
      </c>
      <c r="AX8" s="215">
        <v>49394.902000000002</v>
      </c>
      <c r="AY8" s="215">
        <v>47537.964</v>
      </c>
      <c r="AZ8" s="215">
        <v>45542.311000000002</v>
      </c>
      <c r="BA8" s="215">
        <v>36031.008999999998</v>
      </c>
      <c r="BB8" s="215">
        <v>34750.324999999997</v>
      </c>
      <c r="BC8" s="215">
        <v>36548.285000000003</v>
      </c>
      <c r="BD8" s="215">
        <v>38746.207999999999</v>
      </c>
      <c r="BE8" s="216">
        <v>0</v>
      </c>
    </row>
    <row r="9" spans="1:57" x14ac:dyDescent="0.35">
      <c r="A9" s="214" t="s">
        <v>472</v>
      </c>
      <c r="B9" s="215">
        <v>1089</v>
      </c>
      <c r="C9" s="215">
        <v>742</v>
      </c>
      <c r="D9" s="215">
        <v>672</v>
      </c>
      <c r="E9" s="215">
        <v>741</v>
      </c>
      <c r="F9" s="215">
        <v>612</v>
      </c>
      <c r="G9" s="215">
        <v>663</v>
      </c>
      <c r="H9" s="215">
        <v>834</v>
      </c>
      <c r="I9" s="215">
        <v>1006</v>
      </c>
      <c r="J9" s="215">
        <v>964</v>
      </c>
      <c r="K9" s="215">
        <v>1066</v>
      </c>
      <c r="L9" s="215">
        <v>1083</v>
      </c>
      <c r="M9" s="215">
        <v>942</v>
      </c>
      <c r="N9" s="215">
        <v>1140</v>
      </c>
      <c r="O9" s="215">
        <v>991</v>
      </c>
      <c r="P9" s="215">
        <v>1039</v>
      </c>
      <c r="Q9" s="215">
        <v>893</v>
      </c>
      <c r="R9" s="215">
        <v>1018</v>
      </c>
      <c r="S9" s="215">
        <v>874</v>
      </c>
      <c r="T9" s="215">
        <v>769</v>
      </c>
      <c r="U9" s="215">
        <v>855</v>
      </c>
      <c r="V9" s="215">
        <v>831.3</v>
      </c>
      <c r="W9" s="215">
        <v>960.1</v>
      </c>
      <c r="X9" s="215">
        <v>980</v>
      </c>
      <c r="Y9" s="215">
        <v>880</v>
      </c>
      <c r="Z9" s="215">
        <v>1018</v>
      </c>
      <c r="AA9" s="215">
        <v>940</v>
      </c>
      <c r="AB9" s="215">
        <v>1140.2</v>
      </c>
      <c r="AC9" s="215">
        <v>994.5</v>
      </c>
      <c r="AD9" s="215">
        <v>712.54300000000001</v>
      </c>
      <c r="AE9" s="215">
        <v>793</v>
      </c>
      <c r="AF9" s="215">
        <v>817</v>
      </c>
      <c r="AG9" s="215">
        <v>1062</v>
      </c>
      <c r="AH9" s="215">
        <v>846</v>
      </c>
      <c r="AI9" s="215">
        <v>815</v>
      </c>
      <c r="AJ9" s="215">
        <v>937</v>
      </c>
      <c r="AK9" s="215">
        <v>758.9</v>
      </c>
      <c r="AL9" s="215">
        <v>1045</v>
      </c>
      <c r="AM9" s="215">
        <v>691</v>
      </c>
      <c r="AN9" s="215">
        <v>677</v>
      </c>
      <c r="AO9" s="215">
        <v>598.79999999999995</v>
      </c>
      <c r="AP9" s="215">
        <v>490.87900000000002</v>
      </c>
      <c r="AQ9" s="215">
        <v>312.36599999999999</v>
      </c>
      <c r="AR9" s="215">
        <v>306.39999999999998</v>
      </c>
      <c r="AS9" s="215">
        <v>402</v>
      </c>
      <c r="AT9" s="215">
        <v>467.5</v>
      </c>
      <c r="AU9" s="215">
        <v>429.358</v>
      </c>
      <c r="AV9" s="215">
        <v>563.4</v>
      </c>
      <c r="AW9" s="215">
        <v>454</v>
      </c>
      <c r="AX9" s="215">
        <v>414.267</v>
      </c>
      <c r="AY9" s="215">
        <v>370.27499999999998</v>
      </c>
      <c r="AZ9" s="215">
        <v>403.89</v>
      </c>
      <c r="BA9" s="215">
        <v>291.97899999999998</v>
      </c>
      <c r="BB9" s="215">
        <v>287.64499999999998</v>
      </c>
      <c r="BC9" s="215">
        <v>344.06799999999998</v>
      </c>
      <c r="BD9" s="215">
        <v>351.57499999999999</v>
      </c>
      <c r="BE9" s="216">
        <v>0</v>
      </c>
    </row>
    <row r="10" spans="1:57" x14ac:dyDescent="0.35">
      <c r="A10" s="214" t="s">
        <v>478</v>
      </c>
      <c r="B10" s="215">
        <v>2553</v>
      </c>
      <c r="C10" s="215">
        <v>2454</v>
      </c>
      <c r="D10" s="215">
        <v>2504</v>
      </c>
      <c r="E10" s="215">
        <v>2329</v>
      </c>
      <c r="F10" s="215">
        <v>2224</v>
      </c>
      <c r="G10" s="215">
        <v>2173</v>
      </c>
      <c r="H10" s="215">
        <v>2335</v>
      </c>
      <c r="I10" s="215">
        <v>2361</v>
      </c>
      <c r="J10" s="215">
        <v>2331</v>
      </c>
      <c r="K10" s="215">
        <v>2429</v>
      </c>
      <c r="L10" s="215">
        <v>2559</v>
      </c>
      <c r="M10" s="215">
        <v>2581</v>
      </c>
      <c r="N10" s="215">
        <v>2766.7280000000001</v>
      </c>
      <c r="O10" s="215">
        <v>2483.991</v>
      </c>
      <c r="P10" s="215">
        <v>2590.9059999999999</v>
      </c>
      <c r="Q10" s="215">
        <v>2297.9360000000001</v>
      </c>
      <c r="R10" s="215">
        <v>2281.0329999999999</v>
      </c>
      <c r="S10" s="215">
        <v>2258.7020000000002</v>
      </c>
      <c r="T10" s="215">
        <v>2351.6819999999998</v>
      </c>
      <c r="U10" s="215">
        <v>2286.6799999999998</v>
      </c>
      <c r="V10" s="215">
        <v>2359.96</v>
      </c>
      <c r="W10" s="215">
        <v>2371.5369999999998</v>
      </c>
      <c r="X10" s="215">
        <v>2510.4349999999999</v>
      </c>
      <c r="Y10" s="215">
        <v>2674.5450000000001</v>
      </c>
      <c r="Z10" s="215">
        <v>2695.5189999999998</v>
      </c>
      <c r="AA10" s="215">
        <v>2414.759</v>
      </c>
      <c r="AB10" s="215">
        <v>2607.2109999999998</v>
      </c>
      <c r="AC10" s="215">
        <v>2426.0189999999998</v>
      </c>
      <c r="AD10" s="215">
        <v>2388.2330000000002</v>
      </c>
      <c r="AE10" s="215">
        <v>2308.1469999999999</v>
      </c>
      <c r="AF10" s="215">
        <v>2375.8130000000001</v>
      </c>
      <c r="AG10" s="215">
        <v>2329.1759999999999</v>
      </c>
      <c r="AH10" s="215">
        <v>2221.9720000000002</v>
      </c>
      <c r="AI10" s="215">
        <v>2387.7280000000001</v>
      </c>
      <c r="AJ10" s="215">
        <v>2579.0410000000002</v>
      </c>
      <c r="AK10" s="215">
        <v>2501.268</v>
      </c>
      <c r="AL10" s="215">
        <v>2604.4250000000002</v>
      </c>
      <c r="AM10" s="215">
        <v>2403.5250000000001</v>
      </c>
      <c r="AN10" s="215">
        <v>2471.0239999999999</v>
      </c>
      <c r="AO10" s="215">
        <v>2404.442</v>
      </c>
      <c r="AP10" s="215">
        <v>2345.0149999999999</v>
      </c>
      <c r="AQ10" s="215">
        <v>2278.174</v>
      </c>
      <c r="AR10" s="215">
        <v>2144.3539999999998</v>
      </c>
      <c r="AS10" s="215">
        <v>2169.3429999999998</v>
      </c>
      <c r="AT10" s="215">
        <v>2183.806</v>
      </c>
      <c r="AU10" s="215">
        <v>2444.701</v>
      </c>
      <c r="AV10" s="215">
        <v>2718.69</v>
      </c>
      <c r="AW10" s="215">
        <v>2679.2559999999999</v>
      </c>
      <c r="AX10" s="215">
        <v>2690.1419999999998</v>
      </c>
      <c r="AY10" s="215">
        <v>2709.6019999999999</v>
      </c>
      <c r="AZ10" s="215">
        <v>2446.0659999999998</v>
      </c>
      <c r="BA10" s="215">
        <v>2069.4169999999999</v>
      </c>
      <c r="BB10" s="215">
        <v>2260</v>
      </c>
      <c r="BC10" s="215">
        <v>2271.355</v>
      </c>
      <c r="BD10" s="215">
        <v>2387.933</v>
      </c>
      <c r="BE10" s="216">
        <v>0</v>
      </c>
    </row>
    <row r="11" spans="1:57" x14ac:dyDescent="0.35">
      <c r="A11" s="214" t="s">
        <v>476</v>
      </c>
      <c r="B11" s="215">
        <v>4373</v>
      </c>
      <c r="C11" s="215">
        <v>3341</v>
      </c>
      <c r="D11" s="215">
        <v>3469</v>
      </c>
      <c r="E11" s="215">
        <v>3125</v>
      </c>
      <c r="F11" s="215">
        <v>3258</v>
      </c>
      <c r="G11" s="215">
        <v>4156</v>
      </c>
      <c r="H11" s="215">
        <v>4862</v>
      </c>
      <c r="I11" s="215">
        <v>4508</v>
      </c>
      <c r="J11" s="215">
        <v>3819</v>
      </c>
      <c r="K11" s="215">
        <v>4000</v>
      </c>
      <c r="L11" s="215">
        <v>4009</v>
      </c>
      <c r="M11" s="215">
        <v>5142</v>
      </c>
      <c r="N11" s="215">
        <v>5612.5749999999998</v>
      </c>
      <c r="O11" s="215">
        <v>4220.6850000000004</v>
      </c>
      <c r="P11" s="215">
        <v>3657.9389999999999</v>
      </c>
      <c r="Q11" s="215">
        <v>3228.7350000000001</v>
      </c>
      <c r="R11" s="215">
        <v>3648.8009999999999</v>
      </c>
      <c r="S11" s="215">
        <v>4156.3220000000001</v>
      </c>
      <c r="T11" s="215">
        <v>5041.4589999999998</v>
      </c>
      <c r="U11" s="215">
        <v>5166.1629999999996</v>
      </c>
      <c r="V11" s="215">
        <v>3973.212</v>
      </c>
      <c r="W11" s="215">
        <v>4047.6379999999999</v>
      </c>
      <c r="X11" s="215">
        <v>4266.91</v>
      </c>
      <c r="Y11" s="215">
        <v>4459.174</v>
      </c>
      <c r="Z11" s="215">
        <v>4364.2030000000004</v>
      </c>
      <c r="AA11" s="215">
        <v>3965.4279999999999</v>
      </c>
      <c r="AB11" s="215">
        <v>4142.3289999999997</v>
      </c>
      <c r="AC11" s="215">
        <v>3302.723</v>
      </c>
      <c r="AD11" s="215">
        <v>3763.5070000000001</v>
      </c>
      <c r="AE11" s="215">
        <v>4203.6469999999999</v>
      </c>
      <c r="AF11" s="215">
        <v>4726.46</v>
      </c>
      <c r="AG11" s="215">
        <v>4922.22</v>
      </c>
      <c r="AH11" s="215">
        <v>4379.3680000000004</v>
      </c>
      <c r="AI11" s="215">
        <v>4072.8159999999998</v>
      </c>
      <c r="AJ11" s="215">
        <v>4131.1750000000002</v>
      </c>
      <c r="AK11" s="215">
        <v>4735.0730000000003</v>
      </c>
      <c r="AL11" s="215">
        <v>5279.5820000000003</v>
      </c>
      <c r="AM11" s="215">
        <v>3912.0810000000001</v>
      </c>
      <c r="AN11" s="215">
        <v>3586.7779999999998</v>
      </c>
      <c r="AO11" s="215">
        <v>3341.1439999999998</v>
      </c>
      <c r="AP11" s="215">
        <v>3277.4740000000002</v>
      </c>
      <c r="AQ11" s="215">
        <v>4100.8609999999999</v>
      </c>
      <c r="AR11" s="215">
        <v>4616.2830000000004</v>
      </c>
      <c r="AS11" s="215">
        <v>4912.9809999999998</v>
      </c>
      <c r="AT11" s="215">
        <v>3973.3960000000002</v>
      </c>
      <c r="AU11" s="215">
        <v>3690.7660000000001</v>
      </c>
      <c r="AV11" s="215">
        <v>3311.0909999999999</v>
      </c>
      <c r="AW11" s="215">
        <v>3790.69</v>
      </c>
      <c r="AX11" s="215">
        <v>4496.34</v>
      </c>
      <c r="AY11" s="215">
        <v>3646.4549999999999</v>
      </c>
      <c r="AZ11" s="215">
        <v>3394.0189999999998</v>
      </c>
      <c r="BA11" s="215">
        <v>3175.3229999999999</v>
      </c>
      <c r="BB11" s="215">
        <v>3116.4760000000001</v>
      </c>
      <c r="BC11" s="215">
        <v>3358.627</v>
      </c>
      <c r="BD11" s="215">
        <v>4522.277</v>
      </c>
      <c r="BE11" s="215">
        <v>4213.8680000000004</v>
      </c>
    </row>
    <row r="12" spans="1:57" x14ac:dyDescent="0.35">
      <c r="A12" s="214" t="s">
        <v>486</v>
      </c>
      <c r="B12" s="215">
        <v>22668</v>
      </c>
      <c r="C12" s="215">
        <v>21729</v>
      </c>
      <c r="D12" s="215">
        <v>23109</v>
      </c>
      <c r="E12" s="215">
        <v>21736</v>
      </c>
      <c r="F12" s="215">
        <v>20626</v>
      </c>
      <c r="G12" s="215">
        <v>20615</v>
      </c>
      <c r="H12" s="215">
        <v>22938</v>
      </c>
      <c r="I12" s="215">
        <v>22089</v>
      </c>
      <c r="J12" s="215">
        <v>21227</v>
      </c>
      <c r="K12" s="215">
        <v>21824</v>
      </c>
      <c r="L12" s="215">
        <v>21771</v>
      </c>
      <c r="M12" s="215">
        <v>21906</v>
      </c>
      <c r="N12" s="215">
        <v>25249.013999999999</v>
      </c>
      <c r="O12" s="215">
        <v>20998.094000000001</v>
      </c>
      <c r="P12" s="215">
        <v>21153.274000000001</v>
      </c>
      <c r="Q12" s="215">
        <v>19292.508000000002</v>
      </c>
      <c r="R12" s="215">
        <v>20409.321</v>
      </c>
      <c r="S12" s="215">
        <v>22086.885999999999</v>
      </c>
      <c r="T12" s="215">
        <v>22809.942999999999</v>
      </c>
      <c r="U12" s="215">
        <v>21696.569</v>
      </c>
      <c r="V12" s="215">
        <v>20321.973000000002</v>
      </c>
      <c r="W12" s="215">
        <v>21485.339</v>
      </c>
      <c r="X12" s="215">
        <v>22739.93</v>
      </c>
      <c r="Y12" s="215">
        <v>24326.468000000001</v>
      </c>
      <c r="Z12" s="215">
        <v>22903.287</v>
      </c>
      <c r="AA12" s="215">
        <v>21859.411</v>
      </c>
      <c r="AB12" s="215">
        <v>24330.059000000001</v>
      </c>
      <c r="AC12" s="215">
        <v>20807.356</v>
      </c>
      <c r="AD12" s="215">
        <v>20178.531999999999</v>
      </c>
      <c r="AE12" s="215">
        <v>19833.323</v>
      </c>
      <c r="AF12" s="215">
        <v>21810.707999999999</v>
      </c>
      <c r="AG12" s="215">
        <v>22321.128000000001</v>
      </c>
      <c r="AH12" s="215">
        <v>21045.757000000001</v>
      </c>
      <c r="AI12" s="215">
        <v>22103.062000000002</v>
      </c>
      <c r="AJ12" s="215">
        <v>22231.346000000001</v>
      </c>
      <c r="AK12" s="215">
        <v>21647.222000000002</v>
      </c>
      <c r="AL12" s="215">
        <v>24569.178</v>
      </c>
      <c r="AM12" s="215">
        <v>20564.785</v>
      </c>
      <c r="AN12" s="215">
        <v>20870.737000000001</v>
      </c>
      <c r="AO12" s="215">
        <v>19802.021000000001</v>
      </c>
      <c r="AP12" s="215">
        <v>20591.89</v>
      </c>
      <c r="AQ12" s="215">
        <v>21190.145</v>
      </c>
      <c r="AR12" s="215">
        <v>23635.008999999998</v>
      </c>
      <c r="AS12" s="215">
        <v>22456.021000000001</v>
      </c>
      <c r="AT12" s="215">
        <v>21372.516</v>
      </c>
      <c r="AU12" s="215">
        <v>21031.027999999998</v>
      </c>
      <c r="AV12" s="215">
        <v>22616.251</v>
      </c>
      <c r="AW12" s="215">
        <v>22320.241000000002</v>
      </c>
      <c r="AX12" s="215">
        <v>22727.163</v>
      </c>
      <c r="AY12" s="215">
        <v>20317.692999999999</v>
      </c>
      <c r="AZ12" s="215">
        <v>20999.785</v>
      </c>
      <c r="BA12" s="215">
        <v>17470.065999999999</v>
      </c>
      <c r="BB12" s="215">
        <v>17967.798999999999</v>
      </c>
      <c r="BC12" s="215">
        <v>19263.272000000001</v>
      </c>
      <c r="BD12" s="215">
        <v>23927.935000000001</v>
      </c>
      <c r="BE12" s="215">
        <v>22539.544999999998</v>
      </c>
    </row>
    <row r="13" spans="1:57" x14ac:dyDescent="0.35">
      <c r="A13" s="214" t="s">
        <v>474</v>
      </c>
      <c r="B13" s="215">
        <v>55984</v>
      </c>
      <c r="C13" s="215">
        <v>51937</v>
      </c>
      <c r="D13" s="215">
        <v>52088</v>
      </c>
      <c r="E13" s="215">
        <v>42941</v>
      </c>
      <c r="F13" s="215">
        <v>40256</v>
      </c>
      <c r="G13" s="215">
        <v>39819</v>
      </c>
      <c r="H13" s="215">
        <v>38385</v>
      </c>
      <c r="I13" s="215">
        <v>36032</v>
      </c>
      <c r="J13" s="215">
        <v>36248</v>
      </c>
      <c r="K13" s="215">
        <v>39583</v>
      </c>
      <c r="L13" s="215">
        <v>45654</v>
      </c>
      <c r="M13" s="215">
        <v>51211</v>
      </c>
      <c r="N13" s="215">
        <v>57166.500999999997</v>
      </c>
      <c r="O13" s="215">
        <v>48016.614000000001</v>
      </c>
      <c r="P13" s="215">
        <v>49794.817999999999</v>
      </c>
      <c r="Q13" s="215">
        <v>42244.033000000003</v>
      </c>
      <c r="R13" s="215">
        <v>41221.112000000001</v>
      </c>
      <c r="S13" s="215">
        <v>37089.404999999999</v>
      </c>
      <c r="T13" s="215">
        <v>38658.235000000001</v>
      </c>
      <c r="U13" s="215">
        <v>36885.080999999998</v>
      </c>
      <c r="V13" s="215">
        <v>38382.139000000003</v>
      </c>
      <c r="W13" s="215">
        <v>39321.116999999998</v>
      </c>
      <c r="X13" s="215">
        <v>44811.237999999998</v>
      </c>
      <c r="Y13" s="215">
        <v>53052.618999999999</v>
      </c>
      <c r="Z13" s="215">
        <v>57338.858</v>
      </c>
      <c r="AA13" s="215">
        <v>54246.277999999998</v>
      </c>
      <c r="AB13" s="215">
        <v>53005.788</v>
      </c>
      <c r="AC13" s="215">
        <v>42907.15</v>
      </c>
      <c r="AD13" s="215">
        <v>42859.89</v>
      </c>
      <c r="AE13" s="215">
        <v>40848.135999999999</v>
      </c>
      <c r="AF13" s="215">
        <v>41340.703999999998</v>
      </c>
      <c r="AG13" s="215">
        <v>37330.563000000002</v>
      </c>
      <c r="AH13" s="215">
        <v>38929.71</v>
      </c>
      <c r="AI13" s="215">
        <v>42384.718999999997</v>
      </c>
      <c r="AJ13" s="215">
        <v>46665.629000000001</v>
      </c>
      <c r="AK13" s="215">
        <v>53828.398000000001</v>
      </c>
      <c r="AL13" s="215">
        <v>56569.387000000002</v>
      </c>
      <c r="AM13" s="215">
        <v>50885.874000000003</v>
      </c>
      <c r="AN13" s="215">
        <v>51182.635000000002</v>
      </c>
      <c r="AO13" s="215">
        <v>43016.277000000002</v>
      </c>
      <c r="AP13" s="215">
        <v>43951.228999999999</v>
      </c>
      <c r="AQ13" s="215">
        <v>40505.660000000003</v>
      </c>
      <c r="AR13" s="215">
        <v>40806.332000000002</v>
      </c>
      <c r="AS13" s="215">
        <v>37931.529000000002</v>
      </c>
      <c r="AT13" s="215">
        <v>38044.707000000002</v>
      </c>
      <c r="AU13" s="215">
        <v>41589.722000000002</v>
      </c>
      <c r="AV13" s="215">
        <v>46637.413</v>
      </c>
      <c r="AW13" s="215">
        <v>51887.146000000001</v>
      </c>
      <c r="AX13" s="215">
        <v>55434.012000000002</v>
      </c>
      <c r="AY13" s="215">
        <v>51563.964999999997</v>
      </c>
      <c r="AZ13" s="215">
        <v>48889.322</v>
      </c>
      <c r="BA13" s="215">
        <v>37438.266000000003</v>
      </c>
      <c r="BB13" s="215">
        <v>38240.292000000001</v>
      </c>
      <c r="BC13" s="215">
        <v>35063.904000000002</v>
      </c>
      <c r="BD13" s="215">
        <v>34959.97</v>
      </c>
      <c r="BE13" s="215">
        <v>33909.309000000001</v>
      </c>
    </row>
    <row r="14" spans="1:57" x14ac:dyDescent="0.35">
      <c r="A14" s="214" t="s">
        <v>468</v>
      </c>
      <c r="B14" s="215">
        <v>1080</v>
      </c>
      <c r="C14" s="215">
        <v>1230</v>
      </c>
      <c r="D14" s="215">
        <v>1323</v>
      </c>
      <c r="E14" s="215">
        <v>946</v>
      </c>
      <c r="F14" s="215">
        <v>894</v>
      </c>
      <c r="G14" s="215">
        <v>926</v>
      </c>
      <c r="H14" s="215">
        <v>836</v>
      </c>
      <c r="I14" s="215">
        <v>872</v>
      </c>
      <c r="J14" s="215">
        <v>770</v>
      </c>
      <c r="K14" s="215">
        <v>1058</v>
      </c>
      <c r="L14" s="215">
        <v>1284</v>
      </c>
      <c r="M14" s="215">
        <v>1131</v>
      </c>
      <c r="N14" s="215">
        <v>1216.105</v>
      </c>
      <c r="O14" s="215">
        <v>1132.6369999999999</v>
      </c>
      <c r="P14" s="215">
        <v>1070.309</v>
      </c>
      <c r="Q14" s="215">
        <v>832.05100000000004</v>
      </c>
      <c r="R14" s="215">
        <v>728.48400000000004</v>
      </c>
      <c r="S14" s="215">
        <v>557.17499999999995</v>
      </c>
      <c r="T14" s="215">
        <v>794.91600000000005</v>
      </c>
      <c r="U14" s="215">
        <v>899.26900000000001</v>
      </c>
      <c r="V14" s="215">
        <v>905.37699999999995</v>
      </c>
      <c r="W14" s="215">
        <v>867.85</v>
      </c>
      <c r="X14" s="215">
        <v>1107.4159999999999</v>
      </c>
      <c r="Y14" s="215">
        <v>1433.202</v>
      </c>
      <c r="Z14" s="215">
        <v>1435.0519999999999</v>
      </c>
      <c r="AA14" s="215">
        <v>1353.12</v>
      </c>
      <c r="AB14" s="215">
        <v>1557.739</v>
      </c>
      <c r="AC14" s="215">
        <v>1185.4860000000001</v>
      </c>
      <c r="AD14" s="215">
        <v>923.63900000000001</v>
      </c>
      <c r="AE14" s="215">
        <v>924.12400000000002</v>
      </c>
      <c r="AF14" s="215">
        <v>934.48599999999999</v>
      </c>
      <c r="AG14" s="215">
        <v>1000.687</v>
      </c>
      <c r="AH14" s="215">
        <v>782.67899999999997</v>
      </c>
      <c r="AI14" s="215">
        <v>875.84699999999998</v>
      </c>
      <c r="AJ14" s="215">
        <v>1087.123</v>
      </c>
      <c r="AK14" s="215">
        <v>1196.558</v>
      </c>
      <c r="AL14" s="215">
        <v>1200.5940000000001</v>
      </c>
      <c r="AM14" s="215">
        <v>1093.1420000000001</v>
      </c>
      <c r="AN14" s="215">
        <v>844.01499999999999</v>
      </c>
      <c r="AO14" s="215">
        <v>836.34</v>
      </c>
      <c r="AP14" s="215">
        <v>1066.0139999999999</v>
      </c>
      <c r="AQ14" s="215">
        <v>901.87900000000002</v>
      </c>
      <c r="AR14" s="215">
        <v>822.73400000000004</v>
      </c>
      <c r="AS14" s="215">
        <v>852.18799999999999</v>
      </c>
      <c r="AT14" s="215">
        <v>742.06200000000001</v>
      </c>
      <c r="AU14" s="215">
        <v>928.88599999999997</v>
      </c>
      <c r="AV14" s="215">
        <v>1483.63</v>
      </c>
      <c r="AW14" s="215">
        <v>1498.36</v>
      </c>
      <c r="AX14" s="215">
        <v>1162.0350000000001</v>
      </c>
      <c r="AY14" s="215">
        <v>1052.3340000000001</v>
      </c>
      <c r="AZ14" s="215">
        <v>1097.7470000000001</v>
      </c>
      <c r="BA14" s="215">
        <v>661.48099999999999</v>
      </c>
      <c r="BB14" s="215">
        <v>852.58199999999999</v>
      </c>
      <c r="BC14" s="215">
        <v>919.74800000000005</v>
      </c>
      <c r="BD14" s="215">
        <v>954.99300000000005</v>
      </c>
      <c r="BE14" s="216">
        <v>0</v>
      </c>
    </row>
    <row r="15" spans="1:57" x14ac:dyDescent="0.35">
      <c r="A15" s="214" t="s">
        <v>479</v>
      </c>
      <c r="B15" s="215">
        <v>22809</v>
      </c>
      <c r="C15" s="215">
        <v>21300</v>
      </c>
      <c r="D15" s="215">
        <v>22056</v>
      </c>
      <c r="E15" s="215">
        <v>20536</v>
      </c>
      <c r="F15" s="215">
        <v>21940</v>
      </c>
      <c r="G15" s="215">
        <v>22438</v>
      </c>
      <c r="H15" s="215">
        <v>25332</v>
      </c>
      <c r="I15" s="215">
        <v>22344</v>
      </c>
      <c r="J15" s="215">
        <v>23751</v>
      </c>
      <c r="K15" s="215">
        <v>23683</v>
      </c>
      <c r="L15" s="215">
        <v>24322</v>
      </c>
      <c r="M15" s="215">
        <v>25138</v>
      </c>
      <c r="N15" s="215">
        <v>27275</v>
      </c>
      <c r="O15" s="215">
        <v>22282</v>
      </c>
      <c r="P15" s="215">
        <v>22024</v>
      </c>
      <c r="Q15" s="215">
        <v>20902</v>
      </c>
      <c r="R15" s="215">
        <v>22637</v>
      </c>
      <c r="S15" s="215">
        <v>25284</v>
      </c>
      <c r="T15" s="215">
        <v>26496</v>
      </c>
      <c r="U15" s="215">
        <v>24416</v>
      </c>
      <c r="V15" s="215">
        <v>22738</v>
      </c>
      <c r="W15" s="215">
        <v>22970</v>
      </c>
      <c r="X15" s="215">
        <v>24192</v>
      </c>
      <c r="Y15" s="215">
        <v>23902</v>
      </c>
      <c r="Z15" s="215">
        <v>22890</v>
      </c>
      <c r="AA15" s="215">
        <v>21887</v>
      </c>
      <c r="AB15" s="215">
        <v>23514</v>
      </c>
      <c r="AC15" s="215">
        <v>20740</v>
      </c>
      <c r="AD15" s="215">
        <v>22863</v>
      </c>
      <c r="AE15" s="215">
        <v>23833</v>
      </c>
      <c r="AF15" s="215">
        <v>26226</v>
      </c>
      <c r="AG15" s="215">
        <v>23975</v>
      </c>
      <c r="AH15" s="215">
        <v>24076</v>
      </c>
      <c r="AI15" s="215">
        <v>23057</v>
      </c>
      <c r="AJ15" s="215">
        <v>23967</v>
      </c>
      <c r="AK15" s="215">
        <v>23206</v>
      </c>
      <c r="AL15" s="215">
        <v>26029</v>
      </c>
      <c r="AM15" s="215">
        <v>21952</v>
      </c>
      <c r="AN15" s="215">
        <v>22866</v>
      </c>
      <c r="AO15" s="215">
        <v>21741</v>
      </c>
      <c r="AP15" s="215">
        <v>22318</v>
      </c>
      <c r="AQ15" s="215">
        <v>24542</v>
      </c>
      <c r="AR15" s="215">
        <v>27814</v>
      </c>
      <c r="AS15" s="215">
        <v>24344</v>
      </c>
      <c r="AT15" s="215">
        <v>23954</v>
      </c>
      <c r="AU15" s="215">
        <v>22919</v>
      </c>
      <c r="AV15" s="215">
        <v>22887</v>
      </c>
      <c r="AW15" s="215">
        <v>22480</v>
      </c>
      <c r="AX15" s="215">
        <v>24315</v>
      </c>
      <c r="AY15" s="215">
        <v>21895</v>
      </c>
      <c r="AZ15" s="215">
        <v>20100</v>
      </c>
      <c r="BA15" s="215">
        <v>19397</v>
      </c>
      <c r="BB15" s="215">
        <v>21651</v>
      </c>
      <c r="BC15" s="215">
        <v>23574</v>
      </c>
      <c r="BD15" s="215">
        <v>26105</v>
      </c>
      <c r="BE15" s="215">
        <v>24693</v>
      </c>
    </row>
    <row r="16" spans="1:57" x14ac:dyDescent="0.35">
      <c r="A16" s="214" t="s">
        <v>469</v>
      </c>
      <c r="B16" s="215">
        <v>382</v>
      </c>
      <c r="C16" s="215">
        <v>320</v>
      </c>
      <c r="D16" s="215">
        <v>311</v>
      </c>
      <c r="E16" s="215">
        <v>296</v>
      </c>
      <c r="F16" s="215">
        <v>330</v>
      </c>
      <c r="G16" s="215">
        <v>422</v>
      </c>
      <c r="H16" s="215">
        <v>517</v>
      </c>
      <c r="I16" s="215">
        <v>510</v>
      </c>
      <c r="J16" s="215">
        <v>420</v>
      </c>
      <c r="K16" s="215">
        <v>359</v>
      </c>
      <c r="L16" s="215">
        <v>312</v>
      </c>
      <c r="M16" s="215">
        <v>410</v>
      </c>
      <c r="N16" s="215">
        <v>426.48599999999999</v>
      </c>
      <c r="O16" s="215">
        <v>358.529</v>
      </c>
      <c r="P16" s="215">
        <v>339.01299999999998</v>
      </c>
      <c r="Q16" s="215">
        <v>302.02699999999999</v>
      </c>
      <c r="R16" s="215">
        <v>341.59399999999999</v>
      </c>
      <c r="S16" s="215">
        <v>397.43599999999998</v>
      </c>
      <c r="T16" s="215">
        <v>558.245</v>
      </c>
      <c r="U16" s="215">
        <v>509.32499999999999</v>
      </c>
      <c r="V16" s="215">
        <v>450.50299999999999</v>
      </c>
      <c r="W16" s="215">
        <v>360.23099999999999</v>
      </c>
      <c r="X16" s="215">
        <v>327.04899999999998</v>
      </c>
      <c r="Y16" s="215">
        <v>370.41</v>
      </c>
      <c r="Z16" s="215">
        <v>395.25400000000002</v>
      </c>
      <c r="AA16" s="215">
        <v>331.37099999999998</v>
      </c>
      <c r="AB16" s="215">
        <v>325.887</v>
      </c>
      <c r="AC16" s="215">
        <v>315.49900000000002</v>
      </c>
      <c r="AD16" s="215">
        <v>390.76</v>
      </c>
      <c r="AE16" s="215">
        <v>428.92700000000002</v>
      </c>
      <c r="AF16" s="215">
        <v>534.08199999999999</v>
      </c>
      <c r="AG16" s="215">
        <v>519.66700000000003</v>
      </c>
      <c r="AH16" s="215">
        <v>454.43</v>
      </c>
      <c r="AI16" s="215">
        <v>382.41199999999998</v>
      </c>
      <c r="AJ16" s="215">
        <v>334.24299999999999</v>
      </c>
      <c r="AK16" s="215">
        <v>378.553</v>
      </c>
      <c r="AL16" s="215">
        <v>442.69499999999999</v>
      </c>
      <c r="AM16" s="215">
        <v>363.488</v>
      </c>
      <c r="AN16" s="215">
        <v>352.77699999999999</v>
      </c>
      <c r="AO16" s="215">
        <v>314.17</v>
      </c>
      <c r="AP16" s="215">
        <v>361.54300000000001</v>
      </c>
      <c r="AQ16" s="215">
        <v>439.07</v>
      </c>
      <c r="AR16" s="215">
        <v>534.95000000000005</v>
      </c>
      <c r="AS16" s="215">
        <v>538.29100000000005</v>
      </c>
      <c r="AT16" s="215">
        <v>459.01</v>
      </c>
      <c r="AU16" s="215">
        <v>380.07600000000002</v>
      </c>
      <c r="AV16" s="215">
        <v>325.56299999999999</v>
      </c>
      <c r="AW16" s="215">
        <v>371.28399999999999</v>
      </c>
      <c r="AX16" s="215">
        <v>424.94499999999999</v>
      </c>
      <c r="AY16" s="215">
        <v>391.73099999999999</v>
      </c>
      <c r="AZ16" s="215">
        <v>334.005</v>
      </c>
      <c r="BA16" s="215">
        <v>256.017</v>
      </c>
      <c r="BB16" s="215">
        <v>321.72699999999998</v>
      </c>
      <c r="BC16" s="215">
        <v>351.45800000000003</v>
      </c>
      <c r="BD16" s="215">
        <v>505.71100000000001</v>
      </c>
      <c r="BE16" s="216">
        <v>0</v>
      </c>
    </row>
    <row r="17" spans="1:57" x14ac:dyDescent="0.35">
      <c r="A17" s="214" t="s">
        <v>614</v>
      </c>
      <c r="B17" s="215">
        <v>649</v>
      </c>
      <c r="C17" s="215">
        <v>443</v>
      </c>
      <c r="D17" s="215">
        <v>577</v>
      </c>
      <c r="E17" s="215">
        <v>594</v>
      </c>
      <c r="F17" s="215">
        <v>525</v>
      </c>
      <c r="G17" s="215">
        <v>414</v>
      </c>
      <c r="H17" s="215">
        <v>331</v>
      </c>
      <c r="I17" s="215">
        <v>354</v>
      </c>
      <c r="J17" s="215">
        <v>267</v>
      </c>
      <c r="K17" s="215">
        <v>529</v>
      </c>
      <c r="L17" s="215">
        <v>816</v>
      </c>
      <c r="M17" s="215">
        <v>729</v>
      </c>
      <c r="N17" s="215">
        <v>740</v>
      </c>
      <c r="O17" s="215">
        <v>601</v>
      </c>
      <c r="P17" s="215">
        <v>949</v>
      </c>
      <c r="Q17" s="215">
        <v>742</v>
      </c>
      <c r="R17" s="215">
        <v>580</v>
      </c>
      <c r="S17" s="215">
        <v>363</v>
      </c>
      <c r="T17" s="215">
        <v>362</v>
      </c>
      <c r="U17" s="215">
        <v>396</v>
      </c>
      <c r="V17" s="215">
        <v>533</v>
      </c>
      <c r="W17" s="215">
        <v>623</v>
      </c>
      <c r="X17" s="215">
        <v>728</v>
      </c>
      <c r="Y17" s="215">
        <v>722</v>
      </c>
      <c r="Z17" s="215">
        <v>881</v>
      </c>
      <c r="AA17" s="215">
        <v>717</v>
      </c>
      <c r="AB17" s="215">
        <v>727</v>
      </c>
      <c r="AC17" s="215">
        <v>820</v>
      </c>
      <c r="AD17" s="215">
        <v>432</v>
      </c>
      <c r="AE17" s="215">
        <v>303</v>
      </c>
      <c r="AF17" s="215">
        <v>377</v>
      </c>
      <c r="AG17" s="215">
        <v>450</v>
      </c>
      <c r="AH17" s="215">
        <v>381</v>
      </c>
      <c r="AI17" s="215">
        <v>390</v>
      </c>
      <c r="AJ17" s="215">
        <v>494</v>
      </c>
      <c r="AK17" s="215">
        <v>528</v>
      </c>
      <c r="AL17" s="215">
        <v>599</v>
      </c>
      <c r="AM17" s="215">
        <v>471</v>
      </c>
      <c r="AN17" s="215">
        <v>686</v>
      </c>
      <c r="AO17" s="215">
        <v>499</v>
      </c>
      <c r="AP17" s="215">
        <v>421</v>
      </c>
      <c r="AQ17" s="215">
        <v>407</v>
      </c>
      <c r="AR17" s="215">
        <v>357</v>
      </c>
      <c r="AS17" s="215">
        <v>525</v>
      </c>
      <c r="AT17" s="215">
        <v>553</v>
      </c>
      <c r="AU17" s="215">
        <v>514</v>
      </c>
      <c r="AV17" s="215">
        <v>586</v>
      </c>
      <c r="AW17" s="215">
        <v>560</v>
      </c>
      <c r="AX17" s="215">
        <v>629</v>
      </c>
      <c r="AY17" s="215">
        <v>604</v>
      </c>
      <c r="AZ17" s="215">
        <v>674</v>
      </c>
      <c r="BA17" s="215">
        <v>380</v>
      </c>
      <c r="BB17" s="215">
        <v>442</v>
      </c>
      <c r="BC17" s="215">
        <v>479</v>
      </c>
      <c r="BD17" s="215">
        <v>262</v>
      </c>
      <c r="BE17" s="215">
        <v>395</v>
      </c>
    </row>
    <row r="18" spans="1:57" x14ac:dyDescent="0.35">
      <c r="A18" s="214" t="s">
        <v>490</v>
      </c>
      <c r="B18" s="215">
        <v>373</v>
      </c>
      <c r="C18" s="215">
        <v>353</v>
      </c>
      <c r="D18" s="215">
        <v>282</v>
      </c>
      <c r="E18" s="215">
        <v>276</v>
      </c>
      <c r="F18" s="215">
        <v>255</v>
      </c>
      <c r="G18" s="215">
        <v>318</v>
      </c>
      <c r="H18" s="215">
        <v>237</v>
      </c>
      <c r="I18" s="215">
        <v>255</v>
      </c>
      <c r="J18" s="215">
        <v>297</v>
      </c>
      <c r="K18" s="215">
        <v>325</v>
      </c>
      <c r="L18" s="215">
        <v>446</v>
      </c>
      <c r="M18" s="215">
        <v>430</v>
      </c>
      <c r="N18" s="215">
        <v>319.94499999999999</v>
      </c>
      <c r="O18" s="215">
        <v>314.005</v>
      </c>
      <c r="P18" s="215">
        <v>333.49299999999999</v>
      </c>
      <c r="Q18" s="215">
        <v>311.09199999999998</v>
      </c>
      <c r="R18" s="215">
        <v>339.226</v>
      </c>
      <c r="S18" s="215">
        <v>311.02999999999997</v>
      </c>
      <c r="T18" s="215">
        <v>253.33500000000001</v>
      </c>
      <c r="U18" s="215">
        <v>280.28800000000001</v>
      </c>
      <c r="V18" s="215">
        <v>318.03100000000001</v>
      </c>
      <c r="W18" s="215">
        <v>390.84199999999998</v>
      </c>
      <c r="X18" s="215">
        <v>354.94200000000001</v>
      </c>
      <c r="Y18" s="215">
        <v>366.80799999999999</v>
      </c>
      <c r="Z18" s="215">
        <v>354.21100000000001</v>
      </c>
      <c r="AA18" s="215">
        <v>249.30699999999999</v>
      </c>
      <c r="AB18" s="215">
        <v>301.072</v>
      </c>
      <c r="AC18" s="215">
        <v>317.48500000000001</v>
      </c>
      <c r="AD18" s="215">
        <v>269.66500000000002</v>
      </c>
      <c r="AE18" s="215">
        <v>197.489</v>
      </c>
      <c r="AF18" s="215">
        <v>196.803</v>
      </c>
      <c r="AG18" s="215">
        <v>237.26599999999999</v>
      </c>
      <c r="AH18" s="215">
        <v>287.35599999999999</v>
      </c>
      <c r="AI18" s="215">
        <v>334.98899999999998</v>
      </c>
      <c r="AJ18" s="215">
        <v>208.535</v>
      </c>
      <c r="AK18" s="215">
        <v>228.917</v>
      </c>
      <c r="AL18" s="215">
        <v>310.904</v>
      </c>
      <c r="AM18" s="215">
        <v>338.35199999999998</v>
      </c>
      <c r="AN18" s="215">
        <v>356.59</v>
      </c>
      <c r="AO18" s="215">
        <v>287.34399999999999</v>
      </c>
      <c r="AP18" s="215">
        <v>273.27800000000002</v>
      </c>
      <c r="AQ18" s="215">
        <v>278.80700000000002</v>
      </c>
      <c r="AR18" s="215">
        <v>290.61200000000002</v>
      </c>
      <c r="AS18" s="215">
        <v>260.10000000000002</v>
      </c>
      <c r="AT18" s="215">
        <v>327.8</v>
      </c>
      <c r="AU18" s="215">
        <v>321.7</v>
      </c>
      <c r="AV18" s="215">
        <v>283.113</v>
      </c>
      <c r="AW18" s="215">
        <v>350.70800000000003</v>
      </c>
      <c r="AX18" s="215">
        <v>387.80900000000003</v>
      </c>
      <c r="AY18" s="215">
        <v>435.96300000000002</v>
      </c>
      <c r="AZ18" s="215">
        <v>365.67099999999999</v>
      </c>
      <c r="BA18" s="215">
        <v>340.59399999999999</v>
      </c>
      <c r="BB18" s="215">
        <v>371.97500000000002</v>
      </c>
      <c r="BC18" s="215">
        <v>418.61200000000002</v>
      </c>
      <c r="BD18" s="215">
        <v>458.55599999999998</v>
      </c>
      <c r="BE18" s="216">
        <v>0</v>
      </c>
    </row>
    <row r="19" spans="1:57" x14ac:dyDescent="0.35">
      <c r="A19" s="214" t="s">
        <v>480</v>
      </c>
      <c r="B19" s="215">
        <v>193</v>
      </c>
      <c r="C19" s="215">
        <v>193</v>
      </c>
      <c r="D19" s="215">
        <v>190</v>
      </c>
      <c r="E19" s="215">
        <v>186</v>
      </c>
      <c r="F19" s="215">
        <v>168</v>
      </c>
      <c r="G19" s="215">
        <v>144</v>
      </c>
      <c r="H19" s="215">
        <v>132</v>
      </c>
      <c r="I19" s="215">
        <v>138</v>
      </c>
      <c r="J19" s="215">
        <v>140</v>
      </c>
      <c r="K19" s="215">
        <v>156</v>
      </c>
      <c r="L19" s="215">
        <v>185</v>
      </c>
      <c r="M19" s="215">
        <v>186</v>
      </c>
      <c r="N19" s="215">
        <v>194.041</v>
      </c>
      <c r="O19" s="215">
        <v>195.46</v>
      </c>
      <c r="P19" s="215">
        <v>205.28</v>
      </c>
      <c r="Q19" s="215">
        <v>194.03399999999999</v>
      </c>
      <c r="R19" s="215">
        <v>156.19200000000001</v>
      </c>
      <c r="S19" s="215">
        <v>144.29900000000001</v>
      </c>
      <c r="T19" s="215">
        <v>139.768</v>
      </c>
      <c r="U19" s="215">
        <v>166.58799999999999</v>
      </c>
      <c r="V19" s="215">
        <v>175.68600000000001</v>
      </c>
      <c r="W19" s="215">
        <v>218.589</v>
      </c>
      <c r="X19" s="215">
        <v>186.608</v>
      </c>
      <c r="Y19" s="215">
        <v>207.03899999999999</v>
      </c>
      <c r="Z19" s="215">
        <v>213.33799999999999</v>
      </c>
      <c r="AA19" s="215">
        <v>183.58699999999999</v>
      </c>
      <c r="AB19" s="215">
        <v>213.15600000000001</v>
      </c>
      <c r="AC19" s="215">
        <v>212.11799999999999</v>
      </c>
      <c r="AD19" s="215">
        <v>203.471</v>
      </c>
      <c r="AE19" s="215">
        <v>169.428</v>
      </c>
      <c r="AF19" s="215">
        <v>108.459</v>
      </c>
      <c r="AG19" s="215">
        <v>138.44800000000001</v>
      </c>
      <c r="AH19" s="215">
        <v>152.89500000000001</v>
      </c>
      <c r="AI19" s="215">
        <v>187.26499999999999</v>
      </c>
      <c r="AJ19" s="215">
        <v>182.56399999999999</v>
      </c>
      <c r="AK19" s="215">
        <v>200.13300000000001</v>
      </c>
      <c r="AL19" s="215">
        <v>186.399</v>
      </c>
      <c r="AM19" s="215">
        <v>159.87299999999999</v>
      </c>
      <c r="AN19" s="215">
        <v>199.934</v>
      </c>
      <c r="AO19" s="215">
        <v>130.499</v>
      </c>
      <c r="AP19" s="215">
        <v>127.139</v>
      </c>
      <c r="AQ19" s="215">
        <v>127.077</v>
      </c>
      <c r="AR19" s="215">
        <v>119.827</v>
      </c>
      <c r="AS19" s="215">
        <v>125.017</v>
      </c>
      <c r="AT19" s="215">
        <v>121.973</v>
      </c>
      <c r="AU19" s="215">
        <v>163.96899999999999</v>
      </c>
      <c r="AV19" s="215">
        <v>174.53899999999999</v>
      </c>
      <c r="AW19" s="215">
        <v>196.15600000000001</v>
      </c>
      <c r="AX19" s="215">
        <v>187.51300000000001</v>
      </c>
      <c r="AY19" s="215">
        <v>206.16</v>
      </c>
      <c r="AZ19" s="215">
        <v>203.47200000000001</v>
      </c>
      <c r="BA19" s="215">
        <v>191.374</v>
      </c>
      <c r="BB19" s="215">
        <v>184.44399999999999</v>
      </c>
      <c r="BC19" s="215">
        <v>164.32</v>
      </c>
      <c r="BD19" s="215">
        <v>161.708</v>
      </c>
      <c r="BE19" s="216">
        <v>0</v>
      </c>
    </row>
    <row r="20" spans="1:57" x14ac:dyDescent="0.35">
      <c r="A20" s="214" t="s">
        <v>615</v>
      </c>
      <c r="B20" s="215">
        <v>2790</v>
      </c>
      <c r="C20" s="215">
        <v>2508</v>
      </c>
      <c r="D20" s="215">
        <v>2532</v>
      </c>
      <c r="E20" s="215">
        <v>2242</v>
      </c>
      <c r="F20" s="215">
        <v>2338</v>
      </c>
      <c r="G20" s="215">
        <v>2205</v>
      </c>
      <c r="H20" s="215">
        <v>2606</v>
      </c>
      <c r="I20" s="215">
        <v>2298</v>
      </c>
      <c r="J20" s="215">
        <v>2544</v>
      </c>
      <c r="K20" s="215">
        <v>2546</v>
      </c>
      <c r="L20" s="215">
        <v>2360</v>
      </c>
      <c r="M20" s="215">
        <v>2523</v>
      </c>
      <c r="N20" s="215">
        <v>3029.1709999999998</v>
      </c>
      <c r="O20" s="215">
        <v>2130.761</v>
      </c>
      <c r="P20" s="215">
        <v>2560.4969999999998</v>
      </c>
      <c r="Q20" s="215">
        <v>2373.9169999999999</v>
      </c>
      <c r="R20" s="215">
        <v>2389.4209999999998</v>
      </c>
      <c r="S20" s="215">
        <v>2377.5970000000002</v>
      </c>
      <c r="T20" s="215">
        <v>2550.6930000000002</v>
      </c>
      <c r="U20" s="215">
        <v>2437.348</v>
      </c>
      <c r="V20" s="215">
        <v>2387.8780000000002</v>
      </c>
      <c r="W20" s="215">
        <v>2732.6019999999999</v>
      </c>
      <c r="X20" s="215">
        <v>2762.297</v>
      </c>
      <c r="Y20" s="215">
        <v>2926.0450000000001</v>
      </c>
      <c r="Z20" s="215">
        <v>2754.7249999999999</v>
      </c>
      <c r="AA20" s="215">
        <v>2493.8960000000002</v>
      </c>
      <c r="AB20" s="215">
        <v>2325.9899999999998</v>
      </c>
      <c r="AC20" s="215">
        <v>2331.252</v>
      </c>
      <c r="AD20" s="215">
        <v>2063.759</v>
      </c>
      <c r="AE20" s="215">
        <v>2005.0170000000001</v>
      </c>
      <c r="AF20" s="215">
        <v>2699.1439999999998</v>
      </c>
      <c r="AG20" s="215">
        <v>2434.163</v>
      </c>
      <c r="AH20" s="215">
        <v>2571.0729999999999</v>
      </c>
      <c r="AI20" s="215">
        <v>2646.0169999999998</v>
      </c>
      <c r="AJ20" s="215">
        <v>2584.9659999999999</v>
      </c>
      <c r="AK20" s="215">
        <v>2839.877</v>
      </c>
      <c r="AL20" s="215">
        <v>3182.5329999999999</v>
      </c>
      <c r="AM20" s="215">
        <v>2285.1350000000002</v>
      </c>
      <c r="AN20" s="215">
        <v>2401.0740000000001</v>
      </c>
      <c r="AO20" s="215">
        <v>2503.9520000000002</v>
      </c>
      <c r="AP20" s="215">
        <v>2261.4090000000001</v>
      </c>
      <c r="AQ20" s="215">
        <v>2399.5410000000002</v>
      </c>
      <c r="AR20" s="215">
        <v>2863.4430000000002</v>
      </c>
      <c r="AS20" s="215">
        <v>2649.7359999999999</v>
      </c>
      <c r="AT20" s="215">
        <v>2599.982</v>
      </c>
      <c r="AU20" s="215">
        <v>3108.0189999999998</v>
      </c>
      <c r="AV20" s="215">
        <v>2802.6950000000002</v>
      </c>
      <c r="AW20" s="215">
        <v>2863.3690000000001</v>
      </c>
      <c r="AX20" s="215">
        <v>3030.9720000000002</v>
      </c>
      <c r="AY20" s="215">
        <v>2663.3490000000002</v>
      </c>
      <c r="AZ20" s="215">
        <v>2842</v>
      </c>
      <c r="BA20" s="215">
        <v>2577.4580000000001</v>
      </c>
      <c r="BB20" s="215">
        <v>2457.2669999999998</v>
      </c>
      <c r="BC20" s="215">
        <v>2413.2330000000002</v>
      </c>
      <c r="BD20" s="215">
        <v>2824.3780000000002</v>
      </c>
      <c r="BE20" s="216">
        <v>0</v>
      </c>
    </row>
    <row r="21" spans="1:57" x14ac:dyDescent="0.35">
      <c r="A21" s="214" t="s">
        <v>32</v>
      </c>
      <c r="B21" s="215">
        <v>59</v>
      </c>
      <c r="C21" s="215">
        <v>44</v>
      </c>
      <c r="D21" s="215">
        <v>43</v>
      </c>
      <c r="E21" s="215">
        <v>40</v>
      </c>
      <c r="F21" s="215">
        <v>37</v>
      </c>
      <c r="G21" s="215">
        <v>50</v>
      </c>
      <c r="H21" s="215">
        <v>76</v>
      </c>
      <c r="I21" s="215">
        <v>81</v>
      </c>
      <c r="J21" s="215">
        <v>70</v>
      </c>
      <c r="K21" s="215">
        <v>66</v>
      </c>
      <c r="L21" s="215">
        <v>50</v>
      </c>
      <c r="M21" s="215">
        <v>60</v>
      </c>
      <c r="N21" s="215">
        <v>77.688999999999993</v>
      </c>
      <c r="O21" s="215">
        <v>65.135999999999996</v>
      </c>
      <c r="P21" s="215">
        <v>79.828999999999994</v>
      </c>
      <c r="Q21" s="215">
        <v>102.379</v>
      </c>
      <c r="R21" s="215">
        <v>89.328999999999994</v>
      </c>
      <c r="S21" s="215">
        <v>145.017</v>
      </c>
      <c r="T21" s="215">
        <v>171.57499999999999</v>
      </c>
      <c r="U21" s="215">
        <v>197.869</v>
      </c>
      <c r="V21" s="215">
        <v>220.172</v>
      </c>
      <c r="W21" s="215">
        <v>180.399</v>
      </c>
      <c r="X21" s="215">
        <v>96.430999999999997</v>
      </c>
      <c r="Y21" s="215">
        <v>144.79900000000001</v>
      </c>
      <c r="Z21" s="215">
        <v>112.08</v>
      </c>
      <c r="AA21" s="215">
        <v>152.48699999999999</v>
      </c>
      <c r="AB21" s="215">
        <v>114.544</v>
      </c>
      <c r="AC21" s="215">
        <v>102.327</v>
      </c>
      <c r="AD21" s="215">
        <v>159.11099999999999</v>
      </c>
      <c r="AE21" s="215">
        <v>154.96899999999999</v>
      </c>
      <c r="AF21" s="215">
        <v>210.989</v>
      </c>
      <c r="AG21" s="215">
        <v>213.06700000000001</v>
      </c>
      <c r="AH21" s="215">
        <v>184.88200000000001</v>
      </c>
      <c r="AI21" s="215">
        <v>167.20099999999999</v>
      </c>
      <c r="AJ21" s="215">
        <v>163.40700000000001</v>
      </c>
      <c r="AK21" s="215">
        <v>153.334</v>
      </c>
      <c r="AL21" s="215">
        <v>177.59299999999999</v>
      </c>
      <c r="AM21" s="215">
        <v>138.51499999999999</v>
      </c>
      <c r="AN21" s="215">
        <v>140.25</v>
      </c>
      <c r="AO21" s="215">
        <v>144.10900000000001</v>
      </c>
      <c r="AP21" s="215">
        <v>163.286</v>
      </c>
      <c r="AQ21" s="215">
        <v>187.154</v>
      </c>
      <c r="AR21" s="215">
        <v>195.84800000000001</v>
      </c>
      <c r="AS21" s="215">
        <v>213.88399999999999</v>
      </c>
      <c r="AT21" s="215">
        <v>168.666</v>
      </c>
      <c r="AU21" s="215">
        <v>163.857</v>
      </c>
      <c r="AV21" s="215">
        <v>135.767</v>
      </c>
      <c r="AW21" s="215">
        <v>164.619</v>
      </c>
      <c r="AX21" s="215">
        <v>217.64400000000001</v>
      </c>
      <c r="AY21" s="215">
        <v>194.37299999999999</v>
      </c>
      <c r="AZ21" s="215">
        <v>170.24799999999999</v>
      </c>
      <c r="BA21" s="215">
        <v>154.14500000000001</v>
      </c>
      <c r="BB21" s="215">
        <v>166.91</v>
      </c>
      <c r="BC21" s="215">
        <v>186.66499999999999</v>
      </c>
      <c r="BD21" s="215">
        <v>208.53</v>
      </c>
      <c r="BE21" s="215">
        <v>210.55199999999999</v>
      </c>
    </row>
    <row r="22" spans="1:57" x14ac:dyDescent="0.35">
      <c r="A22" s="214" t="s">
        <v>481</v>
      </c>
      <c r="B22" s="215">
        <v>10066</v>
      </c>
      <c r="C22" s="215">
        <v>9019</v>
      </c>
      <c r="D22" s="215">
        <v>9717</v>
      </c>
      <c r="E22" s="215">
        <v>8641</v>
      </c>
      <c r="F22" s="215">
        <v>7915</v>
      </c>
      <c r="G22" s="215">
        <v>7715</v>
      </c>
      <c r="H22" s="215">
        <v>7797</v>
      </c>
      <c r="I22" s="215">
        <v>7990</v>
      </c>
      <c r="J22" s="215">
        <v>9335</v>
      </c>
      <c r="K22" s="215">
        <v>10675</v>
      </c>
      <c r="L22" s="215">
        <v>10899</v>
      </c>
      <c r="M22" s="215">
        <v>10688</v>
      </c>
      <c r="N22" s="215">
        <v>11407</v>
      </c>
      <c r="O22" s="215">
        <v>9969</v>
      </c>
      <c r="P22" s="215">
        <v>9838</v>
      </c>
      <c r="Q22" s="215">
        <v>8666</v>
      </c>
      <c r="R22" s="215">
        <v>8084</v>
      </c>
      <c r="S22" s="215">
        <v>8215</v>
      </c>
      <c r="T22" s="215">
        <v>8432</v>
      </c>
      <c r="U22" s="215">
        <v>7207</v>
      </c>
      <c r="V22" s="215">
        <v>7711</v>
      </c>
      <c r="W22" s="215">
        <v>9955</v>
      </c>
      <c r="X22" s="215">
        <v>10963</v>
      </c>
      <c r="Y22" s="215">
        <v>11074</v>
      </c>
      <c r="Z22" s="215">
        <v>10544</v>
      </c>
      <c r="AA22" s="215">
        <v>10736</v>
      </c>
      <c r="AB22" s="215">
        <v>10234</v>
      </c>
      <c r="AC22" s="215">
        <v>9302</v>
      </c>
      <c r="AD22" s="215">
        <v>8509</v>
      </c>
      <c r="AE22" s="215">
        <v>8310</v>
      </c>
      <c r="AF22" s="215">
        <v>8234</v>
      </c>
      <c r="AG22" s="215">
        <v>8415</v>
      </c>
      <c r="AH22" s="215">
        <v>8050.3710000000001</v>
      </c>
      <c r="AI22" s="215">
        <v>9720</v>
      </c>
      <c r="AJ22" s="215">
        <v>10045</v>
      </c>
      <c r="AK22" s="215">
        <v>10452</v>
      </c>
      <c r="AL22" s="215">
        <v>11662.67</v>
      </c>
      <c r="AM22" s="215">
        <v>10188.376</v>
      </c>
      <c r="AN22" s="215">
        <v>10630.14</v>
      </c>
      <c r="AO22" s="215">
        <v>8643.9050000000007</v>
      </c>
      <c r="AP22" s="215">
        <v>9346.7029999999995</v>
      </c>
      <c r="AQ22" s="215">
        <v>7964.8090000000002</v>
      </c>
      <c r="AR22" s="215">
        <v>8993.7839999999997</v>
      </c>
      <c r="AS22" s="215">
        <v>8825.3340000000007</v>
      </c>
      <c r="AT22" s="215">
        <v>8924.6730000000007</v>
      </c>
      <c r="AU22" s="215">
        <v>10753.713</v>
      </c>
      <c r="AV22" s="215">
        <v>10762.508</v>
      </c>
      <c r="AW22" s="215">
        <v>10419.494000000001</v>
      </c>
      <c r="AX22" s="215">
        <v>11115.17</v>
      </c>
      <c r="AY22" s="215">
        <v>9904.5280000000002</v>
      </c>
      <c r="AZ22" s="215">
        <v>9613.3209999999999</v>
      </c>
      <c r="BA22" s="215">
        <v>7962.6909999999998</v>
      </c>
      <c r="BB22" s="215">
        <v>9129.0720000000001</v>
      </c>
      <c r="BC22" s="215">
        <v>8734.9750000000004</v>
      </c>
      <c r="BD22" s="215">
        <v>10282.934999999999</v>
      </c>
      <c r="BE22" s="216">
        <v>0</v>
      </c>
    </row>
    <row r="23" spans="1:57" x14ac:dyDescent="0.35">
      <c r="A23" s="214" t="s">
        <v>466</v>
      </c>
      <c r="B23" s="215">
        <v>4840</v>
      </c>
      <c r="C23" s="215">
        <v>5421</v>
      </c>
      <c r="D23" s="215">
        <v>4970</v>
      </c>
      <c r="E23" s="215">
        <v>5239</v>
      </c>
      <c r="F23" s="215">
        <v>5669</v>
      </c>
      <c r="G23" s="215">
        <v>6148</v>
      </c>
      <c r="H23" s="215">
        <v>6245</v>
      </c>
      <c r="I23" s="215">
        <v>5760</v>
      </c>
      <c r="J23" s="215">
        <v>4926</v>
      </c>
      <c r="K23" s="215">
        <v>5283</v>
      </c>
      <c r="L23" s="215">
        <v>5524</v>
      </c>
      <c r="M23" s="215">
        <v>5838</v>
      </c>
      <c r="N23" s="215">
        <v>6290.2759999999998</v>
      </c>
      <c r="O23" s="215">
        <v>4953.1670000000004</v>
      </c>
      <c r="P23" s="215">
        <v>5623.0029999999997</v>
      </c>
      <c r="Q23" s="215">
        <v>5125.6890000000003</v>
      </c>
      <c r="R23" s="215">
        <v>5623.2</v>
      </c>
      <c r="S23" s="215">
        <v>5297.5690000000004</v>
      </c>
      <c r="T23" s="215">
        <v>5535.6989999999996</v>
      </c>
      <c r="U23" s="215">
        <v>6011.5630000000001</v>
      </c>
      <c r="V23" s="215">
        <v>6146.5230000000001</v>
      </c>
      <c r="W23" s="215">
        <v>5698.7759999999998</v>
      </c>
      <c r="X23" s="215">
        <v>5988.5829999999996</v>
      </c>
      <c r="Y23" s="215">
        <v>5881.4520000000002</v>
      </c>
      <c r="Z23" s="215">
        <v>6456.7389999999996</v>
      </c>
      <c r="AA23" s="215">
        <v>5675.9309999999996</v>
      </c>
      <c r="AB23" s="215">
        <v>5384.9179999999997</v>
      </c>
      <c r="AC23" s="215">
        <v>5851.8860000000004</v>
      </c>
      <c r="AD23" s="215">
        <v>6166.201</v>
      </c>
      <c r="AE23" s="215">
        <v>5710.64</v>
      </c>
      <c r="AF23" s="215">
        <v>4902.8909999999996</v>
      </c>
      <c r="AG23" s="215">
        <v>4264.5240000000003</v>
      </c>
      <c r="AH23" s="215">
        <v>4583.0600000000004</v>
      </c>
      <c r="AI23" s="215">
        <v>4997.9040000000005</v>
      </c>
      <c r="AJ23" s="215">
        <v>5389.7830000000004</v>
      </c>
      <c r="AK23" s="215">
        <v>6203.3149999999996</v>
      </c>
      <c r="AL23" s="215">
        <v>6653.6710000000003</v>
      </c>
      <c r="AM23" s="215">
        <v>5496.6459999999997</v>
      </c>
      <c r="AN23" s="215">
        <v>6053.56</v>
      </c>
      <c r="AO23" s="215">
        <v>6275.7280000000001</v>
      </c>
      <c r="AP23" s="215">
        <v>6260.9350000000004</v>
      </c>
      <c r="AQ23" s="215">
        <v>6573.5249999999996</v>
      </c>
      <c r="AR23" s="215">
        <v>5829.36</v>
      </c>
      <c r="AS23" s="215">
        <v>5541.0630000000001</v>
      </c>
      <c r="AT23" s="215">
        <v>5261.2879999999996</v>
      </c>
      <c r="AU23" s="215">
        <v>5377.4089999999997</v>
      </c>
      <c r="AV23" s="215">
        <v>5989.2629999999999</v>
      </c>
      <c r="AW23" s="215">
        <v>5699.9859999999999</v>
      </c>
      <c r="AX23" s="215">
        <v>5778.2979999999998</v>
      </c>
      <c r="AY23" s="215">
        <v>5856.1729999999998</v>
      </c>
      <c r="AZ23" s="215">
        <v>5861.5559999999996</v>
      </c>
      <c r="BA23" s="215">
        <v>4844.768</v>
      </c>
      <c r="BB23" s="215">
        <v>5585.0919999999996</v>
      </c>
      <c r="BC23" s="215">
        <v>6113.22</v>
      </c>
      <c r="BD23" s="215">
        <v>6300.9979999999996</v>
      </c>
      <c r="BE23" s="215">
        <v>5935.8519999999999</v>
      </c>
    </row>
    <row r="24" spans="1:57" x14ac:dyDescent="0.35">
      <c r="A24" s="214" t="s">
        <v>616</v>
      </c>
      <c r="B24" s="215">
        <v>13788</v>
      </c>
      <c r="C24" s="215">
        <v>12413</v>
      </c>
      <c r="D24" s="215">
        <v>12634</v>
      </c>
      <c r="E24" s="215">
        <v>11799</v>
      </c>
      <c r="F24" s="215">
        <v>11454</v>
      </c>
      <c r="G24" s="215">
        <v>11558</v>
      </c>
      <c r="H24" s="215">
        <v>11955</v>
      </c>
      <c r="I24" s="215">
        <v>11841</v>
      </c>
      <c r="J24" s="215">
        <v>11913</v>
      </c>
      <c r="K24" s="215">
        <v>13292</v>
      </c>
      <c r="L24" s="215">
        <v>13698</v>
      </c>
      <c r="M24" s="215">
        <v>14158</v>
      </c>
      <c r="N24" s="215">
        <v>14829.849</v>
      </c>
      <c r="O24" s="215">
        <v>13159.563</v>
      </c>
      <c r="P24" s="215">
        <v>13072.946</v>
      </c>
      <c r="Q24" s="215">
        <v>12181.38</v>
      </c>
      <c r="R24" s="215">
        <v>12176.268</v>
      </c>
      <c r="S24" s="215">
        <v>11843.536</v>
      </c>
      <c r="T24" s="215">
        <v>12232.321</v>
      </c>
      <c r="U24" s="215">
        <v>12292.012000000001</v>
      </c>
      <c r="V24" s="215">
        <v>12280.02</v>
      </c>
      <c r="W24" s="215">
        <v>13174.813</v>
      </c>
      <c r="X24" s="215">
        <v>13352.877</v>
      </c>
      <c r="Y24" s="215">
        <v>13596.165000000001</v>
      </c>
      <c r="Z24" s="215">
        <v>13781.637000000001</v>
      </c>
      <c r="AA24" s="215">
        <v>12896.022999999999</v>
      </c>
      <c r="AB24" s="215">
        <v>13824.73</v>
      </c>
      <c r="AC24" s="215">
        <v>11659.888999999999</v>
      </c>
      <c r="AD24" s="215">
        <v>11711.656999999999</v>
      </c>
      <c r="AE24" s="215">
        <v>11926.421</v>
      </c>
      <c r="AF24" s="215">
        <v>12883.169</v>
      </c>
      <c r="AG24" s="215">
        <v>12791.11</v>
      </c>
      <c r="AH24" s="215">
        <v>12254.572</v>
      </c>
      <c r="AI24" s="215">
        <v>13159.518</v>
      </c>
      <c r="AJ24" s="215">
        <v>13217.455</v>
      </c>
      <c r="AK24" s="215">
        <v>13990.319</v>
      </c>
      <c r="AL24" s="215">
        <v>14539.677</v>
      </c>
      <c r="AM24" s="215">
        <v>12337.499</v>
      </c>
      <c r="AN24" s="215">
        <v>12855.136</v>
      </c>
      <c r="AO24" s="215">
        <v>11830.078</v>
      </c>
      <c r="AP24" s="215">
        <v>12023.635</v>
      </c>
      <c r="AQ24" s="215">
        <v>11662.227999999999</v>
      </c>
      <c r="AR24" s="215">
        <v>11913.081</v>
      </c>
      <c r="AS24" s="215">
        <v>11947.111000000001</v>
      </c>
      <c r="AT24" s="215">
        <v>11652.706</v>
      </c>
      <c r="AU24" s="215">
        <v>12544.165999999999</v>
      </c>
      <c r="AV24" s="215">
        <v>12286.393</v>
      </c>
      <c r="AW24" s="215">
        <v>13106.362999999999</v>
      </c>
      <c r="AX24" s="215">
        <v>13438.549000000001</v>
      </c>
      <c r="AY24" s="215">
        <v>12521.661</v>
      </c>
      <c r="AZ24" s="215">
        <v>12325.646000000001</v>
      </c>
      <c r="BA24" s="215">
        <v>10516.343999999999</v>
      </c>
      <c r="BB24" s="215">
        <v>10578.288</v>
      </c>
      <c r="BC24" s="215">
        <v>10441.584999999999</v>
      </c>
      <c r="BD24" s="215">
        <v>11275.433999999999</v>
      </c>
      <c r="BE24" s="216">
        <v>0</v>
      </c>
    </row>
    <row r="25" spans="1:57" x14ac:dyDescent="0.35">
      <c r="A25" s="214" t="s">
        <v>39</v>
      </c>
      <c r="B25" s="215">
        <v>5617</v>
      </c>
      <c r="C25" s="215">
        <v>5511</v>
      </c>
      <c r="D25" s="215">
        <v>4995</v>
      </c>
      <c r="E25" s="215">
        <v>4976</v>
      </c>
      <c r="F25" s="215">
        <v>4776</v>
      </c>
      <c r="G25" s="215">
        <v>4447</v>
      </c>
      <c r="H25" s="215">
        <v>4607</v>
      </c>
      <c r="I25" s="215">
        <v>4499</v>
      </c>
      <c r="J25" s="215">
        <v>4387</v>
      </c>
      <c r="K25" s="215">
        <v>4187</v>
      </c>
      <c r="L25" s="215">
        <v>4662</v>
      </c>
      <c r="M25" s="215">
        <v>4914</v>
      </c>
      <c r="N25" s="215">
        <v>5420.0410000000002</v>
      </c>
      <c r="O25" s="215">
        <v>5034.43</v>
      </c>
      <c r="P25" s="215">
        <v>5049.6570000000002</v>
      </c>
      <c r="Q25" s="215">
        <v>4379.4139999999998</v>
      </c>
      <c r="R25" s="215">
        <v>4604.16</v>
      </c>
      <c r="S25" s="215">
        <v>4704.1229999999996</v>
      </c>
      <c r="T25" s="215">
        <v>5075.6419999999998</v>
      </c>
      <c r="U25" s="215">
        <v>5155.4809999999998</v>
      </c>
      <c r="V25" s="215">
        <v>4600.6350000000002</v>
      </c>
      <c r="W25" s="215">
        <v>4113</v>
      </c>
      <c r="X25" s="215">
        <v>4608</v>
      </c>
      <c r="Y25" s="215">
        <v>4853</v>
      </c>
      <c r="Z25" s="215">
        <v>5181</v>
      </c>
      <c r="AA25" s="215">
        <v>4638</v>
      </c>
      <c r="AB25" s="215">
        <v>6013</v>
      </c>
      <c r="AC25" s="215">
        <v>4736</v>
      </c>
      <c r="AD25" s="215">
        <v>4255</v>
      </c>
      <c r="AE25" s="215">
        <v>4765</v>
      </c>
      <c r="AF25" s="215">
        <v>5058</v>
      </c>
      <c r="AG25" s="215">
        <v>4770</v>
      </c>
      <c r="AH25" s="215">
        <v>4564</v>
      </c>
      <c r="AI25" s="215">
        <v>4349</v>
      </c>
      <c r="AJ25" s="215">
        <v>4889</v>
      </c>
      <c r="AK25" s="215">
        <v>4867</v>
      </c>
      <c r="AL25" s="215">
        <v>5057</v>
      </c>
      <c r="AM25" s="215">
        <v>3727</v>
      </c>
      <c r="AN25" s="215">
        <v>3764</v>
      </c>
      <c r="AO25" s="215">
        <v>4092</v>
      </c>
      <c r="AP25" s="215">
        <v>4057.9279999999999</v>
      </c>
      <c r="AQ25" s="215">
        <v>3901.0360000000001</v>
      </c>
      <c r="AR25" s="215">
        <v>4421.4290000000001</v>
      </c>
      <c r="AS25" s="215">
        <v>3789.2689999999998</v>
      </c>
      <c r="AT25" s="215">
        <v>3871.8319999999999</v>
      </c>
      <c r="AU25" s="215">
        <v>4186.8670000000002</v>
      </c>
      <c r="AV25" s="215">
        <v>5187.5889999999999</v>
      </c>
      <c r="AW25" s="215">
        <v>5784.0079999999998</v>
      </c>
      <c r="AX25" s="215">
        <v>5825.3609999999999</v>
      </c>
      <c r="AY25" s="215">
        <v>4363.125</v>
      </c>
      <c r="AZ25" s="215">
        <v>4392.0730000000003</v>
      </c>
      <c r="BA25" s="215">
        <v>3456.6320000000001</v>
      </c>
      <c r="BB25" s="215">
        <v>3322.7080000000001</v>
      </c>
      <c r="BC25" s="215">
        <v>3474.683</v>
      </c>
      <c r="BD25" s="215">
        <v>3906.2040000000002</v>
      </c>
      <c r="BE25" s="216">
        <v>0</v>
      </c>
    </row>
    <row r="26" spans="1:57" x14ac:dyDescent="0.35">
      <c r="A26" s="214" t="s">
        <v>617</v>
      </c>
      <c r="B26" s="215">
        <v>5653</v>
      </c>
      <c r="C26" s="215">
        <v>4832</v>
      </c>
      <c r="D26" s="215">
        <v>5036</v>
      </c>
      <c r="E26" s="215">
        <v>5065</v>
      </c>
      <c r="F26" s="215">
        <v>4326</v>
      </c>
      <c r="G26" s="215">
        <v>4803</v>
      </c>
      <c r="H26" s="215">
        <v>5227</v>
      </c>
      <c r="I26" s="215">
        <v>4845</v>
      </c>
      <c r="J26" s="215">
        <v>4370</v>
      </c>
      <c r="K26" s="215">
        <v>4874</v>
      </c>
      <c r="L26" s="215">
        <v>5282</v>
      </c>
      <c r="M26" s="215">
        <v>5780</v>
      </c>
      <c r="N26" s="215">
        <v>5786</v>
      </c>
      <c r="O26" s="215">
        <v>4947</v>
      </c>
      <c r="P26" s="215">
        <v>5302</v>
      </c>
      <c r="Q26" s="215">
        <v>4663</v>
      </c>
      <c r="R26" s="215">
        <v>4343</v>
      </c>
      <c r="S26" s="215">
        <v>4428</v>
      </c>
      <c r="T26" s="215">
        <v>4530</v>
      </c>
      <c r="U26" s="215">
        <v>4433</v>
      </c>
      <c r="V26" s="215">
        <v>4318</v>
      </c>
      <c r="W26" s="215">
        <v>4699</v>
      </c>
      <c r="X26" s="215">
        <v>4863</v>
      </c>
      <c r="Y26" s="215">
        <v>5490</v>
      </c>
      <c r="Z26" s="215">
        <v>5453</v>
      </c>
      <c r="AA26" s="215">
        <v>5320</v>
      </c>
      <c r="AB26" s="215">
        <v>5574</v>
      </c>
      <c r="AC26" s="215">
        <v>4608</v>
      </c>
      <c r="AD26" s="215">
        <v>4361</v>
      </c>
      <c r="AE26" s="215">
        <v>4428</v>
      </c>
      <c r="AF26" s="215">
        <v>4916</v>
      </c>
      <c r="AG26" s="215">
        <v>4902</v>
      </c>
      <c r="AH26" s="215">
        <v>4407</v>
      </c>
      <c r="AI26" s="215">
        <v>4759</v>
      </c>
      <c r="AJ26" s="215">
        <v>4950</v>
      </c>
      <c r="AK26" s="215">
        <v>5044</v>
      </c>
      <c r="AL26" s="215">
        <v>4995</v>
      </c>
      <c r="AM26" s="215">
        <v>4699</v>
      </c>
      <c r="AN26" s="215">
        <v>4808</v>
      </c>
      <c r="AO26" s="215">
        <v>4462</v>
      </c>
      <c r="AP26" s="215">
        <v>4665</v>
      </c>
      <c r="AQ26" s="215">
        <v>4789</v>
      </c>
      <c r="AR26" s="215">
        <v>4402</v>
      </c>
      <c r="AS26" s="215">
        <v>4057</v>
      </c>
      <c r="AT26" s="215">
        <v>3702</v>
      </c>
      <c r="AU26" s="215">
        <v>4079</v>
      </c>
      <c r="AV26" s="215">
        <v>4478</v>
      </c>
      <c r="AW26" s="215">
        <v>4738</v>
      </c>
      <c r="AX26" s="215">
        <v>4889</v>
      </c>
      <c r="AY26" s="215">
        <v>4443</v>
      </c>
      <c r="AZ26" s="215">
        <v>4497</v>
      </c>
      <c r="BA26" s="215">
        <v>3632</v>
      </c>
      <c r="BB26" s="215">
        <v>3473</v>
      </c>
      <c r="BC26" s="215">
        <v>3812</v>
      </c>
      <c r="BD26" s="215">
        <v>4238</v>
      </c>
      <c r="BE26" s="216">
        <v>0</v>
      </c>
    </row>
    <row r="27" spans="1:57" x14ac:dyDescent="0.35">
      <c r="A27" s="214" t="s">
        <v>485</v>
      </c>
      <c r="B27" s="215">
        <v>1232</v>
      </c>
      <c r="C27" s="215">
        <v>1229</v>
      </c>
      <c r="D27" s="215">
        <v>1349</v>
      </c>
      <c r="E27" s="215">
        <v>1248</v>
      </c>
      <c r="F27" s="215">
        <v>1326</v>
      </c>
      <c r="G27" s="215">
        <v>1442</v>
      </c>
      <c r="H27" s="215">
        <v>1466</v>
      </c>
      <c r="I27" s="215">
        <v>1337</v>
      </c>
      <c r="J27" s="215">
        <v>1229</v>
      </c>
      <c r="K27" s="215">
        <v>879</v>
      </c>
      <c r="L27" s="215">
        <v>1316</v>
      </c>
      <c r="M27" s="215">
        <v>1379</v>
      </c>
      <c r="N27" s="215">
        <v>1319.521</v>
      </c>
      <c r="O27" s="215">
        <v>1167.876</v>
      </c>
      <c r="P27" s="215">
        <v>1318.2080000000001</v>
      </c>
      <c r="Q27" s="215">
        <v>1125.549</v>
      </c>
      <c r="R27" s="215">
        <v>1274.673</v>
      </c>
      <c r="S27" s="215">
        <v>1160.3109999999999</v>
      </c>
      <c r="T27" s="215">
        <v>1305.873</v>
      </c>
      <c r="U27" s="215">
        <v>1303.7470000000001</v>
      </c>
      <c r="V27" s="215">
        <v>1372.2909999999999</v>
      </c>
      <c r="W27" s="215">
        <v>1247.7629999999999</v>
      </c>
      <c r="X27" s="215">
        <v>1286.931</v>
      </c>
      <c r="Y27" s="215">
        <v>1376.98</v>
      </c>
      <c r="Z27" s="215">
        <v>1356.287</v>
      </c>
      <c r="AA27" s="215">
        <v>1228.9380000000001</v>
      </c>
      <c r="AB27" s="215">
        <v>1425.777</v>
      </c>
      <c r="AC27" s="215">
        <v>1022.255</v>
      </c>
      <c r="AD27" s="215">
        <v>1331.241</v>
      </c>
      <c r="AE27" s="215">
        <v>1182.412</v>
      </c>
      <c r="AF27" s="215">
        <v>1254.848</v>
      </c>
      <c r="AG27" s="215">
        <v>1251.9280000000001</v>
      </c>
      <c r="AH27" s="215">
        <v>1263.067</v>
      </c>
      <c r="AI27" s="215">
        <v>1316.106</v>
      </c>
      <c r="AJ27" s="215">
        <v>1480.5039999999999</v>
      </c>
      <c r="AK27" s="215">
        <v>1170.8910000000001</v>
      </c>
      <c r="AL27" s="215">
        <v>1194.037</v>
      </c>
      <c r="AM27" s="215">
        <v>1208.2739999999999</v>
      </c>
      <c r="AN27" s="215">
        <v>1162.4739999999999</v>
      </c>
      <c r="AO27" s="215">
        <v>1210.422</v>
      </c>
      <c r="AP27" s="215">
        <v>1396.394</v>
      </c>
      <c r="AQ27" s="215">
        <v>1423.9469999999999</v>
      </c>
      <c r="AR27" s="215">
        <v>1345.7829999999999</v>
      </c>
      <c r="AS27" s="215">
        <v>1146.8620000000001</v>
      </c>
      <c r="AT27" s="215">
        <v>1024.855</v>
      </c>
      <c r="AU27" s="215">
        <v>819.9</v>
      </c>
      <c r="AV27" s="215">
        <v>1530.204</v>
      </c>
      <c r="AW27" s="215">
        <v>1472.479</v>
      </c>
      <c r="AX27" s="215">
        <v>1222.9349999999999</v>
      </c>
      <c r="AY27" s="215">
        <v>1086.44</v>
      </c>
      <c r="AZ27" s="215">
        <v>1178.134</v>
      </c>
      <c r="BA27" s="215">
        <v>1095.748</v>
      </c>
      <c r="BB27" s="215">
        <v>1232.5419999999999</v>
      </c>
      <c r="BC27" s="215">
        <v>1375.758</v>
      </c>
      <c r="BD27" s="215">
        <v>1444.595</v>
      </c>
      <c r="BE27" s="216">
        <v>0</v>
      </c>
    </row>
    <row r="28" spans="1:57" x14ac:dyDescent="0.35">
      <c r="A28" s="214" t="s">
        <v>484</v>
      </c>
      <c r="B28" s="215">
        <v>2162</v>
      </c>
      <c r="C28" s="215">
        <v>2220</v>
      </c>
      <c r="D28" s="215">
        <v>2220</v>
      </c>
      <c r="E28" s="215">
        <v>1785</v>
      </c>
      <c r="F28" s="215">
        <v>1589</v>
      </c>
      <c r="G28" s="215">
        <v>1588</v>
      </c>
      <c r="H28" s="215">
        <v>2059</v>
      </c>
      <c r="I28" s="215">
        <v>2083</v>
      </c>
      <c r="J28" s="215">
        <v>1893</v>
      </c>
      <c r="K28" s="215">
        <v>1857</v>
      </c>
      <c r="L28" s="215">
        <v>2171</v>
      </c>
      <c r="M28" s="215">
        <v>2243</v>
      </c>
      <c r="N28" s="215">
        <v>2292</v>
      </c>
      <c r="O28" s="215">
        <v>2075</v>
      </c>
      <c r="P28" s="215">
        <v>2257</v>
      </c>
      <c r="Q28" s="215">
        <v>1860</v>
      </c>
      <c r="R28" s="215">
        <v>1967</v>
      </c>
      <c r="S28" s="215">
        <v>1893</v>
      </c>
      <c r="T28" s="215">
        <v>2067</v>
      </c>
      <c r="U28" s="215">
        <v>2072</v>
      </c>
      <c r="V28" s="215">
        <v>1995</v>
      </c>
      <c r="W28" s="215">
        <v>1958</v>
      </c>
      <c r="X28" s="215">
        <v>2245</v>
      </c>
      <c r="Y28" s="215">
        <v>2254</v>
      </c>
      <c r="Z28" s="215">
        <v>2444</v>
      </c>
      <c r="AA28" s="215">
        <v>2092</v>
      </c>
      <c r="AB28" s="215">
        <v>2209</v>
      </c>
      <c r="AC28" s="215">
        <v>2012</v>
      </c>
      <c r="AD28" s="215">
        <v>1813</v>
      </c>
      <c r="AE28" s="215">
        <v>1645</v>
      </c>
      <c r="AF28" s="215">
        <v>1934</v>
      </c>
      <c r="AG28" s="215">
        <v>1996</v>
      </c>
      <c r="AH28" s="215">
        <v>1735</v>
      </c>
      <c r="AI28" s="215">
        <v>1651</v>
      </c>
      <c r="AJ28" s="215">
        <v>1981</v>
      </c>
      <c r="AK28" s="215">
        <v>2205</v>
      </c>
      <c r="AL28" s="215">
        <v>2386</v>
      </c>
      <c r="AM28" s="215">
        <v>2174</v>
      </c>
      <c r="AN28" s="215">
        <v>2480</v>
      </c>
      <c r="AO28" s="215">
        <v>2007</v>
      </c>
      <c r="AP28" s="215">
        <v>2292</v>
      </c>
      <c r="AQ28" s="215">
        <v>2006</v>
      </c>
      <c r="AR28" s="215">
        <v>2030</v>
      </c>
      <c r="AS28" s="215">
        <v>2134</v>
      </c>
      <c r="AT28" s="215">
        <v>1885</v>
      </c>
      <c r="AU28" s="215">
        <v>2136</v>
      </c>
      <c r="AV28" s="215">
        <v>2233</v>
      </c>
      <c r="AW28" s="215">
        <v>2277</v>
      </c>
      <c r="AX28" s="215">
        <v>2396</v>
      </c>
      <c r="AY28" s="215">
        <v>2386</v>
      </c>
      <c r="AZ28" s="215">
        <v>2344</v>
      </c>
      <c r="BA28" s="215">
        <v>1940</v>
      </c>
      <c r="BB28" s="215">
        <v>1962</v>
      </c>
      <c r="BC28" s="215">
        <v>2059</v>
      </c>
      <c r="BD28" s="215">
        <v>2095</v>
      </c>
      <c r="BE28" s="216">
        <v>0</v>
      </c>
    </row>
    <row r="29" spans="1:57" x14ac:dyDescent="0.35">
      <c r="A29" s="214" t="s">
        <v>473</v>
      </c>
      <c r="B29" s="215">
        <v>7109</v>
      </c>
      <c r="C29" s="215">
        <v>6141</v>
      </c>
      <c r="D29" s="215">
        <v>6246</v>
      </c>
      <c r="E29" s="215">
        <v>5572</v>
      </c>
      <c r="F29" s="215">
        <v>4756</v>
      </c>
      <c r="G29" s="215">
        <v>4366</v>
      </c>
      <c r="H29" s="215">
        <v>4409</v>
      </c>
      <c r="I29" s="215">
        <v>4568</v>
      </c>
      <c r="J29" s="215">
        <v>4532</v>
      </c>
      <c r="K29" s="215">
        <v>5649</v>
      </c>
      <c r="L29" s="215">
        <v>6335</v>
      </c>
      <c r="M29" s="215">
        <v>6336</v>
      </c>
      <c r="N29" s="215">
        <v>6586</v>
      </c>
      <c r="O29" s="215">
        <v>5871</v>
      </c>
      <c r="P29" s="215">
        <v>6283</v>
      </c>
      <c r="Q29" s="215">
        <v>5270</v>
      </c>
      <c r="R29" s="215">
        <v>4925</v>
      </c>
      <c r="S29" s="215">
        <v>4217</v>
      </c>
      <c r="T29" s="215">
        <v>4249</v>
      </c>
      <c r="U29" s="215">
        <v>4343</v>
      </c>
      <c r="V29" s="215">
        <v>4823</v>
      </c>
      <c r="W29" s="215">
        <v>5668</v>
      </c>
      <c r="X29" s="215">
        <v>6129</v>
      </c>
      <c r="Y29" s="215">
        <v>6546</v>
      </c>
      <c r="Z29" s="215">
        <v>6877</v>
      </c>
      <c r="AA29" s="215">
        <v>6614</v>
      </c>
      <c r="AB29" s="215">
        <v>7121</v>
      </c>
      <c r="AC29" s="215">
        <v>5492</v>
      </c>
      <c r="AD29" s="215">
        <v>4933</v>
      </c>
      <c r="AE29" s="215">
        <v>4173</v>
      </c>
      <c r="AF29" s="215">
        <v>4510</v>
      </c>
      <c r="AG29" s="215">
        <v>4469</v>
      </c>
      <c r="AH29" s="215">
        <v>4737</v>
      </c>
      <c r="AI29" s="215">
        <v>5638</v>
      </c>
      <c r="AJ29" s="215">
        <v>6225</v>
      </c>
      <c r="AK29" s="215">
        <v>6634.674</v>
      </c>
      <c r="AL29" s="215">
        <v>6969</v>
      </c>
      <c r="AM29" s="215">
        <v>6118</v>
      </c>
      <c r="AN29" s="215">
        <v>6483</v>
      </c>
      <c r="AO29" s="215">
        <v>5600</v>
      </c>
      <c r="AP29" s="215">
        <v>5182</v>
      </c>
      <c r="AQ29" s="215">
        <v>4674</v>
      </c>
      <c r="AR29" s="215">
        <v>4668</v>
      </c>
      <c r="AS29" s="215">
        <v>4258</v>
      </c>
      <c r="AT29" s="215">
        <v>4361</v>
      </c>
      <c r="AU29" s="215">
        <v>5541</v>
      </c>
      <c r="AV29" s="215">
        <v>5818</v>
      </c>
      <c r="AW29" s="215">
        <v>6380</v>
      </c>
      <c r="AX29" s="215">
        <v>6586.5439999999999</v>
      </c>
      <c r="AY29" s="215">
        <v>6075.4830000000002</v>
      </c>
      <c r="AZ29" s="215">
        <v>6562.3590000000004</v>
      </c>
      <c r="BA29" s="215">
        <v>5636.4049999999997</v>
      </c>
      <c r="BB29" s="215">
        <v>5080.7169999999996</v>
      </c>
      <c r="BC29" s="215">
        <v>4495.2439999999997</v>
      </c>
      <c r="BD29" s="215">
        <v>4559.1149999999998</v>
      </c>
      <c r="BE29" s="216">
        <v>0</v>
      </c>
    </row>
    <row r="30" spans="1:57" x14ac:dyDescent="0.35">
      <c r="A30" s="214" t="s">
        <v>487</v>
      </c>
      <c r="B30" s="215">
        <v>16436</v>
      </c>
      <c r="C30" s="215">
        <v>15118</v>
      </c>
      <c r="D30" s="215">
        <v>14795</v>
      </c>
      <c r="E30" s="215">
        <v>13190</v>
      </c>
      <c r="F30" s="215">
        <v>11493</v>
      </c>
      <c r="G30" s="215">
        <v>9101</v>
      </c>
      <c r="H30" s="215">
        <v>9850</v>
      </c>
      <c r="I30" s="215">
        <v>10354</v>
      </c>
      <c r="J30" s="215">
        <v>10850</v>
      </c>
      <c r="K30" s="215">
        <v>12107</v>
      </c>
      <c r="L30" s="215">
        <v>13013</v>
      </c>
      <c r="M30" s="215">
        <v>14649</v>
      </c>
      <c r="N30" s="215">
        <v>16219.709000000001</v>
      </c>
      <c r="O30" s="215">
        <v>14575.227999999999</v>
      </c>
      <c r="P30" s="215">
        <v>15293.406999999999</v>
      </c>
      <c r="Q30" s="215">
        <v>13722.251</v>
      </c>
      <c r="R30" s="215">
        <v>12427.779</v>
      </c>
      <c r="S30" s="215">
        <v>10726.458000000001</v>
      </c>
      <c r="T30" s="215">
        <v>11285.778</v>
      </c>
      <c r="U30" s="215">
        <v>10954.066000000001</v>
      </c>
      <c r="V30" s="215">
        <v>10837.359</v>
      </c>
      <c r="W30" s="215">
        <v>12779.578</v>
      </c>
      <c r="X30" s="215">
        <v>14666.74</v>
      </c>
      <c r="Y30" s="215">
        <v>15854.272000000001</v>
      </c>
      <c r="Z30" s="215">
        <v>16201.620999999999</v>
      </c>
      <c r="AA30" s="215">
        <v>15217.05</v>
      </c>
      <c r="AB30" s="215">
        <v>15772.040999999999</v>
      </c>
      <c r="AC30" s="215">
        <v>12960.954</v>
      </c>
      <c r="AD30" s="215">
        <v>12852.313</v>
      </c>
      <c r="AE30" s="215">
        <v>11352.473</v>
      </c>
      <c r="AF30" s="215">
        <v>9973.1949999999997</v>
      </c>
      <c r="AG30" s="215">
        <v>10335.544</v>
      </c>
      <c r="AH30" s="215">
        <v>10781</v>
      </c>
      <c r="AI30" s="215">
        <v>12941.105</v>
      </c>
      <c r="AJ30" s="215">
        <v>14156.023999999999</v>
      </c>
      <c r="AK30" s="215">
        <v>15954.52</v>
      </c>
      <c r="AL30" s="215">
        <v>16379.054</v>
      </c>
      <c r="AM30" s="215">
        <v>14731.4</v>
      </c>
      <c r="AN30" s="215">
        <v>15659.605</v>
      </c>
      <c r="AO30" s="215">
        <v>13321.096</v>
      </c>
      <c r="AP30" s="215">
        <v>12737.766</v>
      </c>
      <c r="AQ30" s="215">
        <v>12835.496999999999</v>
      </c>
      <c r="AR30" s="215">
        <v>11923.826999999999</v>
      </c>
      <c r="AS30" s="215">
        <v>10806.646000000001</v>
      </c>
      <c r="AT30" s="215">
        <v>11356.481</v>
      </c>
      <c r="AU30" s="215">
        <v>13923.566000000001</v>
      </c>
      <c r="AV30" s="215">
        <v>14855.982</v>
      </c>
      <c r="AW30" s="215">
        <v>15914.402</v>
      </c>
      <c r="AX30" s="215">
        <v>16688.691999999999</v>
      </c>
      <c r="AY30" s="215">
        <v>15449.703</v>
      </c>
      <c r="AZ30" s="215">
        <v>16394.796999999999</v>
      </c>
      <c r="BA30" s="215">
        <v>13637.752</v>
      </c>
      <c r="BB30" s="215">
        <v>12076.081</v>
      </c>
      <c r="BC30" s="215">
        <v>10208.824000000001</v>
      </c>
      <c r="BD30" s="215">
        <v>10917.137000000001</v>
      </c>
      <c r="BE30" s="215">
        <v>10367.656000000001</v>
      </c>
    </row>
    <row r="31" spans="1:57" x14ac:dyDescent="0.35">
      <c r="A31" s="214" t="s">
        <v>618</v>
      </c>
      <c r="B31" s="215">
        <v>30810</v>
      </c>
      <c r="C31" s="215">
        <v>25205</v>
      </c>
      <c r="D31" s="215">
        <v>29040</v>
      </c>
      <c r="E31" s="215">
        <v>26486</v>
      </c>
      <c r="F31" s="215">
        <v>24154</v>
      </c>
      <c r="G31" s="215">
        <v>23790</v>
      </c>
      <c r="H31" s="215">
        <v>23359</v>
      </c>
      <c r="I31" s="215">
        <v>23387</v>
      </c>
      <c r="J31" s="215">
        <v>24602</v>
      </c>
      <c r="K31" s="215">
        <v>27125</v>
      </c>
      <c r="L31" s="215">
        <v>29967</v>
      </c>
      <c r="M31" s="215">
        <v>30694</v>
      </c>
      <c r="N31" s="215">
        <v>30771.137999999999</v>
      </c>
      <c r="O31" s="215">
        <v>27955.364000000001</v>
      </c>
      <c r="P31" s="215">
        <v>27876.219000000001</v>
      </c>
      <c r="Q31" s="215">
        <v>24503.072</v>
      </c>
      <c r="R31" s="215">
        <v>24689.383999999998</v>
      </c>
      <c r="S31" s="215">
        <v>23507.86</v>
      </c>
      <c r="T31" s="215">
        <v>23639.84</v>
      </c>
      <c r="U31" s="215">
        <v>23473.768</v>
      </c>
      <c r="V31" s="215">
        <v>24449.842000000001</v>
      </c>
      <c r="W31" s="215">
        <v>27095.303</v>
      </c>
      <c r="X31" s="215">
        <v>30095.726999999999</v>
      </c>
      <c r="Y31" s="215">
        <v>31095.541000000001</v>
      </c>
      <c r="Z31" s="215">
        <v>30535.975999999999</v>
      </c>
      <c r="AA31" s="215">
        <v>28344.348999999998</v>
      </c>
      <c r="AB31" s="215">
        <v>30318.29</v>
      </c>
      <c r="AC31" s="215">
        <v>26082.081999999999</v>
      </c>
      <c r="AD31" s="215">
        <v>24227.669000000002</v>
      </c>
      <c r="AE31" s="215">
        <v>22931.743999999999</v>
      </c>
      <c r="AF31" s="215">
        <v>23752.164000000001</v>
      </c>
      <c r="AG31" s="215">
        <v>23652.598999999998</v>
      </c>
      <c r="AH31" s="215">
        <v>23926.74</v>
      </c>
      <c r="AI31" s="215">
        <v>26704.404999999999</v>
      </c>
      <c r="AJ31" s="215">
        <v>28316.082999999999</v>
      </c>
      <c r="AK31" s="215">
        <v>28583.527999999998</v>
      </c>
      <c r="AL31" s="215">
        <v>31171.671999999999</v>
      </c>
      <c r="AM31" s="215">
        <v>25676.946</v>
      </c>
      <c r="AN31" s="215">
        <v>26754.368999999999</v>
      </c>
      <c r="AO31" s="215">
        <v>25298.574000000001</v>
      </c>
      <c r="AP31" s="215">
        <v>23932.446</v>
      </c>
      <c r="AQ31" s="215">
        <v>22846.822</v>
      </c>
      <c r="AR31" s="215">
        <v>23771.902999999998</v>
      </c>
      <c r="AS31" s="215">
        <v>23200.062999999998</v>
      </c>
      <c r="AT31" s="215">
        <v>23654.003000000001</v>
      </c>
      <c r="AU31" s="215">
        <v>26883.062000000002</v>
      </c>
      <c r="AV31" s="215">
        <v>27737.334999999999</v>
      </c>
      <c r="AW31" s="215">
        <v>28233.727999999999</v>
      </c>
      <c r="AX31" s="215">
        <v>29752.221000000001</v>
      </c>
      <c r="AY31" s="215">
        <v>27025.112000000001</v>
      </c>
      <c r="AZ31" s="215">
        <v>26613.714</v>
      </c>
      <c r="BA31" s="215">
        <v>21062.642</v>
      </c>
      <c r="BB31" s="215">
        <v>20910.281999999999</v>
      </c>
      <c r="BC31" s="215">
        <v>21597.510999999999</v>
      </c>
      <c r="BD31" s="215">
        <v>22548.399000000001</v>
      </c>
      <c r="BE31" s="216">
        <v>0</v>
      </c>
    </row>
    <row r="32" spans="1:57" x14ac:dyDescent="0.35">
      <c r="A32" s="214" t="s">
        <v>477</v>
      </c>
      <c r="B32" s="216">
        <v>0</v>
      </c>
      <c r="C32" s="216">
        <v>0</v>
      </c>
      <c r="D32" s="216">
        <v>0</v>
      </c>
      <c r="E32" s="216">
        <v>0</v>
      </c>
      <c r="F32" s="216">
        <v>0</v>
      </c>
      <c r="G32" s="216">
        <v>0</v>
      </c>
      <c r="H32" s="216">
        <v>0</v>
      </c>
      <c r="I32" s="216">
        <v>0</v>
      </c>
      <c r="J32" s="216">
        <v>0</v>
      </c>
      <c r="K32" s="216">
        <v>0</v>
      </c>
      <c r="L32" s="216">
        <v>0</v>
      </c>
      <c r="M32" s="216">
        <v>0</v>
      </c>
      <c r="N32" s="215">
        <v>1635.6659999999999</v>
      </c>
      <c r="O32" s="215">
        <v>1500.731</v>
      </c>
      <c r="P32" s="215">
        <v>1690.635</v>
      </c>
      <c r="Q32" s="216">
        <v>0</v>
      </c>
      <c r="R32" s="216">
        <v>0</v>
      </c>
      <c r="S32" s="216">
        <v>0</v>
      </c>
      <c r="T32" s="216">
        <v>0</v>
      </c>
      <c r="U32" s="216">
        <v>0</v>
      </c>
      <c r="V32" s="216">
        <v>0</v>
      </c>
      <c r="W32" s="216">
        <v>0</v>
      </c>
      <c r="X32" s="216">
        <v>0</v>
      </c>
      <c r="Y32" s="216">
        <v>0</v>
      </c>
      <c r="Z32" s="216">
        <v>0</v>
      </c>
      <c r="AA32" s="216">
        <v>0</v>
      </c>
      <c r="AB32" s="216">
        <v>0</v>
      </c>
      <c r="AC32" s="216">
        <v>0</v>
      </c>
      <c r="AD32" s="216">
        <v>0</v>
      </c>
      <c r="AE32" s="216">
        <v>0</v>
      </c>
      <c r="AF32" s="216">
        <v>0</v>
      </c>
      <c r="AG32" s="216">
        <v>0</v>
      </c>
      <c r="AH32" s="216">
        <v>0</v>
      </c>
      <c r="AI32" s="216">
        <v>0</v>
      </c>
      <c r="AJ32" s="216">
        <v>0</v>
      </c>
      <c r="AK32" s="216">
        <v>0</v>
      </c>
      <c r="AL32" s="216">
        <v>0</v>
      </c>
      <c r="AM32" s="216">
        <v>0</v>
      </c>
      <c r="AN32" s="216">
        <v>0</v>
      </c>
      <c r="AO32" s="216">
        <v>0</v>
      </c>
      <c r="AP32" s="216">
        <v>0</v>
      </c>
      <c r="AQ32" s="216">
        <v>0</v>
      </c>
      <c r="AR32" s="216">
        <v>0</v>
      </c>
      <c r="AS32" s="216">
        <v>0</v>
      </c>
      <c r="AT32" s="216">
        <v>0</v>
      </c>
      <c r="AU32" s="216">
        <v>0</v>
      </c>
      <c r="AV32" s="216">
        <v>0</v>
      </c>
      <c r="AW32" s="216">
        <v>0</v>
      </c>
      <c r="AX32" s="216">
        <v>0</v>
      </c>
      <c r="AY32" s="216">
        <v>0</v>
      </c>
      <c r="AZ32" s="216">
        <v>0</v>
      </c>
      <c r="BA32" s="216">
        <v>0</v>
      </c>
      <c r="BB32" s="216">
        <v>0</v>
      </c>
      <c r="BC32" s="216">
        <v>0</v>
      </c>
      <c r="BD32" s="216">
        <v>0</v>
      </c>
      <c r="BE32" s="216">
        <v>0</v>
      </c>
    </row>
    <row r="33" spans="1:57" x14ac:dyDescent="0.35">
      <c r="A33" s="214" t="s">
        <v>482</v>
      </c>
      <c r="B33" s="215">
        <v>16247</v>
      </c>
      <c r="C33" s="215">
        <v>13977</v>
      </c>
      <c r="D33" s="215">
        <v>11220</v>
      </c>
      <c r="E33" s="215">
        <v>11614</v>
      </c>
      <c r="F33" s="215">
        <v>11220</v>
      </c>
      <c r="G33" s="215">
        <v>10942</v>
      </c>
      <c r="H33" s="215">
        <v>10271</v>
      </c>
      <c r="I33" s="215">
        <v>10305</v>
      </c>
      <c r="J33" s="215">
        <v>10471</v>
      </c>
      <c r="K33" s="215">
        <v>11985</v>
      </c>
      <c r="L33" s="215">
        <v>13064</v>
      </c>
      <c r="M33" s="215">
        <v>13999</v>
      </c>
      <c r="N33" s="215">
        <v>15311.125</v>
      </c>
      <c r="O33" s="215">
        <v>13156.168</v>
      </c>
      <c r="P33" s="215">
        <v>12811.994000000001</v>
      </c>
      <c r="Q33" s="215">
        <v>11537.844999999999</v>
      </c>
      <c r="R33" s="215">
        <v>11236.769</v>
      </c>
      <c r="S33" s="215">
        <v>11067.753000000001</v>
      </c>
      <c r="T33" s="215">
        <v>10624.135</v>
      </c>
      <c r="U33" s="215">
        <v>11111.611000000001</v>
      </c>
      <c r="V33" s="215">
        <v>11358.316000000001</v>
      </c>
      <c r="W33" s="215">
        <v>12429.056</v>
      </c>
      <c r="X33" s="215">
        <v>13742.892</v>
      </c>
      <c r="Y33" s="215">
        <v>14865.499</v>
      </c>
      <c r="Z33" s="215">
        <v>15628.755999999999</v>
      </c>
      <c r="AA33" s="215">
        <v>14795.892</v>
      </c>
      <c r="AB33" s="215">
        <v>14075.834000000001</v>
      </c>
      <c r="AC33" s="215">
        <v>10546.763999999999</v>
      </c>
      <c r="AD33" s="215">
        <v>10257.896000000001</v>
      </c>
      <c r="AE33" s="215">
        <v>9681.2090000000007</v>
      </c>
      <c r="AF33" s="215">
        <v>9364.2530000000006</v>
      </c>
      <c r="AG33" s="215">
        <v>10544.296</v>
      </c>
      <c r="AH33" s="215">
        <v>11197.753000000001</v>
      </c>
      <c r="AI33" s="215">
        <v>13281.22</v>
      </c>
      <c r="AJ33" s="215">
        <v>13665.802</v>
      </c>
      <c r="AK33" s="215">
        <v>13805.512000000001</v>
      </c>
      <c r="AL33" s="215">
        <v>14706.643</v>
      </c>
      <c r="AM33" s="215">
        <v>11745.182000000001</v>
      </c>
      <c r="AN33" s="215">
        <v>11304.994000000001</v>
      </c>
      <c r="AO33" s="215">
        <v>9995.4699999999993</v>
      </c>
      <c r="AP33" s="215">
        <v>9810.0460000000003</v>
      </c>
      <c r="AQ33" s="215">
        <v>9469.5450000000001</v>
      </c>
      <c r="AR33" s="215">
        <v>9790.4159999999993</v>
      </c>
      <c r="AS33" s="215">
        <v>10101.799000000001</v>
      </c>
      <c r="AT33" s="215">
        <v>10949.275</v>
      </c>
      <c r="AU33" s="215">
        <v>11525.717000000001</v>
      </c>
      <c r="AV33" s="215">
        <v>12867.058000000001</v>
      </c>
      <c r="AW33" s="215">
        <v>12368.487999999999</v>
      </c>
      <c r="AX33" s="215">
        <v>13336.425999999999</v>
      </c>
      <c r="AY33" s="215">
        <v>12933.648999999999</v>
      </c>
      <c r="AZ33" s="215">
        <v>14236.428</v>
      </c>
      <c r="BA33" s="215">
        <v>12588.651</v>
      </c>
      <c r="BB33" s="215">
        <v>12107.906000000001</v>
      </c>
      <c r="BC33" s="215">
        <v>10572.063</v>
      </c>
      <c r="BD33" s="215">
        <v>11247.123</v>
      </c>
      <c r="BE33" s="215">
        <v>11567.228999999999</v>
      </c>
    </row>
    <row r="34" spans="1:57" x14ac:dyDescent="0.35">
      <c r="A34" s="214" t="s">
        <v>483</v>
      </c>
      <c r="B34" s="215">
        <v>3634</v>
      </c>
      <c r="C34" s="215">
        <v>3562</v>
      </c>
      <c r="D34" s="215">
        <v>3711</v>
      </c>
      <c r="E34" s="215">
        <v>3015</v>
      </c>
      <c r="F34" s="215">
        <v>2932</v>
      </c>
      <c r="G34" s="215">
        <v>2529</v>
      </c>
      <c r="H34" s="215">
        <v>2569</v>
      </c>
      <c r="I34" s="215">
        <v>2832</v>
      </c>
      <c r="J34" s="215">
        <v>2660</v>
      </c>
      <c r="K34" s="215">
        <v>2996</v>
      </c>
      <c r="L34" s="215">
        <v>3147</v>
      </c>
      <c r="M34" s="215">
        <v>3314</v>
      </c>
      <c r="N34" s="215">
        <v>3359.7159999999999</v>
      </c>
      <c r="O34" s="215">
        <v>3099.5859999999998</v>
      </c>
      <c r="P34" s="215">
        <v>2880.672</v>
      </c>
      <c r="Q34" s="215">
        <v>2658.0279999999998</v>
      </c>
      <c r="R34" s="215">
        <v>2737.39</v>
      </c>
      <c r="S34" s="215">
        <v>2513.143</v>
      </c>
      <c r="T34" s="215">
        <v>2632.4169999999999</v>
      </c>
      <c r="U34" s="215">
        <v>2791.4560000000001</v>
      </c>
      <c r="V34" s="215">
        <v>2744.3319999999999</v>
      </c>
      <c r="W34" s="215">
        <v>2903.2109999999998</v>
      </c>
      <c r="X34" s="215">
        <v>2623.24</v>
      </c>
      <c r="Y34" s="215">
        <v>3405.8670000000002</v>
      </c>
      <c r="Z34" s="215">
        <v>3695.2660000000001</v>
      </c>
      <c r="AA34" s="215">
        <v>3227.6689999999999</v>
      </c>
      <c r="AB34" s="215">
        <v>3495.9290000000001</v>
      </c>
      <c r="AC34" s="215">
        <v>3051.7330000000002</v>
      </c>
      <c r="AD34" s="215">
        <v>2744.6</v>
      </c>
      <c r="AE34" s="215">
        <v>2628.4740000000002</v>
      </c>
      <c r="AF34" s="215">
        <v>2663.1489999999999</v>
      </c>
      <c r="AG34" s="215">
        <v>2530.7689999999998</v>
      </c>
      <c r="AH34" s="215">
        <v>2420.6489999999999</v>
      </c>
      <c r="AI34" s="215">
        <v>2752.194</v>
      </c>
      <c r="AJ34" s="215">
        <v>2907.5070000000001</v>
      </c>
      <c r="AK34" s="215">
        <v>3123.2469999999998</v>
      </c>
      <c r="AL34" s="215">
        <v>3235.857</v>
      </c>
      <c r="AM34" s="215">
        <v>3155.9250000000002</v>
      </c>
      <c r="AN34" s="215">
        <v>3834.576</v>
      </c>
      <c r="AO34" s="215">
        <v>2888.114</v>
      </c>
      <c r="AP34" s="215">
        <v>2804.4940000000001</v>
      </c>
      <c r="AQ34" s="215">
        <v>2664.9690000000001</v>
      </c>
      <c r="AR34" s="215">
        <v>2512.6309999999999</v>
      </c>
      <c r="AS34" s="215">
        <v>2573.2869999999998</v>
      </c>
      <c r="AT34" s="215">
        <v>2337.5929999999998</v>
      </c>
      <c r="AU34" s="215">
        <v>2615.596</v>
      </c>
      <c r="AV34" s="215">
        <v>2958.3910000000001</v>
      </c>
      <c r="AW34" s="215">
        <v>3377.5079999999998</v>
      </c>
      <c r="AX34" s="215">
        <v>3360.4340000000002</v>
      </c>
      <c r="AY34" s="215">
        <v>3266.9279999999999</v>
      </c>
      <c r="AZ34" s="215">
        <v>3493.8829999999998</v>
      </c>
      <c r="BA34" s="215">
        <v>2594.8470000000002</v>
      </c>
      <c r="BB34" s="215">
        <v>2464.2040000000002</v>
      </c>
      <c r="BC34" s="215">
        <v>2564.63</v>
      </c>
      <c r="BD34" s="215">
        <v>2668.7840000000001</v>
      </c>
      <c r="BE34" s="216">
        <v>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E236"/>
  <sheetViews>
    <sheetView zoomScale="70" zoomScaleNormal="70" workbookViewId="0">
      <selection activeCell="D2" sqref="D2:BE2"/>
    </sheetView>
  </sheetViews>
  <sheetFormatPr baseColWidth="10" defaultRowHeight="14.5" x14ac:dyDescent="0.35"/>
  <cols>
    <col min="3" max="3" width="19.81640625" customWidth="1"/>
  </cols>
  <sheetData>
    <row r="1" spans="1:57" ht="23.5" x14ac:dyDescent="0.55000000000000004">
      <c r="A1" s="217" t="s">
        <v>619</v>
      </c>
    </row>
    <row r="2" spans="1:57" x14ac:dyDescent="0.35">
      <c r="A2" s="1" t="s">
        <v>0</v>
      </c>
      <c r="B2" s="1" t="s">
        <v>1</v>
      </c>
      <c r="C2" s="2" t="s">
        <v>2</v>
      </c>
      <c r="D2" s="3">
        <v>42370</v>
      </c>
      <c r="E2" s="3">
        <v>42401</v>
      </c>
      <c r="F2" s="3">
        <v>42430</v>
      </c>
      <c r="G2" s="3">
        <v>42461</v>
      </c>
      <c r="H2" s="3">
        <v>42491</v>
      </c>
      <c r="I2" s="3">
        <v>42522</v>
      </c>
      <c r="J2" s="3">
        <v>42552</v>
      </c>
      <c r="K2" s="3">
        <v>42583</v>
      </c>
      <c r="L2" s="3">
        <v>42614</v>
      </c>
      <c r="M2" s="3">
        <v>42644</v>
      </c>
      <c r="N2" s="3">
        <v>42675</v>
      </c>
      <c r="O2" s="3">
        <v>42705</v>
      </c>
      <c r="P2" s="3">
        <v>42736</v>
      </c>
      <c r="Q2" s="3">
        <v>42767</v>
      </c>
      <c r="R2" s="3">
        <v>42795</v>
      </c>
      <c r="S2" s="3">
        <v>42826</v>
      </c>
      <c r="T2" s="3">
        <v>42856</v>
      </c>
      <c r="U2" s="3">
        <v>42887</v>
      </c>
      <c r="V2" s="3">
        <v>42917</v>
      </c>
      <c r="W2" s="3">
        <v>42948</v>
      </c>
      <c r="X2" s="3">
        <v>42979</v>
      </c>
      <c r="Y2" s="3">
        <v>43009</v>
      </c>
      <c r="Z2" s="3">
        <v>43040</v>
      </c>
      <c r="AA2" s="3">
        <v>43070</v>
      </c>
      <c r="AB2" s="3">
        <v>43101</v>
      </c>
      <c r="AC2" s="3">
        <v>43132</v>
      </c>
      <c r="AD2" s="3">
        <v>43160</v>
      </c>
      <c r="AE2" s="3">
        <v>43191</v>
      </c>
      <c r="AF2" s="3">
        <v>43221</v>
      </c>
      <c r="AG2" s="3">
        <v>43252</v>
      </c>
      <c r="AH2" s="3">
        <v>43282</v>
      </c>
      <c r="AI2" s="3">
        <v>43313</v>
      </c>
      <c r="AJ2" s="3">
        <v>43344</v>
      </c>
      <c r="AK2" s="3">
        <v>43374</v>
      </c>
      <c r="AL2" s="3">
        <v>43405</v>
      </c>
      <c r="AM2" s="3">
        <v>43435</v>
      </c>
      <c r="AN2" s="3">
        <v>43466</v>
      </c>
      <c r="AO2" s="3">
        <v>43497</v>
      </c>
      <c r="AP2" s="3">
        <v>43525</v>
      </c>
      <c r="AQ2" s="3">
        <v>43556</v>
      </c>
      <c r="AR2" s="3">
        <v>43586</v>
      </c>
      <c r="AS2" s="3">
        <v>43617</v>
      </c>
      <c r="AT2" s="3">
        <v>43647</v>
      </c>
      <c r="AU2" s="3">
        <v>43678</v>
      </c>
      <c r="AV2" s="3">
        <v>43709</v>
      </c>
      <c r="AW2" s="3">
        <v>43739</v>
      </c>
      <c r="AX2" s="3">
        <v>43770</v>
      </c>
      <c r="AY2" s="3">
        <v>43800</v>
      </c>
      <c r="AZ2" s="3">
        <v>43831</v>
      </c>
      <c r="BA2" s="3">
        <v>43862</v>
      </c>
      <c r="BB2" s="3">
        <v>43891</v>
      </c>
      <c r="BC2" s="3">
        <v>43922</v>
      </c>
      <c r="BD2" s="3">
        <v>43952</v>
      </c>
      <c r="BE2" s="3">
        <v>43983</v>
      </c>
    </row>
    <row r="3" spans="1:57" x14ac:dyDescent="0.35">
      <c r="A3" s="4" t="s">
        <v>3</v>
      </c>
      <c r="B3" s="4" t="s">
        <v>4</v>
      </c>
      <c r="C3" s="4" t="s">
        <v>5</v>
      </c>
      <c r="D3" s="5">
        <v>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0</v>
      </c>
      <c r="T3" s="6">
        <v>0</v>
      </c>
      <c r="U3" s="6">
        <v>0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0</v>
      </c>
      <c r="AE3" s="6">
        <v>0</v>
      </c>
      <c r="AF3" s="6">
        <v>0</v>
      </c>
      <c r="AG3" s="6">
        <v>0</v>
      </c>
      <c r="AH3" s="6">
        <v>0</v>
      </c>
      <c r="AI3" s="6">
        <v>0</v>
      </c>
      <c r="AJ3" s="6">
        <v>0</v>
      </c>
      <c r="AK3" s="6">
        <v>0</v>
      </c>
      <c r="AL3" s="6">
        <v>0</v>
      </c>
      <c r="AM3" s="6">
        <v>0</v>
      </c>
      <c r="AN3" s="6">
        <v>0</v>
      </c>
      <c r="AO3" s="6">
        <v>0</v>
      </c>
      <c r="AP3" s="6">
        <v>0</v>
      </c>
      <c r="AQ3" s="6">
        <v>0</v>
      </c>
      <c r="AR3" s="6">
        <v>0</v>
      </c>
      <c r="AS3" s="6">
        <v>0</v>
      </c>
      <c r="AT3" s="6">
        <v>0</v>
      </c>
      <c r="AU3" s="6">
        <v>0</v>
      </c>
      <c r="AV3" s="6">
        <v>0</v>
      </c>
      <c r="AW3" s="6">
        <v>0</v>
      </c>
      <c r="AX3" s="6">
        <v>0</v>
      </c>
      <c r="AY3" s="6">
        <v>0</v>
      </c>
      <c r="AZ3" s="6">
        <v>0</v>
      </c>
      <c r="BA3" s="6">
        <v>0</v>
      </c>
      <c r="BB3" s="6">
        <v>0</v>
      </c>
      <c r="BC3" s="6">
        <v>0</v>
      </c>
      <c r="BD3" s="6">
        <v>0</v>
      </c>
      <c r="BE3" s="7">
        <v>0</v>
      </c>
    </row>
    <row r="4" spans="1:57" x14ac:dyDescent="0.35">
      <c r="A4" s="8" t="s">
        <v>3</v>
      </c>
      <c r="B4" s="4" t="s">
        <v>6</v>
      </c>
      <c r="C4" s="4" t="s">
        <v>5</v>
      </c>
      <c r="D4" s="5">
        <v>0</v>
      </c>
      <c r="E4" s="6">
        <v>0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6">
        <v>0</v>
      </c>
      <c r="AG4" s="6">
        <v>0</v>
      </c>
      <c r="AH4" s="6">
        <v>0</v>
      </c>
      <c r="AI4" s="6">
        <v>0</v>
      </c>
      <c r="AJ4" s="6">
        <v>0</v>
      </c>
      <c r="AK4" s="6">
        <v>0</v>
      </c>
      <c r="AL4" s="6">
        <v>0</v>
      </c>
      <c r="AM4" s="6">
        <v>0</v>
      </c>
      <c r="AN4" s="6">
        <v>0</v>
      </c>
      <c r="AO4" s="6">
        <v>0</v>
      </c>
      <c r="AP4" s="6">
        <v>0</v>
      </c>
      <c r="AQ4" s="6">
        <v>0</v>
      </c>
      <c r="AR4" s="6">
        <v>0</v>
      </c>
      <c r="AS4" s="6">
        <v>0</v>
      </c>
      <c r="AT4" s="6">
        <v>0</v>
      </c>
      <c r="AU4" s="6">
        <v>0</v>
      </c>
      <c r="AV4" s="6">
        <v>0</v>
      </c>
      <c r="AW4" s="6">
        <v>0</v>
      </c>
      <c r="AX4" s="6">
        <v>0</v>
      </c>
      <c r="AY4" s="6">
        <v>0</v>
      </c>
      <c r="AZ4" s="6">
        <v>0</v>
      </c>
      <c r="BA4" s="6">
        <v>0</v>
      </c>
      <c r="BB4" s="6">
        <v>0</v>
      </c>
      <c r="BC4" s="6">
        <v>0</v>
      </c>
      <c r="BD4" s="6">
        <v>0</v>
      </c>
      <c r="BE4" s="7">
        <v>0</v>
      </c>
    </row>
    <row r="5" spans="1:57" x14ac:dyDescent="0.35">
      <c r="A5" s="8" t="s">
        <v>3</v>
      </c>
      <c r="B5" s="4" t="s">
        <v>7</v>
      </c>
      <c r="C5" s="4" t="s">
        <v>5</v>
      </c>
      <c r="D5" s="5">
        <v>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884.28599999999994</v>
      </c>
      <c r="AC5" s="6">
        <v>1054.9649999999999</v>
      </c>
      <c r="AD5" s="6">
        <v>1291.4649999999999</v>
      </c>
      <c r="AE5" s="6">
        <v>1174.183</v>
      </c>
      <c r="AF5" s="6">
        <v>1007.731</v>
      </c>
      <c r="AG5" s="6">
        <v>533.94799999999998</v>
      </c>
      <c r="AH5" s="6">
        <v>569.64400000000001</v>
      </c>
      <c r="AI5" s="6">
        <v>581.77599999999995</v>
      </c>
      <c r="AJ5" s="6">
        <v>489.46899999999999</v>
      </c>
      <c r="AK5" s="6">
        <v>271.923</v>
      </c>
      <c r="AL5" s="6">
        <v>263.47899999999998</v>
      </c>
      <c r="AM5" s="6">
        <v>473.66800000000001</v>
      </c>
      <c r="AN5" s="6">
        <v>419.84699999999998</v>
      </c>
      <c r="AO5" s="6">
        <v>525.66399999999999</v>
      </c>
      <c r="AP5" s="6">
        <v>342.72</v>
      </c>
      <c r="AQ5" s="6">
        <v>320.06900000000002</v>
      </c>
      <c r="AR5" s="6">
        <v>520.69200000000001</v>
      </c>
      <c r="AS5" s="6">
        <v>443.93400000000003</v>
      </c>
      <c r="AT5" s="6">
        <v>457.80500000000001</v>
      </c>
      <c r="AU5" s="6">
        <v>477.79</v>
      </c>
      <c r="AV5" s="6">
        <v>258.51299999999998</v>
      </c>
      <c r="AW5" s="6">
        <v>263.10399999999998</v>
      </c>
      <c r="AX5" s="6">
        <v>433.041</v>
      </c>
      <c r="AY5" s="6">
        <v>773.45399999999995</v>
      </c>
      <c r="AZ5" s="6">
        <v>535.95899999999995</v>
      </c>
      <c r="BA5" s="6">
        <v>467.12599999999998</v>
      </c>
      <c r="BB5" s="6">
        <v>544.47400000000005</v>
      </c>
      <c r="BC5" s="6">
        <v>402.67599999999999</v>
      </c>
      <c r="BD5" s="6">
        <v>368.58</v>
      </c>
      <c r="BE5" s="7">
        <v>412.47399999999999</v>
      </c>
    </row>
    <row r="6" spans="1:57" x14ac:dyDescent="0.35">
      <c r="A6" s="8" t="s">
        <v>3</v>
      </c>
      <c r="B6" s="4" t="s">
        <v>8</v>
      </c>
      <c r="C6" s="4" t="s">
        <v>5</v>
      </c>
      <c r="D6" s="5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  <c r="AQ6" s="6">
        <v>0</v>
      </c>
      <c r="AR6" s="6">
        <v>0</v>
      </c>
      <c r="AS6" s="6">
        <v>0</v>
      </c>
      <c r="AT6" s="6">
        <v>0</v>
      </c>
      <c r="AU6" s="6">
        <v>0</v>
      </c>
      <c r="AV6" s="6">
        <v>0</v>
      </c>
      <c r="AW6" s="6">
        <v>0</v>
      </c>
      <c r="AX6" s="6">
        <v>0</v>
      </c>
      <c r="AY6" s="6">
        <v>0</v>
      </c>
      <c r="AZ6" s="6">
        <v>0</v>
      </c>
      <c r="BA6" s="6">
        <v>0</v>
      </c>
      <c r="BB6" s="6">
        <v>0</v>
      </c>
      <c r="BC6" s="6">
        <v>0</v>
      </c>
      <c r="BD6" s="6">
        <v>0</v>
      </c>
      <c r="BE6" s="7">
        <v>0</v>
      </c>
    </row>
    <row r="7" spans="1:57" x14ac:dyDescent="0.35">
      <c r="A7" s="8" t="s">
        <v>3</v>
      </c>
      <c r="B7" s="4" t="s">
        <v>9</v>
      </c>
      <c r="C7" s="4" t="s">
        <v>5</v>
      </c>
      <c r="D7" s="5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  <c r="AQ7" s="6">
        <v>0</v>
      </c>
      <c r="AR7" s="6">
        <v>0</v>
      </c>
      <c r="AS7" s="6">
        <v>0</v>
      </c>
      <c r="AT7" s="6">
        <v>0</v>
      </c>
      <c r="AU7" s="6">
        <v>0</v>
      </c>
      <c r="AV7" s="6">
        <v>0</v>
      </c>
      <c r="AW7" s="6">
        <v>0</v>
      </c>
      <c r="AX7" s="6">
        <v>0</v>
      </c>
      <c r="AY7" s="6">
        <v>0</v>
      </c>
      <c r="AZ7" s="6">
        <v>1.51</v>
      </c>
      <c r="BA7" s="6">
        <v>1.881</v>
      </c>
      <c r="BB7" s="6">
        <v>2.5910000000000002</v>
      </c>
      <c r="BC7" s="6">
        <v>2.98</v>
      </c>
      <c r="BD7" s="6">
        <v>3.2519999999999998</v>
      </c>
      <c r="BE7" s="7">
        <v>3.6680000000000001</v>
      </c>
    </row>
    <row r="8" spans="1:57" x14ac:dyDescent="0.35">
      <c r="A8" s="8" t="s">
        <v>3</v>
      </c>
      <c r="B8" s="4" t="s">
        <v>10</v>
      </c>
      <c r="C8" s="4" t="s">
        <v>5</v>
      </c>
      <c r="D8" s="5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6">
        <v>0</v>
      </c>
      <c r="AP8" s="6">
        <v>0</v>
      </c>
      <c r="AQ8" s="6">
        <v>0</v>
      </c>
      <c r="AR8" s="6">
        <v>0</v>
      </c>
      <c r="AS8" s="6">
        <v>0</v>
      </c>
      <c r="AT8" s="6">
        <v>0</v>
      </c>
      <c r="AU8" s="6">
        <v>0</v>
      </c>
      <c r="AV8" s="6">
        <v>0</v>
      </c>
      <c r="AW8" s="6">
        <v>0</v>
      </c>
      <c r="AX8" s="6">
        <v>0</v>
      </c>
      <c r="AY8" s="6">
        <v>0</v>
      </c>
      <c r="AZ8" s="6">
        <v>0</v>
      </c>
      <c r="BA8" s="6">
        <v>0</v>
      </c>
      <c r="BB8" s="6">
        <v>0</v>
      </c>
      <c r="BC8" s="6">
        <v>0</v>
      </c>
      <c r="BD8" s="6">
        <v>0</v>
      </c>
      <c r="BE8" s="7">
        <v>0</v>
      </c>
    </row>
    <row r="9" spans="1:57" x14ac:dyDescent="0.35">
      <c r="A9" s="4" t="s">
        <v>11</v>
      </c>
      <c r="B9" s="4" t="s">
        <v>4</v>
      </c>
      <c r="C9" s="4" t="s">
        <v>5</v>
      </c>
      <c r="D9" s="5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203.386</v>
      </c>
      <c r="Q9" s="6">
        <v>190.172</v>
      </c>
      <c r="R9" s="6">
        <v>210.80500000000001</v>
      </c>
      <c r="S9" s="6">
        <v>189.809</v>
      </c>
      <c r="T9" s="6">
        <v>196.017</v>
      </c>
      <c r="U9" s="6">
        <v>203.09399999999999</v>
      </c>
      <c r="V9" s="6">
        <v>217.369</v>
      </c>
      <c r="W9" s="6">
        <v>206.40199999999999</v>
      </c>
      <c r="X9" s="6">
        <v>226.91900000000001</v>
      </c>
      <c r="Y9" s="6">
        <v>195.54300000000001</v>
      </c>
      <c r="Z9" s="6">
        <v>183.30199999999999</v>
      </c>
      <c r="AA9" s="6">
        <v>213.07400000000001</v>
      </c>
      <c r="AB9" s="6">
        <v>217.19300000000001</v>
      </c>
      <c r="AC9" s="6">
        <v>201.678</v>
      </c>
      <c r="AD9" s="6">
        <v>220.23099999999999</v>
      </c>
      <c r="AE9" s="6">
        <v>199.74299999999999</v>
      </c>
      <c r="AF9" s="6">
        <v>192.83799999999999</v>
      </c>
      <c r="AG9" s="6">
        <v>201.477</v>
      </c>
      <c r="AH9" s="6">
        <v>202.459</v>
      </c>
      <c r="AI9" s="6">
        <v>214.04599999999999</v>
      </c>
      <c r="AJ9" s="6">
        <v>219.732</v>
      </c>
      <c r="AK9" s="6">
        <v>196.50700000000001</v>
      </c>
      <c r="AL9" s="6">
        <v>211.27699999999999</v>
      </c>
      <c r="AM9" s="6">
        <v>241.364</v>
      </c>
      <c r="AN9" s="6">
        <v>217.55699999999999</v>
      </c>
      <c r="AO9" s="6">
        <v>195.751</v>
      </c>
      <c r="AP9" s="6">
        <v>217.64</v>
      </c>
      <c r="AQ9" s="6">
        <v>215.33799999999999</v>
      </c>
      <c r="AR9" s="6">
        <v>209.655</v>
      </c>
      <c r="AS9" s="6">
        <v>207.30199999999999</v>
      </c>
      <c r="AT9" s="6">
        <v>215.28200000000001</v>
      </c>
      <c r="AU9" s="6">
        <v>210.66800000000001</v>
      </c>
      <c r="AV9" s="6">
        <v>204.09800000000001</v>
      </c>
      <c r="AW9" s="6">
        <v>162.255</v>
      </c>
      <c r="AX9" s="6">
        <v>192.316</v>
      </c>
      <c r="AY9" s="6">
        <v>198.58</v>
      </c>
      <c r="AZ9" s="6">
        <v>216.58799999999999</v>
      </c>
      <c r="BA9" s="6">
        <v>207.51499999999999</v>
      </c>
      <c r="BB9" s="6">
        <v>225.947</v>
      </c>
      <c r="BC9" s="6">
        <v>223.94</v>
      </c>
      <c r="BD9" s="6">
        <v>214.60900000000001</v>
      </c>
      <c r="BE9" s="7">
        <v>186.297</v>
      </c>
    </row>
    <row r="10" spans="1:57" x14ac:dyDescent="0.35">
      <c r="A10" s="8" t="s">
        <v>11</v>
      </c>
      <c r="B10" s="4" t="s">
        <v>6</v>
      </c>
      <c r="C10" s="4" t="s">
        <v>5</v>
      </c>
      <c r="D10" s="5">
        <v>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s="6">
        <v>0</v>
      </c>
      <c r="AJ10" s="6">
        <v>0</v>
      </c>
      <c r="AK10" s="6">
        <v>0</v>
      </c>
      <c r="AL10" s="6">
        <v>0</v>
      </c>
      <c r="AM10" s="6">
        <v>0</v>
      </c>
      <c r="AN10" s="6">
        <v>0</v>
      </c>
      <c r="AO10" s="6">
        <v>0</v>
      </c>
      <c r="AP10" s="6">
        <v>0</v>
      </c>
      <c r="AQ10" s="6">
        <v>0</v>
      </c>
      <c r="AR10" s="6">
        <v>0</v>
      </c>
      <c r="AS10" s="6">
        <v>0</v>
      </c>
      <c r="AT10" s="6">
        <v>0</v>
      </c>
      <c r="AU10" s="6">
        <v>0</v>
      </c>
      <c r="AV10" s="6">
        <v>0</v>
      </c>
      <c r="AW10" s="6">
        <v>0</v>
      </c>
      <c r="AX10" s="6">
        <v>0</v>
      </c>
      <c r="AY10" s="6">
        <v>0</v>
      </c>
      <c r="AZ10" s="6">
        <v>0</v>
      </c>
      <c r="BA10" s="6">
        <v>0</v>
      </c>
      <c r="BB10" s="6">
        <v>0</v>
      </c>
      <c r="BC10" s="6">
        <v>0</v>
      </c>
      <c r="BD10" s="6">
        <v>0</v>
      </c>
      <c r="BE10" s="7">
        <v>0</v>
      </c>
    </row>
    <row r="11" spans="1:57" x14ac:dyDescent="0.35">
      <c r="A11" s="8" t="s">
        <v>11</v>
      </c>
      <c r="B11" s="4" t="s">
        <v>7</v>
      </c>
      <c r="C11" s="4" t="s">
        <v>5</v>
      </c>
      <c r="D11" s="5">
        <v>2092</v>
      </c>
      <c r="E11" s="6">
        <v>2747</v>
      </c>
      <c r="F11" s="6">
        <v>2477</v>
      </c>
      <c r="G11" s="6">
        <v>3040</v>
      </c>
      <c r="H11" s="6">
        <v>3754</v>
      </c>
      <c r="I11" s="6">
        <v>4517</v>
      </c>
      <c r="J11" s="6">
        <v>4481</v>
      </c>
      <c r="K11" s="6">
        <v>4093</v>
      </c>
      <c r="L11" s="6">
        <v>3124</v>
      </c>
      <c r="M11" s="6">
        <v>2743</v>
      </c>
      <c r="N11" s="6">
        <v>2596</v>
      </c>
      <c r="O11" s="6">
        <v>2493</v>
      </c>
      <c r="P11" s="6">
        <v>2271.7440000000001</v>
      </c>
      <c r="Q11" s="6">
        <v>1970.0360000000001</v>
      </c>
      <c r="R11" s="6">
        <v>2922.3310000000001</v>
      </c>
      <c r="S11" s="6">
        <v>2829.5740000000001</v>
      </c>
      <c r="T11" s="6">
        <v>3786.1779999999999</v>
      </c>
      <c r="U11" s="6">
        <v>3355.36</v>
      </c>
      <c r="V11" s="6">
        <v>3608.547</v>
      </c>
      <c r="W11" s="6">
        <v>4133.683</v>
      </c>
      <c r="X11" s="6">
        <v>4046.6680000000001</v>
      </c>
      <c r="Y11" s="6">
        <v>3099.8130000000001</v>
      </c>
      <c r="Z11" s="6">
        <v>3128.2979999999998</v>
      </c>
      <c r="AA11" s="6">
        <v>2904.83</v>
      </c>
      <c r="AB11" s="6">
        <v>3530.9540000000002</v>
      </c>
      <c r="AC11" s="6">
        <v>2898.8829999999998</v>
      </c>
      <c r="AD11" s="6">
        <v>2694.8960000000002</v>
      </c>
      <c r="AE11" s="6">
        <v>3733.4459999999999</v>
      </c>
      <c r="AF11" s="6">
        <v>4446.3459999999995</v>
      </c>
      <c r="AG11" s="6">
        <v>3889.6529999999998</v>
      </c>
      <c r="AH11" s="6">
        <v>3200.4119999999998</v>
      </c>
      <c r="AI11" s="6">
        <v>2632.6860000000001</v>
      </c>
      <c r="AJ11" s="6">
        <v>2654.2130000000002</v>
      </c>
      <c r="AK11" s="6">
        <v>2356.8589999999999</v>
      </c>
      <c r="AL11" s="6">
        <v>2516.8310000000001</v>
      </c>
      <c r="AM11" s="6">
        <v>2662.116</v>
      </c>
      <c r="AN11" s="6">
        <v>3047.2950000000001</v>
      </c>
      <c r="AO11" s="6">
        <v>2482.81</v>
      </c>
      <c r="AP11" s="6">
        <v>3504.866</v>
      </c>
      <c r="AQ11" s="6">
        <v>3749.6129999999998</v>
      </c>
      <c r="AR11" s="6">
        <v>4108.1490000000003</v>
      </c>
      <c r="AS11" s="6">
        <v>4738.5990000000002</v>
      </c>
      <c r="AT11" s="6">
        <v>3855.3240000000001</v>
      </c>
      <c r="AU11" s="6">
        <v>3579.9389999999999</v>
      </c>
      <c r="AV11" s="6">
        <v>2971.9</v>
      </c>
      <c r="AW11" s="6">
        <v>2628.9229999999998</v>
      </c>
      <c r="AX11" s="6">
        <v>2985.45</v>
      </c>
      <c r="AY11" s="6">
        <v>2624.248</v>
      </c>
      <c r="AZ11" s="6">
        <v>2581.8409999999999</v>
      </c>
      <c r="BA11" s="6">
        <v>2738.8049999999998</v>
      </c>
      <c r="BB11" s="6">
        <v>3066.277</v>
      </c>
      <c r="BC11" s="6">
        <v>2974.05</v>
      </c>
      <c r="BD11" s="6">
        <v>3625.2440000000001</v>
      </c>
      <c r="BE11" s="7">
        <v>4213.7889999999998</v>
      </c>
    </row>
    <row r="12" spans="1:57" x14ac:dyDescent="0.35">
      <c r="A12" s="8" t="s">
        <v>11</v>
      </c>
      <c r="B12" s="4" t="s">
        <v>8</v>
      </c>
      <c r="C12" s="4" t="s">
        <v>5</v>
      </c>
      <c r="D12" s="5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0</v>
      </c>
      <c r="AP12" s="6">
        <v>0</v>
      </c>
      <c r="AQ12" s="6">
        <v>0</v>
      </c>
      <c r="AR12" s="6">
        <v>0</v>
      </c>
      <c r="AS12" s="6">
        <v>0</v>
      </c>
      <c r="AT12" s="6">
        <v>0</v>
      </c>
      <c r="AU12" s="6">
        <v>0</v>
      </c>
      <c r="AV12" s="6">
        <v>0</v>
      </c>
      <c r="AW12" s="6">
        <v>0</v>
      </c>
      <c r="AX12" s="6">
        <v>0</v>
      </c>
      <c r="AY12" s="6">
        <v>0</v>
      </c>
      <c r="AZ12" s="6">
        <v>0</v>
      </c>
      <c r="BA12" s="6">
        <v>0</v>
      </c>
      <c r="BB12" s="6">
        <v>0</v>
      </c>
      <c r="BC12" s="6">
        <v>0</v>
      </c>
      <c r="BD12" s="6">
        <v>0</v>
      </c>
      <c r="BE12" s="7">
        <v>0</v>
      </c>
    </row>
    <row r="13" spans="1:57" x14ac:dyDescent="0.35">
      <c r="A13" s="8" t="s">
        <v>11</v>
      </c>
      <c r="B13" s="4" t="s">
        <v>9</v>
      </c>
      <c r="C13" s="4" t="s">
        <v>5</v>
      </c>
      <c r="D13" s="5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0</v>
      </c>
      <c r="AF13" s="6">
        <v>0</v>
      </c>
      <c r="AG13" s="6">
        <v>0</v>
      </c>
      <c r="AH13" s="6">
        <v>0</v>
      </c>
      <c r="AI13" s="6">
        <v>0</v>
      </c>
      <c r="AJ13" s="6">
        <v>0</v>
      </c>
      <c r="AK13" s="6">
        <v>0</v>
      </c>
      <c r="AL13" s="6">
        <v>0</v>
      </c>
      <c r="AM13" s="6">
        <v>0</v>
      </c>
      <c r="AN13" s="6">
        <v>0</v>
      </c>
      <c r="AO13" s="6">
        <v>0</v>
      </c>
      <c r="AP13" s="6">
        <v>0</v>
      </c>
      <c r="AQ13" s="6">
        <v>0</v>
      </c>
      <c r="AR13" s="6">
        <v>0</v>
      </c>
      <c r="AS13" s="6">
        <v>0</v>
      </c>
      <c r="AT13" s="6">
        <v>0</v>
      </c>
      <c r="AU13" s="6">
        <v>0</v>
      </c>
      <c r="AV13" s="6">
        <v>0</v>
      </c>
      <c r="AW13" s="6">
        <v>0</v>
      </c>
      <c r="AX13" s="6">
        <v>0</v>
      </c>
      <c r="AY13" s="6">
        <v>0</v>
      </c>
      <c r="AZ13" s="6">
        <v>0</v>
      </c>
      <c r="BA13" s="6">
        <v>0</v>
      </c>
      <c r="BB13" s="6">
        <v>0</v>
      </c>
      <c r="BC13" s="6">
        <v>0</v>
      </c>
      <c r="BD13" s="6">
        <v>0</v>
      </c>
      <c r="BE13" s="7">
        <v>0</v>
      </c>
    </row>
    <row r="14" spans="1:57" x14ac:dyDescent="0.35">
      <c r="A14" s="8" t="s">
        <v>11</v>
      </c>
      <c r="B14" s="4" t="s">
        <v>10</v>
      </c>
      <c r="C14" s="4" t="s">
        <v>5</v>
      </c>
      <c r="D14" s="5">
        <v>392</v>
      </c>
      <c r="E14" s="6">
        <v>604</v>
      </c>
      <c r="F14" s="6">
        <v>504</v>
      </c>
      <c r="G14" s="6">
        <v>484</v>
      </c>
      <c r="H14" s="6">
        <v>489</v>
      </c>
      <c r="I14" s="6">
        <v>215</v>
      </c>
      <c r="J14" s="6">
        <v>365</v>
      </c>
      <c r="K14" s="6">
        <v>344</v>
      </c>
      <c r="L14" s="6">
        <v>215</v>
      </c>
      <c r="M14" s="6">
        <v>454</v>
      </c>
      <c r="N14" s="6">
        <v>571</v>
      </c>
      <c r="O14" s="6">
        <v>508</v>
      </c>
      <c r="P14" s="6">
        <v>599.15800000000002</v>
      </c>
      <c r="Q14" s="6">
        <v>417.79399999999998</v>
      </c>
      <c r="R14" s="6">
        <v>597.28399999999999</v>
      </c>
      <c r="S14" s="6">
        <v>676.02700000000004</v>
      </c>
      <c r="T14" s="6">
        <v>483.678</v>
      </c>
      <c r="U14" s="6">
        <v>420.97699999999998</v>
      </c>
      <c r="V14" s="6">
        <v>404.68599999999998</v>
      </c>
      <c r="W14" s="6">
        <v>380.435</v>
      </c>
      <c r="X14" s="6">
        <v>548.96799999999996</v>
      </c>
      <c r="Y14" s="6">
        <v>649.04999999999995</v>
      </c>
      <c r="Z14" s="6">
        <v>541.02200000000005</v>
      </c>
      <c r="AA14" s="6">
        <v>761.06299999999999</v>
      </c>
      <c r="AB14" s="6">
        <v>557.26400000000001</v>
      </c>
      <c r="AC14" s="6">
        <v>424.16699999999997</v>
      </c>
      <c r="AD14" s="6">
        <v>526.36699999999996</v>
      </c>
      <c r="AE14" s="6">
        <v>624.649</v>
      </c>
      <c r="AF14" s="6">
        <v>300.03899999999999</v>
      </c>
      <c r="AG14" s="6">
        <v>454.94900000000001</v>
      </c>
      <c r="AH14" s="6">
        <v>375.98</v>
      </c>
      <c r="AI14" s="6">
        <v>294.87200000000001</v>
      </c>
      <c r="AJ14" s="6">
        <v>357.46199999999999</v>
      </c>
      <c r="AK14" s="6">
        <v>679.06500000000005</v>
      </c>
      <c r="AL14" s="6">
        <v>509.11599999999999</v>
      </c>
      <c r="AM14" s="6">
        <v>753.12900000000002</v>
      </c>
      <c r="AN14" s="6">
        <v>854.875</v>
      </c>
      <c r="AO14" s="6">
        <v>701.28899999999999</v>
      </c>
      <c r="AP14" s="6">
        <v>712.81500000000005</v>
      </c>
      <c r="AQ14" s="6">
        <v>758.74</v>
      </c>
      <c r="AR14" s="6">
        <v>784.625</v>
      </c>
      <c r="AS14" s="6">
        <v>380.12900000000002</v>
      </c>
      <c r="AT14" s="6">
        <v>318.11200000000002</v>
      </c>
      <c r="AU14" s="6">
        <v>303.25700000000001</v>
      </c>
      <c r="AV14" s="6">
        <v>390.38400000000001</v>
      </c>
      <c r="AW14" s="6">
        <v>483.57400000000001</v>
      </c>
      <c r="AX14" s="6">
        <v>723.73099999999999</v>
      </c>
      <c r="AY14" s="6">
        <v>816.73900000000003</v>
      </c>
      <c r="AZ14" s="6">
        <v>416.05599999999998</v>
      </c>
      <c r="BA14" s="6">
        <v>1082.7460000000001</v>
      </c>
      <c r="BB14" s="6">
        <v>744.73</v>
      </c>
      <c r="BC14" s="6">
        <v>394.97399999999999</v>
      </c>
      <c r="BD14" s="6">
        <v>663.24199999999996</v>
      </c>
      <c r="BE14" s="7">
        <v>610.62</v>
      </c>
    </row>
    <row r="15" spans="1:57" x14ac:dyDescent="0.35">
      <c r="A15" s="4" t="s">
        <v>12</v>
      </c>
      <c r="B15" s="4" t="s">
        <v>4</v>
      </c>
      <c r="C15" s="4" t="s">
        <v>5</v>
      </c>
      <c r="D15" s="5">
        <v>0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459.72199999999998</v>
      </c>
      <c r="Q15" s="6">
        <v>424.53300000000002</v>
      </c>
      <c r="R15" s="6">
        <v>419.81200000000001</v>
      </c>
      <c r="S15" s="6">
        <v>399.358</v>
      </c>
      <c r="T15" s="6">
        <v>428.90300000000002</v>
      </c>
      <c r="U15" s="6">
        <v>404.40699999999998</v>
      </c>
      <c r="V15" s="6">
        <v>391.05200000000002</v>
      </c>
      <c r="W15" s="6">
        <v>422.34300000000002</v>
      </c>
      <c r="X15" s="6">
        <v>379.60899999999998</v>
      </c>
      <c r="Y15" s="6">
        <v>419.56599999999997</v>
      </c>
      <c r="Z15" s="6">
        <v>453.74599999999998</v>
      </c>
      <c r="AA15" s="6">
        <v>468.44499999999999</v>
      </c>
      <c r="AB15" s="6">
        <v>448.87400000000002</v>
      </c>
      <c r="AC15" s="6">
        <v>395.774</v>
      </c>
      <c r="AD15" s="6">
        <v>394.45499999999998</v>
      </c>
      <c r="AE15" s="6">
        <v>377.74799999999999</v>
      </c>
      <c r="AF15" s="6">
        <v>352.81</v>
      </c>
      <c r="AG15" s="6">
        <v>432.21899999999999</v>
      </c>
      <c r="AH15" s="6">
        <v>433.11799999999999</v>
      </c>
      <c r="AI15" s="6">
        <v>405.27600000000001</v>
      </c>
      <c r="AJ15" s="6">
        <v>361.68799999999999</v>
      </c>
      <c r="AK15" s="6">
        <v>361.75</v>
      </c>
      <c r="AL15" s="6">
        <v>431.80799999999999</v>
      </c>
      <c r="AM15" s="6">
        <v>405.29199999999997</v>
      </c>
      <c r="AN15" s="6">
        <v>454.22</v>
      </c>
      <c r="AO15" s="6">
        <v>382.77699999999999</v>
      </c>
      <c r="AP15" s="6">
        <v>354.91899999999998</v>
      </c>
      <c r="AQ15" s="6">
        <v>268.447</v>
      </c>
      <c r="AR15" s="6">
        <v>264.09699999999998</v>
      </c>
      <c r="AS15" s="6">
        <v>404.774</v>
      </c>
      <c r="AT15" s="6">
        <v>398.30799999999999</v>
      </c>
      <c r="AU15" s="6">
        <v>405.31</v>
      </c>
      <c r="AV15" s="6">
        <v>372.52699999999999</v>
      </c>
      <c r="AW15" s="6">
        <v>349.65899999999999</v>
      </c>
      <c r="AX15" s="6">
        <v>422.87900000000002</v>
      </c>
      <c r="AY15" s="6">
        <v>421.29</v>
      </c>
      <c r="AZ15" s="6">
        <v>449.58600000000001</v>
      </c>
      <c r="BA15" s="6">
        <v>269.77699999999999</v>
      </c>
      <c r="BB15" s="6">
        <v>440.983</v>
      </c>
      <c r="BC15" s="6">
        <v>412.17700000000002</v>
      </c>
      <c r="BD15" s="6">
        <v>421.25299999999999</v>
      </c>
      <c r="BE15" s="7">
        <v>0</v>
      </c>
    </row>
    <row r="16" spans="1:57" x14ac:dyDescent="0.35">
      <c r="A16" s="8" t="s">
        <v>12</v>
      </c>
      <c r="B16" s="4" t="s">
        <v>6</v>
      </c>
      <c r="C16" s="4" t="s">
        <v>5</v>
      </c>
      <c r="D16" s="5">
        <v>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 s="6">
        <v>0</v>
      </c>
      <c r="AF16" s="6">
        <v>0</v>
      </c>
      <c r="AG16" s="6">
        <v>0</v>
      </c>
      <c r="AH16" s="6">
        <v>0</v>
      </c>
      <c r="AI16" s="6">
        <v>0</v>
      </c>
      <c r="AJ16" s="6">
        <v>0</v>
      </c>
      <c r="AK16" s="6">
        <v>0</v>
      </c>
      <c r="AL16" s="6">
        <v>0</v>
      </c>
      <c r="AM16" s="6">
        <v>0</v>
      </c>
      <c r="AN16" s="6">
        <v>0</v>
      </c>
      <c r="AO16" s="6">
        <v>0</v>
      </c>
      <c r="AP16" s="6">
        <v>0</v>
      </c>
      <c r="AQ16" s="6">
        <v>0</v>
      </c>
      <c r="AR16" s="6">
        <v>0</v>
      </c>
      <c r="AS16" s="6">
        <v>0</v>
      </c>
      <c r="AT16" s="6">
        <v>0</v>
      </c>
      <c r="AU16" s="6">
        <v>0</v>
      </c>
      <c r="AV16" s="6">
        <v>0</v>
      </c>
      <c r="AW16" s="6">
        <v>0</v>
      </c>
      <c r="AX16" s="6">
        <v>0</v>
      </c>
      <c r="AY16" s="6">
        <v>0</v>
      </c>
      <c r="AZ16" s="6">
        <v>0</v>
      </c>
      <c r="BA16" s="6">
        <v>0</v>
      </c>
      <c r="BB16" s="6">
        <v>0</v>
      </c>
      <c r="BC16" s="6">
        <v>0</v>
      </c>
      <c r="BD16" s="6">
        <v>0</v>
      </c>
      <c r="BE16" s="7">
        <v>0</v>
      </c>
    </row>
    <row r="17" spans="1:57" x14ac:dyDescent="0.35">
      <c r="A17" s="8" t="s">
        <v>12</v>
      </c>
      <c r="B17" s="4" t="s">
        <v>7</v>
      </c>
      <c r="C17" s="4" t="s">
        <v>5</v>
      </c>
      <c r="D17" s="5">
        <v>154</v>
      </c>
      <c r="E17" s="6">
        <v>142</v>
      </c>
      <c r="F17" s="6">
        <v>137</v>
      </c>
      <c r="G17" s="6">
        <v>123</v>
      </c>
      <c r="H17" s="6">
        <v>118</v>
      </c>
      <c r="I17" s="6">
        <v>139</v>
      </c>
      <c r="J17" s="6">
        <v>100</v>
      </c>
      <c r="K17" s="6">
        <v>63</v>
      </c>
      <c r="L17" s="6">
        <v>77</v>
      </c>
      <c r="M17" s="6">
        <v>121</v>
      </c>
      <c r="N17" s="6">
        <v>123</v>
      </c>
      <c r="O17" s="6">
        <v>113</v>
      </c>
      <c r="P17" s="6">
        <v>134.86500000000001</v>
      </c>
      <c r="Q17" s="6">
        <v>129.96199999999999</v>
      </c>
      <c r="R17" s="6">
        <v>139.28299999999999</v>
      </c>
      <c r="S17" s="6">
        <v>87.936999999999998</v>
      </c>
      <c r="T17" s="6">
        <v>97.022999999999996</v>
      </c>
      <c r="U17" s="6">
        <v>86.769000000000005</v>
      </c>
      <c r="V17" s="6">
        <v>75.897999999999996</v>
      </c>
      <c r="W17" s="6">
        <v>73.83</v>
      </c>
      <c r="X17" s="6">
        <v>97.36</v>
      </c>
      <c r="Y17" s="6">
        <v>119.67400000000001</v>
      </c>
      <c r="Z17" s="6">
        <v>130.15199999999999</v>
      </c>
      <c r="AA17" s="6">
        <v>160.608</v>
      </c>
      <c r="AB17" s="6">
        <v>157.54499999999999</v>
      </c>
      <c r="AC17" s="6">
        <v>124.27</v>
      </c>
      <c r="AD17" s="6">
        <v>151.55000000000001</v>
      </c>
      <c r="AE17" s="6">
        <v>135.61099999999999</v>
      </c>
      <c r="AF17" s="6">
        <v>108.3</v>
      </c>
      <c r="AG17" s="6">
        <v>82.823999999999998</v>
      </c>
      <c r="AH17" s="6">
        <v>64.748999999999995</v>
      </c>
      <c r="AI17" s="6">
        <v>45.055999999999997</v>
      </c>
      <c r="AJ17" s="6">
        <v>70.004999999999995</v>
      </c>
      <c r="AK17" s="6">
        <v>93.370999999999995</v>
      </c>
      <c r="AL17" s="6">
        <v>90.543000000000006</v>
      </c>
      <c r="AM17" s="6">
        <v>115.42400000000001</v>
      </c>
      <c r="AN17" s="6">
        <v>128.834</v>
      </c>
      <c r="AO17" s="6">
        <v>98.59</v>
      </c>
      <c r="AP17" s="6">
        <v>109.48099999999999</v>
      </c>
      <c r="AQ17" s="6">
        <v>92.483999999999995</v>
      </c>
      <c r="AR17" s="6">
        <v>84.578000000000003</v>
      </c>
      <c r="AS17" s="6">
        <v>87.447999999999993</v>
      </c>
      <c r="AT17" s="6">
        <v>55.241999999999997</v>
      </c>
      <c r="AU17" s="6">
        <v>52.680999999999997</v>
      </c>
      <c r="AV17" s="6">
        <v>56.680999999999997</v>
      </c>
      <c r="AW17" s="6">
        <v>93.914000000000001</v>
      </c>
      <c r="AX17" s="6">
        <v>105.41200000000001</v>
      </c>
      <c r="AY17" s="6">
        <v>130.54900000000001</v>
      </c>
      <c r="AZ17" s="6">
        <v>132.23500000000001</v>
      </c>
      <c r="BA17" s="6">
        <v>122.324</v>
      </c>
      <c r="BB17" s="6">
        <v>119.996</v>
      </c>
      <c r="BC17" s="6">
        <v>109.02200000000001</v>
      </c>
      <c r="BD17" s="6">
        <v>86.382000000000005</v>
      </c>
      <c r="BE17" s="7">
        <v>0</v>
      </c>
    </row>
    <row r="18" spans="1:57" x14ac:dyDescent="0.35">
      <c r="A18" s="8" t="s">
        <v>12</v>
      </c>
      <c r="B18" s="4" t="s">
        <v>8</v>
      </c>
      <c r="C18" s="4" t="s">
        <v>5</v>
      </c>
      <c r="D18" s="5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6">
        <v>0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6">
        <v>0</v>
      </c>
      <c r="AR18" s="6">
        <v>0</v>
      </c>
      <c r="AS18" s="6">
        <v>0</v>
      </c>
      <c r="AT18" s="6">
        <v>0</v>
      </c>
      <c r="AU18" s="6">
        <v>0</v>
      </c>
      <c r="AV18" s="6">
        <v>0</v>
      </c>
      <c r="AW18" s="6">
        <v>0</v>
      </c>
      <c r="AX18" s="6">
        <v>0</v>
      </c>
      <c r="AY18" s="6">
        <v>0</v>
      </c>
      <c r="AZ18" s="6">
        <v>0</v>
      </c>
      <c r="BA18" s="6">
        <v>0</v>
      </c>
      <c r="BB18" s="6">
        <v>0</v>
      </c>
      <c r="BC18" s="6">
        <v>0</v>
      </c>
      <c r="BD18" s="6">
        <v>0</v>
      </c>
      <c r="BE18" s="7">
        <v>0</v>
      </c>
    </row>
    <row r="19" spans="1:57" x14ac:dyDescent="0.35">
      <c r="A19" s="8" t="s">
        <v>12</v>
      </c>
      <c r="B19" s="4" t="s">
        <v>9</v>
      </c>
      <c r="C19" s="4" t="s">
        <v>5</v>
      </c>
      <c r="D19" s="5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  <c r="P19" s="6">
        <v>79.728999999999999</v>
      </c>
      <c r="Q19" s="6">
        <v>93.926000000000002</v>
      </c>
      <c r="R19" s="6">
        <v>257.50599999999997</v>
      </c>
      <c r="S19" s="6">
        <v>338.36</v>
      </c>
      <c r="T19" s="6">
        <v>412.2</v>
      </c>
      <c r="U19" s="6">
        <v>431.94900000000001</v>
      </c>
      <c r="V19" s="6">
        <v>396.685</v>
      </c>
      <c r="W19" s="6">
        <v>335.08499999999998</v>
      </c>
      <c r="X19" s="6">
        <v>262.05599999999998</v>
      </c>
      <c r="Y19" s="6">
        <v>163.66399999999999</v>
      </c>
      <c r="Z19" s="6">
        <v>84.311000000000007</v>
      </c>
      <c r="AA19" s="6">
        <v>32.536000000000001</v>
      </c>
      <c r="AB19" s="6">
        <v>54.441000000000003</v>
      </c>
      <c r="AC19" s="6">
        <v>194.58500000000001</v>
      </c>
      <c r="AD19" s="6">
        <v>227.804</v>
      </c>
      <c r="AE19" s="6">
        <v>364.096</v>
      </c>
      <c r="AF19" s="6">
        <v>516.85</v>
      </c>
      <c r="AG19" s="6">
        <v>463.69799999999998</v>
      </c>
      <c r="AH19" s="6">
        <v>555.18299999999999</v>
      </c>
      <c r="AI19" s="6">
        <v>422.041</v>
      </c>
      <c r="AJ19" s="6">
        <v>280.97800000000001</v>
      </c>
      <c r="AK19" s="6">
        <v>242.096</v>
      </c>
      <c r="AL19" s="6">
        <v>110.60299999999999</v>
      </c>
      <c r="AM19" s="6">
        <v>56.603999999999999</v>
      </c>
      <c r="AN19" s="6">
        <v>60.378</v>
      </c>
      <c r="AO19" s="6">
        <v>190.57300000000001</v>
      </c>
      <c r="AP19" s="6">
        <v>243.98599999999999</v>
      </c>
      <c r="AQ19" s="6">
        <v>414.21300000000002</v>
      </c>
      <c r="AR19" s="6">
        <v>450.64699999999999</v>
      </c>
      <c r="AS19" s="6">
        <v>503.73700000000002</v>
      </c>
      <c r="AT19" s="6">
        <v>476.767</v>
      </c>
      <c r="AU19" s="6">
        <v>444.19799999999998</v>
      </c>
      <c r="AV19" s="6">
        <v>359.38900000000001</v>
      </c>
      <c r="AW19" s="6">
        <v>196.41</v>
      </c>
      <c r="AX19" s="6">
        <v>117.56</v>
      </c>
      <c r="AY19" s="6">
        <v>71.218000000000004</v>
      </c>
      <c r="AZ19" s="6">
        <v>81.233999999999995</v>
      </c>
      <c r="BA19" s="6">
        <v>137.92099999999999</v>
      </c>
      <c r="BB19" s="6">
        <v>385.78899999999999</v>
      </c>
      <c r="BC19" s="6">
        <v>580.99699999999996</v>
      </c>
      <c r="BD19" s="6">
        <v>683.33199999999999</v>
      </c>
      <c r="BE19" s="7">
        <v>0</v>
      </c>
    </row>
    <row r="20" spans="1:57" x14ac:dyDescent="0.35">
      <c r="A20" s="8" t="s">
        <v>12</v>
      </c>
      <c r="B20" s="4" t="s">
        <v>10</v>
      </c>
      <c r="C20" s="4" t="s">
        <v>5</v>
      </c>
      <c r="D20" s="5">
        <v>725</v>
      </c>
      <c r="E20" s="6">
        <v>609</v>
      </c>
      <c r="F20" s="6">
        <v>486</v>
      </c>
      <c r="G20" s="6">
        <v>406</v>
      </c>
      <c r="H20" s="6">
        <v>336</v>
      </c>
      <c r="I20" s="6">
        <v>268</v>
      </c>
      <c r="J20" s="6">
        <v>296</v>
      </c>
      <c r="K20" s="6">
        <v>351</v>
      </c>
      <c r="L20" s="6">
        <v>274</v>
      </c>
      <c r="M20" s="6">
        <v>336</v>
      </c>
      <c r="N20" s="6">
        <v>539</v>
      </c>
      <c r="O20" s="6">
        <v>442</v>
      </c>
      <c r="P20" s="6">
        <v>435.08</v>
      </c>
      <c r="Q20" s="6">
        <v>561.05100000000004</v>
      </c>
      <c r="R20" s="6">
        <v>656.67899999999997</v>
      </c>
      <c r="S20" s="6">
        <v>316.72899999999998</v>
      </c>
      <c r="T20" s="6">
        <v>352.19200000000001</v>
      </c>
      <c r="U20" s="6">
        <v>456.95699999999999</v>
      </c>
      <c r="V20" s="6">
        <v>414.20400000000001</v>
      </c>
      <c r="W20" s="6">
        <v>318.40699999999998</v>
      </c>
      <c r="X20" s="6">
        <v>421.096</v>
      </c>
      <c r="Y20" s="6">
        <v>781.58500000000004</v>
      </c>
      <c r="Z20" s="6">
        <v>609.83100000000002</v>
      </c>
      <c r="AA20" s="6">
        <v>859.25400000000002</v>
      </c>
      <c r="AB20" s="6">
        <v>914.798</v>
      </c>
      <c r="AC20" s="6">
        <v>704.86699999999996</v>
      </c>
      <c r="AD20" s="6">
        <v>695.99800000000005</v>
      </c>
      <c r="AE20" s="6">
        <v>484.39800000000002</v>
      </c>
      <c r="AF20" s="6">
        <v>359.97800000000001</v>
      </c>
      <c r="AG20" s="6">
        <v>390.78399999999999</v>
      </c>
      <c r="AH20" s="6">
        <v>283.91199999999998</v>
      </c>
      <c r="AI20" s="6">
        <v>416.19</v>
      </c>
      <c r="AJ20" s="6">
        <v>514.47400000000005</v>
      </c>
      <c r="AK20" s="6">
        <v>636.17600000000004</v>
      </c>
      <c r="AL20" s="6">
        <v>800.88499999999999</v>
      </c>
      <c r="AM20" s="6">
        <v>974.88599999999997</v>
      </c>
      <c r="AN20" s="6">
        <v>839.19899999999996</v>
      </c>
      <c r="AO20" s="6">
        <v>690.62300000000005</v>
      </c>
      <c r="AP20" s="6">
        <v>1072.22</v>
      </c>
      <c r="AQ20" s="6">
        <v>581.58299999999997</v>
      </c>
      <c r="AR20" s="6">
        <v>486.12400000000002</v>
      </c>
      <c r="AS20" s="6">
        <v>537.40800000000002</v>
      </c>
      <c r="AT20" s="6">
        <v>406.79899999999998</v>
      </c>
      <c r="AU20" s="6">
        <v>644.96600000000001</v>
      </c>
      <c r="AV20" s="6">
        <v>785.44899999999996</v>
      </c>
      <c r="AW20" s="6">
        <v>987.49599999999998</v>
      </c>
      <c r="AX20" s="6">
        <v>876.64700000000005</v>
      </c>
      <c r="AY20" s="6">
        <v>1256.779</v>
      </c>
      <c r="AZ20" s="6">
        <v>1231.6759999999999</v>
      </c>
      <c r="BA20" s="6">
        <v>1705.7619999999999</v>
      </c>
      <c r="BB20" s="6">
        <v>1307.193</v>
      </c>
      <c r="BC20" s="6">
        <v>651.74699999999996</v>
      </c>
      <c r="BD20" s="6">
        <v>729.38</v>
      </c>
      <c r="BE20" s="7">
        <v>0</v>
      </c>
    </row>
    <row r="21" spans="1:57" x14ac:dyDescent="0.35">
      <c r="A21" s="4" t="s">
        <v>13</v>
      </c>
      <c r="B21" s="4" t="s">
        <v>4</v>
      </c>
      <c r="C21" s="4" t="s">
        <v>5</v>
      </c>
      <c r="D21" s="5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>
        <v>0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6">
        <v>0</v>
      </c>
      <c r="AM21" s="6">
        <v>0</v>
      </c>
      <c r="AN21" s="6">
        <v>0</v>
      </c>
      <c r="AO21" s="6">
        <v>0</v>
      </c>
      <c r="AP21" s="6">
        <v>0</v>
      </c>
      <c r="AQ21" s="6">
        <v>0</v>
      </c>
      <c r="AR21" s="6">
        <v>0</v>
      </c>
      <c r="AS21" s="6">
        <v>0</v>
      </c>
      <c r="AT21" s="6">
        <v>0</v>
      </c>
      <c r="AU21" s="6">
        <v>0</v>
      </c>
      <c r="AV21" s="6">
        <v>0</v>
      </c>
      <c r="AW21" s="6">
        <v>0</v>
      </c>
      <c r="AX21" s="6">
        <v>0</v>
      </c>
      <c r="AY21" s="6">
        <v>0</v>
      </c>
      <c r="AZ21" s="6">
        <v>0</v>
      </c>
      <c r="BA21" s="6">
        <v>0</v>
      </c>
      <c r="BB21" s="6">
        <v>0</v>
      </c>
      <c r="BC21" s="6">
        <v>0</v>
      </c>
      <c r="BD21" s="6">
        <v>0</v>
      </c>
      <c r="BE21" s="7">
        <v>0</v>
      </c>
    </row>
    <row r="22" spans="1:57" x14ac:dyDescent="0.35">
      <c r="A22" s="8" t="s">
        <v>13</v>
      </c>
      <c r="B22" s="4" t="s">
        <v>6</v>
      </c>
      <c r="C22" s="4" t="s">
        <v>5</v>
      </c>
      <c r="D22" s="5">
        <v>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6">
        <v>0</v>
      </c>
      <c r="AF22" s="6">
        <v>0</v>
      </c>
      <c r="AG22" s="6">
        <v>0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  <c r="AO22" s="6">
        <v>0</v>
      </c>
      <c r="AP22" s="6">
        <v>0</v>
      </c>
      <c r="AQ22" s="6">
        <v>0</v>
      </c>
      <c r="AR22" s="6">
        <v>0</v>
      </c>
      <c r="AS22" s="6">
        <v>0</v>
      </c>
      <c r="AT22" s="6">
        <v>0</v>
      </c>
      <c r="AU22" s="6">
        <v>0</v>
      </c>
      <c r="AV22" s="6">
        <v>0</v>
      </c>
      <c r="AW22" s="6">
        <v>0</v>
      </c>
      <c r="AX22" s="6">
        <v>0</v>
      </c>
      <c r="AY22" s="6">
        <v>0</v>
      </c>
      <c r="AZ22" s="6">
        <v>0</v>
      </c>
      <c r="BA22" s="6">
        <v>0</v>
      </c>
      <c r="BB22" s="6">
        <v>0</v>
      </c>
      <c r="BC22" s="6">
        <v>0</v>
      </c>
      <c r="BD22" s="6">
        <v>0</v>
      </c>
      <c r="BE22" s="7">
        <v>0</v>
      </c>
    </row>
    <row r="23" spans="1:57" x14ac:dyDescent="0.35">
      <c r="A23" s="8" t="s">
        <v>13</v>
      </c>
      <c r="B23" s="4" t="s">
        <v>7</v>
      </c>
      <c r="C23" s="4" t="s">
        <v>5</v>
      </c>
      <c r="D23" s="5">
        <v>0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331.31299999999999</v>
      </c>
      <c r="Q23" s="6">
        <v>287.87099999999998</v>
      </c>
      <c r="R23" s="6">
        <v>407.66199999999998</v>
      </c>
      <c r="S23" s="6">
        <v>315.536</v>
      </c>
      <c r="T23" s="6">
        <v>254.70400000000001</v>
      </c>
      <c r="U23" s="6">
        <v>222.59399999999999</v>
      </c>
      <c r="V23" s="6">
        <v>274.66000000000003</v>
      </c>
      <c r="W23" s="6">
        <v>261.33300000000003</v>
      </c>
      <c r="X23" s="6">
        <v>0</v>
      </c>
      <c r="Y23" s="6">
        <v>0</v>
      </c>
      <c r="Z23" s="6">
        <v>0</v>
      </c>
      <c r="AA23" s="6">
        <v>0</v>
      </c>
      <c r="AB23" s="6">
        <v>520.58600000000001</v>
      </c>
      <c r="AC23" s="6">
        <v>551.49</v>
      </c>
      <c r="AD23" s="6">
        <v>1124.6949999999999</v>
      </c>
      <c r="AE23" s="6">
        <v>800.98199999999997</v>
      </c>
      <c r="AF23" s="6">
        <v>478.80099999999999</v>
      </c>
      <c r="AG23" s="6">
        <v>0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404.50799999999998</v>
      </c>
      <c r="AO23" s="6">
        <v>496.97300000000001</v>
      </c>
      <c r="AP23" s="6">
        <v>476.13299999999998</v>
      </c>
      <c r="AQ23" s="6">
        <v>511.85500000000002</v>
      </c>
      <c r="AR23" s="6">
        <v>605.16200000000003</v>
      </c>
      <c r="AS23" s="6">
        <v>572.76700000000005</v>
      </c>
      <c r="AT23" s="6">
        <v>361.12200000000001</v>
      </c>
      <c r="AU23" s="6">
        <v>378.73099999999999</v>
      </c>
      <c r="AV23" s="6">
        <v>329.31799999999998</v>
      </c>
      <c r="AW23" s="6">
        <v>400.54399999999998</v>
      </c>
      <c r="AX23" s="6">
        <v>608.07600000000002</v>
      </c>
      <c r="AY23" s="6">
        <v>799.346</v>
      </c>
      <c r="AZ23" s="6">
        <v>578.55499999999995</v>
      </c>
      <c r="BA23" s="6">
        <v>405.31200000000001</v>
      </c>
      <c r="BB23" s="6">
        <v>552.61900000000003</v>
      </c>
      <c r="BC23" s="6">
        <v>219.29499999999999</v>
      </c>
      <c r="BD23" s="6">
        <v>159.113</v>
      </c>
      <c r="BE23" s="7">
        <v>0</v>
      </c>
    </row>
    <row r="24" spans="1:57" x14ac:dyDescent="0.35">
      <c r="A24" s="8" t="s">
        <v>13</v>
      </c>
      <c r="B24" s="4" t="s">
        <v>8</v>
      </c>
      <c r="C24" s="4" t="s">
        <v>5</v>
      </c>
      <c r="D24" s="5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  <c r="AG24" s="6">
        <v>0</v>
      </c>
      <c r="AH24" s="6">
        <v>0</v>
      </c>
      <c r="AI24" s="6">
        <v>0</v>
      </c>
      <c r="AJ24" s="6">
        <v>0</v>
      </c>
      <c r="AK24" s="6">
        <v>0</v>
      </c>
      <c r="AL24" s="6">
        <v>0</v>
      </c>
      <c r="AM24" s="6">
        <v>0</v>
      </c>
      <c r="AN24" s="6">
        <v>0</v>
      </c>
      <c r="AO24" s="6">
        <v>0</v>
      </c>
      <c r="AP24" s="6">
        <v>0</v>
      </c>
      <c r="AQ24" s="6">
        <v>0</v>
      </c>
      <c r="AR24" s="6">
        <v>0</v>
      </c>
      <c r="AS24" s="6">
        <v>0</v>
      </c>
      <c r="AT24" s="6">
        <v>0</v>
      </c>
      <c r="AU24" s="6">
        <v>0</v>
      </c>
      <c r="AV24" s="6">
        <v>0</v>
      </c>
      <c r="AW24" s="6">
        <v>0</v>
      </c>
      <c r="AX24" s="6">
        <v>0</v>
      </c>
      <c r="AY24" s="6">
        <v>0</v>
      </c>
      <c r="AZ24" s="6">
        <v>0</v>
      </c>
      <c r="BA24" s="6">
        <v>0</v>
      </c>
      <c r="BB24" s="6">
        <v>0</v>
      </c>
      <c r="BC24" s="6">
        <v>0</v>
      </c>
      <c r="BD24" s="6">
        <v>0</v>
      </c>
      <c r="BE24" s="7">
        <v>0</v>
      </c>
    </row>
    <row r="25" spans="1:57" x14ac:dyDescent="0.35">
      <c r="A25" s="8" t="s">
        <v>13</v>
      </c>
      <c r="B25" s="4" t="s">
        <v>9</v>
      </c>
      <c r="C25" s="4" t="s">
        <v>5</v>
      </c>
      <c r="D25" s="5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v>0</v>
      </c>
      <c r="AG25" s="6">
        <v>0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6">
        <v>0</v>
      </c>
      <c r="AN25" s="6">
        <v>1</v>
      </c>
      <c r="AO25" s="6">
        <v>1</v>
      </c>
      <c r="AP25" s="6">
        <v>2</v>
      </c>
      <c r="AQ25" s="6">
        <v>2</v>
      </c>
      <c r="AR25" s="6">
        <v>2.44</v>
      </c>
      <c r="AS25" s="6">
        <v>2.4</v>
      </c>
      <c r="AT25" s="6">
        <v>2.82</v>
      </c>
      <c r="AU25" s="6">
        <v>2.64</v>
      </c>
      <c r="AV25" s="6">
        <v>2.2799999999999998</v>
      </c>
      <c r="AW25" s="6">
        <v>1.77</v>
      </c>
      <c r="AX25" s="6">
        <v>1.08</v>
      </c>
      <c r="AY25" s="6">
        <v>0.87</v>
      </c>
      <c r="AZ25" s="6">
        <v>1.32</v>
      </c>
      <c r="BA25" s="6">
        <v>1.98</v>
      </c>
      <c r="BB25" s="6">
        <v>2.97</v>
      </c>
      <c r="BC25" s="6">
        <v>3.14</v>
      </c>
      <c r="BD25" s="6">
        <v>2.98</v>
      </c>
      <c r="BE25" s="7">
        <v>0</v>
      </c>
    </row>
    <row r="26" spans="1:57" x14ac:dyDescent="0.35">
      <c r="A26" s="8" t="s">
        <v>13</v>
      </c>
      <c r="B26" s="4" t="s">
        <v>10</v>
      </c>
      <c r="C26" s="4" t="s">
        <v>5</v>
      </c>
      <c r="D26" s="5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5.1360000000000001</v>
      </c>
      <c r="AE26" s="6">
        <v>11.378</v>
      </c>
      <c r="AF26" s="6">
        <v>5.8540000000000001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20.242999999999999</v>
      </c>
      <c r="AO26" s="6">
        <v>22.222000000000001</v>
      </c>
      <c r="AP26" s="6">
        <v>25.167000000000002</v>
      </c>
      <c r="AQ26" s="6">
        <v>21.716999999999999</v>
      </c>
      <c r="AR26" s="6">
        <v>24.274000000000001</v>
      </c>
      <c r="AS26" s="6">
        <v>15.888</v>
      </c>
      <c r="AT26" s="6">
        <v>16.920000000000002</v>
      </c>
      <c r="AU26" s="6">
        <v>11.278</v>
      </c>
      <c r="AV26" s="6">
        <v>17.29</v>
      </c>
      <c r="AW26" s="6">
        <v>13.675000000000001</v>
      </c>
      <c r="AX26" s="6">
        <v>33.963000000000001</v>
      </c>
      <c r="AY26" s="6">
        <v>31.033000000000001</v>
      </c>
      <c r="AZ26" s="6">
        <v>24.196999999999999</v>
      </c>
      <c r="BA26" s="6">
        <v>26.303000000000001</v>
      </c>
      <c r="BB26" s="6">
        <v>30.21</v>
      </c>
      <c r="BC26" s="6">
        <v>21.363</v>
      </c>
      <c r="BD26" s="6">
        <v>31.111999999999998</v>
      </c>
      <c r="BE26" s="7">
        <v>0</v>
      </c>
    </row>
    <row r="27" spans="1:57" x14ac:dyDescent="0.35">
      <c r="A27" s="4" t="s">
        <v>14</v>
      </c>
      <c r="B27" s="4" t="s">
        <v>4</v>
      </c>
      <c r="C27" s="4" t="s">
        <v>5</v>
      </c>
      <c r="D27" s="5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19</v>
      </c>
      <c r="Q27" s="6">
        <v>18</v>
      </c>
      <c r="R27" s="6">
        <v>22</v>
      </c>
      <c r="S27" s="6">
        <v>27</v>
      </c>
      <c r="T27" s="6">
        <v>30</v>
      </c>
      <c r="U27" s="6">
        <v>29</v>
      </c>
      <c r="V27" s="6">
        <v>28</v>
      </c>
      <c r="W27" s="6">
        <v>27</v>
      </c>
      <c r="X27" s="6">
        <v>28</v>
      </c>
      <c r="Y27" s="6">
        <v>24</v>
      </c>
      <c r="Z27" s="6">
        <v>27</v>
      </c>
      <c r="AA27" s="6">
        <v>29</v>
      </c>
      <c r="AB27" s="6">
        <v>29</v>
      </c>
      <c r="AC27" s="6">
        <v>28</v>
      </c>
      <c r="AD27" s="6">
        <v>28</v>
      </c>
      <c r="AE27" s="6">
        <v>32</v>
      </c>
      <c r="AF27" s="6">
        <v>36</v>
      </c>
      <c r="AG27" s="6">
        <v>29</v>
      </c>
      <c r="AH27" s="6">
        <v>31</v>
      </c>
      <c r="AI27" s="6">
        <v>34</v>
      </c>
      <c r="AJ27" s="6">
        <v>34</v>
      </c>
      <c r="AK27" s="6">
        <v>34</v>
      </c>
      <c r="AL27" s="6">
        <v>30</v>
      </c>
      <c r="AM27" s="6">
        <v>41</v>
      </c>
      <c r="AN27" s="6">
        <v>124</v>
      </c>
      <c r="AO27" s="6">
        <v>99</v>
      </c>
      <c r="AP27" s="6">
        <v>86</v>
      </c>
      <c r="AQ27" s="6">
        <v>59</v>
      </c>
      <c r="AR27" s="6">
        <v>79</v>
      </c>
      <c r="AS27" s="6">
        <v>68</v>
      </c>
      <c r="AT27" s="6">
        <v>113</v>
      </c>
      <c r="AU27" s="6">
        <v>119</v>
      </c>
      <c r="AV27" s="6">
        <v>87</v>
      </c>
      <c r="AW27" s="6">
        <v>123</v>
      </c>
      <c r="AX27" s="6">
        <v>92</v>
      </c>
      <c r="AY27" s="6">
        <v>105</v>
      </c>
      <c r="AZ27" s="6">
        <v>143.953</v>
      </c>
      <c r="BA27" s="6">
        <v>33.594000000000001</v>
      </c>
      <c r="BB27" s="6">
        <v>40.344000000000001</v>
      </c>
      <c r="BC27" s="6">
        <v>31.876999999999999</v>
      </c>
      <c r="BD27" s="6">
        <v>37.53</v>
      </c>
      <c r="BE27" s="7">
        <v>63.37</v>
      </c>
    </row>
    <row r="28" spans="1:57" x14ac:dyDescent="0.35">
      <c r="A28" s="8" t="s">
        <v>14</v>
      </c>
      <c r="B28" s="4" t="s">
        <v>6</v>
      </c>
      <c r="C28" s="4" t="s">
        <v>5</v>
      </c>
      <c r="D28" s="5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6">
        <v>0</v>
      </c>
      <c r="AF28" s="6">
        <v>0</v>
      </c>
      <c r="AG28" s="6">
        <v>0</v>
      </c>
      <c r="AH28" s="6">
        <v>0</v>
      </c>
      <c r="AI28" s="6">
        <v>0</v>
      </c>
      <c r="AJ28" s="6">
        <v>0</v>
      </c>
      <c r="AK28" s="6">
        <v>0</v>
      </c>
      <c r="AL28" s="6">
        <v>0</v>
      </c>
      <c r="AM28" s="6">
        <v>0</v>
      </c>
      <c r="AN28" s="6">
        <v>0</v>
      </c>
      <c r="AO28" s="6">
        <v>0</v>
      </c>
      <c r="AP28" s="6">
        <v>0</v>
      </c>
      <c r="AQ28" s="6">
        <v>0</v>
      </c>
      <c r="AR28" s="6">
        <v>0</v>
      </c>
      <c r="AS28" s="6">
        <v>0</v>
      </c>
      <c r="AT28" s="6">
        <v>0</v>
      </c>
      <c r="AU28" s="6">
        <v>0</v>
      </c>
      <c r="AV28" s="6">
        <v>0</v>
      </c>
      <c r="AW28" s="6">
        <v>0</v>
      </c>
      <c r="AX28" s="6">
        <v>0</v>
      </c>
      <c r="AY28" s="6">
        <v>0</v>
      </c>
      <c r="AZ28" s="6">
        <v>0</v>
      </c>
      <c r="BA28" s="6">
        <v>0</v>
      </c>
      <c r="BB28" s="6">
        <v>0</v>
      </c>
      <c r="BC28" s="6">
        <v>0</v>
      </c>
      <c r="BD28" s="6">
        <v>0</v>
      </c>
      <c r="BE28" s="7">
        <v>0</v>
      </c>
    </row>
    <row r="29" spans="1:57" x14ac:dyDescent="0.35">
      <c r="A29" s="8" t="s">
        <v>14</v>
      </c>
      <c r="B29" s="4" t="s">
        <v>7</v>
      </c>
      <c r="C29" s="4" t="s">
        <v>5</v>
      </c>
      <c r="D29" s="5">
        <v>366</v>
      </c>
      <c r="E29" s="6">
        <v>341</v>
      </c>
      <c r="F29" s="6">
        <v>389</v>
      </c>
      <c r="G29" s="6">
        <v>369</v>
      </c>
      <c r="H29" s="6">
        <v>423</v>
      </c>
      <c r="I29" s="6">
        <v>437</v>
      </c>
      <c r="J29" s="6">
        <v>366</v>
      </c>
      <c r="K29" s="6">
        <v>251</v>
      </c>
      <c r="L29" s="6">
        <v>195</v>
      </c>
      <c r="M29" s="6">
        <v>302</v>
      </c>
      <c r="N29" s="6">
        <v>199</v>
      </c>
      <c r="O29" s="6">
        <v>286</v>
      </c>
      <c r="P29" s="6">
        <v>307</v>
      </c>
      <c r="Q29" s="6">
        <v>202</v>
      </c>
      <c r="R29" s="6">
        <v>254</v>
      </c>
      <c r="S29" s="6">
        <v>267</v>
      </c>
      <c r="T29" s="6">
        <v>292</v>
      </c>
      <c r="U29" s="6">
        <v>389</v>
      </c>
      <c r="V29" s="6">
        <v>281</v>
      </c>
      <c r="W29" s="6">
        <v>230</v>
      </c>
      <c r="X29" s="6">
        <v>133</v>
      </c>
      <c r="Y29" s="6">
        <v>183</v>
      </c>
      <c r="Z29" s="6">
        <v>225</v>
      </c>
      <c r="AA29" s="6">
        <v>270</v>
      </c>
      <c r="AB29" s="6">
        <v>237</v>
      </c>
      <c r="AC29" s="6">
        <v>323</v>
      </c>
      <c r="AD29" s="6">
        <v>549</v>
      </c>
      <c r="AE29" s="6">
        <v>542</v>
      </c>
      <c r="AF29" s="6">
        <v>465</v>
      </c>
      <c r="AG29" s="6">
        <v>329</v>
      </c>
      <c r="AH29" s="6">
        <v>497</v>
      </c>
      <c r="AI29" s="6">
        <v>429</v>
      </c>
      <c r="AJ29" s="6">
        <v>325</v>
      </c>
      <c r="AK29" s="6">
        <v>264</v>
      </c>
      <c r="AL29" s="6">
        <v>329</v>
      </c>
      <c r="AM29" s="6">
        <v>401</v>
      </c>
      <c r="AN29" s="6">
        <v>268</v>
      </c>
      <c r="AO29" s="6">
        <v>329</v>
      </c>
      <c r="AP29" s="6">
        <v>297</v>
      </c>
      <c r="AQ29" s="6">
        <v>282</v>
      </c>
      <c r="AR29" s="6">
        <v>374</v>
      </c>
      <c r="AS29" s="6">
        <v>461</v>
      </c>
      <c r="AT29" s="6">
        <v>275</v>
      </c>
      <c r="AU29" s="6">
        <v>252</v>
      </c>
      <c r="AV29" s="6">
        <v>165</v>
      </c>
      <c r="AW29" s="6">
        <v>182</v>
      </c>
      <c r="AX29" s="6">
        <v>209</v>
      </c>
      <c r="AY29" s="6">
        <v>259</v>
      </c>
      <c r="AZ29" s="6">
        <v>148.86500000000001</v>
      </c>
      <c r="BA29" s="6">
        <v>158.61799999999999</v>
      </c>
      <c r="BB29" s="6">
        <v>335.05</v>
      </c>
      <c r="BC29" s="6">
        <v>451.69900000000001</v>
      </c>
      <c r="BD29" s="6">
        <v>424.22</v>
      </c>
      <c r="BE29" s="7">
        <v>382.40800000000002</v>
      </c>
    </row>
    <row r="30" spans="1:57" x14ac:dyDescent="0.35">
      <c r="A30" s="8" t="s">
        <v>14</v>
      </c>
      <c r="B30" s="4" t="s">
        <v>8</v>
      </c>
      <c r="C30" s="4" t="s">
        <v>5</v>
      </c>
      <c r="D30" s="5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0</v>
      </c>
      <c r="AG30" s="6">
        <v>0</v>
      </c>
      <c r="AH30" s="6">
        <v>0</v>
      </c>
      <c r="AI30" s="6">
        <v>0</v>
      </c>
      <c r="AJ30" s="6">
        <v>0</v>
      </c>
      <c r="AK30" s="6">
        <v>0</v>
      </c>
      <c r="AL30" s="6">
        <v>0</v>
      </c>
      <c r="AM30" s="6">
        <v>0</v>
      </c>
      <c r="AN30" s="6">
        <v>0</v>
      </c>
      <c r="AO30" s="6">
        <v>0</v>
      </c>
      <c r="AP30" s="6">
        <v>0</v>
      </c>
      <c r="AQ30" s="6">
        <v>0</v>
      </c>
      <c r="AR30" s="6">
        <v>0</v>
      </c>
      <c r="AS30" s="6">
        <v>0</v>
      </c>
      <c r="AT30" s="6">
        <v>0</v>
      </c>
      <c r="AU30" s="6">
        <v>0</v>
      </c>
      <c r="AV30" s="6">
        <v>0</v>
      </c>
      <c r="AW30" s="6">
        <v>0</v>
      </c>
      <c r="AX30" s="6">
        <v>0</v>
      </c>
      <c r="AY30" s="6">
        <v>0</v>
      </c>
      <c r="AZ30" s="6">
        <v>0</v>
      </c>
      <c r="BA30" s="6">
        <v>0</v>
      </c>
      <c r="BB30" s="6">
        <v>0</v>
      </c>
      <c r="BC30" s="6">
        <v>0</v>
      </c>
      <c r="BD30" s="6">
        <v>0</v>
      </c>
      <c r="BE30" s="7">
        <v>0</v>
      </c>
    </row>
    <row r="31" spans="1:57" x14ac:dyDescent="0.35">
      <c r="A31" s="8" t="s">
        <v>14</v>
      </c>
      <c r="B31" s="4" t="s">
        <v>9</v>
      </c>
      <c r="C31" s="4" t="s">
        <v>5</v>
      </c>
      <c r="D31" s="5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>
        <v>42</v>
      </c>
      <c r="Q31" s="6">
        <v>88</v>
      </c>
      <c r="R31" s="6">
        <v>119</v>
      </c>
      <c r="S31" s="6">
        <v>145</v>
      </c>
      <c r="T31" s="6">
        <v>152</v>
      </c>
      <c r="U31" s="6">
        <v>158</v>
      </c>
      <c r="V31" s="6">
        <v>164</v>
      </c>
      <c r="W31" s="6">
        <v>166</v>
      </c>
      <c r="X31" s="6">
        <v>119</v>
      </c>
      <c r="Y31" s="6">
        <v>97</v>
      </c>
      <c r="Z31" s="6">
        <v>36</v>
      </c>
      <c r="AA31" s="6">
        <v>40</v>
      </c>
      <c r="AB31" s="6">
        <v>61</v>
      </c>
      <c r="AC31" s="6">
        <v>44</v>
      </c>
      <c r="AD31" s="6">
        <v>34</v>
      </c>
      <c r="AE31" s="6">
        <v>61</v>
      </c>
      <c r="AF31" s="6">
        <v>140</v>
      </c>
      <c r="AG31" s="6">
        <v>125</v>
      </c>
      <c r="AH31" s="6">
        <v>131</v>
      </c>
      <c r="AI31" s="6">
        <v>148</v>
      </c>
      <c r="AJ31" s="6">
        <v>119</v>
      </c>
      <c r="AK31" s="6">
        <v>96</v>
      </c>
      <c r="AL31" s="6">
        <v>41</v>
      </c>
      <c r="AM31" s="6">
        <v>43</v>
      </c>
      <c r="AN31" s="6">
        <v>54</v>
      </c>
      <c r="AO31" s="6">
        <v>84</v>
      </c>
      <c r="AP31" s="6">
        <v>139</v>
      </c>
      <c r="AQ31" s="6">
        <v>131</v>
      </c>
      <c r="AR31" s="6">
        <v>151</v>
      </c>
      <c r="AS31" s="6">
        <v>157</v>
      </c>
      <c r="AT31" s="6">
        <v>165</v>
      </c>
      <c r="AU31" s="6">
        <v>172</v>
      </c>
      <c r="AV31" s="6">
        <v>139</v>
      </c>
      <c r="AW31" s="6">
        <v>122</v>
      </c>
      <c r="AX31" s="6">
        <v>50</v>
      </c>
      <c r="AY31" s="6">
        <v>58</v>
      </c>
      <c r="AZ31" s="6">
        <v>85.037000000000006</v>
      </c>
      <c r="BA31" s="6">
        <v>94.662000000000006</v>
      </c>
      <c r="BB31" s="6">
        <v>115.196</v>
      </c>
      <c r="BC31" s="6">
        <v>155.501</v>
      </c>
      <c r="BD31" s="6">
        <v>151.251</v>
      </c>
      <c r="BE31" s="7">
        <v>155.494</v>
      </c>
    </row>
    <row r="32" spans="1:57" x14ac:dyDescent="0.35">
      <c r="A32" s="8" t="s">
        <v>14</v>
      </c>
      <c r="B32" s="4" t="s">
        <v>10</v>
      </c>
      <c r="C32" s="4" t="s">
        <v>5</v>
      </c>
      <c r="D32" s="5">
        <v>234</v>
      </c>
      <c r="E32" s="6">
        <v>237</v>
      </c>
      <c r="F32" s="6">
        <v>224</v>
      </c>
      <c r="G32" s="6">
        <v>245</v>
      </c>
      <c r="H32" s="6">
        <v>235</v>
      </c>
      <c r="I32" s="6">
        <v>246</v>
      </c>
      <c r="J32" s="6">
        <v>232</v>
      </c>
      <c r="K32" s="6">
        <v>288</v>
      </c>
      <c r="L32" s="6">
        <v>183</v>
      </c>
      <c r="M32" s="6">
        <v>176</v>
      </c>
      <c r="N32" s="6">
        <v>164</v>
      </c>
      <c r="O32" s="6">
        <v>199</v>
      </c>
      <c r="P32" s="6">
        <v>165</v>
      </c>
      <c r="Q32" s="6">
        <v>119</v>
      </c>
      <c r="R32" s="6">
        <v>161</v>
      </c>
      <c r="S32" s="6">
        <v>107</v>
      </c>
      <c r="T32" s="6">
        <v>91</v>
      </c>
      <c r="U32" s="6">
        <v>79</v>
      </c>
      <c r="V32" s="6">
        <v>110</v>
      </c>
      <c r="W32" s="6">
        <v>121</v>
      </c>
      <c r="X32" s="6">
        <v>134</v>
      </c>
      <c r="Y32" s="6">
        <v>137</v>
      </c>
      <c r="Z32" s="6">
        <v>85</v>
      </c>
      <c r="AA32" s="6">
        <v>138</v>
      </c>
      <c r="AB32" s="6">
        <v>132</v>
      </c>
      <c r="AC32" s="6">
        <v>152</v>
      </c>
      <c r="AD32" s="6">
        <v>125</v>
      </c>
      <c r="AE32" s="6">
        <v>113</v>
      </c>
      <c r="AF32" s="6">
        <v>112</v>
      </c>
      <c r="AG32" s="6">
        <v>68</v>
      </c>
      <c r="AH32" s="6">
        <v>59</v>
      </c>
      <c r="AI32" s="6">
        <v>90</v>
      </c>
      <c r="AJ32" s="6">
        <v>102</v>
      </c>
      <c r="AK32" s="6">
        <v>132</v>
      </c>
      <c r="AL32" s="6">
        <v>117</v>
      </c>
      <c r="AM32" s="6">
        <v>124</v>
      </c>
      <c r="AN32" s="6">
        <v>158</v>
      </c>
      <c r="AO32" s="6">
        <v>169</v>
      </c>
      <c r="AP32" s="6">
        <v>133</v>
      </c>
      <c r="AQ32" s="6">
        <v>85</v>
      </c>
      <c r="AR32" s="6">
        <v>91</v>
      </c>
      <c r="AS32" s="6">
        <v>84</v>
      </c>
      <c r="AT32" s="6">
        <v>57</v>
      </c>
      <c r="AU32" s="6">
        <v>89</v>
      </c>
      <c r="AV32" s="6">
        <v>87</v>
      </c>
      <c r="AW32" s="6">
        <v>60</v>
      </c>
      <c r="AX32" s="6">
        <v>145</v>
      </c>
      <c r="AY32" s="6">
        <v>157</v>
      </c>
      <c r="AZ32" s="6">
        <v>167.65700000000001</v>
      </c>
      <c r="BA32" s="6">
        <v>176.25700000000001</v>
      </c>
      <c r="BB32" s="6">
        <v>188.93199999999999</v>
      </c>
      <c r="BC32" s="6">
        <v>127.131</v>
      </c>
      <c r="BD32" s="6">
        <v>124.065</v>
      </c>
      <c r="BE32" s="7">
        <v>68.725999999999999</v>
      </c>
    </row>
    <row r="33" spans="1:57" x14ac:dyDescent="0.35">
      <c r="A33" s="4" t="s">
        <v>15</v>
      </c>
      <c r="B33" s="4" t="s">
        <v>4</v>
      </c>
      <c r="C33" s="4" t="s">
        <v>5</v>
      </c>
      <c r="D33" s="5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38.356999999999999</v>
      </c>
      <c r="Q33" s="6">
        <v>34.898000000000003</v>
      </c>
      <c r="R33" s="6">
        <v>39.761000000000003</v>
      </c>
      <c r="S33" s="6">
        <v>35.831000000000003</v>
      </c>
      <c r="T33" s="6">
        <v>36.134</v>
      </c>
      <c r="U33" s="6">
        <v>36.091999999999999</v>
      </c>
      <c r="V33" s="6">
        <v>33.548999999999999</v>
      </c>
      <c r="W33" s="6">
        <v>39.253999999999998</v>
      </c>
      <c r="X33" s="6">
        <v>40.69</v>
      </c>
      <c r="Y33" s="6">
        <v>43.628</v>
      </c>
      <c r="Z33" s="6">
        <v>42.012</v>
      </c>
      <c r="AA33" s="6">
        <v>44.465000000000003</v>
      </c>
      <c r="AB33" s="6">
        <v>45.884</v>
      </c>
      <c r="AC33" s="6">
        <v>42.21</v>
      </c>
      <c r="AD33" s="6">
        <v>53.555</v>
      </c>
      <c r="AE33" s="6">
        <v>46.500999999999998</v>
      </c>
      <c r="AF33" s="6">
        <v>46.493000000000002</v>
      </c>
      <c r="AG33" s="6">
        <v>46.287999999999997</v>
      </c>
      <c r="AH33" s="6">
        <v>46.064</v>
      </c>
      <c r="AI33" s="6">
        <v>48.404000000000003</v>
      </c>
      <c r="AJ33" s="6">
        <v>53.598999999999997</v>
      </c>
      <c r="AK33" s="6">
        <v>58.031999999999996</v>
      </c>
      <c r="AL33" s="6">
        <v>53.908999999999999</v>
      </c>
      <c r="AM33" s="6">
        <v>62.634999999999998</v>
      </c>
      <c r="AN33" s="6">
        <v>59.929000000000002</v>
      </c>
      <c r="AO33" s="6">
        <v>55.817</v>
      </c>
      <c r="AP33" s="6">
        <v>64.254999999999995</v>
      </c>
      <c r="AQ33" s="6">
        <v>58.01</v>
      </c>
      <c r="AR33" s="6">
        <v>67.176000000000002</v>
      </c>
      <c r="AS33" s="6">
        <v>66.125</v>
      </c>
      <c r="AT33" s="6">
        <v>62.954999999999998</v>
      </c>
      <c r="AU33" s="6">
        <v>65.546999999999997</v>
      </c>
      <c r="AV33" s="6">
        <v>63.981999999999999</v>
      </c>
      <c r="AW33" s="6">
        <v>66.177000000000007</v>
      </c>
      <c r="AX33" s="6">
        <v>68.831999999999994</v>
      </c>
      <c r="AY33" s="6">
        <v>72.718000000000004</v>
      </c>
      <c r="AZ33" s="6">
        <v>70.501999999999995</v>
      </c>
      <c r="BA33" s="6">
        <v>65.388000000000005</v>
      </c>
      <c r="BB33" s="6">
        <v>71.010000000000005</v>
      </c>
      <c r="BC33" s="6">
        <v>69.444000000000003</v>
      </c>
      <c r="BD33" s="6">
        <v>75.814999999999998</v>
      </c>
      <c r="BE33" s="7">
        <v>67.09</v>
      </c>
    </row>
    <row r="34" spans="1:57" x14ac:dyDescent="0.35">
      <c r="A34" s="8" t="s">
        <v>15</v>
      </c>
      <c r="B34" s="4" t="s">
        <v>6</v>
      </c>
      <c r="C34" s="4" t="s">
        <v>5</v>
      </c>
      <c r="D34" s="5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6">
        <v>0</v>
      </c>
      <c r="AP34" s="6">
        <v>17.003</v>
      </c>
      <c r="AQ34" s="6">
        <v>6.6749999999999998</v>
      </c>
      <c r="AR34" s="6">
        <v>6.8490000000000002</v>
      </c>
      <c r="AS34" s="6">
        <v>5.9480000000000004</v>
      </c>
      <c r="AT34" s="6">
        <v>5.9450000000000003</v>
      </c>
      <c r="AU34" s="6">
        <v>7.0839999999999996</v>
      </c>
      <c r="AV34" s="6">
        <v>7.04</v>
      </c>
      <c r="AW34" s="6">
        <v>6.9779999999999998</v>
      </c>
      <c r="AX34" s="6">
        <v>5.4489999999999998</v>
      </c>
      <c r="AY34" s="6">
        <v>6.1070000000000002</v>
      </c>
      <c r="AZ34" s="6">
        <v>7.3380000000000001</v>
      </c>
      <c r="BA34" s="6">
        <v>6.6050000000000004</v>
      </c>
      <c r="BB34" s="6">
        <v>7.093</v>
      </c>
      <c r="BC34" s="6">
        <v>6.617</v>
      </c>
      <c r="BD34" s="6">
        <v>7.1379999999999999</v>
      </c>
      <c r="BE34" s="7">
        <v>6.7709999999999999</v>
      </c>
    </row>
    <row r="35" spans="1:57" x14ac:dyDescent="0.35">
      <c r="A35" s="8" t="s">
        <v>15</v>
      </c>
      <c r="B35" s="4" t="s">
        <v>7</v>
      </c>
      <c r="C35" s="4" t="s">
        <v>5</v>
      </c>
      <c r="D35" s="5">
        <v>608</v>
      </c>
      <c r="E35" s="6">
        <v>738</v>
      </c>
      <c r="F35" s="6">
        <v>837</v>
      </c>
      <c r="G35" s="6">
        <v>522</v>
      </c>
      <c r="H35" s="6">
        <v>630</v>
      </c>
      <c r="I35" s="6">
        <v>568</v>
      </c>
      <c r="J35" s="6">
        <v>451</v>
      </c>
      <c r="K35" s="6">
        <v>456</v>
      </c>
      <c r="L35" s="6">
        <v>352</v>
      </c>
      <c r="M35" s="6">
        <v>471</v>
      </c>
      <c r="N35" s="6">
        <v>742</v>
      </c>
      <c r="O35" s="6">
        <v>577</v>
      </c>
      <c r="P35" s="6">
        <v>521.54</v>
      </c>
      <c r="Q35" s="6">
        <v>491.11500000000001</v>
      </c>
      <c r="R35" s="6">
        <v>562.98</v>
      </c>
      <c r="S35" s="6">
        <v>368.642</v>
      </c>
      <c r="T35" s="6">
        <v>323.98500000000001</v>
      </c>
      <c r="U35" s="6">
        <v>279.685</v>
      </c>
      <c r="V35" s="6">
        <v>362.40699999999998</v>
      </c>
      <c r="W35" s="6">
        <v>431.75900000000001</v>
      </c>
      <c r="X35" s="6">
        <v>496.28800000000001</v>
      </c>
      <c r="Y35" s="6">
        <v>320.35300000000001</v>
      </c>
      <c r="Z35" s="6">
        <v>441.66500000000002</v>
      </c>
      <c r="AA35" s="6">
        <v>826.22400000000005</v>
      </c>
      <c r="AB35" s="6">
        <v>843.08</v>
      </c>
      <c r="AC35" s="6">
        <v>770.86900000000003</v>
      </c>
      <c r="AD35" s="6">
        <v>1098.0319999999999</v>
      </c>
      <c r="AE35" s="6">
        <v>946.37699999999995</v>
      </c>
      <c r="AF35" s="6">
        <v>657.50599999999997</v>
      </c>
      <c r="AG35" s="6">
        <v>499.15800000000002</v>
      </c>
      <c r="AH35" s="6">
        <v>497.49400000000003</v>
      </c>
      <c r="AI35" s="6">
        <v>486.69900000000001</v>
      </c>
      <c r="AJ35" s="6">
        <v>352.18099999999998</v>
      </c>
      <c r="AK35" s="6">
        <v>357.39600000000002</v>
      </c>
      <c r="AL35" s="6">
        <v>562.89</v>
      </c>
      <c r="AM35" s="6">
        <v>609.65499999999997</v>
      </c>
      <c r="AN35" s="6">
        <v>469.44499999999999</v>
      </c>
      <c r="AO35" s="6">
        <v>551.05100000000004</v>
      </c>
      <c r="AP35" s="6">
        <v>319.30700000000002</v>
      </c>
      <c r="AQ35" s="6">
        <v>412.68700000000001</v>
      </c>
      <c r="AR35" s="6">
        <v>651.53499999999997</v>
      </c>
      <c r="AS35" s="6">
        <v>535.28099999999995</v>
      </c>
      <c r="AT35" s="6">
        <v>354.35300000000001</v>
      </c>
      <c r="AU35" s="6">
        <v>310.63600000000002</v>
      </c>
      <c r="AV35" s="6">
        <v>232.67500000000001</v>
      </c>
      <c r="AW35" s="6">
        <v>245.54400000000001</v>
      </c>
      <c r="AX35" s="6">
        <v>838.35400000000004</v>
      </c>
      <c r="AY35" s="6">
        <v>925.505</v>
      </c>
      <c r="AZ35" s="6">
        <v>565.09799999999996</v>
      </c>
      <c r="BA35" s="6">
        <v>395.97</v>
      </c>
      <c r="BB35" s="6">
        <v>517.28399999999999</v>
      </c>
      <c r="BC35" s="6">
        <v>334.10899999999998</v>
      </c>
      <c r="BD35" s="6">
        <v>335.815</v>
      </c>
      <c r="BE35" s="7">
        <v>387.72300000000001</v>
      </c>
    </row>
    <row r="36" spans="1:57" x14ac:dyDescent="0.35">
      <c r="A36" s="8" t="s">
        <v>15</v>
      </c>
      <c r="B36" s="4" t="s">
        <v>8</v>
      </c>
      <c r="C36" s="4" t="s">
        <v>5</v>
      </c>
      <c r="D36" s="5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6">
        <v>0</v>
      </c>
      <c r="AJ36" s="6">
        <v>0</v>
      </c>
      <c r="AK36" s="6">
        <v>0</v>
      </c>
      <c r="AL36" s="6">
        <v>0</v>
      </c>
      <c r="AM36" s="6">
        <v>0</v>
      </c>
      <c r="AN36" s="6">
        <v>0</v>
      </c>
      <c r="AO36" s="6">
        <v>0</v>
      </c>
      <c r="AP36" s="6">
        <v>0</v>
      </c>
      <c r="AQ36" s="6">
        <v>0</v>
      </c>
      <c r="AR36" s="6">
        <v>0</v>
      </c>
      <c r="AS36" s="6">
        <v>0</v>
      </c>
      <c r="AT36" s="6">
        <v>0</v>
      </c>
      <c r="AU36" s="6">
        <v>0</v>
      </c>
      <c r="AV36" s="6">
        <v>0</v>
      </c>
      <c r="AW36" s="6">
        <v>0</v>
      </c>
      <c r="AX36" s="6">
        <v>0</v>
      </c>
      <c r="AY36" s="6">
        <v>0</v>
      </c>
      <c r="AZ36" s="6">
        <v>0</v>
      </c>
      <c r="BA36" s="6">
        <v>0</v>
      </c>
      <c r="BB36" s="6">
        <v>0</v>
      </c>
      <c r="BC36" s="6">
        <v>0</v>
      </c>
      <c r="BD36" s="6">
        <v>0</v>
      </c>
      <c r="BE36" s="7">
        <v>0</v>
      </c>
    </row>
    <row r="37" spans="1:57" x14ac:dyDescent="0.35">
      <c r="A37" s="8" t="s">
        <v>15</v>
      </c>
      <c r="B37" s="4" t="s">
        <v>9</v>
      </c>
      <c r="C37" s="4" t="s">
        <v>5</v>
      </c>
      <c r="D37" s="5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2.1880000000000002</v>
      </c>
      <c r="Q37" s="6">
        <v>3.4649999999999999</v>
      </c>
      <c r="R37" s="6">
        <v>6.9119999999999999</v>
      </c>
      <c r="S37" s="6">
        <v>7.2069999999999999</v>
      </c>
      <c r="T37" s="6">
        <v>9.2469999999999999</v>
      </c>
      <c r="U37" s="6">
        <v>9.625</v>
      </c>
      <c r="V37" s="6">
        <v>10.295</v>
      </c>
      <c r="W37" s="6">
        <v>9.5210000000000008</v>
      </c>
      <c r="X37" s="6">
        <v>5.3029999999999999</v>
      </c>
      <c r="Y37" s="6">
        <v>5.4950000000000001</v>
      </c>
      <c r="Z37" s="6">
        <v>2.4449999999999998</v>
      </c>
      <c r="AA37" s="6">
        <v>2.2930000000000001</v>
      </c>
      <c r="AB37" s="6">
        <v>2.395</v>
      </c>
      <c r="AC37" s="6">
        <v>1.8069999999999999</v>
      </c>
      <c r="AD37" s="6">
        <v>4.0860000000000003</v>
      </c>
      <c r="AE37" s="6">
        <v>8.2390000000000008</v>
      </c>
      <c r="AF37" s="6">
        <v>9.3859999999999992</v>
      </c>
      <c r="AG37" s="6">
        <v>8.3979999999999997</v>
      </c>
      <c r="AH37" s="6">
        <v>9.1999999999999993</v>
      </c>
      <c r="AI37" s="6">
        <v>9.0079999999999991</v>
      </c>
      <c r="AJ37" s="6">
        <v>7.2039999999999997</v>
      </c>
      <c r="AK37" s="6">
        <v>5.2110000000000003</v>
      </c>
      <c r="AL37" s="6">
        <v>2.41</v>
      </c>
      <c r="AM37" s="6">
        <v>1.849</v>
      </c>
      <c r="AN37" s="6">
        <v>2.0219999999999998</v>
      </c>
      <c r="AO37" s="6">
        <v>4.4539999999999997</v>
      </c>
      <c r="AP37" s="6">
        <v>6.7560000000000002</v>
      </c>
      <c r="AQ37" s="6">
        <v>6.9560000000000004</v>
      </c>
      <c r="AR37" s="6">
        <v>6.8470000000000004</v>
      </c>
      <c r="AS37" s="6">
        <v>10.153</v>
      </c>
      <c r="AT37" s="6">
        <v>9.81</v>
      </c>
      <c r="AU37" s="6">
        <v>9.2059999999999995</v>
      </c>
      <c r="AV37" s="6">
        <v>6.702</v>
      </c>
      <c r="AW37" s="6">
        <v>5.399</v>
      </c>
      <c r="AX37" s="6">
        <v>2.1709999999999998</v>
      </c>
      <c r="AY37" s="6">
        <v>1.9570000000000001</v>
      </c>
      <c r="AZ37" s="6">
        <v>2.887</v>
      </c>
      <c r="BA37" s="6">
        <v>4.2880000000000003</v>
      </c>
      <c r="BB37" s="6">
        <v>6.3079999999999998</v>
      </c>
      <c r="BC37" s="6">
        <v>9.3610000000000007</v>
      </c>
      <c r="BD37" s="6">
        <v>8.4169999999999998</v>
      </c>
      <c r="BE37" s="7">
        <v>8.44</v>
      </c>
    </row>
    <row r="38" spans="1:57" x14ac:dyDescent="0.35">
      <c r="A38" s="8" t="s">
        <v>15</v>
      </c>
      <c r="B38" s="4" t="s">
        <v>10</v>
      </c>
      <c r="C38" s="4" t="s">
        <v>5</v>
      </c>
      <c r="D38" s="5">
        <v>101</v>
      </c>
      <c r="E38" s="6">
        <v>115</v>
      </c>
      <c r="F38" s="6">
        <v>103</v>
      </c>
      <c r="G38" s="6">
        <v>87</v>
      </c>
      <c r="H38" s="6">
        <v>83</v>
      </c>
      <c r="I38" s="6">
        <v>52</v>
      </c>
      <c r="J38" s="6">
        <v>54</v>
      </c>
      <c r="K38" s="6">
        <v>86</v>
      </c>
      <c r="L38" s="6">
        <v>66</v>
      </c>
      <c r="M38" s="6">
        <v>94</v>
      </c>
      <c r="N38" s="6">
        <v>105</v>
      </c>
      <c r="O38" s="6">
        <v>73</v>
      </c>
      <c r="P38" s="6">
        <v>105.71899999999999</v>
      </c>
      <c r="Q38" s="6">
        <v>93.968999999999994</v>
      </c>
      <c r="R38" s="6">
        <v>103.048</v>
      </c>
      <c r="S38" s="6">
        <v>100.542</v>
      </c>
      <c r="T38" s="6">
        <v>73.498000000000005</v>
      </c>
      <c r="U38" s="6">
        <v>56.073999999999998</v>
      </c>
      <c r="V38" s="6">
        <v>80.653999999999996</v>
      </c>
      <c r="W38" s="6">
        <v>100.752</v>
      </c>
      <c r="X38" s="6">
        <v>93.411000000000001</v>
      </c>
      <c r="Y38" s="6">
        <v>85.822000000000003</v>
      </c>
      <c r="Z38" s="6">
        <v>121.91</v>
      </c>
      <c r="AA38" s="6">
        <v>163.51900000000001</v>
      </c>
      <c r="AB38" s="6">
        <v>124.07899999999999</v>
      </c>
      <c r="AC38" s="6">
        <v>145.727</v>
      </c>
      <c r="AD38" s="6">
        <v>130.79599999999999</v>
      </c>
      <c r="AE38" s="6">
        <v>87.171000000000006</v>
      </c>
      <c r="AF38" s="6">
        <v>133.12899999999999</v>
      </c>
      <c r="AG38" s="6">
        <v>112.783</v>
      </c>
      <c r="AH38" s="6">
        <v>80.888000000000005</v>
      </c>
      <c r="AI38" s="6">
        <v>88.34</v>
      </c>
      <c r="AJ38" s="6">
        <v>82.15</v>
      </c>
      <c r="AK38" s="6">
        <v>131.51900000000001</v>
      </c>
      <c r="AL38" s="6">
        <v>118.307</v>
      </c>
      <c r="AM38" s="6">
        <v>115.467</v>
      </c>
      <c r="AN38" s="6">
        <v>156.934</v>
      </c>
      <c r="AO38" s="6">
        <v>146.435</v>
      </c>
      <c r="AP38" s="6">
        <v>151.798</v>
      </c>
      <c r="AQ38" s="6">
        <v>120.77200000000001</v>
      </c>
      <c r="AR38" s="6">
        <v>121.639</v>
      </c>
      <c r="AS38" s="6">
        <v>78.933000000000007</v>
      </c>
      <c r="AT38" s="6">
        <v>77.817999999999998</v>
      </c>
      <c r="AU38" s="6">
        <v>72.89</v>
      </c>
      <c r="AV38" s="6">
        <v>90.155000000000001</v>
      </c>
      <c r="AW38" s="6">
        <v>85.903000000000006</v>
      </c>
      <c r="AX38" s="6">
        <v>172.43899999999999</v>
      </c>
      <c r="AY38" s="6">
        <v>180.05799999999999</v>
      </c>
      <c r="AZ38" s="6">
        <v>121.35899999999999</v>
      </c>
      <c r="BA38" s="6">
        <v>132.803</v>
      </c>
      <c r="BB38" s="6">
        <v>201.83500000000001</v>
      </c>
      <c r="BC38" s="6">
        <v>133.4</v>
      </c>
      <c r="BD38" s="6">
        <v>182.15299999999999</v>
      </c>
      <c r="BE38" s="7">
        <v>98.018000000000001</v>
      </c>
    </row>
    <row r="39" spans="1:57" x14ac:dyDescent="0.35">
      <c r="A39" s="4" t="s">
        <v>16</v>
      </c>
      <c r="B39" s="4" t="s">
        <v>4</v>
      </c>
      <c r="C39" s="4" t="s">
        <v>5</v>
      </c>
      <c r="D39" s="5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3.085</v>
      </c>
      <c r="Q39" s="6">
        <v>2.8460000000000001</v>
      </c>
      <c r="R39" s="6">
        <v>3.17</v>
      </c>
      <c r="S39" s="6">
        <v>3.2549999999999999</v>
      </c>
      <c r="T39" s="6">
        <v>3.3220000000000001</v>
      </c>
      <c r="U39" s="6">
        <v>3.0649999999999999</v>
      </c>
      <c r="V39" s="6">
        <v>2.7919999999999998</v>
      </c>
      <c r="W39" s="6">
        <v>2.6549999999999998</v>
      </c>
      <c r="X39" s="6">
        <v>2.7040000000000002</v>
      </c>
      <c r="Y39" s="6">
        <v>2.984</v>
      </c>
      <c r="Z39" s="6">
        <v>3.1629999999999998</v>
      </c>
      <c r="AA39" s="6">
        <v>3.4550000000000001</v>
      </c>
      <c r="AB39" s="6">
        <v>3.157</v>
      </c>
      <c r="AC39" s="6">
        <v>3.0840000000000001</v>
      </c>
      <c r="AD39" s="6">
        <v>3.6280000000000001</v>
      </c>
      <c r="AE39" s="6">
        <v>3.5179999999999998</v>
      </c>
      <c r="AF39" s="6">
        <v>3.2120000000000002</v>
      </c>
      <c r="AG39" s="6">
        <v>2.8969999999999998</v>
      </c>
      <c r="AH39" s="6">
        <v>2.6720000000000002</v>
      </c>
      <c r="AI39" s="6">
        <v>2.4020000000000001</v>
      </c>
      <c r="AJ39" s="6">
        <v>2.5299999999999998</v>
      </c>
      <c r="AK39" s="6">
        <v>2.879</v>
      </c>
      <c r="AL39" s="6">
        <v>2.9089999999999998</v>
      </c>
      <c r="AM39" s="6">
        <v>3.2149999999999999</v>
      </c>
      <c r="AN39" s="6">
        <v>2.9239999999999999</v>
      </c>
      <c r="AO39" s="6">
        <v>2.9980000000000002</v>
      </c>
      <c r="AP39" s="6">
        <v>3.4340000000000002</v>
      </c>
      <c r="AQ39" s="6">
        <v>3.2370000000000001</v>
      </c>
      <c r="AR39" s="6">
        <v>3.2109999999999999</v>
      </c>
      <c r="AS39" s="6">
        <v>3.0579999999999998</v>
      </c>
      <c r="AT39" s="6">
        <v>2.5710000000000002</v>
      </c>
      <c r="AU39" s="6">
        <v>2.9239999999999999</v>
      </c>
      <c r="AV39" s="6">
        <v>2.9119999999999999</v>
      </c>
      <c r="AW39" s="6">
        <v>3.2320000000000002</v>
      </c>
      <c r="AX39" s="6">
        <v>3.544</v>
      </c>
      <c r="AY39" s="6">
        <v>3.72</v>
      </c>
      <c r="AZ39" s="6">
        <v>3.601</v>
      </c>
      <c r="BA39" s="6">
        <v>3.5289999999999999</v>
      </c>
      <c r="BB39" s="6">
        <v>3.9660000000000002</v>
      </c>
      <c r="BC39" s="6">
        <v>3.9079999999999999</v>
      </c>
      <c r="BD39" s="6">
        <v>3.8889999999999998</v>
      </c>
      <c r="BE39" s="7">
        <v>3.6139999999999999</v>
      </c>
    </row>
    <row r="40" spans="1:57" x14ac:dyDescent="0.35">
      <c r="A40" s="8" t="s">
        <v>16</v>
      </c>
      <c r="B40" s="4" t="s">
        <v>6</v>
      </c>
      <c r="C40" s="4" t="s">
        <v>5</v>
      </c>
      <c r="D40" s="5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</v>
      </c>
      <c r="AF40" s="6">
        <v>0</v>
      </c>
      <c r="AG40" s="6">
        <v>0</v>
      </c>
      <c r="AH40" s="6">
        <v>0</v>
      </c>
      <c r="AI40" s="6">
        <v>0</v>
      </c>
      <c r="AJ40" s="6">
        <v>0</v>
      </c>
      <c r="AK40" s="6">
        <v>0</v>
      </c>
      <c r="AL40" s="6">
        <v>0</v>
      </c>
      <c r="AM40" s="6">
        <v>0</v>
      </c>
      <c r="AN40" s="6">
        <v>0</v>
      </c>
      <c r="AO40" s="6">
        <v>0</v>
      </c>
      <c r="AP40" s="6">
        <v>0</v>
      </c>
      <c r="AQ40" s="6">
        <v>0</v>
      </c>
      <c r="AR40" s="6">
        <v>0</v>
      </c>
      <c r="AS40" s="6">
        <v>0</v>
      </c>
      <c r="AT40" s="6">
        <v>0</v>
      </c>
      <c r="AU40" s="6">
        <v>0</v>
      </c>
      <c r="AV40" s="6">
        <v>0</v>
      </c>
      <c r="AW40" s="6">
        <v>0</v>
      </c>
      <c r="AX40" s="6">
        <v>0</v>
      </c>
      <c r="AY40" s="6">
        <v>0</v>
      </c>
      <c r="AZ40" s="6">
        <v>0</v>
      </c>
      <c r="BA40" s="6">
        <v>0</v>
      </c>
      <c r="BB40" s="6">
        <v>0</v>
      </c>
      <c r="BC40" s="6">
        <v>0</v>
      </c>
      <c r="BD40" s="6">
        <v>0</v>
      </c>
      <c r="BE40" s="7">
        <v>0</v>
      </c>
    </row>
    <row r="41" spans="1:57" x14ac:dyDescent="0.35">
      <c r="A41" s="8" t="s">
        <v>16</v>
      </c>
      <c r="B41" s="4" t="s">
        <v>7</v>
      </c>
      <c r="C41" s="4" t="s">
        <v>5</v>
      </c>
      <c r="D41" s="5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  <c r="AI41" s="6">
        <v>0</v>
      </c>
      <c r="AJ41" s="6">
        <v>0</v>
      </c>
      <c r="AK41" s="6">
        <v>0</v>
      </c>
      <c r="AL41" s="6">
        <v>0</v>
      </c>
      <c r="AM41" s="6">
        <v>0</v>
      </c>
      <c r="AN41" s="6">
        <v>0</v>
      </c>
      <c r="AO41" s="6">
        <v>0</v>
      </c>
      <c r="AP41" s="6">
        <v>0</v>
      </c>
      <c r="AQ41" s="6">
        <v>0</v>
      </c>
      <c r="AR41" s="6">
        <v>0</v>
      </c>
      <c r="AS41" s="6">
        <v>0</v>
      </c>
      <c r="AT41" s="6">
        <v>0</v>
      </c>
      <c r="AU41" s="6">
        <v>0</v>
      </c>
      <c r="AV41" s="6">
        <v>0</v>
      </c>
      <c r="AW41" s="6">
        <v>0</v>
      </c>
      <c r="AX41" s="6">
        <v>0</v>
      </c>
      <c r="AY41" s="6">
        <v>0</v>
      </c>
      <c r="AZ41" s="6">
        <v>0</v>
      </c>
      <c r="BA41" s="6">
        <v>0</v>
      </c>
      <c r="BB41" s="6">
        <v>0</v>
      </c>
      <c r="BC41" s="6">
        <v>0</v>
      </c>
      <c r="BD41" s="6">
        <v>0</v>
      </c>
      <c r="BE41" s="7">
        <v>0</v>
      </c>
    </row>
    <row r="42" spans="1:57" x14ac:dyDescent="0.35">
      <c r="A42" s="8" t="s">
        <v>16</v>
      </c>
      <c r="B42" s="4" t="s">
        <v>8</v>
      </c>
      <c r="C42" s="4" t="s">
        <v>5</v>
      </c>
      <c r="D42" s="5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6">
        <v>0</v>
      </c>
      <c r="AJ42" s="6">
        <v>0</v>
      </c>
      <c r="AK42" s="6">
        <v>0</v>
      </c>
      <c r="AL42" s="6">
        <v>0</v>
      </c>
      <c r="AM42" s="6">
        <v>0</v>
      </c>
      <c r="AN42" s="6">
        <v>0</v>
      </c>
      <c r="AO42" s="6">
        <v>0</v>
      </c>
      <c r="AP42" s="6">
        <v>0</v>
      </c>
      <c r="AQ42" s="6">
        <v>0</v>
      </c>
      <c r="AR42" s="6">
        <v>0</v>
      </c>
      <c r="AS42" s="6">
        <v>0</v>
      </c>
      <c r="AT42" s="6">
        <v>0</v>
      </c>
      <c r="AU42" s="6">
        <v>0</v>
      </c>
      <c r="AV42" s="6">
        <v>0</v>
      </c>
      <c r="AW42" s="6">
        <v>0</v>
      </c>
      <c r="AX42" s="6">
        <v>0</v>
      </c>
      <c r="AY42" s="6">
        <v>0</v>
      </c>
      <c r="AZ42" s="6">
        <v>0</v>
      </c>
      <c r="BA42" s="6">
        <v>0</v>
      </c>
      <c r="BB42" s="6">
        <v>0</v>
      </c>
      <c r="BC42" s="6">
        <v>0</v>
      </c>
      <c r="BD42" s="6">
        <v>0</v>
      </c>
      <c r="BE42" s="7">
        <v>0</v>
      </c>
    </row>
    <row r="43" spans="1:57" x14ac:dyDescent="0.35">
      <c r="A43" s="8" t="s">
        <v>16</v>
      </c>
      <c r="B43" s="4" t="s">
        <v>9</v>
      </c>
      <c r="C43" s="4" t="s">
        <v>5</v>
      </c>
      <c r="D43" s="5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6">
        <v>9.3800000000000008</v>
      </c>
      <c r="Q43" s="6">
        <v>9.3849999999999998</v>
      </c>
      <c r="R43" s="6">
        <v>11.185</v>
      </c>
      <c r="S43" s="6">
        <v>11.472</v>
      </c>
      <c r="T43" s="6">
        <v>14.132</v>
      </c>
      <c r="U43" s="6">
        <v>14.755000000000001</v>
      </c>
      <c r="V43" s="6">
        <v>16.728000000000002</v>
      </c>
      <c r="W43" s="6">
        <v>16.739000000000001</v>
      </c>
      <c r="X43" s="6">
        <v>17.353000000000002</v>
      </c>
      <c r="Y43" s="6">
        <v>14.465</v>
      </c>
      <c r="Z43" s="6">
        <v>13.35</v>
      </c>
      <c r="AA43" s="6">
        <v>11.711</v>
      </c>
      <c r="AB43" s="6">
        <v>12.595000000000001</v>
      </c>
      <c r="AC43" s="6">
        <v>11.474</v>
      </c>
      <c r="AD43" s="6">
        <v>14.755000000000001</v>
      </c>
      <c r="AE43" s="6">
        <v>16.265999999999998</v>
      </c>
      <c r="AF43" s="6">
        <v>17.571000000000002</v>
      </c>
      <c r="AG43" s="6">
        <v>17.95</v>
      </c>
      <c r="AH43" s="6">
        <v>19.242999999999999</v>
      </c>
      <c r="AI43" s="6">
        <v>18.457000000000001</v>
      </c>
      <c r="AJ43" s="6">
        <v>18.402000000000001</v>
      </c>
      <c r="AK43" s="6">
        <v>16.318999999999999</v>
      </c>
      <c r="AL43" s="6">
        <v>14.451000000000001</v>
      </c>
      <c r="AM43" s="6">
        <v>12.846</v>
      </c>
      <c r="AN43" s="6">
        <v>13.217000000000001</v>
      </c>
      <c r="AO43" s="6">
        <v>13.481999999999999</v>
      </c>
      <c r="AP43" s="6">
        <v>16.152000000000001</v>
      </c>
      <c r="AQ43" s="6">
        <v>16.509</v>
      </c>
      <c r="AR43" s="6">
        <v>19.817</v>
      </c>
      <c r="AS43" s="6">
        <v>19.081</v>
      </c>
      <c r="AT43" s="6">
        <v>21.707999999999998</v>
      </c>
      <c r="AU43" s="6">
        <v>22.116</v>
      </c>
      <c r="AV43" s="6">
        <v>23.975999999999999</v>
      </c>
      <c r="AW43" s="6">
        <v>18.469000000000001</v>
      </c>
      <c r="AX43" s="6">
        <v>17.510000000000002</v>
      </c>
      <c r="AY43" s="6">
        <v>13.503</v>
      </c>
      <c r="AZ43" s="6">
        <v>13.773</v>
      </c>
      <c r="BA43" s="6">
        <v>15.167</v>
      </c>
      <c r="BB43" s="6">
        <v>22.991</v>
      </c>
      <c r="BC43" s="6">
        <v>26.533000000000001</v>
      </c>
      <c r="BD43" s="6">
        <v>33.124000000000002</v>
      </c>
      <c r="BE43" s="7">
        <v>33.393000000000001</v>
      </c>
    </row>
    <row r="44" spans="1:57" x14ac:dyDescent="0.35">
      <c r="A44" s="8" t="s">
        <v>16</v>
      </c>
      <c r="B44" s="4" t="s">
        <v>10</v>
      </c>
      <c r="C44" s="4" t="s">
        <v>5</v>
      </c>
      <c r="D44" s="5">
        <v>24</v>
      </c>
      <c r="E44" s="6">
        <v>16</v>
      </c>
      <c r="F44" s="6">
        <v>31</v>
      </c>
      <c r="G44" s="6">
        <v>14</v>
      </c>
      <c r="H44" s="6">
        <v>23</v>
      </c>
      <c r="I44" s="6">
        <v>19</v>
      </c>
      <c r="J44" s="6">
        <v>16</v>
      </c>
      <c r="K44" s="6">
        <v>15</v>
      </c>
      <c r="L44" s="6">
        <v>19</v>
      </c>
      <c r="M44" s="6">
        <v>13</v>
      </c>
      <c r="N44" s="6">
        <v>17</v>
      </c>
      <c r="O44" s="6">
        <v>17</v>
      </c>
      <c r="P44" s="6">
        <v>22.323</v>
      </c>
      <c r="Q44" s="6">
        <v>14.569000000000001</v>
      </c>
      <c r="R44" s="6">
        <v>22.181999999999999</v>
      </c>
      <c r="S44" s="6">
        <v>21.314</v>
      </c>
      <c r="T44" s="6">
        <v>19.588000000000001</v>
      </c>
      <c r="U44" s="6">
        <v>16.451000000000001</v>
      </c>
      <c r="V44" s="6">
        <v>16.401</v>
      </c>
      <c r="W44" s="6">
        <v>12.972</v>
      </c>
      <c r="X44" s="6">
        <v>15.919</v>
      </c>
      <c r="Y44" s="6">
        <v>17.085999999999999</v>
      </c>
      <c r="Z44" s="6">
        <v>16.954999999999998</v>
      </c>
      <c r="AA44" s="6">
        <v>15.259</v>
      </c>
      <c r="AB44" s="6">
        <v>20.747</v>
      </c>
      <c r="AC44" s="6">
        <v>15.542</v>
      </c>
      <c r="AD44" s="6">
        <v>21.466000000000001</v>
      </c>
      <c r="AE44" s="6">
        <v>15.262</v>
      </c>
      <c r="AF44" s="6">
        <v>17.414000000000001</v>
      </c>
      <c r="AG44" s="6">
        <v>20.077999999999999</v>
      </c>
      <c r="AH44" s="6">
        <v>20.370999999999999</v>
      </c>
      <c r="AI44" s="6">
        <v>21.888000000000002</v>
      </c>
      <c r="AJ44" s="6">
        <v>15.901999999999999</v>
      </c>
      <c r="AK44" s="6">
        <v>15.169</v>
      </c>
      <c r="AL44" s="6">
        <v>15.699</v>
      </c>
      <c r="AM44" s="6">
        <v>21.074999999999999</v>
      </c>
      <c r="AN44" s="6">
        <v>32.462000000000003</v>
      </c>
      <c r="AO44" s="6">
        <v>26.716999999999999</v>
      </c>
      <c r="AP44" s="6">
        <v>20.943999999999999</v>
      </c>
      <c r="AQ44" s="6">
        <v>17.655000000000001</v>
      </c>
      <c r="AR44" s="6">
        <v>20.591000000000001</v>
      </c>
      <c r="AS44" s="6">
        <v>14.22</v>
      </c>
      <c r="AT44" s="6">
        <v>21.693999999999999</v>
      </c>
      <c r="AU44" s="6">
        <v>15.944000000000001</v>
      </c>
      <c r="AV44" s="6">
        <v>14.98</v>
      </c>
      <c r="AW44" s="6">
        <v>18.009</v>
      </c>
      <c r="AX44" s="6">
        <v>16.013000000000002</v>
      </c>
      <c r="AY44" s="6">
        <v>18.905999999999999</v>
      </c>
      <c r="AZ44" s="6">
        <v>26.809000000000001</v>
      </c>
      <c r="BA44" s="6">
        <v>25.529</v>
      </c>
      <c r="BB44" s="6">
        <v>28.445</v>
      </c>
      <c r="BC44" s="6">
        <v>20.283999999999999</v>
      </c>
      <c r="BD44" s="6">
        <v>25.504000000000001</v>
      </c>
      <c r="BE44" s="7">
        <v>19.53</v>
      </c>
    </row>
    <row r="45" spans="1:57" x14ac:dyDescent="0.35">
      <c r="A45" s="15" t="s">
        <v>17</v>
      </c>
      <c r="B45" s="4" t="s">
        <v>4</v>
      </c>
      <c r="C45" s="4" t="s">
        <v>5</v>
      </c>
      <c r="D45" s="5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6">
        <v>384.358</v>
      </c>
      <c r="Q45" s="6">
        <v>354.00799999999998</v>
      </c>
      <c r="R45" s="6">
        <v>406.524</v>
      </c>
      <c r="S45" s="6">
        <v>393.584</v>
      </c>
      <c r="T45" s="6">
        <v>408.00700000000001</v>
      </c>
      <c r="U45" s="6">
        <v>378.67200000000003</v>
      </c>
      <c r="V45" s="6">
        <v>353.54300000000001</v>
      </c>
      <c r="W45" s="6">
        <v>391.18700000000001</v>
      </c>
      <c r="X45" s="6">
        <v>374.74599999999998</v>
      </c>
      <c r="Y45" s="6">
        <v>357.50599999999997</v>
      </c>
      <c r="Z45" s="6">
        <v>390.01600000000002</v>
      </c>
      <c r="AA45" s="6">
        <v>399.74900000000002</v>
      </c>
      <c r="AB45" s="6">
        <v>388.464</v>
      </c>
      <c r="AC45" s="6">
        <v>348.94299999999998</v>
      </c>
      <c r="AD45" s="6">
        <v>388.42599999999999</v>
      </c>
      <c r="AE45" s="6">
        <v>375.601</v>
      </c>
      <c r="AF45" s="6">
        <v>376.03899999999999</v>
      </c>
      <c r="AG45" s="6">
        <v>374.18599999999998</v>
      </c>
      <c r="AH45" s="6">
        <v>359.80900000000003</v>
      </c>
      <c r="AI45" s="6">
        <v>349.37799999999999</v>
      </c>
      <c r="AJ45" s="6">
        <v>368.55399999999997</v>
      </c>
      <c r="AK45" s="6">
        <v>365.822</v>
      </c>
      <c r="AL45" s="6">
        <v>380.166</v>
      </c>
      <c r="AM45" s="6">
        <v>399.54199999999997</v>
      </c>
      <c r="AN45" s="6">
        <v>386.22899999999998</v>
      </c>
      <c r="AO45" s="6">
        <v>350.75700000000001</v>
      </c>
      <c r="AP45" s="6">
        <v>408.4</v>
      </c>
      <c r="AQ45" s="6">
        <v>387.15699999999998</v>
      </c>
      <c r="AR45" s="6">
        <v>386.464</v>
      </c>
      <c r="AS45" s="6">
        <v>343.55700000000002</v>
      </c>
      <c r="AT45" s="6">
        <v>367.22699999999998</v>
      </c>
      <c r="AU45" s="6">
        <v>394.41399999999999</v>
      </c>
      <c r="AV45" s="6">
        <v>395.37700000000001</v>
      </c>
      <c r="AW45" s="6">
        <v>394.85500000000002</v>
      </c>
      <c r="AX45" s="6">
        <v>404.7</v>
      </c>
      <c r="AY45" s="6">
        <v>434.93</v>
      </c>
      <c r="AZ45" s="6">
        <v>415.37799999999999</v>
      </c>
      <c r="BA45" s="6">
        <v>379.84500000000003</v>
      </c>
      <c r="BB45" s="6">
        <v>415.93</v>
      </c>
      <c r="BC45" s="6">
        <v>392.327</v>
      </c>
      <c r="BD45" s="6">
        <v>400.46899999999999</v>
      </c>
      <c r="BE45" s="7">
        <v>390.21600000000001</v>
      </c>
    </row>
    <row r="46" spans="1:57" x14ac:dyDescent="0.35">
      <c r="A46" s="15" t="s">
        <v>17</v>
      </c>
      <c r="B46" s="4" t="s">
        <v>6</v>
      </c>
      <c r="C46" s="4" t="s">
        <v>5</v>
      </c>
      <c r="D46" s="5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6">
        <v>0</v>
      </c>
      <c r="AN46" s="6">
        <v>0</v>
      </c>
      <c r="AO46" s="6">
        <v>0</v>
      </c>
      <c r="AP46" s="6">
        <v>0</v>
      </c>
      <c r="AQ46" s="6">
        <v>0</v>
      </c>
      <c r="AR46" s="6">
        <v>0</v>
      </c>
      <c r="AS46" s="6">
        <v>0</v>
      </c>
      <c r="AT46" s="6">
        <v>0</v>
      </c>
      <c r="AU46" s="6">
        <v>0</v>
      </c>
      <c r="AV46" s="6">
        <v>0</v>
      </c>
      <c r="AW46" s="6">
        <v>0</v>
      </c>
      <c r="AX46" s="6">
        <v>0</v>
      </c>
      <c r="AY46" s="6">
        <v>0</v>
      </c>
      <c r="AZ46" s="6">
        <v>0</v>
      </c>
      <c r="BA46" s="6">
        <v>0</v>
      </c>
      <c r="BB46" s="6">
        <v>0</v>
      </c>
      <c r="BC46" s="6">
        <v>0</v>
      </c>
      <c r="BD46" s="6">
        <v>0</v>
      </c>
      <c r="BE46" s="7">
        <v>0</v>
      </c>
    </row>
    <row r="47" spans="1:57" x14ac:dyDescent="0.35">
      <c r="A47" s="15" t="s">
        <v>17</v>
      </c>
      <c r="B47" s="4" t="s">
        <v>7</v>
      </c>
      <c r="C47" s="4" t="s">
        <v>5</v>
      </c>
      <c r="D47" s="5">
        <v>250</v>
      </c>
      <c r="E47" s="6">
        <v>316</v>
      </c>
      <c r="F47" s="6">
        <v>329</v>
      </c>
      <c r="G47" s="6">
        <v>272</v>
      </c>
      <c r="H47" s="6">
        <v>231</v>
      </c>
      <c r="I47" s="6">
        <v>252</v>
      </c>
      <c r="J47" s="6">
        <v>286</v>
      </c>
      <c r="K47" s="6">
        <v>253</v>
      </c>
      <c r="L47" s="6">
        <v>210</v>
      </c>
      <c r="M47" s="6">
        <v>253</v>
      </c>
      <c r="N47" s="6">
        <v>264</v>
      </c>
      <c r="O47" s="6">
        <v>253</v>
      </c>
      <c r="P47" s="6">
        <v>228.84899999999999</v>
      </c>
      <c r="Q47" s="6">
        <v>229.054</v>
      </c>
      <c r="R47" s="6">
        <v>339.69799999999998</v>
      </c>
      <c r="S47" s="6">
        <v>311.197</v>
      </c>
      <c r="T47" s="6">
        <v>336.00099999999998</v>
      </c>
      <c r="U47" s="6">
        <v>189.16200000000001</v>
      </c>
      <c r="V47" s="6">
        <v>155.93700000000001</v>
      </c>
      <c r="W47" s="6">
        <v>189.88800000000001</v>
      </c>
      <c r="X47" s="6">
        <v>203.846</v>
      </c>
      <c r="Y47" s="6">
        <v>210.316</v>
      </c>
      <c r="Z47" s="6">
        <v>291.88799999999998</v>
      </c>
      <c r="AA47" s="6">
        <v>320.60399999999998</v>
      </c>
      <c r="AB47" s="6">
        <v>385.41699999999997</v>
      </c>
      <c r="AC47" s="6">
        <v>307.02199999999999</v>
      </c>
      <c r="AD47" s="6">
        <v>293.11900000000003</v>
      </c>
      <c r="AE47" s="6">
        <v>295.44099999999997</v>
      </c>
      <c r="AF47" s="6">
        <v>213.24</v>
      </c>
      <c r="AG47" s="6">
        <v>170.06899999999999</v>
      </c>
      <c r="AH47" s="6">
        <v>138.22200000000001</v>
      </c>
      <c r="AI47" s="6">
        <v>129.785</v>
      </c>
      <c r="AJ47" s="6">
        <v>124.86499999999999</v>
      </c>
      <c r="AK47" s="6">
        <v>172.858</v>
      </c>
      <c r="AL47" s="6">
        <v>189.83600000000001</v>
      </c>
      <c r="AM47" s="6">
        <v>230.279</v>
      </c>
      <c r="AN47" s="6">
        <v>331.45600000000002</v>
      </c>
      <c r="AO47" s="6">
        <v>293.22000000000003</v>
      </c>
      <c r="AP47" s="6">
        <v>439.661</v>
      </c>
      <c r="AQ47" s="6">
        <v>317.45999999999998</v>
      </c>
      <c r="AR47" s="6">
        <v>268.09699999999998</v>
      </c>
      <c r="AS47" s="6">
        <v>195.078</v>
      </c>
      <c r="AT47" s="6">
        <v>180.69300000000001</v>
      </c>
      <c r="AU47" s="6">
        <v>190.55099999999999</v>
      </c>
      <c r="AV47" s="6">
        <v>198.54300000000001</v>
      </c>
      <c r="AW47" s="6">
        <v>268.67500000000001</v>
      </c>
      <c r="AX47" s="6">
        <v>201.93</v>
      </c>
      <c r="AY47" s="6">
        <v>257.16899999999998</v>
      </c>
      <c r="AZ47" s="6">
        <v>229.941</v>
      </c>
      <c r="BA47" s="6">
        <v>282.33199999999999</v>
      </c>
      <c r="BB47" s="6">
        <v>304.709</v>
      </c>
      <c r="BC47" s="6">
        <v>272.935</v>
      </c>
      <c r="BD47" s="6">
        <v>225.583</v>
      </c>
      <c r="BE47" s="7">
        <v>268.99799999999999</v>
      </c>
    </row>
    <row r="48" spans="1:57" x14ac:dyDescent="0.35">
      <c r="A48" s="15" t="s">
        <v>17</v>
      </c>
      <c r="B48" s="4" t="s">
        <v>8</v>
      </c>
      <c r="C48" s="4" t="s">
        <v>5</v>
      </c>
      <c r="D48" s="5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  <c r="S48" s="6">
        <v>0</v>
      </c>
      <c r="T48" s="6">
        <v>0</v>
      </c>
      <c r="U48" s="6">
        <v>0</v>
      </c>
      <c r="V48" s="6">
        <v>0</v>
      </c>
      <c r="W48" s="6">
        <v>0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  <c r="AG48" s="6">
        <v>0</v>
      </c>
      <c r="AH48" s="6">
        <v>0</v>
      </c>
      <c r="AI48" s="6">
        <v>0</v>
      </c>
      <c r="AJ48" s="6">
        <v>0</v>
      </c>
      <c r="AK48" s="6">
        <v>0</v>
      </c>
      <c r="AL48" s="6">
        <v>0</v>
      </c>
      <c r="AM48" s="6">
        <v>0</v>
      </c>
      <c r="AN48" s="6">
        <v>0</v>
      </c>
      <c r="AO48" s="6">
        <v>0</v>
      </c>
      <c r="AP48" s="6">
        <v>0</v>
      </c>
      <c r="AQ48" s="6">
        <v>0</v>
      </c>
      <c r="AR48" s="6">
        <v>0</v>
      </c>
      <c r="AS48" s="6">
        <v>0</v>
      </c>
      <c r="AT48" s="6">
        <v>0</v>
      </c>
      <c r="AU48" s="6">
        <v>0</v>
      </c>
      <c r="AV48" s="6">
        <v>0</v>
      </c>
      <c r="AW48" s="6">
        <v>0</v>
      </c>
      <c r="AX48" s="6">
        <v>0</v>
      </c>
      <c r="AY48" s="6">
        <v>0</v>
      </c>
      <c r="AZ48" s="6">
        <v>0</v>
      </c>
      <c r="BA48" s="6">
        <v>0</v>
      </c>
      <c r="BB48" s="6">
        <v>0</v>
      </c>
      <c r="BC48" s="6">
        <v>0</v>
      </c>
      <c r="BD48" s="6">
        <v>0</v>
      </c>
      <c r="BE48" s="7">
        <v>0</v>
      </c>
    </row>
    <row r="49" spans="1:57" x14ac:dyDescent="0.35">
      <c r="A49" s="15" t="s">
        <v>17</v>
      </c>
      <c r="B49" s="4" t="s">
        <v>9</v>
      </c>
      <c r="C49" s="4" t="s">
        <v>5</v>
      </c>
      <c r="D49" s="5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61.290999999999997</v>
      </c>
      <c r="Q49" s="6">
        <v>100.423</v>
      </c>
      <c r="R49" s="6">
        <v>199.69</v>
      </c>
      <c r="S49" s="6">
        <v>210.03899999999999</v>
      </c>
      <c r="T49" s="6">
        <v>308.55399999999997</v>
      </c>
      <c r="U49" s="6">
        <v>325.32</v>
      </c>
      <c r="V49" s="6">
        <v>284.57299999999998</v>
      </c>
      <c r="W49" s="6">
        <v>285.666</v>
      </c>
      <c r="X49" s="6">
        <v>161.06299999999999</v>
      </c>
      <c r="Y49" s="6">
        <v>127.593</v>
      </c>
      <c r="Z49" s="6">
        <v>58.466000000000001</v>
      </c>
      <c r="AA49" s="6">
        <v>41.207000000000001</v>
      </c>
      <c r="AB49" s="6">
        <v>45.417000000000002</v>
      </c>
      <c r="AC49" s="6">
        <v>114.294</v>
      </c>
      <c r="AD49" s="6">
        <v>156.96299999999999</v>
      </c>
      <c r="AE49" s="6">
        <v>292.30900000000003</v>
      </c>
      <c r="AF49" s="6">
        <v>321.92200000000003</v>
      </c>
      <c r="AG49" s="6">
        <v>273.416</v>
      </c>
      <c r="AH49" s="6">
        <v>303.51600000000002</v>
      </c>
      <c r="AI49" s="6">
        <v>293.56400000000002</v>
      </c>
      <c r="AJ49" s="6">
        <v>239.691</v>
      </c>
      <c r="AK49" s="6">
        <v>172.964</v>
      </c>
      <c r="AL49" s="6">
        <v>72.411000000000001</v>
      </c>
      <c r="AM49" s="6">
        <v>31.178000000000001</v>
      </c>
      <c r="AN49" s="6">
        <v>51.808999999999997</v>
      </c>
      <c r="AO49" s="6">
        <v>136.56299999999999</v>
      </c>
      <c r="AP49" s="6">
        <v>191.47300000000001</v>
      </c>
      <c r="AQ49" s="6">
        <v>273.94</v>
      </c>
      <c r="AR49" s="6">
        <v>232.596</v>
      </c>
      <c r="AS49" s="6">
        <v>329.93200000000002</v>
      </c>
      <c r="AT49" s="6">
        <v>294.173</v>
      </c>
      <c r="AU49" s="6">
        <v>267.15499999999997</v>
      </c>
      <c r="AV49" s="6">
        <v>217.655</v>
      </c>
      <c r="AW49" s="6">
        <v>160.52000000000001</v>
      </c>
      <c r="AX49" s="6">
        <v>55.116</v>
      </c>
      <c r="AY49" s="6">
        <v>50.558</v>
      </c>
      <c r="AZ49" s="6">
        <v>61.058</v>
      </c>
      <c r="BA49" s="6">
        <v>101.517</v>
      </c>
      <c r="BB49" s="6">
        <v>226.17599999999999</v>
      </c>
      <c r="BC49" s="6">
        <v>322.303</v>
      </c>
      <c r="BD49" s="6">
        <v>278.488</v>
      </c>
      <c r="BE49" s="7">
        <v>240.16</v>
      </c>
    </row>
    <row r="50" spans="1:57" x14ac:dyDescent="0.35">
      <c r="A50" s="15" t="s">
        <v>17</v>
      </c>
      <c r="B50" s="4" t="s">
        <v>10</v>
      </c>
      <c r="C50" s="4" t="s">
        <v>5</v>
      </c>
      <c r="D50" s="5">
        <v>50</v>
      </c>
      <c r="E50" s="6">
        <v>66</v>
      </c>
      <c r="F50" s="6">
        <v>42</v>
      </c>
      <c r="G50" s="6">
        <v>37</v>
      </c>
      <c r="H50" s="6">
        <v>43</v>
      </c>
      <c r="I50" s="6">
        <v>20</v>
      </c>
      <c r="J50" s="6">
        <v>30</v>
      </c>
      <c r="K50" s="6">
        <v>25</v>
      </c>
      <c r="L50" s="6">
        <v>25</v>
      </c>
      <c r="M50" s="6">
        <v>40</v>
      </c>
      <c r="N50" s="6">
        <v>49</v>
      </c>
      <c r="O50" s="6">
        <v>60</v>
      </c>
      <c r="P50" s="6">
        <v>56.444000000000003</v>
      </c>
      <c r="Q50" s="6">
        <v>46.597999999999999</v>
      </c>
      <c r="R50" s="6">
        <v>55.695999999999998</v>
      </c>
      <c r="S50" s="6">
        <v>54.326999999999998</v>
      </c>
      <c r="T50" s="6">
        <v>32.994999999999997</v>
      </c>
      <c r="U50" s="6">
        <v>38.134999999999998</v>
      </c>
      <c r="V50" s="6">
        <v>32.926000000000002</v>
      </c>
      <c r="W50" s="6">
        <v>27.425999999999998</v>
      </c>
      <c r="X50" s="6">
        <v>33.697000000000003</v>
      </c>
      <c r="Y50" s="6">
        <v>63.795000000000002</v>
      </c>
      <c r="Z50" s="6">
        <v>56.058999999999997</v>
      </c>
      <c r="AA50" s="6">
        <v>83.817999999999998</v>
      </c>
      <c r="AB50" s="6">
        <v>73.162000000000006</v>
      </c>
      <c r="AC50" s="6">
        <v>37.451999999999998</v>
      </c>
      <c r="AD50" s="6">
        <v>56.741</v>
      </c>
      <c r="AE50" s="6">
        <v>57.49</v>
      </c>
      <c r="AF50" s="6">
        <v>45.195</v>
      </c>
      <c r="AG50" s="6">
        <v>34.524000000000001</v>
      </c>
      <c r="AH50" s="6">
        <v>27.946999999999999</v>
      </c>
      <c r="AI50" s="6">
        <v>26.103999999999999</v>
      </c>
      <c r="AJ50" s="6">
        <v>35.508000000000003</v>
      </c>
      <c r="AK50" s="6">
        <v>67.873999999999995</v>
      </c>
      <c r="AL50" s="6">
        <v>59.222000000000001</v>
      </c>
      <c r="AM50" s="6">
        <v>79.450999999999993</v>
      </c>
      <c r="AN50" s="6">
        <v>79.695999999999998</v>
      </c>
      <c r="AO50" s="6">
        <v>63.536000000000001</v>
      </c>
      <c r="AP50" s="6">
        <v>83.774000000000001</v>
      </c>
      <c r="AQ50" s="6">
        <v>61.844000000000001</v>
      </c>
      <c r="AR50" s="6">
        <v>50.911999999999999</v>
      </c>
      <c r="AS50" s="6">
        <v>35.828000000000003</v>
      </c>
      <c r="AT50" s="6">
        <v>27.809000000000001</v>
      </c>
      <c r="AU50" s="6">
        <v>26.963999999999999</v>
      </c>
      <c r="AV50" s="6">
        <v>44.286999999999999</v>
      </c>
      <c r="AW50" s="6">
        <v>61.515999999999998</v>
      </c>
      <c r="AX50" s="6">
        <v>71.831000000000003</v>
      </c>
      <c r="AY50" s="6">
        <v>82.97</v>
      </c>
      <c r="AZ50" s="6">
        <v>73.221000000000004</v>
      </c>
      <c r="BA50" s="6">
        <v>113.294</v>
      </c>
      <c r="BB50" s="6">
        <v>78.84</v>
      </c>
      <c r="BC50" s="6">
        <v>48.384</v>
      </c>
      <c r="BD50" s="6">
        <v>45.936</v>
      </c>
      <c r="BE50" s="7">
        <v>39.981999999999999</v>
      </c>
    </row>
    <row r="51" spans="1:57" x14ac:dyDescent="0.35">
      <c r="A51" s="4" t="s">
        <v>18</v>
      </c>
      <c r="B51" s="4" t="s">
        <v>4</v>
      </c>
      <c r="C51" s="4" t="s">
        <v>5</v>
      </c>
      <c r="D51" s="5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542.26700000000005</v>
      </c>
      <c r="Q51" s="6">
        <v>498.50700000000001</v>
      </c>
      <c r="R51" s="6">
        <v>544.63</v>
      </c>
      <c r="S51" s="6">
        <v>477.69499999999999</v>
      </c>
      <c r="T51" s="6">
        <v>300.98899999999998</v>
      </c>
      <c r="U51" s="6">
        <v>198.88</v>
      </c>
      <c r="V51" s="6">
        <v>171.892</v>
      </c>
      <c r="W51" s="6">
        <v>192.297</v>
      </c>
      <c r="X51" s="6">
        <v>249.30699999999999</v>
      </c>
      <c r="Y51" s="6">
        <v>359.11099999999999</v>
      </c>
      <c r="Z51" s="6">
        <v>504.983</v>
      </c>
      <c r="AA51" s="6">
        <v>576.88099999999997</v>
      </c>
      <c r="AB51" s="6">
        <v>614.91999999999996</v>
      </c>
      <c r="AC51" s="6">
        <v>587.221</v>
      </c>
      <c r="AD51" s="6">
        <v>617.61400000000003</v>
      </c>
      <c r="AE51" s="6">
        <v>412.30099999999999</v>
      </c>
      <c r="AF51" s="6">
        <v>223.65</v>
      </c>
      <c r="AG51" s="6">
        <v>132.84299999999999</v>
      </c>
      <c r="AH51" s="6">
        <v>124.22799999999999</v>
      </c>
      <c r="AI51" s="6">
        <v>120.852</v>
      </c>
      <c r="AJ51" s="6">
        <v>168.90700000000001</v>
      </c>
      <c r="AK51" s="6">
        <v>391.67</v>
      </c>
      <c r="AL51" s="6">
        <v>495.52100000000002</v>
      </c>
      <c r="AM51" s="6">
        <v>547.92899999999997</v>
      </c>
      <c r="AN51" s="6">
        <v>612.80999999999995</v>
      </c>
      <c r="AO51" s="6">
        <v>509.38299999999998</v>
      </c>
      <c r="AP51" s="6">
        <v>502.036</v>
      </c>
      <c r="AQ51" s="6">
        <v>369.67099999999999</v>
      </c>
      <c r="AR51" s="6">
        <v>283.95600000000002</v>
      </c>
      <c r="AS51" s="6">
        <v>166.786</v>
      </c>
      <c r="AT51" s="6">
        <v>242.06700000000001</v>
      </c>
      <c r="AU51" s="6">
        <v>226.27</v>
      </c>
      <c r="AV51" s="6">
        <v>228.67099999999999</v>
      </c>
      <c r="AW51" s="6">
        <v>421.85899999999998</v>
      </c>
      <c r="AX51" s="6">
        <v>556.00800000000004</v>
      </c>
      <c r="AY51" s="6">
        <v>612.60400000000004</v>
      </c>
      <c r="AZ51" s="6">
        <v>593.41200000000003</v>
      </c>
      <c r="BA51" s="6">
        <v>491.71199999999999</v>
      </c>
      <c r="BB51" s="6">
        <v>472.36</v>
      </c>
      <c r="BC51" s="6">
        <v>341.27699999999999</v>
      </c>
      <c r="BD51" s="6">
        <v>228.262</v>
      </c>
      <c r="BE51" s="7">
        <v>225.61099999999999</v>
      </c>
    </row>
    <row r="52" spans="1:57" x14ac:dyDescent="0.35">
      <c r="A52" s="8" t="s">
        <v>18</v>
      </c>
      <c r="B52" s="4" t="s">
        <v>6</v>
      </c>
      <c r="C52" s="4" t="s">
        <v>5</v>
      </c>
      <c r="D52" s="5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  <c r="AO52" s="6">
        <v>0</v>
      </c>
      <c r="AP52" s="6">
        <v>0</v>
      </c>
      <c r="AQ52" s="6">
        <v>0</v>
      </c>
      <c r="AR52" s="6">
        <v>0</v>
      </c>
      <c r="AS52" s="6">
        <v>0</v>
      </c>
      <c r="AT52" s="6">
        <v>0</v>
      </c>
      <c r="AU52" s="6">
        <v>0</v>
      </c>
      <c r="AV52" s="6">
        <v>0</v>
      </c>
      <c r="AW52" s="6">
        <v>0</v>
      </c>
      <c r="AX52" s="6">
        <v>0</v>
      </c>
      <c r="AY52" s="6">
        <v>0</v>
      </c>
      <c r="AZ52" s="6">
        <v>0</v>
      </c>
      <c r="BA52" s="6">
        <v>0</v>
      </c>
      <c r="BB52" s="6">
        <v>0</v>
      </c>
      <c r="BC52" s="6">
        <v>0</v>
      </c>
      <c r="BD52" s="6">
        <v>0</v>
      </c>
      <c r="BE52" s="7">
        <v>0</v>
      </c>
    </row>
    <row r="53" spans="1:57" x14ac:dyDescent="0.35">
      <c r="A53" s="8" t="s">
        <v>18</v>
      </c>
      <c r="B53" s="4" t="s">
        <v>7</v>
      </c>
      <c r="C53" s="4" t="s">
        <v>5</v>
      </c>
      <c r="D53" s="5">
        <v>2</v>
      </c>
      <c r="E53" s="6">
        <v>2</v>
      </c>
      <c r="F53" s="6">
        <v>2</v>
      </c>
      <c r="G53" s="6">
        <v>2</v>
      </c>
      <c r="H53" s="6">
        <v>1</v>
      </c>
      <c r="I53" s="6">
        <v>1</v>
      </c>
      <c r="J53" s="6">
        <v>1</v>
      </c>
      <c r="K53" s="6">
        <v>1</v>
      </c>
      <c r="L53" s="6">
        <v>1</v>
      </c>
      <c r="M53" s="6">
        <v>1</v>
      </c>
      <c r="N53" s="6">
        <v>2</v>
      </c>
      <c r="O53" s="6">
        <v>2</v>
      </c>
      <c r="P53" s="6">
        <v>0.94899999999999995</v>
      </c>
      <c r="Q53" s="6">
        <v>0.79800000000000004</v>
      </c>
      <c r="R53" s="6">
        <v>1.706</v>
      </c>
      <c r="S53" s="6">
        <v>1.5449999999999999</v>
      </c>
      <c r="T53" s="6">
        <v>1.121</v>
      </c>
      <c r="U53" s="6">
        <v>0.94699999999999995</v>
      </c>
      <c r="V53" s="6">
        <v>0.84199999999999997</v>
      </c>
      <c r="W53" s="6">
        <v>1.131</v>
      </c>
      <c r="X53" s="6">
        <v>1.53</v>
      </c>
      <c r="Y53" s="6">
        <v>1.9390000000000001</v>
      </c>
      <c r="Z53" s="6">
        <v>1.8740000000000001</v>
      </c>
      <c r="AA53" s="6">
        <v>1.833</v>
      </c>
      <c r="AB53" s="6">
        <v>2.2810000000000001</v>
      </c>
      <c r="AC53" s="6">
        <v>1.921</v>
      </c>
      <c r="AD53" s="6">
        <v>1.8480000000000001</v>
      </c>
      <c r="AE53" s="6">
        <v>1.474</v>
      </c>
      <c r="AF53" s="6">
        <v>1.1120000000000001</v>
      </c>
      <c r="AG53" s="6">
        <v>0.57099999999999995</v>
      </c>
      <c r="AH53" s="6">
        <v>0.58499999999999996</v>
      </c>
      <c r="AI53" s="6">
        <v>0.76800000000000002</v>
      </c>
      <c r="AJ53" s="6">
        <v>1.0269999999999999</v>
      </c>
      <c r="AK53" s="6">
        <v>0.89</v>
      </c>
      <c r="AL53" s="6">
        <v>0.98599999999999999</v>
      </c>
      <c r="AM53" s="6">
        <v>1.466</v>
      </c>
      <c r="AN53" s="6">
        <v>1.5069999999999999</v>
      </c>
      <c r="AO53" s="6">
        <v>1.6919999999999999</v>
      </c>
      <c r="AP53" s="6">
        <v>2.2160000000000002</v>
      </c>
      <c r="AQ53" s="6">
        <v>1.27</v>
      </c>
      <c r="AR53" s="6">
        <v>0.94299999999999995</v>
      </c>
      <c r="AS53" s="6">
        <v>0.73599999999999999</v>
      </c>
      <c r="AT53" s="6">
        <v>0.56499999999999995</v>
      </c>
      <c r="AU53" s="6">
        <v>0.80200000000000005</v>
      </c>
      <c r="AV53" s="6">
        <v>1.123</v>
      </c>
      <c r="AW53" s="6">
        <v>1.833</v>
      </c>
      <c r="AX53" s="6">
        <v>2.0539999999999998</v>
      </c>
      <c r="AY53" s="6">
        <v>2.2730000000000001</v>
      </c>
      <c r="AZ53" s="6">
        <v>2.1320000000000001</v>
      </c>
      <c r="BA53" s="6">
        <v>2.7010000000000001</v>
      </c>
      <c r="BB53" s="6">
        <v>2.6419999999999999</v>
      </c>
      <c r="BC53" s="6">
        <v>1.3420000000000001</v>
      </c>
      <c r="BD53" s="6">
        <v>1.107</v>
      </c>
      <c r="BE53" s="7">
        <v>0.86</v>
      </c>
    </row>
    <row r="54" spans="1:57" x14ac:dyDescent="0.35">
      <c r="A54" s="8" t="s">
        <v>18</v>
      </c>
      <c r="B54" s="4" t="s">
        <v>8</v>
      </c>
      <c r="C54" s="4" t="s">
        <v>5</v>
      </c>
      <c r="D54" s="5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  <c r="AQ54" s="6">
        <v>0</v>
      </c>
      <c r="AR54" s="6">
        <v>0</v>
      </c>
      <c r="AS54" s="6">
        <v>0</v>
      </c>
      <c r="AT54" s="6">
        <v>0</v>
      </c>
      <c r="AU54" s="6">
        <v>0</v>
      </c>
      <c r="AV54" s="6">
        <v>0</v>
      </c>
      <c r="AW54" s="6">
        <v>0</v>
      </c>
      <c r="AX54" s="6">
        <v>0</v>
      </c>
      <c r="AY54" s="6">
        <v>0</v>
      </c>
      <c r="AZ54" s="6">
        <v>0</v>
      </c>
      <c r="BA54" s="6">
        <v>0</v>
      </c>
      <c r="BB54" s="6">
        <v>0</v>
      </c>
      <c r="BC54" s="6">
        <v>0</v>
      </c>
      <c r="BD54" s="6">
        <v>0</v>
      </c>
      <c r="BE54" s="7">
        <v>0</v>
      </c>
    </row>
    <row r="55" spans="1:57" x14ac:dyDescent="0.35">
      <c r="A55" s="8" t="s">
        <v>18</v>
      </c>
      <c r="B55" s="4" t="s">
        <v>9</v>
      </c>
      <c r="C55" s="4" t="s">
        <v>5</v>
      </c>
      <c r="D55" s="5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6">
        <v>13.756</v>
      </c>
      <c r="Q55" s="6">
        <v>20.138000000000002</v>
      </c>
      <c r="R55" s="6">
        <v>58.585000000000001</v>
      </c>
      <c r="S55" s="6">
        <v>91.061999999999998</v>
      </c>
      <c r="T55" s="6">
        <v>123.899</v>
      </c>
      <c r="U55" s="6">
        <v>113.024</v>
      </c>
      <c r="V55" s="6">
        <v>108.456</v>
      </c>
      <c r="W55" s="6">
        <v>96.763000000000005</v>
      </c>
      <c r="X55" s="6">
        <v>74.456999999999994</v>
      </c>
      <c r="Y55" s="6">
        <v>49.811</v>
      </c>
      <c r="Z55" s="6">
        <v>26.103000000000002</v>
      </c>
      <c r="AA55" s="6">
        <v>12.727</v>
      </c>
      <c r="AB55" s="6">
        <v>10.762</v>
      </c>
      <c r="AC55" s="6">
        <v>32.963999999999999</v>
      </c>
      <c r="AD55" s="6">
        <v>50.122</v>
      </c>
      <c r="AE55" s="6">
        <v>104.54</v>
      </c>
      <c r="AF55" s="6">
        <v>166.63499999999999</v>
      </c>
      <c r="AG55" s="6">
        <v>152.738</v>
      </c>
      <c r="AH55" s="6">
        <v>161.09800000000001</v>
      </c>
      <c r="AI55" s="6">
        <v>109.29900000000001</v>
      </c>
      <c r="AJ55" s="6">
        <v>80.942999999999998</v>
      </c>
      <c r="AK55" s="6">
        <v>57.174999999999997</v>
      </c>
      <c r="AL55" s="6">
        <v>18.155999999999999</v>
      </c>
      <c r="AM55" s="6">
        <v>8.5410000000000004</v>
      </c>
      <c r="AN55" s="6">
        <v>16.091999999999999</v>
      </c>
      <c r="AO55" s="6">
        <v>38.243000000000002</v>
      </c>
      <c r="AP55" s="6">
        <v>73.213999999999999</v>
      </c>
      <c r="AQ55" s="6">
        <v>141.923</v>
      </c>
      <c r="AR55" s="6">
        <v>136.49100000000001</v>
      </c>
      <c r="AS55" s="6">
        <v>147.57900000000001</v>
      </c>
      <c r="AT55" s="6">
        <v>140.179</v>
      </c>
      <c r="AU55" s="6">
        <v>119.012</v>
      </c>
      <c r="AV55" s="6">
        <v>79.495000000000005</v>
      </c>
      <c r="AW55" s="6">
        <v>45.69</v>
      </c>
      <c r="AX55" s="6">
        <v>13.827</v>
      </c>
      <c r="AY55" s="6">
        <v>11.523999999999999</v>
      </c>
      <c r="AZ55" s="6">
        <v>13.319000000000001</v>
      </c>
      <c r="BA55" s="6">
        <v>30.077000000000002</v>
      </c>
      <c r="BB55" s="6">
        <v>104.14</v>
      </c>
      <c r="BC55" s="6">
        <v>155.03800000000001</v>
      </c>
      <c r="BD55" s="6">
        <v>186.34</v>
      </c>
      <c r="BE55" s="7">
        <v>181.399</v>
      </c>
    </row>
    <row r="56" spans="1:57" x14ac:dyDescent="0.35">
      <c r="A56" s="8" t="s">
        <v>18</v>
      </c>
      <c r="B56" s="4" t="s">
        <v>10</v>
      </c>
      <c r="C56" s="4" t="s">
        <v>5</v>
      </c>
      <c r="D56" s="5">
        <v>1464</v>
      </c>
      <c r="E56" s="6">
        <v>1279</v>
      </c>
      <c r="F56" s="6">
        <v>825</v>
      </c>
      <c r="G56" s="6">
        <v>1045</v>
      </c>
      <c r="H56" s="6">
        <v>831</v>
      </c>
      <c r="I56" s="6">
        <v>672</v>
      </c>
      <c r="J56" s="6">
        <v>811</v>
      </c>
      <c r="K56" s="6">
        <v>1023</v>
      </c>
      <c r="L56" s="6">
        <v>745</v>
      </c>
      <c r="M56" s="6">
        <v>1288</v>
      </c>
      <c r="N56" s="6">
        <v>1346</v>
      </c>
      <c r="O56" s="6">
        <v>1451</v>
      </c>
      <c r="P56" s="6">
        <v>1161.384</v>
      </c>
      <c r="Q56" s="6">
        <v>1466.72</v>
      </c>
      <c r="R56" s="6">
        <v>1257.903</v>
      </c>
      <c r="S56" s="6">
        <v>1380.1130000000001</v>
      </c>
      <c r="T56" s="6">
        <v>1014.254</v>
      </c>
      <c r="U56" s="6">
        <v>1270.825</v>
      </c>
      <c r="V56" s="6">
        <v>896.19299999999998</v>
      </c>
      <c r="W56" s="6">
        <v>935.69799999999998</v>
      </c>
      <c r="X56" s="6">
        <v>832.30700000000002</v>
      </c>
      <c r="Y56" s="6">
        <v>1547.847</v>
      </c>
      <c r="Z56" s="6">
        <v>1317.9559999999999</v>
      </c>
      <c r="AA56" s="6">
        <v>1693.4670000000001</v>
      </c>
      <c r="AB56" s="6">
        <v>1368.684</v>
      </c>
      <c r="AC56" s="6">
        <v>1160.07</v>
      </c>
      <c r="AD56" s="6">
        <v>1311.0309999999999</v>
      </c>
      <c r="AE56" s="6">
        <v>1193.885</v>
      </c>
      <c r="AF56" s="6">
        <v>726.96299999999997</v>
      </c>
      <c r="AG56" s="6">
        <v>939.50699999999995</v>
      </c>
      <c r="AH56" s="6">
        <v>718.29</v>
      </c>
      <c r="AI56" s="6">
        <v>940.54</v>
      </c>
      <c r="AJ56" s="6">
        <v>1450.9349999999999</v>
      </c>
      <c r="AK56" s="6">
        <v>1507.2090000000001</v>
      </c>
      <c r="AL56" s="6">
        <v>1132.3030000000001</v>
      </c>
      <c r="AM56" s="6">
        <v>1449.3889999999999</v>
      </c>
      <c r="AN56" s="6">
        <v>1561.769</v>
      </c>
      <c r="AO56" s="6">
        <v>1343.338</v>
      </c>
      <c r="AP56" s="6">
        <v>1874.6130000000001</v>
      </c>
      <c r="AQ56" s="6">
        <v>1000.081</v>
      </c>
      <c r="AR56" s="6">
        <v>1479.9829999999999</v>
      </c>
      <c r="AS56" s="6">
        <v>979.01499999999999</v>
      </c>
      <c r="AT56" s="6">
        <v>1110.4100000000001</v>
      </c>
      <c r="AU56" s="6">
        <v>944.75</v>
      </c>
      <c r="AV56" s="6">
        <v>1508.606</v>
      </c>
      <c r="AW56" s="6">
        <v>1260.08</v>
      </c>
      <c r="AX56" s="6">
        <v>1254.2560000000001</v>
      </c>
      <c r="AY56" s="6">
        <v>1832.932</v>
      </c>
      <c r="AZ56" s="6">
        <v>2169.2060000000001</v>
      </c>
      <c r="BA56" s="6">
        <v>2075.3620000000001</v>
      </c>
      <c r="BB56" s="6">
        <v>1564.143</v>
      </c>
      <c r="BC56" s="6">
        <v>1213.5239999999999</v>
      </c>
      <c r="BD56" s="6">
        <v>1251.4290000000001</v>
      </c>
      <c r="BE56" s="7">
        <v>719.12300000000005</v>
      </c>
    </row>
    <row r="57" spans="1:57" x14ac:dyDescent="0.35">
      <c r="A57" s="4" t="s">
        <v>19</v>
      </c>
      <c r="B57" s="4" t="s">
        <v>4</v>
      </c>
      <c r="C57" s="4" t="s">
        <v>5</v>
      </c>
      <c r="D57" s="5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6">
        <v>0</v>
      </c>
      <c r="AP57" s="6">
        <v>0</v>
      </c>
      <c r="AQ57" s="6">
        <v>0</v>
      </c>
      <c r="AR57" s="6">
        <v>0</v>
      </c>
      <c r="AS57" s="6">
        <v>0</v>
      </c>
      <c r="AT57" s="6">
        <v>0</v>
      </c>
      <c r="AU57" s="6">
        <v>0</v>
      </c>
      <c r="AV57" s="6">
        <v>0</v>
      </c>
      <c r="AW57" s="6">
        <v>0</v>
      </c>
      <c r="AX57" s="6">
        <v>0</v>
      </c>
      <c r="AY57" s="6">
        <v>0</v>
      </c>
      <c r="AZ57" s="6">
        <v>98.852000000000004</v>
      </c>
      <c r="BA57" s="6">
        <v>87.784999999999997</v>
      </c>
      <c r="BB57" s="6">
        <v>111.547</v>
      </c>
      <c r="BC57" s="6">
        <v>95.463999999999999</v>
      </c>
      <c r="BD57" s="6">
        <v>96.686000000000007</v>
      </c>
      <c r="BE57" s="7">
        <v>0</v>
      </c>
    </row>
    <row r="58" spans="1:57" x14ac:dyDescent="0.35">
      <c r="A58" s="8" t="s">
        <v>19</v>
      </c>
      <c r="B58" s="4" t="s">
        <v>6</v>
      </c>
      <c r="C58" s="4" t="s">
        <v>5</v>
      </c>
      <c r="D58" s="5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0</v>
      </c>
      <c r="U58" s="6">
        <v>0</v>
      </c>
      <c r="V58" s="6">
        <v>0</v>
      </c>
      <c r="W58" s="6">
        <v>0</v>
      </c>
      <c r="X58" s="6">
        <v>0</v>
      </c>
      <c r="Y58" s="6">
        <v>0</v>
      </c>
      <c r="Z58" s="6">
        <v>0</v>
      </c>
      <c r="AA58" s="6">
        <v>0</v>
      </c>
      <c r="AB58" s="6">
        <v>0</v>
      </c>
      <c r="AC58" s="6">
        <v>0</v>
      </c>
      <c r="AD58" s="6">
        <v>0</v>
      </c>
      <c r="AE58" s="6">
        <v>0</v>
      </c>
      <c r="AF58" s="6">
        <v>0</v>
      </c>
      <c r="AG58" s="6">
        <v>0</v>
      </c>
      <c r="AH58" s="6">
        <v>0</v>
      </c>
      <c r="AI58" s="6">
        <v>0</v>
      </c>
      <c r="AJ58" s="6">
        <v>0</v>
      </c>
      <c r="AK58" s="6">
        <v>0</v>
      </c>
      <c r="AL58" s="6">
        <v>0</v>
      </c>
      <c r="AM58" s="6">
        <v>0</v>
      </c>
      <c r="AN58" s="6">
        <v>0</v>
      </c>
      <c r="AO58" s="6">
        <v>0</v>
      </c>
      <c r="AP58" s="6">
        <v>0</v>
      </c>
      <c r="AQ58" s="6">
        <v>0</v>
      </c>
      <c r="AR58" s="6">
        <v>0</v>
      </c>
      <c r="AS58" s="6">
        <v>0</v>
      </c>
      <c r="AT58" s="6">
        <v>0</v>
      </c>
      <c r="AU58" s="6">
        <v>0</v>
      </c>
      <c r="AV58" s="6">
        <v>0</v>
      </c>
      <c r="AW58" s="6">
        <v>0</v>
      </c>
      <c r="AX58" s="6">
        <v>0</v>
      </c>
      <c r="AY58" s="6">
        <v>0</v>
      </c>
      <c r="AZ58" s="6">
        <v>0</v>
      </c>
      <c r="BA58" s="6">
        <v>0</v>
      </c>
      <c r="BB58" s="6">
        <v>0</v>
      </c>
      <c r="BC58" s="6">
        <v>0</v>
      </c>
      <c r="BD58" s="6">
        <v>0</v>
      </c>
      <c r="BE58" s="7">
        <v>0</v>
      </c>
    </row>
    <row r="59" spans="1:57" x14ac:dyDescent="0.35">
      <c r="A59" s="8" t="s">
        <v>19</v>
      </c>
      <c r="B59" s="4" t="s">
        <v>7</v>
      </c>
      <c r="C59" s="4" t="s">
        <v>5</v>
      </c>
      <c r="D59" s="5">
        <v>2</v>
      </c>
      <c r="E59" s="6">
        <v>4</v>
      </c>
      <c r="F59" s="6">
        <v>4</v>
      </c>
      <c r="G59" s="6">
        <v>4</v>
      </c>
      <c r="H59" s="6">
        <v>3</v>
      </c>
      <c r="I59" s="6">
        <v>2</v>
      </c>
      <c r="J59" s="6">
        <v>2</v>
      </c>
      <c r="K59" s="6">
        <v>3</v>
      </c>
      <c r="L59" s="6">
        <v>3</v>
      </c>
      <c r="M59" s="6">
        <v>2</v>
      </c>
      <c r="N59" s="6">
        <v>3</v>
      </c>
      <c r="O59" s="6">
        <v>4</v>
      </c>
      <c r="P59" s="6">
        <v>3</v>
      </c>
      <c r="Q59" s="6">
        <v>2</v>
      </c>
      <c r="R59" s="6">
        <v>3.5</v>
      </c>
      <c r="S59" s="6">
        <v>3.6</v>
      </c>
      <c r="T59" s="6">
        <v>2.2999999999999998</v>
      </c>
      <c r="U59" s="6">
        <v>1.1000000000000001</v>
      </c>
      <c r="V59" s="6">
        <v>0.8</v>
      </c>
      <c r="W59" s="6">
        <v>1.4</v>
      </c>
      <c r="X59" s="6">
        <v>1.9</v>
      </c>
      <c r="Y59" s="6">
        <v>3.3</v>
      </c>
      <c r="Z59" s="6">
        <v>3.3</v>
      </c>
      <c r="AA59" s="6">
        <v>3.6</v>
      </c>
      <c r="AB59" s="6">
        <v>2.8</v>
      </c>
      <c r="AC59" s="6">
        <v>2</v>
      </c>
      <c r="AD59" s="6">
        <v>1.8</v>
      </c>
      <c r="AE59" s="6">
        <v>3.3</v>
      </c>
      <c r="AF59" s="6">
        <v>2.2000000000000002</v>
      </c>
      <c r="AG59" s="6">
        <v>0.5</v>
      </c>
      <c r="AH59" s="6">
        <v>0.3</v>
      </c>
      <c r="AI59" s="6">
        <v>0.3</v>
      </c>
      <c r="AJ59" s="6">
        <v>0.3</v>
      </c>
      <c r="AK59" s="6">
        <v>0.5</v>
      </c>
      <c r="AL59" s="6">
        <v>0.9</v>
      </c>
      <c r="AM59" s="6">
        <v>3.3</v>
      </c>
      <c r="AN59" s="6">
        <v>0.9</v>
      </c>
      <c r="AO59" s="6">
        <v>1.6</v>
      </c>
      <c r="AP59" s="6">
        <v>2.8</v>
      </c>
      <c r="AQ59" s="6">
        <v>2.6</v>
      </c>
      <c r="AR59" s="6">
        <v>1.6</v>
      </c>
      <c r="AS59" s="6">
        <v>0.7</v>
      </c>
      <c r="AT59" s="6">
        <v>0.5</v>
      </c>
      <c r="AU59" s="6">
        <v>0.3</v>
      </c>
      <c r="AV59" s="6">
        <v>0.5</v>
      </c>
      <c r="AW59" s="6">
        <v>1.8</v>
      </c>
      <c r="AX59" s="6">
        <v>2.4</v>
      </c>
      <c r="AY59" s="6">
        <v>2.6</v>
      </c>
      <c r="AZ59" s="6">
        <v>4</v>
      </c>
      <c r="BA59" s="6">
        <v>5.3</v>
      </c>
      <c r="BB59" s="6">
        <v>4.4000000000000004</v>
      </c>
      <c r="BC59" s="6">
        <v>3.7</v>
      </c>
      <c r="BD59" s="6">
        <v>2.5</v>
      </c>
      <c r="BE59" s="7">
        <v>0</v>
      </c>
    </row>
    <row r="60" spans="1:57" x14ac:dyDescent="0.35">
      <c r="A60" s="8" t="s">
        <v>19</v>
      </c>
      <c r="B60" s="4" t="s">
        <v>8</v>
      </c>
      <c r="C60" s="4" t="s">
        <v>5</v>
      </c>
      <c r="D60" s="5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6">
        <v>0</v>
      </c>
      <c r="AF60" s="6">
        <v>0</v>
      </c>
      <c r="AG60" s="6">
        <v>0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6">
        <v>0</v>
      </c>
      <c r="AN60" s="6">
        <v>0</v>
      </c>
      <c r="AO60" s="6">
        <v>0</v>
      </c>
      <c r="AP60" s="6">
        <v>0</v>
      </c>
      <c r="AQ60" s="6">
        <v>0</v>
      </c>
      <c r="AR60" s="6">
        <v>0</v>
      </c>
      <c r="AS60" s="6">
        <v>0</v>
      </c>
      <c r="AT60" s="6">
        <v>0</v>
      </c>
      <c r="AU60" s="6">
        <v>0</v>
      </c>
      <c r="AV60" s="6">
        <v>0</v>
      </c>
      <c r="AW60" s="6">
        <v>0</v>
      </c>
      <c r="AX60" s="6">
        <v>0</v>
      </c>
      <c r="AY60" s="6">
        <v>0</v>
      </c>
      <c r="AZ60" s="6">
        <v>0</v>
      </c>
      <c r="BA60" s="6">
        <v>0</v>
      </c>
      <c r="BB60" s="6">
        <v>0</v>
      </c>
      <c r="BC60" s="6">
        <v>0</v>
      </c>
      <c r="BD60" s="6">
        <v>0</v>
      </c>
      <c r="BE60" s="7">
        <v>0</v>
      </c>
    </row>
    <row r="61" spans="1:57" x14ac:dyDescent="0.35">
      <c r="A61" s="8" t="s">
        <v>19</v>
      </c>
      <c r="B61" s="4" t="s">
        <v>9</v>
      </c>
      <c r="C61" s="4" t="s">
        <v>5</v>
      </c>
      <c r="D61" s="5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6">
        <v>0</v>
      </c>
      <c r="AF61" s="6">
        <v>0</v>
      </c>
      <c r="AG61" s="6">
        <v>0</v>
      </c>
      <c r="AH61" s="6">
        <v>0</v>
      </c>
      <c r="AI61" s="6">
        <v>0</v>
      </c>
      <c r="AJ61" s="6">
        <v>0</v>
      </c>
      <c r="AK61" s="6">
        <v>0</v>
      </c>
      <c r="AL61" s="6">
        <v>0</v>
      </c>
      <c r="AM61" s="6">
        <v>0</v>
      </c>
      <c r="AN61" s="6">
        <v>0</v>
      </c>
      <c r="AO61" s="6">
        <v>0</v>
      </c>
      <c r="AP61" s="6">
        <v>0</v>
      </c>
      <c r="AQ61" s="6">
        <v>0</v>
      </c>
      <c r="AR61" s="6">
        <v>0</v>
      </c>
      <c r="AS61" s="6">
        <v>0</v>
      </c>
      <c r="AT61" s="6">
        <v>0</v>
      </c>
      <c r="AU61" s="6">
        <v>0</v>
      </c>
      <c r="AV61" s="6">
        <v>0</v>
      </c>
      <c r="AW61" s="6">
        <v>0</v>
      </c>
      <c r="AX61" s="6">
        <v>0</v>
      </c>
      <c r="AY61" s="6">
        <v>0</v>
      </c>
      <c r="AZ61" s="6">
        <v>0.82399999999999995</v>
      </c>
      <c r="BA61" s="6">
        <v>2.2519999999999998</v>
      </c>
      <c r="BB61" s="6">
        <v>8.5</v>
      </c>
      <c r="BC61" s="6">
        <v>12.492000000000001</v>
      </c>
      <c r="BD61" s="6">
        <v>18.291</v>
      </c>
      <c r="BE61" s="7">
        <v>0</v>
      </c>
    </row>
    <row r="62" spans="1:57" x14ac:dyDescent="0.35">
      <c r="A62" s="8" t="s">
        <v>19</v>
      </c>
      <c r="B62" s="4" t="s">
        <v>10</v>
      </c>
      <c r="C62" s="4" t="s">
        <v>5</v>
      </c>
      <c r="D62" s="5">
        <v>48</v>
      </c>
      <c r="E62" s="6">
        <v>61</v>
      </c>
      <c r="F62" s="6">
        <v>38</v>
      </c>
      <c r="G62" s="6">
        <v>45</v>
      </c>
      <c r="H62" s="6">
        <v>24</v>
      </c>
      <c r="I62" s="6">
        <v>41</v>
      </c>
      <c r="J62" s="6">
        <v>41</v>
      </c>
      <c r="K62" s="6">
        <v>50</v>
      </c>
      <c r="L62" s="6">
        <v>39</v>
      </c>
      <c r="M62" s="6">
        <v>72</v>
      </c>
      <c r="N62" s="6">
        <v>71</v>
      </c>
      <c r="O62" s="6">
        <v>83</v>
      </c>
      <c r="P62" s="6">
        <v>69</v>
      </c>
      <c r="Q62" s="6">
        <v>57</v>
      </c>
      <c r="R62" s="6">
        <v>72</v>
      </c>
      <c r="S62" s="6">
        <v>68.099999999999994</v>
      </c>
      <c r="T62" s="6">
        <v>47.9</v>
      </c>
      <c r="U62" s="6">
        <v>59.4</v>
      </c>
      <c r="V62" s="6">
        <v>34.1</v>
      </c>
      <c r="W62" s="6">
        <v>53.6</v>
      </c>
      <c r="X62" s="6">
        <v>50.4</v>
      </c>
      <c r="Y62" s="6">
        <v>67.8</v>
      </c>
      <c r="Z62" s="6">
        <v>71.099999999999994</v>
      </c>
      <c r="AA62" s="6">
        <v>82.2</v>
      </c>
      <c r="AB62" s="6">
        <v>65.5</v>
      </c>
      <c r="AC62" s="6">
        <v>40.6</v>
      </c>
      <c r="AD62" s="6">
        <v>51.1</v>
      </c>
      <c r="AE62" s="6">
        <v>52.8</v>
      </c>
      <c r="AF62" s="6">
        <v>33.1</v>
      </c>
      <c r="AG62" s="6">
        <v>49.3</v>
      </c>
      <c r="AH62" s="6">
        <v>37.200000000000003</v>
      </c>
      <c r="AI62" s="6">
        <v>43.3</v>
      </c>
      <c r="AJ62" s="6">
        <v>73</v>
      </c>
      <c r="AK62" s="6">
        <v>77.099999999999994</v>
      </c>
      <c r="AL62" s="6">
        <v>59.3</v>
      </c>
      <c r="AM62" s="6">
        <v>63.6</v>
      </c>
      <c r="AN62" s="6">
        <v>59.2</v>
      </c>
      <c r="AO62" s="6">
        <v>91.7</v>
      </c>
      <c r="AP62" s="6">
        <v>81.3</v>
      </c>
      <c r="AQ62" s="6">
        <v>40</v>
      </c>
      <c r="AR62" s="6">
        <v>45.2</v>
      </c>
      <c r="AS62" s="6">
        <v>40.299999999999997</v>
      </c>
      <c r="AT62" s="6">
        <v>33.700000000000003</v>
      </c>
      <c r="AU62" s="6">
        <v>35.200000000000003</v>
      </c>
      <c r="AV62" s="6">
        <v>56</v>
      </c>
      <c r="AW62" s="6">
        <v>54.1</v>
      </c>
      <c r="AX62" s="6">
        <v>61</v>
      </c>
      <c r="AY62" s="6">
        <v>90.4</v>
      </c>
      <c r="AZ62" s="6">
        <v>108.2</v>
      </c>
      <c r="BA62" s="6">
        <v>104.3</v>
      </c>
      <c r="BB62" s="6">
        <v>83.7</v>
      </c>
      <c r="BC62" s="6">
        <v>76.7</v>
      </c>
      <c r="BD62" s="6">
        <v>49.6</v>
      </c>
      <c r="BE62" s="7">
        <v>0</v>
      </c>
    </row>
    <row r="63" spans="1:57" x14ac:dyDescent="0.35">
      <c r="A63" s="4" t="s">
        <v>20</v>
      </c>
      <c r="B63" s="4" t="s">
        <v>4</v>
      </c>
      <c r="C63" s="4" t="s">
        <v>5</v>
      </c>
      <c r="D63" s="5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1067</v>
      </c>
      <c r="Q63" s="6">
        <v>1025</v>
      </c>
      <c r="R63" s="6">
        <v>1079</v>
      </c>
      <c r="S63" s="6">
        <v>941</v>
      </c>
      <c r="T63" s="6">
        <v>787</v>
      </c>
      <c r="U63" s="6">
        <v>692</v>
      </c>
      <c r="V63" s="6">
        <v>701</v>
      </c>
      <c r="W63" s="6">
        <v>675</v>
      </c>
      <c r="X63" s="6">
        <v>720</v>
      </c>
      <c r="Y63" s="6">
        <v>966</v>
      </c>
      <c r="Z63" s="6">
        <v>1091</v>
      </c>
      <c r="AA63" s="6">
        <v>1141</v>
      </c>
      <c r="AB63" s="6">
        <v>1167</v>
      </c>
      <c r="AC63" s="6">
        <v>1141</v>
      </c>
      <c r="AD63" s="6">
        <v>1215</v>
      </c>
      <c r="AE63" s="6">
        <v>978</v>
      </c>
      <c r="AF63" s="6">
        <v>769</v>
      </c>
      <c r="AG63" s="6">
        <v>768</v>
      </c>
      <c r="AH63" s="6">
        <v>840</v>
      </c>
      <c r="AI63" s="6">
        <v>883</v>
      </c>
      <c r="AJ63" s="6">
        <v>905</v>
      </c>
      <c r="AK63" s="6">
        <v>1104</v>
      </c>
      <c r="AL63" s="6">
        <v>1198</v>
      </c>
      <c r="AM63" s="6">
        <v>1375</v>
      </c>
      <c r="AN63" s="6">
        <v>1362</v>
      </c>
      <c r="AO63" s="6">
        <v>1142</v>
      </c>
      <c r="AP63" s="6">
        <v>1218</v>
      </c>
      <c r="AQ63" s="6">
        <v>1039</v>
      </c>
      <c r="AR63" s="6">
        <v>903</v>
      </c>
      <c r="AS63" s="6">
        <v>755</v>
      </c>
      <c r="AT63" s="6">
        <v>827</v>
      </c>
      <c r="AU63" s="6">
        <v>810</v>
      </c>
      <c r="AV63" s="6">
        <v>754</v>
      </c>
      <c r="AW63" s="6">
        <v>1003</v>
      </c>
      <c r="AX63" s="6">
        <v>1047</v>
      </c>
      <c r="AY63" s="6">
        <v>1086</v>
      </c>
      <c r="AZ63" s="6">
        <v>995</v>
      </c>
      <c r="BA63" s="6">
        <v>780</v>
      </c>
      <c r="BB63" s="6">
        <v>1010</v>
      </c>
      <c r="BC63" s="6">
        <v>901</v>
      </c>
      <c r="BD63" s="6">
        <v>794</v>
      </c>
      <c r="BE63" s="7">
        <v>626</v>
      </c>
    </row>
    <row r="64" spans="1:57" x14ac:dyDescent="0.35">
      <c r="A64" s="8" t="s">
        <v>20</v>
      </c>
      <c r="B64" s="4" t="s">
        <v>6</v>
      </c>
      <c r="C64" s="4" t="s">
        <v>5</v>
      </c>
      <c r="D64" s="5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0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  <c r="AC64" s="6">
        <v>0</v>
      </c>
      <c r="AD64" s="6">
        <v>0</v>
      </c>
      <c r="AE64" s="6">
        <v>0</v>
      </c>
      <c r="AF64" s="6">
        <v>0</v>
      </c>
      <c r="AG64" s="6">
        <v>0</v>
      </c>
      <c r="AH64" s="6">
        <v>0</v>
      </c>
      <c r="AI64" s="6">
        <v>0</v>
      </c>
      <c r="AJ64" s="6">
        <v>0</v>
      </c>
      <c r="AK64" s="6">
        <v>0</v>
      </c>
      <c r="AL64" s="6">
        <v>0</v>
      </c>
      <c r="AM64" s="6">
        <v>0</v>
      </c>
      <c r="AN64" s="6">
        <v>0</v>
      </c>
      <c r="AO64" s="6">
        <v>0</v>
      </c>
      <c r="AP64" s="6">
        <v>0</v>
      </c>
      <c r="AQ64" s="6">
        <v>0</v>
      </c>
      <c r="AR64" s="6">
        <v>0</v>
      </c>
      <c r="AS64" s="6">
        <v>0</v>
      </c>
      <c r="AT64" s="6">
        <v>0</v>
      </c>
      <c r="AU64" s="6">
        <v>0</v>
      </c>
      <c r="AV64" s="6">
        <v>0</v>
      </c>
      <c r="AW64" s="6">
        <v>0</v>
      </c>
      <c r="AX64" s="6">
        <v>0</v>
      </c>
      <c r="AY64" s="6">
        <v>0</v>
      </c>
      <c r="AZ64" s="6">
        <v>0</v>
      </c>
      <c r="BA64" s="6">
        <v>0</v>
      </c>
      <c r="BB64" s="6">
        <v>0</v>
      </c>
      <c r="BC64" s="6">
        <v>0</v>
      </c>
      <c r="BD64" s="6">
        <v>0</v>
      </c>
      <c r="BE64" s="7">
        <v>0</v>
      </c>
    </row>
    <row r="65" spans="1:57" x14ac:dyDescent="0.35">
      <c r="A65" s="8" t="s">
        <v>20</v>
      </c>
      <c r="B65" s="4" t="s">
        <v>7</v>
      </c>
      <c r="C65" s="4" t="s">
        <v>5</v>
      </c>
      <c r="D65" s="5">
        <v>1401</v>
      </c>
      <c r="E65" s="6">
        <v>1402</v>
      </c>
      <c r="F65" s="6">
        <v>1413</v>
      </c>
      <c r="G65" s="6">
        <v>1425</v>
      </c>
      <c r="H65" s="6">
        <v>1623</v>
      </c>
      <c r="I65" s="6">
        <v>1290</v>
      </c>
      <c r="J65" s="6">
        <v>1220</v>
      </c>
      <c r="K65" s="6">
        <v>1390</v>
      </c>
      <c r="L65" s="6">
        <v>1360</v>
      </c>
      <c r="M65" s="6">
        <v>1127</v>
      </c>
      <c r="N65" s="6">
        <v>941</v>
      </c>
      <c r="O65" s="6">
        <v>1022</v>
      </c>
      <c r="P65" s="6">
        <v>1154</v>
      </c>
      <c r="Q65" s="6">
        <v>1002</v>
      </c>
      <c r="R65" s="6">
        <v>1063</v>
      </c>
      <c r="S65" s="6">
        <v>937</v>
      </c>
      <c r="T65" s="6">
        <v>1330</v>
      </c>
      <c r="U65" s="6">
        <v>1358</v>
      </c>
      <c r="V65" s="6">
        <v>1237</v>
      </c>
      <c r="W65" s="6">
        <v>1112</v>
      </c>
      <c r="X65" s="6">
        <v>1459</v>
      </c>
      <c r="Y65" s="6">
        <v>1366</v>
      </c>
      <c r="Z65" s="6">
        <v>1294</v>
      </c>
      <c r="AA65" s="6">
        <v>1315</v>
      </c>
      <c r="AB65" s="6">
        <v>1483</v>
      </c>
      <c r="AC65" s="6">
        <v>1383</v>
      </c>
      <c r="AD65" s="6">
        <v>1326</v>
      </c>
      <c r="AE65" s="6">
        <v>1254</v>
      </c>
      <c r="AF65" s="6">
        <v>1618</v>
      </c>
      <c r="AG65" s="6">
        <v>924</v>
      </c>
      <c r="AH65" s="6">
        <v>771</v>
      </c>
      <c r="AI65" s="6">
        <v>679</v>
      </c>
      <c r="AJ65" s="6">
        <v>766</v>
      </c>
      <c r="AK65" s="6">
        <v>1001</v>
      </c>
      <c r="AL65" s="6">
        <v>974</v>
      </c>
      <c r="AM65" s="6">
        <v>979.67399999999998</v>
      </c>
      <c r="AN65" s="6">
        <v>966</v>
      </c>
      <c r="AO65" s="6">
        <v>820</v>
      </c>
      <c r="AP65" s="6">
        <v>975</v>
      </c>
      <c r="AQ65" s="6">
        <v>1107</v>
      </c>
      <c r="AR65" s="6">
        <v>1568</v>
      </c>
      <c r="AS65" s="6">
        <v>1264</v>
      </c>
      <c r="AT65" s="6">
        <v>978</v>
      </c>
      <c r="AU65" s="6">
        <v>669</v>
      </c>
      <c r="AV65" s="6">
        <v>820</v>
      </c>
      <c r="AW65" s="6">
        <v>828</v>
      </c>
      <c r="AX65" s="6">
        <v>1058</v>
      </c>
      <c r="AY65" s="6">
        <v>1231</v>
      </c>
      <c r="AZ65" s="6">
        <v>1289.4749999999999</v>
      </c>
      <c r="BA65" s="6">
        <v>1408.479</v>
      </c>
      <c r="BB65" s="6">
        <v>1555.8130000000001</v>
      </c>
      <c r="BC65" s="6">
        <v>1322.8810000000001</v>
      </c>
      <c r="BD65" s="6">
        <v>1564.914</v>
      </c>
      <c r="BE65" s="7">
        <v>1131.6479999999999</v>
      </c>
    </row>
    <row r="66" spans="1:57" x14ac:dyDescent="0.35">
      <c r="A66" s="8" t="s">
        <v>20</v>
      </c>
      <c r="B66" s="4" t="s">
        <v>8</v>
      </c>
      <c r="C66" s="4" t="s">
        <v>5</v>
      </c>
      <c r="D66" s="5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6">
        <v>0</v>
      </c>
      <c r="AF66" s="6">
        <v>0</v>
      </c>
      <c r="AG66" s="6">
        <v>0</v>
      </c>
      <c r="AH66" s="6">
        <v>0</v>
      </c>
      <c r="AI66" s="6">
        <v>0</v>
      </c>
      <c r="AJ66" s="6">
        <v>0</v>
      </c>
      <c r="AK66" s="6">
        <v>0</v>
      </c>
      <c r="AL66" s="6">
        <v>0</v>
      </c>
      <c r="AM66" s="6">
        <v>0</v>
      </c>
      <c r="AN66" s="6">
        <v>0</v>
      </c>
      <c r="AO66" s="6">
        <v>0</v>
      </c>
      <c r="AP66" s="6">
        <v>0</v>
      </c>
      <c r="AQ66" s="6">
        <v>0</v>
      </c>
      <c r="AR66" s="6">
        <v>0</v>
      </c>
      <c r="AS66" s="6">
        <v>0</v>
      </c>
      <c r="AT66" s="6">
        <v>0</v>
      </c>
      <c r="AU66" s="6">
        <v>0</v>
      </c>
      <c r="AV66" s="6">
        <v>0</v>
      </c>
      <c r="AW66" s="6">
        <v>0</v>
      </c>
      <c r="AX66" s="6">
        <v>0</v>
      </c>
      <c r="AY66" s="6">
        <v>0</v>
      </c>
      <c r="AZ66" s="6">
        <v>0</v>
      </c>
      <c r="BA66" s="6">
        <v>0</v>
      </c>
      <c r="BB66" s="6">
        <v>0</v>
      </c>
      <c r="BC66" s="6">
        <v>0</v>
      </c>
      <c r="BD66" s="6">
        <v>0</v>
      </c>
      <c r="BE66" s="7">
        <v>0</v>
      </c>
    </row>
    <row r="67" spans="1:57" x14ac:dyDescent="0.35">
      <c r="A67" s="8" t="s">
        <v>20</v>
      </c>
      <c r="B67" s="4" t="s">
        <v>9</v>
      </c>
      <c r="C67" s="4" t="s">
        <v>5</v>
      </c>
      <c r="D67" s="5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6">
        <v>1</v>
      </c>
      <c r="Q67" s="6">
        <v>1</v>
      </c>
      <c r="R67" s="6">
        <v>1</v>
      </c>
      <c r="S67" s="6">
        <v>2</v>
      </c>
      <c r="T67" s="6">
        <v>2</v>
      </c>
      <c r="U67" s="6">
        <v>3</v>
      </c>
      <c r="V67" s="6">
        <v>3</v>
      </c>
      <c r="W67" s="6">
        <v>2</v>
      </c>
      <c r="X67" s="6">
        <v>2</v>
      </c>
      <c r="Y67" s="6">
        <v>2</v>
      </c>
      <c r="Z67" s="6">
        <v>2</v>
      </c>
      <c r="AA67" s="6">
        <v>2</v>
      </c>
      <c r="AB67" s="6">
        <v>1</v>
      </c>
      <c r="AC67" s="6">
        <v>1</v>
      </c>
      <c r="AD67" s="6">
        <v>3</v>
      </c>
      <c r="AE67" s="6">
        <v>7</v>
      </c>
      <c r="AF67" s="6">
        <v>13</v>
      </c>
      <c r="AG67" s="6">
        <v>14</v>
      </c>
      <c r="AH67" s="6">
        <v>20</v>
      </c>
      <c r="AI67" s="6">
        <v>14</v>
      </c>
      <c r="AJ67" s="6">
        <v>7</v>
      </c>
      <c r="AK67" s="6">
        <v>7</v>
      </c>
      <c r="AL67" s="6">
        <v>2</v>
      </c>
      <c r="AM67" s="6">
        <v>0</v>
      </c>
      <c r="AN67" s="6">
        <v>1</v>
      </c>
      <c r="AO67" s="6">
        <v>2</v>
      </c>
      <c r="AP67" s="6">
        <v>8</v>
      </c>
      <c r="AQ67" s="6">
        <v>20</v>
      </c>
      <c r="AR67" s="6">
        <v>24</v>
      </c>
      <c r="AS67" s="6">
        <v>32</v>
      </c>
      <c r="AT67" s="6">
        <v>38</v>
      </c>
      <c r="AU67" s="6">
        <v>29</v>
      </c>
      <c r="AV67" s="6">
        <v>16</v>
      </c>
      <c r="AW67" s="6">
        <v>6</v>
      </c>
      <c r="AX67" s="6">
        <v>2</v>
      </c>
      <c r="AY67" s="6">
        <v>1</v>
      </c>
      <c r="AZ67" s="6">
        <v>1.512</v>
      </c>
      <c r="BA67" s="6">
        <v>5.9710000000000001</v>
      </c>
      <c r="BB67" s="6">
        <v>16.347999999999999</v>
      </c>
      <c r="BC67" s="6">
        <v>28.75</v>
      </c>
      <c r="BD67" s="6">
        <v>49.634</v>
      </c>
      <c r="BE67" s="7">
        <v>66.457999999999998</v>
      </c>
    </row>
    <row r="68" spans="1:57" x14ac:dyDescent="0.35">
      <c r="A68" s="8" t="s">
        <v>20</v>
      </c>
      <c r="B68" s="4" t="s">
        <v>10</v>
      </c>
      <c r="C68" s="4" t="s">
        <v>5</v>
      </c>
      <c r="D68" s="5">
        <v>221</v>
      </c>
      <c r="E68" s="6">
        <v>235</v>
      </c>
      <c r="F68" s="6">
        <v>216</v>
      </c>
      <c r="G68" s="6">
        <v>198</v>
      </c>
      <c r="H68" s="6">
        <v>150</v>
      </c>
      <c r="I68" s="6">
        <v>192</v>
      </c>
      <c r="J68" s="6">
        <v>144</v>
      </c>
      <c r="K68" s="6">
        <v>291</v>
      </c>
      <c r="L68" s="6">
        <v>237</v>
      </c>
      <c r="M68" s="6">
        <v>249</v>
      </c>
      <c r="N68" s="6">
        <v>402</v>
      </c>
      <c r="O68" s="6">
        <v>516</v>
      </c>
      <c r="P68" s="6">
        <v>544</v>
      </c>
      <c r="Q68" s="6">
        <v>293</v>
      </c>
      <c r="R68" s="6">
        <v>487</v>
      </c>
      <c r="S68" s="6">
        <v>358</v>
      </c>
      <c r="T68" s="6">
        <v>322</v>
      </c>
      <c r="U68" s="6">
        <v>276</v>
      </c>
      <c r="V68" s="6">
        <v>234</v>
      </c>
      <c r="W68" s="6">
        <v>402</v>
      </c>
      <c r="X68" s="6">
        <v>275</v>
      </c>
      <c r="Y68" s="6">
        <v>427</v>
      </c>
      <c r="Z68" s="6">
        <v>583</v>
      </c>
      <c r="AA68" s="6">
        <v>568</v>
      </c>
      <c r="AB68" s="6">
        <v>500</v>
      </c>
      <c r="AC68" s="6">
        <v>459</v>
      </c>
      <c r="AD68" s="6">
        <v>491</v>
      </c>
      <c r="AE68" s="6">
        <v>333</v>
      </c>
      <c r="AF68" s="6">
        <v>443</v>
      </c>
      <c r="AG68" s="6">
        <v>495</v>
      </c>
      <c r="AH68" s="6">
        <v>275</v>
      </c>
      <c r="AI68" s="6">
        <v>487</v>
      </c>
      <c r="AJ68" s="6">
        <v>617</v>
      </c>
      <c r="AK68" s="6">
        <v>609</v>
      </c>
      <c r="AL68" s="6">
        <v>689</v>
      </c>
      <c r="AM68" s="6">
        <v>463</v>
      </c>
      <c r="AN68" s="6">
        <v>466</v>
      </c>
      <c r="AO68" s="6">
        <v>654</v>
      </c>
      <c r="AP68" s="6">
        <v>706</v>
      </c>
      <c r="AQ68" s="6">
        <v>486</v>
      </c>
      <c r="AR68" s="6">
        <v>468</v>
      </c>
      <c r="AS68" s="6">
        <v>436</v>
      </c>
      <c r="AT68" s="6">
        <v>305</v>
      </c>
      <c r="AU68" s="6">
        <v>449</v>
      </c>
      <c r="AV68" s="6">
        <v>429</v>
      </c>
      <c r="AW68" s="6">
        <v>475</v>
      </c>
      <c r="AX68" s="6">
        <v>406</v>
      </c>
      <c r="AY68" s="6">
        <v>705</v>
      </c>
      <c r="AZ68" s="6">
        <v>981</v>
      </c>
      <c r="BA68" s="6">
        <v>780</v>
      </c>
      <c r="BB68" s="6">
        <v>853</v>
      </c>
      <c r="BC68" s="6">
        <v>611</v>
      </c>
      <c r="BD68" s="6">
        <v>374</v>
      </c>
      <c r="BE68" s="7">
        <v>366</v>
      </c>
    </row>
    <row r="69" spans="1:57" x14ac:dyDescent="0.35">
      <c r="A69" s="4" t="s">
        <v>21</v>
      </c>
      <c r="B69" s="4" t="s">
        <v>4</v>
      </c>
      <c r="C69" s="4" t="s">
        <v>5</v>
      </c>
      <c r="D69" s="5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176.636</v>
      </c>
      <c r="Q69" s="6">
        <v>157.94499999999999</v>
      </c>
      <c r="R69" s="6">
        <v>191.84800000000001</v>
      </c>
      <c r="S69" s="6">
        <v>144.005</v>
      </c>
      <c r="T69" s="6">
        <v>177.983</v>
      </c>
      <c r="U69" s="6">
        <v>220.03</v>
      </c>
      <c r="V69" s="6">
        <v>216.13900000000001</v>
      </c>
      <c r="W69" s="6">
        <v>215.44499999999999</v>
      </c>
      <c r="X69" s="6">
        <v>194.499</v>
      </c>
      <c r="Y69" s="6">
        <v>137.92599999999999</v>
      </c>
      <c r="Z69" s="6">
        <v>246.072</v>
      </c>
      <c r="AA69" s="6">
        <v>208.73</v>
      </c>
      <c r="AB69" s="6">
        <v>336.65499999999997</v>
      </c>
      <c r="AC69" s="6">
        <v>301.46499999999997</v>
      </c>
      <c r="AD69" s="6">
        <v>332.39800000000002</v>
      </c>
      <c r="AE69" s="6">
        <v>390.815</v>
      </c>
      <c r="AF69" s="6">
        <v>381.38</v>
      </c>
      <c r="AG69" s="6">
        <v>221.738</v>
      </c>
      <c r="AH69" s="6">
        <v>232.06899999999999</v>
      </c>
      <c r="AI69" s="6">
        <v>222.90700000000001</v>
      </c>
      <c r="AJ69" s="6">
        <v>262.30099999999999</v>
      </c>
      <c r="AK69" s="6">
        <v>177.369</v>
      </c>
      <c r="AL69" s="6">
        <v>241.10300000000001</v>
      </c>
      <c r="AM69" s="6">
        <v>298.12200000000001</v>
      </c>
      <c r="AN69" s="6">
        <v>258.42700000000002</v>
      </c>
      <c r="AO69" s="6">
        <v>261.32799999999997</v>
      </c>
      <c r="AP69" s="6">
        <v>421.94400000000002</v>
      </c>
      <c r="AQ69" s="6">
        <v>209.12299999999999</v>
      </c>
      <c r="AR69" s="6">
        <v>219.608</v>
      </c>
      <c r="AS69" s="6">
        <v>192.65799999999999</v>
      </c>
      <c r="AT69" s="6">
        <v>187.16800000000001</v>
      </c>
      <c r="AU69" s="6">
        <v>294.904</v>
      </c>
      <c r="AV69" s="6">
        <v>190.75800000000001</v>
      </c>
      <c r="AW69" s="6">
        <v>172.75800000000001</v>
      </c>
      <c r="AX69" s="6">
        <v>203.56399999999999</v>
      </c>
      <c r="AY69" s="6">
        <v>253.29400000000001</v>
      </c>
      <c r="AZ69" s="6">
        <v>221.11600000000001</v>
      </c>
      <c r="BA69" s="6">
        <v>252.88200000000001</v>
      </c>
      <c r="BB69" s="6">
        <v>306.798</v>
      </c>
      <c r="BC69" s="6">
        <v>359.87900000000002</v>
      </c>
      <c r="BD69" s="6">
        <v>202.077</v>
      </c>
      <c r="BE69" s="7">
        <v>157.08000000000001</v>
      </c>
    </row>
    <row r="70" spans="1:57" x14ac:dyDescent="0.35">
      <c r="A70" s="8" t="s">
        <v>21</v>
      </c>
      <c r="B70" s="4" t="s">
        <v>6</v>
      </c>
      <c r="C70" s="4" t="s">
        <v>5</v>
      </c>
      <c r="D70" s="5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7.0069999999999997</v>
      </c>
      <c r="AC70" s="6">
        <v>7.0069999999999997</v>
      </c>
      <c r="AD70" s="6">
        <v>7.0069999999999997</v>
      </c>
      <c r="AE70" s="6">
        <v>7.0069999999999997</v>
      </c>
      <c r="AF70" s="6">
        <v>7.0069999999999997</v>
      </c>
      <c r="AG70" s="6">
        <v>7.0069999999999997</v>
      </c>
      <c r="AH70" s="6">
        <v>7.0069999999999997</v>
      </c>
      <c r="AI70" s="6">
        <v>7.0069999999999997</v>
      </c>
      <c r="AJ70" s="6">
        <v>7.0069999999999997</v>
      </c>
      <c r="AK70" s="6">
        <v>7.0069999999999997</v>
      </c>
      <c r="AL70" s="6">
        <v>7.0069999999999997</v>
      </c>
      <c r="AM70" s="6">
        <v>7.0069999999999997</v>
      </c>
      <c r="AN70" s="6">
        <v>9.35</v>
      </c>
      <c r="AO70" s="6">
        <v>9.35</v>
      </c>
      <c r="AP70" s="6">
        <v>9.35</v>
      </c>
      <c r="AQ70" s="6">
        <v>9.35</v>
      </c>
      <c r="AR70" s="6">
        <v>9.35</v>
      </c>
      <c r="AS70" s="6">
        <v>9.35</v>
      </c>
      <c r="AT70" s="6">
        <v>9.35</v>
      </c>
      <c r="AU70" s="6">
        <v>9.35</v>
      </c>
      <c r="AV70" s="6">
        <v>9.35</v>
      </c>
      <c r="AW70" s="6">
        <v>9.35</v>
      </c>
      <c r="AX70" s="6">
        <v>9.35</v>
      </c>
      <c r="AY70" s="6">
        <v>9.35</v>
      </c>
      <c r="AZ70" s="6">
        <v>9.1020000000000003</v>
      </c>
      <c r="BA70" s="6">
        <v>9.1020000000000003</v>
      </c>
      <c r="BB70" s="6">
        <v>9.1020000000000003</v>
      </c>
      <c r="BC70" s="6">
        <v>9.1020000000000003</v>
      </c>
      <c r="BD70" s="6">
        <v>9.1020000000000003</v>
      </c>
      <c r="BE70" s="7">
        <v>9.1020000000000003</v>
      </c>
    </row>
    <row r="71" spans="1:57" x14ac:dyDescent="0.35">
      <c r="A71" s="8" t="s">
        <v>21</v>
      </c>
      <c r="B71" s="4" t="s">
        <v>7</v>
      </c>
      <c r="C71" s="4" t="s">
        <v>5</v>
      </c>
      <c r="D71" s="5">
        <v>5660</v>
      </c>
      <c r="E71" s="6">
        <v>6932</v>
      </c>
      <c r="F71" s="6">
        <v>6607</v>
      </c>
      <c r="G71" s="6">
        <v>6474</v>
      </c>
      <c r="H71" s="6">
        <v>6492</v>
      </c>
      <c r="I71" s="6">
        <v>7132</v>
      </c>
      <c r="J71" s="6">
        <v>5368</v>
      </c>
      <c r="K71" s="6">
        <v>3908</v>
      </c>
      <c r="L71" s="6">
        <v>3381</v>
      </c>
      <c r="M71" s="6">
        <v>3064</v>
      </c>
      <c r="N71" s="6">
        <v>4168</v>
      </c>
      <c r="O71" s="6">
        <v>4540</v>
      </c>
      <c r="P71" s="6">
        <v>5220.9790000000003</v>
      </c>
      <c r="Q71" s="6">
        <v>4526.5839999999998</v>
      </c>
      <c r="R71" s="6">
        <v>6229.9930000000004</v>
      </c>
      <c r="S71" s="6">
        <v>4187.2209999999995</v>
      </c>
      <c r="T71" s="6">
        <v>5686.4170000000004</v>
      </c>
      <c r="U71" s="6">
        <v>5093.8029999999999</v>
      </c>
      <c r="V71" s="6">
        <v>3890.3910000000001</v>
      </c>
      <c r="W71" s="6">
        <v>3487.9279999999999</v>
      </c>
      <c r="X71" s="6">
        <v>3060.0239999999999</v>
      </c>
      <c r="Y71" s="6">
        <v>2698.857</v>
      </c>
      <c r="Z71" s="6">
        <v>3881.5569999999998</v>
      </c>
      <c r="AA71" s="6">
        <v>5278.0519999999997</v>
      </c>
      <c r="AB71" s="6">
        <v>7375.8680000000004</v>
      </c>
      <c r="AC71" s="6">
        <v>7250.4920000000002</v>
      </c>
      <c r="AD71" s="6">
        <v>7198.1440000000002</v>
      </c>
      <c r="AE71" s="6">
        <v>7027.7640000000001</v>
      </c>
      <c r="AF71" s="6">
        <v>7723.3149999999996</v>
      </c>
      <c r="AG71" s="6">
        <v>7610.7560000000003</v>
      </c>
      <c r="AH71" s="6">
        <v>5332.64</v>
      </c>
      <c r="AI71" s="6">
        <v>3962.68</v>
      </c>
      <c r="AJ71" s="6">
        <v>3079.6559999999999</v>
      </c>
      <c r="AK71" s="6">
        <v>2984.22</v>
      </c>
      <c r="AL71" s="6">
        <v>3988.5529999999999</v>
      </c>
      <c r="AM71" s="6">
        <v>5172.4639999999999</v>
      </c>
      <c r="AN71" s="6">
        <v>5077.7290000000003</v>
      </c>
      <c r="AO71" s="6">
        <v>5149.0839999999998</v>
      </c>
      <c r="AP71" s="6">
        <v>5261.3029999999999</v>
      </c>
      <c r="AQ71" s="6">
        <v>4603.3410000000003</v>
      </c>
      <c r="AR71" s="6">
        <v>5655.3370000000004</v>
      </c>
      <c r="AS71" s="6">
        <v>5865.9549999999999</v>
      </c>
      <c r="AT71" s="6">
        <v>4489.1570000000002</v>
      </c>
      <c r="AU71" s="6">
        <v>3839.0250000000001</v>
      </c>
      <c r="AV71" s="6">
        <v>2669.7489999999998</v>
      </c>
      <c r="AW71" s="6">
        <v>3894.2260000000001</v>
      </c>
      <c r="AX71" s="6">
        <v>6582.8190000000004</v>
      </c>
      <c r="AY71" s="6">
        <v>7955.8140000000003</v>
      </c>
      <c r="AZ71" s="6">
        <v>6442.3990000000003</v>
      </c>
      <c r="BA71" s="6">
        <v>6412.0680000000002</v>
      </c>
      <c r="BB71" s="6">
        <v>7476.6379999999999</v>
      </c>
      <c r="BC71" s="6">
        <v>5219.6030000000001</v>
      </c>
      <c r="BD71" s="6">
        <v>6692.3810000000003</v>
      </c>
      <c r="BE71" s="7">
        <v>6011.4960000000001</v>
      </c>
    </row>
    <row r="72" spans="1:57" x14ac:dyDescent="0.35">
      <c r="A72" s="8" t="s">
        <v>21</v>
      </c>
      <c r="B72" s="4" t="s">
        <v>8</v>
      </c>
      <c r="C72" s="4" t="s">
        <v>5</v>
      </c>
      <c r="D72" s="5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6">
        <v>0</v>
      </c>
      <c r="AF72" s="6">
        <v>0</v>
      </c>
      <c r="AG72" s="6">
        <v>0</v>
      </c>
      <c r="AH72" s="6">
        <v>0</v>
      </c>
      <c r="AI72" s="6">
        <v>0</v>
      </c>
      <c r="AJ72" s="6">
        <v>0</v>
      </c>
      <c r="AK72" s="6">
        <v>0</v>
      </c>
      <c r="AL72" s="6">
        <v>0</v>
      </c>
      <c r="AM72" s="6">
        <v>0</v>
      </c>
      <c r="AN72" s="6">
        <v>0</v>
      </c>
      <c r="AO72" s="6">
        <v>0</v>
      </c>
      <c r="AP72" s="6">
        <v>0</v>
      </c>
      <c r="AQ72" s="6">
        <v>0</v>
      </c>
      <c r="AR72" s="6">
        <v>0</v>
      </c>
      <c r="AS72" s="6">
        <v>0</v>
      </c>
      <c r="AT72" s="6">
        <v>0</v>
      </c>
      <c r="AU72" s="6">
        <v>0</v>
      </c>
      <c r="AV72" s="6">
        <v>0</v>
      </c>
      <c r="AW72" s="6">
        <v>0</v>
      </c>
      <c r="AX72" s="6">
        <v>0</v>
      </c>
      <c r="AY72" s="6">
        <v>0</v>
      </c>
      <c r="AZ72" s="6">
        <v>5.3310000000000004</v>
      </c>
      <c r="BA72" s="6">
        <v>5.3310000000000004</v>
      </c>
      <c r="BB72" s="6">
        <v>5.3310000000000004</v>
      </c>
      <c r="BC72" s="6">
        <v>5.3310000000000004</v>
      </c>
      <c r="BD72" s="6">
        <v>5.3310000000000004</v>
      </c>
      <c r="BE72" s="7">
        <v>5.3310000000000004</v>
      </c>
    </row>
    <row r="73" spans="1:57" x14ac:dyDescent="0.35">
      <c r="A73" s="8" t="s">
        <v>21</v>
      </c>
      <c r="B73" s="4" t="s">
        <v>9</v>
      </c>
      <c r="C73" s="4" t="s">
        <v>5</v>
      </c>
      <c r="D73" s="5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6">
        <v>317.83499999999998</v>
      </c>
      <c r="Q73" s="6">
        <v>412.92399999999998</v>
      </c>
      <c r="R73" s="6">
        <v>678.39800000000002</v>
      </c>
      <c r="S73" s="6">
        <v>930.99300000000005</v>
      </c>
      <c r="T73" s="6">
        <v>1015.614</v>
      </c>
      <c r="U73" s="6">
        <v>1049.3050000000001</v>
      </c>
      <c r="V73" s="6">
        <v>1059.671</v>
      </c>
      <c r="W73" s="6">
        <v>1000.366</v>
      </c>
      <c r="X73" s="6">
        <v>792.63</v>
      </c>
      <c r="Y73" s="6">
        <v>652.41600000000005</v>
      </c>
      <c r="Z73" s="6">
        <v>400.85399999999998</v>
      </c>
      <c r="AA73" s="6">
        <v>295.274</v>
      </c>
      <c r="AB73" s="6">
        <v>324.32600000000002</v>
      </c>
      <c r="AC73" s="6">
        <v>492.00200000000001</v>
      </c>
      <c r="AD73" s="6">
        <v>745.36199999999997</v>
      </c>
      <c r="AE73" s="6">
        <v>939.37099999999998</v>
      </c>
      <c r="AF73" s="6">
        <v>1060.6189999999999</v>
      </c>
      <c r="AG73" s="6">
        <v>1169.154</v>
      </c>
      <c r="AH73" s="6">
        <v>1265.1020000000001</v>
      </c>
      <c r="AI73" s="6">
        <v>1169.0129999999999</v>
      </c>
      <c r="AJ73" s="6">
        <v>999.32299999999998</v>
      </c>
      <c r="AK73" s="6">
        <v>683.18</v>
      </c>
      <c r="AL73" s="6">
        <v>407.04199999999997</v>
      </c>
      <c r="AM73" s="6">
        <v>396.98399999999998</v>
      </c>
      <c r="AN73" s="6">
        <v>423.90600000000001</v>
      </c>
      <c r="AO73" s="6">
        <v>740.26700000000005</v>
      </c>
      <c r="AP73" s="6">
        <v>1012.242</v>
      </c>
      <c r="AQ73" s="6">
        <v>984.61800000000005</v>
      </c>
      <c r="AR73" s="6">
        <v>1207.08</v>
      </c>
      <c r="AS73" s="6">
        <v>1289.797</v>
      </c>
      <c r="AT73" s="6">
        <v>1336.221</v>
      </c>
      <c r="AU73" s="6">
        <v>1332.4849999999999</v>
      </c>
      <c r="AV73" s="6">
        <v>1144.5899999999999</v>
      </c>
      <c r="AW73" s="6">
        <v>752.31700000000001</v>
      </c>
      <c r="AX73" s="6">
        <v>388.05900000000003</v>
      </c>
      <c r="AY73" s="6">
        <v>432.80900000000003</v>
      </c>
      <c r="AZ73" s="6">
        <v>520.70799999999997</v>
      </c>
      <c r="BA73" s="6">
        <v>766.65800000000002</v>
      </c>
      <c r="BB73" s="6">
        <v>1089.5</v>
      </c>
      <c r="BC73" s="6">
        <v>1347.5229999999999</v>
      </c>
      <c r="BD73" s="6">
        <v>1598.43</v>
      </c>
      <c r="BE73" s="7">
        <v>1626.0709999999999</v>
      </c>
    </row>
    <row r="74" spans="1:57" x14ac:dyDescent="0.35">
      <c r="A74" s="8" t="s">
        <v>21</v>
      </c>
      <c r="B74" s="4" t="s">
        <v>10</v>
      </c>
      <c r="C74" s="4" t="s">
        <v>5</v>
      </c>
      <c r="D74" s="5">
        <v>2714</v>
      </c>
      <c r="E74" s="6">
        <v>2747</v>
      </c>
      <c r="F74" s="6">
        <v>2332</v>
      </c>
      <c r="G74" s="6">
        <v>1602</v>
      </c>
      <c r="H74" s="6">
        <v>1477</v>
      </c>
      <c r="I74" s="6">
        <v>1024</v>
      </c>
      <c r="J74" s="6">
        <v>1073</v>
      </c>
      <c r="K74" s="6">
        <v>1188</v>
      </c>
      <c r="L74" s="6">
        <v>941</v>
      </c>
      <c r="M74" s="6">
        <v>1387</v>
      </c>
      <c r="N74" s="6">
        <v>2303</v>
      </c>
      <c r="O74" s="6">
        <v>1388</v>
      </c>
      <c r="P74" s="6">
        <v>1908.798</v>
      </c>
      <c r="Q74" s="6">
        <v>2421.7220000000002</v>
      </c>
      <c r="R74" s="6">
        <v>2514.4029999999998</v>
      </c>
      <c r="S74" s="6">
        <v>1378.682</v>
      </c>
      <c r="T74" s="6">
        <v>1400.51</v>
      </c>
      <c r="U74" s="6">
        <v>1395.797</v>
      </c>
      <c r="V74" s="6">
        <v>1618.8119999999999</v>
      </c>
      <c r="W74" s="6">
        <v>1170.1990000000001</v>
      </c>
      <c r="X74" s="6">
        <v>1557.6880000000001</v>
      </c>
      <c r="Y74" s="6">
        <v>1972.3620000000001</v>
      </c>
      <c r="Z74" s="6">
        <v>2172.2939999999999</v>
      </c>
      <c r="AA74" s="6">
        <v>3083.7840000000001</v>
      </c>
      <c r="AB74" s="6">
        <v>3780.5619999999999</v>
      </c>
      <c r="AC74" s="6">
        <v>2605.7919999999999</v>
      </c>
      <c r="AD74" s="6">
        <v>2912.1860000000001</v>
      </c>
      <c r="AE74" s="6">
        <v>2034.9860000000001</v>
      </c>
      <c r="AF74" s="6">
        <v>1496.7750000000001</v>
      </c>
      <c r="AG74" s="6">
        <v>1267.06</v>
      </c>
      <c r="AH74" s="6">
        <v>1009.08</v>
      </c>
      <c r="AI74" s="6">
        <v>1287.8679999999999</v>
      </c>
      <c r="AJ74" s="6">
        <v>1482.0119999999999</v>
      </c>
      <c r="AK74" s="6">
        <v>2291.9740000000002</v>
      </c>
      <c r="AL74" s="6">
        <v>2560.473</v>
      </c>
      <c r="AM74" s="6">
        <v>3405.252</v>
      </c>
      <c r="AN74" s="6">
        <v>2961.9589999999998</v>
      </c>
      <c r="AO74" s="6">
        <v>2618.1959999999999</v>
      </c>
      <c r="AP74" s="6">
        <v>4497.5110000000004</v>
      </c>
      <c r="AQ74" s="6">
        <v>2347.5140000000001</v>
      </c>
      <c r="AR74" s="6">
        <v>2256.9209999999998</v>
      </c>
      <c r="AS74" s="6">
        <v>1892.963</v>
      </c>
      <c r="AT74" s="6">
        <v>1743.8019999999999</v>
      </c>
      <c r="AU74" s="6">
        <v>1653.3879999999999</v>
      </c>
      <c r="AV74" s="6">
        <v>2693.03</v>
      </c>
      <c r="AW74" s="6">
        <v>3425.9360000000001</v>
      </c>
      <c r="AX74" s="6">
        <v>3403.5569999999998</v>
      </c>
      <c r="AY74" s="6">
        <v>4685.2209999999995</v>
      </c>
      <c r="AZ74" s="6">
        <v>4171.5510000000004</v>
      </c>
      <c r="BA74" s="6">
        <v>5899.9740000000002</v>
      </c>
      <c r="BB74" s="6">
        <v>4499.1270000000004</v>
      </c>
      <c r="BC74" s="6">
        <v>2280.6219999999998</v>
      </c>
      <c r="BD74" s="6">
        <v>2564.6970000000001</v>
      </c>
      <c r="BE74" s="7">
        <v>1969.9480000000001</v>
      </c>
    </row>
    <row r="75" spans="1:57" x14ac:dyDescent="0.35">
      <c r="A75" s="4" t="s">
        <v>22</v>
      </c>
      <c r="B75" s="4" t="s">
        <v>4</v>
      </c>
      <c r="C75" s="4" t="s">
        <v>5</v>
      </c>
      <c r="D75" s="5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0</v>
      </c>
      <c r="AC75" s="6">
        <v>0</v>
      </c>
      <c r="AD75" s="6">
        <v>0</v>
      </c>
      <c r="AE75" s="6">
        <v>0</v>
      </c>
      <c r="AF75" s="6">
        <v>0</v>
      </c>
      <c r="AG75" s="6">
        <v>0</v>
      </c>
      <c r="AH75" s="6">
        <v>0</v>
      </c>
      <c r="AI75" s="6">
        <v>0</v>
      </c>
      <c r="AJ75" s="6">
        <v>0</v>
      </c>
      <c r="AK75" s="6">
        <v>0</v>
      </c>
      <c r="AL75" s="6">
        <v>0</v>
      </c>
      <c r="AM75" s="6">
        <v>0</v>
      </c>
      <c r="AN75" s="6">
        <v>0</v>
      </c>
      <c r="AO75" s="6">
        <v>0</v>
      </c>
      <c r="AP75" s="6">
        <v>0</v>
      </c>
      <c r="AQ75" s="6">
        <v>0</v>
      </c>
      <c r="AR75" s="6">
        <v>0</v>
      </c>
      <c r="AS75" s="6">
        <v>0</v>
      </c>
      <c r="AT75" s="6">
        <v>0</v>
      </c>
      <c r="AU75" s="6">
        <v>0</v>
      </c>
      <c r="AV75" s="6">
        <v>0</v>
      </c>
      <c r="AW75" s="6">
        <v>0</v>
      </c>
      <c r="AX75" s="6">
        <v>0</v>
      </c>
      <c r="AY75" s="6">
        <v>0</v>
      </c>
      <c r="AZ75" s="6">
        <v>0</v>
      </c>
      <c r="BA75" s="6">
        <v>0</v>
      </c>
      <c r="BB75" s="6">
        <v>0</v>
      </c>
      <c r="BC75" s="6">
        <v>0</v>
      </c>
      <c r="BD75" s="6">
        <v>0</v>
      </c>
      <c r="BE75" s="7">
        <v>0</v>
      </c>
    </row>
    <row r="76" spans="1:57" x14ac:dyDescent="0.35">
      <c r="A76" s="8" t="s">
        <v>22</v>
      </c>
      <c r="B76" s="4" t="s">
        <v>6</v>
      </c>
      <c r="C76" s="4" t="s">
        <v>5</v>
      </c>
      <c r="D76" s="5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6">
        <v>0</v>
      </c>
      <c r="AG76" s="6">
        <v>0</v>
      </c>
      <c r="AH76" s="6">
        <v>0</v>
      </c>
      <c r="AI76" s="6">
        <v>0</v>
      </c>
      <c r="AJ76" s="6">
        <v>0</v>
      </c>
      <c r="AK76" s="6">
        <v>0</v>
      </c>
      <c r="AL76" s="6">
        <v>0</v>
      </c>
      <c r="AM76" s="6">
        <v>0</v>
      </c>
      <c r="AN76" s="6">
        <v>0</v>
      </c>
      <c r="AO76" s="6">
        <v>0</v>
      </c>
      <c r="AP76" s="6">
        <v>0</v>
      </c>
      <c r="AQ76" s="6">
        <v>0</v>
      </c>
      <c r="AR76" s="6">
        <v>0</v>
      </c>
      <c r="AS76" s="6">
        <v>0</v>
      </c>
      <c r="AT76" s="6">
        <v>0</v>
      </c>
      <c r="AU76" s="6">
        <v>0</v>
      </c>
      <c r="AV76" s="6">
        <v>0</v>
      </c>
      <c r="AW76" s="6">
        <v>0</v>
      </c>
      <c r="AX76" s="6">
        <v>0</v>
      </c>
      <c r="AY76" s="6">
        <v>0</v>
      </c>
      <c r="AZ76" s="6">
        <v>0</v>
      </c>
      <c r="BA76" s="6">
        <v>0</v>
      </c>
      <c r="BB76" s="6">
        <v>0</v>
      </c>
      <c r="BC76" s="6">
        <v>0</v>
      </c>
      <c r="BD76" s="6">
        <v>0</v>
      </c>
      <c r="BE76" s="7">
        <v>0</v>
      </c>
    </row>
    <row r="77" spans="1:57" x14ac:dyDescent="0.35">
      <c r="A77" s="8" t="s">
        <v>22</v>
      </c>
      <c r="B77" s="4" t="s">
        <v>7</v>
      </c>
      <c r="C77" s="4" t="s">
        <v>5</v>
      </c>
      <c r="D77" s="5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666.79399999999998</v>
      </c>
      <c r="AC77" s="6">
        <v>586.04</v>
      </c>
      <c r="AD77" s="6">
        <v>763.86</v>
      </c>
      <c r="AE77" s="6">
        <v>1006.25</v>
      </c>
      <c r="AF77" s="6">
        <v>1066.5360000000001</v>
      </c>
      <c r="AG77" s="6">
        <v>1187.559</v>
      </c>
      <c r="AH77" s="6">
        <v>1240.873</v>
      </c>
      <c r="AI77" s="6">
        <v>818.39</v>
      </c>
      <c r="AJ77" s="6">
        <v>672.774</v>
      </c>
      <c r="AK77" s="6">
        <v>570.101</v>
      </c>
      <c r="AL77" s="6">
        <v>554.98900000000003</v>
      </c>
      <c r="AM77" s="6">
        <v>695.03800000000001</v>
      </c>
      <c r="AN77" s="6">
        <v>592.18399999999997</v>
      </c>
      <c r="AO77" s="6">
        <v>503.91199999999998</v>
      </c>
      <c r="AP77" s="6">
        <v>531.97400000000005</v>
      </c>
      <c r="AQ77" s="6">
        <v>789.96699999999998</v>
      </c>
      <c r="AR77" s="6">
        <v>1136.454</v>
      </c>
      <c r="AS77" s="6">
        <v>1172.3699999999999</v>
      </c>
      <c r="AT77" s="6">
        <v>1031.079</v>
      </c>
      <c r="AU77" s="6">
        <v>863.976</v>
      </c>
      <c r="AV77" s="6">
        <v>598.81399999999996</v>
      </c>
      <c r="AW77" s="6">
        <v>572.36400000000003</v>
      </c>
      <c r="AX77" s="6">
        <v>495.32600000000002</v>
      </c>
      <c r="AY77" s="6">
        <v>537.20299999999997</v>
      </c>
      <c r="AZ77" s="6">
        <v>463.10599999999999</v>
      </c>
      <c r="BA77" s="6">
        <v>437.964</v>
      </c>
      <c r="BB77" s="6">
        <v>694.66899999999998</v>
      </c>
      <c r="BC77" s="6">
        <v>775.923</v>
      </c>
      <c r="BD77" s="6">
        <v>952.12300000000005</v>
      </c>
      <c r="BE77" s="7">
        <v>981.26700000000005</v>
      </c>
    </row>
    <row r="78" spans="1:57" x14ac:dyDescent="0.35">
      <c r="A78" s="8" t="s">
        <v>22</v>
      </c>
      <c r="B78" s="4" t="s">
        <v>8</v>
      </c>
      <c r="C78" s="4" t="s">
        <v>5</v>
      </c>
      <c r="D78" s="5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6">
        <v>0</v>
      </c>
      <c r="AG78" s="6">
        <v>0</v>
      </c>
      <c r="AH78" s="6">
        <v>0</v>
      </c>
      <c r="AI78" s="6">
        <v>0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  <c r="AO78" s="6">
        <v>0</v>
      </c>
      <c r="AP78" s="6">
        <v>0</v>
      </c>
      <c r="AQ78" s="6">
        <v>0</v>
      </c>
      <c r="AR78" s="6">
        <v>0</v>
      </c>
      <c r="AS78" s="6">
        <v>0</v>
      </c>
      <c r="AT78" s="6">
        <v>0</v>
      </c>
      <c r="AU78" s="6">
        <v>0</v>
      </c>
      <c r="AV78" s="6">
        <v>0</v>
      </c>
      <c r="AW78" s="6">
        <v>0</v>
      </c>
      <c r="AX78" s="6">
        <v>0</v>
      </c>
      <c r="AY78" s="6">
        <v>0</v>
      </c>
      <c r="AZ78" s="6">
        <v>0</v>
      </c>
      <c r="BA78" s="6">
        <v>0</v>
      </c>
      <c r="BB78" s="6">
        <v>0</v>
      </c>
      <c r="BC78" s="6">
        <v>0</v>
      </c>
      <c r="BD78" s="6">
        <v>0</v>
      </c>
      <c r="BE78" s="7">
        <v>0</v>
      </c>
    </row>
    <row r="79" spans="1:57" x14ac:dyDescent="0.35">
      <c r="A79" s="8" t="s">
        <v>22</v>
      </c>
      <c r="B79" s="4" t="s">
        <v>9</v>
      </c>
      <c r="C79" s="4" t="s">
        <v>5</v>
      </c>
      <c r="D79" s="5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6">
        <v>0</v>
      </c>
      <c r="AP79" s="6">
        <v>0</v>
      </c>
      <c r="AQ79" s="6">
        <v>0</v>
      </c>
      <c r="AR79" s="6">
        <v>0</v>
      </c>
      <c r="AS79" s="6">
        <v>0</v>
      </c>
      <c r="AT79" s="6">
        <v>0</v>
      </c>
      <c r="AU79" s="6">
        <v>0</v>
      </c>
      <c r="AV79" s="6">
        <v>0</v>
      </c>
      <c r="AW79" s="6">
        <v>0</v>
      </c>
      <c r="AX79" s="6">
        <v>0</v>
      </c>
      <c r="AY79" s="6">
        <v>0</v>
      </c>
      <c r="AZ79" s="6">
        <v>0</v>
      </c>
      <c r="BA79" s="6">
        <v>0</v>
      </c>
      <c r="BB79" s="6">
        <v>0</v>
      </c>
      <c r="BC79" s="6">
        <v>0</v>
      </c>
      <c r="BD79" s="6">
        <v>0</v>
      </c>
      <c r="BE79" s="7">
        <v>0</v>
      </c>
    </row>
    <row r="80" spans="1:57" x14ac:dyDescent="0.35">
      <c r="A80" s="8" t="s">
        <v>22</v>
      </c>
      <c r="B80" s="4" t="s">
        <v>10</v>
      </c>
      <c r="C80" s="4" t="s">
        <v>5</v>
      </c>
      <c r="D80" s="5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6">
        <v>0</v>
      </c>
      <c r="R80" s="6">
        <v>0</v>
      </c>
      <c r="S80" s="6">
        <v>0</v>
      </c>
      <c r="T80" s="6">
        <v>0</v>
      </c>
      <c r="U80" s="6">
        <v>0</v>
      </c>
      <c r="V80" s="6">
        <v>0</v>
      </c>
      <c r="W80" s="6">
        <v>0</v>
      </c>
      <c r="X80" s="6">
        <v>0</v>
      </c>
      <c r="Y80" s="6">
        <v>0</v>
      </c>
      <c r="Z80" s="6">
        <v>0</v>
      </c>
      <c r="AA80" s="6">
        <v>0</v>
      </c>
      <c r="AB80" s="6">
        <v>7.1</v>
      </c>
      <c r="AC80" s="6">
        <v>6.2</v>
      </c>
      <c r="AD80" s="6">
        <v>7.0540000000000003</v>
      </c>
      <c r="AE80" s="6">
        <v>9.3659999999999997</v>
      </c>
      <c r="AF80" s="6">
        <v>5.1879999999999997</v>
      </c>
      <c r="AG80" s="6">
        <v>5.17</v>
      </c>
      <c r="AH80" s="6">
        <v>8.0570000000000004</v>
      </c>
      <c r="AI80" s="6">
        <v>7.5780000000000003</v>
      </c>
      <c r="AJ80" s="6">
        <v>8.1020000000000003</v>
      </c>
      <c r="AK80" s="6">
        <v>7.2030000000000003</v>
      </c>
      <c r="AL80" s="6">
        <v>6.7519999999999998</v>
      </c>
      <c r="AM80" s="6">
        <v>6.4560000000000004</v>
      </c>
      <c r="AN80" s="6">
        <v>5.8330000000000002</v>
      </c>
      <c r="AO80" s="6">
        <v>7.3710000000000004</v>
      </c>
      <c r="AP80" s="6">
        <v>8.2289999999999992</v>
      </c>
      <c r="AQ80" s="6">
        <v>6.8159999999999998</v>
      </c>
      <c r="AR80" s="6">
        <v>6.077</v>
      </c>
      <c r="AS80" s="6">
        <v>5.4889999999999999</v>
      </c>
      <c r="AT80" s="6">
        <v>8.9499999999999993</v>
      </c>
      <c r="AU80" s="6">
        <v>8.2880000000000003</v>
      </c>
      <c r="AV80" s="6">
        <v>7.2380000000000004</v>
      </c>
      <c r="AW80" s="6">
        <v>5.8029999999999999</v>
      </c>
      <c r="AX80" s="6">
        <v>7.8140000000000001</v>
      </c>
      <c r="AY80" s="6">
        <v>6.79</v>
      </c>
      <c r="AZ80" s="6">
        <v>7.9130000000000003</v>
      </c>
      <c r="BA80" s="6">
        <v>6.673</v>
      </c>
      <c r="BB80" s="6">
        <v>8.8219999999999992</v>
      </c>
      <c r="BC80" s="6">
        <v>8.4139999999999997</v>
      </c>
      <c r="BD80" s="6">
        <v>8.1440000000000001</v>
      </c>
      <c r="BE80" s="7">
        <v>6.6539999999999999</v>
      </c>
    </row>
    <row r="81" spans="1:57" x14ac:dyDescent="0.35">
      <c r="A81" s="8" t="s">
        <v>23</v>
      </c>
      <c r="B81" s="4" t="s">
        <v>4</v>
      </c>
      <c r="C81" s="4" t="s">
        <v>5</v>
      </c>
      <c r="D81" s="5">
        <v>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P81" s="6">
        <v>1358.7380000000001</v>
      </c>
      <c r="Q81" s="6">
        <v>1270.95</v>
      </c>
      <c r="R81" s="6">
        <v>1322.8789999999999</v>
      </c>
      <c r="S81" s="6">
        <v>1284.9549999999999</v>
      </c>
      <c r="T81" s="6">
        <v>1279.9079999999999</v>
      </c>
      <c r="U81" s="6">
        <v>1221.5250000000001</v>
      </c>
      <c r="V81" s="6">
        <v>1264.9159999999999</v>
      </c>
      <c r="W81" s="6">
        <v>1281.0450000000001</v>
      </c>
      <c r="X81" s="6">
        <v>1250.7529999999999</v>
      </c>
      <c r="Y81" s="6">
        <v>1303.942</v>
      </c>
      <c r="Z81" s="6">
        <v>1308.451</v>
      </c>
      <c r="AA81" s="6">
        <v>1392.3720000000001</v>
      </c>
      <c r="AB81" s="6">
        <v>1437.722</v>
      </c>
      <c r="AC81" s="6">
        <v>1329.318</v>
      </c>
      <c r="AD81" s="6">
        <v>1389.2070000000001</v>
      </c>
      <c r="AE81" s="6">
        <v>1322.213</v>
      </c>
      <c r="AF81" s="6">
        <v>1401.6590000000001</v>
      </c>
      <c r="AG81" s="6">
        <v>1321.3969999999999</v>
      </c>
      <c r="AH81" s="6">
        <v>1358.529</v>
      </c>
      <c r="AI81" s="6">
        <v>1394.527</v>
      </c>
      <c r="AJ81" s="6">
        <v>1313.596</v>
      </c>
      <c r="AK81" s="6">
        <v>1399.1379999999999</v>
      </c>
      <c r="AL81" s="6">
        <v>1371.2280000000001</v>
      </c>
      <c r="AM81" s="6">
        <v>1444.3050000000001</v>
      </c>
      <c r="AN81" s="6">
        <v>1403.2280000000001</v>
      </c>
      <c r="AO81" s="6">
        <v>1406.0139999999999</v>
      </c>
      <c r="AP81" s="6">
        <v>1346.001</v>
      </c>
      <c r="AQ81" s="6">
        <v>1328.865</v>
      </c>
      <c r="AR81" s="6">
        <v>1333.329</v>
      </c>
      <c r="AS81" s="6">
        <v>1333.2760000000001</v>
      </c>
      <c r="AT81" s="6">
        <v>1329.567</v>
      </c>
      <c r="AU81" s="6">
        <v>1353.3610000000001</v>
      </c>
      <c r="AV81" s="6">
        <v>1285.1769999999999</v>
      </c>
      <c r="AW81" s="6">
        <v>1382.2170000000001</v>
      </c>
      <c r="AX81" s="6">
        <v>1336.627</v>
      </c>
      <c r="AY81" s="6">
        <v>1439.6759999999999</v>
      </c>
      <c r="AZ81" s="6">
        <v>1437.3140000000001</v>
      </c>
      <c r="BA81" s="6">
        <v>1371.2170000000001</v>
      </c>
      <c r="BB81" s="6">
        <v>1392.6189999999999</v>
      </c>
      <c r="BC81" s="6">
        <v>1323.4839999999999</v>
      </c>
      <c r="BD81" s="6">
        <v>1354.4280000000001</v>
      </c>
      <c r="BE81" s="7">
        <v>0</v>
      </c>
    </row>
    <row r="82" spans="1:57" x14ac:dyDescent="0.35">
      <c r="A82" s="8" t="s">
        <v>23</v>
      </c>
      <c r="B82" s="4" t="s">
        <v>6</v>
      </c>
      <c r="C82" s="4" t="s">
        <v>5</v>
      </c>
      <c r="D82" s="5">
        <v>10</v>
      </c>
      <c r="E82" s="6">
        <v>10</v>
      </c>
      <c r="F82" s="6">
        <v>15</v>
      </c>
      <c r="G82" s="6">
        <v>15</v>
      </c>
      <c r="H82" s="6">
        <v>13</v>
      </c>
      <c r="I82" s="6">
        <v>13</v>
      </c>
      <c r="J82" s="6">
        <v>9</v>
      </c>
      <c r="K82" s="6">
        <v>11</v>
      </c>
      <c r="L82" s="6">
        <v>11</v>
      </c>
      <c r="M82" s="6">
        <v>14</v>
      </c>
      <c r="N82" s="6">
        <v>15</v>
      </c>
      <c r="O82" s="6">
        <v>15</v>
      </c>
      <c r="P82" s="6">
        <v>12.904999999999999</v>
      </c>
      <c r="Q82" s="6">
        <v>13.936</v>
      </c>
      <c r="R82" s="6">
        <v>13.064</v>
      </c>
      <c r="S82" s="6">
        <v>12.363</v>
      </c>
      <c r="T82" s="6">
        <v>10.166</v>
      </c>
      <c r="U82" s="6">
        <v>9.4190000000000005</v>
      </c>
      <c r="V82" s="6">
        <v>10.417</v>
      </c>
      <c r="W82" s="6">
        <v>11.885999999999999</v>
      </c>
      <c r="X82" s="6">
        <v>11.89</v>
      </c>
      <c r="Y82" s="6">
        <v>13.318</v>
      </c>
      <c r="Z82" s="6">
        <v>13.567</v>
      </c>
      <c r="AA82" s="6">
        <v>14.375</v>
      </c>
      <c r="AB82" s="6">
        <v>14.375</v>
      </c>
      <c r="AC82" s="6">
        <v>14.375</v>
      </c>
      <c r="AD82" s="6">
        <v>14.375</v>
      </c>
      <c r="AE82" s="6">
        <v>14.375</v>
      </c>
      <c r="AF82" s="6">
        <v>14.375</v>
      </c>
      <c r="AG82" s="6">
        <v>14.375</v>
      </c>
      <c r="AH82" s="6">
        <v>11</v>
      </c>
      <c r="AI82" s="6">
        <v>14</v>
      </c>
      <c r="AJ82" s="6">
        <v>14</v>
      </c>
      <c r="AK82" s="6">
        <v>10</v>
      </c>
      <c r="AL82" s="6">
        <v>13</v>
      </c>
      <c r="AM82" s="6">
        <v>17</v>
      </c>
      <c r="AN82" s="6">
        <v>17.678999999999998</v>
      </c>
      <c r="AO82" s="6">
        <v>16</v>
      </c>
      <c r="AP82" s="6">
        <v>19</v>
      </c>
      <c r="AQ82" s="6">
        <v>18</v>
      </c>
      <c r="AR82" s="6">
        <v>18</v>
      </c>
      <c r="AS82" s="6">
        <v>17</v>
      </c>
      <c r="AT82" s="6">
        <v>13</v>
      </c>
      <c r="AU82" s="6">
        <v>12</v>
      </c>
      <c r="AV82" s="6">
        <v>11</v>
      </c>
      <c r="AW82" s="6">
        <v>16</v>
      </c>
      <c r="AX82" s="6">
        <v>16</v>
      </c>
      <c r="AY82" s="6">
        <v>15</v>
      </c>
      <c r="AZ82" s="6">
        <v>20</v>
      </c>
      <c r="BA82" s="6">
        <v>21</v>
      </c>
      <c r="BB82" s="6">
        <v>19</v>
      </c>
      <c r="BC82" s="6">
        <v>20</v>
      </c>
      <c r="BD82" s="6">
        <v>14</v>
      </c>
      <c r="BE82" s="7">
        <v>0</v>
      </c>
    </row>
    <row r="83" spans="1:57" x14ac:dyDescent="0.35">
      <c r="A83" s="8" t="s">
        <v>23</v>
      </c>
      <c r="B83" s="4" t="s">
        <v>7</v>
      </c>
      <c r="C83" s="4" t="s">
        <v>5</v>
      </c>
      <c r="D83" s="5">
        <v>1814</v>
      </c>
      <c r="E83" s="6">
        <v>2018</v>
      </c>
      <c r="F83" s="6">
        <v>1858</v>
      </c>
      <c r="G83" s="6">
        <v>2012</v>
      </c>
      <c r="H83" s="6">
        <v>2153</v>
      </c>
      <c r="I83" s="6">
        <v>2242</v>
      </c>
      <c r="J83" s="6">
        <v>2138</v>
      </c>
      <c r="K83" s="6">
        <v>1971</v>
      </c>
      <c r="L83" s="6">
        <v>1579</v>
      </c>
      <c r="M83" s="6">
        <v>1401</v>
      </c>
      <c r="N83" s="6">
        <v>1661</v>
      </c>
      <c r="O83" s="6">
        <v>1492</v>
      </c>
      <c r="P83" s="6">
        <v>1463.4169999999999</v>
      </c>
      <c r="Q83" s="6">
        <v>1587.058</v>
      </c>
      <c r="R83" s="6">
        <v>2106.6480000000001</v>
      </c>
      <c r="S83" s="6">
        <v>1747.82</v>
      </c>
      <c r="T83" s="6">
        <v>2104.1219999999998</v>
      </c>
      <c r="U83" s="6">
        <v>1855.0070000000001</v>
      </c>
      <c r="V83" s="6">
        <v>1859.222</v>
      </c>
      <c r="W83" s="6">
        <v>1991.3340000000001</v>
      </c>
      <c r="X83" s="6">
        <v>1972.527</v>
      </c>
      <c r="Y83" s="6">
        <v>1901.5630000000001</v>
      </c>
      <c r="Z83" s="6">
        <v>1997.4549999999999</v>
      </c>
      <c r="AA83" s="6">
        <v>2134.078</v>
      </c>
      <c r="AB83" s="6">
        <v>2150.2620000000002</v>
      </c>
      <c r="AC83" s="6">
        <v>1764.528</v>
      </c>
      <c r="AD83" s="6">
        <v>1828.4449999999999</v>
      </c>
      <c r="AE83" s="6">
        <v>2038.1869999999999</v>
      </c>
      <c r="AF83" s="6">
        <v>1977.972</v>
      </c>
      <c r="AG83" s="6">
        <v>1667.807</v>
      </c>
      <c r="AH83" s="6">
        <v>1443.5619999999999</v>
      </c>
      <c r="AI83" s="6">
        <v>1345.549</v>
      </c>
      <c r="AJ83" s="6">
        <v>1466.16</v>
      </c>
      <c r="AK83" s="6">
        <v>1382.1769999999999</v>
      </c>
      <c r="AL83" s="6">
        <v>1200.373</v>
      </c>
      <c r="AM83" s="6">
        <v>1776.856</v>
      </c>
      <c r="AN83" s="6">
        <v>1956.213</v>
      </c>
      <c r="AO83" s="6">
        <v>1687.538</v>
      </c>
      <c r="AP83" s="6">
        <v>2284.0219999999999</v>
      </c>
      <c r="AQ83" s="6">
        <v>1974.883</v>
      </c>
      <c r="AR83" s="6">
        <v>2015.9949999999999</v>
      </c>
      <c r="AS83" s="6">
        <v>2105.3530000000001</v>
      </c>
      <c r="AT83" s="6">
        <v>1805.2059999999999</v>
      </c>
      <c r="AU83" s="6">
        <v>1940.242</v>
      </c>
      <c r="AV83" s="6">
        <v>1654.25</v>
      </c>
      <c r="AW83" s="6">
        <v>1846.4970000000001</v>
      </c>
      <c r="AX83" s="6">
        <v>1673.0119999999999</v>
      </c>
      <c r="AY83" s="6">
        <v>1832.009</v>
      </c>
      <c r="AZ83" s="6">
        <v>1660.8820000000001</v>
      </c>
      <c r="BA83" s="6">
        <v>2046.9010000000001</v>
      </c>
      <c r="BB83" s="6">
        <v>2147.66</v>
      </c>
      <c r="BC83" s="6">
        <v>1765.5630000000001</v>
      </c>
      <c r="BD83" s="6">
        <v>1894.43</v>
      </c>
      <c r="BE83" s="7">
        <v>0</v>
      </c>
    </row>
    <row r="84" spans="1:57" x14ac:dyDescent="0.35">
      <c r="A84" s="8" t="s">
        <v>23</v>
      </c>
      <c r="B84" s="4" t="s">
        <v>8</v>
      </c>
      <c r="C84" s="4" t="s">
        <v>5</v>
      </c>
      <c r="D84" s="5">
        <v>0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6">
        <v>0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 s="6">
        <v>0</v>
      </c>
      <c r="AF84" s="6">
        <v>0</v>
      </c>
      <c r="AG84" s="6">
        <v>0</v>
      </c>
      <c r="AH84" s="6">
        <v>0</v>
      </c>
      <c r="AI84" s="6">
        <v>0</v>
      </c>
      <c r="AJ84" s="6">
        <v>0</v>
      </c>
      <c r="AK84" s="6">
        <v>0</v>
      </c>
      <c r="AL84" s="6">
        <v>0</v>
      </c>
      <c r="AM84" s="6">
        <v>0</v>
      </c>
      <c r="AN84" s="6">
        <v>0</v>
      </c>
      <c r="AO84" s="6">
        <v>0</v>
      </c>
      <c r="AP84" s="6">
        <v>0</v>
      </c>
      <c r="AQ84" s="6">
        <v>0</v>
      </c>
      <c r="AR84" s="6">
        <v>0</v>
      </c>
      <c r="AS84" s="6">
        <v>0</v>
      </c>
      <c r="AT84" s="6">
        <v>0</v>
      </c>
      <c r="AU84" s="6">
        <v>0</v>
      </c>
      <c r="AV84" s="6">
        <v>0</v>
      </c>
      <c r="AW84" s="6">
        <v>0</v>
      </c>
      <c r="AX84" s="6">
        <v>0</v>
      </c>
      <c r="AY84" s="6">
        <v>0</v>
      </c>
      <c r="AZ84" s="6">
        <v>0</v>
      </c>
      <c r="BA84" s="6">
        <v>0</v>
      </c>
      <c r="BB84" s="6">
        <v>0</v>
      </c>
      <c r="BC84" s="6">
        <v>0</v>
      </c>
      <c r="BD84" s="6">
        <v>0</v>
      </c>
      <c r="BE84" s="7">
        <v>0</v>
      </c>
    </row>
    <row r="85" spans="1:57" x14ac:dyDescent="0.35">
      <c r="A85" s="8" t="s">
        <v>23</v>
      </c>
      <c r="B85" s="4" t="s">
        <v>9</v>
      </c>
      <c r="C85" s="4" t="s">
        <v>5</v>
      </c>
      <c r="D85" s="5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867</v>
      </c>
      <c r="Q85" s="6">
        <v>1610</v>
      </c>
      <c r="R85" s="6">
        <v>3512</v>
      </c>
      <c r="S85" s="6">
        <v>4305</v>
      </c>
      <c r="T85" s="6">
        <v>5712</v>
      </c>
      <c r="U85" s="6">
        <v>5993</v>
      </c>
      <c r="V85" s="6">
        <v>5457</v>
      </c>
      <c r="W85" s="6">
        <v>5140</v>
      </c>
      <c r="X85" s="6">
        <v>3439</v>
      </c>
      <c r="Y85" s="6">
        <v>2380</v>
      </c>
      <c r="Z85" s="6">
        <v>928</v>
      </c>
      <c r="AA85" s="6">
        <v>552</v>
      </c>
      <c r="AB85" s="6">
        <v>797</v>
      </c>
      <c r="AC85" s="6">
        <v>2000</v>
      </c>
      <c r="AD85" s="6">
        <v>2946</v>
      </c>
      <c r="AE85" s="6">
        <v>5435</v>
      </c>
      <c r="AF85" s="6">
        <v>6667</v>
      </c>
      <c r="AG85" s="6">
        <v>6000</v>
      </c>
      <c r="AH85" s="6">
        <v>6935</v>
      </c>
      <c r="AI85" s="6">
        <v>5830</v>
      </c>
      <c r="AJ85" s="6">
        <v>4577</v>
      </c>
      <c r="AK85" s="6">
        <v>3089</v>
      </c>
      <c r="AL85" s="6">
        <v>1317</v>
      </c>
      <c r="AM85" s="6">
        <v>591</v>
      </c>
      <c r="AN85" s="6">
        <v>809</v>
      </c>
      <c r="AO85" s="6">
        <v>1991</v>
      </c>
      <c r="AP85" s="6">
        <v>3266</v>
      </c>
      <c r="AQ85" s="6">
        <v>5548</v>
      </c>
      <c r="AR85" s="6">
        <v>5430</v>
      </c>
      <c r="AS85" s="6">
        <v>6991</v>
      </c>
      <c r="AT85" s="6">
        <v>6209</v>
      </c>
      <c r="AU85" s="6">
        <v>5711</v>
      </c>
      <c r="AV85" s="6">
        <v>4233</v>
      </c>
      <c r="AW85" s="6">
        <v>2652</v>
      </c>
      <c r="AX85" s="6">
        <v>1048</v>
      </c>
      <c r="AY85" s="6">
        <v>1007</v>
      </c>
      <c r="AZ85" s="6">
        <v>1191</v>
      </c>
      <c r="BA85" s="6">
        <v>1817</v>
      </c>
      <c r="BB85" s="6">
        <v>4400</v>
      </c>
      <c r="BC85" s="6">
        <v>6930</v>
      </c>
      <c r="BD85" s="6">
        <v>6728</v>
      </c>
      <c r="BE85" s="7">
        <v>0</v>
      </c>
    </row>
    <row r="86" spans="1:57" x14ac:dyDescent="0.35">
      <c r="A86" s="8" t="s">
        <v>23</v>
      </c>
      <c r="B86" s="4" t="s">
        <v>10</v>
      </c>
      <c r="C86" s="4" t="s">
        <v>5</v>
      </c>
      <c r="D86" s="5">
        <v>10309</v>
      </c>
      <c r="E86" s="6">
        <v>10942</v>
      </c>
      <c r="F86" s="6">
        <v>6679</v>
      </c>
      <c r="G86" s="6">
        <v>6578</v>
      </c>
      <c r="H86" s="6">
        <v>6800</v>
      </c>
      <c r="I86" s="6">
        <v>4678</v>
      </c>
      <c r="J86" s="6">
        <v>4678</v>
      </c>
      <c r="K86" s="6">
        <v>4782</v>
      </c>
      <c r="L86" s="6">
        <v>4242</v>
      </c>
      <c r="M86" s="6">
        <v>5635</v>
      </c>
      <c r="N86" s="6">
        <v>8103</v>
      </c>
      <c r="O86" s="6">
        <v>9306</v>
      </c>
      <c r="P86" s="6">
        <v>8124</v>
      </c>
      <c r="Q86" s="6">
        <v>10259</v>
      </c>
      <c r="R86" s="6">
        <v>9662</v>
      </c>
      <c r="S86" s="6">
        <v>8406</v>
      </c>
      <c r="T86" s="6">
        <v>5903</v>
      </c>
      <c r="U86" s="6">
        <v>7397</v>
      </c>
      <c r="V86" s="6">
        <v>5719</v>
      </c>
      <c r="W86" s="6">
        <v>5713</v>
      </c>
      <c r="X86" s="6">
        <v>6520</v>
      </c>
      <c r="Y86" s="6">
        <v>12963</v>
      </c>
      <c r="Z86" s="6">
        <v>10669</v>
      </c>
      <c r="AA86" s="6">
        <v>15269</v>
      </c>
      <c r="AB86" s="6">
        <v>15016</v>
      </c>
      <c r="AC86" s="6">
        <v>8255</v>
      </c>
      <c r="AD86" s="6">
        <v>11084</v>
      </c>
      <c r="AE86" s="6">
        <v>9245</v>
      </c>
      <c r="AF86" s="6">
        <v>7480</v>
      </c>
      <c r="AG86" s="6">
        <v>5967</v>
      </c>
      <c r="AH86" s="6">
        <v>4566</v>
      </c>
      <c r="AI86" s="6">
        <v>6284</v>
      </c>
      <c r="AJ86" s="6">
        <v>8194</v>
      </c>
      <c r="AK86" s="6">
        <v>11037</v>
      </c>
      <c r="AL86" s="6">
        <v>10215</v>
      </c>
      <c r="AM86" s="6">
        <v>14831</v>
      </c>
      <c r="AN86" s="6">
        <v>14166</v>
      </c>
      <c r="AO86" s="6">
        <v>11082</v>
      </c>
      <c r="AP86" s="6">
        <v>16771</v>
      </c>
      <c r="AQ86" s="6">
        <v>9230</v>
      </c>
      <c r="AR86" s="6">
        <v>8424</v>
      </c>
      <c r="AS86" s="6">
        <v>6691</v>
      </c>
      <c r="AT86" s="6">
        <v>6680</v>
      </c>
      <c r="AU86" s="6">
        <v>5892</v>
      </c>
      <c r="AV86" s="6">
        <v>9267</v>
      </c>
      <c r="AW86" s="6">
        <v>11844</v>
      </c>
      <c r="AX86" s="6">
        <v>10250</v>
      </c>
      <c r="AY86" s="6">
        <v>15451</v>
      </c>
      <c r="AZ86" s="6">
        <v>16267</v>
      </c>
      <c r="BA86" s="6">
        <v>20681</v>
      </c>
      <c r="BB86" s="6">
        <v>14412</v>
      </c>
      <c r="BC86" s="6">
        <v>8910</v>
      </c>
      <c r="BD86" s="6">
        <v>7770</v>
      </c>
      <c r="BE86" s="7">
        <v>0</v>
      </c>
    </row>
    <row r="87" spans="1:57" x14ac:dyDescent="0.35">
      <c r="A87" s="4" t="s">
        <v>24</v>
      </c>
      <c r="B87" s="4" t="s">
        <v>4</v>
      </c>
      <c r="C87" s="4" t="s">
        <v>5</v>
      </c>
      <c r="D87" s="5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113.795</v>
      </c>
      <c r="Q87" s="6">
        <v>99.603999999999999</v>
      </c>
      <c r="R87" s="6">
        <v>108.26900000000001</v>
      </c>
      <c r="S87" s="6">
        <v>100.705</v>
      </c>
      <c r="T87" s="6">
        <v>107.405</v>
      </c>
      <c r="U87" s="6">
        <v>91.841999999999999</v>
      </c>
      <c r="V87" s="6">
        <v>107.3</v>
      </c>
      <c r="W87" s="6">
        <v>105.003</v>
      </c>
      <c r="X87" s="6">
        <v>104.57</v>
      </c>
      <c r="Y87" s="6">
        <v>108.101</v>
      </c>
      <c r="Z87" s="6">
        <v>104.833</v>
      </c>
      <c r="AA87" s="6">
        <v>112.069</v>
      </c>
      <c r="AB87" s="6">
        <v>111.482</v>
      </c>
      <c r="AC87" s="6">
        <v>94.655000000000001</v>
      </c>
      <c r="AD87" s="6">
        <v>107.392</v>
      </c>
      <c r="AE87" s="6">
        <v>104.003</v>
      </c>
      <c r="AF87" s="6">
        <v>102.09699999999999</v>
      </c>
      <c r="AG87" s="6">
        <v>102.429</v>
      </c>
      <c r="AH87" s="6">
        <v>104.39400000000001</v>
      </c>
      <c r="AI87" s="6">
        <v>94.819000000000003</v>
      </c>
      <c r="AJ87" s="6">
        <v>98.501000000000005</v>
      </c>
      <c r="AK87" s="6">
        <v>103.458</v>
      </c>
      <c r="AL87" s="6">
        <v>93.483999999999995</v>
      </c>
      <c r="AM87" s="6">
        <v>98.998999999999995</v>
      </c>
      <c r="AN87" s="6">
        <v>107.812</v>
      </c>
      <c r="AO87" s="6">
        <v>98.262</v>
      </c>
      <c r="AP87" s="6">
        <v>110.678</v>
      </c>
      <c r="AQ87" s="6">
        <v>103.578</v>
      </c>
      <c r="AR87" s="6">
        <v>100.011</v>
      </c>
      <c r="AS87" s="6">
        <v>99.180999999999997</v>
      </c>
      <c r="AT87" s="6">
        <v>101.85899999999999</v>
      </c>
      <c r="AU87" s="6">
        <v>97.290999999999997</v>
      </c>
      <c r="AV87" s="6">
        <v>97.671000000000006</v>
      </c>
      <c r="AW87" s="6">
        <v>106.795</v>
      </c>
      <c r="AX87" s="6">
        <v>108.86799999999999</v>
      </c>
      <c r="AY87" s="6">
        <v>110.815</v>
      </c>
      <c r="AZ87" s="6">
        <v>115.407</v>
      </c>
      <c r="BA87" s="6">
        <v>105.517</v>
      </c>
      <c r="BB87" s="6">
        <v>112.44499999999999</v>
      </c>
      <c r="BC87" s="6">
        <v>106.792</v>
      </c>
      <c r="BD87" s="6">
        <v>109.334</v>
      </c>
      <c r="BE87" s="7">
        <v>0</v>
      </c>
    </row>
    <row r="88" spans="1:57" x14ac:dyDescent="0.35">
      <c r="A88" s="8" t="s">
        <v>24</v>
      </c>
      <c r="B88" s="4" t="s">
        <v>6</v>
      </c>
      <c r="C88" s="4" t="s">
        <v>5</v>
      </c>
      <c r="D88" s="5">
        <v>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 s="6">
        <v>0</v>
      </c>
      <c r="AF88" s="6">
        <v>0</v>
      </c>
      <c r="AG88" s="6">
        <v>0</v>
      </c>
      <c r="AH88" s="6">
        <v>0</v>
      </c>
      <c r="AI88" s="6">
        <v>0</v>
      </c>
      <c r="AJ88" s="6">
        <v>0</v>
      </c>
      <c r="AK88" s="6">
        <v>0</v>
      </c>
      <c r="AL88" s="6">
        <v>0</v>
      </c>
      <c r="AM88" s="6">
        <v>0</v>
      </c>
      <c r="AN88" s="6">
        <v>0</v>
      </c>
      <c r="AO88" s="6">
        <v>0</v>
      </c>
      <c r="AP88" s="6">
        <v>0</v>
      </c>
      <c r="AQ88" s="6">
        <v>0</v>
      </c>
      <c r="AR88" s="6">
        <v>0</v>
      </c>
      <c r="AS88" s="6">
        <v>0</v>
      </c>
      <c r="AT88" s="6">
        <v>0</v>
      </c>
      <c r="AU88" s="6">
        <v>0</v>
      </c>
      <c r="AV88" s="6">
        <v>0</v>
      </c>
      <c r="AW88" s="6">
        <v>0</v>
      </c>
      <c r="AX88" s="6">
        <v>0</v>
      </c>
      <c r="AY88" s="6">
        <v>0</v>
      </c>
      <c r="AZ88" s="6">
        <v>0</v>
      </c>
      <c r="BA88" s="6">
        <v>0</v>
      </c>
      <c r="BB88" s="6">
        <v>0</v>
      </c>
      <c r="BC88" s="6">
        <v>0</v>
      </c>
      <c r="BD88" s="6">
        <v>0</v>
      </c>
      <c r="BE88" s="7">
        <v>0</v>
      </c>
    </row>
    <row r="89" spans="1:57" x14ac:dyDescent="0.35">
      <c r="A89" s="8" t="s">
        <v>24</v>
      </c>
      <c r="B89" s="4" t="s">
        <v>7</v>
      </c>
      <c r="C89" s="4" t="s">
        <v>5</v>
      </c>
      <c r="D89" s="5">
        <v>475</v>
      </c>
      <c r="E89" s="6">
        <v>390</v>
      </c>
      <c r="F89" s="6">
        <v>613</v>
      </c>
      <c r="G89" s="6">
        <v>501</v>
      </c>
      <c r="H89" s="6">
        <v>418</v>
      </c>
      <c r="I89" s="6">
        <v>517</v>
      </c>
      <c r="J89" s="6">
        <v>538</v>
      </c>
      <c r="K89" s="6">
        <v>449</v>
      </c>
      <c r="L89" s="6">
        <v>317</v>
      </c>
      <c r="M89" s="6">
        <v>371</v>
      </c>
      <c r="N89" s="6">
        <v>446</v>
      </c>
      <c r="O89" s="6">
        <v>528</v>
      </c>
      <c r="P89" s="6">
        <v>703.83500000000004</v>
      </c>
      <c r="Q89" s="6">
        <v>284.19</v>
      </c>
      <c r="R89" s="6">
        <v>339.512</v>
      </c>
      <c r="S89" s="6">
        <v>209.16499999999999</v>
      </c>
      <c r="T89" s="6">
        <v>264.84699999999998</v>
      </c>
      <c r="U89" s="6">
        <v>322.76400000000001</v>
      </c>
      <c r="V89" s="6">
        <v>436.291</v>
      </c>
      <c r="W89" s="6">
        <v>388.42500000000001</v>
      </c>
      <c r="X89" s="6">
        <v>232.136</v>
      </c>
      <c r="Y89" s="6">
        <v>215.69800000000001</v>
      </c>
      <c r="Z89" s="6">
        <v>265.78800000000001</v>
      </c>
      <c r="AA89" s="6">
        <v>380.62400000000002</v>
      </c>
      <c r="AB89" s="6">
        <v>301.14100000000002</v>
      </c>
      <c r="AC89" s="6">
        <v>452.97399999999999</v>
      </c>
      <c r="AD89" s="6">
        <v>1191.9570000000001</v>
      </c>
      <c r="AE89" s="6">
        <v>721.53599999999994</v>
      </c>
      <c r="AF89" s="6">
        <v>413.78800000000001</v>
      </c>
      <c r="AG89" s="6">
        <v>430.5</v>
      </c>
      <c r="AH89" s="6">
        <v>503.63299999999998</v>
      </c>
      <c r="AI89" s="6">
        <v>504.065</v>
      </c>
      <c r="AJ89" s="6">
        <v>377.64100000000002</v>
      </c>
      <c r="AK89" s="6">
        <v>274.84399999999999</v>
      </c>
      <c r="AL89" s="6">
        <v>296.64999999999998</v>
      </c>
      <c r="AM89" s="6">
        <v>333.68799999999999</v>
      </c>
      <c r="AN89" s="6">
        <v>478.34</v>
      </c>
      <c r="AO89" s="6">
        <v>383.49700000000001</v>
      </c>
      <c r="AP89" s="6">
        <v>269.07799999999997</v>
      </c>
      <c r="AQ89" s="6">
        <v>260.8</v>
      </c>
      <c r="AR89" s="6">
        <v>308.73500000000001</v>
      </c>
      <c r="AS89" s="6">
        <v>386.077</v>
      </c>
      <c r="AT89" s="6">
        <v>408.34199999999998</v>
      </c>
      <c r="AU89" s="6">
        <v>435.661</v>
      </c>
      <c r="AV89" s="6">
        <v>289.78800000000001</v>
      </c>
      <c r="AW89" s="6">
        <v>217.43600000000001</v>
      </c>
      <c r="AX89" s="6">
        <v>241.577</v>
      </c>
      <c r="AY89" s="6">
        <v>372.21</v>
      </c>
      <c r="AZ89" s="6">
        <v>282.70499999999998</v>
      </c>
      <c r="BA89" s="6">
        <v>175.887</v>
      </c>
      <c r="BB89" s="6">
        <v>244.84100000000001</v>
      </c>
      <c r="BC89" s="6">
        <v>288.005</v>
      </c>
      <c r="BD89" s="6">
        <v>294.863</v>
      </c>
      <c r="BE89" s="7">
        <v>0</v>
      </c>
    </row>
    <row r="90" spans="1:57" x14ac:dyDescent="0.35">
      <c r="A90" s="8" t="s">
        <v>24</v>
      </c>
      <c r="B90" s="4" t="s">
        <v>8</v>
      </c>
      <c r="C90" s="4" t="s">
        <v>5</v>
      </c>
      <c r="D90" s="5">
        <v>0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6">
        <v>0</v>
      </c>
      <c r="AG90" s="6">
        <v>0</v>
      </c>
      <c r="AH90" s="6">
        <v>0</v>
      </c>
      <c r="AI90" s="6">
        <v>0</v>
      </c>
      <c r="AJ90" s="6">
        <v>0</v>
      </c>
      <c r="AK90" s="6">
        <v>0</v>
      </c>
      <c r="AL90" s="6">
        <v>0</v>
      </c>
      <c r="AM90" s="6">
        <v>0</v>
      </c>
      <c r="AN90" s="6">
        <v>0</v>
      </c>
      <c r="AO90" s="6">
        <v>0</v>
      </c>
      <c r="AP90" s="6">
        <v>0</v>
      </c>
      <c r="AQ90" s="6">
        <v>0</v>
      </c>
      <c r="AR90" s="6">
        <v>0</v>
      </c>
      <c r="AS90" s="6">
        <v>0</v>
      </c>
      <c r="AT90" s="6">
        <v>0</v>
      </c>
      <c r="AU90" s="6">
        <v>0</v>
      </c>
      <c r="AV90" s="6">
        <v>0</v>
      </c>
      <c r="AW90" s="6">
        <v>0</v>
      </c>
      <c r="AX90" s="6">
        <v>0</v>
      </c>
      <c r="AY90" s="6">
        <v>0</v>
      </c>
      <c r="AZ90" s="6">
        <v>0</v>
      </c>
      <c r="BA90" s="6">
        <v>0</v>
      </c>
      <c r="BB90" s="6">
        <v>0</v>
      </c>
      <c r="BC90" s="6">
        <v>0</v>
      </c>
      <c r="BD90" s="6">
        <v>0</v>
      </c>
      <c r="BE90" s="7">
        <v>0</v>
      </c>
    </row>
    <row r="91" spans="1:57" x14ac:dyDescent="0.35">
      <c r="A91" s="8" t="s">
        <v>24</v>
      </c>
      <c r="B91" s="4" t="s">
        <v>9</v>
      </c>
      <c r="C91" s="4" t="s">
        <v>5</v>
      </c>
      <c r="D91" s="5">
        <v>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175.852</v>
      </c>
      <c r="Q91" s="6">
        <v>218.15299999999999</v>
      </c>
      <c r="R91" s="6">
        <v>326.041</v>
      </c>
      <c r="S91" s="6">
        <v>384.846</v>
      </c>
      <c r="T91" s="6">
        <v>397.1</v>
      </c>
      <c r="U91" s="6">
        <v>415.24599999999998</v>
      </c>
      <c r="V91" s="6">
        <v>444.55599999999998</v>
      </c>
      <c r="W91" s="6">
        <v>447.512</v>
      </c>
      <c r="X91" s="6">
        <v>387.55099999999999</v>
      </c>
      <c r="Y91" s="6">
        <v>356.02800000000002</v>
      </c>
      <c r="Z91" s="6">
        <v>228.947</v>
      </c>
      <c r="AA91" s="6">
        <v>210.64099999999999</v>
      </c>
      <c r="AB91" s="6">
        <v>225.16300000000001</v>
      </c>
      <c r="AC91" s="6">
        <v>180.173</v>
      </c>
      <c r="AD91" s="6">
        <v>296.95100000000002</v>
      </c>
      <c r="AE91" s="6">
        <v>374.60700000000003</v>
      </c>
      <c r="AF91" s="6">
        <v>375.21800000000002</v>
      </c>
      <c r="AG91" s="6">
        <v>385.55599999999998</v>
      </c>
      <c r="AH91" s="6">
        <v>429.935</v>
      </c>
      <c r="AI91" s="6">
        <v>427.73099999999999</v>
      </c>
      <c r="AJ91" s="6">
        <v>376.28500000000003</v>
      </c>
      <c r="AK91" s="6">
        <v>307.91199999999998</v>
      </c>
      <c r="AL91" s="6">
        <v>210.90199999999999</v>
      </c>
      <c r="AM91" s="6">
        <v>201.60499999999999</v>
      </c>
      <c r="AN91" s="6">
        <v>184.185</v>
      </c>
      <c r="AO91" s="6">
        <v>222.297</v>
      </c>
      <c r="AP91" s="6">
        <v>348.99</v>
      </c>
      <c r="AQ91" s="6">
        <v>329.81700000000001</v>
      </c>
      <c r="AR91" s="6">
        <v>393.53399999999999</v>
      </c>
      <c r="AS91" s="6">
        <v>414.35599999999999</v>
      </c>
      <c r="AT91" s="6">
        <v>439.072</v>
      </c>
      <c r="AU91" s="6">
        <v>466.29500000000002</v>
      </c>
      <c r="AV91" s="6">
        <v>402.858</v>
      </c>
      <c r="AW91" s="6">
        <v>348.75700000000001</v>
      </c>
      <c r="AX91" s="6">
        <v>220.16499999999999</v>
      </c>
      <c r="AY91" s="6">
        <v>190.85300000000001</v>
      </c>
      <c r="AZ91" s="6">
        <v>258.14600000000002</v>
      </c>
      <c r="BA91" s="6">
        <v>283.72699999999998</v>
      </c>
      <c r="BB91" s="6">
        <v>333.18700000000001</v>
      </c>
      <c r="BC91" s="6">
        <v>368.73099999999999</v>
      </c>
      <c r="BD91" s="6">
        <v>444.22199999999998</v>
      </c>
      <c r="BE91" s="7">
        <v>0</v>
      </c>
    </row>
    <row r="92" spans="1:57" x14ac:dyDescent="0.35">
      <c r="A92" s="8" t="s">
        <v>24</v>
      </c>
      <c r="B92" s="4" t="s">
        <v>10</v>
      </c>
      <c r="C92" s="4" t="s">
        <v>5</v>
      </c>
      <c r="D92" s="5">
        <v>470</v>
      </c>
      <c r="E92" s="6">
        <v>453</v>
      </c>
      <c r="F92" s="6">
        <v>442</v>
      </c>
      <c r="G92" s="6">
        <v>314</v>
      </c>
      <c r="H92" s="6">
        <v>346</v>
      </c>
      <c r="I92" s="6">
        <v>340</v>
      </c>
      <c r="J92" s="6">
        <v>475</v>
      </c>
      <c r="K92" s="6">
        <v>526</v>
      </c>
      <c r="L92" s="6">
        <v>371</v>
      </c>
      <c r="M92" s="6">
        <v>397</v>
      </c>
      <c r="N92" s="6">
        <v>440</v>
      </c>
      <c r="O92" s="6">
        <v>571</v>
      </c>
      <c r="P92" s="6">
        <v>499.15300000000002</v>
      </c>
      <c r="Q92" s="6">
        <v>478.298</v>
      </c>
      <c r="R92" s="6">
        <v>470.30700000000002</v>
      </c>
      <c r="S92" s="6">
        <v>308.48899999999998</v>
      </c>
      <c r="T92" s="6">
        <v>450.47899999999998</v>
      </c>
      <c r="U92" s="6">
        <v>226.29</v>
      </c>
      <c r="V92" s="6">
        <v>522.34199999999998</v>
      </c>
      <c r="W92" s="6">
        <v>713.94299999999998</v>
      </c>
      <c r="X92" s="6">
        <v>339.875</v>
      </c>
      <c r="Y92" s="6">
        <v>439.221</v>
      </c>
      <c r="Z92" s="6">
        <v>384.42200000000003</v>
      </c>
      <c r="AA92" s="6">
        <v>704.16</v>
      </c>
      <c r="AB92" s="6">
        <v>543.61699999999996</v>
      </c>
      <c r="AC92" s="6">
        <v>510.44600000000003</v>
      </c>
      <c r="AD92" s="6">
        <v>645.63900000000001</v>
      </c>
      <c r="AE92" s="6">
        <v>390.15699999999998</v>
      </c>
      <c r="AF92" s="6">
        <v>445.12400000000002</v>
      </c>
      <c r="AG92" s="6">
        <v>389.05200000000002</v>
      </c>
      <c r="AH92" s="6">
        <v>291.17700000000002</v>
      </c>
      <c r="AI92" s="6">
        <v>700.30499999999995</v>
      </c>
      <c r="AJ92" s="6">
        <v>583.92100000000005</v>
      </c>
      <c r="AK92" s="6">
        <v>569.51199999999994</v>
      </c>
      <c r="AL92" s="6">
        <v>697.00900000000001</v>
      </c>
      <c r="AM92" s="6">
        <v>534.30100000000004</v>
      </c>
      <c r="AN92" s="6">
        <v>684.01499999999999</v>
      </c>
      <c r="AO92" s="6">
        <v>661.34500000000003</v>
      </c>
      <c r="AP92" s="6">
        <v>672.88199999999995</v>
      </c>
      <c r="AQ92" s="6">
        <v>482.42899999999997</v>
      </c>
      <c r="AR92" s="6">
        <v>421.31400000000002</v>
      </c>
      <c r="AS92" s="6">
        <v>522.84100000000001</v>
      </c>
      <c r="AT92" s="6">
        <v>541.69399999999996</v>
      </c>
      <c r="AU92" s="6">
        <v>863.96299999999997</v>
      </c>
      <c r="AV92" s="6">
        <v>588.6</v>
      </c>
      <c r="AW92" s="6">
        <v>485.68200000000002</v>
      </c>
      <c r="AX92" s="6">
        <v>587.976</v>
      </c>
      <c r="AY92" s="6">
        <v>765.58900000000006</v>
      </c>
      <c r="AZ92" s="6">
        <v>786.14200000000005</v>
      </c>
      <c r="BA92" s="6">
        <v>805.56500000000005</v>
      </c>
      <c r="BB92" s="6">
        <v>819.26</v>
      </c>
      <c r="BC92" s="6">
        <v>773.255</v>
      </c>
      <c r="BD92" s="6">
        <v>557.74400000000003</v>
      </c>
      <c r="BE92" s="7">
        <v>0</v>
      </c>
    </row>
    <row r="93" spans="1:57" x14ac:dyDescent="0.35">
      <c r="A93" s="4" t="s">
        <v>25</v>
      </c>
      <c r="B93" s="4" t="s">
        <v>4</v>
      </c>
      <c r="C93" s="4" t="s">
        <v>5</v>
      </c>
      <c r="D93" s="5">
        <v>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126.048</v>
      </c>
      <c r="Q93" s="6">
        <v>109.19</v>
      </c>
      <c r="R93" s="6">
        <v>143.892</v>
      </c>
      <c r="S93" s="6">
        <v>155.52699999999999</v>
      </c>
      <c r="T93" s="6">
        <v>155.495</v>
      </c>
      <c r="U93" s="6">
        <v>125.831</v>
      </c>
      <c r="V93" s="6">
        <v>143.42400000000001</v>
      </c>
      <c r="W93" s="6">
        <v>148.06299999999999</v>
      </c>
      <c r="X93" s="6">
        <v>116.791</v>
      </c>
      <c r="Y93" s="6">
        <v>150.29400000000001</v>
      </c>
      <c r="Z93" s="6">
        <v>141.56899999999999</v>
      </c>
      <c r="AA93" s="6">
        <v>263.20699999999999</v>
      </c>
      <c r="AB93" s="6">
        <v>156.661</v>
      </c>
      <c r="AC93" s="6">
        <v>121.676</v>
      </c>
      <c r="AD93" s="6">
        <v>143.511</v>
      </c>
      <c r="AE93" s="6">
        <v>154.64400000000001</v>
      </c>
      <c r="AF93" s="6">
        <v>151.19499999999999</v>
      </c>
      <c r="AG93" s="6">
        <v>161.79499999999999</v>
      </c>
      <c r="AH93" s="6">
        <v>182.321</v>
      </c>
      <c r="AI93" s="6">
        <v>182.191</v>
      </c>
      <c r="AJ93" s="6">
        <v>177.886</v>
      </c>
      <c r="AK93" s="6">
        <v>195.923</v>
      </c>
      <c r="AL93" s="6">
        <v>192.86199999999999</v>
      </c>
      <c r="AM93" s="6">
        <v>147.03299999999999</v>
      </c>
      <c r="AN93" s="6">
        <v>149.49799999999999</v>
      </c>
      <c r="AO93" s="6">
        <v>156.96100000000001</v>
      </c>
      <c r="AP93" s="6">
        <v>182.87299999999999</v>
      </c>
      <c r="AQ93" s="6">
        <v>157.48699999999999</v>
      </c>
      <c r="AR93" s="6">
        <v>139.346</v>
      </c>
      <c r="AS93" s="6">
        <v>149.59700000000001</v>
      </c>
      <c r="AT93" s="6">
        <v>172.90700000000001</v>
      </c>
      <c r="AU93" s="6">
        <v>141.66</v>
      </c>
      <c r="AV93" s="6">
        <v>155.49199999999999</v>
      </c>
      <c r="AW93" s="6">
        <v>147.60300000000001</v>
      </c>
      <c r="AX93" s="6">
        <v>149.566</v>
      </c>
      <c r="AY93" s="6">
        <v>151.09899999999999</v>
      </c>
      <c r="AZ93" s="6">
        <v>115.46</v>
      </c>
      <c r="BA93" s="6">
        <v>116.31399999999999</v>
      </c>
      <c r="BB93" s="6">
        <v>128.76599999999999</v>
      </c>
      <c r="BC93" s="6">
        <v>125.087</v>
      </c>
      <c r="BD93" s="6">
        <v>146.88399999999999</v>
      </c>
      <c r="BE93" s="7">
        <v>0</v>
      </c>
    </row>
    <row r="94" spans="1:57" x14ac:dyDescent="0.35">
      <c r="A94" s="8" t="s">
        <v>25</v>
      </c>
      <c r="B94" s="4" t="s">
        <v>6</v>
      </c>
      <c r="C94" s="4" t="s">
        <v>5</v>
      </c>
      <c r="D94" s="5">
        <v>0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7.8E-2</v>
      </c>
      <c r="AA94" s="6">
        <v>9.1999999999999998E-2</v>
      </c>
      <c r="AB94" s="6">
        <v>0.55800000000000005</v>
      </c>
      <c r="AC94" s="6">
        <v>0.56000000000000005</v>
      </c>
      <c r="AD94" s="6">
        <v>0.82899999999999996</v>
      </c>
      <c r="AE94" s="6">
        <v>0.624</v>
      </c>
      <c r="AF94" s="6">
        <v>0.47099999999999997</v>
      </c>
      <c r="AG94" s="6">
        <v>0.49199999999999999</v>
      </c>
      <c r="AH94" s="6">
        <v>0.129</v>
      </c>
      <c r="AI94" s="6">
        <v>0.40899999999999997</v>
      </c>
      <c r="AJ94" s="6">
        <v>0.61099999999999999</v>
      </c>
      <c r="AK94" s="6">
        <v>0.74</v>
      </c>
      <c r="AL94" s="6">
        <v>0.624</v>
      </c>
      <c r="AM94" s="6">
        <v>0</v>
      </c>
      <c r="AN94" s="6">
        <v>0.90500000000000003</v>
      </c>
      <c r="AO94" s="6">
        <v>0.81100000000000005</v>
      </c>
      <c r="AP94" s="6">
        <v>0.81899999999999995</v>
      </c>
      <c r="AQ94" s="6">
        <v>0.80300000000000005</v>
      </c>
      <c r="AR94" s="6">
        <v>0.79500000000000004</v>
      </c>
      <c r="AS94" s="6">
        <v>0.58699999999999997</v>
      </c>
      <c r="AT94" s="6">
        <v>0.65300000000000002</v>
      </c>
      <c r="AU94" s="6">
        <v>0.623</v>
      </c>
      <c r="AV94" s="6">
        <v>0.65600000000000003</v>
      </c>
      <c r="AW94" s="6">
        <v>0.80200000000000005</v>
      </c>
      <c r="AX94" s="6">
        <v>0.82799999999999996</v>
      </c>
      <c r="AY94" s="6">
        <v>1.0429999999999999</v>
      </c>
      <c r="AZ94" s="6">
        <v>1.0980000000000001</v>
      </c>
      <c r="BA94" s="6">
        <v>0.93</v>
      </c>
      <c r="BB94" s="6">
        <v>0.96</v>
      </c>
      <c r="BC94" s="6">
        <v>0.80200000000000005</v>
      </c>
      <c r="BD94" s="6">
        <v>0.68200000000000005</v>
      </c>
      <c r="BE94" s="7">
        <v>0</v>
      </c>
    </row>
    <row r="95" spans="1:57" x14ac:dyDescent="0.35">
      <c r="A95" s="8" t="s">
        <v>25</v>
      </c>
      <c r="B95" s="4" t="s">
        <v>7</v>
      </c>
      <c r="C95" s="4" t="s">
        <v>5</v>
      </c>
      <c r="D95" s="5">
        <v>16</v>
      </c>
      <c r="E95" s="6">
        <v>9</v>
      </c>
      <c r="F95" s="6">
        <v>17</v>
      </c>
      <c r="G95" s="6">
        <v>29</v>
      </c>
      <c r="H95" s="6">
        <v>29</v>
      </c>
      <c r="I95" s="6">
        <v>27</v>
      </c>
      <c r="J95" s="6">
        <v>25</v>
      </c>
      <c r="K95" s="6">
        <v>21</v>
      </c>
      <c r="L95" s="6">
        <v>14</v>
      </c>
      <c r="M95" s="6">
        <v>21</v>
      </c>
      <c r="N95" s="6">
        <v>21</v>
      </c>
      <c r="O95" s="6">
        <v>24</v>
      </c>
      <c r="P95" s="6">
        <v>14.554</v>
      </c>
      <c r="Q95" s="6">
        <v>9.4039999999999999</v>
      </c>
      <c r="R95" s="6">
        <v>11.317</v>
      </c>
      <c r="S95" s="6">
        <v>25.347999999999999</v>
      </c>
      <c r="T95" s="6">
        <v>25.533000000000001</v>
      </c>
      <c r="U95" s="6">
        <v>23.437999999999999</v>
      </c>
      <c r="V95" s="6">
        <v>20.308</v>
      </c>
      <c r="W95" s="6">
        <v>13.535</v>
      </c>
      <c r="X95" s="6">
        <v>18.641999999999999</v>
      </c>
      <c r="Y95" s="6">
        <v>18.327999999999999</v>
      </c>
      <c r="Z95" s="6">
        <v>22.61</v>
      </c>
      <c r="AA95" s="6">
        <v>10.866</v>
      </c>
      <c r="AB95" s="6">
        <v>16.698</v>
      </c>
      <c r="AC95" s="6">
        <v>17.516999999999999</v>
      </c>
      <c r="AD95" s="6">
        <v>14.952</v>
      </c>
      <c r="AE95" s="6">
        <v>11.146000000000001</v>
      </c>
      <c r="AF95" s="6">
        <v>28.045000000000002</v>
      </c>
      <c r="AG95" s="6">
        <v>25.786999999999999</v>
      </c>
      <c r="AH95" s="6">
        <v>27.047999999999998</v>
      </c>
      <c r="AI95" s="6">
        <v>15.211</v>
      </c>
      <c r="AJ95" s="6">
        <v>13.262</v>
      </c>
      <c r="AK95" s="6">
        <v>13.625</v>
      </c>
      <c r="AL95" s="6">
        <v>15.622</v>
      </c>
      <c r="AM95" s="6">
        <v>16.949000000000002</v>
      </c>
      <c r="AN95" s="6">
        <v>19.02</v>
      </c>
      <c r="AO95" s="6">
        <v>19.507999999999999</v>
      </c>
      <c r="AP95" s="6">
        <v>18.388999999999999</v>
      </c>
      <c r="AQ95" s="6">
        <v>25.170999999999999</v>
      </c>
      <c r="AR95" s="6">
        <v>14.494999999999999</v>
      </c>
      <c r="AS95" s="6">
        <v>18.052</v>
      </c>
      <c r="AT95" s="6">
        <v>17.815000000000001</v>
      </c>
      <c r="AU95" s="6">
        <v>15.214</v>
      </c>
      <c r="AV95" s="6">
        <v>9.69</v>
      </c>
      <c r="AW95" s="6">
        <v>10.388999999999999</v>
      </c>
      <c r="AX95" s="6">
        <v>21.334</v>
      </c>
      <c r="AY95" s="6">
        <v>24.105</v>
      </c>
      <c r="AZ95" s="6">
        <v>20.041</v>
      </c>
      <c r="BA95" s="6">
        <v>17.940000000000001</v>
      </c>
      <c r="BB95" s="6">
        <v>14.071999999999999</v>
      </c>
      <c r="BC95" s="6">
        <v>21.702000000000002</v>
      </c>
      <c r="BD95" s="6">
        <v>22.832000000000001</v>
      </c>
      <c r="BE95" s="7">
        <v>0</v>
      </c>
    </row>
    <row r="96" spans="1:57" x14ac:dyDescent="0.35">
      <c r="A96" s="8" t="s">
        <v>25</v>
      </c>
      <c r="B96" s="4" t="s">
        <v>8</v>
      </c>
      <c r="C96" s="4" t="s">
        <v>5</v>
      </c>
      <c r="D96" s="5">
        <v>0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6">
        <v>0</v>
      </c>
      <c r="AF96" s="6">
        <v>0</v>
      </c>
      <c r="AG96" s="6">
        <v>0</v>
      </c>
      <c r="AH96" s="6">
        <v>0</v>
      </c>
      <c r="AI96" s="6">
        <v>0</v>
      </c>
      <c r="AJ96" s="6">
        <v>0</v>
      </c>
      <c r="AK96" s="6">
        <v>0</v>
      </c>
      <c r="AL96" s="6">
        <v>0</v>
      </c>
      <c r="AM96" s="6">
        <v>0</v>
      </c>
      <c r="AN96" s="6">
        <v>0</v>
      </c>
      <c r="AO96" s="6">
        <v>0</v>
      </c>
      <c r="AP96" s="6">
        <v>0</v>
      </c>
      <c r="AQ96" s="6">
        <v>0</v>
      </c>
      <c r="AR96" s="6">
        <v>0</v>
      </c>
      <c r="AS96" s="6">
        <v>0</v>
      </c>
      <c r="AT96" s="6">
        <v>0</v>
      </c>
      <c r="AU96" s="6">
        <v>0</v>
      </c>
      <c r="AV96" s="6">
        <v>0</v>
      </c>
      <c r="AW96" s="6">
        <v>0</v>
      </c>
      <c r="AX96" s="6">
        <v>0</v>
      </c>
      <c r="AY96" s="6">
        <v>0</v>
      </c>
      <c r="AZ96" s="6">
        <v>0</v>
      </c>
      <c r="BA96" s="6">
        <v>0</v>
      </c>
      <c r="BB96" s="6">
        <v>0</v>
      </c>
      <c r="BC96" s="6">
        <v>0</v>
      </c>
      <c r="BD96" s="6">
        <v>0</v>
      </c>
      <c r="BE96" s="7">
        <v>0</v>
      </c>
    </row>
    <row r="97" spans="1:57" x14ac:dyDescent="0.35">
      <c r="A97" s="8" t="s">
        <v>25</v>
      </c>
      <c r="B97" s="4" t="s">
        <v>9</v>
      </c>
      <c r="C97" s="4" t="s">
        <v>5</v>
      </c>
      <c r="D97" s="5">
        <v>0</v>
      </c>
      <c r="E97" s="6">
        <v>0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  <c r="P97" s="6">
        <v>8.9309999999999992</v>
      </c>
      <c r="Q97" s="6">
        <v>13.301</v>
      </c>
      <c r="R97" s="6">
        <v>30.187999999999999</v>
      </c>
      <c r="S97" s="6">
        <v>28.849</v>
      </c>
      <c r="T97" s="6">
        <v>38.064</v>
      </c>
      <c r="U97" s="6">
        <v>40.347999999999999</v>
      </c>
      <c r="V97" s="6">
        <v>46.359000000000002</v>
      </c>
      <c r="W97" s="6">
        <v>48.073</v>
      </c>
      <c r="X97" s="6">
        <v>30.594000000000001</v>
      </c>
      <c r="Y97" s="6">
        <v>31.486000000000001</v>
      </c>
      <c r="Z97" s="6">
        <v>14.726000000000001</v>
      </c>
      <c r="AA97" s="6">
        <v>11.840999999999999</v>
      </c>
      <c r="AB97" s="6">
        <v>15.058999999999999</v>
      </c>
      <c r="AC97" s="6">
        <v>15.895</v>
      </c>
      <c r="AD97" s="6">
        <v>27.646999999999998</v>
      </c>
      <c r="AE97" s="6">
        <v>57.405999999999999</v>
      </c>
      <c r="AF97" s="6">
        <v>69.706999999999994</v>
      </c>
      <c r="AG97" s="6">
        <v>62.892000000000003</v>
      </c>
      <c r="AH97" s="6">
        <v>75.555000000000007</v>
      </c>
      <c r="AI97" s="6">
        <v>79.86</v>
      </c>
      <c r="AJ97" s="6">
        <v>76.180000000000007</v>
      </c>
      <c r="AK97" s="6">
        <v>59.875999999999998</v>
      </c>
      <c r="AL97" s="6">
        <v>34.387999999999998</v>
      </c>
      <c r="AM97" s="6">
        <v>19.792999999999999</v>
      </c>
      <c r="AN97" s="6">
        <v>29.378</v>
      </c>
      <c r="AO97" s="6">
        <v>70.653000000000006</v>
      </c>
      <c r="AP97" s="6">
        <v>112.97199999999999</v>
      </c>
      <c r="AQ97" s="6">
        <v>123.58199999999999</v>
      </c>
      <c r="AR97" s="6">
        <v>113.51900000000001</v>
      </c>
      <c r="AS97" s="6">
        <v>176.21299999999999</v>
      </c>
      <c r="AT97" s="6">
        <v>176.91300000000001</v>
      </c>
      <c r="AU97" s="6">
        <v>179.26400000000001</v>
      </c>
      <c r="AV97" s="6">
        <v>153.15799999999999</v>
      </c>
      <c r="AW97" s="6">
        <v>136.45699999999999</v>
      </c>
      <c r="AX97" s="6">
        <v>55.29</v>
      </c>
      <c r="AY97" s="6">
        <v>46.915999999999997</v>
      </c>
      <c r="AZ97" s="6">
        <v>59.767000000000003</v>
      </c>
      <c r="BA97" s="6">
        <v>126.785</v>
      </c>
      <c r="BB97" s="6">
        <v>195.09200000000001</v>
      </c>
      <c r="BC97" s="6">
        <v>295.80900000000003</v>
      </c>
      <c r="BD97" s="6">
        <v>259.59500000000003</v>
      </c>
      <c r="BE97" s="7">
        <v>0</v>
      </c>
    </row>
    <row r="98" spans="1:57" x14ac:dyDescent="0.35">
      <c r="A98" s="8" t="s">
        <v>25</v>
      </c>
      <c r="B98" s="4" t="s">
        <v>10</v>
      </c>
      <c r="C98" s="4" t="s">
        <v>5</v>
      </c>
      <c r="D98" s="5">
        <v>45</v>
      </c>
      <c r="E98" s="6">
        <v>79</v>
      </c>
      <c r="F98" s="6">
        <v>69</v>
      </c>
      <c r="G98" s="6">
        <v>77</v>
      </c>
      <c r="H98" s="6">
        <v>55</v>
      </c>
      <c r="I98" s="6">
        <v>28</v>
      </c>
      <c r="J98" s="6">
        <v>47</v>
      </c>
      <c r="K98" s="6">
        <v>47</v>
      </c>
      <c r="L98" s="6">
        <v>25</v>
      </c>
      <c r="M98" s="6">
        <v>56</v>
      </c>
      <c r="N98" s="6">
        <v>81</v>
      </c>
      <c r="O98" s="6">
        <v>57</v>
      </c>
      <c r="P98" s="6">
        <v>60.03</v>
      </c>
      <c r="Q98" s="6">
        <v>47.674999999999997</v>
      </c>
      <c r="R98" s="6">
        <v>75.231999999999999</v>
      </c>
      <c r="S98" s="6">
        <v>86.251000000000005</v>
      </c>
      <c r="T98" s="6">
        <v>60.287999999999997</v>
      </c>
      <c r="U98" s="6">
        <v>51.83</v>
      </c>
      <c r="V98" s="6">
        <v>45.188000000000002</v>
      </c>
      <c r="W98" s="6">
        <v>43.994</v>
      </c>
      <c r="X98" s="6">
        <v>58.975000000000001</v>
      </c>
      <c r="Y98" s="6">
        <v>66.927000000000007</v>
      </c>
      <c r="Z98" s="6">
        <v>60.037999999999997</v>
      </c>
      <c r="AA98" s="6">
        <v>80.733000000000004</v>
      </c>
      <c r="AB98" s="6">
        <v>57.49</v>
      </c>
      <c r="AC98" s="6">
        <v>48.470999999999997</v>
      </c>
      <c r="AD98" s="6">
        <v>51.362000000000002</v>
      </c>
      <c r="AE98" s="6">
        <v>69.200999999999993</v>
      </c>
      <c r="AF98" s="6">
        <v>26.684000000000001</v>
      </c>
      <c r="AG98" s="6">
        <v>46.548000000000002</v>
      </c>
      <c r="AH98" s="6">
        <v>43.393000000000001</v>
      </c>
      <c r="AI98" s="6">
        <v>27.821999999999999</v>
      </c>
      <c r="AJ98" s="6">
        <v>37.223999999999997</v>
      </c>
      <c r="AK98" s="6">
        <v>61.872</v>
      </c>
      <c r="AL98" s="6">
        <v>47.741</v>
      </c>
      <c r="AM98" s="6">
        <v>71.597999999999999</v>
      </c>
      <c r="AN98" s="6">
        <v>83.341999999999999</v>
      </c>
      <c r="AO98" s="6">
        <v>73.748000000000005</v>
      </c>
      <c r="AP98" s="6">
        <v>73.424000000000007</v>
      </c>
      <c r="AQ98" s="6">
        <v>72.605999999999995</v>
      </c>
      <c r="AR98" s="6">
        <v>76.349999999999994</v>
      </c>
      <c r="AS98" s="6">
        <v>31.491</v>
      </c>
      <c r="AT98" s="6">
        <v>33.9</v>
      </c>
      <c r="AU98" s="6">
        <v>29.574999999999999</v>
      </c>
      <c r="AV98" s="6">
        <v>36.125999999999998</v>
      </c>
      <c r="AW98" s="6">
        <v>47.521000000000001</v>
      </c>
      <c r="AX98" s="6">
        <v>63.439</v>
      </c>
      <c r="AY98" s="6">
        <v>83.739000000000004</v>
      </c>
      <c r="AZ98" s="6">
        <v>36.881</v>
      </c>
      <c r="BA98" s="6">
        <v>103.17100000000001</v>
      </c>
      <c r="BB98" s="6">
        <v>70.418000000000006</v>
      </c>
      <c r="BC98" s="6">
        <v>36.732999999999997</v>
      </c>
      <c r="BD98" s="6">
        <v>68.900000000000006</v>
      </c>
      <c r="BE98" s="7">
        <v>0</v>
      </c>
    </row>
    <row r="99" spans="1:57" x14ac:dyDescent="0.35">
      <c r="A99" s="4" t="s">
        <v>26</v>
      </c>
      <c r="B99" s="4" t="s">
        <v>4</v>
      </c>
      <c r="C99" s="4" t="s">
        <v>5</v>
      </c>
      <c r="D99" s="5">
        <v>0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 s="6">
        <v>0</v>
      </c>
      <c r="AF99" s="6">
        <v>0</v>
      </c>
      <c r="AG99" s="6">
        <v>0</v>
      </c>
      <c r="AH99" s="6">
        <v>0</v>
      </c>
      <c r="AI99" s="6">
        <v>0</v>
      </c>
      <c r="AJ99" s="6">
        <v>0</v>
      </c>
      <c r="AK99" s="6">
        <v>0</v>
      </c>
      <c r="AL99" s="6">
        <v>0</v>
      </c>
      <c r="AM99" s="6">
        <v>0</v>
      </c>
      <c r="AN99" s="6">
        <v>0</v>
      </c>
      <c r="AO99" s="6">
        <v>0</v>
      </c>
      <c r="AP99" s="6">
        <v>0</v>
      </c>
      <c r="AQ99" s="6">
        <v>0</v>
      </c>
      <c r="AR99" s="6">
        <v>0</v>
      </c>
      <c r="AS99" s="6">
        <v>0</v>
      </c>
      <c r="AT99" s="6">
        <v>0</v>
      </c>
      <c r="AU99" s="6">
        <v>0</v>
      </c>
      <c r="AV99" s="6">
        <v>0</v>
      </c>
      <c r="AW99" s="6">
        <v>0</v>
      </c>
      <c r="AX99" s="6">
        <v>0</v>
      </c>
      <c r="AY99" s="6">
        <v>0</v>
      </c>
      <c r="AZ99" s="6">
        <v>0</v>
      </c>
      <c r="BA99" s="6">
        <v>0</v>
      </c>
      <c r="BB99" s="6">
        <v>0</v>
      </c>
      <c r="BC99" s="6">
        <v>0</v>
      </c>
      <c r="BD99" s="6">
        <v>0</v>
      </c>
      <c r="BE99" s="7">
        <v>0</v>
      </c>
    </row>
    <row r="100" spans="1:57" x14ac:dyDescent="0.35">
      <c r="A100" s="8" t="s">
        <v>26</v>
      </c>
      <c r="B100" s="4" t="s">
        <v>6</v>
      </c>
      <c r="C100" s="4" t="s">
        <v>5</v>
      </c>
      <c r="D100" s="5">
        <v>0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442.589</v>
      </c>
      <c r="Q100" s="6">
        <v>399.55700000000002</v>
      </c>
      <c r="R100" s="6">
        <v>449.80799999999999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  <c r="AG100" s="6">
        <v>0</v>
      </c>
      <c r="AH100" s="6">
        <v>0</v>
      </c>
      <c r="AI100" s="6">
        <v>0</v>
      </c>
      <c r="AJ100" s="6">
        <v>0</v>
      </c>
      <c r="AK100" s="6">
        <v>0</v>
      </c>
      <c r="AL100" s="6">
        <v>0</v>
      </c>
      <c r="AM100" s="6">
        <v>0</v>
      </c>
      <c r="AN100" s="6">
        <v>0</v>
      </c>
      <c r="AO100" s="6">
        <v>0</v>
      </c>
      <c r="AP100" s="6">
        <v>0</v>
      </c>
      <c r="AQ100" s="6">
        <v>0</v>
      </c>
      <c r="AR100" s="6">
        <v>0</v>
      </c>
      <c r="AS100" s="6">
        <v>0</v>
      </c>
      <c r="AT100" s="6">
        <v>0</v>
      </c>
      <c r="AU100" s="6">
        <v>0</v>
      </c>
      <c r="AV100" s="6">
        <v>0</v>
      </c>
      <c r="AW100" s="6">
        <v>0</v>
      </c>
      <c r="AX100" s="6">
        <v>0</v>
      </c>
      <c r="AY100" s="6">
        <v>0</v>
      </c>
      <c r="AZ100" s="6">
        <v>0</v>
      </c>
      <c r="BA100" s="6">
        <v>0</v>
      </c>
      <c r="BB100" s="6">
        <v>0</v>
      </c>
      <c r="BC100" s="6">
        <v>0</v>
      </c>
      <c r="BD100" s="6">
        <v>0</v>
      </c>
      <c r="BE100" s="7">
        <v>0</v>
      </c>
    </row>
    <row r="101" spans="1:57" x14ac:dyDescent="0.35">
      <c r="A101" s="8" t="s">
        <v>26</v>
      </c>
      <c r="B101" s="4" t="s">
        <v>7</v>
      </c>
      <c r="C101" s="4" t="s">
        <v>5</v>
      </c>
      <c r="D101" s="5">
        <v>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1191.953</v>
      </c>
      <c r="Q101" s="6">
        <v>1100.2550000000001</v>
      </c>
      <c r="R101" s="6">
        <v>1239.7529999999999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  <c r="AK101" s="6">
        <v>0</v>
      </c>
      <c r="AL101" s="6">
        <v>0</v>
      </c>
      <c r="AM101" s="6">
        <v>0</v>
      </c>
      <c r="AN101" s="6">
        <v>0</v>
      </c>
      <c r="AO101" s="6">
        <v>0</v>
      </c>
      <c r="AP101" s="6">
        <v>0</v>
      </c>
      <c r="AQ101" s="6">
        <v>0</v>
      </c>
      <c r="AR101" s="6">
        <v>0</v>
      </c>
      <c r="AS101" s="6">
        <v>0</v>
      </c>
      <c r="AT101" s="6">
        <v>0</v>
      </c>
      <c r="AU101" s="6">
        <v>0</v>
      </c>
      <c r="AV101" s="6">
        <v>0</v>
      </c>
      <c r="AW101" s="6">
        <v>0</v>
      </c>
      <c r="AX101" s="6">
        <v>0</v>
      </c>
      <c r="AY101" s="6">
        <v>0</v>
      </c>
      <c r="AZ101" s="6">
        <v>0</v>
      </c>
      <c r="BA101" s="6">
        <v>0</v>
      </c>
      <c r="BB101" s="6">
        <v>0</v>
      </c>
      <c r="BC101" s="6">
        <v>0</v>
      </c>
      <c r="BD101" s="6">
        <v>0</v>
      </c>
      <c r="BE101" s="7">
        <v>0</v>
      </c>
    </row>
    <row r="102" spans="1:57" x14ac:dyDescent="0.35">
      <c r="A102" s="8" t="s">
        <v>26</v>
      </c>
      <c r="B102" s="4" t="s">
        <v>8</v>
      </c>
      <c r="C102" s="4" t="s">
        <v>5</v>
      </c>
      <c r="D102" s="5">
        <v>0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  <c r="AQ102" s="6">
        <v>0</v>
      </c>
      <c r="AR102" s="6">
        <v>0</v>
      </c>
      <c r="AS102" s="6">
        <v>0</v>
      </c>
      <c r="AT102" s="6">
        <v>0</v>
      </c>
      <c r="AU102" s="6">
        <v>0</v>
      </c>
      <c r="AV102" s="6">
        <v>0</v>
      </c>
      <c r="AW102" s="6">
        <v>0</v>
      </c>
      <c r="AX102" s="6">
        <v>0</v>
      </c>
      <c r="AY102" s="6">
        <v>0</v>
      </c>
      <c r="AZ102" s="6">
        <v>0</v>
      </c>
      <c r="BA102" s="6">
        <v>0</v>
      </c>
      <c r="BB102" s="6">
        <v>0</v>
      </c>
      <c r="BC102" s="6">
        <v>0</v>
      </c>
      <c r="BD102" s="6">
        <v>0</v>
      </c>
      <c r="BE102" s="7">
        <v>0</v>
      </c>
    </row>
    <row r="103" spans="1:57" x14ac:dyDescent="0.35">
      <c r="A103" s="8" t="s">
        <v>26</v>
      </c>
      <c r="B103" s="4" t="s">
        <v>9</v>
      </c>
      <c r="C103" s="4" t="s">
        <v>5</v>
      </c>
      <c r="D103" s="5">
        <v>0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  <c r="AG103" s="6">
        <v>0</v>
      </c>
      <c r="AH103" s="6">
        <v>0</v>
      </c>
      <c r="AI103" s="6">
        <v>0</v>
      </c>
      <c r="AJ103" s="6">
        <v>0</v>
      </c>
      <c r="AK103" s="6">
        <v>0</v>
      </c>
      <c r="AL103" s="6">
        <v>0</v>
      </c>
      <c r="AM103" s="6">
        <v>0</v>
      </c>
      <c r="AN103" s="6">
        <v>0</v>
      </c>
      <c r="AO103" s="6">
        <v>0</v>
      </c>
      <c r="AP103" s="6">
        <v>0</v>
      </c>
      <c r="AQ103" s="6">
        <v>0</v>
      </c>
      <c r="AR103" s="6">
        <v>0</v>
      </c>
      <c r="AS103" s="6">
        <v>0</v>
      </c>
      <c r="AT103" s="6">
        <v>0</v>
      </c>
      <c r="AU103" s="6">
        <v>0</v>
      </c>
      <c r="AV103" s="6">
        <v>0</v>
      </c>
      <c r="AW103" s="6">
        <v>0</v>
      </c>
      <c r="AX103" s="6">
        <v>0</v>
      </c>
      <c r="AY103" s="6">
        <v>0</v>
      </c>
      <c r="AZ103" s="6">
        <v>0</v>
      </c>
      <c r="BA103" s="6">
        <v>0</v>
      </c>
      <c r="BB103" s="6">
        <v>0</v>
      </c>
      <c r="BC103" s="6">
        <v>0</v>
      </c>
      <c r="BD103" s="6">
        <v>0</v>
      </c>
      <c r="BE103" s="7">
        <v>0</v>
      </c>
    </row>
    <row r="104" spans="1:57" x14ac:dyDescent="0.35">
      <c r="A104" s="8" t="s">
        <v>26</v>
      </c>
      <c r="B104" s="4" t="s">
        <v>10</v>
      </c>
      <c r="C104" s="4" t="s">
        <v>5</v>
      </c>
      <c r="D104" s="5">
        <v>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1.014</v>
      </c>
      <c r="Q104" s="6">
        <v>0.73199999999999998</v>
      </c>
      <c r="R104" s="6">
        <v>0.89900000000000002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  <c r="AG104" s="6">
        <v>0</v>
      </c>
      <c r="AH104" s="6">
        <v>0</v>
      </c>
      <c r="AI104" s="6">
        <v>0</v>
      </c>
      <c r="AJ104" s="6">
        <v>0</v>
      </c>
      <c r="AK104" s="6">
        <v>0</v>
      </c>
      <c r="AL104" s="6">
        <v>0</v>
      </c>
      <c r="AM104" s="6">
        <v>0</v>
      </c>
      <c r="AN104" s="6">
        <v>0</v>
      </c>
      <c r="AO104" s="6">
        <v>0</v>
      </c>
      <c r="AP104" s="6">
        <v>0</v>
      </c>
      <c r="AQ104" s="6">
        <v>0</v>
      </c>
      <c r="AR104" s="6">
        <v>0</v>
      </c>
      <c r="AS104" s="6">
        <v>0</v>
      </c>
      <c r="AT104" s="6">
        <v>0</v>
      </c>
      <c r="AU104" s="6">
        <v>0</v>
      </c>
      <c r="AV104" s="6">
        <v>0</v>
      </c>
      <c r="AW104" s="6">
        <v>0</v>
      </c>
      <c r="AX104" s="6">
        <v>0</v>
      </c>
      <c r="AY104" s="6">
        <v>0</v>
      </c>
      <c r="AZ104" s="6">
        <v>0</v>
      </c>
      <c r="BA104" s="6">
        <v>0</v>
      </c>
      <c r="BB104" s="6">
        <v>0</v>
      </c>
      <c r="BC104" s="6">
        <v>0</v>
      </c>
      <c r="BD104" s="6">
        <v>0</v>
      </c>
      <c r="BE104" s="7">
        <v>0</v>
      </c>
    </row>
    <row r="105" spans="1:57" x14ac:dyDescent="0.35">
      <c r="A105" s="4" t="s">
        <v>27</v>
      </c>
      <c r="B105" s="4" t="s">
        <v>4</v>
      </c>
      <c r="C105" s="4" t="s">
        <v>5</v>
      </c>
      <c r="D105" s="5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21.416</v>
      </c>
      <c r="Q105" s="6">
        <v>17.959</v>
      </c>
      <c r="R105" s="6">
        <v>20.689</v>
      </c>
      <c r="S105" s="6">
        <v>20.443000000000001</v>
      </c>
      <c r="T105" s="6">
        <v>17.603000000000002</v>
      </c>
      <c r="U105" s="6">
        <v>19.84</v>
      </c>
      <c r="V105" s="6">
        <v>22.13</v>
      </c>
      <c r="W105" s="6">
        <v>22.584</v>
      </c>
      <c r="X105" s="6">
        <v>20.152999999999999</v>
      </c>
      <c r="Y105" s="6">
        <v>17.384</v>
      </c>
      <c r="Z105" s="6">
        <v>19.606000000000002</v>
      </c>
      <c r="AA105" s="6">
        <v>20.574999999999999</v>
      </c>
      <c r="AB105" s="6">
        <v>17.773</v>
      </c>
      <c r="AC105" s="6">
        <v>31.658999999999999</v>
      </c>
      <c r="AD105" s="6">
        <v>30.57</v>
      </c>
      <c r="AE105" s="6">
        <v>33.079000000000001</v>
      </c>
      <c r="AF105" s="6">
        <v>39.332999999999998</v>
      </c>
      <c r="AG105" s="6">
        <v>37.6</v>
      </c>
      <c r="AH105" s="6">
        <v>42.25</v>
      </c>
      <c r="AI105" s="6">
        <v>25.798999999999999</v>
      </c>
      <c r="AJ105" s="6">
        <v>32.676000000000002</v>
      </c>
      <c r="AK105" s="6">
        <v>37.725999999999999</v>
      </c>
      <c r="AL105" s="6">
        <v>39.106000000000002</v>
      </c>
      <c r="AM105" s="6">
        <v>41.642000000000003</v>
      </c>
      <c r="AN105" s="6">
        <v>22.914000000000001</v>
      </c>
      <c r="AO105" s="6">
        <v>36.381999999999998</v>
      </c>
      <c r="AP105" s="6">
        <v>29.832999999999998</v>
      </c>
      <c r="AQ105" s="6">
        <v>38.454000000000001</v>
      </c>
      <c r="AR105" s="6">
        <v>37.762999999999998</v>
      </c>
      <c r="AS105" s="6">
        <v>36.805</v>
      </c>
      <c r="AT105" s="6">
        <v>33.383000000000003</v>
      </c>
      <c r="AU105" s="6">
        <v>38.084000000000003</v>
      </c>
      <c r="AV105" s="6">
        <v>29.378</v>
      </c>
      <c r="AW105" s="6">
        <v>34.084000000000003</v>
      </c>
      <c r="AX105" s="6">
        <v>49.819000000000003</v>
      </c>
      <c r="AY105" s="6">
        <v>45.957000000000001</v>
      </c>
      <c r="AZ105" s="6">
        <v>50.689</v>
      </c>
      <c r="BA105" s="6">
        <v>47.89</v>
      </c>
      <c r="BB105" s="6">
        <v>47.823999999999998</v>
      </c>
      <c r="BC105" s="6">
        <v>49.582000000000001</v>
      </c>
      <c r="BD105" s="6">
        <v>46.301000000000002</v>
      </c>
      <c r="BE105" s="7">
        <v>39.613</v>
      </c>
    </row>
    <row r="106" spans="1:57" x14ac:dyDescent="0.35">
      <c r="A106" s="8" t="s">
        <v>27</v>
      </c>
      <c r="B106" s="4" t="s">
        <v>6</v>
      </c>
      <c r="C106" s="4" t="s">
        <v>5</v>
      </c>
      <c r="D106" s="5">
        <v>0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6">
        <v>0</v>
      </c>
      <c r="AF106" s="6">
        <v>0</v>
      </c>
      <c r="AG106" s="6">
        <v>0</v>
      </c>
      <c r="AH106" s="6">
        <v>0</v>
      </c>
      <c r="AI106" s="6">
        <v>0</v>
      </c>
      <c r="AJ106" s="6">
        <v>0</v>
      </c>
      <c r="AK106" s="6">
        <v>0</v>
      </c>
      <c r="AL106" s="6">
        <v>0</v>
      </c>
      <c r="AM106" s="6">
        <v>0</v>
      </c>
      <c r="AN106" s="6">
        <v>0</v>
      </c>
      <c r="AO106" s="6">
        <v>0</v>
      </c>
      <c r="AP106" s="6">
        <v>0</v>
      </c>
      <c r="AQ106" s="6">
        <v>0</v>
      </c>
      <c r="AR106" s="6">
        <v>0</v>
      </c>
      <c r="AS106" s="6">
        <v>0</v>
      </c>
      <c r="AT106" s="6">
        <v>0</v>
      </c>
      <c r="AU106" s="6">
        <v>0</v>
      </c>
      <c r="AV106" s="6">
        <v>0</v>
      </c>
      <c r="AW106" s="6">
        <v>0</v>
      </c>
      <c r="AX106" s="6">
        <v>0</v>
      </c>
      <c r="AY106" s="6">
        <v>0</v>
      </c>
      <c r="AZ106" s="6">
        <v>0</v>
      </c>
      <c r="BA106" s="6">
        <v>0</v>
      </c>
      <c r="BB106" s="6">
        <v>0</v>
      </c>
      <c r="BC106" s="6">
        <v>0</v>
      </c>
      <c r="BD106" s="6">
        <v>0</v>
      </c>
      <c r="BE106" s="7">
        <v>0</v>
      </c>
    </row>
    <row r="107" spans="1:57" x14ac:dyDescent="0.35">
      <c r="A107" s="8" t="s">
        <v>27</v>
      </c>
      <c r="B107" s="4" t="s">
        <v>7</v>
      </c>
      <c r="C107" s="4" t="s">
        <v>5</v>
      </c>
      <c r="D107" s="5">
        <v>158</v>
      </c>
      <c r="E107" s="6">
        <v>142</v>
      </c>
      <c r="F107" s="6">
        <v>115</v>
      </c>
      <c r="G107" s="6">
        <v>87</v>
      </c>
      <c r="H107" s="6">
        <v>46</v>
      </c>
      <c r="I107" s="6">
        <v>31</v>
      </c>
      <c r="J107" s="6">
        <v>51</v>
      </c>
      <c r="K107" s="6">
        <v>51</v>
      </c>
      <c r="L107" s="6">
        <v>69</v>
      </c>
      <c r="M107" s="6">
        <v>65</v>
      </c>
      <c r="N107" s="6">
        <v>72</v>
      </c>
      <c r="O107" s="6">
        <v>77</v>
      </c>
      <c r="P107" s="6">
        <v>79.427000000000007</v>
      </c>
      <c r="Q107" s="6">
        <v>73.516999999999996</v>
      </c>
      <c r="R107" s="6">
        <v>133.86199999999999</v>
      </c>
      <c r="S107" s="6">
        <v>55.683</v>
      </c>
      <c r="T107" s="6">
        <v>35.325000000000003</v>
      </c>
      <c r="U107" s="6">
        <v>42.564</v>
      </c>
      <c r="V107" s="6">
        <v>24.632999999999999</v>
      </c>
      <c r="W107" s="6">
        <v>39.981000000000002</v>
      </c>
      <c r="X107" s="6">
        <v>64.637</v>
      </c>
      <c r="Y107" s="6">
        <v>96.006</v>
      </c>
      <c r="Z107" s="6">
        <v>109.27</v>
      </c>
      <c r="AA107" s="6">
        <v>130.86199999999999</v>
      </c>
      <c r="AB107" s="6">
        <v>167</v>
      </c>
      <c r="AC107" s="6">
        <v>132.422</v>
      </c>
      <c r="AD107" s="6">
        <v>97.296000000000006</v>
      </c>
      <c r="AE107" s="6">
        <v>89.406000000000006</v>
      </c>
      <c r="AF107" s="6">
        <v>51.686999999999998</v>
      </c>
      <c r="AG107" s="6">
        <v>19.593</v>
      </c>
      <c r="AH107" s="6">
        <v>14.98</v>
      </c>
      <c r="AI107" s="6">
        <v>37.899000000000001</v>
      </c>
      <c r="AJ107" s="6">
        <v>41.100999999999999</v>
      </c>
      <c r="AK107" s="6">
        <v>47.533000000000001</v>
      </c>
      <c r="AL107" s="6">
        <v>76.408000000000001</v>
      </c>
      <c r="AM107" s="6">
        <v>146.654</v>
      </c>
      <c r="AN107" s="6">
        <v>88.188999999999993</v>
      </c>
      <c r="AO107" s="6">
        <v>106.423</v>
      </c>
      <c r="AP107" s="6">
        <v>137.678</v>
      </c>
      <c r="AQ107" s="6">
        <v>76.789000000000001</v>
      </c>
      <c r="AR107" s="6">
        <v>31.486999999999998</v>
      </c>
      <c r="AS107" s="6">
        <v>50.206000000000003</v>
      </c>
      <c r="AT107" s="6">
        <v>35.799999999999997</v>
      </c>
      <c r="AU107" s="6">
        <v>78.356999999999999</v>
      </c>
      <c r="AV107" s="6">
        <v>87.730999999999995</v>
      </c>
      <c r="AW107" s="6">
        <v>142.53</v>
      </c>
      <c r="AX107" s="6">
        <v>135.38499999999999</v>
      </c>
      <c r="AY107" s="6">
        <v>149.56800000000001</v>
      </c>
      <c r="AZ107" s="6">
        <v>128.864</v>
      </c>
      <c r="BA107" s="6">
        <v>139.11600000000001</v>
      </c>
      <c r="BB107" s="6">
        <v>147.76599999999999</v>
      </c>
      <c r="BC107" s="6">
        <v>58.42</v>
      </c>
      <c r="BD107" s="6">
        <v>35.49</v>
      </c>
      <c r="BE107" s="7">
        <v>34.527000000000001</v>
      </c>
    </row>
    <row r="108" spans="1:57" x14ac:dyDescent="0.35">
      <c r="A108" s="8" t="s">
        <v>27</v>
      </c>
      <c r="B108" s="4" t="s">
        <v>8</v>
      </c>
      <c r="C108" s="4" t="s">
        <v>5</v>
      </c>
      <c r="D108" s="5">
        <v>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0</v>
      </c>
      <c r="AP108" s="6">
        <v>0</v>
      </c>
      <c r="AQ108" s="6">
        <v>0</v>
      </c>
      <c r="AR108" s="6">
        <v>0</v>
      </c>
      <c r="AS108" s="6">
        <v>0</v>
      </c>
      <c r="AT108" s="6">
        <v>0</v>
      </c>
      <c r="AU108" s="6">
        <v>0</v>
      </c>
      <c r="AV108" s="6">
        <v>0</v>
      </c>
      <c r="AW108" s="6">
        <v>0</v>
      </c>
      <c r="AX108" s="6">
        <v>0</v>
      </c>
      <c r="AY108" s="6">
        <v>0</v>
      </c>
      <c r="AZ108" s="6">
        <v>0</v>
      </c>
      <c r="BA108" s="6">
        <v>0</v>
      </c>
      <c r="BB108" s="6">
        <v>0</v>
      </c>
      <c r="BC108" s="6">
        <v>0</v>
      </c>
      <c r="BD108" s="6">
        <v>0</v>
      </c>
      <c r="BE108" s="7">
        <v>0</v>
      </c>
    </row>
    <row r="109" spans="1:57" x14ac:dyDescent="0.35">
      <c r="A109" s="8" t="s">
        <v>27</v>
      </c>
      <c r="B109" s="4" t="s">
        <v>9</v>
      </c>
      <c r="C109" s="4" t="s">
        <v>5</v>
      </c>
      <c r="D109" s="5">
        <v>0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6">
        <v>0</v>
      </c>
      <c r="AG109" s="6">
        <v>0</v>
      </c>
      <c r="AH109" s="6">
        <v>0</v>
      </c>
      <c r="AI109" s="6">
        <v>0</v>
      </c>
      <c r="AJ109" s="6">
        <v>0</v>
      </c>
      <c r="AK109" s="6">
        <v>0</v>
      </c>
      <c r="AL109" s="6">
        <v>0</v>
      </c>
      <c r="AM109" s="6">
        <v>0</v>
      </c>
      <c r="AN109" s="6">
        <v>0</v>
      </c>
      <c r="AO109" s="6">
        <v>0</v>
      </c>
      <c r="AP109" s="6">
        <v>0</v>
      </c>
      <c r="AQ109" s="6">
        <v>0</v>
      </c>
      <c r="AR109" s="6">
        <v>0</v>
      </c>
      <c r="AS109" s="6">
        <v>0</v>
      </c>
      <c r="AT109" s="6">
        <v>0</v>
      </c>
      <c r="AU109" s="6">
        <v>0</v>
      </c>
      <c r="AV109" s="6">
        <v>0</v>
      </c>
      <c r="AW109" s="6">
        <v>0</v>
      </c>
      <c r="AX109" s="6">
        <v>0</v>
      </c>
      <c r="AY109" s="6">
        <v>0</v>
      </c>
      <c r="AZ109" s="6">
        <v>0</v>
      </c>
      <c r="BA109" s="6">
        <v>0</v>
      </c>
      <c r="BB109" s="6">
        <v>0</v>
      </c>
      <c r="BC109" s="6">
        <v>0</v>
      </c>
      <c r="BD109" s="6">
        <v>0</v>
      </c>
      <c r="BE109" s="7">
        <v>0</v>
      </c>
    </row>
    <row r="110" spans="1:57" x14ac:dyDescent="0.35">
      <c r="A110" s="8" t="s">
        <v>27</v>
      </c>
      <c r="B110" s="4" t="s">
        <v>10</v>
      </c>
      <c r="C110" s="4" t="s">
        <v>5</v>
      </c>
      <c r="D110" s="5">
        <v>778</v>
      </c>
      <c r="E110" s="6">
        <v>639</v>
      </c>
      <c r="F110" s="6">
        <v>522</v>
      </c>
      <c r="G110" s="6">
        <v>472</v>
      </c>
      <c r="H110" s="6">
        <v>352</v>
      </c>
      <c r="I110" s="6">
        <v>312</v>
      </c>
      <c r="J110" s="6">
        <v>349</v>
      </c>
      <c r="K110" s="6">
        <v>503</v>
      </c>
      <c r="L110" s="6">
        <v>536</v>
      </c>
      <c r="M110" s="6">
        <v>446</v>
      </c>
      <c r="N110" s="6">
        <v>505</v>
      </c>
      <c r="O110" s="6">
        <v>703</v>
      </c>
      <c r="P110" s="6">
        <v>701.08500000000004</v>
      </c>
      <c r="Q110" s="6">
        <v>847.72500000000002</v>
      </c>
      <c r="R110" s="6">
        <v>774.32500000000005</v>
      </c>
      <c r="S110" s="6">
        <v>447.90899999999999</v>
      </c>
      <c r="T110" s="6">
        <v>467.56599999999997</v>
      </c>
      <c r="U110" s="6">
        <v>578.96100000000001</v>
      </c>
      <c r="V110" s="6">
        <v>436.83100000000002</v>
      </c>
      <c r="W110" s="6">
        <v>442.08699999999999</v>
      </c>
      <c r="X110" s="6">
        <v>577.93600000000004</v>
      </c>
      <c r="Y110" s="6">
        <v>710.952</v>
      </c>
      <c r="Z110" s="6">
        <v>614.28300000000002</v>
      </c>
      <c r="AA110" s="6">
        <v>807.98</v>
      </c>
      <c r="AB110" s="6">
        <v>1100.4970000000001</v>
      </c>
      <c r="AC110" s="6">
        <v>779.46199999999999</v>
      </c>
      <c r="AD110" s="6">
        <v>742.36400000000003</v>
      </c>
      <c r="AE110" s="6">
        <v>699.00900000000001</v>
      </c>
      <c r="AF110" s="6">
        <v>495.952</v>
      </c>
      <c r="AG110" s="6">
        <v>312.3</v>
      </c>
      <c r="AH110" s="6">
        <v>333.68599999999998</v>
      </c>
      <c r="AI110" s="6">
        <v>541.52599999999995</v>
      </c>
      <c r="AJ110" s="6">
        <v>638.072</v>
      </c>
      <c r="AK110" s="6">
        <v>721.37599999999998</v>
      </c>
      <c r="AL110" s="6">
        <v>1014.77</v>
      </c>
      <c r="AM110" s="6">
        <v>970.15800000000002</v>
      </c>
      <c r="AN110" s="6">
        <v>872.58399999999995</v>
      </c>
      <c r="AO110" s="6">
        <v>1108.7260000000001</v>
      </c>
      <c r="AP110" s="6">
        <v>920.00599999999997</v>
      </c>
      <c r="AQ110" s="6">
        <v>741.24900000000002</v>
      </c>
      <c r="AR110" s="6">
        <v>511.75099999999998</v>
      </c>
      <c r="AS110" s="6">
        <v>577.48699999999997</v>
      </c>
      <c r="AT110" s="6">
        <v>441.24599999999998</v>
      </c>
      <c r="AU110" s="6">
        <v>721.14200000000005</v>
      </c>
      <c r="AV110" s="6">
        <v>693.61400000000003</v>
      </c>
      <c r="AW110" s="6">
        <v>806.23599999999999</v>
      </c>
      <c r="AX110" s="6">
        <v>875.55600000000004</v>
      </c>
      <c r="AY110" s="6">
        <v>1095.396</v>
      </c>
      <c r="AZ110" s="6">
        <v>1098.07</v>
      </c>
      <c r="BA110" s="6">
        <v>1380.364</v>
      </c>
      <c r="BB110" s="6">
        <v>911.56399999999996</v>
      </c>
      <c r="BC110" s="6">
        <v>513.58100000000002</v>
      </c>
      <c r="BD110" s="6">
        <v>680.59100000000001</v>
      </c>
      <c r="BE110" s="7">
        <v>649.18700000000001</v>
      </c>
    </row>
    <row r="111" spans="1:57" x14ac:dyDescent="0.35">
      <c r="A111" s="4" t="s">
        <v>28</v>
      </c>
      <c r="B111" s="4" t="s">
        <v>4</v>
      </c>
      <c r="C111" s="4" t="s">
        <v>5</v>
      </c>
      <c r="D111" s="5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6">
        <v>0</v>
      </c>
      <c r="AP111" s="6">
        <v>0</v>
      </c>
      <c r="AQ111" s="6">
        <v>0</v>
      </c>
      <c r="AR111" s="6">
        <v>0</v>
      </c>
      <c r="AS111" s="6">
        <v>0</v>
      </c>
      <c r="AT111" s="6">
        <v>0</v>
      </c>
      <c r="AU111" s="6">
        <v>0</v>
      </c>
      <c r="AV111" s="6">
        <v>0</v>
      </c>
      <c r="AW111" s="6">
        <v>0</v>
      </c>
      <c r="AX111" s="6">
        <v>0</v>
      </c>
      <c r="AY111" s="6">
        <v>0</v>
      </c>
      <c r="AZ111" s="6">
        <v>0</v>
      </c>
      <c r="BA111" s="6">
        <v>0</v>
      </c>
      <c r="BB111" s="6">
        <v>0</v>
      </c>
      <c r="BC111" s="6">
        <v>0</v>
      </c>
      <c r="BD111" s="6">
        <v>0</v>
      </c>
      <c r="BE111" s="7">
        <v>0</v>
      </c>
    </row>
    <row r="112" spans="1:57" x14ac:dyDescent="0.35">
      <c r="A112" s="8" t="s">
        <v>28</v>
      </c>
      <c r="B112" s="4" t="s">
        <v>6</v>
      </c>
      <c r="C112" s="4" t="s">
        <v>5</v>
      </c>
      <c r="D112" s="5">
        <v>509</v>
      </c>
      <c r="E112" s="6">
        <v>474</v>
      </c>
      <c r="F112" s="6">
        <v>505</v>
      </c>
      <c r="G112" s="6">
        <v>485</v>
      </c>
      <c r="H112" s="6">
        <v>498</v>
      </c>
      <c r="I112" s="6">
        <v>481</v>
      </c>
      <c r="J112" s="6">
        <v>488</v>
      </c>
      <c r="K112" s="6">
        <v>494</v>
      </c>
      <c r="L112" s="6">
        <v>474</v>
      </c>
      <c r="M112" s="6">
        <v>495</v>
      </c>
      <c r="N112" s="6">
        <v>466</v>
      </c>
      <c r="O112" s="6">
        <v>496</v>
      </c>
      <c r="P112" s="6">
        <v>504</v>
      </c>
      <c r="Q112" s="6">
        <v>454</v>
      </c>
      <c r="R112" s="6">
        <v>501</v>
      </c>
      <c r="S112" s="6">
        <v>479</v>
      </c>
      <c r="T112" s="6">
        <v>488</v>
      </c>
      <c r="U112" s="6">
        <v>473</v>
      </c>
      <c r="V112" s="6">
        <v>492</v>
      </c>
      <c r="W112" s="6">
        <v>478</v>
      </c>
      <c r="X112" s="6">
        <v>462</v>
      </c>
      <c r="Y112" s="6">
        <v>480</v>
      </c>
      <c r="Z112" s="6">
        <v>476</v>
      </c>
      <c r="AA112" s="6">
        <v>498</v>
      </c>
      <c r="AB112" s="6">
        <v>494</v>
      </c>
      <c r="AC112" s="6">
        <v>445</v>
      </c>
      <c r="AD112" s="6">
        <v>492</v>
      </c>
      <c r="AE112" s="6">
        <v>476</v>
      </c>
      <c r="AF112" s="6">
        <v>486</v>
      </c>
      <c r="AG112" s="6">
        <v>466</v>
      </c>
      <c r="AH112" s="6">
        <v>470</v>
      </c>
      <c r="AI112" s="6">
        <v>472</v>
      </c>
      <c r="AJ112" s="6">
        <v>464</v>
      </c>
      <c r="AK112" s="6">
        <v>483</v>
      </c>
      <c r="AL112" s="6">
        <v>466</v>
      </c>
      <c r="AM112" s="6">
        <v>494</v>
      </c>
      <c r="AN112" s="6">
        <v>496</v>
      </c>
      <c r="AO112" s="6">
        <v>438</v>
      </c>
      <c r="AP112" s="6">
        <v>482</v>
      </c>
      <c r="AQ112" s="6">
        <v>472</v>
      </c>
      <c r="AR112" s="6">
        <v>490</v>
      </c>
      <c r="AS112" s="6">
        <v>468</v>
      </c>
      <c r="AT112" s="6">
        <v>480</v>
      </c>
      <c r="AU112" s="6">
        <v>484</v>
      </c>
      <c r="AV112" s="6">
        <v>469</v>
      </c>
      <c r="AW112" s="6">
        <v>482</v>
      </c>
      <c r="AX112" s="6">
        <v>465</v>
      </c>
      <c r="AY112" s="6">
        <v>461</v>
      </c>
      <c r="AZ112" s="6">
        <v>489</v>
      </c>
      <c r="BA112" s="6">
        <v>460</v>
      </c>
      <c r="BB112" s="6">
        <v>498</v>
      </c>
      <c r="BC112" s="6">
        <v>477</v>
      </c>
      <c r="BD112" s="6">
        <v>479</v>
      </c>
      <c r="BE112" s="7">
        <v>442</v>
      </c>
    </row>
    <row r="113" spans="1:57" x14ac:dyDescent="0.35">
      <c r="A113" s="8" t="s">
        <v>28</v>
      </c>
      <c r="B113" s="4" t="s">
        <v>7</v>
      </c>
      <c r="C113" s="4" t="s">
        <v>5</v>
      </c>
      <c r="D113" s="5">
        <v>2226</v>
      </c>
      <c r="E113" s="6">
        <v>2581</v>
      </c>
      <c r="F113" s="6">
        <v>3099</v>
      </c>
      <c r="G113" s="6">
        <v>3764</v>
      </c>
      <c r="H113" s="6">
        <v>4192</v>
      </c>
      <c r="I113" s="6">
        <v>5647</v>
      </c>
      <c r="J113" s="6">
        <v>5048</v>
      </c>
      <c r="K113" s="6">
        <v>4079</v>
      </c>
      <c r="L113" s="6">
        <v>3131</v>
      </c>
      <c r="M113" s="6">
        <v>2668</v>
      </c>
      <c r="N113" s="6">
        <v>3215</v>
      </c>
      <c r="O113" s="6">
        <v>2673</v>
      </c>
      <c r="P113" s="6">
        <v>2804</v>
      </c>
      <c r="Q113" s="6">
        <v>2249</v>
      </c>
      <c r="R113" s="6">
        <v>2648</v>
      </c>
      <c r="S113" s="6">
        <v>2759</v>
      </c>
      <c r="T113" s="6">
        <v>3896</v>
      </c>
      <c r="U113" s="6">
        <v>4718</v>
      </c>
      <c r="V113" s="6">
        <v>4434</v>
      </c>
      <c r="W113" s="6">
        <v>3860</v>
      </c>
      <c r="X113" s="6">
        <v>3485</v>
      </c>
      <c r="Y113" s="6">
        <v>2226</v>
      </c>
      <c r="Z113" s="6">
        <v>2101</v>
      </c>
      <c r="AA113" s="6">
        <v>2350</v>
      </c>
      <c r="AB113" s="6">
        <v>2731</v>
      </c>
      <c r="AC113" s="6">
        <v>2601</v>
      </c>
      <c r="AD113" s="6">
        <v>3187</v>
      </c>
      <c r="AE113" s="6">
        <v>4675</v>
      </c>
      <c r="AF113" s="6">
        <v>6518</v>
      </c>
      <c r="AG113" s="6">
        <v>6018</v>
      </c>
      <c r="AH113" s="6">
        <v>4968</v>
      </c>
      <c r="AI113" s="6">
        <v>4273</v>
      </c>
      <c r="AJ113" s="6">
        <v>3397</v>
      </c>
      <c r="AK113" s="6">
        <v>2796</v>
      </c>
      <c r="AL113" s="6">
        <v>4535</v>
      </c>
      <c r="AM113" s="6">
        <v>3576</v>
      </c>
      <c r="AN113" s="6">
        <v>2815</v>
      </c>
      <c r="AO113" s="6">
        <v>2612</v>
      </c>
      <c r="AP113" s="6">
        <v>2136</v>
      </c>
      <c r="AQ113" s="6">
        <v>3267</v>
      </c>
      <c r="AR113" s="6">
        <v>4649</v>
      </c>
      <c r="AS113" s="6">
        <v>5942</v>
      </c>
      <c r="AT113" s="6">
        <v>5425</v>
      </c>
      <c r="AU113" s="6">
        <v>4511</v>
      </c>
      <c r="AV113" s="6">
        <v>3613</v>
      </c>
      <c r="AW113" s="6">
        <v>2910</v>
      </c>
      <c r="AX113" s="6">
        <v>4621</v>
      </c>
      <c r="AY113" s="6">
        <v>4458</v>
      </c>
      <c r="AZ113" s="6">
        <v>3431</v>
      </c>
      <c r="BA113" s="6">
        <v>2631</v>
      </c>
      <c r="BB113" s="6">
        <v>2822</v>
      </c>
      <c r="BC113" s="6">
        <v>3607</v>
      </c>
      <c r="BD113" s="6">
        <v>5216</v>
      </c>
      <c r="BE113" s="7">
        <v>5466</v>
      </c>
    </row>
    <row r="114" spans="1:57" x14ac:dyDescent="0.35">
      <c r="A114" s="8" t="s">
        <v>28</v>
      </c>
      <c r="B114" s="4" t="s">
        <v>8</v>
      </c>
      <c r="C114" s="4" t="s">
        <v>5</v>
      </c>
      <c r="D114" s="5">
        <v>0</v>
      </c>
      <c r="E114" s="6">
        <v>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6">
        <v>0</v>
      </c>
      <c r="AF114" s="6">
        <v>0</v>
      </c>
      <c r="AG114" s="6">
        <v>0</v>
      </c>
      <c r="AH114" s="6">
        <v>0</v>
      </c>
      <c r="AI114" s="6">
        <v>0</v>
      </c>
      <c r="AJ114" s="6">
        <v>0</v>
      </c>
      <c r="AK114" s="6">
        <v>0</v>
      </c>
      <c r="AL114" s="6">
        <v>0</v>
      </c>
      <c r="AM114" s="6">
        <v>0</v>
      </c>
      <c r="AN114" s="6">
        <v>0</v>
      </c>
      <c r="AO114" s="6">
        <v>0</v>
      </c>
      <c r="AP114" s="6">
        <v>0</v>
      </c>
      <c r="AQ114" s="6">
        <v>0</v>
      </c>
      <c r="AR114" s="6">
        <v>0</v>
      </c>
      <c r="AS114" s="6">
        <v>0</v>
      </c>
      <c r="AT114" s="6">
        <v>0</v>
      </c>
      <c r="AU114" s="6">
        <v>0</v>
      </c>
      <c r="AV114" s="6">
        <v>0</v>
      </c>
      <c r="AW114" s="6">
        <v>0</v>
      </c>
      <c r="AX114" s="6">
        <v>0</v>
      </c>
      <c r="AY114" s="6">
        <v>0</v>
      </c>
      <c r="AZ114" s="6">
        <v>0</v>
      </c>
      <c r="BA114" s="6">
        <v>0</v>
      </c>
      <c r="BB114" s="6">
        <v>0</v>
      </c>
      <c r="BC114" s="6">
        <v>0</v>
      </c>
      <c r="BD114" s="6">
        <v>0</v>
      </c>
      <c r="BE114" s="7">
        <v>0</v>
      </c>
    </row>
    <row r="115" spans="1:57" x14ac:dyDescent="0.35">
      <c r="A115" s="8" t="s">
        <v>28</v>
      </c>
      <c r="B115" s="4" t="s">
        <v>9</v>
      </c>
      <c r="C115" s="4" t="s">
        <v>5</v>
      </c>
      <c r="D115" s="5">
        <v>0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  <c r="P115" s="6">
        <v>1081</v>
      </c>
      <c r="Q115" s="6">
        <v>1193</v>
      </c>
      <c r="R115" s="6">
        <v>2322</v>
      </c>
      <c r="S115" s="6">
        <v>2492</v>
      </c>
      <c r="T115" s="6">
        <v>2816</v>
      </c>
      <c r="U115" s="6">
        <v>2845</v>
      </c>
      <c r="V115" s="6">
        <v>3023</v>
      </c>
      <c r="W115" s="6">
        <v>2920</v>
      </c>
      <c r="X115" s="6">
        <v>2195</v>
      </c>
      <c r="Y115" s="6">
        <v>1918</v>
      </c>
      <c r="Z115" s="6">
        <v>1074</v>
      </c>
      <c r="AA115" s="6">
        <v>932</v>
      </c>
      <c r="AB115" s="6">
        <v>1029</v>
      </c>
      <c r="AC115" s="6">
        <v>1052</v>
      </c>
      <c r="AD115" s="6">
        <v>1688</v>
      </c>
      <c r="AE115" s="6">
        <v>2428</v>
      </c>
      <c r="AF115" s="6">
        <v>2437</v>
      </c>
      <c r="AG115" s="6">
        <v>2794</v>
      </c>
      <c r="AH115" s="6">
        <v>2968</v>
      </c>
      <c r="AI115" s="6">
        <v>2688</v>
      </c>
      <c r="AJ115" s="6">
        <v>2351</v>
      </c>
      <c r="AK115" s="6">
        <v>1607</v>
      </c>
      <c r="AL115" s="6">
        <v>934</v>
      </c>
      <c r="AM115" s="6">
        <v>911</v>
      </c>
      <c r="AN115" s="6">
        <v>1069</v>
      </c>
      <c r="AO115" s="6">
        <v>1661</v>
      </c>
      <c r="AP115" s="6">
        <v>2380</v>
      </c>
      <c r="AQ115" s="6">
        <v>2203</v>
      </c>
      <c r="AR115" s="6">
        <v>2312</v>
      </c>
      <c r="AS115" s="6">
        <v>2958</v>
      </c>
      <c r="AT115" s="6">
        <v>2946</v>
      </c>
      <c r="AU115" s="6">
        <v>2873</v>
      </c>
      <c r="AV115" s="6">
        <v>2311</v>
      </c>
      <c r="AW115" s="6">
        <v>1814</v>
      </c>
      <c r="AX115" s="6">
        <v>876</v>
      </c>
      <c r="AY115" s="6">
        <v>923</v>
      </c>
      <c r="AZ115" s="6">
        <v>1263</v>
      </c>
      <c r="BA115" s="6">
        <v>1786</v>
      </c>
      <c r="BB115" s="6">
        <v>2071</v>
      </c>
      <c r="BC115" s="6">
        <v>2795</v>
      </c>
      <c r="BD115" s="6">
        <v>2893</v>
      </c>
      <c r="BE115" s="7">
        <v>2932</v>
      </c>
    </row>
    <row r="116" spans="1:57" x14ac:dyDescent="0.35">
      <c r="A116" s="8" t="s">
        <v>28</v>
      </c>
      <c r="B116" s="4" t="s">
        <v>10</v>
      </c>
      <c r="C116" s="4" t="s">
        <v>5</v>
      </c>
      <c r="D116" s="5">
        <v>1953</v>
      </c>
      <c r="E116" s="6">
        <v>2211</v>
      </c>
      <c r="F116" s="6">
        <v>1701</v>
      </c>
      <c r="G116" s="6">
        <v>1579</v>
      </c>
      <c r="H116" s="6">
        <v>1704</v>
      </c>
      <c r="I116" s="6">
        <v>1143</v>
      </c>
      <c r="J116" s="6">
        <v>871</v>
      </c>
      <c r="K116" s="6">
        <v>1170</v>
      </c>
      <c r="L116" s="6">
        <v>878</v>
      </c>
      <c r="M116" s="6">
        <v>1246</v>
      </c>
      <c r="N116" s="6">
        <v>1514</v>
      </c>
      <c r="O116" s="6">
        <v>1485</v>
      </c>
      <c r="P116" s="6">
        <v>1797</v>
      </c>
      <c r="Q116" s="6">
        <v>1536</v>
      </c>
      <c r="R116" s="6">
        <v>1935</v>
      </c>
      <c r="S116" s="6">
        <v>1369</v>
      </c>
      <c r="T116" s="6">
        <v>1251</v>
      </c>
      <c r="U116" s="6">
        <v>915</v>
      </c>
      <c r="V116" s="6">
        <v>1255</v>
      </c>
      <c r="W116" s="6">
        <v>1079</v>
      </c>
      <c r="X116" s="6">
        <v>1353</v>
      </c>
      <c r="Y116" s="6">
        <v>1265</v>
      </c>
      <c r="Z116" s="6">
        <v>1509</v>
      </c>
      <c r="AA116" s="6">
        <v>2228</v>
      </c>
      <c r="AB116" s="6">
        <v>1986</v>
      </c>
      <c r="AC116" s="6">
        <v>1696</v>
      </c>
      <c r="AD116" s="6">
        <v>2422</v>
      </c>
      <c r="AE116" s="6">
        <v>1221</v>
      </c>
      <c r="AF116" s="6">
        <v>909</v>
      </c>
      <c r="AG116" s="6">
        <v>1418</v>
      </c>
      <c r="AH116" s="6">
        <v>1224</v>
      </c>
      <c r="AI116" s="6">
        <v>750</v>
      </c>
      <c r="AJ116" s="6">
        <v>946</v>
      </c>
      <c r="AK116" s="6">
        <v>1475</v>
      </c>
      <c r="AL116" s="6">
        <v>1361</v>
      </c>
      <c r="AM116" s="6">
        <v>1910</v>
      </c>
      <c r="AN116" s="6">
        <v>2321</v>
      </c>
      <c r="AO116" s="6">
        <v>2339</v>
      </c>
      <c r="AP116" s="6">
        <v>2450</v>
      </c>
      <c r="AQ116" s="6">
        <v>1473</v>
      </c>
      <c r="AR116" s="6">
        <v>1652</v>
      </c>
      <c r="AS116" s="6">
        <v>993</v>
      </c>
      <c r="AT116" s="6">
        <v>1245</v>
      </c>
      <c r="AU116" s="6">
        <v>727</v>
      </c>
      <c r="AV116" s="6">
        <v>1165</v>
      </c>
      <c r="AW116" s="6">
        <v>1044</v>
      </c>
      <c r="AX116" s="6">
        <v>2197</v>
      </c>
      <c r="AY116" s="6">
        <v>2457</v>
      </c>
      <c r="AZ116" s="6">
        <v>1711</v>
      </c>
      <c r="BA116" s="6">
        <v>2403</v>
      </c>
      <c r="BB116" s="6">
        <v>1761</v>
      </c>
      <c r="BC116" s="6">
        <v>1263</v>
      </c>
      <c r="BD116" s="6">
        <v>1756</v>
      </c>
      <c r="BE116" s="7">
        <v>1578</v>
      </c>
    </row>
    <row r="117" spans="1:57" x14ac:dyDescent="0.35">
      <c r="A117" s="4" t="s">
        <v>29</v>
      </c>
      <c r="B117" s="4" t="s">
        <v>4</v>
      </c>
      <c r="C117" s="4" t="s">
        <v>5</v>
      </c>
      <c r="D117" s="5">
        <v>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  <c r="P117" s="6">
        <v>58</v>
      </c>
      <c r="Q117" s="6">
        <v>54</v>
      </c>
      <c r="R117" s="6">
        <v>60</v>
      </c>
      <c r="S117" s="6">
        <v>58</v>
      </c>
      <c r="T117" s="6">
        <v>63</v>
      </c>
      <c r="U117" s="6">
        <v>61</v>
      </c>
      <c r="V117" s="6">
        <v>59</v>
      </c>
      <c r="W117" s="6">
        <v>84</v>
      </c>
      <c r="X117" s="6">
        <v>74</v>
      </c>
      <c r="Y117" s="6">
        <v>66</v>
      </c>
      <c r="Z117" s="6">
        <v>67</v>
      </c>
      <c r="AA117" s="6">
        <v>64</v>
      </c>
      <c r="AB117" s="6">
        <v>63</v>
      </c>
      <c r="AC117" s="6">
        <v>60</v>
      </c>
      <c r="AD117" s="6">
        <v>66</v>
      </c>
      <c r="AE117" s="6">
        <v>64</v>
      </c>
      <c r="AF117" s="6">
        <v>65</v>
      </c>
      <c r="AG117" s="6">
        <v>65</v>
      </c>
      <c r="AH117" s="6">
        <v>60</v>
      </c>
      <c r="AI117" s="6">
        <v>57</v>
      </c>
      <c r="AJ117" s="6">
        <v>62</v>
      </c>
      <c r="AK117" s="6">
        <v>77</v>
      </c>
      <c r="AL117" s="6">
        <v>74</v>
      </c>
      <c r="AM117" s="6">
        <v>81</v>
      </c>
      <c r="AN117" s="6">
        <v>84</v>
      </c>
      <c r="AO117" s="6">
        <v>71</v>
      </c>
      <c r="AP117" s="6">
        <v>78</v>
      </c>
      <c r="AQ117" s="6">
        <v>71</v>
      </c>
      <c r="AR117" s="6">
        <v>62</v>
      </c>
      <c r="AS117" s="6">
        <v>62</v>
      </c>
      <c r="AT117" s="6">
        <v>54</v>
      </c>
      <c r="AU117" s="6">
        <v>59</v>
      </c>
      <c r="AV117" s="6">
        <v>62</v>
      </c>
      <c r="AW117" s="6">
        <v>75</v>
      </c>
      <c r="AX117" s="6">
        <v>70</v>
      </c>
      <c r="AY117" s="6">
        <v>74</v>
      </c>
      <c r="AZ117" s="6">
        <v>69</v>
      </c>
      <c r="BA117" s="6">
        <v>71</v>
      </c>
      <c r="BB117" s="6">
        <v>76</v>
      </c>
      <c r="BC117" s="6">
        <v>69</v>
      </c>
      <c r="BD117" s="6">
        <v>67</v>
      </c>
      <c r="BE117" s="7">
        <v>60</v>
      </c>
    </row>
    <row r="118" spans="1:57" x14ac:dyDescent="0.35">
      <c r="A118" s="8" t="s">
        <v>29</v>
      </c>
      <c r="B118" s="4" t="s">
        <v>6</v>
      </c>
      <c r="C118" s="4" t="s">
        <v>5</v>
      </c>
      <c r="D118" s="5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0</v>
      </c>
      <c r="AL118" s="6">
        <v>0</v>
      </c>
      <c r="AM118" s="6">
        <v>0</v>
      </c>
      <c r="AN118" s="6">
        <v>0</v>
      </c>
      <c r="AO118" s="6">
        <v>0</v>
      </c>
      <c r="AP118" s="6">
        <v>0</v>
      </c>
      <c r="AQ118" s="6">
        <v>0</v>
      </c>
      <c r="AR118" s="6">
        <v>0</v>
      </c>
      <c r="AS118" s="6">
        <v>0</v>
      </c>
      <c r="AT118" s="6">
        <v>0</v>
      </c>
      <c r="AU118" s="6">
        <v>0</v>
      </c>
      <c r="AV118" s="6">
        <v>0</v>
      </c>
      <c r="AW118" s="6">
        <v>0</v>
      </c>
      <c r="AX118" s="6">
        <v>0</v>
      </c>
      <c r="AY118" s="6">
        <v>0</v>
      </c>
      <c r="AZ118" s="6">
        <v>0</v>
      </c>
      <c r="BA118" s="6">
        <v>0</v>
      </c>
      <c r="BB118" s="6">
        <v>0</v>
      </c>
      <c r="BC118" s="6">
        <v>0</v>
      </c>
      <c r="BD118" s="6">
        <v>0</v>
      </c>
      <c r="BE118" s="7">
        <v>0</v>
      </c>
    </row>
    <row r="119" spans="1:57" x14ac:dyDescent="0.35">
      <c r="A119" s="8" t="s">
        <v>29</v>
      </c>
      <c r="B119" s="4" t="s">
        <v>7</v>
      </c>
      <c r="C119" s="4" t="s">
        <v>5</v>
      </c>
      <c r="D119" s="5">
        <v>76</v>
      </c>
      <c r="E119" s="6">
        <v>239</v>
      </c>
      <c r="F119" s="6">
        <v>308</v>
      </c>
      <c r="G119" s="6">
        <v>383</v>
      </c>
      <c r="H119" s="6">
        <v>327</v>
      </c>
      <c r="I119" s="6">
        <v>149</v>
      </c>
      <c r="J119" s="6">
        <v>109</v>
      </c>
      <c r="K119" s="6">
        <v>174</v>
      </c>
      <c r="L119" s="6">
        <v>86</v>
      </c>
      <c r="M119" s="6">
        <v>96</v>
      </c>
      <c r="N119" s="6">
        <v>258</v>
      </c>
      <c r="O119" s="6">
        <v>311</v>
      </c>
      <c r="P119" s="6">
        <v>265</v>
      </c>
      <c r="Q119" s="6">
        <v>179</v>
      </c>
      <c r="R119" s="6">
        <v>727</v>
      </c>
      <c r="S119" s="6">
        <v>535</v>
      </c>
      <c r="T119" s="6">
        <v>419</v>
      </c>
      <c r="U119" s="6">
        <v>155</v>
      </c>
      <c r="V119" s="6">
        <v>168</v>
      </c>
      <c r="W119" s="6">
        <v>223</v>
      </c>
      <c r="X119" s="6">
        <v>352</v>
      </c>
      <c r="Y119" s="6">
        <v>374</v>
      </c>
      <c r="Z119" s="6">
        <v>473</v>
      </c>
      <c r="AA119" s="6">
        <v>483</v>
      </c>
      <c r="AB119" s="6">
        <v>531</v>
      </c>
      <c r="AC119" s="6">
        <v>249</v>
      </c>
      <c r="AD119" s="6">
        <v>247</v>
      </c>
      <c r="AE119" s="6">
        <v>616</v>
      </c>
      <c r="AF119" s="6">
        <v>281</v>
      </c>
      <c r="AG119" s="6">
        <v>84</v>
      </c>
      <c r="AH119" s="6">
        <v>76</v>
      </c>
      <c r="AI119" s="6">
        <v>65</v>
      </c>
      <c r="AJ119" s="6">
        <v>54</v>
      </c>
      <c r="AK119" s="6">
        <v>57</v>
      </c>
      <c r="AL119" s="6">
        <v>80</v>
      </c>
      <c r="AM119" s="6">
        <v>78</v>
      </c>
      <c r="AN119" s="6">
        <v>85</v>
      </c>
      <c r="AO119" s="6">
        <v>151</v>
      </c>
      <c r="AP119" s="6">
        <v>387</v>
      </c>
      <c r="AQ119" s="6">
        <v>296</v>
      </c>
      <c r="AR119" s="6">
        <v>172</v>
      </c>
      <c r="AS119" s="6">
        <v>76</v>
      </c>
      <c r="AT119" s="6">
        <v>65</v>
      </c>
      <c r="AU119" s="6">
        <v>87</v>
      </c>
      <c r="AV119" s="6">
        <v>77</v>
      </c>
      <c r="AW119" s="6">
        <v>154</v>
      </c>
      <c r="AX119" s="6">
        <v>271</v>
      </c>
      <c r="AY119" s="6">
        <v>275</v>
      </c>
      <c r="AZ119" s="6">
        <v>396</v>
      </c>
      <c r="BA119" s="6">
        <v>365</v>
      </c>
      <c r="BB119" s="6">
        <v>486</v>
      </c>
      <c r="BC119" s="6">
        <v>215</v>
      </c>
      <c r="BD119" s="6">
        <v>215</v>
      </c>
      <c r="BE119" s="7">
        <v>168</v>
      </c>
    </row>
    <row r="120" spans="1:57" x14ac:dyDescent="0.35">
      <c r="A120" s="8" t="s">
        <v>29</v>
      </c>
      <c r="B120" s="4" t="s">
        <v>8</v>
      </c>
      <c r="C120" s="4" t="s">
        <v>5</v>
      </c>
      <c r="D120" s="5">
        <v>0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  <c r="AK120" s="6">
        <v>0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  <c r="AQ120" s="6">
        <v>0</v>
      </c>
      <c r="AR120" s="6">
        <v>0</v>
      </c>
      <c r="AS120" s="6">
        <v>0</v>
      </c>
      <c r="AT120" s="6">
        <v>0</v>
      </c>
      <c r="AU120" s="6">
        <v>0</v>
      </c>
      <c r="AV120" s="6">
        <v>0</v>
      </c>
      <c r="AW120" s="6">
        <v>0</v>
      </c>
      <c r="AX120" s="6">
        <v>0</v>
      </c>
      <c r="AY120" s="6">
        <v>0</v>
      </c>
      <c r="AZ120" s="6">
        <v>0</v>
      </c>
      <c r="BA120" s="6">
        <v>0</v>
      </c>
      <c r="BB120" s="6">
        <v>0</v>
      </c>
      <c r="BC120" s="6">
        <v>0</v>
      </c>
      <c r="BD120" s="6">
        <v>0</v>
      </c>
      <c r="BE120" s="7">
        <v>0</v>
      </c>
    </row>
    <row r="121" spans="1:57" x14ac:dyDescent="0.35">
      <c r="A121" s="8" t="s">
        <v>29</v>
      </c>
      <c r="B121" s="4" t="s">
        <v>9</v>
      </c>
      <c r="C121" s="4" t="s">
        <v>5</v>
      </c>
      <c r="D121" s="5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  <c r="AQ121" s="6">
        <v>0</v>
      </c>
      <c r="AR121" s="6">
        <v>0</v>
      </c>
      <c r="AS121" s="6">
        <v>0</v>
      </c>
      <c r="AT121" s="6">
        <v>0</v>
      </c>
      <c r="AU121" s="6">
        <v>0</v>
      </c>
      <c r="AV121" s="6">
        <v>0</v>
      </c>
      <c r="AW121" s="6">
        <v>0</v>
      </c>
      <c r="AX121" s="6">
        <v>0</v>
      </c>
      <c r="AY121" s="6">
        <v>0</v>
      </c>
      <c r="AZ121" s="6">
        <v>0</v>
      </c>
      <c r="BA121" s="6">
        <v>0</v>
      </c>
      <c r="BB121" s="6">
        <v>0</v>
      </c>
      <c r="BC121" s="6">
        <v>0</v>
      </c>
      <c r="BD121" s="6">
        <v>0</v>
      </c>
      <c r="BE121" s="7">
        <v>0</v>
      </c>
    </row>
    <row r="122" spans="1:57" x14ac:dyDescent="0.35">
      <c r="A122" s="8" t="s">
        <v>29</v>
      </c>
      <c r="B122" s="4" t="s">
        <v>10</v>
      </c>
      <c r="C122" s="4" t="s">
        <v>5</v>
      </c>
      <c r="D122" s="5">
        <v>11</v>
      </c>
      <c r="E122" s="6">
        <v>12</v>
      </c>
      <c r="F122" s="6">
        <v>5</v>
      </c>
      <c r="G122" s="6">
        <v>10</v>
      </c>
      <c r="H122" s="6">
        <v>5</v>
      </c>
      <c r="I122" s="6">
        <v>8</v>
      </c>
      <c r="J122" s="6">
        <v>7</v>
      </c>
      <c r="K122" s="6">
        <v>10</v>
      </c>
      <c r="L122" s="6">
        <v>7</v>
      </c>
      <c r="M122" s="6">
        <v>15</v>
      </c>
      <c r="N122" s="6">
        <v>14</v>
      </c>
      <c r="O122" s="6">
        <v>21</v>
      </c>
      <c r="P122" s="6">
        <v>14</v>
      </c>
      <c r="Q122" s="6">
        <v>12</v>
      </c>
      <c r="R122" s="6">
        <v>14</v>
      </c>
      <c r="S122" s="6">
        <v>11</v>
      </c>
      <c r="T122" s="6">
        <v>7</v>
      </c>
      <c r="U122" s="6">
        <v>11</v>
      </c>
      <c r="V122" s="6">
        <v>8</v>
      </c>
      <c r="W122" s="6">
        <v>12</v>
      </c>
      <c r="X122" s="6">
        <v>10</v>
      </c>
      <c r="Y122" s="6">
        <v>18</v>
      </c>
      <c r="Z122" s="6">
        <v>12</v>
      </c>
      <c r="AA122" s="6">
        <v>17</v>
      </c>
      <c r="AB122" s="6">
        <v>14</v>
      </c>
      <c r="AC122" s="6">
        <v>6</v>
      </c>
      <c r="AD122" s="6">
        <v>10</v>
      </c>
      <c r="AE122" s="6">
        <v>12</v>
      </c>
      <c r="AF122" s="6">
        <v>6</v>
      </c>
      <c r="AG122" s="6">
        <v>9</v>
      </c>
      <c r="AH122" s="6">
        <v>6</v>
      </c>
      <c r="AI122" s="6">
        <v>8</v>
      </c>
      <c r="AJ122" s="6">
        <v>16</v>
      </c>
      <c r="AK122" s="6">
        <v>16</v>
      </c>
      <c r="AL122" s="6">
        <v>8</v>
      </c>
      <c r="AM122" s="6">
        <v>9</v>
      </c>
      <c r="AN122" s="6">
        <v>13</v>
      </c>
      <c r="AO122" s="6">
        <v>17</v>
      </c>
      <c r="AP122" s="6">
        <v>20</v>
      </c>
      <c r="AQ122" s="6">
        <v>11</v>
      </c>
      <c r="AR122" s="6">
        <v>11</v>
      </c>
      <c r="AS122" s="6">
        <v>7</v>
      </c>
      <c r="AT122" s="6">
        <v>9</v>
      </c>
      <c r="AU122" s="6">
        <v>6</v>
      </c>
      <c r="AV122" s="6">
        <v>13</v>
      </c>
      <c r="AW122" s="6">
        <v>14</v>
      </c>
      <c r="AX122" s="6">
        <v>11</v>
      </c>
      <c r="AY122" s="6">
        <v>20</v>
      </c>
      <c r="AZ122" s="6">
        <v>24</v>
      </c>
      <c r="BA122" s="6">
        <v>23</v>
      </c>
      <c r="BB122" s="6">
        <v>17</v>
      </c>
      <c r="BC122" s="6">
        <v>15</v>
      </c>
      <c r="BD122" s="6">
        <v>13</v>
      </c>
      <c r="BE122" s="7">
        <v>6</v>
      </c>
    </row>
    <row r="123" spans="1:57" x14ac:dyDescent="0.35">
      <c r="A123" s="4" t="s">
        <v>30</v>
      </c>
      <c r="B123" s="4" t="s">
        <v>4</v>
      </c>
      <c r="C123" s="4" t="s">
        <v>5</v>
      </c>
      <c r="D123" s="5">
        <v>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40.963000000000001</v>
      </c>
      <c r="Q123" s="6">
        <v>36.445</v>
      </c>
      <c r="R123" s="6">
        <v>33.322000000000003</v>
      </c>
      <c r="S123" s="6">
        <v>35.5</v>
      </c>
      <c r="T123" s="6">
        <v>49.076000000000001</v>
      </c>
      <c r="U123" s="6">
        <v>21.759</v>
      </c>
      <c r="V123" s="6">
        <v>27.681999999999999</v>
      </c>
      <c r="W123" s="6">
        <v>30.882999999999999</v>
      </c>
      <c r="X123" s="6">
        <v>48.317999999999998</v>
      </c>
      <c r="Y123" s="6">
        <v>31.077000000000002</v>
      </c>
      <c r="Z123" s="6">
        <v>37.646999999999998</v>
      </c>
      <c r="AA123" s="6">
        <v>39.820999999999998</v>
      </c>
      <c r="AB123" s="6">
        <v>40.86</v>
      </c>
      <c r="AC123" s="6">
        <v>36.253999999999998</v>
      </c>
      <c r="AD123" s="6">
        <v>33.831000000000003</v>
      </c>
      <c r="AE123" s="6">
        <v>30.257999999999999</v>
      </c>
      <c r="AF123" s="6">
        <v>23.46</v>
      </c>
      <c r="AG123" s="6">
        <v>23.882000000000001</v>
      </c>
      <c r="AH123" s="6">
        <v>29.099</v>
      </c>
      <c r="AI123" s="6">
        <v>28.594999999999999</v>
      </c>
      <c r="AJ123" s="6">
        <v>28.295000000000002</v>
      </c>
      <c r="AK123" s="6">
        <v>34.125</v>
      </c>
      <c r="AL123" s="6">
        <v>33.018000000000001</v>
      </c>
      <c r="AM123" s="6">
        <v>38.698999999999998</v>
      </c>
      <c r="AN123" s="6">
        <v>41.024000000000001</v>
      </c>
      <c r="AO123" s="6">
        <v>36.767000000000003</v>
      </c>
      <c r="AP123" s="6">
        <v>40.503</v>
      </c>
      <c r="AQ123" s="6">
        <v>33.436999999999998</v>
      </c>
      <c r="AR123" s="6">
        <v>23.893999999999998</v>
      </c>
      <c r="AS123" s="6">
        <v>26.545000000000002</v>
      </c>
      <c r="AT123" s="6">
        <v>23.545000000000002</v>
      </c>
      <c r="AU123" s="6">
        <v>35.1</v>
      </c>
      <c r="AV123" s="6">
        <v>34</v>
      </c>
      <c r="AW123" s="6">
        <v>39.200000000000003</v>
      </c>
      <c r="AX123" s="6">
        <v>43.997</v>
      </c>
      <c r="AY123" s="6">
        <v>46.84</v>
      </c>
      <c r="AZ123" s="6">
        <v>47.601999999999997</v>
      </c>
      <c r="BA123" s="6">
        <v>43.204000000000001</v>
      </c>
      <c r="BB123" s="6">
        <v>46.658000000000001</v>
      </c>
      <c r="BC123" s="6">
        <v>44.575000000000003</v>
      </c>
      <c r="BD123" s="6">
        <v>37.905000000000001</v>
      </c>
      <c r="BE123" s="7">
        <v>0</v>
      </c>
    </row>
    <row r="124" spans="1:57" x14ac:dyDescent="0.35">
      <c r="A124" s="8" t="s">
        <v>30</v>
      </c>
      <c r="B124" s="4" t="s">
        <v>6</v>
      </c>
      <c r="C124" s="4" t="s">
        <v>5</v>
      </c>
      <c r="D124" s="5">
        <v>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0</v>
      </c>
      <c r="AS124" s="6">
        <v>0</v>
      </c>
      <c r="AT124" s="6">
        <v>0</v>
      </c>
      <c r="AU124" s="6">
        <v>0</v>
      </c>
      <c r="AV124" s="6">
        <v>0</v>
      </c>
      <c r="AW124" s="6">
        <v>0</v>
      </c>
      <c r="AX124" s="6">
        <v>0</v>
      </c>
      <c r="AY124" s="6">
        <v>0</v>
      </c>
      <c r="AZ124" s="6">
        <v>0</v>
      </c>
      <c r="BA124" s="6">
        <v>0</v>
      </c>
      <c r="BB124" s="6">
        <v>0</v>
      </c>
      <c r="BC124" s="6">
        <v>0</v>
      </c>
      <c r="BD124" s="6">
        <v>0</v>
      </c>
      <c r="BE124" s="7">
        <v>0</v>
      </c>
    </row>
    <row r="125" spans="1:57" x14ac:dyDescent="0.35">
      <c r="A125" s="8" t="s">
        <v>30</v>
      </c>
      <c r="B125" s="4" t="s">
        <v>7</v>
      </c>
      <c r="C125" s="4" t="s">
        <v>5</v>
      </c>
      <c r="D125" s="5">
        <v>92</v>
      </c>
      <c r="E125" s="6">
        <v>122</v>
      </c>
      <c r="F125" s="6">
        <v>105</v>
      </c>
      <c r="G125" s="6">
        <v>82</v>
      </c>
      <c r="H125" s="6">
        <v>78</v>
      </c>
      <c r="I125" s="6">
        <v>86</v>
      </c>
      <c r="J125" s="6">
        <v>59</v>
      </c>
      <c r="K125" s="6">
        <v>76</v>
      </c>
      <c r="L125" s="6">
        <v>80</v>
      </c>
      <c r="M125" s="6">
        <v>81</v>
      </c>
      <c r="N125" s="6">
        <v>79</v>
      </c>
      <c r="O125" s="6">
        <v>101</v>
      </c>
      <c r="P125" s="6">
        <v>90.932000000000002</v>
      </c>
      <c r="Q125" s="6">
        <v>82.733000000000004</v>
      </c>
      <c r="R125" s="6">
        <v>104.536</v>
      </c>
      <c r="S125" s="6">
        <v>90.819000000000003</v>
      </c>
      <c r="T125" s="6">
        <v>90.516999999999996</v>
      </c>
      <c r="U125" s="6">
        <v>100.30200000000001</v>
      </c>
      <c r="V125" s="6">
        <v>85.968000000000004</v>
      </c>
      <c r="W125" s="6">
        <v>94.991</v>
      </c>
      <c r="X125" s="6">
        <v>97.866</v>
      </c>
      <c r="Y125" s="6">
        <v>108.295</v>
      </c>
      <c r="Z125" s="6">
        <v>112.246</v>
      </c>
      <c r="AA125" s="6">
        <v>105.911</v>
      </c>
      <c r="AB125" s="6">
        <v>108.149</v>
      </c>
      <c r="AC125" s="6">
        <v>94.766999999999996</v>
      </c>
      <c r="AD125" s="6">
        <v>86.953000000000003</v>
      </c>
      <c r="AE125" s="6">
        <v>79.468999999999994</v>
      </c>
      <c r="AF125" s="6">
        <v>85.533000000000001</v>
      </c>
      <c r="AG125" s="6">
        <v>54.344999999999999</v>
      </c>
      <c r="AH125" s="6">
        <v>44.76</v>
      </c>
      <c r="AI125" s="6">
        <v>68.531999999999996</v>
      </c>
      <c r="AJ125" s="6">
        <v>91.138000000000005</v>
      </c>
      <c r="AK125" s="6">
        <v>106.92400000000001</v>
      </c>
      <c r="AL125" s="6">
        <v>59.368000000000002</v>
      </c>
      <c r="AM125" s="6">
        <v>60.738999999999997</v>
      </c>
      <c r="AN125" s="6">
        <v>78.111000000000004</v>
      </c>
      <c r="AO125" s="6">
        <v>70.632999999999996</v>
      </c>
      <c r="AP125" s="6">
        <v>68.081000000000003</v>
      </c>
      <c r="AQ125" s="6">
        <v>57.64</v>
      </c>
      <c r="AR125" s="6">
        <v>65.644999999999996</v>
      </c>
      <c r="AS125" s="6">
        <v>78.195999999999998</v>
      </c>
      <c r="AT125" s="6">
        <v>100.8</v>
      </c>
      <c r="AU125" s="6">
        <v>108.6</v>
      </c>
      <c r="AV125" s="6">
        <v>97.7</v>
      </c>
      <c r="AW125" s="6">
        <v>80.400000000000006</v>
      </c>
      <c r="AX125" s="6">
        <v>48.435000000000002</v>
      </c>
      <c r="AY125" s="6">
        <v>70.870999999999995</v>
      </c>
      <c r="AZ125" s="6">
        <v>86.376999999999995</v>
      </c>
      <c r="BA125" s="6">
        <v>107.82299999999999</v>
      </c>
      <c r="BB125" s="6">
        <v>112.58499999999999</v>
      </c>
      <c r="BC125" s="6">
        <v>77.596000000000004</v>
      </c>
      <c r="BD125" s="6">
        <v>72.501999999999995</v>
      </c>
      <c r="BE125" s="7">
        <v>0</v>
      </c>
    </row>
    <row r="126" spans="1:57" x14ac:dyDescent="0.35">
      <c r="A126" s="8" t="s">
        <v>30</v>
      </c>
      <c r="B126" s="4" t="s">
        <v>8</v>
      </c>
      <c r="C126" s="4" t="s">
        <v>5</v>
      </c>
      <c r="D126" s="5">
        <v>0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 s="6">
        <v>0</v>
      </c>
      <c r="AF126" s="6">
        <v>0</v>
      </c>
      <c r="AG126" s="6">
        <v>0</v>
      </c>
      <c r="AH126" s="6">
        <v>0</v>
      </c>
      <c r="AI126" s="6">
        <v>0</v>
      </c>
      <c r="AJ126" s="6">
        <v>0</v>
      </c>
      <c r="AK126" s="6">
        <v>0</v>
      </c>
      <c r="AL126" s="6">
        <v>0</v>
      </c>
      <c r="AM126" s="6">
        <v>0</v>
      </c>
      <c r="AN126" s="6">
        <v>0</v>
      </c>
      <c r="AO126" s="6">
        <v>0</v>
      </c>
      <c r="AP126" s="6">
        <v>0</v>
      </c>
      <c r="AQ126" s="6">
        <v>0</v>
      </c>
      <c r="AR126" s="6">
        <v>0</v>
      </c>
      <c r="AS126" s="6">
        <v>0</v>
      </c>
      <c r="AT126" s="6">
        <v>0</v>
      </c>
      <c r="AU126" s="6">
        <v>0</v>
      </c>
      <c r="AV126" s="6">
        <v>0</v>
      </c>
      <c r="AW126" s="6">
        <v>0</v>
      </c>
      <c r="AX126" s="6">
        <v>0</v>
      </c>
      <c r="AY126" s="6">
        <v>0</v>
      </c>
      <c r="AZ126" s="6">
        <v>0</v>
      </c>
      <c r="BA126" s="6">
        <v>0</v>
      </c>
      <c r="BB126" s="6">
        <v>0</v>
      </c>
      <c r="BC126" s="6">
        <v>0</v>
      </c>
      <c r="BD126" s="6">
        <v>0</v>
      </c>
      <c r="BE126" s="7">
        <v>0</v>
      </c>
    </row>
    <row r="127" spans="1:57" x14ac:dyDescent="0.35">
      <c r="A127" s="8" t="s">
        <v>30</v>
      </c>
      <c r="B127" s="4" t="s">
        <v>9</v>
      </c>
      <c r="C127" s="4" t="s">
        <v>5</v>
      </c>
      <c r="D127" s="5">
        <v>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0.82</v>
      </c>
      <c r="Q127" s="6">
        <v>2.1819999999999999</v>
      </c>
      <c r="R127" s="6">
        <v>5.1849999999999996</v>
      </c>
      <c r="S127" s="6">
        <v>7.3659999999999997</v>
      </c>
      <c r="T127" s="6">
        <v>11.641</v>
      </c>
      <c r="U127" s="6">
        <v>9.6430000000000007</v>
      </c>
      <c r="V127" s="6">
        <v>9.4130000000000003</v>
      </c>
      <c r="W127" s="6">
        <v>9.0500000000000007</v>
      </c>
      <c r="X127" s="6">
        <v>5.5960000000000001</v>
      </c>
      <c r="Y127" s="6">
        <v>2.9540000000000002</v>
      </c>
      <c r="Z127" s="6">
        <v>1.089</v>
      </c>
      <c r="AA127" s="6">
        <v>0.58099999999999996</v>
      </c>
      <c r="AB127" s="6">
        <v>0.90600000000000003</v>
      </c>
      <c r="AC127" s="6">
        <v>2.3159999999999998</v>
      </c>
      <c r="AD127" s="6">
        <v>6.5460000000000003</v>
      </c>
      <c r="AE127" s="6">
        <v>9.52</v>
      </c>
      <c r="AF127" s="6">
        <v>13.657999999999999</v>
      </c>
      <c r="AG127" s="6">
        <v>11.663</v>
      </c>
      <c r="AH127" s="6">
        <v>10.111000000000001</v>
      </c>
      <c r="AI127" s="6">
        <v>9.9600000000000009</v>
      </c>
      <c r="AJ127" s="6">
        <v>7.867</v>
      </c>
      <c r="AK127" s="6">
        <v>5.7679999999999998</v>
      </c>
      <c r="AL127" s="6">
        <v>1.306</v>
      </c>
      <c r="AM127" s="6">
        <v>0.39300000000000002</v>
      </c>
      <c r="AN127" s="6">
        <v>0.51200000000000001</v>
      </c>
      <c r="AO127" s="6">
        <v>2.8820000000000001</v>
      </c>
      <c r="AP127" s="6">
        <v>5.3789999999999996</v>
      </c>
      <c r="AQ127" s="6">
        <v>11.468</v>
      </c>
      <c r="AR127" s="6">
        <v>9.6310000000000002</v>
      </c>
      <c r="AS127" s="6">
        <v>12.339</v>
      </c>
      <c r="AT127" s="6">
        <v>10.260999999999999</v>
      </c>
      <c r="AU127" s="6">
        <v>9.6</v>
      </c>
      <c r="AV127" s="6">
        <v>6.8</v>
      </c>
      <c r="AW127" s="6">
        <v>3.8</v>
      </c>
      <c r="AX127" s="6">
        <v>0.95</v>
      </c>
      <c r="AY127" s="6">
        <v>0.67800000000000005</v>
      </c>
      <c r="AZ127" s="6">
        <v>1.02</v>
      </c>
      <c r="BA127" s="6">
        <v>2.58</v>
      </c>
      <c r="BB127" s="6">
        <v>6.883</v>
      </c>
      <c r="BC127" s="6">
        <v>9.3190000000000008</v>
      </c>
      <c r="BD127" s="6">
        <v>10.93</v>
      </c>
      <c r="BE127" s="7">
        <v>0</v>
      </c>
    </row>
    <row r="128" spans="1:57" x14ac:dyDescent="0.35">
      <c r="A128" s="8" t="s">
        <v>30</v>
      </c>
      <c r="B128" s="4" t="s">
        <v>10</v>
      </c>
      <c r="C128" s="4" t="s">
        <v>5</v>
      </c>
      <c r="D128" s="5">
        <v>95</v>
      </c>
      <c r="E128" s="6">
        <v>108</v>
      </c>
      <c r="F128" s="6">
        <v>63</v>
      </c>
      <c r="G128" s="6">
        <v>80</v>
      </c>
      <c r="H128" s="6">
        <v>52</v>
      </c>
      <c r="I128" s="6">
        <v>61</v>
      </c>
      <c r="J128" s="6">
        <v>61</v>
      </c>
      <c r="K128" s="6">
        <v>85</v>
      </c>
      <c r="L128" s="6">
        <v>56</v>
      </c>
      <c r="M128" s="6">
        <v>147</v>
      </c>
      <c r="N128" s="6">
        <v>128</v>
      </c>
      <c r="O128" s="6">
        <v>161</v>
      </c>
      <c r="P128" s="6">
        <v>107.461</v>
      </c>
      <c r="Q128" s="6">
        <v>127.304</v>
      </c>
      <c r="R128" s="6">
        <v>107.127</v>
      </c>
      <c r="S128" s="6">
        <v>101.935</v>
      </c>
      <c r="T128" s="6">
        <v>78.447000000000003</v>
      </c>
      <c r="U128" s="6">
        <v>107.66500000000001</v>
      </c>
      <c r="V128" s="6">
        <v>83.929000000000002</v>
      </c>
      <c r="W128" s="6">
        <v>86.605999999999995</v>
      </c>
      <c r="X128" s="6">
        <v>96.853999999999999</v>
      </c>
      <c r="Y128" s="6">
        <v>173.00399999999999</v>
      </c>
      <c r="Z128" s="6">
        <v>127.011</v>
      </c>
      <c r="AA128" s="6">
        <v>146.018</v>
      </c>
      <c r="AB128" s="6">
        <v>138.673</v>
      </c>
      <c r="AC128" s="6">
        <v>56.53</v>
      </c>
      <c r="AD128" s="6">
        <v>99.436000000000007</v>
      </c>
      <c r="AE128" s="6">
        <v>134.48699999999999</v>
      </c>
      <c r="AF128" s="6">
        <v>68.945999999999998</v>
      </c>
      <c r="AG128" s="6">
        <v>77.123000000000005</v>
      </c>
      <c r="AH128" s="6">
        <v>61.453000000000003</v>
      </c>
      <c r="AI128" s="6">
        <v>70.688999999999993</v>
      </c>
      <c r="AJ128" s="6">
        <v>112.702</v>
      </c>
      <c r="AK128" s="6">
        <v>136.72200000000001</v>
      </c>
      <c r="AL128" s="6">
        <v>83.07</v>
      </c>
      <c r="AM128" s="6">
        <v>96.525999999999996</v>
      </c>
      <c r="AN128" s="6">
        <v>131.27500000000001</v>
      </c>
      <c r="AO128" s="6">
        <v>153.846</v>
      </c>
      <c r="AP128" s="6">
        <v>178.34100000000001</v>
      </c>
      <c r="AQ128" s="6">
        <v>118.505</v>
      </c>
      <c r="AR128" s="6">
        <v>101.813</v>
      </c>
      <c r="AS128" s="6">
        <v>103.428</v>
      </c>
      <c r="AT128" s="6">
        <v>99.119</v>
      </c>
      <c r="AU128" s="6">
        <v>48.5</v>
      </c>
      <c r="AV128" s="6">
        <v>117.5</v>
      </c>
      <c r="AW128" s="6">
        <v>121.2</v>
      </c>
      <c r="AX128" s="6">
        <v>133.97999999999999</v>
      </c>
      <c r="AY128" s="6">
        <v>174.03100000000001</v>
      </c>
      <c r="AZ128" s="6">
        <v>192.684</v>
      </c>
      <c r="BA128" s="6">
        <v>196.679</v>
      </c>
      <c r="BB128" s="6">
        <v>127.456</v>
      </c>
      <c r="BC128" s="6">
        <v>141.96</v>
      </c>
      <c r="BD128" s="6">
        <v>119.675</v>
      </c>
      <c r="BE128" s="7">
        <v>0</v>
      </c>
    </row>
    <row r="129" spans="1:57" x14ac:dyDescent="0.35">
      <c r="A129" s="4" t="s">
        <v>31</v>
      </c>
      <c r="B129" s="4" t="s">
        <v>4</v>
      </c>
      <c r="C129" s="4" t="s">
        <v>5</v>
      </c>
      <c r="D129" s="5">
        <v>0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11.694000000000001</v>
      </c>
      <c r="Q129" s="6">
        <v>10.874000000000001</v>
      </c>
      <c r="R129" s="6">
        <v>10.75</v>
      </c>
      <c r="S129" s="6">
        <v>13.176</v>
      </c>
      <c r="T129" s="6">
        <v>13.113</v>
      </c>
      <c r="U129" s="6">
        <v>13.154</v>
      </c>
      <c r="V129" s="6">
        <v>14.103999999999999</v>
      </c>
      <c r="W129" s="6">
        <v>12.464</v>
      </c>
      <c r="X129" s="6">
        <v>11.911</v>
      </c>
      <c r="Y129" s="6">
        <v>13.236000000000001</v>
      </c>
      <c r="Z129" s="6">
        <v>13.281000000000001</v>
      </c>
      <c r="AA129" s="6">
        <v>13</v>
      </c>
      <c r="AB129" s="6">
        <v>16.434999999999999</v>
      </c>
      <c r="AC129" s="6">
        <v>15.634</v>
      </c>
      <c r="AD129" s="6">
        <v>15.81</v>
      </c>
      <c r="AE129" s="6">
        <v>15.323</v>
      </c>
      <c r="AF129" s="6">
        <v>18.620999999999999</v>
      </c>
      <c r="AG129" s="6">
        <v>16.315000000000001</v>
      </c>
      <c r="AH129" s="6">
        <v>16.686</v>
      </c>
      <c r="AI129" s="6">
        <v>15.62</v>
      </c>
      <c r="AJ129" s="6">
        <v>16.911000000000001</v>
      </c>
      <c r="AK129" s="6">
        <v>18.440999999999999</v>
      </c>
      <c r="AL129" s="6">
        <v>18.856000000000002</v>
      </c>
      <c r="AM129" s="6">
        <v>19.123999999999999</v>
      </c>
      <c r="AN129" s="6">
        <v>18.841000000000001</v>
      </c>
      <c r="AO129" s="6">
        <v>16.667999999999999</v>
      </c>
      <c r="AP129" s="6">
        <v>17.164000000000001</v>
      </c>
      <c r="AQ129" s="6">
        <v>17.704999999999998</v>
      </c>
      <c r="AR129" s="6">
        <v>16.132000000000001</v>
      </c>
      <c r="AS129" s="6">
        <v>13.558</v>
      </c>
      <c r="AT129" s="6">
        <v>27.154</v>
      </c>
      <c r="AU129" s="6">
        <v>21.571000000000002</v>
      </c>
      <c r="AV129" s="6">
        <v>25.484000000000002</v>
      </c>
      <c r="AW129" s="6">
        <v>29.774999999999999</v>
      </c>
      <c r="AX129" s="6">
        <v>30.57</v>
      </c>
      <c r="AY129" s="6">
        <v>28.818000000000001</v>
      </c>
      <c r="AZ129" s="6">
        <v>30.527000000000001</v>
      </c>
      <c r="BA129" s="6">
        <v>31.373999999999999</v>
      </c>
      <c r="BB129" s="6">
        <v>28.324000000000002</v>
      </c>
      <c r="BC129" s="6">
        <v>29.948</v>
      </c>
      <c r="BD129" s="6">
        <v>32.344000000000001</v>
      </c>
      <c r="BE129" s="7">
        <v>0</v>
      </c>
    </row>
    <row r="130" spans="1:57" x14ac:dyDescent="0.35">
      <c r="A130" s="8" t="s">
        <v>31</v>
      </c>
      <c r="B130" s="4" t="s">
        <v>6</v>
      </c>
      <c r="C130" s="4" t="s">
        <v>5</v>
      </c>
      <c r="D130" s="5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6">
        <v>0</v>
      </c>
      <c r="AP130" s="6">
        <v>0</v>
      </c>
      <c r="AQ130" s="6">
        <v>0</v>
      </c>
      <c r="AR130" s="6">
        <v>0</v>
      </c>
      <c r="AS130" s="6">
        <v>0</v>
      </c>
      <c r="AT130" s="6">
        <v>0</v>
      </c>
      <c r="AU130" s="6">
        <v>0</v>
      </c>
      <c r="AV130" s="6">
        <v>0</v>
      </c>
      <c r="AW130" s="6">
        <v>0</v>
      </c>
      <c r="AX130" s="6">
        <v>0</v>
      </c>
      <c r="AY130" s="6">
        <v>0</v>
      </c>
      <c r="AZ130" s="6">
        <v>0</v>
      </c>
      <c r="BA130" s="6">
        <v>0</v>
      </c>
      <c r="BB130" s="6">
        <v>0</v>
      </c>
      <c r="BC130" s="6">
        <v>0</v>
      </c>
      <c r="BD130" s="6">
        <v>0</v>
      </c>
      <c r="BE130" s="7">
        <v>0</v>
      </c>
    </row>
    <row r="131" spans="1:57" x14ac:dyDescent="0.35">
      <c r="A131" s="8" t="s">
        <v>31</v>
      </c>
      <c r="B131" s="4" t="s">
        <v>7</v>
      </c>
      <c r="C131" s="4" t="s">
        <v>5</v>
      </c>
      <c r="D131" s="5">
        <v>137</v>
      </c>
      <c r="E131" s="6">
        <v>138</v>
      </c>
      <c r="F131" s="6">
        <v>138</v>
      </c>
      <c r="G131" s="6">
        <v>140</v>
      </c>
      <c r="H131" s="6">
        <v>129</v>
      </c>
      <c r="I131" s="6">
        <v>110</v>
      </c>
      <c r="J131" s="6">
        <v>100</v>
      </c>
      <c r="K131" s="6">
        <v>107</v>
      </c>
      <c r="L131" s="6">
        <v>111</v>
      </c>
      <c r="M131" s="6">
        <v>116</v>
      </c>
      <c r="N131" s="6">
        <v>131</v>
      </c>
      <c r="O131" s="6">
        <v>128</v>
      </c>
      <c r="P131" s="6">
        <v>124.334</v>
      </c>
      <c r="Q131" s="6">
        <v>129.44300000000001</v>
      </c>
      <c r="R131" s="6">
        <v>130.43799999999999</v>
      </c>
      <c r="S131" s="6">
        <v>129.28299999999999</v>
      </c>
      <c r="T131" s="6">
        <v>94.811999999999998</v>
      </c>
      <c r="U131" s="6">
        <v>80.561999999999998</v>
      </c>
      <c r="V131" s="6">
        <v>75.42</v>
      </c>
      <c r="W131" s="6">
        <v>112.926</v>
      </c>
      <c r="X131" s="6">
        <v>120.84099999999999</v>
      </c>
      <c r="Y131" s="6">
        <v>150.19999999999999</v>
      </c>
      <c r="Z131" s="6">
        <v>119.547</v>
      </c>
      <c r="AA131" s="6">
        <v>143.11600000000001</v>
      </c>
      <c r="AB131" s="6">
        <v>125.877</v>
      </c>
      <c r="AC131" s="6">
        <v>109.619</v>
      </c>
      <c r="AD131" s="6">
        <v>139.429</v>
      </c>
      <c r="AE131" s="6">
        <v>141.71799999999999</v>
      </c>
      <c r="AF131" s="6">
        <v>135.53200000000001</v>
      </c>
      <c r="AG131" s="6">
        <v>109.977</v>
      </c>
      <c r="AH131" s="6">
        <v>50.356999999999999</v>
      </c>
      <c r="AI131" s="6">
        <v>80.260999999999996</v>
      </c>
      <c r="AJ131" s="6">
        <v>94.55</v>
      </c>
      <c r="AK131" s="6">
        <v>117.04600000000001</v>
      </c>
      <c r="AL131" s="6">
        <v>105.45</v>
      </c>
      <c r="AM131" s="6">
        <v>116.51300000000001</v>
      </c>
      <c r="AN131" s="6">
        <v>105.43899999999999</v>
      </c>
      <c r="AO131" s="6">
        <v>87.367000000000004</v>
      </c>
      <c r="AP131" s="6">
        <v>110.52200000000001</v>
      </c>
      <c r="AQ131" s="6">
        <v>59.305999999999997</v>
      </c>
      <c r="AR131" s="6">
        <v>59.158999999999999</v>
      </c>
      <c r="AS131" s="6">
        <v>66.539000000000001</v>
      </c>
      <c r="AT131" s="6">
        <v>50.12</v>
      </c>
      <c r="AU131" s="6">
        <v>63.076000000000001</v>
      </c>
      <c r="AV131" s="6">
        <v>54.235999999999997</v>
      </c>
      <c r="AW131" s="6">
        <v>81.191000000000003</v>
      </c>
      <c r="AX131" s="6">
        <v>94.028999999999996</v>
      </c>
      <c r="AY131" s="6">
        <v>106.643</v>
      </c>
      <c r="AZ131" s="6">
        <v>93.573999999999998</v>
      </c>
      <c r="BA131" s="6">
        <v>97.180999999999997</v>
      </c>
      <c r="BB131" s="6">
        <v>98.613</v>
      </c>
      <c r="BC131" s="6">
        <v>100.91</v>
      </c>
      <c r="BD131" s="6">
        <v>92.355000000000004</v>
      </c>
      <c r="BE131" s="7">
        <v>0</v>
      </c>
    </row>
    <row r="132" spans="1:57" x14ac:dyDescent="0.35">
      <c r="A132" s="8" t="s">
        <v>31</v>
      </c>
      <c r="B132" s="4" t="s">
        <v>8</v>
      </c>
      <c r="C132" s="4" t="s">
        <v>5</v>
      </c>
      <c r="D132" s="5">
        <v>0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 s="6">
        <v>0</v>
      </c>
      <c r="AF132" s="6">
        <v>0</v>
      </c>
      <c r="AG132" s="6">
        <v>0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  <c r="AT132" s="6">
        <v>0</v>
      </c>
      <c r="AU132" s="6">
        <v>0</v>
      </c>
      <c r="AV132" s="6">
        <v>0</v>
      </c>
      <c r="AW132" s="6">
        <v>0</v>
      </c>
      <c r="AX132" s="6">
        <v>0</v>
      </c>
      <c r="AY132" s="6">
        <v>0</v>
      </c>
      <c r="AZ132" s="6">
        <v>0</v>
      </c>
      <c r="BA132" s="6">
        <v>0</v>
      </c>
      <c r="BB132" s="6">
        <v>0</v>
      </c>
      <c r="BC132" s="6">
        <v>0</v>
      </c>
      <c r="BD132" s="6">
        <v>0</v>
      </c>
      <c r="BE132" s="7">
        <v>0</v>
      </c>
    </row>
    <row r="133" spans="1:57" x14ac:dyDescent="0.35">
      <c r="A133" s="8" t="s">
        <v>31</v>
      </c>
      <c r="B133" s="4" t="s">
        <v>9</v>
      </c>
      <c r="C133" s="4" t="s">
        <v>5</v>
      </c>
      <c r="D133" s="5">
        <v>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2.0190000000000001</v>
      </c>
      <c r="Q133" s="6">
        <v>3.3780000000000001</v>
      </c>
      <c r="R133" s="6">
        <v>8.9250000000000007</v>
      </c>
      <c r="S133" s="6">
        <v>12.852</v>
      </c>
      <c r="T133" s="6">
        <v>15.177</v>
      </c>
      <c r="U133" s="6">
        <v>15.897</v>
      </c>
      <c r="V133" s="6">
        <v>14.619</v>
      </c>
      <c r="W133" s="6">
        <v>11.304</v>
      </c>
      <c r="X133" s="6">
        <v>9.1110000000000007</v>
      </c>
      <c r="Y133" s="6">
        <v>5.6520000000000001</v>
      </c>
      <c r="Z133" s="6">
        <v>2.3820000000000001</v>
      </c>
      <c r="AA133" s="6">
        <v>2</v>
      </c>
      <c r="AB133" s="6">
        <v>1.605</v>
      </c>
      <c r="AC133" s="6">
        <v>4.8659999999999997</v>
      </c>
      <c r="AD133" s="6">
        <v>6.3659999999999997</v>
      </c>
      <c r="AE133" s="6">
        <v>12.153</v>
      </c>
      <c r="AF133" s="6">
        <v>16.347000000000001</v>
      </c>
      <c r="AG133" s="6">
        <v>15.084</v>
      </c>
      <c r="AH133" s="6">
        <v>17.411999999999999</v>
      </c>
      <c r="AI133" s="6">
        <v>14.352</v>
      </c>
      <c r="AJ133" s="6">
        <v>11.493</v>
      </c>
      <c r="AK133" s="6">
        <v>7.2030000000000003</v>
      </c>
      <c r="AL133" s="6">
        <v>3.1320000000000001</v>
      </c>
      <c r="AM133" s="6">
        <v>1.68</v>
      </c>
      <c r="AN133" s="6">
        <v>1.845</v>
      </c>
      <c r="AO133" s="6">
        <v>6.117</v>
      </c>
      <c r="AP133" s="6">
        <v>8.5289999999999999</v>
      </c>
      <c r="AQ133" s="6">
        <v>12.414</v>
      </c>
      <c r="AR133" s="6">
        <v>14.973000000000001</v>
      </c>
      <c r="AS133" s="6">
        <v>17.283000000000001</v>
      </c>
      <c r="AT133" s="6">
        <v>16.998000000000001</v>
      </c>
      <c r="AU133" s="6">
        <v>14.000999999999999</v>
      </c>
      <c r="AV133" s="6">
        <v>10.734</v>
      </c>
      <c r="AW133" s="6">
        <v>5.2560000000000002</v>
      </c>
      <c r="AX133" s="6">
        <v>2.2290000000000001</v>
      </c>
      <c r="AY133" s="6">
        <v>2.0459999999999998</v>
      </c>
      <c r="AZ133" s="6">
        <v>2.798</v>
      </c>
      <c r="BA133" s="6">
        <v>4.0739999999999998</v>
      </c>
      <c r="BB133" s="6">
        <v>13.257999999999999</v>
      </c>
      <c r="BC133" s="6">
        <v>22.262</v>
      </c>
      <c r="BD133" s="6">
        <v>27.827999999999999</v>
      </c>
      <c r="BE133" s="7">
        <v>0</v>
      </c>
    </row>
    <row r="134" spans="1:57" x14ac:dyDescent="0.35">
      <c r="A134" s="8" t="s">
        <v>31</v>
      </c>
      <c r="B134" s="4" t="s">
        <v>10</v>
      </c>
      <c r="C134" s="4" t="s">
        <v>5</v>
      </c>
      <c r="D134" s="5">
        <v>10</v>
      </c>
      <c r="E134" s="6">
        <v>12</v>
      </c>
      <c r="F134" s="6">
        <v>9</v>
      </c>
      <c r="G134" s="6">
        <v>7</v>
      </c>
      <c r="H134" s="6">
        <v>6</v>
      </c>
      <c r="I134" s="6">
        <v>4</v>
      </c>
      <c r="J134" s="6">
        <v>4</v>
      </c>
      <c r="K134" s="6">
        <v>4</v>
      </c>
      <c r="L134" s="6">
        <v>4</v>
      </c>
      <c r="M134" s="6">
        <v>5</v>
      </c>
      <c r="N134" s="6">
        <v>11</v>
      </c>
      <c r="O134" s="6">
        <v>11</v>
      </c>
      <c r="P134" s="6">
        <v>20.821000000000002</v>
      </c>
      <c r="Q134" s="6">
        <v>22.54</v>
      </c>
      <c r="R134" s="6">
        <v>28.297000000000001</v>
      </c>
      <c r="S134" s="6">
        <v>14.775</v>
      </c>
      <c r="T134" s="6">
        <v>12.749000000000001</v>
      </c>
      <c r="U134" s="6">
        <v>16.803000000000001</v>
      </c>
      <c r="V134" s="6">
        <v>17.518000000000001</v>
      </c>
      <c r="W134" s="6">
        <v>13.457000000000001</v>
      </c>
      <c r="X134" s="6">
        <v>17.68</v>
      </c>
      <c r="Y134" s="6">
        <v>27.16</v>
      </c>
      <c r="Z134" s="6">
        <v>22.87</v>
      </c>
      <c r="AA134" s="6">
        <v>20.663</v>
      </c>
      <c r="AB134" s="6">
        <v>38.917999999999999</v>
      </c>
      <c r="AC134" s="6">
        <v>24.617000000000001</v>
      </c>
      <c r="AD134" s="6">
        <v>24.841999999999999</v>
      </c>
      <c r="AE134" s="6">
        <v>22.346</v>
      </c>
      <c r="AF134" s="6">
        <v>15.994</v>
      </c>
      <c r="AG134" s="6">
        <v>12.948</v>
      </c>
      <c r="AH134" s="6">
        <v>10.917999999999999</v>
      </c>
      <c r="AI134" s="6">
        <v>14.589</v>
      </c>
      <c r="AJ134" s="6">
        <v>16.521999999999998</v>
      </c>
      <c r="AK134" s="6">
        <v>23.17</v>
      </c>
      <c r="AL134" s="6">
        <v>26.292000000000002</v>
      </c>
      <c r="AM134" s="6">
        <v>32.552</v>
      </c>
      <c r="AN134" s="6">
        <v>28.731999999999999</v>
      </c>
      <c r="AO134" s="6">
        <v>22.885000000000002</v>
      </c>
      <c r="AP134" s="6">
        <v>39.298999999999999</v>
      </c>
      <c r="AQ134" s="6">
        <v>19.658999999999999</v>
      </c>
      <c r="AR134" s="6">
        <v>17.39</v>
      </c>
      <c r="AS134" s="6">
        <v>15.452999999999999</v>
      </c>
      <c r="AT134" s="6">
        <v>11.95</v>
      </c>
      <c r="AU134" s="6">
        <v>13.762</v>
      </c>
      <c r="AV134" s="6">
        <v>19.233000000000001</v>
      </c>
      <c r="AW134" s="6">
        <v>29.158000000000001</v>
      </c>
      <c r="AX134" s="6">
        <v>24.25</v>
      </c>
      <c r="AY134" s="6">
        <v>34.579000000000001</v>
      </c>
      <c r="AZ134" s="6">
        <v>33.051000000000002</v>
      </c>
      <c r="BA134" s="6">
        <v>48.290999999999997</v>
      </c>
      <c r="BB134" s="6">
        <v>38.936</v>
      </c>
      <c r="BC134" s="6">
        <v>22.442</v>
      </c>
      <c r="BD134" s="6">
        <v>17.954000000000001</v>
      </c>
      <c r="BE134" s="7">
        <v>0</v>
      </c>
    </row>
    <row r="135" spans="1:57" x14ac:dyDescent="0.35">
      <c r="A135" s="4" t="s">
        <v>32</v>
      </c>
      <c r="B135" s="4" t="s">
        <v>4</v>
      </c>
      <c r="C135" s="4" t="s">
        <v>5</v>
      </c>
      <c r="D135" s="5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0</v>
      </c>
      <c r="AP135" s="6">
        <v>0</v>
      </c>
      <c r="AQ135" s="6">
        <v>0</v>
      </c>
      <c r="AR135" s="6">
        <v>0</v>
      </c>
      <c r="AS135" s="6">
        <v>0</v>
      </c>
      <c r="AT135" s="6">
        <v>0</v>
      </c>
      <c r="AU135" s="6">
        <v>0</v>
      </c>
      <c r="AV135" s="6">
        <v>0</v>
      </c>
      <c r="AW135" s="6">
        <v>0</v>
      </c>
      <c r="AX135" s="6">
        <v>0</v>
      </c>
      <c r="AY135" s="6">
        <v>0</v>
      </c>
      <c r="AZ135" s="6">
        <v>0</v>
      </c>
      <c r="BA135" s="6">
        <v>0</v>
      </c>
      <c r="BB135" s="6">
        <v>0</v>
      </c>
      <c r="BC135" s="6">
        <v>0</v>
      </c>
      <c r="BD135" s="6">
        <v>0</v>
      </c>
      <c r="BE135" s="7">
        <v>0</v>
      </c>
    </row>
    <row r="136" spans="1:57" x14ac:dyDescent="0.35">
      <c r="A136" s="8" t="s">
        <v>32</v>
      </c>
      <c r="B136" s="4" t="s">
        <v>6</v>
      </c>
      <c r="C136" s="4" t="s">
        <v>5</v>
      </c>
      <c r="D136" s="5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0</v>
      </c>
      <c r="AE136" s="6">
        <v>0</v>
      </c>
      <c r="AF136" s="6">
        <v>0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  <c r="AO136" s="6">
        <v>0</v>
      </c>
      <c r="AP136" s="6">
        <v>0</v>
      </c>
      <c r="AQ136" s="6">
        <v>0</v>
      </c>
      <c r="AR136" s="6">
        <v>0</v>
      </c>
      <c r="AS136" s="6">
        <v>0</v>
      </c>
      <c r="AT136" s="6">
        <v>0</v>
      </c>
      <c r="AU136" s="6">
        <v>0</v>
      </c>
      <c r="AV136" s="6">
        <v>0</v>
      </c>
      <c r="AW136" s="6">
        <v>0</v>
      </c>
      <c r="AX136" s="6">
        <v>0</v>
      </c>
      <c r="AY136" s="6">
        <v>0</v>
      </c>
      <c r="AZ136" s="6">
        <v>0</v>
      </c>
      <c r="BA136" s="6">
        <v>0</v>
      </c>
      <c r="BB136" s="6">
        <v>0</v>
      </c>
      <c r="BC136" s="6">
        <v>0</v>
      </c>
      <c r="BD136" s="6">
        <v>0</v>
      </c>
      <c r="BE136" s="7">
        <v>0</v>
      </c>
    </row>
    <row r="137" spans="1:57" x14ac:dyDescent="0.35">
      <c r="A137" s="8" t="s">
        <v>32</v>
      </c>
      <c r="B137" s="4" t="s">
        <v>7</v>
      </c>
      <c r="C137" s="4" t="s">
        <v>5</v>
      </c>
      <c r="D137" s="5">
        <v>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>
        <v>0</v>
      </c>
      <c r="AG137" s="6">
        <v>0</v>
      </c>
      <c r="AH137" s="6">
        <v>0</v>
      </c>
      <c r="AI137" s="6">
        <v>0</v>
      </c>
      <c r="AJ137" s="6">
        <v>0</v>
      </c>
      <c r="AK137" s="6">
        <v>0</v>
      </c>
      <c r="AL137" s="6">
        <v>0</v>
      </c>
      <c r="AM137" s="6">
        <v>0</v>
      </c>
      <c r="AN137" s="6">
        <v>0</v>
      </c>
      <c r="AO137" s="6">
        <v>0</v>
      </c>
      <c r="AP137" s="6">
        <v>0</v>
      </c>
      <c r="AQ137" s="6">
        <v>0</v>
      </c>
      <c r="AR137" s="6">
        <v>0</v>
      </c>
      <c r="AS137" s="6">
        <v>0</v>
      </c>
      <c r="AT137" s="6">
        <v>0</v>
      </c>
      <c r="AU137" s="6">
        <v>0</v>
      </c>
      <c r="AV137" s="6">
        <v>0</v>
      </c>
      <c r="AW137" s="6">
        <v>0</v>
      </c>
      <c r="AX137" s="6">
        <v>0</v>
      </c>
      <c r="AY137" s="6">
        <v>0</v>
      </c>
      <c r="AZ137" s="6">
        <v>0</v>
      </c>
      <c r="BA137" s="6">
        <v>0</v>
      </c>
      <c r="BB137" s="6">
        <v>0</v>
      </c>
      <c r="BC137" s="6">
        <v>0</v>
      </c>
      <c r="BD137" s="6">
        <v>0</v>
      </c>
      <c r="BE137" s="7">
        <v>0</v>
      </c>
    </row>
    <row r="138" spans="1:57" x14ac:dyDescent="0.35">
      <c r="A138" s="8" t="s">
        <v>32</v>
      </c>
      <c r="B138" s="4" t="s">
        <v>8</v>
      </c>
      <c r="C138" s="4" t="s">
        <v>5</v>
      </c>
      <c r="D138" s="5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0</v>
      </c>
      <c r="AP138" s="6">
        <v>0</v>
      </c>
      <c r="AQ138" s="6">
        <v>0</v>
      </c>
      <c r="AR138" s="6">
        <v>0</v>
      </c>
      <c r="AS138" s="6">
        <v>0</v>
      </c>
      <c r="AT138" s="6">
        <v>0</v>
      </c>
      <c r="AU138" s="6">
        <v>0</v>
      </c>
      <c r="AV138" s="6">
        <v>0</v>
      </c>
      <c r="AW138" s="6">
        <v>0</v>
      </c>
      <c r="AX138" s="6">
        <v>0</v>
      </c>
      <c r="AY138" s="6">
        <v>0</v>
      </c>
      <c r="AZ138" s="6">
        <v>0</v>
      </c>
      <c r="BA138" s="6">
        <v>0</v>
      </c>
      <c r="BB138" s="6">
        <v>0</v>
      </c>
      <c r="BC138" s="6">
        <v>0</v>
      </c>
      <c r="BD138" s="6">
        <v>0</v>
      </c>
      <c r="BE138" s="7">
        <v>0</v>
      </c>
    </row>
    <row r="139" spans="1:57" x14ac:dyDescent="0.35">
      <c r="A139" s="8" t="s">
        <v>32</v>
      </c>
      <c r="B139" s="4" t="s">
        <v>9</v>
      </c>
      <c r="C139" s="4" t="s">
        <v>5</v>
      </c>
      <c r="D139" s="5">
        <v>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0</v>
      </c>
      <c r="AP139" s="6">
        <v>0</v>
      </c>
      <c r="AQ139" s="6">
        <v>0</v>
      </c>
      <c r="AR139" s="6">
        <v>0</v>
      </c>
      <c r="AS139" s="6">
        <v>0</v>
      </c>
      <c r="AT139" s="6">
        <v>0</v>
      </c>
      <c r="AU139" s="6">
        <v>0</v>
      </c>
      <c r="AV139" s="6">
        <v>0</v>
      </c>
      <c r="AW139" s="6">
        <v>0</v>
      </c>
      <c r="AX139" s="6">
        <v>0</v>
      </c>
      <c r="AY139" s="6">
        <v>0</v>
      </c>
      <c r="AZ139" s="6">
        <v>0</v>
      </c>
      <c r="BA139" s="6">
        <v>0</v>
      </c>
      <c r="BB139" s="6">
        <v>0</v>
      </c>
      <c r="BC139" s="6">
        <v>0</v>
      </c>
      <c r="BD139" s="6">
        <v>0</v>
      </c>
      <c r="BE139" s="7">
        <v>0</v>
      </c>
    </row>
    <row r="140" spans="1:57" x14ac:dyDescent="0.35">
      <c r="A140" s="8" t="s">
        <v>32</v>
      </c>
      <c r="B140" s="4" t="s">
        <v>10</v>
      </c>
      <c r="C140" s="4" t="s">
        <v>5</v>
      </c>
      <c r="D140" s="5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0</v>
      </c>
      <c r="AQ140" s="6">
        <v>0</v>
      </c>
      <c r="AR140" s="6">
        <v>0</v>
      </c>
      <c r="AS140" s="6">
        <v>0</v>
      </c>
      <c r="AT140" s="6">
        <v>0</v>
      </c>
      <c r="AU140" s="6">
        <v>0</v>
      </c>
      <c r="AV140" s="6">
        <v>0</v>
      </c>
      <c r="AW140" s="6">
        <v>0</v>
      </c>
      <c r="AX140" s="6">
        <v>0</v>
      </c>
      <c r="AY140" s="6">
        <v>0</v>
      </c>
      <c r="AZ140" s="6">
        <v>0</v>
      </c>
      <c r="BA140" s="6">
        <v>0</v>
      </c>
      <c r="BB140" s="6">
        <v>0</v>
      </c>
      <c r="BC140" s="6">
        <v>0</v>
      </c>
      <c r="BD140" s="6">
        <v>0</v>
      </c>
      <c r="BE140" s="7">
        <v>0</v>
      </c>
    </row>
    <row r="141" spans="1:57" x14ac:dyDescent="0.35">
      <c r="A141" s="4" t="s">
        <v>33</v>
      </c>
      <c r="B141" s="4" t="s">
        <v>4</v>
      </c>
      <c r="C141" s="4" t="s">
        <v>5</v>
      </c>
      <c r="D141" s="5">
        <v>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0</v>
      </c>
      <c r="AF141" s="6">
        <v>0</v>
      </c>
      <c r="AG141" s="6">
        <v>0</v>
      </c>
      <c r="AH141" s="6">
        <v>0</v>
      </c>
      <c r="AI141" s="6">
        <v>0</v>
      </c>
      <c r="AJ141" s="6">
        <v>0</v>
      </c>
      <c r="AK141" s="6">
        <v>0</v>
      </c>
      <c r="AL141" s="6">
        <v>0</v>
      </c>
      <c r="AM141" s="6">
        <v>0</v>
      </c>
      <c r="AN141" s="6">
        <v>0</v>
      </c>
      <c r="AO141" s="6">
        <v>0</v>
      </c>
      <c r="AP141" s="6">
        <v>0</v>
      </c>
      <c r="AQ141" s="6">
        <v>0</v>
      </c>
      <c r="AR141" s="6">
        <v>0</v>
      </c>
      <c r="AS141" s="6">
        <v>0</v>
      </c>
      <c r="AT141" s="6">
        <v>0</v>
      </c>
      <c r="AU141" s="6">
        <v>0</v>
      </c>
      <c r="AV141" s="6">
        <v>0</v>
      </c>
      <c r="AW141" s="6">
        <v>0</v>
      </c>
      <c r="AX141" s="6">
        <v>0</v>
      </c>
      <c r="AY141" s="6">
        <v>0</v>
      </c>
      <c r="AZ141" s="6">
        <v>2.5630000000000002</v>
      </c>
      <c r="BA141" s="6">
        <v>1.9419999999999999</v>
      </c>
      <c r="BB141" s="6">
        <v>1.524</v>
      </c>
      <c r="BC141" s="6">
        <v>1.579</v>
      </c>
      <c r="BD141" s="6">
        <v>1.907</v>
      </c>
      <c r="BE141" s="7">
        <v>0</v>
      </c>
    </row>
    <row r="142" spans="1:57" x14ac:dyDescent="0.35">
      <c r="A142" s="8" t="s">
        <v>33</v>
      </c>
      <c r="B142" s="4" t="s">
        <v>6</v>
      </c>
      <c r="C142" s="4" t="s">
        <v>5</v>
      </c>
      <c r="D142" s="5">
        <v>0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F142" s="6">
        <v>0</v>
      </c>
      <c r="AG142" s="6">
        <v>0</v>
      </c>
      <c r="AH142" s="6">
        <v>0</v>
      </c>
      <c r="AI142" s="6">
        <v>0</v>
      </c>
      <c r="AJ142" s="6">
        <v>0</v>
      </c>
      <c r="AK142" s="6">
        <v>0</v>
      </c>
      <c r="AL142" s="6">
        <v>0</v>
      </c>
      <c r="AM142" s="6">
        <v>0</v>
      </c>
      <c r="AN142" s="6">
        <v>0</v>
      </c>
      <c r="AO142" s="6">
        <v>0</v>
      </c>
      <c r="AP142" s="6">
        <v>0</v>
      </c>
      <c r="AQ142" s="6">
        <v>0</v>
      </c>
      <c r="AR142" s="6">
        <v>0</v>
      </c>
      <c r="AS142" s="6">
        <v>0</v>
      </c>
      <c r="AT142" s="6">
        <v>0</v>
      </c>
      <c r="AU142" s="6">
        <v>0</v>
      </c>
      <c r="AV142" s="6">
        <v>0</v>
      </c>
      <c r="AW142" s="6">
        <v>0</v>
      </c>
      <c r="AX142" s="6">
        <v>0</v>
      </c>
      <c r="AY142" s="6">
        <v>0</v>
      </c>
      <c r="AZ142" s="6">
        <v>0</v>
      </c>
      <c r="BA142" s="6">
        <v>0</v>
      </c>
      <c r="BB142" s="6">
        <v>0</v>
      </c>
      <c r="BC142" s="6">
        <v>0</v>
      </c>
      <c r="BD142" s="6">
        <v>0</v>
      </c>
      <c r="BE142" s="7">
        <v>0</v>
      </c>
    </row>
    <row r="143" spans="1:57" x14ac:dyDescent="0.35">
      <c r="A143" s="8" t="s">
        <v>33</v>
      </c>
      <c r="B143" s="4" t="s">
        <v>7</v>
      </c>
      <c r="C143" s="4" t="s">
        <v>5</v>
      </c>
      <c r="D143" s="5">
        <v>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  <c r="AK143" s="6">
        <v>0</v>
      </c>
      <c r="AL143" s="6">
        <v>0</v>
      </c>
      <c r="AM143" s="6">
        <v>0</v>
      </c>
      <c r="AN143" s="6">
        <v>0</v>
      </c>
      <c r="AO143" s="6">
        <v>0</v>
      </c>
      <c r="AP143" s="6">
        <v>0</v>
      </c>
      <c r="AQ143" s="6">
        <v>0</v>
      </c>
      <c r="AR143" s="6">
        <v>0</v>
      </c>
      <c r="AS143" s="6">
        <v>0</v>
      </c>
      <c r="AT143" s="6">
        <v>0</v>
      </c>
      <c r="AU143" s="6">
        <v>0</v>
      </c>
      <c r="AV143" s="6">
        <v>0</v>
      </c>
      <c r="AW143" s="6">
        <v>0</v>
      </c>
      <c r="AX143" s="6">
        <v>0</v>
      </c>
      <c r="AY143" s="6">
        <v>0</v>
      </c>
      <c r="AZ143" s="6">
        <v>0</v>
      </c>
      <c r="BA143" s="6">
        <v>0</v>
      </c>
      <c r="BB143" s="6">
        <v>0</v>
      </c>
      <c r="BC143" s="6">
        <v>0</v>
      </c>
      <c r="BD143" s="6">
        <v>3.48</v>
      </c>
      <c r="BE143" s="7">
        <v>0</v>
      </c>
    </row>
    <row r="144" spans="1:57" x14ac:dyDescent="0.35">
      <c r="A144" s="8" t="s">
        <v>33</v>
      </c>
      <c r="B144" s="4" t="s">
        <v>8</v>
      </c>
      <c r="C144" s="4" t="s">
        <v>5</v>
      </c>
      <c r="D144" s="5">
        <v>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0</v>
      </c>
      <c r="AF144" s="6">
        <v>0</v>
      </c>
      <c r="AG144" s="6">
        <v>0</v>
      </c>
      <c r="AH144" s="6">
        <v>0</v>
      </c>
      <c r="AI144" s="6">
        <v>0</v>
      </c>
      <c r="AJ144" s="6">
        <v>0</v>
      </c>
      <c r="AK144" s="6">
        <v>0</v>
      </c>
      <c r="AL144" s="6">
        <v>0</v>
      </c>
      <c r="AM144" s="6">
        <v>0</v>
      </c>
      <c r="AN144" s="6">
        <v>0</v>
      </c>
      <c r="AO144" s="6">
        <v>0</v>
      </c>
      <c r="AP144" s="6">
        <v>0</v>
      </c>
      <c r="AQ144" s="6">
        <v>0</v>
      </c>
      <c r="AR144" s="6">
        <v>0</v>
      </c>
      <c r="AS144" s="6">
        <v>0</v>
      </c>
      <c r="AT144" s="6">
        <v>0</v>
      </c>
      <c r="AU144" s="6">
        <v>0</v>
      </c>
      <c r="AV144" s="6">
        <v>0</v>
      </c>
      <c r="AW144" s="6">
        <v>0</v>
      </c>
      <c r="AX144" s="6">
        <v>0</v>
      </c>
      <c r="AY144" s="6">
        <v>0</v>
      </c>
      <c r="AZ144" s="6">
        <v>0</v>
      </c>
      <c r="BA144" s="6">
        <v>0</v>
      </c>
      <c r="BB144" s="6">
        <v>0</v>
      </c>
      <c r="BC144" s="6">
        <v>0</v>
      </c>
      <c r="BD144" s="6">
        <v>0</v>
      </c>
      <c r="BE144" s="7">
        <v>0</v>
      </c>
    </row>
    <row r="145" spans="1:57" x14ac:dyDescent="0.35">
      <c r="A145" s="8" t="s">
        <v>33</v>
      </c>
      <c r="B145" s="4" t="s">
        <v>9</v>
      </c>
      <c r="C145" s="4" t="s">
        <v>5</v>
      </c>
      <c r="D145" s="5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0</v>
      </c>
      <c r="AG145" s="6">
        <v>0</v>
      </c>
      <c r="AH145" s="6">
        <v>0</v>
      </c>
      <c r="AI145" s="6">
        <v>0</v>
      </c>
      <c r="AJ145" s="6">
        <v>0</v>
      </c>
      <c r="AK145" s="6">
        <v>0</v>
      </c>
      <c r="AL145" s="6">
        <v>0</v>
      </c>
      <c r="AM145" s="6">
        <v>0</v>
      </c>
      <c r="AN145" s="6">
        <v>0</v>
      </c>
      <c r="AO145" s="6">
        <v>0</v>
      </c>
      <c r="AP145" s="6">
        <v>0</v>
      </c>
      <c r="AQ145" s="6">
        <v>0</v>
      </c>
      <c r="AR145" s="6">
        <v>0</v>
      </c>
      <c r="AS145" s="6">
        <v>0</v>
      </c>
      <c r="AT145" s="6">
        <v>0</v>
      </c>
      <c r="AU145" s="6">
        <v>0</v>
      </c>
      <c r="AV145" s="6">
        <v>0</v>
      </c>
      <c r="AW145" s="6">
        <v>0</v>
      </c>
      <c r="AX145" s="6">
        <v>0</v>
      </c>
      <c r="AY145" s="6">
        <v>0</v>
      </c>
      <c r="AZ145" s="6">
        <v>4.0000000000000001E-3</v>
      </c>
      <c r="BA145" s="6">
        <v>5.0000000000000001E-3</v>
      </c>
      <c r="BB145" s="6">
        <v>0.01</v>
      </c>
      <c r="BC145" s="6">
        <v>1.4999999999999999E-2</v>
      </c>
      <c r="BD145" s="6">
        <v>1.2E-2</v>
      </c>
      <c r="BE145" s="7">
        <v>0</v>
      </c>
    </row>
    <row r="146" spans="1:57" x14ac:dyDescent="0.35">
      <c r="A146" s="8" t="s">
        <v>33</v>
      </c>
      <c r="B146" s="4" t="s">
        <v>10</v>
      </c>
      <c r="C146" s="4" t="s">
        <v>5</v>
      </c>
      <c r="D146" s="5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 s="6">
        <v>0</v>
      </c>
      <c r="AF146" s="6">
        <v>0</v>
      </c>
      <c r="AG146" s="6">
        <v>0</v>
      </c>
      <c r="AH146" s="6">
        <v>0</v>
      </c>
      <c r="AI146" s="6">
        <v>0</v>
      </c>
      <c r="AJ146" s="6">
        <v>0</v>
      </c>
      <c r="AK146" s="6">
        <v>0</v>
      </c>
      <c r="AL146" s="6">
        <v>0</v>
      </c>
      <c r="AM146" s="6">
        <v>0</v>
      </c>
      <c r="AN146" s="6">
        <v>0</v>
      </c>
      <c r="AO146" s="6">
        <v>0</v>
      </c>
      <c r="AP146" s="6">
        <v>0</v>
      </c>
      <c r="AQ146" s="6">
        <v>0</v>
      </c>
      <c r="AR146" s="6">
        <v>0</v>
      </c>
      <c r="AS146" s="6">
        <v>0</v>
      </c>
      <c r="AT146" s="6">
        <v>0</v>
      </c>
      <c r="AU146" s="6">
        <v>0</v>
      </c>
      <c r="AV146" s="6">
        <v>0</v>
      </c>
      <c r="AW146" s="6">
        <v>0</v>
      </c>
      <c r="AX146" s="6">
        <v>0</v>
      </c>
      <c r="AY146" s="6">
        <v>0</v>
      </c>
      <c r="AZ146" s="6">
        <v>0.94499999999999995</v>
      </c>
      <c r="BA146" s="6">
        <v>1.1619999999999999</v>
      </c>
      <c r="BB146" s="6">
        <v>0.95</v>
      </c>
      <c r="BC146" s="6">
        <v>0.75800000000000001</v>
      </c>
      <c r="BD146" s="6">
        <v>0.80100000000000005</v>
      </c>
      <c r="BE146" s="7">
        <v>0</v>
      </c>
    </row>
    <row r="147" spans="1:57" x14ac:dyDescent="0.35">
      <c r="A147" s="4" t="s">
        <v>34</v>
      </c>
      <c r="B147" s="4" t="s">
        <v>4</v>
      </c>
      <c r="C147" s="4" t="s">
        <v>5</v>
      </c>
      <c r="D147" s="5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  <c r="AG147" s="6">
        <v>0</v>
      </c>
      <c r="AH147" s="6">
        <v>0</v>
      </c>
      <c r="AI147" s="6">
        <v>0</v>
      </c>
      <c r="AJ147" s="6">
        <v>0</v>
      </c>
      <c r="AK147" s="6">
        <v>0</v>
      </c>
      <c r="AL147" s="6">
        <v>0</v>
      </c>
      <c r="AM147" s="6">
        <v>0</v>
      </c>
      <c r="AN147" s="6">
        <v>0</v>
      </c>
      <c r="AO147" s="6">
        <v>0</v>
      </c>
      <c r="AP147" s="6">
        <v>0</v>
      </c>
      <c r="AQ147" s="6">
        <v>0</v>
      </c>
      <c r="AR147" s="6">
        <v>0</v>
      </c>
      <c r="AS147" s="6">
        <v>0</v>
      </c>
      <c r="AT147" s="6">
        <v>0</v>
      </c>
      <c r="AU147" s="6">
        <v>0</v>
      </c>
      <c r="AV147" s="6">
        <v>0</v>
      </c>
      <c r="AW147" s="6">
        <v>0</v>
      </c>
      <c r="AX147" s="6">
        <v>0</v>
      </c>
      <c r="AY147" s="6">
        <v>0</v>
      </c>
      <c r="AZ147" s="6">
        <v>0</v>
      </c>
      <c r="BA147" s="6">
        <v>0</v>
      </c>
      <c r="BB147" s="6">
        <v>0</v>
      </c>
      <c r="BC147" s="6">
        <v>0</v>
      </c>
      <c r="BD147" s="6">
        <v>0</v>
      </c>
      <c r="BE147" s="7">
        <v>0</v>
      </c>
    </row>
    <row r="148" spans="1:57" x14ac:dyDescent="0.35">
      <c r="A148" s="8" t="s">
        <v>34</v>
      </c>
      <c r="B148" s="4" t="s">
        <v>6</v>
      </c>
      <c r="C148" s="4" t="s">
        <v>5</v>
      </c>
      <c r="D148" s="5">
        <v>0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 s="6">
        <v>0</v>
      </c>
      <c r="AF148" s="6">
        <v>0</v>
      </c>
      <c r="AG148" s="6">
        <v>0</v>
      </c>
      <c r="AH148" s="6">
        <v>0</v>
      </c>
      <c r="AI148" s="6">
        <v>0</v>
      </c>
      <c r="AJ148" s="6">
        <v>0</v>
      </c>
      <c r="AK148" s="6">
        <v>0</v>
      </c>
      <c r="AL148" s="6">
        <v>0</v>
      </c>
      <c r="AM148" s="6">
        <v>0</v>
      </c>
      <c r="AN148" s="6">
        <v>0</v>
      </c>
      <c r="AO148" s="6">
        <v>0</v>
      </c>
      <c r="AP148" s="6">
        <v>0</v>
      </c>
      <c r="AQ148" s="6">
        <v>0</v>
      </c>
      <c r="AR148" s="6">
        <v>0</v>
      </c>
      <c r="AS148" s="6">
        <v>0</v>
      </c>
      <c r="AT148" s="6">
        <v>0</v>
      </c>
      <c r="AU148" s="6">
        <v>0</v>
      </c>
      <c r="AV148" s="6">
        <v>0</v>
      </c>
      <c r="AW148" s="6">
        <v>0</v>
      </c>
      <c r="AX148" s="6">
        <v>0</v>
      </c>
      <c r="AY148" s="6">
        <v>0</v>
      </c>
      <c r="AZ148" s="6">
        <v>0</v>
      </c>
      <c r="BA148" s="6">
        <v>0</v>
      </c>
      <c r="BB148" s="6">
        <v>0</v>
      </c>
      <c r="BC148" s="6">
        <v>0</v>
      </c>
      <c r="BD148" s="6">
        <v>0</v>
      </c>
      <c r="BE148" s="7">
        <v>0</v>
      </c>
    </row>
    <row r="149" spans="1:57" x14ac:dyDescent="0.35">
      <c r="A149" s="8" t="s">
        <v>34</v>
      </c>
      <c r="B149" s="4" t="s">
        <v>7</v>
      </c>
      <c r="C149" s="4" t="s">
        <v>5</v>
      </c>
      <c r="D149" s="5">
        <v>129</v>
      </c>
      <c r="E149" s="6">
        <v>172</v>
      </c>
      <c r="F149" s="6">
        <v>283</v>
      </c>
      <c r="G149" s="6">
        <v>164</v>
      </c>
      <c r="H149" s="6">
        <v>237</v>
      </c>
      <c r="I149" s="6">
        <v>129</v>
      </c>
      <c r="J149" s="6">
        <v>83</v>
      </c>
      <c r="K149" s="6">
        <v>71</v>
      </c>
      <c r="L149" s="6">
        <v>79</v>
      </c>
      <c r="M149" s="6">
        <v>125</v>
      </c>
      <c r="N149" s="6">
        <v>185</v>
      </c>
      <c r="O149" s="6">
        <v>133</v>
      </c>
      <c r="P149" s="6">
        <v>66</v>
      </c>
      <c r="Q149" s="6">
        <v>131</v>
      </c>
      <c r="R149" s="6">
        <v>142</v>
      </c>
      <c r="S149" s="6">
        <v>80</v>
      </c>
      <c r="T149" s="6">
        <v>67</v>
      </c>
      <c r="U149" s="6">
        <v>48</v>
      </c>
      <c r="V149" s="6">
        <v>30</v>
      </c>
      <c r="W149" s="6">
        <v>39</v>
      </c>
      <c r="X149" s="6">
        <v>5</v>
      </c>
      <c r="Y149" s="6">
        <v>29</v>
      </c>
      <c r="Z149" s="6">
        <v>118</v>
      </c>
      <c r="AA149" s="6">
        <v>277</v>
      </c>
      <c r="AB149" s="6">
        <v>230</v>
      </c>
      <c r="AC149" s="6">
        <v>313</v>
      </c>
      <c r="AD149" s="6">
        <v>360</v>
      </c>
      <c r="AE149" s="6">
        <v>327</v>
      </c>
      <c r="AF149" s="6">
        <v>189</v>
      </c>
      <c r="AG149" s="6">
        <v>81</v>
      </c>
      <c r="AH149" s="6">
        <v>97</v>
      </c>
      <c r="AI149" s="6">
        <v>114</v>
      </c>
      <c r="AJ149" s="6">
        <v>58</v>
      </c>
      <c r="AK149" s="6">
        <v>61</v>
      </c>
      <c r="AL149" s="6">
        <v>130</v>
      </c>
      <c r="AM149" s="6">
        <v>177</v>
      </c>
      <c r="AN149" s="6">
        <v>146</v>
      </c>
      <c r="AO149" s="6">
        <v>167</v>
      </c>
      <c r="AP149" s="6">
        <v>0</v>
      </c>
      <c r="AQ149" s="6">
        <v>0</v>
      </c>
      <c r="AR149" s="6">
        <v>0</v>
      </c>
      <c r="AS149" s="6">
        <v>0</v>
      </c>
      <c r="AT149" s="6">
        <v>0</v>
      </c>
      <c r="AU149" s="6">
        <v>0</v>
      </c>
      <c r="AV149" s="6">
        <v>0</v>
      </c>
      <c r="AW149" s="6">
        <v>0</v>
      </c>
      <c r="AX149" s="6">
        <v>0</v>
      </c>
      <c r="AY149" s="6">
        <v>0</v>
      </c>
      <c r="AZ149" s="6">
        <v>0</v>
      </c>
      <c r="BA149" s="6">
        <v>0</v>
      </c>
      <c r="BB149" s="6">
        <v>0</v>
      </c>
      <c r="BC149" s="6">
        <v>0</v>
      </c>
      <c r="BD149" s="6">
        <v>0</v>
      </c>
      <c r="BE149" s="7">
        <v>0</v>
      </c>
    </row>
    <row r="150" spans="1:57" x14ac:dyDescent="0.35">
      <c r="A150" s="8" t="s">
        <v>34</v>
      </c>
      <c r="B150" s="4" t="s">
        <v>8</v>
      </c>
      <c r="C150" s="4" t="s">
        <v>5</v>
      </c>
      <c r="D150" s="5">
        <v>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0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0</v>
      </c>
      <c r="AO150" s="6">
        <v>0</v>
      </c>
      <c r="AP150" s="6">
        <v>0</v>
      </c>
      <c r="AQ150" s="6">
        <v>0</v>
      </c>
      <c r="AR150" s="6">
        <v>0</v>
      </c>
      <c r="AS150" s="6">
        <v>0</v>
      </c>
      <c r="AT150" s="6">
        <v>0</v>
      </c>
      <c r="AU150" s="6">
        <v>0</v>
      </c>
      <c r="AV150" s="6">
        <v>0</v>
      </c>
      <c r="AW150" s="6">
        <v>0</v>
      </c>
      <c r="AX150" s="6">
        <v>0</v>
      </c>
      <c r="AY150" s="6">
        <v>0</v>
      </c>
      <c r="AZ150" s="6">
        <v>0</v>
      </c>
      <c r="BA150" s="6">
        <v>0</v>
      </c>
      <c r="BB150" s="6">
        <v>0</v>
      </c>
      <c r="BC150" s="6">
        <v>0</v>
      </c>
      <c r="BD150" s="6">
        <v>0</v>
      </c>
      <c r="BE150" s="7">
        <v>0</v>
      </c>
    </row>
    <row r="151" spans="1:57" x14ac:dyDescent="0.35">
      <c r="A151" s="8" t="s">
        <v>34</v>
      </c>
      <c r="B151" s="4" t="s">
        <v>9</v>
      </c>
      <c r="C151" s="4" t="s">
        <v>5</v>
      </c>
      <c r="D151" s="5">
        <v>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6">
        <v>0</v>
      </c>
      <c r="AF151" s="6">
        <v>0</v>
      </c>
      <c r="AG151" s="6">
        <v>0</v>
      </c>
      <c r="AH151" s="6">
        <v>0</v>
      </c>
      <c r="AI151" s="6">
        <v>0</v>
      </c>
      <c r="AJ151" s="6">
        <v>0</v>
      </c>
      <c r="AK151" s="6">
        <v>0</v>
      </c>
      <c r="AL151" s="6">
        <v>0</v>
      </c>
      <c r="AM151" s="6">
        <v>0</v>
      </c>
      <c r="AN151" s="6">
        <v>0</v>
      </c>
      <c r="AO151" s="6">
        <v>0</v>
      </c>
      <c r="AP151" s="6">
        <v>0</v>
      </c>
      <c r="AQ151" s="6">
        <v>0</v>
      </c>
      <c r="AR151" s="6">
        <v>0</v>
      </c>
      <c r="AS151" s="6">
        <v>0</v>
      </c>
      <c r="AT151" s="6">
        <v>0</v>
      </c>
      <c r="AU151" s="6">
        <v>0</v>
      </c>
      <c r="AV151" s="6">
        <v>0</v>
      </c>
      <c r="AW151" s="6">
        <v>0</v>
      </c>
      <c r="AX151" s="6">
        <v>0</v>
      </c>
      <c r="AY151" s="6">
        <v>0</v>
      </c>
      <c r="AZ151" s="6">
        <v>0</v>
      </c>
      <c r="BA151" s="6">
        <v>0</v>
      </c>
      <c r="BB151" s="6">
        <v>0</v>
      </c>
      <c r="BC151" s="6">
        <v>0</v>
      </c>
      <c r="BD151" s="6">
        <v>0</v>
      </c>
      <c r="BE151" s="7">
        <v>0</v>
      </c>
    </row>
    <row r="152" spans="1:57" x14ac:dyDescent="0.35">
      <c r="A152" s="8" t="s">
        <v>34</v>
      </c>
      <c r="B152" s="4" t="s">
        <v>10</v>
      </c>
      <c r="C152" s="4" t="s">
        <v>5</v>
      </c>
      <c r="D152" s="5">
        <v>0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6">
        <v>0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  <c r="W152" s="6">
        <v>0</v>
      </c>
      <c r="X152" s="6">
        <v>0</v>
      </c>
      <c r="Y152" s="6">
        <v>0</v>
      </c>
      <c r="Z152" s="6">
        <v>14</v>
      </c>
      <c r="AA152" s="6">
        <v>24</v>
      </c>
      <c r="AB152" s="6">
        <v>17</v>
      </c>
      <c r="AC152" s="6">
        <v>16</v>
      </c>
      <c r="AD152" s="6">
        <v>18</v>
      </c>
      <c r="AE152" s="6">
        <v>12</v>
      </c>
      <c r="AF152" s="6">
        <v>8</v>
      </c>
      <c r="AG152" s="6">
        <v>12</v>
      </c>
      <c r="AH152" s="6">
        <v>12</v>
      </c>
      <c r="AI152" s="6">
        <v>6</v>
      </c>
      <c r="AJ152" s="6">
        <v>13</v>
      </c>
      <c r="AK152" s="6">
        <v>14</v>
      </c>
      <c r="AL152" s="6">
        <v>13</v>
      </c>
      <c r="AM152" s="6">
        <v>21</v>
      </c>
      <c r="AN152" s="6">
        <v>34</v>
      </c>
      <c r="AO152" s="6">
        <v>35</v>
      </c>
      <c r="AP152" s="6">
        <v>0</v>
      </c>
      <c r="AQ152" s="6">
        <v>0</v>
      </c>
      <c r="AR152" s="6">
        <v>0</v>
      </c>
      <c r="AS152" s="6">
        <v>0</v>
      </c>
      <c r="AT152" s="6">
        <v>0</v>
      </c>
      <c r="AU152" s="6">
        <v>0</v>
      </c>
      <c r="AV152" s="6">
        <v>0</v>
      </c>
      <c r="AW152" s="6">
        <v>0</v>
      </c>
      <c r="AX152" s="6">
        <v>0</v>
      </c>
      <c r="AY152" s="6">
        <v>0</v>
      </c>
      <c r="AZ152" s="6">
        <v>0</v>
      </c>
      <c r="BA152" s="6">
        <v>0</v>
      </c>
      <c r="BB152" s="6">
        <v>0</v>
      </c>
      <c r="BC152" s="6">
        <v>0</v>
      </c>
      <c r="BD152" s="6">
        <v>0</v>
      </c>
      <c r="BE152" s="7">
        <v>0</v>
      </c>
    </row>
    <row r="153" spans="1:57" x14ac:dyDescent="0.35">
      <c r="A153" s="16" t="s">
        <v>35</v>
      </c>
      <c r="B153" s="4" t="s">
        <v>4</v>
      </c>
      <c r="C153" s="4" t="s">
        <v>5</v>
      </c>
      <c r="D153" s="5">
        <v>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371</v>
      </c>
      <c r="Q153" s="6">
        <v>335</v>
      </c>
      <c r="R153" s="6">
        <v>340</v>
      </c>
      <c r="S153" s="6">
        <v>346</v>
      </c>
      <c r="T153" s="6">
        <v>331</v>
      </c>
      <c r="U153" s="6">
        <v>325</v>
      </c>
      <c r="V153" s="6">
        <v>0</v>
      </c>
      <c r="W153" s="6">
        <v>348</v>
      </c>
      <c r="X153" s="6">
        <v>320</v>
      </c>
      <c r="Y153" s="6">
        <v>294</v>
      </c>
      <c r="Z153" s="6">
        <v>334</v>
      </c>
      <c r="AA153" s="6">
        <v>309</v>
      </c>
      <c r="AB153" s="6">
        <v>371</v>
      </c>
      <c r="AC153" s="6">
        <v>371</v>
      </c>
      <c r="AD153" s="6">
        <v>371</v>
      </c>
      <c r="AE153" s="6">
        <v>371</v>
      </c>
      <c r="AF153" s="6">
        <v>300</v>
      </c>
      <c r="AG153" s="6">
        <v>300</v>
      </c>
      <c r="AH153" s="6">
        <v>386</v>
      </c>
      <c r="AI153" s="6">
        <v>371</v>
      </c>
      <c r="AJ153" s="6">
        <v>371</v>
      </c>
      <c r="AK153" s="6">
        <v>294</v>
      </c>
      <c r="AL153" s="6">
        <v>363</v>
      </c>
      <c r="AM153" s="6">
        <v>363</v>
      </c>
      <c r="AN153" s="6">
        <v>383.51299999999998</v>
      </c>
      <c r="AO153" s="6">
        <v>334.38900000000001</v>
      </c>
      <c r="AP153" s="6">
        <v>414.45699999999999</v>
      </c>
      <c r="AQ153" s="6">
        <v>352.58600000000001</v>
      </c>
      <c r="AR153" s="6">
        <v>351.96800000000002</v>
      </c>
      <c r="AS153" s="6">
        <v>333.54300000000001</v>
      </c>
      <c r="AT153" s="6">
        <v>346.20600000000002</v>
      </c>
      <c r="AU153" s="6">
        <v>409.48399999999998</v>
      </c>
      <c r="AV153" s="6">
        <v>235.614</v>
      </c>
      <c r="AW153" s="6">
        <v>335.48399999999998</v>
      </c>
      <c r="AX153" s="6">
        <v>649.99800000000005</v>
      </c>
      <c r="AY153" s="6">
        <v>694.39499999999998</v>
      </c>
      <c r="AZ153" s="6">
        <v>470.33699999999999</v>
      </c>
      <c r="BA153" s="6">
        <v>539.221</v>
      </c>
      <c r="BB153" s="6">
        <v>663.09299999999996</v>
      </c>
      <c r="BC153" s="6">
        <v>514.69000000000005</v>
      </c>
      <c r="BD153" s="6">
        <v>627.63</v>
      </c>
      <c r="BE153" s="7">
        <v>0</v>
      </c>
    </row>
    <row r="154" spans="1:57" x14ac:dyDescent="0.35">
      <c r="A154" s="16" t="s">
        <v>35</v>
      </c>
      <c r="B154" s="4" t="s">
        <v>6</v>
      </c>
      <c r="C154" s="4" t="s">
        <v>5</v>
      </c>
      <c r="D154" s="5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  <c r="V154" s="6">
        <v>0</v>
      </c>
      <c r="W154" s="6">
        <v>0</v>
      </c>
      <c r="X154" s="6">
        <v>0</v>
      </c>
      <c r="Y154" s="6">
        <v>0</v>
      </c>
      <c r="Z154" s="6">
        <v>0</v>
      </c>
      <c r="AA154" s="6">
        <v>0</v>
      </c>
      <c r="AB154" s="6">
        <v>0</v>
      </c>
      <c r="AC154" s="6">
        <v>0</v>
      </c>
      <c r="AD154" s="6">
        <v>0</v>
      </c>
      <c r="AE154" s="6">
        <v>0</v>
      </c>
      <c r="AF154" s="6">
        <v>0</v>
      </c>
      <c r="AG154" s="6">
        <v>0</v>
      </c>
      <c r="AH154" s="6">
        <v>0</v>
      </c>
      <c r="AI154" s="6">
        <v>0</v>
      </c>
      <c r="AJ154" s="6">
        <v>0</v>
      </c>
      <c r="AK154" s="6">
        <v>0</v>
      </c>
      <c r="AL154" s="6">
        <v>0</v>
      </c>
      <c r="AM154" s="6">
        <v>0</v>
      </c>
      <c r="AN154" s="6">
        <v>0</v>
      </c>
      <c r="AO154" s="6">
        <v>0</v>
      </c>
      <c r="AP154" s="6">
        <v>0</v>
      </c>
      <c r="AQ154" s="6">
        <v>0</v>
      </c>
      <c r="AR154" s="6">
        <v>0</v>
      </c>
      <c r="AS154" s="6">
        <v>0</v>
      </c>
      <c r="AT154" s="6">
        <v>0</v>
      </c>
      <c r="AU154" s="6">
        <v>0</v>
      </c>
      <c r="AV154" s="6">
        <v>0</v>
      </c>
      <c r="AW154" s="6">
        <v>0</v>
      </c>
      <c r="AX154" s="6">
        <v>0</v>
      </c>
      <c r="AY154" s="6">
        <v>0</v>
      </c>
      <c r="AZ154" s="6">
        <v>0</v>
      </c>
      <c r="BA154" s="6">
        <v>0</v>
      </c>
      <c r="BB154" s="6">
        <v>0</v>
      </c>
      <c r="BC154" s="6">
        <v>0</v>
      </c>
      <c r="BD154" s="6">
        <v>0</v>
      </c>
      <c r="BE154" s="7">
        <v>0</v>
      </c>
    </row>
    <row r="155" spans="1:57" x14ac:dyDescent="0.35">
      <c r="A155" s="16" t="s">
        <v>35</v>
      </c>
      <c r="B155" s="4" t="s">
        <v>7</v>
      </c>
      <c r="C155" s="4" t="s">
        <v>5</v>
      </c>
      <c r="D155" s="5">
        <v>14</v>
      </c>
      <c r="E155" s="6">
        <v>5</v>
      </c>
      <c r="F155" s="6">
        <v>14</v>
      </c>
      <c r="G155" s="6">
        <v>16</v>
      </c>
      <c r="H155" s="6">
        <v>13</v>
      </c>
      <c r="I155" s="6">
        <v>9</v>
      </c>
      <c r="J155" s="6">
        <v>11</v>
      </c>
      <c r="K155" s="6">
        <v>11</v>
      </c>
      <c r="L155" s="6">
        <v>2</v>
      </c>
      <c r="M155" s="6">
        <v>2</v>
      </c>
      <c r="N155" s="6">
        <v>5</v>
      </c>
      <c r="O155" s="6">
        <v>3</v>
      </c>
      <c r="P155" s="6">
        <v>5</v>
      </c>
      <c r="Q155" s="6">
        <v>11</v>
      </c>
      <c r="R155" s="6">
        <v>14</v>
      </c>
      <c r="S155" s="6">
        <v>3</v>
      </c>
      <c r="T155" s="6">
        <v>2</v>
      </c>
      <c r="U155" s="6">
        <v>1</v>
      </c>
      <c r="V155" s="6">
        <v>2</v>
      </c>
      <c r="W155" s="6">
        <v>1</v>
      </c>
      <c r="X155" s="6">
        <v>2</v>
      </c>
      <c r="Y155" s="6">
        <v>3</v>
      </c>
      <c r="Z155" s="6">
        <v>8</v>
      </c>
      <c r="AA155" s="6">
        <v>5</v>
      </c>
      <c r="AB155" s="6">
        <v>5</v>
      </c>
      <c r="AC155" s="6">
        <v>5</v>
      </c>
      <c r="AD155" s="6">
        <v>5</v>
      </c>
      <c r="AE155" s="6">
        <v>13</v>
      </c>
      <c r="AF155" s="6">
        <v>13</v>
      </c>
      <c r="AG155" s="6">
        <v>13</v>
      </c>
      <c r="AH155" s="6">
        <v>1</v>
      </c>
      <c r="AI155" s="6">
        <v>5</v>
      </c>
      <c r="AJ155" s="6">
        <v>5</v>
      </c>
      <c r="AK155" s="6">
        <v>3</v>
      </c>
      <c r="AL155" s="6">
        <v>8</v>
      </c>
      <c r="AM155" s="6">
        <v>10</v>
      </c>
      <c r="AN155" s="6">
        <v>10.130000000000001</v>
      </c>
      <c r="AO155" s="6">
        <v>7.5220000000000002</v>
      </c>
      <c r="AP155" s="6">
        <v>8.8919999999999995</v>
      </c>
      <c r="AQ155" s="6">
        <v>8.4589999999999996</v>
      </c>
      <c r="AR155" s="6">
        <v>8.4459999999999997</v>
      </c>
      <c r="AS155" s="6">
        <v>6.4029999999999996</v>
      </c>
      <c r="AT155" s="6">
        <v>0.97599999999999998</v>
      </c>
      <c r="AU155" s="6">
        <v>1.0249999999999999</v>
      </c>
      <c r="AV155" s="6">
        <v>0.50600000000000001</v>
      </c>
      <c r="AW155" s="6">
        <v>4.7629999999999999</v>
      </c>
      <c r="AX155" s="6">
        <v>8.0429999999999993</v>
      </c>
      <c r="AY155" s="6">
        <v>8.18</v>
      </c>
      <c r="AZ155" s="6">
        <v>10.345000000000001</v>
      </c>
      <c r="BA155" s="6">
        <v>2.4049999999999998</v>
      </c>
      <c r="BB155" s="6">
        <v>5.7510000000000003</v>
      </c>
      <c r="BC155" s="6">
        <v>6.62</v>
      </c>
      <c r="BD155" s="6">
        <v>3.7</v>
      </c>
      <c r="BE155" s="7">
        <v>0</v>
      </c>
    </row>
    <row r="156" spans="1:57" x14ac:dyDescent="0.35">
      <c r="A156" s="16" t="s">
        <v>35</v>
      </c>
      <c r="B156" s="4" t="s">
        <v>8</v>
      </c>
      <c r="C156" s="4" t="s">
        <v>5</v>
      </c>
      <c r="D156" s="5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0</v>
      </c>
      <c r="AH156" s="6">
        <v>0</v>
      </c>
      <c r="AI156" s="6">
        <v>0</v>
      </c>
      <c r="AJ156" s="6">
        <v>0</v>
      </c>
      <c r="AK156" s="6">
        <v>0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  <c r="AQ156" s="6">
        <v>0</v>
      </c>
      <c r="AR156" s="6">
        <v>0</v>
      </c>
      <c r="AS156" s="6">
        <v>0</v>
      </c>
      <c r="AT156" s="6">
        <v>0</v>
      </c>
      <c r="AU156" s="6">
        <v>0</v>
      </c>
      <c r="AV156" s="6">
        <v>0</v>
      </c>
      <c r="AW156" s="6">
        <v>0</v>
      </c>
      <c r="AX156" s="6">
        <v>0</v>
      </c>
      <c r="AY156" s="6">
        <v>0</v>
      </c>
      <c r="AZ156" s="6">
        <v>0</v>
      </c>
      <c r="BA156" s="6">
        <v>0</v>
      </c>
      <c r="BB156" s="6">
        <v>0</v>
      </c>
      <c r="BC156" s="6">
        <v>0</v>
      </c>
      <c r="BD156" s="6">
        <v>0</v>
      </c>
      <c r="BE156" s="7">
        <v>0</v>
      </c>
    </row>
    <row r="157" spans="1:57" x14ac:dyDescent="0.35">
      <c r="A157" s="16" t="s">
        <v>35</v>
      </c>
      <c r="B157" s="4" t="s">
        <v>9</v>
      </c>
      <c r="C157" s="4" t="s">
        <v>5</v>
      </c>
      <c r="D157" s="5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60</v>
      </c>
      <c r="Q157" s="6">
        <v>59</v>
      </c>
      <c r="R157" s="6">
        <v>157</v>
      </c>
      <c r="S157" s="6">
        <v>208</v>
      </c>
      <c r="T157" s="6">
        <v>220</v>
      </c>
      <c r="U157" s="6">
        <v>223</v>
      </c>
      <c r="V157" s="6">
        <v>227</v>
      </c>
      <c r="W157" s="6">
        <v>266</v>
      </c>
      <c r="X157" s="6">
        <v>204</v>
      </c>
      <c r="Y157" s="6">
        <v>143</v>
      </c>
      <c r="Z157" s="6">
        <v>74</v>
      </c>
      <c r="AA157" s="6">
        <v>37</v>
      </c>
      <c r="AB157" s="6">
        <v>60</v>
      </c>
      <c r="AC157" s="6">
        <v>193</v>
      </c>
      <c r="AD157" s="6">
        <v>193</v>
      </c>
      <c r="AE157" s="6">
        <v>275</v>
      </c>
      <c r="AF157" s="6">
        <v>423</v>
      </c>
      <c r="AG157" s="6">
        <v>367</v>
      </c>
      <c r="AH157" s="6">
        <v>226</v>
      </c>
      <c r="AI157" s="6">
        <v>195</v>
      </c>
      <c r="AJ157" s="6">
        <v>204</v>
      </c>
      <c r="AK157" s="6">
        <v>143</v>
      </c>
      <c r="AL157" s="6">
        <v>86</v>
      </c>
      <c r="AM157" s="6">
        <v>58</v>
      </c>
      <c r="AN157" s="6">
        <v>75.802000000000007</v>
      </c>
      <c r="AO157" s="6">
        <v>191.9</v>
      </c>
      <c r="AP157" s="6">
        <v>299.10700000000003</v>
      </c>
      <c r="AQ157" s="6">
        <v>591.49599999999998</v>
      </c>
      <c r="AR157" s="6">
        <v>688.69</v>
      </c>
      <c r="AS157" s="6">
        <v>802.22799999999995</v>
      </c>
      <c r="AT157" s="6">
        <v>766.38300000000004</v>
      </c>
      <c r="AU157" s="6">
        <v>697.76900000000001</v>
      </c>
      <c r="AV157" s="6">
        <v>456.51400000000001</v>
      </c>
      <c r="AW157" s="6">
        <v>250.56100000000001</v>
      </c>
      <c r="AX157" s="6">
        <v>137.84399999999999</v>
      </c>
      <c r="AY157" s="6">
        <v>105.018</v>
      </c>
      <c r="AZ157" s="6">
        <v>106.518</v>
      </c>
      <c r="BA157" s="6">
        <v>199.36600000000001</v>
      </c>
      <c r="BB157" s="6">
        <v>600.97</v>
      </c>
      <c r="BC157" s="6">
        <v>984.48500000000001</v>
      </c>
      <c r="BD157" s="6">
        <v>1239.146</v>
      </c>
      <c r="BE157" s="7">
        <v>0</v>
      </c>
    </row>
    <row r="158" spans="1:57" x14ac:dyDescent="0.35">
      <c r="A158" s="16" t="s">
        <v>35</v>
      </c>
      <c r="B158" s="4" t="s">
        <v>10</v>
      </c>
      <c r="C158" s="4" t="s">
        <v>5</v>
      </c>
      <c r="D158" s="5">
        <v>898</v>
      </c>
      <c r="E158" s="6">
        <v>831</v>
      </c>
      <c r="F158" s="6">
        <v>638</v>
      </c>
      <c r="G158" s="6">
        <v>589</v>
      </c>
      <c r="H158" s="6">
        <v>575</v>
      </c>
      <c r="I158" s="6">
        <v>353</v>
      </c>
      <c r="J158" s="6">
        <v>499</v>
      </c>
      <c r="K158" s="6">
        <v>499</v>
      </c>
      <c r="L158" s="6">
        <v>501</v>
      </c>
      <c r="M158" s="6">
        <v>633</v>
      </c>
      <c r="N158" s="6">
        <v>928</v>
      </c>
      <c r="O158" s="6">
        <v>963</v>
      </c>
      <c r="P158" s="6">
        <v>857</v>
      </c>
      <c r="Q158" s="6">
        <v>1142</v>
      </c>
      <c r="R158" s="6">
        <v>977</v>
      </c>
      <c r="S158" s="6">
        <v>735</v>
      </c>
      <c r="T158" s="6">
        <v>590</v>
      </c>
      <c r="U158" s="6">
        <v>741</v>
      </c>
      <c r="V158" s="6">
        <v>589</v>
      </c>
      <c r="W158" s="6">
        <v>558</v>
      </c>
      <c r="X158" s="6">
        <v>619</v>
      </c>
      <c r="Y158" s="6">
        <v>1396</v>
      </c>
      <c r="Z158" s="6">
        <v>1008</v>
      </c>
      <c r="AA158" s="6">
        <v>1528</v>
      </c>
      <c r="AB158" s="6">
        <v>1464</v>
      </c>
      <c r="AC158" s="6">
        <v>1106</v>
      </c>
      <c r="AD158" s="6">
        <v>1106</v>
      </c>
      <c r="AE158" s="6">
        <v>779</v>
      </c>
      <c r="AF158" s="6">
        <v>627</v>
      </c>
      <c r="AG158" s="6">
        <v>790</v>
      </c>
      <c r="AH158" s="6">
        <v>424</v>
      </c>
      <c r="AI158" s="6">
        <v>1100</v>
      </c>
      <c r="AJ158" s="6">
        <v>1100</v>
      </c>
      <c r="AK158" s="6">
        <v>1396</v>
      </c>
      <c r="AL158" s="6">
        <v>1085</v>
      </c>
      <c r="AM158" s="6">
        <v>1302</v>
      </c>
      <c r="AN158" s="6">
        <v>1263.961</v>
      </c>
      <c r="AO158" s="6">
        <v>954.35900000000004</v>
      </c>
      <c r="AP158" s="6">
        <v>1440.404</v>
      </c>
      <c r="AQ158" s="6">
        <v>809.91600000000005</v>
      </c>
      <c r="AR158" s="6">
        <v>685.29499999999996</v>
      </c>
      <c r="AS158" s="6">
        <v>579.08100000000002</v>
      </c>
      <c r="AT158" s="6">
        <v>549.66099999999994</v>
      </c>
      <c r="AU158" s="6">
        <v>761.49300000000005</v>
      </c>
      <c r="AV158" s="6">
        <v>924.16399999999999</v>
      </c>
      <c r="AW158" s="6">
        <v>1109.376</v>
      </c>
      <c r="AX158" s="6">
        <v>930.15599999999995</v>
      </c>
      <c r="AY158" s="6">
        <v>1440.3879999999999</v>
      </c>
      <c r="AZ158" s="6">
        <v>1488.4079999999999</v>
      </c>
      <c r="BA158" s="6">
        <v>1850.373</v>
      </c>
      <c r="BB158" s="6">
        <v>1406.1379999999999</v>
      </c>
      <c r="BC158" s="6">
        <v>798.39</v>
      </c>
      <c r="BD158" s="6">
        <v>796.83500000000004</v>
      </c>
      <c r="BE158" s="7">
        <v>0</v>
      </c>
    </row>
    <row r="159" spans="1:57" x14ac:dyDescent="0.35">
      <c r="A159" s="4" t="s">
        <v>36</v>
      </c>
      <c r="B159" s="4" t="s">
        <v>4</v>
      </c>
      <c r="C159" s="4" t="s">
        <v>5</v>
      </c>
      <c r="D159" s="5">
        <v>0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3.5649999999999999</v>
      </c>
      <c r="Q159" s="6">
        <v>3.5630000000000002</v>
      </c>
      <c r="R159" s="6">
        <v>4.2160000000000002</v>
      </c>
      <c r="S159" s="6">
        <v>4.085</v>
      </c>
      <c r="T159" s="6">
        <v>4.2709999999999999</v>
      </c>
      <c r="U159" s="6">
        <v>3.992</v>
      </c>
      <c r="V159" s="6">
        <v>4.2569999999999997</v>
      </c>
      <c r="W159" s="6">
        <v>4.7069999999999999</v>
      </c>
      <c r="X159" s="6">
        <v>4.5609999999999999</v>
      </c>
      <c r="Y159" s="6">
        <v>4.5289999999999999</v>
      </c>
      <c r="Z159" s="6">
        <v>4.8040000000000003</v>
      </c>
      <c r="AA159" s="6">
        <v>5.0010000000000003</v>
      </c>
      <c r="AB159" s="6">
        <v>5.0659999999999998</v>
      </c>
      <c r="AC159" s="6">
        <v>4.5890000000000004</v>
      </c>
      <c r="AD159" s="6">
        <v>4.8440000000000003</v>
      </c>
      <c r="AE159" s="6">
        <v>4.649</v>
      </c>
      <c r="AF159" s="6">
        <v>4.3310000000000004</v>
      </c>
      <c r="AG159" s="6">
        <v>3.5430000000000001</v>
      </c>
      <c r="AH159" s="6">
        <v>3.89</v>
      </c>
      <c r="AI159" s="6">
        <v>4.415</v>
      </c>
      <c r="AJ159" s="6">
        <v>4.3860000000000001</v>
      </c>
      <c r="AK159" s="6">
        <v>4.859</v>
      </c>
      <c r="AL159" s="6">
        <v>4.8109999999999999</v>
      </c>
      <c r="AM159" s="6">
        <v>4.6669999999999998</v>
      </c>
      <c r="AN159" s="6">
        <v>3.67</v>
      </c>
      <c r="AO159" s="6">
        <v>4.2850000000000001</v>
      </c>
      <c r="AP159" s="6">
        <v>5.0110000000000001</v>
      </c>
      <c r="AQ159" s="6">
        <v>4.75</v>
      </c>
      <c r="AR159" s="6">
        <v>4.8449999999999998</v>
      </c>
      <c r="AS159" s="6">
        <v>4.6360000000000001</v>
      </c>
      <c r="AT159" s="6">
        <v>4.5949999999999998</v>
      </c>
      <c r="AU159" s="6">
        <v>4.2080000000000002</v>
      </c>
      <c r="AV159" s="6">
        <v>4.72</v>
      </c>
      <c r="AW159" s="6">
        <v>4.9029999999999996</v>
      </c>
      <c r="AX159" s="6">
        <v>4.6180000000000003</v>
      </c>
      <c r="AY159" s="6">
        <v>4.8620000000000001</v>
      </c>
      <c r="AZ159" s="6">
        <v>4.8410000000000002</v>
      </c>
      <c r="BA159" s="6">
        <v>4.42</v>
      </c>
      <c r="BB159" s="6">
        <v>5.0149999999999997</v>
      </c>
      <c r="BC159" s="6">
        <v>4.2919999999999998</v>
      </c>
      <c r="BD159" s="6">
        <v>4.9580000000000002</v>
      </c>
      <c r="BE159" s="7">
        <v>0</v>
      </c>
    </row>
    <row r="160" spans="1:57" x14ac:dyDescent="0.35">
      <c r="A160" s="8" t="s">
        <v>36</v>
      </c>
      <c r="B160" s="4" t="s">
        <v>6</v>
      </c>
      <c r="C160" s="4" t="s">
        <v>5</v>
      </c>
      <c r="D160" s="5">
        <v>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0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  <c r="AD160" s="6">
        <v>0</v>
      </c>
      <c r="AE160" s="6">
        <v>0</v>
      </c>
      <c r="AF160" s="6">
        <v>0</v>
      </c>
      <c r="AG160" s="6">
        <v>0</v>
      </c>
      <c r="AH160" s="6">
        <v>0</v>
      </c>
      <c r="AI160" s="6">
        <v>0</v>
      </c>
      <c r="AJ160" s="6">
        <v>0</v>
      </c>
      <c r="AK160" s="6">
        <v>0</v>
      </c>
      <c r="AL160" s="6">
        <v>0</v>
      </c>
      <c r="AM160" s="6">
        <v>0</v>
      </c>
      <c r="AN160" s="6">
        <v>0</v>
      </c>
      <c r="AO160" s="6">
        <v>0</v>
      </c>
      <c r="AP160" s="6">
        <v>0</v>
      </c>
      <c r="AQ160" s="6">
        <v>0</v>
      </c>
      <c r="AR160" s="6">
        <v>0</v>
      </c>
      <c r="AS160" s="6">
        <v>0</v>
      </c>
      <c r="AT160" s="6">
        <v>0</v>
      </c>
      <c r="AU160" s="6">
        <v>0</v>
      </c>
      <c r="AV160" s="6">
        <v>0</v>
      </c>
      <c r="AW160" s="6">
        <v>0</v>
      </c>
      <c r="AX160" s="6">
        <v>0</v>
      </c>
      <c r="AY160" s="6">
        <v>0</v>
      </c>
      <c r="AZ160" s="6">
        <v>0</v>
      </c>
      <c r="BA160" s="6">
        <v>0</v>
      </c>
      <c r="BB160" s="6">
        <v>0</v>
      </c>
      <c r="BC160" s="6">
        <v>0</v>
      </c>
      <c r="BD160" s="6">
        <v>0</v>
      </c>
      <c r="BE160" s="7">
        <v>0</v>
      </c>
    </row>
    <row r="161" spans="1:57" x14ac:dyDescent="0.35">
      <c r="A161" s="8" t="s">
        <v>36</v>
      </c>
      <c r="B161" s="4" t="s">
        <v>7</v>
      </c>
      <c r="C161" s="4" t="s">
        <v>5</v>
      </c>
      <c r="D161" s="5">
        <v>143</v>
      </c>
      <c r="E161" s="6">
        <v>102</v>
      </c>
      <c r="F161" s="6">
        <v>199</v>
      </c>
      <c r="G161" s="6">
        <v>118</v>
      </c>
      <c r="H161" s="6">
        <v>198</v>
      </c>
      <c r="I161" s="6">
        <v>201</v>
      </c>
      <c r="J161" s="6">
        <v>85</v>
      </c>
      <c r="K161" s="6">
        <v>104</v>
      </c>
      <c r="L161" s="6">
        <v>133</v>
      </c>
      <c r="M161" s="6">
        <v>190</v>
      </c>
      <c r="N161" s="6">
        <v>176</v>
      </c>
      <c r="O161" s="6">
        <v>220</v>
      </c>
      <c r="P161" s="6">
        <v>167.18299999999999</v>
      </c>
      <c r="Q161" s="6">
        <v>96.557000000000002</v>
      </c>
      <c r="R161" s="6">
        <v>83.311999999999998</v>
      </c>
      <c r="S161" s="6">
        <v>98.694999999999993</v>
      </c>
      <c r="T161" s="6">
        <v>72.608000000000004</v>
      </c>
      <c r="U161" s="6">
        <v>54.82</v>
      </c>
      <c r="V161" s="6">
        <v>74.918999999999997</v>
      </c>
      <c r="W161" s="6">
        <v>77.435000000000002</v>
      </c>
      <c r="X161" s="6">
        <v>37.335000000000001</v>
      </c>
      <c r="Y161" s="6">
        <v>60.234999999999999</v>
      </c>
      <c r="Z161" s="6">
        <v>112.164</v>
      </c>
      <c r="AA161" s="6">
        <v>157.24600000000001</v>
      </c>
      <c r="AB161" s="6">
        <v>112.45</v>
      </c>
      <c r="AC161" s="6">
        <v>191.285</v>
      </c>
      <c r="AD161" s="6">
        <v>226.125</v>
      </c>
      <c r="AE161" s="6">
        <v>208.30600000000001</v>
      </c>
      <c r="AF161" s="6">
        <v>204.11199999999999</v>
      </c>
      <c r="AG161" s="6">
        <v>152.589</v>
      </c>
      <c r="AH161" s="6">
        <v>158.381</v>
      </c>
      <c r="AI161" s="6">
        <v>112.41</v>
      </c>
      <c r="AJ161" s="6">
        <v>101.708</v>
      </c>
      <c r="AK161" s="6">
        <v>76.504999999999995</v>
      </c>
      <c r="AL161" s="6">
        <v>114.371</v>
      </c>
      <c r="AM161" s="6">
        <v>116.254</v>
      </c>
      <c r="AN161" s="6">
        <v>134.62899999999999</v>
      </c>
      <c r="AO161" s="6">
        <v>100.616</v>
      </c>
      <c r="AP161" s="6">
        <v>82.742000000000004</v>
      </c>
      <c r="AQ161" s="6">
        <v>107.747</v>
      </c>
      <c r="AR161" s="6">
        <v>118.339</v>
      </c>
      <c r="AS161" s="6">
        <v>90.224999999999994</v>
      </c>
      <c r="AT161" s="6">
        <v>100.121</v>
      </c>
      <c r="AU161" s="6">
        <v>92.834000000000003</v>
      </c>
      <c r="AV161" s="6">
        <v>54.697000000000003</v>
      </c>
      <c r="AW161" s="6">
        <v>69.575999999999993</v>
      </c>
      <c r="AX161" s="6">
        <v>86.12</v>
      </c>
      <c r="AY161" s="6">
        <v>117.363</v>
      </c>
      <c r="AZ161" s="6">
        <v>116.232</v>
      </c>
      <c r="BA161" s="6">
        <v>67.912999999999997</v>
      </c>
      <c r="BB161" s="6">
        <v>146.47900000000001</v>
      </c>
      <c r="BC161" s="6">
        <v>139.12899999999999</v>
      </c>
      <c r="BD161" s="6">
        <v>124.95099999999999</v>
      </c>
      <c r="BE161" s="7">
        <v>0</v>
      </c>
    </row>
    <row r="162" spans="1:57" x14ac:dyDescent="0.35">
      <c r="A162" s="8" t="s">
        <v>36</v>
      </c>
      <c r="B162" s="4" t="s">
        <v>8</v>
      </c>
      <c r="C162" s="4" t="s">
        <v>5</v>
      </c>
      <c r="D162" s="5">
        <v>0</v>
      </c>
      <c r="E162" s="6">
        <v>0</v>
      </c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6">
        <v>0</v>
      </c>
      <c r="R162" s="6">
        <v>0</v>
      </c>
      <c r="S162" s="6">
        <v>0</v>
      </c>
      <c r="T162" s="6">
        <v>0</v>
      </c>
      <c r="U162" s="6">
        <v>0</v>
      </c>
      <c r="V162" s="6">
        <v>0</v>
      </c>
      <c r="W162" s="6">
        <v>0</v>
      </c>
      <c r="X162" s="6">
        <v>0</v>
      </c>
      <c r="Y162" s="6">
        <v>0</v>
      </c>
      <c r="Z162" s="6">
        <v>0</v>
      </c>
      <c r="AA162" s="6">
        <v>0</v>
      </c>
      <c r="AB162" s="6">
        <v>0</v>
      </c>
      <c r="AC162" s="6">
        <v>0</v>
      </c>
      <c r="AD162" s="6">
        <v>0</v>
      </c>
      <c r="AE162" s="6">
        <v>0</v>
      </c>
      <c r="AF162" s="6">
        <v>0</v>
      </c>
      <c r="AG162" s="6">
        <v>0</v>
      </c>
      <c r="AH162" s="6">
        <v>0</v>
      </c>
      <c r="AI162" s="6">
        <v>0</v>
      </c>
      <c r="AJ162" s="6">
        <v>0</v>
      </c>
      <c r="AK162" s="6">
        <v>0</v>
      </c>
      <c r="AL162" s="6">
        <v>0</v>
      </c>
      <c r="AM162" s="6">
        <v>0</v>
      </c>
      <c r="AN162" s="6">
        <v>0</v>
      </c>
      <c r="AO162" s="6">
        <v>0</v>
      </c>
      <c r="AP162" s="6">
        <v>0</v>
      </c>
      <c r="AQ162" s="6">
        <v>0</v>
      </c>
      <c r="AR162" s="6">
        <v>0</v>
      </c>
      <c r="AS162" s="6">
        <v>0</v>
      </c>
      <c r="AT162" s="6">
        <v>0</v>
      </c>
      <c r="AU162" s="6">
        <v>0</v>
      </c>
      <c r="AV162" s="6">
        <v>0</v>
      </c>
      <c r="AW162" s="6">
        <v>0</v>
      </c>
      <c r="AX162" s="6">
        <v>0</v>
      </c>
      <c r="AY162" s="6">
        <v>0</v>
      </c>
      <c r="AZ162" s="6">
        <v>0</v>
      </c>
      <c r="BA162" s="6">
        <v>0</v>
      </c>
      <c r="BB162" s="6">
        <v>0</v>
      </c>
      <c r="BC162" s="6">
        <v>0</v>
      </c>
      <c r="BD162" s="6">
        <v>0</v>
      </c>
      <c r="BE162" s="7">
        <v>0</v>
      </c>
    </row>
    <row r="163" spans="1:57" x14ac:dyDescent="0.35">
      <c r="A163" s="8" t="s">
        <v>36</v>
      </c>
      <c r="B163" s="4" t="s">
        <v>9</v>
      </c>
      <c r="C163" s="4" t="s">
        <v>5</v>
      </c>
      <c r="D163" s="5">
        <v>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  <c r="P163" s="6">
        <v>0.754</v>
      </c>
      <c r="Q163" s="6">
        <v>1.367</v>
      </c>
      <c r="R163" s="6">
        <v>2.06</v>
      </c>
      <c r="S163" s="6">
        <v>2.4</v>
      </c>
      <c r="T163" s="6">
        <v>2.5129999999999999</v>
      </c>
      <c r="U163" s="6">
        <v>2.6749999999999998</v>
      </c>
      <c r="V163" s="6">
        <v>2.8319999999999999</v>
      </c>
      <c r="W163" s="6">
        <v>2.762</v>
      </c>
      <c r="X163" s="6">
        <v>2.0920000000000001</v>
      </c>
      <c r="Y163" s="6">
        <v>2.1680000000000001</v>
      </c>
      <c r="Z163" s="6">
        <v>1.103</v>
      </c>
      <c r="AA163" s="6">
        <v>1.0249999999999999</v>
      </c>
      <c r="AB163" s="6">
        <v>1.2130000000000001</v>
      </c>
      <c r="AC163" s="6">
        <v>0.91700000000000004</v>
      </c>
      <c r="AD163" s="6">
        <v>1.722</v>
      </c>
      <c r="AE163" s="6">
        <v>2.488</v>
      </c>
      <c r="AF163" s="6">
        <v>2.5459999999999998</v>
      </c>
      <c r="AG163" s="6">
        <v>2.2730000000000001</v>
      </c>
      <c r="AH163" s="6">
        <v>2.633</v>
      </c>
      <c r="AI163" s="6">
        <v>2.544</v>
      </c>
      <c r="AJ163" s="6">
        <v>2.4180000000000001</v>
      </c>
      <c r="AK163" s="6">
        <v>1.958</v>
      </c>
      <c r="AL163" s="6">
        <v>1.0569999999999999</v>
      </c>
      <c r="AM163" s="6">
        <v>1.0189999999999999</v>
      </c>
      <c r="AN163" s="6">
        <v>0.73699999999999999</v>
      </c>
      <c r="AO163" s="6">
        <v>1.484</v>
      </c>
      <c r="AP163" s="6">
        <v>2.4169999999999998</v>
      </c>
      <c r="AQ163" s="6">
        <v>2.145</v>
      </c>
      <c r="AR163" s="6">
        <v>2.3039999999999998</v>
      </c>
      <c r="AS163" s="6">
        <v>2.613</v>
      </c>
      <c r="AT163" s="6">
        <v>2.734</v>
      </c>
      <c r="AU163" s="6">
        <v>2.8010000000000002</v>
      </c>
      <c r="AV163" s="6">
        <v>2.3410000000000002</v>
      </c>
      <c r="AW163" s="6">
        <v>2.0489999999999999</v>
      </c>
      <c r="AX163" s="6">
        <v>0.88800000000000001</v>
      </c>
      <c r="AY163" s="6">
        <v>0.71399999999999997</v>
      </c>
      <c r="AZ163" s="6">
        <v>1.2210000000000001</v>
      </c>
      <c r="BA163" s="6">
        <v>1.6930000000000001</v>
      </c>
      <c r="BB163" s="6">
        <v>1.756</v>
      </c>
      <c r="BC163" s="6">
        <v>2.2890000000000001</v>
      </c>
      <c r="BD163" s="6">
        <v>2.452</v>
      </c>
      <c r="BE163" s="7">
        <v>0</v>
      </c>
    </row>
    <row r="164" spans="1:57" x14ac:dyDescent="0.35">
      <c r="A164" s="8" t="s">
        <v>36</v>
      </c>
      <c r="B164" s="4" t="s">
        <v>10</v>
      </c>
      <c r="C164" s="4" t="s">
        <v>5</v>
      </c>
      <c r="D164" s="5">
        <v>12</v>
      </c>
      <c r="E164" s="6">
        <v>6</v>
      </c>
      <c r="F164" s="6">
        <v>8</v>
      </c>
      <c r="G164" s="6">
        <v>6</v>
      </c>
      <c r="H164" s="6">
        <v>9</v>
      </c>
      <c r="I164" s="6">
        <v>6</v>
      </c>
      <c r="J164" s="6">
        <v>11</v>
      </c>
      <c r="K164" s="6">
        <v>10</v>
      </c>
      <c r="L164" s="6">
        <v>6</v>
      </c>
      <c r="M164" s="6">
        <v>9</v>
      </c>
      <c r="N164" s="6">
        <v>8</v>
      </c>
      <c r="O164" s="6">
        <v>19</v>
      </c>
      <c r="P164" s="6">
        <v>11.26</v>
      </c>
      <c r="Q164" s="6">
        <v>6.0359999999999996</v>
      </c>
      <c r="R164" s="6">
        <v>10.772</v>
      </c>
      <c r="S164" s="6">
        <v>10.962999999999999</v>
      </c>
      <c r="T164" s="6">
        <v>8.3420000000000005</v>
      </c>
      <c r="U164" s="6">
        <v>8.4550000000000001</v>
      </c>
      <c r="V164" s="6">
        <v>7.3710000000000004</v>
      </c>
      <c r="W164" s="6">
        <v>7.9640000000000004</v>
      </c>
      <c r="X164" s="6">
        <v>6.8440000000000003</v>
      </c>
      <c r="Y164" s="6">
        <v>11.529</v>
      </c>
      <c r="Z164" s="6">
        <v>7.5839999999999996</v>
      </c>
      <c r="AA164" s="6">
        <v>13.36</v>
      </c>
      <c r="AB164" s="6">
        <v>7.3550000000000004</v>
      </c>
      <c r="AC164" s="6">
        <v>8.6340000000000003</v>
      </c>
      <c r="AD164" s="6">
        <v>7.28</v>
      </c>
      <c r="AE164" s="6">
        <v>6.556</v>
      </c>
      <c r="AF164" s="6">
        <v>5.6840000000000002</v>
      </c>
      <c r="AG164" s="6">
        <v>8.8149999999999995</v>
      </c>
      <c r="AH164" s="6">
        <v>12.225</v>
      </c>
      <c r="AI164" s="6">
        <v>4.9889999999999999</v>
      </c>
      <c r="AJ164" s="6">
        <v>10.318</v>
      </c>
      <c r="AK164" s="6">
        <v>5.8440000000000003</v>
      </c>
      <c r="AL164" s="6">
        <v>6.5460000000000003</v>
      </c>
      <c r="AM164" s="6">
        <v>13.092000000000001</v>
      </c>
      <c r="AN164" s="6">
        <v>13.685</v>
      </c>
      <c r="AO164" s="6">
        <v>13.936999999999999</v>
      </c>
      <c r="AP164" s="6">
        <v>8.1940000000000008</v>
      </c>
      <c r="AQ164" s="6">
        <v>6.266</v>
      </c>
      <c r="AR164" s="6">
        <v>9.0310000000000006</v>
      </c>
      <c r="AS164" s="6">
        <v>8.0730000000000004</v>
      </c>
      <c r="AT164" s="6">
        <v>8.8249999999999993</v>
      </c>
      <c r="AU164" s="6">
        <v>5.8109999999999999</v>
      </c>
      <c r="AV164" s="6">
        <v>7.3890000000000002</v>
      </c>
      <c r="AW164" s="6">
        <v>5.14</v>
      </c>
      <c r="AX164" s="6">
        <v>4.18</v>
      </c>
      <c r="AY164" s="6">
        <v>11.275</v>
      </c>
      <c r="AZ164" s="6">
        <v>15.968999999999999</v>
      </c>
      <c r="BA164" s="6">
        <v>12.254</v>
      </c>
      <c r="BB164" s="6">
        <v>11.019</v>
      </c>
      <c r="BC164" s="6">
        <v>7.44</v>
      </c>
      <c r="BD164" s="6">
        <v>11.217000000000001</v>
      </c>
      <c r="BE164" s="7">
        <v>0</v>
      </c>
    </row>
    <row r="165" spans="1:57" x14ac:dyDescent="0.35">
      <c r="A165" s="4" t="s">
        <v>37</v>
      </c>
      <c r="B165" s="4" t="s">
        <v>4</v>
      </c>
      <c r="C165" s="4" t="s">
        <v>5</v>
      </c>
      <c r="D165" s="5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19.48</v>
      </c>
      <c r="Q165" s="6">
        <v>15.906000000000001</v>
      </c>
      <c r="R165" s="6">
        <v>15.976000000000001</v>
      </c>
      <c r="S165" s="6">
        <v>16.652000000000001</v>
      </c>
      <c r="T165" s="6">
        <v>17.771000000000001</v>
      </c>
      <c r="U165" s="6">
        <v>20.52</v>
      </c>
      <c r="V165" s="6">
        <v>20.158999999999999</v>
      </c>
      <c r="W165" s="6">
        <v>16.565999999999999</v>
      </c>
      <c r="X165" s="6">
        <v>15.693</v>
      </c>
      <c r="Y165" s="6">
        <v>18.597000000000001</v>
      </c>
      <c r="Z165" s="6">
        <v>13.964</v>
      </c>
      <c r="AA165" s="6">
        <v>14.173999999999999</v>
      </c>
      <c r="AB165" s="6">
        <v>14.063000000000001</v>
      </c>
      <c r="AC165" s="6">
        <v>12.068</v>
      </c>
      <c r="AD165" s="6">
        <v>12.504</v>
      </c>
      <c r="AE165" s="6">
        <v>13.423999999999999</v>
      </c>
      <c r="AF165" s="6">
        <v>14.026999999999999</v>
      </c>
      <c r="AG165" s="6">
        <v>14.516999999999999</v>
      </c>
      <c r="AH165" s="6">
        <v>18.481000000000002</v>
      </c>
      <c r="AI165" s="6">
        <v>17.215</v>
      </c>
      <c r="AJ165" s="6">
        <v>13.364000000000001</v>
      </c>
      <c r="AK165" s="6">
        <v>13.750999999999999</v>
      </c>
      <c r="AL165" s="6">
        <v>15.865</v>
      </c>
      <c r="AM165" s="6">
        <v>15.132</v>
      </c>
      <c r="AN165" s="6">
        <v>17.457999999999998</v>
      </c>
      <c r="AO165" s="6">
        <v>17.998000000000001</v>
      </c>
      <c r="AP165" s="6">
        <v>17.97</v>
      </c>
      <c r="AQ165" s="6">
        <v>19.103999999999999</v>
      </c>
      <c r="AR165" s="6">
        <v>17.344999999999999</v>
      </c>
      <c r="AS165" s="6">
        <v>16.727</v>
      </c>
      <c r="AT165" s="6">
        <v>19.643000000000001</v>
      </c>
      <c r="AU165" s="6">
        <v>20.922999999999998</v>
      </c>
      <c r="AV165" s="6">
        <v>19.068000000000001</v>
      </c>
      <c r="AW165" s="6">
        <v>20.013999999999999</v>
      </c>
      <c r="AX165" s="6">
        <v>16.678000000000001</v>
      </c>
      <c r="AY165" s="6">
        <v>19.596</v>
      </c>
      <c r="AZ165" s="6">
        <v>18.189</v>
      </c>
      <c r="BA165" s="6">
        <v>17.670000000000002</v>
      </c>
      <c r="BB165" s="6">
        <v>18.510000000000002</v>
      </c>
      <c r="BC165" s="6">
        <v>22.242000000000001</v>
      </c>
      <c r="BD165" s="6">
        <v>22.853000000000002</v>
      </c>
      <c r="BE165" s="7">
        <v>19.602</v>
      </c>
    </row>
    <row r="166" spans="1:57" x14ac:dyDescent="0.35">
      <c r="A166" s="8" t="s">
        <v>37</v>
      </c>
      <c r="B166" s="4" t="s">
        <v>6</v>
      </c>
      <c r="C166" s="4" t="s">
        <v>5</v>
      </c>
      <c r="D166" s="5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0</v>
      </c>
      <c r="AO166" s="6">
        <v>0</v>
      </c>
      <c r="AP166" s="6">
        <v>0</v>
      </c>
      <c r="AQ166" s="6">
        <v>0</v>
      </c>
      <c r="AR166" s="6">
        <v>0</v>
      </c>
      <c r="AS166" s="6">
        <v>0</v>
      </c>
      <c r="AT166" s="6">
        <v>0</v>
      </c>
      <c r="AU166" s="6">
        <v>0</v>
      </c>
      <c r="AV166" s="6">
        <v>0</v>
      </c>
      <c r="AW166" s="6">
        <v>0</v>
      </c>
      <c r="AX166" s="6">
        <v>0</v>
      </c>
      <c r="AY166" s="6">
        <v>0</v>
      </c>
      <c r="AZ166" s="6">
        <v>0</v>
      </c>
      <c r="BA166" s="6">
        <v>0</v>
      </c>
      <c r="BB166" s="6">
        <v>0</v>
      </c>
      <c r="BC166" s="6">
        <v>0</v>
      </c>
      <c r="BD166" s="6">
        <v>0</v>
      </c>
      <c r="BE166" s="7">
        <v>0</v>
      </c>
    </row>
    <row r="167" spans="1:57" x14ac:dyDescent="0.35">
      <c r="A167" s="8" t="s">
        <v>37</v>
      </c>
      <c r="B167" s="4" t="s">
        <v>7</v>
      </c>
      <c r="C167" s="4" t="s">
        <v>5</v>
      </c>
      <c r="D167" s="5">
        <v>15710</v>
      </c>
      <c r="E167" s="6">
        <v>13501</v>
      </c>
      <c r="F167" s="6">
        <v>10803</v>
      </c>
      <c r="G167" s="6">
        <v>11169</v>
      </c>
      <c r="H167" s="6">
        <v>10803</v>
      </c>
      <c r="I167" s="6">
        <v>10577</v>
      </c>
      <c r="J167" s="6">
        <v>9873</v>
      </c>
      <c r="K167" s="6">
        <v>9871</v>
      </c>
      <c r="L167" s="6">
        <v>10100</v>
      </c>
      <c r="M167" s="6">
        <v>11557</v>
      </c>
      <c r="N167" s="6">
        <v>12553</v>
      </c>
      <c r="O167" s="6">
        <v>13409</v>
      </c>
      <c r="P167" s="6">
        <v>14737.33</v>
      </c>
      <c r="Q167" s="6">
        <v>12667.724</v>
      </c>
      <c r="R167" s="6">
        <v>12264.195</v>
      </c>
      <c r="S167" s="6">
        <v>11058.537</v>
      </c>
      <c r="T167" s="6">
        <v>10874.085999999999</v>
      </c>
      <c r="U167" s="6">
        <v>10671.504000000001</v>
      </c>
      <c r="V167" s="6">
        <v>10189.374</v>
      </c>
      <c r="W167" s="6">
        <v>10638.498</v>
      </c>
      <c r="X167" s="6">
        <v>10827.916999999999</v>
      </c>
      <c r="Y167" s="6">
        <v>11748.097</v>
      </c>
      <c r="Z167" s="6">
        <v>13106.785</v>
      </c>
      <c r="AA167" s="6">
        <v>14211.921</v>
      </c>
      <c r="AB167" s="6">
        <v>14966.904</v>
      </c>
      <c r="AC167" s="6">
        <v>14252.555</v>
      </c>
      <c r="AD167" s="6">
        <v>13477.906000000001</v>
      </c>
      <c r="AE167" s="6">
        <v>10037.425999999999</v>
      </c>
      <c r="AF167" s="6">
        <v>9757.6350000000002</v>
      </c>
      <c r="AG167" s="6">
        <v>9165.0490000000009</v>
      </c>
      <c r="AH167" s="6">
        <v>8896.67</v>
      </c>
      <c r="AI167" s="6">
        <v>10027.285</v>
      </c>
      <c r="AJ167" s="6">
        <v>10528.726000000001</v>
      </c>
      <c r="AK167" s="6">
        <v>12507.962</v>
      </c>
      <c r="AL167" s="6">
        <v>12932.368</v>
      </c>
      <c r="AM167" s="6">
        <v>12961.54</v>
      </c>
      <c r="AN167" s="6">
        <v>13880.700999999999</v>
      </c>
      <c r="AO167" s="6">
        <v>10991.055</v>
      </c>
      <c r="AP167" s="6">
        <v>10477.291999999999</v>
      </c>
      <c r="AQ167" s="6">
        <v>9342.3320000000003</v>
      </c>
      <c r="AR167" s="6">
        <v>9168.2749999999996</v>
      </c>
      <c r="AS167" s="6">
        <v>8847.0630000000001</v>
      </c>
      <c r="AT167" s="6">
        <v>9233.7080000000005</v>
      </c>
      <c r="AU167" s="6">
        <v>9511.4390000000003</v>
      </c>
      <c r="AV167" s="6">
        <v>10178.611000000001</v>
      </c>
      <c r="AW167" s="6">
        <v>10800.207</v>
      </c>
      <c r="AX167" s="6">
        <v>12075.503000000001</v>
      </c>
      <c r="AY167" s="6">
        <v>11289.732</v>
      </c>
      <c r="AZ167" s="6">
        <v>12018.606</v>
      </c>
      <c r="BA167" s="6">
        <v>11806.3</v>
      </c>
      <c r="BB167" s="6">
        <v>13010.771000000001</v>
      </c>
      <c r="BC167" s="6">
        <v>11616.736999999999</v>
      </c>
      <c r="BD167" s="6">
        <v>11282.714</v>
      </c>
      <c r="BE167" s="7">
        <v>9995.9529999999995</v>
      </c>
    </row>
    <row r="168" spans="1:57" x14ac:dyDescent="0.35">
      <c r="A168" s="8" t="s">
        <v>37</v>
      </c>
      <c r="B168" s="4" t="s">
        <v>8</v>
      </c>
      <c r="C168" s="4" t="s">
        <v>5</v>
      </c>
      <c r="D168" s="5">
        <v>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  <c r="P168" s="6">
        <v>0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0</v>
      </c>
      <c r="AB168" s="6">
        <v>0</v>
      </c>
      <c r="AC168" s="6">
        <v>0</v>
      </c>
      <c r="AD168" s="6">
        <v>0</v>
      </c>
      <c r="AE168" s="6">
        <v>0</v>
      </c>
      <c r="AF168" s="6">
        <v>0</v>
      </c>
      <c r="AG168" s="6">
        <v>0</v>
      </c>
      <c r="AH168" s="6">
        <v>0</v>
      </c>
      <c r="AI168" s="6">
        <v>0</v>
      </c>
      <c r="AJ168" s="6">
        <v>0</v>
      </c>
      <c r="AK168" s="6">
        <v>0</v>
      </c>
      <c r="AL168" s="6">
        <v>0</v>
      </c>
      <c r="AM168" s="6">
        <v>0</v>
      </c>
      <c r="AN168" s="6">
        <v>0</v>
      </c>
      <c r="AO168" s="6">
        <v>0</v>
      </c>
      <c r="AP168" s="6">
        <v>0</v>
      </c>
      <c r="AQ168" s="6">
        <v>0</v>
      </c>
      <c r="AR168" s="6">
        <v>0</v>
      </c>
      <c r="AS168" s="6">
        <v>0</v>
      </c>
      <c r="AT168" s="6">
        <v>0</v>
      </c>
      <c r="AU168" s="6">
        <v>0</v>
      </c>
      <c r="AV168" s="6">
        <v>0</v>
      </c>
      <c r="AW168" s="6">
        <v>0</v>
      </c>
      <c r="AX168" s="6">
        <v>0</v>
      </c>
      <c r="AY168" s="6">
        <v>0</v>
      </c>
      <c r="AZ168" s="6">
        <v>0</v>
      </c>
      <c r="BA168" s="6">
        <v>0</v>
      </c>
      <c r="BB168" s="6">
        <v>0</v>
      </c>
      <c r="BC168" s="6">
        <v>0</v>
      </c>
      <c r="BD168" s="6">
        <v>0</v>
      </c>
      <c r="BE168" s="7">
        <v>0</v>
      </c>
    </row>
    <row r="169" spans="1:57" x14ac:dyDescent="0.35">
      <c r="A169" s="8" t="s">
        <v>37</v>
      </c>
      <c r="B169" s="4" t="s">
        <v>9</v>
      </c>
      <c r="C169" s="4" t="s">
        <v>5</v>
      </c>
      <c r="D169" s="5">
        <v>0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  <c r="P169" s="6">
        <v>0</v>
      </c>
      <c r="Q169" s="6">
        <v>0</v>
      </c>
      <c r="R169" s="6">
        <v>0</v>
      </c>
      <c r="S169" s="6">
        <v>0</v>
      </c>
      <c r="T169" s="6">
        <v>0</v>
      </c>
      <c r="U169" s="6">
        <v>0</v>
      </c>
      <c r="V169" s="6">
        <v>0</v>
      </c>
      <c r="W169" s="6">
        <v>0</v>
      </c>
      <c r="X169" s="6">
        <v>0</v>
      </c>
      <c r="Y169" s="6">
        <v>0</v>
      </c>
      <c r="Z169" s="6">
        <v>0</v>
      </c>
      <c r="AA169" s="6">
        <v>0</v>
      </c>
      <c r="AB169" s="6">
        <v>0</v>
      </c>
      <c r="AC169" s="6">
        <v>0</v>
      </c>
      <c r="AD169" s="6">
        <v>0</v>
      </c>
      <c r="AE169" s="6">
        <v>0</v>
      </c>
      <c r="AF169" s="6">
        <v>0</v>
      </c>
      <c r="AG169" s="6">
        <v>0</v>
      </c>
      <c r="AH169" s="6">
        <v>0</v>
      </c>
      <c r="AI169" s="6">
        <v>0</v>
      </c>
      <c r="AJ169" s="6">
        <v>0</v>
      </c>
      <c r="AK169" s="6">
        <v>0</v>
      </c>
      <c r="AL169" s="6">
        <v>0</v>
      </c>
      <c r="AM169" s="6">
        <v>0</v>
      </c>
      <c r="AN169" s="6">
        <v>0</v>
      </c>
      <c r="AO169" s="6">
        <v>0</v>
      </c>
      <c r="AP169" s="6">
        <v>0</v>
      </c>
      <c r="AQ169" s="6">
        <v>0</v>
      </c>
      <c r="AR169" s="6">
        <v>0</v>
      </c>
      <c r="AS169" s="6">
        <v>0</v>
      </c>
      <c r="AT169" s="6">
        <v>0</v>
      </c>
      <c r="AU169" s="6">
        <v>0</v>
      </c>
      <c r="AV169" s="6">
        <v>0</v>
      </c>
      <c r="AW169" s="6">
        <v>0</v>
      </c>
      <c r="AX169" s="6">
        <v>0</v>
      </c>
      <c r="AY169" s="6">
        <v>0</v>
      </c>
      <c r="AZ169" s="6">
        <v>0</v>
      </c>
      <c r="BA169" s="6">
        <v>0</v>
      </c>
      <c r="BB169" s="6">
        <v>0</v>
      </c>
      <c r="BC169" s="6">
        <v>0</v>
      </c>
      <c r="BD169" s="6">
        <v>0</v>
      </c>
      <c r="BE169" s="7">
        <v>0</v>
      </c>
    </row>
    <row r="170" spans="1:57" x14ac:dyDescent="0.35">
      <c r="A170" s="8" t="s">
        <v>37</v>
      </c>
      <c r="B170" s="4" t="s">
        <v>10</v>
      </c>
      <c r="C170" s="4" t="s">
        <v>5</v>
      </c>
      <c r="D170" s="5">
        <v>232</v>
      </c>
      <c r="E170" s="6">
        <v>188</v>
      </c>
      <c r="F170" s="6">
        <v>126</v>
      </c>
      <c r="G170" s="6">
        <v>149</v>
      </c>
      <c r="H170" s="6">
        <v>126</v>
      </c>
      <c r="I170" s="6">
        <v>118</v>
      </c>
      <c r="J170" s="6">
        <v>105</v>
      </c>
      <c r="K170" s="6">
        <v>129</v>
      </c>
      <c r="L170" s="6">
        <v>157</v>
      </c>
      <c r="M170" s="6">
        <v>174</v>
      </c>
      <c r="N170" s="6">
        <v>232</v>
      </c>
      <c r="O170" s="6">
        <v>292</v>
      </c>
      <c r="P170" s="6">
        <v>275.74900000000002</v>
      </c>
      <c r="Q170" s="6">
        <v>206.59700000000001</v>
      </c>
      <c r="R170" s="6">
        <v>251.96</v>
      </c>
      <c r="S170" s="6">
        <v>187.83799999999999</v>
      </c>
      <c r="T170" s="6">
        <v>141.584</v>
      </c>
      <c r="U170" s="6">
        <v>148.61500000000001</v>
      </c>
      <c r="V170" s="6">
        <v>122.139</v>
      </c>
      <c r="W170" s="6">
        <v>176.35900000000001</v>
      </c>
      <c r="X170" s="6">
        <v>258.125</v>
      </c>
      <c r="Y170" s="6">
        <v>373.93700000000001</v>
      </c>
      <c r="Z170" s="6">
        <v>346.35199999999998</v>
      </c>
      <c r="AA170" s="6">
        <v>360.29599999999999</v>
      </c>
      <c r="AB170" s="6">
        <v>366.27199999999999</v>
      </c>
      <c r="AC170" s="6">
        <v>276.03100000000001</v>
      </c>
      <c r="AD170" s="6">
        <v>303.58</v>
      </c>
      <c r="AE170" s="6">
        <v>225.749</v>
      </c>
      <c r="AF170" s="6">
        <v>222.60900000000001</v>
      </c>
      <c r="AG170" s="6">
        <v>242.98599999999999</v>
      </c>
      <c r="AH170" s="6">
        <v>163.81899999999999</v>
      </c>
      <c r="AI170" s="6">
        <v>211.33500000000001</v>
      </c>
      <c r="AJ170" s="6">
        <v>379.41699999999997</v>
      </c>
      <c r="AK170" s="6">
        <v>496.495</v>
      </c>
      <c r="AL170" s="6">
        <v>447.94400000000002</v>
      </c>
      <c r="AM170" s="6">
        <v>539.64400000000001</v>
      </c>
      <c r="AN170" s="6">
        <v>555.62800000000004</v>
      </c>
      <c r="AO170" s="6">
        <v>488.28300000000002</v>
      </c>
      <c r="AP170" s="6">
        <v>527.024</v>
      </c>
      <c r="AQ170" s="6">
        <v>355.31</v>
      </c>
      <c r="AR170" s="6">
        <v>358.07900000000001</v>
      </c>
      <c r="AS170" s="6">
        <v>352.54399999999998</v>
      </c>
      <c r="AT170" s="6">
        <v>290.67399999999998</v>
      </c>
      <c r="AU170" s="6">
        <v>325.99299999999999</v>
      </c>
      <c r="AV170" s="6">
        <v>518.35599999999999</v>
      </c>
      <c r="AW170" s="6">
        <v>454.63799999999998</v>
      </c>
      <c r="AX170" s="6">
        <v>518.95399999999995</v>
      </c>
      <c r="AY170" s="6">
        <v>790.76800000000003</v>
      </c>
      <c r="AZ170" s="6">
        <v>1024.2850000000001</v>
      </c>
      <c r="BA170" s="6">
        <v>853.72199999999998</v>
      </c>
      <c r="BB170" s="6">
        <v>942.78099999999995</v>
      </c>
      <c r="BC170" s="6">
        <v>686.21</v>
      </c>
      <c r="BD170" s="6">
        <v>600.28499999999997</v>
      </c>
      <c r="BE170" s="7">
        <v>372.08499999999998</v>
      </c>
    </row>
    <row r="171" spans="1:57" x14ac:dyDescent="0.35">
      <c r="A171" s="4" t="s">
        <v>38</v>
      </c>
      <c r="B171" s="4" t="s">
        <v>4</v>
      </c>
      <c r="C171" s="4" t="s">
        <v>5</v>
      </c>
      <c r="D171" s="5">
        <v>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503.02300000000002</v>
      </c>
      <c r="Q171" s="6">
        <v>467.37799999999999</v>
      </c>
      <c r="R171" s="6">
        <v>505.80099999999999</v>
      </c>
      <c r="S171" s="6">
        <v>478.13799999999998</v>
      </c>
      <c r="T171" s="6">
        <v>463.68799999999999</v>
      </c>
      <c r="U171" s="6">
        <v>457.51</v>
      </c>
      <c r="V171" s="6">
        <v>384.86599999999999</v>
      </c>
      <c r="W171" s="6">
        <v>491.97300000000001</v>
      </c>
      <c r="X171" s="6">
        <v>427.69900000000001</v>
      </c>
      <c r="Y171" s="6">
        <v>443.66199999999998</v>
      </c>
      <c r="Z171" s="6">
        <v>530.14499999999998</v>
      </c>
      <c r="AA171" s="6">
        <v>349.28100000000001</v>
      </c>
      <c r="AB171" s="6">
        <v>419.48599999999999</v>
      </c>
      <c r="AC171" s="6">
        <v>463.77800000000002</v>
      </c>
      <c r="AD171" s="6">
        <v>369.70299999999997</v>
      </c>
      <c r="AE171" s="6">
        <v>423.149</v>
      </c>
      <c r="AF171" s="6">
        <v>462.53300000000002</v>
      </c>
      <c r="AG171" s="6">
        <v>474.87200000000001</v>
      </c>
      <c r="AH171" s="6">
        <v>485.471</v>
      </c>
      <c r="AI171" s="6">
        <v>460.827</v>
      </c>
      <c r="AJ171" s="6">
        <v>412.08199999999999</v>
      </c>
      <c r="AK171" s="6">
        <v>530.25099999999998</v>
      </c>
      <c r="AL171" s="6">
        <v>543.02700000000004</v>
      </c>
      <c r="AM171" s="6">
        <v>551.02200000000005</v>
      </c>
      <c r="AN171" s="6">
        <v>543.07399999999996</v>
      </c>
      <c r="AO171" s="6">
        <v>480.24200000000002</v>
      </c>
      <c r="AP171" s="6">
        <v>546.41200000000003</v>
      </c>
      <c r="AQ171" s="6">
        <v>514.44899999999996</v>
      </c>
      <c r="AR171" s="6">
        <v>470.339</v>
      </c>
      <c r="AS171" s="6">
        <v>502.19400000000002</v>
      </c>
      <c r="AT171" s="6">
        <v>559.60900000000004</v>
      </c>
      <c r="AU171" s="6">
        <v>547.66600000000005</v>
      </c>
      <c r="AV171" s="6">
        <v>522.12699999999995</v>
      </c>
      <c r="AW171" s="6">
        <v>583.971</v>
      </c>
      <c r="AX171" s="6">
        <v>574.17499999999995</v>
      </c>
      <c r="AY171" s="6">
        <v>643.827</v>
      </c>
      <c r="AZ171" s="6">
        <v>643.13800000000003</v>
      </c>
      <c r="BA171" s="6">
        <v>587.63599999999997</v>
      </c>
      <c r="BB171" s="6">
        <v>649.96600000000001</v>
      </c>
      <c r="BC171" s="6">
        <v>540.51599999999996</v>
      </c>
      <c r="BD171" s="6">
        <v>578.37199999999996</v>
      </c>
      <c r="BE171" s="7">
        <v>0</v>
      </c>
    </row>
    <row r="172" spans="1:57" x14ac:dyDescent="0.35">
      <c r="A172" s="8" t="s">
        <v>38</v>
      </c>
      <c r="B172" s="4" t="s">
        <v>6</v>
      </c>
      <c r="C172" s="4" t="s">
        <v>5</v>
      </c>
      <c r="D172" s="5">
        <v>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6">
        <v>0</v>
      </c>
      <c r="AJ172" s="6">
        <v>0</v>
      </c>
      <c r="AK172" s="6">
        <v>0</v>
      </c>
      <c r="AL172" s="6">
        <v>0</v>
      </c>
      <c r="AM172" s="6">
        <v>0</v>
      </c>
      <c r="AN172" s="6">
        <v>0</v>
      </c>
      <c r="AO172" s="6">
        <v>0</v>
      </c>
      <c r="AP172" s="6">
        <v>0</v>
      </c>
      <c r="AQ172" s="6">
        <v>0</v>
      </c>
      <c r="AR172" s="6">
        <v>0</v>
      </c>
      <c r="AS172" s="6">
        <v>0</v>
      </c>
      <c r="AT172" s="6">
        <v>0</v>
      </c>
      <c r="AU172" s="6">
        <v>0</v>
      </c>
      <c r="AV172" s="6">
        <v>0</v>
      </c>
      <c r="AW172" s="6">
        <v>0</v>
      </c>
      <c r="AX172" s="6">
        <v>0</v>
      </c>
      <c r="AY172" s="6">
        <v>0</v>
      </c>
      <c r="AZ172" s="6">
        <v>0</v>
      </c>
      <c r="BA172" s="6">
        <v>0</v>
      </c>
      <c r="BB172" s="6">
        <v>0</v>
      </c>
      <c r="BC172" s="6">
        <v>0</v>
      </c>
      <c r="BD172" s="6">
        <v>0</v>
      </c>
      <c r="BE172" s="7">
        <v>0</v>
      </c>
    </row>
    <row r="173" spans="1:57" x14ac:dyDescent="0.35">
      <c r="A173" s="8" t="s">
        <v>38</v>
      </c>
      <c r="B173" s="4" t="s">
        <v>7</v>
      </c>
      <c r="C173" s="4" t="s">
        <v>5</v>
      </c>
      <c r="D173" s="5">
        <v>825</v>
      </c>
      <c r="E173" s="6">
        <v>932</v>
      </c>
      <c r="F173" s="6">
        <v>931</v>
      </c>
      <c r="G173" s="6">
        <v>819</v>
      </c>
      <c r="H173" s="6">
        <v>838</v>
      </c>
      <c r="I173" s="6">
        <v>783</v>
      </c>
      <c r="J173" s="6">
        <v>810</v>
      </c>
      <c r="K173" s="6">
        <v>689</v>
      </c>
      <c r="L173" s="6">
        <v>666</v>
      </c>
      <c r="M173" s="6">
        <v>815</v>
      </c>
      <c r="N173" s="6">
        <v>778</v>
      </c>
      <c r="O173" s="6">
        <v>881</v>
      </c>
      <c r="P173" s="6">
        <v>210.071</v>
      </c>
      <c r="Q173" s="6">
        <v>213.22499999999999</v>
      </c>
      <c r="R173" s="6">
        <v>337.64699999999999</v>
      </c>
      <c r="S173" s="6">
        <v>305.68900000000002</v>
      </c>
      <c r="T173" s="6">
        <v>288.10599999999999</v>
      </c>
      <c r="U173" s="6">
        <v>162.542</v>
      </c>
      <c r="V173" s="6">
        <v>154.27500000000001</v>
      </c>
      <c r="W173" s="6">
        <v>146.15299999999999</v>
      </c>
      <c r="X173" s="6">
        <v>224.22499999999999</v>
      </c>
      <c r="Y173" s="6">
        <v>278.94900000000001</v>
      </c>
      <c r="Z173" s="6">
        <v>322.452</v>
      </c>
      <c r="AA173" s="6">
        <v>373.70600000000002</v>
      </c>
      <c r="AB173" s="6">
        <v>349.04399999999998</v>
      </c>
      <c r="AC173" s="6">
        <v>246.69900000000001</v>
      </c>
      <c r="AD173" s="6">
        <v>254.21799999999999</v>
      </c>
      <c r="AE173" s="6">
        <v>281.15100000000001</v>
      </c>
      <c r="AF173" s="6">
        <v>200.196</v>
      </c>
      <c r="AG173" s="6">
        <v>135.15899999999999</v>
      </c>
      <c r="AH173" s="6">
        <v>182.351</v>
      </c>
      <c r="AI173" s="6">
        <v>141.36699999999999</v>
      </c>
      <c r="AJ173" s="6">
        <v>110.896</v>
      </c>
      <c r="AK173" s="6">
        <v>132.08000000000001</v>
      </c>
      <c r="AL173" s="6">
        <v>130.73500000000001</v>
      </c>
      <c r="AM173" s="6">
        <v>189.44</v>
      </c>
      <c r="AN173" s="6">
        <v>254.346</v>
      </c>
      <c r="AO173" s="6">
        <v>258.04500000000002</v>
      </c>
      <c r="AP173" s="6">
        <v>335.291</v>
      </c>
      <c r="AQ173" s="6">
        <v>247.97900000000001</v>
      </c>
      <c r="AR173" s="6">
        <v>310.392</v>
      </c>
      <c r="AS173" s="6">
        <v>242.63300000000001</v>
      </c>
      <c r="AT173" s="6">
        <v>134.90899999999999</v>
      </c>
      <c r="AU173" s="6">
        <v>138.61000000000001</v>
      </c>
      <c r="AV173" s="6">
        <v>140.95400000000001</v>
      </c>
      <c r="AW173" s="6">
        <v>158.38200000000001</v>
      </c>
      <c r="AX173" s="6">
        <v>186.93700000000001</v>
      </c>
      <c r="AY173" s="6">
        <v>219.80500000000001</v>
      </c>
      <c r="AZ173" s="6">
        <v>236.43199999999999</v>
      </c>
      <c r="BA173" s="6">
        <v>304.12599999999998</v>
      </c>
      <c r="BB173" s="6">
        <v>290.15699999999998</v>
      </c>
      <c r="BC173" s="6">
        <v>183.53100000000001</v>
      </c>
      <c r="BD173" s="6">
        <v>201.119</v>
      </c>
      <c r="BE173" s="7">
        <v>0</v>
      </c>
    </row>
    <row r="174" spans="1:57" x14ac:dyDescent="0.35">
      <c r="A174" s="8" t="s">
        <v>38</v>
      </c>
      <c r="B174" s="4" t="s">
        <v>8</v>
      </c>
      <c r="C174" s="4" t="s">
        <v>5</v>
      </c>
      <c r="D174" s="5">
        <v>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0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0</v>
      </c>
      <c r="AM174" s="6">
        <v>0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0</v>
      </c>
      <c r="AT174" s="6">
        <v>0</v>
      </c>
      <c r="AU174" s="6">
        <v>0</v>
      </c>
      <c r="AV174" s="6">
        <v>0</v>
      </c>
      <c r="AW174" s="6">
        <v>0</v>
      </c>
      <c r="AX174" s="6">
        <v>0</v>
      </c>
      <c r="AY174" s="6">
        <v>0</v>
      </c>
      <c r="AZ174" s="6">
        <v>0</v>
      </c>
      <c r="BA174" s="6">
        <v>0</v>
      </c>
      <c r="BB174" s="6">
        <v>0</v>
      </c>
      <c r="BC174" s="6">
        <v>0</v>
      </c>
      <c r="BD174" s="6">
        <v>0</v>
      </c>
      <c r="BE174" s="7">
        <v>0</v>
      </c>
    </row>
    <row r="175" spans="1:57" x14ac:dyDescent="0.35">
      <c r="A175" s="8" t="s">
        <v>38</v>
      </c>
      <c r="B175" s="4" t="s">
        <v>9</v>
      </c>
      <c r="C175" s="4" t="s">
        <v>5</v>
      </c>
      <c r="D175" s="5">
        <v>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6">
        <v>3.456</v>
      </c>
      <c r="Q175" s="6">
        <v>5.5750000000000002</v>
      </c>
      <c r="R175" s="6">
        <v>11.5</v>
      </c>
      <c r="S175" s="6">
        <v>14.935</v>
      </c>
      <c r="T175" s="6">
        <v>22.28</v>
      </c>
      <c r="U175" s="6">
        <v>27.202999999999999</v>
      </c>
      <c r="V175" s="6">
        <v>22.312999999999999</v>
      </c>
      <c r="W175" s="6">
        <v>22.161000000000001</v>
      </c>
      <c r="X175" s="6">
        <v>14.795999999999999</v>
      </c>
      <c r="Y175" s="6">
        <v>9.4589999999999996</v>
      </c>
      <c r="Z175" s="6">
        <v>4.7389999999999999</v>
      </c>
      <c r="AA175" s="6">
        <v>4.7</v>
      </c>
      <c r="AB175" s="6">
        <v>4.165</v>
      </c>
      <c r="AC175" s="6">
        <v>7.6989999999999998</v>
      </c>
      <c r="AD175" s="6">
        <v>16.895</v>
      </c>
      <c r="AE175" s="6">
        <v>33.423000000000002</v>
      </c>
      <c r="AF175" s="6">
        <v>42.563000000000002</v>
      </c>
      <c r="AG175" s="6">
        <v>37.92</v>
      </c>
      <c r="AH175" s="6">
        <v>39.212000000000003</v>
      </c>
      <c r="AI175" s="6">
        <v>41.183999999999997</v>
      </c>
      <c r="AJ175" s="6">
        <v>35.304000000000002</v>
      </c>
      <c r="AK175" s="6">
        <v>23.811</v>
      </c>
      <c r="AL175" s="6">
        <v>11.683</v>
      </c>
      <c r="AM175" s="6">
        <v>4.5730000000000004</v>
      </c>
      <c r="AN175" s="6">
        <v>6.4710000000000001</v>
      </c>
      <c r="AO175" s="6">
        <v>23.593</v>
      </c>
      <c r="AP175" s="6">
        <v>40.783000000000001</v>
      </c>
      <c r="AQ175" s="6">
        <v>73.197999999999993</v>
      </c>
      <c r="AR175" s="6">
        <v>67.757000000000005</v>
      </c>
      <c r="AS175" s="6">
        <v>124.437</v>
      </c>
      <c r="AT175" s="6">
        <v>94.358000000000004</v>
      </c>
      <c r="AU175" s="6">
        <v>100.849</v>
      </c>
      <c r="AV175" s="6">
        <v>77.399000000000001</v>
      </c>
      <c r="AW175" s="6">
        <v>62.216999999999999</v>
      </c>
      <c r="AX175" s="6">
        <v>25.791</v>
      </c>
      <c r="AY175" s="6">
        <v>25.834</v>
      </c>
      <c r="AZ175" s="6">
        <v>25.285</v>
      </c>
      <c r="BA175" s="6">
        <v>46.585000000000001</v>
      </c>
      <c r="BB175" s="6">
        <v>181.62700000000001</v>
      </c>
      <c r="BC175" s="6">
        <v>253.654</v>
      </c>
      <c r="BD175" s="6">
        <v>208.76599999999999</v>
      </c>
      <c r="BE175" s="7">
        <v>0</v>
      </c>
    </row>
    <row r="176" spans="1:57" x14ac:dyDescent="0.35">
      <c r="A176" s="8" t="s">
        <v>38</v>
      </c>
      <c r="B176" s="4" t="s">
        <v>10</v>
      </c>
      <c r="C176" s="4" t="s">
        <v>5</v>
      </c>
      <c r="D176" s="5">
        <v>1196</v>
      </c>
      <c r="E176" s="6">
        <v>1439</v>
      </c>
      <c r="F176" s="6">
        <v>810</v>
      </c>
      <c r="G176" s="6">
        <v>901</v>
      </c>
      <c r="H176" s="6">
        <v>739</v>
      </c>
      <c r="I176" s="6">
        <v>615</v>
      </c>
      <c r="J176" s="6">
        <v>720</v>
      </c>
      <c r="K176" s="6">
        <v>712</v>
      </c>
      <c r="L176" s="6">
        <v>637</v>
      </c>
      <c r="M176" s="6">
        <v>1209</v>
      </c>
      <c r="N176" s="6">
        <v>1390</v>
      </c>
      <c r="O176" s="6">
        <v>1658</v>
      </c>
      <c r="P176" s="6">
        <v>1156.0930000000001</v>
      </c>
      <c r="Q176" s="6">
        <v>1266.1679999999999</v>
      </c>
      <c r="R176" s="6">
        <v>1201.0229999999999</v>
      </c>
      <c r="S176" s="6">
        <v>1325.6030000000001</v>
      </c>
      <c r="T176" s="6">
        <v>912.67</v>
      </c>
      <c r="U176" s="6">
        <v>1104.115</v>
      </c>
      <c r="V176" s="6">
        <v>748.91499999999996</v>
      </c>
      <c r="W176" s="6">
        <v>806.09500000000003</v>
      </c>
      <c r="X176" s="6">
        <v>1108.633</v>
      </c>
      <c r="Y176" s="6">
        <v>1744.7270000000001</v>
      </c>
      <c r="Z176" s="6">
        <v>1309.5709999999999</v>
      </c>
      <c r="AA176" s="6">
        <v>1848.5550000000001</v>
      </c>
      <c r="AB176" s="6">
        <v>1711.7729999999999</v>
      </c>
      <c r="AC176" s="6">
        <v>594.63800000000003</v>
      </c>
      <c r="AD176" s="6">
        <v>1108.0899999999999</v>
      </c>
      <c r="AE176" s="6">
        <v>1275.4280000000001</v>
      </c>
      <c r="AF176" s="6">
        <v>797.923</v>
      </c>
      <c r="AG176" s="6">
        <v>748.03899999999999</v>
      </c>
      <c r="AH176" s="6">
        <v>674.73699999999997</v>
      </c>
      <c r="AI176" s="6">
        <v>682.36</v>
      </c>
      <c r="AJ176" s="6">
        <v>985.41899999999998</v>
      </c>
      <c r="AK176" s="6">
        <v>1440.952</v>
      </c>
      <c r="AL176" s="6">
        <v>1010.325</v>
      </c>
      <c r="AM176" s="6">
        <v>1457.6610000000001</v>
      </c>
      <c r="AN176" s="6">
        <v>1541.634</v>
      </c>
      <c r="AO176" s="6">
        <v>1514.338</v>
      </c>
      <c r="AP176" s="6">
        <v>1775.231</v>
      </c>
      <c r="AQ176" s="6">
        <v>1230.8620000000001</v>
      </c>
      <c r="AR176" s="6">
        <v>1002.763</v>
      </c>
      <c r="AS176" s="6">
        <v>743.88599999999997</v>
      </c>
      <c r="AT176" s="6">
        <v>893.69100000000003</v>
      </c>
      <c r="AU176" s="6">
        <v>588.16700000000003</v>
      </c>
      <c r="AV176" s="6">
        <v>1176.146</v>
      </c>
      <c r="AW176" s="6">
        <v>1149.931</v>
      </c>
      <c r="AX176" s="6">
        <v>1326.2349999999999</v>
      </c>
      <c r="AY176" s="6">
        <v>1760.09</v>
      </c>
      <c r="AZ176" s="6">
        <v>1863.674</v>
      </c>
      <c r="BA176" s="6">
        <v>2139.0940000000001</v>
      </c>
      <c r="BB176" s="6">
        <v>1473.405</v>
      </c>
      <c r="BC176" s="6">
        <v>1218.739</v>
      </c>
      <c r="BD176" s="6">
        <v>1118.02</v>
      </c>
      <c r="BE176" s="7">
        <v>0</v>
      </c>
    </row>
    <row r="177" spans="1:57" x14ac:dyDescent="0.35">
      <c r="A177" s="4" t="s">
        <v>39</v>
      </c>
      <c r="B177" s="4" t="s">
        <v>4</v>
      </c>
      <c r="C177" s="4" t="s">
        <v>5</v>
      </c>
      <c r="D177" s="5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6">
        <v>358.923</v>
      </c>
      <c r="Q177" s="6">
        <v>329.41899999999998</v>
      </c>
      <c r="R177" s="6">
        <v>352.584</v>
      </c>
      <c r="S177" s="6">
        <v>339.577</v>
      </c>
      <c r="T177" s="6">
        <v>308.25599999999997</v>
      </c>
      <c r="U177" s="6">
        <v>309.94200000000001</v>
      </c>
      <c r="V177" s="6">
        <v>338.39600000000002</v>
      </c>
      <c r="W177" s="6">
        <v>344.05</v>
      </c>
      <c r="X177" s="6">
        <v>317.08999999999997</v>
      </c>
      <c r="Y177" s="6">
        <v>323</v>
      </c>
      <c r="Z177" s="6">
        <v>323</v>
      </c>
      <c r="AA177" s="6">
        <v>351</v>
      </c>
      <c r="AB177" s="6">
        <v>346</v>
      </c>
      <c r="AC177" s="6">
        <v>316</v>
      </c>
      <c r="AD177" s="6">
        <v>349</v>
      </c>
      <c r="AE177" s="6">
        <v>311</v>
      </c>
      <c r="AF177" s="6">
        <v>329</v>
      </c>
      <c r="AG177" s="6">
        <v>329</v>
      </c>
      <c r="AH177" s="6">
        <v>342</v>
      </c>
      <c r="AI177" s="6">
        <v>331</v>
      </c>
      <c r="AJ177" s="6">
        <v>311</v>
      </c>
      <c r="AK177" s="6">
        <v>273</v>
      </c>
      <c r="AL177" s="6">
        <v>292</v>
      </c>
      <c r="AM177" s="6">
        <v>329</v>
      </c>
      <c r="AN177" s="6">
        <v>331</v>
      </c>
      <c r="AO177" s="6">
        <v>271</v>
      </c>
      <c r="AP177" s="6">
        <v>325</v>
      </c>
      <c r="AQ177" s="6">
        <v>310</v>
      </c>
      <c r="AR177" s="6">
        <v>304.19200000000001</v>
      </c>
      <c r="AS177" s="6">
        <v>334.13200000000001</v>
      </c>
      <c r="AT177" s="6">
        <v>339.488</v>
      </c>
      <c r="AU177" s="6">
        <v>382.50099999999998</v>
      </c>
      <c r="AV177" s="6">
        <v>350.31900000000002</v>
      </c>
      <c r="AW177" s="6">
        <v>356.09800000000001</v>
      </c>
      <c r="AX177" s="6">
        <v>329.483</v>
      </c>
      <c r="AY177" s="6">
        <v>317.61900000000003</v>
      </c>
      <c r="AZ177" s="6">
        <v>373.36200000000002</v>
      </c>
      <c r="BA177" s="6">
        <v>356.786</v>
      </c>
      <c r="BB177" s="6">
        <v>383.50099999999998</v>
      </c>
      <c r="BC177" s="6">
        <v>355.87799999999999</v>
      </c>
      <c r="BD177" s="6">
        <v>329.86700000000002</v>
      </c>
      <c r="BE177" s="7">
        <v>323.81299999999999</v>
      </c>
    </row>
    <row r="178" spans="1:57" x14ac:dyDescent="0.35">
      <c r="A178" s="8" t="s">
        <v>39</v>
      </c>
      <c r="B178" s="4" t="s">
        <v>6</v>
      </c>
      <c r="C178" s="4" t="s">
        <v>5</v>
      </c>
      <c r="D178" s="5">
        <v>16</v>
      </c>
      <c r="E178" s="6">
        <v>15</v>
      </c>
      <c r="F178" s="6">
        <v>15</v>
      </c>
      <c r="G178" s="6">
        <v>7</v>
      </c>
      <c r="H178" s="6">
        <v>8</v>
      </c>
      <c r="I178" s="6">
        <v>12</v>
      </c>
      <c r="J178" s="6">
        <v>13</v>
      </c>
      <c r="K178" s="6">
        <v>12</v>
      </c>
      <c r="L178" s="6">
        <v>10</v>
      </c>
      <c r="M178" s="6">
        <v>15</v>
      </c>
      <c r="N178" s="6">
        <v>15</v>
      </c>
      <c r="O178" s="6">
        <v>16</v>
      </c>
      <c r="P178" s="6">
        <v>15.093</v>
      </c>
      <c r="Q178" s="6">
        <v>14.401999999999999</v>
      </c>
      <c r="R178" s="6">
        <v>16.006</v>
      </c>
      <c r="S178" s="6">
        <v>15.48</v>
      </c>
      <c r="T178" s="6">
        <v>15.666</v>
      </c>
      <c r="U178" s="6">
        <v>14.583</v>
      </c>
      <c r="V178" s="6">
        <v>15.451000000000001</v>
      </c>
      <c r="W178" s="6">
        <v>15.212999999999999</v>
      </c>
      <c r="X178" s="6">
        <v>14.763999999999999</v>
      </c>
      <c r="Y178" s="6">
        <v>15</v>
      </c>
      <c r="Z178" s="6">
        <v>16</v>
      </c>
      <c r="AA178" s="6">
        <v>17</v>
      </c>
      <c r="AB178" s="6">
        <v>18</v>
      </c>
      <c r="AC178" s="6">
        <v>17</v>
      </c>
      <c r="AD178" s="6">
        <v>18</v>
      </c>
      <c r="AE178" s="6">
        <v>17</v>
      </c>
      <c r="AF178" s="6">
        <v>17</v>
      </c>
      <c r="AG178" s="6">
        <v>16</v>
      </c>
      <c r="AH178" s="6">
        <v>17</v>
      </c>
      <c r="AI178" s="6">
        <v>17</v>
      </c>
      <c r="AJ178" s="6">
        <v>16</v>
      </c>
      <c r="AK178" s="6">
        <v>18</v>
      </c>
      <c r="AL178" s="6">
        <v>17</v>
      </c>
      <c r="AM178" s="6">
        <v>17</v>
      </c>
      <c r="AN178" s="6">
        <v>17</v>
      </c>
      <c r="AO178" s="6">
        <v>16</v>
      </c>
      <c r="AP178" s="6">
        <v>18</v>
      </c>
      <c r="AQ178" s="6">
        <v>18</v>
      </c>
      <c r="AR178" s="6">
        <v>17.847999999999999</v>
      </c>
      <c r="AS178" s="6">
        <v>14.993</v>
      </c>
      <c r="AT178" s="6">
        <v>15.835000000000001</v>
      </c>
      <c r="AU178" s="6">
        <v>15.108000000000001</v>
      </c>
      <c r="AV178" s="6">
        <v>14.595000000000001</v>
      </c>
      <c r="AW178" s="6">
        <v>15.779</v>
      </c>
      <c r="AX178" s="6">
        <v>12.492000000000001</v>
      </c>
      <c r="AY178" s="6">
        <v>16.308</v>
      </c>
      <c r="AZ178" s="6">
        <v>17.442</v>
      </c>
      <c r="BA178" s="6">
        <v>16.686</v>
      </c>
      <c r="BB178" s="6">
        <v>17.744</v>
      </c>
      <c r="BC178" s="6">
        <v>15.925000000000001</v>
      </c>
      <c r="BD178" s="6">
        <v>17.219000000000001</v>
      </c>
      <c r="BE178" s="7">
        <v>10.606999999999999</v>
      </c>
    </row>
    <row r="179" spans="1:57" x14ac:dyDescent="0.35">
      <c r="A179" s="8" t="s">
        <v>39</v>
      </c>
      <c r="B179" s="4" t="s">
        <v>7</v>
      </c>
      <c r="C179" s="4" t="s">
        <v>5</v>
      </c>
      <c r="D179" s="5">
        <v>2215</v>
      </c>
      <c r="E179" s="6">
        <v>2396</v>
      </c>
      <c r="F179" s="6">
        <v>1988</v>
      </c>
      <c r="G179" s="6">
        <v>2530</v>
      </c>
      <c r="H179" s="6">
        <v>2307</v>
      </c>
      <c r="I179" s="6">
        <v>1034</v>
      </c>
      <c r="J179" s="6">
        <v>689</v>
      </c>
      <c r="K179" s="6">
        <v>622</v>
      </c>
      <c r="L179" s="6">
        <v>704</v>
      </c>
      <c r="M179" s="6">
        <v>762</v>
      </c>
      <c r="N179" s="6">
        <v>736</v>
      </c>
      <c r="O179" s="6">
        <v>783</v>
      </c>
      <c r="P179" s="6">
        <v>987.87199999999996</v>
      </c>
      <c r="Q179" s="6">
        <v>1143.7339999999999</v>
      </c>
      <c r="R179" s="6">
        <v>1057.681</v>
      </c>
      <c r="S179" s="6">
        <v>669.36</v>
      </c>
      <c r="T179" s="6">
        <v>584.83199999999999</v>
      </c>
      <c r="U179" s="6">
        <v>461.30200000000002</v>
      </c>
      <c r="V179" s="6">
        <v>386.86500000000001</v>
      </c>
      <c r="W179" s="6">
        <v>423.64100000000002</v>
      </c>
      <c r="X179" s="6">
        <v>360.36700000000002</v>
      </c>
      <c r="Y179" s="6">
        <v>319</v>
      </c>
      <c r="Z179" s="6">
        <v>434</v>
      </c>
      <c r="AA179" s="6">
        <v>629</v>
      </c>
      <c r="AB179" s="6">
        <v>711</v>
      </c>
      <c r="AC179" s="6">
        <v>812</v>
      </c>
      <c r="AD179" s="6">
        <v>2571</v>
      </c>
      <c r="AE179" s="6">
        <v>2307</v>
      </c>
      <c r="AF179" s="6">
        <v>1098</v>
      </c>
      <c r="AG179" s="6">
        <v>1018</v>
      </c>
      <c r="AH179" s="6">
        <v>894</v>
      </c>
      <c r="AI179" s="6">
        <v>661</v>
      </c>
      <c r="AJ179" s="6">
        <v>748</v>
      </c>
      <c r="AK179" s="6">
        <v>549</v>
      </c>
      <c r="AL179" s="6">
        <v>860</v>
      </c>
      <c r="AM179" s="6">
        <v>1260</v>
      </c>
      <c r="AN179" s="6">
        <v>920</v>
      </c>
      <c r="AO179" s="6">
        <v>921</v>
      </c>
      <c r="AP179" s="6">
        <v>874</v>
      </c>
      <c r="AQ179" s="6">
        <v>888</v>
      </c>
      <c r="AR179" s="6">
        <v>621.97</v>
      </c>
      <c r="AS179" s="6">
        <v>300.85899999999998</v>
      </c>
      <c r="AT179" s="6">
        <v>444.77499999999998</v>
      </c>
      <c r="AU179" s="6">
        <v>490.202</v>
      </c>
      <c r="AV179" s="6">
        <v>654.13900000000001</v>
      </c>
      <c r="AW179" s="6">
        <v>545.06600000000003</v>
      </c>
      <c r="AX179" s="6">
        <v>1003.772</v>
      </c>
      <c r="AY179" s="6">
        <v>2462.4169999999999</v>
      </c>
      <c r="AZ179" s="6">
        <v>2136.6990000000001</v>
      </c>
      <c r="BA179" s="6">
        <v>1681.9179999999999</v>
      </c>
      <c r="BB179" s="6">
        <v>1366.3130000000001</v>
      </c>
      <c r="BC179" s="6">
        <v>1361.9559999999999</v>
      </c>
      <c r="BD179" s="6">
        <v>1088.511</v>
      </c>
      <c r="BE179" s="7">
        <v>486.36399999999998</v>
      </c>
    </row>
    <row r="180" spans="1:57" x14ac:dyDescent="0.35">
      <c r="A180" s="8" t="s">
        <v>39</v>
      </c>
      <c r="B180" s="4" t="s">
        <v>8</v>
      </c>
      <c r="C180" s="4" t="s">
        <v>5</v>
      </c>
      <c r="D180" s="5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6">
        <v>0</v>
      </c>
      <c r="AP180" s="6">
        <v>0</v>
      </c>
      <c r="AQ180" s="6">
        <v>0</v>
      </c>
      <c r="AR180" s="6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0</v>
      </c>
      <c r="AX180" s="6">
        <v>0</v>
      </c>
      <c r="AY180" s="6">
        <v>0</v>
      </c>
      <c r="AZ180" s="6">
        <v>0</v>
      </c>
      <c r="BA180" s="6">
        <v>0</v>
      </c>
      <c r="BB180" s="6">
        <v>0</v>
      </c>
      <c r="BC180" s="6">
        <v>0</v>
      </c>
      <c r="BD180" s="6">
        <v>0</v>
      </c>
      <c r="BE180" s="7">
        <v>0</v>
      </c>
    </row>
    <row r="181" spans="1:57" x14ac:dyDescent="0.35">
      <c r="A181" s="8" t="s">
        <v>39</v>
      </c>
      <c r="B181" s="4" t="s">
        <v>9</v>
      </c>
      <c r="C181" s="4" t="s">
        <v>5</v>
      </c>
      <c r="D181" s="5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49.999000000000002</v>
      </c>
      <c r="Q181" s="6">
        <v>44.582999999999998</v>
      </c>
      <c r="R181" s="6">
        <v>66.111999999999995</v>
      </c>
      <c r="S181" s="6">
        <v>84.396000000000001</v>
      </c>
      <c r="T181" s="6">
        <v>82.275000000000006</v>
      </c>
      <c r="U181" s="6">
        <v>88.759</v>
      </c>
      <c r="V181" s="6">
        <v>95.191999999999993</v>
      </c>
      <c r="W181" s="6">
        <v>92.212000000000003</v>
      </c>
      <c r="X181" s="6">
        <v>85.748000000000005</v>
      </c>
      <c r="Y181" s="6">
        <v>70</v>
      </c>
      <c r="Z181" s="6">
        <v>56</v>
      </c>
      <c r="AA181" s="6">
        <v>47</v>
      </c>
      <c r="AB181" s="6">
        <v>50</v>
      </c>
      <c r="AC181" s="6">
        <v>62</v>
      </c>
      <c r="AD181" s="6">
        <v>70</v>
      </c>
      <c r="AE181" s="6">
        <v>82</v>
      </c>
      <c r="AF181" s="6">
        <v>96</v>
      </c>
      <c r="AG181" s="6">
        <v>93</v>
      </c>
      <c r="AH181" s="6">
        <v>105</v>
      </c>
      <c r="AI181" s="6">
        <v>115</v>
      </c>
      <c r="AJ181" s="6">
        <v>96</v>
      </c>
      <c r="AK181" s="6">
        <v>80</v>
      </c>
      <c r="AL181" s="6">
        <v>56</v>
      </c>
      <c r="AM181" s="6">
        <v>69</v>
      </c>
      <c r="AN181" s="6">
        <v>67</v>
      </c>
      <c r="AO181" s="6">
        <v>81</v>
      </c>
      <c r="AP181" s="6">
        <v>112</v>
      </c>
      <c r="AQ181" s="6">
        <v>107</v>
      </c>
      <c r="AR181" s="6">
        <v>138.012</v>
      </c>
      <c r="AS181" s="6">
        <v>142.172</v>
      </c>
      <c r="AT181" s="6">
        <v>145.82599999999999</v>
      </c>
      <c r="AU181" s="6">
        <v>149.53100000000001</v>
      </c>
      <c r="AV181" s="6">
        <v>127.84399999999999</v>
      </c>
      <c r="AW181" s="6">
        <v>97.045000000000002</v>
      </c>
      <c r="AX181" s="6">
        <v>61.258000000000003</v>
      </c>
      <c r="AY181" s="6">
        <v>63.113</v>
      </c>
      <c r="AZ181" s="6">
        <v>82.471999999999994</v>
      </c>
      <c r="BA181" s="6">
        <v>110.983</v>
      </c>
      <c r="BB181" s="6">
        <v>133</v>
      </c>
      <c r="BC181" s="6">
        <v>128.99600000000001</v>
      </c>
      <c r="BD181" s="6">
        <v>169.82499999999999</v>
      </c>
      <c r="BE181" s="7">
        <v>198.34399999999999</v>
      </c>
    </row>
    <row r="182" spans="1:57" x14ac:dyDescent="0.35">
      <c r="A182" s="8" t="s">
        <v>39</v>
      </c>
      <c r="B182" s="4" t="s">
        <v>10</v>
      </c>
      <c r="C182" s="4" t="s">
        <v>5</v>
      </c>
      <c r="D182" s="5">
        <v>1430</v>
      </c>
      <c r="E182" s="6">
        <v>1543</v>
      </c>
      <c r="F182" s="6">
        <v>1206</v>
      </c>
      <c r="G182" s="6">
        <v>1155</v>
      </c>
      <c r="H182" s="6">
        <v>951</v>
      </c>
      <c r="I182" s="6">
        <v>810</v>
      </c>
      <c r="J182" s="6">
        <v>773</v>
      </c>
      <c r="K182" s="6">
        <v>840</v>
      </c>
      <c r="L182" s="6">
        <v>659</v>
      </c>
      <c r="M182" s="6">
        <v>726</v>
      </c>
      <c r="N182" s="6">
        <v>1169</v>
      </c>
      <c r="O182" s="6">
        <v>1084</v>
      </c>
      <c r="P182" s="6">
        <v>1170.9349999999999</v>
      </c>
      <c r="Q182" s="6">
        <v>1329.758</v>
      </c>
      <c r="R182" s="6">
        <v>1285.2449999999999</v>
      </c>
      <c r="S182" s="6">
        <v>986.51</v>
      </c>
      <c r="T182" s="6">
        <v>827.44600000000003</v>
      </c>
      <c r="U182" s="6">
        <v>823.49699999999996</v>
      </c>
      <c r="V182" s="6">
        <v>907.01400000000001</v>
      </c>
      <c r="W182" s="6">
        <v>832.89800000000002</v>
      </c>
      <c r="X182" s="6">
        <v>838.99599999999998</v>
      </c>
      <c r="Y182" s="6">
        <v>754</v>
      </c>
      <c r="Z182" s="6">
        <v>988</v>
      </c>
      <c r="AA182" s="6">
        <v>1391</v>
      </c>
      <c r="AB182" s="6">
        <v>1375</v>
      </c>
      <c r="AC182" s="6">
        <v>1164</v>
      </c>
      <c r="AD182" s="6">
        <v>1952</v>
      </c>
      <c r="AE182" s="6">
        <v>1111</v>
      </c>
      <c r="AF182" s="6">
        <v>723</v>
      </c>
      <c r="AG182" s="6">
        <v>704</v>
      </c>
      <c r="AH182" s="6">
        <v>614</v>
      </c>
      <c r="AI182" s="6">
        <v>749</v>
      </c>
      <c r="AJ182" s="6">
        <v>434</v>
      </c>
      <c r="AK182" s="6">
        <v>1195</v>
      </c>
      <c r="AL182" s="6">
        <v>1383</v>
      </c>
      <c r="AM182" s="6">
        <v>1126</v>
      </c>
      <c r="AN182" s="6">
        <v>1433</v>
      </c>
      <c r="AO182" s="6">
        <v>918</v>
      </c>
      <c r="AP182" s="6">
        <v>1093</v>
      </c>
      <c r="AQ182" s="6">
        <v>1193</v>
      </c>
      <c r="AR182" s="6">
        <v>1160.6990000000001</v>
      </c>
      <c r="AS182" s="6">
        <v>799.43299999999999</v>
      </c>
      <c r="AT182" s="6">
        <v>707.00400000000002</v>
      </c>
      <c r="AU182" s="6">
        <v>827.71699999999998</v>
      </c>
      <c r="AV182" s="6">
        <v>906.65700000000004</v>
      </c>
      <c r="AW182" s="6">
        <v>1056.5920000000001</v>
      </c>
      <c r="AX182" s="6">
        <v>1949.1369999999999</v>
      </c>
      <c r="AY182" s="6">
        <v>1541.0450000000001</v>
      </c>
      <c r="AZ182" s="6">
        <v>1323.931</v>
      </c>
      <c r="BA182" s="6">
        <v>817.36699999999996</v>
      </c>
      <c r="BB182" s="6">
        <v>1292.7090000000001</v>
      </c>
      <c r="BC182" s="6">
        <v>916.28700000000003</v>
      </c>
      <c r="BD182" s="6">
        <v>688.42100000000005</v>
      </c>
      <c r="BE182" s="7">
        <v>732.05399999999997</v>
      </c>
    </row>
    <row r="183" spans="1:57" x14ac:dyDescent="0.35">
      <c r="A183" s="4" t="s">
        <v>40</v>
      </c>
      <c r="B183" s="4" t="s">
        <v>4</v>
      </c>
      <c r="C183" s="4" t="s">
        <v>5</v>
      </c>
      <c r="D183" s="5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13</v>
      </c>
      <c r="Q183" s="6">
        <v>17</v>
      </c>
      <c r="R183" s="6">
        <v>24</v>
      </c>
      <c r="S183" s="6">
        <v>16</v>
      </c>
      <c r="T183" s="6">
        <v>11</v>
      </c>
      <c r="U183" s="6">
        <v>17</v>
      </c>
      <c r="V183" s="6">
        <v>26</v>
      </c>
      <c r="W183" s="6">
        <v>22</v>
      </c>
      <c r="X183" s="6">
        <v>24</v>
      </c>
      <c r="Y183" s="6">
        <v>23</v>
      </c>
      <c r="Z183" s="6">
        <v>23</v>
      </c>
      <c r="AA183" s="6">
        <v>24</v>
      </c>
      <c r="AB183" s="6">
        <v>22</v>
      </c>
      <c r="AC183" s="6">
        <v>19</v>
      </c>
      <c r="AD183" s="6">
        <v>18</v>
      </c>
      <c r="AE183" s="6">
        <v>14</v>
      </c>
      <c r="AF183" s="6">
        <v>18</v>
      </c>
      <c r="AG183" s="6">
        <v>16</v>
      </c>
      <c r="AH183" s="6">
        <v>17</v>
      </c>
      <c r="AI183" s="6">
        <v>15</v>
      </c>
      <c r="AJ183" s="6">
        <v>12</v>
      </c>
      <c r="AK183" s="6">
        <v>17</v>
      </c>
      <c r="AL183" s="6">
        <v>22</v>
      </c>
      <c r="AM183" s="6">
        <v>21</v>
      </c>
      <c r="AN183" s="6">
        <v>25</v>
      </c>
      <c r="AO183" s="6">
        <v>26</v>
      </c>
      <c r="AP183" s="6">
        <v>25</v>
      </c>
      <c r="AQ183" s="6">
        <v>22</v>
      </c>
      <c r="AR183" s="6">
        <v>18</v>
      </c>
      <c r="AS183" s="6">
        <v>10</v>
      </c>
      <c r="AT183" s="6">
        <v>19</v>
      </c>
      <c r="AU183" s="6">
        <v>21</v>
      </c>
      <c r="AV183" s="6">
        <v>17</v>
      </c>
      <c r="AW183" s="6">
        <v>27</v>
      </c>
      <c r="AX183" s="6">
        <v>27</v>
      </c>
      <c r="AY183" s="6">
        <v>26</v>
      </c>
      <c r="AZ183" s="6">
        <v>33</v>
      </c>
      <c r="BA183" s="6">
        <v>31</v>
      </c>
      <c r="BB183" s="6">
        <v>30</v>
      </c>
      <c r="BC183" s="6">
        <v>24</v>
      </c>
      <c r="BD183" s="6">
        <v>23</v>
      </c>
      <c r="BE183" s="7">
        <v>16</v>
      </c>
    </row>
    <row r="184" spans="1:57" x14ac:dyDescent="0.35">
      <c r="A184" s="8" t="s">
        <v>40</v>
      </c>
      <c r="B184" s="4" t="s">
        <v>6</v>
      </c>
      <c r="C184" s="4" t="s">
        <v>5</v>
      </c>
      <c r="D184" s="5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  <c r="P184" s="6">
        <v>0</v>
      </c>
      <c r="Q184" s="6">
        <v>0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  <c r="W184" s="6">
        <v>0</v>
      </c>
      <c r="X184" s="6">
        <v>0</v>
      </c>
      <c r="Y184" s="6">
        <v>0</v>
      </c>
      <c r="Z184" s="6">
        <v>0</v>
      </c>
      <c r="AA184" s="6">
        <v>0</v>
      </c>
      <c r="AB184" s="6">
        <v>0</v>
      </c>
      <c r="AC184" s="6">
        <v>0</v>
      </c>
      <c r="AD184" s="6">
        <v>0</v>
      </c>
      <c r="AE184" s="6">
        <v>0</v>
      </c>
      <c r="AF184" s="6">
        <v>0</v>
      </c>
      <c r="AG184" s="6">
        <v>0</v>
      </c>
      <c r="AH184" s="6">
        <v>0</v>
      </c>
      <c r="AI184" s="6">
        <v>0</v>
      </c>
      <c r="AJ184" s="6">
        <v>0</v>
      </c>
      <c r="AK184" s="6">
        <v>0</v>
      </c>
      <c r="AL184" s="6">
        <v>0</v>
      </c>
      <c r="AM184" s="6">
        <v>0</v>
      </c>
      <c r="AN184" s="6">
        <v>0</v>
      </c>
      <c r="AO184" s="6">
        <v>0</v>
      </c>
      <c r="AP184" s="6">
        <v>0</v>
      </c>
      <c r="AQ184" s="6">
        <v>0</v>
      </c>
      <c r="AR184" s="6">
        <v>0</v>
      </c>
      <c r="AS184" s="6">
        <v>0</v>
      </c>
      <c r="AT184" s="6">
        <v>0</v>
      </c>
      <c r="AU184" s="6">
        <v>0</v>
      </c>
      <c r="AV184" s="6">
        <v>0</v>
      </c>
      <c r="AW184" s="6">
        <v>0</v>
      </c>
      <c r="AX184" s="6">
        <v>0</v>
      </c>
      <c r="AY184" s="6">
        <v>0</v>
      </c>
      <c r="AZ184" s="6">
        <v>0</v>
      </c>
      <c r="BA184" s="6">
        <v>0</v>
      </c>
      <c r="BB184" s="6">
        <v>0</v>
      </c>
      <c r="BC184" s="6">
        <v>0</v>
      </c>
      <c r="BD184" s="6">
        <v>0</v>
      </c>
      <c r="BE184" s="7">
        <v>0</v>
      </c>
    </row>
    <row r="185" spans="1:57" x14ac:dyDescent="0.35">
      <c r="A185" s="8" t="s">
        <v>40</v>
      </c>
      <c r="B185" s="4" t="s">
        <v>7</v>
      </c>
      <c r="C185" s="4" t="s">
        <v>5</v>
      </c>
      <c r="D185" s="5">
        <v>1137</v>
      </c>
      <c r="E185" s="6">
        <v>1492</v>
      </c>
      <c r="F185" s="6">
        <v>1861</v>
      </c>
      <c r="G185" s="6">
        <v>2255</v>
      </c>
      <c r="H185" s="6">
        <v>1827</v>
      </c>
      <c r="I185" s="6">
        <v>2034</v>
      </c>
      <c r="J185" s="6">
        <v>1796</v>
      </c>
      <c r="K185" s="6">
        <v>1405</v>
      </c>
      <c r="L185" s="6">
        <v>1140</v>
      </c>
      <c r="M185" s="6">
        <v>1354</v>
      </c>
      <c r="N185" s="6">
        <v>1644</v>
      </c>
      <c r="O185" s="6">
        <v>1430</v>
      </c>
      <c r="P185" s="6">
        <v>1193</v>
      </c>
      <c r="Q185" s="6">
        <v>1105</v>
      </c>
      <c r="R185" s="6">
        <v>1399</v>
      </c>
      <c r="S185" s="6">
        <v>1333</v>
      </c>
      <c r="T185" s="6">
        <v>1605</v>
      </c>
      <c r="U185" s="6">
        <v>1379</v>
      </c>
      <c r="V185" s="6">
        <v>1027</v>
      </c>
      <c r="W185" s="6">
        <v>926</v>
      </c>
      <c r="X185" s="6">
        <v>910</v>
      </c>
      <c r="Y185" s="6">
        <v>1000</v>
      </c>
      <c r="Z185" s="6">
        <v>1172</v>
      </c>
      <c r="AA185" s="6">
        <v>1397</v>
      </c>
      <c r="AB185" s="6">
        <v>1240</v>
      </c>
      <c r="AC185" s="6">
        <v>1256</v>
      </c>
      <c r="AD185" s="6">
        <v>1885</v>
      </c>
      <c r="AE185" s="6">
        <v>1949</v>
      </c>
      <c r="AF185" s="6">
        <v>1742</v>
      </c>
      <c r="AG185" s="6">
        <v>1498</v>
      </c>
      <c r="AH185" s="6">
        <v>2085</v>
      </c>
      <c r="AI185" s="6">
        <v>1629</v>
      </c>
      <c r="AJ185" s="6">
        <v>1213</v>
      </c>
      <c r="AK185" s="6">
        <v>1073</v>
      </c>
      <c r="AL185" s="6">
        <v>1099</v>
      </c>
      <c r="AM185" s="6">
        <v>984</v>
      </c>
      <c r="AN185" s="6">
        <v>971</v>
      </c>
      <c r="AO185" s="6">
        <v>1122</v>
      </c>
      <c r="AP185" s="6">
        <v>1309</v>
      </c>
      <c r="AQ185" s="6">
        <v>1396</v>
      </c>
      <c r="AR185" s="6">
        <v>2282</v>
      </c>
      <c r="AS185" s="6">
        <v>2349</v>
      </c>
      <c r="AT185" s="6">
        <v>1400</v>
      </c>
      <c r="AU185" s="6">
        <v>991</v>
      </c>
      <c r="AV185" s="6">
        <v>815</v>
      </c>
      <c r="AW185" s="6">
        <v>829</v>
      </c>
      <c r="AX185" s="6">
        <v>948</v>
      </c>
      <c r="AY185" s="6">
        <v>1060</v>
      </c>
      <c r="AZ185" s="6">
        <v>1078</v>
      </c>
      <c r="BA185" s="6">
        <v>1041</v>
      </c>
      <c r="BB185" s="6">
        <v>1255</v>
      </c>
      <c r="BC185" s="6">
        <v>1109</v>
      </c>
      <c r="BD185" s="6">
        <v>1045</v>
      </c>
      <c r="BE185" s="7">
        <v>1707</v>
      </c>
    </row>
    <row r="186" spans="1:57" x14ac:dyDescent="0.35">
      <c r="A186" s="8" t="s">
        <v>40</v>
      </c>
      <c r="B186" s="4" t="s">
        <v>8</v>
      </c>
      <c r="C186" s="4" t="s">
        <v>5</v>
      </c>
      <c r="D186" s="5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0</v>
      </c>
      <c r="AG186" s="6">
        <v>0</v>
      </c>
      <c r="AH186" s="6">
        <v>0</v>
      </c>
      <c r="AI186" s="6">
        <v>0</v>
      </c>
      <c r="AJ186" s="6">
        <v>0</v>
      </c>
      <c r="AK186" s="6">
        <v>0</v>
      </c>
      <c r="AL186" s="6">
        <v>0</v>
      </c>
      <c r="AM186" s="6">
        <v>0</v>
      </c>
      <c r="AN186" s="6">
        <v>0</v>
      </c>
      <c r="AO186" s="6">
        <v>0</v>
      </c>
      <c r="AP186" s="6">
        <v>0</v>
      </c>
      <c r="AQ186" s="6">
        <v>0</v>
      </c>
      <c r="AR186" s="6">
        <v>0</v>
      </c>
      <c r="AS186" s="6">
        <v>0</v>
      </c>
      <c r="AT186" s="6">
        <v>0</v>
      </c>
      <c r="AU186" s="6">
        <v>0</v>
      </c>
      <c r="AV186" s="6">
        <v>0</v>
      </c>
      <c r="AW186" s="6">
        <v>0</v>
      </c>
      <c r="AX186" s="6">
        <v>0</v>
      </c>
      <c r="AY186" s="6">
        <v>0</v>
      </c>
      <c r="AZ186" s="6">
        <v>0</v>
      </c>
      <c r="BA186" s="6">
        <v>0</v>
      </c>
      <c r="BB186" s="6">
        <v>0</v>
      </c>
      <c r="BC186" s="6">
        <v>0</v>
      </c>
      <c r="BD186" s="6">
        <v>0</v>
      </c>
      <c r="BE186" s="7">
        <v>0</v>
      </c>
    </row>
    <row r="187" spans="1:57" x14ac:dyDescent="0.35">
      <c r="A187" s="8" t="s">
        <v>40</v>
      </c>
      <c r="B187" s="4" t="s">
        <v>9</v>
      </c>
      <c r="C187" s="4" t="s">
        <v>5</v>
      </c>
      <c r="D187" s="5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69</v>
      </c>
      <c r="Q187" s="6">
        <v>98</v>
      </c>
      <c r="R187" s="6">
        <v>165</v>
      </c>
      <c r="S187" s="6">
        <v>189</v>
      </c>
      <c r="T187" s="6">
        <v>211</v>
      </c>
      <c r="U187" s="6">
        <v>233</v>
      </c>
      <c r="V187" s="6">
        <v>230</v>
      </c>
      <c r="W187" s="6">
        <v>224</v>
      </c>
      <c r="X187" s="6">
        <v>175</v>
      </c>
      <c r="Y187" s="6">
        <v>146</v>
      </c>
      <c r="Z187" s="6">
        <v>60</v>
      </c>
      <c r="AA187" s="6">
        <v>54</v>
      </c>
      <c r="AB187" s="6">
        <v>70</v>
      </c>
      <c r="AC187" s="6">
        <v>62</v>
      </c>
      <c r="AD187" s="6">
        <v>113</v>
      </c>
      <c r="AE187" s="6">
        <v>216</v>
      </c>
      <c r="AF187" s="6">
        <v>229</v>
      </c>
      <c r="AG187" s="6">
        <v>195</v>
      </c>
      <c r="AH187" s="6">
        <v>198</v>
      </c>
      <c r="AI187" s="6">
        <v>225</v>
      </c>
      <c r="AJ187" s="6">
        <v>181</v>
      </c>
      <c r="AK187" s="6">
        <v>155</v>
      </c>
      <c r="AL187" s="6">
        <v>66</v>
      </c>
      <c r="AM187" s="6">
        <v>44</v>
      </c>
      <c r="AN187" s="6">
        <v>46</v>
      </c>
      <c r="AO187" s="6">
        <v>108</v>
      </c>
      <c r="AP187" s="6">
        <v>183</v>
      </c>
      <c r="AQ187" s="6">
        <v>175</v>
      </c>
      <c r="AR187" s="6">
        <v>186</v>
      </c>
      <c r="AS187" s="6">
        <v>208</v>
      </c>
      <c r="AT187" s="6">
        <v>209</v>
      </c>
      <c r="AU187" s="6">
        <v>210</v>
      </c>
      <c r="AV187" s="6">
        <v>168</v>
      </c>
      <c r="AW187" s="6">
        <v>142</v>
      </c>
      <c r="AX187" s="6">
        <v>62</v>
      </c>
      <c r="AY187" s="6">
        <v>63</v>
      </c>
      <c r="AZ187" s="6">
        <v>80</v>
      </c>
      <c r="BA187" s="6">
        <v>102</v>
      </c>
      <c r="BB187" s="6">
        <v>145</v>
      </c>
      <c r="BC187" s="6">
        <v>214</v>
      </c>
      <c r="BD187" s="6">
        <v>187</v>
      </c>
      <c r="BE187" s="7">
        <v>184</v>
      </c>
    </row>
    <row r="188" spans="1:57" x14ac:dyDescent="0.35">
      <c r="A188" s="8" t="s">
        <v>40</v>
      </c>
      <c r="B188" s="4" t="s">
        <v>10</v>
      </c>
      <c r="C188" s="4" t="s">
        <v>5</v>
      </c>
      <c r="D188" s="5">
        <v>764</v>
      </c>
      <c r="E188" s="6">
        <v>705</v>
      </c>
      <c r="F188" s="6">
        <v>577</v>
      </c>
      <c r="G188" s="6">
        <v>458</v>
      </c>
      <c r="H188" s="6">
        <v>404</v>
      </c>
      <c r="I188" s="6">
        <v>377</v>
      </c>
      <c r="J188" s="6">
        <v>335</v>
      </c>
      <c r="K188" s="6">
        <v>524</v>
      </c>
      <c r="L188" s="6">
        <v>324</v>
      </c>
      <c r="M188" s="6">
        <v>497</v>
      </c>
      <c r="N188" s="6">
        <v>591</v>
      </c>
      <c r="O188" s="6">
        <v>885</v>
      </c>
      <c r="P188" s="6">
        <v>801</v>
      </c>
      <c r="Q188" s="6">
        <v>643</v>
      </c>
      <c r="R188" s="6">
        <v>827</v>
      </c>
      <c r="S188" s="6">
        <v>699</v>
      </c>
      <c r="T188" s="6">
        <v>414</v>
      </c>
      <c r="U188" s="6">
        <v>400</v>
      </c>
      <c r="V188" s="6">
        <v>458</v>
      </c>
      <c r="W188" s="6">
        <v>479</v>
      </c>
      <c r="X188" s="6">
        <v>657</v>
      </c>
      <c r="Y188" s="6">
        <v>697</v>
      </c>
      <c r="Z188" s="6">
        <v>457</v>
      </c>
      <c r="AA188" s="6">
        <v>814</v>
      </c>
      <c r="AB188" s="6">
        <v>668</v>
      </c>
      <c r="AC188" s="6">
        <v>769</v>
      </c>
      <c r="AD188" s="6">
        <v>587</v>
      </c>
      <c r="AE188" s="6">
        <v>540</v>
      </c>
      <c r="AF188" s="6">
        <v>508</v>
      </c>
      <c r="AG188" s="6">
        <v>344</v>
      </c>
      <c r="AH188" s="6">
        <v>203</v>
      </c>
      <c r="AI188" s="6">
        <v>354</v>
      </c>
      <c r="AJ188" s="6">
        <v>501</v>
      </c>
      <c r="AK188" s="6">
        <v>592</v>
      </c>
      <c r="AL188" s="6">
        <v>584</v>
      </c>
      <c r="AM188" s="6">
        <v>611</v>
      </c>
      <c r="AN188" s="6">
        <v>795</v>
      </c>
      <c r="AO188" s="6">
        <v>643</v>
      </c>
      <c r="AP188" s="6">
        <v>658</v>
      </c>
      <c r="AQ188" s="6">
        <v>622</v>
      </c>
      <c r="AR188" s="6">
        <v>547</v>
      </c>
      <c r="AS188" s="6">
        <v>377</v>
      </c>
      <c r="AT188" s="6">
        <v>304</v>
      </c>
      <c r="AU188" s="6">
        <v>432</v>
      </c>
      <c r="AV188" s="6">
        <v>447</v>
      </c>
      <c r="AW188" s="6">
        <v>370</v>
      </c>
      <c r="AX188" s="6">
        <v>762</v>
      </c>
      <c r="AY188" s="6">
        <v>748</v>
      </c>
      <c r="AZ188" s="6">
        <v>633</v>
      </c>
      <c r="BA188" s="6">
        <v>800</v>
      </c>
      <c r="BB188" s="6">
        <v>846</v>
      </c>
      <c r="BC188" s="6">
        <v>623</v>
      </c>
      <c r="BD188" s="6">
        <v>658</v>
      </c>
      <c r="BE188" s="7">
        <v>283</v>
      </c>
    </row>
    <row r="189" spans="1:57" x14ac:dyDescent="0.35">
      <c r="A189" s="4" t="s">
        <v>41</v>
      </c>
      <c r="B189" s="4" t="s">
        <v>4</v>
      </c>
      <c r="C189" s="4" t="s">
        <v>5</v>
      </c>
      <c r="D189" s="5">
        <v>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2.6589999999999998</v>
      </c>
      <c r="Q189" s="6">
        <v>2.1640000000000001</v>
      </c>
      <c r="R189" s="6">
        <v>5.4039999999999999</v>
      </c>
      <c r="S189" s="6">
        <v>5.19</v>
      </c>
      <c r="T189" s="6">
        <v>5.93</v>
      </c>
      <c r="U189" s="6">
        <v>5.5490000000000004</v>
      </c>
      <c r="V189" s="6">
        <v>6.0789999999999997</v>
      </c>
      <c r="W189" s="6">
        <v>6.4969999999999999</v>
      </c>
      <c r="X189" s="6">
        <v>6.1619999999999999</v>
      </c>
      <c r="Y189" s="6">
        <v>6.968</v>
      </c>
      <c r="Z189" s="6">
        <v>6.5579999999999998</v>
      </c>
      <c r="AA189" s="6">
        <v>7.1680000000000001</v>
      </c>
      <c r="AB189" s="6">
        <v>7.2080000000000002</v>
      </c>
      <c r="AC189" s="6">
        <v>6.41</v>
      </c>
      <c r="AD189" s="6">
        <v>7.78</v>
      </c>
      <c r="AE189" s="6">
        <v>7.1379999999999999</v>
      </c>
      <c r="AF189" s="6">
        <v>7.0510000000000002</v>
      </c>
      <c r="AG189" s="6">
        <v>7.5119999999999996</v>
      </c>
      <c r="AH189" s="6">
        <v>7.9359999999999999</v>
      </c>
      <c r="AI189" s="6">
        <v>8.8040000000000003</v>
      </c>
      <c r="AJ189" s="6">
        <v>8.0749999999999993</v>
      </c>
      <c r="AK189" s="6">
        <v>8.99</v>
      </c>
      <c r="AL189" s="6">
        <v>8.86</v>
      </c>
      <c r="AM189" s="6">
        <v>9.7289999999999992</v>
      </c>
      <c r="AN189" s="6">
        <v>9.4860000000000007</v>
      </c>
      <c r="AO189" s="6">
        <v>8.7850000000000001</v>
      </c>
      <c r="AP189" s="6">
        <v>9.9849999999999994</v>
      </c>
      <c r="AQ189" s="6">
        <v>9.9090000000000007</v>
      </c>
      <c r="AR189" s="6">
        <v>10.073</v>
      </c>
      <c r="AS189" s="6">
        <v>9.5939999999999994</v>
      </c>
      <c r="AT189" s="6">
        <v>10.853999999999999</v>
      </c>
      <c r="AU189" s="6">
        <v>9.7520000000000007</v>
      </c>
      <c r="AV189" s="6">
        <v>9.5909999999999993</v>
      </c>
      <c r="AW189" s="6">
        <v>11.39</v>
      </c>
      <c r="AX189" s="6">
        <v>12.602</v>
      </c>
      <c r="AY189" s="6">
        <v>12.654</v>
      </c>
      <c r="AZ189" s="6">
        <v>14.180999999999999</v>
      </c>
      <c r="BA189" s="6">
        <v>13.036</v>
      </c>
      <c r="BB189" s="6">
        <v>12.047000000000001</v>
      </c>
      <c r="BC189" s="6">
        <v>4.5529999999999999</v>
      </c>
      <c r="BD189" s="6">
        <v>11.332000000000001</v>
      </c>
      <c r="BE189" s="7">
        <v>14.449</v>
      </c>
    </row>
    <row r="190" spans="1:57" x14ac:dyDescent="0.35">
      <c r="A190" s="8" t="s">
        <v>41</v>
      </c>
      <c r="B190" s="4" t="s">
        <v>6</v>
      </c>
      <c r="C190" s="4" t="s">
        <v>5</v>
      </c>
      <c r="D190" s="5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0</v>
      </c>
      <c r="AL190" s="6">
        <v>0</v>
      </c>
      <c r="AM190" s="6">
        <v>0</v>
      </c>
      <c r="AN190" s="6">
        <v>0</v>
      </c>
      <c r="AO190" s="6">
        <v>0</v>
      </c>
      <c r="AP190" s="6">
        <v>0</v>
      </c>
      <c r="AQ190" s="6">
        <v>0</v>
      </c>
      <c r="AR190" s="6">
        <v>0</v>
      </c>
      <c r="AS190" s="6">
        <v>0</v>
      </c>
      <c r="AT190" s="6">
        <v>0</v>
      </c>
      <c r="AU190" s="6">
        <v>0</v>
      </c>
      <c r="AV190" s="6">
        <v>0</v>
      </c>
      <c r="AW190" s="6">
        <v>0</v>
      </c>
      <c r="AX190" s="6">
        <v>0</v>
      </c>
      <c r="AY190" s="6">
        <v>0</v>
      </c>
      <c r="AZ190" s="6">
        <v>0</v>
      </c>
      <c r="BA190" s="6">
        <v>0</v>
      </c>
      <c r="BB190" s="6">
        <v>0</v>
      </c>
      <c r="BC190" s="6">
        <v>0</v>
      </c>
      <c r="BD190" s="6">
        <v>0</v>
      </c>
      <c r="BE190" s="7">
        <v>0</v>
      </c>
    </row>
    <row r="191" spans="1:57" x14ac:dyDescent="0.35">
      <c r="A191" s="8" t="s">
        <v>41</v>
      </c>
      <c r="B191" s="4" t="s">
        <v>7</v>
      </c>
      <c r="C191" s="4" t="s">
        <v>5</v>
      </c>
      <c r="D191" s="5">
        <v>857</v>
      </c>
      <c r="E191" s="6">
        <v>1088</v>
      </c>
      <c r="F191" s="6">
        <v>1286</v>
      </c>
      <c r="G191" s="6">
        <v>1168</v>
      </c>
      <c r="H191" s="6">
        <v>1189</v>
      </c>
      <c r="I191" s="6">
        <v>1019</v>
      </c>
      <c r="J191" s="6">
        <v>867</v>
      </c>
      <c r="K191" s="6">
        <v>718</v>
      </c>
      <c r="L191" s="6">
        <v>640</v>
      </c>
      <c r="M191" s="6">
        <v>716</v>
      </c>
      <c r="N191" s="6">
        <v>1087</v>
      </c>
      <c r="O191" s="6">
        <v>844</v>
      </c>
      <c r="P191" s="6">
        <v>697.279</v>
      </c>
      <c r="Q191" s="6">
        <v>930.66899999999998</v>
      </c>
      <c r="R191" s="6">
        <v>1212.9580000000001</v>
      </c>
      <c r="S191" s="6">
        <v>923.14599999999996</v>
      </c>
      <c r="T191" s="6">
        <v>965.33399999999995</v>
      </c>
      <c r="U191" s="6">
        <v>715.76199999999994</v>
      </c>
      <c r="V191" s="6">
        <v>505.05700000000002</v>
      </c>
      <c r="W191" s="6">
        <v>642.36400000000003</v>
      </c>
      <c r="X191" s="6">
        <v>599.00400000000002</v>
      </c>
      <c r="Y191" s="6">
        <v>643.85900000000004</v>
      </c>
      <c r="Z191" s="6">
        <v>846.03399999999999</v>
      </c>
      <c r="AA191" s="6">
        <v>1203.345</v>
      </c>
      <c r="AB191" s="6">
        <v>1207.1559999999999</v>
      </c>
      <c r="AC191" s="6">
        <v>1205.0329999999999</v>
      </c>
      <c r="AD191" s="6">
        <v>1416.7159999999999</v>
      </c>
      <c r="AE191" s="6">
        <v>1419.7529999999999</v>
      </c>
      <c r="AF191" s="6">
        <v>1161.9670000000001</v>
      </c>
      <c r="AG191" s="6">
        <v>838.55200000000002</v>
      </c>
      <c r="AH191" s="6">
        <v>976.51199999999994</v>
      </c>
      <c r="AI191" s="6">
        <v>858.48</v>
      </c>
      <c r="AJ191" s="6">
        <v>576.21500000000003</v>
      </c>
      <c r="AK191" s="6">
        <v>447.85599999999999</v>
      </c>
      <c r="AL191" s="6">
        <v>592.36300000000006</v>
      </c>
      <c r="AM191" s="6">
        <v>752.46699999999998</v>
      </c>
      <c r="AN191" s="6">
        <v>882.25099999999998</v>
      </c>
      <c r="AO191" s="6">
        <v>1005.2089999999999</v>
      </c>
      <c r="AP191" s="6">
        <v>1197.636</v>
      </c>
      <c r="AQ191" s="6">
        <v>882.34299999999996</v>
      </c>
      <c r="AR191" s="6">
        <v>1158.152</v>
      </c>
      <c r="AS191" s="6">
        <v>1043.4649999999999</v>
      </c>
      <c r="AT191" s="6">
        <v>695.899</v>
      </c>
      <c r="AU191" s="6">
        <v>611.70399999999995</v>
      </c>
      <c r="AV191" s="6">
        <v>518.97400000000005</v>
      </c>
      <c r="AW191" s="6">
        <v>512.59900000000005</v>
      </c>
      <c r="AX191" s="6">
        <v>717.15099999999995</v>
      </c>
      <c r="AY191" s="6">
        <v>913.51300000000003</v>
      </c>
      <c r="AZ191" s="6">
        <v>761.697</v>
      </c>
      <c r="BA191" s="6">
        <v>808.31700000000001</v>
      </c>
      <c r="BB191" s="6">
        <v>1038.345</v>
      </c>
      <c r="BC191" s="6">
        <v>660.44600000000003</v>
      </c>
      <c r="BD191" s="6">
        <v>693.58600000000001</v>
      </c>
      <c r="BE191" s="7">
        <v>894.72900000000004</v>
      </c>
    </row>
    <row r="192" spans="1:57" x14ac:dyDescent="0.35">
      <c r="A192" s="8" t="s">
        <v>41</v>
      </c>
      <c r="B192" s="4" t="s">
        <v>8</v>
      </c>
      <c r="C192" s="4" t="s">
        <v>5</v>
      </c>
      <c r="D192" s="5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0</v>
      </c>
      <c r="AP192" s="6">
        <v>0</v>
      </c>
      <c r="AQ192" s="6">
        <v>0</v>
      </c>
      <c r="AR192" s="6">
        <v>0</v>
      </c>
      <c r="AS192" s="6">
        <v>0</v>
      </c>
      <c r="AT192" s="6">
        <v>0</v>
      </c>
      <c r="AU192" s="6">
        <v>0</v>
      </c>
      <c r="AV192" s="6">
        <v>0</v>
      </c>
      <c r="AW192" s="6">
        <v>0</v>
      </c>
      <c r="AX192" s="6">
        <v>0</v>
      </c>
      <c r="AY192" s="6">
        <v>0</v>
      </c>
      <c r="AZ192" s="6">
        <v>0</v>
      </c>
      <c r="BA192" s="6">
        <v>0</v>
      </c>
      <c r="BB192" s="6">
        <v>0</v>
      </c>
      <c r="BC192" s="6">
        <v>0</v>
      </c>
      <c r="BD192" s="6">
        <v>0</v>
      </c>
      <c r="BE192" s="7">
        <v>0</v>
      </c>
    </row>
    <row r="193" spans="1:57" x14ac:dyDescent="0.35">
      <c r="A193" s="8" t="s">
        <v>41</v>
      </c>
      <c r="B193" s="4" t="s">
        <v>9</v>
      </c>
      <c r="C193" s="4" t="s">
        <v>5</v>
      </c>
      <c r="D193" s="5">
        <v>0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  <c r="P193" s="6">
        <v>0.32800000000000001</v>
      </c>
      <c r="Q193" s="6">
        <v>0.67800000000000005</v>
      </c>
      <c r="R193" s="6">
        <v>1.177</v>
      </c>
      <c r="S193" s="6">
        <v>1.27</v>
      </c>
      <c r="T193" s="6">
        <v>1.43</v>
      </c>
      <c r="U193" s="6">
        <v>1.516</v>
      </c>
      <c r="V193" s="6">
        <v>1.69</v>
      </c>
      <c r="W193" s="6">
        <v>1.621</v>
      </c>
      <c r="X193" s="6">
        <v>1.123</v>
      </c>
      <c r="Y193" s="6">
        <v>1.01</v>
      </c>
      <c r="Z193" s="6">
        <v>0.48199999999999998</v>
      </c>
      <c r="AA193" s="6">
        <v>0.375</v>
      </c>
      <c r="AB193" s="6">
        <v>0.496</v>
      </c>
      <c r="AC193" s="6">
        <v>0.35899999999999999</v>
      </c>
      <c r="AD193" s="6">
        <v>0.70399999999999996</v>
      </c>
      <c r="AE193" s="6">
        <v>1.4670000000000001</v>
      </c>
      <c r="AF193" s="6">
        <v>1.7589999999999999</v>
      </c>
      <c r="AG193" s="6">
        <v>1.399</v>
      </c>
      <c r="AH193" s="6">
        <v>1.4830000000000001</v>
      </c>
      <c r="AI193" s="6">
        <v>1.6160000000000001</v>
      </c>
      <c r="AJ193" s="6">
        <v>1.389</v>
      </c>
      <c r="AK193" s="6">
        <v>1.054</v>
      </c>
      <c r="AL193" s="6">
        <v>0.54800000000000004</v>
      </c>
      <c r="AM193" s="6">
        <v>0.33400000000000002</v>
      </c>
      <c r="AN193" s="6">
        <v>0.26600000000000001</v>
      </c>
      <c r="AO193" s="6">
        <v>0.751</v>
      </c>
      <c r="AP193" s="6">
        <v>1.371</v>
      </c>
      <c r="AQ193" s="6">
        <v>1.2989999999999999</v>
      </c>
      <c r="AR193" s="6">
        <v>1.2889999999999999</v>
      </c>
      <c r="AS193" s="6">
        <v>1.621</v>
      </c>
      <c r="AT193" s="6">
        <v>1.677</v>
      </c>
      <c r="AU193" s="6">
        <v>1.728</v>
      </c>
      <c r="AV193" s="6">
        <v>1.3</v>
      </c>
      <c r="AW193" s="6">
        <v>1.1599999999999999</v>
      </c>
      <c r="AX193" s="6">
        <v>0.46100000000000002</v>
      </c>
      <c r="AY193" s="6">
        <v>0.39300000000000002</v>
      </c>
      <c r="AZ193" s="6">
        <v>0.61899999999999999</v>
      </c>
      <c r="BA193" s="6">
        <v>0.78500000000000003</v>
      </c>
      <c r="BB193" s="6">
        <v>1.04</v>
      </c>
      <c r="BC193" s="6">
        <v>1.603</v>
      </c>
      <c r="BD193" s="6">
        <v>1.4390000000000001</v>
      </c>
      <c r="BE193" s="7">
        <v>1.4510000000000001</v>
      </c>
    </row>
    <row r="194" spans="1:57" x14ac:dyDescent="0.35">
      <c r="A194" s="8" t="s">
        <v>41</v>
      </c>
      <c r="B194" s="4" t="s">
        <v>10</v>
      </c>
      <c r="C194" s="4" t="s">
        <v>5</v>
      </c>
      <c r="D194" s="5">
        <v>0</v>
      </c>
      <c r="E194" s="6">
        <v>0</v>
      </c>
      <c r="F194" s="6">
        <v>3</v>
      </c>
      <c r="G194" s="6">
        <v>3</v>
      </c>
      <c r="H194" s="6">
        <v>2</v>
      </c>
      <c r="I194" s="6">
        <v>1</v>
      </c>
      <c r="J194" s="6">
        <v>2</v>
      </c>
      <c r="K194" s="6">
        <v>2</v>
      </c>
      <c r="L194" s="6">
        <v>1</v>
      </c>
      <c r="M194" s="6">
        <v>4</v>
      </c>
      <c r="N194" s="6">
        <v>5</v>
      </c>
      <c r="O194" s="6">
        <v>3</v>
      </c>
      <c r="P194" s="6">
        <v>3.2909999999999999</v>
      </c>
      <c r="Q194" s="6">
        <v>4.2220000000000004</v>
      </c>
      <c r="R194" s="6">
        <v>4.3879999999999999</v>
      </c>
      <c r="S194" s="6">
        <v>4.84</v>
      </c>
      <c r="T194" s="6">
        <v>3.16</v>
      </c>
      <c r="U194" s="6">
        <v>2.3530000000000002</v>
      </c>
      <c r="V194" s="6">
        <v>0.78800000000000003</v>
      </c>
      <c r="W194" s="6">
        <v>2.738</v>
      </c>
      <c r="X194" s="6">
        <v>3.4590000000000001</v>
      </c>
      <c r="Y194" s="6">
        <v>3.7650000000000001</v>
      </c>
      <c r="Z194" s="6">
        <v>5.7169999999999996</v>
      </c>
      <c r="AA194" s="6">
        <v>8.1679999999999993</v>
      </c>
      <c r="AB194" s="6">
        <v>8.09</v>
      </c>
      <c r="AC194" s="6">
        <v>5.1379999999999999</v>
      </c>
      <c r="AD194" s="6">
        <v>6.1420000000000003</v>
      </c>
      <c r="AE194" s="6">
        <v>6.9550000000000001</v>
      </c>
      <c r="AF194" s="6">
        <v>4.79</v>
      </c>
      <c r="AG194" s="6">
        <v>2.91</v>
      </c>
      <c r="AH194" s="6">
        <v>3.4089999999999998</v>
      </c>
      <c r="AI194" s="6">
        <v>3.105</v>
      </c>
      <c r="AJ194" s="6">
        <v>7.3209999999999997</v>
      </c>
      <c r="AK194" s="6">
        <v>16.948</v>
      </c>
      <c r="AL194" s="6">
        <v>38.134999999999998</v>
      </c>
      <c r="AM194" s="6">
        <v>47.475999999999999</v>
      </c>
      <c r="AN194" s="6">
        <v>60.341999999999999</v>
      </c>
      <c r="AO194" s="6">
        <v>64.825000000000003</v>
      </c>
      <c r="AP194" s="6">
        <v>73.165999999999997</v>
      </c>
      <c r="AQ194" s="6">
        <v>96.43</v>
      </c>
      <c r="AR194" s="6">
        <v>59.38</v>
      </c>
      <c r="AS194" s="6">
        <v>33.67</v>
      </c>
      <c r="AT194" s="6">
        <v>31.055</v>
      </c>
      <c r="AU194" s="6">
        <v>50.664999999999999</v>
      </c>
      <c r="AV194" s="6">
        <v>59.68</v>
      </c>
      <c r="AW194" s="6">
        <v>60.982999999999997</v>
      </c>
      <c r="AX194" s="6">
        <v>169.65299999999999</v>
      </c>
      <c r="AY194" s="6">
        <v>133.14400000000001</v>
      </c>
      <c r="AZ194" s="6">
        <v>49.024000000000001</v>
      </c>
      <c r="BA194" s="6">
        <v>118.08499999999999</v>
      </c>
      <c r="BB194" s="6">
        <v>119.711</v>
      </c>
      <c r="BC194" s="6">
        <v>68.320999999999998</v>
      </c>
      <c r="BD194" s="6">
        <v>90.344999999999999</v>
      </c>
      <c r="BE194" s="7">
        <v>69.741</v>
      </c>
    </row>
    <row r="195" spans="1:57" x14ac:dyDescent="0.35">
      <c r="A195" s="4" t="s">
        <v>42</v>
      </c>
      <c r="B195" s="4" t="s">
        <v>4</v>
      </c>
      <c r="C195" s="4" t="s">
        <v>5</v>
      </c>
      <c r="D195" s="5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282</v>
      </c>
      <c r="Q195" s="6">
        <v>61</v>
      </c>
      <c r="R195" s="6">
        <v>67</v>
      </c>
      <c r="S195" s="6">
        <v>77</v>
      </c>
      <c r="T195" s="6">
        <v>78</v>
      </c>
      <c r="U195" s="6">
        <v>79</v>
      </c>
      <c r="V195" s="6">
        <v>79</v>
      </c>
      <c r="W195" s="6">
        <v>74</v>
      </c>
      <c r="X195" s="6">
        <v>74</v>
      </c>
      <c r="Y195" s="6">
        <v>86</v>
      </c>
      <c r="Z195" s="6">
        <v>72</v>
      </c>
      <c r="AA195" s="6">
        <v>75</v>
      </c>
      <c r="AB195" s="6">
        <v>75</v>
      </c>
      <c r="AC195" s="6">
        <v>66</v>
      </c>
      <c r="AD195" s="6">
        <v>76</v>
      </c>
      <c r="AE195" s="6">
        <v>82</v>
      </c>
      <c r="AF195" s="6">
        <v>86</v>
      </c>
      <c r="AG195" s="6">
        <v>81</v>
      </c>
      <c r="AH195" s="6">
        <v>80</v>
      </c>
      <c r="AI195" s="6">
        <v>84</v>
      </c>
      <c r="AJ195" s="6">
        <v>61</v>
      </c>
      <c r="AK195" s="6">
        <v>89</v>
      </c>
      <c r="AL195" s="6">
        <v>78</v>
      </c>
      <c r="AM195" s="6">
        <v>66</v>
      </c>
      <c r="AN195" s="6">
        <v>69</v>
      </c>
      <c r="AO195" s="6">
        <v>64</v>
      </c>
      <c r="AP195" s="6">
        <v>69</v>
      </c>
      <c r="AQ195" s="6">
        <v>73</v>
      </c>
      <c r="AR195" s="6">
        <v>72</v>
      </c>
      <c r="AS195" s="6">
        <v>69</v>
      </c>
      <c r="AT195" s="6">
        <v>65</v>
      </c>
      <c r="AU195" s="6">
        <v>56</v>
      </c>
      <c r="AV195" s="6">
        <v>50</v>
      </c>
      <c r="AW195" s="6">
        <v>57</v>
      </c>
      <c r="AX195" s="6">
        <v>55</v>
      </c>
      <c r="AY195" s="6">
        <v>48</v>
      </c>
      <c r="AZ195" s="6">
        <v>60</v>
      </c>
      <c r="BA195" s="6">
        <v>65</v>
      </c>
      <c r="BB195" s="6">
        <v>58</v>
      </c>
      <c r="BC195" s="6">
        <v>57</v>
      </c>
      <c r="BD195" s="6">
        <v>53</v>
      </c>
      <c r="BE195" s="7">
        <v>55</v>
      </c>
    </row>
    <row r="196" spans="1:57" x14ac:dyDescent="0.35">
      <c r="A196" s="8" t="s">
        <v>42</v>
      </c>
      <c r="B196" s="4" t="s">
        <v>6</v>
      </c>
      <c r="C196" s="4" t="s">
        <v>5</v>
      </c>
      <c r="D196" s="5">
        <v>0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>
        <v>0</v>
      </c>
      <c r="AG196" s="6">
        <v>0</v>
      </c>
      <c r="AH196" s="6">
        <v>0</v>
      </c>
      <c r="AI196" s="6">
        <v>0</v>
      </c>
      <c r="AJ196" s="6">
        <v>0</v>
      </c>
      <c r="AK196" s="6">
        <v>0</v>
      </c>
      <c r="AL196" s="6">
        <v>0</v>
      </c>
      <c r="AM196" s="6">
        <v>0</v>
      </c>
      <c r="AN196" s="6">
        <v>0</v>
      </c>
      <c r="AO196" s="6">
        <v>0</v>
      </c>
      <c r="AP196" s="6">
        <v>0</v>
      </c>
      <c r="AQ196" s="6">
        <v>0</v>
      </c>
      <c r="AR196" s="6">
        <v>0</v>
      </c>
      <c r="AS196" s="6">
        <v>0</v>
      </c>
      <c r="AT196" s="6">
        <v>0</v>
      </c>
      <c r="AU196" s="6">
        <v>0</v>
      </c>
      <c r="AV196" s="6">
        <v>0</v>
      </c>
      <c r="AW196" s="6">
        <v>0</v>
      </c>
      <c r="AX196" s="6">
        <v>0</v>
      </c>
      <c r="AY196" s="6">
        <v>0</v>
      </c>
      <c r="AZ196" s="6">
        <v>0</v>
      </c>
      <c r="BA196" s="6">
        <v>0</v>
      </c>
      <c r="BB196" s="6">
        <v>0</v>
      </c>
      <c r="BC196" s="6">
        <v>0</v>
      </c>
      <c r="BD196" s="6">
        <v>0</v>
      </c>
      <c r="BE196" s="7">
        <v>0</v>
      </c>
    </row>
    <row r="197" spans="1:57" x14ac:dyDescent="0.35">
      <c r="A197" s="8" t="s">
        <v>42</v>
      </c>
      <c r="B197" s="4" t="s">
        <v>7</v>
      </c>
      <c r="C197" s="4" t="s">
        <v>5</v>
      </c>
      <c r="D197" s="5">
        <v>293</v>
      </c>
      <c r="E197" s="6">
        <v>506</v>
      </c>
      <c r="F197" s="6">
        <v>425</v>
      </c>
      <c r="G197" s="6">
        <v>375</v>
      </c>
      <c r="H197" s="6">
        <v>411</v>
      </c>
      <c r="I197" s="6">
        <v>451</v>
      </c>
      <c r="J197" s="6">
        <v>404</v>
      </c>
      <c r="K197" s="6">
        <v>406</v>
      </c>
      <c r="L197" s="6">
        <v>274</v>
      </c>
      <c r="M197" s="6">
        <v>344</v>
      </c>
      <c r="N197" s="6">
        <v>394</v>
      </c>
      <c r="O197" s="6">
        <v>382</v>
      </c>
      <c r="P197" s="6">
        <v>352</v>
      </c>
      <c r="Q197" s="6">
        <v>359</v>
      </c>
      <c r="R197" s="6">
        <v>483</v>
      </c>
      <c r="S197" s="6">
        <v>414</v>
      </c>
      <c r="T197" s="6">
        <v>535</v>
      </c>
      <c r="U197" s="6">
        <v>441</v>
      </c>
      <c r="V197" s="6">
        <v>304</v>
      </c>
      <c r="W197" s="6">
        <v>301</v>
      </c>
      <c r="X197" s="6">
        <v>314</v>
      </c>
      <c r="Y197" s="6">
        <v>364</v>
      </c>
      <c r="Z197" s="6">
        <v>436</v>
      </c>
      <c r="AA197" s="6">
        <v>404</v>
      </c>
      <c r="AB197" s="6">
        <v>582</v>
      </c>
      <c r="AC197" s="6">
        <v>366</v>
      </c>
      <c r="AD197" s="6">
        <v>352</v>
      </c>
      <c r="AE197" s="6">
        <v>431</v>
      </c>
      <c r="AF197" s="6">
        <v>368</v>
      </c>
      <c r="AG197" s="6">
        <v>294</v>
      </c>
      <c r="AH197" s="6">
        <v>257</v>
      </c>
      <c r="AI197" s="6">
        <v>205</v>
      </c>
      <c r="AJ197" s="6">
        <v>230</v>
      </c>
      <c r="AK197" s="6">
        <v>198</v>
      </c>
      <c r="AL197" s="6">
        <v>256</v>
      </c>
      <c r="AM197" s="6">
        <v>299</v>
      </c>
      <c r="AN197" s="6">
        <v>375</v>
      </c>
      <c r="AO197" s="6">
        <v>374</v>
      </c>
      <c r="AP197" s="6">
        <v>570</v>
      </c>
      <c r="AQ197" s="6">
        <v>412</v>
      </c>
      <c r="AR197" s="6">
        <v>542</v>
      </c>
      <c r="AS197" s="6">
        <v>509</v>
      </c>
      <c r="AT197" s="6">
        <v>276</v>
      </c>
      <c r="AU197" s="6">
        <v>275</v>
      </c>
      <c r="AV197" s="6">
        <v>252</v>
      </c>
      <c r="AW197" s="6">
        <v>229</v>
      </c>
      <c r="AX197" s="6">
        <v>333</v>
      </c>
      <c r="AY197" s="6">
        <v>321</v>
      </c>
      <c r="AZ197" s="6">
        <v>291</v>
      </c>
      <c r="BA197" s="6">
        <v>495</v>
      </c>
      <c r="BB197" s="6">
        <v>475</v>
      </c>
      <c r="BC197" s="6">
        <v>280</v>
      </c>
      <c r="BD197" s="6">
        <v>299</v>
      </c>
      <c r="BE197" s="7">
        <v>491</v>
      </c>
    </row>
    <row r="198" spans="1:57" x14ac:dyDescent="0.35">
      <c r="A198" s="8" t="s">
        <v>42</v>
      </c>
      <c r="B198" s="4" t="s">
        <v>8</v>
      </c>
      <c r="C198" s="4" t="s">
        <v>5</v>
      </c>
      <c r="D198" s="5">
        <v>0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0</v>
      </c>
      <c r="AF198" s="6">
        <v>0</v>
      </c>
      <c r="AG198" s="6">
        <v>0</v>
      </c>
      <c r="AH198" s="6">
        <v>0</v>
      </c>
      <c r="AI198" s="6">
        <v>0</v>
      </c>
      <c r="AJ198" s="6">
        <v>0</v>
      </c>
      <c r="AK198" s="6">
        <v>0</v>
      </c>
      <c r="AL198" s="6">
        <v>0</v>
      </c>
      <c r="AM198" s="6">
        <v>0</v>
      </c>
      <c r="AN198" s="6">
        <v>0</v>
      </c>
      <c r="AO198" s="6">
        <v>0</v>
      </c>
      <c r="AP198" s="6">
        <v>0</v>
      </c>
      <c r="AQ198" s="6">
        <v>0</v>
      </c>
      <c r="AR198" s="6">
        <v>0</v>
      </c>
      <c r="AS198" s="6">
        <v>0</v>
      </c>
      <c r="AT198" s="6">
        <v>0</v>
      </c>
      <c r="AU198" s="6">
        <v>0</v>
      </c>
      <c r="AV198" s="6">
        <v>0</v>
      </c>
      <c r="AW198" s="6">
        <v>0</v>
      </c>
      <c r="AX198" s="6">
        <v>0</v>
      </c>
      <c r="AY198" s="6">
        <v>0</v>
      </c>
      <c r="AZ198" s="6">
        <v>0</v>
      </c>
      <c r="BA198" s="6">
        <v>0</v>
      </c>
      <c r="BB198" s="6">
        <v>0</v>
      </c>
      <c r="BC198" s="6">
        <v>0</v>
      </c>
      <c r="BD198" s="6">
        <v>0</v>
      </c>
      <c r="BE198" s="7">
        <v>0</v>
      </c>
    </row>
    <row r="199" spans="1:57" x14ac:dyDescent="0.35">
      <c r="A199" s="8" t="s">
        <v>42</v>
      </c>
      <c r="B199" s="4" t="s">
        <v>9</v>
      </c>
      <c r="C199" s="4" t="s">
        <v>5</v>
      </c>
      <c r="D199" s="5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24</v>
      </c>
      <c r="Q199" s="6">
        <v>24</v>
      </c>
      <c r="R199" s="6">
        <v>57</v>
      </c>
      <c r="S199" s="6">
        <v>55</v>
      </c>
      <c r="T199" s="6">
        <v>77</v>
      </c>
      <c r="U199" s="6">
        <v>81</v>
      </c>
      <c r="V199" s="6">
        <v>76</v>
      </c>
      <c r="W199" s="6">
        <v>76</v>
      </c>
      <c r="X199" s="6">
        <v>48</v>
      </c>
      <c r="Y199" s="6">
        <v>40</v>
      </c>
      <c r="Z199" s="6">
        <v>21</v>
      </c>
      <c r="AA199" s="6">
        <v>12</v>
      </c>
      <c r="AB199" s="6">
        <v>15</v>
      </c>
      <c r="AC199" s="6">
        <v>24</v>
      </c>
      <c r="AD199" s="6">
        <v>39</v>
      </c>
      <c r="AE199" s="6">
        <v>69</v>
      </c>
      <c r="AF199" s="6">
        <v>80</v>
      </c>
      <c r="AG199" s="6">
        <v>67</v>
      </c>
      <c r="AH199" s="6">
        <v>76</v>
      </c>
      <c r="AI199" s="6">
        <v>72</v>
      </c>
      <c r="AJ199" s="6">
        <v>63</v>
      </c>
      <c r="AK199" s="6">
        <v>45</v>
      </c>
      <c r="AL199" s="6">
        <v>26</v>
      </c>
      <c r="AM199" s="6">
        <v>10</v>
      </c>
      <c r="AN199" s="6">
        <v>17</v>
      </c>
      <c r="AO199" s="6">
        <v>36</v>
      </c>
      <c r="AP199" s="6">
        <v>56</v>
      </c>
      <c r="AQ199" s="6">
        <v>62</v>
      </c>
      <c r="AR199" s="6">
        <v>53</v>
      </c>
      <c r="AS199" s="6">
        <v>77</v>
      </c>
      <c r="AT199" s="6">
        <v>76</v>
      </c>
      <c r="AU199" s="6">
        <v>72</v>
      </c>
      <c r="AV199" s="6">
        <v>58</v>
      </c>
      <c r="AW199" s="6">
        <v>50</v>
      </c>
      <c r="AX199" s="6">
        <v>16</v>
      </c>
      <c r="AY199" s="6">
        <v>16</v>
      </c>
      <c r="AZ199" s="6">
        <v>19</v>
      </c>
      <c r="BA199" s="6">
        <v>41</v>
      </c>
      <c r="BB199" s="6">
        <v>63</v>
      </c>
      <c r="BC199" s="6">
        <v>94</v>
      </c>
      <c r="BD199" s="6">
        <v>79</v>
      </c>
      <c r="BE199" s="7">
        <v>69</v>
      </c>
    </row>
    <row r="200" spans="1:57" x14ac:dyDescent="0.35">
      <c r="A200" s="8" t="s">
        <v>42</v>
      </c>
      <c r="B200" s="4" t="s">
        <v>10</v>
      </c>
      <c r="C200" s="4" t="s">
        <v>5</v>
      </c>
      <c r="D200" s="5">
        <v>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1</v>
      </c>
      <c r="AC200" s="6">
        <v>0</v>
      </c>
      <c r="AD200" s="6">
        <v>0</v>
      </c>
      <c r="AE200" s="6">
        <v>1</v>
      </c>
      <c r="AF200" s="6">
        <v>0</v>
      </c>
      <c r="AG200" s="6">
        <v>0</v>
      </c>
      <c r="AH200" s="6">
        <v>0</v>
      </c>
      <c r="AI200" s="6">
        <v>0</v>
      </c>
      <c r="AJ200" s="6">
        <v>0</v>
      </c>
      <c r="AK200" s="6">
        <v>1</v>
      </c>
      <c r="AL200" s="6">
        <v>1</v>
      </c>
      <c r="AM200" s="6">
        <v>1</v>
      </c>
      <c r="AN200" s="6">
        <v>0</v>
      </c>
      <c r="AO200" s="6">
        <v>0</v>
      </c>
      <c r="AP200" s="6">
        <v>0</v>
      </c>
      <c r="AQ200" s="6">
        <v>1</v>
      </c>
      <c r="AR200" s="6">
        <v>0</v>
      </c>
      <c r="AS200" s="6">
        <v>0</v>
      </c>
      <c r="AT200" s="6">
        <v>0</v>
      </c>
      <c r="AU200" s="6">
        <v>0</v>
      </c>
      <c r="AV200" s="6">
        <v>0</v>
      </c>
      <c r="AW200" s="6">
        <v>0</v>
      </c>
      <c r="AX200" s="6">
        <v>1</v>
      </c>
      <c r="AY200" s="6">
        <v>1</v>
      </c>
      <c r="AZ200" s="6">
        <v>0</v>
      </c>
      <c r="BA200" s="6">
        <v>0</v>
      </c>
      <c r="BB200" s="6">
        <v>0</v>
      </c>
      <c r="BC200" s="6">
        <v>0</v>
      </c>
      <c r="BD200" s="6">
        <v>0</v>
      </c>
      <c r="BE200" s="7">
        <v>0</v>
      </c>
    </row>
    <row r="201" spans="1:57" x14ac:dyDescent="0.35">
      <c r="A201" s="4" t="s">
        <v>43</v>
      </c>
      <c r="B201" s="4" t="s">
        <v>4</v>
      </c>
      <c r="C201" s="4" t="s">
        <v>5</v>
      </c>
      <c r="D201" s="5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25.827000000000002</v>
      </c>
      <c r="Q201" s="6">
        <v>23.745999999999999</v>
      </c>
      <c r="R201" s="6">
        <v>25.303999999999998</v>
      </c>
      <c r="S201" s="6">
        <v>24.169</v>
      </c>
      <c r="T201" s="6">
        <v>24.675999999999998</v>
      </c>
      <c r="U201" s="6">
        <v>16.222999999999999</v>
      </c>
      <c r="V201" s="6">
        <v>16.010000000000002</v>
      </c>
      <c r="W201" s="6">
        <v>14.523999999999999</v>
      </c>
      <c r="X201" s="6">
        <v>17.224</v>
      </c>
      <c r="Y201" s="6">
        <v>20.170999999999999</v>
      </c>
      <c r="Z201" s="6">
        <v>23.280999999999999</v>
      </c>
      <c r="AA201" s="6">
        <v>21.459</v>
      </c>
      <c r="AB201" s="6">
        <v>23.356999999999999</v>
      </c>
      <c r="AC201" s="6">
        <v>17.128</v>
      </c>
      <c r="AD201" s="6">
        <v>18.265000000000001</v>
      </c>
      <c r="AE201" s="6">
        <v>21.298999999999999</v>
      </c>
      <c r="AF201" s="6">
        <v>21.283000000000001</v>
      </c>
      <c r="AG201" s="6">
        <v>14.07</v>
      </c>
      <c r="AH201" s="6">
        <v>13.705</v>
      </c>
      <c r="AI201" s="6">
        <v>14.138</v>
      </c>
      <c r="AJ201" s="6">
        <v>16.309999999999999</v>
      </c>
      <c r="AK201" s="6">
        <v>21.164999999999999</v>
      </c>
      <c r="AL201" s="6">
        <v>21.401</v>
      </c>
      <c r="AM201" s="6">
        <v>22.045000000000002</v>
      </c>
      <c r="AN201" s="6">
        <v>21.143999999999998</v>
      </c>
      <c r="AO201" s="6">
        <v>20.277999999999999</v>
      </c>
      <c r="AP201" s="6">
        <v>19.850999999999999</v>
      </c>
      <c r="AQ201" s="6">
        <v>19.327000000000002</v>
      </c>
      <c r="AR201" s="6">
        <v>18.065999999999999</v>
      </c>
      <c r="AS201" s="6">
        <v>9.3279999999999994</v>
      </c>
      <c r="AT201" s="6">
        <v>10.487</v>
      </c>
      <c r="AU201" s="6">
        <v>11.44</v>
      </c>
      <c r="AV201" s="6">
        <v>14.862</v>
      </c>
      <c r="AW201" s="6">
        <v>18.925000000000001</v>
      </c>
      <c r="AX201" s="6">
        <v>18.276</v>
      </c>
      <c r="AY201" s="6">
        <v>19.547000000000001</v>
      </c>
      <c r="AZ201" s="6">
        <v>20.895</v>
      </c>
      <c r="BA201" s="6">
        <v>19.809999999999999</v>
      </c>
      <c r="BB201" s="6">
        <v>19.73</v>
      </c>
      <c r="BC201" s="6">
        <v>18.913</v>
      </c>
      <c r="BD201" s="6">
        <v>18.376999999999999</v>
      </c>
      <c r="BE201" s="7">
        <v>0</v>
      </c>
    </row>
    <row r="202" spans="1:57" x14ac:dyDescent="0.35">
      <c r="A202" s="8" t="s">
        <v>43</v>
      </c>
      <c r="B202" s="4" t="s">
        <v>6</v>
      </c>
      <c r="C202" s="4" t="s">
        <v>5</v>
      </c>
      <c r="D202" s="5">
        <v>0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0</v>
      </c>
      <c r="X202" s="6">
        <v>0</v>
      </c>
      <c r="Y202" s="6">
        <v>0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 s="6">
        <v>0</v>
      </c>
      <c r="AF202" s="6">
        <v>0</v>
      </c>
      <c r="AG202" s="6">
        <v>0</v>
      </c>
      <c r="AH202" s="6">
        <v>0</v>
      </c>
      <c r="AI202" s="6">
        <v>0</v>
      </c>
      <c r="AJ202" s="6">
        <v>0</v>
      </c>
      <c r="AK202" s="6">
        <v>0</v>
      </c>
      <c r="AL202" s="6">
        <v>0</v>
      </c>
      <c r="AM202" s="6">
        <v>0</v>
      </c>
      <c r="AN202" s="6">
        <v>0</v>
      </c>
      <c r="AO202" s="6">
        <v>0</v>
      </c>
      <c r="AP202" s="6">
        <v>0</v>
      </c>
      <c r="AQ202" s="6">
        <v>0</v>
      </c>
      <c r="AR202" s="6">
        <v>0</v>
      </c>
      <c r="AS202" s="6">
        <v>0</v>
      </c>
      <c r="AT202" s="6">
        <v>0</v>
      </c>
      <c r="AU202" s="6">
        <v>0</v>
      </c>
      <c r="AV202" s="6">
        <v>0</v>
      </c>
      <c r="AW202" s="6">
        <v>0</v>
      </c>
      <c r="AX202" s="6">
        <v>0</v>
      </c>
      <c r="AY202" s="6">
        <v>0</v>
      </c>
      <c r="AZ202" s="6">
        <v>0</v>
      </c>
      <c r="BA202" s="6">
        <v>0</v>
      </c>
      <c r="BB202" s="6">
        <v>0</v>
      </c>
      <c r="BC202" s="6">
        <v>0</v>
      </c>
      <c r="BD202" s="6">
        <v>0</v>
      </c>
      <c r="BE202" s="7">
        <v>0</v>
      </c>
    </row>
    <row r="203" spans="1:57" x14ac:dyDescent="0.35">
      <c r="A203" s="8" t="s">
        <v>43</v>
      </c>
      <c r="B203" s="4" t="s">
        <v>7</v>
      </c>
      <c r="C203" s="4" t="s">
        <v>5</v>
      </c>
      <c r="D203" s="5">
        <v>256</v>
      </c>
      <c r="E203" s="6">
        <v>363</v>
      </c>
      <c r="F203" s="6">
        <v>412</v>
      </c>
      <c r="G203" s="6">
        <v>405</v>
      </c>
      <c r="H203" s="6">
        <v>480</v>
      </c>
      <c r="I203" s="6">
        <v>561</v>
      </c>
      <c r="J203" s="6">
        <v>442</v>
      </c>
      <c r="K203" s="6">
        <v>431</v>
      </c>
      <c r="L203" s="6">
        <v>271</v>
      </c>
      <c r="M203" s="6">
        <v>310</v>
      </c>
      <c r="N203" s="6">
        <v>469</v>
      </c>
      <c r="O203" s="6">
        <v>272</v>
      </c>
      <c r="P203" s="6">
        <v>191.25</v>
      </c>
      <c r="Q203" s="6">
        <v>241.684</v>
      </c>
      <c r="R203" s="6">
        <v>293.37799999999999</v>
      </c>
      <c r="S203" s="6">
        <v>249.99199999999999</v>
      </c>
      <c r="T203" s="6">
        <v>374.404</v>
      </c>
      <c r="U203" s="6">
        <v>344.36</v>
      </c>
      <c r="V203" s="6">
        <v>324.27100000000002</v>
      </c>
      <c r="W203" s="6">
        <v>339.29899999999998</v>
      </c>
      <c r="X203" s="6">
        <v>536.64200000000005</v>
      </c>
      <c r="Y203" s="6">
        <v>332.37700000000001</v>
      </c>
      <c r="Z203" s="6">
        <v>381.09300000000002</v>
      </c>
      <c r="AA203" s="6">
        <v>474.31400000000002</v>
      </c>
      <c r="AB203" s="6">
        <v>403.61200000000002</v>
      </c>
      <c r="AC203" s="6">
        <v>265.45299999999997</v>
      </c>
      <c r="AD203" s="6">
        <v>421.23899999999998</v>
      </c>
      <c r="AE203" s="6">
        <v>644.90899999999999</v>
      </c>
      <c r="AF203" s="6">
        <v>637.86599999999999</v>
      </c>
      <c r="AG203" s="6">
        <v>492.61099999999999</v>
      </c>
      <c r="AH203" s="6">
        <v>330.18700000000001</v>
      </c>
      <c r="AI203" s="6">
        <v>279.84399999999999</v>
      </c>
      <c r="AJ203" s="6">
        <v>339.22300000000001</v>
      </c>
      <c r="AK203" s="6">
        <v>279.58999999999997</v>
      </c>
      <c r="AL203" s="6">
        <v>480.92099999999999</v>
      </c>
      <c r="AM203" s="6">
        <v>255.69200000000001</v>
      </c>
      <c r="AN203" s="6">
        <v>193.32</v>
      </c>
      <c r="AO203" s="6">
        <v>311.87299999999999</v>
      </c>
      <c r="AP203" s="6">
        <v>260.964</v>
      </c>
      <c r="AQ203" s="6">
        <v>391.63</v>
      </c>
      <c r="AR203" s="6">
        <v>533.39</v>
      </c>
      <c r="AS203" s="6">
        <v>564.85900000000004</v>
      </c>
      <c r="AT203" s="6">
        <v>344.86099999999999</v>
      </c>
      <c r="AU203" s="6">
        <v>293.51299999999998</v>
      </c>
      <c r="AV203" s="6">
        <v>221.83600000000001</v>
      </c>
      <c r="AW203" s="6">
        <v>251.28200000000001</v>
      </c>
      <c r="AX203" s="6">
        <v>634.02300000000002</v>
      </c>
      <c r="AY203" s="6">
        <v>538.71</v>
      </c>
      <c r="AZ203" s="6">
        <v>320.83100000000002</v>
      </c>
      <c r="BA203" s="6">
        <v>232.703</v>
      </c>
      <c r="BB203" s="6">
        <v>343.678</v>
      </c>
      <c r="BC203" s="6">
        <v>316.11700000000002</v>
      </c>
      <c r="BD203" s="6">
        <v>466.23500000000001</v>
      </c>
      <c r="BE203" s="7">
        <v>0</v>
      </c>
    </row>
    <row r="204" spans="1:57" x14ac:dyDescent="0.35">
      <c r="A204" s="8" t="s">
        <v>43</v>
      </c>
      <c r="B204" s="4" t="s">
        <v>8</v>
      </c>
      <c r="C204" s="4" t="s">
        <v>5</v>
      </c>
      <c r="D204" s="5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 s="6">
        <v>0</v>
      </c>
      <c r="AF204" s="6">
        <v>0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0</v>
      </c>
      <c r="AM204" s="6">
        <v>0</v>
      </c>
      <c r="AN204" s="6">
        <v>0</v>
      </c>
      <c r="AO204" s="6">
        <v>0</v>
      </c>
      <c r="AP204" s="6">
        <v>0</v>
      </c>
      <c r="AQ204" s="6">
        <v>0</v>
      </c>
      <c r="AR204" s="6">
        <v>0</v>
      </c>
      <c r="AS204" s="6">
        <v>0</v>
      </c>
      <c r="AT204" s="6">
        <v>0</v>
      </c>
      <c r="AU204" s="6">
        <v>0</v>
      </c>
      <c r="AV204" s="6">
        <v>0</v>
      </c>
      <c r="AW204" s="6">
        <v>0</v>
      </c>
      <c r="AX204" s="6">
        <v>0</v>
      </c>
      <c r="AY204" s="6">
        <v>0</v>
      </c>
      <c r="AZ204" s="6">
        <v>0</v>
      </c>
      <c r="BA204" s="6">
        <v>0</v>
      </c>
      <c r="BB204" s="6">
        <v>0</v>
      </c>
      <c r="BC204" s="6">
        <v>0</v>
      </c>
      <c r="BD204" s="6">
        <v>0</v>
      </c>
      <c r="BE204" s="7">
        <v>0</v>
      </c>
    </row>
    <row r="205" spans="1:57" x14ac:dyDescent="0.35">
      <c r="A205" s="8" t="s">
        <v>43</v>
      </c>
      <c r="B205" s="4" t="s">
        <v>9</v>
      </c>
      <c r="C205" s="4" t="s">
        <v>5</v>
      </c>
      <c r="D205" s="5">
        <v>0</v>
      </c>
      <c r="E205" s="6">
        <v>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  <c r="P205" s="6">
        <v>8.4309999999999992</v>
      </c>
      <c r="Q205" s="6">
        <v>12.43</v>
      </c>
      <c r="R205" s="6">
        <v>27.809000000000001</v>
      </c>
      <c r="S205" s="6">
        <v>28.731000000000002</v>
      </c>
      <c r="T205" s="6">
        <v>35.838000000000001</v>
      </c>
      <c r="U205" s="6">
        <v>36.491</v>
      </c>
      <c r="V205" s="6">
        <v>38.603999999999999</v>
      </c>
      <c r="W205" s="6">
        <v>36.729999999999997</v>
      </c>
      <c r="X205" s="6">
        <v>18.635999999999999</v>
      </c>
      <c r="Y205" s="6">
        <v>22.263999999999999</v>
      </c>
      <c r="Z205" s="6">
        <v>9.2059999999999995</v>
      </c>
      <c r="AA205" s="6">
        <v>8.5079999999999991</v>
      </c>
      <c r="AB205" s="6">
        <v>9.5150000000000006</v>
      </c>
      <c r="AC205" s="6">
        <v>4.8040000000000003</v>
      </c>
      <c r="AD205" s="6">
        <v>14.456</v>
      </c>
      <c r="AE205" s="6">
        <v>31.847000000000001</v>
      </c>
      <c r="AF205" s="6">
        <v>33.42</v>
      </c>
      <c r="AG205" s="6">
        <v>33.22</v>
      </c>
      <c r="AH205" s="6">
        <v>30.285</v>
      </c>
      <c r="AI205" s="6">
        <v>33.588999999999999</v>
      </c>
      <c r="AJ205" s="6">
        <v>26.9</v>
      </c>
      <c r="AK205" s="6">
        <v>19.399000000000001</v>
      </c>
      <c r="AL205" s="6">
        <v>8.0690000000000008</v>
      </c>
      <c r="AM205" s="6">
        <v>8.609</v>
      </c>
      <c r="AN205" s="6">
        <v>8.4640000000000004</v>
      </c>
      <c r="AO205" s="6">
        <v>16.167999999999999</v>
      </c>
      <c r="AP205" s="6">
        <v>25.614000000000001</v>
      </c>
      <c r="AQ205" s="6">
        <v>24.734000000000002</v>
      </c>
      <c r="AR205" s="6">
        <v>21.975000000000001</v>
      </c>
      <c r="AS205" s="6">
        <v>38.420999999999999</v>
      </c>
      <c r="AT205" s="6">
        <v>36.177</v>
      </c>
      <c r="AU205" s="6">
        <v>32.252000000000002</v>
      </c>
      <c r="AV205" s="6">
        <v>25.254999999999999</v>
      </c>
      <c r="AW205" s="6">
        <v>19.992999999999999</v>
      </c>
      <c r="AX205" s="6">
        <v>7.4989999999999997</v>
      </c>
      <c r="AY205" s="6">
        <v>11.603999999999999</v>
      </c>
      <c r="AZ205" s="6">
        <v>12.738</v>
      </c>
      <c r="BA205" s="6">
        <v>16.855</v>
      </c>
      <c r="BB205" s="6">
        <v>24.052</v>
      </c>
      <c r="BC205" s="6">
        <v>36.215000000000003</v>
      </c>
      <c r="BD205" s="6">
        <v>32.384999999999998</v>
      </c>
      <c r="BE205" s="7">
        <v>0</v>
      </c>
    </row>
    <row r="206" spans="1:57" x14ac:dyDescent="0.35">
      <c r="A206" s="8" t="s">
        <v>43</v>
      </c>
      <c r="B206" s="4" t="s">
        <v>10</v>
      </c>
      <c r="C206" s="4" t="s">
        <v>5</v>
      </c>
      <c r="D206" s="5">
        <v>0</v>
      </c>
      <c r="E206" s="6">
        <v>1</v>
      </c>
      <c r="F206" s="6">
        <v>1</v>
      </c>
      <c r="G206" s="6">
        <v>0</v>
      </c>
      <c r="H206" s="6">
        <v>0</v>
      </c>
      <c r="I206" s="6">
        <v>1</v>
      </c>
      <c r="J206" s="6">
        <v>0</v>
      </c>
      <c r="K206" s="6">
        <v>1</v>
      </c>
      <c r="L206" s="6">
        <v>0</v>
      </c>
      <c r="M206" s="6">
        <v>1</v>
      </c>
      <c r="N206" s="6">
        <v>0</v>
      </c>
      <c r="O206" s="6">
        <v>1</v>
      </c>
      <c r="P206" s="6">
        <v>0.92300000000000004</v>
      </c>
      <c r="Q206" s="6">
        <v>0.66500000000000004</v>
      </c>
      <c r="R206" s="6">
        <v>0.36399999999999999</v>
      </c>
      <c r="S206" s="6">
        <v>0.43099999999999999</v>
      </c>
      <c r="T206" s="6">
        <v>0.218</v>
      </c>
      <c r="U206" s="6">
        <v>0.30499999999999999</v>
      </c>
      <c r="V206" s="6">
        <v>0.245</v>
      </c>
      <c r="W206" s="6">
        <v>0.378</v>
      </c>
      <c r="X206" s="6">
        <v>0.63700000000000001</v>
      </c>
      <c r="Y206" s="6">
        <v>0.27400000000000002</v>
      </c>
      <c r="Z206" s="6">
        <v>0.73</v>
      </c>
      <c r="AA206" s="6">
        <v>0.54600000000000004</v>
      </c>
      <c r="AB206" s="6">
        <v>0.41799999999999998</v>
      </c>
      <c r="AC206" s="6">
        <v>0.66900000000000004</v>
      </c>
      <c r="AD206" s="6">
        <v>0.61899999999999999</v>
      </c>
      <c r="AE206" s="6">
        <v>0.32800000000000001</v>
      </c>
      <c r="AF206" s="6">
        <v>0.51800000000000002</v>
      </c>
      <c r="AG206" s="6">
        <v>0.311</v>
      </c>
      <c r="AH206" s="6">
        <v>0.17599999999999999</v>
      </c>
      <c r="AI206" s="6">
        <v>0.52300000000000002</v>
      </c>
      <c r="AJ206" s="6">
        <v>0.36399999999999999</v>
      </c>
      <c r="AK206" s="6">
        <v>0.78700000000000003</v>
      </c>
      <c r="AL206" s="6">
        <v>0.89600000000000002</v>
      </c>
      <c r="AM206" s="6">
        <v>0.41099999999999998</v>
      </c>
      <c r="AN206" s="6">
        <v>0.751</v>
      </c>
      <c r="AO206" s="6">
        <v>0.52300000000000002</v>
      </c>
      <c r="AP206" s="6">
        <v>0.68400000000000005</v>
      </c>
      <c r="AQ206" s="6">
        <v>0.46300000000000002</v>
      </c>
      <c r="AR206" s="6">
        <v>0.42</v>
      </c>
      <c r="AS206" s="6">
        <v>0.28000000000000003</v>
      </c>
      <c r="AT206" s="6">
        <v>0.27700000000000002</v>
      </c>
      <c r="AU206" s="6">
        <v>0.52300000000000002</v>
      </c>
      <c r="AV206" s="6">
        <v>0.64</v>
      </c>
      <c r="AW206" s="6">
        <v>0.42899999999999999</v>
      </c>
      <c r="AX206" s="6">
        <v>0.56399999999999995</v>
      </c>
      <c r="AY206" s="6">
        <v>0.58399999999999996</v>
      </c>
      <c r="AZ206" s="6">
        <v>0.48199999999999998</v>
      </c>
      <c r="BA206" s="6">
        <v>0.36099999999999999</v>
      </c>
      <c r="BB206" s="6">
        <v>0.879</v>
      </c>
      <c r="BC206" s="6">
        <v>0.61399999999999999</v>
      </c>
      <c r="BD206" s="6">
        <v>0.59399999999999997</v>
      </c>
      <c r="BE206" s="7">
        <v>0</v>
      </c>
    </row>
    <row r="207" spans="1:57" x14ac:dyDescent="0.35">
      <c r="A207" s="4" t="s">
        <v>44</v>
      </c>
      <c r="B207" s="4" t="s">
        <v>4</v>
      </c>
      <c r="C207" s="4" t="s">
        <v>5</v>
      </c>
      <c r="D207" s="5">
        <v>0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327.173</v>
      </c>
      <c r="Q207" s="6">
        <v>289.649</v>
      </c>
      <c r="R207" s="6">
        <v>269.58</v>
      </c>
      <c r="S207" s="6">
        <v>241.17500000000001</v>
      </c>
      <c r="T207" s="6">
        <v>298.65600000000001</v>
      </c>
      <c r="U207" s="6">
        <v>312.19200000000001</v>
      </c>
      <c r="V207" s="6">
        <v>343.85300000000001</v>
      </c>
      <c r="W207" s="6">
        <v>325.82600000000002</v>
      </c>
      <c r="X207" s="6">
        <v>310.01100000000002</v>
      </c>
      <c r="Y207" s="6">
        <v>310.94499999999999</v>
      </c>
      <c r="Z207" s="6">
        <v>307.709</v>
      </c>
      <c r="AA207" s="6">
        <v>313.24099999999999</v>
      </c>
      <c r="AB207" s="6">
        <v>374.73899999999998</v>
      </c>
      <c r="AC207" s="6">
        <v>369.82400000000001</v>
      </c>
      <c r="AD207" s="6">
        <v>347.56900000000002</v>
      </c>
      <c r="AE207" s="6">
        <v>313.81400000000002</v>
      </c>
      <c r="AF207" s="6">
        <v>327.84800000000001</v>
      </c>
      <c r="AG207" s="6">
        <v>371.71800000000002</v>
      </c>
      <c r="AH207" s="6">
        <v>403.85399999999998</v>
      </c>
      <c r="AI207" s="6">
        <v>398.46100000000001</v>
      </c>
      <c r="AJ207" s="6">
        <v>398.827</v>
      </c>
      <c r="AK207" s="6">
        <v>378.65300000000002</v>
      </c>
      <c r="AL207" s="6">
        <v>362.22399999999999</v>
      </c>
      <c r="AM207" s="6">
        <v>383.71899999999999</v>
      </c>
      <c r="AN207" s="6">
        <v>378.07900000000001</v>
      </c>
      <c r="AO207" s="6">
        <v>354.85399999999998</v>
      </c>
      <c r="AP207" s="6">
        <v>389.29700000000003</v>
      </c>
      <c r="AQ207" s="6">
        <v>353.05</v>
      </c>
      <c r="AR207" s="6">
        <v>333.12299999999999</v>
      </c>
      <c r="AS207" s="6">
        <v>362.95400000000001</v>
      </c>
      <c r="AT207" s="6">
        <v>406.94099999999997</v>
      </c>
      <c r="AU207" s="6">
        <v>400.27100000000002</v>
      </c>
      <c r="AV207" s="6">
        <v>379.767</v>
      </c>
      <c r="AW207" s="6">
        <v>387.80799999999999</v>
      </c>
      <c r="AX207" s="6">
        <v>383.71600000000001</v>
      </c>
      <c r="AY207" s="6">
        <v>375.07100000000003</v>
      </c>
      <c r="AZ207" s="6">
        <v>399.62400000000002</v>
      </c>
      <c r="BA207" s="6">
        <v>407.65499999999997</v>
      </c>
      <c r="BB207" s="6">
        <v>407.34</v>
      </c>
      <c r="BC207" s="6">
        <v>365.01600000000002</v>
      </c>
      <c r="BD207" s="6">
        <v>422.72500000000002</v>
      </c>
      <c r="BE207" s="7">
        <v>421.84199999999998</v>
      </c>
    </row>
    <row r="208" spans="1:57" x14ac:dyDescent="0.35">
      <c r="A208" s="8" t="s">
        <v>44</v>
      </c>
      <c r="B208" s="4" t="s">
        <v>6</v>
      </c>
      <c r="C208" s="4" t="s">
        <v>5</v>
      </c>
      <c r="D208" s="5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  <c r="AT208" s="6">
        <v>0</v>
      </c>
      <c r="AU208" s="6">
        <v>0</v>
      </c>
      <c r="AV208" s="6">
        <v>0</v>
      </c>
      <c r="AW208" s="6">
        <v>0</v>
      </c>
      <c r="AX208" s="6">
        <v>0</v>
      </c>
      <c r="AY208" s="6">
        <v>0</v>
      </c>
      <c r="AZ208" s="6">
        <v>0</v>
      </c>
      <c r="BA208" s="6">
        <v>0</v>
      </c>
      <c r="BB208" s="6">
        <v>0</v>
      </c>
      <c r="BC208" s="6">
        <v>0</v>
      </c>
      <c r="BD208" s="6">
        <v>0</v>
      </c>
      <c r="BE208" s="7">
        <v>0</v>
      </c>
    </row>
    <row r="209" spans="1:57" x14ac:dyDescent="0.35">
      <c r="A209" s="8" t="s">
        <v>44</v>
      </c>
      <c r="B209" s="4" t="s">
        <v>7</v>
      </c>
      <c r="C209" s="4" t="s">
        <v>5</v>
      </c>
      <c r="D209" s="5">
        <v>3895</v>
      </c>
      <c r="E209" s="6">
        <v>4492</v>
      </c>
      <c r="F209" s="6">
        <v>4714</v>
      </c>
      <c r="G209" s="6">
        <v>5656</v>
      </c>
      <c r="H209" s="6">
        <v>5401</v>
      </c>
      <c r="I209" s="6">
        <v>3107</v>
      </c>
      <c r="J209" s="6">
        <v>2362</v>
      </c>
      <c r="K209" s="6">
        <v>2147</v>
      </c>
      <c r="L209" s="6">
        <v>1762</v>
      </c>
      <c r="M209" s="6">
        <v>1794</v>
      </c>
      <c r="N209" s="6">
        <v>1751</v>
      </c>
      <c r="O209" s="6">
        <v>2096</v>
      </c>
      <c r="P209" s="6">
        <v>2334.9389999999999</v>
      </c>
      <c r="Q209" s="6">
        <v>2221.1019999999999</v>
      </c>
      <c r="R209" s="6">
        <v>2939.1469999999999</v>
      </c>
      <c r="S209" s="6">
        <v>1999.999</v>
      </c>
      <c r="T209" s="6">
        <v>2084.83</v>
      </c>
      <c r="U209" s="6">
        <v>1669.954</v>
      </c>
      <c r="V209" s="6">
        <v>1239.25</v>
      </c>
      <c r="W209" s="6">
        <v>1179.297</v>
      </c>
      <c r="X209" s="6">
        <v>1307.4870000000001</v>
      </c>
      <c r="Y209" s="6">
        <v>962.93</v>
      </c>
      <c r="Z209" s="6">
        <v>1065.145</v>
      </c>
      <c r="AA209" s="6">
        <v>1564.3869999999999</v>
      </c>
      <c r="AB209" s="6">
        <v>2469.9870000000001</v>
      </c>
      <c r="AC209" s="6">
        <v>2568.1570000000002</v>
      </c>
      <c r="AD209" s="6">
        <v>4765.308</v>
      </c>
      <c r="AE209" s="6">
        <v>5058.259</v>
      </c>
      <c r="AF209" s="6">
        <v>3662.8049999999998</v>
      </c>
      <c r="AG209" s="6">
        <v>3764.6930000000002</v>
      </c>
      <c r="AH209" s="6">
        <v>3061.7979999999998</v>
      </c>
      <c r="AI209" s="6">
        <v>2165.6779999999999</v>
      </c>
      <c r="AJ209" s="6">
        <v>1966.2180000000001</v>
      </c>
      <c r="AK209" s="6">
        <v>1676.01</v>
      </c>
      <c r="AL209" s="6">
        <v>2304.2849999999999</v>
      </c>
      <c r="AM209" s="6">
        <v>2620.4380000000001</v>
      </c>
      <c r="AN209" s="6">
        <v>2292.7350000000001</v>
      </c>
      <c r="AO209" s="6">
        <v>2671.7190000000001</v>
      </c>
      <c r="AP209" s="6">
        <v>2321.9430000000002</v>
      </c>
      <c r="AQ209" s="6">
        <v>2054.3200000000002</v>
      </c>
      <c r="AR209" s="6">
        <v>2061.877</v>
      </c>
      <c r="AS209" s="6">
        <v>1681.9110000000001</v>
      </c>
      <c r="AT209" s="6">
        <v>1607.9839999999999</v>
      </c>
      <c r="AU209" s="6">
        <v>1326.9590000000001</v>
      </c>
      <c r="AV209" s="6">
        <v>1330.232</v>
      </c>
      <c r="AW209" s="6">
        <v>1236.3219999999999</v>
      </c>
      <c r="AX209" s="6">
        <v>2830.893</v>
      </c>
      <c r="AY209" s="6">
        <v>4945.8519999999999</v>
      </c>
      <c r="AZ209" s="6">
        <v>3958.9650000000001</v>
      </c>
      <c r="BA209" s="6">
        <v>3064.5459999999998</v>
      </c>
      <c r="BB209" s="6">
        <v>3415.2429999999999</v>
      </c>
      <c r="BC209" s="6">
        <v>3175.9780000000001</v>
      </c>
      <c r="BD209" s="6">
        <v>3102.4110000000001</v>
      </c>
      <c r="BE209" s="7">
        <v>2413.8739999999998</v>
      </c>
    </row>
    <row r="210" spans="1:57" x14ac:dyDescent="0.35">
      <c r="A210" s="8" t="s">
        <v>44</v>
      </c>
      <c r="B210" s="4" t="s">
        <v>8</v>
      </c>
      <c r="C210" s="4" t="s">
        <v>5</v>
      </c>
      <c r="D210" s="5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0</v>
      </c>
      <c r="AR210" s="6">
        <v>0</v>
      </c>
      <c r="AS210" s="6">
        <v>0</v>
      </c>
      <c r="AT210" s="6">
        <v>0</v>
      </c>
      <c r="AU210" s="6">
        <v>0</v>
      </c>
      <c r="AV210" s="6">
        <v>0</v>
      </c>
      <c r="AW210" s="6">
        <v>0</v>
      </c>
      <c r="AX210" s="6">
        <v>0</v>
      </c>
      <c r="AY210" s="6">
        <v>0</v>
      </c>
      <c r="AZ210" s="6">
        <v>0</v>
      </c>
      <c r="BA210" s="6">
        <v>0</v>
      </c>
      <c r="BB210" s="6">
        <v>0</v>
      </c>
      <c r="BC210" s="6">
        <v>0</v>
      </c>
      <c r="BD210" s="6">
        <v>0</v>
      </c>
      <c r="BE210" s="7">
        <v>0</v>
      </c>
    </row>
    <row r="211" spans="1:57" x14ac:dyDescent="0.35">
      <c r="A211" s="8" t="s">
        <v>44</v>
      </c>
      <c r="B211" s="4" t="s">
        <v>9</v>
      </c>
      <c r="C211" s="4" t="s">
        <v>5</v>
      </c>
      <c r="D211" s="5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620.08600000000001</v>
      </c>
      <c r="Q211" s="6">
        <v>530.77200000000005</v>
      </c>
      <c r="R211" s="6">
        <v>1052.798</v>
      </c>
      <c r="S211" s="6">
        <v>1385.25</v>
      </c>
      <c r="T211" s="6">
        <v>1473.5709999999999</v>
      </c>
      <c r="U211" s="6">
        <v>1673.287</v>
      </c>
      <c r="V211" s="6">
        <v>1812.1769999999999</v>
      </c>
      <c r="W211" s="6">
        <v>1558.9280000000001</v>
      </c>
      <c r="X211" s="6">
        <v>1382.5530000000001</v>
      </c>
      <c r="Y211" s="6">
        <v>1074.8389999999999</v>
      </c>
      <c r="Z211" s="6">
        <v>757.22699999999998</v>
      </c>
      <c r="AA211" s="6">
        <v>560.82399999999996</v>
      </c>
      <c r="AB211" s="6">
        <v>554.68399999999997</v>
      </c>
      <c r="AC211" s="6">
        <v>737.95600000000002</v>
      </c>
      <c r="AD211" s="6">
        <v>821.15200000000004</v>
      </c>
      <c r="AE211" s="6">
        <v>1023.2670000000001</v>
      </c>
      <c r="AF211" s="6">
        <v>1287.4169999999999</v>
      </c>
      <c r="AG211" s="6">
        <v>1364.8779999999999</v>
      </c>
      <c r="AH211" s="6">
        <v>1788.279</v>
      </c>
      <c r="AI211" s="6">
        <v>1529.6769999999999</v>
      </c>
      <c r="AJ211" s="6">
        <v>1181.085</v>
      </c>
      <c r="AK211" s="6">
        <v>859.60900000000004</v>
      </c>
      <c r="AL211" s="6">
        <v>453.26900000000001</v>
      </c>
      <c r="AM211" s="6">
        <v>536.04200000000003</v>
      </c>
      <c r="AN211" s="6">
        <v>667.65599999999995</v>
      </c>
      <c r="AO211" s="6">
        <v>888.81700000000001</v>
      </c>
      <c r="AP211" s="6">
        <v>1282.4390000000001</v>
      </c>
      <c r="AQ211" s="6">
        <v>1075.7909999999999</v>
      </c>
      <c r="AR211" s="6">
        <v>1672.7370000000001</v>
      </c>
      <c r="AS211" s="6">
        <v>1702.873</v>
      </c>
      <c r="AT211" s="6">
        <v>1718.2619999999999</v>
      </c>
      <c r="AU211" s="6">
        <v>1748.633</v>
      </c>
      <c r="AV211" s="6">
        <v>1305.8420000000001</v>
      </c>
      <c r="AW211" s="6">
        <v>1090.796</v>
      </c>
      <c r="AX211" s="6">
        <v>592.31500000000005</v>
      </c>
      <c r="AY211" s="6">
        <v>579.48</v>
      </c>
      <c r="AZ211" s="6">
        <v>706.34799999999996</v>
      </c>
      <c r="BA211" s="6">
        <v>1194.992</v>
      </c>
      <c r="BB211" s="6">
        <v>1286.2539999999999</v>
      </c>
      <c r="BC211" s="6">
        <v>1349.962</v>
      </c>
      <c r="BD211" s="6">
        <v>2178.1239999999998</v>
      </c>
      <c r="BE211" s="7">
        <v>2496.7640000000001</v>
      </c>
    </row>
    <row r="212" spans="1:57" x14ac:dyDescent="0.35">
      <c r="A212" s="8" t="s">
        <v>44</v>
      </c>
      <c r="B212" s="4" t="s">
        <v>10</v>
      </c>
      <c r="C212" s="4" t="s">
        <v>5</v>
      </c>
      <c r="D212" s="5">
        <v>5625</v>
      </c>
      <c r="E212" s="6">
        <v>6137</v>
      </c>
      <c r="F212" s="6">
        <v>5443</v>
      </c>
      <c r="G212" s="6">
        <v>4442</v>
      </c>
      <c r="H212" s="6">
        <v>3934</v>
      </c>
      <c r="I212" s="6">
        <v>3272</v>
      </c>
      <c r="J212" s="6">
        <v>3546</v>
      </c>
      <c r="K212" s="6">
        <v>3686</v>
      </c>
      <c r="L212" s="6">
        <v>2720</v>
      </c>
      <c r="M212" s="6">
        <v>2401</v>
      </c>
      <c r="N212" s="6">
        <v>3903</v>
      </c>
      <c r="O212" s="6">
        <v>2688</v>
      </c>
      <c r="P212" s="6">
        <v>4828.893</v>
      </c>
      <c r="Q212" s="6">
        <v>4949.2020000000002</v>
      </c>
      <c r="R212" s="6">
        <v>4722.7449999999999</v>
      </c>
      <c r="S212" s="6">
        <v>4148.9350000000004</v>
      </c>
      <c r="T212" s="6">
        <v>3466.67</v>
      </c>
      <c r="U212" s="6">
        <v>3187.1</v>
      </c>
      <c r="V212" s="6">
        <v>3364.3850000000002</v>
      </c>
      <c r="W212" s="6">
        <v>3313.3029999999999</v>
      </c>
      <c r="X212" s="6">
        <v>2874.03</v>
      </c>
      <c r="Y212" s="6">
        <v>3208.174</v>
      </c>
      <c r="Z212" s="6">
        <v>3979.6970000000001</v>
      </c>
      <c r="AA212" s="6">
        <v>5788.14</v>
      </c>
      <c r="AB212" s="6">
        <v>5334.7879999999996</v>
      </c>
      <c r="AC212" s="6">
        <v>4670.3810000000003</v>
      </c>
      <c r="AD212" s="6">
        <v>7702.2820000000002</v>
      </c>
      <c r="AE212" s="6">
        <v>4445.0370000000003</v>
      </c>
      <c r="AF212" s="6">
        <v>3308.038</v>
      </c>
      <c r="AG212" s="6">
        <v>2634.971</v>
      </c>
      <c r="AH212" s="6">
        <v>2575.4360000000001</v>
      </c>
      <c r="AI212" s="6">
        <v>3130.4690000000001</v>
      </c>
      <c r="AJ212" s="6">
        <v>2456.422</v>
      </c>
      <c r="AK212" s="6">
        <v>4319.1689999999999</v>
      </c>
      <c r="AL212" s="6">
        <v>4559.3829999999998</v>
      </c>
      <c r="AM212" s="6">
        <v>4358.8310000000001</v>
      </c>
      <c r="AN212" s="6">
        <v>6027.6840000000002</v>
      </c>
      <c r="AO212" s="6">
        <v>3694.752</v>
      </c>
      <c r="AP212" s="6">
        <v>4921.7349999999997</v>
      </c>
      <c r="AQ212" s="6">
        <v>4663.067</v>
      </c>
      <c r="AR212" s="6">
        <v>4677.652</v>
      </c>
      <c r="AS212" s="6">
        <v>3694.752</v>
      </c>
      <c r="AT212" s="6">
        <v>3441.7689999999998</v>
      </c>
      <c r="AU212" s="6">
        <v>2892.232</v>
      </c>
      <c r="AV212" s="6">
        <v>3893.36</v>
      </c>
      <c r="AW212" s="6">
        <v>3809.8</v>
      </c>
      <c r="AX212" s="6">
        <v>7443.5280000000002</v>
      </c>
      <c r="AY212" s="6">
        <v>5464.17</v>
      </c>
      <c r="AZ212" s="6">
        <v>4622.5150000000003</v>
      </c>
      <c r="BA212" s="6">
        <v>4267.6819999999998</v>
      </c>
      <c r="BB212" s="6">
        <v>5594.7950000000001</v>
      </c>
      <c r="BC212" s="6">
        <v>3691.047</v>
      </c>
      <c r="BD212" s="6">
        <v>3960.7829999999999</v>
      </c>
      <c r="BE212" s="7">
        <v>3341.0059999999999</v>
      </c>
    </row>
    <row r="213" spans="1:57" x14ac:dyDescent="0.35">
      <c r="A213" s="4" t="s">
        <v>45</v>
      </c>
      <c r="B213" s="4" t="s">
        <v>4</v>
      </c>
      <c r="C213" s="4" t="s">
        <v>5</v>
      </c>
      <c r="D213" s="5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1289.25</v>
      </c>
      <c r="Q213" s="6">
        <v>1213.0170000000001</v>
      </c>
      <c r="R213" s="6">
        <v>1228.721</v>
      </c>
      <c r="S213" s="6">
        <v>1066.866</v>
      </c>
      <c r="T213" s="6">
        <v>810.99599999999998</v>
      </c>
      <c r="U213" s="6">
        <v>613.572</v>
      </c>
      <c r="V213" s="6">
        <v>562.43700000000001</v>
      </c>
      <c r="W213" s="6">
        <v>585.24800000000005</v>
      </c>
      <c r="X213" s="6">
        <v>654.22699999999998</v>
      </c>
      <c r="Y213" s="6">
        <v>878.05</v>
      </c>
      <c r="Z213" s="6">
        <v>1010.54</v>
      </c>
      <c r="AA213" s="6">
        <v>1208.5319999999999</v>
      </c>
      <c r="AB213" s="6">
        <v>1269.1849999999999</v>
      </c>
      <c r="AC213" s="6">
        <v>1147.2249999999999</v>
      </c>
      <c r="AD213" s="6">
        <v>1153.114</v>
      </c>
      <c r="AE213" s="6">
        <v>898.97299999999996</v>
      </c>
      <c r="AF213" s="6">
        <v>659.06600000000003</v>
      </c>
      <c r="AG213" s="6">
        <v>567.87300000000005</v>
      </c>
      <c r="AH213" s="6">
        <v>542.39099999999996</v>
      </c>
      <c r="AI213" s="6">
        <v>574.56600000000003</v>
      </c>
      <c r="AJ213" s="6">
        <v>678.03700000000003</v>
      </c>
      <c r="AK213" s="6">
        <v>849.58100000000002</v>
      </c>
      <c r="AL213" s="6">
        <v>1148.684</v>
      </c>
      <c r="AM213" s="6">
        <v>1432.65</v>
      </c>
      <c r="AN213" s="6">
        <v>1471.6610000000001</v>
      </c>
      <c r="AO213" s="6">
        <v>1242.836</v>
      </c>
      <c r="AP213" s="6">
        <v>1315.9639999999999</v>
      </c>
      <c r="AQ213" s="6">
        <v>1115.643</v>
      </c>
      <c r="AR213" s="6">
        <v>882.61099999999999</v>
      </c>
      <c r="AS213" s="6">
        <v>651.38499999999999</v>
      </c>
      <c r="AT213" s="6">
        <v>633.65</v>
      </c>
      <c r="AU213" s="6">
        <v>633.90899999999999</v>
      </c>
      <c r="AV213" s="6">
        <v>674.75400000000002</v>
      </c>
      <c r="AW213" s="6">
        <v>918.60500000000002</v>
      </c>
      <c r="AX213" s="6">
        <v>1203.461</v>
      </c>
      <c r="AY213" s="6">
        <v>1285.3699999999999</v>
      </c>
      <c r="AZ213" s="6">
        <v>1305.0070000000001</v>
      </c>
      <c r="BA213" s="6">
        <v>1112.2850000000001</v>
      </c>
      <c r="BB213" s="6">
        <v>1086.913</v>
      </c>
      <c r="BC213" s="6">
        <v>826.04200000000003</v>
      </c>
      <c r="BD213" s="6">
        <v>790.79700000000003</v>
      </c>
      <c r="BE213" s="7">
        <v>0</v>
      </c>
    </row>
    <row r="214" spans="1:57" x14ac:dyDescent="0.35">
      <c r="A214" s="8" t="s">
        <v>45</v>
      </c>
      <c r="B214" s="4" t="s">
        <v>6</v>
      </c>
      <c r="C214" s="4" t="s">
        <v>5</v>
      </c>
      <c r="D214" s="5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0</v>
      </c>
      <c r="AU214" s="6">
        <v>0</v>
      </c>
      <c r="AV214" s="6">
        <v>0</v>
      </c>
      <c r="AW214" s="6">
        <v>0</v>
      </c>
      <c r="AX214" s="6">
        <v>0</v>
      </c>
      <c r="AY214" s="6">
        <v>0</v>
      </c>
      <c r="AZ214" s="6">
        <v>0</v>
      </c>
      <c r="BA214" s="6">
        <v>0</v>
      </c>
      <c r="BB214" s="6">
        <v>0</v>
      </c>
      <c r="BC214" s="6">
        <v>0</v>
      </c>
      <c r="BD214" s="6">
        <v>0</v>
      </c>
      <c r="BE214" s="7">
        <v>0</v>
      </c>
    </row>
    <row r="215" spans="1:57" x14ac:dyDescent="0.35">
      <c r="A215" s="8" t="s">
        <v>45</v>
      </c>
      <c r="B215" s="4" t="s">
        <v>7</v>
      </c>
      <c r="C215" s="4" t="s">
        <v>5</v>
      </c>
      <c r="D215" s="5">
        <v>7133</v>
      </c>
      <c r="E215" s="6">
        <v>6598</v>
      </c>
      <c r="F215" s="6">
        <v>6283</v>
      </c>
      <c r="G215" s="6">
        <v>5471</v>
      </c>
      <c r="H215" s="6">
        <v>5498</v>
      </c>
      <c r="I215" s="6">
        <v>4588</v>
      </c>
      <c r="J215" s="6">
        <v>3765</v>
      </c>
      <c r="K215" s="6">
        <v>3900</v>
      </c>
      <c r="L215" s="6">
        <v>4357</v>
      </c>
      <c r="M215" s="6">
        <v>4553</v>
      </c>
      <c r="N215" s="6">
        <v>4448</v>
      </c>
      <c r="O215" s="6">
        <v>4338</v>
      </c>
      <c r="P215" s="6">
        <v>5767.7449999999999</v>
      </c>
      <c r="Q215" s="6">
        <v>5449.7160000000003</v>
      </c>
      <c r="R215" s="6">
        <v>5407.0789999999997</v>
      </c>
      <c r="S215" s="6">
        <v>4750.4309999999996</v>
      </c>
      <c r="T215" s="6">
        <v>4625.0950000000003</v>
      </c>
      <c r="U215" s="6">
        <v>4100.6959999999999</v>
      </c>
      <c r="V215" s="6">
        <v>5143.1570000000002</v>
      </c>
      <c r="W215" s="6">
        <v>5367.6540000000005</v>
      </c>
      <c r="X215" s="6">
        <v>5840.2039999999997</v>
      </c>
      <c r="Y215" s="6">
        <v>5504.8109999999997</v>
      </c>
      <c r="Z215" s="6">
        <v>5905.7870000000003</v>
      </c>
      <c r="AA215" s="6">
        <v>6001.4759999999997</v>
      </c>
      <c r="AB215" s="6">
        <v>6736.174</v>
      </c>
      <c r="AC215" s="6">
        <v>6650.0450000000001</v>
      </c>
      <c r="AD215" s="6">
        <v>6591.8630000000003</v>
      </c>
      <c r="AE215" s="6">
        <v>4903.99</v>
      </c>
      <c r="AF215" s="6">
        <v>6070.0789999999997</v>
      </c>
      <c r="AG215" s="6">
        <v>3862.7710000000002</v>
      </c>
      <c r="AH215" s="6">
        <v>3124.5790000000002</v>
      </c>
      <c r="AI215" s="6">
        <v>3617.0590000000002</v>
      </c>
      <c r="AJ215" s="6">
        <v>3863.9090000000001</v>
      </c>
      <c r="AK215" s="6">
        <v>3962.2570000000001</v>
      </c>
      <c r="AL215" s="6">
        <v>5469.3990000000003</v>
      </c>
      <c r="AM215" s="6">
        <v>6125.4769999999999</v>
      </c>
      <c r="AN215" s="6">
        <v>6406.7879999999996</v>
      </c>
      <c r="AO215" s="6">
        <v>5456.2169999999996</v>
      </c>
      <c r="AP215" s="6">
        <v>5766.357</v>
      </c>
      <c r="AQ215" s="6">
        <v>5379.4809999999998</v>
      </c>
      <c r="AR215" s="6">
        <v>5367.8850000000002</v>
      </c>
      <c r="AS215" s="6">
        <v>4889.143</v>
      </c>
      <c r="AT215" s="6">
        <v>4950.4650000000001</v>
      </c>
      <c r="AU215" s="6">
        <v>3827.201</v>
      </c>
      <c r="AV215" s="6">
        <v>4464.3540000000003</v>
      </c>
      <c r="AW215" s="6">
        <v>5660.0860000000002</v>
      </c>
      <c r="AX215" s="6">
        <v>6333.0649999999996</v>
      </c>
      <c r="AY215" s="6">
        <v>6121.8310000000001</v>
      </c>
      <c r="AZ215" s="6">
        <v>5931.12</v>
      </c>
      <c r="BA215" s="6">
        <v>6441.9390000000003</v>
      </c>
      <c r="BB215" s="6">
        <v>6298.62</v>
      </c>
      <c r="BC215" s="6">
        <v>6218.2179999999998</v>
      </c>
      <c r="BD215" s="6">
        <v>6078.77</v>
      </c>
      <c r="BE215" s="7">
        <v>0</v>
      </c>
    </row>
    <row r="216" spans="1:57" x14ac:dyDescent="0.35">
      <c r="A216" s="8" t="s">
        <v>45</v>
      </c>
      <c r="B216" s="4" t="s">
        <v>8</v>
      </c>
      <c r="C216" s="4" t="s">
        <v>5</v>
      </c>
      <c r="D216" s="5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0</v>
      </c>
      <c r="AU216" s="6">
        <v>0</v>
      </c>
      <c r="AV216" s="6">
        <v>0</v>
      </c>
      <c r="AW216" s="6">
        <v>0</v>
      </c>
      <c r="AX216" s="6">
        <v>0</v>
      </c>
      <c r="AY216" s="6">
        <v>0</v>
      </c>
      <c r="AZ216" s="6">
        <v>0</v>
      </c>
      <c r="BA216" s="6">
        <v>0</v>
      </c>
      <c r="BB216" s="6">
        <v>0</v>
      </c>
      <c r="BC216" s="6">
        <v>0</v>
      </c>
      <c r="BD216" s="6">
        <v>0</v>
      </c>
      <c r="BE216" s="7">
        <v>0</v>
      </c>
    </row>
    <row r="217" spans="1:57" x14ac:dyDescent="0.35">
      <c r="A217" s="8" t="s">
        <v>45</v>
      </c>
      <c r="B217" s="4" t="s">
        <v>9</v>
      </c>
      <c r="C217" s="4" t="s">
        <v>5</v>
      </c>
      <c r="D217" s="5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6">
        <v>0</v>
      </c>
      <c r="AU217" s="6">
        <v>0</v>
      </c>
      <c r="AV217" s="6">
        <v>0</v>
      </c>
      <c r="AW217" s="6">
        <v>0</v>
      </c>
      <c r="AX217" s="6">
        <v>0</v>
      </c>
      <c r="AY217" s="6">
        <v>0</v>
      </c>
      <c r="AZ217" s="6">
        <v>0</v>
      </c>
      <c r="BA217" s="6">
        <v>0</v>
      </c>
      <c r="BB217" s="6">
        <v>0</v>
      </c>
      <c r="BC217" s="6">
        <v>0</v>
      </c>
      <c r="BD217" s="6">
        <v>0</v>
      </c>
      <c r="BE217" s="7">
        <v>0</v>
      </c>
    </row>
    <row r="218" spans="1:57" x14ac:dyDescent="0.35">
      <c r="A218" s="8" t="s">
        <v>45</v>
      </c>
      <c r="B218" s="4" t="s">
        <v>10</v>
      </c>
      <c r="C218" s="4" t="s">
        <v>5</v>
      </c>
      <c r="D218" s="5">
        <v>1440</v>
      </c>
      <c r="E218" s="6">
        <v>1423</v>
      </c>
      <c r="F218" s="6">
        <v>1030</v>
      </c>
      <c r="G218" s="6">
        <v>1087</v>
      </c>
      <c r="H218" s="6">
        <v>890</v>
      </c>
      <c r="I218" s="6">
        <v>931</v>
      </c>
      <c r="J218" s="6">
        <v>842</v>
      </c>
      <c r="K218" s="6">
        <v>1195</v>
      </c>
      <c r="L218" s="6">
        <v>1019</v>
      </c>
      <c r="M218" s="6">
        <v>1448</v>
      </c>
      <c r="N218" s="6">
        <v>1783</v>
      </c>
      <c r="O218" s="6">
        <v>2338</v>
      </c>
      <c r="P218" s="6">
        <v>1963.07</v>
      </c>
      <c r="Q218" s="6">
        <v>1356.461</v>
      </c>
      <c r="R218" s="6">
        <v>1699.002</v>
      </c>
      <c r="S218" s="6">
        <v>1438.01</v>
      </c>
      <c r="T218" s="6">
        <v>1079.2380000000001</v>
      </c>
      <c r="U218" s="6">
        <v>1301.7139999999999</v>
      </c>
      <c r="V218" s="6">
        <v>1012.11</v>
      </c>
      <c r="W218" s="6">
        <v>1102</v>
      </c>
      <c r="X218" s="6">
        <v>990</v>
      </c>
      <c r="Y218" s="6">
        <v>1900</v>
      </c>
      <c r="Z218" s="6">
        <v>1635.7</v>
      </c>
      <c r="AA218" s="6">
        <v>1800.277</v>
      </c>
      <c r="AB218" s="6">
        <v>1514.412</v>
      </c>
      <c r="AC218" s="6">
        <v>1127.5809999999999</v>
      </c>
      <c r="AD218" s="6">
        <v>1159.9970000000001</v>
      </c>
      <c r="AE218" s="6">
        <v>1288.867</v>
      </c>
      <c r="AF218" s="6">
        <v>1034.374</v>
      </c>
      <c r="AG218" s="6">
        <v>1328.239</v>
      </c>
      <c r="AH218" s="6">
        <v>652.73900000000003</v>
      </c>
      <c r="AI218" s="6">
        <v>1293.9390000000001</v>
      </c>
      <c r="AJ218" s="6">
        <v>1947.922</v>
      </c>
      <c r="AK218" s="6">
        <v>1987.5070000000001</v>
      </c>
      <c r="AL218" s="6">
        <v>1661.127</v>
      </c>
      <c r="AM218" s="6">
        <v>1641.6410000000001</v>
      </c>
      <c r="AN218" s="6">
        <v>1840.125</v>
      </c>
      <c r="AO218" s="6">
        <v>2085.558</v>
      </c>
      <c r="AP218" s="6">
        <v>2375.3310000000001</v>
      </c>
      <c r="AQ218" s="6">
        <v>1325.816</v>
      </c>
      <c r="AR218" s="6">
        <v>1408.6479999999999</v>
      </c>
      <c r="AS218" s="6">
        <v>1356.9</v>
      </c>
      <c r="AT218" s="6">
        <v>1055.425</v>
      </c>
      <c r="AU218" s="6">
        <v>1197.0809999999999</v>
      </c>
      <c r="AV218" s="6">
        <v>1656.902</v>
      </c>
      <c r="AW218" s="6">
        <v>1637.777</v>
      </c>
      <c r="AX218" s="6">
        <v>1484.4449999999999</v>
      </c>
      <c r="AY218" s="6">
        <v>2478.308</v>
      </c>
      <c r="AZ218" s="6">
        <v>3513.817</v>
      </c>
      <c r="BA218" s="6">
        <v>3051.1819999999998</v>
      </c>
      <c r="BB218" s="6">
        <v>2975.2910000000002</v>
      </c>
      <c r="BC218" s="6">
        <v>2503.0250000000001</v>
      </c>
      <c r="BD218" s="6">
        <v>1668.4860000000001</v>
      </c>
      <c r="BE218" s="7">
        <v>0</v>
      </c>
    </row>
    <row r="219" spans="1:57" x14ac:dyDescent="0.35">
      <c r="A219" s="4" t="s">
        <v>46</v>
      </c>
      <c r="B219" s="4" t="s">
        <v>4</v>
      </c>
      <c r="C219" s="4" t="s">
        <v>5</v>
      </c>
      <c r="D219" s="5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150.65600000000001</v>
      </c>
      <c r="Q219" s="6">
        <v>143.57499999999999</v>
      </c>
      <c r="R219" s="6">
        <v>162.697</v>
      </c>
      <c r="S219" s="6">
        <v>152.673</v>
      </c>
      <c r="T219" s="6">
        <v>160.453</v>
      </c>
      <c r="U219" s="6">
        <v>157.03200000000001</v>
      </c>
      <c r="V219" s="6">
        <v>166.46799999999999</v>
      </c>
      <c r="W219" s="6">
        <v>161.91399999999999</v>
      </c>
      <c r="X219" s="6">
        <v>162.66900000000001</v>
      </c>
      <c r="Y219" s="6">
        <v>174.197</v>
      </c>
      <c r="Z219" s="6">
        <v>174.126</v>
      </c>
      <c r="AA219" s="6">
        <v>178.43100000000001</v>
      </c>
      <c r="AB219" s="6">
        <v>188.53700000000001</v>
      </c>
      <c r="AC219" s="6">
        <v>177.65799999999999</v>
      </c>
      <c r="AD219" s="6">
        <v>199.352</v>
      </c>
      <c r="AE219" s="6">
        <v>228.553</v>
      </c>
      <c r="AF219" s="6">
        <v>200.155</v>
      </c>
      <c r="AG219" s="6">
        <v>192.44499999999999</v>
      </c>
      <c r="AH219" s="6">
        <v>197.82400000000001</v>
      </c>
      <c r="AI219" s="6">
        <v>192.17699999999999</v>
      </c>
      <c r="AJ219" s="6">
        <v>193.84800000000001</v>
      </c>
      <c r="AK219" s="6">
        <v>297.60700000000003</v>
      </c>
      <c r="AL219" s="6">
        <v>222.429</v>
      </c>
      <c r="AM219" s="6">
        <v>242.071</v>
      </c>
      <c r="AN219" s="6">
        <v>266.35500000000002</v>
      </c>
      <c r="AO219" s="6">
        <v>243.76300000000001</v>
      </c>
      <c r="AP219" s="6">
        <v>270.63600000000002</v>
      </c>
      <c r="AQ219" s="6">
        <v>242.136</v>
      </c>
      <c r="AR219" s="6">
        <v>254.50200000000001</v>
      </c>
      <c r="AS219" s="6">
        <v>267.87200000000001</v>
      </c>
      <c r="AT219" s="6">
        <v>253.34100000000001</v>
      </c>
      <c r="AU219" s="6">
        <v>278.91500000000002</v>
      </c>
      <c r="AV219" s="6">
        <v>275.88299999999998</v>
      </c>
      <c r="AW219" s="6">
        <v>272.34500000000003</v>
      </c>
      <c r="AX219" s="6">
        <v>292.52</v>
      </c>
      <c r="AY219" s="6">
        <v>310.18799999999999</v>
      </c>
      <c r="AZ219" s="6">
        <v>328.36700000000002</v>
      </c>
      <c r="BA219" s="6">
        <v>307.488</v>
      </c>
      <c r="BB219" s="6">
        <v>340.10300000000001</v>
      </c>
      <c r="BC219" s="6">
        <v>332.18599999999998</v>
      </c>
      <c r="BD219" s="6">
        <v>343.17500000000001</v>
      </c>
      <c r="BE219" s="7">
        <v>0</v>
      </c>
    </row>
    <row r="220" spans="1:57" x14ac:dyDescent="0.35">
      <c r="A220" s="8" t="s">
        <v>46</v>
      </c>
      <c r="B220" s="4" t="s">
        <v>6</v>
      </c>
      <c r="C220" s="4" t="s">
        <v>5</v>
      </c>
      <c r="D220" s="5">
        <v>301</v>
      </c>
      <c r="E220" s="6">
        <v>279</v>
      </c>
      <c r="F220" s="6">
        <v>308</v>
      </c>
      <c r="G220" s="6">
        <v>287</v>
      </c>
      <c r="H220" s="6">
        <v>300</v>
      </c>
      <c r="I220" s="6">
        <v>270</v>
      </c>
      <c r="J220" s="6">
        <v>329</v>
      </c>
      <c r="K220" s="6">
        <v>335</v>
      </c>
      <c r="L220" s="6">
        <v>317</v>
      </c>
      <c r="M220" s="6">
        <v>347</v>
      </c>
      <c r="N220" s="6">
        <v>378</v>
      </c>
      <c r="O220" s="6">
        <v>361</v>
      </c>
      <c r="P220" s="6">
        <v>427.80700000000002</v>
      </c>
      <c r="Q220" s="6">
        <v>370.07900000000001</v>
      </c>
      <c r="R220" s="6">
        <v>407.42899999999997</v>
      </c>
      <c r="S220" s="6">
        <v>369.99299999999999</v>
      </c>
      <c r="T220" s="6">
        <v>372.46499999999997</v>
      </c>
      <c r="U220" s="6">
        <v>358.79899999999998</v>
      </c>
      <c r="V220" s="6">
        <v>338.08499999999998</v>
      </c>
      <c r="W220" s="6">
        <v>381.33600000000001</v>
      </c>
      <c r="X220" s="6">
        <v>419.5</v>
      </c>
      <c r="Y220" s="6">
        <v>483.07799999999997</v>
      </c>
      <c r="Z220" s="6">
        <v>506.33100000000002</v>
      </c>
      <c r="AA220" s="6">
        <v>518.524</v>
      </c>
      <c r="AB220" s="6">
        <v>557.351</v>
      </c>
      <c r="AC220" s="6">
        <v>480.99299999999999</v>
      </c>
      <c r="AD220" s="6">
        <v>539.31700000000001</v>
      </c>
      <c r="AE220" s="6">
        <v>520.51499999999999</v>
      </c>
      <c r="AF220" s="6">
        <v>505.89100000000002</v>
      </c>
      <c r="AG220" s="6">
        <v>475.19</v>
      </c>
      <c r="AH220" s="6">
        <v>462.05599999999998</v>
      </c>
      <c r="AI220" s="6">
        <v>483.41800000000001</v>
      </c>
      <c r="AJ220" s="6">
        <v>468.18700000000001</v>
      </c>
      <c r="AK220" s="6">
        <v>567.09699999999998</v>
      </c>
      <c r="AL220" s="6">
        <v>591.41099999999994</v>
      </c>
      <c r="AM220" s="6">
        <v>623.947</v>
      </c>
      <c r="AN220" s="6">
        <v>647.95699999999999</v>
      </c>
      <c r="AO220" s="6">
        <v>1456.3119999999999</v>
      </c>
      <c r="AP220" s="6">
        <v>643.851</v>
      </c>
      <c r="AQ220" s="6">
        <v>619.37099999999998</v>
      </c>
      <c r="AR220" s="6">
        <v>605.98099999999999</v>
      </c>
      <c r="AS220" s="6">
        <v>534.79899999999998</v>
      </c>
      <c r="AT220" s="6">
        <v>543.81700000000001</v>
      </c>
      <c r="AU220" s="6">
        <v>521.03</v>
      </c>
      <c r="AV220" s="6">
        <v>563.45299999999997</v>
      </c>
      <c r="AW220" s="6">
        <v>641.19799999999998</v>
      </c>
      <c r="AX220" s="6">
        <v>694.28399999999999</v>
      </c>
      <c r="AY220" s="6">
        <v>734.92600000000004</v>
      </c>
      <c r="AZ220" s="6">
        <v>747.62</v>
      </c>
      <c r="BA220" s="6">
        <v>684.14499999999998</v>
      </c>
      <c r="BB220" s="6">
        <v>749.76900000000001</v>
      </c>
      <c r="BC220" s="6">
        <v>700.58299999999997</v>
      </c>
      <c r="BD220" s="6">
        <v>608.13599999999997</v>
      </c>
      <c r="BE220" s="7">
        <v>0</v>
      </c>
    </row>
    <row r="221" spans="1:57" x14ac:dyDescent="0.35">
      <c r="A221" s="8" t="s">
        <v>46</v>
      </c>
      <c r="B221" s="4" t="s">
        <v>7</v>
      </c>
      <c r="C221" s="4" t="s">
        <v>5</v>
      </c>
      <c r="D221" s="5">
        <v>5403</v>
      </c>
      <c r="E221" s="6">
        <v>4992</v>
      </c>
      <c r="F221" s="6">
        <v>6596</v>
      </c>
      <c r="G221" s="6">
        <v>6816</v>
      </c>
      <c r="H221" s="6">
        <v>6508</v>
      </c>
      <c r="I221" s="6">
        <v>6206</v>
      </c>
      <c r="J221" s="6">
        <v>6021</v>
      </c>
      <c r="K221" s="6">
        <v>5446</v>
      </c>
      <c r="L221" s="6">
        <v>4302</v>
      </c>
      <c r="M221" s="6">
        <v>3986</v>
      </c>
      <c r="N221" s="6">
        <v>3656</v>
      </c>
      <c r="O221" s="6">
        <v>5867</v>
      </c>
      <c r="P221" s="6">
        <v>5576.759</v>
      </c>
      <c r="Q221" s="6">
        <v>4235.9080000000004</v>
      </c>
      <c r="R221" s="6">
        <v>5665.8270000000002</v>
      </c>
      <c r="S221" s="6">
        <v>7124.8209999999999</v>
      </c>
      <c r="T221" s="6">
        <v>7362.8540000000003</v>
      </c>
      <c r="U221" s="6">
        <v>5562.8370000000004</v>
      </c>
      <c r="V221" s="6">
        <v>4706.0429999999997</v>
      </c>
      <c r="W221" s="6">
        <v>4806.8</v>
      </c>
      <c r="X221" s="6">
        <v>3771.3249999999998</v>
      </c>
      <c r="Y221" s="6">
        <v>2340.5520000000001</v>
      </c>
      <c r="Z221" s="6">
        <v>2232.4430000000002</v>
      </c>
      <c r="AA221" s="6">
        <v>4928.3549999999996</v>
      </c>
      <c r="AB221" s="6">
        <v>4530.5510000000004</v>
      </c>
      <c r="AC221" s="6">
        <v>3642.9740000000002</v>
      </c>
      <c r="AD221" s="6">
        <v>6229.6049999999996</v>
      </c>
      <c r="AE221" s="6">
        <v>6304.6490000000003</v>
      </c>
      <c r="AF221" s="6">
        <v>6452.8779999999997</v>
      </c>
      <c r="AG221" s="6">
        <v>5650.1139999999996</v>
      </c>
      <c r="AH221" s="6">
        <v>5825.2039999999997</v>
      </c>
      <c r="AI221" s="6">
        <v>5549.2920000000004</v>
      </c>
      <c r="AJ221" s="6">
        <v>3645.18</v>
      </c>
      <c r="AK221" s="6">
        <v>2426.6790000000001</v>
      </c>
      <c r="AL221" s="6">
        <v>3685.2730000000001</v>
      </c>
      <c r="AM221" s="6">
        <v>5922.9520000000002</v>
      </c>
      <c r="AN221" s="6">
        <v>7616.0129999999999</v>
      </c>
      <c r="AO221" s="6">
        <v>7142.1450000000004</v>
      </c>
      <c r="AP221" s="6">
        <v>7682.6130000000003</v>
      </c>
      <c r="AQ221" s="6">
        <v>9934.7029999999995</v>
      </c>
      <c r="AR221" s="6">
        <v>11538.156999999999</v>
      </c>
      <c r="AS221" s="6">
        <v>9566.5650000000005</v>
      </c>
      <c r="AT221" s="6">
        <v>7599.8419999999996</v>
      </c>
      <c r="AU221" s="6">
        <v>6923.6880000000001</v>
      </c>
      <c r="AV221" s="6">
        <v>5647.7939999999999</v>
      </c>
      <c r="AW221" s="6">
        <v>5075.4970000000003</v>
      </c>
      <c r="AX221" s="6">
        <v>4480.3459999999995</v>
      </c>
      <c r="AY221" s="6">
        <v>5047.777</v>
      </c>
      <c r="AZ221" s="6">
        <v>5444.2969999999996</v>
      </c>
      <c r="BA221" s="6">
        <v>7111.4459999999999</v>
      </c>
      <c r="BB221" s="6">
        <v>9545.9179999999997</v>
      </c>
      <c r="BC221" s="6">
        <v>9079</v>
      </c>
      <c r="BD221" s="6">
        <v>8973.2369999999992</v>
      </c>
      <c r="BE221" s="7">
        <v>0</v>
      </c>
    </row>
    <row r="222" spans="1:57" x14ac:dyDescent="0.35">
      <c r="A222" s="8" t="s">
        <v>46</v>
      </c>
      <c r="B222" s="4" t="s">
        <v>8</v>
      </c>
      <c r="C222" s="4" t="s">
        <v>5</v>
      </c>
      <c r="D222" s="5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518.524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0</v>
      </c>
      <c r="BB222" s="6">
        <v>0</v>
      </c>
      <c r="BC222" s="6">
        <v>0</v>
      </c>
      <c r="BD222" s="6">
        <v>0</v>
      </c>
      <c r="BE222" s="7">
        <v>0</v>
      </c>
    </row>
    <row r="223" spans="1:57" x14ac:dyDescent="0.35">
      <c r="A223" s="8" t="s">
        <v>46</v>
      </c>
      <c r="B223" s="4" t="s">
        <v>9</v>
      </c>
      <c r="C223" s="4" t="s">
        <v>5</v>
      </c>
      <c r="D223" s="5">
        <v>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71.087999999999994</v>
      </c>
      <c r="Q223" s="6">
        <v>122.22199999999999</v>
      </c>
      <c r="R223" s="6">
        <v>152.12</v>
      </c>
      <c r="S223" s="6">
        <v>194.58799999999999</v>
      </c>
      <c r="T223" s="6">
        <v>256.45999999999998</v>
      </c>
      <c r="U223" s="6">
        <v>257.06799999999998</v>
      </c>
      <c r="V223" s="6">
        <v>300.89999999999998</v>
      </c>
      <c r="W223" s="6">
        <v>307.01</v>
      </c>
      <c r="X223" s="6">
        <v>312.84800000000001</v>
      </c>
      <c r="Y223" s="6">
        <v>311.10199999999998</v>
      </c>
      <c r="Z223" s="6">
        <v>237.92099999999999</v>
      </c>
      <c r="AA223" s="6">
        <v>208.08099999999999</v>
      </c>
      <c r="AB223" s="6">
        <v>241.16300000000001</v>
      </c>
      <c r="AC223" s="6">
        <v>349.99599999999998</v>
      </c>
      <c r="AD223" s="6">
        <v>514.97</v>
      </c>
      <c r="AE223" s="6">
        <v>769.98299999999995</v>
      </c>
      <c r="AF223" s="6">
        <v>730.33</v>
      </c>
      <c r="AG223" s="6">
        <v>815.08100000000002</v>
      </c>
      <c r="AH223" s="6">
        <v>857.98699999999997</v>
      </c>
      <c r="AI223" s="6">
        <v>914.74699999999996</v>
      </c>
      <c r="AJ223" s="6">
        <v>803.73500000000001</v>
      </c>
      <c r="AK223" s="6">
        <v>674.70699999999999</v>
      </c>
      <c r="AL223" s="6">
        <v>467.25599999999997</v>
      </c>
      <c r="AM223" s="6">
        <v>319.52999999999997</v>
      </c>
      <c r="AN223" s="6">
        <v>320.38</v>
      </c>
      <c r="AO223" s="6">
        <v>527.82600000000002</v>
      </c>
      <c r="AP223" s="6">
        <v>794.61400000000003</v>
      </c>
      <c r="AQ223" s="6">
        <v>775.55899999999997</v>
      </c>
      <c r="AR223" s="6">
        <v>986.20299999999997</v>
      </c>
      <c r="AS223" s="6">
        <v>974.20299999999997</v>
      </c>
      <c r="AT223" s="6">
        <v>1097.3679999999999</v>
      </c>
      <c r="AU223" s="6">
        <v>1054.4860000000001</v>
      </c>
      <c r="AV223" s="6">
        <v>966.63699999999994</v>
      </c>
      <c r="AW223" s="6">
        <v>821.75699999999995</v>
      </c>
      <c r="AX223" s="6">
        <v>631.79600000000005</v>
      </c>
      <c r="AY223" s="6">
        <v>402.17200000000003</v>
      </c>
      <c r="AZ223" s="6">
        <v>537.70699999999999</v>
      </c>
      <c r="BA223" s="6">
        <v>575.18799999999999</v>
      </c>
      <c r="BB223" s="6">
        <v>846.16</v>
      </c>
      <c r="BC223" s="6">
        <v>1021.5410000000001</v>
      </c>
      <c r="BD223" s="6">
        <v>1157.847</v>
      </c>
      <c r="BE223" s="7">
        <v>0</v>
      </c>
    </row>
    <row r="224" spans="1:57" x14ac:dyDescent="0.35">
      <c r="A224" s="8" t="s">
        <v>46</v>
      </c>
      <c r="B224" s="4" t="s">
        <v>10</v>
      </c>
      <c r="C224" s="4" t="s">
        <v>5</v>
      </c>
      <c r="D224" s="5">
        <v>1252</v>
      </c>
      <c r="E224" s="6">
        <v>1131</v>
      </c>
      <c r="F224" s="6">
        <v>1206</v>
      </c>
      <c r="G224" s="6">
        <v>812</v>
      </c>
      <c r="H224" s="6">
        <v>918</v>
      </c>
      <c r="I224" s="6">
        <v>1102</v>
      </c>
      <c r="J224" s="6">
        <v>1788</v>
      </c>
      <c r="K224" s="6">
        <v>1718</v>
      </c>
      <c r="L224" s="6">
        <v>1281</v>
      </c>
      <c r="M224" s="6">
        <v>1183</v>
      </c>
      <c r="N224" s="6">
        <v>1338</v>
      </c>
      <c r="O224" s="6">
        <v>1667</v>
      </c>
      <c r="P224" s="6">
        <v>1635.3330000000001</v>
      </c>
      <c r="Q224" s="6">
        <v>1554.1849999999999</v>
      </c>
      <c r="R224" s="6">
        <v>1361.2629999999999</v>
      </c>
      <c r="S224" s="6">
        <v>983.15</v>
      </c>
      <c r="T224" s="6">
        <v>1302.8620000000001</v>
      </c>
      <c r="U224" s="6">
        <v>971.423</v>
      </c>
      <c r="V224" s="6">
        <v>2166.047</v>
      </c>
      <c r="W224" s="6">
        <v>2275.1999999999998</v>
      </c>
      <c r="X224" s="6">
        <v>1048.9680000000001</v>
      </c>
      <c r="Y224" s="6">
        <v>1337.9649999999999</v>
      </c>
      <c r="Z224" s="6">
        <v>1098.79</v>
      </c>
      <c r="AA224" s="6">
        <v>2200.5700000000002</v>
      </c>
      <c r="AB224" s="6">
        <v>1808.5909999999999</v>
      </c>
      <c r="AC224" s="6">
        <v>1671.7</v>
      </c>
      <c r="AD224" s="6">
        <v>2045.4770000000001</v>
      </c>
      <c r="AE224" s="6">
        <v>1161.7560000000001</v>
      </c>
      <c r="AF224" s="6">
        <v>1215.8510000000001</v>
      </c>
      <c r="AG224" s="6">
        <v>1229.547</v>
      </c>
      <c r="AH224" s="6">
        <v>1424.3150000000001</v>
      </c>
      <c r="AI224" s="6">
        <v>2342.4760000000001</v>
      </c>
      <c r="AJ224" s="6">
        <v>1704.875</v>
      </c>
      <c r="AK224" s="6">
        <v>1512.722</v>
      </c>
      <c r="AL224" s="6">
        <v>2036.683</v>
      </c>
      <c r="AM224" s="6">
        <v>1671.704</v>
      </c>
      <c r="AN224" s="6">
        <v>2201.19</v>
      </c>
      <c r="AO224" s="6">
        <v>1812.816</v>
      </c>
      <c r="AP224" s="6">
        <v>2011.829</v>
      </c>
      <c r="AQ224" s="6">
        <v>1484.752</v>
      </c>
      <c r="AR224" s="6">
        <v>1158.944</v>
      </c>
      <c r="AS224" s="6">
        <v>1711.2380000000001</v>
      </c>
      <c r="AT224" s="6">
        <v>1962.463</v>
      </c>
      <c r="AU224" s="6">
        <v>2653.614</v>
      </c>
      <c r="AV224" s="6">
        <v>1980.03</v>
      </c>
      <c r="AW224" s="6">
        <v>1257.2919999999999</v>
      </c>
      <c r="AX224" s="6">
        <v>1345.5540000000001</v>
      </c>
      <c r="AY224" s="6">
        <v>1847.4380000000001</v>
      </c>
      <c r="AZ224" s="6">
        <v>2386.8220000000001</v>
      </c>
      <c r="BA224" s="6">
        <v>2244.8870000000002</v>
      </c>
      <c r="BB224" s="6">
        <v>2151.1379999999999</v>
      </c>
      <c r="BC224" s="6">
        <v>1988.8620000000001</v>
      </c>
      <c r="BD224" s="6">
        <v>1530.018</v>
      </c>
      <c r="BE224" s="7">
        <v>0</v>
      </c>
    </row>
    <row r="225" spans="1:57" x14ac:dyDescent="0.35">
      <c r="A225" s="4" t="s">
        <v>47</v>
      </c>
      <c r="B225" s="4" t="s">
        <v>4</v>
      </c>
      <c r="C225" s="4" t="s">
        <v>5</v>
      </c>
      <c r="D225" s="5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  <c r="AQ225" s="6">
        <v>0</v>
      </c>
      <c r="AR225" s="6">
        <v>0</v>
      </c>
      <c r="AS225" s="6">
        <v>0</v>
      </c>
      <c r="AT225" s="6">
        <v>0</v>
      </c>
      <c r="AU225" s="6">
        <v>0</v>
      </c>
      <c r="AV225" s="6">
        <v>0</v>
      </c>
      <c r="AW225" s="6">
        <v>0</v>
      </c>
      <c r="AX225" s="6">
        <v>0</v>
      </c>
      <c r="AY225" s="6">
        <v>0</v>
      </c>
      <c r="AZ225" s="6">
        <v>0</v>
      </c>
      <c r="BA225" s="6">
        <v>0</v>
      </c>
      <c r="BB225" s="6">
        <v>0</v>
      </c>
      <c r="BC225" s="6">
        <v>0</v>
      </c>
      <c r="BD225" s="6">
        <v>0</v>
      </c>
      <c r="BE225" s="7">
        <v>0</v>
      </c>
    </row>
    <row r="226" spans="1:57" x14ac:dyDescent="0.35">
      <c r="A226" s="8" t="s">
        <v>47</v>
      </c>
      <c r="B226" s="4" t="s">
        <v>6</v>
      </c>
      <c r="C226" s="4" t="s">
        <v>5</v>
      </c>
      <c r="D226" s="5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0</v>
      </c>
      <c r="AK226" s="6">
        <v>0</v>
      </c>
      <c r="AL226" s="6">
        <v>0</v>
      </c>
      <c r="AM226" s="6">
        <v>0</v>
      </c>
      <c r="AN226" s="6">
        <v>0</v>
      </c>
      <c r="AO226" s="6">
        <v>0</v>
      </c>
      <c r="AP226" s="6">
        <v>0</v>
      </c>
      <c r="AQ226" s="6">
        <v>0</v>
      </c>
      <c r="AR226" s="6">
        <v>0</v>
      </c>
      <c r="AS226" s="6">
        <v>0</v>
      </c>
      <c r="AT226" s="6">
        <v>0</v>
      </c>
      <c r="AU226" s="6">
        <v>0</v>
      </c>
      <c r="AV226" s="6">
        <v>0</v>
      </c>
      <c r="AW226" s="6">
        <v>0</v>
      </c>
      <c r="AX226" s="6">
        <v>0</v>
      </c>
      <c r="AY226" s="6">
        <v>0</v>
      </c>
      <c r="AZ226" s="6">
        <v>0</v>
      </c>
      <c r="BA226" s="6">
        <v>0</v>
      </c>
      <c r="BB226" s="6">
        <v>0</v>
      </c>
      <c r="BC226" s="6">
        <v>0</v>
      </c>
      <c r="BD226" s="6">
        <v>0</v>
      </c>
      <c r="BE226" s="7">
        <v>0</v>
      </c>
    </row>
    <row r="227" spans="1:57" x14ac:dyDescent="0.35">
      <c r="A227" s="8" t="s">
        <v>47</v>
      </c>
      <c r="B227" s="4" t="s">
        <v>7</v>
      </c>
      <c r="C227" s="4" t="s">
        <v>5</v>
      </c>
      <c r="D227" s="5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712.4</v>
      </c>
      <c r="Z227" s="6">
        <v>974.3</v>
      </c>
      <c r="AA227" s="6">
        <v>1230.9000000000001</v>
      </c>
      <c r="AB227" s="6">
        <v>1314.8</v>
      </c>
      <c r="AC227" s="6">
        <v>1157.9000000000001</v>
      </c>
      <c r="AD227" s="6">
        <v>1534.6</v>
      </c>
      <c r="AE227" s="6">
        <v>1646.2</v>
      </c>
      <c r="AF227" s="6">
        <v>1367.9</v>
      </c>
      <c r="AG227" s="6">
        <v>773.7</v>
      </c>
      <c r="AH227" s="6">
        <v>746.4</v>
      </c>
      <c r="AI227" s="6">
        <v>793.2</v>
      </c>
      <c r="AJ227" s="6">
        <v>579.9</v>
      </c>
      <c r="AK227" s="6">
        <v>630</v>
      </c>
      <c r="AL227" s="6">
        <v>724.3</v>
      </c>
      <c r="AM227" s="6">
        <v>651.29999999999995</v>
      </c>
      <c r="AN227" s="6">
        <v>724.8</v>
      </c>
      <c r="AO227" s="6">
        <v>742.3</v>
      </c>
      <c r="AP227" s="6">
        <v>783.5</v>
      </c>
      <c r="AQ227" s="6">
        <v>698</v>
      </c>
      <c r="AR227" s="6">
        <v>863.3</v>
      </c>
      <c r="AS227" s="6">
        <v>755.2</v>
      </c>
      <c r="AT227" s="6">
        <v>583.20000000000005</v>
      </c>
      <c r="AU227" s="6">
        <v>484.3</v>
      </c>
      <c r="AV227" s="6">
        <v>450</v>
      </c>
      <c r="AW227" s="6">
        <v>471.9</v>
      </c>
      <c r="AX227" s="6">
        <v>581.9</v>
      </c>
      <c r="AY227" s="6">
        <v>630.29999999999995</v>
      </c>
      <c r="AZ227" s="6">
        <v>640.9</v>
      </c>
      <c r="BA227" s="6">
        <v>519.4</v>
      </c>
      <c r="BB227" s="6">
        <v>551</v>
      </c>
      <c r="BC227" s="6">
        <v>524.79999999999995</v>
      </c>
      <c r="BD227" s="6">
        <v>566.1</v>
      </c>
      <c r="BE227" s="7">
        <v>747.9</v>
      </c>
    </row>
    <row r="228" spans="1:57" x14ac:dyDescent="0.35">
      <c r="A228" s="8" t="s">
        <v>47</v>
      </c>
      <c r="B228" s="4" t="s">
        <v>8</v>
      </c>
      <c r="C228" s="4" t="s">
        <v>5</v>
      </c>
      <c r="D228" s="5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  <c r="AV228" s="6">
        <v>0</v>
      </c>
      <c r="AW228" s="6">
        <v>0</v>
      </c>
      <c r="AX228" s="6">
        <v>0</v>
      </c>
      <c r="AY228" s="6">
        <v>0</v>
      </c>
      <c r="AZ228" s="6">
        <v>0</v>
      </c>
      <c r="BA228" s="6">
        <v>0</v>
      </c>
      <c r="BB228" s="6">
        <v>0</v>
      </c>
      <c r="BC228" s="6">
        <v>0</v>
      </c>
      <c r="BD228" s="6">
        <v>0</v>
      </c>
      <c r="BE228" s="7">
        <v>0</v>
      </c>
    </row>
    <row r="229" spans="1:57" x14ac:dyDescent="0.35">
      <c r="A229" s="8" t="s">
        <v>47</v>
      </c>
      <c r="B229" s="4" t="s">
        <v>9</v>
      </c>
      <c r="C229" s="4" t="s">
        <v>5</v>
      </c>
      <c r="D229" s="5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34.1</v>
      </c>
      <c r="Z229" s="6">
        <v>15.3</v>
      </c>
      <c r="AA229" s="6">
        <v>14.4</v>
      </c>
      <c r="AB229" s="6">
        <v>20.100000000000001</v>
      </c>
      <c r="AC229" s="6">
        <v>21.6</v>
      </c>
      <c r="AD229" s="6">
        <v>45.1</v>
      </c>
      <c r="AE229" s="6">
        <v>84.6</v>
      </c>
      <c r="AF229" s="6">
        <v>89.9</v>
      </c>
      <c r="AG229" s="6">
        <v>83.1</v>
      </c>
      <c r="AH229" s="6">
        <v>92.2</v>
      </c>
      <c r="AI229" s="6">
        <v>108.6</v>
      </c>
      <c r="AJ229" s="6">
        <v>75.599999999999994</v>
      </c>
      <c r="AK229" s="6">
        <v>76.099999999999994</v>
      </c>
      <c r="AL229" s="6">
        <v>26.2</v>
      </c>
      <c r="AM229" s="6">
        <v>14.7</v>
      </c>
      <c r="AN229" s="6">
        <v>21.8</v>
      </c>
      <c r="AO229" s="6">
        <v>43.7</v>
      </c>
      <c r="AP229" s="6">
        <v>95.5</v>
      </c>
      <c r="AQ229" s="6">
        <v>105.4</v>
      </c>
      <c r="AR229" s="6">
        <v>113</v>
      </c>
      <c r="AS229" s="6">
        <v>128.4</v>
      </c>
      <c r="AT229" s="6">
        <v>127.2</v>
      </c>
      <c r="AU229" s="6">
        <v>125.3</v>
      </c>
      <c r="AV229" s="6">
        <v>102</v>
      </c>
      <c r="AW229" s="6">
        <v>73.599999999999994</v>
      </c>
      <c r="AX229" s="6">
        <v>34.700000000000003</v>
      </c>
      <c r="AY229" s="6">
        <v>41.8</v>
      </c>
      <c r="AZ229" s="6">
        <v>59.2</v>
      </c>
      <c r="BA229" s="6">
        <v>87.1</v>
      </c>
      <c r="BB229" s="6">
        <v>151.30000000000001</v>
      </c>
      <c r="BC229" s="6">
        <v>209.3</v>
      </c>
      <c r="BD229" s="6">
        <v>171.2</v>
      </c>
      <c r="BE229" s="7">
        <v>188.5</v>
      </c>
    </row>
    <row r="230" spans="1:57" x14ac:dyDescent="0.35">
      <c r="A230" s="8" t="s">
        <v>47</v>
      </c>
      <c r="B230" s="4" t="s">
        <v>10</v>
      </c>
      <c r="C230" s="4" t="s">
        <v>5</v>
      </c>
      <c r="D230" s="5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95.5</v>
      </c>
      <c r="Z230" s="6">
        <v>93.5</v>
      </c>
      <c r="AA230" s="6">
        <v>114.5</v>
      </c>
      <c r="AB230" s="6">
        <v>115.5</v>
      </c>
      <c r="AC230" s="6">
        <v>97.2</v>
      </c>
      <c r="AD230" s="6">
        <v>122.5</v>
      </c>
      <c r="AE230" s="6">
        <v>100.5</v>
      </c>
      <c r="AF230" s="6">
        <v>76.400000000000006</v>
      </c>
      <c r="AG230" s="6">
        <v>58.8</v>
      </c>
      <c r="AH230" s="6">
        <v>52.6</v>
      </c>
      <c r="AI230" s="6">
        <v>90.4</v>
      </c>
      <c r="AJ230" s="6">
        <v>95.9</v>
      </c>
      <c r="AK230" s="6">
        <v>123.7</v>
      </c>
      <c r="AL230" s="6">
        <v>119.7</v>
      </c>
      <c r="AM230" s="6">
        <v>132.69999999999999</v>
      </c>
      <c r="AN230" s="6">
        <v>138.6</v>
      </c>
      <c r="AO230" s="6">
        <v>124.2</v>
      </c>
      <c r="AP230" s="6">
        <v>142</v>
      </c>
      <c r="AQ230" s="6">
        <v>117.6</v>
      </c>
      <c r="AR230" s="6">
        <v>102.3</v>
      </c>
      <c r="AS230" s="6">
        <v>109.6</v>
      </c>
      <c r="AT230" s="6">
        <v>74.599999999999994</v>
      </c>
      <c r="AU230" s="6">
        <v>107.5</v>
      </c>
      <c r="AV230" s="6">
        <v>134.80000000000001</v>
      </c>
      <c r="AW230" s="6">
        <v>70.599999999999994</v>
      </c>
      <c r="AX230" s="6">
        <v>186.2</v>
      </c>
      <c r="AY230" s="6">
        <v>192.5</v>
      </c>
      <c r="AZ230" s="6">
        <v>177.6</v>
      </c>
      <c r="BA230" s="6">
        <v>212.7</v>
      </c>
      <c r="BB230" s="6">
        <v>217.4</v>
      </c>
      <c r="BC230" s="6">
        <v>146.5</v>
      </c>
      <c r="BD230" s="6">
        <v>128</v>
      </c>
      <c r="BE230" s="7">
        <v>105.1</v>
      </c>
    </row>
    <row r="231" spans="1:57" x14ac:dyDescent="0.35">
      <c r="A231" s="4" t="s">
        <v>48</v>
      </c>
      <c r="B231" s="4" t="s">
        <v>4</v>
      </c>
      <c r="C231" s="4" t="s">
        <v>5</v>
      </c>
      <c r="D231" s="5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2118.3530000000001</v>
      </c>
      <c r="Q231" s="6">
        <v>2401.4929999999999</v>
      </c>
      <c r="R231" s="6">
        <v>2613.0320000000002</v>
      </c>
      <c r="S231" s="6">
        <v>2277.7289999999998</v>
      </c>
      <c r="T231" s="6">
        <v>2613.6509999999998</v>
      </c>
      <c r="U231" s="6">
        <v>1937.364</v>
      </c>
      <c r="V231" s="6">
        <v>2444.1729999999998</v>
      </c>
      <c r="W231" s="6">
        <v>2458.2570000000001</v>
      </c>
      <c r="X231" s="6">
        <v>1857.7670000000001</v>
      </c>
      <c r="Y231" s="6">
        <v>1815.02</v>
      </c>
      <c r="Z231" s="6">
        <v>2254.5970000000002</v>
      </c>
      <c r="AA231" s="6">
        <v>2331.6779999999999</v>
      </c>
      <c r="AB231" s="6">
        <v>2060.2719999999999</v>
      </c>
      <c r="AC231" s="6">
        <v>1992.5119999999999</v>
      </c>
      <c r="AD231" s="6">
        <v>2415.8220000000001</v>
      </c>
      <c r="AE231" s="6">
        <v>2363.14</v>
      </c>
      <c r="AF231" s="6">
        <v>2627.2280000000001</v>
      </c>
      <c r="AG231" s="6">
        <v>2259.482</v>
      </c>
      <c r="AH231" s="6">
        <v>2322.0549999999998</v>
      </c>
      <c r="AI231" s="6">
        <v>2559.5569999999998</v>
      </c>
      <c r="AJ231" s="6">
        <v>2520.2379999999998</v>
      </c>
      <c r="AK231" s="6">
        <v>2828.6880000000001</v>
      </c>
      <c r="AL231" s="6">
        <v>2676.9259999999999</v>
      </c>
      <c r="AM231" s="6">
        <v>2766.6329999999998</v>
      </c>
      <c r="AN231" s="6">
        <v>2611.6179999999999</v>
      </c>
      <c r="AO231" s="6">
        <v>2254.7730000000001</v>
      </c>
      <c r="AP231" s="6">
        <v>2562.3969999999999</v>
      </c>
      <c r="AQ231" s="6">
        <v>2308.7910000000002</v>
      </c>
      <c r="AR231" s="6">
        <v>2672.692</v>
      </c>
      <c r="AS231" s="6">
        <v>2528.9749999999999</v>
      </c>
      <c r="AT231" s="6">
        <v>2530.0079999999998</v>
      </c>
      <c r="AU231" s="6">
        <v>2549.0329999999999</v>
      </c>
      <c r="AV231" s="6">
        <v>2399.8290000000002</v>
      </c>
      <c r="AW231" s="6">
        <v>2368.2669999999998</v>
      </c>
      <c r="AX231" s="6">
        <v>2984.165</v>
      </c>
      <c r="AY231" s="6">
        <v>3201.085</v>
      </c>
      <c r="AZ231" s="6">
        <v>3142.83</v>
      </c>
      <c r="BA231" s="6">
        <v>2734.491</v>
      </c>
      <c r="BB231" s="6">
        <v>2975.2440000000001</v>
      </c>
      <c r="BC231" s="6">
        <v>2736.1019999999999</v>
      </c>
      <c r="BD231" s="6">
        <v>2935.797</v>
      </c>
      <c r="BE231" s="7">
        <v>0</v>
      </c>
    </row>
    <row r="232" spans="1:57" x14ac:dyDescent="0.35">
      <c r="A232" s="8" t="s">
        <v>48</v>
      </c>
      <c r="B232" s="4" t="s">
        <v>6</v>
      </c>
      <c r="C232" s="4" t="s">
        <v>5</v>
      </c>
      <c r="D232" s="5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6">
        <v>0</v>
      </c>
      <c r="AR232" s="6">
        <v>0</v>
      </c>
      <c r="AS232" s="6">
        <v>0</v>
      </c>
      <c r="AT232" s="6">
        <v>0</v>
      </c>
      <c r="AU232" s="6">
        <v>0</v>
      </c>
      <c r="AV232" s="6">
        <v>0</v>
      </c>
      <c r="AW232" s="6">
        <v>0</v>
      </c>
      <c r="AX232" s="6">
        <v>0</v>
      </c>
      <c r="AY232" s="6">
        <v>0</v>
      </c>
      <c r="AZ232" s="6">
        <v>0</v>
      </c>
      <c r="BA232" s="6">
        <v>0</v>
      </c>
      <c r="BB232" s="6">
        <v>0</v>
      </c>
      <c r="BC232" s="6">
        <v>0</v>
      </c>
      <c r="BD232" s="6">
        <v>0</v>
      </c>
      <c r="BE232" s="7">
        <v>0</v>
      </c>
    </row>
    <row r="233" spans="1:57" x14ac:dyDescent="0.35">
      <c r="A233" s="8" t="s">
        <v>48</v>
      </c>
      <c r="B233" s="4" t="s">
        <v>7</v>
      </c>
      <c r="C233" s="4" t="s">
        <v>5</v>
      </c>
      <c r="D233" s="5">
        <v>1027</v>
      </c>
      <c r="E233" s="6">
        <v>801</v>
      </c>
      <c r="F233" s="6">
        <v>835</v>
      </c>
      <c r="G233" s="6">
        <v>659</v>
      </c>
      <c r="H233" s="6">
        <v>562</v>
      </c>
      <c r="I233" s="6">
        <v>432</v>
      </c>
      <c r="J233" s="6">
        <v>564</v>
      </c>
      <c r="K233" s="6">
        <v>607</v>
      </c>
      <c r="L233" s="6">
        <v>633</v>
      </c>
      <c r="M233" s="6">
        <v>644</v>
      </c>
      <c r="N233" s="6">
        <v>632</v>
      </c>
      <c r="O233" s="6">
        <v>731</v>
      </c>
      <c r="P233" s="6">
        <v>801.12800000000004</v>
      </c>
      <c r="Q233" s="6">
        <v>756.56500000000005</v>
      </c>
      <c r="R233" s="6">
        <v>948.94399999999996</v>
      </c>
      <c r="S233" s="6">
        <v>563.49</v>
      </c>
      <c r="T233" s="6">
        <v>468.44400000000002</v>
      </c>
      <c r="U233" s="6">
        <v>526.04899999999998</v>
      </c>
      <c r="V233" s="6">
        <v>537.10299999999995</v>
      </c>
      <c r="W233" s="6">
        <v>646.59699999999998</v>
      </c>
      <c r="X233" s="6">
        <v>718.58100000000002</v>
      </c>
      <c r="Y233" s="6">
        <v>888.28899999999999</v>
      </c>
      <c r="Z233" s="6">
        <v>852.351</v>
      </c>
      <c r="AA233" s="6">
        <v>880.476</v>
      </c>
      <c r="AB233" s="6">
        <v>842.63199999999995</v>
      </c>
      <c r="AC233" s="6">
        <v>759.44500000000005</v>
      </c>
      <c r="AD233" s="6">
        <v>630.98299999999995</v>
      </c>
      <c r="AE233" s="6">
        <v>663.94899999999996</v>
      </c>
      <c r="AF233" s="6">
        <v>541.68499999999995</v>
      </c>
      <c r="AG233" s="6">
        <v>392.142</v>
      </c>
      <c r="AH233" s="6">
        <v>314.66000000000003</v>
      </c>
      <c r="AI233" s="6">
        <v>427.94400000000002</v>
      </c>
      <c r="AJ233" s="6">
        <v>634.822</v>
      </c>
      <c r="AK233" s="6">
        <v>841.95</v>
      </c>
      <c r="AL233" s="6">
        <v>758.76800000000003</v>
      </c>
      <c r="AM233" s="6">
        <v>869.67899999999997</v>
      </c>
      <c r="AN233" s="6">
        <v>734.01199999999994</v>
      </c>
      <c r="AO233" s="6">
        <v>675.54200000000003</v>
      </c>
      <c r="AP233" s="6">
        <v>881.73500000000001</v>
      </c>
      <c r="AQ233" s="6">
        <v>443.06400000000002</v>
      </c>
      <c r="AR233" s="6">
        <v>291.95600000000002</v>
      </c>
      <c r="AS233" s="6">
        <v>467.88099999999997</v>
      </c>
      <c r="AT233" s="6">
        <v>427.79899999999998</v>
      </c>
      <c r="AU233" s="6">
        <v>600.06299999999999</v>
      </c>
      <c r="AV233" s="6">
        <v>699.01499999999999</v>
      </c>
      <c r="AW233" s="6">
        <v>791.82899999999995</v>
      </c>
      <c r="AX233" s="6">
        <v>508.51499999999999</v>
      </c>
      <c r="AY233" s="6">
        <v>866.95500000000004</v>
      </c>
      <c r="AZ233" s="6">
        <v>901.52700000000004</v>
      </c>
      <c r="BA233" s="6">
        <v>921.303</v>
      </c>
      <c r="BB233" s="6">
        <v>877.34100000000001</v>
      </c>
      <c r="BC233" s="6">
        <v>470.28100000000001</v>
      </c>
      <c r="BD233" s="6">
        <v>375.839</v>
      </c>
      <c r="BE233" s="7">
        <v>0</v>
      </c>
    </row>
    <row r="234" spans="1:57" x14ac:dyDescent="0.35">
      <c r="A234" s="8" t="s">
        <v>48</v>
      </c>
      <c r="B234" s="4" t="s">
        <v>8</v>
      </c>
      <c r="C234" s="4" t="s">
        <v>5</v>
      </c>
      <c r="D234" s="5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  <c r="AQ234" s="6">
        <v>0</v>
      </c>
      <c r="AR234" s="6">
        <v>0</v>
      </c>
      <c r="AS234" s="6">
        <v>0</v>
      </c>
      <c r="AT234" s="6">
        <v>0</v>
      </c>
      <c r="AU234" s="6">
        <v>0</v>
      </c>
      <c r="AV234" s="6">
        <v>0</v>
      </c>
      <c r="AW234" s="6">
        <v>0</v>
      </c>
      <c r="AX234" s="6">
        <v>0</v>
      </c>
      <c r="AY234" s="6">
        <v>0</v>
      </c>
      <c r="AZ234" s="6">
        <v>0</v>
      </c>
      <c r="BA234" s="6">
        <v>0</v>
      </c>
      <c r="BB234" s="6">
        <v>0</v>
      </c>
      <c r="BC234" s="6">
        <v>0</v>
      </c>
      <c r="BD234" s="6">
        <v>0</v>
      </c>
      <c r="BE234" s="7">
        <v>0</v>
      </c>
    </row>
    <row r="235" spans="1:57" x14ac:dyDescent="0.35">
      <c r="A235" s="8" t="s">
        <v>48</v>
      </c>
      <c r="B235" s="4" t="s">
        <v>9</v>
      </c>
      <c r="C235" s="4" t="s">
        <v>5</v>
      </c>
      <c r="D235" s="5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266.64499999999998</v>
      </c>
      <c r="Q235" s="6">
        <v>448.202</v>
      </c>
      <c r="R235" s="6">
        <v>764.43799999999999</v>
      </c>
      <c r="S235" s="6">
        <v>1477.412</v>
      </c>
      <c r="T235" s="6">
        <v>1551.404</v>
      </c>
      <c r="U235" s="6">
        <v>1542.81</v>
      </c>
      <c r="V235" s="6">
        <v>1543.2940000000001</v>
      </c>
      <c r="W235" s="6">
        <v>1368.454</v>
      </c>
      <c r="X235" s="6">
        <v>1140.03</v>
      </c>
      <c r="Y235" s="6">
        <v>581.41200000000003</v>
      </c>
      <c r="Z235" s="6">
        <v>439.983</v>
      </c>
      <c r="AA235" s="6">
        <v>334.65199999999999</v>
      </c>
      <c r="AB235" s="6">
        <v>417.983</v>
      </c>
      <c r="AC235" s="6">
        <v>649.65599999999995</v>
      </c>
      <c r="AD235" s="6">
        <v>718.11300000000006</v>
      </c>
      <c r="AE235" s="6">
        <v>1338.84</v>
      </c>
      <c r="AF235" s="6">
        <v>1794.2360000000001</v>
      </c>
      <c r="AG235" s="6">
        <v>1803.53</v>
      </c>
      <c r="AH235" s="6">
        <v>1750.037</v>
      </c>
      <c r="AI235" s="6">
        <v>1457.5440000000001</v>
      </c>
      <c r="AJ235" s="6">
        <v>1339.405</v>
      </c>
      <c r="AK235" s="6">
        <v>758.86699999999996</v>
      </c>
      <c r="AL235" s="6">
        <v>471.62099999999998</v>
      </c>
      <c r="AM235" s="6">
        <v>357.517</v>
      </c>
      <c r="AN235" s="6">
        <v>469.61</v>
      </c>
      <c r="AO235" s="6">
        <v>722.51700000000005</v>
      </c>
      <c r="AP235" s="6">
        <v>930.24800000000005</v>
      </c>
      <c r="AQ235" s="6">
        <v>1530.847</v>
      </c>
      <c r="AR235" s="6">
        <v>1692.789</v>
      </c>
      <c r="AS235" s="6">
        <v>1557.77</v>
      </c>
      <c r="AT235" s="6">
        <v>1633.413</v>
      </c>
      <c r="AU235" s="6">
        <v>1544.7950000000001</v>
      </c>
      <c r="AV235" s="6">
        <v>1345.9680000000001</v>
      </c>
      <c r="AW235" s="6">
        <v>572.01</v>
      </c>
      <c r="AX235" s="6">
        <v>361.30399999999997</v>
      </c>
      <c r="AY235" s="6">
        <v>315.31400000000002</v>
      </c>
      <c r="AZ235" s="6">
        <v>402.83600000000001</v>
      </c>
      <c r="BA235" s="6">
        <v>556.50199999999995</v>
      </c>
      <c r="BB235" s="6">
        <v>954.74</v>
      </c>
      <c r="BC235" s="6">
        <v>1372.0260000000001</v>
      </c>
      <c r="BD235" s="6">
        <v>1666.346</v>
      </c>
      <c r="BE235" s="7">
        <v>0</v>
      </c>
    </row>
    <row r="236" spans="1:57" x14ac:dyDescent="0.35">
      <c r="A236" s="10" t="s">
        <v>48</v>
      </c>
      <c r="B236" s="11" t="s">
        <v>10</v>
      </c>
      <c r="C236" s="11" t="s">
        <v>5</v>
      </c>
      <c r="D236" s="12">
        <v>5214</v>
      </c>
      <c r="E236" s="13">
        <v>3308</v>
      </c>
      <c r="F236" s="13">
        <v>3622</v>
      </c>
      <c r="G236" s="13">
        <v>4006</v>
      </c>
      <c r="H236" s="13">
        <v>3668</v>
      </c>
      <c r="I236" s="13">
        <v>2945</v>
      </c>
      <c r="J236" s="13">
        <v>3400</v>
      </c>
      <c r="K236" s="13">
        <v>3758</v>
      </c>
      <c r="L236" s="13">
        <v>3995</v>
      </c>
      <c r="M236" s="13">
        <v>3786</v>
      </c>
      <c r="N236" s="13">
        <v>4302</v>
      </c>
      <c r="O236" s="13">
        <v>4451</v>
      </c>
      <c r="P236" s="13">
        <v>7082.759</v>
      </c>
      <c r="Q236" s="13">
        <v>4631.558</v>
      </c>
      <c r="R236" s="13">
        <v>4327.9780000000001</v>
      </c>
      <c r="S236" s="13">
        <v>3490.377</v>
      </c>
      <c r="T236" s="13">
        <v>3003.4949999999999</v>
      </c>
      <c r="U236" s="13">
        <v>3669.3670000000002</v>
      </c>
      <c r="V236" s="13">
        <v>2916.7820000000002</v>
      </c>
      <c r="W236" s="13">
        <v>3018.4389999999999</v>
      </c>
      <c r="X236" s="13">
        <v>3727.6610000000001</v>
      </c>
      <c r="Y236" s="13">
        <v>5883.4840000000004</v>
      </c>
      <c r="Z236" s="13">
        <v>5362.0349999999999</v>
      </c>
      <c r="AA236" s="13">
        <v>6138.6980000000003</v>
      </c>
      <c r="AB236" s="13">
        <v>6709.9340000000002</v>
      </c>
      <c r="AC236" s="13">
        <v>5190.5020000000004</v>
      </c>
      <c r="AD236" s="13">
        <v>5461.5559999999996</v>
      </c>
      <c r="AE236" s="13">
        <v>4457.4629999999997</v>
      </c>
      <c r="AF236" s="13">
        <v>3243.5630000000001</v>
      </c>
      <c r="AG236" s="13">
        <v>2436.212</v>
      </c>
      <c r="AH236" s="13">
        <v>2086.1799999999998</v>
      </c>
      <c r="AI236" s="13">
        <v>3408.223</v>
      </c>
      <c r="AJ236" s="13">
        <v>5050.6689999999999</v>
      </c>
      <c r="AK236" s="13">
        <v>5810.3720000000003</v>
      </c>
      <c r="AL236" s="13">
        <v>6812.768</v>
      </c>
      <c r="AM236" s="13">
        <v>6236.5190000000002</v>
      </c>
      <c r="AN236" s="13">
        <v>5650.5919999999996</v>
      </c>
      <c r="AO236" s="13">
        <v>5927.67</v>
      </c>
      <c r="AP236" s="13">
        <v>6936.9470000000001</v>
      </c>
      <c r="AQ236" s="13">
        <v>4737.1850000000004</v>
      </c>
      <c r="AR236" s="13">
        <v>3202.6790000000001</v>
      </c>
      <c r="AS236" s="13">
        <v>4158.7910000000002</v>
      </c>
      <c r="AT236" s="13">
        <v>3534.8609999999999</v>
      </c>
      <c r="AU236" s="13">
        <v>5219.2160000000003</v>
      </c>
      <c r="AV236" s="13">
        <v>5358.6019999999999</v>
      </c>
      <c r="AW236" s="13">
        <v>6341.7640000000001</v>
      </c>
      <c r="AX236" s="13">
        <v>5425.5069999999996</v>
      </c>
      <c r="AY236" s="13">
        <v>7640.4120000000003</v>
      </c>
      <c r="AZ236" s="13">
        <v>8793.7430000000004</v>
      </c>
      <c r="BA236" s="13">
        <v>9699.23</v>
      </c>
      <c r="BB236" s="13">
        <v>7566.6239999999998</v>
      </c>
      <c r="BC236" s="13">
        <v>4591.5910000000003</v>
      </c>
      <c r="BD236" s="13">
        <v>4275.6750000000002</v>
      </c>
      <c r="BE236" s="14">
        <v>0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20"/>
  <dimension ref="A1:AF728"/>
  <sheetViews>
    <sheetView zoomScale="85" zoomScaleNormal="85" workbookViewId="0">
      <pane xSplit="4" ySplit="2" topLeftCell="E4" activePane="bottomRight" state="frozen"/>
      <selection activeCell="I52" sqref="I52"/>
      <selection pane="topRight" activeCell="I52" sqref="I52"/>
      <selection pane="bottomLeft" activeCell="I52" sqref="I52"/>
      <selection pane="bottomRight" activeCell="A2" sqref="A2:V655"/>
    </sheetView>
  </sheetViews>
  <sheetFormatPr baseColWidth="10" defaultColWidth="8.7265625" defaultRowHeight="12.75" customHeight="1" x14ac:dyDescent="0.35"/>
  <cols>
    <col min="1" max="1" width="18.1796875" customWidth="1"/>
    <col min="2" max="2" width="19.1796875" customWidth="1"/>
    <col min="3" max="3" width="7.81640625" customWidth="1"/>
    <col min="4" max="4" width="39.453125" customWidth="1"/>
    <col min="5" max="8" width="9.54296875" bestFit="1" customWidth="1"/>
    <col min="9" max="9" width="9.26953125" customWidth="1"/>
    <col min="10" max="10" width="17.54296875" customWidth="1"/>
    <col min="11" max="12" width="9.26953125" customWidth="1"/>
    <col min="13" max="13" width="12.453125" bestFit="1" customWidth="1"/>
    <col min="14" max="14" width="13.453125" bestFit="1" customWidth="1"/>
    <col min="15" max="22" width="9.26953125" customWidth="1"/>
    <col min="23" max="23" width="27.453125" customWidth="1"/>
    <col min="24" max="24" width="19.453125" customWidth="1"/>
  </cols>
  <sheetData>
    <row r="1" spans="1:32" ht="15" thickBot="1" x14ac:dyDescent="0.4">
      <c r="A1" s="50"/>
      <c r="B1" s="50"/>
      <c r="C1" s="50"/>
      <c r="D1" s="51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3"/>
      <c r="X1" s="53"/>
      <c r="Y1" s="53"/>
      <c r="Z1" s="53"/>
      <c r="AA1" s="53"/>
      <c r="AB1" s="53"/>
      <c r="AC1" s="53"/>
      <c r="AD1" s="53"/>
      <c r="AE1" s="53"/>
      <c r="AF1" s="53"/>
    </row>
    <row r="2" spans="1:32" ht="15" thickBot="1" x14ac:dyDescent="0.4">
      <c r="A2" s="51" t="s">
        <v>497</v>
      </c>
      <c r="B2" s="55" t="s">
        <v>498</v>
      </c>
      <c r="C2" s="56" t="s">
        <v>499</v>
      </c>
      <c r="D2" s="57" t="s">
        <v>500</v>
      </c>
      <c r="E2" s="58" t="s">
        <v>501</v>
      </c>
      <c r="F2" s="59" t="s">
        <v>502</v>
      </c>
      <c r="G2" s="59" t="s">
        <v>503</v>
      </c>
      <c r="H2" s="59" t="s">
        <v>504</v>
      </c>
      <c r="I2" s="59" t="s">
        <v>505</v>
      </c>
      <c r="J2" s="59" t="s">
        <v>506</v>
      </c>
      <c r="K2" s="59" t="s">
        <v>507</v>
      </c>
      <c r="L2" s="59" t="s">
        <v>508</v>
      </c>
      <c r="M2" s="59" t="s">
        <v>509</v>
      </c>
      <c r="N2" s="59" t="s">
        <v>510</v>
      </c>
      <c r="O2" s="59" t="s">
        <v>511</v>
      </c>
      <c r="P2" s="59" t="s">
        <v>512</v>
      </c>
      <c r="Q2" s="59" t="s">
        <v>513</v>
      </c>
      <c r="R2" s="59" t="s">
        <v>514</v>
      </c>
      <c r="S2" s="59" t="s">
        <v>515</v>
      </c>
      <c r="T2" s="59" t="s">
        <v>516</v>
      </c>
      <c r="U2" s="59" t="s">
        <v>517</v>
      </c>
      <c r="V2" s="60" t="s">
        <v>518</v>
      </c>
      <c r="W2" s="53" t="s">
        <v>519</v>
      </c>
      <c r="X2" s="53" t="s">
        <v>520</v>
      </c>
      <c r="Y2" s="53"/>
      <c r="Z2" s="53"/>
      <c r="AA2" s="53"/>
      <c r="AB2" s="53"/>
      <c r="AC2" s="53"/>
      <c r="AD2" s="53"/>
      <c r="AE2" s="53"/>
      <c r="AF2" s="53"/>
    </row>
    <row r="3" spans="1:32" ht="14.5" hidden="1" x14ac:dyDescent="0.35">
      <c r="A3" s="61" t="s">
        <v>11</v>
      </c>
      <c r="B3" s="62" t="s">
        <v>11</v>
      </c>
      <c r="C3" s="63"/>
      <c r="D3" s="64" t="s">
        <v>521</v>
      </c>
      <c r="E3" s="65"/>
      <c r="F3" s="66"/>
      <c r="G3" s="66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8"/>
      <c r="W3" s="53"/>
      <c r="X3" s="53"/>
      <c r="Y3" s="53"/>
      <c r="Z3" s="53"/>
      <c r="AA3" s="53"/>
      <c r="AB3" s="53"/>
      <c r="AC3" s="53"/>
      <c r="AD3" s="53"/>
      <c r="AE3" s="53"/>
      <c r="AF3" s="53"/>
    </row>
    <row r="4" spans="1:32" ht="14.5" x14ac:dyDescent="0.35">
      <c r="A4" s="69" t="s">
        <v>11</v>
      </c>
      <c r="B4" s="70" t="s">
        <v>522</v>
      </c>
      <c r="C4" s="71"/>
      <c r="D4" s="72" t="s">
        <v>523</v>
      </c>
      <c r="E4" s="73"/>
      <c r="F4" s="74">
        <v>0.32600000000000001</v>
      </c>
      <c r="G4" s="74"/>
      <c r="H4" s="75">
        <v>0.34</v>
      </c>
      <c r="I4" s="75"/>
      <c r="J4" s="75"/>
      <c r="K4" s="75" t="s">
        <v>524</v>
      </c>
      <c r="L4" s="75"/>
      <c r="M4" s="75"/>
      <c r="N4" s="75" t="s">
        <v>525</v>
      </c>
      <c r="O4" s="75"/>
      <c r="P4" s="75" t="s">
        <v>526</v>
      </c>
      <c r="Q4" s="75"/>
      <c r="R4" s="75"/>
      <c r="S4" s="75" t="s">
        <v>527</v>
      </c>
      <c r="T4" s="75"/>
      <c r="U4" s="76"/>
      <c r="V4" s="77"/>
      <c r="W4" s="53" t="s">
        <v>608</v>
      </c>
      <c r="X4" s="53"/>
      <c r="Y4" s="53"/>
      <c r="Z4" s="53"/>
      <c r="AA4" s="53"/>
      <c r="AB4" s="53"/>
      <c r="AC4" s="53"/>
      <c r="AD4" s="53"/>
      <c r="AE4" s="53"/>
      <c r="AF4" s="53"/>
    </row>
    <row r="5" spans="1:32" ht="14.5" hidden="1" x14ac:dyDescent="0.35">
      <c r="A5" s="69" t="s">
        <v>11</v>
      </c>
      <c r="B5" s="70"/>
      <c r="C5" s="71"/>
      <c r="D5" s="72" t="s">
        <v>528</v>
      </c>
      <c r="E5" s="78"/>
      <c r="F5" s="52"/>
      <c r="G5" s="52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79"/>
      <c r="W5" s="53"/>
      <c r="X5" s="53"/>
      <c r="Y5" s="53"/>
      <c r="Z5" s="53"/>
      <c r="AA5" s="53"/>
      <c r="AB5" s="53"/>
      <c r="AC5" s="53"/>
      <c r="AD5" s="53"/>
      <c r="AE5" s="53"/>
      <c r="AF5" s="53"/>
    </row>
    <row r="6" spans="1:32" ht="14.5" hidden="1" x14ac:dyDescent="0.35">
      <c r="A6" s="69" t="s">
        <v>11</v>
      </c>
      <c r="B6" s="70"/>
      <c r="C6" s="71"/>
      <c r="D6" s="72"/>
      <c r="E6" s="78"/>
      <c r="F6" s="52"/>
      <c r="G6" s="52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79"/>
      <c r="W6" s="53"/>
      <c r="X6" s="53"/>
      <c r="Y6" s="53"/>
      <c r="Z6" s="53"/>
      <c r="AA6" s="53"/>
      <c r="AB6" s="53"/>
      <c r="AC6" s="53"/>
      <c r="AD6" s="53"/>
      <c r="AE6" s="53"/>
      <c r="AF6" s="53"/>
    </row>
    <row r="7" spans="1:32" ht="14.5" hidden="1" x14ac:dyDescent="0.35">
      <c r="A7" s="69" t="s">
        <v>11</v>
      </c>
      <c r="B7" s="70"/>
      <c r="C7" s="71"/>
      <c r="D7" s="72" t="s">
        <v>529</v>
      </c>
      <c r="E7" s="78"/>
      <c r="F7" s="52"/>
      <c r="G7" s="52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79"/>
      <c r="W7" s="53"/>
      <c r="X7" s="53"/>
      <c r="Y7" s="53"/>
      <c r="Z7" s="53"/>
      <c r="AA7" s="53"/>
      <c r="AB7" s="53"/>
      <c r="AC7" s="53"/>
      <c r="AD7" s="53"/>
      <c r="AE7" s="53"/>
      <c r="AF7" s="53"/>
    </row>
    <row r="8" spans="1:32" ht="14.5" hidden="1" x14ac:dyDescent="0.35">
      <c r="A8" s="69" t="s">
        <v>11</v>
      </c>
      <c r="B8" s="70"/>
      <c r="C8" s="71"/>
      <c r="D8" s="72" t="s">
        <v>530</v>
      </c>
      <c r="E8" s="78"/>
      <c r="F8" s="52"/>
      <c r="G8" s="52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79"/>
      <c r="W8" s="53"/>
      <c r="X8" s="53"/>
      <c r="Y8" s="53"/>
      <c r="Z8" s="53"/>
      <c r="AA8" s="53"/>
      <c r="AB8" s="53"/>
      <c r="AC8" s="53"/>
      <c r="AD8" s="53"/>
      <c r="AE8" s="53"/>
      <c r="AF8" s="53"/>
    </row>
    <row r="9" spans="1:32" ht="14.5" hidden="1" x14ac:dyDescent="0.35">
      <c r="A9" s="69" t="s">
        <v>11</v>
      </c>
      <c r="B9" s="70"/>
      <c r="C9" s="71"/>
      <c r="D9" s="72" t="s">
        <v>531</v>
      </c>
      <c r="E9" s="78"/>
      <c r="F9" s="52"/>
      <c r="G9" s="52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79"/>
      <c r="W9" s="53"/>
      <c r="X9" s="53"/>
      <c r="Y9" s="53"/>
      <c r="Z9" s="53"/>
      <c r="AA9" s="53"/>
      <c r="AB9" s="53"/>
      <c r="AC9" s="53"/>
      <c r="AD9" s="53"/>
      <c r="AE9" s="53"/>
      <c r="AF9" s="53"/>
    </row>
    <row r="10" spans="1:32" ht="14.5" hidden="1" x14ac:dyDescent="0.35">
      <c r="A10" s="69" t="s">
        <v>11</v>
      </c>
      <c r="B10" s="70"/>
      <c r="C10" s="71"/>
      <c r="D10" s="80" t="s">
        <v>532</v>
      </c>
      <c r="E10" s="78"/>
      <c r="F10" s="52"/>
      <c r="G10" s="52"/>
      <c r="H10" s="41"/>
      <c r="I10" s="41"/>
      <c r="J10" s="81">
        <v>189</v>
      </c>
      <c r="K10" s="81">
        <v>189</v>
      </c>
      <c r="L10" s="81">
        <v>190</v>
      </c>
      <c r="M10" s="81">
        <v>190</v>
      </c>
      <c r="N10" s="81">
        <v>191</v>
      </c>
      <c r="O10" s="81">
        <v>194</v>
      </c>
      <c r="P10" s="81">
        <v>196</v>
      </c>
      <c r="Q10" s="81">
        <v>198</v>
      </c>
      <c r="R10" s="81">
        <v>200</v>
      </c>
      <c r="S10" s="81">
        <v>202</v>
      </c>
      <c r="T10" s="81"/>
      <c r="U10" s="41"/>
      <c r="V10" s="79"/>
      <c r="W10" s="53"/>
      <c r="X10" s="53"/>
      <c r="Y10" s="53"/>
      <c r="Z10" s="53"/>
      <c r="AA10" s="53"/>
      <c r="AB10" s="53"/>
      <c r="AC10" s="53"/>
      <c r="AD10" s="53"/>
      <c r="AE10" s="53"/>
      <c r="AF10" s="53"/>
    </row>
    <row r="11" spans="1:32" ht="14.5" hidden="1" x14ac:dyDescent="0.35">
      <c r="A11" s="69" t="s">
        <v>11</v>
      </c>
      <c r="B11" s="70"/>
      <c r="C11" s="71"/>
      <c r="D11" s="80" t="s">
        <v>533</v>
      </c>
      <c r="E11" s="78"/>
      <c r="F11" s="52"/>
      <c r="G11" s="52"/>
      <c r="H11" s="41"/>
      <c r="I11" s="41"/>
      <c r="J11" s="81">
        <v>29</v>
      </c>
      <c r="K11" s="81">
        <v>30</v>
      </c>
      <c r="L11" s="81">
        <v>30</v>
      </c>
      <c r="M11" s="81">
        <v>31</v>
      </c>
      <c r="N11" s="81">
        <v>34</v>
      </c>
      <c r="O11" s="81">
        <v>34</v>
      </c>
      <c r="P11" s="81">
        <v>34</v>
      </c>
      <c r="Q11" s="81">
        <v>34</v>
      </c>
      <c r="R11" s="81">
        <v>34</v>
      </c>
      <c r="S11" s="81">
        <v>36</v>
      </c>
      <c r="T11" s="81"/>
      <c r="U11" s="41"/>
      <c r="V11" s="79"/>
      <c r="W11" s="53"/>
      <c r="X11" s="53"/>
      <c r="Y11" s="53"/>
      <c r="Z11" s="53"/>
      <c r="AA11" s="53"/>
      <c r="AB11" s="53"/>
      <c r="AC11" s="53"/>
      <c r="AD11" s="53"/>
      <c r="AE11" s="53"/>
      <c r="AF11" s="53"/>
    </row>
    <row r="12" spans="1:32" ht="14.5" hidden="1" x14ac:dyDescent="0.35">
      <c r="A12" s="69" t="s">
        <v>11</v>
      </c>
      <c r="B12" s="70"/>
      <c r="C12" s="71"/>
      <c r="D12" s="80" t="s">
        <v>534</v>
      </c>
      <c r="E12" s="78"/>
      <c r="F12" s="52"/>
      <c r="G12" s="52"/>
      <c r="H12" s="41"/>
      <c r="I12" s="41"/>
      <c r="J12" s="81">
        <v>18</v>
      </c>
      <c r="K12" s="81">
        <v>18</v>
      </c>
      <c r="L12" s="81">
        <v>19</v>
      </c>
      <c r="M12" s="81">
        <v>20</v>
      </c>
      <c r="N12" s="81">
        <v>21</v>
      </c>
      <c r="O12" s="81">
        <v>21</v>
      </c>
      <c r="P12" s="81">
        <v>22</v>
      </c>
      <c r="Q12" s="81">
        <v>23</v>
      </c>
      <c r="R12" s="81">
        <v>24</v>
      </c>
      <c r="S12" s="81">
        <v>25</v>
      </c>
      <c r="T12" s="81"/>
      <c r="U12" s="41"/>
      <c r="V12" s="79"/>
      <c r="W12" s="53"/>
      <c r="X12" s="53"/>
      <c r="Y12" s="53"/>
      <c r="Z12" s="53"/>
      <c r="AA12" s="53"/>
      <c r="AB12" s="53"/>
      <c r="AC12" s="53"/>
      <c r="AD12" s="53"/>
      <c r="AE12" s="53"/>
      <c r="AF12" s="53"/>
    </row>
    <row r="13" spans="1:32" ht="14.5" hidden="1" x14ac:dyDescent="0.35">
      <c r="A13" s="69" t="s">
        <v>11</v>
      </c>
      <c r="B13" s="70"/>
      <c r="C13" s="71"/>
      <c r="D13" s="80" t="s">
        <v>535</v>
      </c>
      <c r="E13" s="80"/>
      <c r="F13" s="52"/>
      <c r="G13" s="52"/>
      <c r="H13" s="41"/>
      <c r="I13" s="41"/>
      <c r="J13" s="81">
        <v>157</v>
      </c>
      <c r="K13" s="81">
        <v>158</v>
      </c>
      <c r="L13" s="81">
        <v>157</v>
      </c>
      <c r="M13" s="81">
        <v>158</v>
      </c>
      <c r="N13" s="81">
        <v>159</v>
      </c>
      <c r="O13" s="81">
        <v>161</v>
      </c>
      <c r="P13" s="81">
        <v>162</v>
      </c>
      <c r="Q13" s="81">
        <v>161</v>
      </c>
      <c r="R13" s="81">
        <v>160</v>
      </c>
      <c r="S13" s="81">
        <v>160</v>
      </c>
      <c r="T13" s="81"/>
      <c r="U13" s="41"/>
      <c r="V13" s="79"/>
      <c r="W13" s="53"/>
      <c r="X13" s="53"/>
      <c r="Y13" s="53"/>
      <c r="Z13" s="53"/>
      <c r="AA13" s="53"/>
      <c r="AB13" s="53"/>
      <c r="AC13" s="53"/>
      <c r="AD13" s="53"/>
      <c r="AE13" s="53"/>
      <c r="AF13" s="53"/>
    </row>
    <row r="14" spans="1:32" ht="14.5" hidden="1" x14ac:dyDescent="0.35">
      <c r="A14" s="69" t="s">
        <v>11</v>
      </c>
      <c r="B14" s="70"/>
      <c r="C14" s="71"/>
      <c r="D14" s="80" t="s">
        <v>536</v>
      </c>
      <c r="E14" s="78"/>
      <c r="F14" s="52"/>
      <c r="G14" s="52"/>
      <c r="H14" s="41"/>
      <c r="I14" s="41"/>
      <c r="J14" s="81">
        <v>31</v>
      </c>
      <c r="K14" s="81">
        <v>34</v>
      </c>
      <c r="L14" s="81">
        <v>37</v>
      </c>
      <c r="M14" s="81">
        <v>40</v>
      </c>
      <c r="N14" s="81">
        <v>43</v>
      </c>
      <c r="O14" s="81">
        <v>46</v>
      </c>
      <c r="P14" s="81">
        <v>50</v>
      </c>
      <c r="Q14" s="81">
        <v>53</v>
      </c>
      <c r="R14" s="81">
        <v>57</v>
      </c>
      <c r="S14" s="81">
        <v>60</v>
      </c>
      <c r="T14" s="81"/>
      <c r="U14" s="41"/>
      <c r="V14" s="79"/>
      <c r="W14" s="53"/>
      <c r="X14" s="53"/>
      <c r="Y14" s="53"/>
      <c r="Z14" s="53"/>
      <c r="AA14" s="53"/>
      <c r="AB14" s="53"/>
      <c r="AC14" s="53"/>
      <c r="AD14" s="53"/>
      <c r="AE14" s="53"/>
      <c r="AF14" s="53"/>
    </row>
    <row r="15" spans="1:32" ht="14.5" hidden="1" x14ac:dyDescent="0.35">
      <c r="A15" s="69" t="s">
        <v>11</v>
      </c>
      <c r="B15" s="70"/>
      <c r="C15" s="71"/>
      <c r="D15" s="80" t="s">
        <v>537</v>
      </c>
      <c r="E15" s="78"/>
      <c r="F15" s="52"/>
      <c r="G15" s="52"/>
      <c r="H15" s="41"/>
      <c r="I15" s="41"/>
      <c r="J15" s="81">
        <v>13</v>
      </c>
      <c r="K15" s="81">
        <v>16</v>
      </c>
      <c r="L15" s="81">
        <v>20</v>
      </c>
      <c r="M15" s="81">
        <v>23</v>
      </c>
      <c r="N15" s="81">
        <v>26</v>
      </c>
      <c r="O15" s="81">
        <v>29</v>
      </c>
      <c r="P15" s="81">
        <v>32</v>
      </c>
      <c r="Q15" s="81">
        <v>35</v>
      </c>
      <c r="R15" s="81">
        <v>39</v>
      </c>
      <c r="S15" s="81">
        <v>42</v>
      </c>
      <c r="T15" s="81"/>
      <c r="U15" s="41"/>
      <c r="V15" s="79"/>
      <c r="W15" s="53"/>
      <c r="X15" s="53"/>
      <c r="Y15" s="53"/>
      <c r="Z15" s="53"/>
      <c r="AA15" s="53"/>
      <c r="AB15" s="53"/>
      <c r="AC15" s="53"/>
      <c r="AD15" s="53"/>
      <c r="AE15" s="53"/>
      <c r="AF15" s="53"/>
    </row>
    <row r="16" spans="1:32" ht="14.5" hidden="1" x14ac:dyDescent="0.35">
      <c r="A16" s="69" t="s">
        <v>11</v>
      </c>
      <c r="B16" s="70"/>
      <c r="C16" s="71"/>
      <c r="D16" s="80" t="s">
        <v>538</v>
      </c>
      <c r="E16" s="78"/>
      <c r="F16" s="52"/>
      <c r="G16" s="52"/>
      <c r="H16" s="41"/>
      <c r="I16" s="41"/>
      <c r="J16" s="81">
        <v>19</v>
      </c>
      <c r="K16" s="81">
        <v>19</v>
      </c>
      <c r="L16" s="81">
        <v>19</v>
      </c>
      <c r="M16" s="81">
        <v>19</v>
      </c>
      <c r="N16" s="81">
        <v>19</v>
      </c>
      <c r="O16" s="81">
        <v>20</v>
      </c>
      <c r="P16" s="81">
        <v>20</v>
      </c>
      <c r="Q16" s="81">
        <v>20</v>
      </c>
      <c r="R16" s="81">
        <v>20</v>
      </c>
      <c r="S16" s="81">
        <v>20</v>
      </c>
      <c r="T16" s="81"/>
      <c r="U16" s="41"/>
      <c r="V16" s="79"/>
      <c r="W16" s="53"/>
      <c r="X16" s="53"/>
      <c r="Y16" s="53"/>
      <c r="Z16" s="53"/>
      <c r="AA16" s="53"/>
      <c r="AB16" s="53"/>
      <c r="AC16" s="53"/>
      <c r="AD16" s="53"/>
      <c r="AE16" s="53"/>
      <c r="AF16" s="53"/>
    </row>
    <row r="17" spans="1:32" ht="14.5" hidden="1" x14ac:dyDescent="0.35">
      <c r="A17" s="69" t="s">
        <v>11</v>
      </c>
      <c r="B17" s="82"/>
      <c r="C17" s="83"/>
      <c r="D17" s="80" t="s">
        <v>539</v>
      </c>
      <c r="E17" s="78"/>
      <c r="F17" s="52"/>
      <c r="G17" s="52"/>
      <c r="H17" s="41"/>
      <c r="I17" s="41"/>
      <c r="J17" s="81">
        <v>1</v>
      </c>
      <c r="K17" s="81">
        <v>1</v>
      </c>
      <c r="L17" s="81">
        <v>1</v>
      </c>
      <c r="M17" s="81">
        <v>2</v>
      </c>
      <c r="N17" s="81">
        <v>2</v>
      </c>
      <c r="O17" s="81">
        <v>2</v>
      </c>
      <c r="P17" s="81">
        <v>2</v>
      </c>
      <c r="Q17" s="81">
        <v>2</v>
      </c>
      <c r="R17" s="81">
        <v>2</v>
      </c>
      <c r="S17" s="81">
        <v>2</v>
      </c>
      <c r="T17" s="81"/>
      <c r="U17" s="41"/>
      <c r="V17" s="79"/>
      <c r="W17" s="53"/>
      <c r="X17" s="53"/>
      <c r="Y17" s="53"/>
      <c r="Z17" s="53"/>
      <c r="AA17" s="53"/>
      <c r="AB17" s="53"/>
      <c r="AC17" s="53"/>
      <c r="AD17" s="53"/>
      <c r="AE17" s="53"/>
      <c r="AF17" s="53"/>
    </row>
    <row r="18" spans="1:32" ht="14.5" hidden="1" x14ac:dyDescent="0.35">
      <c r="A18" s="69" t="s">
        <v>11</v>
      </c>
      <c r="B18" s="82"/>
      <c r="C18" s="83"/>
      <c r="D18" s="80" t="s">
        <v>540</v>
      </c>
      <c r="E18" s="78"/>
      <c r="F18" s="52"/>
      <c r="G18" s="52"/>
      <c r="H18" s="41"/>
      <c r="I18" s="41"/>
      <c r="J18" s="81">
        <v>0</v>
      </c>
      <c r="K18" s="81">
        <v>0</v>
      </c>
      <c r="L18" s="81">
        <v>0</v>
      </c>
      <c r="M18" s="81">
        <v>0</v>
      </c>
      <c r="N18" s="81">
        <v>0</v>
      </c>
      <c r="O18" s="81">
        <v>1</v>
      </c>
      <c r="P18" s="81">
        <v>1</v>
      </c>
      <c r="Q18" s="81">
        <v>1</v>
      </c>
      <c r="R18" s="81">
        <v>2</v>
      </c>
      <c r="S18" s="81">
        <v>4</v>
      </c>
      <c r="T18" s="81"/>
      <c r="U18" s="41"/>
      <c r="V18" s="79"/>
      <c r="W18" s="53"/>
      <c r="X18" s="53"/>
      <c r="Y18" s="53"/>
      <c r="Z18" s="53"/>
      <c r="AA18" s="53"/>
      <c r="AB18" s="53"/>
      <c r="AC18" s="53"/>
      <c r="AD18" s="53"/>
      <c r="AE18" s="53"/>
      <c r="AF18" s="53"/>
    </row>
    <row r="19" spans="1:32" ht="14.5" hidden="1" x14ac:dyDescent="0.35">
      <c r="A19" s="69" t="s">
        <v>11</v>
      </c>
      <c r="B19" s="82"/>
      <c r="C19" s="83"/>
      <c r="D19" s="80" t="s">
        <v>541</v>
      </c>
      <c r="E19" s="78"/>
      <c r="F19" s="52"/>
      <c r="G19" s="52"/>
      <c r="H19" s="41"/>
      <c r="I19" s="41"/>
      <c r="J19" s="81">
        <v>3</v>
      </c>
      <c r="K19" s="81">
        <v>4</v>
      </c>
      <c r="L19" s="81">
        <v>4</v>
      </c>
      <c r="M19" s="81">
        <v>5</v>
      </c>
      <c r="N19" s="81">
        <v>6</v>
      </c>
      <c r="O19" s="81">
        <v>7</v>
      </c>
      <c r="P19" s="81">
        <v>8</v>
      </c>
      <c r="Q19" s="81">
        <v>10</v>
      </c>
      <c r="R19" s="81">
        <v>11</v>
      </c>
      <c r="S19" s="81">
        <v>13</v>
      </c>
      <c r="T19" s="81"/>
      <c r="U19" s="41"/>
      <c r="V19" s="79"/>
      <c r="W19" s="53"/>
      <c r="X19" s="53"/>
      <c r="Y19" s="53"/>
      <c r="Z19" s="53"/>
      <c r="AA19" s="53"/>
      <c r="AB19" s="53"/>
      <c r="AC19" s="53"/>
      <c r="AD19" s="53"/>
      <c r="AE19" s="53"/>
      <c r="AF19" s="53"/>
    </row>
    <row r="20" spans="1:32" ht="14.5" hidden="1" x14ac:dyDescent="0.35">
      <c r="A20" s="69" t="s">
        <v>11</v>
      </c>
      <c r="B20" s="82"/>
      <c r="C20" s="83"/>
      <c r="D20" s="80" t="s">
        <v>542</v>
      </c>
      <c r="E20" s="78"/>
      <c r="F20" s="52"/>
      <c r="G20" s="52"/>
      <c r="H20" s="41"/>
      <c r="I20" s="41"/>
      <c r="J20" s="81"/>
      <c r="K20" s="81"/>
      <c r="L20" s="81"/>
      <c r="M20" s="81"/>
      <c r="N20" s="81"/>
      <c r="O20" s="81"/>
      <c r="P20" s="81"/>
      <c r="Q20" s="81">
        <v>-1</v>
      </c>
      <c r="R20" s="81">
        <v>-3</v>
      </c>
      <c r="S20" s="81">
        <v>-4</v>
      </c>
      <c r="T20" s="81"/>
      <c r="U20" s="41"/>
      <c r="V20" s="79"/>
      <c r="W20" s="53"/>
      <c r="X20" s="53"/>
      <c r="Y20" s="53"/>
      <c r="Z20" s="53"/>
      <c r="AA20" s="53"/>
      <c r="AB20" s="53"/>
      <c r="AC20" s="53"/>
      <c r="AD20" s="53"/>
      <c r="AE20" s="53"/>
      <c r="AF20" s="53"/>
    </row>
    <row r="21" spans="1:32" ht="14.5" hidden="1" x14ac:dyDescent="0.35">
      <c r="A21" s="69" t="s">
        <v>11</v>
      </c>
      <c r="B21" s="82"/>
      <c r="C21" s="83"/>
      <c r="D21" s="72" t="s">
        <v>543</v>
      </c>
      <c r="E21" s="78"/>
      <c r="F21" s="52"/>
      <c r="G21" s="52"/>
      <c r="H21" s="41"/>
      <c r="I21" s="4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41"/>
      <c r="V21" s="79"/>
      <c r="W21" s="53"/>
      <c r="X21" s="53"/>
      <c r="Y21" s="53"/>
      <c r="Z21" s="53"/>
      <c r="AA21" s="53"/>
      <c r="AB21" s="53"/>
      <c r="AC21" s="53"/>
      <c r="AD21" s="53"/>
      <c r="AE21" s="53"/>
      <c r="AF21" s="53"/>
    </row>
    <row r="22" spans="1:32" ht="14.5" hidden="1" x14ac:dyDescent="0.35">
      <c r="A22" s="69" t="s">
        <v>11</v>
      </c>
      <c r="B22" s="82"/>
      <c r="C22" s="83" t="s">
        <v>544</v>
      </c>
      <c r="D22" s="80" t="s">
        <v>545</v>
      </c>
      <c r="E22" s="78"/>
      <c r="F22" s="52"/>
      <c r="G22" s="52"/>
      <c r="H22" s="41"/>
      <c r="I22" s="4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41"/>
      <c r="V22" s="79"/>
      <c r="W22" s="53"/>
      <c r="X22" s="53"/>
      <c r="Y22" s="53"/>
      <c r="Z22" s="53"/>
      <c r="AA22" s="53"/>
      <c r="AB22" s="53"/>
      <c r="AC22" s="53"/>
      <c r="AD22" s="53"/>
      <c r="AE22" s="53"/>
      <c r="AF22" s="53"/>
    </row>
    <row r="23" spans="1:32" ht="14.5" hidden="1" x14ac:dyDescent="0.35">
      <c r="A23" s="69" t="s">
        <v>11</v>
      </c>
      <c r="B23" s="82"/>
      <c r="C23" s="83" t="s">
        <v>544</v>
      </c>
      <c r="D23" s="80" t="s">
        <v>546</v>
      </c>
      <c r="E23" s="78"/>
      <c r="F23" s="52"/>
      <c r="G23" s="52"/>
      <c r="H23" s="41"/>
      <c r="I23" s="41"/>
      <c r="J23" s="84">
        <f>CONVERT(J14,"PJ","GWh")</f>
        <v>8611.1111111111113</v>
      </c>
      <c r="K23" s="84">
        <f t="shared" ref="K23:S23" si="0">CONVERT(K14,"PJ","GWh")</f>
        <v>9444.4444444444453</v>
      </c>
      <c r="L23" s="84">
        <f t="shared" si="0"/>
        <v>10277.777777777777</v>
      </c>
      <c r="M23" s="84">
        <f t="shared" si="0"/>
        <v>11111.111111111111</v>
      </c>
      <c r="N23" s="84">
        <f t="shared" si="0"/>
        <v>11944.444444444445</v>
      </c>
      <c r="O23" s="84">
        <f t="shared" si="0"/>
        <v>12777.777777777779</v>
      </c>
      <c r="P23" s="84">
        <f t="shared" si="0"/>
        <v>13888.888888888889</v>
      </c>
      <c r="Q23" s="84">
        <f t="shared" si="0"/>
        <v>14722.222222222221</v>
      </c>
      <c r="R23" s="84">
        <f t="shared" si="0"/>
        <v>15833.333333333334</v>
      </c>
      <c r="S23" s="84">
        <f t="shared" si="0"/>
        <v>16666.666666666668</v>
      </c>
      <c r="T23" s="81"/>
      <c r="U23" s="41"/>
      <c r="V23" s="79"/>
      <c r="W23" s="53"/>
      <c r="X23" s="53"/>
      <c r="Y23" s="53"/>
      <c r="Z23" s="53"/>
      <c r="AA23" s="53"/>
      <c r="AB23" s="53"/>
      <c r="AC23" s="53"/>
      <c r="AD23" s="53"/>
      <c r="AE23" s="53"/>
      <c r="AF23" s="53"/>
    </row>
    <row r="24" spans="1:32" ht="14.5" hidden="1" x14ac:dyDescent="0.35">
      <c r="A24" s="69" t="s">
        <v>11</v>
      </c>
      <c r="B24" s="82"/>
      <c r="C24" s="83" t="s">
        <v>544</v>
      </c>
      <c r="D24" s="80" t="s">
        <v>547</v>
      </c>
      <c r="E24" s="78"/>
      <c r="F24" s="52"/>
      <c r="G24" s="52"/>
      <c r="H24" s="41"/>
      <c r="I24" s="41"/>
      <c r="J24" s="84"/>
      <c r="K24" s="84"/>
      <c r="L24" s="84"/>
      <c r="M24" s="84"/>
      <c r="N24" s="84"/>
      <c r="O24" s="84"/>
      <c r="P24" s="84"/>
      <c r="Q24" s="84"/>
      <c r="R24" s="84"/>
      <c r="S24" s="84"/>
      <c r="T24" s="81"/>
      <c r="U24" s="41"/>
      <c r="V24" s="79"/>
      <c r="W24" s="53"/>
      <c r="X24" s="53"/>
      <c r="Y24" s="53"/>
      <c r="Z24" s="53"/>
      <c r="AA24" s="53"/>
      <c r="AB24" s="53"/>
      <c r="AC24" s="53"/>
      <c r="AD24" s="53"/>
      <c r="AE24" s="53"/>
      <c r="AF24" s="53"/>
    </row>
    <row r="25" spans="1:32" ht="14.5" hidden="1" x14ac:dyDescent="0.35">
      <c r="A25" s="69" t="s">
        <v>11</v>
      </c>
      <c r="B25" s="82"/>
      <c r="C25" s="83" t="s">
        <v>544</v>
      </c>
      <c r="D25" s="80" t="s">
        <v>548</v>
      </c>
      <c r="E25" s="78"/>
      <c r="F25" s="52"/>
      <c r="G25" s="52"/>
      <c r="H25" s="41"/>
      <c r="I25" s="41"/>
      <c r="J25" s="84">
        <f>CONVERT(J15,"PJ","GWh")</f>
        <v>3611.1111111111109</v>
      </c>
      <c r="K25" s="84">
        <f t="shared" ref="K25:S25" si="1">CONVERT(K15,"PJ","GWh")</f>
        <v>4444.4444444444443</v>
      </c>
      <c r="L25" s="84">
        <f t="shared" si="1"/>
        <v>5555.5555555555557</v>
      </c>
      <c r="M25" s="84">
        <f t="shared" si="1"/>
        <v>6388.8888888888896</v>
      </c>
      <c r="N25" s="84">
        <f t="shared" si="1"/>
        <v>7222.2222222222217</v>
      </c>
      <c r="O25" s="84">
        <f t="shared" si="1"/>
        <v>8055.5555555555557</v>
      </c>
      <c r="P25" s="84">
        <f t="shared" si="1"/>
        <v>8888.8888888888887</v>
      </c>
      <c r="Q25" s="84">
        <f t="shared" si="1"/>
        <v>9722.2222222222226</v>
      </c>
      <c r="R25" s="84">
        <f t="shared" si="1"/>
        <v>10833.333333333334</v>
      </c>
      <c r="S25" s="84">
        <f t="shared" si="1"/>
        <v>11666.666666666668</v>
      </c>
      <c r="T25" s="81"/>
      <c r="U25" s="41"/>
      <c r="V25" s="79"/>
      <c r="W25" s="53"/>
      <c r="X25" s="53"/>
      <c r="Y25" s="53"/>
      <c r="Z25" s="53"/>
      <c r="AA25" s="53"/>
      <c r="AB25" s="53"/>
      <c r="AC25" s="53"/>
      <c r="AD25" s="53"/>
      <c r="AE25" s="53"/>
      <c r="AF25" s="53"/>
    </row>
    <row r="26" spans="1:32" ht="14.5" hidden="1" x14ac:dyDescent="0.35">
      <c r="A26" s="69" t="s">
        <v>11</v>
      </c>
      <c r="B26" s="82"/>
      <c r="C26" s="83" t="s">
        <v>544</v>
      </c>
      <c r="D26" s="80" t="s">
        <v>549</v>
      </c>
      <c r="E26" s="78"/>
      <c r="F26" s="52"/>
      <c r="G26" s="52"/>
      <c r="H26" s="41"/>
      <c r="I26" s="41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1"/>
      <c r="U26" s="41"/>
      <c r="V26" s="79"/>
      <c r="W26" s="53"/>
      <c r="X26" s="53"/>
      <c r="Y26" s="53"/>
      <c r="Z26" s="53"/>
      <c r="AA26" s="53"/>
      <c r="AB26" s="53"/>
      <c r="AC26" s="53"/>
      <c r="AD26" s="53"/>
      <c r="AE26" s="53"/>
      <c r="AF26" s="53"/>
    </row>
    <row r="27" spans="1:32" ht="14.5" hidden="1" x14ac:dyDescent="0.35">
      <c r="A27" s="69" t="s">
        <v>11</v>
      </c>
      <c r="B27" s="82"/>
      <c r="C27" s="83" t="s">
        <v>544</v>
      </c>
      <c r="D27" s="80" t="s">
        <v>550</v>
      </c>
      <c r="E27" s="78"/>
      <c r="F27" s="52"/>
      <c r="G27" s="52"/>
      <c r="H27" s="41"/>
      <c r="I27" s="41"/>
      <c r="J27" s="84">
        <f>CONVERT(J13,"PJ","GWh")</f>
        <v>43611.111111111117</v>
      </c>
      <c r="K27" s="84">
        <f t="shared" ref="K27:S27" si="2">CONVERT(K13,"PJ","GWh")</f>
        <v>43888.888888888891</v>
      </c>
      <c r="L27" s="84">
        <f t="shared" si="2"/>
        <v>43611.111111111117</v>
      </c>
      <c r="M27" s="84">
        <f t="shared" si="2"/>
        <v>43888.888888888891</v>
      </c>
      <c r="N27" s="84">
        <f t="shared" si="2"/>
        <v>44166.666666666664</v>
      </c>
      <c r="O27" s="84">
        <f t="shared" si="2"/>
        <v>44722.222222222219</v>
      </c>
      <c r="P27" s="84">
        <f t="shared" si="2"/>
        <v>45000</v>
      </c>
      <c r="Q27" s="84">
        <f t="shared" si="2"/>
        <v>44722.222222222219</v>
      </c>
      <c r="R27" s="84">
        <f t="shared" si="2"/>
        <v>44444.444444444445</v>
      </c>
      <c r="S27" s="84">
        <f t="shared" si="2"/>
        <v>44444.444444444445</v>
      </c>
      <c r="T27" s="81"/>
      <c r="U27" s="41"/>
      <c r="V27" s="79"/>
      <c r="W27" s="53"/>
      <c r="X27" s="53"/>
      <c r="Y27" s="53"/>
      <c r="Z27" s="53"/>
      <c r="AA27" s="53"/>
      <c r="AB27" s="53"/>
      <c r="AC27" s="53"/>
      <c r="AD27" s="53"/>
      <c r="AE27" s="53"/>
      <c r="AF27" s="53"/>
    </row>
    <row r="28" spans="1:32" ht="14.5" hidden="1" x14ac:dyDescent="0.35">
      <c r="A28" s="69" t="s">
        <v>11</v>
      </c>
      <c r="B28" s="82"/>
      <c r="C28" s="83" t="s">
        <v>544</v>
      </c>
      <c r="D28" s="80" t="s">
        <v>551</v>
      </c>
      <c r="E28" s="78"/>
      <c r="F28" s="52"/>
      <c r="G28" s="52"/>
      <c r="H28" s="41"/>
      <c r="I28" s="41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1"/>
      <c r="U28" s="41"/>
      <c r="V28" s="79"/>
      <c r="W28" s="53"/>
      <c r="X28" s="53"/>
      <c r="Y28" s="53"/>
      <c r="Z28" s="53"/>
      <c r="AA28" s="53"/>
      <c r="AB28" s="53"/>
      <c r="AC28" s="53"/>
      <c r="AD28" s="53"/>
      <c r="AE28" s="53"/>
      <c r="AF28" s="53"/>
    </row>
    <row r="29" spans="1:32" ht="14.5" hidden="1" x14ac:dyDescent="0.35">
      <c r="A29" s="69" t="s">
        <v>11</v>
      </c>
      <c r="B29" s="82"/>
      <c r="C29" s="83" t="s">
        <v>544</v>
      </c>
      <c r="D29" s="80" t="s">
        <v>552</v>
      </c>
      <c r="E29" s="78"/>
      <c r="F29" s="52"/>
      <c r="G29" s="52"/>
      <c r="H29" s="41"/>
      <c r="I29" s="41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1"/>
      <c r="U29" s="41"/>
      <c r="V29" s="79"/>
      <c r="W29" s="53"/>
      <c r="X29" s="53"/>
      <c r="Y29" s="53"/>
      <c r="Z29" s="53"/>
      <c r="AA29" s="53"/>
      <c r="AB29" s="53"/>
      <c r="AC29" s="53"/>
      <c r="AD29" s="53"/>
      <c r="AE29" s="53"/>
      <c r="AF29" s="53"/>
    </row>
    <row r="30" spans="1:32" ht="14.5" hidden="1" x14ac:dyDescent="0.35">
      <c r="A30" s="69" t="s">
        <v>11</v>
      </c>
      <c r="B30" s="82"/>
      <c r="C30" s="83" t="s">
        <v>544</v>
      </c>
      <c r="D30" s="80" t="s">
        <v>4</v>
      </c>
      <c r="E30" s="78"/>
      <c r="F30" s="52"/>
      <c r="G30" s="52"/>
      <c r="H30" s="41"/>
      <c r="I30" s="41"/>
      <c r="J30" s="84">
        <f>CONVERT(J16,"PJ","GWh")</f>
        <v>5277.7777777777783</v>
      </c>
      <c r="K30" s="84">
        <f t="shared" ref="K30:S30" si="3">CONVERT(K16,"PJ","GWh")</f>
        <v>5277.7777777777783</v>
      </c>
      <c r="L30" s="84">
        <f t="shared" si="3"/>
        <v>5277.7777777777783</v>
      </c>
      <c r="M30" s="84">
        <f t="shared" si="3"/>
        <v>5277.7777777777783</v>
      </c>
      <c r="N30" s="84">
        <f t="shared" si="3"/>
        <v>5277.7777777777783</v>
      </c>
      <c r="O30" s="84">
        <f t="shared" si="3"/>
        <v>5555.5555555555557</v>
      </c>
      <c r="P30" s="84">
        <f t="shared" si="3"/>
        <v>5555.5555555555557</v>
      </c>
      <c r="Q30" s="84">
        <f t="shared" si="3"/>
        <v>5555.5555555555557</v>
      </c>
      <c r="R30" s="84">
        <f t="shared" si="3"/>
        <v>5555.5555555555557</v>
      </c>
      <c r="S30" s="84">
        <f t="shared" si="3"/>
        <v>5555.5555555555557</v>
      </c>
      <c r="T30" s="81"/>
      <c r="U30" s="41"/>
      <c r="V30" s="79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32" ht="14.5" hidden="1" x14ac:dyDescent="0.35">
      <c r="A31" s="69" t="s">
        <v>11</v>
      </c>
      <c r="B31" s="82"/>
      <c r="C31" s="83" t="s">
        <v>544</v>
      </c>
      <c r="D31" s="80" t="s">
        <v>541</v>
      </c>
      <c r="E31" s="78"/>
      <c r="F31" s="52"/>
      <c r="G31" s="52"/>
      <c r="H31" s="41"/>
      <c r="I31" s="41"/>
      <c r="J31" s="84">
        <f>CONVERT(J19,"PJ","GWh")</f>
        <v>833.33333333333337</v>
      </c>
      <c r="K31" s="84">
        <f t="shared" ref="K31:S31" si="4">CONVERT(K19,"PJ","GWh")</f>
        <v>1111.1111111111111</v>
      </c>
      <c r="L31" s="84">
        <f t="shared" si="4"/>
        <v>1111.1111111111111</v>
      </c>
      <c r="M31" s="84">
        <f t="shared" si="4"/>
        <v>1388.8888888888889</v>
      </c>
      <c r="N31" s="84">
        <f t="shared" si="4"/>
        <v>1666.6666666666667</v>
      </c>
      <c r="O31" s="84">
        <f t="shared" si="4"/>
        <v>1944.4444444444443</v>
      </c>
      <c r="P31" s="84">
        <f t="shared" si="4"/>
        <v>2222.2222222222222</v>
      </c>
      <c r="Q31" s="84">
        <f t="shared" si="4"/>
        <v>2777.7777777777778</v>
      </c>
      <c r="R31" s="84">
        <f t="shared" si="4"/>
        <v>3055.5555555555557</v>
      </c>
      <c r="S31" s="84">
        <f t="shared" si="4"/>
        <v>3611.1111111111109</v>
      </c>
      <c r="T31" s="81"/>
      <c r="U31" s="41"/>
      <c r="V31" s="79"/>
      <c r="W31" s="53"/>
      <c r="X31" s="53"/>
      <c r="Y31" s="53"/>
      <c r="Z31" s="53"/>
      <c r="AA31" s="53"/>
      <c r="AB31" s="53"/>
      <c r="AC31" s="53"/>
      <c r="AD31" s="53"/>
      <c r="AE31" s="53"/>
      <c r="AF31" s="53"/>
    </row>
    <row r="32" spans="1:32" ht="14.5" hidden="1" x14ac:dyDescent="0.35">
      <c r="A32" s="69" t="s">
        <v>11</v>
      </c>
      <c r="B32" s="82"/>
      <c r="C32" s="83" t="s">
        <v>544</v>
      </c>
      <c r="D32" s="80" t="s">
        <v>553</v>
      </c>
      <c r="E32" s="78"/>
      <c r="F32" s="52"/>
      <c r="G32" s="52"/>
      <c r="H32" s="41"/>
      <c r="I32" s="41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1"/>
      <c r="U32" s="41"/>
      <c r="V32" s="79"/>
      <c r="W32" s="53"/>
      <c r="X32" s="53"/>
      <c r="Y32" s="53"/>
      <c r="Z32" s="53"/>
      <c r="AA32" s="53"/>
      <c r="AB32" s="53"/>
      <c r="AC32" s="53"/>
      <c r="AD32" s="53"/>
      <c r="AE32" s="53"/>
      <c r="AF32" s="53"/>
    </row>
    <row r="33" spans="1:32" ht="14.5" hidden="1" x14ac:dyDescent="0.35">
      <c r="A33" s="69" t="s">
        <v>11</v>
      </c>
      <c r="B33" s="82"/>
      <c r="C33" s="83" t="s">
        <v>544</v>
      </c>
      <c r="D33" s="80" t="s">
        <v>6</v>
      </c>
      <c r="E33" s="78"/>
      <c r="F33" s="52"/>
      <c r="G33" s="52"/>
      <c r="H33" s="41"/>
      <c r="I33" s="41"/>
      <c r="J33" s="84">
        <f>CONVERT(J17,"PJ","GWh")</f>
        <v>277.77777777777777</v>
      </c>
      <c r="K33" s="84">
        <f t="shared" ref="K33:S33" si="5">CONVERT(K17,"PJ","GWh")</f>
        <v>277.77777777777777</v>
      </c>
      <c r="L33" s="84">
        <f t="shared" si="5"/>
        <v>277.77777777777777</v>
      </c>
      <c r="M33" s="84">
        <f t="shared" si="5"/>
        <v>555.55555555555554</v>
      </c>
      <c r="N33" s="84">
        <f t="shared" si="5"/>
        <v>555.55555555555554</v>
      </c>
      <c r="O33" s="84">
        <f t="shared" si="5"/>
        <v>555.55555555555554</v>
      </c>
      <c r="P33" s="84">
        <f t="shared" si="5"/>
        <v>555.55555555555554</v>
      </c>
      <c r="Q33" s="84">
        <f t="shared" si="5"/>
        <v>555.55555555555554</v>
      </c>
      <c r="R33" s="84">
        <f t="shared" si="5"/>
        <v>555.55555555555554</v>
      </c>
      <c r="S33" s="84">
        <f t="shared" si="5"/>
        <v>555.55555555555554</v>
      </c>
      <c r="T33" s="81"/>
      <c r="U33" s="41"/>
      <c r="V33" s="79"/>
      <c r="W33" s="53"/>
      <c r="X33" s="53"/>
      <c r="Y33" s="53"/>
      <c r="Z33" s="53"/>
      <c r="AA33" s="53"/>
      <c r="AB33" s="53"/>
      <c r="AC33" s="53"/>
      <c r="AD33" s="53"/>
      <c r="AE33" s="53"/>
      <c r="AF33" s="53"/>
    </row>
    <row r="34" spans="1:32" ht="14.5" hidden="1" x14ac:dyDescent="0.35">
      <c r="A34" s="69" t="s">
        <v>11</v>
      </c>
      <c r="B34" s="82"/>
      <c r="C34" s="83" t="s">
        <v>544</v>
      </c>
      <c r="D34" s="80" t="s">
        <v>554</v>
      </c>
      <c r="E34" s="78"/>
      <c r="F34" s="52"/>
      <c r="G34" s="52"/>
      <c r="H34" s="41"/>
      <c r="I34" s="4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41"/>
      <c r="V34" s="79"/>
      <c r="W34" s="53"/>
      <c r="X34" s="53"/>
      <c r="Y34" s="53"/>
      <c r="Z34" s="53"/>
      <c r="AA34" s="53"/>
      <c r="AB34" s="53"/>
      <c r="AC34" s="53"/>
      <c r="AD34" s="53"/>
      <c r="AE34" s="53"/>
      <c r="AF34" s="53"/>
    </row>
    <row r="35" spans="1:32" ht="14.5" hidden="1" x14ac:dyDescent="0.35">
      <c r="A35" s="69" t="s">
        <v>11</v>
      </c>
      <c r="B35" s="82"/>
      <c r="C35" s="83"/>
      <c r="D35" s="80"/>
      <c r="E35" s="78"/>
      <c r="F35" s="52"/>
      <c r="G35" s="52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79"/>
      <c r="W35" s="53"/>
      <c r="X35" s="53"/>
      <c r="Y35" s="53"/>
      <c r="Z35" s="53"/>
      <c r="AA35" s="53"/>
      <c r="AB35" s="53"/>
      <c r="AC35" s="53"/>
      <c r="AD35" s="53"/>
      <c r="AE35" s="53"/>
      <c r="AF35" s="53"/>
    </row>
    <row r="36" spans="1:32" ht="14.5" hidden="1" x14ac:dyDescent="0.35">
      <c r="A36" s="69" t="s">
        <v>11</v>
      </c>
      <c r="B36" s="85" t="s">
        <v>555</v>
      </c>
      <c r="C36" s="86"/>
      <c r="D36" s="72" t="s">
        <v>556</v>
      </c>
      <c r="E36" s="78"/>
      <c r="F36" s="52"/>
      <c r="G36" s="52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79"/>
      <c r="W36" s="53"/>
      <c r="X36" s="53"/>
      <c r="Y36" s="53"/>
      <c r="Z36" s="53"/>
      <c r="AA36" s="53"/>
      <c r="AB36" s="53"/>
      <c r="AC36" s="53"/>
      <c r="AD36" s="53"/>
      <c r="AE36" s="53"/>
      <c r="AF36" s="53"/>
    </row>
    <row r="37" spans="1:32" ht="14.5" hidden="1" x14ac:dyDescent="0.35">
      <c r="A37" s="69" t="s">
        <v>11</v>
      </c>
      <c r="B37" s="70" t="s">
        <v>557</v>
      </c>
      <c r="C37" s="71" t="s">
        <v>558</v>
      </c>
      <c r="D37" s="87" t="s">
        <v>4</v>
      </c>
      <c r="E37" s="78"/>
      <c r="F37" s="52"/>
      <c r="G37" s="52"/>
      <c r="H37" s="41"/>
      <c r="I37" s="41"/>
      <c r="J37" s="88">
        <f t="array" ref="J37">CONVERT(J16,"PJ","MWh")/INDEX('[2]VBH Zusammenführung'!$A$2:$E$11785,MATCH($A37&amp;$D37&amp;J$2,'[2]VBH Zusammenführung'!$A$2:$A$11785&amp;'[2]VBH Zusammenführung'!$C$2:$C$11785&amp;'[2]VBH Zusammenführung'!$D$2:$D$11785,0),5)</f>
        <v>1172.8395061728395</v>
      </c>
      <c r="K37" s="88">
        <f t="array" ref="K37">CONVERT(K16,"PJ","MWh")/INDEX('[2]VBH Zusammenführung'!$A$2:$E$11785,MATCH($A37&amp;$D37&amp;K$2,'[2]VBH Zusammenführung'!$A$2:$A$11785&amp;'[2]VBH Zusammenführung'!$C$2:$C$11785&amp;'[2]VBH Zusammenführung'!$D$2:$D$11785,0),5)</f>
        <v>1172.8395061728395</v>
      </c>
      <c r="L37" s="88">
        <f t="array" ref="L37">CONVERT(L16,"PJ","MWh")/INDEX('[2]VBH Zusammenführung'!$A$2:$E$11785,MATCH($A37&amp;$D37&amp;L$2,'[2]VBH Zusammenführung'!$A$2:$A$11785&amp;'[2]VBH Zusammenführung'!$C$2:$C$11785&amp;'[2]VBH Zusammenführung'!$D$2:$D$11785,0),5)</f>
        <v>1172.8395061728395</v>
      </c>
      <c r="M37" s="88">
        <f t="array" ref="M37">CONVERT(M16,"PJ","MWh")/INDEX('[2]VBH Zusammenführung'!$A$2:$E$11785,MATCH($A37&amp;$D37&amp;M$2,'[2]VBH Zusammenführung'!$A$2:$A$11785&amp;'[2]VBH Zusammenführung'!$C$2:$C$11785&amp;'[2]VBH Zusammenführung'!$D$2:$D$11785,0),5)</f>
        <v>1172.8395061728395</v>
      </c>
      <c r="N37" s="88">
        <f t="array" ref="N37">CONVERT(N16,"PJ","MWh")/INDEX('[2]VBH Zusammenführung'!$A$2:$E$11785,MATCH($A37&amp;$D37&amp;N$2,'[2]VBH Zusammenführung'!$A$2:$A$11785&amp;'[2]VBH Zusammenführung'!$C$2:$C$11785&amp;'[2]VBH Zusammenführung'!$D$2:$D$11785,0),5)</f>
        <v>1172.8395061728395</v>
      </c>
      <c r="O37" s="88">
        <f t="array" ref="O37">CONVERT(O16,"PJ","MWh")/INDEX('[2]VBH Zusammenführung'!$A$2:$E$11785,MATCH($A37&amp;$D37&amp;O$2,'[2]VBH Zusammenführung'!$A$2:$A$11785&amp;'[2]VBH Zusammenführung'!$C$2:$C$11785&amp;'[2]VBH Zusammenführung'!$D$2:$D$11785,0),5)</f>
        <v>1234.5679012345679</v>
      </c>
      <c r="P37" s="88">
        <f t="array" ref="P37">CONVERT(P16,"PJ","MWh")/INDEX('[2]VBH Zusammenführung'!$A$2:$E$11785,MATCH($A37&amp;$D37&amp;P$2,'[2]VBH Zusammenführung'!$A$2:$A$11785&amp;'[2]VBH Zusammenführung'!$C$2:$C$11785&amp;'[2]VBH Zusammenführung'!$D$2:$D$11785,0),5)</f>
        <v>1234.5679012345679</v>
      </c>
      <c r="Q37" s="88">
        <f t="array" ref="Q37">CONVERT(Q16,"PJ","MWh")/INDEX('[2]VBH Zusammenführung'!$A$2:$E$11785,MATCH($A37&amp;$D37&amp;Q$2,'[2]VBH Zusammenführung'!$A$2:$A$11785&amp;'[2]VBH Zusammenführung'!$C$2:$C$11785&amp;'[2]VBH Zusammenführung'!$D$2:$D$11785,0),5)</f>
        <v>1234.5679012345679</v>
      </c>
      <c r="R37" s="88">
        <f t="array" ref="R37">CONVERT(R16,"PJ","MWh")/INDEX('[2]VBH Zusammenführung'!$A$2:$E$11785,MATCH($A37&amp;$D37&amp;R$2,'[2]VBH Zusammenführung'!$A$2:$A$11785&amp;'[2]VBH Zusammenführung'!$C$2:$C$11785&amp;'[2]VBH Zusammenführung'!$D$2:$D$11785,0),5)</f>
        <v>1234.5679012345679</v>
      </c>
      <c r="S37" s="88">
        <f t="array" ref="S37">CONVERT(S16,"PJ","MWh")/INDEX('[2]VBH Zusammenführung'!$A$2:$E$11785,MATCH($A37&amp;$D37&amp;S$2,'[2]VBH Zusammenführung'!$A$2:$A$11785&amp;'[2]VBH Zusammenführung'!$C$2:$C$11785&amp;'[2]VBH Zusammenführung'!$D$2:$D$11785,0),5)</f>
        <v>1234.5679012345679</v>
      </c>
      <c r="T37" s="88"/>
      <c r="U37" s="41"/>
      <c r="V37" s="79"/>
      <c r="W37" s="53"/>
      <c r="X37" s="53" t="s">
        <v>559</v>
      </c>
      <c r="Y37" s="53"/>
      <c r="Z37" s="53"/>
      <c r="AA37" s="53"/>
      <c r="AB37" s="53"/>
      <c r="AC37" s="53"/>
      <c r="AD37" s="53"/>
      <c r="AE37" s="53"/>
      <c r="AF37" s="53"/>
    </row>
    <row r="38" spans="1:32" ht="14.5" hidden="1" x14ac:dyDescent="0.35">
      <c r="A38" s="69" t="s">
        <v>11</v>
      </c>
      <c r="B38" s="70">
        <v>1000</v>
      </c>
      <c r="C38" s="71" t="s">
        <v>558</v>
      </c>
      <c r="D38" s="87" t="s">
        <v>548</v>
      </c>
      <c r="E38" s="78"/>
      <c r="F38" s="52"/>
      <c r="G38" s="52"/>
      <c r="H38" s="41"/>
      <c r="I38" s="41"/>
      <c r="J38" s="88">
        <f t="array" ref="J38">CONVERT(J15,"PJ","MWh")/INDEX('[2]VBH Zusammenführung'!$A$2:$E$11785,MATCH($A38&amp;$D38&amp;J$2,'[2]VBH Zusammenführung'!$A$2:$A$11785&amp;'[2]VBH Zusammenführung'!$C$2:$C$11785&amp;'[2]VBH Zusammenführung'!$D$2:$D$11785,0),5)</f>
        <v>3749.8557747778932</v>
      </c>
      <c r="K38" s="88">
        <f t="array" ref="K38">CONVERT(K15,"PJ","MWh")/INDEX('[2]VBH Zusammenführung'!$A$2:$E$11785,MATCH($A38&amp;$D38&amp;K$2,'[2]VBH Zusammenführung'!$A$2:$A$11785&amp;'[2]VBH Zusammenführung'!$C$2:$C$11785&amp;'[2]VBH Zusammenführung'!$D$2:$D$11785,0),5)</f>
        <v>4615.2071074189453</v>
      </c>
      <c r="L38" s="88">
        <f t="array" ref="L38">CONVERT(L15,"PJ","MWh")/INDEX('[2]VBH Zusammenführung'!$A$2:$E$11785,MATCH($A38&amp;$D38&amp;L$2,'[2]VBH Zusammenführung'!$A$2:$A$11785&amp;'[2]VBH Zusammenführung'!$C$2:$C$11785&amp;'[2]VBH Zusammenführung'!$D$2:$D$11785,0),5)</f>
        <v>5769.0088842736823</v>
      </c>
      <c r="M38" s="88">
        <f t="array" ref="M38">CONVERT(M15,"PJ","MWh")/INDEX('[2]VBH Zusammenführung'!$A$2:$E$11785,MATCH($A38&amp;$D38&amp;M$2,'[2]VBH Zusammenführung'!$A$2:$A$11785&amp;'[2]VBH Zusammenführung'!$C$2:$C$11785&amp;'[2]VBH Zusammenführung'!$D$2:$D$11785,0),5)</f>
        <v>6634.3602169147343</v>
      </c>
      <c r="N38" s="88">
        <f t="array" ref="N38">CONVERT(N15,"PJ","MWh")/INDEX('[2]VBH Zusammenführung'!$A$2:$E$11785,MATCH($A38&amp;$D38&amp;N$2,'[2]VBH Zusammenführung'!$A$2:$A$11785&amp;'[2]VBH Zusammenführung'!$C$2:$C$11785&amp;'[2]VBH Zusammenführung'!$D$2:$D$11785,0),5)</f>
        <v>7499.7115495557864</v>
      </c>
      <c r="O38" s="88">
        <f t="array" ref="O38">CONVERT(O15,"PJ","MWh")/INDEX('[2]VBH Zusammenführung'!$A$2:$E$11785,MATCH($A38&amp;$D38&amp;O$2,'[2]VBH Zusammenführung'!$A$2:$A$11785&amp;'[2]VBH Zusammenführung'!$C$2:$C$11785&amp;'[2]VBH Zusammenführung'!$D$2:$D$11785,0),5)</f>
        <v>8365.0628821968385</v>
      </c>
      <c r="P38" s="88">
        <f t="array" ref="P38">CONVERT(P15,"PJ","MWh")/INDEX('[2]VBH Zusammenführung'!$A$2:$E$11785,MATCH($A38&amp;$D38&amp;P$2,'[2]VBH Zusammenführung'!$A$2:$A$11785&amp;'[2]VBH Zusammenführung'!$C$2:$C$11785&amp;'[2]VBH Zusammenführung'!$D$2:$D$11785,0),5)</f>
        <v>9230.4142148378905</v>
      </c>
      <c r="Q38" s="88">
        <f t="array" ref="Q38">CONVERT(Q15,"PJ","MWh")/INDEX('[2]VBH Zusammenführung'!$A$2:$E$11785,MATCH($A38&amp;$D38&amp;Q$2,'[2]VBH Zusammenführung'!$A$2:$A$11785&amp;'[2]VBH Zusammenführung'!$C$2:$C$11785&amp;'[2]VBH Zusammenführung'!$D$2:$D$11785,0),5)</f>
        <v>10095.765547478943</v>
      </c>
      <c r="R38" s="88">
        <f t="array" ref="R38">CONVERT(R15,"PJ","MWh")/INDEX('[2]VBH Zusammenführung'!$A$2:$E$11785,MATCH($A38&amp;$D38&amp;R$2,'[2]VBH Zusammenführung'!$A$2:$A$11785&amp;'[2]VBH Zusammenführung'!$C$2:$C$11785&amp;'[2]VBH Zusammenführung'!$D$2:$D$11785,0),5)</f>
        <v>11249.567324333681</v>
      </c>
      <c r="S38" s="88">
        <f t="array" ref="S38">CONVERT(S15,"PJ","MWh")/INDEX('[2]VBH Zusammenführung'!$A$2:$E$11785,MATCH($A38&amp;$D38&amp;S$2,'[2]VBH Zusammenführung'!$A$2:$A$11785&amp;'[2]VBH Zusammenführung'!$C$2:$C$11785&amp;'[2]VBH Zusammenführung'!$D$2:$D$11785,0),5)</f>
        <v>12114.918656974733</v>
      </c>
      <c r="T38" s="88"/>
      <c r="U38" s="41"/>
      <c r="V38" s="79"/>
      <c r="W38" s="53"/>
      <c r="X38" s="53" t="s">
        <v>559</v>
      </c>
      <c r="Y38" s="53"/>
      <c r="Z38" s="53"/>
      <c r="AA38" s="53"/>
      <c r="AB38" s="53"/>
      <c r="AC38" s="53"/>
      <c r="AD38" s="53"/>
      <c r="AE38" s="53"/>
      <c r="AF38" s="53"/>
    </row>
    <row r="39" spans="1:32" ht="14.5" hidden="1" x14ac:dyDescent="0.35">
      <c r="A39" s="69" t="s">
        <v>11</v>
      </c>
      <c r="B39" s="70">
        <v>2277</v>
      </c>
      <c r="C39" s="71" t="s">
        <v>558</v>
      </c>
      <c r="D39" s="87" t="s">
        <v>546</v>
      </c>
      <c r="E39" s="78"/>
      <c r="F39" s="52"/>
      <c r="G39" s="52"/>
      <c r="H39" s="41"/>
      <c r="I39" s="41"/>
      <c r="J39" s="88">
        <f t="array" ref="J39">CONVERT(J14,"PJ","MWh")/INDEX('[2]VBH Zusammenführung'!$A$2:$E$11785,MATCH($A39&amp;$D39&amp;J$2,'[2]VBH Zusammenführung'!$A$2:$A$11785&amp;'[2]VBH Zusammenführung'!$C$2:$C$11785&amp;'[2]VBH Zusammenführung'!$D$2:$D$11785,0),5)</f>
        <v>4327.0827924479845</v>
      </c>
      <c r="K39" s="88">
        <f t="array" ref="K39">CONVERT(K14,"PJ","MWh")/INDEX('[2]VBH Zusammenführung'!$A$2:$E$11785,MATCH($A39&amp;$D39&amp;K$2,'[2]VBH Zusammenführung'!$A$2:$A$11785&amp;'[2]VBH Zusammenführung'!$C$2:$C$11785&amp;'[2]VBH Zusammenführung'!$D$2:$D$11785,0),5)</f>
        <v>4586.9084237224106</v>
      </c>
      <c r="L39" s="88">
        <f t="array" ref="L39">CONVERT(L14,"PJ","MWh")/INDEX('[2]VBH Zusammenführung'!$A$2:$E$11785,MATCH($A39&amp;$D39&amp;L$2,'[2]VBH Zusammenführung'!$A$2:$A$11785&amp;'[2]VBH Zusammenführung'!$C$2:$C$11785&amp;'[2]VBH Zusammenführung'!$D$2:$D$11785,0),5)</f>
        <v>4831.0314121496531</v>
      </c>
      <c r="M39" s="88">
        <f t="array" ref="M39">CONVERT(M14,"PJ","MWh")/INDEX('[2]VBH Zusammenführung'!$A$2:$E$11785,MATCH($A39&amp;$D39&amp;M$2,'[2]VBH Zusammenführung'!$A$2:$A$11785&amp;'[2]VBH Zusammenführung'!$C$2:$C$11785&amp;'[2]VBH Zusammenführung'!$D$2:$D$11785,0),5)</f>
        <v>5062.0096178182739</v>
      </c>
      <c r="N39" s="88">
        <f t="array" ref="N39">CONVERT(N14,"PJ","MWh")/INDEX('[2]VBH Zusammenführung'!$A$2:$E$11785,MATCH($A39&amp;$D39&amp;N$2,'[2]VBH Zusammenführung'!$A$2:$A$11785&amp;'[2]VBH Zusammenführung'!$C$2:$C$11785&amp;'[2]VBH Zusammenführung'!$D$2:$D$11785,0),5)</f>
        <v>5280.4794184104539</v>
      </c>
      <c r="O39" s="88">
        <f t="array" ref="O39">CONVERT(O14,"PJ","MWh")/INDEX('[2]VBH Zusammenführung'!$A$2:$E$11785,MATCH($A39&amp;$D39&amp;O$2,'[2]VBH Zusammenführung'!$A$2:$A$11785&amp;'[2]VBH Zusammenführung'!$C$2:$C$11785&amp;'[2]VBH Zusammenführung'!$D$2:$D$11785,0),5)</f>
        <v>5490.1511462480785</v>
      </c>
      <c r="P39" s="88">
        <f t="array" ref="P39">CONVERT(P14,"PJ","MWh")/INDEX('[2]VBH Zusammenführung'!$A$2:$E$11785,MATCH($A39&amp;$D39&amp;P$2,'[2]VBH Zusammenführung'!$A$2:$A$11785&amp;'[2]VBH Zusammenführung'!$C$2:$C$11785&amp;'[2]VBH Zusammenführung'!$D$2:$D$11785,0),5)</f>
        <v>5807.4842210653705</v>
      </c>
      <c r="Q39" s="88">
        <f t="array" ref="Q39">CONVERT(Q14,"PJ","MWh")/INDEX('[2]VBH Zusammenführung'!$A$2:$E$11785,MATCH($A39&amp;$D39&amp;Q$2,'[2]VBH Zusammenführung'!$A$2:$A$11785&amp;'[2]VBH Zusammenführung'!$C$2:$C$11785&amp;'[2]VBH Zusammenführung'!$D$2:$D$11785,0),5)</f>
        <v>5998.2978415181806</v>
      </c>
      <c r="R39" s="88">
        <f t="array" ref="R39">CONVERT(R14,"PJ","MWh")/INDEX('[2]VBH Zusammenführung'!$A$2:$E$11785,MATCH($A39&amp;$D39&amp;R$2,'[2]VBH Zusammenführung'!$A$2:$A$11785&amp;'[2]VBH Zusammenführung'!$C$2:$C$11785&amp;'[2]VBH Zusammenführung'!$D$2:$D$11785,0),5)</f>
        <v>6293.4329683142214</v>
      </c>
      <c r="S39" s="88">
        <f t="array" ref="S39">CONVERT(S14,"PJ","MWh")/INDEX('[2]VBH Zusammenführung'!$A$2:$E$11785,MATCH($A39&amp;$D39&amp;S$2,'[2]VBH Zusammenführung'!$A$2:$A$11785&amp;'[2]VBH Zusammenführung'!$C$2:$C$11785&amp;'[2]VBH Zusammenführung'!$D$2:$D$11785,0),5)</f>
        <v>6470.4816626549673</v>
      </c>
      <c r="T39" s="88"/>
      <c r="U39" s="41"/>
      <c r="V39" s="79"/>
      <c r="W39" s="53"/>
      <c r="X39" s="53" t="s">
        <v>559</v>
      </c>
      <c r="Y39" s="53"/>
      <c r="Z39" s="53"/>
      <c r="AA39" s="53"/>
      <c r="AB39" s="53"/>
      <c r="AC39" s="53"/>
      <c r="AD39" s="53"/>
      <c r="AE39" s="53"/>
      <c r="AF39" s="53"/>
    </row>
    <row r="40" spans="1:32" ht="14.5" hidden="1" x14ac:dyDescent="0.35">
      <c r="A40" s="69" t="s">
        <v>11</v>
      </c>
      <c r="B40" s="70">
        <v>2664.3109540636042</v>
      </c>
      <c r="C40" s="71" t="s">
        <v>558</v>
      </c>
      <c r="D40" s="87" t="s">
        <v>550</v>
      </c>
      <c r="E40" s="78"/>
      <c r="F40" s="52"/>
      <c r="G40" s="52"/>
      <c r="H40" s="41"/>
      <c r="I40" s="41"/>
      <c r="J40" s="88">
        <f t="array" ref="J40">CONVERT(J13,"PJ","MWh")/INDEX('[2]VBH Zusammenführung'!$A$2:$E$11785,MATCH($A40&amp;$D40&amp;J$2,'[2]VBH Zusammenführung'!$A$2:$A$11785&amp;'[2]VBH Zusammenführung'!$C$2:$C$11785&amp;'[2]VBH Zusammenführung'!$D$2:$D$11785,0),5)</f>
        <v>15038.314176245211</v>
      </c>
      <c r="K40" s="88">
        <f t="array" ref="K40">CONVERT(K13,"PJ","MWh")/INDEX('[2]VBH Zusammenführung'!$A$2:$E$11785,MATCH($A40&amp;$D40&amp;K$2,'[2]VBH Zusammenführung'!$A$2:$A$11785&amp;'[2]VBH Zusammenführung'!$C$2:$C$11785&amp;'[2]VBH Zusammenführung'!$D$2:$D$11785,0),5)</f>
        <v>15134.099616858237</v>
      </c>
      <c r="L40" s="88">
        <f t="array" ref="L40">CONVERT(L13,"PJ","MWh")/INDEX('[2]VBH Zusammenführung'!$A$2:$E$11785,MATCH($A40&amp;$D40&amp;L$2,'[2]VBH Zusammenführung'!$A$2:$A$11785&amp;'[2]VBH Zusammenführung'!$C$2:$C$11785&amp;'[2]VBH Zusammenführung'!$D$2:$D$11785,0),5)</f>
        <v>15038.314176245211</v>
      </c>
      <c r="M40" s="88">
        <f t="array" ref="M40">CONVERT(M13,"PJ","MWh")/INDEX('[2]VBH Zusammenführung'!$A$2:$E$11785,MATCH($A40&amp;$D40&amp;M$2,'[2]VBH Zusammenführung'!$A$2:$A$11785&amp;'[2]VBH Zusammenführung'!$C$2:$C$11785&amp;'[2]VBH Zusammenführung'!$D$2:$D$11785,0),5)</f>
        <v>15134.099616858237</v>
      </c>
      <c r="N40" s="88">
        <f t="array" ref="N40">CONVERT(N13,"PJ","MWh")/INDEX('[2]VBH Zusammenführung'!$A$2:$E$11785,MATCH($A40&amp;$D40&amp;N$2,'[2]VBH Zusammenführung'!$A$2:$A$11785&amp;'[2]VBH Zusammenführung'!$C$2:$C$11785&amp;'[2]VBH Zusammenführung'!$D$2:$D$11785,0),5)</f>
        <v>15229.885057471263</v>
      </c>
      <c r="O40" s="88">
        <f t="array" ref="O40">CONVERT(O13,"PJ","MWh")/INDEX('[2]VBH Zusammenführung'!$A$2:$E$11785,MATCH($A40&amp;$D40&amp;O$2,'[2]VBH Zusammenführung'!$A$2:$A$11785&amp;'[2]VBH Zusammenführung'!$C$2:$C$11785&amp;'[2]VBH Zusammenführung'!$D$2:$D$11785,0),5)</f>
        <v>15421.455938697316</v>
      </c>
      <c r="P40" s="88">
        <f t="array" ref="P40">CONVERT(P13,"PJ","MWh")/INDEX('[2]VBH Zusammenführung'!$A$2:$E$11785,MATCH($A40&amp;$D40&amp;P$2,'[2]VBH Zusammenführung'!$A$2:$A$11785&amp;'[2]VBH Zusammenführung'!$C$2:$C$11785&amp;'[2]VBH Zusammenführung'!$D$2:$D$11785,0),5)</f>
        <v>15517.241379310344</v>
      </c>
      <c r="Q40" s="88">
        <f t="array" ref="Q40">CONVERT(Q13,"PJ","MWh")/INDEX('[2]VBH Zusammenführung'!$A$2:$E$11785,MATCH($A40&amp;$D40&amp;Q$2,'[2]VBH Zusammenführung'!$A$2:$A$11785&amp;'[2]VBH Zusammenführung'!$C$2:$C$11785&amp;'[2]VBH Zusammenführung'!$D$2:$D$11785,0),5)</f>
        <v>15421.455938697316</v>
      </c>
      <c r="R40" s="88">
        <f t="array" ref="R40">CONVERT(R13,"PJ","MWh")/INDEX('[2]VBH Zusammenführung'!$A$2:$E$11785,MATCH($A40&amp;$D40&amp;R$2,'[2]VBH Zusammenführung'!$A$2:$A$11785&amp;'[2]VBH Zusammenführung'!$C$2:$C$11785&amp;'[2]VBH Zusammenführung'!$D$2:$D$11785,0),5)</f>
        <v>15325.670498084291</v>
      </c>
      <c r="S40" s="88">
        <f t="array" ref="S40">CONVERT(S13,"PJ","MWh")/INDEX('[2]VBH Zusammenführung'!$A$2:$E$11785,MATCH($A40&amp;$D40&amp;S$2,'[2]VBH Zusammenführung'!$A$2:$A$11785&amp;'[2]VBH Zusammenführung'!$C$2:$C$11785&amp;'[2]VBH Zusammenführung'!$D$2:$D$11785,0),5)</f>
        <v>15325.670498084291</v>
      </c>
      <c r="T40" s="88"/>
      <c r="U40" s="41"/>
      <c r="V40" s="79"/>
      <c r="W40" s="53"/>
      <c r="X40" s="53" t="s">
        <v>559</v>
      </c>
      <c r="Y40" s="53"/>
      <c r="Z40" s="53"/>
      <c r="AA40" s="53"/>
      <c r="AB40" s="53"/>
      <c r="AC40" s="53"/>
      <c r="AD40" s="53"/>
      <c r="AE40" s="53"/>
      <c r="AF40" s="53"/>
    </row>
    <row r="41" spans="1:32" ht="14.5" hidden="1" x14ac:dyDescent="0.35">
      <c r="A41" s="89" t="s">
        <v>12</v>
      </c>
      <c r="B41" s="62" t="s">
        <v>560</v>
      </c>
      <c r="C41" s="63"/>
      <c r="D41" s="64" t="s">
        <v>521</v>
      </c>
      <c r="E41" s="90"/>
      <c r="F41" s="90"/>
      <c r="G41" s="90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2"/>
      <c r="W41" s="53"/>
      <c r="X41" s="53"/>
      <c r="Y41" s="53"/>
      <c r="Z41" s="53"/>
      <c r="AA41" s="53"/>
      <c r="AB41" s="53"/>
      <c r="AC41" s="53"/>
      <c r="AD41" s="53"/>
      <c r="AE41" s="53"/>
      <c r="AF41" s="53"/>
    </row>
    <row r="42" spans="1:32" ht="14.5" hidden="1" x14ac:dyDescent="0.35">
      <c r="A42" s="89" t="s">
        <v>12</v>
      </c>
      <c r="B42" s="71"/>
      <c r="C42" s="71"/>
      <c r="D42" s="72" t="s">
        <v>561</v>
      </c>
      <c r="E42" s="52"/>
      <c r="F42" s="52"/>
      <c r="G42" s="52"/>
      <c r="H42" s="52"/>
      <c r="I42" s="93"/>
      <c r="J42" s="93"/>
      <c r="K42" s="93"/>
      <c r="L42" s="93"/>
      <c r="M42" s="93"/>
      <c r="N42" s="93"/>
      <c r="O42" s="93"/>
      <c r="P42" s="93"/>
      <c r="Q42" s="93"/>
      <c r="R42" s="93"/>
      <c r="S42" s="93"/>
      <c r="T42" s="93"/>
      <c r="U42" s="93"/>
      <c r="V42" s="94"/>
      <c r="W42" s="53"/>
      <c r="X42" s="53"/>
      <c r="Y42" s="53"/>
      <c r="Z42" s="53"/>
      <c r="AA42" s="53"/>
      <c r="AB42" s="53"/>
      <c r="AC42" s="53"/>
      <c r="AD42" s="53"/>
      <c r="AE42" s="53"/>
      <c r="AF42" s="53"/>
    </row>
    <row r="43" spans="1:32" ht="14.5" hidden="1" x14ac:dyDescent="0.35">
      <c r="A43" s="89" t="s">
        <v>12</v>
      </c>
      <c r="B43" s="71"/>
      <c r="C43" s="71"/>
      <c r="D43" s="72" t="s">
        <v>562</v>
      </c>
      <c r="E43" s="52"/>
      <c r="F43" s="52"/>
      <c r="G43" s="52"/>
      <c r="H43" s="52"/>
      <c r="I43" s="93"/>
      <c r="J43" s="93"/>
      <c r="K43" s="93"/>
      <c r="L43" s="93"/>
      <c r="M43" s="93"/>
      <c r="N43" s="93"/>
      <c r="O43" s="93"/>
      <c r="P43" s="93"/>
      <c r="Q43" s="93"/>
      <c r="R43" s="93"/>
      <c r="S43" s="93"/>
      <c r="T43" s="93"/>
      <c r="U43" s="93"/>
      <c r="V43" s="94"/>
      <c r="W43" s="53"/>
      <c r="X43" s="53"/>
      <c r="Y43" s="53"/>
      <c r="Z43" s="53"/>
      <c r="AA43" s="53"/>
      <c r="AB43" s="53"/>
      <c r="AC43" s="53"/>
      <c r="AD43" s="53"/>
      <c r="AE43" s="53"/>
      <c r="AF43" s="53"/>
    </row>
    <row r="44" spans="1:32" ht="14.5" hidden="1" x14ac:dyDescent="0.35">
      <c r="A44" s="89" t="s">
        <v>12</v>
      </c>
      <c r="B44" s="71"/>
      <c r="C44" s="71"/>
      <c r="D44" s="72"/>
      <c r="E44" s="52"/>
      <c r="F44" s="52"/>
      <c r="G44" s="52"/>
      <c r="H44" s="52"/>
      <c r="I44" s="93"/>
      <c r="J44" s="93"/>
      <c r="K44" s="93"/>
      <c r="L44" s="93"/>
      <c r="M44" s="93"/>
      <c r="N44" s="93"/>
      <c r="O44" s="93"/>
      <c r="P44" s="93"/>
      <c r="Q44" s="93"/>
      <c r="R44" s="93"/>
      <c r="S44" s="93"/>
      <c r="T44" s="93"/>
      <c r="U44" s="93"/>
      <c r="V44" s="94"/>
      <c r="W44" s="53"/>
      <c r="X44" s="53"/>
      <c r="Y44" s="53"/>
      <c r="Z44" s="53"/>
      <c r="AA44" s="53"/>
      <c r="AB44" s="53"/>
      <c r="AC44" s="53"/>
      <c r="AD44" s="53"/>
      <c r="AE44" s="53"/>
      <c r="AF44" s="53"/>
    </row>
    <row r="45" spans="1:32" ht="14.5" hidden="1" x14ac:dyDescent="0.35">
      <c r="A45" s="89" t="s">
        <v>12</v>
      </c>
      <c r="B45" s="71"/>
      <c r="C45" s="71"/>
      <c r="D45" s="72" t="s">
        <v>563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95"/>
      <c r="W45" s="53"/>
      <c r="X45" s="53"/>
      <c r="Y45" s="53"/>
      <c r="Z45" s="53"/>
      <c r="AA45" s="53"/>
      <c r="AB45" s="53"/>
      <c r="AC45" s="53"/>
      <c r="AD45" s="53"/>
      <c r="AE45" s="53"/>
      <c r="AF45" s="53"/>
    </row>
    <row r="46" spans="1:32" ht="14.5" hidden="1" x14ac:dyDescent="0.35">
      <c r="A46" s="89" t="s">
        <v>12</v>
      </c>
      <c r="B46" s="71"/>
      <c r="C46" s="71" t="s">
        <v>558</v>
      </c>
      <c r="D46" s="96" t="s">
        <v>548</v>
      </c>
      <c r="E46" s="52"/>
      <c r="F46" s="52"/>
      <c r="G46" s="52"/>
      <c r="H46" s="52"/>
      <c r="I46" s="52">
        <f>I74+I105+I123</f>
        <v>4948.8048780487807</v>
      </c>
      <c r="J46" s="52">
        <f t="shared" ref="J46:S46" si="6">J74+J105+J123</f>
        <v>5476.4585365853663</v>
      </c>
      <c r="K46" s="52">
        <f t="shared" si="6"/>
        <v>6004.112195121952</v>
      </c>
      <c r="L46" s="52">
        <f t="shared" si="6"/>
        <v>6532.1439024390238</v>
      </c>
      <c r="M46" s="52">
        <f t="shared" si="6"/>
        <v>7060.5902439024385</v>
      </c>
      <c r="N46" s="52">
        <f t="shared" si="6"/>
        <v>7589.4634146341459</v>
      </c>
      <c r="O46" s="52">
        <f t="shared" si="6"/>
        <v>8151.4097560975615</v>
      </c>
      <c r="P46" s="52">
        <f t="shared" si="6"/>
        <v>8706.8926829268294</v>
      </c>
      <c r="Q46" s="52">
        <f t="shared" si="6"/>
        <v>9261.9487804878063</v>
      </c>
      <c r="R46" s="52">
        <f t="shared" si="6"/>
        <v>9818.6756097560974</v>
      </c>
      <c r="S46" s="52">
        <f t="shared" si="6"/>
        <v>10376.219512195123</v>
      </c>
      <c r="T46" s="52"/>
      <c r="U46" s="52"/>
      <c r="V46" s="95"/>
      <c r="W46" s="53"/>
      <c r="X46" s="53"/>
      <c r="Y46" s="53"/>
      <c r="Z46" s="53"/>
      <c r="AA46" s="53"/>
      <c r="AB46" s="53"/>
      <c r="AC46" s="53"/>
      <c r="AD46" s="53"/>
      <c r="AE46" s="53"/>
      <c r="AF46" s="53"/>
    </row>
    <row r="47" spans="1:32" ht="14.5" hidden="1" x14ac:dyDescent="0.35">
      <c r="A47" s="89" t="s">
        <v>12</v>
      </c>
      <c r="B47" s="71"/>
      <c r="C47" s="71" t="s">
        <v>558</v>
      </c>
      <c r="D47" s="96" t="s">
        <v>546</v>
      </c>
      <c r="E47" s="52"/>
      <c r="F47" s="52"/>
      <c r="G47" s="52"/>
      <c r="H47" s="52"/>
      <c r="I47" s="52">
        <f>I75+I106</f>
        <v>2674</v>
      </c>
      <c r="J47" s="52">
        <f t="shared" ref="J47:S48" si="7">J75+J106</f>
        <v>2896.2</v>
      </c>
      <c r="K47" s="52">
        <f t="shared" si="7"/>
        <v>3118.4</v>
      </c>
      <c r="L47" s="52">
        <f t="shared" si="7"/>
        <v>3340.6000000000004</v>
      </c>
      <c r="M47" s="52">
        <f t="shared" si="7"/>
        <v>3562.8</v>
      </c>
      <c r="N47" s="52">
        <f t="shared" si="7"/>
        <v>3785</v>
      </c>
      <c r="O47" s="52">
        <f t="shared" si="7"/>
        <v>4006</v>
      </c>
      <c r="P47" s="52">
        <f t="shared" si="7"/>
        <v>4227</v>
      </c>
      <c r="Q47" s="52">
        <f t="shared" si="7"/>
        <v>4448</v>
      </c>
      <c r="R47" s="52">
        <f t="shared" si="7"/>
        <v>4669</v>
      </c>
      <c r="S47" s="52">
        <f t="shared" si="7"/>
        <v>4890</v>
      </c>
      <c r="T47" s="52"/>
      <c r="U47" s="52"/>
      <c r="V47" s="95"/>
      <c r="W47" s="53"/>
      <c r="X47" s="53"/>
      <c r="Y47" s="53"/>
      <c r="Z47" s="53"/>
      <c r="AA47" s="53"/>
      <c r="AB47" s="53"/>
      <c r="AC47" s="53"/>
      <c r="AD47" s="53"/>
      <c r="AE47" s="53"/>
      <c r="AF47" s="53"/>
    </row>
    <row r="48" spans="1:32" ht="14.5" hidden="1" x14ac:dyDescent="0.35">
      <c r="A48" s="89" t="s">
        <v>12</v>
      </c>
      <c r="B48" s="71"/>
      <c r="C48" s="71" t="s">
        <v>558</v>
      </c>
      <c r="D48" s="96" t="s">
        <v>550</v>
      </c>
      <c r="E48" s="52"/>
      <c r="F48" s="52"/>
      <c r="G48" s="52"/>
      <c r="H48" s="52"/>
      <c r="I48" s="52">
        <f>I76+I107</f>
        <v>107</v>
      </c>
      <c r="J48" s="52">
        <f t="shared" si="7"/>
        <v>112.4</v>
      </c>
      <c r="K48" s="52">
        <f t="shared" si="7"/>
        <v>117.80000000000001</v>
      </c>
      <c r="L48" s="52">
        <f t="shared" si="7"/>
        <v>123.20000000000002</v>
      </c>
      <c r="M48" s="52">
        <f t="shared" si="7"/>
        <v>128.60000000000002</v>
      </c>
      <c r="N48" s="52">
        <f t="shared" si="7"/>
        <v>134</v>
      </c>
      <c r="O48" s="52">
        <f t="shared" si="7"/>
        <v>134</v>
      </c>
      <c r="P48" s="52">
        <f t="shared" si="7"/>
        <v>134</v>
      </c>
      <c r="Q48" s="52">
        <f t="shared" si="7"/>
        <v>134</v>
      </c>
      <c r="R48" s="52">
        <f t="shared" si="7"/>
        <v>134</v>
      </c>
      <c r="S48" s="52">
        <f t="shared" si="7"/>
        <v>134</v>
      </c>
      <c r="T48" s="52"/>
      <c r="U48" s="52"/>
      <c r="V48" s="95"/>
      <c r="W48" s="53"/>
      <c r="X48" s="53"/>
      <c r="Y48" s="53"/>
      <c r="Z48" s="53"/>
      <c r="AA48" s="53"/>
      <c r="AB48" s="53"/>
      <c r="AC48" s="53"/>
      <c r="AD48" s="53"/>
      <c r="AE48" s="53"/>
      <c r="AF48" s="53"/>
    </row>
    <row r="49" spans="1:32" ht="14.5" hidden="1" x14ac:dyDescent="0.35">
      <c r="A49" s="89" t="s">
        <v>12</v>
      </c>
      <c r="B49" s="71"/>
      <c r="C49" s="71" t="s">
        <v>558</v>
      </c>
      <c r="D49" s="96" t="s">
        <v>4</v>
      </c>
      <c r="E49" s="52"/>
      <c r="F49" s="52"/>
      <c r="G49" s="52"/>
      <c r="H49" s="52"/>
      <c r="I49" s="52">
        <f>I77+I108+I124</f>
        <v>774.87307692307695</v>
      </c>
      <c r="J49" s="52">
        <f t="shared" ref="J49:S49" si="8">J77+J108+J124+J126</f>
        <v>741.01923076923072</v>
      </c>
      <c r="K49" s="52">
        <f t="shared" si="8"/>
        <v>706.43653846153848</v>
      </c>
      <c r="L49" s="52">
        <f t="shared" si="8"/>
        <v>671.86346153846148</v>
      </c>
      <c r="M49" s="52">
        <f t="shared" si="8"/>
        <v>637.29999999999995</v>
      </c>
      <c r="N49" s="52">
        <f t="shared" si="8"/>
        <v>602.74230769230769</v>
      </c>
      <c r="O49" s="52">
        <f t="shared" si="8"/>
        <v>562.79423076923081</v>
      </c>
      <c r="P49" s="52">
        <f t="shared" si="8"/>
        <v>520.12115384615379</v>
      </c>
      <c r="Q49" s="52">
        <f t="shared" si="8"/>
        <v>480.18461538461537</v>
      </c>
      <c r="R49" s="52">
        <f t="shared" si="8"/>
        <v>440.25192307692305</v>
      </c>
      <c r="S49" s="52">
        <f t="shared" si="8"/>
        <v>400.32307692307694</v>
      </c>
      <c r="T49" s="52"/>
      <c r="U49" s="52"/>
      <c r="V49" s="95"/>
      <c r="W49" s="53"/>
      <c r="X49" s="53"/>
      <c r="Y49" s="53"/>
      <c r="Z49" s="53"/>
      <c r="AA49" s="53"/>
      <c r="AB49" s="53"/>
      <c r="AC49" s="53"/>
      <c r="AD49" s="53"/>
      <c r="AE49" s="53"/>
      <c r="AF49" s="53"/>
    </row>
    <row r="50" spans="1:32" ht="14.5" hidden="1" x14ac:dyDescent="0.35">
      <c r="A50" s="89" t="s">
        <v>12</v>
      </c>
      <c r="B50" s="71"/>
      <c r="C50" s="71" t="s">
        <v>558</v>
      </c>
      <c r="D50" s="96" t="s">
        <v>541</v>
      </c>
      <c r="E50" s="52"/>
      <c r="F50" s="52"/>
      <c r="G50" s="52"/>
      <c r="H50" s="52"/>
      <c r="I50" s="52">
        <f>I78+I109+I125</f>
        <v>146.52307692307693</v>
      </c>
      <c r="J50" s="52">
        <f t="shared" ref="J50:S50" si="9">J78+J109+J125</f>
        <v>148.52307692307693</v>
      </c>
      <c r="K50" s="52">
        <f t="shared" si="9"/>
        <v>150.52307692307693</v>
      </c>
      <c r="L50" s="52">
        <f t="shared" si="9"/>
        <v>152.52307692307693</v>
      </c>
      <c r="M50" s="52">
        <f t="shared" si="9"/>
        <v>154.52307692307693</v>
      </c>
      <c r="N50" s="52">
        <f t="shared" si="9"/>
        <v>157.52307692307693</v>
      </c>
      <c r="O50" s="52">
        <f t="shared" si="9"/>
        <v>159.52307692307693</v>
      </c>
      <c r="P50" s="52">
        <f t="shared" si="9"/>
        <v>161.52307692307693</v>
      </c>
      <c r="Q50" s="52">
        <f t="shared" si="9"/>
        <v>163.52307692307693</v>
      </c>
      <c r="R50" s="52">
        <f t="shared" si="9"/>
        <v>165.52307692307693</v>
      </c>
      <c r="S50" s="52">
        <f t="shared" si="9"/>
        <v>167.52307692307693</v>
      </c>
      <c r="T50" s="52"/>
      <c r="U50" s="52"/>
      <c r="V50" s="95"/>
      <c r="W50" s="53"/>
      <c r="X50" s="53"/>
      <c r="Y50" s="53"/>
      <c r="Z50" s="53"/>
      <c r="AA50" s="53"/>
      <c r="AB50" s="53"/>
      <c r="AC50" s="53"/>
      <c r="AD50" s="53"/>
      <c r="AE50" s="53"/>
      <c r="AF50" s="53"/>
    </row>
    <row r="51" spans="1:32" ht="14.5" hidden="1" x14ac:dyDescent="0.35">
      <c r="A51" s="89" t="s">
        <v>12</v>
      </c>
      <c r="B51" s="71"/>
      <c r="C51" s="71" t="s">
        <v>558</v>
      </c>
      <c r="D51" s="80" t="s">
        <v>6</v>
      </c>
      <c r="E51" s="52"/>
      <c r="F51" s="52"/>
      <c r="G51" s="52"/>
      <c r="H51" s="52"/>
      <c r="I51" s="52">
        <f>I110</f>
        <v>0</v>
      </c>
      <c r="J51" s="52">
        <f t="shared" ref="J51:S51" si="10">J110</f>
        <v>0</v>
      </c>
      <c r="K51" s="52">
        <f t="shared" si="10"/>
        <v>0</v>
      </c>
      <c r="L51" s="52">
        <f t="shared" si="10"/>
        <v>0</v>
      </c>
      <c r="M51" s="52">
        <f t="shared" si="10"/>
        <v>0</v>
      </c>
      <c r="N51" s="52">
        <f t="shared" si="10"/>
        <v>0</v>
      </c>
      <c r="O51" s="52">
        <f t="shared" si="10"/>
        <v>1.5384615384615385</v>
      </c>
      <c r="P51" s="52">
        <f t="shared" si="10"/>
        <v>3.0769230769230771</v>
      </c>
      <c r="Q51" s="52">
        <f t="shared" si="10"/>
        <v>4.6153846153846159</v>
      </c>
      <c r="R51" s="52">
        <f t="shared" si="10"/>
        <v>6.1538461538461542</v>
      </c>
      <c r="S51" s="52">
        <f t="shared" si="10"/>
        <v>7.6923076923076925</v>
      </c>
      <c r="T51" s="52"/>
      <c r="U51" s="52"/>
      <c r="V51" s="95"/>
      <c r="W51" s="53"/>
      <c r="X51" s="53"/>
      <c r="Y51" s="53"/>
      <c r="Z51" s="53"/>
      <c r="AA51" s="53"/>
      <c r="AB51" s="53"/>
      <c r="AC51" s="53"/>
      <c r="AD51" s="53"/>
      <c r="AE51" s="53"/>
      <c r="AF51" s="53"/>
    </row>
    <row r="52" spans="1:32" ht="14.5" hidden="1" x14ac:dyDescent="0.35">
      <c r="A52" s="89" t="s">
        <v>12</v>
      </c>
      <c r="B52" s="71"/>
      <c r="C52" s="71" t="s">
        <v>558</v>
      </c>
      <c r="D52" s="80" t="s">
        <v>553</v>
      </c>
      <c r="E52" s="52"/>
      <c r="F52" s="52"/>
      <c r="G52" s="52"/>
      <c r="H52" s="52"/>
      <c r="I52" s="52">
        <f>I126</f>
        <v>1.7288461538461539</v>
      </c>
      <c r="J52" s="52">
        <f t="shared" ref="J52:S52" si="11">J126</f>
        <v>1.7288461538461539</v>
      </c>
      <c r="K52" s="52">
        <f t="shared" si="11"/>
        <v>1.7288461538461539</v>
      </c>
      <c r="L52" s="52">
        <f t="shared" si="11"/>
        <v>1.7288461538461539</v>
      </c>
      <c r="M52" s="52">
        <f t="shared" si="11"/>
        <v>1.7288461538461539</v>
      </c>
      <c r="N52" s="52">
        <f t="shared" si="11"/>
        <v>1.7288461538461539</v>
      </c>
      <c r="O52" s="52">
        <f t="shared" si="11"/>
        <v>1.7288461538461539</v>
      </c>
      <c r="P52" s="52">
        <f t="shared" si="11"/>
        <v>0</v>
      </c>
      <c r="Q52" s="52">
        <f t="shared" si="11"/>
        <v>0</v>
      </c>
      <c r="R52" s="52">
        <f t="shared" si="11"/>
        <v>0</v>
      </c>
      <c r="S52" s="52">
        <f t="shared" si="11"/>
        <v>0</v>
      </c>
      <c r="T52" s="52"/>
      <c r="U52" s="52"/>
      <c r="V52" s="95"/>
      <c r="W52" s="53"/>
      <c r="X52" s="53"/>
      <c r="Y52" s="53"/>
      <c r="Z52" s="53"/>
      <c r="AA52" s="53"/>
      <c r="AB52" s="53"/>
      <c r="AC52" s="53"/>
      <c r="AD52" s="53"/>
      <c r="AE52" s="53"/>
      <c r="AF52" s="53"/>
    </row>
    <row r="53" spans="1:32" ht="14.5" hidden="1" x14ac:dyDescent="0.35">
      <c r="A53" s="89" t="str">
        <f>A52</f>
        <v>Belgium</v>
      </c>
      <c r="B53" s="71" t="s">
        <v>555</v>
      </c>
      <c r="C53" s="71"/>
      <c r="D53" s="72" t="s">
        <v>543</v>
      </c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95"/>
      <c r="W53" s="53"/>
      <c r="X53" s="53"/>
      <c r="Y53" s="53"/>
      <c r="Z53" s="53"/>
      <c r="AA53" s="53"/>
      <c r="AB53" s="53"/>
      <c r="AC53" s="53"/>
      <c r="AD53" s="53"/>
      <c r="AE53" s="53"/>
      <c r="AF53" s="53"/>
    </row>
    <row r="54" spans="1:32" ht="14.5" hidden="1" x14ac:dyDescent="0.35">
      <c r="A54" s="89" t="str">
        <f t="shared" ref="A54:A66" si="12">A53</f>
        <v>Belgium</v>
      </c>
      <c r="B54" s="71"/>
      <c r="C54" s="71" t="s">
        <v>544</v>
      </c>
      <c r="D54" s="80" t="s">
        <v>545</v>
      </c>
      <c r="E54" s="52"/>
      <c r="F54" s="52"/>
      <c r="G54" s="52"/>
      <c r="H54" s="52"/>
      <c r="I54" s="52"/>
      <c r="J54" s="52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95"/>
      <c r="W54" s="53"/>
      <c r="X54" s="53"/>
      <c r="Y54" s="53"/>
      <c r="Z54" s="53"/>
      <c r="AA54" s="53"/>
      <c r="AB54" s="53"/>
      <c r="AC54" s="53"/>
      <c r="AD54" s="53"/>
      <c r="AE54" s="53"/>
      <c r="AF54" s="53"/>
    </row>
    <row r="55" spans="1:32" ht="14.5" hidden="1" x14ac:dyDescent="0.35">
      <c r="A55" s="89" t="str">
        <f t="shared" si="12"/>
        <v>Belgium</v>
      </c>
      <c r="B55" s="71"/>
      <c r="C55" s="71" t="s">
        <v>544</v>
      </c>
      <c r="D55" s="80" t="s">
        <v>546</v>
      </c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95"/>
      <c r="W55" s="53"/>
      <c r="X55" s="53"/>
      <c r="Y55" s="53"/>
      <c r="Z55" s="53"/>
      <c r="AA55" s="53"/>
      <c r="AB55" s="53"/>
      <c r="AC55" s="53"/>
      <c r="AD55" s="53"/>
      <c r="AE55" s="53"/>
      <c r="AF55" s="53"/>
    </row>
    <row r="56" spans="1:32" ht="14.5" hidden="1" x14ac:dyDescent="0.35">
      <c r="A56" s="89" t="str">
        <f t="shared" si="12"/>
        <v>Belgium</v>
      </c>
      <c r="B56" s="71"/>
      <c r="C56" s="71" t="s">
        <v>544</v>
      </c>
      <c r="D56" s="80" t="s">
        <v>547</v>
      </c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95"/>
      <c r="W56" s="53"/>
      <c r="X56" s="53"/>
      <c r="Y56" s="53"/>
      <c r="Z56" s="53"/>
      <c r="AA56" s="53"/>
      <c r="AB56" s="53"/>
      <c r="AC56" s="53"/>
      <c r="AD56" s="53"/>
      <c r="AE56" s="53"/>
      <c r="AF56" s="53"/>
    </row>
    <row r="57" spans="1:32" ht="14.5" hidden="1" x14ac:dyDescent="0.35">
      <c r="A57" s="89" t="str">
        <f t="shared" si="12"/>
        <v>Belgium</v>
      </c>
      <c r="B57" s="71"/>
      <c r="C57" s="71" t="s">
        <v>544</v>
      </c>
      <c r="D57" s="80" t="s">
        <v>548</v>
      </c>
      <c r="E57" s="52"/>
      <c r="F57" s="52"/>
      <c r="G57" s="52"/>
      <c r="H57" s="52"/>
      <c r="I57" s="52"/>
      <c r="J57" s="52"/>
      <c r="K57" s="52"/>
      <c r="L57" s="52"/>
      <c r="M57" s="52"/>
      <c r="N57" s="52"/>
      <c r="O57" s="52"/>
      <c r="P57" s="52"/>
      <c r="Q57" s="52"/>
      <c r="R57" s="52"/>
      <c r="S57" s="52"/>
      <c r="T57" s="52"/>
      <c r="U57" s="52"/>
      <c r="V57" s="95"/>
      <c r="W57" s="53"/>
      <c r="X57" s="53"/>
      <c r="Y57" s="53"/>
      <c r="Z57" s="53"/>
      <c r="AA57" s="53"/>
      <c r="AB57" s="53"/>
      <c r="AC57" s="53"/>
      <c r="AD57" s="53"/>
      <c r="AE57" s="53"/>
      <c r="AF57" s="53"/>
    </row>
    <row r="58" spans="1:32" ht="14.5" hidden="1" x14ac:dyDescent="0.35">
      <c r="A58" s="89" t="str">
        <f t="shared" si="12"/>
        <v>Belgium</v>
      </c>
      <c r="B58" s="71"/>
      <c r="C58" s="71" t="s">
        <v>544</v>
      </c>
      <c r="D58" s="80" t="s">
        <v>549</v>
      </c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95"/>
      <c r="W58" s="53"/>
      <c r="X58" s="53"/>
      <c r="Y58" s="53"/>
      <c r="Z58" s="53"/>
      <c r="AA58" s="53"/>
      <c r="AB58" s="53"/>
      <c r="AC58" s="53"/>
      <c r="AD58" s="53"/>
      <c r="AE58" s="53"/>
      <c r="AF58" s="53"/>
    </row>
    <row r="59" spans="1:32" ht="14.5" hidden="1" x14ac:dyDescent="0.35">
      <c r="A59" s="89" t="str">
        <f t="shared" si="12"/>
        <v>Belgium</v>
      </c>
      <c r="B59" s="71"/>
      <c r="C59" s="71" t="s">
        <v>544</v>
      </c>
      <c r="D59" s="80" t="s">
        <v>550</v>
      </c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95"/>
      <c r="W59" s="53"/>
      <c r="X59" s="53"/>
      <c r="Y59" s="53"/>
      <c r="Z59" s="53"/>
      <c r="AA59" s="53"/>
      <c r="AB59" s="53"/>
      <c r="AC59" s="53"/>
      <c r="AD59" s="53"/>
      <c r="AE59" s="53"/>
      <c r="AF59" s="53"/>
    </row>
    <row r="60" spans="1:32" ht="14.5" hidden="1" x14ac:dyDescent="0.35">
      <c r="A60" s="89" t="str">
        <f t="shared" si="12"/>
        <v>Belgium</v>
      </c>
      <c r="B60" s="71"/>
      <c r="C60" s="71" t="s">
        <v>544</v>
      </c>
      <c r="D60" s="80" t="s">
        <v>551</v>
      </c>
      <c r="E60" s="52"/>
      <c r="F60" s="52"/>
      <c r="G60" s="52"/>
      <c r="H60" s="52"/>
      <c r="I60" s="52"/>
      <c r="J60" s="52"/>
      <c r="K60" s="52"/>
      <c r="L60" s="52"/>
      <c r="M60" s="52"/>
      <c r="N60" s="52"/>
      <c r="O60" s="52"/>
      <c r="P60" s="52"/>
      <c r="Q60" s="52"/>
      <c r="R60" s="52"/>
      <c r="S60" s="52"/>
      <c r="T60" s="52"/>
      <c r="U60" s="52"/>
      <c r="V60" s="95"/>
      <c r="W60" s="53"/>
      <c r="X60" s="53"/>
      <c r="Y60" s="53"/>
      <c r="Z60" s="53"/>
      <c r="AA60" s="53"/>
      <c r="AB60" s="53"/>
      <c r="AC60" s="53"/>
      <c r="AD60" s="53"/>
      <c r="AE60" s="53"/>
      <c r="AF60" s="53"/>
    </row>
    <row r="61" spans="1:32" ht="14.5" hidden="1" x14ac:dyDescent="0.35">
      <c r="A61" s="89" t="str">
        <f t="shared" si="12"/>
        <v>Belgium</v>
      </c>
      <c r="B61" s="71"/>
      <c r="C61" s="71" t="s">
        <v>544</v>
      </c>
      <c r="D61" s="80" t="s">
        <v>552</v>
      </c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95"/>
      <c r="W61" s="53"/>
      <c r="X61" s="53"/>
      <c r="Y61" s="53"/>
      <c r="Z61" s="53"/>
      <c r="AA61" s="53"/>
      <c r="AB61" s="53"/>
      <c r="AC61" s="53"/>
      <c r="AD61" s="53"/>
      <c r="AE61" s="53"/>
      <c r="AF61" s="53"/>
    </row>
    <row r="62" spans="1:32" ht="14.5" hidden="1" x14ac:dyDescent="0.35">
      <c r="A62" s="89" t="str">
        <f t="shared" si="12"/>
        <v>Belgium</v>
      </c>
      <c r="B62" s="71"/>
      <c r="C62" s="71" t="s">
        <v>544</v>
      </c>
      <c r="D62" s="80" t="s">
        <v>4</v>
      </c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95"/>
      <c r="W62" s="53"/>
      <c r="X62" s="53"/>
      <c r="Y62" s="53"/>
      <c r="Z62" s="53"/>
      <c r="AA62" s="53"/>
      <c r="AB62" s="53"/>
      <c r="AC62" s="53"/>
      <c r="AD62" s="53"/>
      <c r="AE62" s="53"/>
      <c r="AF62" s="53"/>
    </row>
    <row r="63" spans="1:32" ht="14.5" hidden="1" x14ac:dyDescent="0.35">
      <c r="A63" s="89" t="str">
        <f t="shared" si="12"/>
        <v>Belgium</v>
      </c>
      <c r="B63" s="71"/>
      <c r="C63" s="71" t="s">
        <v>544</v>
      </c>
      <c r="D63" s="80" t="s">
        <v>541</v>
      </c>
      <c r="E63" s="52"/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95"/>
      <c r="W63" s="53"/>
      <c r="X63" s="53"/>
      <c r="Y63" s="53"/>
      <c r="Z63" s="53"/>
      <c r="AA63" s="53"/>
      <c r="AB63" s="53"/>
      <c r="AC63" s="53"/>
      <c r="AD63" s="53"/>
      <c r="AE63" s="53"/>
      <c r="AF63" s="53"/>
    </row>
    <row r="64" spans="1:32" ht="14.5" hidden="1" x14ac:dyDescent="0.35">
      <c r="A64" s="89" t="str">
        <f t="shared" si="12"/>
        <v>Belgium</v>
      </c>
      <c r="B64" s="71"/>
      <c r="C64" s="71" t="s">
        <v>544</v>
      </c>
      <c r="D64" s="80" t="s">
        <v>553</v>
      </c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95"/>
      <c r="W64" s="53"/>
      <c r="X64" s="53"/>
      <c r="Y64" s="53"/>
      <c r="Z64" s="53"/>
      <c r="AA64" s="53"/>
      <c r="AB64" s="53"/>
      <c r="AC64" s="53"/>
      <c r="AD64" s="53"/>
      <c r="AE64" s="53"/>
      <c r="AF64" s="53"/>
    </row>
    <row r="65" spans="1:32" ht="14.5" hidden="1" x14ac:dyDescent="0.35">
      <c r="A65" s="89" t="str">
        <f t="shared" si="12"/>
        <v>Belgium</v>
      </c>
      <c r="B65" s="71"/>
      <c r="C65" s="71" t="s">
        <v>544</v>
      </c>
      <c r="D65" s="80" t="s">
        <v>6</v>
      </c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95"/>
      <c r="W65" s="53"/>
      <c r="X65" s="53"/>
      <c r="Y65" s="53"/>
      <c r="Z65" s="53"/>
      <c r="AA65" s="53"/>
      <c r="AB65" s="53"/>
      <c r="AC65" s="53"/>
      <c r="AD65" s="53"/>
      <c r="AE65" s="53"/>
      <c r="AF65" s="53"/>
    </row>
    <row r="66" spans="1:32" ht="14.5" hidden="1" x14ac:dyDescent="0.35">
      <c r="A66" s="89" t="str">
        <f t="shared" si="12"/>
        <v>Belgium</v>
      </c>
      <c r="B66" s="71"/>
      <c r="C66" s="71" t="s">
        <v>544</v>
      </c>
      <c r="D66" s="80" t="s">
        <v>554</v>
      </c>
      <c r="E66" s="52"/>
      <c r="F66" s="52"/>
      <c r="G66" s="52"/>
      <c r="H66" s="52"/>
      <c r="I66" s="52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95"/>
      <c r="W66" s="53"/>
      <c r="X66" s="53"/>
      <c r="Y66" s="53"/>
      <c r="Z66" s="53"/>
      <c r="AA66" s="53"/>
      <c r="AB66" s="53"/>
      <c r="AC66" s="53"/>
      <c r="AD66" s="53"/>
      <c r="AE66" s="53"/>
      <c r="AF66" s="53"/>
    </row>
    <row r="67" spans="1:32" ht="14.5" hidden="1" x14ac:dyDescent="0.35">
      <c r="A67" s="97"/>
      <c r="B67" s="62" t="s">
        <v>564</v>
      </c>
      <c r="C67" s="63"/>
      <c r="D67" s="64" t="s">
        <v>561</v>
      </c>
      <c r="E67" s="98"/>
      <c r="F67" s="99"/>
      <c r="G67" s="99"/>
      <c r="H67" s="99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1"/>
      <c r="W67" s="53"/>
      <c r="X67" s="53"/>
      <c r="Y67" s="53"/>
      <c r="Z67" s="53"/>
      <c r="AA67" s="53"/>
      <c r="AB67" s="53"/>
      <c r="AC67" s="53"/>
      <c r="AD67" s="53"/>
      <c r="AE67" s="53"/>
      <c r="AF67" s="53"/>
    </row>
    <row r="68" spans="1:32" ht="14.5" hidden="1" x14ac:dyDescent="0.35">
      <c r="A68" s="102"/>
      <c r="B68" s="103"/>
      <c r="C68" s="104"/>
      <c r="D68" s="72" t="s">
        <v>562</v>
      </c>
      <c r="E68" s="105"/>
      <c r="F68" s="106"/>
      <c r="G68" s="106"/>
      <c r="H68" s="106"/>
      <c r="I68" s="107"/>
      <c r="J68" s="107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8"/>
      <c r="W68" s="53"/>
      <c r="X68" s="53"/>
      <c r="Y68" s="53"/>
      <c r="Z68" s="53"/>
      <c r="AA68" s="53"/>
      <c r="AB68" s="53"/>
      <c r="AC68" s="53"/>
      <c r="AD68" s="53"/>
      <c r="AE68" s="53"/>
      <c r="AF68" s="53"/>
    </row>
    <row r="69" spans="1:32" ht="14.5" hidden="1" x14ac:dyDescent="0.35">
      <c r="A69" s="51"/>
      <c r="B69" s="103"/>
      <c r="C69" s="104"/>
      <c r="D69" s="72" t="s">
        <v>529</v>
      </c>
      <c r="E69" s="105"/>
      <c r="F69" s="106"/>
      <c r="G69" s="106"/>
      <c r="H69" s="106"/>
      <c r="I69" s="107"/>
      <c r="J69" s="107"/>
      <c r="K69" s="107"/>
      <c r="L69" s="107"/>
      <c r="M69" s="107"/>
      <c r="N69" s="107"/>
      <c r="O69" s="107"/>
      <c r="P69" s="107"/>
      <c r="Q69" s="107"/>
      <c r="R69" s="107"/>
      <c r="S69" s="107"/>
      <c r="T69" s="107"/>
      <c r="U69" s="107"/>
      <c r="V69" s="108"/>
      <c r="W69" s="53"/>
      <c r="X69" s="53"/>
      <c r="Y69" s="53"/>
      <c r="Z69" s="53"/>
      <c r="AA69" s="53"/>
      <c r="AB69" s="53"/>
      <c r="AC69" s="53"/>
      <c r="AD69" s="53"/>
      <c r="AE69" s="53"/>
      <c r="AF69" s="53"/>
    </row>
    <row r="70" spans="1:32" ht="14.5" hidden="1" x14ac:dyDescent="0.35">
      <c r="A70" s="51"/>
      <c r="B70" s="103"/>
      <c r="C70" s="104"/>
      <c r="D70" s="72" t="s">
        <v>530</v>
      </c>
      <c r="E70" s="105"/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9"/>
      <c r="W70" s="53"/>
      <c r="X70" s="53"/>
      <c r="Y70" s="53"/>
      <c r="Z70" s="53"/>
      <c r="AA70" s="53"/>
      <c r="AB70" s="53"/>
      <c r="AC70" s="53"/>
      <c r="AD70" s="53"/>
      <c r="AE70" s="53"/>
      <c r="AF70" s="53"/>
    </row>
    <row r="71" spans="1:32" ht="14.5" hidden="1" x14ac:dyDescent="0.35">
      <c r="A71" s="51"/>
      <c r="B71" s="103"/>
      <c r="C71" s="104"/>
      <c r="D71" s="72"/>
      <c r="E71" s="105"/>
      <c r="F71" s="106"/>
      <c r="G71" s="106"/>
      <c r="H71" s="106"/>
      <c r="I71" s="106"/>
      <c r="J71" s="106"/>
      <c r="K71" s="106"/>
      <c r="L71" s="106"/>
      <c r="M71" s="106"/>
      <c r="N71" s="106"/>
      <c r="O71" s="106"/>
      <c r="P71" s="106"/>
      <c r="Q71" s="106"/>
      <c r="R71" s="106"/>
      <c r="S71" s="106"/>
      <c r="T71" s="106"/>
      <c r="U71" s="106"/>
      <c r="V71" s="109"/>
      <c r="W71" s="53"/>
      <c r="X71" s="53"/>
      <c r="Y71" s="53"/>
      <c r="Z71" s="53"/>
      <c r="AA71" s="53"/>
      <c r="AB71" s="53"/>
      <c r="AC71" s="53"/>
      <c r="AD71" s="53"/>
      <c r="AE71" s="53"/>
      <c r="AF71" s="53"/>
    </row>
    <row r="72" spans="1:32" ht="14.5" hidden="1" x14ac:dyDescent="0.35">
      <c r="A72" s="51"/>
      <c r="B72" s="103"/>
      <c r="C72" s="104"/>
      <c r="D72" s="72"/>
      <c r="E72" s="105"/>
      <c r="F72" s="106"/>
      <c r="G72" s="106"/>
      <c r="H72" s="106"/>
      <c r="I72" s="106"/>
      <c r="J72" s="106"/>
      <c r="K72" s="106"/>
      <c r="L72" s="106"/>
      <c r="M72" s="106"/>
      <c r="N72" s="106"/>
      <c r="O72" s="106"/>
      <c r="P72" s="106"/>
      <c r="Q72" s="106"/>
      <c r="R72" s="106"/>
      <c r="S72" s="106"/>
      <c r="T72" s="106"/>
      <c r="U72" s="106"/>
      <c r="V72" s="109"/>
      <c r="W72" s="53"/>
      <c r="X72" s="53"/>
      <c r="Y72" s="53"/>
      <c r="Z72" s="53"/>
      <c r="AA72" s="53"/>
      <c r="AB72" s="53"/>
      <c r="AC72" s="53"/>
      <c r="AD72" s="53"/>
      <c r="AE72" s="53"/>
      <c r="AF72" s="53"/>
    </row>
    <row r="73" spans="1:32" ht="14.5" hidden="1" x14ac:dyDescent="0.35">
      <c r="A73" s="51"/>
      <c r="B73" s="103"/>
      <c r="C73" s="104"/>
      <c r="D73" s="72" t="s">
        <v>565</v>
      </c>
      <c r="E73" s="105"/>
      <c r="F73" s="106"/>
      <c r="G73" s="106"/>
      <c r="H73" s="106"/>
      <c r="I73" s="106"/>
      <c r="J73" s="106"/>
      <c r="K73" s="106"/>
      <c r="L73" s="106"/>
      <c r="M73" s="106"/>
      <c r="N73" s="106"/>
      <c r="O73" s="106"/>
      <c r="P73" s="106"/>
      <c r="Q73" s="106"/>
      <c r="R73" s="106"/>
      <c r="S73" s="106"/>
      <c r="T73" s="106"/>
      <c r="U73" s="106"/>
      <c r="V73" s="109"/>
      <c r="W73" s="53"/>
      <c r="X73" s="53"/>
      <c r="Y73" s="53"/>
      <c r="Z73" s="53"/>
      <c r="AA73" s="53"/>
      <c r="AB73" s="53"/>
      <c r="AC73" s="53"/>
      <c r="AD73" s="53"/>
      <c r="AE73" s="53"/>
      <c r="AF73" s="53"/>
    </row>
    <row r="74" spans="1:32" ht="14.5" hidden="1" x14ac:dyDescent="0.35">
      <c r="A74" s="51"/>
      <c r="B74" s="103"/>
      <c r="C74" s="104"/>
      <c r="D74" s="80" t="s">
        <v>548</v>
      </c>
      <c r="E74" s="105"/>
      <c r="F74" s="106"/>
      <c r="G74" s="106"/>
      <c r="H74" s="106"/>
      <c r="I74" s="110">
        <v>3600</v>
      </c>
      <c r="J74" s="110">
        <v>3900</v>
      </c>
      <c r="K74" s="110">
        <v>4200</v>
      </c>
      <c r="L74" s="110">
        <v>4500</v>
      </c>
      <c r="M74" s="110">
        <v>4800</v>
      </c>
      <c r="N74" s="110">
        <v>5100</v>
      </c>
      <c r="O74" s="110">
        <v>5418</v>
      </c>
      <c r="P74" s="110">
        <v>5736</v>
      </c>
      <c r="Q74" s="110">
        <v>6053</v>
      </c>
      <c r="R74" s="110">
        <v>6371</v>
      </c>
      <c r="S74" s="110">
        <v>6689</v>
      </c>
      <c r="T74" s="110"/>
      <c r="U74" s="106"/>
      <c r="V74" s="109"/>
      <c r="W74" s="53"/>
      <c r="X74" s="53"/>
      <c r="Y74" s="53"/>
      <c r="Z74" s="53"/>
      <c r="AA74" s="53"/>
      <c r="AB74" s="53"/>
      <c r="AC74" s="53"/>
      <c r="AD74" s="53"/>
      <c r="AE74" s="53"/>
      <c r="AF74" s="53"/>
    </row>
    <row r="75" spans="1:32" ht="14.5" hidden="1" x14ac:dyDescent="0.35">
      <c r="A75" s="51"/>
      <c r="B75" s="103"/>
      <c r="C75" s="104"/>
      <c r="D75" s="80" t="s">
        <v>546</v>
      </c>
      <c r="E75" s="105"/>
      <c r="F75" s="106"/>
      <c r="G75" s="106"/>
      <c r="H75" s="106"/>
      <c r="I75" s="110">
        <v>1414</v>
      </c>
      <c r="J75" s="110">
        <v>1522</v>
      </c>
      <c r="K75" s="110">
        <v>1630</v>
      </c>
      <c r="L75" s="110">
        <v>1738</v>
      </c>
      <c r="M75" s="110">
        <v>1846</v>
      </c>
      <c r="N75" s="110">
        <v>1954</v>
      </c>
      <c r="O75" s="110">
        <v>2062</v>
      </c>
      <c r="P75" s="110">
        <v>2170</v>
      </c>
      <c r="Q75" s="110">
        <v>2278</v>
      </c>
      <c r="R75" s="110">
        <v>2386</v>
      </c>
      <c r="S75" s="110">
        <v>2494</v>
      </c>
      <c r="T75" s="110"/>
      <c r="U75" s="106"/>
      <c r="V75" s="109"/>
      <c r="W75" s="53"/>
      <c r="X75" s="53"/>
      <c r="Y75" s="53"/>
      <c r="Z75" s="53"/>
      <c r="AA75" s="53"/>
      <c r="AB75" s="53"/>
      <c r="AC75" s="53"/>
      <c r="AD75" s="53"/>
      <c r="AE75" s="53"/>
      <c r="AF75" s="53"/>
    </row>
    <row r="76" spans="1:32" ht="14.5" hidden="1" x14ac:dyDescent="0.35">
      <c r="A76" s="51"/>
      <c r="B76" s="103"/>
      <c r="C76" s="104"/>
      <c r="D76" s="80" t="s">
        <v>566</v>
      </c>
      <c r="E76" s="105"/>
      <c r="F76" s="106"/>
      <c r="G76" s="106"/>
      <c r="H76" s="106"/>
      <c r="I76" s="110">
        <v>4</v>
      </c>
      <c r="J76" s="110">
        <v>4</v>
      </c>
      <c r="K76" s="110">
        <v>4</v>
      </c>
      <c r="L76" s="110">
        <v>4</v>
      </c>
      <c r="M76" s="110">
        <v>4</v>
      </c>
      <c r="N76" s="110">
        <v>4</v>
      </c>
      <c r="O76" s="110">
        <v>4</v>
      </c>
      <c r="P76" s="110">
        <v>4</v>
      </c>
      <c r="Q76" s="110">
        <v>4</v>
      </c>
      <c r="R76" s="110">
        <v>4</v>
      </c>
      <c r="S76" s="110">
        <v>4</v>
      </c>
      <c r="T76" s="110"/>
      <c r="U76" s="106"/>
      <c r="V76" s="109"/>
      <c r="W76" s="53"/>
      <c r="X76" s="53"/>
      <c r="Y76" s="53"/>
      <c r="Z76" s="53"/>
      <c r="AA76" s="53"/>
      <c r="AB76" s="53"/>
      <c r="AC76" s="53"/>
      <c r="AD76" s="53"/>
      <c r="AE76" s="53"/>
      <c r="AF76" s="53"/>
    </row>
    <row r="77" spans="1:32" ht="14.5" hidden="1" x14ac:dyDescent="0.35">
      <c r="A77" s="51"/>
      <c r="B77" s="103"/>
      <c r="C77" s="104"/>
      <c r="D77" s="80" t="s">
        <v>4</v>
      </c>
      <c r="E77" s="105"/>
      <c r="F77" s="106"/>
      <c r="G77" s="106"/>
      <c r="H77" s="106"/>
      <c r="I77" s="110">
        <v>546</v>
      </c>
      <c r="J77" s="110">
        <v>500</v>
      </c>
      <c r="K77" s="110">
        <v>455</v>
      </c>
      <c r="L77" s="110">
        <v>410</v>
      </c>
      <c r="M77" s="110">
        <v>365</v>
      </c>
      <c r="N77" s="110">
        <v>320</v>
      </c>
      <c r="O77" s="110">
        <v>275</v>
      </c>
      <c r="P77" s="110">
        <v>229</v>
      </c>
      <c r="Q77" s="110">
        <v>184</v>
      </c>
      <c r="R77" s="110">
        <v>139</v>
      </c>
      <c r="S77" s="110">
        <v>94</v>
      </c>
      <c r="T77" s="110"/>
      <c r="U77" s="106"/>
      <c r="V77" s="109"/>
      <c r="W77" s="53"/>
      <c r="X77" s="53"/>
      <c r="Y77" s="53"/>
      <c r="Z77" s="53"/>
      <c r="AA77" s="53"/>
      <c r="AB77" s="53"/>
      <c r="AC77" s="53"/>
      <c r="AD77" s="53"/>
      <c r="AE77" s="53"/>
      <c r="AF77" s="53"/>
    </row>
    <row r="78" spans="1:32" ht="14.5" hidden="1" x14ac:dyDescent="0.35">
      <c r="A78" s="51"/>
      <c r="B78" s="103"/>
      <c r="C78" s="104"/>
      <c r="D78" s="80" t="s">
        <v>541</v>
      </c>
      <c r="E78" s="105"/>
      <c r="F78" s="106"/>
      <c r="G78" s="106"/>
      <c r="H78" s="106"/>
      <c r="I78" s="110">
        <v>144</v>
      </c>
      <c r="J78" s="110">
        <v>146</v>
      </c>
      <c r="K78" s="110">
        <v>148</v>
      </c>
      <c r="L78" s="110">
        <v>150</v>
      </c>
      <c r="M78" s="110">
        <v>152</v>
      </c>
      <c r="N78" s="110">
        <v>155</v>
      </c>
      <c r="O78" s="110">
        <v>157</v>
      </c>
      <c r="P78" s="110">
        <v>159</v>
      </c>
      <c r="Q78" s="110">
        <v>161</v>
      </c>
      <c r="R78" s="110">
        <v>163</v>
      </c>
      <c r="S78" s="110">
        <v>165</v>
      </c>
      <c r="T78" s="110"/>
      <c r="U78" s="106"/>
      <c r="V78" s="109"/>
      <c r="W78" s="53"/>
      <c r="X78" s="53"/>
      <c r="Y78" s="53"/>
      <c r="Z78" s="53"/>
      <c r="AA78" s="53"/>
      <c r="AB78" s="53"/>
      <c r="AC78" s="53"/>
      <c r="AD78" s="53"/>
      <c r="AE78" s="53"/>
      <c r="AF78" s="53"/>
    </row>
    <row r="79" spans="1:32" ht="14.5" hidden="1" x14ac:dyDescent="0.35">
      <c r="A79" s="51"/>
      <c r="B79" s="103"/>
      <c r="C79" s="104"/>
      <c r="D79" s="80"/>
      <c r="E79" s="105"/>
      <c r="F79" s="106"/>
      <c r="G79" s="106"/>
      <c r="H79" s="106"/>
      <c r="I79" s="106"/>
      <c r="J79" s="106"/>
      <c r="K79" s="106"/>
      <c r="L79" s="106"/>
      <c r="M79" s="106"/>
      <c r="N79" s="106"/>
      <c r="O79" s="106"/>
      <c r="P79" s="106"/>
      <c r="Q79" s="106"/>
      <c r="R79" s="106"/>
      <c r="S79" s="106"/>
      <c r="T79" s="106"/>
      <c r="U79" s="106"/>
      <c r="V79" s="109"/>
      <c r="W79" s="53"/>
      <c r="X79" s="53"/>
      <c r="Y79" s="53"/>
      <c r="Z79" s="53"/>
      <c r="AA79" s="53"/>
      <c r="AB79" s="53"/>
      <c r="AC79" s="53"/>
      <c r="AD79" s="53"/>
      <c r="AE79" s="53"/>
      <c r="AF79" s="53"/>
    </row>
    <row r="80" spans="1:32" ht="14.5" hidden="1" x14ac:dyDescent="0.35">
      <c r="A80" s="51"/>
      <c r="B80" s="103"/>
      <c r="C80" s="104"/>
      <c r="D80" s="80"/>
      <c r="E80" s="105"/>
      <c r="F80" s="106"/>
      <c r="G80" s="106"/>
      <c r="H80" s="106"/>
      <c r="I80" s="106"/>
      <c r="J80" s="106"/>
      <c r="K80" s="106"/>
      <c r="L80" s="106"/>
      <c r="M80" s="106"/>
      <c r="N80" s="106"/>
      <c r="O80" s="106"/>
      <c r="P80" s="106"/>
      <c r="Q80" s="106"/>
      <c r="R80" s="106"/>
      <c r="S80" s="106"/>
      <c r="T80" s="106"/>
      <c r="U80" s="106"/>
      <c r="V80" s="109"/>
      <c r="W80" s="53"/>
      <c r="X80" s="53"/>
      <c r="Y80" s="53"/>
      <c r="Z80" s="53"/>
      <c r="AA80" s="53"/>
      <c r="AB80" s="53"/>
      <c r="AC80" s="53"/>
      <c r="AD80" s="53"/>
      <c r="AE80" s="53"/>
      <c r="AF80" s="53"/>
    </row>
    <row r="81" spans="1:32" ht="14.5" hidden="1" x14ac:dyDescent="0.35">
      <c r="A81" s="51"/>
      <c r="B81" s="103"/>
      <c r="C81" s="104"/>
      <c r="D81" s="80"/>
      <c r="E81" s="105"/>
      <c r="F81" s="106"/>
      <c r="G81" s="106"/>
      <c r="H81" s="106"/>
      <c r="I81" s="106"/>
      <c r="J81" s="106"/>
      <c r="K81" s="106"/>
      <c r="L81" s="106"/>
      <c r="M81" s="106"/>
      <c r="N81" s="106"/>
      <c r="O81" s="106"/>
      <c r="P81" s="106"/>
      <c r="Q81" s="106"/>
      <c r="R81" s="106"/>
      <c r="S81" s="106"/>
      <c r="T81" s="106"/>
      <c r="U81" s="106"/>
      <c r="V81" s="109"/>
      <c r="W81" s="53"/>
      <c r="X81" s="53"/>
      <c r="Y81" s="53"/>
      <c r="Z81" s="53"/>
      <c r="AA81" s="53"/>
      <c r="AB81" s="53"/>
      <c r="AC81" s="53"/>
      <c r="AD81" s="53"/>
      <c r="AE81" s="53"/>
      <c r="AF81" s="53"/>
    </row>
    <row r="82" spans="1:32" ht="14.5" hidden="1" x14ac:dyDescent="0.35">
      <c r="A82" s="51"/>
      <c r="B82" s="103"/>
      <c r="C82" s="104"/>
      <c r="D82" s="80"/>
      <c r="E82" s="105"/>
      <c r="F82" s="53"/>
      <c r="G82" s="53"/>
      <c r="H82" s="53"/>
      <c r="I82" s="53"/>
      <c r="J82" s="53"/>
      <c r="K82" s="53"/>
      <c r="L82" s="53"/>
      <c r="M82" s="106"/>
      <c r="N82" s="106"/>
      <c r="O82" s="106"/>
      <c r="P82" s="106"/>
      <c r="Q82" s="106"/>
      <c r="R82" s="106"/>
      <c r="S82" s="106"/>
      <c r="T82" s="106"/>
      <c r="U82" s="106"/>
      <c r="V82" s="109"/>
      <c r="W82" s="53"/>
      <c r="X82" s="53"/>
      <c r="Y82" s="53"/>
      <c r="Z82" s="53"/>
      <c r="AA82" s="53"/>
      <c r="AB82" s="53"/>
      <c r="AC82" s="53"/>
      <c r="AD82" s="53"/>
      <c r="AE82" s="53"/>
      <c r="AF82" s="53"/>
    </row>
    <row r="83" spans="1:32" ht="14.5" hidden="1" x14ac:dyDescent="0.35">
      <c r="A83" s="51"/>
      <c r="B83" s="103"/>
      <c r="C83" s="104"/>
      <c r="D83" s="80"/>
      <c r="E83" s="105"/>
      <c r="F83" s="53"/>
      <c r="G83" s="53"/>
      <c r="H83" s="53"/>
      <c r="I83" s="53"/>
      <c r="J83" s="53"/>
      <c r="K83" s="53"/>
      <c r="L83" s="53"/>
      <c r="M83" s="106"/>
      <c r="N83" s="106"/>
      <c r="O83" s="106"/>
      <c r="P83" s="106"/>
      <c r="Q83" s="106"/>
      <c r="R83" s="106"/>
      <c r="S83" s="106"/>
      <c r="T83" s="106"/>
      <c r="U83" s="106"/>
      <c r="V83" s="109"/>
      <c r="W83" s="53"/>
      <c r="X83" s="53"/>
      <c r="Y83" s="53"/>
      <c r="Z83" s="53"/>
      <c r="AA83" s="53"/>
      <c r="AB83" s="53"/>
      <c r="AC83" s="53"/>
      <c r="AD83" s="53"/>
      <c r="AE83" s="53"/>
      <c r="AF83" s="53"/>
    </row>
    <row r="84" spans="1:32" ht="14.5" hidden="1" x14ac:dyDescent="0.35">
      <c r="A84" s="51"/>
      <c r="B84" s="103"/>
      <c r="C84" s="104"/>
      <c r="D84" s="80"/>
      <c r="E84" s="105"/>
      <c r="F84" s="53"/>
      <c r="G84" s="53"/>
      <c r="H84" s="53"/>
      <c r="I84" s="53"/>
      <c r="J84" s="53"/>
      <c r="K84" s="53"/>
      <c r="L84" s="53"/>
      <c r="M84" s="106"/>
      <c r="N84" s="106"/>
      <c r="O84" s="106"/>
      <c r="P84" s="106"/>
      <c r="Q84" s="106"/>
      <c r="R84" s="106"/>
      <c r="S84" s="106"/>
      <c r="T84" s="106"/>
      <c r="U84" s="106"/>
      <c r="V84" s="109"/>
      <c r="W84" s="53"/>
      <c r="X84" s="53"/>
      <c r="Y84" s="53"/>
      <c r="Z84" s="53"/>
      <c r="AA84" s="53"/>
      <c r="AB84" s="53"/>
      <c r="AC84" s="53"/>
      <c r="AD84" s="53"/>
      <c r="AE84" s="53"/>
      <c r="AF84" s="53"/>
    </row>
    <row r="85" spans="1:32" ht="14.5" hidden="1" x14ac:dyDescent="0.35">
      <c r="A85" s="51"/>
      <c r="B85" s="103"/>
      <c r="C85" s="104"/>
      <c r="D85" s="80"/>
      <c r="E85" s="105"/>
      <c r="F85" s="53"/>
      <c r="G85" s="53"/>
      <c r="H85" s="53"/>
      <c r="I85" s="53"/>
      <c r="J85" s="53"/>
      <c r="K85" s="53"/>
      <c r="L85" s="53"/>
      <c r="M85" s="106"/>
      <c r="N85" s="106"/>
      <c r="O85" s="106"/>
      <c r="P85" s="106"/>
      <c r="Q85" s="106"/>
      <c r="R85" s="106"/>
      <c r="S85" s="106"/>
      <c r="T85" s="106"/>
      <c r="U85" s="106"/>
      <c r="V85" s="109"/>
      <c r="W85" s="53"/>
      <c r="X85" s="53"/>
      <c r="Y85" s="53"/>
      <c r="Z85" s="53"/>
      <c r="AA85" s="53"/>
      <c r="AB85" s="53"/>
      <c r="AC85" s="53"/>
      <c r="AD85" s="53"/>
      <c r="AE85" s="53"/>
      <c r="AF85" s="53"/>
    </row>
    <row r="86" spans="1:32" ht="14.5" hidden="1" x14ac:dyDescent="0.35">
      <c r="A86" s="51"/>
      <c r="B86" s="103"/>
      <c r="C86" s="104"/>
      <c r="D86" s="80"/>
      <c r="E86" s="105"/>
      <c r="F86" s="53"/>
      <c r="G86" s="53"/>
      <c r="H86" s="53"/>
      <c r="I86" s="53"/>
      <c r="J86" s="53"/>
      <c r="K86" s="53"/>
      <c r="L86" s="53"/>
      <c r="M86" s="106"/>
      <c r="N86" s="106"/>
      <c r="O86" s="106"/>
      <c r="P86" s="106"/>
      <c r="Q86" s="106"/>
      <c r="R86" s="106"/>
      <c r="S86" s="106"/>
      <c r="T86" s="106"/>
      <c r="U86" s="106"/>
      <c r="V86" s="109"/>
      <c r="W86" s="53"/>
      <c r="X86" s="53"/>
      <c r="Y86" s="53"/>
      <c r="Z86" s="53"/>
      <c r="AA86" s="53"/>
      <c r="AB86" s="53"/>
      <c r="AC86" s="53"/>
      <c r="AD86" s="53"/>
      <c r="AE86" s="53"/>
      <c r="AF86" s="53"/>
    </row>
    <row r="87" spans="1:32" ht="14.5" hidden="1" x14ac:dyDescent="0.35">
      <c r="A87" s="51"/>
      <c r="B87" s="103"/>
      <c r="C87" s="71"/>
      <c r="D87" s="80"/>
      <c r="E87" s="105"/>
      <c r="F87" s="53"/>
      <c r="G87" s="53"/>
      <c r="H87" s="53"/>
      <c r="I87" s="53"/>
      <c r="J87" s="53"/>
      <c r="K87" s="53"/>
      <c r="L87" s="53"/>
      <c r="M87" s="106"/>
      <c r="N87" s="106"/>
      <c r="O87" s="106"/>
      <c r="P87" s="106"/>
      <c r="Q87" s="106"/>
      <c r="R87" s="106"/>
      <c r="S87" s="106"/>
      <c r="T87" s="106"/>
      <c r="U87" s="106"/>
      <c r="V87" s="109"/>
      <c r="W87" s="53"/>
      <c r="X87" s="53"/>
      <c r="Y87" s="53"/>
      <c r="Z87" s="53"/>
      <c r="AA87" s="53"/>
      <c r="AB87" s="53"/>
      <c r="AC87" s="53"/>
      <c r="AD87" s="53"/>
      <c r="AE87" s="53"/>
      <c r="AF87" s="53"/>
    </row>
    <row r="88" spans="1:32" ht="14.5" hidden="1" x14ac:dyDescent="0.35">
      <c r="A88" s="51"/>
      <c r="B88" s="111" t="s">
        <v>567</v>
      </c>
      <c r="C88" s="112"/>
      <c r="D88" s="113"/>
      <c r="E88" s="114"/>
      <c r="F88" s="114"/>
      <c r="G88" s="114"/>
      <c r="H88" s="114"/>
      <c r="I88" s="114"/>
      <c r="J88" s="114"/>
      <c r="K88" s="114"/>
      <c r="L88" s="114"/>
      <c r="M88" s="114"/>
      <c r="N88" s="114"/>
      <c r="O88" s="114"/>
      <c r="P88" s="114"/>
      <c r="Q88" s="114"/>
      <c r="R88" s="114"/>
      <c r="S88" s="114"/>
      <c r="T88" s="114"/>
      <c r="U88" s="114"/>
      <c r="V88" s="115"/>
      <c r="W88" s="53"/>
      <c r="X88" s="53"/>
      <c r="Y88" s="53"/>
      <c r="Z88" s="53"/>
      <c r="AA88" s="53"/>
      <c r="AB88" s="53"/>
      <c r="AC88" s="53"/>
      <c r="AD88" s="53"/>
      <c r="AE88" s="53"/>
      <c r="AF88" s="53"/>
    </row>
    <row r="89" spans="1:32" ht="14.5" hidden="1" x14ac:dyDescent="0.35">
      <c r="A89" s="51"/>
      <c r="B89" s="71"/>
      <c r="C89" s="70"/>
      <c r="D89" s="116" t="s">
        <v>561</v>
      </c>
      <c r="E89" s="117"/>
      <c r="F89" s="117"/>
      <c r="G89" s="117"/>
      <c r="H89" s="117"/>
      <c r="I89" s="117"/>
      <c r="J89" s="117"/>
      <c r="K89" s="117"/>
      <c r="L89" s="117"/>
      <c r="M89" s="117"/>
      <c r="N89" s="117"/>
      <c r="O89" s="117"/>
      <c r="P89" s="117"/>
      <c r="Q89" s="117"/>
      <c r="R89" s="117"/>
      <c r="S89" s="117"/>
      <c r="T89" s="117"/>
      <c r="U89" s="117"/>
      <c r="V89" s="118"/>
      <c r="W89" s="53"/>
      <c r="X89" s="53"/>
      <c r="Y89" s="53"/>
      <c r="Z89" s="53"/>
      <c r="AA89" s="53"/>
      <c r="AB89" s="53"/>
      <c r="AC89" s="53"/>
      <c r="AD89" s="53"/>
      <c r="AE89" s="53"/>
      <c r="AF89" s="53"/>
    </row>
    <row r="90" spans="1:32" ht="14.5" hidden="1" x14ac:dyDescent="0.35">
      <c r="A90" s="102"/>
      <c r="B90" s="71"/>
      <c r="C90" s="70"/>
      <c r="D90" s="116" t="s">
        <v>562</v>
      </c>
      <c r="E90" s="117"/>
      <c r="F90" s="117"/>
      <c r="G90" s="117"/>
      <c r="H90" s="117"/>
      <c r="I90" s="117"/>
      <c r="J90" s="117"/>
      <c r="K90" s="117"/>
      <c r="L90" s="117"/>
      <c r="M90" s="117"/>
      <c r="N90" s="117"/>
      <c r="O90" s="117"/>
      <c r="P90" s="117"/>
      <c r="Q90" s="117"/>
      <c r="R90" s="117"/>
      <c r="S90" s="117"/>
      <c r="T90" s="117"/>
      <c r="U90" s="117"/>
      <c r="V90" s="118"/>
      <c r="W90" s="53"/>
      <c r="X90" s="53"/>
      <c r="Y90" s="53"/>
      <c r="Z90" s="53"/>
      <c r="AA90" s="53"/>
      <c r="AB90" s="53"/>
      <c r="AC90" s="53"/>
      <c r="AD90" s="53"/>
      <c r="AE90" s="53"/>
      <c r="AF90" s="53"/>
    </row>
    <row r="91" spans="1:32" ht="14.5" hidden="1" x14ac:dyDescent="0.35">
      <c r="A91" s="102"/>
      <c r="B91" s="71"/>
      <c r="C91" s="70"/>
      <c r="D91" s="116"/>
      <c r="E91" s="117"/>
      <c r="F91" s="117"/>
      <c r="G91" s="117"/>
      <c r="H91" s="117"/>
      <c r="I91" s="117"/>
      <c r="J91" s="117"/>
      <c r="K91" s="117"/>
      <c r="L91" s="117"/>
      <c r="M91" s="117"/>
      <c r="N91" s="117"/>
      <c r="O91" s="117"/>
      <c r="P91" s="117"/>
      <c r="Q91" s="117"/>
      <c r="R91" s="117"/>
      <c r="S91" s="117"/>
      <c r="T91" s="117"/>
      <c r="U91" s="117"/>
      <c r="V91" s="118"/>
      <c r="W91" s="53"/>
      <c r="X91" s="53"/>
      <c r="Y91" s="53"/>
      <c r="Z91" s="53"/>
      <c r="AA91" s="53"/>
      <c r="AB91" s="53"/>
      <c r="AC91" s="53"/>
      <c r="AD91" s="53"/>
      <c r="AE91" s="53"/>
      <c r="AF91" s="53"/>
    </row>
    <row r="92" spans="1:32" ht="14.5" hidden="1" x14ac:dyDescent="0.35">
      <c r="A92" s="51"/>
      <c r="B92" s="71"/>
      <c r="C92" s="70"/>
      <c r="D92" s="116" t="s">
        <v>529</v>
      </c>
      <c r="E92" s="117"/>
      <c r="F92" s="117"/>
      <c r="G92" s="117"/>
      <c r="H92" s="117"/>
      <c r="I92" s="117"/>
      <c r="J92" s="117"/>
      <c r="K92" s="117"/>
      <c r="L92" s="117"/>
      <c r="M92" s="117"/>
      <c r="N92" s="117"/>
      <c r="O92" s="117"/>
      <c r="P92" s="117"/>
      <c r="Q92" s="117"/>
      <c r="R92" s="117"/>
      <c r="S92" s="117"/>
      <c r="T92" s="117"/>
      <c r="U92" s="117"/>
      <c r="V92" s="118"/>
      <c r="W92" s="53"/>
      <c r="X92" s="53"/>
      <c r="Y92" s="53"/>
      <c r="Z92" s="53"/>
      <c r="AA92" s="53"/>
      <c r="AB92" s="53"/>
      <c r="AC92" s="53"/>
      <c r="AD92" s="53"/>
      <c r="AE92" s="53"/>
      <c r="AF92" s="53"/>
    </row>
    <row r="93" spans="1:32" ht="14.5" hidden="1" x14ac:dyDescent="0.35">
      <c r="A93" s="51"/>
      <c r="B93" s="71" t="s">
        <v>555</v>
      </c>
      <c r="C93" s="70"/>
      <c r="D93" s="116" t="s">
        <v>568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117"/>
      <c r="V93" s="118"/>
      <c r="W93" s="53"/>
      <c r="X93" s="53"/>
      <c r="Y93" s="53"/>
      <c r="Z93" s="53"/>
      <c r="AA93" s="53"/>
      <c r="AB93" s="53"/>
      <c r="AC93" s="53"/>
      <c r="AD93" s="53"/>
      <c r="AE93" s="53"/>
      <c r="AF93" s="53"/>
    </row>
    <row r="94" spans="1:32" ht="14.5" hidden="1" x14ac:dyDescent="0.35">
      <c r="A94" s="51"/>
      <c r="B94" s="71">
        <v>1000</v>
      </c>
      <c r="C94" s="70"/>
      <c r="D94" s="119" t="s">
        <v>548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120">
        <v>3300</v>
      </c>
      <c r="T94" s="121"/>
      <c r="U94" s="117"/>
      <c r="V94" s="118"/>
      <c r="W94" s="53"/>
      <c r="X94" s="53"/>
      <c r="Y94" s="53"/>
      <c r="Z94" s="53"/>
      <c r="AA94" s="53"/>
      <c r="AB94" s="53"/>
      <c r="AC94" s="53"/>
      <c r="AD94" s="53"/>
      <c r="AE94" s="53"/>
      <c r="AF94" s="53"/>
    </row>
    <row r="95" spans="1:32" ht="14.5" hidden="1" x14ac:dyDescent="0.35">
      <c r="A95" s="51"/>
      <c r="B95" s="71">
        <v>2000</v>
      </c>
      <c r="C95" s="70"/>
      <c r="D95" s="119" t="s">
        <v>546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120">
        <v>4600</v>
      </c>
      <c r="T95" s="121"/>
      <c r="U95" s="117"/>
      <c r="V95" s="118"/>
      <c r="W95" s="53"/>
      <c r="X95" s="53"/>
      <c r="Y95" s="53"/>
      <c r="Z95" s="53"/>
      <c r="AA95" s="53"/>
      <c r="AB95" s="53"/>
      <c r="AC95" s="53"/>
      <c r="AD95" s="53"/>
      <c r="AE95" s="53"/>
      <c r="AF95" s="53"/>
    </row>
    <row r="96" spans="1:32" ht="14.5" hidden="1" x14ac:dyDescent="0.35">
      <c r="A96" s="51"/>
      <c r="B96" s="71">
        <v>4000</v>
      </c>
      <c r="C96" s="70"/>
      <c r="D96" s="122" t="s">
        <v>566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120">
        <v>440</v>
      </c>
      <c r="T96" s="121"/>
      <c r="U96" s="117"/>
      <c r="V96" s="118"/>
      <c r="W96" s="53"/>
      <c r="X96" s="53"/>
      <c r="Y96" s="53"/>
      <c r="Z96" s="53"/>
      <c r="AA96" s="53"/>
      <c r="AB96" s="53"/>
      <c r="AC96" s="53"/>
      <c r="AD96" s="53"/>
      <c r="AE96" s="53"/>
      <c r="AF96" s="53"/>
    </row>
    <row r="97" spans="1:32" ht="14.5" hidden="1" x14ac:dyDescent="0.35">
      <c r="A97" s="51"/>
      <c r="B97" s="71">
        <v>5200</v>
      </c>
      <c r="C97" s="70"/>
      <c r="D97" s="119" t="s">
        <v>4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120">
        <f>1611+90</f>
        <v>1701</v>
      </c>
      <c r="T97" s="121"/>
      <c r="U97" s="117"/>
      <c r="V97" s="118"/>
      <c r="W97" s="53"/>
      <c r="X97" s="53"/>
      <c r="Y97" s="53"/>
      <c r="Z97" s="53"/>
      <c r="AA97" s="53"/>
      <c r="AB97" s="53"/>
      <c r="AC97" s="53"/>
      <c r="AD97" s="53"/>
      <c r="AE97" s="53"/>
      <c r="AF97" s="53"/>
    </row>
    <row r="98" spans="1:32" ht="14.5" hidden="1" x14ac:dyDescent="0.35">
      <c r="A98" s="51"/>
      <c r="B98" s="71">
        <v>5200</v>
      </c>
      <c r="C98" s="70"/>
      <c r="D98" s="119" t="s">
        <v>541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120"/>
      <c r="T98" s="121"/>
      <c r="U98" s="117"/>
      <c r="V98" s="118"/>
      <c r="W98" s="53"/>
      <c r="X98" s="53"/>
      <c r="Y98" s="53"/>
      <c r="Z98" s="53"/>
      <c r="AA98" s="53"/>
      <c r="AB98" s="53"/>
      <c r="AC98" s="53"/>
      <c r="AD98" s="53"/>
      <c r="AE98" s="53"/>
      <c r="AF98" s="53"/>
    </row>
    <row r="99" spans="1:32" ht="14.5" hidden="1" x14ac:dyDescent="0.35">
      <c r="A99" s="51"/>
      <c r="B99" s="71">
        <v>5200</v>
      </c>
      <c r="C99" s="70"/>
      <c r="D99" s="119" t="s">
        <v>569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120">
        <v>40</v>
      </c>
      <c r="T99" s="121"/>
      <c r="U99" s="117"/>
      <c r="V99" s="118"/>
      <c r="W99" s="53"/>
      <c r="X99" s="53"/>
      <c r="Y99" s="53"/>
      <c r="Z99" s="53"/>
      <c r="AA99" s="53"/>
      <c r="AB99" s="53"/>
      <c r="AC99" s="53"/>
      <c r="AD99" s="53"/>
      <c r="AE99" s="53"/>
      <c r="AF99" s="53"/>
    </row>
    <row r="100" spans="1:32" ht="14.5" hidden="1" x14ac:dyDescent="0.35">
      <c r="A100" s="51"/>
      <c r="B100" s="71"/>
      <c r="C100" s="70"/>
      <c r="D100" s="119"/>
      <c r="E100" s="117"/>
      <c r="F100" s="117"/>
      <c r="G100" s="117"/>
      <c r="H100" s="117"/>
      <c r="I100" s="117"/>
      <c r="J100" s="117"/>
      <c r="K100" s="117"/>
      <c r="L100" s="117"/>
      <c r="M100" s="117"/>
      <c r="N100" s="117"/>
      <c r="O100" s="117"/>
      <c r="P100" s="117"/>
      <c r="Q100" s="117"/>
      <c r="R100" s="117"/>
      <c r="S100" s="117"/>
      <c r="T100" s="117"/>
      <c r="U100" s="117"/>
      <c r="V100" s="118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</row>
    <row r="101" spans="1:32" ht="14.5" hidden="1" x14ac:dyDescent="0.35">
      <c r="A101" s="51"/>
      <c r="B101" s="71"/>
      <c r="C101" s="70"/>
      <c r="D101" s="119"/>
      <c r="E101" s="117"/>
      <c r="F101" s="117"/>
      <c r="G101" s="117"/>
      <c r="H101" s="117"/>
      <c r="I101" s="117"/>
      <c r="J101" s="117"/>
      <c r="K101" s="117"/>
      <c r="L101" s="117"/>
      <c r="M101" s="117"/>
      <c r="N101" s="117"/>
      <c r="O101" s="117"/>
      <c r="P101" s="117"/>
      <c r="Q101" s="117"/>
      <c r="R101" s="117"/>
      <c r="S101" s="117"/>
      <c r="T101" s="117"/>
      <c r="U101" s="117"/>
      <c r="V101" s="118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</row>
    <row r="102" spans="1:32" ht="14.5" hidden="1" x14ac:dyDescent="0.35">
      <c r="A102" s="51"/>
      <c r="B102" s="71"/>
      <c r="C102" s="70"/>
      <c r="D102" s="116"/>
      <c r="E102" s="117"/>
      <c r="F102" s="117"/>
      <c r="G102" s="117"/>
      <c r="H102" s="117"/>
      <c r="I102" s="117"/>
      <c r="J102" s="117"/>
      <c r="K102" s="117"/>
      <c r="L102" s="117"/>
      <c r="M102" s="117"/>
      <c r="N102" s="117"/>
      <c r="O102" s="117"/>
      <c r="P102" s="117"/>
      <c r="Q102" s="117"/>
      <c r="R102" s="117"/>
      <c r="S102" s="117"/>
      <c r="T102" s="117"/>
      <c r="U102" s="117"/>
      <c r="V102" s="118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</row>
    <row r="103" spans="1:32" ht="14.5" hidden="1" x14ac:dyDescent="0.35">
      <c r="A103" s="51"/>
      <c r="B103" s="71"/>
      <c r="C103" s="70"/>
      <c r="D103" s="116"/>
      <c r="E103" s="117"/>
      <c r="F103" s="117"/>
      <c r="G103" s="117"/>
      <c r="H103" s="117"/>
      <c r="I103" s="117"/>
      <c r="J103" s="117"/>
      <c r="K103" s="117"/>
      <c r="L103" s="117"/>
      <c r="M103" s="117"/>
      <c r="N103" s="117"/>
      <c r="O103" s="117"/>
      <c r="P103" s="117"/>
      <c r="Q103" s="117"/>
      <c r="R103" s="117"/>
      <c r="S103" s="117"/>
      <c r="T103" s="117"/>
      <c r="U103" s="117"/>
      <c r="V103" s="118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</row>
    <row r="104" spans="1:32" ht="14.5" hidden="1" x14ac:dyDescent="0.35">
      <c r="A104" s="51"/>
      <c r="B104" s="71"/>
      <c r="C104" s="70"/>
      <c r="D104" s="123" t="s">
        <v>563</v>
      </c>
      <c r="E104" s="117"/>
      <c r="F104" s="117"/>
      <c r="G104" s="117"/>
      <c r="H104" s="117"/>
      <c r="I104" s="117"/>
      <c r="J104" s="117"/>
      <c r="K104" s="117"/>
      <c r="L104" s="117"/>
      <c r="M104" s="117"/>
      <c r="N104" s="117"/>
      <c r="O104" s="117"/>
      <c r="P104" s="117"/>
      <c r="Q104" s="117"/>
      <c r="R104" s="117"/>
      <c r="S104" s="117"/>
      <c r="T104" s="117"/>
      <c r="U104" s="117"/>
      <c r="V104" s="118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</row>
    <row r="105" spans="1:32" ht="14.5" hidden="1" x14ac:dyDescent="0.35">
      <c r="A105" s="51"/>
      <c r="B105" s="71"/>
      <c r="C105" s="70"/>
      <c r="D105" s="119" t="s">
        <v>548</v>
      </c>
      <c r="E105" s="117"/>
      <c r="F105" s="117"/>
      <c r="G105" s="117"/>
      <c r="H105" s="117"/>
      <c r="I105" s="117">
        <f>'[3]Ziele NECP Entwurf'!$G$91</f>
        <v>1234</v>
      </c>
      <c r="J105" s="117">
        <f t="shared" ref="J105:M110" si="13">($N105-$I105)/5+I105</f>
        <v>1454.8</v>
      </c>
      <c r="K105" s="117">
        <f t="shared" si="13"/>
        <v>1675.6</v>
      </c>
      <c r="L105" s="117">
        <f t="shared" si="13"/>
        <v>1896.3999999999999</v>
      </c>
      <c r="M105" s="117">
        <f t="shared" si="13"/>
        <v>2117.1999999999998</v>
      </c>
      <c r="N105" s="117">
        <f>'[3]Ziele NECP Entwurf'!L91</f>
        <v>2338</v>
      </c>
      <c r="O105" s="117">
        <f t="shared" ref="O105:R110" si="14">($S105-$N105)/5+N105</f>
        <v>2562.8000000000002</v>
      </c>
      <c r="P105" s="117">
        <f t="shared" si="14"/>
        <v>2787.6000000000004</v>
      </c>
      <c r="Q105" s="117">
        <f t="shared" si="14"/>
        <v>3012.4000000000005</v>
      </c>
      <c r="R105" s="117">
        <f>($S105-$N105)/5+Q105</f>
        <v>3237.2000000000007</v>
      </c>
      <c r="S105" s="117">
        <f>'[3]Ziele NECP Entwurf'!Q91</f>
        <v>3462</v>
      </c>
      <c r="T105" s="117"/>
      <c r="U105" s="117"/>
      <c r="V105" s="118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</row>
    <row r="106" spans="1:32" ht="14.5" hidden="1" x14ac:dyDescent="0.35">
      <c r="A106" s="51"/>
      <c r="B106" s="71"/>
      <c r="C106" s="70"/>
      <c r="D106" s="119" t="s">
        <v>546</v>
      </c>
      <c r="E106" s="117"/>
      <c r="F106" s="117"/>
      <c r="G106" s="117"/>
      <c r="H106" s="117"/>
      <c r="I106" s="117">
        <f>'[3]Ziele NECP Entwurf'!$G$90</f>
        <v>1260</v>
      </c>
      <c r="J106" s="117">
        <f t="shared" si="13"/>
        <v>1374.2</v>
      </c>
      <c r="K106" s="117">
        <f t="shared" si="13"/>
        <v>1488.4</v>
      </c>
      <c r="L106" s="117">
        <f t="shared" si="13"/>
        <v>1602.6000000000001</v>
      </c>
      <c r="M106" s="117">
        <f t="shared" si="13"/>
        <v>1716.8000000000002</v>
      </c>
      <c r="N106" s="117">
        <f>'[3]Ziele NECP Entwurf'!L90</f>
        <v>1831</v>
      </c>
      <c r="O106" s="117">
        <f t="shared" si="14"/>
        <v>1944</v>
      </c>
      <c r="P106" s="117">
        <f t="shared" si="14"/>
        <v>2057</v>
      </c>
      <c r="Q106" s="117">
        <f t="shared" si="14"/>
        <v>2170</v>
      </c>
      <c r="R106" s="117">
        <f t="shared" si="14"/>
        <v>2283</v>
      </c>
      <c r="S106" s="117">
        <f>'[3]Ziele NECP Entwurf'!Q90</f>
        <v>2396</v>
      </c>
      <c r="T106" s="117"/>
      <c r="U106" s="117"/>
      <c r="V106" s="118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</row>
    <row r="107" spans="1:32" ht="14.5" hidden="1" x14ac:dyDescent="0.35">
      <c r="A107" s="51"/>
      <c r="B107" s="71"/>
      <c r="C107" s="70"/>
      <c r="D107" s="122" t="s">
        <v>566</v>
      </c>
      <c r="E107" s="117"/>
      <c r="F107" s="117"/>
      <c r="G107" s="117"/>
      <c r="H107" s="117"/>
      <c r="I107" s="117">
        <f>'[3]Ziele NECP Entwurf'!G92</f>
        <v>103</v>
      </c>
      <c r="J107" s="117">
        <f t="shared" si="13"/>
        <v>108.4</v>
      </c>
      <c r="K107" s="117">
        <f t="shared" si="13"/>
        <v>113.80000000000001</v>
      </c>
      <c r="L107" s="117">
        <f t="shared" si="13"/>
        <v>119.20000000000002</v>
      </c>
      <c r="M107" s="117">
        <f t="shared" si="13"/>
        <v>124.60000000000002</v>
      </c>
      <c r="N107" s="117">
        <f>'[3]Ziele NECP Entwurf'!L92</f>
        <v>130</v>
      </c>
      <c r="O107" s="117">
        <f t="shared" si="14"/>
        <v>130</v>
      </c>
      <c r="P107" s="117">
        <f t="shared" si="14"/>
        <v>130</v>
      </c>
      <c r="Q107" s="117">
        <f t="shared" si="14"/>
        <v>130</v>
      </c>
      <c r="R107" s="117">
        <f t="shared" si="14"/>
        <v>130</v>
      </c>
      <c r="S107" s="117">
        <f>'[3]Ziele NECP Entwurf'!Q92</f>
        <v>130</v>
      </c>
      <c r="T107" s="117"/>
      <c r="U107" s="117"/>
      <c r="V107" s="118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</row>
    <row r="108" spans="1:32" ht="14.5" hidden="1" x14ac:dyDescent="0.35">
      <c r="A108" s="51"/>
      <c r="B108" s="71"/>
      <c r="C108" s="70"/>
      <c r="D108" s="119" t="s">
        <v>4</v>
      </c>
      <c r="E108" s="117"/>
      <c r="F108" s="117"/>
      <c r="G108" s="117"/>
      <c r="H108" s="117"/>
      <c r="I108" s="117">
        <f>'[3]Ziele NECP Entwurf'!G93</f>
        <v>207</v>
      </c>
      <c r="J108" s="117">
        <f t="shared" si="13"/>
        <v>217.6</v>
      </c>
      <c r="K108" s="117">
        <f t="shared" si="13"/>
        <v>228.2</v>
      </c>
      <c r="L108" s="117">
        <f t="shared" si="13"/>
        <v>238.79999999999998</v>
      </c>
      <c r="M108" s="117">
        <f t="shared" si="13"/>
        <v>249.39999999999998</v>
      </c>
      <c r="N108" s="117">
        <f>'[3]Ziele NECP Entwurf'!L93</f>
        <v>260</v>
      </c>
      <c r="O108" s="117">
        <f t="shared" si="14"/>
        <v>265.2</v>
      </c>
      <c r="P108" s="117">
        <f t="shared" si="14"/>
        <v>270.39999999999998</v>
      </c>
      <c r="Q108" s="117">
        <f t="shared" si="14"/>
        <v>275.59999999999997</v>
      </c>
      <c r="R108" s="117">
        <f t="shared" si="14"/>
        <v>280.79999999999995</v>
      </c>
      <c r="S108" s="117">
        <f>'[3]Ziele NECP Entwurf'!Q93</f>
        <v>286</v>
      </c>
      <c r="T108" s="117"/>
      <c r="U108" s="117"/>
      <c r="V108" s="118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</row>
    <row r="109" spans="1:32" ht="14.5" hidden="1" x14ac:dyDescent="0.35">
      <c r="A109" s="51"/>
      <c r="B109" s="71"/>
      <c r="C109" s="70"/>
      <c r="D109" s="119" t="s">
        <v>541</v>
      </c>
      <c r="E109" s="117"/>
      <c r="F109" s="117"/>
      <c r="G109" s="117"/>
      <c r="H109" s="117"/>
      <c r="I109" s="117">
        <v>0</v>
      </c>
      <c r="J109" s="117">
        <f t="shared" si="13"/>
        <v>0</v>
      </c>
      <c r="K109" s="117">
        <f t="shared" si="13"/>
        <v>0</v>
      </c>
      <c r="L109" s="117">
        <f t="shared" si="13"/>
        <v>0</v>
      </c>
      <c r="M109" s="117">
        <f t="shared" si="13"/>
        <v>0</v>
      </c>
      <c r="N109" s="117">
        <v>0</v>
      </c>
      <c r="O109" s="117">
        <f t="shared" si="14"/>
        <v>0</v>
      </c>
      <c r="P109" s="117">
        <f t="shared" si="14"/>
        <v>0</v>
      </c>
      <c r="Q109" s="117">
        <f t="shared" si="14"/>
        <v>0</v>
      </c>
      <c r="R109" s="117">
        <f t="shared" si="14"/>
        <v>0</v>
      </c>
      <c r="S109" s="117">
        <f t="shared" ref="S109" si="15">S98/$B98*1000</f>
        <v>0</v>
      </c>
      <c r="T109" s="117"/>
      <c r="U109" s="117"/>
      <c r="V109" s="118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</row>
    <row r="110" spans="1:32" ht="15" hidden="1" thickBot="1" x14ac:dyDescent="0.4">
      <c r="A110" s="51"/>
      <c r="B110" s="71"/>
      <c r="C110" s="70"/>
      <c r="D110" s="119" t="s">
        <v>569</v>
      </c>
      <c r="E110" s="124"/>
      <c r="F110" s="124"/>
      <c r="G110" s="124"/>
      <c r="H110" s="124"/>
      <c r="I110" s="117">
        <v>0</v>
      </c>
      <c r="J110" s="117">
        <f t="shared" si="13"/>
        <v>0</v>
      </c>
      <c r="K110" s="117">
        <f t="shared" si="13"/>
        <v>0</v>
      </c>
      <c r="L110" s="117">
        <f t="shared" si="13"/>
        <v>0</v>
      </c>
      <c r="M110" s="117">
        <f t="shared" si="13"/>
        <v>0</v>
      </c>
      <c r="N110" s="117"/>
      <c r="O110" s="117">
        <f t="shared" si="14"/>
        <v>1.5384615384615385</v>
      </c>
      <c r="P110" s="117">
        <f t="shared" si="14"/>
        <v>3.0769230769230771</v>
      </c>
      <c r="Q110" s="117">
        <f t="shared" si="14"/>
        <v>4.6153846153846159</v>
      </c>
      <c r="R110" s="117">
        <f>($S110-$N110)/5+Q110</f>
        <v>6.1538461538461542</v>
      </c>
      <c r="S110" s="117">
        <f>S99/$B99*1000</f>
        <v>7.6923076923076925</v>
      </c>
      <c r="T110" s="117"/>
      <c r="U110" s="124"/>
      <c r="V110" s="125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</row>
    <row r="111" spans="1:32" ht="14.5" hidden="1" x14ac:dyDescent="0.35">
      <c r="A111" s="126"/>
      <c r="B111" s="112" t="s">
        <v>570</v>
      </c>
      <c r="C111" s="112"/>
      <c r="D111" s="113"/>
      <c r="E111" s="114"/>
      <c r="F111" s="114"/>
      <c r="G111" s="114"/>
      <c r="H111" s="114"/>
      <c r="I111" s="114"/>
      <c r="J111" s="114"/>
      <c r="K111" s="114"/>
      <c r="L111" s="114"/>
      <c r="M111" s="114"/>
      <c r="N111" s="114"/>
      <c r="O111" s="114"/>
      <c r="P111" s="114"/>
      <c r="Q111" s="114"/>
      <c r="R111" s="114"/>
      <c r="S111" s="114"/>
      <c r="T111" s="114"/>
      <c r="U111" s="114"/>
      <c r="V111" s="115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</row>
    <row r="112" spans="1:32" ht="14.5" hidden="1" x14ac:dyDescent="0.35">
      <c r="A112" s="127"/>
      <c r="B112" s="70"/>
      <c r="C112" s="70"/>
      <c r="D112" s="116" t="s">
        <v>561</v>
      </c>
      <c r="E112" s="117"/>
      <c r="F112" s="117"/>
      <c r="G112" s="117"/>
      <c r="H112" s="117"/>
      <c r="I112" s="117"/>
      <c r="J112" s="117"/>
      <c r="K112" s="117"/>
      <c r="L112" s="117"/>
      <c r="M112" s="117"/>
      <c r="N112" s="117"/>
      <c r="O112" s="117"/>
      <c r="P112" s="117"/>
      <c r="Q112" s="117"/>
      <c r="R112" s="117"/>
      <c r="S112" s="117"/>
      <c r="T112" s="117"/>
      <c r="U112" s="117"/>
      <c r="V112" s="118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</row>
    <row r="113" spans="1:32" ht="14.5" hidden="1" x14ac:dyDescent="0.35">
      <c r="A113" s="73"/>
      <c r="B113" s="70"/>
      <c r="C113" s="70"/>
      <c r="D113" s="116" t="s">
        <v>562</v>
      </c>
      <c r="E113" s="117"/>
      <c r="F113" s="117"/>
      <c r="G113" s="117"/>
      <c r="H113" s="117"/>
      <c r="I113" s="117"/>
      <c r="J113" s="117"/>
      <c r="K113" s="117"/>
      <c r="L113" s="117"/>
      <c r="M113" s="117"/>
      <c r="N113" s="117"/>
      <c r="O113" s="117"/>
      <c r="P113" s="117"/>
      <c r="Q113" s="117"/>
      <c r="R113" s="117"/>
      <c r="S113" s="117"/>
      <c r="T113" s="117"/>
      <c r="U113" s="117"/>
      <c r="V113" s="118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</row>
    <row r="114" spans="1:32" ht="14.5" hidden="1" x14ac:dyDescent="0.35">
      <c r="A114" s="73"/>
      <c r="B114" s="70"/>
      <c r="C114" s="70"/>
      <c r="D114" s="116"/>
      <c r="E114" s="117"/>
      <c r="F114" s="117"/>
      <c r="G114" s="117"/>
      <c r="H114" s="117"/>
      <c r="I114" s="117"/>
      <c r="J114" s="117"/>
      <c r="K114" s="117"/>
      <c r="L114" s="117"/>
      <c r="M114" s="117"/>
      <c r="N114" s="117"/>
      <c r="O114" s="117"/>
      <c r="P114" s="117"/>
      <c r="Q114" s="117"/>
      <c r="R114" s="117"/>
      <c r="S114" s="117"/>
      <c r="T114" s="117"/>
      <c r="U114" s="117"/>
      <c r="V114" s="118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</row>
    <row r="115" spans="1:32" ht="14.5" hidden="1" x14ac:dyDescent="0.35">
      <c r="A115" s="127"/>
      <c r="B115" s="70"/>
      <c r="C115" s="70"/>
      <c r="D115" s="116" t="s">
        <v>529</v>
      </c>
      <c r="E115" s="117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117"/>
      <c r="V115" s="118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</row>
    <row r="116" spans="1:32" ht="14.5" hidden="1" x14ac:dyDescent="0.35">
      <c r="A116" s="127"/>
      <c r="B116" s="70"/>
      <c r="C116" s="70"/>
      <c r="D116" s="123" t="s">
        <v>571</v>
      </c>
      <c r="E116" s="117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117"/>
      <c r="V116" s="118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</row>
    <row r="117" spans="1:32" ht="14.5" hidden="1" x14ac:dyDescent="0.35">
      <c r="A117" s="127"/>
      <c r="B117" s="70"/>
      <c r="C117" s="70"/>
      <c r="D117" s="119" t="s">
        <v>548</v>
      </c>
      <c r="E117" s="117"/>
      <c r="F117" s="53"/>
      <c r="G117" s="53"/>
      <c r="H117" s="53"/>
      <c r="I117" s="128"/>
      <c r="J117" s="129">
        <v>99.76</v>
      </c>
      <c r="K117" s="129">
        <v>105.38</v>
      </c>
      <c r="L117" s="129">
        <v>111.31</v>
      </c>
      <c r="M117" s="129">
        <v>117.58</v>
      </c>
      <c r="N117" s="129">
        <v>124.2</v>
      </c>
      <c r="O117" s="129">
        <v>139.9</v>
      </c>
      <c r="P117" s="129">
        <v>150.30000000000001</v>
      </c>
      <c r="Q117" s="129">
        <v>161.16999999999999</v>
      </c>
      <c r="R117" s="129">
        <v>172.59</v>
      </c>
      <c r="S117" s="129">
        <v>184.68</v>
      </c>
      <c r="T117" s="129"/>
      <c r="U117" s="117"/>
      <c r="V117" s="118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</row>
    <row r="118" spans="1:32" ht="14.5" hidden="1" x14ac:dyDescent="0.35">
      <c r="A118" s="127"/>
      <c r="B118" s="70"/>
      <c r="C118" s="70"/>
      <c r="D118" s="119" t="s">
        <v>572</v>
      </c>
      <c r="E118" s="117"/>
      <c r="F118" s="53"/>
      <c r="G118" s="53"/>
      <c r="H118" s="53"/>
      <c r="I118" s="53"/>
      <c r="J118" s="129">
        <v>112.79</v>
      </c>
      <c r="K118" s="129">
        <v>111.84</v>
      </c>
      <c r="L118" s="129">
        <v>110.94</v>
      </c>
      <c r="M118" s="129">
        <v>110.09</v>
      </c>
      <c r="N118" s="129">
        <v>109.27</v>
      </c>
      <c r="O118" s="129">
        <v>108.5</v>
      </c>
      <c r="P118" s="129">
        <v>107.75</v>
      </c>
      <c r="Q118" s="129">
        <v>107.04</v>
      </c>
      <c r="R118" s="129">
        <v>106.35</v>
      </c>
      <c r="S118" s="129">
        <v>105.68</v>
      </c>
      <c r="T118" s="129"/>
      <c r="U118" s="117"/>
      <c r="V118" s="118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</row>
    <row r="119" spans="1:32" ht="14.5" hidden="1" x14ac:dyDescent="0.35">
      <c r="A119" s="127"/>
      <c r="B119" s="70"/>
      <c r="C119" s="70"/>
      <c r="D119" s="119" t="s">
        <v>541</v>
      </c>
      <c r="E119" s="117"/>
      <c r="F119" s="53"/>
      <c r="G119" s="53"/>
      <c r="H119" s="53"/>
      <c r="I119" s="53"/>
      <c r="J119" s="129">
        <v>13.12</v>
      </c>
      <c r="K119" s="129">
        <v>13.12</v>
      </c>
      <c r="L119" s="129">
        <v>13.12</v>
      </c>
      <c r="M119" s="129">
        <v>13.12</v>
      </c>
      <c r="N119" s="129">
        <v>13.12</v>
      </c>
      <c r="O119" s="129">
        <v>13.12</v>
      </c>
      <c r="P119" s="129">
        <v>13.12</v>
      </c>
      <c r="Q119" s="129">
        <v>13.12</v>
      </c>
      <c r="R119" s="129">
        <v>13.12</v>
      </c>
      <c r="S119" s="129">
        <v>13.12</v>
      </c>
      <c r="T119" s="129"/>
      <c r="U119" s="117"/>
      <c r="V119" s="118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</row>
    <row r="120" spans="1:32" ht="14.5" hidden="1" x14ac:dyDescent="0.35">
      <c r="A120" s="127"/>
      <c r="B120" s="70"/>
      <c r="C120" s="70"/>
      <c r="D120" s="119" t="s">
        <v>573</v>
      </c>
      <c r="E120" s="117"/>
      <c r="F120" s="53"/>
      <c r="G120" s="53"/>
      <c r="H120" s="53"/>
      <c r="I120" s="53"/>
      <c r="J120" s="129">
        <v>8.99</v>
      </c>
      <c r="K120" s="129">
        <v>8.99</v>
      </c>
      <c r="L120" s="129">
        <v>8.99</v>
      </c>
      <c r="M120" s="129">
        <v>8.99</v>
      </c>
      <c r="N120" s="129">
        <v>8.99</v>
      </c>
      <c r="O120" s="129">
        <v>8.99</v>
      </c>
      <c r="P120" s="129">
        <v>0</v>
      </c>
      <c r="Q120" s="129">
        <v>0</v>
      </c>
      <c r="R120" s="129">
        <v>0</v>
      </c>
      <c r="S120" s="129">
        <v>0</v>
      </c>
      <c r="T120" s="129"/>
      <c r="U120" s="117"/>
      <c r="V120" s="118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</row>
    <row r="121" spans="1:32" ht="14.5" hidden="1" x14ac:dyDescent="0.35">
      <c r="A121" s="127"/>
      <c r="B121" s="70"/>
      <c r="C121" s="70"/>
      <c r="D121" s="119"/>
      <c r="E121" s="117"/>
      <c r="F121" s="53"/>
      <c r="G121" s="53"/>
      <c r="H121" s="53"/>
      <c r="I121" s="53"/>
      <c r="J121" s="128"/>
      <c r="K121" s="128"/>
      <c r="L121" s="128"/>
      <c r="M121" s="128"/>
      <c r="N121" s="128"/>
      <c r="O121" s="128"/>
      <c r="P121" s="128"/>
      <c r="Q121" s="128"/>
      <c r="R121" s="128"/>
      <c r="S121" s="128"/>
      <c r="T121" s="128"/>
      <c r="U121" s="117"/>
      <c r="V121" s="118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</row>
    <row r="122" spans="1:32" ht="14.5" hidden="1" x14ac:dyDescent="0.35">
      <c r="A122" s="127"/>
      <c r="B122" s="70" t="s">
        <v>555</v>
      </c>
      <c r="C122" s="70"/>
      <c r="D122" s="123" t="s">
        <v>563</v>
      </c>
      <c r="E122" s="117"/>
      <c r="F122" s="53"/>
      <c r="G122" s="53"/>
      <c r="H122" s="53"/>
      <c r="I122" s="53"/>
      <c r="J122" s="128"/>
      <c r="K122" s="128"/>
      <c r="L122" s="128"/>
      <c r="M122" s="128"/>
      <c r="N122" s="128"/>
      <c r="O122" s="128"/>
      <c r="P122" s="128"/>
      <c r="Q122" s="128"/>
      <c r="R122" s="128"/>
      <c r="S122" s="128"/>
      <c r="T122" s="128"/>
      <c r="U122" s="117"/>
      <c r="V122" s="118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</row>
    <row r="123" spans="1:32" ht="14.5" hidden="1" x14ac:dyDescent="0.35">
      <c r="A123" s="127" t="s">
        <v>12</v>
      </c>
      <c r="B123" s="70" t="s">
        <v>557</v>
      </c>
      <c r="C123" s="70"/>
      <c r="D123" s="119" t="s">
        <v>548</v>
      </c>
      <c r="E123" s="117"/>
      <c r="F123" s="53"/>
      <c r="G123" s="53"/>
      <c r="H123" s="53"/>
      <c r="I123" s="128">
        <f>J123-(K123-J123)</f>
        <v>114.80487804878052</v>
      </c>
      <c r="J123" s="128">
        <f t="array" ref="J123">J117/INDEX('[2]VBH Zusammenführung'!$A$2:$E$11785,MATCH($A123&amp;$D123&amp;J$2,'[2]VBH Zusammenführung'!$A$2:$A$11785&amp;'[2]VBH Zusammenführung'!$C$2:$C$11785&amp;'[2]VBH Zusammenführung'!$D$2:$D$11785,0),5)*1000</f>
        <v>121.65853658536587</v>
      </c>
      <c r="K123" s="128">
        <f t="array" ref="K123">K117/INDEX('[2]VBH Zusammenführung'!$A$2:$E$11785,MATCH($A123&amp;$D123&amp;K$2,'[2]VBH Zusammenführung'!$A$2:$A$11785&amp;'[2]VBH Zusammenführung'!$C$2:$C$11785&amp;'[2]VBH Zusammenführung'!$D$2:$D$11785,0),5)*1000</f>
        <v>128.51219512195121</v>
      </c>
      <c r="L123" s="128">
        <f t="array" ref="L123">L117/INDEX('[2]VBH Zusammenführung'!$A$2:$E$11785,MATCH($A123&amp;$D123&amp;L$2,'[2]VBH Zusammenführung'!$A$2:$A$11785&amp;'[2]VBH Zusammenführung'!$C$2:$C$11785&amp;'[2]VBH Zusammenführung'!$D$2:$D$11785,0),5)*1000</f>
        <v>135.7439024390244</v>
      </c>
      <c r="M123" s="128">
        <f t="array" ref="M123">M117/INDEX('[2]VBH Zusammenführung'!$A$2:$E$11785,MATCH($A123&amp;$D123&amp;M$2,'[2]VBH Zusammenführung'!$A$2:$A$11785&amp;'[2]VBH Zusammenführung'!$C$2:$C$11785&amp;'[2]VBH Zusammenführung'!$D$2:$D$11785,0),5)*1000</f>
        <v>143.39024390243901</v>
      </c>
      <c r="N123" s="128">
        <f t="array" ref="N123">N117/INDEX('[2]VBH Zusammenführung'!$A$2:$E$11785,MATCH($A123&amp;$D123&amp;N$2,'[2]VBH Zusammenführung'!$A$2:$A$11785&amp;'[2]VBH Zusammenführung'!$C$2:$C$11785&amp;'[2]VBH Zusammenführung'!$D$2:$D$11785,0),5)*1000</f>
        <v>151.46341463414635</v>
      </c>
      <c r="O123" s="128">
        <f t="array" ref="O123">O117/INDEX('[2]VBH Zusammenführung'!$A$2:$E$11785,MATCH($A123&amp;$D123&amp;O$2,'[2]VBH Zusammenführung'!$A$2:$A$11785&amp;'[2]VBH Zusammenführung'!$C$2:$C$11785&amp;'[2]VBH Zusammenführung'!$D$2:$D$11785,0),5)*1000</f>
        <v>170.60975609756099</v>
      </c>
      <c r="P123" s="128">
        <f t="array" ref="P123">P117/INDEX('[2]VBH Zusammenführung'!$A$2:$E$11785,MATCH($A123&amp;$D123&amp;P$2,'[2]VBH Zusammenführung'!$A$2:$A$11785&amp;'[2]VBH Zusammenführung'!$C$2:$C$11785&amp;'[2]VBH Zusammenführung'!$D$2:$D$11785,0),5)*1000</f>
        <v>183.29268292682929</v>
      </c>
      <c r="Q123" s="128">
        <f t="array" ref="Q123">Q117/INDEX('[2]VBH Zusammenführung'!$A$2:$E$11785,MATCH($A123&amp;$D123&amp;Q$2,'[2]VBH Zusammenführung'!$A$2:$A$11785&amp;'[2]VBH Zusammenführung'!$C$2:$C$11785&amp;'[2]VBH Zusammenführung'!$D$2:$D$11785,0),5)*1000</f>
        <v>196.54878048780486</v>
      </c>
      <c r="R123" s="128">
        <f t="array" ref="R123">R117/INDEX('[2]VBH Zusammenführung'!$A$2:$E$11785,MATCH($A123&amp;$D123&amp;R$2,'[2]VBH Zusammenführung'!$A$2:$A$11785&amp;'[2]VBH Zusammenführung'!$C$2:$C$11785&amp;'[2]VBH Zusammenführung'!$D$2:$D$11785,0),5)*1000</f>
        <v>210.47560975609755</v>
      </c>
      <c r="S123" s="128">
        <f t="array" ref="S123">S117/INDEX('[2]VBH Zusammenführung'!$A$2:$E$11785,MATCH($A123&amp;$D123&amp;S$2,'[2]VBH Zusammenführung'!$A$2:$A$11785&amp;'[2]VBH Zusammenführung'!$C$2:$C$11785&amp;'[2]VBH Zusammenführung'!$D$2:$D$11785,0),5)*1000</f>
        <v>225.21951219512195</v>
      </c>
      <c r="T123" s="128"/>
      <c r="U123" s="117"/>
      <c r="V123" s="118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</row>
    <row r="124" spans="1:32" ht="14.5" hidden="1" x14ac:dyDescent="0.35">
      <c r="A124" s="127"/>
      <c r="B124" s="70">
        <f>B97</f>
        <v>5200</v>
      </c>
      <c r="C124" s="70"/>
      <c r="D124" s="119" t="s">
        <v>572</v>
      </c>
      <c r="E124" s="117"/>
      <c r="F124" s="53"/>
      <c r="G124" s="53"/>
      <c r="H124" s="53"/>
      <c r="I124" s="128">
        <f t="shared" ref="I124:I126" si="16">J124-(K124-J124)</f>
        <v>21.873076923076933</v>
      </c>
      <c r="J124" s="128">
        <f t="shared" ref="J124:S126" si="17">J118/$B124*1000</f>
        <v>21.69038461538462</v>
      </c>
      <c r="K124" s="128">
        <f t="shared" si="17"/>
        <v>21.507692307692306</v>
      </c>
      <c r="L124" s="128">
        <f t="shared" si="17"/>
        <v>21.334615384615386</v>
      </c>
      <c r="M124" s="128">
        <f t="shared" si="17"/>
        <v>21.171153846153846</v>
      </c>
      <c r="N124" s="128">
        <f t="shared" si="17"/>
        <v>21.013461538461538</v>
      </c>
      <c r="O124" s="128">
        <f t="shared" si="17"/>
        <v>20.865384615384617</v>
      </c>
      <c r="P124" s="128">
        <f t="shared" si="17"/>
        <v>20.721153846153847</v>
      </c>
      <c r="Q124" s="128">
        <f t="shared" si="17"/>
        <v>20.584615384615386</v>
      </c>
      <c r="R124" s="128">
        <f t="shared" si="17"/>
        <v>20.451923076923077</v>
      </c>
      <c r="S124" s="128">
        <f t="shared" si="17"/>
        <v>20.323076923076922</v>
      </c>
      <c r="T124" s="128"/>
      <c r="U124" s="117"/>
      <c r="V124" s="118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</row>
    <row r="125" spans="1:32" ht="14.5" hidden="1" x14ac:dyDescent="0.35">
      <c r="A125" s="127"/>
      <c r="B125" s="70">
        <f>B98</f>
        <v>5200</v>
      </c>
      <c r="C125" s="70"/>
      <c r="D125" s="119" t="s">
        <v>541</v>
      </c>
      <c r="E125" s="117"/>
      <c r="F125" s="53"/>
      <c r="G125" s="53"/>
      <c r="H125" s="53"/>
      <c r="I125" s="128">
        <f t="shared" si="16"/>
        <v>2.523076923076923</v>
      </c>
      <c r="J125" s="128">
        <f t="shared" si="17"/>
        <v>2.523076923076923</v>
      </c>
      <c r="K125" s="128">
        <f t="shared" si="17"/>
        <v>2.523076923076923</v>
      </c>
      <c r="L125" s="128">
        <f t="shared" si="17"/>
        <v>2.523076923076923</v>
      </c>
      <c r="M125" s="128">
        <f t="shared" si="17"/>
        <v>2.523076923076923</v>
      </c>
      <c r="N125" s="128">
        <f t="shared" si="17"/>
        <v>2.523076923076923</v>
      </c>
      <c r="O125" s="128">
        <f t="shared" si="17"/>
        <v>2.523076923076923</v>
      </c>
      <c r="P125" s="128">
        <f t="shared" si="17"/>
        <v>2.523076923076923</v>
      </c>
      <c r="Q125" s="128">
        <f t="shared" si="17"/>
        <v>2.523076923076923</v>
      </c>
      <c r="R125" s="128">
        <f t="shared" si="17"/>
        <v>2.523076923076923</v>
      </c>
      <c r="S125" s="128">
        <f t="shared" si="17"/>
        <v>2.523076923076923</v>
      </c>
      <c r="T125" s="128"/>
      <c r="U125" s="117"/>
      <c r="V125" s="118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</row>
    <row r="126" spans="1:32" ht="15" hidden="1" thickBot="1" x14ac:dyDescent="0.4">
      <c r="A126" s="130"/>
      <c r="B126" s="131">
        <f>B97</f>
        <v>5200</v>
      </c>
      <c r="C126" s="131"/>
      <c r="D126" s="132" t="s">
        <v>573</v>
      </c>
      <c r="E126" s="124"/>
      <c r="F126" s="53"/>
      <c r="G126" s="53"/>
      <c r="H126" s="53"/>
      <c r="I126" s="128">
        <f t="shared" si="16"/>
        <v>1.7288461538461539</v>
      </c>
      <c r="J126" s="128">
        <f t="shared" si="17"/>
        <v>1.7288461538461539</v>
      </c>
      <c r="K126" s="128">
        <f t="shared" si="17"/>
        <v>1.7288461538461539</v>
      </c>
      <c r="L126" s="128">
        <f t="shared" si="17"/>
        <v>1.7288461538461539</v>
      </c>
      <c r="M126" s="128">
        <f t="shared" si="17"/>
        <v>1.7288461538461539</v>
      </c>
      <c r="N126" s="128">
        <f t="shared" si="17"/>
        <v>1.7288461538461539</v>
      </c>
      <c r="O126" s="128">
        <f t="shared" si="17"/>
        <v>1.7288461538461539</v>
      </c>
      <c r="P126" s="128">
        <f t="shared" si="17"/>
        <v>0</v>
      </c>
      <c r="Q126" s="128">
        <f t="shared" si="17"/>
        <v>0</v>
      </c>
      <c r="R126" s="128">
        <f t="shared" si="17"/>
        <v>0</v>
      </c>
      <c r="S126" s="128">
        <f t="shared" si="17"/>
        <v>0</v>
      </c>
      <c r="T126" s="128"/>
      <c r="U126" s="124"/>
      <c r="V126" s="125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</row>
    <row r="127" spans="1:32" ht="14.5" hidden="1" x14ac:dyDescent="0.35">
      <c r="A127" s="133" t="s">
        <v>14</v>
      </c>
      <c r="B127" s="63" t="s">
        <v>14</v>
      </c>
      <c r="C127" s="62"/>
      <c r="D127" s="133"/>
      <c r="E127" s="53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134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</row>
    <row r="128" spans="1:32" ht="14.5" hidden="1" x14ac:dyDescent="0.35">
      <c r="A128" s="135" t="s">
        <v>14</v>
      </c>
      <c r="B128" s="71"/>
      <c r="C128" s="70"/>
      <c r="D128" s="136" t="s">
        <v>574</v>
      </c>
      <c r="E128" s="53"/>
      <c r="F128" s="53"/>
      <c r="G128" s="53"/>
      <c r="H128" s="53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37"/>
      <c r="V128" s="138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</row>
    <row r="129" spans="1:32" ht="14.5" hidden="1" x14ac:dyDescent="0.35">
      <c r="A129" s="135" t="s">
        <v>14</v>
      </c>
      <c r="B129" s="71"/>
      <c r="C129" s="70"/>
      <c r="D129" s="136" t="s">
        <v>575</v>
      </c>
      <c r="E129" s="53"/>
      <c r="F129" s="53"/>
      <c r="G129" s="53"/>
      <c r="H129" s="53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37"/>
      <c r="V129" s="138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</row>
    <row r="130" spans="1:32" ht="14.5" hidden="1" x14ac:dyDescent="0.35">
      <c r="A130" s="135" t="s">
        <v>14</v>
      </c>
      <c r="B130" s="71"/>
      <c r="C130" s="70"/>
      <c r="D130" s="136" t="s">
        <v>576</v>
      </c>
      <c r="E130" s="53"/>
      <c r="F130" s="53"/>
      <c r="G130" s="53"/>
      <c r="H130" s="53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37"/>
      <c r="V130" s="138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</row>
    <row r="131" spans="1:32" ht="14.5" hidden="1" x14ac:dyDescent="0.35">
      <c r="A131" s="135" t="s">
        <v>14</v>
      </c>
      <c r="B131" s="71"/>
      <c r="C131" s="70"/>
      <c r="D131" s="136" t="s">
        <v>577</v>
      </c>
      <c r="E131" s="53"/>
      <c r="F131" s="53"/>
      <c r="G131" s="53"/>
      <c r="H131" s="53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37"/>
      <c r="V131" s="138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</row>
    <row r="132" spans="1:32" ht="14.5" hidden="1" x14ac:dyDescent="0.35">
      <c r="A132" s="135" t="s">
        <v>14</v>
      </c>
      <c r="B132" s="71"/>
      <c r="C132" s="70"/>
      <c r="D132" s="136" t="s">
        <v>563</v>
      </c>
      <c r="E132" s="53"/>
      <c r="F132" s="53"/>
      <c r="G132" s="53"/>
      <c r="H132" s="53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95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</row>
    <row r="133" spans="1:32" ht="14.5" hidden="1" x14ac:dyDescent="0.35">
      <c r="A133" s="135" t="s">
        <v>14</v>
      </c>
      <c r="B133" s="71"/>
      <c r="C133" s="70" t="s">
        <v>558</v>
      </c>
      <c r="D133" s="139" t="s">
        <v>547</v>
      </c>
      <c r="E133" s="53"/>
      <c r="F133" s="53"/>
      <c r="G133" s="53"/>
      <c r="H133" s="53"/>
      <c r="I133" s="53"/>
      <c r="J133" s="53"/>
      <c r="K133" s="53"/>
      <c r="L133" s="53"/>
      <c r="M133" s="52"/>
      <c r="N133" s="52"/>
      <c r="O133" s="52"/>
      <c r="P133" s="52"/>
      <c r="Q133" s="52"/>
      <c r="R133" s="52"/>
      <c r="S133" s="52"/>
      <c r="T133" s="52"/>
      <c r="U133" s="52"/>
      <c r="V133" s="95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</row>
    <row r="134" spans="1:32" ht="14.5" hidden="1" x14ac:dyDescent="0.35">
      <c r="A134" s="135" t="s">
        <v>14</v>
      </c>
      <c r="B134" s="71"/>
      <c r="C134" s="70" t="s">
        <v>558</v>
      </c>
      <c r="D134" s="139" t="s">
        <v>546</v>
      </c>
      <c r="E134" s="53"/>
      <c r="F134" s="53"/>
      <c r="G134" s="53"/>
      <c r="H134" s="53"/>
      <c r="I134" s="53">
        <v>699</v>
      </c>
      <c r="J134" s="53">
        <v>709</v>
      </c>
      <c r="K134" s="53">
        <v>719</v>
      </c>
      <c r="L134" s="53">
        <v>729</v>
      </c>
      <c r="M134" s="52">
        <v>739</v>
      </c>
      <c r="N134" s="52">
        <v>759</v>
      </c>
      <c r="O134" s="52">
        <v>788</v>
      </c>
      <c r="P134" s="52">
        <v>828</v>
      </c>
      <c r="Q134" s="52">
        <v>868</v>
      </c>
      <c r="R134" s="52">
        <v>908</v>
      </c>
      <c r="S134" s="52">
        <v>948</v>
      </c>
      <c r="T134" s="52"/>
      <c r="U134" s="52"/>
      <c r="V134" s="95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</row>
    <row r="135" spans="1:32" ht="14.5" hidden="1" x14ac:dyDescent="0.35">
      <c r="A135" s="135" t="s">
        <v>14</v>
      </c>
      <c r="B135" s="71"/>
      <c r="C135" s="70" t="s">
        <v>558</v>
      </c>
      <c r="D135" s="139" t="s">
        <v>548</v>
      </c>
      <c r="E135" s="53"/>
      <c r="F135" s="53"/>
      <c r="G135" s="53"/>
      <c r="H135" s="53"/>
      <c r="I135" s="53">
        <v>1042</v>
      </c>
      <c r="J135" s="53">
        <v>1191</v>
      </c>
      <c r="K135" s="53">
        <v>1339</v>
      </c>
      <c r="L135" s="53">
        <v>1488</v>
      </c>
      <c r="M135" s="52">
        <v>1636</v>
      </c>
      <c r="N135" s="52">
        <v>1785</v>
      </c>
      <c r="O135" s="52">
        <v>2071</v>
      </c>
      <c r="P135" s="52">
        <v>2357</v>
      </c>
      <c r="Q135" s="52">
        <v>2643</v>
      </c>
      <c r="R135" s="52">
        <v>2930</v>
      </c>
      <c r="S135" s="52">
        <v>3216</v>
      </c>
      <c r="T135" s="52"/>
      <c r="U135" s="52"/>
      <c r="V135" s="95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</row>
    <row r="136" spans="1:32" ht="14.5" hidden="1" x14ac:dyDescent="0.35">
      <c r="A136" s="135" t="s">
        <v>14</v>
      </c>
      <c r="B136" s="71"/>
      <c r="C136" s="70" t="s">
        <v>558</v>
      </c>
      <c r="D136" s="139" t="s">
        <v>578</v>
      </c>
      <c r="E136" s="53"/>
      <c r="F136" s="53"/>
      <c r="G136" s="53"/>
      <c r="H136" s="53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95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</row>
    <row r="137" spans="1:32" ht="14.5" hidden="1" x14ac:dyDescent="0.35">
      <c r="A137" s="135" t="s">
        <v>14</v>
      </c>
      <c r="B137" s="71"/>
      <c r="C137" s="70" t="s">
        <v>558</v>
      </c>
      <c r="D137" s="139" t="s">
        <v>579</v>
      </c>
      <c r="E137" s="53"/>
      <c r="F137" s="53"/>
      <c r="G137" s="53"/>
      <c r="H137" s="53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95"/>
      <c r="W137" s="53"/>
      <c r="X137" s="53"/>
      <c r="Y137" s="53"/>
      <c r="Z137" s="53"/>
      <c r="AA137" s="53"/>
      <c r="AB137" s="53"/>
      <c r="AC137" s="53"/>
      <c r="AD137" s="53"/>
      <c r="AE137" s="53"/>
      <c r="AF137" s="53"/>
    </row>
    <row r="138" spans="1:32" ht="14.5" hidden="1" x14ac:dyDescent="0.35">
      <c r="A138" s="135" t="s">
        <v>14</v>
      </c>
      <c r="B138" s="71"/>
      <c r="C138" s="70" t="s">
        <v>558</v>
      </c>
      <c r="D138" s="139" t="s">
        <v>549</v>
      </c>
      <c r="E138" s="53"/>
      <c r="F138" s="53"/>
      <c r="G138" s="53"/>
      <c r="H138" s="53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95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</row>
    <row r="139" spans="1:32" ht="14.5" hidden="1" x14ac:dyDescent="0.35">
      <c r="A139" s="135" t="s">
        <v>14</v>
      </c>
      <c r="B139" s="71"/>
      <c r="C139" s="70" t="s">
        <v>558</v>
      </c>
      <c r="D139" s="139" t="s">
        <v>550</v>
      </c>
      <c r="E139" s="53"/>
      <c r="F139" s="53"/>
      <c r="G139" s="53"/>
      <c r="H139" s="53"/>
      <c r="I139" s="52">
        <v>2508</v>
      </c>
      <c r="J139" s="52">
        <v>2508</v>
      </c>
      <c r="K139" s="52">
        <v>2508</v>
      </c>
      <c r="L139" s="52">
        <v>2508</v>
      </c>
      <c r="M139" s="52">
        <v>2508</v>
      </c>
      <c r="N139" s="52">
        <v>2508</v>
      </c>
      <c r="O139" s="52">
        <v>2508</v>
      </c>
      <c r="P139" s="52">
        <v>2508</v>
      </c>
      <c r="Q139" s="52">
        <v>2508</v>
      </c>
      <c r="R139" s="52">
        <v>2508</v>
      </c>
      <c r="S139" s="52">
        <v>2508</v>
      </c>
      <c r="T139" s="52"/>
      <c r="U139" s="52"/>
      <c r="V139" s="95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</row>
    <row r="140" spans="1:32" ht="14.5" hidden="1" x14ac:dyDescent="0.35">
      <c r="A140" s="135" t="s">
        <v>14</v>
      </c>
      <c r="B140" s="71"/>
      <c r="C140" s="70" t="s">
        <v>558</v>
      </c>
      <c r="D140" s="139" t="s">
        <v>552</v>
      </c>
      <c r="E140" s="53"/>
      <c r="F140" s="53"/>
      <c r="G140" s="41"/>
      <c r="H140" s="41"/>
      <c r="I140" s="52">
        <v>80</v>
      </c>
      <c r="J140" s="52">
        <v>114</v>
      </c>
      <c r="K140" s="52">
        <v>149</v>
      </c>
      <c r="L140" s="52">
        <v>184</v>
      </c>
      <c r="M140" s="52">
        <v>219</v>
      </c>
      <c r="N140" s="52">
        <v>253</v>
      </c>
      <c r="O140" s="52">
        <v>263</v>
      </c>
      <c r="P140" s="52">
        <v>273</v>
      </c>
      <c r="Q140" s="52">
        <v>282</v>
      </c>
      <c r="R140" s="52">
        <v>292</v>
      </c>
      <c r="S140" s="52">
        <v>302</v>
      </c>
      <c r="T140" s="52"/>
      <c r="U140" s="52"/>
      <c r="V140" s="52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</row>
    <row r="141" spans="1:32" ht="14.5" hidden="1" x14ac:dyDescent="0.35">
      <c r="A141" s="135" t="s">
        <v>14</v>
      </c>
      <c r="B141" s="71"/>
      <c r="C141" s="70" t="s">
        <v>558</v>
      </c>
      <c r="D141" s="139" t="s">
        <v>4</v>
      </c>
      <c r="E141" s="53"/>
      <c r="F141" s="53"/>
      <c r="G141" s="53"/>
      <c r="H141" s="53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95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</row>
    <row r="142" spans="1:32" ht="14.5" hidden="1" x14ac:dyDescent="0.35">
      <c r="A142" s="135" t="s">
        <v>14</v>
      </c>
      <c r="B142" s="71"/>
      <c r="C142" s="70" t="s">
        <v>558</v>
      </c>
      <c r="D142" s="139" t="s">
        <v>541</v>
      </c>
      <c r="E142" s="53"/>
      <c r="F142" s="53"/>
      <c r="G142" s="53"/>
      <c r="H142" s="53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95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</row>
    <row r="143" spans="1:32" ht="14.5" hidden="1" x14ac:dyDescent="0.35">
      <c r="A143" s="135" t="s">
        <v>14</v>
      </c>
      <c r="B143" s="71"/>
      <c r="C143" s="70" t="s">
        <v>558</v>
      </c>
      <c r="D143" s="139" t="s">
        <v>6</v>
      </c>
      <c r="E143" s="53"/>
      <c r="F143" s="53"/>
      <c r="G143" s="53"/>
      <c r="H143" s="53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95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</row>
    <row r="144" spans="1:32" ht="15" hidden="1" thickBot="1" x14ac:dyDescent="0.4">
      <c r="A144" s="140" t="s">
        <v>14</v>
      </c>
      <c r="B144" s="141"/>
      <c r="C144" s="131" t="s">
        <v>558</v>
      </c>
      <c r="D144" s="142" t="s">
        <v>551</v>
      </c>
      <c r="E144" s="143"/>
      <c r="F144" s="143"/>
      <c r="G144" s="143"/>
      <c r="H144" s="143"/>
      <c r="I144" s="144"/>
      <c r="J144" s="144"/>
      <c r="K144" s="144"/>
      <c r="L144" s="144"/>
      <c r="M144" s="144"/>
      <c r="N144" s="144"/>
      <c r="O144" s="144"/>
      <c r="P144" s="144"/>
      <c r="Q144" s="144"/>
      <c r="R144" s="144"/>
      <c r="S144" s="144"/>
      <c r="T144" s="144"/>
      <c r="U144" s="144"/>
      <c r="V144" s="145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</row>
    <row r="145" spans="1:32" ht="14.5" hidden="1" x14ac:dyDescent="0.35">
      <c r="A145" s="51" t="s">
        <v>15</v>
      </c>
      <c r="B145" s="71" t="s">
        <v>15</v>
      </c>
      <c r="C145" s="62"/>
      <c r="D145" s="146" t="s">
        <v>574</v>
      </c>
      <c r="E145" s="53"/>
      <c r="F145" s="53"/>
      <c r="G145" s="53"/>
      <c r="H145" s="53"/>
      <c r="I145" s="74">
        <v>0.28599999999999998</v>
      </c>
      <c r="J145" s="74">
        <v>0.29299999999999998</v>
      </c>
      <c r="K145" s="74">
        <v>0.3</v>
      </c>
      <c r="L145" s="74">
        <v>0.307</v>
      </c>
      <c r="M145" s="74">
        <v>0.315</v>
      </c>
      <c r="N145" s="74">
        <v>0.32300000000000001</v>
      </c>
      <c r="O145" s="74">
        <v>0.33100000000000002</v>
      </c>
      <c r="P145" s="74">
        <v>0.33900000000000002</v>
      </c>
      <c r="Q145" s="74">
        <v>0.34699999999999998</v>
      </c>
      <c r="R145" s="74">
        <v>0.35499999999999998</v>
      </c>
      <c r="S145" s="74">
        <v>0.36399999999999999</v>
      </c>
      <c r="T145" s="102"/>
      <c r="U145" s="102"/>
      <c r="V145" s="147"/>
      <c r="W145" s="53"/>
      <c r="X145" s="53"/>
      <c r="Y145" s="53"/>
      <c r="Z145" s="53"/>
      <c r="AA145" s="53"/>
      <c r="AB145" s="53"/>
      <c r="AC145" s="53"/>
      <c r="AD145" s="53"/>
      <c r="AE145" s="53"/>
      <c r="AF145" s="53"/>
    </row>
    <row r="146" spans="1:32" ht="14.5" x14ac:dyDescent="0.35">
      <c r="A146" s="51" t="s">
        <v>15</v>
      </c>
      <c r="B146" s="71"/>
      <c r="C146" s="70"/>
      <c r="D146" s="136" t="s">
        <v>575</v>
      </c>
      <c r="E146" s="53"/>
      <c r="F146" s="53"/>
      <c r="G146" s="53"/>
      <c r="H146" s="53"/>
      <c r="I146" s="74">
        <v>0.47</v>
      </c>
      <c r="J146" s="74">
        <v>0.48499999999999999</v>
      </c>
      <c r="K146" s="74">
        <v>0.5</v>
      </c>
      <c r="L146" s="74">
        <v>0.51500000000000001</v>
      </c>
      <c r="M146" s="74">
        <v>0.53100000000000003</v>
      </c>
      <c r="N146" s="74">
        <v>0.54800000000000004</v>
      </c>
      <c r="O146" s="74">
        <v>0.56499999999999995</v>
      </c>
      <c r="P146" s="74">
        <v>0.58199999999999996</v>
      </c>
      <c r="Q146" s="74">
        <v>0.6</v>
      </c>
      <c r="R146" s="74">
        <v>0.61899999999999999</v>
      </c>
      <c r="S146" s="74">
        <v>0.63800000000000001</v>
      </c>
      <c r="T146" s="102"/>
      <c r="U146" s="102"/>
      <c r="V146" s="147"/>
      <c r="W146" s="53" t="s">
        <v>608</v>
      </c>
      <c r="X146" s="53"/>
      <c r="Y146" s="53"/>
      <c r="Z146" s="53"/>
      <c r="AA146" s="53"/>
      <c r="AB146" s="53"/>
      <c r="AC146" s="53"/>
      <c r="AD146" s="53"/>
      <c r="AE146" s="53"/>
      <c r="AF146" s="53"/>
    </row>
    <row r="147" spans="1:32" ht="14.5" hidden="1" x14ac:dyDescent="0.35">
      <c r="A147" s="51" t="s">
        <v>15</v>
      </c>
      <c r="B147" s="71"/>
      <c r="C147" s="70"/>
      <c r="D147" s="136" t="s">
        <v>576</v>
      </c>
      <c r="E147" s="53"/>
      <c r="F147" s="53"/>
      <c r="G147" s="53"/>
      <c r="H147" s="53"/>
      <c r="I147" s="74">
        <v>0.33300000000000002</v>
      </c>
      <c r="J147" s="74">
        <v>0.33600000000000002</v>
      </c>
      <c r="K147" s="74">
        <v>0.33900000000000002</v>
      </c>
      <c r="L147" s="74">
        <v>0.34300000000000003</v>
      </c>
      <c r="M147" s="74">
        <v>0.34599999999999997</v>
      </c>
      <c r="N147" s="74">
        <v>0.34899999999999998</v>
      </c>
      <c r="O147" s="74">
        <v>0.35299999999999998</v>
      </c>
      <c r="P147" s="74">
        <v>0.35599999999999998</v>
      </c>
      <c r="Q147" s="74">
        <v>0.35899999999999999</v>
      </c>
      <c r="R147" s="74">
        <v>0.36299999999999999</v>
      </c>
      <c r="S147" s="74">
        <v>0.36599999999999999</v>
      </c>
      <c r="T147" s="102"/>
      <c r="U147" s="102"/>
      <c r="V147" s="147"/>
      <c r="W147" s="53"/>
      <c r="X147" s="53"/>
      <c r="Y147" s="53"/>
      <c r="Z147" s="53"/>
      <c r="AA147" s="53"/>
      <c r="AB147" s="53"/>
      <c r="AC147" s="53"/>
      <c r="AD147" s="53"/>
      <c r="AE147" s="53"/>
      <c r="AF147" s="53"/>
    </row>
    <row r="148" spans="1:32" ht="14.5" hidden="1" x14ac:dyDescent="0.35">
      <c r="A148" s="51" t="s">
        <v>15</v>
      </c>
      <c r="B148" s="71"/>
      <c r="C148" s="70"/>
      <c r="D148" s="136" t="s">
        <v>577</v>
      </c>
      <c r="E148" s="53"/>
      <c r="F148" s="53"/>
      <c r="G148" s="53"/>
      <c r="H148" s="53"/>
      <c r="I148" s="74">
        <v>5.1999999999999998E-2</v>
      </c>
      <c r="J148" s="74">
        <v>5.3999999999999999E-2</v>
      </c>
      <c r="K148" s="74">
        <v>5.7000000000000002E-2</v>
      </c>
      <c r="L148" s="74">
        <v>0.06</v>
      </c>
      <c r="M148" s="74">
        <v>6.5000000000000002E-2</v>
      </c>
      <c r="N148" s="74">
        <v>7.0999999999999994E-2</v>
      </c>
      <c r="O148" s="74">
        <v>7.6999999999999999E-2</v>
      </c>
      <c r="P148" s="74">
        <v>8.5999999999999993E-2</v>
      </c>
      <c r="Q148" s="74">
        <v>9.7000000000000003E-2</v>
      </c>
      <c r="R148" s="74">
        <v>0.112</v>
      </c>
      <c r="S148" s="74">
        <v>0.13200000000000001</v>
      </c>
      <c r="T148" s="102"/>
      <c r="U148" s="102"/>
      <c r="V148" s="147"/>
      <c r="W148" s="53"/>
      <c r="X148" s="53"/>
      <c r="Y148" s="53"/>
      <c r="Z148" s="53"/>
      <c r="AA148" s="53"/>
      <c r="AB148" s="53"/>
      <c r="AC148" s="53"/>
      <c r="AD148" s="53"/>
      <c r="AE148" s="53"/>
      <c r="AF148" s="53"/>
    </row>
    <row r="149" spans="1:32" ht="14.5" hidden="1" x14ac:dyDescent="0.35">
      <c r="A149" s="51" t="s">
        <v>15</v>
      </c>
      <c r="B149" s="71"/>
      <c r="C149" s="70"/>
      <c r="D149" s="136" t="s">
        <v>563</v>
      </c>
      <c r="E149" s="53"/>
      <c r="F149" s="53"/>
      <c r="G149" s="52"/>
      <c r="H149" s="148"/>
      <c r="I149" s="148"/>
      <c r="J149" s="148"/>
      <c r="K149" s="148"/>
      <c r="L149" s="148"/>
      <c r="M149" s="148"/>
      <c r="N149" s="148"/>
      <c r="O149" s="148"/>
      <c r="P149" s="148"/>
      <c r="Q149" s="148"/>
      <c r="R149" s="148"/>
      <c r="S149" s="148"/>
      <c r="T149" s="148"/>
      <c r="U149" s="148"/>
      <c r="V149" s="95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</row>
    <row r="150" spans="1:32" ht="14.5" hidden="1" x14ac:dyDescent="0.35">
      <c r="A150" s="51" t="s">
        <v>15</v>
      </c>
      <c r="B150" s="71"/>
      <c r="C150" s="70" t="s">
        <v>558</v>
      </c>
      <c r="D150" s="139" t="s">
        <v>566</v>
      </c>
      <c r="E150" s="53"/>
      <c r="F150" s="53"/>
      <c r="G150" s="52"/>
      <c r="H150" s="148"/>
      <c r="I150" s="149">
        <v>2125</v>
      </c>
      <c r="J150" s="149">
        <v>2125</v>
      </c>
      <c r="K150" s="149">
        <v>2125</v>
      </c>
      <c r="L150" s="149">
        <v>2125</v>
      </c>
      <c r="M150" s="149">
        <v>2158</v>
      </c>
      <c r="N150" s="149">
        <v>2158</v>
      </c>
      <c r="O150" s="149">
        <v>2536</v>
      </c>
      <c r="P150" s="149">
        <v>2536</v>
      </c>
      <c r="Q150" s="149">
        <v>2686</v>
      </c>
      <c r="R150" s="149">
        <v>2686</v>
      </c>
      <c r="S150" s="149">
        <v>2686</v>
      </c>
      <c r="T150" s="148"/>
      <c r="U150" s="148"/>
      <c r="V150" s="95"/>
      <c r="W150" s="53"/>
      <c r="X150" s="53"/>
      <c r="Y150" s="53"/>
      <c r="Z150" s="53"/>
      <c r="AA150" s="53"/>
      <c r="AB150" s="53"/>
      <c r="AC150" s="53"/>
      <c r="AD150" s="53"/>
      <c r="AE150" s="53"/>
      <c r="AF150" s="53"/>
    </row>
    <row r="151" spans="1:32" ht="14.5" hidden="1" x14ac:dyDescent="0.35">
      <c r="A151" s="51" t="s">
        <v>15</v>
      </c>
      <c r="B151" s="71"/>
      <c r="C151" s="70" t="s">
        <v>558</v>
      </c>
      <c r="D151" s="139" t="s">
        <v>580</v>
      </c>
      <c r="E151" s="53"/>
      <c r="F151" s="53"/>
      <c r="G151" s="52"/>
      <c r="H151" s="148"/>
      <c r="I151" s="149">
        <v>997</v>
      </c>
      <c r="J151" s="149">
        <v>997</v>
      </c>
      <c r="K151" s="149">
        <v>997</v>
      </c>
      <c r="L151" s="149">
        <v>1147</v>
      </c>
      <c r="M151" s="149">
        <v>1147</v>
      </c>
      <c r="N151" s="149">
        <v>1147</v>
      </c>
      <c r="O151" s="149">
        <v>899</v>
      </c>
      <c r="P151" s="149">
        <v>899</v>
      </c>
      <c r="Q151" s="149">
        <v>1199</v>
      </c>
      <c r="R151" s="149">
        <v>1199</v>
      </c>
      <c r="S151" s="149">
        <v>1048</v>
      </c>
      <c r="T151" s="148"/>
      <c r="U151" s="148"/>
      <c r="V151" s="95"/>
      <c r="W151" s="53"/>
      <c r="X151" s="53"/>
      <c r="Y151" s="53"/>
      <c r="Z151" s="53"/>
      <c r="AA151" s="53"/>
      <c r="AB151" s="53"/>
      <c r="AC151" s="53"/>
      <c r="AD151" s="53"/>
      <c r="AE151" s="53"/>
      <c r="AF151" s="53"/>
    </row>
    <row r="152" spans="1:32" ht="14.5" hidden="1" x14ac:dyDescent="0.35">
      <c r="A152" s="51" t="s">
        <v>15</v>
      </c>
      <c r="B152" s="71"/>
      <c r="C152" s="70" t="s">
        <v>558</v>
      </c>
      <c r="D152" s="139" t="s">
        <v>581</v>
      </c>
      <c r="E152" s="53"/>
      <c r="F152" s="53"/>
      <c r="G152" s="52"/>
      <c r="H152" s="148"/>
      <c r="I152" s="149">
        <v>303</v>
      </c>
      <c r="J152" s="149">
        <v>303</v>
      </c>
      <c r="K152" s="149">
        <v>303</v>
      </c>
      <c r="L152" s="149">
        <v>303</v>
      </c>
      <c r="M152" s="149">
        <v>303</v>
      </c>
      <c r="N152" s="149">
        <v>303</v>
      </c>
      <c r="O152" s="149">
        <v>0</v>
      </c>
      <c r="P152" s="149">
        <v>0</v>
      </c>
      <c r="Q152" s="149">
        <v>0</v>
      </c>
      <c r="R152" s="149">
        <v>0</v>
      </c>
      <c r="S152" s="149">
        <v>0</v>
      </c>
      <c r="T152" s="148"/>
      <c r="U152" s="148"/>
      <c r="V152" s="95"/>
      <c r="W152" s="53"/>
      <c r="X152" s="53"/>
      <c r="Y152" s="53"/>
      <c r="Z152" s="53"/>
      <c r="AA152" s="53"/>
      <c r="AB152" s="53"/>
      <c r="AC152" s="53"/>
      <c r="AD152" s="53"/>
      <c r="AE152" s="53"/>
      <c r="AF152" s="53"/>
    </row>
    <row r="153" spans="1:32" ht="14.5" hidden="1" x14ac:dyDescent="0.35">
      <c r="A153" s="51" t="s">
        <v>15</v>
      </c>
      <c r="B153" s="71"/>
      <c r="C153" s="70" t="s">
        <v>558</v>
      </c>
      <c r="D153" s="139" t="s">
        <v>582</v>
      </c>
      <c r="E153" s="53"/>
      <c r="F153" s="53"/>
      <c r="G153" s="52"/>
      <c r="H153" s="148"/>
      <c r="I153" s="149">
        <v>192</v>
      </c>
      <c r="J153" s="149">
        <v>192</v>
      </c>
      <c r="K153" s="149">
        <v>192</v>
      </c>
      <c r="L153" s="149">
        <v>192</v>
      </c>
      <c r="M153" s="149">
        <v>192</v>
      </c>
      <c r="N153" s="149">
        <v>192</v>
      </c>
      <c r="O153" s="149">
        <v>192</v>
      </c>
      <c r="P153" s="149">
        <v>192</v>
      </c>
      <c r="Q153" s="149">
        <v>192</v>
      </c>
      <c r="R153" s="149">
        <v>192</v>
      </c>
      <c r="S153" s="149">
        <v>192</v>
      </c>
      <c r="T153" s="148"/>
      <c r="U153" s="148"/>
      <c r="V153" s="95"/>
      <c r="W153" s="53"/>
      <c r="X153" s="53"/>
      <c r="Y153" s="53"/>
      <c r="Z153" s="53"/>
      <c r="AA153" s="53"/>
      <c r="AB153" s="53"/>
      <c r="AC153" s="53"/>
      <c r="AD153" s="53"/>
      <c r="AE153" s="53"/>
      <c r="AF153" s="53"/>
    </row>
    <row r="154" spans="1:32" ht="14.5" hidden="1" x14ac:dyDescent="0.35">
      <c r="A154" s="51" t="s">
        <v>15</v>
      </c>
      <c r="B154" s="71"/>
      <c r="C154" s="70" t="s">
        <v>558</v>
      </c>
      <c r="D154" s="139" t="s">
        <v>583</v>
      </c>
      <c r="E154" s="53"/>
      <c r="F154" s="53"/>
      <c r="G154" s="52"/>
      <c r="H154" s="148"/>
      <c r="I154" s="149">
        <v>348</v>
      </c>
      <c r="J154" s="149">
        <v>348</v>
      </c>
      <c r="K154" s="149">
        <v>348</v>
      </c>
      <c r="L154" s="149">
        <v>348</v>
      </c>
      <c r="M154" s="149">
        <v>348</v>
      </c>
      <c r="N154" s="149">
        <v>348</v>
      </c>
      <c r="O154" s="149">
        <v>348</v>
      </c>
      <c r="P154" s="149">
        <v>348</v>
      </c>
      <c r="Q154" s="149">
        <v>348</v>
      </c>
      <c r="R154" s="149">
        <v>348</v>
      </c>
      <c r="S154" s="149">
        <v>348</v>
      </c>
      <c r="T154" s="148"/>
      <c r="U154" s="148"/>
      <c r="V154" s="95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</row>
    <row r="155" spans="1:32" ht="14.5" hidden="1" x14ac:dyDescent="0.35">
      <c r="A155" s="51" t="s">
        <v>15</v>
      </c>
      <c r="B155" s="71"/>
      <c r="C155" s="70" t="s">
        <v>558</v>
      </c>
      <c r="D155" s="139" t="s">
        <v>552</v>
      </c>
      <c r="E155" s="53"/>
      <c r="F155" s="53"/>
      <c r="G155" s="52"/>
      <c r="H155" s="148"/>
      <c r="I155" s="149">
        <v>154</v>
      </c>
      <c r="J155" s="149">
        <v>171</v>
      </c>
      <c r="K155" s="149">
        <v>170</v>
      </c>
      <c r="L155" s="149">
        <v>166</v>
      </c>
      <c r="M155" s="149">
        <v>161</v>
      </c>
      <c r="N155" s="149">
        <v>156</v>
      </c>
      <c r="O155" s="149">
        <v>156</v>
      </c>
      <c r="P155" s="149">
        <v>155</v>
      </c>
      <c r="Q155" s="149">
        <v>151</v>
      </c>
      <c r="R155" s="149">
        <v>151</v>
      </c>
      <c r="S155" s="149">
        <v>148</v>
      </c>
      <c r="T155" s="148"/>
      <c r="U155" s="148"/>
      <c r="V155" s="95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</row>
    <row r="156" spans="1:32" ht="14.5" hidden="1" x14ac:dyDescent="0.35">
      <c r="A156" s="51" t="s">
        <v>15</v>
      </c>
      <c r="B156" s="71"/>
      <c r="C156" s="70" t="s">
        <v>558</v>
      </c>
      <c r="D156" s="139" t="s">
        <v>6</v>
      </c>
      <c r="E156" s="53"/>
      <c r="F156" s="53"/>
      <c r="G156" s="52"/>
      <c r="H156" s="148"/>
      <c r="I156" s="149">
        <v>10</v>
      </c>
      <c r="J156" s="149">
        <v>10</v>
      </c>
      <c r="K156" s="149">
        <v>10</v>
      </c>
      <c r="L156" s="149">
        <v>10</v>
      </c>
      <c r="M156" s="149">
        <v>10</v>
      </c>
      <c r="N156" s="149">
        <v>17</v>
      </c>
      <c r="O156" s="149">
        <v>17</v>
      </c>
      <c r="P156" s="149">
        <v>17</v>
      </c>
      <c r="Q156" s="149">
        <v>17</v>
      </c>
      <c r="R156" s="149">
        <v>17</v>
      </c>
      <c r="S156" s="149">
        <v>17</v>
      </c>
      <c r="T156" s="148"/>
      <c r="U156" s="148"/>
      <c r="V156" s="95"/>
      <c r="W156" s="53"/>
      <c r="X156" s="53"/>
      <c r="Y156" s="53"/>
      <c r="Z156" s="53"/>
      <c r="AA156" s="53"/>
      <c r="AB156" s="53"/>
      <c r="AC156" s="53"/>
      <c r="AD156" s="53"/>
      <c r="AE156" s="53"/>
      <c r="AF156" s="53"/>
    </row>
    <row r="157" spans="1:32" ht="14.5" hidden="1" x14ac:dyDescent="0.35">
      <c r="A157" s="51" t="s">
        <v>15</v>
      </c>
      <c r="B157" s="71"/>
      <c r="C157" s="70" t="s">
        <v>558</v>
      </c>
      <c r="D157" s="139" t="s">
        <v>546</v>
      </c>
      <c r="E157" s="53"/>
      <c r="F157" s="53"/>
      <c r="G157" s="52"/>
      <c r="H157" s="148"/>
      <c r="I157" s="149">
        <v>734</v>
      </c>
      <c r="J157" s="149">
        <v>769</v>
      </c>
      <c r="K157" s="149">
        <v>804</v>
      </c>
      <c r="L157" s="149">
        <v>839</v>
      </c>
      <c r="M157" s="149">
        <v>874</v>
      </c>
      <c r="N157" s="149">
        <v>909</v>
      </c>
      <c r="O157" s="149">
        <v>962</v>
      </c>
      <c r="P157" s="149">
        <v>1014</v>
      </c>
      <c r="Q157" s="149">
        <v>1084</v>
      </c>
      <c r="R157" s="149">
        <v>1154</v>
      </c>
      <c r="S157" s="149">
        <v>1364</v>
      </c>
      <c r="T157" s="148"/>
      <c r="U157" s="148"/>
      <c r="V157" s="95"/>
      <c r="W157" s="53"/>
      <c r="X157" s="53"/>
      <c r="Y157" s="53"/>
      <c r="Z157" s="53"/>
      <c r="AA157" s="53"/>
      <c r="AB157" s="53"/>
      <c r="AC157" s="53"/>
      <c r="AD157" s="53"/>
      <c r="AE157" s="53"/>
      <c r="AF157" s="53"/>
    </row>
    <row r="158" spans="1:32" ht="15" hidden="1" thickBot="1" x14ac:dyDescent="0.4">
      <c r="A158" s="51" t="s">
        <v>15</v>
      </c>
      <c r="B158" s="71"/>
      <c r="C158" s="131" t="s">
        <v>558</v>
      </c>
      <c r="D158" s="142" t="s">
        <v>548</v>
      </c>
      <c r="E158" s="143"/>
      <c r="F158" s="143"/>
      <c r="G158" s="144"/>
      <c r="H158" s="148"/>
      <c r="I158" s="149">
        <v>96</v>
      </c>
      <c r="J158" s="149">
        <v>134</v>
      </c>
      <c r="K158" s="149">
        <v>174</v>
      </c>
      <c r="L158" s="149">
        <v>215</v>
      </c>
      <c r="M158" s="149">
        <v>266</v>
      </c>
      <c r="N158" s="149">
        <v>316</v>
      </c>
      <c r="O158" s="149">
        <v>369</v>
      </c>
      <c r="P158" s="149">
        <v>421</v>
      </c>
      <c r="Q158" s="149">
        <v>474</v>
      </c>
      <c r="R158" s="149">
        <v>526</v>
      </c>
      <c r="S158" s="149">
        <v>768</v>
      </c>
      <c r="T158" s="148"/>
      <c r="U158" s="148"/>
      <c r="V158" s="95"/>
      <c r="W158" s="53"/>
      <c r="X158" s="53"/>
      <c r="Y158" s="53"/>
      <c r="Z158" s="53"/>
      <c r="AA158" s="53"/>
      <c r="AB158" s="53"/>
      <c r="AC158" s="53"/>
      <c r="AD158" s="53"/>
      <c r="AE158" s="53"/>
      <c r="AF158" s="53"/>
    </row>
    <row r="159" spans="1:32" ht="14.5" hidden="1" x14ac:dyDescent="0.35">
      <c r="A159" s="62" t="s">
        <v>16</v>
      </c>
      <c r="B159" s="150" t="s">
        <v>16</v>
      </c>
      <c r="C159" s="62"/>
      <c r="D159" s="146" t="s">
        <v>574</v>
      </c>
      <c r="E159" s="52"/>
      <c r="F159" s="52"/>
      <c r="G159" s="52"/>
      <c r="H159" s="66"/>
      <c r="I159" s="66"/>
      <c r="J159" s="66"/>
      <c r="K159" s="66"/>
      <c r="L159" s="66"/>
      <c r="M159" s="66"/>
      <c r="N159" s="66"/>
      <c r="O159" s="66"/>
      <c r="P159" s="66"/>
      <c r="Q159" s="66"/>
      <c r="R159" s="66"/>
      <c r="S159" s="66"/>
      <c r="T159" s="66"/>
      <c r="U159" s="66"/>
      <c r="V159" s="134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</row>
    <row r="160" spans="1:32" ht="14.5" hidden="1" x14ac:dyDescent="0.35">
      <c r="A160" s="70" t="s">
        <v>16</v>
      </c>
      <c r="B160" s="50"/>
      <c r="C160" s="70"/>
      <c r="D160" s="136" t="s">
        <v>575</v>
      </c>
      <c r="E160" s="52"/>
      <c r="F160" s="52"/>
      <c r="G160" s="52"/>
      <c r="H160" s="52"/>
      <c r="I160" s="52"/>
      <c r="J160" s="52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95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</row>
    <row r="161" spans="1:32" ht="14.5" hidden="1" x14ac:dyDescent="0.35">
      <c r="A161" s="70" t="s">
        <v>16</v>
      </c>
      <c r="B161" s="50"/>
      <c r="C161" s="70"/>
      <c r="D161" s="136" t="s">
        <v>576</v>
      </c>
      <c r="E161" s="52"/>
      <c r="F161" s="151"/>
      <c r="G161" s="52"/>
      <c r="H161" s="52"/>
      <c r="I161" s="52"/>
      <c r="J161" s="52"/>
      <c r="K161" s="52"/>
      <c r="L161" s="52"/>
      <c r="M161" s="52"/>
      <c r="N161" s="52"/>
      <c r="O161" s="52"/>
      <c r="P161" s="52"/>
      <c r="Q161" s="52"/>
      <c r="R161" s="52"/>
      <c r="S161" s="52"/>
      <c r="T161" s="52"/>
      <c r="U161" s="52"/>
      <c r="V161" s="95"/>
      <c r="W161" s="53"/>
      <c r="X161" s="53"/>
      <c r="Y161" s="53"/>
      <c r="Z161" s="53"/>
      <c r="AA161" s="53"/>
      <c r="AB161" s="53"/>
      <c r="AC161" s="53"/>
      <c r="AD161" s="53"/>
      <c r="AE161" s="53"/>
      <c r="AF161" s="53"/>
    </row>
    <row r="162" spans="1:32" ht="14.5" hidden="1" x14ac:dyDescent="0.35">
      <c r="A162" s="70" t="s">
        <v>16</v>
      </c>
      <c r="B162" s="50"/>
      <c r="C162" s="70"/>
      <c r="D162" s="136" t="s">
        <v>577</v>
      </c>
      <c r="E162" s="52"/>
      <c r="F162" s="52"/>
      <c r="G162" s="52"/>
      <c r="H162" s="52"/>
      <c r="I162" s="52"/>
      <c r="J162" s="52"/>
      <c r="K162" s="52"/>
      <c r="L162" s="52"/>
      <c r="M162" s="52"/>
      <c r="N162" s="52"/>
      <c r="O162" s="52"/>
      <c r="P162" s="52"/>
      <c r="Q162" s="52"/>
      <c r="R162" s="52"/>
      <c r="S162" s="52"/>
      <c r="T162" s="52"/>
      <c r="U162" s="52"/>
      <c r="V162" s="95"/>
      <c r="W162" s="53"/>
      <c r="X162" s="53"/>
      <c r="Y162" s="53"/>
      <c r="Z162" s="53"/>
      <c r="AA162" s="53"/>
      <c r="AB162" s="53"/>
      <c r="AC162" s="53"/>
      <c r="AD162" s="53"/>
      <c r="AE162" s="53"/>
      <c r="AF162" s="53"/>
    </row>
    <row r="163" spans="1:32" ht="14.5" hidden="1" x14ac:dyDescent="0.35">
      <c r="A163" s="70" t="s">
        <v>16</v>
      </c>
      <c r="B163" s="50"/>
      <c r="C163" s="70"/>
      <c r="D163" s="136" t="s">
        <v>563</v>
      </c>
      <c r="E163" s="52"/>
      <c r="F163" s="52"/>
      <c r="G163" s="52"/>
      <c r="H163" s="52"/>
      <c r="I163" s="52"/>
      <c r="J163" s="52"/>
      <c r="K163" s="52"/>
      <c r="L163" s="52"/>
      <c r="M163" s="52"/>
      <c r="N163" s="52"/>
      <c r="O163" s="52"/>
      <c r="P163" s="52"/>
      <c r="Q163" s="52"/>
      <c r="R163" s="52"/>
      <c r="S163" s="52"/>
      <c r="T163" s="52"/>
      <c r="U163" s="52"/>
      <c r="V163" s="95"/>
      <c r="W163" s="53"/>
      <c r="X163" s="53"/>
      <c r="Y163" s="53"/>
      <c r="Z163" s="53"/>
      <c r="AA163" s="53"/>
      <c r="AB163" s="53"/>
      <c r="AC163" s="53"/>
      <c r="AD163" s="53"/>
      <c r="AE163" s="53"/>
      <c r="AF163" s="53"/>
    </row>
    <row r="164" spans="1:32" ht="14.5" hidden="1" x14ac:dyDescent="0.35">
      <c r="A164" s="70" t="s">
        <v>16</v>
      </c>
      <c r="B164" s="50"/>
      <c r="C164" s="70" t="s">
        <v>558</v>
      </c>
      <c r="D164" s="139" t="s">
        <v>584</v>
      </c>
      <c r="E164" s="52"/>
      <c r="F164" s="52"/>
      <c r="G164" s="52"/>
      <c r="H164" s="52"/>
      <c r="I164" s="152">
        <v>0</v>
      </c>
      <c r="J164" s="152">
        <v>2016</v>
      </c>
      <c r="K164" s="152"/>
      <c r="L164" s="152"/>
      <c r="M164" s="152"/>
      <c r="N164" s="152">
        <v>432</v>
      </c>
      <c r="O164" s="152"/>
      <c r="P164" s="152"/>
      <c r="Q164" s="152"/>
      <c r="R164" s="152"/>
      <c r="S164" s="152">
        <v>432</v>
      </c>
      <c r="T164" s="152">
        <v>432</v>
      </c>
      <c r="U164" s="152">
        <v>648</v>
      </c>
      <c r="V164" s="95"/>
      <c r="W164" s="53"/>
      <c r="X164" s="53"/>
      <c r="Y164" s="53"/>
      <c r="Z164" s="53"/>
      <c r="AA164" s="53"/>
      <c r="AB164" s="53"/>
      <c r="AC164" s="53"/>
      <c r="AD164" s="53"/>
      <c r="AE164" s="53"/>
      <c r="AF164" s="53"/>
    </row>
    <row r="165" spans="1:32" ht="14.5" hidden="1" x14ac:dyDescent="0.35">
      <c r="A165" s="70" t="s">
        <v>16</v>
      </c>
      <c r="B165" s="50"/>
      <c r="C165" s="70" t="s">
        <v>558</v>
      </c>
      <c r="D165" s="139" t="s">
        <v>548</v>
      </c>
      <c r="E165" s="52"/>
      <c r="F165" s="52"/>
      <c r="G165" s="52"/>
      <c r="H165" s="52"/>
      <c r="I165" s="152">
        <v>360</v>
      </c>
      <c r="J165" s="152">
        <v>380</v>
      </c>
      <c r="K165" s="152"/>
      <c r="L165" s="152"/>
      <c r="M165" s="152"/>
      <c r="N165" s="152">
        <v>460</v>
      </c>
      <c r="O165" s="152"/>
      <c r="P165" s="152"/>
      <c r="Q165" s="152"/>
      <c r="R165" s="152"/>
      <c r="S165" s="152">
        <v>804</v>
      </c>
      <c r="T165" s="152">
        <v>1653</v>
      </c>
      <c r="U165" s="152">
        <v>1892</v>
      </c>
      <c r="V165" s="95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</row>
    <row r="166" spans="1:32" ht="14.5" hidden="1" x14ac:dyDescent="0.35">
      <c r="A166" s="70" t="s">
        <v>16</v>
      </c>
      <c r="B166" s="50"/>
      <c r="C166" s="70" t="s">
        <v>558</v>
      </c>
      <c r="D166" s="139" t="s">
        <v>549</v>
      </c>
      <c r="E166" s="52"/>
      <c r="F166" s="52"/>
      <c r="G166" s="52"/>
      <c r="H166" s="52"/>
      <c r="I166" s="152">
        <v>0</v>
      </c>
      <c r="J166" s="152">
        <v>0</v>
      </c>
      <c r="K166" s="152"/>
      <c r="L166" s="152"/>
      <c r="M166" s="152"/>
      <c r="N166" s="152">
        <v>50</v>
      </c>
      <c r="O166" s="152"/>
      <c r="P166" s="152"/>
      <c r="Q166" s="152"/>
      <c r="R166" s="152"/>
      <c r="S166" s="152">
        <v>50</v>
      </c>
      <c r="T166" s="152">
        <v>50</v>
      </c>
      <c r="U166" s="152">
        <v>500</v>
      </c>
      <c r="V166" s="95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</row>
    <row r="167" spans="1:32" ht="14.5" hidden="1" x14ac:dyDescent="0.35">
      <c r="A167" s="70" t="s">
        <v>16</v>
      </c>
      <c r="B167" s="50"/>
      <c r="C167" s="70" t="s">
        <v>558</v>
      </c>
      <c r="D167" s="139" t="s">
        <v>546</v>
      </c>
      <c r="E167" s="52"/>
      <c r="F167" s="52"/>
      <c r="G167" s="52"/>
      <c r="H167" s="52"/>
      <c r="I167" s="152">
        <v>158</v>
      </c>
      <c r="J167" s="152">
        <v>158</v>
      </c>
      <c r="K167" s="152"/>
      <c r="L167" s="152"/>
      <c r="M167" s="152"/>
      <c r="N167" s="152">
        <v>198</v>
      </c>
      <c r="O167" s="152"/>
      <c r="P167" s="152"/>
      <c r="Q167" s="152"/>
      <c r="R167" s="152"/>
      <c r="S167" s="152">
        <v>198</v>
      </c>
      <c r="T167" s="152">
        <v>198</v>
      </c>
      <c r="U167" s="152">
        <v>198</v>
      </c>
      <c r="V167" s="95"/>
      <c r="W167" s="53"/>
      <c r="X167" s="53"/>
      <c r="Y167" s="53"/>
      <c r="Z167" s="53"/>
      <c r="AA167" s="53"/>
      <c r="AB167" s="53"/>
      <c r="AC167" s="53"/>
      <c r="AD167" s="53"/>
      <c r="AE167" s="53"/>
      <c r="AF167" s="53"/>
    </row>
    <row r="168" spans="1:32" ht="14.5" hidden="1" x14ac:dyDescent="0.35">
      <c r="A168" s="70" t="s">
        <v>16</v>
      </c>
      <c r="B168" s="50"/>
      <c r="C168" s="70" t="s">
        <v>558</v>
      </c>
      <c r="D168" s="139" t="s">
        <v>552</v>
      </c>
      <c r="E168" s="52"/>
      <c r="F168" s="52"/>
      <c r="G168" s="52"/>
      <c r="H168" s="52"/>
      <c r="I168" s="152">
        <v>17</v>
      </c>
      <c r="J168" s="152">
        <v>22</v>
      </c>
      <c r="K168" s="152"/>
      <c r="L168" s="152"/>
      <c r="M168" s="152"/>
      <c r="N168" s="152">
        <v>42</v>
      </c>
      <c r="O168" s="152"/>
      <c r="P168" s="152"/>
      <c r="Q168" s="152"/>
      <c r="R168" s="152"/>
      <c r="S168" s="152">
        <v>58</v>
      </c>
      <c r="T168" s="152">
        <v>58</v>
      </c>
      <c r="U168" s="152">
        <v>58</v>
      </c>
      <c r="V168" s="95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</row>
    <row r="169" spans="1:32" ht="15" hidden="1" thickBot="1" x14ac:dyDescent="0.4">
      <c r="A169" s="131" t="s">
        <v>16</v>
      </c>
      <c r="B169" s="50"/>
      <c r="C169" s="131" t="s">
        <v>558</v>
      </c>
      <c r="D169" s="142" t="s">
        <v>551</v>
      </c>
      <c r="E169" s="144"/>
      <c r="F169" s="144"/>
      <c r="G169" s="144"/>
      <c r="H169" s="144"/>
      <c r="I169" s="153">
        <v>0</v>
      </c>
      <c r="J169" s="153">
        <v>0</v>
      </c>
      <c r="K169" s="153"/>
      <c r="L169" s="153"/>
      <c r="M169" s="153"/>
      <c r="N169" s="153">
        <v>0</v>
      </c>
      <c r="O169" s="153"/>
      <c r="P169" s="153"/>
      <c r="Q169" s="153"/>
      <c r="R169" s="153"/>
      <c r="S169" s="153">
        <v>0</v>
      </c>
      <c r="T169" s="153">
        <v>211</v>
      </c>
      <c r="U169" s="153">
        <v>655</v>
      </c>
      <c r="V169" s="145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</row>
    <row r="170" spans="1:32" ht="14.5" hidden="1" x14ac:dyDescent="0.35">
      <c r="A170" s="70" t="str">
        <f>Tabelle2[[#This Row],[Country/area]]</f>
        <v>Czech Republic</v>
      </c>
      <c r="B170" s="63" t="s">
        <v>17</v>
      </c>
      <c r="C170" s="62"/>
      <c r="D170" s="146" t="s">
        <v>574</v>
      </c>
      <c r="E170" s="54"/>
      <c r="F170" s="54"/>
      <c r="G170" s="54"/>
      <c r="H170" s="54"/>
      <c r="I170" s="54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95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</row>
    <row r="171" spans="1:32" ht="14.5" hidden="1" x14ac:dyDescent="0.35">
      <c r="A171" s="70" t="str">
        <f>A170</f>
        <v>Czech Republic</v>
      </c>
      <c r="B171" s="71"/>
      <c r="C171" s="70"/>
      <c r="D171" s="136" t="s">
        <v>575</v>
      </c>
      <c r="E171" s="54"/>
      <c r="F171" s="54"/>
      <c r="G171" s="54"/>
      <c r="H171" s="54"/>
      <c r="I171" s="54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2"/>
      <c r="V171" s="95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</row>
    <row r="172" spans="1:32" ht="14.5" hidden="1" x14ac:dyDescent="0.35">
      <c r="A172" s="70" t="str">
        <f t="shared" ref="A172:A180" si="18">A171</f>
        <v>Czech Republic</v>
      </c>
      <c r="B172" s="71"/>
      <c r="C172" s="70"/>
      <c r="D172" s="136" t="s">
        <v>576</v>
      </c>
      <c r="E172" s="54"/>
      <c r="F172" s="54"/>
      <c r="G172" s="54"/>
      <c r="H172" s="54"/>
      <c r="I172" s="54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2"/>
      <c r="V172" s="95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</row>
    <row r="173" spans="1:32" ht="14.5" hidden="1" x14ac:dyDescent="0.35">
      <c r="A173" s="70" t="str">
        <f t="shared" si="18"/>
        <v>Czech Republic</v>
      </c>
      <c r="B173" s="71"/>
      <c r="C173" s="70"/>
      <c r="D173" s="136" t="s">
        <v>577</v>
      </c>
      <c r="E173" s="54"/>
      <c r="F173" s="54"/>
      <c r="G173" s="54"/>
      <c r="H173" s="54"/>
      <c r="I173" s="54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2"/>
      <c r="V173" s="95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</row>
    <row r="174" spans="1:32" ht="14.5" hidden="1" x14ac:dyDescent="0.35">
      <c r="A174" s="70" t="str">
        <f t="shared" si="18"/>
        <v>Czech Republic</v>
      </c>
      <c r="B174" s="71"/>
      <c r="C174" s="70"/>
      <c r="D174" s="136" t="s">
        <v>563</v>
      </c>
      <c r="E174" s="54"/>
      <c r="F174" s="54"/>
      <c r="G174" s="54"/>
      <c r="H174" s="54"/>
      <c r="I174" s="54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2"/>
      <c r="V174" s="95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</row>
    <row r="175" spans="1:32" ht="14.5" hidden="1" x14ac:dyDescent="0.35">
      <c r="A175" s="70" t="str">
        <f t="shared" si="18"/>
        <v>Czech Republic</v>
      </c>
      <c r="B175" s="71"/>
      <c r="C175" s="70" t="s">
        <v>558</v>
      </c>
      <c r="D175" s="139" t="s">
        <v>4</v>
      </c>
      <c r="E175" s="54">
        <v>376</v>
      </c>
      <c r="F175" s="54"/>
      <c r="G175" s="54"/>
      <c r="H175" s="54"/>
      <c r="I175" s="54">
        <v>414</v>
      </c>
      <c r="J175" s="53">
        <v>414</v>
      </c>
      <c r="K175" s="53">
        <v>414</v>
      </c>
      <c r="L175" s="53">
        <v>431</v>
      </c>
      <c r="M175" s="53">
        <v>431</v>
      </c>
      <c r="N175" s="53">
        <v>435</v>
      </c>
      <c r="O175" s="53">
        <v>435</v>
      </c>
      <c r="P175" s="53">
        <v>436</v>
      </c>
      <c r="Q175" s="53">
        <v>436</v>
      </c>
      <c r="R175" s="53">
        <v>436</v>
      </c>
      <c r="S175" s="53">
        <v>454</v>
      </c>
      <c r="T175" s="53"/>
      <c r="U175" s="52"/>
      <c r="V175" s="95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</row>
    <row r="176" spans="1:32" ht="14.5" hidden="1" x14ac:dyDescent="0.35">
      <c r="A176" s="70" t="str">
        <f t="shared" si="18"/>
        <v>Czech Republic</v>
      </c>
      <c r="B176" s="71"/>
      <c r="C176" s="70" t="s">
        <v>558</v>
      </c>
      <c r="D176" s="139" t="s">
        <v>585</v>
      </c>
      <c r="E176" s="54">
        <v>1090</v>
      </c>
      <c r="F176" s="54"/>
      <c r="G176" s="54"/>
      <c r="H176" s="54"/>
      <c r="I176" s="54">
        <v>1106</v>
      </c>
      <c r="J176" s="53">
        <v>1109</v>
      </c>
      <c r="K176" s="53">
        <v>1111</v>
      </c>
      <c r="L176" s="53">
        <v>1113</v>
      </c>
      <c r="M176" s="53">
        <v>1115</v>
      </c>
      <c r="N176" s="53">
        <v>1117</v>
      </c>
      <c r="O176" s="53">
        <v>1119</v>
      </c>
      <c r="P176" s="53">
        <v>1121</v>
      </c>
      <c r="Q176" s="53">
        <v>1123</v>
      </c>
      <c r="R176" s="53">
        <v>1125</v>
      </c>
      <c r="S176" s="53">
        <v>1127</v>
      </c>
      <c r="T176" s="53"/>
      <c r="U176" s="52"/>
      <c r="V176" s="95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</row>
    <row r="177" spans="1:32" ht="14.5" hidden="1" x14ac:dyDescent="0.35">
      <c r="A177" s="70" t="str">
        <f t="shared" si="18"/>
        <v>Czech Republic</v>
      </c>
      <c r="B177" s="71"/>
      <c r="C177" s="70" t="s">
        <v>558</v>
      </c>
      <c r="D177" s="139" t="s">
        <v>541</v>
      </c>
      <c r="E177" s="54">
        <v>369</v>
      </c>
      <c r="F177" s="54"/>
      <c r="G177" s="54"/>
      <c r="H177" s="54"/>
      <c r="I177" s="54">
        <v>355</v>
      </c>
      <c r="J177" s="53">
        <v>354</v>
      </c>
      <c r="K177" s="53">
        <v>345</v>
      </c>
      <c r="L177" s="53">
        <v>339</v>
      </c>
      <c r="M177" s="53">
        <v>338</v>
      </c>
      <c r="N177" s="53">
        <v>337</v>
      </c>
      <c r="O177" s="53">
        <v>322</v>
      </c>
      <c r="P177" s="53">
        <v>314</v>
      </c>
      <c r="Q177" s="53">
        <v>307</v>
      </c>
      <c r="R177" s="53">
        <v>299</v>
      </c>
      <c r="S177" s="53">
        <v>287</v>
      </c>
      <c r="T177" s="53"/>
      <c r="U177" s="52"/>
      <c r="V177" s="95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</row>
    <row r="178" spans="1:32" ht="14.5" hidden="1" x14ac:dyDescent="0.35">
      <c r="A178" s="70" t="str">
        <f t="shared" si="18"/>
        <v>Czech Republic</v>
      </c>
      <c r="B178" s="71"/>
      <c r="C178" s="70" t="s">
        <v>558</v>
      </c>
      <c r="D178" s="139" t="s">
        <v>6</v>
      </c>
      <c r="E178" s="54">
        <v>0</v>
      </c>
      <c r="F178" s="54"/>
      <c r="G178" s="54"/>
      <c r="H178" s="54"/>
      <c r="I178" s="54">
        <v>10</v>
      </c>
      <c r="J178" s="53">
        <v>10</v>
      </c>
      <c r="K178" s="53">
        <v>10</v>
      </c>
      <c r="L178" s="53">
        <v>10</v>
      </c>
      <c r="M178" s="53">
        <v>10</v>
      </c>
      <c r="N178" s="53">
        <v>10</v>
      </c>
      <c r="O178" s="53">
        <v>10</v>
      </c>
      <c r="P178" s="53">
        <v>10</v>
      </c>
      <c r="Q178" s="53">
        <v>10</v>
      </c>
      <c r="R178" s="53">
        <v>10</v>
      </c>
      <c r="S178" s="53">
        <v>10</v>
      </c>
      <c r="T178" s="53"/>
      <c r="U178" s="52"/>
      <c r="V178" s="95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</row>
    <row r="179" spans="1:32" ht="14.5" hidden="1" x14ac:dyDescent="0.35">
      <c r="A179" s="70" t="str">
        <f t="shared" si="18"/>
        <v>Czech Republic</v>
      </c>
      <c r="B179" s="71"/>
      <c r="C179" s="70" t="s">
        <v>558</v>
      </c>
      <c r="D179" s="139" t="s">
        <v>546</v>
      </c>
      <c r="E179" s="54">
        <v>282</v>
      </c>
      <c r="F179" s="54"/>
      <c r="G179" s="54"/>
      <c r="H179" s="54"/>
      <c r="I179" s="54">
        <v>370</v>
      </c>
      <c r="J179" s="53">
        <v>410</v>
      </c>
      <c r="K179" s="53">
        <v>455</v>
      </c>
      <c r="L179" s="53">
        <v>505</v>
      </c>
      <c r="M179" s="53">
        <v>565</v>
      </c>
      <c r="N179" s="53">
        <v>625</v>
      </c>
      <c r="O179" s="53">
        <v>685</v>
      </c>
      <c r="P179" s="53">
        <v>745</v>
      </c>
      <c r="Q179" s="53">
        <v>820</v>
      </c>
      <c r="R179" s="53">
        <v>895</v>
      </c>
      <c r="S179" s="53">
        <v>970</v>
      </c>
      <c r="T179" s="53"/>
      <c r="U179" s="52"/>
      <c r="V179" s="95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</row>
    <row r="180" spans="1:32" ht="15" hidden="1" thickBot="1" x14ac:dyDescent="0.4">
      <c r="A180" s="70" t="str">
        <f t="shared" si="18"/>
        <v>Czech Republic</v>
      </c>
      <c r="B180" s="141"/>
      <c r="C180" s="131" t="s">
        <v>558</v>
      </c>
      <c r="D180" s="142" t="s">
        <v>548</v>
      </c>
      <c r="E180" s="154">
        <v>2068</v>
      </c>
      <c r="F180" s="154"/>
      <c r="G180" s="154"/>
      <c r="H180" s="154"/>
      <c r="I180" s="154">
        <v>2082</v>
      </c>
      <c r="J180" s="143">
        <v>2153</v>
      </c>
      <c r="K180" s="143">
        <v>2236</v>
      </c>
      <c r="L180" s="143">
        <v>2340</v>
      </c>
      <c r="M180" s="143">
        <v>2470</v>
      </c>
      <c r="N180" s="143">
        <v>2628</v>
      </c>
      <c r="O180" s="143">
        <v>2822</v>
      </c>
      <c r="P180" s="143">
        <v>3051</v>
      </c>
      <c r="Q180" s="143">
        <v>3319</v>
      </c>
      <c r="R180" s="143">
        <v>3625</v>
      </c>
      <c r="S180" s="143">
        <v>3975</v>
      </c>
      <c r="T180" s="143"/>
      <c r="U180" s="144"/>
      <c r="V180" s="145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</row>
    <row r="181" spans="1:32" ht="14.5" hidden="1" x14ac:dyDescent="0.35">
      <c r="A181" s="63" t="s">
        <v>18</v>
      </c>
      <c r="B181" s="50" t="s">
        <v>18</v>
      </c>
      <c r="C181" s="62"/>
      <c r="D181" s="146" t="s">
        <v>574</v>
      </c>
      <c r="E181" s="54"/>
      <c r="F181" s="54"/>
      <c r="G181" s="54"/>
      <c r="H181" s="54"/>
      <c r="I181" s="54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95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</row>
    <row r="182" spans="1:32" ht="14.5" hidden="1" x14ac:dyDescent="0.35">
      <c r="A182" s="70" t="s">
        <v>18</v>
      </c>
      <c r="B182" s="50"/>
      <c r="C182" s="70"/>
      <c r="D182" s="136" t="s">
        <v>575</v>
      </c>
      <c r="E182" s="54"/>
      <c r="F182" s="54"/>
      <c r="G182" s="54"/>
      <c r="H182" s="54"/>
      <c r="I182" s="54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79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</row>
    <row r="183" spans="1:32" ht="14.5" hidden="1" x14ac:dyDescent="0.35">
      <c r="A183" s="70" t="s">
        <v>18</v>
      </c>
      <c r="B183" s="50"/>
      <c r="C183" s="70"/>
      <c r="D183" s="136" t="s">
        <v>576</v>
      </c>
      <c r="E183" s="54"/>
      <c r="F183" s="54"/>
      <c r="G183" s="54"/>
      <c r="H183" s="54"/>
      <c r="I183" s="54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79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</row>
    <row r="184" spans="1:32" ht="14.5" hidden="1" x14ac:dyDescent="0.35">
      <c r="A184" s="70" t="s">
        <v>18</v>
      </c>
      <c r="B184" s="50"/>
      <c r="C184" s="70"/>
      <c r="D184" s="136" t="s">
        <v>577</v>
      </c>
      <c r="E184" s="54"/>
      <c r="F184" s="54"/>
      <c r="G184" s="54"/>
      <c r="H184" s="54"/>
      <c r="I184" s="54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79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</row>
    <row r="185" spans="1:32" ht="14.5" hidden="1" x14ac:dyDescent="0.35">
      <c r="A185" s="70" t="s">
        <v>18</v>
      </c>
      <c r="B185" s="50"/>
      <c r="C185" s="70"/>
      <c r="D185" s="136" t="s">
        <v>563</v>
      </c>
      <c r="E185" s="54"/>
      <c r="F185" s="54"/>
      <c r="G185" s="54"/>
      <c r="H185" s="54"/>
      <c r="I185" s="54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79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</row>
    <row r="186" spans="1:32" ht="14.5" hidden="1" x14ac:dyDescent="0.35">
      <c r="A186" s="70" t="s">
        <v>18</v>
      </c>
      <c r="B186" s="50"/>
      <c r="C186" s="70" t="s">
        <v>558</v>
      </c>
      <c r="D186" s="155" t="s">
        <v>10</v>
      </c>
      <c r="E186" s="54"/>
      <c r="F186" s="54"/>
      <c r="G186" s="54"/>
      <c r="H186" s="54"/>
      <c r="I186" s="54"/>
      <c r="J186" s="81">
        <v>7590</v>
      </c>
      <c r="K186" s="81">
        <v>7969</v>
      </c>
      <c r="L186" s="81">
        <v>7901</v>
      </c>
      <c r="M186" s="81">
        <v>8649</v>
      </c>
      <c r="N186" s="81">
        <v>9010</v>
      </c>
      <c r="O186" s="81">
        <v>8971</v>
      </c>
      <c r="P186" s="81">
        <v>9324</v>
      </c>
      <c r="Q186" s="81">
        <v>9673</v>
      </c>
      <c r="R186" s="81">
        <v>10626</v>
      </c>
      <c r="S186" s="81">
        <v>10147</v>
      </c>
      <c r="T186" s="41"/>
      <c r="U186" s="41"/>
      <c r="V186" s="79"/>
      <c r="W186" s="53"/>
      <c r="X186" s="53" t="s">
        <v>586</v>
      </c>
      <c r="Y186" s="53"/>
      <c r="Z186" s="53"/>
      <c r="AA186" s="53"/>
      <c r="AB186" s="53"/>
      <c r="AC186" s="53"/>
      <c r="AD186" s="53"/>
      <c r="AE186" s="53"/>
      <c r="AF186" s="53"/>
    </row>
    <row r="187" spans="1:32" ht="14.5" hidden="1" x14ac:dyDescent="0.35">
      <c r="A187" s="70" t="s">
        <v>18</v>
      </c>
      <c r="B187" s="50"/>
      <c r="C187" s="70" t="s">
        <v>558</v>
      </c>
      <c r="D187" s="139" t="s">
        <v>546</v>
      </c>
      <c r="E187" s="54"/>
      <c r="F187" s="54"/>
      <c r="G187" s="54"/>
      <c r="H187" s="54"/>
      <c r="I187" s="54"/>
      <c r="J187" s="156">
        <f>J186-J188</f>
        <v>4889.2</v>
      </c>
      <c r="K187" s="156">
        <f t="shared" ref="K187:S187" si="19">K186-K188</f>
        <v>5268.2</v>
      </c>
      <c r="L187" s="156">
        <f t="shared" si="19"/>
        <v>4850.2</v>
      </c>
      <c r="M187" s="156">
        <f t="shared" si="19"/>
        <v>5598.2</v>
      </c>
      <c r="N187" s="156">
        <f t="shared" si="19"/>
        <v>5959.2</v>
      </c>
      <c r="O187" s="156">
        <f t="shared" si="19"/>
        <v>5920.2</v>
      </c>
      <c r="P187" s="156">
        <f t="shared" si="19"/>
        <v>5473.2</v>
      </c>
      <c r="Q187" s="156">
        <f t="shared" si="19"/>
        <v>5022.2</v>
      </c>
      <c r="R187" s="156">
        <f t="shared" si="19"/>
        <v>5175.2</v>
      </c>
      <c r="S187" s="156">
        <f t="shared" si="19"/>
        <v>4696.2</v>
      </c>
      <c r="T187" s="41"/>
      <c r="U187" s="41"/>
      <c r="V187" s="79"/>
      <c r="W187" s="53"/>
      <c r="X187" s="53" t="s">
        <v>587</v>
      </c>
      <c r="Y187" s="53"/>
      <c r="Z187" s="53"/>
      <c r="AA187" s="53"/>
      <c r="AB187" s="53"/>
      <c r="AC187" s="53"/>
      <c r="AD187" s="53"/>
      <c r="AE187" s="53"/>
      <c r="AF187" s="53"/>
    </row>
    <row r="188" spans="1:32" ht="14.5" hidden="1" x14ac:dyDescent="0.35">
      <c r="A188" s="70" t="s">
        <v>18</v>
      </c>
      <c r="B188" s="50"/>
      <c r="C188" s="70" t="s">
        <v>558</v>
      </c>
      <c r="D188" s="139" t="s">
        <v>547</v>
      </c>
      <c r="E188" s="54"/>
      <c r="F188" s="54"/>
      <c r="G188" s="54"/>
      <c r="H188" s="54"/>
      <c r="I188" s="54">
        <f>'[4]Cap.Dev.Path'!V529+400</f>
        <v>2100.8000000000002</v>
      </c>
      <c r="J188" s="51">
        <f>I188+600</f>
        <v>2700.8</v>
      </c>
      <c r="K188" s="156">
        <f>J188</f>
        <v>2700.8</v>
      </c>
      <c r="L188" s="156">
        <f>J188+350</f>
        <v>3050.8</v>
      </c>
      <c r="M188" s="156">
        <f>L188</f>
        <v>3050.8</v>
      </c>
      <c r="N188" s="156">
        <f>M188</f>
        <v>3050.8</v>
      </c>
      <c r="O188" s="156">
        <f>N188</f>
        <v>3050.8</v>
      </c>
      <c r="P188" s="156">
        <f>L188+800</f>
        <v>3850.8</v>
      </c>
      <c r="Q188" s="156">
        <f>P188+800</f>
        <v>4650.8</v>
      </c>
      <c r="R188" s="156">
        <f>Q188+800</f>
        <v>5450.8</v>
      </c>
      <c r="S188" s="156">
        <f>R188</f>
        <v>5450.8</v>
      </c>
      <c r="T188" s="41"/>
      <c r="U188" s="41"/>
      <c r="V188" s="79"/>
      <c r="W188" s="53"/>
      <c r="X188" s="53" t="s">
        <v>587</v>
      </c>
      <c r="Y188" s="53"/>
      <c r="Z188" s="53"/>
      <c r="AA188" s="53"/>
      <c r="AB188" s="53"/>
      <c r="AC188" s="53"/>
      <c r="AD188" s="53"/>
      <c r="AE188" s="53"/>
      <c r="AF188" s="53"/>
    </row>
    <row r="189" spans="1:32" ht="14.5" hidden="1" x14ac:dyDescent="0.35">
      <c r="A189" s="70" t="s">
        <v>18</v>
      </c>
      <c r="B189" s="50"/>
      <c r="C189" s="70" t="s">
        <v>558</v>
      </c>
      <c r="D189" s="155" t="s">
        <v>548</v>
      </c>
      <c r="E189" s="54"/>
      <c r="F189" s="54"/>
      <c r="G189" s="54"/>
      <c r="H189" s="54"/>
      <c r="I189" s="54"/>
      <c r="J189" s="81">
        <v>2248</v>
      </c>
      <c r="K189" s="81">
        <v>2671</v>
      </c>
      <c r="L189" s="81">
        <v>3096</v>
      </c>
      <c r="M189" s="81">
        <v>3522</v>
      </c>
      <c r="N189" s="81">
        <v>3902</v>
      </c>
      <c r="O189" s="81">
        <v>4237</v>
      </c>
      <c r="P189" s="81">
        <v>4576</v>
      </c>
      <c r="Q189" s="81">
        <v>4923</v>
      </c>
      <c r="R189" s="81">
        <v>6492</v>
      </c>
      <c r="S189" s="81">
        <v>7842</v>
      </c>
      <c r="T189" s="41"/>
      <c r="U189" s="41"/>
      <c r="V189" s="79"/>
      <c r="W189" s="53"/>
      <c r="X189" s="53" t="s">
        <v>586</v>
      </c>
      <c r="Y189" s="53"/>
      <c r="Z189" s="53"/>
      <c r="AA189" s="53"/>
      <c r="AB189" s="53"/>
      <c r="AC189" s="53"/>
      <c r="AD189" s="53"/>
      <c r="AE189" s="53"/>
      <c r="AF189" s="53"/>
    </row>
    <row r="190" spans="1:32" ht="14.5" hidden="1" x14ac:dyDescent="0.35">
      <c r="A190" s="70" t="s">
        <v>18</v>
      </c>
      <c r="B190" s="50"/>
      <c r="C190" s="70" t="s">
        <v>558</v>
      </c>
      <c r="D190" s="155" t="s">
        <v>552</v>
      </c>
      <c r="E190" s="54"/>
      <c r="F190" s="54"/>
      <c r="G190" s="54"/>
      <c r="H190" s="54"/>
      <c r="I190" s="54"/>
      <c r="J190" s="81">
        <v>1805</v>
      </c>
      <c r="K190" s="81">
        <v>1802</v>
      </c>
      <c r="L190" s="81">
        <v>1801</v>
      </c>
      <c r="M190" s="81">
        <v>1796</v>
      </c>
      <c r="N190" s="81">
        <v>1796</v>
      </c>
      <c r="O190" s="81">
        <v>1796</v>
      </c>
      <c r="P190" s="81">
        <v>1719</v>
      </c>
      <c r="Q190" s="81">
        <v>1719</v>
      </c>
      <c r="R190" s="81">
        <v>1719</v>
      </c>
      <c r="S190" s="81">
        <v>1719</v>
      </c>
      <c r="T190" s="41"/>
      <c r="U190" s="41"/>
      <c r="V190" s="79"/>
      <c r="W190" s="53"/>
      <c r="X190" s="53" t="s">
        <v>586</v>
      </c>
      <c r="Y190" s="53"/>
      <c r="Z190" s="53"/>
      <c r="AA190" s="53"/>
      <c r="AB190" s="53"/>
      <c r="AC190" s="53"/>
      <c r="AD190" s="53"/>
      <c r="AE190" s="53"/>
      <c r="AF190" s="53"/>
    </row>
    <row r="191" spans="1:32" ht="15" hidden="1" thickBot="1" x14ac:dyDescent="0.4">
      <c r="A191" s="131" t="s">
        <v>18</v>
      </c>
      <c r="B191" s="157"/>
      <c r="C191" s="131" t="s">
        <v>558</v>
      </c>
      <c r="D191" s="158" t="s">
        <v>550</v>
      </c>
      <c r="E191" s="154"/>
      <c r="F191" s="154"/>
      <c r="G191" s="154"/>
      <c r="H191" s="154"/>
      <c r="I191" s="154"/>
      <c r="J191" s="159">
        <v>7</v>
      </c>
      <c r="K191" s="159">
        <v>7</v>
      </c>
      <c r="L191" s="159">
        <v>7</v>
      </c>
      <c r="M191" s="159">
        <v>7</v>
      </c>
      <c r="N191" s="159">
        <v>7</v>
      </c>
      <c r="O191" s="159">
        <v>7</v>
      </c>
      <c r="P191" s="159">
        <v>7</v>
      </c>
      <c r="Q191" s="159">
        <v>7</v>
      </c>
      <c r="R191" s="159">
        <v>7</v>
      </c>
      <c r="S191" s="159">
        <v>7</v>
      </c>
      <c r="T191" s="143"/>
      <c r="U191" s="143"/>
      <c r="V191" s="160"/>
      <c r="W191" s="53"/>
      <c r="X191" s="53" t="s">
        <v>586</v>
      </c>
      <c r="Y191" s="53"/>
      <c r="Z191" s="53"/>
      <c r="AA191" s="53"/>
      <c r="AB191" s="53"/>
      <c r="AC191" s="53"/>
      <c r="AD191" s="53"/>
      <c r="AE191" s="53"/>
      <c r="AF191" s="53"/>
    </row>
    <row r="192" spans="1:32" ht="14.5" hidden="1" x14ac:dyDescent="0.35">
      <c r="A192" s="63" t="s">
        <v>19</v>
      </c>
      <c r="B192" s="62" t="s">
        <v>19</v>
      </c>
      <c r="C192" s="62"/>
      <c r="D192" s="146" t="s">
        <v>574</v>
      </c>
      <c r="E192" s="161"/>
      <c r="F192" s="161"/>
      <c r="G192" s="161"/>
      <c r="H192" s="161"/>
      <c r="I192" s="161">
        <v>0.34</v>
      </c>
      <c r="J192" s="162">
        <v>0.34</v>
      </c>
      <c r="K192" s="163">
        <v>0.33</v>
      </c>
      <c r="L192" s="163"/>
      <c r="M192" s="163"/>
      <c r="N192" s="163">
        <v>0.36</v>
      </c>
      <c r="O192" s="163"/>
      <c r="P192" s="163">
        <v>0.38</v>
      </c>
      <c r="Q192" s="163"/>
      <c r="R192" s="163"/>
      <c r="S192" s="163">
        <v>0.42</v>
      </c>
      <c r="T192" s="163"/>
      <c r="U192" s="163"/>
      <c r="V192" s="164"/>
      <c r="W192" s="53"/>
      <c r="X192" s="53"/>
      <c r="Y192" s="53"/>
      <c r="Z192" s="53"/>
      <c r="AA192" s="53"/>
      <c r="AB192" s="53"/>
      <c r="AC192" s="53"/>
      <c r="AD192" s="53"/>
      <c r="AE192" s="53"/>
      <c r="AF192" s="53"/>
    </row>
    <row r="193" spans="1:32" ht="14.5" x14ac:dyDescent="0.35">
      <c r="A193" s="71" t="s">
        <v>19</v>
      </c>
      <c r="B193" s="70"/>
      <c r="C193" s="70"/>
      <c r="D193" s="136" t="s">
        <v>575</v>
      </c>
      <c r="E193" s="161"/>
      <c r="F193" s="161"/>
      <c r="G193" s="161"/>
      <c r="H193" s="161"/>
      <c r="I193" s="161">
        <v>0.19</v>
      </c>
      <c r="J193" s="162">
        <v>0.2</v>
      </c>
      <c r="K193" s="162">
        <v>0.2</v>
      </c>
      <c r="L193" s="162"/>
      <c r="M193" s="162"/>
      <c r="N193" s="162">
        <v>0.25</v>
      </c>
      <c r="O193" s="162"/>
      <c r="P193" s="162">
        <v>0.32</v>
      </c>
      <c r="Q193" s="162"/>
      <c r="R193" s="162"/>
      <c r="S193" s="162">
        <v>0.4</v>
      </c>
      <c r="T193" s="162"/>
      <c r="U193" s="162"/>
      <c r="V193" s="165"/>
      <c r="W193" s="53" t="s">
        <v>608</v>
      </c>
      <c r="X193" s="53"/>
      <c r="Y193" s="53"/>
      <c r="Z193" s="53"/>
      <c r="AA193" s="53"/>
      <c r="AB193" s="53"/>
      <c r="AC193" s="53"/>
      <c r="AD193" s="53"/>
      <c r="AE193" s="53"/>
      <c r="AF193" s="53"/>
    </row>
    <row r="194" spans="1:32" ht="14.5" hidden="1" x14ac:dyDescent="0.35">
      <c r="A194" s="71" t="s">
        <v>19</v>
      </c>
      <c r="B194" s="70"/>
      <c r="C194" s="70"/>
      <c r="D194" s="136" t="s">
        <v>576</v>
      </c>
      <c r="E194" s="161"/>
      <c r="F194" s="161"/>
      <c r="G194" s="161"/>
      <c r="H194" s="161"/>
      <c r="I194" s="161">
        <v>0.55000000000000004</v>
      </c>
      <c r="J194" s="162">
        <v>0.56000000000000005</v>
      </c>
      <c r="K194" s="162">
        <v>0.56999999999999995</v>
      </c>
      <c r="L194" s="162"/>
      <c r="M194" s="162"/>
      <c r="N194" s="162">
        <v>0.59</v>
      </c>
      <c r="O194" s="162"/>
      <c r="P194" s="162">
        <v>0.61</v>
      </c>
      <c r="Q194" s="162"/>
      <c r="R194" s="162"/>
      <c r="S194" s="162">
        <v>0.63</v>
      </c>
      <c r="T194" s="162"/>
      <c r="U194" s="162"/>
      <c r="V194" s="165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</row>
    <row r="195" spans="1:32" ht="14.5" hidden="1" x14ac:dyDescent="0.35">
      <c r="A195" s="71" t="s">
        <v>19</v>
      </c>
      <c r="B195" s="70"/>
      <c r="C195" s="70"/>
      <c r="D195" s="136" t="s">
        <v>577</v>
      </c>
      <c r="E195" s="161"/>
      <c r="F195" s="161"/>
      <c r="G195" s="161"/>
      <c r="H195" s="161"/>
      <c r="I195" s="161">
        <v>0.1</v>
      </c>
      <c r="J195" s="162">
        <v>0.09</v>
      </c>
      <c r="K195" s="162">
        <v>0.08</v>
      </c>
      <c r="L195" s="162"/>
      <c r="M195" s="162"/>
      <c r="N195" s="162">
        <v>0.08</v>
      </c>
      <c r="O195" s="162"/>
      <c r="P195" s="162">
        <v>0.1</v>
      </c>
      <c r="Q195" s="162"/>
      <c r="R195" s="162"/>
      <c r="S195" s="162">
        <v>0.14000000000000001</v>
      </c>
      <c r="T195" s="162"/>
      <c r="U195" s="162"/>
      <c r="V195" s="165"/>
      <c r="W195" s="53"/>
      <c r="X195" s="53"/>
      <c r="Y195" s="53"/>
      <c r="Z195" s="53"/>
      <c r="AA195" s="53"/>
      <c r="AB195" s="53"/>
      <c r="AC195" s="53"/>
      <c r="AD195" s="53"/>
      <c r="AE195" s="53"/>
      <c r="AF195" s="53"/>
    </row>
    <row r="196" spans="1:32" ht="14.5" hidden="1" x14ac:dyDescent="0.35">
      <c r="A196" s="71" t="s">
        <v>19</v>
      </c>
      <c r="B196" s="70"/>
      <c r="C196" s="70"/>
      <c r="D196" s="136" t="s">
        <v>563</v>
      </c>
      <c r="E196" s="166"/>
      <c r="F196" s="166"/>
      <c r="G196" s="166"/>
      <c r="H196" s="166"/>
      <c r="I196" s="166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  <c r="V196" s="95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</row>
    <row r="197" spans="1:32" ht="14.5" hidden="1" x14ac:dyDescent="0.35">
      <c r="A197" s="71" t="s">
        <v>19</v>
      </c>
      <c r="B197" s="70"/>
      <c r="C197" s="70" t="s">
        <v>558</v>
      </c>
      <c r="D197" s="155" t="s">
        <v>546</v>
      </c>
      <c r="E197" s="152"/>
      <c r="F197" s="152"/>
      <c r="G197" s="152"/>
      <c r="H197" s="152"/>
      <c r="I197" s="152">
        <v>310</v>
      </c>
      <c r="J197" s="152"/>
      <c r="K197" s="152">
        <v>318</v>
      </c>
      <c r="L197" s="152"/>
      <c r="M197" s="152"/>
      <c r="N197" s="152">
        <v>520</v>
      </c>
      <c r="O197" s="152"/>
      <c r="P197" s="152">
        <v>810</v>
      </c>
      <c r="Q197" s="152"/>
      <c r="R197" s="152"/>
      <c r="S197" s="152">
        <v>1200</v>
      </c>
      <c r="T197" s="52"/>
      <c r="U197" s="52"/>
      <c r="V197" s="95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</row>
    <row r="198" spans="1:32" ht="14.5" hidden="1" x14ac:dyDescent="0.35">
      <c r="A198" s="71" t="s">
        <v>19</v>
      </c>
      <c r="B198" s="70"/>
      <c r="C198" s="70" t="s">
        <v>558</v>
      </c>
      <c r="D198" s="139" t="s">
        <v>547</v>
      </c>
      <c r="E198" s="52"/>
      <c r="F198" s="52"/>
      <c r="G198" s="52"/>
      <c r="H198" s="52"/>
      <c r="I198" s="52"/>
      <c r="J198" s="52"/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/>
      <c r="V198" s="95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</row>
    <row r="199" spans="1:32" ht="14.5" hidden="1" x14ac:dyDescent="0.35">
      <c r="A199" s="71" t="s">
        <v>19</v>
      </c>
      <c r="B199" s="70"/>
      <c r="C199" s="70" t="s">
        <v>558</v>
      </c>
      <c r="D199" s="155" t="s">
        <v>548</v>
      </c>
      <c r="E199" s="152"/>
      <c r="F199" s="152"/>
      <c r="G199" s="152"/>
      <c r="H199" s="152"/>
      <c r="I199" s="152">
        <v>100</v>
      </c>
      <c r="J199" s="152"/>
      <c r="K199" s="152">
        <v>160</v>
      </c>
      <c r="L199" s="152"/>
      <c r="M199" s="152"/>
      <c r="N199" s="152">
        <v>260</v>
      </c>
      <c r="O199" s="152"/>
      <c r="P199" s="152">
        <v>322</v>
      </c>
      <c r="Q199" s="152"/>
      <c r="R199" s="152"/>
      <c r="S199" s="152">
        <v>415</v>
      </c>
      <c r="T199" s="52"/>
      <c r="U199" s="52"/>
      <c r="V199" s="95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</row>
    <row r="200" spans="1:32" ht="14.5" hidden="1" x14ac:dyDescent="0.35">
      <c r="A200" s="71" t="s">
        <v>19</v>
      </c>
      <c r="B200" s="70"/>
      <c r="C200" s="70" t="s">
        <v>558</v>
      </c>
      <c r="D200" s="155" t="s">
        <v>550</v>
      </c>
      <c r="E200" s="152"/>
      <c r="F200" s="152"/>
      <c r="G200" s="152"/>
      <c r="H200" s="152"/>
      <c r="I200" s="152">
        <v>8</v>
      </c>
      <c r="J200" s="152"/>
      <c r="K200" s="152">
        <v>8</v>
      </c>
      <c r="L200" s="152"/>
      <c r="M200" s="152"/>
      <c r="N200" s="152">
        <v>8</v>
      </c>
      <c r="O200" s="152"/>
      <c r="P200" s="152">
        <v>8</v>
      </c>
      <c r="Q200" s="152"/>
      <c r="R200" s="152"/>
      <c r="S200" s="152">
        <v>8</v>
      </c>
      <c r="T200" s="52"/>
      <c r="U200" s="52"/>
      <c r="V200" s="95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</row>
    <row r="201" spans="1:32" ht="14.5" hidden="1" x14ac:dyDescent="0.35">
      <c r="A201" s="71" t="s">
        <v>19</v>
      </c>
      <c r="B201" s="70"/>
      <c r="C201" s="70" t="s">
        <v>558</v>
      </c>
      <c r="D201" s="155" t="s">
        <v>4</v>
      </c>
      <c r="E201" s="152"/>
      <c r="F201" s="152"/>
      <c r="G201" s="152"/>
      <c r="H201" s="152"/>
      <c r="I201" s="152">
        <f>I209*1000/$B$209</f>
        <v>255.55555555555554</v>
      </c>
      <c r="J201" s="152"/>
      <c r="K201" s="152">
        <f t="shared" ref="K201:S201" si="20">K209*1000/$B$209</f>
        <v>266.66666666666669</v>
      </c>
      <c r="L201" s="152"/>
      <c r="M201" s="152"/>
      <c r="N201" s="152">
        <f t="shared" si="20"/>
        <v>266.66666666666669</v>
      </c>
      <c r="O201" s="152"/>
      <c r="P201" s="152">
        <f t="shared" si="20"/>
        <v>266.66666666666669</v>
      </c>
      <c r="Q201" s="152"/>
      <c r="R201" s="152"/>
      <c r="S201" s="152">
        <f t="shared" si="20"/>
        <v>266.66666666666669</v>
      </c>
      <c r="T201" s="52"/>
      <c r="U201" s="52"/>
      <c r="V201" s="95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</row>
    <row r="202" spans="1:32" ht="14.5" hidden="1" x14ac:dyDescent="0.35">
      <c r="A202" s="71" t="s">
        <v>19</v>
      </c>
      <c r="B202" s="70"/>
      <c r="C202" s="70" t="s">
        <v>558</v>
      </c>
      <c r="D202" s="139" t="s">
        <v>588</v>
      </c>
      <c r="E202" s="52"/>
      <c r="F202" s="52"/>
      <c r="G202" s="52"/>
      <c r="H202" s="52"/>
      <c r="I202" s="52"/>
      <c r="J202" s="52"/>
      <c r="K202" s="52"/>
      <c r="L202" s="52"/>
      <c r="M202" s="52"/>
      <c r="N202" s="52"/>
      <c r="O202" s="52"/>
      <c r="P202" s="52"/>
      <c r="Q202" s="52"/>
      <c r="R202" s="52"/>
      <c r="S202" s="52"/>
      <c r="T202" s="52"/>
      <c r="U202" s="52"/>
      <c r="V202" s="95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</row>
    <row r="203" spans="1:32" ht="14.5" hidden="1" x14ac:dyDescent="0.35">
      <c r="A203" s="71" t="s">
        <v>19</v>
      </c>
      <c r="B203" s="70"/>
      <c r="C203" s="70"/>
      <c r="D203" s="139"/>
      <c r="E203" s="52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2"/>
      <c r="Q203" s="52"/>
      <c r="R203" s="52"/>
      <c r="S203" s="52"/>
      <c r="T203" s="52"/>
      <c r="U203" s="52"/>
      <c r="V203" s="95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</row>
    <row r="204" spans="1:32" ht="14.5" hidden="1" x14ac:dyDescent="0.35">
      <c r="A204" s="71" t="s">
        <v>19</v>
      </c>
      <c r="B204" s="70" t="s">
        <v>555</v>
      </c>
      <c r="C204" s="70"/>
      <c r="D204" s="136" t="s">
        <v>589</v>
      </c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95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</row>
    <row r="205" spans="1:32" ht="14.5" hidden="1" x14ac:dyDescent="0.35">
      <c r="A205" s="71" t="s">
        <v>19</v>
      </c>
      <c r="B205" s="70"/>
      <c r="C205" s="70" t="s">
        <v>544</v>
      </c>
      <c r="D205" s="155" t="s">
        <v>546</v>
      </c>
      <c r="E205" s="152"/>
      <c r="F205" s="152"/>
      <c r="G205" s="152"/>
      <c r="H205" s="152"/>
      <c r="I205" s="152">
        <v>670</v>
      </c>
      <c r="J205" s="152"/>
      <c r="K205" s="152">
        <v>700</v>
      </c>
      <c r="L205" s="152"/>
      <c r="M205" s="152"/>
      <c r="N205" s="152">
        <v>1150</v>
      </c>
      <c r="O205" s="152"/>
      <c r="P205" s="152">
        <v>1800</v>
      </c>
      <c r="Q205" s="152"/>
      <c r="R205" s="152"/>
      <c r="S205" s="152">
        <v>2640</v>
      </c>
      <c r="T205" s="52"/>
      <c r="U205" s="52"/>
      <c r="V205" s="95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</row>
    <row r="206" spans="1:32" ht="14.5" hidden="1" x14ac:dyDescent="0.35">
      <c r="A206" s="71" t="s">
        <v>19</v>
      </c>
      <c r="B206" s="70"/>
      <c r="C206" s="70" t="s">
        <v>544</v>
      </c>
      <c r="D206" s="139" t="s">
        <v>547</v>
      </c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95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</row>
    <row r="207" spans="1:32" ht="14.5" hidden="1" x14ac:dyDescent="0.35">
      <c r="A207" s="71" t="s">
        <v>19</v>
      </c>
      <c r="B207" s="70"/>
      <c r="C207" s="70" t="s">
        <v>544</v>
      </c>
      <c r="D207" s="139" t="s">
        <v>548</v>
      </c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95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</row>
    <row r="208" spans="1:32" ht="14.5" hidden="1" x14ac:dyDescent="0.35">
      <c r="A208" s="71" t="s">
        <v>19</v>
      </c>
      <c r="B208" s="70"/>
      <c r="C208" s="70" t="s">
        <v>544</v>
      </c>
      <c r="D208" s="155" t="s">
        <v>550</v>
      </c>
      <c r="E208" s="152"/>
      <c r="F208" s="152"/>
      <c r="G208" s="152"/>
      <c r="H208" s="152"/>
      <c r="I208" s="152">
        <v>30</v>
      </c>
      <c r="J208" s="152"/>
      <c r="K208" s="152">
        <v>30</v>
      </c>
      <c r="L208" s="152"/>
      <c r="M208" s="152"/>
      <c r="N208" s="152">
        <v>30</v>
      </c>
      <c r="O208" s="152"/>
      <c r="P208" s="152">
        <v>30</v>
      </c>
      <c r="Q208" s="152"/>
      <c r="R208" s="152"/>
      <c r="S208" s="152">
        <v>30</v>
      </c>
      <c r="T208" s="52"/>
      <c r="U208" s="52"/>
      <c r="V208" s="95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</row>
    <row r="209" spans="1:32" ht="14.5" hidden="1" x14ac:dyDescent="0.35">
      <c r="A209" s="71" t="s">
        <v>19</v>
      </c>
      <c r="B209" s="70">
        <v>4500</v>
      </c>
      <c r="C209" s="70" t="s">
        <v>544</v>
      </c>
      <c r="D209" s="155" t="s">
        <v>4</v>
      </c>
      <c r="E209" s="152"/>
      <c r="F209" s="152"/>
      <c r="G209" s="152"/>
      <c r="H209" s="152"/>
      <c r="I209" s="152">
        <v>1150</v>
      </c>
      <c r="J209" s="152"/>
      <c r="K209" s="152">
        <v>1200</v>
      </c>
      <c r="L209" s="152"/>
      <c r="M209" s="152"/>
      <c r="N209" s="152">
        <v>1200</v>
      </c>
      <c r="O209" s="152"/>
      <c r="P209" s="152">
        <v>1200</v>
      </c>
      <c r="Q209" s="152"/>
      <c r="R209" s="152"/>
      <c r="S209" s="152">
        <v>1200</v>
      </c>
      <c r="T209" s="52"/>
      <c r="U209" s="52"/>
      <c r="V209" s="95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</row>
    <row r="210" spans="1:32" ht="15" hidden="1" thickBot="1" x14ac:dyDescent="0.4">
      <c r="A210" s="141" t="s">
        <v>19</v>
      </c>
      <c r="B210" s="131"/>
      <c r="C210" s="131" t="s">
        <v>544</v>
      </c>
      <c r="D210" s="158" t="s">
        <v>588</v>
      </c>
      <c r="E210" s="153"/>
      <c r="F210" s="153"/>
      <c r="G210" s="153"/>
      <c r="H210" s="153"/>
      <c r="I210" s="153">
        <v>40</v>
      </c>
      <c r="J210" s="153"/>
      <c r="K210" s="153">
        <v>40</v>
      </c>
      <c r="L210" s="153"/>
      <c r="M210" s="153"/>
      <c r="N210" s="153">
        <v>40</v>
      </c>
      <c r="O210" s="153"/>
      <c r="P210" s="153">
        <v>40</v>
      </c>
      <c r="Q210" s="153"/>
      <c r="R210" s="153"/>
      <c r="S210" s="153">
        <v>40</v>
      </c>
      <c r="T210" s="144"/>
      <c r="U210" s="144"/>
      <c r="V210" s="145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</row>
    <row r="211" spans="1:32" ht="14.5" hidden="1" x14ac:dyDescent="0.35">
      <c r="A211" s="63" t="s">
        <v>20</v>
      </c>
      <c r="B211" s="62" t="s">
        <v>20</v>
      </c>
      <c r="C211" s="62"/>
      <c r="D211" s="146" t="s">
        <v>574</v>
      </c>
      <c r="E211" s="167"/>
      <c r="F211" s="167"/>
      <c r="G211" s="167"/>
      <c r="H211" s="167"/>
      <c r="I211" s="161">
        <v>0.44</v>
      </c>
      <c r="J211" s="162"/>
      <c r="K211" s="163">
        <v>0.47</v>
      </c>
      <c r="L211" s="163"/>
      <c r="M211" s="163"/>
      <c r="N211" s="163">
        <v>0.5</v>
      </c>
      <c r="O211" s="163"/>
      <c r="P211" s="163">
        <v>0.52</v>
      </c>
      <c r="Q211" s="163"/>
      <c r="R211" s="163"/>
      <c r="S211" s="163">
        <v>0.54</v>
      </c>
      <c r="T211" s="168"/>
      <c r="U211" s="168"/>
      <c r="V211" s="169"/>
      <c r="W211" s="170"/>
      <c r="X211" s="170"/>
      <c r="Y211" s="170"/>
      <c r="Z211" s="170"/>
      <c r="AA211" s="170"/>
      <c r="AB211" s="170"/>
      <c r="AC211" s="170"/>
      <c r="AD211" s="170"/>
      <c r="AE211" s="170"/>
      <c r="AF211" s="170"/>
    </row>
    <row r="212" spans="1:32" ht="14.5" x14ac:dyDescent="0.35">
      <c r="A212" s="127" t="s">
        <v>20</v>
      </c>
      <c r="B212" s="70"/>
      <c r="C212" s="70"/>
      <c r="D212" s="136" t="s">
        <v>575</v>
      </c>
      <c r="E212" s="102"/>
      <c r="F212" s="102"/>
      <c r="G212" s="102"/>
      <c r="H212" s="102"/>
      <c r="I212" s="161">
        <v>0.41</v>
      </c>
      <c r="J212" s="162"/>
      <c r="K212" s="162">
        <v>0.45</v>
      </c>
      <c r="L212" s="162"/>
      <c r="M212" s="162"/>
      <c r="N212" s="162">
        <v>0.48</v>
      </c>
      <c r="O212" s="162"/>
      <c r="P212" s="162">
        <v>0.5</v>
      </c>
      <c r="Q212" s="162"/>
      <c r="R212" s="162"/>
      <c r="S212" s="162">
        <v>0.53</v>
      </c>
      <c r="T212" s="171"/>
      <c r="U212" s="171"/>
      <c r="V212" s="172"/>
      <c r="W212" s="170" t="s">
        <v>608</v>
      </c>
      <c r="X212" s="170"/>
      <c r="Y212" s="170"/>
      <c r="Z212" s="170"/>
      <c r="AA212" s="170"/>
      <c r="AB212" s="170"/>
      <c r="AC212" s="170"/>
      <c r="AD212" s="170"/>
      <c r="AE212" s="170"/>
      <c r="AF212" s="170"/>
    </row>
    <row r="213" spans="1:32" ht="14.5" hidden="1" x14ac:dyDescent="0.35">
      <c r="A213" s="127" t="s">
        <v>20</v>
      </c>
      <c r="B213" s="70"/>
      <c r="C213" s="70"/>
      <c r="D213" s="136" t="s">
        <v>576</v>
      </c>
      <c r="E213" s="102"/>
      <c r="F213" s="102"/>
      <c r="G213" s="102"/>
      <c r="H213" s="102"/>
      <c r="I213" s="161">
        <v>0.54</v>
      </c>
      <c r="J213" s="162"/>
      <c r="K213" s="162">
        <v>0.56000000000000005</v>
      </c>
      <c r="L213" s="162"/>
      <c r="M213" s="162"/>
      <c r="N213" s="162">
        <v>0.57999999999999996</v>
      </c>
      <c r="O213" s="162"/>
      <c r="P213" s="162">
        <v>0.6</v>
      </c>
      <c r="Q213" s="162"/>
      <c r="R213" s="162"/>
      <c r="S213" s="162">
        <v>0.61</v>
      </c>
      <c r="T213" s="171"/>
      <c r="U213" s="171"/>
      <c r="V213" s="172"/>
      <c r="W213" s="170"/>
      <c r="X213" s="170"/>
      <c r="Y213" s="170"/>
      <c r="Z213" s="170"/>
      <c r="AA213" s="170"/>
      <c r="AB213" s="170"/>
      <c r="AC213" s="170"/>
      <c r="AD213" s="170"/>
      <c r="AE213" s="170"/>
      <c r="AF213" s="170"/>
    </row>
    <row r="214" spans="1:32" ht="14.5" hidden="1" x14ac:dyDescent="0.35">
      <c r="A214" s="127" t="s">
        <v>20</v>
      </c>
      <c r="B214" s="70"/>
      <c r="C214" s="70"/>
      <c r="D214" s="136" t="s">
        <v>577</v>
      </c>
      <c r="E214" s="102"/>
      <c r="F214" s="102"/>
      <c r="G214" s="102"/>
      <c r="H214" s="102"/>
      <c r="I214" s="161">
        <v>0.21</v>
      </c>
      <c r="J214" s="162"/>
      <c r="K214" s="162">
        <v>0.28000000000000003</v>
      </c>
      <c r="L214" s="162"/>
      <c r="M214" s="162"/>
      <c r="N214" s="162">
        <v>0.34</v>
      </c>
      <c r="O214" s="162"/>
      <c r="P214" s="162">
        <v>0.39</v>
      </c>
      <c r="Q214" s="162"/>
      <c r="R214" s="162"/>
      <c r="S214" s="162">
        <v>0.45</v>
      </c>
      <c r="T214" s="171"/>
      <c r="U214" s="171"/>
      <c r="V214" s="172"/>
      <c r="W214" s="170"/>
      <c r="X214" s="170"/>
      <c r="Y214" s="170"/>
      <c r="Z214" s="170"/>
      <c r="AA214" s="170"/>
      <c r="AB214" s="170"/>
      <c r="AC214" s="170"/>
      <c r="AD214" s="170"/>
      <c r="AE214" s="170"/>
      <c r="AF214" s="170"/>
    </row>
    <row r="215" spans="1:32" ht="14.5" hidden="1" x14ac:dyDescent="0.35">
      <c r="A215" s="127" t="s">
        <v>20</v>
      </c>
      <c r="B215" s="70"/>
      <c r="C215" s="70"/>
      <c r="D215" s="136" t="s">
        <v>563</v>
      </c>
      <c r="E215" s="173"/>
      <c r="F215" s="173"/>
      <c r="G215" s="173"/>
      <c r="H215" s="173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174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</row>
    <row r="216" spans="1:32" ht="14.5" hidden="1" x14ac:dyDescent="0.35">
      <c r="A216" s="127" t="s">
        <v>20</v>
      </c>
      <c r="B216" s="70"/>
      <c r="C216" s="70" t="s">
        <v>558</v>
      </c>
      <c r="D216" s="139" t="s">
        <v>10</v>
      </c>
      <c r="E216" s="175"/>
      <c r="F216" s="175"/>
      <c r="G216" s="175"/>
      <c r="H216" s="175"/>
      <c r="I216" s="176"/>
      <c r="J216" s="176"/>
      <c r="K216" s="176"/>
      <c r="L216" s="176"/>
      <c r="M216" s="176"/>
      <c r="N216" s="176"/>
      <c r="O216" s="176"/>
      <c r="P216" s="176"/>
      <c r="Q216" s="176"/>
      <c r="R216" s="176"/>
      <c r="S216" s="176"/>
      <c r="T216" s="176"/>
      <c r="U216" s="176"/>
      <c r="V216" s="177"/>
      <c r="W216" s="22"/>
      <c r="X216" s="22"/>
      <c r="Y216" s="22"/>
      <c r="Z216" s="22"/>
      <c r="AA216" s="22"/>
      <c r="AB216" s="22"/>
      <c r="AC216" s="22"/>
      <c r="AD216" s="22"/>
      <c r="AE216" s="22"/>
      <c r="AF216" s="22"/>
    </row>
    <row r="217" spans="1:32" ht="14.5" hidden="1" x14ac:dyDescent="0.35">
      <c r="A217" s="127" t="s">
        <v>20</v>
      </c>
      <c r="B217" s="70"/>
      <c r="C217" s="70" t="s">
        <v>558</v>
      </c>
      <c r="D217" s="139" t="s">
        <v>546</v>
      </c>
      <c r="E217" s="175"/>
      <c r="F217" s="175"/>
      <c r="G217" s="175"/>
      <c r="H217" s="175"/>
      <c r="I217" s="176">
        <f>I231/$B231*1000</f>
        <v>2500</v>
      </c>
      <c r="J217" s="176"/>
      <c r="K217" s="176">
        <f>K231/$B231*1000</f>
        <v>3437.5</v>
      </c>
      <c r="L217" s="176"/>
      <c r="M217" s="176"/>
      <c r="N217" s="176">
        <f>N231/$B231*1000</f>
        <v>4062.5</v>
      </c>
      <c r="O217" s="176"/>
      <c r="P217" s="176">
        <f>P231/$B231*1000</f>
        <v>4687.5</v>
      </c>
      <c r="Q217" s="176"/>
      <c r="R217" s="176"/>
      <c r="S217" s="176">
        <f>S231/$B231*1000</f>
        <v>5625</v>
      </c>
      <c r="T217" s="176"/>
      <c r="U217" s="176"/>
      <c r="V217" s="177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</row>
    <row r="218" spans="1:32" ht="14.5" hidden="1" x14ac:dyDescent="0.35">
      <c r="A218" s="127" t="s">
        <v>20</v>
      </c>
      <c r="B218" s="70"/>
      <c r="C218" s="70" t="s">
        <v>558</v>
      </c>
      <c r="D218" s="139" t="s">
        <v>547</v>
      </c>
      <c r="E218" s="175"/>
      <c r="F218" s="175"/>
      <c r="G218" s="175"/>
      <c r="H218" s="175"/>
      <c r="I218" s="176"/>
      <c r="J218" s="176"/>
      <c r="K218" s="176"/>
      <c r="L218" s="176"/>
      <c r="M218" s="176"/>
      <c r="N218" s="176"/>
      <c r="O218" s="176"/>
      <c r="P218" s="176"/>
      <c r="Q218" s="176"/>
      <c r="R218" s="176"/>
      <c r="S218" s="176"/>
      <c r="T218" s="176"/>
      <c r="U218" s="176"/>
      <c r="V218" s="177"/>
      <c r="W218" s="22"/>
      <c r="X218" s="22"/>
      <c r="Y218" s="22"/>
      <c r="Z218" s="22"/>
      <c r="AA218" s="22"/>
      <c r="AB218" s="22"/>
      <c r="AC218" s="22"/>
      <c r="AD218" s="22"/>
      <c r="AE218" s="22"/>
      <c r="AF218" s="22"/>
    </row>
    <row r="219" spans="1:32" ht="14.5" hidden="1" x14ac:dyDescent="0.35">
      <c r="A219" s="127" t="s">
        <v>20</v>
      </c>
      <c r="B219" s="70"/>
      <c r="C219" s="70" t="s">
        <v>558</v>
      </c>
      <c r="D219" s="139" t="s">
        <v>548</v>
      </c>
      <c r="E219" s="175"/>
      <c r="F219" s="175"/>
      <c r="G219" s="175"/>
      <c r="H219" s="175"/>
      <c r="I219" s="176">
        <f>I233/$B233*1000</f>
        <v>222.2222222222222</v>
      </c>
      <c r="J219" s="176"/>
      <c r="K219" s="176">
        <f>K233/$B233*1000</f>
        <v>333.33333333333331</v>
      </c>
      <c r="L219" s="176"/>
      <c r="M219" s="176"/>
      <c r="N219" s="176">
        <f>N233/$B233*1000</f>
        <v>444.4444444444444</v>
      </c>
      <c r="O219" s="176"/>
      <c r="P219" s="176">
        <f>P233/$B233*1000</f>
        <v>777.77777777777783</v>
      </c>
      <c r="Q219" s="176"/>
      <c r="R219" s="176"/>
      <c r="S219" s="176">
        <f>S233/$B233*1000</f>
        <v>1222.2222222222224</v>
      </c>
      <c r="T219" s="176"/>
      <c r="U219" s="176"/>
      <c r="V219" s="177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</row>
    <row r="220" spans="1:32" ht="14.5" hidden="1" x14ac:dyDescent="0.35">
      <c r="A220" s="127" t="s">
        <v>20</v>
      </c>
      <c r="B220" s="70"/>
      <c r="C220" s="70" t="s">
        <v>558</v>
      </c>
      <c r="D220" s="139" t="s">
        <v>549</v>
      </c>
      <c r="E220" s="175"/>
      <c r="F220" s="175"/>
      <c r="G220" s="175"/>
      <c r="H220" s="175"/>
      <c r="I220" s="176"/>
      <c r="J220" s="176"/>
      <c r="K220" s="176"/>
      <c r="L220" s="176"/>
      <c r="M220" s="176"/>
      <c r="N220" s="176"/>
      <c r="O220" s="176"/>
      <c r="P220" s="176"/>
      <c r="Q220" s="176"/>
      <c r="R220" s="176"/>
      <c r="S220" s="176"/>
      <c r="T220" s="176"/>
      <c r="U220" s="176"/>
      <c r="V220" s="177"/>
      <c r="W220" s="22"/>
      <c r="X220" s="22"/>
      <c r="Y220" s="22"/>
      <c r="Z220" s="22"/>
      <c r="AA220" s="22"/>
      <c r="AB220" s="22"/>
      <c r="AC220" s="22"/>
      <c r="AD220" s="22"/>
      <c r="AE220" s="22"/>
      <c r="AF220" s="22"/>
    </row>
    <row r="221" spans="1:32" ht="14.5" hidden="1" x14ac:dyDescent="0.35">
      <c r="A221" s="127" t="s">
        <v>20</v>
      </c>
      <c r="B221" s="70"/>
      <c r="C221" s="70" t="s">
        <v>558</v>
      </c>
      <c r="D221" s="139" t="s">
        <v>550</v>
      </c>
      <c r="E221" s="175"/>
      <c r="F221" s="175"/>
      <c r="G221" s="175"/>
      <c r="H221" s="175"/>
      <c r="I221" s="176">
        <f>I235/$B235*1000</f>
        <v>3287.0000000000005</v>
      </c>
      <c r="J221" s="176"/>
      <c r="K221" s="176">
        <f>K235/$B235*1000</f>
        <v>3287.0000000000005</v>
      </c>
      <c r="L221" s="176"/>
      <c r="M221" s="176"/>
      <c r="N221" s="176">
        <f>N235/$B235*1000</f>
        <v>3521.7857142857147</v>
      </c>
      <c r="O221" s="176"/>
      <c r="P221" s="176">
        <f>P235/$B235*1000</f>
        <v>3521.7857142857147</v>
      </c>
      <c r="Q221" s="176"/>
      <c r="R221" s="176"/>
      <c r="S221" s="176">
        <f>S235/$B235*1000</f>
        <v>3521.7857142857147</v>
      </c>
      <c r="T221" s="176"/>
      <c r="U221" s="176"/>
      <c r="V221" s="177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</row>
    <row r="222" spans="1:32" ht="14.5" hidden="1" x14ac:dyDescent="0.35">
      <c r="A222" s="127" t="s">
        <v>20</v>
      </c>
      <c r="B222" s="70"/>
      <c r="C222" s="70" t="s">
        <v>558</v>
      </c>
      <c r="D222" s="139" t="s">
        <v>551</v>
      </c>
      <c r="E222" s="175"/>
      <c r="F222" s="175"/>
      <c r="G222" s="175"/>
      <c r="H222" s="175"/>
      <c r="I222" s="176"/>
      <c r="J222" s="176"/>
      <c r="K222" s="176"/>
      <c r="L222" s="176"/>
      <c r="M222" s="176"/>
      <c r="N222" s="176"/>
      <c r="O222" s="176"/>
      <c r="P222" s="176"/>
      <c r="Q222" s="176"/>
      <c r="R222" s="176"/>
      <c r="S222" s="176"/>
      <c r="T222" s="176"/>
      <c r="U222" s="176"/>
      <c r="V222" s="177"/>
      <c r="W222" s="22"/>
      <c r="X222" s="22"/>
      <c r="Y222" s="22"/>
      <c r="Z222" s="22"/>
      <c r="AA222" s="22"/>
      <c r="AB222" s="22"/>
      <c r="AC222" s="22"/>
      <c r="AD222" s="22"/>
      <c r="AE222" s="22"/>
      <c r="AF222" s="22"/>
    </row>
    <row r="223" spans="1:32" ht="14.5" hidden="1" x14ac:dyDescent="0.35">
      <c r="A223" s="127" t="s">
        <v>20</v>
      </c>
      <c r="B223" s="70"/>
      <c r="C223" s="70" t="s">
        <v>558</v>
      </c>
      <c r="D223" s="139" t="s">
        <v>552</v>
      </c>
      <c r="E223" s="175"/>
      <c r="F223" s="175"/>
      <c r="G223" s="175"/>
      <c r="H223" s="175"/>
      <c r="I223" s="176"/>
      <c r="J223" s="176"/>
      <c r="K223" s="176"/>
      <c r="L223" s="176"/>
      <c r="M223" s="176"/>
      <c r="N223" s="176"/>
      <c r="O223" s="176"/>
      <c r="P223" s="176"/>
      <c r="Q223" s="176"/>
      <c r="R223" s="176"/>
      <c r="S223" s="176"/>
      <c r="T223" s="176"/>
      <c r="U223" s="176"/>
      <c r="V223" s="177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</row>
    <row r="224" spans="1:32" ht="14.5" hidden="1" x14ac:dyDescent="0.35">
      <c r="A224" s="127" t="s">
        <v>20</v>
      </c>
      <c r="B224" s="70"/>
      <c r="C224" s="70" t="s">
        <v>558</v>
      </c>
      <c r="D224" s="139" t="s">
        <v>4</v>
      </c>
      <c r="E224" s="175"/>
      <c r="F224" s="175"/>
      <c r="G224" s="175"/>
      <c r="H224" s="175"/>
      <c r="I224" s="176">
        <f>I238/$B238*1000</f>
        <v>2163</v>
      </c>
      <c r="J224" s="176"/>
      <c r="K224" s="176">
        <f>K238/$B238*1000</f>
        <v>2163</v>
      </c>
      <c r="L224" s="176"/>
      <c r="M224" s="176"/>
      <c r="N224" s="176">
        <f>N238/$B238*1000</f>
        <v>2317.5</v>
      </c>
      <c r="O224" s="176"/>
      <c r="P224" s="176">
        <f>P238/$B238*1000</f>
        <v>2471.9999999999995</v>
      </c>
      <c r="Q224" s="176"/>
      <c r="R224" s="176"/>
      <c r="S224" s="176">
        <f>S238/$B238*1000</f>
        <v>2471.9999999999995</v>
      </c>
      <c r="T224" s="176"/>
      <c r="U224" s="176"/>
      <c r="V224" s="177"/>
      <c r="W224" s="22"/>
      <c r="X224" s="22"/>
      <c r="Y224" s="22"/>
      <c r="Z224" s="22"/>
      <c r="AA224" s="22"/>
      <c r="AB224" s="22"/>
      <c r="AC224" s="22"/>
      <c r="AD224" s="22"/>
      <c r="AE224" s="22"/>
      <c r="AF224" s="22"/>
    </row>
    <row r="225" spans="1:32" ht="14.5" hidden="1" x14ac:dyDescent="0.35">
      <c r="A225" s="127" t="s">
        <v>20</v>
      </c>
      <c r="B225" s="70"/>
      <c r="C225" s="70" t="s">
        <v>558</v>
      </c>
      <c r="D225" s="139" t="s">
        <v>541</v>
      </c>
      <c r="E225" s="175"/>
      <c r="F225" s="175"/>
      <c r="G225" s="175"/>
      <c r="H225" s="175"/>
      <c r="I225" s="176"/>
      <c r="J225" s="176"/>
      <c r="K225" s="176"/>
      <c r="L225" s="176"/>
      <c r="M225" s="176"/>
      <c r="N225" s="176"/>
      <c r="O225" s="176"/>
      <c r="P225" s="176"/>
      <c r="Q225" s="176"/>
      <c r="R225" s="176"/>
      <c r="S225" s="176"/>
      <c r="T225" s="176"/>
      <c r="U225" s="176"/>
      <c r="V225" s="177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</row>
    <row r="226" spans="1:32" ht="14.5" hidden="1" x14ac:dyDescent="0.35">
      <c r="A226" s="127" t="s">
        <v>20</v>
      </c>
      <c r="B226" s="70"/>
      <c r="C226" s="70" t="s">
        <v>558</v>
      </c>
      <c r="D226" s="139" t="s">
        <v>553</v>
      </c>
      <c r="E226" s="175"/>
      <c r="F226" s="175"/>
      <c r="G226" s="175"/>
      <c r="H226" s="175"/>
      <c r="I226" s="176"/>
      <c r="J226" s="176"/>
      <c r="K226" s="176"/>
      <c r="L226" s="176"/>
      <c r="M226" s="176"/>
      <c r="N226" s="176"/>
      <c r="O226" s="176"/>
      <c r="P226" s="176"/>
      <c r="Q226" s="176"/>
      <c r="R226" s="176"/>
      <c r="S226" s="176"/>
      <c r="T226" s="176"/>
      <c r="U226" s="176"/>
      <c r="V226" s="177"/>
      <c r="W226" s="22"/>
      <c r="X226" s="22"/>
      <c r="Y226" s="22"/>
      <c r="Z226" s="22"/>
      <c r="AA226" s="22"/>
      <c r="AB226" s="22"/>
      <c r="AC226" s="22"/>
      <c r="AD226" s="22"/>
      <c r="AE226" s="22"/>
      <c r="AF226" s="22"/>
    </row>
    <row r="227" spans="1:32" ht="14.5" hidden="1" x14ac:dyDescent="0.35">
      <c r="A227" s="127" t="s">
        <v>20</v>
      </c>
      <c r="B227" s="70"/>
      <c r="C227" s="70" t="s">
        <v>558</v>
      </c>
      <c r="D227" s="139" t="s">
        <v>6</v>
      </c>
      <c r="E227" s="175"/>
      <c r="F227" s="175"/>
      <c r="G227" s="175"/>
      <c r="H227" s="175"/>
      <c r="I227" s="176"/>
      <c r="J227" s="176"/>
      <c r="K227" s="176"/>
      <c r="L227" s="176"/>
      <c r="M227" s="176"/>
      <c r="N227" s="176"/>
      <c r="O227" s="176"/>
      <c r="P227" s="176"/>
      <c r="Q227" s="176"/>
      <c r="R227" s="176"/>
      <c r="S227" s="176"/>
      <c r="T227" s="176"/>
      <c r="U227" s="176"/>
      <c r="V227" s="177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</row>
    <row r="228" spans="1:32" ht="14.5" hidden="1" x14ac:dyDescent="0.35">
      <c r="A228" s="127" t="s">
        <v>20</v>
      </c>
      <c r="B228" s="70"/>
      <c r="C228" s="70" t="s">
        <v>558</v>
      </c>
      <c r="D228" s="139" t="s">
        <v>554</v>
      </c>
      <c r="E228" s="175"/>
      <c r="F228" s="175"/>
      <c r="G228" s="175"/>
      <c r="H228" s="175"/>
      <c r="I228" s="176"/>
      <c r="J228" s="176"/>
      <c r="K228" s="176"/>
      <c r="L228" s="176"/>
      <c r="M228" s="176"/>
      <c r="N228" s="176"/>
      <c r="O228" s="176"/>
      <c r="P228" s="176"/>
      <c r="Q228" s="176"/>
      <c r="R228" s="176"/>
      <c r="S228" s="176"/>
      <c r="T228" s="176"/>
      <c r="U228" s="176"/>
      <c r="V228" s="177"/>
      <c r="W228" s="22"/>
      <c r="X228" s="22"/>
      <c r="Y228" s="22"/>
      <c r="Z228" s="22"/>
      <c r="AA228" s="22"/>
      <c r="AB228" s="22"/>
      <c r="AC228" s="22"/>
      <c r="AD228" s="22"/>
      <c r="AE228" s="22"/>
      <c r="AF228" s="22"/>
    </row>
    <row r="229" spans="1:32" ht="14.5" hidden="1" x14ac:dyDescent="0.35">
      <c r="A229" s="127" t="s">
        <v>20</v>
      </c>
      <c r="B229" s="70" t="s">
        <v>555</v>
      </c>
      <c r="C229" s="70"/>
      <c r="D229" s="136" t="s">
        <v>543</v>
      </c>
      <c r="E229" s="173"/>
      <c r="F229" s="173"/>
      <c r="G229" s="173"/>
      <c r="H229" s="173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174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</row>
    <row r="230" spans="1:32" ht="14.5" hidden="1" x14ac:dyDescent="0.35">
      <c r="A230" s="127" t="s">
        <v>20</v>
      </c>
      <c r="B230" s="70"/>
      <c r="C230" s="70" t="s">
        <v>544</v>
      </c>
      <c r="D230" s="139" t="s">
        <v>10</v>
      </c>
      <c r="E230" s="173"/>
      <c r="F230" s="173"/>
      <c r="G230" s="173"/>
      <c r="H230" s="173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174"/>
      <c r="W230" s="22"/>
      <c r="X230" s="22"/>
      <c r="Y230" s="22"/>
      <c r="Z230" s="22"/>
      <c r="AA230" s="22"/>
      <c r="AB230" s="22"/>
      <c r="AC230" s="22"/>
      <c r="AD230" s="22"/>
      <c r="AE230" s="22"/>
      <c r="AF230" s="22"/>
    </row>
    <row r="231" spans="1:32" ht="14.5" hidden="1" x14ac:dyDescent="0.35">
      <c r="A231" s="127" t="s">
        <v>20</v>
      </c>
      <c r="B231" s="70">
        <v>3200</v>
      </c>
      <c r="C231" s="70" t="s">
        <v>544</v>
      </c>
      <c r="D231" s="139" t="s">
        <v>546</v>
      </c>
      <c r="E231" s="173"/>
      <c r="F231" s="173"/>
      <c r="G231" s="173"/>
      <c r="H231" s="173"/>
      <c r="I231" s="22">
        <v>8000</v>
      </c>
      <c r="J231" s="22"/>
      <c r="K231" s="22">
        <v>11000</v>
      </c>
      <c r="L231" s="22"/>
      <c r="M231" s="22"/>
      <c r="N231" s="22">
        <v>13000</v>
      </c>
      <c r="O231" s="22"/>
      <c r="P231" s="22">
        <v>15000</v>
      </c>
      <c r="Q231" s="22"/>
      <c r="R231" s="22"/>
      <c r="S231" s="22">
        <v>18000</v>
      </c>
      <c r="T231" s="22"/>
      <c r="U231" s="22"/>
      <c r="V231" s="174"/>
      <c r="W231" s="22"/>
      <c r="X231" s="41" t="s">
        <v>590</v>
      </c>
      <c r="Y231" s="22"/>
      <c r="Z231" s="22"/>
      <c r="AA231" s="22"/>
      <c r="AB231" s="22"/>
      <c r="AC231" s="22"/>
      <c r="AD231" s="22"/>
      <c r="AE231" s="22"/>
      <c r="AF231" s="22"/>
    </row>
    <row r="232" spans="1:32" ht="14.5" hidden="1" x14ac:dyDescent="0.35">
      <c r="A232" s="127" t="s">
        <v>20</v>
      </c>
      <c r="B232" s="70"/>
      <c r="C232" s="70" t="s">
        <v>544</v>
      </c>
      <c r="D232" s="139" t="s">
        <v>547</v>
      </c>
      <c r="E232" s="173"/>
      <c r="F232" s="173"/>
      <c r="G232" s="173"/>
      <c r="H232" s="173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174"/>
      <c r="W232" s="22"/>
      <c r="X232" s="22"/>
      <c r="Y232" s="22"/>
      <c r="Z232" s="22"/>
      <c r="AA232" s="22"/>
      <c r="AB232" s="22"/>
      <c r="AC232" s="22"/>
      <c r="AD232" s="22"/>
      <c r="AE232" s="22"/>
      <c r="AF232" s="22"/>
    </row>
    <row r="233" spans="1:32" ht="14.5" hidden="1" x14ac:dyDescent="0.35">
      <c r="A233" s="127" t="s">
        <v>20</v>
      </c>
      <c r="B233" s="70">
        <v>900</v>
      </c>
      <c r="C233" s="70" t="s">
        <v>544</v>
      </c>
      <c r="D233" s="139" t="s">
        <v>548</v>
      </c>
      <c r="E233" s="173"/>
      <c r="F233" s="173"/>
      <c r="G233" s="173"/>
      <c r="H233" s="173"/>
      <c r="I233" s="22">
        <f>0.2*1000</f>
        <v>200</v>
      </c>
      <c r="J233" s="22"/>
      <c r="K233" s="22">
        <v>300</v>
      </c>
      <c r="L233" s="22"/>
      <c r="M233" s="22"/>
      <c r="N233" s="22">
        <v>400</v>
      </c>
      <c r="O233" s="22"/>
      <c r="P233" s="22">
        <v>700</v>
      </c>
      <c r="Q233" s="22"/>
      <c r="R233" s="22"/>
      <c r="S233" s="22">
        <v>1100</v>
      </c>
      <c r="T233" s="22"/>
      <c r="U233" s="22"/>
      <c r="V233" s="174"/>
      <c r="W233" s="22"/>
      <c r="X233" s="41" t="s">
        <v>590</v>
      </c>
      <c r="Y233" s="22"/>
      <c r="Z233" s="22"/>
      <c r="AA233" s="22"/>
      <c r="AB233" s="22"/>
      <c r="AC233" s="22"/>
      <c r="AD233" s="22"/>
      <c r="AE233" s="22"/>
      <c r="AF233" s="22"/>
    </row>
    <row r="234" spans="1:32" ht="14.5" hidden="1" x14ac:dyDescent="0.35">
      <c r="A234" s="127" t="s">
        <v>20</v>
      </c>
      <c r="B234" s="70"/>
      <c r="C234" s="70" t="s">
        <v>544</v>
      </c>
      <c r="D234" s="139" t="s">
        <v>549</v>
      </c>
      <c r="E234" s="173"/>
      <c r="F234" s="173"/>
      <c r="G234" s="173"/>
      <c r="H234" s="173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174"/>
      <c r="W234" s="22"/>
      <c r="X234" s="22"/>
      <c r="Y234" s="22"/>
      <c r="Z234" s="22"/>
      <c r="AA234" s="22"/>
      <c r="AB234" s="22"/>
      <c r="AC234" s="22"/>
      <c r="AD234" s="22"/>
      <c r="AE234" s="22"/>
      <c r="AF234" s="22"/>
    </row>
    <row r="235" spans="1:32" ht="14.5" hidden="1" x14ac:dyDescent="0.35">
      <c r="A235" s="127" t="s">
        <v>20</v>
      </c>
      <c r="B235" s="70">
        <f>I235/3.287</f>
        <v>4259.2029205962881</v>
      </c>
      <c r="C235" s="70" t="s">
        <v>544</v>
      </c>
      <c r="D235" s="139" t="s">
        <v>550</v>
      </c>
      <c r="E235" s="173"/>
      <c r="F235" s="173"/>
      <c r="G235" s="173"/>
      <c r="H235" s="173"/>
      <c r="I235" s="22">
        <v>14000</v>
      </c>
      <c r="J235" s="22"/>
      <c r="K235" s="22">
        <v>14000</v>
      </c>
      <c r="L235" s="22"/>
      <c r="M235" s="22"/>
      <c r="N235" s="22">
        <v>15000</v>
      </c>
      <c r="O235" s="22"/>
      <c r="P235" s="22">
        <v>15000</v>
      </c>
      <c r="Q235" s="22"/>
      <c r="R235" s="22"/>
      <c r="S235" s="22">
        <v>15000</v>
      </c>
      <c r="T235" s="22"/>
      <c r="U235" s="22"/>
      <c r="V235" s="174"/>
      <c r="W235" s="22"/>
      <c r="X235" s="41" t="s">
        <v>590</v>
      </c>
      <c r="Y235" s="22"/>
      <c r="Z235" s="22"/>
      <c r="AA235" s="22"/>
      <c r="AB235" s="22"/>
      <c r="AC235" s="22"/>
      <c r="AD235" s="22"/>
      <c r="AE235" s="22"/>
      <c r="AF235" s="22"/>
    </row>
    <row r="236" spans="1:32" ht="14.5" hidden="1" x14ac:dyDescent="0.35">
      <c r="A236" s="127" t="s">
        <v>20</v>
      </c>
      <c r="B236" s="70"/>
      <c r="C236" s="70" t="s">
        <v>544</v>
      </c>
      <c r="D236" s="139" t="s">
        <v>551</v>
      </c>
      <c r="E236" s="173"/>
      <c r="F236" s="173"/>
      <c r="G236" s="173"/>
      <c r="H236" s="173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174"/>
      <c r="W236" s="22"/>
      <c r="X236" s="22"/>
      <c r="Y236" s="22"/>
      <c r="Z236" s="22"/>
      <c r="AA236" s="22"/>
      <c r="AB236" s="22"/>
      <c r="AC236" s="22"/>
      <c r="AD236" s="22"/>
      <c r="AE236" s="22"/>
      <c r="AF236" s="22"/>
    </row>
    <row r="237" spans="1:32" ht="14.5" hidden="1" x14ac:dyDescent="0.35">
      <c r="A237" s="127" t="s">
        <v>20</v>
      </c>
      <c r="B237" s="70"/>
      <c r="C237" s="70" t="s">
        <v>544</v>
      </c>
      <c r="D237" s="139" t="s">
        <v>552</v>
      </c>
      <c r="E237" s="173"/>
      <c r="F237" s="173"/>
      <c r="G237" s="173"/>
      <c r="H237" s="173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174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</row>
    <row r="238" spans="1:32" ht="14.5" hidden="1" x14ac:dyDescent="0.35">
      <c r="A238" s="127" t="s">
        <v>20</v>
      </c>
      <c r="B238" s="70">
        <f>I238/2.163</f>
        <v>6472.491909385114</v>
      </c>
      <c r="C238" s="70" t="s">
        <v>544</v>
      </c>
      <c r="D238" s="139" t="s">
        <v>4</v>
      </c>
      <c r="E238" s="173"/>
      <c r="F238" s="173"/>
      <c r="G238" s="173"/>
      <c r="H238" s="173"/>
      <c r="I238" s="22">
        <v>14000</v>
      </c>
      <c r="J238" s="22"/>
      <c r="K238" s="22">
        <v>14000</v>
      </c>
      <c r="L238" s="22"/>
      <c r="M238" s="22"/>
      <c r="N238" s="22">
        <v>15000</v>
      </c>
      <c r="O238" s="22"/>
      <c r="P238" s="22">
        <v>16000</v>
      </c>
      <c r="Q238" s="22"/>
      <c r="R238" s="22"/>
      <c r="S238" s="22">
        <v>16000</v>
      </c>
      <c r="T238" s="22"/>
      <c r="U238" s="22"/>
      <c r="V238" s="174"/>
      <c r="W238" s="22"/>
      <c r="X238" s="22"/>
      <c r="Y238" s="22"/>
      <c r="Z238" s="22"/>
      <c r="AA238" s="22"/>
      <c r="AB238" s="22"/>
      <c r="AC238" s="22"/>
      <c r="AD238" s="22"/>
      <c r="AE238" s="22"/>
      <c r="AF238" s="22"/>
    </row>
    <row r="239" spans="1:32" ht="14.5" hidden="1" x14ac:dyDescent="0.35">
      <c r="A239" s="127" t="s">
        <v>20</v>
      </c>
      <c r="B239" s="70"/>
      <c r="C239" s="70" t="s">
        <v>544</v>
      </c>
      <c r="D239" s="139" t="s">
        <v>541</v>
      </c>
      <c r="E239" s="173"/>
      <c r="F239" s="173"/>
      <c r="G239" s="173"/>
      <c r="H239" s="173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174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</row>
    <row r="240" spans="1:32" ht="14.5" hidden="1" x14ac:dyDescent="0.35">
      <c r="A240" s="127" t="s">
        <v>20</v>
      </c>
      <c r="B240" s="70"/>
      <c r="C240" s="70" t="s">
        <v>544</v>
      </c>
      <c r="D240" s="139" t="s">
        <v>553</v>
      </c>
      <c r="E240" s="173"/>
      <c r="F240" s="173"/>
      <c r="G240" s="173"/>
      <c r="H240" s="173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174"/>
      <c r="W240" s="22"/>
      <c r="X240" s="22"/>
      <c r="Y240" s="22"/>
      <c r="Z240" s="22"/>
      <c r="AA240" s="22"/>
      <c r="AB240" s="22"/>
      <c r="AC240" s="22"/>
      <c r="AD240" s="22"/>
      <c r="AE240" s="22"/>
      <c r="AF240" s="22"/>
    </row>
    <row r="241" spans="1:32" ht="14.5" hidden="1" x14ac:dyDescent="0.35">
      <c r="A241" s="127" t="s">
        <v>20</v>
      </c>
      <c r="B241" s="70"/>
      <c r="C241" s="70" t="s">
        <v>544</v>
      </c>
      <c r="D241" s="139" t="s">
        <v>6</v>
      </c>
      <c r="E241" s="173"/>
      <c r="F241" s="173"/>
      <c r="G241" s="173"/>
      <c r="H241" s="173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174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</row>
    <row r="242" spans="1:32" ht="15" hidden="1" thickBot="1" x14ac:dyDescent="0.4">
      <c r="A242" s="130" t="s">
        <v>20</v>
      </c>
      <c r="B242" s="131"/>
      <c r="C242" s="131" t="s">
        <v>544</v>
      </c>
      <c r="D242" s="142" t="s">
        <v>554</v>
      </c>
      <c r="E242" s="178"/>
      <c r="F242" s="178"/>
      <c r="G242" s="178"/>
      <c r="H242" s="178"/>
      <c r="I242" s="154"/>
      <c r="J242" s="154"/>
      <c r="K242" s="154"/>
      <c r="L242" s="154"/>
      <c r="M242" s="154"/>
      <c r="N242" s="154"/>
      <c r="O242" s="154"/>
      <c r="P242" s="154"/>
      <c r="Q242" s="154"/>
      <c r="R242" s="154"/>
      <c r="S242" s="154"/>
      <c r="T242" s="154"/>
      <c r="U242" s="154"/>
      <c r="V242" s="179"/>
      <c r="W242" s="22"/>
      <c r="X242" s="22"/>
      <c r="Y242" s="22"/>
      <c r="Z242" s="22"/>
      <c r="AA242" s="22"/>
      <c r="AB242" s="22"/>
      <c r="AC242" s="22"/>
      <c r="AD242" s="22"/>
      <c r="AE242" s="22"/>
      <c r="AF242" s="22"/>
    </row>
    <row r="243" spans="1:32" ht="14.5" hidden="1" x14ac:dyDescent="0.35">
      <c r="A243" s="63" t="s">
        <v>21</v>
      </c>
      <c r="B243" s="62" t="s">
        <v>21</v>
      </c>
      <c r="C243" s="62"/>
      <c r="D243" s="146" t="s">
        <v>574</v>
      </c>
      <c r="E243" s="180"/>
      <c r="F243" s="167"/>
      <c r="G243" s="167"/>
      <c r="H243" s="167"/>
      <c r="I243" s="181"/>
      <c r="J243" s="163"/>
      <c r="K243" s="163"/>
      <c r="L243" s="163"/>
      <c r="M243" s="163"/>
      <c r="N243" s="163"/>
      <c r="O243" s="163"/>
      <c r="P243" s="163"/>
      <c r="Q243" s="163"/>
      <c r="R243" s="163"/>
      <c r="S243" s="163"/>
      <c r="T243" s="168"/>
      <c r="U243" s="168"/>
      <c r="V243" s="169"/>
      <c r="W243" s="170"/>
      <c r="X243" s="170"/>
      <c r="Y243" s="170"/>
      <c r="Z243" s="170"/>
      <c r="AA243" s="170"/>
      <c r="AB243" s="170"/>
      <c r="AC243" s="170"/>
      <c r="AD243" s="170"/>
      <c r="AE243" s="170"/>
      <c r="AF243" s="170"/>
    </row>
    <row r="244" spans="1:32" ht="14.5" hidden="1" x14ac:dyDescent="0.35">
      <c r="A244" s="127" t="s">
        <v>21</v>
      </c>
      <c r="B244" s="70"/>
      <c r="C244" s="70"/>
      <c r="D244" s="136" t="s">
        <v>575</v>
      </c>
      <c r="E244" s="73"/>
      <c r="F244" s="102"/>
      <c r="G244" s="102"/>
      <c r="H244" s="102"/>
      <c r="I244" s="182"/>
      <c r="J244" s="162"/>
      <c r="K244" s="162"/>
      <c r="L244" s="162"/>
      <c r="M244" s="162"/>
      <c r="N244" s="162"/>
      <c r="O244" s="162"/>
      <c r="P244" s="162"/>
      <c r="Q244" s="162"/>
      <c r="R244" s="162"/>
      <c r="S244" s="162"/>
      <c r="T244" s="171"/>
      <c r="U244" s="171"/>
      <c r="V244" s="172"/>
      <c r="W244" s="170"/>
      <c r="X244" s="170"/>
      <c r="Y244" s="170"/>
      <c r="Z244" s="170"/>
      <c r="AA244" s="170"/>
      <c r="AB244" s="170"/>
      <c r="AC244" s="170"/>
      <c r="AD244" s="170"/>
      <c r="AE244" s="170"/>
      <c r="AF244" s="170"/>
    </row>
    <row r="245" spans="1:32" ht="14.5" hidden="1" x14ac:dyDescent="0.35">
      <c r="A245" s="127" t="s">
        <v>21</v>
      </c>
      <c r="B245" s="70"/>
      <c r="C245" s="70"/>
      <c r="D245" s="136" t="s">
        <v>576</v>
      </c>
      <c r="E245" s="73"/>
      <c r="F245" s="102"/>
      <c r="G245" s="102"/>
      <c r="H245" s="102"/>
      <c r="I245" s="182"/>
      <c r="J245" s="162"/>
      <c r="K245" s="162"/>
      <c r="L245" s="162"/>
      <c r="M245" s="162"/>
      <c r="N245" s="162"/>
      <c r="O245" s="162"/>
      <c r="P245" s="162"/>
      <c r="Q245" s="162"/>
      <c r="R245" s="162"/>
      <c r="S245" s="162"/>
      <c r="T245" s="171"/>
      <c r="U245" s="171"/>
      <c r="V245" s="172"/>
      <c r="W245" s="170"/>
      <c r="X245" s="170"/>
      <c r="Y245" s="170"/>
      <c r="Z245" s="170"/>
      <c r="AA245" s="170"/>
      <c r="AB245" s="170"/>
      <c r="AC245" s="170"/>
      <c r="AD245" s="170"/>
      <c r="AE245" s="170"/>
      <c r="AF245" s="170"/>
    </row>
    <row r="246" spans="1:32" ht="14.5" hidden="1" x14ac:dyDescent="0.35">
      <c r="A246" s="127" t="s">
        <v>21</v>
      </c>
      <c r="B246" s="70"/>
      <c r="C246" s="70"/>
      <c r="D246" s="136" t="s">
        <v>577</v>
      </c>
      <c r="E246" s="73"/>
      <c r="F246" s="102"/>
      <c r="G246" s="102"/>
      <c r="H246" s="102"/>
      <c r="I246" s="182"/>
      <c r="J246" s="162"/>
      <c r="K246" s="162"/>
      <c r="L246" s="162"/>
      <c r="M246" s="162"/>
      <c r="N246" s="162"/>
      <c r="O246" s="162"/>
      <c r="P246" s="162"/>
      <c r="Q246" s="162"/>
      <c r="R246" s="162"/>
      <c r="S246" s="162"/>
      <c r="T246" s="171"/>
      <c r="U246" s="171"/>
      <c r="V246" s="172"/>
      <c r="W246" s="170"/>
      <c r="X246" s="170"/>
      <c r="Y246" s="170"/>
      <c r="Z246" s="170"/>
      <c r="AA246" s="170"/>
      <c r="AB246" s="170"/>
      <c r="AC246" s="170"/>
      <c r="AD246" s="170"/>
      <c r="AE246" s="170"/>
      <c r="AF246" s="170"/>
    </row>
    <row r="247" spans="1:32" ht="14.5" hidden="1" x14ac:dyDescent="0.35">
      <c r="A247" s="127" t="s">
        <v>21</v>
      </c>
      <c r="B247" s="70"/>
      <c r="C247" s="70"/>
      <c r="D247" s="136" t="s">
        <v>563</v>
      </c>
      <c r="E247" s="183"/>
      <c r="F247" s="173"/>
      <c r="G247" s="173"/>
      <c r="H247" s="173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174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</row>
    <row r="248" spans="1:32" ht="14.5" hidden="1" x14ac:dyDescent="0.35">
      <c r="A248" s="127" t="s">
        <v>21</v>
      </c>
      <c r="B248" s="70"/>
      <c r="C248" s="70" t="s">
        <v>558</v>
      </c>
      <c r="D248" s="139" t="s">
        <v>10</v>
      </c>
      <c r="E248" s="183"/>
      <c r="F248" s="173"/>
      <c r="G248" s="173"/>
      <c r="H248" s="173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174"/>
      <c r="W248" s="22"/>
      <c r="X248" s="22"/>
      <c r="Y248" s="22"/>
      <c r="Z248" s="22"/>
      <c r="AA248" s="22"/>
      <c r="AB248" s="22"/>
      <c r="AC248" s="22"/>
      <c r="AD248" s="22"/>
      <c r="AE248" s="22"/>
      <c r="AF248" s="22"/>
    </row>
    <row r="249" spans="1:32" ht="14.5" hidden="1" x14ac:dyDescent="0.35">
      <c r="A249" s="127" t="s">
        <v>21</v>
      </c>
      <c r="B249" s="70"/>
      <c r="C249" s="70" t="s">
        <v>558</v>
      </c>
      <c r="D249" s="139" t="s">
        <v>546</v>
      </c>
      <c r="E249" s="183">
        <v>11700</v>
      </c>
      <c r="F249" s="173"/>
      <c r="G249" s="173"/>
      <c r="H249" s="173"/>
      <c r="I249" s="22"/>
      <c r="J249" s="22"/>
      <c r="K249" s="22"/>
      <c r="L249" s="22">
        <v>24100</v>
      </c>
      <c r="M249" s="22"/>
      <c r="N249" s="22"/>
      <c r="O249" s="22"/>
      <c r="P249" s="22"/>
      <c r="Q249" s="22">
        <f>AVERAGE(33200,34700)</f>
        <v>33950</v>
      </c>
      <c r="R249" s="22"/>
      <c r="S249" s="22"/>
      <c r="T249" s="22"/>
      <c r="U249" s="22"/>
      <c r="V249" s="174"/>
      <c r="W249" s="22"/>
      <c r="X249" s="41" t="s">
        <v>591</v>
      </c>
      <c r="Y249" s="22"/>
      <c r="Z249" s="22"/>
      <c r="AA249" s="22"/>
      <c r="AB249" s="22"/>
      <c r="AC249" s="22"/>
      <c r="AD249" s="22"/>
      <c r="AE249" s="22"/>
      <c r="AF249" s="22"/>
    </row>
    <row r="250" spans="1:32" ht="14.5" hidden="1" x14ac:dyDescent="0.35">
      <c r="A250" s="127" t="s">
        <v>21</v>
      </c>
      <c r="B250" s="70"/>
      <c r="C250" s="70" t="s">
        <v>558</v>
      </c>
      <c r="D250" s="139" t="s">
        <v>547</v>
      </c>
      <c r="E250" s="183"/>
      <c r="F250" s="173"/>
      <c r="G250" s="173">
        <v>500</v>
      </c>
      <c r="H250" s="173"/>
      <c r="I250" s="22"/>
      <c r="J250" s="22"/>
      <c r="K250" s="22"/>
      <c r="L250" s="22">
        <v>2400</v>
      </c>
      <c r="M250" s="22"/>
      <c r="N250" s="22"/>
      <c r="O250" s="22"/>
      <c r="P250" s="22"/>
      <c r="Q250" s="41">
        <f>AVERAGE(5200,6200)</f>
        <v>5700</v>
      </c>
      <c r="R250" s="22"/>
      <c r="S250" s="22"/>
      <c r="T250" s="22"/>
      <c r="U250" s="22"/>
      <c r="V250" s="174"/>
      <c r="W250" s="22"/>
      <c r="X250" s="22"/>
      <c r="Y250" s="22"/>
      <c r="Z250" s="22"/>
      <c r="AA250" s="22"/>
      <c r="AB250" s="22"/>
      <c r="AC250" s="22"/>
      <c r="AD250" s="22"/>
      <c r="AE250" s="22"/>
      <c r="AF250" s="22"/>
    </row>
    <row r="251" spans="1:32" ht="14.5" hidden="1" x14ac:dyDescent="0.35">
      <c r="A251" s="127" t="s">
        <v>21</v>
      </c>
      <c r="B251" s="70"/>
      <c r="C251" s="70" t="s">
        <v>558</v>
      </c>
      <c r="D251" s="139" t="s">
        <v>548</v>
      </c>
      <c r="E251" s="183">
        <v>7000</v>
      </c>
      <c r="F251" s="173"/>
      <c r="G251" s="173">
        <v>10200</v>
      </c>
      <c r="H251" s="173"/>
      <c r="I251" s="22"/>
      <c r="J251" s="22"/>
      <c r="K251" s="22"/>
      <c r="L251" s="22">
        <v>20100</v>
      </c>
      <c r="M251" s="22"/>
      <c r="N251" s="22"/>
      <c r="O251" s="22"/>
      <c r="P251" s="22"/>
      <c r="Q251" s="41">
        <f>AVERAGE(35100,44000)</f>
        <v>39550</v>
      </c>
      <c r="R251" s="22"/>
      <c r="S251" s="22"/>
      <c r="T251" s="22"/>
      <c r="U251" s="22"/>
      <c r="V251" s="174"/>
      <c r="W251" s="22"/>
      <c r="X251" s="41" t="s">
        <v>591</v>
      </c>
      <c r="Y251" s="22"/>
      <c r="Z251" s="22"/>
      <c r="AA251" s="22"/>
      <c r="AB251" s="22"/>
      <c r="AC251" s="22"/>
      <c r="AD251" s="22"/>
      <c r="AE251" s="22"/>
      <c r="AF251" s="22"/>
    </row>
    <row r="252" spans="1:32" ht="14.5" hidden="1" x14ac:dyDescent="0.35">
      <c r="A252" s="127" t="s">
        <v>21</v>
      </c>
      <c r="B252" s="70"/>
      <c r="C252" s="70" t="s">
        <v>558</v>
      </c>
      <c r="D252" s="139" t="s">
        <v>592</v>
      </c>
      <c r="E252" s="183">
        <v>3800</v>
      </c>
      <c r="F252" s="173"/>
      <c r="G252" s="173">
        <v>5600</v>
      </c>
      <c r="H252" s="173"/>
      <c r="I252" s="22"/>
      <c r="J252" s="22"/>
      <c r="K252" s="22"/>
      <c r="L252" s="22">
        <v>11600</v>
      </c>
      <c r="M252" s="22"/>
      <c r="N252" s="22"/>
      <c r="O252" s="22"/>
      <c r="P252" s="22"/>
      <c r="Q252" s="41">
        <f>AVERAGE(20600,25000)</f>
        <v>22800</v>
      </c>
      <c r="R252" s="22"/>
      <c r="S252" s="22"/>
      <c r="T252" s="22"/>
      <c r="U252" s="22"/>
      <c r="V252" s="174"/>
      <c r="W252" s="22"/>
      <c r="X252" s="41" t="s">
        <v>591</v>
      </c>
      <c r="Y252" s="22"/>
      <c r="Z252" s="22"/>
      <c r="AA252" s="22"/>
      <c r="AB252" s="22"/>
      <c r="AC252" s="22"/>
      <c r="AD252" s="22"/>
      <c r="AE252" s="22"/>
      <c r="AF252" s="22"/>
    </row>
    <row r="253" spans="1:32" ht="14.5" hidden="1" x14ac:dyDescent="0.35">
      <c r="A253" s="127" t="s">
        <v>21</v>
      </c>
      <c r="B253" s="70"/>
      <c r="C253" s="70" t="s">
        <v>558</v>
      </c>
      <c r="D253" s="139" t="s">
        <v>593</v>
      </c>
      <c r="E253" s="183">
        <v>3200</v>
      </c>
      <c r="F253" s="173"/>
      <c r="G253" s="173">
        <v>4600</v>
      </c>
      <c r="H253" s="173"/>
      <c r="I253" s="22"/>
      <c r="J253" s="22"/>
      <c r="K253" s="22"/>
      <c r="L253" s="184">
        <v>8500</v>
      </c>
      <c r="M253" s="22"/>
      <c r="N253" s="22"/>
      <c r="O253" s="22"/>
      <c r="P253" s="22"/>
      <c r="Q253" s="41">
        <f>AVERAGE(14500,19000)</f>
        <v>16750</v>
      </c>
      <c r="R253" s="22"/>
      <c r="S253" s="22"/>
      <c r="T253" s="22"/>
      <c r="U253" s="22"/>
      <c r="V253" s="174"/>
      <c r="W253" s="22"/>
      <c r="X253" s="41" t="s">
        <v>591</v>
      </c>
      <c r="Y253" s="22"/>
      <c r="Z253" s="22"/>
      <c r="AA253" s="22"/>
      <c r="AB253" s="22"/>
      <c r="AC253" s="22"/>
      <c r="AD253" s="22"/>
      <c r="AE253" s="22"/>
      <c r="AF253" s="22"/>
    </row>
    <row r="254" spans="1:32" ht="14.5" hidden="1" x14ac:dyDescent="0.35">
      <c r="A254" s="127" t="s">
        <v>21</v>
      </c>
      <c r="B254" s="70"/>
      <c r="C254" s="70" t="s">
        <v>558</v>
      </c>
      <c r="D254" s="139" t="s">
        <v>549</v>
      </c>
      <c r="E254" s="183"/>
      <c r="F254" s="173"/>
      <c r="G254" s="173"/>
      <c r="H254" s="173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174"/>
      <c r="W254" s="22"/>
      <c r="X254" s="41"/>
      <c r="Y254" s="22"/>
      <c r="Z254" s="22"/>
      <c r="AA254" s="22"/>
      <c r="AB254" s="22"/>
      <c r="AC254" s="22"/>
      <c r="AD254" s="22"/>
      <c r="AE254" s="22"/>
      <c r="AF254" s="22"/>
    </row>
    <row r="255" spans="1:32" ht="14.5" hidden="1" x14ac:dyDescent="0.35">
      <c r="A255" s="127" t="s">
        <v>21</v>
      </c>
      <c r="B255" s="70"/>
      <c r="C255" s="70" t="s">
        <v>558</v>
      </c>
      <c r="D255" s="139" t="s">
        <v>550</v>
      </c>
      <c r="E255" s="183">
        <v>25300</v>
      </c>
      <c r="F255" s="173"/>
      <c r="G255" s="173"/>
      <c r="H255" s="173"/>
      <c r="I255" s="22"/>
      <c r="J255" s="22"/>
      <c r="K255" s="22"/>
      <c r="L255" s="184">
        <v>25700</v>
      </c>
      <c r="M255" s="22"/>
      <c r="N255" s="22"/>
      <c r="O255" s="22"/>
      <c r="P255" s="22"/>
      <c r="Q255" s="117">
        <f>AVERAGE(26400,26700)</f>
        <v>26550</v>
      </c>
      <c r="R255" s="22"/>
      <c r="S255" s="22"/>
      <c r="T255" s="22"/>
      <c r="U255" s="22"/>
      <c r="V255" s="174"/>
      <c r="W255" s="22"/>
      <c r="X255" s="41" t="s">
        <v>591</v>
      </c>
      <c r="Y255" s="22"/>
      <c r="Z255" s="22"/>
      <c r="AA255" s="22"/>
      <c r="AB255" s="22"/>
      <c r="AC255" s="22"/>
      <c r="AD255" s="22"/>
      <c r="AE255" s="22"/>
      <c r="AF255" s="22"/>
    </row>
    <row r="256" spans="1:32" ht="14.5" hidden="1" x14ac:dyDescent="0.35">
      <c r="A256" s="127" t="s">
        <v>21</v>
      </c>
      <c r="B256" s="70"/>
      <c r="C256" s="70" t="s">
        <v>558</v>
      </c>
      <c r="D256" s="139" t="s">
        <v>551</v>
      </c>
      <c r="E256" s="183"/>
      <c r="F256" s="173"/>
      <c r="G256" s="173"/>
      <c r="H256" s="173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174"/>
      <c r="W256" s="22"/>
      <c r="X256" s="22"/>
      <c r="Y256" s="22"/>
      <c r="Z256" s="22"/>
      <c r="AA256" s="22"/>
      <c r="AB256" s="22"/>
      <c r="AC256" s="22"/>
      <c r="AD256" s="22"/>
      <c r="AE256" s="22"/>
      <c r="AF256" s="22"/>
    </row>
    <row r="257" spans="1:32" ht="14.5" hidden="1" x14ac:dyDescent="0.35">
      <c r="A257" s="127" t="s">
        <v>21</v>
      </c>
      <c r="B257" s="70"/>
      <c r="C257" s="70" t="s">
        <v>558</v>
      </c>
      <c r="D257" s="139" t="s">
        <v>552</v>
      </c>
      <c r="E257" s="183"/>
      <c r="F257" s="173"/>
      <c r="G257" s="173"/>
      <c r="H257" s="173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174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</row>
    <row r="258" spans="1:32" ht="14.5" hidden="1" x14ac:dyDescent="0.35">
      <c r="A258" s="127" t="s">
        <v>21</v>
      </c>
      <c r="B258" s="70"/>
      <c r="C258" s="70" t="s">
        <v>558</v>
      </c>
      <c r="D258" s="139" t="s">
        <v>4</v>
      </c>
      <c r="E258" s="183">
        <v>590</v>
      </c>
      <c r="F258" s="173"/>
      <c r="G258" s="173"/>
      <c r="H258" s="173"/>
      <c r="I258" s="22"/>
      <c r="J258" s="22"/>
      <c r="K258" s="22"/>
      <c r="L258" s="22">
        <v>800</v>
      </c>
      <c r="M258" s="22"/>
      <c r="N258" s="22"/>
      <c r="O258" s="22"/>
      <c r="P258" s="22"/>
      <c r="Q258" s="22">
        <v>800</v>
      </c>
      <c r="R258" s="22"/>
      <c r="S258" s="22"/>
      <c r="T258" s="22"/>
      <c r="U258" s="22"/>
      <c r="V258" s="174"/>
      <c r="W258" s="22"/>
      <c r="X258" s="41" t="s">
        <v>591</v>
      </c>
      <c r="Y258" s="22"/>
      <c r="Z258" s="22"/>
      <c r="AA258" s="22"/>
      <c r="AB258" s="22"/>
      <c r="AC258" s="22"/>
      <c r="AD258" s="22"/>
      <c r="AE258" s="22"/>
      <c r="AF258" s="22"/>
    </row>
    <row r="259" spans="1:32" ht="14.5" hidden="1" x14ac:dyDescent="0.35">
      <c r="A259" s="127" t="s">
        <v>21</v>
      </c>
      <c r="B259" s="70"/>
      <c r="C259" s="70" t="s">
        <v>558</v>
      </c>
      <c r="D259" s="139" t="s">
        <v>541</v>
      </c>
      <c r="E259" s="183">
        <v>110</v>
      </c>
      <c r="F259" s="173"/>
      <c r="G259" s="173"/>
      <c r="H259" s="173"/>
      <c r="I259" s="22"/>
      <c r="J259" s="22"/>
      <c r="K259" s="22"/>
      <c r="L259" s="22">
        <v>270</v>
      </c>
      <c r="M259" s="22"/>
      <c r="N259" s="22"/>
      <c r="O259" s="22"/>
      <c r="P259" s="22"/>
      <c r="Q259" s="41">
        <f>AVERAGE(340,410)</f>
        <v>375</v>
      </c>
      <c r="R259" s="22"/>
      <c r="S259" s="22"/>
      <c r="T259" s="22"/>
      <c r="U259" s="22"/>
      <c r="V259" s="174"/>
      <c r="W259" s="22"/>
      <c r="X259" s="41" t="s">
        <v>591</v>
      </c>
      <c r="Y259" s="22"/>
      <c r="Z259" s="22"/>
      <c r="AA259" s="22"/>
      <c r="AB259" s="22"/>
      <c r="AC259" s="22"/>
      <c r="AD259" s="22"/>
      <c r="AE259" s="22"/>
      <c r="AF259" s="22"/>
    </row>
    <row r="260" spans="1:32" ht="14.5" hidden="1" x14ac:dyDescent="0.35">
      <c r="A260" s="127" t="s">
        <v>21</v>
      </c>
      <c r="B260" s="70"/>
      <c r="C260" s="70" t="s">
        <v>558</v>
      </c>
      <c r="D260" s="139" t="s">
        <v>553</v>
      </c>
      <c r="E260" s="183"/>
      <c r="F260" s="173"/>
      <c r="G260" s="173"/>
      <c r="H260" s="173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174"/>
      <c r="W260" s="22"/>
      <c r="X260" s="22"/>
      <c r="Y260" s="22"/>
      <c r="Z260" s="22"/>
      <c r="AA260" s="22"/>
      <c r="AB260" s="22"/>
      <c r="AC260" s="22"/>
      <c r="AD260" s="22"/>
      <c r="AE260" s="22"/>
      <c r="AF260" s="22"/>
    </row>
    <row r="261" spans="1:32" ht="14.5" hidden="1" x14ac:dyDescent="0.35">
      <c r="A261" s="127" t="s">
        <v>21</v>
      </c>
      <c r="B261" s="70"/>
      <c r="C261" s="70" t="s">
        <v>558</v>
      </c>
      <c r="D261" s="139" t="s">
        <v>6</v>
      </c>
      <c r="E261" s="183">
        <v>1</v>
      </c>
      <c r="F261" s="173"/>
      <c r="G261" s="173"/>
      <c r="H261" s="173"/>
      <c r="I261" s="22"/>
      <c r="J261" s="22"/>
      <c r="K261" s="22"/>
      <c r="L261" s="22">
        <v>24</v>
      </c>
      <c r="M261" s="22"/>
      <c r="N261" s="22"/>
      <c r="O261" s="22"/>
      <c r="P261" s="22"/>
      <c r="Q261" s="22">
        <v>24</v>
      </c>
      <c r="R261" s="22"/>
      <c r="S261" s="22"/>
      <c r="T261" s="22"/>
      <c r="U261" s="22"/>
      <c r="V261" s="174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</row>
    <row r="262" spans="1:32" ht="14.5" hidden="1" x14ac:dyDescent="0.35">
      <c r="A262" s="127" t="s">
        <v>21</v>
      </c>
      <c r="B262" s="70"/>
      <c r="C262" s="70" t="s">
        <v>558</v>
      </c>
      <c r="D262" s="139" t="s">
        <v>554</v>
      </c>
      <c r="E262" s="183"/>
      <c r="F262" s="173"/>
      <c r="G262" s="173"/>
      <c r="H262" s="173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174"/>
      <c r="W262" s="22"/>
      <c r="X262" s="22"/>
      <c r="Y262" s="22"/>
      <c r="Z262" s="22"/>
      <c r="AA262" s="22"/>
      <c r="AB262" s="22"/>
      <c r="AC262" s="22"/>
      <c r="AD262" s="22"/>
      <c r="AE262" s="22"/>
      <c r="AF262" s="22"/>
    </row>
    <row r="263" spans="1:32" ht="15" hidden="1" thickBot="1" x14ac:dyDescent="0.4">
      <c r="A263" s="127" t="s">
        <v>21</v>
      </c>
      <c r="B263" s="131"/>
      <c r="C263" s="131" t="s">
        <v>558</v>
      </c>
      <c r="D263" s="142" t="s">
        <v>594</v>
      </c>
      <c r="E263" s="185"/>
      <c r="F263" s="178"/>
      <c r="G263" s="178"/>
      <c r="H263" s="178"/>
      <c r="I263" s="154"/>
      <c r="J263" s="154"/>
      <c r="K263" s="154"/>
      <c r="L263" s="154">
        <v>40</v>
      </c>
      <c r="M263" s="154"/>
      <c r="N263" s="154"/>
      <c r="O263" s="154"/>
      <c r="P263" s="154"/>
      <c r="Q263" s="154">
        <v>40</v>
      </c>
      <c r="R263" s="154"/>
      <c r="S263" s="154"/>
      <c r="T263" s="154"/>
      <c r="U263" s="154"/>
      <c r="V263" s="179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</row>
    <row r="264" spans="1:32" ht="14.5" hidden="1" x14ac:dyDescent="0.35">
      <c r="A264" s="63" t="str">
        <f>B264</f>
        <v>Greece</v>
      </c>
      <c r="B264" s="62" t="s">
        <v>24</v>
      </c>
      <c r="C264" s="62"/>
      <c r="D264" s="146" t="s">
        <v>574</v>
      </c>
      <c r="E264" s="102"/>
      <c r="F264" s="102"/>
      <c r="G264" s="102"/>
      <c r="H264" s="102"/>
      <c r="I264" s="161">
        <v>0.19700000000000001</v>
      </c>
      <c r="J264" s="162"/>
      <c r="K264" s="162">
        <v>0.23400000000000001</v>
      </c>
      <c r="L264" s="162"/>
      <c r="M264" s="162"/>
      <c r="N264" s="162">
        <v>0.27100000000000002</v>
      </c>
      <c r="O264" s="162"/>
      <c r="P264" s="162">
        <v>0.29599999999999999</v>
      </c>
      <c r="Q264" s="162"/>
      <c r="R264" s="162"/>
      <c r="S264" s="162">
        <v>0.35</v>
      </c>
      <c r="T264" s="171"/>
      <c r="U264" s="171"/>
      <c r="V264" s="172"/>
      <c r="W264" s="170"/>
      <c r="X264" s="170"/>
      <c r="Y264" s="170"/>
      <c r="Z264" s="170"/>
      <c r="AA264" s="170"/>
      <c r="AB264" s="170"/>
      <c r="AC264" s="170"/>
      <c r="AD264" s="170"/>
      <c r="AE264" s="170"/>
      <c r="AF264" s="170"/>
    </row>
    <row r="265" spans="1:32" ht="14.5" x14ac:dyDescent="0.35">
      <c r="A265" s="127" t="str">
        <f>A264</f>
        <v>Greece</v>
      </c>
      <c r="B265" s="70"/>
      <c r="C265" s="70"/>
      <c r="D265" s="136" t="s">
        <v>575</v>
      </c>
      <c r="E265" s="102"/>
      <c r="F265" s="102"/>
      <c r="G265" s="102"/>
      <c r="H265" s="102"/>
      <c r="I265" s="161">
        <v>0.29199999999999998</v>
      </c>
      <c r="J265" s="162"/>
      <c r="K265" s="162">
        <v>0.38600000000000001</v>
      </c>
      <c r="L265" s="162"/>
      <c r="M265" s="162"/>
      <c r="N265" s="162">
        <v>0.46800000000000003</v>
      </c>
      <c r="O265" s="162"/>
      <c r="P265" s="162">
        <v>0.52900000000000003</v>
      </c>
      <c r="Q265" s="162"/>
      <c r="R265" s="162"/>
      <c r="S265" s="162">
        <v>0.61</v>
      </c>
      <c r="T265" s="171"/>
      <c r="U265" s="171"/>
      <c r="V265" s="172"/>
      <c r="W265" s="170" t="s">
        <v>608</v>
      </c>
      <c r="X265" s="170"/>
      <c r="Y265" s="170"/>
      <c r="Z265" s="170"/>
      <c r="AA265" s="170"/>
      <c r="AB265" s="170"/>
      <c r="AC265" s="170"/>
      <c r="AD265" s="170"/>
      <c r="AE265" s="170"/>
      <c r="AF265" s="170"/>
    </row>
    <row r="266" spans="1:32" ht="14.5" hidden="1" x14ac:dyDescent="0.35">
      <c r="A266" s="127" t="str">
        <f t="shared" ref="A266:A295" si="21">A265</f>
        <v>Greece</v>
      </c>
      <c r="B266" s="70"/>
      <c r="C266" s="70"/>
      <c r="D266" s="136" t="s">
        <v>576</v>
      </c>
      <c r="E266" s="102"/>
      <c r="F266" s="102"/>
      <c r="G266" s="102"/>
      <c r="H266" s="102"/>
      <c r="I266" s="161">
        <v>0.30599999999999999</v>
      </c>
      <c r="J266" s="162"/>
      <c r="K266" s="162">
        <v>0.33800000000000002</v>
      </c>
      <c r="L266" s="162"/>
      <c r="M266" s="162"/>
      <c r="N266" s="162">
        <v>0.36799999999999999</v>
      </c>
      <c r="O266" s="162"/>
      <c r="P266" s="162">
        <v>0.38300000000000001</v>
      </c>
      <c r="Q266" s="162"/>
      <c r="R266" s="162"/>
      <c r="S266" s="162">
        <v>0.42499999999999999</v>
      </c>
      <c r="T266" s="171"/>
      <c r="U266" s="171"/>
      <c r="V266" s="172"/>
      <c r="W266" s="170"/>
      <c r="X266" s="170"/>
      <c r="Y266" s="170"/>
      <c r="Z266" s="170"/>
      <c r="AA266" s="170"/>
      <c r="AB266" s="170"/>
      <c r="AC266" s="170"/>
      <c r="AD266" s="170"/>
      <c r="AE266" s="170"/>
      <c r="AF266" s="170"/>
    </row>
    <row r="267" spans="1:32" ht="14.5" hidden="1" x14ac:dyDescent="0.35">
      <c r="A267" s="127" t="str">
        <f t="shared" si="21"/>
        <v>Greece</v>
      </c>
      <c r="B267" s="70"/>
      <c r="C267" s="70"/>
      <c r="D267" s="136" t="s">
        <v>577</v>
      </c>
      <c r="E267" s="102"/>
      <c r="F267" s="102"/>
      <c r="G267" s="102"/>
      <c r="H267" s="102"/>
      <c r="I267" s="161">
        <v>6.6000000000000003E-2</v>
      </c>
      <c r="J267" s="162"/>
      <c r="K267" s="162">
        <v>7.2999999999999995E-2</v>
      </c>
      <c r="L267" s="162"/>
      <c r="M267" s="162"/>
      <c r="N267" s="162">
        <v>0.10100000000000001</v>
      </c>
      <c r="O267" s="162"/>
      <c r="P267" s="162">
        <v>0.11700000000000001</v>
      </c>
      <c r="Q267" s="162"/>
      <c r="R267" s="162"/>
      <c r="S267" s="162">
        <v>0.19</v>
      </c>
      <c r="T267" s="171"/>
      <c r="U267" s="171"/>
      <c r="V267" s="172"/>
      <c r="W267" s="170"/>
      <c r="X267" s="170"/>
      <c r="Y267" s="170"/>
      <c r="Z267" s="170"/>
      <c r="AA267" s="170"/>
      <c r="AB267" s="170"/>
      <c r="AC267" s="170"/>
      <c r="AD267" s="170"/>
      <c r="AE267" s="170"/>
      <c r="AF267" s="170"/>
    </row>
    <row r="268" spans="1:32" ht="14.5" hidden="1" x14ac:dyDescent="0.35">
      <c r="A268" s="127" t="str">
        <f t="shared" si="21"/>
        <v>Greece</v>
      </c>
      <c r="B268" s="70"/>
      <c r="C268" s="70"/>
      <c r="D268" s="136" t="s">
        <v>563</v>
      </c>
      <c r="E268" s="173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174"/>
      <c r="W268" s="22"/>
      <c r="X268" s="22"/>
      <c r="Y268" s="22"/>
      <c r="Z268" s="22"/>
      <c r="AA268" s="22"/>
      <c r="AB268" s="22"/>
      <c r="AC268" s="22"/>
      <c r="AD268" s="22"/>
      <c r="AE268" s="22"/>
      <c r="AF268" s="22"/>
    </row>
    <row r="269" spans="1:32" ht="14.5" hidden="1" x14ac:dyDescent="0.35">
      <c r="A269" s="127" t="str">
        <f t="shared" si="21"/>
        <v>Greece</v>
      </c>
      <c r="B269" s="70"/>
      <c r="C269" s="70" t="s">
        <v>558</v>
      </c>
      <c r="D269" s="139" t="s">
        <v>545</v>
      </c>
      <c r="E269" s="173"/>
      <c r="F269" s="22"/>
      <c r="G269" s="22"/>
      <c r="H269" s="22"/>
      <c r="I269" s="22">
        <v>3600</v>
      </c>
      <c r="J269" s="22"/>
      <c r="K269" s="22">
        <v>4200</v>
      </c>
      <c r="L269" s="22"/>
      <c r="M269" s="22"/>
      <c r="N269" s="22">
        <v>5200</v>
      </c>
      <c r="O269" s="22"/>
      <c r="P269" s="22">
        <v>6000</v>
      </c>
      <c r="Q269" s="22"/>
      <c r="R269" s="22"/>
      <c r="S269" s="22">
        <v>7000</v>
      </c>
      <c r="T269" s="22"/>
      <c r="U269" s="22"/>
      <c r="V269" s="174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</row>
    <row r="270" spans="1:32" ht="14.5" hidden="1" x14ac:dyDescent="0.35">
      <c r="A270" s="127" t="str">
        <f t="shared" si="21"/>
        <v>Greece</v>
      </c>
      <c r="B270" s="70"/>
      <c r="C270" s="70" t="s">
        <v>558</v>
      </c>
      <c r="D270" s="139" t="s">
        <v>546</v>
      </c>
      <c r="E270" s="173"/>
      <c r="F270" s="22"/>
      <c r="G270" s="22"/>
      <c r="H270" s="22"/>
      <c r="I270" s="22">
        <f>I269</f>
        <v>3600</v>
      </c>
      <c r="J270" s="22">
        <f t="shared" ref="J270:M270" si="22">J269</f>
        <v>0</v>
      </c>
      <c r="K270" s="22">
        <f t="shared" si="22"/>
        <v>4200</v>
      </c>
      <c r="L270" s="22">
        <f t="shared" si="22"/>
        <v>0</v>
      </c>
      <c r="M270" s="22">
        <f t="shared" si="22"/>
        <v>0</v>
      </c>
      <c r="N270" s="22">
        <f>N269</f>
        <v>5200</v>
      </c>
      <c r="O270" s="22">
        <f t="shared" ref="O270:S270" si="23">O269</f>
        <v>0</v>
      </c>
      <c r="P270" s="22">
        <f t="shared" si="23"/>
        <v>6000</v>
      </c>
      <c r="Q270" s="22">
        <f t="shared" si="23"/>
        <v>0</v>
      </c>
      <c r="R270" s="22">
        <f t="shared" si="23"/>
        <v>0</v>
      </c>
      <c r="S270" s="22">
        <f t="shared" si="23"/>
        <v>7000</v>
      </c>
      <c r="T270" s="22"/>
      <c r="U270" s="22"/>
      <c r="V270" s="174"/>
      <c r="W270" s="22"/>
      <c r="X270" s="22"/>
      <c r="Y270" s="22"/>
      <c r="Z270" s="22"/>
      <c r="AA270" s="22"/>
      <c r="AB270" s="22"/>
      <c r="AC270" s="22"/>
      <c r="AD270" s="22"/>
      <c r="AE270" s="22"/>
      <c r="AF270" s="22"/>
    </row>
    <row r="271" spans="1:32" ht="14.5" hidden="1" x14ac:dyDescent="0.35">
      <c r="A271" s="127" t="str">
        <f t="shared" si="21"/>
        <v>Greece</v>
      </c>
      <c r="B271" s="70"/>
      <c r="C271" s="70" t="s">
        <v>558</v>
      </c>
      <c r="D271" s="139" t="s">
        <v>547</v>
      </c>
      <c r="E271" s="173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174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</row>
    <row r="272" spans="1:32" ht="14.5" hidden="1" x14ac:dyDescent="0.35">
      <c r="A272" s="127" t="str">
        <f t="shared" si="21"/>
        <v>Greece</v>
      </c>
      <c r="B272" s="70"/>
      <c r="C272" s="70" t="s">
        <v>558</v>
      </c>
      <c r="D272" s="139" t="s">
        <v>548</v>
      </c>
      <c r="E272" s="173"/>
      <c r="F272" s="22"/>
      <c r="G272" s="22"/>
      <c r="H272" s="22"/>
      <c r="I272" s="22">
        <v>3000</v>
      </c>
      <c r="J272" s="22"/>
      <c r="K272" s="22">
        <v>3900</v>
      </c>
      <c r="L272" s="22"/>
      <c r="M272" s="22"/>
      <c r="N272" s="22">
        <v>5300</v>
      </c>
      <c r="O272" s="22"/>
      <c r="P272" s="22">
        <v>6300</v>
      </c>
      <c r="Q272" s="22"/>
      <c r="R272" s="22"/>
      <c r="S272" s="22">
        <v>7700</v>
      </c>
      <c r="T272" s="22"/>
      <c r="U272" s="22"/>
      <c r="V272" s="174"/>
      <c r="W272" s="22"/>
      <c r="X272" s="22"/>
      <c r="Y272" s="22"/>
      <c r="Z272" s="22"/>
      <c r="AA272" s="22"/>
      <c r="AB272" s="22"/>
      <c r="AC272" s="22"/>
      <c r="AD272" s="22"/>
      <c r="AE272" s="22"/>
      <c r="AF272" s="22"/>
    </row>
    <row r="273" spans="1:32" ht="14.5" hidden="1" x14ac:dyDescent="0.35">
      <c r="A273" s="127" t="str">
        <f t="shared" si="21"/>
        <v>Greece</v>
      </c>
      <c r="B273" s="70"/>
      <c r="C273" s="70" t="s">
        <v>558</v>
      </c>
      <c r="D273" s="139" t="s">
        <v>549</v>
      </c>
      <c r="E273" s="173"/>
      <c r="F273" s="173"/>
      <c r="G273" s="173"/>
      <c r="H273" s="173"/>
      <c r="I273" s="22">
        <v>0</v>
      </c>
      <c r="J273" s="22"/>
      <c r="K273" s="22">
        <v>0</v>
      </c>
      <c r="L273" s="22"/>
      <c r="M273" s="22"/>
      <c r="N273" s="22">
        <v>100</v>
      </c>
      <c r="O273" s="22"/>
      <c r="P273" s="22">
        <v>100</v>
      </c>
      <c r="Q273" s="22"/>
      <c r="R273" s="22"/>
      <c r="S273" s="22">
        <v>100</v>
      </c>
      <c r="T273" s="22"/>
      <c r="U273" s="22"/>
      <c r="V273" s="174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</row>
    <row r="274" spans="1:32" ht="14.5" hidden="1" x14ac:dyDescent="0.35">
      <c r="A274" s="127" t="str">
        <f t="shared" si="21"/>
        <v>Greece</v>
      </c>
      <c r="B274" s="70"/>
      <c r="C274" s="70" t="s">
        <v>558</v>
      </c>
      <c r="D274" s="139" t="s">
        <v>550</v>
      </c>
      <c r="E274" s="173"/>
      <c r="F274" s="173"/>
      <c r="G274" s="173"/>
      <c r="H274" s="173"/>
      <c r="I274" s="22">
        <v>3400</v>
      </c>
      <c r="J274" s="22"/>
      <c r="K274" s="22">
        <v>3700</v>
      </c>
      <c r="L274" s="22"/>
      <c r="M274" s="22"/>
      <c r="N274" s="22">
        <v>3800</v>
      </c>
      <c r="O274" s="22"/>
      <c r="P274" s="22">
        <v>3900</v>
      </c>
      <c r="Q274" s="22"/>
      <c r="R274" s="22"/>
      <c r="S274" s="22">
        <v>3900</v>
      </c>
      <c r="T274" s="22"/>
      <c r="U274" s="22"/>
      <c r="V274" s="174"/>
      <c r="W274" s="22"/>
      <c r="X274" s="22" t="s">
        <v>595</v>
      </c>
      <c r="Y274" s="22"/>
      <c r="Z274" s="22"/>
      <c r="AA274" s="22"/>
      <c r="AB274" s="22"/>
      <c r="AC274" s="22"/>
      <c r="AD274" s="22"/>
      <c r="AE274" s="22"/>
      <c r="AF274" s="22"/>
    </row>
    <row r="275" spans="1:32" ht="14.5" hidden="1" x14ac:dyDescent="0.35">
      <c r="A275" s="127" t="str">
        <f t="shared" si="21"/>
        <v>Greece</v>
      </c>
      <c r="B275" s="70"/>
      <c r="C275" s="70" t="s">
        <v>558</v>
      </c>
      <c r="D275" s="139" t="s">
        <v>551</v>
      </c>
      <c r="E275" s="173"/>
      <c r="F275" s="173"/>
      <c r="G275" s="173"/>
      <c r="H275" s="173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174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</row>
    <row r="276" spans="1:32" ht="14.5" hidden="1" x14ac:dyDescent="0.35">
      <c r="A276" s="127" t="str">
        <f t="shared" si="21"/>
        <v>Greece</v>
      </c>
      <c r="B276" s="70"/>
      <c r="C276" s="70" t="s">
        <v>558</v>
      </c>
      <c r="D276" s="139" t="s">
        <v>552</v>
      </c>
      <c r="E276" s="173"/>
      <c r="F276" s="173"/>
      <c r="G276" s="173"/>
      <c r="H276" s="173"/>
      <c r="I276" s="22">
        <v>100</v>
      </c>
      <c r="J276" s="22"/>
      <c r="K276" s="22">
        <v>100</v>
      </c>
      <c r="L276" s="22"/>
      <c r="M276" s="22"/>
      <c r="N276" s="22">
        <v>100</v>
      </c>
      <c r="O276" s="22"/>
      <c r="P276" s="22">
        <v>200</v>
      </c>
      <c r="Q276" s="22"/>
      <c r="R276" s="22"/>
      <c r="S276" s="22">
        <v>30</v>
      </c>
      <c r="T276" s="22"/>
      <c r="U276" s="22"/>
      <c r="V276" s="174"/>
      <c r="W276" s="22"/>
      <c r="X276" s="22"/>
      <c r="Y276" s="22"/>
      <c r="Z276" s="22"/>
      <c r="AA276" s="22"/>
      <c r="AB276" s="22"/>
      <c r="AC276" s="22"/>
      <c r="AD276" s="22"/>
      <c r="AE276" s="22"/>
      <c r="AF276" s="22"/>
    </row>
    <row r="277" spans="1:32" ht="14.5" hidden="1" x14ac:dyDescent="0.35">
      <c r="A277" s="127" t="str">
        <f t="shared" si="21"/>
        <v>Greece</v>
      </c>
      <c r="B277" s="70"/>
      <c r="C277" s="70" t="s">
        <v>558</v>
      </c>
      <c r="D277" s="139" t="s">
        <v>4</v>
      </c>
      <c r="E277" s="173"/>
      <c r="F277" s="173"/>
      <c r="G277" s="173"/>
      <c r="H277" s="173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174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</row>
    <row r="278" spans="1:32" ht="14.5" hidden="1" x14ac:dyDescent="0.35">
      <c r="A278" s="127" t="str">
        <f t="shared" si="21"/>
        <v>Greece</v>
      </c>
      <c r="B278" s="70"/>
      <c r="C278" s="70" t="s">
        <v>558</v>
      </c>
      <c r="D278" s="139" t="s">
        <v>541</v>
      </c>
      <c r="E278" s="173"/>
      <c r="F278" s="173"/>
      <c r="G278" s="173"/>
      <c r="H278" s="173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174"/>
      <c r="W278" s="22"/>
      <c r="X278" s="22"/>
      <c r="Y278" s="22"/>
      <c r="Z278" s="22"/>
      <c r="AA278" s="22"/>
      <c r="AB278" s="22"/>
      <c r="AC278" s="22"/>
      <c r="AD278" s="22"/>
      <c r="AE278" s="22"/>
      <c r="AF278" s="22"/>
    </row>
    <row r="279" spans="1:32" ht="14.5" hidden="1" x14ac:dyDescent="0.35">
      <c r="A279" s="127" t="str">
        <f t="shared" si="21"/>
        <v>Greece</v>
      </c>
      <c r="B279" s="70"/>
      <c r="C279" s="70" t="s">
        <v>558</v>
      </c>
      <c r="D279" s="139" t="s">
        <v>553</v>
      </c>
      <c r="E279" s="173"/>
      <c r="F279" s="173"/>
      <c r="G279" s="173"/>
      <c r="H279" s="173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174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</row>
    <row r="280" spans="1:32" ht="14.5" hidden="1" x14ac:dyDescent="0.35">
      <c r="A280" s="127" t="str">
        <f t="shared" si="21"/>
        <v>Greece</v>
      </c>
      <c r="B280" s="70"/>
      <c r="C280" s="70" t="s">
        <v>558</v>
      </c>
      <c r="D280" s="139" t="s">
        <v>6</v>
      </c>
      <c r="E280" s="173"/>
      <c r="F280" s="173"/>
      <c r="G280" s="173"/>
      <c r="H280" s="173"/>
      <c r="I280" s="22">
        <v>0</v>
      </c>
      <c r="J280" s="22"/>
      <c r="K280" s="22">
        <v>0</v>
      </c>
      <c r="L280" s="22"/>
      <c r="M280" s="22"/>
      <c r="N280" s="22">
        <v>0</v>
      </c>
      <c r="O280" s="22"/>
      <c r="P280" s="22">
        <v>0</v>
      </c>
      <c r="Q280" s="22"/>
      <c r="R280" s="22"/>
      <c r="S280" s="22">
        <v>100</v>
      </c>
      <c r="T280" s="22"/>
      <c r="U280" s="22"/>
      <c r="V280" s="174"/>
      <c r="W280" s="22"/>
      <c r="X280" s="22"/>
      <c r="Y280" s="22"/>
      <c r="Z280" s="22"/>
      <c r="AA280" s="22"/>
      <c r="AB280" s="22"/>
      <c r="AC280" s="22"/>
      <c r="AD280" s="22"/>
      <c r="AE280" s="22"/>
      <c r="AF280" s="22"/>
    </row>
    <row r="281" spans="1:32" ht="14.5" hidden="1" x14ac:dyDescent="0.35">
      <c r="A281" s="127" t="str">
        <f t="shared" si="21"/>
        <v>Greece</v>
      </c>
      <c r="B281" s="70"/>
      <c r="C281" s="70" t="s">
        <v>558</v>
      </c>
      <c r="D281" s="139" t="s">
        <v>554</v>
      </c>
      <c r="E281" s="173"/>
      <c r="F281" s="173"/>
      <c r="G281" s="173"/>
      <c r="H281" s="173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174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</row>
    <row r="282" spans="1:32" ht="14.5" hidden="1" x14ac:dyDescent="0.35">
      <c r="A282" s="127" t="str">
        <f t="shared" si="21"/>
        <v>Greece</v>
      </c>
      <c r="B282" s="70" t="s">
        <v>555</v>
      </c>
      <c r="C282" s="70"/>
      <c r="D282" s="136" t="s">
        <v>543</v>
      </c>
      <c r="E282" s="173"/>
      <c r="F282" s="173"/>
      <c r="G282" s="173"/>
      <c r="H282" s="173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174"/>
      <c r="W282" s="22"/>
      <c r="X282" s="22"/>
      <c r="Y282" s="22"/>
      <c r="Z282" s="22"/>
      <c r="AA282" s="22"/>
      <c r="AB282" s="22"/>
      <c r="AC282" s="22"/>
      <c r="AD282" s="22"/>
      <c r="AE282" s="22"/>
      <c r="AF282" s="22"/>
    </row>
    <row r="283" spans="1:32" ht="14.5" hidden="1" x14ac:dyDescent="0.35">
      <c r="A283" s="127" t="str">
        <f t="shared" si="21"/>
        <v>Greece</v>
      </c>
      <c r="B283" s="70"/>
      <c r="C283" s="70" t="s">
        <v>544</v>
      </c>
      <c r="D283" s="139" t="s">
        <v>545</v>
      </c>
      <c r="E283" s="173"/>
      <c r="F283" s="173"/>
      <c r="G283" s="173"/>
      <c r="H283" s="173"/>
      <c r="I283" s="22">
        <v>7300</v>
      </c>
      <c r="J283" s="22"/>
      <c r="K283" s="22">
        <v>10100</v>
      </c>
      <c r="L283" s="22"/>
      <c r="M283" s="22"/>
      <c r="N283" s="22">
        <v>12600</v>
      </c>
      <c r="O283" s="22"/>
      <c r="P283" s="22">
        <v>14400</v>
      </c>
      <c r="Q283" s="22"/>
      <c r="R283" s="22"/>
      <c r="S283" s="22">
        <v>17200</v>
      </c>
      <c r="T283" s="22"/>
      <c r="U283" s="22"/>
      <c r="V283" s="174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</row>
    <row r="284" spans="1:32" ht="14.5" hidden="1" x14ac:dyDescent="0.35">
      <c r="A284" s="127" t="str">
        <f t="shared" si="21"/>
        <v>Greece</v>
      </c>
      <c r="B284" s="70"/>
      <c r="C284" s="70" t="s">
        <v>544</v>
      </c>
      <c r="D284" s="139" t="s">
        <v>546</v>
      </c>
      <c r="E284" s="173"/>
      <c r="F284" s="173"/>
      <c r="G284" s="173"/>
      <c r="H284" s="173"/>
      <c r="I284" s="22">
        <f t="shared" ref="I284:M284" si="24">I283</f>
        <v>7300</v>
      </c>
      <c r="J284" s="22">
        <f t="shared" si="24"/>
        <v>0</v>
      </c>
      <c r="K284" s="22">
        <f t="shared" si="24"/>
        <v>10100</v>
      </c>
      <c r="L284" s="22">
        <f t="shared" si="24"/>
        <v>0</v>
      </c>
      <c r="M284" s="22">
        <f t="shared" si="24"/>
        <v>0</v>
      </c>
      <c r="N284" s="22">
        <f>N283</f>
        <v>12600</v>
      </c>
      <c r="O284" s="22">
        <f t="shared" ref="O284:S284" si="25">O283</f>
        <v>0</v>
      </c>
      <c r="P284" s="22">
        <f t="shared" si="25"/>
        <v>14400</v>
      </c>
      <c r="Q284" s="22">
        <f t="shared" si="25"/>
        <v>0</v>
      </c>
      <c r="R284" s="22">
        <f t="shared" si="25"/>
        <v>0</v>
      </c>
      <c r="S284" s="22">
        <f t="shared" si="25"/>
        <v>17200</v>
      </c>
      <c r="T284" s="22"/>
      <c r="U284" s="22"/>
      <c r="V284" s="174"/>
      <c r="W284" s="22"/>
      <c r="X284" s="41" t="s">
        <v>590</v>
      </c>
      <c r="Y284" s="22"/>
      <c r="Z284" s="22"/>
      <c r="AA284" s="22"/>
      <c r="AB284" s="22"/>
      <c r="AC284" s="22"/>
      <c r="AD284" s="22"/>
      <c r="AE284" s="22"/>
      <c r="AF284" s="22"/>
    </row>
    <row r="285" spans="1:32" ht="14.5" hidden="1" x14ac:dyDescent="0.35">
      <c r="A285" s="127" t="str">
        <f t="shared" si="21"/>
        <v>Greece</v>
      </c>
      <c r="B285" s="70"/>
      <c r="C285" s="70" t="s">
        <v>544</v>
      </c>
      <c r="D285" s="139" t="s">
        <v>547</v>
      </c>
      <c r="E285" s="173"/>
      <c r="F285" s="173"/>
      <c r="G285" s="173"/>
      <c r="H285" s="173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174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</row>
    <row r="286" spans="1:32" ht="14.5" hidden="1" x14ac:dyDescent="0.35">
      <c r="A286" s="127" t="str">
        <f t="shared" si="21"/>
        <v>Greece</v>
      </c>
      <c r="B286" s="70"/>
      <c r="C286" s="70" t="s">
        <v>544</v>
      </c>
      <c r="D286" s="139" t="s">
        <v>548</v>
      </c>
      <c r="E286" s="173"/>
      <c r="F286" s="173"/>
      <c r="G286" s="173"/>
      <c r="H286" s="173"/>
      <c r="I286" s="22">
        <v>4500</v>
      </c>
      <c r="J286" s="22"/>
      <c r="K286" s="22">
        <v>6000</v>
      </c>
      <c r="L286" s="22"/>
      <c r="M286" s="22"/>
      <c r="N286" s="22">
        <v>8200</v>
      </c>
      <c r="O286" s="22"/>
      <c r="P286" s="22">
        <v>9700</v>
      </c>
      <c r="Q286" s="22"/>
      <c r="R286" s="22"/>
      <c r="S286" s="22">
        <v>11800</v>
      </c>
      <c r="T286" s="22"/>
      <c r="U286" s="22"/>
      <c r="V286" s="174"/>
      <c r="W286" s="22"/>
      <c r="X286" s="41" t="s">
        <v>590</v>
      </c>
      <c r="Y286" s="22"/>
      <c r="Z286" s="22"/>
      <c r="AA286" s="22"/>
      <c r="AB286" s="22"/>
      <c r="AC286" s="22"/>
      <c r="AD286" s="22"/>
      <c r="AE286" s="22"/>
      <c r="AF286" s="22"/>
    </row>
    <row r="287" spans="1:32" ht="14.5" hidden="1" x14ac:dyDescent="0.35">
      <c r="A287" s="127" t="str">
        <f t="shared" si="21"/>
        <v>Greece</v>
      </c>
      <c r="B287" s="70"/>
      <c r="C287" s="70" t="s">
        <v>544</v>
      </c>
      <c r="D287" s="139" t="s">
        <v>549</v>
      </c>
      <c r="E287" s="173"/>
      <c r="F287" s="173"/>
      <c r="G287" s="173"/>
      <c r="H287" s="173"/>
      <c r="I287" s="22">
        <v>0</v>
      </c>
      <c r="J287" s="22"/>
      <c r="K287" s="22">
        <v>0</v>
      </c>
      <c r="L287" s="22"/>
      <c r="M287" s="22"/>
      <c r="N287" s="22">
        <v>300</v>
      </c>
      <c r="O287" s="22"/>
      <c r="P287" s="22">
        <v>300</v>
      </c>
      <c r="Q287" s="22"/>
      <c r="R287" s="22"/>
      <c r="S287" s="22">
        <v>300</v>
      </c>
      <c r="T287" s="22"/>
      <c r="U287" s="22"/>
      <c r="V287" s="174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</row>
    <row r="288" spans="1:32" ht="14.5" hidden="1" x14ac:dyDescent="0.35">
      <c r="A288" s="127" t="str">
        <f t="shared" si="21"/>
        <v>Greece</v>
      </c>
      <c r="B288" s="70"/>
      <c r="C288" s="70" t="s">
        <v>544</v>
      </c>
      <c r="D288" s="139" t="s">
        <v>550</v>
      </c>
      <c r="E288" s="173"/>
      <c r="F288" s="173"/>
      <c r="G288" s="173"/>
      <c r="H288" s="173"/>
      <c r="I288" s="184">
        <v>5500</v>
      </c>
      <c r="J288" s="22"/>
      <c r="K288" s="184">
        <v>6400</v>
      </c>
      <c r="L288" s="22"/>
      <c r="M288" s="22"/>
      <c r="N288" s="184">
        <v>6500</v>
      </c>
      <c r="O288" s="22"/>
      <c r="P288" s="184">
        <v>6600</v>
      </c>
      <c r="Q288" s="22"/>
      <c r="R288" s="22"/>
      <c r="S288" s="184">
        <v>6600</v>
      </c>
      <c r="T288" s="22"/>
      <c r="U288" s="22"/>
      <c r="V288" s="174"/>
      <c r="W288" s="22"/>
      <c r="X288" s="41" t="s">
        <v>590</v>
      </c>
      <c r="Y288" s="22"/>
      <c r="Z288" s="22"/>
      <c r="AA288" s="22"/>
      <c r="AB288" s="22"/>
      <c r="AC288" s="22"/>
      <c r="AD288" s="22"/>
      <c r="AE288" s="22"/>
      <c r="AF288" s="22"/>
    </row>
    <row r="289" spans="1:32" ht="14.5" hidden="1" x14ac:dyDescent="0.35">
      <c r="A289" s="127" t="str">
        <f t="shared" si="21"/>
        <v>Greece</v>
      </c>
      <c r="B289" s="70"/>
      <c r="C289" s="70" t="s">
        <v>544</v>
      </c>
      <c r="D289" s="139" t="s">
        <v>551</v>
      </c>
      <c r="E289" s="173"/>
      <c r="F289" s="173"/>
      <c r="G289" s="173"/>
      <c r="H289" s="173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174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</row>
    <row r="290" spans="1:32" ht="14.5" hidden="1" x14ac:dyDescent="0.35">
      <c r="A290" s="127" t="str">
        <f t="shared" si="21"/>
        <v>Greece</v>
      </c>
      <c r="B290" s="70"/>
      <c r="C290" s="70" t="s">
        <v>544</v>
      </c>
      <c r="D290" s="139" t="s">
        <v>552</v>
      </c>
      <c r="E290" s="173"/>
      <c r="F290" s="173"/>
      <c r="G290" s="173"/>
      <c r="H290" s="173"/>
      <c r="I290" s="184">
        <v>400</v>
      </c>
      <c r="J290" s="22"/>
      <c r="K290" s="184">
        <v>500</v>
      </c>
      <c r="L290" s="22"/>
      <c r="M290" s="22"/>
      <c r="N290" s="184">
        <v>800</v>
      </c>
      <c r="O290" s="22"/>
      <c r="P290" s="184">
        <v>1000</v>
      </c>
      <c r="Q290" s="22"/>
      <c r="R290" s="22"/>
      <c r="S290" s="184">
        <v>1600</v>
      </c>
      <c r="T290" s="22"/>
      <c r="U290" s="22"/>
      <c r="V290" s="174"/>
      <c r="W290" s="22"/>
      <c r="X290" s="22"/>
      <c r="Y290" s="22"/>
      <c r="Z290" s="22"/>
      <c r="AA290" s="22"/>
      <c r="AB290" s="22"/>
      <c r="AC290" s="22"/>
      <c r="AD290" s="22"/>
      <c r="AE290" s="22"/>
      <c r="AF290" s="22"/>
    </row>
    <row r="291" spans="1:32" ht="14.5" hidden="1" x14ac:dyDescent="0.35">
      <c r="A291" s="127" t="str">
        <f t="shared" si="21"/>
        <v>Greece</v>
      </c>
      <c r="B291" s="70"/>
      <c r="C291" s="70" t="s">
        <v>544</v>
      </c>
      <c r="D291" s="139" t="s">
        <v>4</v>
      </c>
      <c r="E291" s="173"/>
      <c r="F291" s="173"/>
      <c r="G291" s="173"/>
      <c r="H291" s="173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174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</row>
    <row r="292" spans="1:32" ht="14.5" hidden="1" x14ac:dyDescent="0.35">
      <c r="A292" s="127" t="str">
        <f t="shared" si="21"/>
        <v>Greece</v>
      </c>
      <c r="B292" s="70"/>
      <c r="C292" s="70" t="s">
        <v>544</v>
      </c>
      <c r="D292" s="139" t="s">
        <v>541</v>
      </c>
      <c r="E292" s="173"/>
      <c r="F292" s="173"/>
      <c r="G292" s="173"/>
      <c r="H292" s="173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174"/>
      <c r="W292" s="22"/>
      <c r="X292" s="22"/>
      <c r="Y292" s="22"/>
      <c r="Z292" s="22"/>
      <c r="AA292" s="22"/>
      <c r="AB292" s="22"/>
      <c r="AC292" s="22"/>
      <c r="AD292" s="22"/>
      <c r="AE292" s="22"/>
      <c r="AF292" s="22"/>
    </row>
    <row r="293" spans="1:32" ht="14.5" hidden="1" x14ac:dyDescent="0.35">
      <c r="A293" s="127" t="str">
        <f t="shared" si="21"/>
        <v>Greece</v>
      </c>
      <c r="B293" s="70"/>
      <c r="C293" s="70" t="s">
        <v>544</v>
      </c>
      <c r="D293" s="139" t="s">
        <v>553</v>
      </c>
      <c r="E293" s="173"/>
      <c r="F293" s="173"/>
      <c r="G293" s="173"/>
      <c r="H293" s="173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174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</row>
    <row r="294" spans="1:32" ht="14.5" hidden="1" x14ac:dyDescent="0.35">
      <c r="A294" s="127" t="str">
        <f t="shared" si="21"/>
        <v>Greece</v>
      </c>
      <c r="B294" s="70"/>
      <c r="C294" s="70" t="s">
        <v>544</v>
      </c>
      <c r="D294" s="139" t="s">
        <v>6</v>
      </c>
      <c r="E294" s="173"/>
      <c r="F294" s="173"/>
      <c r="G294" s="173"/>
      <c r="H294" s="173"/>
      <c r="I294" s="22">
        <v>0</v>
      </c>
      <c r="J294" s="22"/>
      <c r="K294" s="22">
        <v>0</v>
      </c>
      <c r="L294" s="22"/>
      <c r="M294" s="22"/>
      <c r="N294" s="22">
        <v>0</v>
      </c>
      <c r="O294" s="22"/>
      <c r="P294" s="22">
        <v>300</v>
      </c>
      <c r="Q294" s="22"/>
      <c r="R294" s="22"/>
      <c r="S294" s="22">
        <v>600</v>
      </c>
      <c r="T294" s="22"/>
      <c r="U294" s="22"/>
      <c r="V294" s="174"/>
      <c r="W294" s="22"/>
      <c r="X294" s="22"/>
      <c r="Y294" s="22"/>
      <c r="Z294" s="22"/>
      <c r="AA294" s="22"/>
      <c r="AB294" s="22"/>
      <c r="AC294" s="22"/>
      <c r="AD294" s="22"/>
      <c r="AE294" s="22"/>
      <c r="AF294" s="22"/>
    </row>
    <row r="295" spans="1:32" ht="15" hidden="1" thickBot="1" x14ac:dyDescent="0.4">
      <c r="A295" s="127" t="str">
        <f t="shared" si="21"/>
        <v>Greece</v>
      </c>
      <c r="B295" s="131"/>
      <c r="C295" s="131" t="s">
        <v>544</v>
      </c>
      <c r="D295" s="142" t="s">
        <v>554</v>
      </c>
      <c r="E295" s="178"/>
      <c r="F295" s="178"/>
      <c r="G295" s="178"/>
      <c r="H295" s="178"/>
      <c r="I295" s="154"/>
      <c r="J295" s="154"/>
      <c r="K295" s="154"/>
      <c r="L295" s="154"/>
      <c r="M295" s="154"/>
      <c r="N295" s="154"/>
      <c r="O295" s="154"/>
      <c r="P295" s="154"/>
      <c r="Q295" s="154"/>
      <c r="R295" s="154"/>
      <c r="S295" s="154"/>
      <c r="T295" s="154"/>
      <c r="U295" s="154"/>
      <c r="V295" s="179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</row>
    <row r="296" spans="1:32" ht="14.5" hidden="1" x14ac:dyDescent="0.35">
      <c r="A296" s="63" t="str">
        <f>B296</f>
        <v>Germany</v>
      </c>
      <c r="B296" s="62" t="s">
        <v>23</v>
      </c>
      <c r="C296" s="62" t="s">
        <v>596</v>
      </c>
      <c r="D296" s="186" t="s">
        <v>574</v>
      </c>
      <c r="E296" s="167"/>
      <c r="F296" s="167"/>
      <c r="G296" s="167"/>
      <c r="H296" s="167" t="str">
        <f t="array" ref="H296">IFERROR(IF(INDEX([5]Tabelle1!$E$3:$U$500,MATCH($A296&amp;$C296&amp;$D296,[5]Tabelle1!$A$3:$A$500&amp;[5]Tabelle1!$C$3:$C$500&amp;[5]Tabelle1!$D$3:$D$500,0),MATCH(H$2,[5]Tabelle1!$E$2:$U$2,0))=0,"",INDEX([5]Tabelle1!$E$3:$U$500,MATCH($A296&amp;$C296&amp;$D296,[5]Tabelle1!$A$3:$A$500&amp;[5]Tabelle1!$C$3:$C$500&amp;[5]Tabelle1!$D$3:$D$500,0),MATCH(H$2,[5]Tabelle1!$E$2:$U$2,0))),"")</f>
        <v/>
      </c>
      <c r="I296" s="181" t="str">
        <f t="array" ref="I296">IFERROR(IF(INDEX([5]Tabelle1!$E$3:$U$500,MATCH($A296&amp;$C296&amp;$D296,[5]Tabelle1!$A$3:$A$500&amp;[5]Tabelle1!$C$3:$C$500&amp;[5]Tabelle1!$D$3:$D$500,0),MATCH(I$2,[5]Tabelle1!$E$2:$U$2,0))=0,"",INDEX([5]Tabelle1!$E$3:$U$500,MATCH($A296&amp;$C296&amp;$D296,[5]Tabelle1!$A$3:$A$500&amp;[5]Tabelle1!$C$3:$C$500&amp;[5]Tabelle1!$D$3:$D$500,0),MATCH(I$2,[5]Tabelle1!$E$2:$U$2,0))),"")</f>
        <v/>
      </c>
      <c r="J296" s="163">
        <f t="array" ref="J296">IFERROR(IF(INDEX([5]Tabelle1!$E$3:$U$500,MATCH($A296&amp;$C296&amp;$D296,[5]Tabelle1!$A$3:$A$500&amp;[5]Tabelle1!$C$3:$C$500&amp;[5]Tabelle1!$D$3:$D$500,0),MATCH(J$2,[5]Tabelle1!$E$2:$U$2,0))=0,"",INDEX([5]Tabelle1!$E$3:$U$500,MATCH($A296&amp;$C296&amp;$D296,[5]Tabelle1!$A$3:$A$500&amp;[5]Tabelle1!$C$3:$C$500&amp;[5]Tabelle1!$D$3:$D$500,0),MATCH(J$2,[5]Tabelle1!$E$2:$U$2,0))),"")</f>
        <v>0.192</v>
      </c>
      <c r="K296" s="163">
        <f t="array" ref="K296">IFERROR(IF(INDEX([5]Tabelle1!$E$3:$U$500,MATCH($A296&amp;$C296&amp;$D296,[5]Tabelle1!$A$3:$A$500&amp;[5]Tabelle1!$C$3:$C$500&amp;[5]Tabelle1!$D$3:$D$500,0),MATCH(K$2,[5]Tabelle1!$E$2:$U$2,0))=0,"",INDEX([5]Tabelle1!$E$3:$U$500,MATCH($A296&amp;$C296&amp;$D296,[5]Tabelle1!$A$3:$A$500&amp;[5]Tabelle1!$C$3:$C$500&amp;[5]Tabelle1!$D$3:$D$500,0),MATCH(K$2,[5]Tabelle1!$E$2:$U$2,0))),"")</f>
        <v>0.20399999999999999</v>
      </c>
      <c r="L296" s="163">
        <f t="array" ref="L296">IFERROR(IF(INDEX([5]Tabelle1!$E$3:$U$500,MATCH($A296&amp;$C296&amp;$D296,[5]Tabelle1!$A$3:$A$500&amp;[5]Tabelle1!$C$3:$C$500&amp;[5]Tabelle1!$D$3:$D$500,0),MATCH(L$2,[5]Tabelle1!$E$2:$U$2,0))=0,"",INDEX([5]Tabelle1!$E$3:$U$500,MATCH($A296&amp;$C296&amp;$D296,[5]Tabelle1!$A$3:$A$500&amp;[5]Tabelle1!$C$3:$C$500&amp;[5]Tabelle1!$D$3:$D$500,0),MATCH(L$2,[5]Tabelle1!$E$2:$U$2,0))),"")</f>
        <v>0.216</v>
      </c>
      <c r="M296" s="163">
        <f t="array" ref="M296">IFERROR(IF(INDEX([5]Tabelle1!$E$3:$U$500,MATCH($A296&amp;$C296&amp;$D296,[5]Tabelle1!$A$3:$A$500&amp;[5]Tabelle1!$C$3:$C$500&amp;[5]Tabelle1!$D$3:$D$500,0),MATCH(M$2,[5]Tabelle1!$E$2:$U$2,0))=0,"",INDEX([5]Tabelle1!$E$3:$U$500,MATCH($A296&amp;$C296&amp;$D296,[5]Tabelle1!$A$3:$A$500&amp;[5]Tabelle1!$C$3:$C$500&amp;[5]Tabelle1!$D$3:$D$500,0),MATCH(M$2,[5]Tabelle1!$E$2:$U$2,0))),"")</f>
        <v>0.22800000000000001</v>
      </c>
      <c r="N296" s="163">
        <f t="array" ref="N296">IFERROR(IF(INDEX([5]Tabelle1!$E$3:$U$500,MATCH($A296&amp;$C296&amp;$D296,[5]Tabelle1!$A$3:$A$500&amp;[5]Tabelle1!$C$3:$C$500&amp;[5]Tabelle1!$D$3:$D$500,0),MATCH(N$2,[5]Tabelle1!$E$2:$U$2,0))=0,"",INDEX([5]Tabelle1!$E$3:$U$500,MATCH($A296&amp;$C296&amp;$D296,[5]Tabelle1!$A$3:$A$500&amp;[5]Tabelle1!$C$3:$C$500&amp;[5]Tabelle1!$D$3:$D$500,0),MATCH(N$2,[5]Tabelle1!$E$2:$U$2,0))),"")</f>
        <v>0.24</v>
      </c>
      <c r="O296" s="163">
        <f t="array" ref="O296">IFERROR(IF(INDEX([5]Tabelle1!$E$3:$U$500,MATCH($A296&amp;$C296&amp;$D296,[5]Tabelle1!$A$3:$A$500&amp;[5]Tabelle1!$C$3:$C$500&amp;[5]Tabelle1!$D$3:$D$500,0),MATCH(O$2,[5]Tabelle1!$E$2:$U$2,0))=0,"",INDEX([5]Tabelle1!$E$3:$U$500,MATCH($A296&amp;$C296&amp;$D296,[5]Tabelle1!$A$3:$A$500&amp;[5]Tabelle1!$C$3:$C$500&amp;[5]Tabelle1!$D$3:$D$500,0),MATCH(O$2,[5]Tabelle1!$E$2:$U$2,0))),"")</f>
        <v>0.252</v>
      </c>
      <c r="P296" s="163">
        <f t="array" ref="P296">IFERROR(IF(INDEX([5]Tabelle1!$E$3:$U$500,MATCH($A296&amp;$C296&amp;$D296,[5]Tabelle1!$A$3:$A$500&amp;[5]Tabelle1!$C$3:$C$500&amp;[5]Tabelle1!$D$3:$D$500,0),MATCH(P$2,[5]Tabelle1!$E$2:$U$2,0))=0,"",INDEX([5]Tabelle1!$E$3:$U$500,MATCH($A296&amp;$C296&amp;$D296,[5]Tabelle1!$A$3:$A$500&amp;[5]Tabelle1!$C$3:$C$500&amp;[5]Tabelle1!$D$3:$D$500,0),MATCH(P$2,[5]Tabelle1!$E$2:$U$2,0))),"")</f>
        <v>0.26400000000000001</v>
      </c>
      <c r="Q296" s="163">
        <f t="array" ref="Q296">IFERROR(IF(INDEX([5]Tabelle1!$E$3:$U$500,MATCH($A296&amp;$C296&amp;$D296,[5]Tabelle1!$A$3:$A$500&amp;[5]Tabelle1!$C$3:$C$500&amp;[5]Tabelle1!$D$3:$D$500,0),MATCH(Q$2,[5]Tabelle1!$E$2:$U$2,0))=0,"",INDEX([5]Tabelle1!$E$3:$U$500,MATCH($A296&amp;$C296&amp;$D296,[5]Tabelle1!$A$3:$A$500&amp;[5]Tabelle1!$C$3:$C$500&amp;[5]Tabelle1!$D$3:$D$500,0),MATCH(Q$2,[5]Tabelle1!$E$2:$U$2,0))),"")</f>
        <v>0.27600000000000002</v>
      </c>
      <c r="R296" s="163">
        <f t="array" ref="R296">IFERROR(IF(INDEX([5]Tabelle1!$E$3:$U$500,MATCH($A296&amp;$C296&amp;$D296,[5]Tabelle1!$A$3:$A$500&amp;[5]Tabelle1!$C$3:$C$500&amp;[5]Tabelle1!$D$3:$D$500,0),MATCH(R$2,[5]Tabelle1!$E$2:$U$2,0))=0,"",INDEX([5]Tabelle1!$E$3:$U$500,MATCH($A296&amp;$C296&amp;$D296,[5]Tabelle1!$A$3:$A$500&amp;[5]Tabelle1!$C$3:$C$500&amp;[5]Tabelle1!$D$3:$D$500,0),MATCH(R$2,[5]Tabelle1!$E$2:$U$2,0))),"")</f>
        <v>0.28799999999999998</v>
      </c>
      <c r="S296" s="163">
        <f t="array" ref="S296">IFERROR(IF(INDEX([5]Tabelle1!$E$3:$U$500,MATCH($A296&amp;$C296&amp;$D296,[5]Tabelle1!$A$3:$A$500&amp;[5]Tabelle1!$C$3:$C$500&amp;[5]Tabelle1!$D$3:$D$500,0),MATCH(S$2,[5]Tabelle1!$E$2:$U$2,0))=0,"",INDEX([5]Tabelle1!$E$3:$U$500,MATCH($A296&amp;$C296&amp;$D296,[5]Tabelle1!$A$3:$A$500&amp;[5]Tabelle1!$C$3:$C$500&amp;[5]Tabelle1!$D$3:$D$500,0),MATCH(S$2,[5]Tabelle1!$E$2:$U$2,0))),"")</f>
        <v>0.3</v>
      </c>
      <c r="T296" s="187" t="str">
        <f t="array" ref="T296">IFERROR(IF(INDEX([5]Tabelle1!$E$3:$U$500,MATCH($A296&amp;$C296&amp;$D296,[5]Tabelle1!$A$3:$A$500&amp;[5]Tabelle1!$C$3:$C$500&amp;[5]Tabelle1!$D$3:$D$500,0),MATCH(T$2,[5]Tabelle1!$E$2:$U$2,0))=0,"",INDEX([5]Tabelle1!$E$3:$U$500,MATCH($A296&amp;$C296&amp;$D296,[5]Tabelle1!$A$3:$A$500&amp;[5]Tabelle1!$C$3:$C$500&amp;[5]Tabelle1!$D$3:$D$500,0),MATCH(T$2,[5]Tabelle1!$E$2:$U$2,0))),"")</f>
        <v/>
      </c>
      <c r="U296" s="187" t="str">
        <f t="array" ref="U296">IFERROR(IF(INDEX([5]Tabelle1!$E$3:$U$500,MATCH($A296&amp;$C296&amp;$D296,[5]Tabelle1!$A$3:$A$500&amp;[5]Tabelle1!$C$3:$C$500&amp;[5]Tabelle1!$D$3:$D$500,0),MATCH(U$2,[5]Tabelle1!$E$2:$U$2,0))=0,"",INDEX([5]Tabelle1!$E$3:$U$500,MATCH($A296&amp;$C296&amp;$D296,[5]Tabelle1!$A$3:$A$500&amp;[5]Tabelle1!$C$3:$C$500&amp;[5]Tabelle1!$D$3:$D$500,0),MATCH(U$2,[5]Tabelle1!$E$2:$U$2,0))),"")</f>
        <v/>
      </c>
      <c r="V296" s="188" t="str">
        <f t="array" ref="V296">IFERROR(IF(INDEX([5]Tabelle1!$E$3:$U$500,MATCH($A296&amp;$C296&amp;$D296,[5]Tabelle1!$A$3:$A$500&amp;[5]Tabelle1!$C$3:$C$500&amp;[5]Tabelle1!$D$3:$D$500,0),MATCH(V$2,[5]Tabelle1!$E$2:$U$2,0))=0,"",INDEX([5]Tabelle1!$E$3:$U$500,MATCH($A296&amp;$C296&amp;$D296,[5]Tabelle1!$A$3:$A$500&amp;[5]Tabelle1!$C$3:$C$500&amp;[5]Tabelle1!$D$3:$D$500,0),MATCH(V$2,[5]Tabelle1!$E$2:$U$2,0))),"")</f>
        <v/>
      </c>
      <c r="W296" s="54" t="str">
        <f t="array" ref="W296">IFERROR(IF(INDEX([5]Tabelle1!$E$3:$U$500,MATCH($A296&amp;$C296&amp;$D296,[5]Tabelle1!$A$3:$A$500&amp;[5]Tabelle1!$C$3:$C$500&amp;[5]Tabelle1!$D$3:$D$500,0),MATCH(W$2,[5]Tabelle1!$E$2:$U$2,0))=0,"",INDEX([5]Tabelle1!$E$3:$U$500,MATCH($A296&amp;$C296&amp;$D296,[5]Tabelle1!$A$3:$A$500&amp;[5]Tabelle1!$C$3:$C$500&amp;[5]Tabelle1!$D$3:$D$500,0),MATCH(W$2,[5]Tabelle1!$E$2:$U$2,0))),"")</f>
        <v/>
      </c>
      <c r="X296" s="54" t="str">
        <f t="array" ref="X296">IFERROR(IF(INDEX([5]Tabelle1!$E$3:$U$500,MATCH($A296&amp;$C296&amp;$D296,[5]Tabelle1!$A$3:$A$500&amp;[5]Tabelle1!$C$3:$C$500&amp;[5]Tabelle1!$D$3:$D$500,0),MATCH(X$2,[5]Tabelle1!$E$2:$U$2,0))=0,"",INDEX([5]Tabelle1!$E$3:$U$500,MATCH($A296&amp;$C296&amp;$D296,[5]Tabelle1!$A$3:$A$500&amp;[5]Tabelle1!$C$3:$C$500&amp;[5]Tabelle1!$D$3:$D$500,0),MATCH(X$2,[5]Tabelle1!$E$2:$U$2,0))),"")</f>
        <v>S 47</v>
      </c>
      <c r="Y296" s="170"/>
      <c r="Z296" s="170"/>
      <c r="AA296" s="170"/>
      <c r="AB296" s="170"/>
      <c r="AC296" s="170"/>
      <c r="AD296" s="170"/>
      <c r="AE296" s="170"/>
      <c r="AF296" s="170"/>
    </row>
    <row r="297" spans="1:32" ht="14.5" x14ac:dyDescent="0.35">
      <c r="A297" s="127" t="str">
        <f>A296</f>
        <v>Germany</v>
      </c>
      <c r="B297" s="70"/>
      <c r="C297" s="70" t="s">
        <v>596</v>
      </c>
      <c r="D297" s="189" t="s">
        <v>575</v>
      </c>
      <c r="E297" s="102"/>
      <c r="F297" s="102"/>
      <c r="G297" s="102"/>
      <c r="H297" s="102" t="str">
        <f t="array" ref="H297">IFERROR(IF(INDEX([5]Tabelle1!$E$3:$U$500,MATCH($A297&amp;$C297&amp;$D297,[5]Tabelle1!$A$3:$A$500&amp;[5]Tabelle1!$C$3:$C$500&amp;[5]Tabelle1!$D$3:$D$500,0),MATCH(H$2,[5]Tabelle1!$E$2:$U$2,0))=0,"",INDEX([5]Tabelle1!$E$3:$U$500,MATCH($A297&amp;$C297&amp;$D297,[5]Tabelle1!$A$3:$A$500&amp;[5]Tabelle1!$C$3:$C$500&amp;[5]Tabelle1!$D$3:$D$500,0),MATCH(H$2,[5]Tabelle1!$E$2:$U$2,0))),"")</f>
        <v/>
      </c>
      <c r="I297" s="182">
        <f t="array" ref="I297">IFERROR(IF(INDEX([5]Tabelle1!$E$3:$U$500,MATCH($A297&amp;$C297&amp;$D297,[5]Tabelle1!$A$3:$A$500&amp;[5]Tabelle1!$C$3:$C$500&amp;[5]Tabelle1!$D$3:$D$500,0),MATCH(I$2,[5]Tabelle1!$E$2:$U$2,0))=0,"",INDEX([5]Tabelle1!$E$3:$U$500,MATCH($A297&amp;$C297&amp;$D297,[5]Tabelle1!$A$3:$A$500&amp;[5]Tabelle1!$C$3:$C$500&amp;[5]Tabelle1!$D$3:$D$500,0),MATCH(I$2,[5]Tabelle1!$E$2:$U$2,0))),"")</f>
        <v>0.43</v>
      </c>
      <c r="J297" s="162" t="str">
        <f t="array" ref="J297">IFERROR(IF(INDEX([5]Tabelle1!$E$3:$U$500,MATCH($A297&amp;$C297&amp;$D297,[5]Tabelle1!$A$3:$A$500&amp;[5]Tabelle1!$C$3:$C$500&amp;[5]Tabelle1!$D$3:$D$500,0),MATCH(J$2,[5]Tabelle1!$E$2:$U$2,0))=0,"",INDEX([5]Tabelle1!$E$3:$U$500,MATCH($A297&amp;$C297&amp;$D297,[5]Tabelle1!$A$3:$A$500&amp;[5]Tabelle1!$C$3:$C$500&amp;[5]Tabelle1!$D$3:$D$500,0),MATCH(J$2,[5]Tabelle1!$E$2:$U$2,0))),"")</f>
        <v/>
      </c>
      <c r="K297" s="162" t="str">
        <f t="array" ref="K297">IFERROR(IF(INDEX([5]Tabelle1!$E$3:$U$500,MATCH($A297&amp;$C297&amp;$D297,[5]Tabelle1!$A$3:$A$500&amp;[5]Tabelle1!$C$3:$C$500&amp;[5]Tabelle1!$D$3:$D$500,0),MATCH(K$2,[5]Tabelle1!$E$2:$U$2,0))=0,"",INDEX([5]Tabelle1!$E$3:$U$500,MATCH($A297&amp;$C297&amp;$D297,[5]Tabelle1!$A$3:$A$500&amp;[5]Tabelle1!$C$3:$C$500&amp;[5]Tabelle1!$D$3:$D$500,0),MATCH(K$2,[5]Tabelle1!$E$2:$U$2,0))),"")</f>
        <v/>
      </c>
      <c r="L297" s="162" t="str">
        <f t="array" ref="L297">IFERROR(IF(INDEX([5]Tabelle1!$E$3:$U$500,MATCH($A297&amp;$C297&amp;$D297,[5]Tabelle1!$A$3:$A$500&amp;[5]Tabelle1!$C$3:$C$500&amp;[5]Tabelle1!$D$3:$D$500,0),MATCH(L$2,[5]Tabelle1!$E$2:$U$2,0))=0,"",INDEX([5]Tabelle1!$E$3:$U$500,MATCH($A297&amp;$C297&amp;$D297,[5]Tabelle1!$A$3:$A$500&amp;[5]Tabelle1!$C$3:$C$500&amp;[5]Tabelle1!$D$3:$D$500,0),MATCH(L$2,[5]Tabelle1!$E$2:$U$2,0))),"")</f>
        <v/>
      </c>
      <c r="M297" s="162" t="str">
        <f t="array" ref="M297">IFERROR(IF(INDEX([5]Tabelle1!$E$3:$U$500,MATCH($A297&amp;$C297&amp;$D297,[5]Tabelle1!$A$3:$A$500&amp;[5]Tabelle1!$C$3:$C$500&amp;[5]Tabelle1!$D$3:$D$500,0),MATCH(M$2,[5]Tabelle1!$E$2:$U$2,0))=0,"",INDEX([5]Tabelle1!$E$3:$U$500,MATCH($A297&amp;$C297&amp;$D297,[5]Tabelle1!$A$3:$A$500&amp;[5]Tabelle1!$C$3:$C$500&amp;[5]Tabelle1!$D$3:$D$500,0),MATCH(M$2,[5]Tabelle1!$E$2:$U$2,0))),"")</f>
        <v/>
      </c>
      <c r="N297" s="162">
        <f t="array" ref="N297">IFERROR(IF(INDEX([5]Tabelle1!$E$3:$U$500,MATCH($A297&amp;$C297&amp;$D297,[5]Tabelle1!$A$3:$A$500&amp;[5]Tabelle1!$C$3:$C$500&amp;[5]Tabelle1!$D$3:$D$500,0),MATCH(N$2,[5]Tabelle1!$E$2:$U$2,0))=0,"",INDEX([5]Tabelle1!$E$3:$U$500,MATCH($A297&amp;$C297&amp;$D297,[5]Tabelle1!$A$3:$A$500&amp;[5]Tabelle1!$C$3:$C$500&amp;[5]Tabelle1!$D$3:$D$500,0),MATCH(N$2,[5]Tabelle1!$E$2:$U$2,0))),"")</f>
        <v>0.51</v>
      </c>
      <c r="O297" s="162" t="str">
        <f t="array" ref="O297">IFERROR(IF(INDEX([5]Tabelle1!$E$3:$U$500,MATCH($A297&amp;$C297&amp;$D297,[5]Tabelle1!$A$3:$A$500&amp;[5]Tabelle1!$C$3:$C$500&amp;[5]Tabelle1!$D$3:$D$500,0),MATCH(O$2,[5]Tabelle1!$E$2:$U$2,0))=0,"",INDEX([5]Tabelle1!$E$3:$U$500,MATCH($A297&amp;$C297&amp;$D297,[5]Tabelle1!$A$3:$A$500&amp;[5]Tabelle1!$C$3:$C$500&amp;[5]Tabelle1!$D$3:$D$500,0),MATCH(O$2,[5]Tabelle1!$E$2:$U$2,0))),"")</f>
        <v/>
      </c>
      <c r="P297" s="162" t="str">
        <f t="array" ref="P297">IFERROR(IF(INDEX([5]Tabelle1!$E$3:$U$500,MATCH($A297&amp;$C297&amp;$D297,[5]Tabelle1!$A$3:$A$500&amp;[5]Tabelle1!$C$3:$C$500&amp;[5]Tabelle1!$D$3:$D$500,0),MATCH(P$2,[5]Tabelle1!$E$2:$U$2,0))=0,"",INDEX([5]Tabelle1!$E$3:$U$500,MATCH($A297&amp;$C297&amp;$D297,[5]Tabelle1!$A$3:$A$500&amp;[5]Tabelle1!$C$3:$C$500&amp;[5]Tabelle1!$D$3:$D$500,0),MATCH(P$2,[5]Tabelle1!$E$2:$U$2,0))),"")</f>
        <v/>
      </c>
      <c r="Q297" s="162" t="str">
        <f t="array" ref="Q297">IFERROR(IF(INDEX([5]Tabelle1!$E$3:$U$500,MATCH($A297&amp;$C297&amp;$D297,[5]Tabelle1!$A$3:$A$500&amp;[5]Tabelle1!$C$3:$C$500&amp;[5]Tabelle1!$D$3:$D$500,0),MATCH(Q$2,[5]Tabelle1!$E$2:$U$2,0))=0,"",INDEX([5]Tabelle1!$E$3:$U$500,MATCH($A297&amp;$C297&amp;$D297,[5]Tabelle1!$A$3:$A$500&amp;[5]Tabelle1!$C$3:$C$500&amp;[5]Tabelle1!$D$3:$D$500,0),MATCH(Q$2,[5]Tabelle1!$E$2:$U$2,0))),"")</f>
        <v/>
      </c>
      <c r="R297" s="162" t="str">
        <f t="array" ref="R297">IFERROR(IF(INDEX([5]Tabelle1!$E$3:$U$500,MATCH($A297&amp;$C297&amp;$D297,[5]Tabelle1!$A$3:$A$500&amp;[5]Tabelle1!$C$3:$C$500&amp;[5]Tabelle1!$D$3:$D$500,0),MATCH(R$2,[5]Tabelle1!$E$2:$U$2,0))=0,"",INDEX([5]Tabelle1!$E$3:$U$500,MATCH($A297&amp;$C297&amp;$D297,[5]Tabelle1!$A$3:$A$500&amp;[5]Tabelle1!$C$3:$C$500&amp;[5]Tabelle1!$D$3:$D$500,0),MATCH(R$2,[5]Tabelle1!$E$2:$U$2,0))),"")</f>
        <v/>
      </c>
      <c r="S297" s="162">
        <f t="array" ref="S297">IFERROR(IF(INDEX([5]Tabelle1!$E$3:$U$500,MATCH($A297&amp;$C297&amp;$D297,[5]Tabelle1!$A$3:$A$500&amp;[5]Tabelle1!$C$3:$C$500&amp;[5]Tabelle1!$D$3:$D$500,0),MATCH(S$2,[5]Tabelle1!$E$2:$U$2,0))=0,"",INDEX([5]Tabelle1!$E$3:$U$500,MATCH($A297&amp;$C297&amp;$D297,[5]Tabelle1!$A$3:$A$500&amp;[5]Tabelle1!$C$3:$C$500&amp;[5]Tabelle1!$D$3:$D$500,0),MATCH(S$2,[5]Tabelle1!$E$2:$U$2,0))),"")</f>
        <v>0.65</v>
      </c>
      <c r="T297" s="190" t="str">
        <f t="array" ref="T297">IFERROR(IF(INDEX([5]Tabelle1!$E$3:$U$500,MATCH($A297&amp;$C297&amp;$D297,[5]Tabelle1!$A$3:$A$500&amp;[5]Tabelle1!$C$3:$C$500&amp;[5]Tabelle1!$D$3:$D$500,0),MATCH(T$2,[5]Tabelle1!$E$2:$U$2,0))=0,"",INDEX([5]Tabelle1!$E$3:$U$500,MATCH($A297&amp;$C297&amp;$D297,[5]Tabelle1!$A$3:$A$500&amp;[5]Tabelle1!$C$3:$C$500&amp;[5]Tabelle1!$D$3:$D$500,0),MATCH(T$2,[5]Tabelle1!$E$2:$U$2,0))),"")</f>
        <v/>
      </c>
      <c r="U297" s="190" t="str">
        <f t="array" ref="U297">IFERROR(IF(INDEX([5]Tabelle1!$E$3:$U$500,MATCH($A297&amp;$C297&amp;$D297,[5]Tabelle1!$A$3:$A$500&amp;[5]Tabelle1!$C$3:$C$500&amp;[5]Tabelle1!$D$3:$D$500,0),MATCH(U$2,[5]Tabelle1!$E$2:$U$2,0))=0,"",INDEX([5]Tabelle1!$E$3:$U$500,MATCH($A297&amp;$C297&amp;$D297,[5]Tabelle1!$A$3:$A$500&amp;[5]Tabelle1!$C$3:$C$500&amp;[5]Tabelle1!$D$3:$D$500,0),MATCH(U$2,[5]Tabelle1!$E$2:$U$2,0))),"")</f>
        <v/>
      </c>
      <c r="V297" s="191" t="str">
        <f t="array" ref="V297">IFERROR(IF(INDEX([5]Tabelle1!$E$3:$U$500,MATCH($A297&amp;$C297&amp;$D297,[5]Tabelle1!$A$3:$A$500&amp;[5]Tabelle1!$C$3:$C$500&amp;[5]Tabelle1!$D$3:$D$500,0),MATCH(V$2,[5]Tabelle1!$E$2:$U$2,0))=0,"",INDEX([5]Tabelle1!$E$3:$U$500,MATCH($A297&amp;$C297&amp;$D297,[5]Tabelle1!$A$3:$A$500&amp;[5]Tabelle1!$C$3:$C$500&amp;[5]Tabelle1!$D$3:$D$500,0),MATCH(V$2,[5]Tabelle1!$E$2:$U$2,0))),"")</f>
        <v/>
      </c>
      <c r="W297" s="54" t="s">
        <v>608</v>
      </c>
      <c r="X297" s="54" t="str">
        <f t="array" ref="X297">IFERROR(IF(INDEX([5]Tabelle1!$E$3:$U$500,MATCH($A297&amp;$C297&amp;$D297,[5]Tabelle1!$A$3:$A$500&amp;[5]Tabelle1!$C$3:$C$500&amp;[5]Tabelle1!$D$3:$D$500,0),MATCH(X$2,[5]Tabelle1!$E$2:$U$2,0))=0,"",INDEX([5]Tabelle1!$E$3:$U$500,MATCH($A297&amp;$C297&amp;$D297,[5]Tabelle1!$A$3:$A$500&amp;[5]Tabelle1!$C$3:$C$500&amp;[5]Tabelle1!$D$3:$D$500,0),MATCH(X$2,[5]Tabelle1!$E$2:$U$2,0))),"")</f>
        <v>S 48</v>
      </c>
      <c r="Y297" s="170"/>
      <c r="Z297" s="170"/>
      <c r="AA297" s="170"/>
      <c r="AB297" s="170"/>
      <c r="AC297" s="170"/>
      <c r="AD297" s="170"/>
      <c r="AE297" s="170"/>
      <c r="AF297" s="170"/>
    </row>
    <row r="298" spans="1:32" ht="14.5" hidden="1" x14ac:dyDescent="0.35">
      <c r="A298" s="127" t="str">
        <f t="shared" ref="A298:A313" si="26">A297</f>
        <v>Germany</v>
      </c>
      <c r="B298" s="70"/>
      <c r="C298" s="70" t="s">
        <v>596</v>
      </c>
      <c r="D298" s="189" t="s">
        <v>576</v>
      </c>
      <c r="E298" s="102"/>
      <c r="F298" s="102"/>
      <c r="G298" s="102"/>
      <c r="H298" s="102" t="str">
        <f t="array" ref="H298">IFERROR(IF(INDEX([5]Tabelle1!$E$3:$U$500,MATCH($A298&amp;$C298&amp;$D298,[5]Tabelle1!$A$3:$A$500&amp;[5]Tabelle1!$C$3:$C$500&amp;[5]Tabelle1!$D$3:$D$500,0),MATCH(H$2,[5]Tabelle1!$E$2:$U$2,0))=0,"",INDEX([5]Tabelle1!$E$3:$U$500,MATCH($A298&amp;$C298&amp;$D298,[5]Tabelle1!$A$3:$A$500&amp;[5]Tabelle1!$C$3:$C$500&amp;[5]Tabelle1!$D$3:$D$500,0),MATCH(H$2,[5]Tabelle1!$E$2:$U$2,0))),"")</f>
        <v/>
      </c>
      <c r="I298" s="182">
        <f t="array" ref="I298">IFERROR(IF(INDEX([5]Tabelle1!$E$3:$U$500,MATCH($A298&amp;$C298&amp;$D298,[5]Tabelle1!$A$3:$A$500&amp;[5]Tabelle1!$C$3:$C$500&amp;[5]Tabelle1!$D$3:$D$500,0),MATCH(I$2,[5]Tabelle1!$E$2:$U$2,0))=0,"",INDEX([5]Tabelle1!$E$3:$U$500,MATCH($A298&amp;$C298&amp;$D298,[5]Tabelle1!$A$3:$A$500&amp;[5]Tabelle1!$C$3:$C$500&amp;[5]Tabelle1!$D$3:$D$500,0),MATCH(I$2,[5]Tabelle1!$E$2:$U$2,0))),"")</f>
        <v>0.14000000000000001</v>
      </c>
      <c r="J298" s="162" t="str">
        <f t="array" ref="J298">IFERROR(IF(INDEX([5]Tabelle1!$E$3:$U$500,MATCH($A298&amp;$C298&amp;$D298,[5]Tabelle1!$A$3:$A$500&amp;[5]Tabelle1!$C$3:$C$500&amp;[5]Tabelle1!$D$3:$D$500,0),MATCH(J$2,[5]Tabelle1!$E$2:$U$2,0))=0,"",INDEX([5]Tabelle1!$E$3:$U$500,MATCH($A298&amp;$C298&amp;$D298,[5]Tabelle1!$A$3:$A$500&amp;[5]Tabelle1!$C$3:$C$500&amp;[5]Tabelle1!$D$3:$D$500,0),MATCH(J$2,[5]Tabelle1!$E$2:$U$2,0))),"")</f>
        <v/>
      </c>
      <c r="K298" s="162" t="str">
        <f t="array" ref="K298">IFERROR(IF(INDEX([5]Tabelle1!$E$3:$U$500,MATCH($A298&amp;$C298&amp;$D298,[5]Tabelle1!$A$3:$A$500&amp;[5]Tabelle1!$C$3:$C$500&amp;[5]Tabelle1!$D$3:$D$500,0),MATCH(K$2,[5]Tabelle1!$E$2:$U$2,0))=0,"",INDEX([5]Tabelle1!$E$3:$U$500,MATCH($A298&amp;$C298&amp;$D298,[5]Tabelle1!$A$3:$A$500&amp;[5]Tabelle1!$C$3:$C$500&amp;[5]Tabelle1!$D$3:$D$500,0),MATCH(K$2,[5]Tabelle1!$E$2:$U$2,0))),"")</f>
        <v/>
      </c>
      <c r="L298" s="162" t="str">
        <f t="array" ref="L298">IFERROR(IF(INDEX([5]Tabelle1!$E$3:$U$500,MATCH($A298&amp;$C298&amp;$D298,[5]Tabelle1!$A$3:$A$500&amp;[5]Tabelle1!$C$3:$C$500&amp;[5]Tabelle1!$D$3:$D$500,0),MATCH(L$2,[5]Tabelle1!$E$2:$U$2,0))=0,"",INDEX([5]Tabelle1!$E$3:$U$500,MATCH($A298&amp;$C298&amp;$D298,[5]Tabelle1!$A$3:$A$500&amp;[5]Tabelle1!$C$3:$C$500&amp;[5]Tabelle1!$D$3:$D$500,0),MATCH(L$2,[5]Tabelle1!$E$2:$U$2,0))),"")</f>
        <v/>
      </c>
      <c r="M298" s="162" t="str">
        <f t="array" ref="M298">IFERROR(IF(INDEX([5]Tabelle1!$E$3:$U$500,MATCH($A298&amp;$C298&amp;$D298,[5]Tabelle1!$A$3:$A$500&amp;[5]Tabelle1!$C$3:$C$500&amp;[5]Tabelle1!$D$3:$D$500,0),MATCH(M$2,[5]Tabelle1!$E$2:$U$2,0))=0,"",INDEX([5]Tabelle1!$E$3:$U$500,MATCH($A298&amp;$C298&amp;$D298,[5]Tabelle1!$A$3:$A$500&amp;[5]Tabelle1!$C$3:$C$500&amp;[5]Tabelle1!$D$3:$D$500,0),MATCH(M$2,[5]Tabelle1!$E$2:$U$2,0))),"")</f>
        <v/>
      </c>
      <c r="N298" s="162">
        <f t="array" ref="N298">IFERROR(IF(INDEX([5]Tabelle1!$E$3:$U$500,MATCH($A298&amp;$C298&amp;$D298,[5]Tabelle1!$A$3:$A$500&amp;[5]Tabelle1!$C$3:$C$500&amp;[5]Tabelle1!$D$3:$D$500,0),MATCH(N$2,[5]Tabelle1!$E$2:$U$2,0))=0,"",INDEX([5]Tabelle1!$E$3:$U$500,MATCH($A298&amp;$C298&amp;$D298,[5]Tabelle1!$A$3:$A$500&amp;[5]Tabelle1!$C$3:$C$500&amp;[5]Tabelle1!$D$3:$D$500,0),MATCH(N$2,[5]Tabelle1!$E$2:$U$2,0))),"")</f>
        <v>0.20499999999999999</v>
      </c>
      <c r="O298" s="162" t="str">
        <f t="array" ref="O298">IFERROR(IF(INDEX([5]Tabelle1!$E$3:$U$500,MATCH($A298&amp;$C298&amp;$D298,[5]Tabelle1!$A$3:$A$500&amp;[5]Tabelle1!$C$3:$C$500&amp;[5]Tabelle1!$D$3:$D$500,0),MATCH(O$2,[5]Tabelle1!$E$2:$U$2,0))=0,"",INDEX([5]Tabelle1!$E$3:$U$500,MATCH($A298&amp;$C298&amp;$D298,[5]Tabelle1!$A$3:$A$500&amp;[5]Tabelle1!$C$3:$C$500&amp;[5]Tabelle1!$D$3:$D$500,0),MATCH(O$2,[5]Tabelle1!$E$2:$U$2,0))),"")</f>
        <v/>
      </c>
      <c r="P298" s="162" t="str">
        <f t="array" ref="P298">IFERROR(IF(INDEX([5]Tabelle1!$E$3:$U$500,MATCH($A298&amp;$C298&amp;$D298,[5]Tabelle1!$A$3:$A$500&amp;[5]Tabelle1!$C$3:$C$500&amp;[5]Tabelle1!$D$3:$D$500,0),MATCH(P$2,[5]Tabelle1!$E$2:$U$2,0))=0,"",INDEX([5]Tabelle1!$E$3:$U$500,MATCH($A298&amp;$C298&amp;$D298,[5]Tabelle1!$A$3:$A$500&amp;[5]Tabelle1!$C$3:$C$500&amp;[5]Tabelle1!$D$3:$D$500,0),MATCH(P$2,[5]Tabelle1!$E$2:$U$2,0))),"")</f>
        <v/>
      </c>
      <c r="Q298" s="162" t="str">
        <f t="array" ref="Q298">IFERROR(IF(INDEX([5]Tabelle1!$E$3:$U$500,MATCH($A298&amp;$C298&amp;$D298,[5]Tabelle1!$A$3:$A$500&amp;[5]Tabelle1!$C$3:$C$500&amp;[5]Tabelle1!$D$3:$D$500,0),MATCH(Q$2,[5]Tabelle1!$E$2:$U$2,0))=0,"",INDEX([5]Tabelle1!$E$3:$U$500,MATCH($A298&amp;$C298&amp;$D298,[5]Tabelle1!$A$3:$A$500&amp;[5]Tabelle1!$C$3:$C$500&amp;[5]Tabelle1!$D$3:$D$500,0),MATCH(Q$2,[5]Tabelle1!$E$2:$U$2,0))),"")</f>
        <v/>
      </c>
      <c r="R298" s="162" t="str">
        <f t="array" ref="R298">IFERROR(IF(INDEX([5]Tabelle1!$E$3:$U$500,MATCH($A298&amp;$C298&amp;$D298,[5]Tabelle1!$A$3:$A$500&amp;[5]Tabelle1!$C$3:$C$500&amp;[5]Tabelle1!$D$3:$D$500,0),MATCH(R$2,[5]Tabelle1!$E$2:$U$2,0))=0,"",INDEX([5]Tabelle1!$E$3:$U$500,MATCH($A298&amp;$C298&amp;$D298,[5]Tabelle1!$A$3:$A$500&amp;[5]Tabelle1!$C$3:$C$500&amp;[5]Tabelle1!$D$3:$D$500,0),MATCH(R$2,[5]Tabelle1!$E$2:$U$2,0))),"")</f>
        <v/>
      </c>
      <c r="S298" s="162">
        <f t="array" ref="S298">IFERROR(IF(INDEX([5]Tabelle1!$E$3:$U$500,MATCH($A298&amp;$C298&amp;$D298,[5]Tabelle1!$A$3:$A$500&amp;[5]Tabelle1!$C$3:$C$500&amp;[5]Tabelle1!$D$3:$D$500,0),MATCH(S$2,[5]Tabelle1!$E$2:$U$2,0))=0,"",INDEX([5]Tabelle1!$E$3:$U$500,MATCH($A298&amp;$C298&amp;$D298,[5]Tabelle1!$A$3:$A$500&amp;[5]Tabelle1!$C$3:$C$500&amp;[5]Tabelle1!$D$3:$D$500,0),MATCH(S$2,[5]Tabelle1!$E$2:$U$2,0))),"")</f>
        <v>0.27</v>
      </c>
      <c r="T298" s="190" t="str">
        <f t="array" ref="T298">IFERROR(IF(INDEX([5]Tabelle1!$E$3:$U$500,MATCH($A298&amp;$C298&amp;$D298,[5]Tabelle1!$A$3:$A$500&amp;[5]Tabelle1!$C$3:$C$500&amp;[5]Tabelle1!$D$3:$D$500,0),MATCH(T$2,[5]Tabelle1!$E$2:$U$2,0))=0,"",INDEX([5]Tabelle1!$E$3:$U$500,MATCH($A298&amp;$C298&amp;$D298,[5]Tabelle1!$A$3:$A$500&amp;[5]Tabelle1!$C$3:$C$500&amp;[5]Tabelle1!$D$3:$D$500,0),MATCH(T$2,[5]Tabelle1!$E$2:$U$2,0))),"")</f>
        <v/>
      </c>
      <c r="U298" s="190" t="str">
        <f t="array" ref="U298">IFERROR(IF(INDEX([5]Tabelle1!$E$3:$U$500,MATCH($A298&amp;$C298&amp;$D298,[5]Tabelle1!$A$3:$A$500&amp;[5]Tabelle1!$C$3:$C$500&amp;[5]Tabelle1!$D$3:$D$500,0),MATCH(U$2,[5]Tabelle1!$E$2:$U$2,0))=0,"",INDEX([5]Tabelle1!$E$3:$U$500,MATCH($A298&amp;$C298&amp;$D298,[5]Tabelle1!$A$3:$A$500&amp;[5]Tabelle1!$C$3:$C$500&amp;[5]Tabelle1!$D$3:$D$500,0),MATCH(U$2,[5]Tabelle1!$E$2:$U$2,0))),"")</f>
        <v/>
      </c>
      <c r="V298" s="191" t="str">
        <f t="array" ref="V298">IFERROR(IF(INDEX([5]Tabelle1!$E$3:$U$500,MATCH($A298&amp;$C298&amp;$D298,[5]Tabelle1!$A$3:$A$500&amp;[5]Tabelle1!$C$3:$C$500&amp;[5]Tabelle1!$D$3:$D$500,0),MATCH(V$2,[5]Tabelle1!$E$2:$U$2,0))=0,"",INDEX([5]Tabelle1!$E$3:$U$500,MATCH($A298&amp;$C298&amp;$D298,[5]Tabelle1!$A$3:$A$500&amp;[5]Tabelle1!$C$3:$C$500&amp;[5]Tabelle1!$D$3:$D$500,0),MATCH(V$2,[5]Tabelle1!$E$2:$U$2,0))),"")</f>
        <v/>
      </c>
      <c r="W298" s="54" t="str">
        <f t="array" ref="W298">IFERROR(IF(INDEX([5]Tabelle1!$E$3:$U$500,MATCH($A298&amp;$C298&amp;$D298,[5]Tabelle1!$A$3:$A$500&amp;[5]Tabelle1!$C$3:$C$500&amp;[5]Tabelle1!$D$3:$D$500,0),MATCH(W$2,[5]Tabelle1!$E$2:$U$2,0))=0,"",INDEX([5]Tabelle1!$E$3:$U$500,MATCH($A298&amp;$C298&amp;$D298,[5]Tabelle1!$A$3:$A$500&amp;[5]Tabelle1!$C$3:$C$500&amp;[5]Tabelle1!$D$3:$D$500,0),MATCH(W$2,[5]Tabelle1!$E$2:$U$2,0))),"")</f>
        <v/>
      </c>
      <c r="X298" s="54" t="str">
        <f t="array" ref="X298">IFERROR(IF(INDEX([5]Tabelle1!$E$3:$U$500,MATCH($A298&amp;$C298&amp;$D298,[5]Tabelle1!$A$3:$A$500&amp;[5]Tabelle1!$C$3:$C$500&amp;[5]Tabelle1!$D$3:$D$500,0),MATCH(X$2,[5]Tabelle1!$E$2:$U$2,0))=0,"",INDEX([5]Tabelle1!$E$3:$U$500,MATCH($A298&amp;$C298&amp;$D298,[5]Tabelle1!$A$3:$A$500&amp;[5]Tabelle1!$C$3:$C$500&amp;[5]Tabelle1!$D$3:$D$500,0),MATCH(X$2,[5]Tabelle1!$E$2:$U$2,0))),"")</f>
        <v>S 49</v>
      </c>
      <c r="Y298" s="170"/>
      <c r="Z298" s="170"/>
      <c r="AA298" s="170"/>
      <c r="AB298" s="170"/>
      <c r="AC298" s="170"/>
      <c r="AD298" s="170"/>
      <c r="AE298" s="170"/>
      <c r="AF298" s="170"/>
    </row>
    <row r="299" spans="1:32" ht="14.5" hidden="1" x14ac:dyDescent="0.35">
      <c r="A299" s="127" t="str">
        <f t="shared" si="26"/>
        <v>Germany</v>
      </c>
      <c r="B299" s="70"/>
      <c r="C299" s="70" t="s">
        <v>596</v>
      </c>
      <c r="D299" s="189" t="s">
        <v>577</v>
      </c>
      <c r="E299" s="102"/>
      <c r="F299" s="102"/>
      <c r="G299" s="102"/>
      <c r="H299" s="102" t="str">
        <f t="array" ref="H299">IFERROR(IF(INDEX([5]Tabelle1!$E$3:$U$500,MATCH($A299&amp;$C299&amp;$D299,[5]Tabelle1!$A$3:$A$500&amp;[5]Tabelle1!$C$3:$C$500&amp;[5]Tabelle1!$D$3:$D$500,0),MATCH(H$2,[5]Tabelle1!$E$2:$U$2,0))=0,"",INDEX([5]Tabelle1!$E$3:$U$500,MATCH($A299&amp;$C299&amp;$D299,[5]Tabelle1!$A$3:$A$500&amp;[5]Tabelle1!$C$3:$C$500&amp;[5]Tabelle1!$D$3:$D$500,0),MATCH(H$2,[5]Tabelle1!$E$2:$U$2,0))),"")</f>
        <v/>
      </c>
      <c r="I299" s="182">
        <f t="array" ref="I299">IFERROR(IF(INDEX([5]Tabelle1!$E$3:$U$500,MATCH($A299&amp;$C299&amp;$D299,[5]Tabelle1!$A$3:$A$500&amp;[5]Tabelle1!$C$3:$C$500&amp;[5]Tabelle1!$D$3:$D$500,0),MATCH(I$2,[5]Tabelle1!$E$2:$U$2,0))=0,"",INDEX([5]Tabelle1!$E$3:$U$500,MATCH($A299&amp;$C299&amp;$D299,[5]Tabelle1!$A$3:$A$500&amp;[5]Tabelle1!$C$3:$C$500&amp;[5]Tabelle1!$D$3:$D$500,0),MATCH(I$2,[5]Tabelle1!$E$2:$U$2,0))),"")</f>
        <v>0.09</v>
      </c>
      <c r="J299" s="162" t="str">
        <f t="array" ref="J299">IFERROR(IF(INDEX([5]Tabelle1!$E$3:$U$500,MATCH($A299&amp;$C299&amp;$D299,[5]Tabelle1!$A$3:$A$500&amp;[5]Tabelle1!$C$3:$C$500&amp;[5]Tabelle1!$D$3:$D$500,0),MATCH(J$2,[5]Tabelle1!$E$2:$U$2,0))=0,"",INDEX([5]Tabelle1!$E$3:$U$500,MATCH($A299&amp;$C299&amp;$D299,[5]Tabelle1!$A$3:$A$500&amp;[5]Tabelle1!$C$3:$C$500&amp;[5]Tabelle1!$D$3:$D$500,0),MATCH(J$2,[5]Tabelle1!$E$2:$U$2,0))),"")</f>
        <v/>
      </c>
      <c r="K299" s="162" t="str">
        <f t="array" ref="K299">IFERROR(IF(INDEX([5]Tabelle1!$E$3:$U$500,MATCH($A299&amp;$C299&amp;$D299,[5]Tabelle1!$A$3:$A$500&amp;[5]Tabelle1!$C$3:$C$500&amp;[5]Tabelle1!$D$3:$D$500,0),MATCH(K$2,[5]Tabelle1!$E$2:$U$2,0))=0,"",INDEX([5]Tabelle1!$E$3:$U$500,MATCH($A299&amp;$C299&amp;$D299,[5]Tabelle1!$A$3:$A$500&amp;[5]Tabelle1!$C$3:$C$500&amp;[5]Tabelle1!$D$3:$D$500,0),MATCH(K$2,[5]Tabelle1!$E$2:$U$2,0))),"")</f>
        <v/>
      </c>
      <c r="L299" s="162" t="str">
        <f t="array" ref="L299">IFERROR(IF(INDEX([5]Tabelle1!$E$3:$U$500,MATCH($A299&amp;$C299&amp;$D299,[5]Tabelle1!$A$3:$A$500&amp;[5]Tabelle1!$C$3:$C$500&amp;[5]Tabelle1!$D$3:$D$500,0),MATCH(L$2,[5]Tabelle1!$E$2:$U$2,0))=0,"",INDEX([5]Tabelle1!$E$3:$U$500,MATCH($A299&amp;$C299&amp;$D299,[5]Tabelle1!$A$3:$A$500&amp;[5]Tabelle1!$C$3:$C$500&amp;[5]Tabelle1!$D$3:$D$500,0),MATCH(L$2,[5]Tabelle1!$E$2:$U$2,0))),"")</f>
        <v/>
      </c>
      <c r="M299" s="162" t="str">
        <f t="array" ref="M299">IFERROR(IF(INDEX([5]Tabelle1!$E$3:$U$500,MATCH($A299&amp;$C299&amp;$D299,[5]Tabelle1!$A$3:$A$500&amp;[5]Tabelle1!$C$3:$C$500&amp;[5]Tabelle1!$D$3:$D$500,0),MATCH(M$2,[5]Tabelle1!$E$2:$U$2,0))=0,"",INDEX([5]Tabelle1!$E$3:$U$500,MATCH($A299&amp;$C299&amp;$D299,[5]Tabelle1!$A$3:$A$500&amp;[5]Tabelle1!$C$3:$C$500&amp;[5]Tabelle1!$D$3:$D$500,0),MATCH(M$2,[5]Tabelle1!$E$2:$U$2,0))),"")</f>
        <v/>
      </c>
      <c r="N299" s="162">
        <f t="array" ref="N299">IFERROR(IF(INDEX([5]Tabelle1!$E$3:$U$500,MATCH($A299&amp;$C299&amp;$D299,[5]Tabelle1!$A$3:$A$500&amp;[5]Tabelle1!$C$3:$C$500&amp;[5]Tabelle1!$D$3:$D$500,0),MATCH(N$2,[5]Tabelle1!$E$2:$U$2,0))=0,"",INDEX([5]Tabelle1!$E$3:$U$500,MATCH($A299&amp;$C299&amp;$D299,[5]Tabelle1!$A$3:$A$500&amp;[5]Tabelle1!$C$3:$C$500&amp;[5]Tabelle1!$D$3:$D$500,0),MATCH(N$2,[5]Tabelle1!$E$2:$U$2,0))),"")</f>
        <v>0.13</v>
      </c>
      <c r="O299" s="162" t="str">
        <f t="array" ref="O299">IFERROR(IF(INDEX([5]Tabelle1!$E$3:$U$500,MATCH($A299&amp;$C299&amp;$D299,[5]Tabelle1!$A$3:$A$500&amp;[5]Tabelle1!$C$3:$C$500&amp;[5]Tabelle1!$D$3:$D$500,0),MATCH(O$2,[5]Tabelle1!$E$2:$U$2,0))=0,"",INDEX([5]Tabelle1!$E$3:$U$500,MATCH($A299&amp;$C299&amp;$D299,[5]Tabelle1!$A$3:$A$500&amp;[5]Tabelle1!$C$3:$C$500&amp;[5]Tabelle1!$D$3:$D$500,0),MATCH(O$2,[5]Tabelle1!$E$2:$U$2,0))),"")</f>
        <v/>
      </c>
      <c r="P299" s="162" t="str">
        <f t="array" ref="P299">IFERROR(IF(INDEX([5]Tabelle1!$E$3:$U$500,MATCH($A299&amp;$C299&amp;$D299,[5]Tabelle1!$A$3:$A$500&amp;[5]Tabelle1!$C$3:$C$500&amp;[5]Tabelle1!$D$3:$D$500,0),MATCH(P$2,[5]Tabelle1!$E$2:$U$2,0))=0,"",INDEX([5]Tabelle1!$E$3:$U$500,MATCH($A299&amp;$C299&amp;$D299,[5]Tabelle1!$A$3:$A$500&amp;[5]Tabelle1!$C$3:$C$500&amp;[5]Tabelle1!$D$3:$D$500,0),MATCH(P$2,[5]Tabelle1!$E$2:$U$2,0))),"")</f>
        <v/>
      </c>
      <c r="Q299" s="162" t="str">
        <f t="array" ref="Q299">IFERROR(IF(INDEX([5]Tabelle1!$E$3:$U$500,MATCH($A299&amp;$C299&amp;$D299,[5]Tabelle1!$A$3:$A$500&amp;[5]Tabelle1!$C$3:$C$500&amp;[5]Tabelle1!$D$3:$D$500,0),MATCH(Q$2,[5]Tabelle1!$E$2:$U$2,0))=0,"",INDEX([5]Tabelle1!$E$3:$U$500,MATCH($A299&amp;$C299&amp;$D299,[5]Tabelle1!$A$3:$A$500&amp;[5]Tabelle1!$C$3:$C$500&amp;[5]Tabelle1!$D$3:$D$500,0),MATCH(Q$2,[5]Tabelle1!$E$2:$U$2,0))),"")</f>
        <v/>
      </c>
      <c r="R299" s="162" t="str">
        <f t="array" ref="R299">IFERROR(IF(INDEX([5]Tabelle1!$E$3:$U$500,MATCH($A299&amp;$C299&amp;$D299,[5]Tabelle1!$A$3:$A$500&amp;[5]Tabelle1!$C$3:$C$500&amp;[5]Tabelle1!$D$3:$D$500,0),MATCH(R$2,[5]Tabelle1!$E$2:$U$2,0))=0,"",INDEX([5]Tabelle1!$E$3:$U$500,MATCH($A299&amp;$C299&amp;$D299,[5]Tabelle1!$A$3:$A$500&amp;[5]Tabelle1!$C$3:$C$500&amp;[5]Tabelle1!$D$3:$D$500,0),MATCH(R$2,[5]Tabelle1!$E$2:$U$2,0))),"")</f>
        <v/>
      </c>
      <c r="S299" s="162">
        <f t="array" ref="S299">IFERROR(IF(INDEX([5]Tabelle1!$E$3:$U$500,MATCH($A299&amp;$C299&amp;$D299,[5]Tabelle1!$A$3:$A$500&amp;[5]Tabelle1!$C$3:$C$500&amp;[5]Tabelle1!$D$3:$D$500,0),MATCH(S$2,[5]Tabelle1!$E$2:$U$2,0))=0,"",INDEX([5]Tabelle1!$E$3:$U$500,MATCH($A299&amp;$C299&amp;$D299,[5]Tabelle1!$A$3:$A$500&amp;[5]Tabelle1!$C$3:$C$500&amp;[5]Tabelle1!$D$3:$D$500,0),MATCH(S$2,[5]Tabelle1!$E$2:$U$2,0))),"")</f>
        <v>0.27</v>
      </c>
      <c r="T299" s="190" t="str">
        <f t="array" ref="T299">IFERROR(IF(INDEX([5]Tabelle1!$E$3:$U$500,MATCH($A299&amp;$C299&amp;$D299,[5]Tabelle1!$A$3:$A$500&amp;[5]Tabelle1!$C$3:$C$500&amp;[5]Tabelle1!$D$3:$D$500,0),MATCH(T$2,[5]Tabelle1!$E$2:$U$2,0))=0,"",INDEX([5]Tabelle1!$E$3:$U$500,MATCH($A299&amp;$C299&amp;$D299,[5]Tabelle1!$A$3:$A$500&amp;[5]Tabelle1!$C$3:$C$500&amp;[5]Tabelle1!$D$3:$D$500,0),MATCH(T$2,[5]Tabelle1!$E$2:$U$2,0))),"")</f>
        <v/>
      </c>
      <c r="U299" s="190" t="str">
        <f t="array" ref="U299">IFERROR(IF(INDEX([5]Tabelle1!$E$3:$U$500,MATCH($A299&amp;$C299&amp;$D299,[5]Tabelle1!$A$3:$A$500&amp;[5]Tabelle1!$C$3:$C$500&amp;[5]Tabelle1!$D$3:$D$500,0),MATCH(U$2,[5]Tabelle1!$E$2:$U$2,0))=0,"",INDEX([5]Tabelle1!$E$3:$U$500,MATCH($A299&amp;$C299&amp;$D299,[5]Tabelle1!$A$3:$A$500&amp;[5]Tabelle1!$C$3:$C$500&amp;[5]Tabelle1!$D$3:$D$500,0),MATCH(U$2,[5]Tabelle1!$E$2:$U$2,0))),"")</f>
        <v/>
      </c>
      <c r="V299" s="191" t="str">
        <f t="array" ref="V299">IFERROR(IF(INDEX([5]Tabelle1!$E$3:$U$500,MATCH($A299&amp;$C299&amp;$D299,[5]Tabelle1!$A$3:$A$500&amp;[5]Tabelle1!$C$3:$C$500&amp;[5]Tabelle1!$D$3:$D$500,0),MATCH(V$2,[5]Tabelle1!$E$2:$U$2,0))=0,"",INDEX([5]Tabelle1!$E$3:$U$500,MATCH($A299&amp;$C299&amp;$D299,[5]Tabelle1!$A$3:$A$500&amp;[5]Tabelle1!$C$3:$C$500&amp;[5]Tabelle1!$D$3:$D$500,0),MATCH(V$2,[5]Tabelle1!$E$2:$U$2,0))),"")</f>
        <v/>
      </c>
      <c r="W299" s="54" t="str">
        <f t="array" ref="W299">IFERROR(IF(INDEX([5]Tabelle1!$E$3:$U$500,MATCH($A299&amp;$C299&amp;$D299,[5]Tabelle1!$A$3:$A$500&amp;[5]Tabelle1!$C$3:$C$500&amp;[5]Tabelle1!$D$3:$D$500,0),MATCH(W$2,[5]Tabelle1!$E$2:$U$2,0))=0,"",INDEX([5]Tabelle1!$E$3:$U$500,MATCH($A299&amp;$C299&amp;$D299,[5]Tabelle1!$A$3:$A$500&amp;[5]Tabelle1!$C$3:$C$500&amp;[5]Tabelle1!$D$3:$D$500,0),MATCH(W$2,[5]Tabelle1!$E$2:$U$2,0))),"")</f>
        <v/>
      </c>
      <c r="X299" s="54" t="str">
        <f t="array" ref="X299">IFERROR(IF(INDEX([5]Tabelle1!$E$3:$U$500,MATCH($A299&amp;$C299&amp;$D299,[5]Tabelle1!$A$3:$A$500&amp;[5]Tabelle1!$C$3:$C$500&amp;[5]Tabelle1!$D$3:$D$500,0),MATCH(X$2,[5]Tabelle1!$E$2:$U$2,0))=0,"",INDEX([5]Tabelle1!$E$3:$U$500,MATCH($A299&amp;$C299&amp;$D299,[5]Tabelle1!$A$3:$A$500&amp;[5]Tabelle1!$C$3:$C$500&amp;[5]Tabelle1!$D$3:$D$500,0),MATCH(X$2,[5]Tabelle1!$E$2:$U$2,0))),"")</f>
        <v>S 49</v>
      </c>
      <c r="Y299" s="170"/>
      <c r="Z299" s="170"/>
      <c r="AA299" s="170"/>
      <c r="AB299" s="170"/>
      <c r="AC299" s="170"/>
      <c r="AD299" s="170"/>
      <c r="AE299" s="170"/>
      <c r="AF299" s="170"/>
    </row>
    <row r="300" spans="1:32" ht="14.5" hidden="1" x14ac:dyDescent="0.35">
      <c r="A300" s="127" t="str">
        <f t="shared" si="26"/>
        <v>Germany</v>
      </c>
      <c r="B300" s="70"/>
      <c r="C300" s="70"/>
      <c r="D300" s="189" t="s">
        <v>563</v>
      </c>
      <c r="E300" s="175"/>
      <c r="F300" s="175"/>
      <c r="G300" s="175"/>
      <c r="H300" s="192" t="str">
        <f t="array" ref="H300">IFERROR(IF(INDEX([5]Tabelle1!$E$3:$U$500,MATCH($A300&amp;$C300&amp;$D300,[5]Tabelle1!$A$3:$A$500&amp;[5]Tabelle1!$C$3:$C$500&amp;[5]Tabelle1!$D$3:$D$500,0),MATCH(H$2,[5]Tabelle1!$E$2:$U$2,0))=0,"",INDEX([5]Tabelle1!$E$3:$U$500,MATCH($A300&amp;$C300&amp;$D300,[5]Tabelle1!$A$3:$A$500&amp;[5]Tabelle1!$C$3:$C$500&amp;[5]Tabelle1!$D$3:$D$500,0),MATCH(H$2,[5]Tabelle1!$E$2:$U$2,0))),"")</f>
        <v/>
      </c>
      <c r="I300" s="192" t="str">
        <f t="array" ref="I300">IFERROR(IF(INDEX([5]Tabelle1!$E$3:$U$500,MATCH($A300&amp;$C300&amp;$D300,[5]Tabelle1!$A$3:$A$500&amp;[5]Tabelle1!$C$3:$C$500&amp;[5]Tabelle1!$D$3:$D$500,0),MATCH(I$2,[5]Tabelle1!$E$2:$U$2,0))=0,"",INDEX([5]Tabelle1!$E$3:$U$500,MATCH($A300&amp;$C300&amp;$D300,[5]Tabelle1!$A$3:$A$500&amp;[5]Tabelle1!$C$3:$C$500&amp;[5]Tabelle1!$D$3:$D$500,0),MATCH(I$2,[5]Tabelle1!$E$2:$U$2,0))),"")</f>
        <v/>
      </c>
      <c r="J300" s="192" t="str">
        <f t="array" ref="J300">IFERROR(IF(INDEX([5]Tabelle1!$E$3:$U$500,MATCH($A300&amp;$C300&amp;$D300,[5]Tabelle1!$A$3:$A$500&amp;[5]Tabelle1!$C$3:$C$500&amp;[5]Tabelle1!$D$3:$D$500,0),MATCH(J$2,[5]Tabelle1!$E$2:$U$2,0))=0,"",INDEX([5]Tabelle1!$E$3:$U$500,MATCH($A300&amp;$C300&amp;$D300,[5]Tabelle1!$A$3:$A$500&amp;[5]Tabelle1!$C$3:$C$500&amp;[5]Tabelle1!$D$3:$D$500,0),MATCH(J$2,[5]Tabelle1!$E$2:$U$2,0))),"")</f>
        <v/>
      </c>
      <c r="K300" s="192" t="str">
        <f t="array" ref="K300">IFERROR(IF(INDEX([5]Tabelle1!$E$3:$U$500,MATCH($A300&amp;$C300&amp;$D300,[5]Tabelle1!$A$3:$A$500&amp;[5]Tabelle1!$C$3:$C$500&amp;[5]Tabelle1!$D$3:$D$500,0),MATCH(K$2,[5]Tabelle1!$E$2:$U$2,0))=0,"",INDEX([5]Tabelle1!$E$3:$U$500,MATCH($A300&amp;$C300&amp;$D300,[5]Tabelle1!$A$3:$A$500&amp;[5]Tabelle1!$C$3:$C$500&amp;[5]Tabelle1!$D$3:$D$500,0),MATCH(K$2,[5]Tabelle1!$E$2:$U$2,0))),"")</f>
        <v/>
      </c>
      <c r="L300" s="192" t="str">
        <f t="array" ref="L300">IFERROR(IF(INDEX([5]Tabelle1!$E$3:$U$500,MATCH($A300&amp;$C300&amp;$D300,[5]Tabelle1!$A$3:$A$500&amp;[5]Tabelle1!$C$3:$C$500&amp;[5]Tabelle1!$D$3:$D$500,0),MATCH(L$2,[5]Tabelle1!$E$2:$U$2,0))=0,"",INDEX([5]Tabelle1!$E$3:$U$500,MATCH($A300&amp;$C300&amp;$D300,[5]Tabelle1!$A$3:$A$500&amp;[5]Tabelle1!$C$3:$C$500&amp;[5]Tabelle1!$D$3:$D$500,0),MATCH(L$2,[5]Tabelle1!$E$2:$U$2,0))),"")</f>
        <v/>
      </c>
      <c r="M300" s="192" t="str">
        <f t="array" ref="M300">IFERROR(IF(INDEX([5]Tabelle1!$E$3:$U$500,MATCH($A300&amp;$C300&amp;$D300,[5]Tabelle1!$A$3:$A$500&amp;[5]Tabelle1!$C$3:$C$500&amp;[5]Tabelle1!$D$3:$D$500,0),MATCH(M$2,[5]Tabelle1!$E$2:$U$2,0))=0,"",INDEX([5]Tabelle1!$E$3:$U$500,MATCH($A300&amp;$C300&amp;$D300,[5]Tabelle1!$A$3:$A$500&amp;[5]Tabelle1!$C$3:$C$500&amp;[5]Tabelle1!$D$3:$D$500,0),MATCH(M$2,[5]Tabelle1!$E$2:$U$2,0))),"")</f>
        <v/>
      </c>
      <c r="N300" s="192" t="str">
        <f t="array" ref="N300">IFERROR(IF(INDEX([5]Tabelle1!$E$3:$U$500,MATCH($A300&amp;$C300&amp;$D300,[5]Tabelle1!$A$3:$A$500&amp;[5]Tabelle1!$C$3:$C$500&amp;[5]Tabelle1!$D$3:$D$500,0),MATCH(N$2,[5]Tabelle1!$E$2:$U$2,0))=0,"",INDEX([5]Tabelle1!$E$3:$U$500,MATCH($A300&amp;$C300&amp;$D300,[5]Tabelle1!$A$3:$A$500&amp;[5]Tabelle1!$C$3:$C$500&amp;[5]Tabelle1!$D$3:$D$500,0),MATCH(N$2,[5]Tabelle1!$E$2:$U$2,0))),"")</f>
        <v/>
      </c>
      <c r="O300" s="192" t="str">
        <f t="array" ref="O300">IFERROR(IF(INDEX([5]Tabelle1!$E$3:$U$500,MATCH($A300&amp;$C300&amp;$D300,[5]Tabelle1!$A$3:$A$500&amp;[5]Tabelle1!$C$3:$C$500&amp;[5]Tabelle1!$D$3:$D$500,0),MATCH(O$2,[5]Tabelle1!$E$2:$U$2,0))=0,"",INDEX([5]Tabelle1!$E$3:$U$500,MATCH($A300&amp;$C300&amp;$D300,[5]Tabelle1!$A$3:$A$500&amp;[5]Tabelle1!$C$3:$C$500&amp;[5]Tabelle1!$D$3:$D$500,0),MATCH(O$2,[5]Tabelle1!$E$2:$U$2,0))),"")</f>
        <v/>
      </c>
      <c r="P300" s="192" t="str">
        <f t="array" ref="P300">IFERROR(IF(INDEX([5]Tabelle1!$E$3:$U$500,MATCH($A300&amp;$C300&amp;$D300,[5]Tabelle1!$A$3:$A$500&amp;[5]Tabelle1!$C$3:$C$500&amp;[5]Tabelle1!$D$3:$D$500,0),MATCH(P$2,[5]Tabelle1!$E$2:$U$2,0))=0,"",INDEX([5]Tabelle1!$E$3:$U$500,MATCH($A300&amp;$C300&amp;$D300,[5]Tabelle1!$A$3:$A$500&amp;[5]Tabelle1!$C$3:$C$500&amp;[5]Tabelle1!$D$3:$D$500,0),MATCH(P$2,[5]Tabelle1!$E$2:$U$2,0))),"")</f>
        <v/>
      </c>
      <c r="Q300" s="192" t="str">
        <f t="array" ref="Q300">IFERROR(IF(INDEX([5]Tabelle1!$E$3:$U$500,MATCH($A300&amp;$C300&amp;$D300,[5]Tabelle1!$A$3:$A$500&amp;[5]Tabelle1!$C$3:$C$500&amp;[5]Tabelle1!$D$3:$D$500,0),MATCH(Q$2,[5]Tabelle1!$E$2:$U$2,0))=0,"",INDEX([5]Tabelle1!$E$3:$U$500,MATCH($A300&amp;$C300&amp;$D300,[5]Tabelle1!$A$3:$A$500&amp;[5]Tabelle1!$C$3:$C$500&amp;[5]Tabelle1!$D$3:$D$500,0),MATCH(Q$2,[5]Tabelle1!$E$2:$U$2,0))),"")</f>
        <v/>
      </c>
      <c r="R300" s="192" t="str">
        <f t="array" ref="R300">IFERROR(IF(INDEX([5]Tabelle1!$E$3:$U$500,MATCH($A300&amp;$C300&amp;$D300,[5]Tabelle1!$A$3:$A$500&amp;[5]Tabelle1!$C$3:$C$500&amp;[5]Tabelle1!$D$3:$D$500,0),MATCH(R$2,[5]Tabelle1!$E$2:$U$2,0))=0,"",INDEX([5]Tabelle1!$E$3:$U$500,MATCH($A300&amp;$C300&amp;$D300,[5]Tabelle1!$A$3:$A$500&amp;[5]Tabelle1!$C$3:$C$500&amp;[5]Tabelle1!$D$3:$D$500,0),MATCH(R$2,[5]Tabelle1!$E$2:$U$2,0))),"")</f>
        <v/>
      </c>
      <c r="S300" s="192" t="str">
        <f t="array" ref="S300">IFERROR(IF(INDEX([5]Tabelle1!$E$3:$U$500,MATCH($A300&amp;$C300&amp;$D300,[5]Tabelle1!$A$3:$A$500&amp;[5]Tabelle1!$C$3:$C$500&amp;[5]Tabelle1!$D$3:$D$500,0),MATCH(S$2,[5]Tabelle1!$E$2:$U$2,0))=0,"",INDEX([5]Tabelle1!$E$3:$U$500,MATCH($A300&amp;$C300&amp;$D300,[5]Tabelle1!$A$3:$A$500&amp;[5]Tabelle1!$C$3:$C$500&amp;[5]Tabelle1!$D$3:$D$500,0),MATCH(S$2,[5]Tabelle1!$E$2:$U$2,0))),"")</f>
        <v/>
      </c>
      <c r="T300" s="192" t="str">
        <f t="array" ref="T300">IFERROR(IF(INDEX([5]Tabelle1!$E$3:$U$500,MATCH($A300&amp;$C300&amp;$D300,[5]Tabelle1!$A$3:$A$500&amp;[5]Tabelle1!$C$3:$C$500&amp;[5]Tabelle1!$D$3:$D$500,0),MATCH(T$2,[5]Tabelle1!$E$2:$U$2,0))=0,"",INDEX([5]Tabelle1!$E$3:$U$500,MATCH($A300&amp;$C300&amp;$D300,[5]Tabelle1!$A$3:$A$500&amp;[5]Tabelle1!$C$3:$C$500&amp;[5]Tabelle1!$D$3:$D$500,0),MATCH(T$2,[5]Tabelle1!$E$2:$U$2,0))),"")</f>
        <v/>
      </c>
      <c r="U300" s="192" t="str">
        <f t="array" ref="U300">IFERROR(IF(INDEX([5]Tabelle1!$E$3:$U$500,MATCH($A300&amp;$C300&amp;$D300,[5]Tabelle1!$A$3:$A$500&amp;[5]Tabelle1!$C$3:$C$500&amp;[5]Tabelle1!$D$3:$D$500,0),MATCH(U$2,[5]Tabelle1!$E$2:$U$2,0))=0,"",INDEX([5]Tabelle1!$E$3:$U$500,MATCH($A300&amp;$C300&amp;$D300,[5]Tabelle1!$A$3:$A$500&amp;[5]Tabelle1!$C$3:$C$500&amp;[5]Tabelle1!$D$3:$D$500,0),MATCH(U$2,[5]Tabelle1!$E$2:$U$2,0))),"")</f>
        <v/>
      </c>
      <c r="V300" s="193" t="str">
        <f t="array" ref="V300">IFERROR(IF(INDEX([5]Tabelle1!$E$3:$U$500,MATCH($A300&amp;$C300&amp;$D300,[5]Tabelle1!$A$3:$A$500&amp;[5]Tabelle1!$C$3:$C$500&amp;[5]Tabelle1!$D$3:$D$500,0),MATCH(V$2,[5]Tabelle1!$E$2:$U$2,0))=0,"",INDEX([5]Tabelle1!$E$3:$U$500,MATCH($A300&amp;$C300&amp;$D300,[5]Tabelle1!$A$3:$A$500&amp;[5]Tabelle1!$C$3:$C$500&amp;[5]Tabelle1!$D$3:$D$500,0),MATCH(V$2,[5]Tabelle1!$E$2:$U$2,0))),"")</f>
        <v/>
      </c>
      <c r="W300" s="54" t="str">
        <f t="array" ref="W300">IFERROR(IF(INDEX([5]Tabelle1!$E$3:$U$500,MATCH($A300&amp;$C300&amp;$D300,[5]Tabelle1!$A$3:$A$500&amp;[5]Tabelle1!$C$3:$C$500&amp;[5]Tabelle1!$D$3:$D$500,0),MATCH(W$2,[5]Tabelle1!$E$2:$U$2,0))=0,"",INDEX([5]Tabelle1!$E$3:$U$500,MATCH($A300&amp;$C300&amp;$D300,[5]Tabelle1!$A$3:$A$500&amp;[5]Tabelle1!$C$3:$C$500&amp;[5]Tabelle1!$D$3:$D$500,0),MATCH(W$2,[5]Tabelle1!$E$2:$U$2,0))),"")</f>
        <v/>
      </c>
      <c r="X300" s="54" t="str">
        <f t="array" ref="X300">IFERROR(IF(INDEX([5]Tabelle1!$E$3:$U$500,MATCH($A300&amp;$C300&amp;$D300,[5]Tabelle1!$A$3:$A$500&amp;[5]Tabelle1!$C$3:$C$500&amp;[5]Tabelle1!$D$3:$D$500,0),MATCH(X$2,[5]Tabelle1!$E$2:$U$2,0))=0,"",INDEX([5]Tabelle1!$E$3:$U$500,MATCH($A300&amp;$C300&amp;$D300,[5]Tabelle1!$A$3:$A$500&amp;[5]Tabelle1!$C$3:$C$500&amp;[5]Tabelle1!$D$3:$D$500,0),MATCH(X$2,[5]Tabelle1!$E$2:$U$2,0))),"")</f>
        <v/>
      </c>
      <c r="Y300" s="22"/>
      <c r="Z300" s="22"/>
      <c r="AA300" s="22"/>
      <c r="AB300" s="22"/>
      <c r="AC300" s="22"/>
      <c r="AD300" s="22"/>
      <c r="AE300" s="22"/>
      <c r="AF300" s="22"/>
    </row>
    <row r="301" spans="1:32" ht="14.5" hidden="1" x14ac:dyDescent="0.35">
      <c r="A301" s="127" t="str">
        <f t="shared" si="26"/>
        <v>Germany</v>
      </c>
      <c r="B301" s="70"/>
      <c r="C301" s="70" t="s">
        <v>558</v>
      </c>
      <c r="D301" s="194" t="s">
        <v>10</v>
      </c>
      <c r="E301" s="175"/>
      <c r="F301" s="175"/>
      <c r="G301" s="175"/>
      <c r="H301" s="192" t="str">
        <f t="array" ref="H301">IFERROR(IF(INDEX([5]Tabelle1!$E$3:$U$500,MATCH($A301&amp;$C301&amp;$D301,[5]Tabelle1!$A$3:$A$500&amp;[5]Tabelle1!$C$3:$C$500&amp;[5]Tabelle1!$D$3:$D$500,0),MATCH(H$2,[5]Tabelle1!$E$2:$U$2,0))=0,"",INDEX([5]Tabelle1!$E$3:$U$500,MATCH($A301&amp;$C301&amp;$D301,[5]Tabelle1!$A$3:$A$500&amp;[5]Tabelle1!$C$3:$C$500&amp;[5]Tabelle1!$D$3:$D$500,0),MATCH(H$2,[5]Tabelle1!$E$2:$U$2,0))),"")</f>
        <v/>
      </c>
      <c r="I301" s="192" t="str">
        <f t="array" ref="I301">IFERROR(IF(INDEX([5]Tabelle1!$E$3:$U$500,MATCH($A301&amp;$C301&amp;$D301,[5]Tabelle1!$A$3:$A$500&amp;[5]Tabelle1!$C$3:$C$500&amp;[5]Tabelle1!$D$3:$D$500,0),MATCH(I$2,[5]Tabelle1!$E$2:$U$2,0))=0,"",INDEX([5]Tabelle1!$E$3:$U$500,MATCH($A301&amp;$C301&amp;$D301,[5]Tabelle1!$A$3:$A$500&amp;[5]Tabelle1!$C$3:$C$500&amp;[5]Tabelle1!$D$3:$D$500,0),MATCH(I$2,[5]Tabelle1!$E$2:$U$2,0))),"")</f>
        <v/>
      </c>
      <c r="J301" s="192" t="str">
        <f t="array" ref="J301">IFERROR(IF(INDEX([5]Tabelle1!$E$3:$U$500,MATCH($A301&amp;$C301&amp;$D301,[5]Tabelle1!$A$3:$A$500&amp;[5]Tabelle1!$C$3:$C$500&amp;[5]Tabelle1!$D$3:$D$500,0),MATCH(J$2,[5]Tabelle1!$E$2:$U$2,0))=0,"",INDEX([5]Tabelle1!$E$3:$U$500,MATCH($A301&amp;$C301&amp;$D301,[5]Tabelle1!$A$3:$A$500&amp;[5]Tabelle1!$C$3:$C$500&amp;[5]Tabelle1!$D$3:$D$500,0),MATCH(J$2,[5]Tabelle1!$E$2:$U$2,0))),"")</f>
        <v/>
      </c>
      <c r="K301" s="192" t="str">
        <f t="array" ref="K301">IFERROR(IF(INDEX([5]Tabelle1!$E$3:$U$500,MATCH($A301&amp;$C301&amp;$D301,[5]Tabelle1!$A$3:$A$500&amp;[5]Tabelle1!$C$3:$C$500&amp;[5]Tabelle1!$D$3:$D$500,0),MATCH(K$2,[5]Tabelle1!$E$2:$U$2,0))=0,"",INDEX([5]Tabelle1!$E$3:$U$500,MATCH($A301&amp;$C301&amp;$D301,[5]Tabelle1!$A$3:$A$500&amp;[5]Tabelle1!$C$3:$C$500&amp;[5]Tabelle1!$D$3:$D$500,0),MATCH(K$2,[5]Tabelle1!$E$2:$U$2,0))),"")</f>
        <v/>
      </c>
      <c r="L301" s="192" t="str">
        <f t="array" ref="L301">IFERROR(IF(INDEX([5]Tabelle1!$E$3:$U$500,MATCH($A301&amp;$C301&amp;$D301,[5]Tabelle1!$A$3:$A$500&amp;[5]Tabelle1!$C$3:$C$500&amp;[5]Tabelle1!$D$3:$D$500,0),MATCH(L$2,[5]Tabelle1!$E$2:$U$2,0))=0,"",INDEX([5]Tabelle1!$E$3:$U$500,MATCH($A301&amp;$C301&amp;$D301,[5]Tabelle1!$A$3:$A$500&amp;[5]Tabelle1!$C$3:$C$500&amp;[5]Tabelle1!$D$3:$D$500,0),MATCH(L$2,[5]Tabelle1!$E$2:$U$2,0))),"")</f>
        <v/>
      </c>
      <c r="M301" s="192" t="str">
        <f t="array" ref="M301">IFERROR(IF(INDEX([5]Tabelle1!$E$3:$U$500,MATCH($A301&amp;$C301&amp;$D301,[5]Tabelle1!$A$3:$A$500&amp;[5]Tabelle1!$C$3:$C$500&amp;[5]Tabelle1!$D$3:$D$500,0),MATCH(M$2,[5]Tabelle1!$E$2:$U$2,0))=0,"",INDEX([5]Tabelle1!$E$3:$U$500,MATCH($A301&amp;$C301&amp;$D301,[5]Tabelle1!$A$3:$A$500&amp;[5]Tabelle1!$C$3:$C$500&amp;[5]Tabelle1!$D$3:$D$500,0),MATCH(M$2,[5]Tabelle1!$E$2:$U$2,0))),"")</f>
        <v/>
      </c>
      <c r="N301" s="192" t="str">
        <f t="array" ref="N301">IFERROR(IF(INDEX([5]Tabelle1!$E$3:$U$500,MATCH($A301&amp;$C301&amp;$D301,[5]Tabelle1!$A$3:$A$500&amp;[5]Tabelle1!$C$3:$C$500&amp;[5]Tabelle1!$D$3:$D$500,0),MATCH(N$2,[5]Tabelle1!$E$2:$U$2,0))=0,"",INDEX([5]Tabelle1!$E$3:$U$500,MATCH($A301&amp;$C301&amp;$D301,[5]Tabelle1!$A$3:$A$500&amp;[5]Tabelle1!$C$3:$C$500&amp;[5]Tabelle1!$D$3:$D$500,0),MATCH(N$2,[5]Tabelle1!$E$2:$U$2,0))),"")</f>
        <v/>
      </c>
      <c r="O301" s="192" t="str">
        <f t="array" ref="O301">IFERROR(IF(INDEX([5]Tabelle1!$E$3:$U$500,MATCH($A301&amp;$C301&amp;$D301,[5]Tabelle1!$A$3:$A$500&amp;[5]Tabelle1!$C$3:$C$500&amp;[5]Tabelle1!$D$3:$D$500,0),MATCH(O$2,[5]Tabelle1!$E$2:$U$2,0))=0,"",INDEX([5]Tabelle1!$E$3:$U$500,MATCH($A301&amp;$C301&amp;$D301,[5]Tabelle1!$A$3:$A$500&amp;[5]Tabelle1!$C$3:$C$500&amp;[5]Tabelle1!$D$3:$D$500,0),MATCH(O$2,[5]Tabelle1!$E$2:$U$2,0))),"")</f>
        <v/>
      </c>
      <c r="P301" s="192" t="str">
        <f t="array" ref="P301">IFERROR(IF(INDEX([5]Tabelle1!$E$3:$U$500,MATCH($A301&amp;$C301&amp;$D301,[5]Tabelle1!$A$3:$A$500&amp;[5]Tabelle1!$C$3:$C$500&amp;[5]Tabelle1!$D$3:$D$500,0),MATCH(P$2,[5]Tabelle1!$E$2:$U$2,0))=0,"",INDEX([5]Tabelle1!$E$3:$U$500,MATCH($A301&amp;$C301&amp;$D301,[5]Tabelle1!$A$3:$A$500&amp;[5]Tabelle1!$C$3:$C$500&amp;[5]Tabelle1!$D$3:$D$500,0),MATCH(P$2,[5]Tabelle1!$E$2:$U$2,0))),"")</f>
        <v/>
      </c>
      <c r="Q301" s="192" t="str">
        <f t="array" ref="Q301">IFERROR(IF(INDEX([5]Tabelle1!$E$3:$U$500,MATCH($A301&amp;$C301&amp;$D301,[5]Tabelle1!$A$3:$A$500&amp;[5]Tabelle1!$C$3:$C$500&amp;[5]Tabelle1!$D$3:$D$500,0),MATCH(Q$2,[5]Tabelle1!$E$2:$U$2,0))=0,"",INDEX([5]Tabelle1!$E$3:$U$500,MATCH($A301&amp;$C301&amp;$D301,[5]Tabelle1!$A$3:$A$500&amp;[5]Tabelle1!$C$3:$C$500&amp;[5]Tabelle1!$D$3:$D$500,0),MATCH(Q$2,[5]Tabelle1!$E$2:$U$2,0))),"")</f>
        <v/>
      </c>
      <c r="R301" s="192" t="str">
        <f t="array" ref="R301">IFERROR(IF(INDEX([5]Tabelle1!$E$3:$U$500,MATCH($A301&amp;$C301&amp;$D301,[5]Tabelle1!$A$3:$A$500&amp;[5]Tabelle1!$C$3:$C$500&amp;[5]Tabelle1!$D$3:$D$500,0),MATCH(R$2,[5]Tabelle1!$E$2:$U$2,0))=0,"",INDEX([5]Tabelle1!$E$3:$U$500,MATCH($A301&amp;$C301&amp;$D301,[5]Tabelle1!$A$3:$A$500&amp;[5]Tabelle1!$C$3:$C$500&amp;[5]Tabelle1!$D$3:$D$500,0),MATCH(R$2,[5]Tabelle1!$E$2:$U$2,0))),"")</f>
        <v/>
      </c>
      <c r="S301" s="192" t="str">
        <f t="array" ref="S301">IFERROR(IF(INDEX([5]Tabelle1!$E$3:$U$500,MATCH($A301&amp;$C301&amp;$D301,[5]Tabelle1!$A$3:$A$500&amp;[5]Tabelle1!$C$3:$C$500&amp;[5]Tabelle1!$D$3:$D$500,0),MATCH(S$2,[5]Tabelle1!$E$2:$U$2,0))=0,"",INDEX([5]Tabelle1!$E$3:$U$500,MATCH($A301&amp;$C301&amp;$D301,[5]Tabelle1!$A$3:$A$500&amp;[5]Tabelle1!$C$3:$C$500&amp;[5]Tabelle1!$D$3:$D$500,0),MATCH(S$2,[5]Tabelle1!$E$2:$U$2,0))),"")</f>
        <v/>
      </c>
      <c r="T301" s="192" t="str">
        <f t="array" ref="T301">IFERROR(IF(INDEX([5]Tabelle1!$E$3:$U$500,MATCH($A301&amp;$C301&amp;$D301,[5]Tabelle1!$A$3:$A$500&amp;[5]Tabelle1!$C$3:$C$500&amp;[5]Tabelle1!$D$3:$D$500,0),MATCH(T$2,[5]Tabelle1!$E$2:$U$2,0))=0,"",INDEX([5]Tabelle1!$E$3:$U$500,MATCH($A301&amp;$C301&amp;$D301,[5]Tabelle1!$A$3:$A$500&amp;[5]Tabelle1!$C$3:$C$500&amp;[5]Tabelle1!$D$3:$D$500,0),MATCH(T$2,[5]Tabelle1!$E$2:$U$2,0))),"")</f>
        <v/>
      </c>
      <c r="U301" s="192" t="str">
        <f t="array" ref="U301">IFERROR(IF(INDEX([5]Tabelle1!$E$3:$U$500,MATCH($A301&amp;$C301&amp;$D301,[5]Tabelle1!$A$3:$A$500&amp;[5]Tabelle1!$C$3:$C$500&amp;[5]Tabelle1!$D$3:$D$500,0),MATCH(U$2,[5]Tabelle1!$E$2:$U$2,0))=0,"",INDEX([5]Tabelle1!$E$3:$U$500,MATCH($A301&amp;$C301&amp;$D301,[5]Tabelle1!$A$3:$A$500&amp;[5]Tabelle1!$C$3:$C$500&amp;[5]Tabelle1!$D$3:$D$500,0),MATCH(U$2,[5]Tabelle1!$E$2:$U$2,0))),"")</f>
        <v/>
      </c>
      <c r="V301" s="193" t="str">
        <f t="array" ref="V301">IFERROR(IF(INDEX([5]Tabelle1!$E$3:$U$500,MATCH($A301&amp;$C301&amp;$D301,[5]Tabelle1!$A$3:$A$500&amp;[5]Tabelle1!$C$3:$C$500&amp;[5]Tabelle1!$D$3:$D$500,0),MATCH(V$2,[5]Tabelle1!$E$2:$U$2,0))=0,"",INDEX([5]Tabelle1!$E$3:$U$500,MATCH($A301&amp;$C301&amp;$D301,[5]Tabelle1!$A$3:$A$500&amp;[5]Tabelle1!$C$3:$C$500&amp;[5]Tabelle1!$D$3:$D$500,0),MATCH(V$2,[5]Tabelle1!$E$2:$U$2,0))),"")</f>
        <v/>
      </c>
      <c r="W301" s="54" t="str">
        <f t="array" ref="W301">IFERROR(IF(INDEX([5]Tabelle1!$E$3:$U$500,MATCH($A301&amp;$C301&amp;$D301,[5]Tabelle1!$A$3:$A$500&amp;[5]Tabelle1!$C$3:$C$500&amp;[5]Tabelle1!$D$3:$D$500,0),MATCH(W$2,[5]Tabelle1!$E$2:$U$2,0))=0,"",INDEX([5]Tabelle1!$E$3:$U$500,MATCH($A301&amp;$C301&amp;$D301,[5]Tabelle1!$A$3:$A$500&amp;[5]Tabelle1!$C$3:$C$500&amp;[5]Tabelle1!$D$3:$D$500,0),MATCH(W$2,[5]Tabelle1!$E$2:$U$2,0))),"")</f>
        <v/>
      </c>
      <c r="X301" s="54" t="str">
        <f t="array" ref="X301">IFERROR(IF(INDEX([5]Tabelle1!$E$3:$U$500,MATCH($A301&amp;$C301&amp;$D301,[5]Tabelle1!$A$3:$A$500&amp;[5]Tabelle1!$C$3:$C$500&amp;[5]Tabelle1!$D$3:$D$500,0),MATCH(X$2,[5]Tabelle1!$E$2:$U$2,0))=0,"",INDEX([5]Tabelle1!$E$3:$U$500,MATCH($A301&amp;$C301&amp;$D301,[5]Tabelle1!$A$3:$A$500&amp;[5]Tabelle1!$C$3:$C$500&amp;[5]Tabelle1!$D$3:$D$500,0),MATCH(X$2,[5]Tabelle1!$E$2:$U$2,0))),"")</f>
        <v/>
      </c>
      <c r="Y301" s="22"/>
      <c r="Z301" s="22"/>
      <c r="AA301" s="22"/>
      <c r="AB301" s="22"/>
      <c r="AC301" s="22"/>
      <c r="AD301" s="22"/>
      <c r="AE301" s="22"/>
      <c r="AF301" s="22"/>
    </row>
    <row r="302" spans="1:32" ht="14.5" hidden="1" x14ac:dyDescent="0.35">
      <c r="A302" s="127" t="str">
        <f t="shared" si="26"/>
        <v>Germany</v>
      </c>
      <c r="B302" s="70"/>
      <c r="C302" s="70" t="s">
        <v>558</v>
      </c>
      <c r="D302" s="194" t="s">
        <v>546</v>
      </c>
      <c r="E302" s="175"/>
      <c r="F302" s="175"/>
      <c r="G302" s="175"/>
      <c r="H302" s="192" t="str">
        <f t="array" ref="H302">IFERROR(IF(INDEX([5]Tabelle1!$E$3:$U$500,MATCH($A302&amp;$C302&amp;$D302,[5]Tabelle1!$A$3:$A$500&amp;[5]Tabelle1!$C$3:$C$500&amp;[5]Tabelle1!$D$3:$D$500,0),MATCH(H$2,[5]Tabelle1!$E$2:$U$2,0))=0,"",INDEX([5]Tabelle1!$E$3:$U$500,MATCH($A302&amp;$C302&amp;$D302,[5]Tabelle1!$A$3:$A$500&amp;[5]Tabelle1!$C$3:$C$500&amp;[5]Tabelle1!$D$3:$D$500,0),MATCH(H$2,[5]Tabelle1!$E$2:$U$2,0))),"")</f>
        <v/>
      </c>
      <c r="I302" s="192">
        <f t="array" ref="I302">IFERROR(IF(INDEX([5]Tabelle1!$E$3:$U$500,MATCH($A302&amp;$C302&amp;$D302,[5]Tabelle1!$A$3:$A$500&amp;[5]Tabelle1!$C$3:$C$500&amp;[5]Tabelle1!$D$3:$D$500,0),MATCH(I$2,[5]Tabelle1!$E$2:$U$2,0))=0,"",INDEX([5]Tabelle1!$E$3:$U$500,MATCH($A302&amp;$C302&amp;$D302,[5]Tabelle1!$A$3:$A$500&amp;[5]Tabelle1!$C$3:$C$500&amp;[5]Tabelle1!$D$3:$D$500,0),MATCH(I$2,[5]Tabelle1!$E$2:$U$2,0))),"")</f>
        <v>54832</v>
      </c>
      <c r="J302" s="192" t="str">
        <f t="array" ref="J302">IFERROR(IF(INDEX([5]Tabelle1!$E$3:$U$500,MATCH($A302&amp;$C302&amp;$D302,[5]Tabelle1!$A$3:$A$500&amp;[5]Tabelle1!$C$3:$C$500&amp;[5]Tabelle1!$D$3:$D$500,0),MATCH(J$2,[5]Tabelle1!$E$2:$U$2,0))=0,"",INDEX([5]Tabelle1!$E$3:$U$500,MATCH($A302&amp;$C302&amp;$D302,[5]Tabelle1!$A$3:$A$500&amp;[5]Tabelle1!$C$3:$C$500&amp;[5]Tabelle1!$D$3:$D$500,0),MATCH(J$2,[5]Tabelle1!$E$2:$U$2,0))),"")</f>
        <v/>
      </c>
      <c r="K302" s="192" t="str">
        <f t="array" ref="K302">IFERROR(IF(INDEX([5]Tabelle1!$E$3:$U$500,MATCH($A302&amp;$C302&amp;$D302,[5]Tabelle1!$A$3:$A$500&amp;[5]Tabelle1!$C$3:$C$500&amp;[5]Tabelle1!$D$3:$D$500,0),MATCH(K$2,[5]Tabelle1!$E$2:$U$2,0))=0,"",INDEX([5]Tabelle1!$E$3:$U$500,MATCH($A302&amp;$C302&amp;$D302,[5]Tabelle1!$A$3:$A$500&amp;[5]Tabelle1!$C$3:$C$500&amp;[5]Tabelle1!$D$3:$D$500,0),MATCH(K$2,[5]Tabelle1!$E$2:$U$2,0))),"")</f>
        <v/>
      </c>
      <c r="L302" s="192" t="str">
        <f t="array" ref="L302">IFERROR(IF(INDEX([5]Tabelle1!$E$3:$U$500,MATCH($A302&amp;$C302&amp;$D302,[5]Tabelle1!$A$3:$A$500&amp;[5]Tabelle1!$C$3:$C$500&amp;[5]Tabelle1!$D$3:$D$500,0),MATCH(L$2,[5]Tabelle1!$E$2:$U$2,0))=0,"",INDEX([5]Tabelle1!$E$3:$U$500,MATCH($A302&amp;$C302&amp;$D302,[5]Tabelle1!$A$3:$A$500&amp;[5]Tabelle1!$C$3:$C$500&amp;[5]Tabelle1!$D$3:$D$500,0),MATCH(L$2,[5]Tabelle1!$E$2:$U$2,0))),"")</f>
        <v/>
      </c>
      <c r="M302" s="192" t="str">
        <f t="array" ref="M302">IFERROR(IF(INDEX([5]Tabelle1!$E$3:$U$500,MATCH($A302&amp;$C302&amp;$D302,[5]Tabelle1!$A$3:$A$500&amp;[5]Tabelle1!$C$3:$C$500&amp;[5]Tabelle1!$D$3:$D$500,0),MATCH(M$2,[5]Tabelle1!$E$2:$U$2,0))=0,"",INDEX([5]Tabelle1!$E$3:$U$500,MATCH($A302&amp;$C302&amp;$D302,[5]Tabelle1!$A$3:$A$500&amp;[5]Tabelle1!$C$3:$C$500&amp;[5]Tabelle1!$D$3:$D$500,0),MATCH(M$2,[5]Tabelle1!$E$2:$U$2,0))),"")</f>
        <v/>
      </c>
      <c r="N302" s="192">
        <f t="array" ref="N302">IFERROR(IF(INDEX([5]Tabelle1!$E$3:$U$500,MATCH($A302&amp;$C302&amp;$D302,[5]Tabelle1!$A$3:$A$500&amp;[5]Tabelle1!$C$3:$C$500&amp;[5]Tabelle1!$D$3:$D$500,0),MATCH(N$2,[5]Tabelle1!$E$2:$U$2,0))=0,"",INDEX([5]Tabelle1!$E$3:$U$500,MATCH($A302&amp;$C302&amp;$D302,[5]Tabelle1!$A$3:$A$500&amp;[5]Tabelle1!$C$3:$C$500&amp;[5]Tabelle1!$D$3:$D$500,0),MATCH(N$2,[5]Tabelle1!$E$2:$U$2,0))),"")</f>
        <v>62037</v>
      </c>
      <c r="O302" s="192" t="str">
        <f t="array" ref="O302">IFERROR(IF(INDEX([5]Tabelle1!$E$3:$U$500,MATCH($A302&amp;$C302&amp;$D302,[5]Tabelle1!$A$3:$A$500&amp;[5]Tabelle1!$C$3:$C$500&amp;[5]Tabelle1!$D$3:$D$500,0),MATCH(O$2,[5]Tabelle1!$E$2:$U$2,0))=0,"",INDEX([5]Tabelle1!$E$3:$U$500,MATCH($A302&amp;$C302&amp;$D302,[5]Tabelle1!$A$3:$A$500&amp;[5]Tabelle1!$C$3:$C$500&amp;[5]Tabelle1!$D$3:$D$500,0),MATCH(O$2,[5]Tabelle1!$E$2:$U$2,0))),"")</f>
        <v/>
      </c>
      <c r="P302" s="192" t="str">
        <f t="array" ref="P302">IFERROR(IF(INDEX([5]Tabelle1!$E$3:$U$500,MATCH($A302&amp;$C302&amp;$D302,[5]Tabelle1!$A$3:$A$500&amp;[5]Tabelle1!$C$3:$C$500&amp;[5]Tabelle1!$D$3:$D$500,0),MATCH(P$2,[5]Tabelle1!$E$2:$U$2,0))=0,"",INDEX([5]Tabelle1!$E$3:$U$500,MATCH($A302&amp;$C302&amp;$D302,[5]Tabelle1!$A$3:$A$500&amp;[5]Tabelle1!$C$3:$C$500&amp;[5]Tabelle1!$D$3:$D$500,0),MATCH(P$2,[5]Tabelle1!$E$2:$U$2,0))),"")</f>
        <v/>
      </c>
      <c r="Q302" s="192" t="str">
        <f t="array" ref="Q302">IFERROR(IF(INDEX([5]Tabelle1!$E$3:$U$500,MATCH($A302&amp;$C302&amp;$D302,[5]Tabelle1!$A$3:$A$500&amp;[5]Tabelle1!$C$3:$C$500&amp;[5]Tabelle1!$D$3:$D$500,0),MATCH(Q$2,[5]Tabelle1!$E$2:$U$2,0))=0,"",INDEX([5]Tabelle1!$E$3:$U$500,MATCH($A302&amp;$C302&amp;$D302,[5]Tabelle1!$A$3:$A$500&amp;[5]Tabelle1!$C$3:$C$500&amp;[5]Tabelle1!$D$3:$D$500,0),MATCH(Q$2,[5]Tabelle1!$E$2:$U$2,0))),"")</f>
        <v/>
      </c>
      <c r="R302" s="192" t="str">
        <f t="array" ref="R302">IFERROR(IF(INDEX([5]Tabelle1!$E$3:$U$500,MATCH($A302&amp;$C302&amp;$D302,[5]Tabelle1!$A$3:$A$500&amp;[5]Tabelle1!$C$3:$C$500&amp;[5]Tabelle1!$D$3:$D$500,0),MATCH(R$2,[5]Tabelle1!$E$2:$U$2,0))=0,"",INDEX([5]Tabelle1!$E$3:$U$500,MATCH($A302&amp;$C302&amp;$D302,[5]Tabelle1!$A$3:$A$500&amp;[5]Tabelle1!$C$3:$C$500&amp;[5]Tabelle1!$D$3:$D$500,0),MATCH(R$2,[5]Tabelle1!$E$2:$U$2,0))),"")</f>
        <v/>
      </c>
      <c r="S302" s="192">
        <f t="array" ref="S302">IFERROR(IF(INDEX([5]Tabelle1!$E$3:$U$500,MATCH($A302&amp;$C302&amp;$D302,[5]Tabelle1!$A$3:$A$500&amp;[5]Tabelle1!$C$3:$C$500&amp;[5]Tabelle1!$D$3:$D$500,0),MATCH(S$2,[5]Tabelle1!$E$2:$U$2,0))=0,"",INDEX([5]Tabelle1!$E$3:$U$500,MATCH($A302&amp;$C302&amp;$D302,[5]Tabelle1!$A$3:$A$500&amp;[5]Tabelle1!$C$3:$C$500&amp;[5]Tabelle1!$D$3:$D$500,0),MATCH(S$2,[5]Tabelle1!$E$2:$U$2,0))),"")</f>
        <v>70899</v>
      </c>
      <c r="T302" s="192">
        <f t="array" ref="T302">IFERROR(IF(INDEX([5]Tabelle1!$E$3:$U$500,MATCH($A302&amp;$C302&amp;$D302,[5]Tabelle1!$A$3:$A$500&amp;[5]Tabelle1!$C$3:$C$500&amp;[5]Tabelle1!$D$3:$D$500,0),MATCH(T$2,[5]Tabelle1!$E$2:$U$2,0))=0,"",INDEX([5]Tabelle1!$E$3:$U$500,MATCH($A302&amp;$C302&amp;$D302,[5]Tabelle1!$A$3:$A$500&amp;[5]Tabelle1!$C$3:$C$500&amp;[5]Tabelle1!$D$3:$D$500,0),MATCH(T$2,[5]Tabelle1!$E$2:$U$2,0))),"")</f>
        <v>82009</v>
      </c>
      <c r="U302" s="192">
        <f t="array" ref="U302">IFERROR(IF(INDEX([5]Tabelle1!$E$3:$U$500,MATCH($A302&amp;$C302&amp;$D302,[5]Tabelle1!$A$3:$A$500&amp;[5]Tabelle1!$C$3:$C$500&amp;[5]Tabelle1!$D$3:$D$500,0),MATCH(U$2,[5]Tabelle1!$E$2:$U$2,0))=0,"",INDEX([5]Tabelle1!$E$3:$U$500,MATCH($A302&amp;$C302&amp;$D302,[5]Tabelle1!$A$3:$A$500&amp;[5]Tabelle1!$C$3:$C$500&amp;[5]Tabelle1!$D$3:$D$500,0),MATCH(U$2,[5]Tabelle1!$E$2:$U$2,0))),"")</f>
        <v>98846</v>
      </c>
      <c r="V302" s="193" t="str">
        <f t="array" ref="V302">IFERROR(IF(INDEX([5]Tabelle1!$E$3:$U$500,MATCH($A302&amp;$C302&amp;$D302,[5]Tabelle1!$A$3:$A$500&amp;[5]Tabelle1!$C$3:$C$500&amp;[5]Tabelle1!$D$3:$D$500,0),MATCH(V$2,[5]Tabelle1!$E$2:$U$2,0))=0,"",INDEX([5]Tabelle1!$E$3:$U$500,MATCH($A302&amp;$C302&amp;$D302,[5]Tabelle1!$A$3:$A$500&amp;[5]Tabelle1!$C$3:$C$500&amp;[5]Tabelle1!$D$3:$D$500,0),MATCH(V$2,[5]Tabelle1!$E$2:$U$2,0))),"")</f>
        <v/>
      </c>
      <c r="W302" s="54" t="str">
        <f t="array" ref="W302">IFERROR(IF(INDEX([5]Tabelle1!$E$3:$U$500,MATCH($A302&amp;$C302&amp;$D302,[5]Tabelle1!$A$3:$A$500&amp;[5]Tabelle1!$C$3:$C$500&amp;[5]Tabelle1!$D$3:$D$500,0),MATCH(W$2,[5]Tabelle1!$E$2:$U$2,0))=0,"",INDEX([5]Tabelle1!$E$3:$U$500,MATCH($A302&amp;$C302&amp;$D302,[5]Tabelle1!$A$3:$A$500&amp;[5]Tabelle1!$C$3:$C$500&amp;[5]Tabelle1!$D$3:$D$500,0),MATCH(W$2,[5]Tabelle1!$E$2:$U$2,0))),"")</f>
        <v/>
      </c>
      <c r="X302" s="54" t="str">
        <f t="array" ref="X302">IFERROR(IF(INDEX([5]Tabelle1!$E$3:$U$500,MATCH($A302&amp;$C302&amp;$D302,[5]Tabelle1!$A$3:$A$500&amp;[5]Tabelle1!$C$3:$C$500&amp;[5]Tabelle1!$D$3:$D$500,0),MATCH(X$2,[5]Tabelle1!$E$2:$U$2,0))=0,"",INDEX([5]Tabelle1!$E$3:$U$500,MATCH($A302&amp;$C302&amp;$D302,[5]Tabelle1!$A$3:$A$500&amp;[5]Tabelle1!$C$3:$C$500&amp;[5]Tabelle1!$D$3:$D$500,0),MATCH(X$2,[5]Tabelle1!$E$2:$U$2,0))),"")</f>
        <v>S 207 Tabelle C2.2.4 neu</v>
      </c>
      <c r="Y302" s="22"/>
      <c r="Z302" s="22"/>
      <c r="AA302" s="22"/>
      <c r="AB302" s="22"/>
      <c r="AC302" s="22"/>
      <c r="AD302" s="22"/>
      <c r="AE302" s="22"/>
      <c r="AF302" s="22"/>
    </row>
    <row r="303" spans="1:32" ht="14.5" hidden="1" x14ac:dyDescent="0.35">
      <c r="A303" s="127" t="str">
        <f t="shared" si="26"/>
        <v>Germany</v>
      </c>
      <c r="B303" s="70"/>
      <c r="C303" s="70" t="s">
        <v>558</v>
      </c>
      <c r="D303" s="194" t="s">
        <v>547</v>
      </c>
      <c r="E303" s="175"/>
      <c r="F303" s="175"/>
      <c r="G303" s="175"/>
      <c r="H303" s="192" t="str">
        <f t="array" ref="H303">IFERROR(IF(INDEX([5]Tabelle1!$E$3:$U$500,MATCH($A303&amp;$C303&amp;$D303,[5]Tabelle1!$A$3:$A$500&amp;[5]Tabelle1!$C$3:$C$500&amp;[5]Tabelle1!$D$3:$D$500,0),MATCH(H$2,[5]Tabelle1!$E$2:$U$2,0))=0,"",INDEX([5]Tabelle1!$E$3:$U$500,MATCH($A303&amp;$C303&amp;$D303,[5]Tabelle1!$A$3:$A$500&amp;[5]Tabelle1!$C$3:$C$500&amp;[5]Tabelle1!$D$3:$D$500,0),MATCH(H$2,[5]Tabelle1!$E$2:$U$2,0))),"")</f>
        <v/>
      </c>
      <c r="I303" s="192">
        <f t="array" ref="I303">IFERROR(IF(INDEX([5]Tabelle1!$E$3:$U$500,MATCH($A303&amp;$C303&amp;$D303,[5]Tabelle1!$A$3:$A$500&amp;[5]Tabelle1!$C$3:$C$500&amp;[5]Tabelle1!$D$3:$D$500,0),MATCH(I$2,[5]Tabelle1!$E$2:$U$2,0))=0,"",INDEX([5]Tabelle1!$E$3:$U$500,MATCH($A303&amp;$C303&amp;$D303,[5]Tabelle1!$A$3:$A$500&amp;[5]Tabelle1!$C$3:$C$500&amp;[5]Tabelle1!$D$3:$D$500,0),MATCH(I$2,[5]Tabelle1!$E$2:$U$2,0))),"")</f>
        <v>7696</v>
      </c>
      <c r="J303" s="192" t="str">
        <f t="array" ref="J303">IFERROR(IF(INDEX([5]Tabelle1!$E$3:$U$500,MATCH($A303&amp;$C303&amp;$D303,[5]Tabelle1!$A$3:$A$500&amp;[5]Tabelle1!$C$3:$C$500&amp;[5]Tabelle1!$D$3:$D$500,0),MATCH(J$2,[5]Tabelle1!$E$2:$U$2,0))=0,"",INDEX([5]Tabelle1!$E$3:$U$500,MATCH($A303&amp;$C303&amp;$D303,[5]Tabelle1!$A$3:$A$500&amp;[5]Tabelle1!$C$3:$C$500&amp;[5]Tabelle1!$D$3:$D$500,0),MATCH(J$2,[5]Tabelle1!$E$2:$U$2,0))),"")</f>
        <v/>
      </c>
      <c r="K303" s="192" t="str">
        <f t="array" ref="K303">IFERROR(IF(INDEX([5]Tabelle1!$E$3:$U$500,MATCH($A303&amp;$C303&amp;$D303,[5]Tabelle1!$A$3:$A$500&amp;[5]Tabelle1!$C$3:$C$500&amp;[5]Tabelle1!$D$3:$D$500,0),MATCH(K$2,[5]Tabelle1!$E$2:$U$2,0))=0,"",INDEX([5]Tabelle1!$E$3:$U$500,MATCH($A303&amp;$C303&amp;$D303,[5]Tabelle1!$A$3:$A$500&amp;[5]Tabelle1!$C$3:$C$500&amp;[5]Tabelle1!$D$3:$D$500,0),MATCH(K$2,[5]Tabelle1!$E$2:$U$2,0))),"")</f>
        <v/>
      </c>
      <c r="L303" s="192" t="str">
        <f t="array" ref="L303">IFERROR(IF(INDEX([5]Tabelle1!$E$3:$U$500,MATCH($A303&amp;$C303&amp;$D303,[5]Tabelle1!$A$3:$A$500&amp;[5]Tabelle1!$C$3:$C$500&amp;[5]Tabelle1!$D$3:$D$500,0),MATCH(L$2,[5]Tabelle1!$E$2:$U$2,0))=0,"",INDEX([5]Tabelle1!$E$3:$U$500,MATCH($A303&amp;$C303&amp;$D303,[5]Tabelle1!$A$3:$A$500&amp;[5]Tabelle1!$C$3:$C$500&amp;[5]Tabelle1!$D$3:$D$500,0),MATCH(L$2,[5]Tabelle1!$E$2:$U$2,0))),"")</f>
        <v/>
      </c>
      <c r="M303" s="192" t="str">
        <f t="array" ref="M303">IFERROR(IF(INDEX([5]Tabelle1!$E$3:$U$500,MATCH($A303&amp;$C303&amp;$D303,[5]Tabelle1!$A$3:$A$500&amp;[5]Tabelle1!$C$3:$C$500&amp;[5]Tabelle1!$D$3:$D$500,0),MATCH(M$2,[5]Tabelle1!$E$2:$U$2,0))=0,"",INDEX([5]Tabelle1!$E$3:$U$500,MATCH($A303&amp;$C303&amp;$D303,[5]Tabelle1!$A$3:$A$500&amp;[5]Tabelle1!$C$3:$C$500&amp;[5]Tabelle1!$D$3:$D$500,0),MATCH(M$2,[5]Tabelle1!$E$2:$U$2,0))),"")</f>
        <v/>
      </c>
      <c r="N303" s="192">
        <f t="array" ref="N303">IFERROR(IF(INDEX([5]Tabelle1!$E$3:$U$500,MATCH($A303&amp;$C303&amp;$D303,[5]Tabelle1!$A$3:$A$500&amp;[5]Tabelle1!$C$3:$C$500&amp;[5]Tabelle1!$D$3:$D$500,0),MATCH(N$2,[5]Tabelle1!$E$2:$U$2,0))=0,"",INDEX([5]Tabelle1!$E$3:$U$500,MATCH($A303&amp;$C303&amp;$D303,[5]Tabelle1!$A$3:$A$500&amp;[5]Tabelle1!$C$3:$C$500&amp;[5]Tabelle1!$D$3:$D$500,0),MATCH(N$2,[5]Tabelle1!$E$2:$U$2,0))),"")</f>
        <v>10796</v>
      </c>
      <c r="O303" s="192" t="str">
        <f t="array" ref="O303">IFERROR(IF(INDEX([5]Tabelle1!$E$3:$U$500,MATCH($A303&amp;$C303&amp;$D303,[5]Tabelle1!$A$3:$A$500&amp;[5]Tabelle1!$C$3:$C$500&amp;[5]Tabelle1!$D$3:$D$500,0),MATCH(O$2,[5]Tabelle1!$E$2:$U$2,0))=0,"",INDEX([5]Tabelle1!$E$3:$U$500,MATCH($A303&amp;$C303&amp;$D303,[5]Tabelle1!$A$3:$A$500&amp;[5]Tabelle1!$C$3:$C$500&amp;[5]Tabelle1!$D$3:$D$500,0),MATCH(O$2,[5]Tabelle1!$E$2:$U$2,0))),"")</f>
        <v/>
      </c>
      <c r="P303" s="192" t="str">
        <f t="array" ref="P303">IFERROR(IF(INDEX([5]Tabelle1!$E$3:$U$500,MATCH($A303&amp;$C303&amp;$D303,[5]Tabelle1!$A$3:$A$500&amp;[5]Tabelle1!$C$3:$C$500&amp;[5]Tabelle1!$D$3:$D$500,0),MATCH(P$2,[5]Tabelle1!$E$2:$U$2,0))=0,"",INDEX([5]Tabelle1!$E$3:$U$500,MATCH($A303&amp;$C303&amp;$D303,[5]Tabelle1!$A$3:$A$500&amp;[5]Tabelle1!$C$3:$C$500&amp;[5]Tabelle1!$D$3:$D$500,0),MATCH(P$2,[5]Tabelle1!$E$2:$U$2,0))),"")</f>
        <v/>
      </c>
      <c r="Q303" s="192" t="str">
        <f t="array" ref="Q303">IFERROR(IF(INDEX([5]Tabelle1!$E$3:$U$500,MATCH($A303&amp;$C303&amp;$D303,[5]Tabelle1!$A$3:$A$500&amp;[5]Tabelle1!$C$3:$C$500&amp;[5]Tabelle1!$D$3:$D$500,0),MATCH(Q$2,[5]Tabelle1!$E$2:$U$2,0))=0,"",INDEX([5]Tabelle1!$E$3:$U$500,MATCH($A303&amp;$C303&amp;$D303,[5]Tabelle1!$A$3:$A$500&amp;[5]Tabelle1!$C$3:$C$500&amp;[5]Tabelle1!$D$3:$D$500,0),MATCH(Q$2,[5]Tabelle1!$E$2:$U$2,0))),"")</f>
        <v/>
      </c>
      <c r="R303" s="192" t="str">
        <f t="array" ref="R303">IFERROR(IF(INDEX([5]Tabelle1!$E$3:$U$500,MATCH($A303&amp;$C303&amp;$D303,[5]Tabelle1!$A$3:$A$500&amp;[5]Tabelle1!$C$3:$C$500&amp;[5]Tabelle1!$D$3:$D$500,0),MATCH(R$2,[5]Tabelle1!$E$2:$U$2,0))=0,"",INDEX([5]Tabelle1!$E$3:$U$500,MATCH($A303&amp;$C303&amp;$D303,[5]Tabelle1!$A$3:$A$500&amp;[5]Tabelle1!$C$3:$C$500&amp;[5]Tabelle1!$D$3:$D$500,0),MATCH(R$2,[5]Tabelle1!$E$2:$U$2,0))),"")</f>
        <v/>
      </c>
      <c r="S303" s="192">
        <f t="array" ref="S303">IFERROR(IF(INDEX([5]Tabelle1!$E$3:$U$500,MATCH($A303&amp;$C303&amp;$D303,[5]Tabelle1!$A$3:$A$500&amp;[5]Tabelle1!$C$3:$C$500&amp;[5]Tabelle1!$D$3:$D$500,0),MATCH(S$2,[5]Tabelle1!$E$2:$U$2,0))=0,"",INDEX([5]Tabelle1!$E$3:$U$500,MATCH($A303&amp;$C303&amp;$D303,[5]Tabelle1!$A$3:$A$500&amp;[5]Tabelle1!$C$3:$C$500&amp;[5]Tabelle1!$D$3:$D$500,0),MATCH(S$2,[5]Tabelle1!$E$2:$U$2,0))),"")</f>
        <v>19996</v>
      </c>
      <c r="T303" s="192">
        <f t="array" ref="T303">IFERROR(IF(INDEX([5]Tabelle1!$E$3:$U$500,MATCH($A303&amp;$C303&amp;$D303,[5]Tabelle1!$A$3:$A$500&amp;[5]Tabelle1!$C$3:$C$500&amp;[5]Tabelle1!$D$3:$D$500,0),MATCH(T$2,[5]Tabelle1!$E$2:$U$2,0))=0,"",INDEX([5]Tabelle1!$E$3:$U$500,MATCH($A303&amp;$C303&amp;$D303,[5]Tabelle1!$A$3:$A$500&amp;[5]Tabelle1!$C$3:$C$500&amp;[5]Tabelle1!$D$3:$D$500,0),MATCH(T$2,[5]Tabelle1!$E$2:$U$2,0))),"")</f>
        <v>34799</v>
      </c>
      <c r="U303" s="192">
        <f t="array" ref="U303">IFERROR(IF(INDEX([5]Tabelle1!$E$3:$U$500,MATCH($A303&amp;$C303&amp;$D303,[5]Tabelle1!$A$3:$A$500&amp;[5]Tabelle1!$C$3:$C$500&amp;[5]Tabelle1!$D$3:$D$500,0),MATCH(U$2,[5]Tabelle1!$E$2:$U$2,0))=0,"",INDEX([5]Tabelle1!$E$3:$U$500,MATCH($A303&amp;$C303&amp;$D303,[5]Tabelle1!$A$3:$A$500&amp;[5]Tabelle1!$C$3:$C$500&amp;[5]Tabelle1!$D$3:$D$500,0),MATCH(U$2,[5]Tabelle1!$E$2:$U$2,0))),"")</f>
        <v>51350</v>
      </c>
      <c r="V303" s="193" t="str">
        <f t="array" ref="V303">IFERROR(IF(INDEX([5]Tabelle1!$E$3:$U$500,MATCH($A303&amp;$C303&amp;$D303,[5]Tabelle1!$A$3:$A$500&amp;[5]Tabelle1!$C$3:$C$500&amp;[5]Tabelle1!$D$3:$D$500,0),MATCH(V$2,[5]Tabelle1!$E$2:$U$2,0))=0,"",INDEX([5]Tabelle1!$E$3:$U$500,MATCH($A303&amp;$C303&amp;$D303,[5]Tabelle1!$A$3:$A$500&amp;[5]Tabelle1!$C$3:$C$500&amp;[5]Tabelle1!$D$3:$D$500,0),MATCH(V$2,[5]Tabelle1!$E$2:$U$2,0))),"")</f>
        <v/>
      </c>
      <c r="W303" s="54" t="str">
        <f t="array" ref="W303">IFERROR(IF(INDEX([5]Tabelle1!$E$3:$U$500,MATCH($A303&amp;$C303&amp;$D303,[5]Tabelle1!$A$3:$A$500&amp;[5]Tabelle1!$C$3:$C$500&amp;[5]Tabelle1!$D$3:$D$500,0),MATCH(W$2,[5]Tabelle1!$E$2:$U$2,0))=0,"",INDEX([5]Tabelle1!$E$3:$U$500,MATCH($A303&amp;$C303&amp;$D303,[5]Tabelle1!$A$3:$A$500&amp;[5]Tabelle1!$C$3:$C$500&amp;[5]Tabelle1!$D$3:$D$500,0),MATCH(W$2,[5]Tabelle1!$E$2:$U$2,0))),"")</f>
        <v/>
      </c>
      <c r="X303" s="54" t="str">
        <f t="array" ref="X303">IFERROR(IF(INDEX([5]Tabelle1!$E$3:$U$500,MATCH($A303&amp;$C303&amp;$D303,[5]Tabelle1!$A$3:$A$500&amp;[5]Tabelle1!$C$3:$C$500&amp;[5]Tabelle1!$D$3:$D$500,0),MATCH(X$2,[5]Tabelle1!$E$2:$U$2,0))=0,"",INDEX([5]Tabelle1!$E$3:$U$500,MATCH($A303&amp;$C303&amp;$D303,[5]Tabelle1!$A$3:$A$500&amp;[5]Tabelle1!$C$3:$C$500&amp;[5]Tabelle1!$D$3:$D$500,0),MATCH(X$2,[5]Tabelle1!$E$2:$U$2,0))),"")</f>
        <v>S 207 Tabelle C2.2.4 neu</v>
      </c>
      <c r="Y303" s="22"/>
      <c r="Z303" s="22"/>
      <c r="AA303" s="22"/>
      <c r="AB303" s="22"/>
      <c r="AC303" s="22"/>
      <c r="AD303" s="22"/>
      <c r="AE303" s="22"/>
      <c r="AF303" s="22"/>
    </row>
    <row r="304" spans="1:32" ht="14.5" hidden="1" x14ac:dyDescent="0.35">
      <c r="A304" s="127" t="str">
        <f t="shared" si="26"/>
        <v>Germany</v>
      </c>
      <c r="B304" s="70"/>
      <c r="C304" s="70" t="s">
        <v>558</v>
      </c>
      <c r="D304" s="194" t="s">
        <v>548</v>
      </c>
      <c r="E304" s="175"/>
      <c r="F304" s="175"/>
      <c r="G304" s="175"/>
      <c r="H304" s="192" t="str">
        <f t="array" ref="H304">IFERROR(IF(INDEX([5]Tabelle1!$E$3:$U$500,MATCH($A304&amp;$C304&amp;$D304,[5]Tabelle1!$A$3:$A$500&amp;[5]Tabelle1!$C$3:$C$500&amp;[5]Tabelle1!$D$3:$D$500,0),MATCH(H$2,[5]Tabelle1!$E$2:$U$2,0))=0,"",INDEX([5]Tabelle1!$E$3:$U$500,MATCH($A304&amp;$C304&amp;$D304,[5]Tabelle1!$A$3:$A$500&amp;[5]Tabelle1!$C$3:$C$500&amp;[5]Tabelle1!$D$3:$D$500,0),MATCH(H$2,[5]Tabelle1!$E$2:$U$2,0))),"")</f>
        <v/>
      </c>
      <c r="I304" s="192">
        <f t="array" ref="I304">IFERROR(IF(INDEX([5]Tabelle1!$E$3:$U$500,MATCH($A304&amp;$C304&amp;$D304,[5]Tabelle1!$A$3:$A$500&amp;[5]Tabelle1!$C$3:$C$500&amp;[5]Tabelle1!$D$3:$D$500,0),MATCH(I$2,[5]Tabelle1!$E$2:$U$2,0))=0,"",INDEX([5]Tabelle1!$E$3:$U$500,MATCH($A304&amp;$C304&amp;$D304,[5]Tabelle1!$A$3:$A$500&amp;[5]Tabelle1!$C$3:$C$500&amp;[5]Tabelle1!$D$3:$D$500,0),MATCH(I$2,[5]Tabelle1!$E$2:$U$2,0))),"")</f>
        <v>51568</v>
      </c>
      <c r="J304" s="192" t="str">
        <f t="array" ref="J304">IFERROR(IF(INDEX([5]Tabelle1!$E$3:$U$500,MATCH($A304&amp;$C304&amp;$D304,[5]Tabelle1!$A$3:$A$500&amp;[5]Tabelle1!$C$3:$C$500&amp;[5]Tabelle1!$D$3:$D$500,0),MATCH(J$2,[5]Tabelle1!$E$2:$U$2,0))=0,"",INDEX([5]Tabelle1!$E$3:$U$500,MATCH($A304&amp;$C304&amp;$D304,[5]Tabelle1!$A$3:$A$500&amp;[5]Tabelle1!$C$3:$C$500&amp;[5]Tabelle1!$D$3:$D$500,0),MATCH(J$2,[5]Tabelle1!$E$2:$U$2,0))),"")</f>
        <v/>
      </c>
      <c r="K304" s="192" t="str">
        <f t="array" ref="K304">IFERROR(IF(INDEX([5]Tabelle1!$E$3:$U$500,MATCH($A304&amp;$C304&amp;$D304,[5]Tabelle1!$A$3:$A$500&amp;[5]Tabelle1!$C$3:$C$500&amp;[5]Tabelle1!$D$3:$D$500,0),MATCH(K$2,[5]Tabelle1!$E$2:$U$2,0))=0,"",INDEX([5]Tabelle1!$E$3:$U$500,MATCH($A304&amp;$C304&amp;$D304,[5]Tabelle1!$A$3:$A$500&amp;[5]Tabelle1!$C$3:$C$500&amp;[5]Tabelle1!$D$3:$D$500,0),MATCH(K$2,[5]Tabelle1!$E$2:$U$2,0))),"")</f>
        <v/>
      </c>
      <c r="L304" s="192" t="str">
        <f t="array" ref="L304">IFERROR(IF(INDEX([5]Tabelle1!$E$3:$U$500,MATCH($A304&amp;$C304&amp;$D304,[5]Tabelle1!$A$3:$A$500&amp;[5]Tabelle1!$C$3:$C$500&amp;[5]Tabelle1!$D$3:$D$500,0),MATCH(L$2,[5]Tabelle1!$E$2:$U$2,0))=0,"",INDEX([5]Tabelle1!$E$3:$U$500,MATCH($A304&amp;$C304&amp;$D304,[5]Tabelle1!$A$3:$A$500&amp;[5]Tabelle1!$C$3:$C$500&amp;[5]Tabelle1!$D$3:$D$500,0),MATCH(L$2,[5]Tabelle1!$E$2:$U$2,0))),"")</f>
        <v/>
      </c>
      <c r="M304" s="192" t="str">
        <f t="array" ref="M304">IFERROR(IF(INDEX([5]Tabelle1!$E$3:$U$500,MATCH($A304&amp;$C304&amp;$D304,[5]Tabelle1!$A$3:$A$500&amp;[5]Tabelle1!$C$3:$C$500&amp;[5]Tabelle1!$D$3:$D$500,0),MATCH(M$2,[5]Tabelle1!$E$2:$U$2,0))=0,"",INDEX([5]Tabelle1!$E$3:$U$500,MATCH($A304&amp;$C304&amp;$D304,[5]Tabelle1!$A$3:$A$500&amp;[5]Tabelle1!$C$3:$C$500&amp;[5]Tabelle1!$D$3:$D$500,0),MATCH(M$2,[5]Tabelle1!$E$2:$U$2,0))),"")</f>
        <v/>
      </c>
      <c r="N304" s="192">
        <f t="array" ref="N304">IFERROR(IF(INDEX([5]Tabelle1!$E$3:$U$500,MATCH($A304&amp;$C304&amp;$D304,[5]Tabelle1!$A$3:$A$500&amp;[5]Tabelle1!$C$3:$C$500&amp;[5]Tabelle1!$D$3:$D$500,0),MATCH(N$2,[5]Tabelle1!$E$2:$U$2,0))=0,"",INDEX([5]Tabelle1!$E$3:$U$500,MATCH($A304&amp;$C304&amp;$D304,[5]Tabelle1!$A$3:$A$500&amp;[5]Tabelle1!$C$3:$C$500&amp;[5]Tabelle1!$D$3:$D$500,0),MATCH(N$2,[5]Tabelle1!$E$2:$U$2,0))),"")</f>
        <v>81013</v>
      </c>
      <c r="O304" s="192" t="str">
        <f t="array" ref="O304">IFERROR(IF(INDEX([5]Tabelle1!$E$3:$U$500,MATCH($A304&amp;$C304&amp;$D304,[5]Tabelle1!$A$3:$A$500&amp;[5]Tabelle1!$C$3:$C$500&amp;[5]Tabelle1!$D$3:$D$500,0),MATCH(O$2,[5]Tabelle1!$E$2:$U$2,0))=0,"",INDEX([5]Tabelle1!$E$3:$U$500,MATCH($A304&amp;$C304&amp;$D304,[5]Tabelle1!$A$3:$A$500&amp;[5]Tabelle1!$C$3:$C$500&amp;[5]Tabelle1!$D$3:$D$500,0),MATCH(O$2,[5]Tabelle1!$E$2:$U$2,0))),"")</f>
        <v/>
      </c>
      <c r="P304" s="192" t="str">
        <f t="array" ref="P304">IFERROR(IF(INDEX([5]Tabelle1!$E$3:$U$500,MATCH($A304&amp;$C304&amp;$D304,[5]Tabelle1!$A$3:$A$500&amp;[5]Tabelle1!$C$3:$C$500&amp;[5]Tabelle1!$D$3:$D$500,0),MATCH(P$2,[5]Tabelle1!$E$2:$U$2,0))=0,"",INDEX([5]Tabelle1!$E$3:$U$500,MATCH($A304&amp;$C304&amp;$D304,[5]Tabelle1!$A$3:$A$500&amp;[5]Tabelle1!$C$3:$C$500&amp;[5]Tabelle1!$D$3:$D$500,0),MATCH(P$2,[5]Tabelle1!$E$2:$U$2,0))),"")</f>
        <v/>
      </c>
      <c r="Q304" s="192" t="str">
        <f t="array" ref="Q304">IFERROR(IF(INDEX([5]Tabelle1!$E$3:$U$500,MATCH($A304&amp;$C304&amp;$D304,[5]Tabelle1!$A$3:$A$500&amp;[5]Tabelle1!$C$3:$C$500&amp;[5]Tabelle1!$D$3:$D$500,0),MATCH(Q$2,[5]Tabelle1!$E$2:$U$2,0))=0,"",INDEX([5]Tabelle1!$E$3:$U$500,MATCH($A304&amp;$C304&amp;$D304,[5]Tabelle1!$A$3:$A$500&amp;[5]Tabelle1!$C$3:$C$500&amp;[5]Tabelle1!$D$3:$D$500,0),MATCH(Q$2,[5]Tabelle1!$E$2:$U$2,0))),"")</f>
        <v/>
      </c>
      <c r="R304" s="192" t="str">
        <f t="array" ref="R304">IFERROR(IF(INDEX([5]Tabelle1!$E$3:$U$500,MATCH($A304&amp;$C304&amp;$D304,[5]Tabelle1!$A$3:$A$500&amp;[5]Tabelle1!$C$3:$C$500&amp;[5]Tabelle1!$D$3:$D$500,0),MATCH(R$2,[5]Tabelle1!$E$2:$U$2,0))=0,"",INDEX([5]Tabelle1!$E$3:$U$500,MATCH($A304&amp;$C304&amp;$D304,[5]Tabelle1!$A$3:$A$500&amp;[5]Tabelle1!$C$3:$C$500&amp;[5]Tabelle1!$D$3:$D$500,0),MATCH(R$2,[5]Tabelle1!$E$2:$U$2,0))),"")</f>
        <v/>
      </c>
      <c r="S304" s="192">
        <f t="array" ref="S304">IFERROR(IF(INDEX([5]Tabelle1!$E$3:$U$500,MATCH($A304&amp;$C304&amp;$D304,[5]Tabelle1!$A$3:$A$500&amp;[5]Tabelle1!$C$3:$C$500&amp;[5]Tabelle1!$D$3:$D$500,0),MATCH(S$2,[5]Tabelle1!$E$2:$U$2,0))=0,"",INDEX([5]Tabelle1!$E$3:$U$500,MATCH($A304&amp;$C304&amp;$D304,[5]Tabelle1!$A$3:$A$500&amp;[5]Tabelle1!$C$3:$C$500&amp;[5]Tabelle1!$D$3:$D$500,0),MATCH(S$2,[5]Tabelle1!$E$2:$U$2,0))),"")</f>
        <v>97924</v>
      </c>
      <c r="T304" s="192">
        <f t="array" ref="T304">IFERROR(IF(INDEX([5]Tabelle1!$E$3:$U$500,MATCH($A304&amp;$C304&amp;$D304,[5]Tabelle1!$A$3:$A$500&amp;[5]Tabelle1!$C$3:$C$500&amp;[5]Tabelle1!$D$3:$D$500,0),MATCH(T$2,[5]Tabelle1!$E$2:$U$2,0))=0,"",INDEX([5]Tabelle1!$E$3:$U$500,MATCH($A304&amp;$C304&amp;$D304,[5]Tabelle1!$A$3:$A$500&amp;[5]Tabelle1!$C$3:$C$500&amp;[5]Tabelle1!$D$3:$D$500,0),MATCH(T$2,[5]Tabelle1!$E$2:$U$2,0))),"")</f>
        <v>120044</v>
      </c>
      <c r="U304" s="192">
        <f t="array" ref="U304">IFERROR(IF(INDEX([5]Tabelle1!$E$3:$U$500,MATCH($A304&amp;$C304&amp;$D304,[5]Tabelle1!$A$3:$A$500&amp;[5]Tabelle1!$C$3:$C$500&amp;[5]Tabelle1!$D$3:$D$500,0),MATCH(U$2,[5]Tabelle1!$E$2:$U$2,0))=0,"",INDEX([5]Tabelle1!$E$3:$U$500,MATCH($A304&amp;$C304&amp;$D304,[5]Tabelle1!$A$3:$A$500&amp;[5]Tabelle1!$C$3:$C$500&amp;[5]Tabelle1!$D$3:$D$500,0),MATCH(U$2,[5]Tabelle1!$E$2:$U$2,0))),"")</f>
        <v>146358</v>
      </c>
      <c r="V304" s="193" t="str">
        <f t="array" ref="V304">IFERROR(IF(INDEX([5]Tabelle1!$E$3:$U$500,MATCH($A304&amp;$C304&amp;$D304,[5]Tabelle1!$A$3:$A$500&amp;[5]Tabelle1!$C$3:$C$500&amp;[5]Tabelle1!$D$3:$D$500,0),MATCH(V$2,[5]Tabelle1!$E$2:$U$2,0))=0,"",INDEX([5]Tabelle1!$E$3:$U$500,MATCH($A304&amp;$C304&amp;$D304,[5]Tabelle1!$A$3:$A$500&amp;[5]Tabelle1!$C$3:$C$500&amp;[5]Tabelle1!$D$3:$D$500,0),MATCH(V$2,[5]Tabelle1!$E$2:$U$2,0))),"")</f>
        <v/>
      </c>
      <c r="W304" s="54" t="str">
        <f t="array" ref="W304">IFERROR(IF(INDEX([5]Tabelle1!$E$3:$U$500,MATCH($A304&amp;$C304&amp;$D304,[5]Tabelle1!$A$3:$A$500&amp;[5]Tabelle1!$C$3:$C$500&amp;[5]Tabelle1!$D$3:$D$500,0),MATCH(W$2,[5]Tabelle1!$E$2:$U$2,0))=0,"",INDEX([5]Tabelle1!$E$3:$U$500,MATCH($A304&amp;$C304&amp;$D304,[5]Tabelle1!$A$3:$A$500&amp;[5]Tabelle1!$C$3:$C$500&amp;[5]Tabelle1!$D$3:$D$500,0),MATCH(W$2,[5]Tabelle1!$E$2:$U$2,0))),"")</f>
        <v/>
      </c>
      <c r="X304" s="54" t="str">
        <f t="array" ref="X304">IFERROR(IF(INDEX([5]Tabelle1!$E$3:$U$500,MATCH($A304&amp;$C304&amp;$D304,[5]Tabelle1!$A$3:$A$500&amp;[5]Tabelle1!$C$3:$C$500&amp;[5]Tabelle1!$D$3:$D$500,0),MATCH(X$2,[5]Tabelle1!$E$2:$U$2,0))=0,"",INDEX([5]Tabelle1!$E$3:$U$500,MATCH($A304&amp;$C304&amp;$D304,[5]Tabelle1!$A$3:$A$500&amp;[5]Tabelle1!$C$3:$C$500&amp;[5]Tabelle1!$D$3:$D$500,0),MATCH(X$2,[5]Tabelle1!$E$2:$U$2,0))),"")</f>
        <v>S 207 Tabelle C2.2.4 neu</v>
      </c>
      <c r="Y304" s="22"/>
      <c r="Z304" s="22"/>
      <c r="AA304" s="22"/>
      <c r="AB304" s="22"/>
      <c r="AC304" s="22"/>
      <c r="AD304" s="22"/>
      <c r="AE304" s="22"/>
      <c r="AF304" s="22"/>
    </row>
    <row r="305" spans="1:32" ht="14.5" hidden="1" x14ac:dyDescent="0.35">
      <c r="A305" s="127" t="str">
        <f t="shared" si="26"/>
        <v>Germany</v>
      </c>
      <c r="B305" s="70"/>
      <c r="C305" s="70" t="s">
        <v>558</v>
      </c>
      <c r="D305" s="194" t="s">
        <v>549</v>
      </c>
      <c r="E305" s="175"/>
      <c r="F305" s="175"/>
      <c r="G305" s="175"/>
      <c r="H305" s="192" t="str">
        <f t="array" ref="H305">IFERROR(IF(INDEX([5]Tabelle1!$E$3:$U$500,MATCH($A305&amp;$C305&amp;$D305,[5]Tabelle1!$A$3:$A$500&amp;[5]Tabelle1!$C$3:$C$500&amp;[5]Tabelle1!$D$3:$D$500,0),MATCH(H$2,[5]Tabelle1!$E$2:$U$2,0))=0,"",INDEX([5]Tabelle1!$E$3:$U$500,MATCH($A305&amp;$C305&amp;$D305,[5]Tabelle1!$A$3:$A$500&amp;[5]Tabelle1!$C$3:$C$500&amp;[5]Tabelle1!$D$3:$D$500,0),MATCH(H$2,[5]Tabelle1!$E$2:$U$2,0))),"")</f>
        <v/>
      </c>
      <c r="I305" s="192" t="str">
        <f t="array" ref="I305">IFERROR(IF(INDEX([5]Tabelle1!$E$3:$U$500,MATCH($A305&amp;$C305&amp;$D305,[5]Tabelle1!$A$3:$A$500&amp;[5]Tabelle1!$C$3:$C$500&amp;[5]Tabelle1!$D$3:$D$500,0),MATCH(I$2,[5]Tabelle1!$E$2:$U$2,0))=0,"",INDEX([5]Tabelle1!$E$3:$U$500,MATCH($A305&amp;$C305&amp;$D305,[5]Tabelle1!$A$3:$A$500&amp;[5]Tabelle1!$C$3:$C$500&amp;[5]Tabelle1!$D$3:$D$500,0),MATCH(I$2,[5]Tabelle1!$E$2:$U$2,0))),"")</f>
        <v/>
      </c>
      <c r="J305" s="192" t="str">
        <f t="array" ref="J305">IFERROR(IF(INDEX([5]Tabelle1!$E$3:$U$500,MATCH($A305&amp;$C305&amp;$D305,[5]Tabelle1!$A$3:$A$500&amp;[5]Tabelle1!$C$3:$C$500&amp;[5]Tabelle1!$D$3:$D$500,0),MATCH(J$2,[5]Tabelle1!$E$2:$U$2,0))=0,"",INDEX([5]Tabelle1!$E$3:$U$500,MATCH($A305&amp;$C305&amp;$D305,[5]Tabelle1!$A$3:$A$500&amp;[5]Tabelle1!$C$3:$C$500&amp;[5]Tabelle1!$D$3:$D$500,0),MATCH(J$2,[5]Tabelle1!$E$2:$U$2,0))),"")</f>
        <v/>
      </c>
      <c r="K305" s="192" t="str">
        <f t="array" ref="K305">IFERROR(IF(INDEX([5]Tabelle1!$E$3:$U$500,MATCH($A305&amp;$C305&amp;$D305,[5]Tabelle1!$A$3:$A$500&amp;[5]Tabelle1!$C$3:$C$500&amp;[5]Tabelle1!$D$3:$D$500,0),MATCH(K$2,[5]Tabelle1!$E$2:$U$2,0))=0,"",INDEX([5]Tabelle1!$E$3:$U$500,MATCH($A305&amp;$C305&amp;$D305,[5]Tabelle1!$A$3:$A$500&amp;[5]Tabelle1!$C$3:$C$500&amp;[5]Tabelle1!$D$3:$D$500,0),MATCH(K$2,[5]Tabelle1!$E$2:$U$2,0))),"")</f>
        <v/>
      </c>
      <c r="L305" s="192" t="str">
        <f t="array" ref="L305">IFERROR(IF(INDEX([5]Tabelle1!$E$3:$U$500,MATCH($A305&amp;$C305&amp;$D305,[5]Tabelle1!$A$3:$A$500&amp;[5]Tabelle1!$C$3:$C$500&amp;[5]Tabelle1!$D$3:$D$500,0),MATCH(L$2,[5]Tabelle1!$E$2:$U$2,0))=0,"",INDEX([5]Tabelle1!$E$3:$U$500,MATCH($A305&amp;$C305&amp;$D305,[5]Tabelle1!$A$3:$A$500&amp;[5]Tabelle1!$C$3:$C$500&amp;[5]Tabelle1!$D$3:$D$500,0),MATCH(L$2,[5]Tabelle1!$E$2:$U$2,0))),"")</f>
        <v/>
      </c>
      <c r="M305" s="192" t="str">
        <f t="array" ref="M305">IFERROR(IF(INDEX([5]Tabelle1!$E$3:$U$500,MATCH($A305&amp;$C305&amp;$D305,[5]Tabelle1!$A$3:$A$500&amp;[5]Tabelle1!$C$3:$C$500&amp;[5]Tabelle1!$D$3:$D$500,0),MATCH(M$2,[5]Tabelle1!$E$2:$U$2,0))=0,"",INDEX([5]Tabelle1!$E$3:$U$500,MATCH($A305&amp;$C305&amp;$D305,[5]Tabelle1!$A$3:$A$500&amp;[5]Tabelle1!$C$3:$C$500&amp;[5]Tabelle1!$D$3:$D$500,0),MATCH(M$2,[5]Tabelle1!$E$2:$U$2,0))),"")</f>
        <v/>
      </c>
      <c r="N305" s="192" t="str">
        <f t="array" ref="N305">IFERROR(IF(INDEX([5]Tabelle1!$E$3:$U$500,MATCH($A305&amp;$C305&amp;$D305,[5]Tabelle1!$A$3:$A$500&amp;[5]Tabelle1!$C$3:$C$500&amp;[5]Tabelle1!$D$3:$D$500,0),MATCH(N$2,[5]Tabelle1!$E$2:$U$2,0))=0,"",INDEX([5]Tabelle1!$E$3:$U$500,MATCH($A305&amp;$C305&amp;$D305,[5]Tabelle1!$A$3:$A$500&amp;[5]Tabelle1!$C$3:$C$500&amp;[5]Tabelle1!$D$3:$D$500,0),MATCH(N$2,[5]Tabelle1!$E$2:$U$2,0))),"")</f>
        <v/>
      </c>
      <c r="O305" s="192" t="str">
        <f t="array" ref="O305">IFERROR(IF(INDEX([5]Tabelle1!$E$3:$U$500,MATCH($A305&amp;$C305&amp;$D305,[5]Tabelle1!$A$3:$A$500&amp;[5]Tabelle1!$C$3:$C$500&amp;[5]Tabelle1!$D$3:$D$500,0),MATCH(O$2,[5]Tabelle1!$E$2:$U$2,0))=0,"",INDEX([5]Tabelle1!$E$3:$U$500,MATCH($A305&amp;$C305&amp;$D305,[5]Tabelle1!$A$3:$A$500&amp;[5]Tabelle1!$C$3:$C$500&amp;[5]Tabelle1!$D$3:$D$500,0),MATCH(O$2,[5]Tabelle1!$E$2:$U$2,0))),"")</f>
        <v/>
      </c>
      <c r="P305" s="192" t="str">
        <f t="array" ref="P305">IFERROR(IF(INDEX([5]Tabelle1!$E$3:$U$500,MATCH($A305&amp;$C305&amp;$D305,[5]Tabelle1!$A$3:$A$500&amp;[5]Tabelle1!$C$3:$C$500&amp;[5]Tabelle1!$D$3:$D$500,0),MATCH(P$2,[5]Tabelle1!$E$2:$U$2,0))=0,"",INDEX([5]Tabelle1!$E$3:$U$500,MATCH($A305&amp;$C305&amp;$D305,[5]Tabelle1!$A$3:$A$500&amp;[5]Tabelle1!$C$3:$C$500&amp;[5]Tabelle1!$D$3:$D$500,0),MATCH(P$2,[5]Tabelle1!$E$2:$U$2,0))),"")</f>
        <v/>
      </c>
      <c r="Q305" s="192" t="str">
        <f t="array" ref="Q305">IFERROR(IF(INDEX([5]Tabelle1!$E$3:$U$500,MATCH($A305&amp;$C305&amp;$D305,[5]Tabelle1!$A$3:$A$500&amp;[5]Tabelle1!$C$3:$C$500&amp;[5]Tabelle1!$D$3:$D$500,0),MATCH(Q$2,[5]Tabelle1!$E$2:$U$2,0))=0,"",INDEX([5]Tabelle1!$E$3:$U$500,MATCH($A305&amp;$C305&amp;$D305,[5]Tabelle1!$A$3:$A$500&amp;[5]Tabelle1!$C$3:$C$500&amp;[5]Tabelle1!$D$3:$D$500,0),MATCH(Q$2,[5]Tabelle1!$E$2:$U$2,0))),"")</f>
        <v/>
      </c>
      <c r="R305" s="192" t="str">
        <f t="array" ref="R305">IFERROR(IF(INDEX([5]Tabelle1!$E$3:$U$500,MATCH($A305&amp;$C305&amp;$D305,[5]Tabelle1!$A$3:$A$500&amp;[5]Tabelle1!$C$3:$C$500&amp;[5]Tabelle1!$D$3:$D$500,0),MATCH(R$2,[5]Tabelle1!$E$2:$U$2,0))=0,"",INDEX([5]Tabelle1!$E$3:$U$500,MATCH($A305&amp;$C305&amp;$D305,[5]Tabelle1!$A$3:$A$500&amp;[5]Tabelle1!$C$3:$C$500&amp;[5]Tabelle1!$D$3:$D$500,0),MATCH(R$2,[5]Tabelle1!$E$2:$U$2,0))),"")</f>
        <v/>
      </c>
      <c r="S305" s="192" t="str">
        <f t="array" ref="S305">IFERROR(IF(INDEX([5]Tabelle1!$E$3:$U$500,MATCH($A305&amp;$C305&amp;$D305,[5]Tabelle1!$A$3:$A$500&amp;[5]Tabelle1!$C$3:$C$500&amp;[5]Tabelle1!$D$3:$D$500,0),MATCH(S$2,[5]Tabelle1!$E$2:$U$2,0))=0,"",INDEX([5]Tabelle1!$E$3:$U$500,MATCH($A305&amp;$C305&amp;$D305,[5]Tabelle1!$A$3:$A$500&amp;[5]Tabelle1!$C$3:$C$500&amp;[5]Tabelle1!$D$3:$D$500,0),MATCH(S$2,[5]Tabelle1!$E$2:$U$2,0))),"")</f>
        <v/>
      </c>
      <c r="T305" s="192" t="str">
        <f t="array" ref="T305">IFERROR(IF(INDEX([5]Tabelle1!$E$3:$U$500,MATCH($A305&amp;$C305&amp;$D305,[5]Tabelle1!$A$3:$A$500&amp;[5]Tabelle1!$C$3:$C$500&amp;[5]Tabelle1!$D$3:$D$500,0),MATCH(T$2,[5]Tabelle1!$E$2:$U$2,0))=0,"",INDEX([5]Tabelle1!$E$3:$U$500,MATCH($A305&amp;$C305&amp;$D305,[5]Tabelle1!$A$3:$A$500&amp;[5]Tabelle1!$C$3:$C$500&amp;[5]Tabelle1!$D$3:$D$500,0),MATCH(T$2,[5]Tabelle1!$E$2:$U$2,0))),"")</f>
        <v/>
      </c>
      <c r="U305" s="192" t="str">
        <f t="array" ref="U305">IFERROR(IF(INDEX([5]Tabelle1!$E$3:$U$500,MATCH($A305&amp;$C305&amp;$D305,[5]Tabelle1!$A$3:$A$500&amp;[5]Tabelle1!$C$3:$C$500&amp;[5]Tabelle1!$D$3:$D$500,0),MATCH(U$2,[5]Tabelle1!$E$2:$U$2,0))=0,"",INDEX([5]Tabelle1!$E$3:$U$500,MATCH($A305&amp;$C305&amp;$D305,[5]Tabelle1!$A$3:$A$500&amp;[5]Tabelle1!$C$3:$C$500&amp;[5]Tabelle1!$D$3:$D$500,0),MATCH(U$2,[5]Tabelle1!$E$2:$U$2,0))),"")</f>
        <v/>
      </c>
      <c r="V305" s="193" t="str">
        <f t="array" ref="V305">IFERROR(IF(INDEX([5]Tabelle1!$E$3:$U$500,MATCH($A305&amp;$C305&amp;$D305,[5]Tabelle1!$A$3:$A$500&amp;[5]Tabelle1!$C$3:$C$500&amp;[5]Tabelle1!$D$3:$D$500,0),MATCH(V$2,[5]Tabelle1!$E$2:$U$2,0))=0,"",INDEX([5]Tabelle1!$E$3:$U$500,MATCH($A305&amp;$C305&amp;$D305,[5]Tabelle1!$A$3:$A$500&amp;[5]Tabelle1!$C$3:$C$500&amp;[5]Tabelle1!$D$3:$D$500,0),MATCH(V$2,[5]Tabelle1!$E$2:$U$2,0))),"")</f>
        <v/>
      </c>
      <c r="W305" s="54" t="str">
        <f t="array" ref="W305">IFERROR(IF(INDEX([5]Tabelle1!$E$3:$U$500,MATCH($A305&amp;$C305&amp;$D305,[5]Tabelle1!$A$3:$A$500&amp;[5]Tabelle1!$C$3:$C$500&amp;[5]Tabelle1!$D$3:$D$500,0),MATCH(W$2,[5]Tabelle1!$E$2:$U$2,0))=0,"",INDEX([5]Tabelle1!$E$3:$U$500,MATCH($A305&amp;$C305&amp;$D305,[5]Tabelle1!$A$3:$A$500&amp;[5]Tabelle1!$C$3:$C$500&amp;[5]Tabelle1!$D$3:$D$500,0),MATCH(W$2,[5]Tabelle1!$E$2:$U$2,0))),"")</f>
        <v/>
      </c>
      <c r="X305" s="54" t="str">
        <f t="array" ref="X305">IFERROR(IF(INDEX([5]Tabelle1!$E$3:$U$500,MATCH($A305&amp;$C305&amp;$D305,[5]Tabelle1!$A$3:$A$500&amp;[5]Tabelle1!$C$3:$C$500&amp;[5]Tabelle1!$D$3:$D$500,0),MATCH(X$2,[5]Tabelle1!$E$2:$U$2,0))=0,"",INDEX([5]Tabelle1!$E$3:$U$500,MATCH($A305&amp;$C305&amp;$D305,[5]Tabelle1!$A$3:$A$500&amp;[5]Tabelle1!$C$3:$C$500&amp;[5]Tabelle1!$D$3:$D$500,0),MATCH(X$2,[5]Tabelle1!$E$2:$U$2,0))),"")</f>
        <v/>
      </c>
      <c r="Y305" s="22"/>
      <c r="Z305" s="22"/>
      <c r="AA305" s="22"/>
      <c r="AB305" s="22"/>
      <c r="AC305" s="22"/>
      <c r="AD305" s="22"/>
      <c r="AE305" s="22"/>
      <c r="AF305" s="22"/>
    </row>
    <row r="306" spans="1:32" ht="14.5" hidden="1" x14ac:dyDescent="0.35">
      <c r="A306" s="127" t="str">
        <f t="shared" si="26"/>
        <v>Germany</v>
      </c>
      <c r="B306" s="70"/>
      <c r="C306" s="70" t="s">
        <v>558</v>
      </c>
      <c r="D306" s="194" t="s">
        <v>550</v>
      </c>
      <c r="E306" s="175"/>
      <c r="F306" s="175"/>
      <c r="G306" s="175"/>
      <c r="H306" s="192" t="str">
        <f t="array" ref="H306">IFERROR(IF(INDEX([5]Tabelle1!$E$3:$U$500,MATCH($A306&amp;$C306&amp;$D306,[5]Tabelle1!$A$3:$A$500&amp;[5]Tabelle1!$C$3:$C$500&amp;[5]Tabelle1!$D$3:$D$500,0),MATCH(H$2,[5]Tabelle1!$E$2:$U$2,0))=0,"",INDEX([5]Tabelle1!$E$3:$U$500,MATCH($A306&amp;$C306&amp;$D306,[5]Tabelle1!$A$3:$A$500&amp;[5]Tabelle1!$C$3:$C$500&amp;[5]Tabelle1!$D$3:$D$500,0),MATCH(H$2,[5]Tabelle1!$E$2:$U$2,0))),"")</f>
        <v/>
      </c>
      <c r="I306" s="192">
        <f t="array" ref="I306">IFERROR(IF(INDEX([5]Tabelle1!$E$3:$U$500,MATCH($A306&amp;$C306&amp;$D306,[5]Tabelle1!$A$3:$A$500&amp;[5]Tabelle1!$C$3:$C$500&amp;[5]Tabelle1!$D$3:$D$500,0),MATCH(I$2,[5]Tabelle1!$E$2:$U$2,0))=0,"",INDEX([5]Tabelle1!$E$3:$U$500,MATCH($A306&amp;$C306&amp;$D306,[5]Tabelle1!$A$3:$A$500&amp;[5]Tabelle1!$C$3:$C$500&amp;[5]Tabelle1!$D$3:$D$500,0),MATCH(I$2,[5]Tabelle1!$E$2:$U$2,0))),"")</f>
        <v>5742</v>
      </c>
      <c r="J306" s="192" t="str">
        <f t="array" ref="J306">IFERROR(IF(INDEX([5]Tabelle1!$E$3:$U$500,MATCH($A306&amp;$C306&amp;$D306,[5]Tabelle1!$A$3:$A$500&amp;[5]Tabelle1!$C$3:$C$500&amp;[5]Tabelle1!$D$3:$D$500,0),MATCH(J$2,[5]Tabelle1!$E$2:$U$2,0))=0,"",INDEX([5]Tabelle1!$E$3:$U$500,MATCH($A306&amp;$C306&amp;$D306,[5]Tabelle1!$A$3:$A$500&amp;[5]Tabelle1!$C$3:$C$500&amp;[5]Tabelle1!$D$3:$D$500,0),MATCH(J$2,[5]Tabelle1!$E$2:$U$2,0))),"")</f>
        <v/>
      </c>
      <c r="K306" s="192" t="str">
        <f t="array" ref="K306">IFERROR(IF(INDEX([5]Tabelle1!$E$3:$U$500,MATCH($A306&amp;$C306&amp;$D306,[5]Tabelle1!$A$3:$A$500&amp;[5]Tabelle1!$C$3:$C$500&amp;[5]Tabelle1!$D$3:$D$500,0),MATCH(K$2,[5]Tabelle1!$E$2:$U$2,0))=0,"",INDEX([5]Tabelle1!$E$3:$U$500,MATCH($A306&amp;$C306&amp;$D306,[5]Tabelle1!$A$3:$A$500&amp;[5]Tabelle1!$C$3:$C$500&amp;[5]Tabelle1!$D$3:$D$500,0),MATCH(K$2,[5]Tabelle1!$E$2:$U$2,0))),"")</f>
        <v/>
      </c>
      <c r="L306" s="192" t="str">
        <f t="array" ref="L306">IFERROR(IF(INDEX([5]Tabelle1!$E$3:$U$500,MATCH($A306&amp;$C306&amp;$D306,[5]Tabelle1!$A$3:$A$500&amp;[5]Tabelle1!$C$3:$C$500&amp;[5]Tabelle1!$D$3:$D$500,0),MATCH(L$2,[5]Tabelle1!$E$2:$U$2,0))=0,"",INDEX([5]Tabelle1!$E$3:$U$500,MATCH($A306&amp;$C306&amp;$D306,[5]Tabelle1!$A$3:$A$500&amp;[5]Tabelle1!$C$3:$C$500&amp;[5]Tabelle1!$D$3:$D$500,0),MATCH(L$2,[5]Tabelle1!$E$2:$U$2,0))),"")</f>
        <v/>
      </c>
      <c r="M306" s="192" t="str">
        <f t="array" ref="M306">IFERROR(IF(INDEX([5]Tabelle1!$E$3:$U$500,MATCH($A306&amp;$C306&amp;$D306,[5]Tabelle1!$A$3:$A$500&amp;[5]Tabelle1!$C$3:$C$500&amp;[5]Tabelle1!$D$3:$D$500,0),MATCH(M$2,[5]Tabelle1!$E$2:$U$2,0))=0,"",INDEX([5]Tabelle1!$E$3:$U$500,MATCH($A306&amp;$C306&amp;$D306,[5]Tabelle1!$A$3:$A$500&amp;[5]Tabelle1!$C$3:$C$500&amp;[5]Tabelle1!$D$3:$D$500,0),MATCH(M$2,[5]Tabelle1!$E$2:$U$2,0))),"")</f>
        <v/>
      </c>
      <c r="N306" s="192">
        <f t="array" ref="N306">IFERROR(IF(INDEX([5]Tabelle1!$E$3:$U$500,MATCH($A306&amp;$C306&amp;$D306,[5]Tabelle1!$A$3:$A$500&amp;[5]Tabelle1!$C$3:$C$500&amp;[5]Tabelle1!$D$3:$D$500,0),MATCH(N$2,[5]Tabelle1!$E$2:$U$2,0))=0,"",INDEX([5]Tabelle1!$E$3:$U$500,MATCH($A306&amp;$C306&amp;$D306,[5]Tabelle1!$A$3:$A$500&amp;[5]Tabelle1!$C$3:$C$500&amp;[5]Tabelle1!$D$3:$D$500,0),MATCH(N$2,[5]Tabelle1!$E$2:$U$2,0))),"")</f>
        <v>5742</v>
      </c>
      <c r="O306" s="192" t="str">
        <f t="array" ref="O306">IFERROR(IF(INDEX([5]Tabelle1!$E$3:$U$500,MATCH($A306&amp;$C306&amp;$D306,[5]Tabelle1!$A$3:$A$500&amp;[5]Tabelle1!$C$3:$C$500&amp;[5]Tabelle1!$D$3:$D$500,0),MATCH(O$2,[5]Tabelle1!$E$2:$U$2,0))=0,"",INDEX([5]Tabelle1!$E$3:$U$500,MATCH($A306&amp;$C306&amp;$D306,[5]Tabelle1!$A$3:$A$500&amp;[5]Tabelle1!$C$3:$C$500&amp;[5]Tabelle1!$D$3:$D$500,0),MATCH(O$2,[5]Tabelle1!$E$2:$U$2,0))),"")</f>
        <v/>
      </c>
      <c r="P306" s="192" t="str">
        <f t="array" ref="P306">IFERROR(IF(INDEX([5]Tabelle1!$E$3:$U$500,MATCH($A306&amp;$C306&amp;$D306,[5]Tabelle1!$A$3:$A$500&amp;[5]Tabelle1!$C$3:$C$500&amp;[5]Tabelle1!$D$3:$D$500,0),MATCH(P$2,[5]Tabelle1!$E$2:$U$2,0))=0,"",INDEX([5]Tabelle1!$E$3:$U$500,MATCH($A306&amp;$C306&amp;$D306,[5]Tabelle1!$A$3:$A$500&amp;[5]Tabelle1!$C$3:$C$500&amp;[5]Tabelle1!$D$3:$D$500,0),MATCH(P$2,[5]Tabelle1!$E$2:$U$2,0))),"")</f>
        <v/>
      </c>
      <c r="Q306" s="192" t="str">
        <f t="array" ref="Q306">IFERROR(IF(INDEX([5]Tabelle1!$E$3:$U$500,MATCH($A306&amp;$C306&amp;$D306,[5]Tabelle1!$A$3:$A$500&amp;[5]Tabelle1!$C$3:$C$500&amp;[5]Tabelle1!$D$3:$D$500,0),MATCH(Q$2,[5]Tabelle1!$E$2:$U$2,0))=0,"",INDEX([5]Tabelle1!$E$3:$U$500,MATCH($A306&amp;$C306&amp;$D306,[5]Tabelle1!$A$3:$A$500&amp;[5]Tabelle1!$C$3:$C$500&amp;[5]Tabelle1!$D$3:$D$500,0),MATCH(Q$2,[5]Tabelle1!$E$2:$U$2,0))),"")</f>
        <v/>
      </c>
      <c r="R306" s="192" t="str">
        <f t="array" ref="R306">IFERROR(IF(INDEX([5]Tabelle1!$E$3:$U$500,MATCH($A306&amp;$C306&amp;$D306,[5]Tabelle1!$A$3:$A$500&amp;[5]Tabelle1!$C$3:$C$500&amp;[5]Tabelle1!$D$3:$D$500,0),MATCH(R$2,[5]Tabelle1!$E$2:$U$2,0))=0,"",INDEX([5]Tabelle1!$E$3:$U$500,MATCH($A306&amp;$C306&amp;$D306,[5]Tabelle1!$A$3:$A$500&amp;[5]Tabelle1!$C$3:$C$500&amp;[5]Tabelle1!$D$3:$D$500,0),MATCH(R$2,[5]Tabelle1!$E$2:$U$2,0))),"")</f>
        <v/>
      </c>
      <c r="S306" s="192">
        <f t="array" ref="S306">IFERROR(IF(INDEX([5]Tabelle1!$E$3:$U$500,MATCH($A306&amp;$C306&amp;$D306,[5]Tabelle1!$A$3:$A$500&amp;[5]Tabelle1!$C$3:$C$500&amp;[5]Tabelle1!$D$3:$D$500,0),MATCH(S$2,[5]Tabelle1!$E$2:$U$2,0))=0,"",INDEX([5]Tabelle1!$E$3:$U$500,MATCH($A306&amp;$C306&amp;$D306,[5]Tabelle1!$A$3:$A$500&amp;[5]Tabelle1!$C$3:$C$500&amp;[5]Tabelle1!$D$3:$D$500,0),MATCH(S$2,[5]Tabelle1!$E$2:$U$2,0))),"")</f>
        <v>5742</v>
      </c>
      <c r="T306" s="192">
        <f t="array" ref="T306">IFERROR(IF(INDEX([5]Tabelle1!$E$3:$U$500,MATCH($A306&amp;$C306&amp;$D306,[5]Tabelle1!$A$3:$A$500&amp;[5]Tabelle1!$C$3:$C$500&amp;[5]Tabelle1!$D$3:$D$500,0),MATCH(T$2,[5]Tabelle1!$E$2:$U$2,0))=0,"",INDEX([5]Tabelle1!$E$3:$U$500,MATCH($A306&amp;$C306&amp;$D306,[5]Tabelle1!$A$3:$A$500&amp;[5]Tabelle1!$C$3:$C$500&amp;[5]Tabelle1!$D$3:$D$500,0),MATCH(T$2,[5]Tabelle1!$E$2:$U$2,0))),"")</f>
        <v>5742</v>
      </c>
      <c r="U306" s="192">
        <f t="array" ref="U306">IFERROR(IF(INDEX([5]Tabelle1!$E$3:$U$500,MATCH($A306&amp;$C306&amp;$D306,[5]Tabelle1!$A$3:$A$500&amp;[5]Tabelle1!$C$3:$C$500&amp;[5]Tabelle1!$D$3:$D$500,0),MATCH(U$2,[5]Tabelle1!$E$2:$U$2,0))=0,"",INDEX([5]Tabelle1!$E$3:$U$500,MATCH($A306&amp;$C306&amp;$D306,[5]Tabelle1!$A$3:$A$500&amp;[5]Tabelle1!$C$3:$C$500&amp;[5]Tabelle1!$D$3:$D$500,0),MATCH(U$2,[5]Tabelle1!$E$2:$U$2,0))),"")</f>
        <v>5742</v>
      </c>
      <c r="V306" s="193" t="str">
        <f t="array" ref="V306">IFERROR(IF(INDEX([5]Tabelle1!$E$3:$U$500,MATCH($A306&amp;$C306&amp;$D306,[5]Tabelle1!$A$3:$A$500&amp;[5]Tabelle1!$C$3:$C$500&amp;[5]Tabelle1!$D$3:$D$500,0),MATCH(V$2,[5]Tabelle1!$E$2:$U$2,0))=0,"",INDEX([5]Tabelle1!$E$3:$U$500,MATCH($A306&amp;$C306&amp;$D306,[5]Tabelle1!$A$3:$A$500&amp;[5]Tabelle1!$C$3:$C$500&amp;[5]Tabelle1!$D$3:$D$500,0),MATCH(V$2,[5]Tabelle1!$E$2:$U$2,0))),"")</f>
        <v/>
      </c>
      <c r="W306" s="54" t="str">
        <f t="array" ref="W306">IFERROR(IF(INDEX([5]Tabelle1!$E$3:$U$500,MATCH($A306&amp;$C306&amp;$D306,[5]Tabelle1!$A$3:$A$500&amp;[5]Tabelle1!$C$3:$C$500&amp;[5]Tabelle1!$D$3:$D$500,0),MATCH(W$2,[5]Tabelle1!$E$2:$U$2,0))=0,"",INDEX([5]Tabelle1!$E$3:$U$500,MATCH($A306&amp;$C306&amp;$D306,[5]Tabelle1!$A$3:$A$500&amp;[5]Tabelle1!$C$3:$C$500&amp;[5]Tabelle1!$D$3:$D$500,0),MATCH(W$2,[5]Tabelle1!$E$2:$U$2,0))),"")</f>
        <v/>
      </c>
      <c r="X306" s="54" t="str">
        <f t="array" ref="X306">IFERROR(IF(INDEX([5]Tabelle1!$E$3:$U$500,MATCH($A306&amp;$C306&amp;$D306,[5]Tabelle1!$A$3:$A$500&amp;[5]Tabelle1!$C$3:$C$500&amp;[5]Tabelle1!$D$3:$D$500,0),MATCH(X$2,[5]Tabelle1!$E$2:$U$2,0))=0,"",INDEX([5]Tabelle1!$E$3:$U$500,MATCH($A306&amp;$C306&amp;$D306,[5]Tabelle1!$A$3:$A$500&amp;[5]Tabelle1!$C$3:$C$500&amp;[5]Tabelle1!$D$3:$D$500,0),MATCH(X$2,[5]Tabelle1!$E$2:$U$2,0))),"")</f>
        <v>S 207 Tabelle C2.2.4 neu</v>
      </c>
      <c r="Y306" s="22"/>
      <c r="Z306" s="22"/>
      <c r="AA306" s="22"/>
      <c r="AB306" s="22"/>
      <c r="AC306" s="22"/>
      <c r="AD306" s="22"/>
      <c r="AE306" s="22"/>
      <c r="AF306" s="22"/>
    </row>
    <row r="307" spans="1:32" ht="14.5" hidden="1" x14ac:dyDescent="0.35">
      <c r="A307" s="127" t="str">
        <f t="shared" si="26"/>
        <v>Germany</v>
      </c>
      <c r="B307" s="70"/>
      <c r="C307" s="70" t="s">
        <v>558</v>
      </c>
      <c r="D307" s="194" t="s">
        <v>551</v>
      </c>
      <c r="E307" s="175"/>
      <c r="F307" s="175"/>
      <c r="G307" s="175"/>
      <c r="H307" s="192" t="str">
        <f t="array" ref="H307">IFERROR(IF(INDEX([5]Tabelle1!$E$3:$U$500,MATCH($A307&amp;$C307&amp;$D307,[5]Tabelle1!$A$3:$A$500&amp;[5]Tabelle1!$C$3:$C$500&amp;[5]Tabelle1!$D$3:$D$500,0),MATCH(H$2,[5]Tabelle1!$E$2:$U$2,0))=0,"",INDEX([5]Tabelle1!$E$3:$U$500,MATCH($A307&amp;$C307&amp;$D307,[5]Tabelle1!$A$3:$A$500&amp;[5]Tabelle1!$C$3:$C$500&amp;[5]Tabelle1!$D$3:$D$500,0),MATCH(H$2,[5]Tabelle1!$E$2:$U$2,0))),"")</f>
        <v/>
      </c>
      <c r="I307" s="192" t="str">
        <f t="array" ref="I307">IFERROR(IF(INDEX([5]Tabelle1!$E$3:$U$500,MATCH($A307&amp;$C307&amp;$D307,[5]Tabelle1!$A$3:$A$500&amp;[5]Tabelle1!$C$3:$C$500&amp;[5]Tabelle1!$D$3:$D$500,0),MATCH(I$2,[5]Tabelle1!$E$2:$U$2,0))=0,"",INDEX([5]Tabelle1!$E$3:$U$500,MATCH($A307&amp;$C307&amp;$D307,[5]Tabelle1!$A$3:$A$500&amp;[5]Tabelle1!$C$3:$C$500&amp;[5]Tabelle1!$D$3:$D$500,0),MATCH(I$2,[5]Tabelle1!$E$2:$U$2,0))),"")</f>
        <v/>
      </c>
      <c r="J307" s="192" t="str">
        <f t="array" ref="J307">IFERROR(IF(INDEX([5]Tabelle1!$E$3:$U$500,MATCH($A307&amp;$C307&amp;$D307,[5]Tabelle1!$A$3:$A$500&amp;[5]Tabelle1!$C$3:$C$500&amp;[5]Tabelle1!$D$3:$D$500,0),MATCH(J$2,[5]Tabelle1!$E$2:$U$2,0))=0,"",INDEX([5]Tabelle1!$E$3:$U$500,MATCH($A307&amp;$C307&amp;$D307,[5]Tabelle1!$A$3:$A$500&amp;[5]Tabelle1!$C$3:$C$500&amp;[5]Tabelle1!$D$3:$D$500,0),MATCH(J$2,[5]Tabelle1!$E$2:$U$2,0))),"")</f>
        <v/>
      </c>
      <c r="K307" s="192" t="str">
        <f t="array" ref="K307">IFERROR(IF(INDEX([5]Tabelle1!$E$3:$U$500,MATCH($A307&amp;$C307&amp;$D307,[5]Tabelle1!$A$3:$A$500&amp;[5]Tabelle1!$C$3:$C$500&amp;[5]Tabelle1!$D$3:$D$500,0),MATCH(K$2,[5]Tabelle1!$E$2:$U$2,0))=0,"",INDEX([5]Tabelle1!$E$3:$U$500,MATCH($A307&amp;$C307&amp;$D307,[5]Tabelle1!$A$3:$A$500&amp;[5]Tabelle1!$C$3:$C$500&amp;[5]Tabelle1!$D$3:$D$500,0),MATCH(K$2,[5]Tabelle1!$E$2:$U$2,0))),"")</f>
        <v/>
      </c>
      <c r="L307" s="192" t="str">
        <f t="array" ref="L307">IFERROR(IF(INDEX([5]Tabelle1!$E$3:$U$500,MATCH($A307&amp;$C307&amp;$D307,[5]Tabelle1!$A$3:$A$500&amp;[5]Tabelle1!$C$3:$C$500&amp;[5]Tabelle1!$D$3:$D$500,0),MATCH(L$2,[5]Tabelle1!$E$2:$U$2,0))=0,"",INDEX([5]Tabelle1!$E$3:$U$500,MATCH($A307&amp;$C307&amp;$D307,[5]Tabelle1!$A$3:$A$500&amp;[5]Tabelle1!$C$3:$C$500&amp;[5]Tabelle1!$D$3:$D$500,0),MATCH(L$2,[5]Tabelle1!$E$2:$U$2,0))),"")</f>
        <v/>
      </c>
      <c r="M307" s="192" t="str">
        <f t="array" ref="M307">IFERROR(IF(INDEX([5]Tabelle1!$E$3:$U$500,MATCH($A307&amp;$C307&amp;$D307,[5]Tabelle1!$A$3:$A$500&amp;[5]Tabelle1!$C$3:$C$500&amp;[5]Tabelle1!$D$3:$D$500,0),MATCH(M$2,[5]Tabelle1!$E$2:$U$2,0))=0,"",INDEX([5]Tabelle1!$E$3:$U$500,MATCH($A307&amp;$C307&amp;$D307,[5]Tabelle1!$A$3:$A$500&amp;[5]Tabelle1!$C$3:$C$500&amp;[5]Tabelle1!$D$3:$D$500,0),MATCH(M$2,[5]Tabelle1!$E$2:$U$2,0))),"")</f>
        <v/>
      </c>
      <c r="N307" s="192" t="str">
        <f t="array" ref="N307">IFERROR(IF(INDEX([5]Tabelle1!$E$3:$U$500,MATCH($A307&amp;$C307&amp;$D307,[5]Tabelle1!$A$3:$A$500&amp;[5]Tabelle1!$C$3:$C$500&amp;[5]Tabelle1!$D$3:$D$500,0),MATCH(N$2,[5]Tabelle1!$E$2:$U$2,0))=0,"",INDEX([5]Tabelle1!$E$3:$U$500,MATCH($A307&amp;$C307&amp;$D307,[5]Tabelle1!$A$3:$A$500&amp;[5]Tabelle1!$C$3:$C$500&amp;[5]Tabelle1!$D$3:$D$500,0),MATCH(N$2,[5]Tabelle1!$E$2:$U$2,0))),"")</f>
        <v/>
      </c>
      <c r="O307" s="192" t="str">
        <f t="array" ref="O307">IFERROR(IF(INDEX([5]Tabelle1!$E$3:$U$500,MATCH($A307&amp;$C307&amp;$D307,[5]Tabelle1!$A$3:$A$500&amp;[5]Tabelle1!$C$3:$C$500&amp;[5]Tabelle1!$D$3:$D$500,0),MATCH(O$2,[5]Tabelle1!$E$2:$U$2,0))=0,"",INDEX([5]Tabelle1!$E$3:$U$500,MATCH($A307&amp;$C307&amp;$D307,[5]Tabelle1!$A$3:$A$500&amp;[5]Tabelle1!$C$3:$C$500&amp;[5]Tabelle1!$D$3:$D$500,0),MATCH(O$2,[5]Tabelle1!$E$2:$U$2,0))),"")</f>
        <v/>
      </c>
      <c r="P307" s="192" t="str">
        <f t="array" ref="P307">IFERROR(IF(INDEX([5]Tabelle1!$E$3:$U$500,MATCH($A307&amp;$C307&amp;$D307,[5]Tabelle1!$A$3:$A$500&amp;[5]Tabelle1!$C$3:$C$500&amp;[5]Tabelle1!$D$3:$D$500,0),MATCH(P$2,[5]Tabelle1!$E$2:$U$2,0))=0,"",INDEX([5]Tabelle1!$E$3:$U$500,MATCH($A307&amp;$C307&amp;$D307,[5]Tabelle1!$A$3:$A$500&amp;[5]Tabelle1!$C$3:$C$500&amp;[5]Tabelle1!$D$3:$D$500,0),MATCH(P$2,[5]Tabelle1!$E$2:$U$2,0))),"")</f>
        <v/>
      </c>
      <c r="Q307" s="192" t="str">
        <f t="array" ref="Q307">IFERROR(IF(INDEX([5]Tabelle1!$E$3:$U$500,MATCH($A307&amp;$C307&amp;$D307,[5]Tabelle1!$A$3:$A$500&amp;[5]Tabelle1!$C$3:$C$500&amp;[5]Tabelle1!$D$3:$D$500,0),MATCH(Q$2,[5]Tabelle1!$E$2:$U$2,0))=0,"",INDEX([5]Tabelle1!$E$3:$U$500,MATCH($A307&amp;$C307&amp;$D307,[5]Tabelle1!$A$3:$A$500&amp;[5]Tabelle1!$C$3:$C$500&amp;[5]Tabelle1!$D$3:$D$500,0),MATCH(Q$2,[5]Tabelle1!$E$2:$U$2,0))),"")</f>
        <v/>
      </c>
      <c r="R307" s="192" t="str">
        <f t="array" ref="R307">IFERROR(IF(INDEX([5]Tabelle1!$E$3:$U$500,MATCH($A307&amp;$C307&amp;$D307,[5]Tabelle1!$A$3:$A$500&amp;[5]Tabelle1!$C$3:$C$500&amp;[5]Tabelle1!$D$3:$D$500,0),MATCH(R$2,[5]Tabelle1!$E$2:$U$2,0))=0,"",INDEX([5]Tabelle1!$E$3:$U$500,MATCH($A307&amp;$C307&amp;$D307,[5]Tabelle1!$A$3:$A$500&amp;[5]Tabelle1!$C$3:$C$500&amp;[5]Tabelle1!$D$3:$D$500,0),MATCH(R$2,[5]Tabelle1!$E$2:$U$2,0))),"")</f>
        <v/>
      </c>
      <c r="S307" s="192" t="str">
        <f t="array" ref="S307">IFERROR(IF(INDEX([5]Tabelle1!$E$3:$U$500,MATCH($A307&amp;$C307&amp;$D307,[5]Tabelle1!$A$3:$A$500&amp;[5]Tabelle1!$C$3:$C$500&amp;[5]Tabelle1!$D$3:$D$500,0),MATCH(S$2,[5]Tabelle1!$E$2:$U$2,0))=0,"",INDEX([5]Tabelle1!$E$3:$U$500,MATCH($A307&amp;$C307&amp;$D307,[5]Tabelle1!$A$3:$A$500&amp;[5]Tabelle1!$C$3:$C$500&amp;[5]Tabelle1!$D$3:$D$500,0),MATCH(S$2,[5]Tabelle1!$E$2:$U$2,0))),"")</f>
        <v/>
      </c>
      <c r="T307" s="192" t="str">
        <f t="array" ref="T307">IFERROR(IF(INDEX([5]Tabelle1!$E$3:$U$500,MATCH($A307&amp;$C307&amp;$D307,[5]Tabelle1!$A$3:$A$500&amp;[5]Tabelle1!$C$3:$C$500&amp;[5]Tabelle1!$D$3:$D$500,0),MATCH(T$2,[5]Tabelle1!$E$2:$U$2,0))=0,"",INDEX([5]Tabelle1!$E$3:$U$500,MATCH($A307&amp;$C307&amp;$D307,[5]Tabelle1!$A$3:$A$500&amp;[5]Tabelle1!$C$3:$C$500&amp;[5]Tabelle1!$D$3:$D$500,0),MATCH(T$2,[5]Tabelle1!$E$2:$U$2,0))),"")</f>
        <v/>
      </c>
      <c r="U307" s="192" t="str">
        <f t="array" ref="U307">IFERROR(IF(INDEX([5]Tabelle1!$E$3:$U$500,MATCH($A307&amp;$C307&amp;$D307,[5]Tabelle1!$A$3:$A$500&amp;[5]Tabelle1!$C$3:$C$500&amp;[5]Tabelle1!$D$3:$D$500,0),MATCH(U$2,[5]Tabelle1!$E$2:$U$2,0))=0,"",INDEX([5]Tabelle1!$E$3:$U$500,MATCH($A307&amp;$C307&amp;$D307,[5]Tabelle1!$A$3:$A$500&amp;[5]Tabelle1!$C$3:$C$500&amp;[5]Tabelle1!$D$3:$D$500,0),MATCH(U$2,[5]Tabelle1!$E$2:$U$2,0))),"")</f>
        <v/>
      </c>
      <c r="V307" s="193" t="str">
        <f t="array" ref="V307">IFERROR(IF(INDEX([5]Tabelle1!$E$3:$U$500,MATCH($A307&amp;$C307&amp;$D307,[5]Tabelle1!$A$3:$A$500&amp;[5]Tabelle1!$C$3:$C$500&amp;[5]Tabelle1!$D$3:$D$500,0),MATCH(V$2,[5]Tabelle1!$E$2:$U$2,0))=0,"",INDEX([5]Tabelle1!$E$3:$U$500,MATCH($A307&amp;$C307&amp;$D307,[5]Tabelle1!$A$3:$A$500&amp;[5]Tabelle1!$C$3:$C$500&amp;[5]Tabelle1!$D$3:$D$500,0),MATCH(V$2,[5]Tabelle1!$E$2:$U$2,0))),"")</f>
        <v/>
      </c>
      <c r="W307" s="54" t="str">
        <f t="array" ref="W307">IFERROR(IF(INDEX([5]Tabelle1!$E$3:$U$500,MATCH($A307&amp;$C307&amp;$D307,[5]Tabelle1!$A$3:$A$500&amp;[5]Tabelle1!$C$3:$C$500&amp;[5]Tabelle1!$D$3:$D$500,0),MATCH(W$2,[5]Tabelle1!$E$2:$U$2,0))=0,"",INDEX([5]Tabelle1!$E$3:$U$500,MATCH($A307&amp;$C307&amp;$D307,[5]Tabelle1!$A$3:$A$500&amp;[5]Tabelle1!$C$3:$C$500&amp;[5]Tabelle1!$D$3:$D$500,0),MATCH(W$2,[5]Tabelle1!$E$2:$U$2,0))),"")</f>
        <v/>
      </c>
      <c r="X307" s="54" t="str">
        <f t="array" ref="X307">IFERROR(IF(INDEX([5]Tabelle1!$E$3:$U$500,MATCH($A307&amp;$C307&amp;$D307,[5]Tabelle1!$A$3:$A$500&amp;[5]Tabelle1!$C$3:$C$500&amp;[5]Tabelle1!$D$3:$D$500,0),MATCH(X$2,[5]Tabelle1!$E$2:$U$2,0))=0,"",INDEX([5]Tabelle1!$E$3:$U$500,MATCH($A307&amp;$C307&amp;$D307,[5]Tabelle1!$A$3:$A$500&amp;[5]Tabelle1!$C$3:$C$500&amp;[5]Tabelle1!$D$3:$D$500,0),MATCH(X$2,[5]Tabelle1!$E$2:$U$2,0))),"")</f>
        <v/>
      </c>
      <c r="Y307" s="22"/>
      <c r="Z307" s="22"/>
      <c r="AA307" s="22"/>
      <c r="AB307" s="22"/>
      <c r="AC307" s="22"/>
      <c r="AD307" s="22"/>
      <c r="AE307" s="22"/>
      <c r="AF307" s="22"/>
    </row>
    <row r="308" spans="1:32" ht="14.5" hidden="1" x14ac:dyDescent="0.35">
      <c r="A308" s="127" t="str">
        <f t="shared" si="26"/>
        <v>Germany</v>
      </c>
      <c r="B308" s="70"/>
      <c r="C308" s="70" t="s">
        <v>558</v>
      </c>
      <c r="D308" s="194" t="s">
        <v>552</v>
      </c>
      <c r="E308" s="175"/>
      <c r="F308" s="175"/>
      <c r="G308" s="175"/>
      <c r="H308" s="192" t="str">
        <f t="array" ref="H308">IFERROR(IF(INDEX([5]Tabelle1!$E$3:$U$500,MATCH($A308&amp;$C308&amp;$D308,[5]Tabelle1!$A$3:$A$500&amp;[5]Tabelle1!$C$3:$C$500&amp;[5]Tabelle1!$D$3:$D$500,0),MATCH(H$2,[5]Tabelle1!$E$2:$U$2,0))=0,"",INDEX([5]Tabelle1!$E$3:$U$500,MATCH($A308&amp;$C308&amp;$D308,[5]Tabelle1!$A$3:$A$500&amp;[5]Tabelle1!$C$3:$C$500&amp;[5]Tabelle1!$D$3:$D$500,0),MATCH(H$2,[5]Tabelle1!$E$2:$U$2,0))),"")</f>
        <v/>
      </c>
      <c r="I308" s="192" t="str">
        <f t="array" ref="I308">IFERROR(IF(INDEX([5]Tabelle1!$E$3:$U$500,MATCH($A308&amp;$C308&amp;$D308,[5]Tabelle1!$A$3:$A$500&amp;[5]Tabelle1!$C$3:$C$500&amp;[5]Tabelle1!$D$3:$D$500,0),MATCH(I$2,[5]Tabelle1!$E$2:$U$2,0))=0,"",INDEX([5]Tabelle1!$E$3:$U$500,MATCH($A308&amp;$C308&amp;$D308,[5]Tabelle1!$A$3:$A$500&amp;[5]Tabelle1!$C$3:$C$500&amp;[5]Tabelle1!$D$3:$D$500,0),MATCH(I$2,[5]Tabelle1!$E$2:$U$2,0))),"")</f>
        <v/>
      </c>
      <c r="J308" s="192" t="str">
        <f t="array" ref="J308">IFERROR(IF(INDEX([5]Tabelle1!$E$3:$U$500,MATCH($A308&amp;$C308&amp;$D308,[5]Tabelle1!$A$3:$A$500&amp;[5]Tabelle1!$C$3:$C$500&amp;[5]Tabelle1!$D$3:$D$500,0),MATCH(J$2,[5]Tabelle1!$E$2:$U$2,0))=0,"",INDEX([5]Tabelle1!$E$3:$U$500,MATCH($A308&amp;$C308&amp;$D308,[5]Tabelle1!$A$3:$A$500&amp;[5]Tabelle1!$C$3:$C$500&amp;[5]Tabelle1!$D$3:$D$500,0),MATCH(J$2,[5]Tabelle1!$E$2:$U$2,0))),"")</f>
        <v/>
      </c>
      <c r="K308" s="192" t="str">
        <f t="array" ref="K308">IFERROR(IF(INDEX([5]Tabelle1!$E$3:$U$500,MATCH($A308&amp;$C308&amp;$D308,[5]Tabelle1!$A$3:$A$500&amp;[5]Tabelle1!$C$3:$C$500&amp;[5]Tabelle1!$D$3:$D$500,0),MATCH(K$2,[5]Tabelle1!$E$2:$U$2,0))=0,"",INDEX([5]Tabelle1!$E$3:$U$500,MATCH($A308&amp;$C308&amp;$D308,[5]Tabelle1!$A$3:$A$500&amp;[5]Tabelle1!$C$3:$C$500&amp;[5]Tabelle1!$D$3:$D$500,0),MATCH(K$2,[5]Tabelle1!$E$2:$U$2,0))),"")</f>
        <v/>
      </c>
      <c r="L308" s="192" t="str">
        <f t="array" ref="L308">IFERROR(IF(INDEX([5]Tabelle1!$E$3:$U$500,MATCH($A308&amp;$C308&amp;$D308,[5]Tabelle1!$A$3:$A$500&amp;[5]Tabelle1!$C$3:$C$500&amp;[5]Tabelle1!$D$3:$D$500,0),MATCH(L$2,[5]Tabelle1!$E$2:$U$2,0))=0,"",INDEX([5]Tabelle1!$E$3:$U$500,MATCH($A308&amp;$C308&amp;$D308,[5]Tabelle1!$A$3:$A$500&amp;[5]Tabelle1!$C$3:$C$500&amp;[5]Tabelle1!$D$3:$D$500,0),MATCH(L$2,[5]Tabelle1!$E$2:$U$2,0))),"")</f>
        <v/>
      </c>
      <c r="M308" s="192" t="str">
        <f t="array" ref="M308">IFERROR(IF(INDEX([5]Tabelle1!$E$3:$U$500,MATCH($A308&amp;$C308&amp;$D308,[5]Tabelle1!$A$3:$A$500&amp;[5]Tabelle1!$C$3:$C$500&amp;[5]Tabelle1!$D$3:$D$500,0),MATCH(M$2,[5]Tabelle1!$E$2:$U$2,0))=0,"",INDEX([5]Tabelle1!$E$3:$U$500,MATCH($A308&amp;$C308&amp;$D308,[5]Tabelle1!$A$3:$A$500&amp;[5]Tabelle1!$C$3:$C$500&amp;[5]Tabelle1!$D$3:$D$500,0),MATCH(M$2,[5]Tabelle1!$E$2:$U$2,0))),"")</f>
        <v/>
      </c>
      <c r="N308" s="192" t="str">
        <f t="array" ref="N308">IFERROR(IF(INDEX([5]Tabelle1!$E$3:$U$500,MATCH($A308&amp;$C308&amp;$D308,[5]Tabelle1!$A$3:$A$500&amp;[5]Tabelle1!$C$3:$C$500&amp;[5]Tabelle1!$D$3:$D$500,0),MATCH(N$2,[5]Tabelle1!$E$2:$U$2,0))=0,"",INDEX([5]Tabelle1!$E$3:$U$500,MATCH($A308&amp;$C308&amp;$D308,[5]Tabelle1!$A$3:$A$500&amp;[5]Tabelle1!$C$3:$C$500&amp;[5]Tabelle1!$D$3:$D$500,0),MATCH(N$2,[5]Tabelle1!$E$2:$U$2,0))),"")</f>
        <v/>
      </c>
      <c r="O308" s="192" t="str">
        <f t="array" ref="O308">IFERROR(IF(INDEX([5]Tabelle1!$E$3:$U$500,MATCH($A308&amp;$C308&amp;$D308,[5]Tabelle1!$A$3:$A$500&amp;[5]Tabelle1!$C$3:$C$500&amp;[5]Tabelle1!$D$3:$D$500,0),MATCH(O$2,[5]Tabelle1!$E$2:$U$2,0))=0,"",INDEX([5]Tabelle1!$E$3:$U$500,MATCH($A308&amp;$C308&amp;$D308,[5]Tabelle1!$A$3:$A$500&amp;[5]Tabelle1!$C$3:$C$500&amp;[5]Tabelle1!$D$3:$D$500,0),MATCH(O$2,[5]Tabelle1!$E$2:$U$2,0))),"")</f>
        <v/>
      </c>
      <c r="P308" s="192" t="str">
        <f t="array" ref="P308">IFERROR(IF(INDEX([5]Tabelle1!$E$3:$U$500,MATCH($A308&amp;$C308&amp;$D308,[5]Tabelle1!$A$3:$A$500&amp;[5]Tabelle1!$C$3:$C$500&amp;[5]Tabelle1!$D$3:$D$500,0),MATCH(P$2,[5]Tabelle1!$E$2:$U$2,0))=0,"",INDEX([5]Tabelle1!$E$3:$U$500,MATCH($A308&amp;$C308&amp;$D308,[5]Tabelle1!$A$3:$A$500&amp;[5]Tabelle1!$C$3:$C$500&amp;[5]Tabelle1!$D$3:$D$500,0),MATCH(P$2,[5]Tabelle1!$E$2:$U$2,0))),"")</f>
        <v/>
      </c>
      <c r="Q308" s="192" t="str">
        <f t="array" ref="Q308">IFERROR(IF(INDEX([5]Tabelle1!$E$3:$U$500,MATCH($A308&amp;$C308&amp;$D308,[5]Tabelle1!$A$3:$A$500&amp;[5]Tabelle1!$C$3:$C$500&amp;[5]Tabelle1!$D$3:$D$500,0),MATCH(Q$2,[5]Tabelle1!$E$2:$U$2,0))=0,"",INDEX([5]Tabelle1!$E$3:$U$500,MATCH($A308&amp;$C308&amp;$D308,[5]Tabelle1!$A$3:$A$500&amp;[5]Tabelle1!$C$3:$C$500&amp;[5]Tabelle1!$D$3:$D$500,0),MATCH(Q$2,[5]Tabelle1!$E$2:$U$2,0))),"")</f>
        <v/>
      </c>
      <c r="R308" s="192" t="str">
        <f t="array" ref="R308">IFERROR(IF(INDEX([5]Tabelle1!$E$3:$U$500,MATCH($A308&amp;$C308&amp;$D308,[5]Tabelle1!$A$3:$A$500&amp;[5]Tabelle1!$C$3:$C$500&amp;[5]Tabelle1!$D$3:$D$500,0),MATCH(R$2,[5]Tabelle1!$E$2:$U$2,0))=0,"",INDEX([5]Tabelle1!$E$3:$U$500,MATCH($A308&amp;$C308&amp;$D308,[5]Tabelle1!$A$3:$A$500&amp;[5]Tabelle1!$C$3:$C$500&amp;[5]Tabelle1!$D$3:$D$500,0),MATCH(R$2,[5]Tabelle1!$E$2:$U$2,0))),"")</f>
        <v/>
      </c>
      <c r="S308" s="192" t="str">
        <f t="array" ref="S308">IFERROR(IF(INDEX([5]Tabelle1!$E$3:$U$500,MATCH($A308&amp;$C308&amp;$D308,[5]Tabelle1!$A$3:$A$500&amp;[5]Tabelle1!$C$3:$C$500&amp;[5]Tabelle1!$D$3:$D$500,0),MATCH(S$2,[5]Tabelle1!$E$2:$U$2,0))=0,"",INDEX([5]Tabelle1!$E$3:$U$500,MATCH($A308&amp;$C308&amp;$D308,[5]Tabelle1!$A$3:$A$500&amp;[5]Tabelle1!$C$3:$C$500&amp;[5]Tabelle1!$D$3:$D$500,0),MATCH(S$2,[5]Tabelle1!$E$2:$U$2,0))),"")</f>
        <v/>
      </c>
      <c r="T308" s="192" t="str">
        <f t="array" ref="T308">IFERROR(IF(INDEX([5]Tabelle1!$E$3:$U$500,MATCH($A308&amp;$C308&amp;$D308,[5]Tabelle1!$A$3:$A$500&amp;[5]Tabelle1!$C$3:$C$500&amp;[5]Tabelle1!$D$3:$D$500,0),MATCH(T$2,[5]Tabelle1!$E$2:$U$2,0))=0,"",INDEX([5]Tabelle1!$E$3:$U$500,MATCH($A308&amp;$C308&amp;$D308,[5]Tabelle1!$A$3:$A$500&amp;[5]Tabelle1!$C$3:$C$500&amp;[5]Tabelle1!$D$3:$D$500,0),MATCH(T$2,[5]Tabelle1!$E$2:$U$2,0))),"")</f>
        <v/>
      </c>
      <c r="U308" s="192" t="str">
        <f t="array" ref="U308">IFERROR(IF(INDEX([5]Tabelle1!$E$3:$U$500,MATCH($A308&amp;$C308&amp;$D308,[5]Tabelle1!$A$3:$A$500&amp;[5]Tabelle1!$C$3:$C$500&amp;[5]Tabelle1!$D$3:$D$500,0),MATCH(U$2,[5]Tabelle1!$E$2:$U$2,0))=0,"",INDEX([5]Tabelle1!$E$3:$U$500,MATCH($A308&amp;$C308&amp;$D308,[5]Tabelle1!$A$3:$A$500&amp;[5]Tabelle1!$C$3:$C$500&amp;[5]Tabelle1!$D$3:$D$500,0),MATCH(U$2,[5]Tabelle1!$E$2:$U$2,0))),"")</f>
        <v/>
      </c>
      <c r="V308" s="193" t="str">
        <f t="array" ref="V308">IFERROR(IF(INDEX([5]Tabelle1!$E$3:$U$500,MATCH($A308&amp;$C308&amp;$D308,[5]Tabelle1!$A$3:$A$500&amp;[5]Tabelle1!$C$3:$C$500&amp;[5]Tabelle1!$D$3:$D$500,0),MATCH(V$2,[5]Tabelle1!$E$2:$U$2,0))=0,"",INDEX([5]Tabelle1!$E$3:$U$500,MATCH($A308&amp;$C308&amp;$D308,[5]Tabelle1!$A$3:$A$500&amp;[5]Tabelle1!$C$3:$C$500&amp;[5]Tabelle1!$D$3:$D$500,0),MATCH(V$2,[5]Tabelle1!$E$2:$U$2,0))),"")</f>
        <v/>
      </c>
      <c r="W308" s="54" t="str">
        <f t="array" ref="W308">IFERROR(IF(INDEX([5]Tabelle1!$E$3:$U$500,MATCH($A308&amp;$C308&amp;$D308,[5]Tabelle1!$A$3:$A$500&amp;[5]Tabelle1!$C$3:$C$500&amp;[5]Tabelle1!$D$3:$D$500,0),MATCH(W$2,[5]Tabelle1!$E$2:$U$2,0))=0,"",INDEX([5]Tabelle1!$E$3:$U$500,MATCH($A308&amp;$C308&amp;$D308,[5]Tabelle1!$A$3:$A$500&amp;[5]Tabelle1!$C$3:$C$500&amp;[5]Tabelle1!$D$3:$D$500,0),MATCH(W$2,[5]Tabelle1!$E$2:$U$2,0))),"")</f>
        <v/>
      </c>
      <c r="X308" s="54" t="str">
        <f t="array" ref="X308">IFERROR(IF(INDEX([5]Tabelle1!$E$3:$U$500,MATCH($A308&amp;$C308&amp;$D308,[5]Tabelle1!$A$3:$A$500&amp;[5]Tabelle1!$C$3:$C$500&amp;[5]Tabelle1!$D$3:$D$500,0),MATCH(X$2,[5]Tabelle1!$E$2:$U$2,0))=0,"",INDEX([5]Tabelle1!$E$3:$U$500,MATCH($A308&amp;$C308&amp;$D308,[5]Tabelle1!$A$3:$A$500&amp;[5]Tabelle1!$C$3:$C$500&amp;[5]Tabelle1!$D$3:$D$500,0),MATCH(X$2,[5]Tabelle1!$E$2:$U$2,0))),"")</f>
        <v/>
      </c>
      <c r="Y308" s="22"/>
      <c r="Z308" s="22"/>
      <c r="AA308" s="22"/>
      <c r="AB308" s="22"/>
      <c r="AC308" s="22"/>
      <c r="AD308" s="22"/>
      <c r="AE308" s="22"/>
      <c r="AF308" s="22"/>
    </row>
    <row r="309" spans="1:32" ht="14.5" hidden="1" x14ac:dyDescent="0.35">
      <c r="A309" s="127" t="str">
        <f t="shared" si="26"/>
        <v>Germany</v>
      </c>
      <c r="B309" s="70"/>
      <c r="C309" s="70" t="s">
        <v>558</v>
      </c>
      <c r="D309" s="194" t="s">
        <v>4</v>
      </c>
      <c r="E309" s="175"/>
      <c r="F309" s="175"/>
      <c r="G309" s="175"/>
      <c r="H309" s="192" t="str">
        <f t="array" ref="H309">IFERROR(IF(INDEX([5]Tabelle1!$E$3:$U$500,MATCH($A309&amp;$C309&amp;$D309,[5]Tabelle1!$A$3:$A$500&amp;[5]Tabelle1!$C$3:$C$500&amp;[5]Tabelle1!$D$3:$D$500,0),MATCH(H$2,[5]Tabelle1!$E$2:$U$2,0))=0,"",INDEX([5]Tabelle1!$E$3:$U$500,MATCH($A309&amp;$C309&amp;$D309,[5]Tabelle1!$A$3:$A$500&amp;[5]Tabelle1!$C$3:$C$500&amp;[5]Tabelle1!$D$3:$D$500,0),MATCH(H$2,[5]Tabelle1!$E$2:$U$2,0))),"")</f>
        <v/>
      </c>
      <c r="I309" s="192">
        <f t="array" ref="I309">IFERROR(IF(INDEX([5]Tabelle1!$E$3:$U$500,MATCH($A309&amp;$C309&amp;$D309,[5]Tabelle1!$A$3:$A$500&amp;[5]Tabelle1!$C$3:$C$500&amp;[5]Tabelle1!$D$3:$D$500,0),MATCH(I$2,[5]Tabelle1!$E$2:$U$2,0))=0,"",INDEX([5]Tabelle1!$E$3:$U$500,MATCH($A309&amp;$C309&amp;$D309,[5]Tabelle1!$A$3:$A$500&amp;[5]Tabelle1!$C$3:$C$500&amp;[5]Tabelle1!$D$3:$D$500,0),MATCH(I$2,[5]Tabelle1!$E$2:$U$2,0))),"")</f>
        <v>7563</v>
      </c>
      <c r="J309" s="192" t="str">
        <f t="array" ref="J309">IFERROR(IF(INDEX([5]Tabelle1!$E$3:$U$500,MATCH($A309&amp;$C309&amp;$D309,[5]Tabelle1!$A$3:$A$500&amp;[5]Tabelle1!$C$3:$C$500&amp;[5]Tabelle1!$D$3:$D$500,0),MATCH(J$2,[5]Tabelle1!$E$2:$U$2,0))=0,"",INDEX([5]Tabelle1!$E$3:$U$500,MATCH($A309&amp;$C309&amp;$D309,[5]Tabelle1!$A$3:$A$500&amp;[5]Tabelle1!$C$3:$C$500&amp;[5]Tabelle1!$D$3:$D$500,0),MATCH(J$2,[5]Tabelle1!$E$2:$U$2,0))),"")</f>
        <v/>
      </c>
      <c r="K309" s="192" t="str">
        <f t="array" ref="K309">IFERROR(IF(INDEX([5]Tabelle1!$E$3:$U$500,MATCH($A309&amp;$C309&amp;$D309,[5]Tabelle1!$A$3:$A$500&amp;[5]Tabelle1!$C$3:$C$500&amp;[5]Tabelle1!$D$3:$D$500,0),MATCH(K$2,[5]Tabelle1!$E$2:$U$2,0))=0,"",INDEX([5]Tabelle1!$E$3:$U$500,MATCH($A309&amp;$C309&amp;$D309,[5]Tabelle1!$A$3:$A$500&amp;[5]Tabelle1!$C$3:$C$500&amp;[5]Tabelle1!$D$3:$D$500,0),MATCH(K$2,[5]Tabelle1!$E$2:$U$2,0))),"")</f>
        <v/>
      </c>
      <c r="L309" s="192" t="str">
        <f t="array" ref="L309">IFERROR(IF(INDEX([5]Tabelle1!$E$3:$U$500,MATCH($A309&amp;$C309&amp;$D309,[5]Tabelle1!$A$3:$A$500&amp;[5]Tabelle1!$C$3:$C$500&amp;[5]Tabelle1!$D$3:$D$500,0),MATCH(L$2,[5]Tabelle1!$E$2:$U$2,0))=0,"",INDEX([5]Tabelle1!$E$3:$U$500,MATCH($A309&amp;$C309&amp;$D309,[5]Tabelle1!$A$3:$A$500&amp;[5]Tabelle1!$C$3:$C$500&amp;[5]Tabelle1!$D$3:$D$500,0),MATCH(L$2,[5]Tabelle1!$E$2:$U$2,0))),"")</f>
        <v/>
      </c>
      <c r="M309" s="192" t="str">
        <f t="array" ref="M309">IFERROR(IF(INDEX([5]Tabelle1!$E$3:$U$500,MATCH($A309&amp;$C309&amp;$D309,[5]Tabelle1!$A$3:$A$500&amp;[5]Tabelle1!$C$3:$C$500&amp;[5]Tabelle1!$D$3:$D$500,0),MATCH(M$2,[5]Tabelle1!$E$2:$U$2,0))=0,"",INDEX([5]Tabelle1!$E$3:$U$500,MATCH($A309&amp;$C309&amp;$D309,[5]Tabelle1!$A$3:$A$500&amp;[5]Tabelle1!$C$3:$C$500&amp;[5]Tabelle1!$D$3:$D$500,0),MATCH(M$2,[5]Tabelle1!$E$2:$U$2,0))),"")</f>
        <v/>
      </c>
      <c r="N309" s="192">
        <f t="array" ref="N309">IFERROR(IF(INDEX([5]Tabelle1!$E$3:$U$500,MATCH($A309&amp;$C309&amp;$D309,[5]Tabelle1!$A$3:$A$500&amp;[5]Tabelle1!$C$3:$C$500&amp;[5]Tabelle1!$D$3:$D$500,0),MATCH(N$2,[5]Tabelle1!$E$2:$U$2,0))=0,"",INDEX([5]Tabelle1!$E$3:$U$500,MATCH($A309&amp;$C309&amp;$D309,[5]Tabelle1!$A$3:$A$500&amp;[5]Tabelle1!$C$3:$C$500&amp;[5]Tabelle1!$D$3:$D$500,0),MATCH(N$2,[5]Tabelle1!$E$2:$U$2,0))),"")</f>
        <v>7019</v>
      </c>
      <c r="O309" s="192" t="str">
        <f t="array" ref="O309">IFERROR(IF(INDEX([5]Tabelle1!$E$3:$U$500,MATCH($A309&amp;$C309&amp;$D309,[5]Tabelle1!$A$3:$A$500&amp;[5]Tabelle1!$C$3:$C$500&amp;[5]Tabelle1!$D$3:$D$500,0),MATCH(O$2,[5]Tabelle1!$E$2:$U$2,0))=0,"",INDEX([5]Tabelle1!$E$3:$U$500,MATCH($A309&amp;$C309&amp;$D309,[5]Tabelle1!$A$3:$A$500&amp;[5]Tabelle1!$C$3:$C$500&amp;[5]Tabelle1!$D$3:$D$500,0),MATCH(O$2,[5]Tabelle1!$E$2:$U$2,0))),"")</f>
        <v/>
      </c>
      <c r="P309" s="192" t="str">
        <f t="array" ref="P309">IFERROR(IF(INDEX([5]Tabelle1!$E$3:$U$500,MATCH($A309&amp;$C309&amp;$D309,[5]Tabelle1!$A$3:$A$500&amp;[5]Tabelle1!$C$3:$C$500&amp;[5]Tabelle1!$D$3:$D$500,0),MATCH(P$2,[5]Tabelle1!$E$2:$U$2,0))=0,"",INDEX([5]Tabelle1!$E$3:$U$500,MATCH($A309&amp;$C309&amp;$D309,[5]Tabelle1!$A$3:$A$500&amp;[5]Tabelle1!$C$3:$C$500&amp;[5]Tabelle1!$D$3:$D$500,0),MATCH(P$2,[5]Tabelle1!$E$2:$U$2,0))),"")</f>
        <v/>
      </c>
      <c r="Q309" s="192" t="str">
        <f t="array" ref="Q309">IFERROR(IF(INDEX([5]Tabelle1!$E$3:$U$500,MATCH($A309&amp;$C309&amp;$D309,[5]Tabelle1!$A$3:$A$500&amp;[5]Tabelle1!$C$3:$C$500&amp;[5]Tabelle1!$D$3:$D$500,0),MATCH(Q$2,[5]Tabelle1!$E$2:$U$2,0))=0,"",INDEX([5]Tabelle1!$E$3:$U$500,MATCH($A309&amp;$C309&amp;$D309,[5]Tabelle1!$A$3:$A$500&amp;[5]Tabelle1!$C$3:$C$500&amp;[5]Tabelle1!$D$3:$D$500,0),MATCH(Q$2,[5]Tabelle1!$E$2:$U$2,0))),"")</f>
        <v/>
      </c>
      <c r="R309" s="192" t="str">
        <f t="array" ref="R309">IFERROR(IF(INDEX([5]Tabelle1!$E$3:$U$500,MATCH($A309&amp;$C309&amp;$D309,[5]Tabelle1!$A$3:$A$500&amp;[5]Tabelle1!$C$3:$C$500&amp;[5]Tabelle1!$D$3:$D$500,0),MATCH(R$2,[5]Tabelle1!$E$2:$U$2,0))=0,"",INDEX([5]Tabelle1!$E$3:$U$500,MATCH($A309&amp;$C309&amp;$D309,[5]Tabelle1!$A$3:$A$500&amp;[5]Tabelle1!$C$3:$C$500&amp;[5]Tabelle1!$D$3:$D$500,0),MATCH(R$2,[5]Tabelle1!$E$2:$U$2,0))),"")</f>
        <v/>
      </c>
      <c r="S309" s="192">
        <f t="array" ref="S309">IFERROR(IF(INDEX([5]Tabelle1!$E$3:$U$500,MATCH($A309&amp;$C309&amp;$D309,[5]Tabelle1!$A$3:$A$500&amp;[5]Tabelle1!$C$3:$C$500&amp;[5]Tabelle1!$D$3:$D$500,0),MATCH(S$2,[5]Tabelle1!$E$2:$U$2,0))=0,"",INDEX([5]Tabelle1!$E$3:$U$500,MATCH($A309&amp;$C309&amp;$D309,[5]Tabelle1!$A$3:$A$500&amp;[5]Tabelle1!$C$3:$C$500&amp;[5]Tabelle1!$D$3:$D$500,0),MATCH(S$2,[5]Tabelle1!$E$2:$U$2,0))),"")</f>
        <v>6226</v>
      </c>
      <c r="T309" s="192">
        <f t="array" ref="T309">IFERROR(IF(INDEX([5]Tabelle1!$E$3:$U$500,MATCH($A309&amp;$C309&amp;$D309,[5]Tabelle1!$A$3:$A$500&amp;[5]Tabelle1!$C$3:$C$500&amp;[5]Tabelle1!$D$3:$D$500,0),MATCH(T$2,[5]Tabelle1!$E$2:$U$2,0))=0,"",INDEX([5]Tabelle1!$E$3:$U$500,MATCH($A309&amp;$C309&amp;$D309,[5]Tabelle1!$A$3:$A$500&amp;[5]Tabelle1!$C$3:$C$500&amp;[5]Tabelle1!$D$3:$D$500,0),MATCH(T$2,[5]Tabelle1!$E$2:$U$2,0))),"")</f>
        <v>5222</v>
      </c>
      <c r="U309" s="192">
        <f t="array" ref="U309">IFERROR(IF(INDEX([5]Tabelle1!$E$3:$U$500,MATCH($A309&amp;$C309&amp;$D309,[5]Tabelle1!$A$3:$A$500&amp;[5]Tabelle1!$C$3:$C$500&amp;[5]Tabelle1!$D$3:$D$500,0),MATCH(U$2,[5]Tabelle1!$E$2:$U$2,0))=0,"",INDEX([5]Tabelle1!$E$3:$U$500,MATCH($A309&amp;$C309&amp;$D309,[5]Tabelle1!$A$3:$A$500&amp;[5]Tabelle1!$C$3:$C$500&amp;[5]Tabelle1!$D$3:$D$500,0),MATCH(U$2,[5]Tabelle1!$E$2:$U$2,0))),"")</f>
        <v>4262</v>
      </c>
      <c r="V309" s="193" t="str">
        <f t="array" ref="V309">IFERROR(IF(INDEX([5]Tabelle1!$E$3:$U$500,MATCH($A309&amp;$C309&amp;$D309,[5]Tabelle1!$A$3:$A$500&amp;[5]Tabelle1!$C$3:$C$500&amp;[5]Tabelle1!$D$3:$D$500,0),MATCH(V$2,[5]Tabelle1!$E$2:$U$2,0))=0,"",INDEX([5]Tabelle1!$E$3:$U$500,MATCH($A309&amp;$C309&amp;$D309,[5]Tabelle1!$A$3:$A$500&amp;[5]Tabelle1!$C$3:$C$500&amp;[5]Tabelle1!$D$3:$D$500,0),MATCH(V$2,[5]Tabelle1!$E$2:$U$2,0))),"")</f>
        <v/>
      </c>
      <c r="W309" s="54" t="str">
        <f t="array" ref="W309">IFERROR(IF(INDEX([5]Tabelle1!$E$3:$U$500,MATCH($A309&amp;$C309&amp;$D309,[5]Tabelle1!$A$3:$A$500&amp;[5]Tabelle1!$C$3:$C$500&amp;[5]Tabelle1!$D$3:$D$500,0),MATCH(W$2,[5]Tabelle1!$E$2:$U$2,0))=0,"",INDEX([5]Tabelle1!$E$3:$U$500,MATCH($A309&amp;$C309&amp;$D309,[5]Tabelle1!$A$3:$A$500&amp;[5]Tabelle1!$C$3:$C$500&amp;[5]Tabelle1!$D$3:$D$500,0),MATCH(W$2,[5]Tabelle1!$E$2:$U$2,0))),"")</f>
        <v/>
      </c>
      <c r="X309" s="54" t="str">
        <f t="array" ref="X309">IFERROR(IF(INDEX([5]Tabelle1!$E$3:$U$500,MATCH($A309&amp;$C309&amp;$D309,[5]Tabelle1!$A$3:$A$500&amp;[5]Tabelle1!$C$3:$C$500&amp;[5]Tabelle1!$D$3:$D$500,0),MATCH(X$2,[5]Tabelle1!$E$2:$U$2,0))=0,"",INDEX([5]Tabelle1!$E$3:$U$500,MATCH($A309&amp;$C309&amp;$D309,[5]Tabelle1!$A$3:$A$500&amp;[5]Tabelle1!$C$3:$C$500&amp;[5]Tabelle1!$D$3:$D$500,0),MATCH(X$2,[5]Tabelle1!$E$2:$U$2,0))),"")</f>
        <v/>
      </c>
      <c r="Y309" s="22"/>
      <c r="Z309" s="22"/>
      <c r="AA309" s="22"/>
      <c r="AB309" s="22"/>
      <c r="AC309" s="22"/>
      <c r="AD309" s="22"/>
      <c r="AE309" s="22"/>
      <c r="AF309" s="22"/>
    </row>
    <row r="310" spans="1:32" ht="14.5" hidden="1" x14ac:dyDescent="0.35">
      <c r="A310" s="127" t="str">
        <f t="shared" si="26"/>
        <v>Germany</v>
      </c>
      <c r="B310" s="70"/>
      <c r="C310" s="70" t="s">
        <v>558</v>
      </c>
      <c r="D310" s="194" t="s">
        <v>541</v>
      </c>
      <c r="E310" s="175"/>
      <c r="F310" s="175"/>
      <c r="G310" s="175"/>
      <c r="H310" s="192" t="str">
        <f t="array" ref="H310">IFERROR(IF(INDEX([5]Tabelle1!$E$3:$U$500,MATCH($A310&amp;$C310&amp;$D310,[5]Tabelle1!$A$3:$A$500&amp;[5]Tabelle1!$C$3:$C$500&amp;[5]Tabelle1!$D$3:$D$500,0),MATCH(H$2,[5]Tabelle1!$E$2:$U$2,0))=0,"",INDEX([5]Tabelle1!$E$3:$U$500,MATCH($A310&amp;$C310&amp;$D310,[5]Tabelle1!$A$3:$A$500&amp;[5]Tabelle1!$C$3:$C$500&amp;[5]Tabelle1!$D$3:$D$500,0),MATCH(H$2,[5]Tabelle1!$E$2:$U$2,0))),"")</f>
        <v/>
      </c>
      <c r="I310" s="192" t="str">
        <f t="array" ref="I310">IFERROR(IF(INDEX([5]Tabelle1!$E$3:$U$500,MATCH($A310&amp;$C310&amp;$D310,[5]Tabelle1!$A$3:$A$500&amp;[5]Tabelle1!$C$3:$C$500&amp;[5]Tabelle1!$D$3:$D$500,0),MATCH(I$2,[5]Tabelle1!$E$2:$U$2,0))=0,"",INDEX([5]Tabelle1!$E$3:$U$500,MATCH($A310&amp;$C310&amp;$D310,[5]Tabelle1!$A$3:$A$500&amp;[5]Tabelle1!$C$3:$C$500&amp;[5]Tabelle1!$D$3:$D$500,0),MATCH(I$2,[5]Tabelle1!$E$2:$U$2,0))),"")</f>
        <v/>
      </c>
      <c r="J310" s="192" t="str">
        <f t="array" ref="J310">IFERROR(IF(INDEX([5]Tabelle1!$E$3:$U$500,MATCH($A310&amp;$C310&amp;$D310,[5]Tabelle1!$A$3:$A$500&amp;[5]Tabelle1!$C$3:$C$500&amp;[5]Tabelle1!$D$3:$D$500,0),MATCH(J$2,[5]Tabelle1!$E$2:$U$2,0))=0,"",INDEX([5]Tabelle1!$E$3:$U$500,MATCH($A310&amp;$C310&amp;$D310,[5]Tabelle1!$A$3:$A$500&amp;[5]Tabelle1!$C$3:$C$500&amp;[5]Tabelle1!$D$3:$D$500,0),MATCH(J$2,[5]Tabelle1!$E$2:$U$2,0))),"")</f>
        <v/>
      </c>
      <c r="K310" s="192" t="str">
        <f t="array" ref="K310">IFERROR(IF(INDEX([5]Tabelle1!$E$3:$U$500,MATCH($A310&amp;$C310&amp;$D310,[5]Tabelle1!$A$3:$A$500&amp;[5]Tabelle1!$C$3:$C$500&amp;[5]Tabelle1!$D$3:$D$500,0),MATCH(K$2,[5]Tabelle1!$E$2:$U$2,0))=0,"",INDEX([5]Tabelle1!$E$3:$U$500,MATCH($A310&amp;$C310&amp;$D310,[5]Tabelle1!$A$3:$A$500&amp;[5]Tabelle1!$C$3:$C$500&amp;[5]Tabelle1!$D$3:$D$500,0),MATCH(K$2,[5]Tabelle1!$E$2:$U$2,0))),"")</f>
        <v/>
      </c>
      <c r="L310" s="192" t="str">
        <f t="array" ref="L310">IFERROR(IF(INDEX([5]Tabelle1!$E$3:$U$500,MATCH($A310&amp;$C310&amp;$D310,[5]Tabelle1!$A$3:$A$500&amp;[5]Tabelle1!$C$3:$C$500&amp;[5]Tabelle1!$D$3:$D$500,0),MATCH(L$2,[5]Tabelle1!$E$2:$U$2,0))=0,"",INDEX([5]Tabelle1!$E$3:$U$500,MATCH($A310&amp;$C310&amp;$D310,[5]Tabelle1!$A$3:$A$500&amp;[5]Tabelle1!$C$3:$C$500&amp;[5]Tabelle1!$D$3:$D$500,0),MATCH(L$2,[5]Tabelle1!$E$2:$U$2,0))),"")</f>
        <v/>
      </c>
      <c r="M310" s="192" t="str">
        <f t="array" ref="M310">IFERROR(IF(INDEX([5]Tabelle1!$E$3:$U$500,MATCH($A310&amp;$C310&amp;$D310,[5]Tabelle1!$A$3:$A$500&amp;[5]Tabelle1!$C$3:$C$500&amp;[5]Tabelle1!$D$3:$D$500,0),MATCH(M$2,[5]Tabelle1!$E$2:$U$2,0))=0,"",INDEX([5]Tabelle1!$E$3:$U$500,MATCH($A310&amp;$C310&amp;$D310,[5]Tabelle1!$A$3:$A$500&amp;[5]Tabelle1!$C$3:$C$500&amp;[5]Tabelle1!$D$3:$D$500,0),MATCH(M$2,[5]Tabelle1!$E$2:$U$2,0))),"")</f>
        <v/>
      </c>
      <c r="N310" s="192" t="str">
        <f t="array" ref="N310">IFERROR(IF(INDEX([5]Tabelle1!$E$3:$U$500,MATCH($A310&amp;$C310&amp;$D310,[5]Tabelle1!$A$3:$A$500&amp;[5]Tabelle1!$C$3:$C$500&amp;[5]Tabelle1!$D$3:$D$500,0),MATCH(N$2,[5]Tabelle1!$E$2:$U$2,0))=0,"",INDEX([5]Tabelle1!$E$3:$U$500,MATCH($A310&amp;$C310&amp;$D310,[5]Tabelle1!$A$3:$A$500&amp;[5]Tabelle1!$C$3:$C$500&amp;[5]Tabelle1!$D$3:$D$500,0),MATCH(N$2,[5]Tabelle1!$E$2:$U$2,0))),"")</f>
        <v/>
      </c>
      <c r="O310" s="192" t="str">
        <f t="array" ref="O310">IFERROR(IF(INDEX([5]Tabelle1!$E$3:$U$500,MATCH($A310&amp;$C310&amp;$D310,[5]Tabelle1!$A$3:$A$500&amp;[5]Tabelle1!$C$3:$C$500&amp;[5]Tabelle1!$D$3:$D$500,0),MATCH(O$2,[5]Tabelle1!$E$2:$U$2,0))=0,"",INDEX([5]Tabelle1!$E$3:$U$500,MATCH($A310&amp;$C310&amp;$D310,[5]Tabelle1!$A$3:$A$500&amp;[5]Tabelle1!$C$3:$C$500&amp;[5]Tabelle1!$D$3:$D$500,0),MATCH(O$2,[5]Tabelle1!$E$2:$U$2,0))),"")</f>
        <v/>
      </c>
      <c r="P310" s="192" t="str">
        <f t="array" ref="P310">IFERROR(IF(INDEX([5]Tabelle1!$E$3:$U$500,MATCH($A310&amp;$C310&amp;$D310,[5]Tabelle1!$A$3:$A$500&amp;[5]Tabelle1!$C$3:$C$500&amp;[5]Tabelle1!$D$3:$D$500,0),MATCH(P$2,[5]Tabelle1!$E$2:$U$2,0))=0,"",INDEX([5]Tabelle1!$E$3:$U$500,MATCH($A310&amp;$C310&amp;$D310,[5]Tabelle1!$A$3:$A$500&amp;[5]Tabelle1!$C$3:$C$500&amp;[5]Tabelle1!$D$3:$D$500,0),MATCH(P$2,[5]Tabelle1!$E$2:$U$2,0))),"")</f>
        <v/>
      </c>
      <c r="Q310" s="192" t="str">
        <f t="array" ref="Q310">IFERROR(IF(INDEX([5]Tabelle1!$E$3:$U$500,MATCH($A310&amp;$C310&amp;$D310,[5]Tabelle1!$A$3:$A$500&amp;[5]Tabelle1!$C$3:$C$500&amp;[5]Tabelle1!$D$3:$D$500,0),MATCH(Q$2,[5]Tabelle1!$E$2:$U$2,0))=0,"",INDEX([5]Tabelle1!$E$3:$U$500,MATCH($A310&amp;$C310&amp;$D310,[5]Tabelle1!$A$3:$A$500&amp;[5]Tabelle1!$C$3:$C$500&amp;[5]Tabelle1!$D$3:$D$500,0),MATCH(Q$2,[5]Tabelle1!$E$2:$U$2,0))),"")</f>
        <v/>
      </c>
      <c r="R310" s="192" t="str">
        <f t="array" ref="R310">IFERROR(IF(INDEX([5]Tabelle1!$E$3:$U$500,MATCH($A310&amp;$C310&amp;$D310,[5]Tabelle1!$A$3:$A$500&amp;[5]Tabelle1!$C$3:$C$500&amp;[5]Tabelle1!$D$3:$D$500,0),MATCH(R$2,[5]Tabelle1!$E$2:$U$2,0))=0,"",INDEX([5]Tabelle1!$E$3:$U$500,MATCH($A310&amp;$C310&amp;$D310,[5]Tabelle1!$A$3:$A$500&amp;[5]Tabelle1!$C$3:$C$500&amp;[5]Tabelle1!$D$3:$D$500,0),MATCH(R$2,[5]Tabelle1!$E$2:$U$2,0))),"")</f>
        <v/>
      </c>
      <c r="S310" s="192" t="str">
        <f t="array" ref="S310">IFERROR(IF(INDEX([5]Tabelle1!$E$3:$U$500,MATCH($A310&amp;$C310&amp;$D310,[5]Tabelle1!$A$3:$A$500&amp;[5]Tabelle1!$C$3:$C$500&amp;[5]Tabelle1!$D$3:$D$500,0),MATCH(S$2,[5]Tabelle1!$E$2:$U$2,0))=0,"",INDEX([5]Tabelle1!$E$3:$U$500,MATCH($A310&amp;$C310&amp;$D310,[5]Tabelle1!$A$3:$A$500&amp;[5]Tabelle1!$C$3:$C$500&amp;[5]Tabelle1!$D$3:$D$500,0),MATCH(S$2,[5]Tabelle1!$E$2:$U$2,0))),"")</f>
        <v/>
      </c>
      <c r="T310" s="192" t="str">
        <f t="array" ref="T310">IFERROR(IF(INDEX([5]Tabelle1!$E$3:$U$500,MATCH($A310&amp;$C310&amp;$D310,[5]Tabelle1!$A$3:$A$500&amp;[5]Tabelle1!$C$3:$C$500&amp;[5]Tabelle1!$D$3:$D$500,0),MATCH(T$2,[5]Tabelle1!$E$2:$U$2,0))=0,"",INDEX([5]Tabelle1!$E$3:$U$500,MATCH($A310&amp;$C310&amp;$D310,[5]Tabelle1!$A$3:$A$500&amp;[5]Tabelle1!$C$3:$C$500&amp;[5]Tabelle1!$D$3:$D$500,0),MATCH(T$2,[5]Tabelle1!$E$2:$U$2,0))),"")</f>
        <v/>
      </c>
      <c r="U310" s="192" t="str">
        <f t="array" ref="U310">IFERROR(IF(INDEX([5]Tabelle1!$E$3:$U$500,MATCH($A310&amp;$C310&amp;$D310,[5]Tabelle1!$A$3:$A$500&amp;[5]Tabelle1!$C$3:$C$500&amp;[5]Tabelle1!$D$3:$D$500,0),MATCH(U$2,[5]Tabelle1!$E$2:$U$2,0))=0,"",INDEX([5]Tabelle1!$E$3:$U$500,MATCH($A310&amp;$C310&amp;$D310,[5]Tabelle1!$A$3:$A$500&amp;[5]Tabelle1!$C$3:$C$500&amp;[5]Tabelle1!$D$3:$D$500,0),MATCH(U$2,[5]Tabelle1!$E$2:$U$2,0))),"")</f>
        <v/>
      </c>
      <c r="V310" s="193" t="str">
        <f t="array" ref="V310">IFERROR(IF(INDEX([5]Tabelle1!$E$3:$U$500,MATCH($A310&amp;$C310&amp;$D310,[5]Tabelle1!$A$3:$A$500&amp;[5]Tabelle1!$C$3:$C$500&amp;[5]Tabelle1!$D$3:$D$500,0),MATCH(V$2,[5]Tabelle1!$E$2:$U$2,0))=0,"",INDEX([5]Tabelle1!$E$3:$U$500,MATCH($A310&amp;$C310&amp;$D310,[5]Tabelle1!$A$3:$A$500&amp;[5]Tabelle1!$C$3:$C$500&amp;[5]Tabelle1!$D$3:$D$500,0),MATCH(V$2,[5]Tabelle1!$E$2:$U$2,0))),"")</f>
        <v/>
      </c>
      <c r="W310" s="54" t="str">
        <f t="array" ref="W310">IFERROR(IF(INDEX([5]Tabelle1!$E$3:$U$500,MATCH($A310&amp;$C310&amp;$D310,[5]Tabelle1!$A$3:$A$500&amp;[5]Tabelle1!$C$3:$C$500&amp;[5]Tabelle1!$D$3:$D$500,0),MATCH(W$2,[5]Tabelle1!$E$2:$U$2,0))=0,"",INDEX([5]Tabelle1!$E$3:$U$500,MATCH($A310&amp;$C310&amp;$D310,[5]Tabelle1!$A$3:$A$500&amp;[5]Tabelle1!$C$3:$C$500&amp;[5]Tabelle1!$D$3:$D$500,0),MATCH(W$2,[5]Tabelle1!$E$2:$U$2,0))),"")</f>
        <v/>
      </c>
      <c r="X310" s="54" t="str">
        <f t="array" ref="X310">IFERROR(IF(INDEX([5]Tabelle1!$E$3:$U$500,MATCH($A310&amp;$C310&amp;$D310,[5]Tabelle1!$A$3:$A$500&amp;[5]Tabelle1!$C$3:$C$500&amp;[5]Tabelle1!$D$3:$D$500,0),MATCH(X$2,[5]Tabelle1!$E$2:$U$2,0))=0,"",INDEX([5]Tabelle1!$E$3:$U$500,MATCH($A310&amp;$C310&amp;$D310,[5]Tabelle1!$A$3:$A$500&amp;[5]Tabelle1!$C$3:$C$500&amp;[5]Tabelle1!$D$3:$D$500,0),MATCH(X$2,[5]Tabelle1!$E$2:$U$2,0))),"")</f>
        <v/>
      </c>
      <c r="Y310" s="22"/>
      <c r="Z310" s="22"/>
      <c r="AA310" s="22"/>
      <c r="AB310" s="22"/>
      <c r="AC310" s="22"/>
      <c r="AD310" s="22"/>
      <c r="AE310" s="22"/>
      <c r="AF310" s="22"/>
    </row>
    <row r="311" spans="1:32" ht="14.5" hidden="1" x14ac:dyDescent="0.35">
      <c r="A311" s="127" t="str">
        <f t="shared" si="26"/>
        <v>Germany</v>
      </c>
      <c r="B311" s="70"/>
      <c r="C311" s="70" t="s">
        <v>558</v>
      </c>
      <c r="D311" s="194" t="s">
        <v>553</v>
      </c>
      <c r="E311" s="175"/>
      <c r="F311" s="175"/>
      <c r="G311" s="175"/>
      <c r="H311" s="192" t="str">
        <f t="array" ref="H311">IFERROR(IF(INDEX([5]Tabelle1!$E$3:$U$500,MATCH($A311&amp;$C311&amp;$D311,[5]Tabelle1!$A$3:$A$500&amp;[5]Tabelle1!$C$3:$C$500&amp;[5]Tabelle1!$D$3:$D$500,0),MATCH(H$2,[5]Tabelle1!$E$2:$U$2,0))=0,"",INDEX([5]Tabelle1!$E$3:$U$500,MATCH($A311&amp;$C311&amp;$D311,[5]Tabelle1!$A$3:$A$500&amp;[5]Tabelle1!$C$3:$C$500&amp;[5]Tabelle1!$D$3:$D$500,0),MATCH(H$2,[5]Tabelle1!$E$2:$U$2,0))),"")</f>
        <v/>
      </c>
      <c r="I311" s="192" t="str">
        <f t="array" ref="I311">IFERROR(IF(INDEX([5]Tabelle1!$E$3:$U$500,MATCH($A311&amp;$C311&amp;$D311,[5]Tabelle1!$A$3:$A$500&amp;[5]Tabelle1!$C$3:$C$500&amp;[5]Tabelle1!$D$3:$D$500,0),MATCH(I$2,[5]Tabelle1!$E$2:$U$2,0))=0,"",INDEX([5]Tabelle1!$E$3:$U$500,MATCH($A311&amp;$C311&amp;$D311,[5]Tabelle1!$A$3:$A$500&amp;[5]Tabelle1!$C$3:$C$500&amp;[5]Tabelle1!$D$3:$D$500,0),MATCH(I$2,[5]Tabelle1!$E$2:$U$2,0))),"")</f>
        <v/>
      </c>
      <c r="J311" s="192" t="str">
        <f t="array" ref="J311">IFERROR(IF(INDEX([5]Tabelle1!$E$3:$U$500,MATCH($A311&amp;$C311&amp;$D311,[5]Tabelle1!$A$3:$A$500&amp;[5]Tabelle1!$C$3:$C$500&amp;[5]Tabelle1!$D$3:$D$500,0),MATCH(J$2,[5]Tabelle1!$E$2:$U$2,0))=0,"",INDEX([5]Tabelle1!$E$3:$U$500,MATCH($A311&amp;$C311&amp;$D311,[5]Tabelle1!$A$3:$A$500&amp;[5]Tabelle1!$C$3:$C$500&amp;[5]Tabelle1!$D$3:$D$500,0),MATCH(J$2,[5]Tabelle1!$E$2:$U$2,0))),"")</f>
        <v/>
      </c>
      <c r="K311" s="192" t="str">
        <f t="array" ref="K311">IFERROR(IF(INDEX([5]Tabelle1!$E$3:$U$500,MATCH($A311&amp;$C311&amp;$D311,[5]Tabelle1!$A$3:$A$500&amp;[5]Tabelle1!$C$3:$C$500&amp;[5]Tabelle1!$D$3:$D$500,0),MATCH(K$2,[5]Tabelle1!$E$2:$U$2,0))=0,"",INDEX([5]Tabelle1!$E$3:$U$500,MATCH($A311&amp;$C311&amp;$D311,[5]Tabelle1!$A$3:$A$500&amp;[5]Tabelle1!$C$3:$C$500&amp;[5]Tabelle1!$D$3:$D$500,0),MATCH(K$2,[5]Tabelle1!$E$2:$U$2,0))),"")</f>
        <v/>
      </c>
      <c r="L311" s="192" t="str">
        <f t="array" ref="L311">IFERROR(IF(INDEX([5]Tabelle1!$E$3:$U$500,MATCH($A311&amp;$C311&amp;$D311,[5]Tabelle1!$A$3:$A$500&amp;[5]Tabelle1!$C$3:$C$500&amp;[5]Tabelle1!$D$3:$D$500,0),MATCH(L$2,[5]Tabelle1!$E$2:$U$2,0))=0,"",INDEX([5]Tabelle1!$E$3:$U$500,MATCH($A311&amp;$C311&amp;$D311,[5]Tabelle1!$A$3:$A$500&amp;[5]Tabelle1!$C$3:$C$500&amp;[5]Tabelle1!$D$3:$D$500,0),MATCH(L$2,[5]Tabelle1!$E$2:$U$2,0))),"")</f>
        <v/>
      </c>
      <c r="M311" s="192" t="str">
        <f t="array" ref="M311">IFERROR(IF(INDEX([5]Tabelle1!$E$3:$U$500,MATCH($A311&amp;$C311&amp;$D311,[5]Tabelle1!$A$3:$A$500&amp;[5]Tabelle1!$C$3:$C$500&amp;[5]Tabelle1!$D$3:$D$500,0),MATCH(M$2,[5]Tabelle1!$E$2:$U$2,0))=0,"",INDEX([5]Tabelle1!$E$3:$U$500,MATCH($A311&amp;$C311&amp;$D311,[5]Tabelle1!$A$3:$A$500&amp;[5]Tabelle1!$C$3:$C$500&amp;[5]Tabelle1!$D$3:$D$500,0),MATCH(M$2,[5]Tabelle1!$E$2:$U$2,0))),"")</f>
        <v/>
      </c>
      <c r="N311" s="192" t="str">
        <f t="array" ref="N311">IFERROR(IF(INDEX([5]Tabelle1!$E$3:$U$500,MATCH($A311&amp;$C311&amp;$D311,[5]Tabelle1!$A$3:$A$500&amp;[5]Tabelle1!$C$3:$C$500&amp;[5]Tabelle1!$D$3:$D$500,0),MATCH(N$2,[5]Tabelle1!$E$2:$U$2,0))=0,"",INDEX([5]Tabelle1!$E$3:$U$500,MATCH($A311&amp;$C311&amp;$D311,[5]Tabelle1!$A$3:$A$500&amp;[5]Tabelle1!$C$3:$C$500&amp;[5]Tabelle1!$D$3:$D$500,0),MATCH(N$2,[5]Tabelle1!$E$2:$U$2,0))),"")</f>
        <v/>
      </c>
      <c r="O311" s="192" t="str">
        <f t="array" ref="O311">IFERROR(IF(INDEX([5]Tabelle1!$E$3:$U$500,MATCH($A311&amp;$C311&amp;$D311,[5]Tabelle1!$A$3:$A$500&amp;[5]Tabelle1!$C$3:$C$500&amp;[5]Tabelle1!$D$3:$D$500,0),MATCH(O$2,[5]Tabelle1!$E$2:$U$2,0))=0,"",INDEX([5]Tabelle1!$E$3:$U$500,MATCH($A311&amp;$C311&amp;$D311,[5]Tabelle1!$A$3:$A$500&amp;[5]Tabelle1!$C$3:$C$500&amp;[5]Tabelle1!$D$3:$D$500,0),MATCH(O$2,[5]Tabelle1!$E$2:$U$2,0))),"")</f>
        <v/>
      </c>
      <c r="P311" s="192" t="str">
        <f t="array" ref="P311">IFERROR(IF(INDEX([5]Tabelle1!$E$3:$U$500,MATCH($A311&amp;$C311&amp;$D311,[5]Tabelle1!$A$3:$A$500&amp;[5]Tabelle1!$C$3:$C$500&amp;[5]Tabelle1!$D$3:$D$500,0),MATCH(P$2,[5]Tabelle1!$E$2:$U$2,0))=0,"",INDEX([5]Tabelle1!$E$3:$U$500,MATCH($A311&amp;$C311&amp;$D311,[5]Tabelle1!$A$3:$A$500&amp;[5]Tabelle1!$C$3:$C$500&amp;[5]Tabelle1!$D$3:$D$500,0),MATCH(P$2,[5]Tabelle1!$E$2:$U$2,0))),"")</f>
        <v/>
      </c>
      <c r="Q311" s="192" t="str">
        <f t="array" ref="Q311">IFERROR(IF(INDEX([5]Tabelle1!$E$3:$U$500,MATCH($A311&amp;$C311&amp;$D311,[5]Tabelle1!$A$3:$A$500&amp;[5]Tabelle1!$C$3:$C$500&amp;[5]Tabelle1!$D$3:$D$500,0),MATCH(Q$2,[5]Tabelle1!$E$2:$U$2,0))=0,"",INDEX([5]Tabelle1!$E$3:$U$500,MATCH($A311&amp;$C311&amp;$D311,[5]Tabelle1!$A$3:$A$500&amp;[5]Tabelle1!$C$3:$C$500&amp;[5]Tabelle1!$D$3:$D$500,0),MATCH(Q$2,[5]Tabelle1!$E$2:$U$2,0))),"")</f>
        <v/>
      </c>
      <c r="R311" s="192" t="str">
        <f t="array" ref="R311">IFERROR(IF(INDEX([5]Tabelle1!$E$3:$U$500,MATCH($A311&amp;$C311&amp;$D311,[5]Tabelle1!$A$3:$A$500&amp;[5]Tabelle1!$C$3:$C$500&amp;[5]Tabelle1!$D$3:$D$500,0),MATCH(R$2,[5]Tabelle1!$E$2:$U$2,0))=0,"",INDEX([5]Tabelle1!$E$3:$U$500,MATCH($A311&amp;$C311&amp;$D311,[5]Tabelle1!$A$3:$A$500&amp;[5]Tabelle1!$C$3:$C$500&amp;[5]Tabelle1!$D$3:$D$500,0),MATCH(R$2,[5]Tabelle1!$E$2:$U$2,0))),"")</f>
        <v/>
      </c>
      <c r="S311" s="192" t="str">
        <f t="array" ref="S311">IFERROR(IF(INDEX([5]Tabelle1!$E$3:$U$500,MATCH($A311&amp;$C311&amp;$D311,[5]Tabelle1!$A$3:$A$500&amp;[5]Tabelle1!$C$3:$C$500&amp;[5]Tabelle1!$D$3:$D$500,0),MATCH(S$2,[5]Tabelle1!$E$2:$U$2,0))=0,"",INDEX([5]Tabelle1!$E$3:$U$500,MATCH($A311&amp;$C311&amp;$D311,[5]Tabelle1!$A$3:$A$500&amp;[5]Tabelle1!$C$3:$C$500&amp;[5]Tabelle1!$D$3:$D$500,0),MATCH(S$2,[5]Tabelle1!$E$2:$U$2,0))),"")</f>
        <v/>
      </c>
      <c r="T311" s="192" t="str">
        <f t="array" ref="T311">IFERROR(IF(INDEX([5]Tabelle1!$E$3:$U$500,MATCH($A311&amp;$C311&amp;$D311,[5]Tabelle1!$A$3:$A$500&amp;[5]Tabelle1!$C$3:$C$500&amp;[5]Tabelle1!$D$3:$D$500,0),MATCH(T$2,[5]Tabelle1!$E$2:$U$2,0))=0,"",INDEX([5]Tabelle1!$E$3:$U$500,MATCH($A311&amp;$C311&amp;$D311,[5]Tabelle1!$A$3:$A$500&amp;[5]Tabelle1!$C$3:$C$500&amp;[5]Tabelle1!$D$3:$D$500,0),MATCH(T$2,[5]Tabelle1!$E$2:$U$2,0))),"")</f>
        <v/>
      </c>
      <c r="U311" s="192" t="str">
        <f t="array" ref="U311">IFERROR(IF(INDEX([5]Tabelle1!$E$3:$U$500,MATCH($A311&amp;$C311&amp;$D311,[5]Tabelle1!$A$3:$A$500&amp;[5]Tabelle1!$C$3:$C$500&amp;[5]Tabelle1!$D$3:$D$500,0),MATCH(U$2,[5]Tabelle1!$E$2:$U$2,0))=0,"",INDEX([5]Tabelle1!$E$3:$U$500,MATCH($A311&amp;$C311&amp;$D311,[5]Tabelle1!$A$3:$A$500&amp;[5]Tabelle1!$C$3:$C$500&amp;[5]Tabelle1!$D$3:$D$500,0),MATCH(U$2,[5]Tabelle1!$E$2:$U$2,0))),"")</f>
        <v/>
      </c>
      <c r="V311" s="193" t="str">
        <f t="array" ref="V311">IFERROR(IF(INDEX([5]Tabelle1!$E$3:$U$500,MATCH($A311&amp;$C311&amp;$D311,[5]Tabelle1!$A$3:$A$500&amp;[5]Tabelle1!$C$3:$C$500&amp;[5]Tabelle1!$D$3:$D$500,0),MATCH(V$2,[5]Tabelle1!$E$2:$U$2,0))=0,"",INDEX([5]Tabelle1!$E$3:$U$500,MATCH($A311&amp;$C311&amp;$D311,[5]Tabelle1!$A$3:$A$500&amp;[5]Tabelle1!$C$3:$C$500&amp;[5]Tabelle1!$D$3:$D$500,0),MATCH(V$2,[5]Tabelle1!$E$2:$U$2,0))),"")</f>
        <v/>
      </c>
      <c r="W311" s="54" t="str">
        <f t="array" ref="W311">IFERROR(IF(INDEX([5]Tabelle1!$E$3:$U$500,MATCH($A311&amp;$C311&amp;$D311,[5]Tabelle1!$A$3:$A$500&amp;[5]Tabelle1!$C$3:$C$500&amp;[5]Tabelle1!$D$3:$D$500,0),MATCH(W$2,[5]Tabelle1!$E$2:$U$2,0))=0,"",INDEX([5]Tabelle1!$E$3:$U$500,MATCH($A311&amp;$C311&amp;$D311,[5]Tabelle1!$A$3:$A$500&amp;[5]Tabelle1!$C$3:$C$500&amp;[5]Tabelle1!$D$3:$D$500,0),MATCH(W$2,[5]Tabelle1!$E$2:$U$2,0))),"")</f>
        <v/>
      </c>
      <c r="X311" s="54" t="str">
        <f t="array" ref="X311">IFERROR(IF(INDEX([5]Tabelle1!$E$3:$U$500,MATCH($A311&amp;$C311&amp;$D311,[5]Tabelle1!$A$3:$A$500&amp;[5]Tabelle1!$C$3:$C$500&amp;[5]Tabelle1!$D$3:$D$500,0),MATCH(X$2,[5]Tabelle1!$E$2:$U$2,0))=0,"",INDEX([5]Tabelle1!$E$3:$U$500,MATCH($A311&amp;$C311&amp;$D311,[5]Tabelle1!$A$3:$A$500&amp;[5]Tabelle1!$C$3:$C$500&amp;[5]Tabelle1!$D$3:$D$500,0),MATCH(X$2,[5]Tabelle1!$E$2:$U$2,0))),"")</f>
        <v/>
      </c>
      <c r="Y311" s="22"/>
      <c r="Z311" s="22"/>
      <c r="AA311" s="22"/>
      <c r="AB311" s="22"/>
      <c r="AC311" s="22"/>
      <c r="AD311" s="22"/>
      <c r="AE311" s="22"/>
      <c r="AF311" s="22"/>
    </row>
    <row r="312" spans="1:32" ht="14.5" hidden="1" x14ac:dyDescent="0.35">
      <c r="A312" s="127" t="str">
        <f t="shared" si="26"/>
        <v>Germany</v>
      </c>
      <c r="B312" s="70"/>
      <c r="C312" s="70" t="s">
        <v>558</v>
      </c>
      <c r="D312" s="194" t="s">
        <v>6</v>
      </c>
      <c r="E312" s="175"/>
      <c r="F312" s="175"/>
      <c r="G312" s="175"/>
      <c r="H312" s="192" t="str">
        <f t="array" ref="H312">IFERROR(IF(INDEX([5]Tabelle1!$E$3:$U$500,MATCH($A312&amp;$C312&amp;$D312,[5]Tabelle1!$A$3:$A$500&amp;[5]Tabelle1!$C$3:$C$500&amp;[5]Tabelle1!$D$3:$D$500,0),MATCH(H$2,[5]Tabelle1!$E$2:$U$2,0))=0,"",INDEX([5]Tabelle1!$E$3:$U$500,MATCH($A312&amp;$C312&amp;$D312,[5]Tabelle1!$A$3:$A$500&amp;[5]Tabelle1!$C$3:$C$500&amp;[5]Tabelle1!$D$3:$D$500,0),MATCH(H$2,[5]Tabelle1!$E$2:$U$2,0))),"")</f>
        <v/>
      </c>
      <c r="I312" s="192" t="str">
        <f t="array" ref="I312">IFERROR(IF(INDEX([5]Tabelle1!$E$3:$U$500,MATCH($A312&amp;$C312&amp;$D312,[5]Tabelle1!$A$3:$A$500&amp;[5]Tabelle1!$C$3:$C$500&amp;[5]Tabelle1!$D$3:$D$500,0),MATCH(I$2,[5]Tabelle1!$E$2:$U$2,0))=0,"",INDEX([5]Tabelle1!$E$3:$U$500,MATCH($A312&amp;$C312&amp;$D312,[5]Tabelle1!$A$3:$A$500&amp;[5]Tabelle1!$C$3:$C$500&amp;[5]Tabelle1!$D$3:$D$500,0),MATCH(I$2,[5]Tabelle1!$E$2:$U$2,0))),"")</f>
        <v/>
      </c>
      <c r="J312" s="192" t="str">
        <f t="array" ref="J312">IFERROR(IF(INDEX([5]Tabelle1!$E$3:$U$500,MATCH($A312&amp;$C312&amp;$D312,[5]Tabelle1!$A$3:$A$500&amp;[5]Tabelle1!$C$3:$C$500&amp;[5]Tabelle1!$D$3:$D$500,0),MATCH(J$2,[5]Tabelle1!$E$2:$U$2,0))=0,"",INDEX([5]Tabelle1!$E$3:$U$500,MATCH($A312&amp;$C312&amp;$D312,[5]Tabelle1!$A$3:$A$500&amp;[5]Tabelle1!$C$3:$C$500&amp;[5]Tabelle1!$D$3:$D$500,0),MATCH(J$2,[5]Tabelle1!$E$2:$U$2,0))),"")</f>
        <v/>
      </c>
      <c r="K312" s="192" t="str">
        <f t="array" ref="K312">IFERROR(IF(INDEX([5]Tabelle1!$E$3:$U$500,MATCH($A312&amp;$C312&amp;$D312,[5]Tabelle1!$A$3:$A$500&amp;[5]Tabelle1!$C$3:$C$500&amp;[5]Tabelle1!$D$3:$D$500,0),MATCH(K$2,[5]Tabelle1!$E$2:$U$2,0))=0,"",INDEX([5]Tabelle1!$E$3:$U$500,MATCH($A312&amp;$C312&amp;$D312,[5]Tabelle1!$A$3:$A$500&amp;[5]Tabelle1!$C$3:$C$500&amp;[5]Tabelle1!$D$3:$D$500,0),MATCH(K$2,[5]Tabelle1!$E$2:$U$2,0))),"")</f>
        <v/>
      </c>
      <c r="L312" s="192" t="str">
        <f t="array" ref="L312">IFERROR(IF(INDEX([5]Tabelle1!$E$3:$U$500,MATCH($A312&amp;$C312&amp;$D312,[5]Tabelle1!$A$3:$A$500&amp;[5]Tabelle1!$C$3:$C$500&amp;[5]Tabelle1!$D$3:$D$500,0),MATCH(L$2,[5]Tabelle1!$E$2:$U$2,0))=0,"",INDEX([5]Tabelle1!$E$3:$U$500,MATCH($A312&amp;$C312&amp;$D312,[5]Tabelle1!$A$3:$A$500&amp;[5]Tabelle1!$C$3:$C$500&amp;[5]Tabelle1!$D$3:$D$500,0),MATCH(L$2,[5]Tabelle1!$E$2:$U$2,0))),"")</f>
        <v/>
      </c>
      <c r="M312" s="192" t="str">
        <f t="array" ref="M312">IFERROR(IF(INDEX([5]Tabelle1!$E$3:$U$500,MATCH($A312&amp;$C312&amp;$D312,[5]Tabelle1!$A$3:$A$500&amp;[5]Tabelle1!$C$3:$C$500&amp;[5]Tabelle1!$D$3:$D$500,0),MATCH(M$2,[5]Tabelle1!$E$2:$U$2,0))=0,"",INDEX([5]Tabelle1!$E$3:$U$500,MATCH($A312&amp;$C312&amp;$D312,[5]Tabelle1!$A$3:$A$500&amp;[5]Tabelle1!$C$3:$C$500&amp;[5]Tabelle1!$D$3:$D$500,0),MATCH(M$2,[5]Tabelle1!$E$2:$U$2,0))),"")</f>
        <v/>
      </c>
      <c r="N312" s="192" t="str">
        <f t="array" ref="N312">IFERROR(IF(INDEX([5]Tabelle1!$E$3:$U$500,MATCH($A312&amp;$C312&amp;$D312,[5]Tabelle1!$A$3:$A$500&amp;[5]Tabelle1!$C$3:$C$500&amp;[5]Tabelle1!$D$3:$D$500,0),MATCH(N$2,[5]Tabelle1!$E$2:$U$2,0))=0,"",INDEX([5]Tabelle1!$E$3:$U$500,MATCH($A312&amp;$C312&amp;$D312,[5]Tabelle1!$A$3:$A$500&amp;[5]Tabelle1!$C$3:$C$500&amp;[5]Tabelle1!$D$3:$D$500,0),MATCH(N$2,[5]Tabelle1!$E$2:$U$2,0))),"")</f>
        <v/>
      </c>
      <c r="O312" s="192" t="str">
        <f t="array" ref="O312">IFERROR(IF(INDEX([5]Tabelle1!$E$3:$U$500,MATCH($A312&amp;$C312&amp;$D312,[5]Tabelle1!$A$3:$A$500&amp;[5]Tabelle1!$C$3:$C$500&amp;[5]Tabelle1!$D$3:$D$500,0),MATCH(O$2,[5]Tabelle1!$E$2:$U$2,0))=0,"",INDEX([5]Tabelle1!$E$3:$U$500,MATCH($A312&amp;$C312&amp;$D312,[5]Tabelle1!$A$3:$A$500&amp;[5]Tabelle1!$C$3:$C$500&amp;[5]Tabelle1!$D$3:$D$500,0),MATCH(O$2,[5]Tabelle1!$E$2:$U$2,0))),"")</f>
        <v/>
      </c>
      <c r="P312" s="192" t="str">
        <f t="array" ref="P312">IFERROR(IF(INDEX([5]Tabelle1!$E$3:$U$500,MATCH($A312&amp;$C312&amp;$D312,[5]Tabelle1!$A$3:$A$500&amp;[5]Tabelle1!$C$3:$C$500&amp;[5]Tabelle1!$D$3:$D$500,0),MATCH(P$2,[5]Tabelle1!$E$2:$U$2,0))=0,"",INDEX([5]Tabelle1!$E$3:$U$500,MATCH($A312&amp;$C312&amp;$D312,[5]Tabelle1!$A$3:$A$500&amp;[5]Tabelle1!$C$3:$C$500&amp;[5]Tabelle1!$D$3:$D$500,0),MATCH(P$2,[5]Tabelle1!$E$2:$U$2,0))),"")</f>
        <v/>
      </c>
      <c r="Q312" s="192" t="str">
        <f t="array" ref="Q312">IFERROR(IF(INDEX([5]Tabelle1!$E$3:$U$500,MATCH($A312&amp;$C312&amp;$D312,[5]Tabelle1!$A$3:$A$500&amp;[5]Tabelle1!$C$3:$C$500&amp;[5]Tabelle1!$D$3:$D$500,0),MATCH(Q$2,[5]Tabelle1!$E$2:$U$2,0))=0,"",INDEX([5]Tabelle1!$E$3:$U$500,MATCH($A312&amp;$C312&amp;$D312,[5]Tabelle1!$A$3:$A$500&amp;[5]Tabelle1!$C$3:$C$500&amp;[5]Tabelle1!$D$3:$D$500,0),MATCH(Q$2,[5]Tabelle1!$E$2:$U$2,0))),"")</f>
        <v/>
      </c>
      <c r="R312" s="192" t="str">
        <f t="array" ref="R312">IFERROR(IF(INDEX([5]Tabelle1!$E$3:$U$500,MATCH($A312&amp;$C312&amp;$D312,[5]Tabelle1!$A$3:$A$500&amp;[5]Tabelle1!$C$3:$C$500&amp;[5]Tabelle1!$D$3:$D$500,0),MATCH(R$2,[5]Tabelle1!$E$2:$U$2,0))=0,"",INDEX([5]Tabelle1!$E$3:$U$500,MATCH($A312&amp;$C312&amp;$D312,[5]Tabelle1!$A$3:$A$500&amp;[5]Tabelle1!$C$3:$C$500&amp;[5]Tabelle1!$D$3:$D$500,0),MATCH(R$2,[5]Tabelle1!$E$2:$U$2,0))),"")</f>
        <v/>
      </c>
      <c r="S312" s="192" t="str">
        <f t="array" ref="S312">IFERROR(IF(INDEX([5]Tabelle1!$E$3:$U$500,MATCH($A312&amp;$C312&amp;$D312,[5]Tabelle1!$A$3:$A$500&amp;[5]Tabelle1!$C$3:$C$500&amp;[5]Tabelle1!$D$3:$D$500,0),MATCH(S$2,[5]Tabelle1!$E$2:$U$2,0))=0,"",INDEX([5]Tabelle1!$E$3:$U$500,MATCH($A312&amp;$C312&amp;$D312,[5]Tabelle1!$A$3:$A$500&amp;[5]Tabelle1!$C$3:$C$500&amp;[5]Tabelle1!$D$3:$D$500,0),MATCH(S$2,[5]Tabelle1!$E$2:$U$2,0))),"")</f>
        <v/>
      </c>
      <c r="T312" s="192" t="str">
        <f t="array" ref="T312">IFERROR(IF(INDEX([5]Tabelle1!$E$3:$U$500,MATCH($A312&amp;$C312&amp;$D312,[5]Tabelle1!$A$3:$A$500&amp;[5]Tabelle1!$C$3:$C$500&amp;[5]Tabelle1!$D$3:$D$500,0),MATCH(T$2,[5]Tabelle1!$E$2:$U$2,0))=0,"",INDEX([5]Tabelle1!$E$3:$U$500,MATCH($A312&amp;$C312&amp;$D312,[5]Tabelle1!$A$3:$A$500&amp;[5]Tabelle1!$C$3:$C$500&amp;[5]Tabelle1!$D$3:$D$500,0),MATCH(T$2,[5]Tabelle1!$E$2:$U$2,0))),"")</f>
        <v/>
      </c>
      <c r="U312" s="192" t="str">
        <f t="array" ref="U312">IFERROR(IF(INDEX([5]Tabelle1!$E$3:$U$500,MATCH($A312&amp;$C312&amp;$D312,[5]Tabelle1!$A$3:$A$500&amp;[5]Tabelle1!$C$3:$C$500&amp;[5]Tabelle1!$D$3:$D$500,0),MATCH(U$2,[5]Tabelle1!$E$2:$U$2,0))=0,"",INDEX([5]Tabelle1!$E$3:$U$500,MATCH($A312&amp;$C312&amp;$D312,[5]Tabelle1!$A$3:$A$500&amp;[5]Tabelle1!$C$3:$C$500&amp;[5]Tabelle1!$D$3:$D$500,0),MATCH(U$2,[5]Tabelle1!$E$2:$U$2,0))),"")</f>
        <v/>
      </c>
      <c r="V312" s="193" t="str">
        <f t="array" ref="V312">IFERROR(IF(INDEX([5]Tabelle1!$E$3:$U$500,MATCH($A312&amp;$C312&amp;$D312,[5]Tabelle1!$A$3:$A$500&amp;[5]Tabelle1!$C$3:$C$500&amp;[5]Tabelle1!$D$3:$D$500,0),MATCH(V$2,[5]Tabelle1!$E$2:$U$2,0))=0,"",INDEX([5]Tabelle1!$E$3:$U$500,MATCH($A312&amp;$C312&amp;$D312,[5]Tabelle1!$A$3:$A$500&amp;[5]Tabelle1!$C$3:$C$500&amp;[5]Tabelle1!$D$3:$D$500,0),MATCH(V$2,[5]Tabelle1!$E$2:$U$2,0))),"")</f>
        <v/>
      </c>
      <c r="W312" s="54" t="str">
        <f t="array" ref="W312">IFERROR(IF(INDEX([5]Tabelle1!$E$3:$U$500,MATCH($A312&amp;$C312&amp;$D312,[5]Tabelle1!$A$3:$A$500&amp;[5]Tabelle1!$C$3:$C$500&amp;[5]Tabelle1!$D$3:$D$500,0),MATCH(W$2,[5]Tabelle1!$E$2:$U$2,0))=0,"",INDEX([5]Tabelle1!$E$3:$U$500,MATCH($A312&amp;$C312&amp;$D312,[5]Tabelle1!$A$3:$A$500&amp;[5]Tabelle1!$C$3:$C$500&amp;[5]Tabelle1!$D$3:$D$500,0),MATCH(W$2,[5]Tabelle1!$E$2:$U$2,0))),"")</f>
        <v/>
      </c>
      <c r="X312" s="54" t="str">
        <f t="array" ref="X312">IFERROR(IF(INDEX([5]Tabelle1!$E$3:$U$500,MATCH($A312&amp;$C312&amp;$D312,[5]Tabelle1!$A$3:$A$500&amp;[5]Tabelle1!$C$3:$C$500&amp;[5]Tabelle1!$D$3:$D$500,0),MATCH(X$2,[5]Tabelle1!$E$2:$U$2,0))=0,"",INDEX([5]Tabelle1!$E$3:$U$500,MATCH($A312&amp;$C312&amp;$D312,[5]Tabelle1!$A$3:$A$500&amp;[5]Tabelle1!$C$3:$C$500&amp;[5]Tabelle1!$D$3:$D$500,0),MATCH(X$2,[5]Tabelle1!$E$2:$U$2,0))),"")</f>
        <v/>
      </c>
      <c r="Y312" s="22"/>
      <c r="Z312" s="22"/>
      <c r="AA312" s="22"/>
      <c r="AB312" s="22"/>
      <c r="AC312" s="22"/>
      <c r="AD312" s="22"/>
      <c r="AE312" s="22"/>
      <c r="AF312" s="22"/>
    </row>
    <row r="313" spans="1:32" ht="14.5" hidden="1" x14ac:dyDescent="0.35">
      <c r="A313" s="127" t="str">
        <f t="shared" si="26"/>
        <v>Germany</v>
      </c>
      <c r="B313" s="70"/>
      <c r="C313" s="70" t="s">
        <v>558</v>
      </c>
      <c r="D313" s="194" t="s">
        <v>554</v>
      </c>
      <c r="E313" s="175"/>
      <c r="F313" s="175"/>
      <c r="G313" s="175"/>
      <c r="H313" s="192" t="str">
        <f t="array" ref="H313">IFERROR(IF(INDEX([5]Tabelle1!$E$3:$U$500,MATCH($A313&amp;$C313&amp;$D313,[5]Tabelle1!$A$3:$A$500&amp;[5]Tabelle1!$C$3:$C$500&amp;[5]Tabelle1!$D$3:$D$500,0),MATCH(H$2,[5]Tabelle1!$E$2:$U$2,0))=0,"",INDEX([5]Tabelle1!$E$3:$U$500,MATCH($A313&amp;$C313&amp;$D313,[5]Tabelle1!$A$3:$A$500&amp;[5]Tabelle1!$C$3:$C$500&amp;[5]Tabelle1!$D$3:$D$500,0),MATCH(H$2,[5]Tabelle1!$E$2:$U$2,0))),"")</f>
        <v/>
      </c>
      <c r="I313" s="192" t="str">
        <f t="array" ref="I313">IFERROR(IF(INDEX([5]Tabelle1!$E$3:$U$500,MATCH($A313&amp;$C313&amp;$D313,[5]Tabelle1!$A$3:$A$500&amp;[5]Tabelle1!$C$3:$C$500&amp;[5]Tabelle1!$D$3:$D$500,0),MATCH(I$2,[5]Tabelle1!$E$2:$U$2,0))=0,"",INDEX([5]Tabelle1!$E$3:$U$500,MATCH($A313&amp;$C313&amp;$D313,[5]Tabelle1!$A$3:$A$500&amp;[5]Tabelle1!$C$3:$C$500&amp;[5]Tabelle1!$D$3:$D$500,0),MATCH(I$2,[5]Tabelle1!$E$2:$U$2,0))),"")</f>
        <v/>
      </c>
      <c r="J313" s="192" t="str">
        <f t="array" ref="J313">IFERROR(IF(INDEX([5]Tabelle1!$E$3:$U$500,MATCH($A313&amp;$C313&amp;$D313,[5]Tabelle1!$A$3:$A$500&amp;[5]Tabelle1!$C$3:$C$500&amp;[5]Tabelle1!$D$3:$D$500,0),MATCH(J$2,[5]Tabelle1!$E$2:$U$2,0))=0,"",INDEX([5]Tabelle1!$E$3:$U$500,MATCH($A313&amp;$C313&amp;$D313,[5]Tabelle1!$A$3:$A$500&amp;[5]Tabelle1!$C$3:$C$500&amp;[5]Tabelle1!$D$3:$D$500,0),MATCH(J$2,[5]Tabelle1!$E$2:$U$2,0))),"")</f>
        <v/>
      </c>
      <c r="K313" s="192" t="str">
        <f t="array" ref="K313">IFERROR(IF(INDEX([5]Tabelle1!$E$3:$U$500,MATCH($A313&amp;$C313&amp;$D313,[5]Tabelle1!$A$3:$A$500&amp;[5]Tabelle1!$C$3:$C$500&amp;[5]Tabelle1!$D$3:$D$500,0),MATCH(K$2,[5]Tabelle1!$E$2:$U$2,0))=0,"",INDEX([5]Tabelle1!$E$3:$U$500,MATCH($A313&amp;$C313&amp;$D313,[5]Tabelle1!$A$3:$A$500&amp;[5]Tabelle1!$C$3:$C$500&amp;[5]Tabelle1!$D$3:$D$500,0),MATCH(K$2,[5]Tabelle1!$E$2:$U$2,0))),"")</f>
        <v/>
      </c>
      <c r="L313" s="192" t="str">
        <f t="array" ref="L313">IFERROR(IF(INDEX([5]Tabelle1!$E$3:$U$500,MATCH($A313&amp;$C313&amp;$D313,[5]Tabelle1!$A$3:$A$500&amp;[5]Tabelle1!$C$3:$C$500&amp;[5]Tabelle1!$D$3:$D$500,0),MATCH(L$2,[5]Tabelle1!$E$2:$U$2,0))=0,"",INDEX([5]Tabelle1!$E$3:$U$500,MATCH($A313&amp;$C313&amp;$D313,[5]Tabelle1!$A$3:$A$500&amp;[5]Tabelle1!$C$3:$C$500&amp;[5]Tabelle1!$D$3:$D$500,0),MATCH(L$2,[5]Tabelle1!$E$2:$U$2,0))),"")</f>
        <v/>
      </c>
      <c r="M313" s="192" t="str">
        <f t="array" ref="M313">IFERROR(IF(INDEX([5]Tabelle1!$E$3:$U$500,MATCH($A313&amp;$C313&amp;$D313,[5]Tabelle1!$A$3:$A$500&amp;[5]Tabelle1!$C$3:$C$500&amp;[5]Tabelle1!$D$3:$D$500,0),MATCH(M$2,[5]Tabelle1!$E$2:$U$2,0))=0,"",INDEX([5]Tabelle1!$E$3:$U$500,MATCH($A313&amp;$C313&amp;$D313,[5]Tabelle1!$A$3:$A$500&amp;[5]Tabelle1!$C$3:$C$500&amp;[5]Tabelle1!$D$3:$D$500,0),MATCH(M$2,[5]Tabelle1!$E$2:$U$2,0))),"")</f>
        <v/>
      </c>
      <c r="N313" s="192" t="str">
        <f t="array" ref="N313">IFERROR(IF(INDEX([5]Tabelle1!$E$3:$U$500,MATCH($A313&amp;$C313&amp;$D313,[5]Tabelle1!$A$3:$A$500&amp;[5]Tabelle1!$C$3:$C$500&amp;[5]Tabelle1!$D$3:$D$500,0),MATCH(N$2,[5]Tabelle1!$E$2:$U$2,0))=0,"",INDEX([5]Tabelle1!$E$3:$U$500,MATCH($A313&amp;$C313&amp;$D313,[5]Tabelle1!$A$3:$A$500&amp;[5]Tabelle1!$C$3:$C$500&amp;[5]Tabelle1!$D$3:$D$500,0),MATCH(N$2,[5]Tabelle1!$E$2:$U$2,0))),"")</f>
        <v/>
      </c>
      <c r="O313" s="192" t="str">
        <f t="array" ref="O313">IFERROR(IF(INDEX([5]Tabelle1!$E$3:$U$500,MATCH($A313&amp;$C313&amp;$D313,[5]Tabelle1!$A$3:$A$500&amp;[5]Tabelle1!$C$3:$C$500&amp;[5]Tabelle1!$D$3:$D$500,0),MATCH(O$2,[5]Tabelle1!$E$2:$U$2,0))=0,"",INDEX([5]Tabelle1!$E$3:$U$500,MATCH($A313&amp;$C313&amp;$D313,[5]Tabelle1!$A$3:$A$500&amp;[5]Tabelle1!$C$3:$C$500&amp;[5]Tabelle1!$D$3:$D$500,0),MATCH(O$2,[5]Tabelle1!$E$2:$U$2,0))),"")</f>
        <v/>
      </c>
      <c r="P313" s="192" t="str">
        <f t="array" ref="P313">IFERROR(IF(INDEX([5]Tabelle1!$E$3:$U$500,MATCH($A313&amp;$C313&amp;$D313,[5]Tabelle1!$A$3:$A$500&amp;[5]Tabelle1!$C$3:$C$500&amp;[5]Tabelle1!$D$3:$D$500,0),MATCH(P$2,[5]Tabelle1!$E$2:$U$2,0))=0,"",INDEX([5]Tabelle1!$E$3:$U$500,MATCH($A313&amp;$C313&amp;$D313,[5]Tabelle1!$A$3:$A$500&amp;[5]Tabelle1!$C$3:$C$500&amp;[5]Tabelle1!$D$3:$D$500,0),MATCH(P$2,[5]Tabelle1!$E$2:$U$2,0))),"")</f>
        <v/>
      </c>
      <c r="Q313" s="192" t="str">
        <f t="array" ref="Q313">IFERROR(IF(INDEX([5]Tabelle1!$E$3:$U$500,MATCH($A313&amp;$C313&amp;$D313,[5]Tabelle1!$A$3:$A$500&amp;[5]Tabelle1!$C$3:$C$500&amp;[5]Tabelle1!$D$3:$D$500,0),MATCH(Q$2,[5]Tabelle1!$E$2:$U$2,0))=0,"",INDEX([5]Tabelle1!$E$3:$U$500,MATCH($A313&amp;$C313&amp;$D313,[5]Tabelle1!$A$3:$A$500&amp;[5]Tabelle1!$C$3:$C$500&amp;[5]Tabelle1!$D$3:$D$500,0),MATCH(Q$2,[5]Tabelle1!$E$2:$U$2,0))),"")</f>
        <v/>
      </c>
      <c r="R313" s="192" t="str">
        <f t="array" ref="R313">IFERROR(IF(INDEX([5]Tabelle1!$E$3:$U$500,MATCH($A313&amp;$C313&amp;$D313,[5]Tabelle1!$A$3:$A$500&amp;[5]Tabelle1!$C$3:$C$500&amp;[5]Tabelle1!$D$3:$D$500,0),MATCH(R$2,[5]Tabelle1!$E$2:$U$2,0))=0,"",INDEX([5]Tabelle1!$E$3:$U$500,MATCH($A313&amp;$C313&amp;$D313,[5]Tabelle1!$A$3:$A$500&amp;[5]Tabelle1!$C$3:$C$500&amp;[5]Tabelle1!$D$3:$D$500,0),MATCH(R$2,[5]Tabelle1!$E$2:$U$2,0))),"")</f>
        <v/>
      </c>
      <c r="S313" s="192" t="str">
        <f t="array" ref="S313">IFERROR(IF(INDEX([5]Tabelle1!$E$3:$U$500,MATCH($A313&amp;$C313&amp;$D313,[5]Tabelle1!$A$3:$A$500&amp;[5]Tabelle1!$C$3:$C$500&amp;[5]Tabelle1!$D$3:$D$500,0),MATCH(S$2,[5]Tabelle1!$E$2:$U$2,0))=0,"",INDEX([5]Tabelle1!$E$3:$U$500,MATCH($A313&amp;$C313&amp;$D313,[5]Tabelle1!$A$3:$A$500&amp;[5]Tabelle1!$C$3:$C$500&amp;[5]Tabelle1!$D$3:$D$500,0),MATCH(S$2,[5]Tabelle1!$E$2:$U$2,0))),"")</f>
        <v/>
      </c>
      <c r="T313" s="192" t="str">
        <f t="array" ref="T313">IFERROR(IF(INDEX([5]Tabelle1!$E$3:$U$500,MATCH($A313&amp;$C313&amp;$D313,[5]Tabelle1!$A$3:$A$500&amp;[5]Tabelle1!$C$3:$C$500&amp;[5]Tabelle1!$D$3:$D$500,0),MATCH(T$2,[5]Tabelle1!$E$2:$U$2,0))=0,"",INDEX([5]Tabelle1!$E$3:$U$500,MATCH($A313&amp;$C313&amp;$D313,[5]Tabelle1!$A$3:$A$500&amp;[5]Tabelle1!$C$3:$C$500&amp;[5]Tabelle1!$D$3:$D$500,0),MATCH(T$2,[5]Tabelle1!$E$2:$U$2,0))),"")</f>
        <v/>
      </c>
      <c r="U313" s="192" t="str">
        <f t="array" ref="U313">IFERROR(IF(INDEX([5]Tabelle1!$E$3:$U$500,MATCH($A313&amp;$C313&amp;$D313,[5]Tabelle1!$A$3:$A$500&amp;[5]Tabelle1!$C$3:$C$500&amp;[5]Tabelle1!$D$3:$D$500,0),MATCH(U$2,[5]Tabelle1!$E$2:$U$2,0))=0,"",INDEX([5]Tabelle1!$E$3:$U$500,MATCH($A313&amp;$C313&amp;$D313,[5]Tabelle1!$A$3:$A$500&amp;[5]Tabelle1!$C$3:$C$500&amp;[5]Tabelle1!$D$3:$D$500,0),MATCH(U$2,[5]Tabelle1!$E$2:$U$2,0))),"")</f>
        <v/>
      </c>
      <c r="V313" s="193" t="str">
        <f t="array" ref="V313">IFERROR(IF(INDEX([5]Tabelle1!$E$3:$U$500,MATCH($A313&amp;$C313&amp;$D313,[5]Tabelle1!$A$3:$A$500&amp;[5]Tabelle1!$C$3:$C$500&amp;[5]Tabelle1!$D$3:$D$500,0),MATCH(V$2,[5]Tabelle1!$E$2:$U$2,0))=0,"",INDEX([5]Tabelle1!$E$3:$U$500,MATCH($A313&amp;$C313&amp;$D313,[5]Tabelle1!$A$3:$A$500&amp;[5]Tabelle1!$C$3:$C$500&amp;[5]Tabelle1!$D$3:$D$500,0),MATCH(V$2,[5]Tabelle1!$E$2:$U$2,0))),"")</f>
        <v/>
      </c>
      <c r="W313" s="54" t="str">
        <f t="array" ref="W313">IFERROR(IF(INDEX([5]Tabelle1!$E$3:$U$500,MATCH($A313&amp;$C313&amp;$D313,[5]Tabelle1!$A$3:$A$500&amp;[5]Tabelle1!$C$3:$C$500&amp;[5]Tabelle1!$D$3:$D$500,0),MATCH(W$2,[5]Tabelle1!$E$2:$U$2,0))=0,"",INDEX([5]Tabelle1!$E$3:$U$500,MATCH($A313&amp;$C313&amp;$D313,[5]Tabelle1!$A$3:$A$500&amp;[5]Tabelle1!$C$3:$C$500&amp;[5]Tabelle1!$D$3:$D$500,0),MATCH(W$2,[5]Tabelle1!$E$2:$U$2,0))),"")</f>
        <v/>
      </c>
      <c r="X313" s="54" t="str">
        <f t="array" ref="X313">IFERROR(IF(INDEX([5]Tabelle1!$E$3:$U$500,MATCH($A313&amp;$C313&amp;$D313,[5]Tabelle1!$A$3:$A$500&amp;[5]Tabelle1!$C$3:$C$500&amp;[5]Tabelle1!$D$3:$D$500,0),MATCH(X$2,[5]Tabelle1!$E$2:$U$2,0))=0,"",INDEX([5]Tabelle1!$E$3:$U$500,MATCH($A313&amp;$C313&amp;$D313,[5]Tabelle1!$A$3:$A$500&amp;[5]Tabelle1!$C$3:$C$500&amp;[5]Tabelle1!$D$3:$D$500,0),MATCH(X$2,[5]Tabelle1!$E$2:$U$2,0))),"")</f>
        <v/>
      </c>
      <c r="Y313" s="22"/>
      <c r="Z313" s="22"/>
      <c r="AA313" s="22"/>
      <c r="AB313" s="22"/>
      <c r="AC313" s="22"/>
      <c r="AD313" s="22"/>
      <c r="AE313" s="22"/>
      <c r="AF313" s="22"/>
    </row>
    <row r="314" spans="1:32" ht="14.5" hidden="1" x14ac:dyDescent="0.35">
      <c r="A314" s="63" t="str">
        <f>B314</f>
        <v>Hungary</v>
      </c>
      <c r="B314" s="62" t="s">
        <v>25</v>
      </c>
      <c r="C314" s="62" t="s">
        <v>596</v>
      </c>
      <c r="D314" s="146" t="s">
        <v>574</v>
      </c>
      <c r="E314" s="167"/>
      <c r="F314" s="167"/>
      <c r="G314" s="167"/>
      <c r="H314" s="167" t="str">
        <f t="array" ref="H314">IFERROR(IF(INDEX([5]Tabelle1!$E$3:$U$500,MATCH($A314&amp;$C314&amp;$D314,[5]Tabelle1!$A$3:$A$500&amp;[5]Tabelle1!$C$3:$C$500&amp;[5]Tabelle1!$D$3:$D$500,0),MATCH(H$2,[5]Tabelle1!$E$2:$U$2,0))=0,"",INDEX([5]Tabelle1!$E$3:$U$500,MATCH($A314&amp;$C314&amp;$D314,[5]Tabelle1!$A$3:$A$500&amp;[5]Tabelle1!$C$3:$C$500&amp;[5]Tabelle1!$D$3:$D$500,0),MATCH(H$2,[5]Tabelle1!$E$2:$U$2,0))),"")</f>
        <v/>
      </c>
      <c r="I314" s="181">
        <f t="array" ref="I314">IFERROR(IF(INDEX([5]Tabelle1!$E$3:$U$500,MATCH($A314&amp;$C314&amp;$D314,[5]Tabelle1!$A$3:$A$500&amp;[5]Tabelle1!$C$3:$C$500&amp;[5]Tabelle1!$D$3:$D$500,0),MATCH(I$2,[5]Tabelle1!$E$2:$U$2,0))=0,"",INDEX([5]Tabelle1!$E$3:$U$500,MATCH($A314&amp;$C314&amp;$D314,[5]Tabelle1!$A$3:$A$500&amp;[5]Tabelle1!$C$3:$C$500&amp;[5]Tabelle1!$D$3:$D$500,0),MATCH(I$2,[5]Tabelle1!$E$2:$U$2,0))),"")</f>
        <v>0.13200000000000001</v>
      </c>
      <c r="J314" s="163" t="str">
        <f t="array" ref="J314">IFERROR(IF(INDEX([5]Tabelle1!$E$3:$U$500,MATCH($A314&amp;$C314&amp;$D314,[5]Tabelle1!$A$3:$A$500&amp;[5]Tabelle1!$C$3:$C$500&amp;[5]Tabelle1!$D$3:$D$500,0),MATCH(J$2,[5]Tabelle1!$E$2:$U$2,0))=0,"",INDEX([5]Tabelle1!$E$3:$U$500,MATCH($A314&amp;$C314&amp;$D314,[5]Tabelle1!$A$3:$A$500&amp;[5]Tabelle1!$C$3:$C$500&amp;[5]Tabelle1!$D$3:$D$500,0),MATCH(J$2,[5]Tabelle1!$E$2:$U$2,0))),"")</f>
        <v/>
      </c>
      <c r="K314" s="163" t="str">
        <f t="array" ref="K314">IFERROR(IF(INDEX([5]Tabelle1!$E$3:$U$500,MATCH($A314&amp;$C314&amp;$D314,[5]Tabelle1!$A$3:$A$500&amp;[5]Tabelle1!$C$3:$C$500&amp;[5]Tabelle1!$D$3:$D$500,0),MATCH(K$2,[5]Tabelle1!$E$2:$U$2,0))=0,"",INDEX([5]Tabelle1!$E$3:$U$500,MATCH($A314&amp;$C314&amp;$D314,[5]Tabelle1!$A$3:$A$500&amp;[5]Tabelle1!$C$3:$C$500&amp;[5]Tabelle1!$D$3:$D$500,0),MATCH(K$2,[5]Tabelle1!$E$2:$U$2,0))),"")</f>
        <v/>
      </c>
      <c r="L314" s="163" t="str">
        <f t="array" ref="L314">IFERROR(IF(INDEX([5]Tabelle1!$E$3:$U$500,MATCH($A314&amp;$C314&amp;$D314,[5]Tabelle1!$A$3:$A$500&amp;[5]Tabelle1!$C$3:$C$500&amp;[5]Tabelle1!$D$3:$D$500,0),MATCH(L$2,[5]Tabelle1!$E$2:$U$2,0))=0,"",INDEX([5]Tabelle1!$E$3:$U$500,MATCH($A314&amp;$C314&amp;$D314,[5]Tabelle1!$A$3:$A$500&amp;[5]Tabelle1!$C$3:$C$500&amp;[5]Tabelle1!$D$3:$D$500,0),MATCH(L$2,[5]Tabelle1!$E$2:$U$2,0))),"")</f>
        <v/>
      </c>
      <c r="M314" s="163" t="str">
        <f t="array" ref="M314">IFERROR(IF(INDEX([5]Tabelle1!$E$3:$U$500,MATCH($A314&amp;$C314&amp;$D314,[5]Tabelle1!$A$3:$A$500&amp;[5]Tabelle1!$C$3:$C$500&amp;[5]Tabelle1!$D$3:$D$500,0),MATCH(M$2,[5]Tabelle1!$E$2:$U$2,0))=0,"",INDEX([5]Tabelle1!$E$3:$U$500,MATCH($A314&amp;$C314&amp;$D314,[5]Tabelle1!$A$3:$A$500&amp;[5]Tabelle1!$C$3:$C$500&amp;[5]Tabelle1!$D$3:$D$500,0),MATCH(M$2,[5]Tabelle1!$E$2:$U$2,0))),"")</f>
        <v/>
      </c>
      <c r="N314" s="163">
        <f t="array" ref="N314">IFERROR(IF(INDEX([5]Tabelle1!$E$3:$U$500,MATCH($A314&amp;$C314&amp;$D314,[5]Tabelle1!$A$3:$A$500&amp;[5]Tabelle1!$C$3:$C$500&amp;[5]Tabelle1!$D$3:$D$500,0),MATCH(N$2,[5]Tabelle1!$E$2:$U$2,0))=0,"",INDEX([5]Tabelle1!$E$3:$U$500,MATCH($A314&amp;$C314&amp;$D314,[5]Tabelle1!$A$3:$A$500&amp;[5]Tabelle1!$C$3:$C$500&amp;[5]Tabelle1!$D$3:$D$500,0),MATCH(N$2,[5]Tabelle1!$E$2:$U$2,0))),"")</f>
        <v>0.16400000000000001</v>
      </c>
      <c r="O314" s="163" t="str">
        <f t="array" ref="O314">IFERROR(IF(INDEX([5]Tabelle1!$E$3:$U$500,MATCH($A314&amp;$C314&amp;$D314,[5]Tabelle1!$A$3:$A$500&amp;[5]Tabelle1!$C$3:$C$500&amp;[5]Tabelle1!$D$3:$D$500,0),MATCH(O$2,[5]Tabelle1!$E$2:$U$2,0))=0,"",INDEX([5]Tabelle1!$E$3:$U$500,MATCH($A314&amp;$C314&amp;$D314,[5]Tabelle1!$A$3:$A$500&amp;[5]Tabelle1!$C$3:$C$500&amp;[5]Tabelle1!$D$3:$D$500,0),MATCH(O$2,[5]Tabelle1!$E$2:$U$2,0))),"")</f>
        <v/>
      </c>
      <c r="P314" s="163" t="str">
        <f t="array" ref="P314">IFERROR(IF(INDEX([5]Tabelle1!$E$3:$U$500,MATCH($A314&amp;$C314&amp;$D314,[5]Tabelle1!$A$3:$A$500&amp;[5]Tabelle1!$C$3:$C$500&amp;[5]Tabelle1!$D$3:$D$500,0),MATCH(P$2,[5]Tabelle1!$E$2:$U$2,0))=0,"",INDEX([5]Tabelle1!$E$3:$U$500,MATCH($A314&amp;$C314&amp;$D314,[5]Tabelle1!$A$3:$A$500&amp;[5]Tabelle1!$C$3:$C$500&amp;[5]Tabelle1!$D$3:$D$500,0),MATCH(P$2,[5]Tabelle1!$E$2:$U$2,0))),"")</f>
        <v/>
      </c>
      <c r="Q314" s="163" t="str">
        <f t="array" ref="Q314">IFERROR(IF(INDEX([5]Tabelle1!$E$3:$U$500,MATCH($A314&amp;$C314&amp;$D314,[5]Tabelle1!$A$3:$A$500&amp;[5]Tabelle1!$C$3:$C$500&amp;[5]Tabelle1!$D$3:$D$500,0),MATCH(Q$2,[5]Tabelle1!$E$2:$U$2,0))=0,"",INDEX([5]Tabelle1!$E$3:$U$500,MATCH($A314&amp;$C314&amp;$D314,[5]Tabelle1!$A$3:$A$500&amp;[5]Tabelle1!$C$3:$C$500&amp;[5]Tabelle1!$D$3:$D$500,0),MATCH(Q$2,[5]Tabelle1!$E$2:$U$2,0))),"")</f>
        <v/>
      </c>
      <c r="R314" s="163" t="str">
        <f t="array" ref="R314">IFERROR(IF(INDEX([5]Tabelle1!$E$3:$U$500,MATCH($A314&amp;$C314&amp;$D314,[5]Tabelle1!$A$3:$A$500&amp;[5]Tabelle1!$C$3:$C$500&amp;[5]Tabelle1!$D$3:$D$500,0),MATCH(R$2,[5]Tabelle1!$E$2:$U$2,0))=0,"",INDEX([5]Tabelle1!$E$3:$U$500,MATCH($A314&amp;$C314&amp;$D314,[5]Tabelle1!$A$3:$A$500&amp;[5]Tabelle1!$C$3:$C$500&amp;[5]Tabelle1!$D$3:$D$500,0),MATCH(R$2,[5]Tabelle1!$E$2:$U$2,0))),"")</f>
        <v/>
      </c>
      <c r="S314" s="163">
        <f t="array" ref="S314">IFERROR(IF(INDEX([5]Tabelle1!$E$3:$U$500,MATCH($A314&amp;$C314&amp;$D314,[5]Tabelle1!$A$3:$A$500&amp;[5]Tabelle1!$C$3:$C$500&amp;[5]Tabelle1!$D$3:$D$500,0),MATCH(S$2,[5]Tabelle1!$E$2:$U$2,0))=0,"",INDEX([5]Tabelle1!$E$3:$U$500,MATCH($A314&amp;$C314&amp;$D314,[5]Tabelle1!$A$3:$A$500&amp;[5]Tabelle1!$C$3:$C$500&amp;[5]Tabelle1!$D$3:$D$500,0),MATCH(S$2,[5]Tabelle1!$E$2:$U$2,0))),"")</f>
        <v>0.21</v>
      </c>
      <c r="T314" s="187" t="str">
        <f t="array" ref="T314">IFERROR(IF(INDEX([5]Tabelle1!$E$3:$U$500,MATCH($A314&amp;$C314&amp;$D314,[5]Tabelle1!$A$3:$A$500&amp;[5]Tabelle1!$C$3:$C$500&amp;[5]Tabelle1!$D$3:$D$500,0),MATCH(T$2,[5]Tabelle1!$E$2:$U$2,0))=0,"",INDEX([5]Tabelle1!$E$3:$U$500,MATCH($A314&amp;$C314&amp;$D314,[5]Tabelle1!$A$3:$A$500&amp;[5]Tabelle1!$C$3:$C$500&amp;[5]Tabelle1!$D$3:$D$500,0),MATCH(T$2,[5]Tabelle1!$E$2:$U$2,0))),"")</f>
        <v/>
      </c>
      <c r="U314" s="187" t="str">
        <f t="array" ref="U314">IFERROR(IF(INDEX([5]Tabelle1!$E$3:$U$500,MATCH($A314&amp;$C314&amp;$D314,[5]Tabelle1!$A$3:$A$500&amp;[5]Tabelle1!$C$3:$C$500&amp;[5]Tabelle1!$D$3:$D$500,0),MATCH(U$2,[5]Tabelle1!$E$2:$U$2,0))=0,"",INDEX([5]Tabelle1!$E$3:$U$500,MATCH($A314&amp;$C314&amp;$D314,[5]Tabelle1!$A$3:$A$500&amp;[5]Tabelle1!$C$3:$C$500&amp;[5]Tabelle1!$D$3:$D$500,0),MATCH(U$2,[5]Tabelle1!$E$2:$U$2,0))),"")</f>
        <v/>
      </c>
      <c r="V314" s="188" t="str">
        <f t="array" ref="V314">IFERROR(IF(INDEX([5]Tabelle1!$E$3:$U$500,MATCH($A314&amp;$C314&amp;$D314,[5]Tabelle1!$A$3:$A$500&amp;[5]Tabelle1!$C$3:$C$500&amp;[5]Tabelle1!$D$3:$D$500,0),MATCH(V$2,[5]Tabelle1!$E$2:$U$2,0))=0,"",INDEX([5]Tabelle1!$E$3:$U$500,MATCH($A314&amp;$C314&amp;$D314,[5]Tabelle1!$A$3:$A$500&amp;[5]Tabelle1!$C$3:$C$500&amp;[5]Tabelle1!$D$3:$D$500,0),MATCH(V$2,[5]Tabelle1!$E$2:$U$2,0))),"")</f>
        <v/>
      </c>
      <c r="W314" s="54" t="str">
        <f t="array" ref="W314">IFERROR(IF(INDEX([5]Tabelle1!$E$3:$U$500,MATCH($A314&amp;$C314&amp;$D314,[5]Tabelle1!$A$3:$A$500&amp;[5]Tabelle1!$C$3:$C$500&amp;[5]Tabelle1!$D$3:$D$500,0),MATCH(W$2,[5]Tabelle1!$E$2:$U$2,0))=0,"",INDEX([5]Tabelle1!$E$3:$U$500,MATCH($A314&amp;$C314&amp;$D314,[5]Tabelle1!$A$3:$A$500&amp;[5]Tabelle1!$C$3:$C$500&amp;[5]Tabelle1!$D$3:$D$500,0),MATCH(W$2,[5]Tabelle1!$E$2:$U$2,0))),"")</f>
        <v/>
      </c>
      <c r="X314" s="54" t="str">
        <f t="array" ref="X314">IFERROR(IF(INDEX([5]Tabelle1!$E$3:$U$500,MATCH($A314&amp;$C314&amp;$D314,[5]Tabelle1!$A$3:$A$500&amp;[5]Tabelle1!$C$3:$C$500&amp;[5]Tabelle1!$D$3:$D$500,0),MATCH(X$2,[5]Tabelle1!$E$2:$U$2,0))=0,"",INDEX([5]Tabelle1!$E$3:$U$500,MATCH($A314&amp;$C314&amp;$D314,[5]Tabelle1!$A$3:$A$500&amp;[5]Tabelle1!$C$3:$C$500&amp;[5]Tabelle1!$D$3:$D$500,0),MATCH(X$2,[5]Tabelle1!$E$2:$U$2,0))),"")</f>
        <v>P. 42 Table 2</v>
      </c>
      <c r="Y314" s="170"/>
      <c r="Z314" s="170"/>
      <c r="AA314" s="170"/>
      <c r="AB314" s="170"/>
      <c r="AC314" s="170"/>
      <c r="AD314" s="170"/>
      <c r="AE314" s="170"/>
      <c r="AF314" s="170"/>
    </row>
    <row r="315" spans="1:32" ht="14.5" x14ac:dyDescent="0.35">
      <c r="A315" s="127" t="str">
        <f>A314</f>
        <v>Hungary</v>
      </c>
      <c r="B315" s="70"/>
      <c r="C315" s="70" t="s">
        <v>596</v>
      </c>
      <c r="D315" s="136" t="s">
        <v>575</v>
      </c>
      <c r="E315" s="102"/>
      <c r="F315" s="102"/>
      <c r="G315" s="102"/>
      <c r="H315" s="102" t="str">
        <f t="array" ref="H315">IFERROR(IF(INDEX([5]Tabelle1!$E$3:$U$500,MATCH($A315&amp;$C315&amp;$D315,[5]Tabelle1!$A$3:$A$500&amp;[5]Tabelle1!$C$3:$C$500&amp;[5]Tabelle1!$D$3:$D$500,0),MATCH(H$2,[5]Tabelle1!$E$2:$U$2,0))=0,"",INDEX([5]Tabelle1!$E$3:$U$500,MATCH($A315&amp;$C315&amp;$D315,[5]Tabelle1!$A$3:$A$500&amp;[5]Tabelle1!$C$3:$C$500&amp;[5]Tabelle1!$D$3:$D$500,0),MATCH(H$2,[5]Tabelle1!$E$2:$U$2,0))),"")</f>
        <v/>
      </c>
      <c r="I315" s="182">
        <f t="array" ref="I315">IFERROR(IF(INDEX([5]Tabelle1!$E$3:$U$500,MATCH($A315&amp;$C315&amp;$D315,[5]Tabelle1!$A$3:$A$500&amp;[5]Tabelle1!$C$3:$C$500&amp;[5]Tabelle1!$D$3:$D$500,0),MATCH(I$2,[5]Tabelle1!$E$2:$U$2,0))=0,"",INDEX([5]Tabelle1!$E$3:$U$500,MATCH($A315&amp;$C315&amp;$D315,[5]Tabelle1!$A$3:$A$500&amp;[5]Tabelle1!$C$3:$C$500&amp;[5]Tabelle1!$D$3:$D$500,0),MATCH(I$2,[5]Tabelle1!$E$2:$U$2,0))),"")</f>
        <v>0.108</v>
      </c>
      <c r="J315" s="162" t="str">
        <f t="array" ref="J315">IFERROR(IF(INDEX([5]Tabelle1!$E$3:$U$500,MATCH($A315&amp;$C315&amp;$D315,[5]Tabelle1!$A$3:$A$500&amp;[5]Tabelle1!$C$3:$C$500&amp;[5]Tabelle1!$D$3:$D$500,0),MATCH(J$2,[5]Tabelle1!$E$2:$U$2,0))=0,"",INDEX([5]Tabelle1!$E$3:$U$500,MATCH($A315&amp;$C315&amp;$D315,[5]Tabelle1!$A$3:$A$500&amp;[5]Tabelle1!$C$3:$C$500&amp;[5]Tabelle1!$D$3:$D$500,0),MATCH(J$2,[5]Tabelle1!$E$2:$U$2,0))),"")</f>
        <v/>
      </c>
      <c r="K315" s="162" t="str">
        <f t="array" ref="K315">IFERROR(IF(INDEX([5]Tabelle1!$E$3:$U$500,MATCH($A315&amp;$C315&amp;$D315,[5]Tabelle1!$A$3:$A$500&amp;[5]Tabelle1!$C$3:$C$500&amp;[5]Tabelle1!$D$3:$D$500,0),MATCH(K$2,[5]Tabelle1!$E$2:$U$2,0))=0,"",INDEX([5]Tabelle1!$E$3:$U$500,MATCH($A315&amp;$C315&amp;$D315,[5]Tabelle1!$A$3:$A$500&amp;[5]Tabelle1!$C$3:$C$500&amp;[5]Tabelle1!$D$3:$D$500,0),MATCH(K$2,[5]Tabelle1!$E$2:$U$2,0))),"")</f>
        <v/>
      </c>
      <c r="L315" s="162" t="str">
        <f t="array" ref="L315">IFERROR(IF(INDEX([5]Tabelle1!$E$3:$U$500,MATCH($A315&amp;$C315&amp;$D315,[5]Tabelle1!$A$3:$A$500&amp;[5]Tabelle1!$C$3:$C$500&amp;[5]Tabelle1!$D$3:$D$500,0),MATCH(L$2,[5]Tabelle1!$E$2:$U$2,0))=0,"",INDEX([5]Tabelle1!$E$3:$U$500,MATCH($A315&amp;$C315&amp;$D315,[5]Tabelle1!$A$3:$A$500&amp;[5]Tabelle1!$C$3:$C$500&amp;[5]Tabelle1!$D$3:$D$500,0),MATCH(L$2,[5]Tabelle1!$E$2:$U$2,0))),"")</f>
        <v/>
      </c>
      <c r="M315" s="162" t="str">
        <f t="array" ref="M315">IFERROR(IF(INDEX([5]Tabelle1!$E$3:$U$500,MATCH($A315&amp;$C315&amp;$D315,[5]Tabelle1!$A$3:$A$500&amp;[5]Tabelle1!$C$3:$C$500&amp;[5]Tabelle1!$D$3:$D$500,0),MATCH(M$2,[5]Tabelle1!$E$2:$U$2,0))=0,"",INDEX([5]Tabelle1!$E$3:$U$500,MATCH($A315&amp;$C315&amp;$D315,[5]Tabelle1!$A$3:$A$500&amp;[5]Tabelle1!$C$3:$C$500&amp;[5]Tabelle1!$D$3:$D$500,0),MATCH(M$2,[5]Tabelle1!$E$2:$U$2,0))),"")</f>
        <v/>
      </c>
      <c r="N315" s="162">
        <f t="array" ref="N315">IFERROR(IF(INDEX([5]Tabelle1!$E$3:$U$500,MATCH($A315&amp;$C315&amp;$D315,[5]Tabelle1!$A$3:$A$500&amp;[5]Tabelle1!$C$3:$C$500&amp;[5]Tabelle1!$D$3:$D$500,0),MATCH(N$2,[5]Tabelle1!$E$2:$U$2,0))=0,"",INDEX([5]Tabelle1!$E$3:$U$500,MATCH($A315&amp;$C315&amp;$D315,[5]Tabelle1!$A$3:$A$500&amp;[5]Tabelle1!$C$3:$C$500&amp;[5]Tabelle1!$D$3:$D$500,0),MATCH(N$2,[5]Tabelle1!$E$2:$U$2,0))),"")</f>
        <v>0.16400000000000001</v>
      </c>
      <c r="O315" s="162" t="str">
        <f t="array" ref="O315">IFERROR(IF(INDEX([5]Tabelle1!$E$3:$U$500,MATCH($A315&amp;$C315&amp;$D315,[5]Tabelle1!$A$3:$A$500&amp;[5]Tabelle1!$C$3:$C$500&amp;[5]Tabelle1!$D$3:$D$500,0),MATCH(O$2,[5]Tabelle1!$E$2:$U$2,0))=0,"",INDEX([5]Tabelle1!$E$3:$U$500,MATCH($A315&amp;$C315&amp;$D315,[5]Tabelle1!$A$3:$A$500&amp;[5]Tabelle1!$C$3:$C$500&amp;[5]Tabelle1!$D$3:$D$500,0),MATCH(O$2,[5]Tabelle1!$E$2:$U$2,0))),"")</f>
        <v/>
      </c>
      <c r="P315" s="162" t="str">
        <f t="array" ref="P315">IFERROR(IF(INDEX([5]Tabelle1!$E$3:$U$500,MATCH($A315&amp;$C315&amp;$D315,[5]Tabelle1!$A$3:$A$500&amp;[5]Tabelle1!$C$3:$C$500&amp;[5]Tabelle1!$D$3:$D$500,0),MATCH(P$2,[5]Tabelle1!$E$2:$U$2,0))=0,"",INDEX([5]Tabelle1!$E$3:$U$500,MATCH($A315&amp;$C315&amp;$D315,[5]Tabelle1!$A$3:$A$500&amp;[5]Tabelle1!$C$3:$C$500&amp;[5]Tabelle1!$D$3:$D$500,0),MATCH(P$2,[5]Tabelle1!$E$2:$U$2,0))),"")</f>
        <v/>
      </c>
      <c r="Q315" s="162" t="str">
        <f t="array" ref="Q315">IFERROR(IF(INDEX([5]Tabelle1!$E$3:$U$500,MATCH($A315&amp;$C315&amp;$D315,[5]Tabelle1!$A$3:$A$500&amp;[5]Tabelle1!$C$3:$C$500&amp;[5]Tabelle1!$D$3:$D$500,0),MATCH(Q$2,[5]Tabelle1!$E$2:$U$2,0))=0,"",INDEX([5]Tabelle1!$E$3:$U$500,MATCH($A315&amp;$C315&amp;$D315,[5]Tabelle1!$A$3:$A$500&amp;[5]Tabelle1!$C$3:$C$500&amp;[5]Tabelle1!$D$3:$D$500,0),MATCH(Q$2,[5]Tabelle1!$E$2:$U$2,0))),"")</f>
        <v/>
      </c>
      <c r="R315" s="162" t="str">
        <f t="array" ref="R315">IFERROR(IF(INDEX([5]Tabelle1!$E$3:$U$500,MATCH($A315&amp;$C315&amp;$D315,[5]Tabelle1!$A$3:$A$500&amp;[5]Tabelle1!$C$3:$C$500&amp;[5]Tabelle1!$D$3:$D$500,0),MATCH(R$2,[5]Tabelle1!$E$2:$U$2,0))=0,"",INDEX([5]Tabelle1!$E$3:$U$500,MATCH($A315&amp;$C315&amp;$D315,[5]Tabelle1!$A$3:$A$500&amp;[5]Tabelle1!$C$3:$C$500&amp;[5]Tabelle1!$D$3:$D$500,0),MATCH(R$2,[5]Tabelle1!$E$2:$U$2,0))),"")</f>
        <v/>
      </c>
      <c r="S315" s="162">
        <f t="array" ref="S315">IFERROR(IF(INDEX([5]Tabelle1!$E$3:$U$500,MATCH($A315&amp;$C315&amp;$D315,[5]Tabelle1!$A$3:$A$500&amp;[5]Tabelle1!$C$3:$C$500&amp;[5]Tabelle1!$D$3:$D$500,0),MATCH(S$2,[5]Tabelle1!$E$2:$U$2,0))=0,"",INDEX([5]Tabelle1!$E$3:$U$500,MATCH($A315&amp;$C315&amp;$D315,[5]Tabelle1!$A$3:$A$500&amp;[5]Tabelle1!$C$3:$C$500&amp;[5]Tabelle1!$D$3:$D$500,0),MATCH(S$2,[5]Tabelle1!$E$2:$U$2,0))),"")</f>
        <v>0.21299999999999999</v>
      </c>
      <c r="T315" s="190" t="str">
        <f t="array" ref="T315">IFERROR(IF(INDEX([5]Tabelle1!$E$3:$U$500,MATCH($A315&amp;$C315&amp;$D315,[5]Tabelle1!$A$3:$A$500&amp;[5]Tabelle1!$C$3:$C$500&amp;[5]Tabelle1!$D$3:$D$500,0),MATCH(T$2,[5]Tabelle1!$E$2:$U$2,0))=0,"",INDEX([5]Tabelle1!$E$3:$U$500,MATCH($A315&amp;$C315&amp;$D315,[5]Tabelle1!$A$3:$A$500&amp;[5]Tabelle1!$C$3:$C$500&amp;[5]Tabelle1!$D$3:$D$500,0),MATCH(T$2,[5]Tabelle1!$E$2:$U$2,0))),"")</f>
        <v/>
      </c>
      <c r="U315" s="190" t="str">
        <f t="array" ref="U315">IFERROR(IF(INDEX([5]Tabelle1!$E$3:$U$500,MATCH($A315&amp;$C315&amp;$D315,[5]Tabelle1!$A$3:$A$500&amp;[5]Tabelle1!$C$3:$C$500&amp;[5]Tabelle1!$D$3:$D$500,0),MATCH(U$2,[5]Tabelle1!$E$2:$U$2,0))=0,"",INDEX([5]Tabelle1!$E$3:$U$500,MATCH($A315&amp;$C315&amp;$D315,[5]Tabelle1!$A$3:$A$500&amp;[5]Tabelle1!$C$3:$C$500&amp;[5]Tabelle1!$D$3:$D$500,0),MATCH(U$2,[5]Tabelle1!$E$2:$U$2,0))),"")</f>
        <v/>
      </c>
      <c r="V315" s="191" t="str">
        <f t="array" ref="V315">IFERROR(IF(INDEX([5]Tabelle1!$E$3:$U$500,MATCH($A315&amp;$C315&amp;$D315,[5]Tabelle1!$A$3:$A$500&amp;[5]Tabelle1!$C$3:$C$500&amp;[5]Tabelle1!$D$3:$D$500,0),MATCH(V$2,[5]Tabelle1!$E$2:$U$2,0))=0,"",INDEX([5]Tabelle1!$E$3:$U$500,MATCH($A315&amp;$C315&amp;$D315,[5]Tabelle1!$A$3:$A$500&amp;[5]Tabelle1!$C$3:$C$500&amp;[5]Tabelle1!$D$3:$D$500,0),MATCH(V$2,[5]Tabelle1!$E$2:$U$2,0))),"")</f>
        <v/>
      </c>
      <c r="W315" s="54" t="s">
        <v>608</v>
      </c>
      <c r="X315" s="54" t="str">
        <f t="array" ref="X315">IFERROR(IF(INDEX([5]Tabelle1!$E$3:$U$500,MATCH($A315&amp;$C315&amp;$D315,[5]Tabelle1!$A$3:$A$500&amp;[5]Tabelle1!$C$3:$C$500&amp;[5]Tabelle1!$D$3:$D$500,0),MATCH(X$2,[5]Tabelle1!$E$2:$U$2,0))=0,"",INDEX([5]Tabelle1!$E$3:$U$500,MATCH($A315&amp;$C315&amp;$D315,[5]Tabelle1!$A$3:$A$500&amp;[5]Tabelle1!$C$3:$C$500&amp;[5]Tabelle1!$D$3:$D$500,0),MATCH(X$2,[5]Tabelle1!$E$2:$U$2,0))),"")</f>
        <v/>
      </c>
      <c r="Y315" s="170"/>
      <c r="Z315" s="170"/>
      <c r="AA315" s="170"/>
      <c r="AB315" s="170"/>
      <c r="AC315" s="170"/>
      <c r="AD315" s="170"/>
      <c r="AE315" s="170"/>
      <c r="AF315" s="170"/>
    </row>
    <row r="316" spans="1:32" ht="14.5" hidden="1" x14ac:dyDescent="0.35">
      <c r="A316" s="127" t="str">
        <f t="shared" ref="A316:A345" si="27">A315</f>
        <v>Hungary</v>
      </c>
      <c r="B316" s="70"/>
      <c r="C316" s="70" t="s">
        <v>596</v>
      </c>
      <c r="D316" s="136" t="s">
        <v>576</v>
      </c>
      <c r="E316" s="102"/>
      <c r="F316" s="102"/>
      <c r="G316" s="102"/>
      <c r="H316" s="102" t="str">
        <f t="array" ref="H316">IFERROR(IF(INDEX([5]Tabelle1!$E$3:$U$500,MATCH($A316&amp;$C316&amp;$D316,[5]Tabelle1!$A$3:$A$500&amp;[5]Tabelle1!$C$3:$C$500&amp;[5]Tabelle1!$D$3:$D$500,0),MATCH(H$2,[5]Tabelle1!$E$2:$U$2,0))=0,"",INDEX([5]Tabelle1!$E$3:$U$500,MATCH($A316&amp;$C316&amp;$D316,[5]Tabelle1!$A$3:$A$500&amp;[5]Tabelle1!$C$3:$C$500&amp;[5]Tabelle1!$D$3:$D$500,0),MATCH(H$2,[5]Tabelle1!$E$2:$U$2,0))),"")</f>
        <v/>
      </c>
      <c r="I316" s="182">
        <f t="array" ref="I316">IFERROR(IF(INDEX([5]Tabelle1!$E$3:$U$500,MATCH($A316&amp;$C316&amp;$D316,[5]Tabelle1!$A$3:$A$500&amp;[5]Tabelle1!$C$3:$C$500&amp;[5]Tabelle1!$D$3:$D$500,0),MATCH(I$2,[5]Tabelle1!$E$2:$U$2,0))=0,"",INDEX([5]Tabelle1!$E$3:$U$500,MATCH($A316&amp;$C316&amp;$D316,[5]Tabelle1!$A$3:$A$500&amp;[5]Tabelle1!$C$3:$C$500&amp;[5]Tabelle1!$D$3:$D$500,0),MATCH(I$2,[5]Tabelle1!$E$2:$U$2,0))),"")</f>
        <v>0.182</v>
      </c>
      <c r="J316" s="162" t="str">
        <f t="array" ref="J316">IFERROR(IF(INDEX([5]Tabelle1!$E$3:$U$500,MATCH($A316&amp;$C316&amp;$D316,[5]Tabelle1!$A$3:$A$500&amp;[5]Tabelle1!$C$3:$C$500&amp;[5]Tabelle1!$D$3:$D$500,0),MATCH(J$2,[5]Tabelle1!$E$2:$U$2,0))=0,"",INDEX([5]Tabelle1!$E$3:$U$500,MATCH($A316&amp;$C316&amp;$D316,[5]Tabelle1!$A$3:$A$500&amp;[5]Tabelle1!$C$3:$C$500&amp;[5]Tabelle1!$D$3:$D$500,0),MATCH(J$2,[5]Tabelle1!$E$2:$U$2,0))),"")</f>
        <v/>
      </c>
      <c r="K316" s="162" t="str">
        <f t="array" ref="K316">IFERROR(IF(INDEX([5]Tabelle1!$E$3:$U$500,MATCH($A316&amp;$C316&amp;$D316,[5]Tabelle1!$A$3:$A$500&amp;[5]Tabelle1!$C$3:$C$500&amp;[5]Tabelle1!$D$3:$D$500,0),MATCH(K$2,[5]Tabelle1!$E$2:$U$2,0))=0,"",INDEX([5]Tabelle1!$E$3:$U$500,MATCH($A316&amp;$C316&amp;$D316,[5]Tabelle1!$A$3:$A$500&amp;[5]Tabelle1!$C$3:$C$500&amp;[5]Tabelle1!$D$3:$D$500,0),MATCH(K$2,[5]Tabelle1!$E$2:$U$2,0))),"")</f>
        <v/>
      </c>
      <c r="L316" s="162" t="str">
        <f t="array" ref="L316">IFERROR(IF(INDEX([5]Tabelle1!$E$3:$U$500,MATCH($A316&amp;$C316&amp;$D316,[5]Tabelle1!$A$3:$A$500&amp;[5]Tabelle1!$C$3:$C$500&amp;[5]Tabelle1!$D$3:$D$500,0),MATCH(L$2,[5]Tabelle1!$E$2:$U$2,0))=0,"",INDEX([5]Tabelle1!$E$3:$U$500,MATCH($A316&amp;$C316&amp;$D316,[5]Tabelle1!$A$3:$A$500&amp;[5]Tabelle1!$C$3:$C$500&amp;[5]Tabelle1!$D$3:$D$500,0),MATCH(L$2,[5]Tabelle1!$E$2:$U$2,0))),"")</f>
        <v/>
      </c>
      <c r="M316" s="162" t="str">
        <f t="array" ref="M316">IFERROR(IF(INDEX([5]Tabelle1!$E$3:$U$500,MATCH($A316&amp;$C316&amp;$D316,[5]Tabelle1!$A$3:$A$500&amp;[5]Tabelle1!$C$3:$C$500&amp;[5]Tabelle1!$D$3:$D$500,0),MATCH(M$2,[5]Tabelle1!$E$2:$U$2,0))=0,"",INDEX([5]Tabelle1!$E$3:$U$500,MATCH($A316&amp;$C316&amp;$D316,[5]Tabelle1!$A$3:$A$500&amp;[5]Tabelle1!$C$3:$C$500&amp;[5]Tabelle1!$D$3:$D$500,0),MATCH(M$2,[5]Tabelle1!$E$2:$U$2,0))),"")</f>
        <v/>
      </c>
      <c r="N316" s="162">
        <f t="array" ref="N316">IFERROR(IF(INDEX([5]Tabelle1!$E$3:$U$500,MATCH($A316&amp;$C316&amp;$D316,[5]Tabelle1!$A$3:$A$500&amp;[5]Tabelle1!$C$3:$C$500&amp;[5]Tabelle1!$D$3:$D$500,0),MATCH(N$2,[5]Tabelle1!$E$2:$U$2,0))=0,"",INDEX([5]Tabelle1!$E$3:$U$500,MATCH($A316&amp;$C316&amp;$D316,[5]Tabelle1!$A$3:$A$500&amp;[5]Tabelle1!$C$3:$C$500&amp;[5]Tabelle1!$D$3:$D$500,0),MATCH(N$2,[5]Tabelle1!$E$2:$U$2,0))),"")</f>
        <v>0.20699999999999999</v>
      </c>
      <c r="O316" s="162" t="str">
        <f t="array" ref="O316">IFERROR(IF(INDEX([5]Tabelle1!$E$3:$U$500,MATCH($A316&amp;$C316&amp;$D316,[5]Tabelle1!$A$3:$A$500&amp;[5]Tabelle1!$C$3:$C$500&amp;[5]Tabelle1!$D$3:$D$500,0),MATCH(O$2,[5]Tabelle1!$E$2:$U$2,0))=0,"",INDEX([5]Tabelle1!$E$3:$U$500,MATCH($A316&amp;$C316&amp;$D316,[5]Tabelle1!$A$3:$A$500&amp;[5]Tabelle1!$C$3:$C$500&amp;[5]Tabelle1!$D$3:$D$500,0),MATCH(O$2,[5]Tabelle1!$E$2:$U$2,0))),"")</f>
        <v/>
      </c>
      <c r="P316" s="162" t="str">
        <f t="array" ref="P316">IFERROR(IF(INDEX([5]Tabelle1!$E$3:$U$500,MATCH($A316&amp;$C316&amp;$D316,[5]Tabelle1!$A$3:$A$500&amp;[5]Tabelle1!$C$3:$C$500&amp;[5]Tabelle1!$D$3:$D$500,0),MATCH(P$2,[5]Tabelle1!$E$2:$U$2,0))=0,"",INDEX([5]Tabelle1!$E$3:$U$500,MATCH($A316&amp;$C316&amp;$D316,[5]Tabelle1!$A$3:$A$500&amp;[5]Tabelle1!$C$3:$C$500&amp;[5]Tabelle1!$D$3:$D$500,0),MATCH(P$2,[5]Tabelle1!$E$2:$U$2,0))),"")</f>
        <v/>
      </c>
      <c r="Q316" s="162" t="str">
        <f t="array" ref="Q316">IFERROR(IF(INDEX([5]Tabelle1!$E$3:$U$500,MATCH($A316&amp;$C316&amp;$D316,[5]Tabelle1!$A$3:$A$500&amp;[5]Tabelle1!$C$3:$C$500&amp;[5]Tabelle1!$D$3:$D$500,0),MATCH(Q$2,[5]Tabelle1!$E$2:$U$2,0))=0,"",INDEX([5]Tabelle1!$E$3:$U$500,MATCH($A316&amp;$C316&amp;$D316,[5]Tabelle1!$A$3:$A$500&amp;[5]Tabelle1!$C$3:$C$500&amp;[5]Tabelle1!$D$3:$D$500,0),MATCH(Q$2,[5]Tabelle1!$E$2:$U$2,0))),"")</f>
        <v/>
      </c>
      <c r="R316" s="162" t="str">
        <f t="array" ref="R316">IFERROR(IF(INDEX([5]Tabelle1!$E$3:$U$500,MATCH($A316&amp;$C316&amp;$D316,[5]Tabelle1!$A$3:$A$500&amp;[5]Tabelle1!$C$3:$C$500&amp;[5]Tabelle1!$D$3:$D$500,0),MATCH(R$2,[5]Tabelle1!$E$2:$U$2,0))=0,"",INDEX([5]Tabelle1!$E$3:$U$500,MATCH($A316&amp;$C316&amp;$D316,[5]Tabelle1!$A$3:$A$500&amp;[5]Tabelle1!$C$3:$C$500&amp;[5]Tabelle1!$D$3:$D$500,0),MATCH(R$2,[5]Tabelle1!$E$2:$U$2,0))),"")</f>
        <v/>
      </c>
      <c r="S316" s="162">
        <f t="array" ref="S316">IFERROR(IF(INDEX([5]Tabelle1!$E$3:$U$500,MATCH($A316&amp;$C316&amp;$D316,[5]Tabelle1!$A$3:$A$500&amp;[5]Tabelle1!$C$3:$C$500&amp;[5]Tabelle1!$D$3:$D$500,0),MATCH(S$2,[5]Tabelle1!$E$2:$U$2,0))=0,"",INDEX([5]Tabelle1!$E$3:$U$500,MATCH($A316&amp;$C316&amp;$D316,[5]Tabelle1!$A$3:$A$500&amp;[5]Tabelle1!$C$3:$C$500&amp;[5]Tabelle1!$D$3:$D$500,0),MATCH(S$2,[5]Tabelle1!$E$2:$U$2,0))),"")</f>
        <v>0.28699999999999998</v>
      </c>
      <c r="T316" s="190" t="str">
        <f t="array" ref="T316">IFERROR(IF(INDEX([5]Tabelle1!$E$3:$U$500,MATCH($A316&amp;$C316&amp;$D316,[5]Tabelle1!$A$3:$A$500&amp;[5]Tabelle1!$C$3:$C$500&amp;[5]Tabelle1!$D$3:$D$500,0),MATCH(T$2,[5]Tabelle1!$E$2:$U$2,0))=0,"",INDEX([5]Tabelle1!$E$3:$U$500,MATCH($A316&amp;$C316&amp;$D316,[5]Tabelle1!$A$3:$A$500&amp;[5]Tabelle1!$C$3:$C$500&amp;[5]Tabelle1!$D$3:$D$500,0),MATCH(T$2,[5]Tabelle1!$E$2:$U$2,0))),"")</f>
        <v/>
      </c>
      <c r="U316" s="190" t="str">
        <f t="array" ref="U316">IFERROR(IF(INDEX([5]Tabelle1!$E$3:$U$500,MATCH($A316&amp;$C316&amp;$D316,[5]Tabelle1!$A$3:$A$500&amp;[5]Tabelle1!$C$3:$C$500&amp;[5]Tabelle1!$D$3:$D$500,0),MATCH(U$2,[5]Tabelle1!$E$2:$U$2,0))=0,"",INDEX([5]Tabelle1!$E$3:$U$500,MATCH($A316&amp;$C316&amp;$D316,[5]Tabelle1!$A$3:$A$500&amp;[5]Tabelle1!$C$3:$C$500&amp;[5]Tabelle1!$D$3:$D$500,0),MATCH(U$2,[5]Tabelle1!$E$2:$U$2,0))),"")</f>
        <v/>
      </c>
      <c r="V316" s="191" t="str">
        <f t="array" ref="V316">IFERROR(IF(INDEX([5]Tabelle1!$E$3:$U$500,MATCH($A316&amp;$C316&amp;$D316,[5]Tabelle1!$A$3:$A$500&amp;[5]Tabelle1!$C$3:$C$500&amp;[5]Tabelle1!$D$3:$D$500,0),MATCH(V$2,[5]Tabelle1!$E$2:$U$2,0))=0,"",INDEX([5]Tabelle1!$E$3:$U$500,MATCH($A316&amp;$C316&amp;$D316,[5]Tabelle1!$A$3:$A$500&amp;[5]Tabelle1!$C$3:$C$500&amp;[5]Tabelle1!$D$3:$D$500,0),MATCH(V$2,[5]Tabelle1!$E$2:$U$2,0))),"")</f>
        <v/>
      </c>
      <c r="W316" s="54" t="str">
        <f t="array" ref="W316">IFERROR(IF(INDEX([5]Tabelle1!$E$3:$U$500,MATCH($A316&amp;$C316&amp;$D316,[5]Tabelle1!$A$3:$A$500&amp;[5]Tabelle1!$C$3:$C$500&amp;[5]Tabelle1!$D$3:$D$500,0),MATCH(W$2,[5]Tabelle1!$E$2:$U$2,0))=0,"",INDEX([5]Tabelle1!$E$3:$U$500,MATCH($A316&amp;$C316&amp;$D316,[5]Tabelle1!$A$3:$A$500&amp;[5]Tabelle1!$C$3:$C$500&amp;[5]Tabelle1!$D$3:$D$500,0),MATCH(W$2,[5]Tabelle1!$E$2:$U$2,0))),"")</f>
        <v/>
      </c>
      <c r="X316" s="54" t="str">
        <f t="array" ref="X316">IFERROR(IF(INDEX([5]Tabelle1!$E$3:$U$500,MATCH($A316&amp;$C316&amp;$D316,[5]Tabelle1!$A$3:$A$500&amp;[5]Tabelle1!$C$3:$C$500&amp;[5]Tabelle1!$D$3:$D$500,0),MATCH(X$2,[5]Tabelle1!$E$2:$U$2,0))=0,"",INDEX([5]Tabelle1!$E$3:$U$500,MATCH($A316&amp;$C316&amp;$D316,[5]Tabelle1!$A$3:$A$500&amp;[5]Tabelle1!$C$3:$C$500&amp;[5]Tabelle1!$D$3:$D$500,0),MATCH(X$2,[5]Tabelle1!$E$2:$U$2,0))),"")</f>
        <v/>
      </c>
      <c r="Y316" s="170"/>
      <c r="Z316" s="170"/>
      <c r="AA316" s="170"/>
      <c r="AB316" s="170"/>
      <c r="AC316" s="170"/>
      <c r="AD316" s="170"/>
      <c r="AE316" s="170"/>
      <c r="AF316" s="170"/>
    </row>
    <row r="317" spans="1:32" ht="14.5" hidden="1" x14ac:dyDescent="0.35">
      <c r="A317" s="127" t="str">
        <f t="shared" si="27"/>
        <v>Hungary</v>
      </c>
      <c r="B317" s="70"/>
      <c r="C317" s="70" t="s">
        <v>596</v>
      </c>
      <c r="D317" s="136" t="s">
        <v>577</v>
      </c>
      <c r="E317" s="102"/>
      <c r="F317" s="102"/>
      <c r="G317" s="102"/>
      <c r="H317" s="102" t="str">
        <f t="array" ref="H317">IFERROR(IF(INDEX([5]Tabelle1!$E$3:$U$500,MATCH($A317&amp;$C317&amp;$D317,[5]Tabelle1!$A$3:$A$500&amp;[5]Tabelle1!$C$3:$C$500&amp;[5]Tabelle1!$D$3:$D$500,0),MATCH(H$2,[5]Tabelle1!$E$2:$U$2,0))=0,"",INDEX([5]Tabelle1!$E$3:$U$500,MATCH($A317&amp;$C317&amp;$D317,[5]Tabelle1!$A$3:$A$500&amp;[5]Tabelle1!$C$3:$C$500&amp;[5]Tabelle1!$D$3:$D$500,0),MATCH(H$2,[5]Tabelle1!$E$2:$U$2,0))),"")</f>
        <v/>
      </c>
      <c r="I317" s="182">
        <f t="array" ref="I317">IFERROR(IF(INDEX([5]Tabelle1!$E$3:$U$500,MATCH($A317&amp;$C317&amp;$D317,[5]Tabelle1!$A$3:$A$500&amp;[5]Tabelle1!$C$3:$C$500&amp;[5]Tabelle1!$D$3:$D$500,0),MATCH(I$2,[5]Tabelle1!$E$2:$U$2,0))=0,"",INDEX([5]Tabelle1!$E$3:$U$500,MATCH($A317&amp;$C317&amp;$D317,[5]Tabelle1!$A$3:$A$500&amp;[5]Tabelle1!$C$3:$C$500&amp;[5]Tabelle1!$D$3:$D$500,0),MATCH(I$2,[5]Tabelle1!$E$2:$U$2,0))),"")</f>
        <v>6.6000000000000003E-2</v>
      </c>
      <c r="J317" s="162" t="str">
        <f t="array" ref="J317">IFERROR(IF(INDEX([5]Tabelle1!$E$3:$U$500,MATCH($A317&amp;$C317&amp;$D317,[5]Tabelle1!$A$3:$A$500&amp;[5]Tabelle1!$C$3:$C$500&amp;[5]Tabelle1!$D$3:$D$500,0),MATCH(J$2,[5]Tabelle1!$E$2:$U$2,0))=0,"",INDEX([5]Tabelle1!$E$3:$U$500,MATCH($A317&amp;$C317&amp;$D317,[5]Tabelle1!$A$3:$A$500&amp;[5]Tabelle1!$C$3:$C$500&amp;[5]Tabelle1!$D$3:$D$500,0),MATCH(J$2,[5]Tabelle1!$E$2:$U$2,0))),"")</f>
        <v/>
      </c>
      <c r="K317" s="162" t="str">
        <f t="array" ref="K317">IFERROR(IF(INDEX([5]Tabelle1!$E$3:$U$500,MATCH($A317&amp;$C317&amp;$D317,[5]Tabelle1!$A$3:$A$500&amp;[5]Tabelle1!$C$3:$C$500&amp;[5]Tabelle1!$D$3:$D$500,0),MATCH(K$2,[5]Tabelle1!$E$2:$U$2,0))=0,"",INDEX([5]Tabelle1!$E$3:$U$500,MATCH($A317&amp;$C317&amp;$D317,[5]Tabelle1!$A$3:$A$500&amp;[5]Tabelle1!$C$3:$C$500&amp;[5]Tabelle1!$D$3:$D$500,0),MATCH(K$2,[5]Tabelle1!$E$2:$U$2,0))),"")</f>
        <v/>
      </c>
      <c r="L317" s="162" t="str">
        <f t="array" ref="L317">IFERROR(IF(INDEX([5]Tabelle1!$E$3:$U$500,MATCH($A317&amp;$C317&amp;$D317,[5]Tabelle1!$A$3:$A$500&amp;[5]Tabelle1!$C$3:$C$500&amp;[5]Tabelle1!$D$3:$D$500,0),MATCH(L$2,[5]Tabelle1!$E$2:$U$2,0))=0,"",INDEX([5]Tabelle1!$E$3:$U$500,MATCH($A317&amp;$C317&amp;$D317,[5]Tabelle1!$A$3:$A$500&amp;[5]Tabelle1!$C$3:$C$500&amp;[5]Tabelle1!$D$3:$D$500,0),MATCH(L$2,[5]Tabelle1!$E$2:$U$2,0))),"")</f>
        <v/>
      </c>
      <c r="M317" s="162" t="str">
        <f t="array" ref="M317">IFERROR(IF(INDEX([5]Tabelle1!$E$3:$U$500,MATCH($A317&amp;$C317&amp;$D317,[5]Tabelle1!$A$3:$A$500&amp;[5]Tabelle1!$C$3:$C$500&amp;[5]Tabelle1!$D$3:$D$500,0),MATCH(M$2,[5]Tabelle1!$E$2:$U$2,0))=0,"",INDEX([5]Tabelle1!$E$3:$U$500,MATCH($A317&amp;$C317&amp;$D317,[5]Tabelle1!$A$3:$A$500&amp;[5]Tabelle1!$C$3:$C$500&amp;[5]Tabelle1!$D$3:$D$500,0),MATCH(M$2,[5]Tabelle1!$E$2:$U$2,0))),"")</f>
        <v/>
      </c>
      <c r="N317" s="162">
        <f t="array" ref="N317">IFERROR(IF(INDEX([5]Tabelle1!$E$3:$U$500,MATCH($A317&amp;$C317&amp;$D317,[5]Tabelle1!$A$3:$A$500&amp;[5]Tabelle1!$C$3:$C$500&amp;[5]Tabelle1!$D$3:$D$500,0),MATCH(N$2,[5]Tabelle1!$E$2:$U$2,0))=0,"",INDEX([5]Tabelle1!$E$3:$U$500,MATCH($A317&amp;$C317&amp;$D317,[5]Tabelle1!$A$3:$A$500&amp;[5]Tabelle1!$C$3:$C$500&amp;[5]Tabelle1!$D$3:$D$500,0),MATCH(N$2,[5]Tabelle1!$E$2:$U$2,0))),"")</f>
        <v>0.16800000000000001</v>
      </c>
      <c r="O317" s="162" t="str">
        <f t="array" ref="O317">IFERROR(IF(INDEX([5]Tabelle1!$E$3:$U$500,MATCH($A317&amp;$C317&amp;$D317,[5]Tabelle1!$A$3:$A$500&amp;[5]Tabelle1!$C$3:$C$500&amp;[5]Tabelle1!$D$3:$D$500,0),MATCH(O$2,[5]Tabelle1!$E$2:$U$2,0))=0,"",INDEX([5]Tabelle1!$E$3:$U$500,MATCH($A317&amp;$C317&amp;$D317,[5]Tabelle1!$A$3:$A$500&amp;[5]Tabelle1!$C$3:$C$500&amp;[5]Tabelle1!$D$3:$D$500,0),MATCH(O$2,[5]Tabelle1!$E$2:$U$2,0))),"")</f>
        <v/>
      </c>
      <c r="P317" s="162" t="str">
        <f t="array" ref="P317">IFERROR(IF(INDEX([5]Tabelle1!$E$3:$U$500,MATCH($A317&amp;$C317&amp;$D317,[5]Tabelle1!$A$3:$A$500&amp;[5]Tabelle1!$C$3:$C$500&amp;[5]Tabelle1!$D$3:$D$500,0),MATCH(P$2,[5]Tabelle1!$E$2:$U$2,0))=0,"",INDEX([5]Tabelle1!$E$3:$U$500,MATCH($A317&amp;$C317&amp;$D317,[5]Tabelle1!$A$3:$A$500&amp;[5]Tabelle1!$C$3:$C$500&amp;[5]Tabelle1!$D$3:$D$500,0),MATCH(P$2,[5]Tabelle1!$E$2:$U$2,0))),"")</f>
        <v/>
      </c>
      <c r="Q317" s="162" t="str">
        <f t="array" ref="Q317">IFERROR(IF(INDEX([5]Tabelle1!$E$3:$U$500,MATCH($A317&amp;$C317&amp;$D317,[5]Tabelle1!$A$3:$A$500&amp;[5]Tabelle1!$C$3:$C$500&amp;[5]Tabelle1!$D$3:$D$500,0),MATCH(Q$2,[5]Tabelle1!$E$2:$U$2,0))=0,"",INDEX([5]Tabelle1!$E$3:$U$500,MATCH($A317&amp;$C317&amp;$D317,[5]Tabelle1!$A$3:$A$500&amp;[5]Tabelle1!$C$3:$C$500&amp;[5]Tabelle1!$D$3:$D$500,0),MATCH(Q$2,[5]Tabelle1!$E$2:$U$2,0))),"")</f>
        <v/>
      </c>
      <c r="R317" s="162" t="str">
        <f t="array" ref="R317">IFERROR(IF(INDEX([5]Tabelle1!$E$3:$U$500,MATCH($A317&amp;$C317&amp;$D317,[5]Tabelle1!$A$3:$A$500&amp;[5]Tabelle1!$C$3:$C$500&amp;[5]Tabelle1!$D$3:$D$500,0),MATCH(R$2,[5]Tabelle1!$E$2:$U$2,0))=0,"",INDEX([5]Tabelle1!$E$3:$U$500,MATCH($A317&amp;$C317&amp;$D317,[5]Tabelle1!$A$3:$A$500&amp;[5]Tabelle1!$C$3:$C$500&amp;[5]Tabelle1!$D$3:$D$500,0),MATCH(R$2,[5]Tabelle1!$E$2:$U$2,0))),"")</f>
        <v/>
      </c>
      <c r="S317" s="162">
        <f t="array" ref="S317">IFERROR(IF(INDEX([5]Tabelle1!$E$3:$U$500,MATCH($A317&amp;$C317&amp;$D317,[5]Tabelle1!$A$3:$A$500&amp;[5]Tabelle1!$C$3:$C$500&amp;[5]Tabelle1!$D$3:$D$500,0),MATCH(S$2,[5]Tabelle1!$E$2:$U$2,0))=0,"",INDEX([5]Tabelle1!$E$3:$U$500,MATCH($A317&amp;$C317&amp;$D317,[5]Tabelle1!$A$3:$A$500&amp;[5]Tabelle1!$C$3:$C$500&amp;[5]Tabelle1!$D$3:$D$500,0),MATCH(S$2,[5]Tabelle1!$E$2:$U$2,0))),"")</f>
        <v>0.16900000000000001</v>
      </c>
      <c r="T317" s="190" t="str">
        <f t="array" ref="T317">IFERROR(IF(INDEX([5]Tabelle1!$E$3:$U$500,MATCH($A317&amp;$C317&amp;$D317,[5]Tabelle1!$A$3:$A$500&amp;[5]Tabelle1!$C$3:$C$500&amp;[5]Tabelle1!$D$3:$D$500,0),MATCH(T$2,[5]Tabelle1!$E$2:$U$2,0))=0,"",INDEX([5]Tabelle1!$E$3:$U$500,MATCH($A317&amp;$C317&amp;$D317,[5]Tabelle1!$A$3:$A$500&amp;[5]Tabelle1!$C$3:$C$500&amp;[5]Tabelle1!$D$3:$D$500,0),MATCH(T$2,[5]Tabelle1!$E$2:$U$2,0))),"")</f>
        <v/>
      </c>
      <c r="U317" s="190" t="str">
        <f t="array" ref="U317">IFERROR(IF(INDEX([5]Tabelle1!$E$3:$U$500,MATCH($A317&amp;$C317&amp;$D317,[5]Tabelle1!$A$3:$A$500&amp;[5]Tabelle1!$C$3:$C$500&amp;[5]Tabelle1!$D$3:$D$500,0),MATCH(U$2,[5]Tabelle1!$E$2:$U$2,0))=0,"",INDEX([5]Tabelle1!$E$3:$U$500,MATCH($A317&amp;$C317&amp;$D317,[5]Tabelle1!$A$3:$A$500&amp;[5]Tabelle1!$C$3:$C$500&amp;[5]Tabelle1!$D$3:$D$500,0),MATCH(U$2,[5]Tabelle1!$E$2:$U$2,0))),"")</f>
        <v/>
      </c>
      <c r="V317" s="191" t="str">
        <f t="array" ref="V317">IFERROR(IF(INDEX([5]Tabelle1!$E$3:$U$500,MATCH($A317&amp;$C317&amp;$D317,[5]Tabelle1!$A$3:$A$500&amp;[5]Tabelle1!$C$3:$C$500&amp;[5]Tabelle1!$D$3:$D$500,0),MATCH(V$2,[5]Tabelle1!$E$2:$U$2,0))=0,"",INDEX([5]Tabelle1!$E$3:$U$500,MATCH($A317&amp;$C317&amp;$D317,[5]Tabelle1!$A$3:$A$500&amp;[5]Tabelle1!$C$3:$C$500&amp;[5]Tabelle1!$D$3:$D$500,0),MATCH(V$2,[5]Tabelle1!$E$2:$U$2,0))),"")</f>
        <v/>
      </c>
      <c r="W317" s="54" t="str">
        <f t="array" ref="W317">IFERROR(IF(INDEX([5]Tabelle1!$E$3:$U$500,MATCH($A317&amp;$C317&amp;$D317,[5]Tabelle1!$A$3:$A$500&amp;[5]Tabelle1!$C$3:$C$500&amp;[5]Tabelle1!$D$3:$D$500,0),MATCH(W$2,[5]Tabelle1!$E$2:$U$2,0))=0,"",INDEX([5]Tabelle1!$E$3:$U$500,MATCH($A317&amp;$C317&amp;$D317,[5]Tabelle1!$A$3:$A$500&amp;[5]Tabelle1!$C$3:$C$500&amp;[5]Tabelle1!$D$3:$D$500,0),MATCH(W$2,[5]Tabelle1!$E$2:$U$2,0))),"")</f>
        <v/>
      </c>
      <c r="X317" s="54" t="str">
        <f t="array" ref="X317">IFERROR(IF(INDEX([5]Tabelle1!$E$3:$U$500,MATCH($A317&amp;$C317&amp;$D317,[5]Tabelle1!$A$3:$A$500&amp;[5]Tabelle1!$C$3:$C$500&amp;[5]Tabelle1!$D$3:$D$500,0),MATCH(X$2,[5]Tabelle1!$E$2:$U$2,0))=0,"",INDEX([5]Tabelle1!$E$3:$U$500,MATCH($A317&amp;$C317&amp;$D317,[5]Tabelle1!$A$3:$A$500&amp;[5]Tabelle1!$C$3:$C$500&amp;[5]Tabelle1!$D$3:$D$500,0),MATCH(X$2,[5]Tabelle1!$E$2:$U$2,0))),"")</f>
        <v/>
      </c>
      <c r="Y317" s="170"/>
      <c r="Z317" s="170"/>
      <c r="AA317" s="170"/>
      <c r="AB317" s="170"/>
      <c r="AC317" s="170"/>
      <c r="AD317" s="170"/>
      <c r="AE317" s="170"/>
      <c r="AF317" s="170"/>
    </row>
    <row r="318" spans="1:32" ht="14.5" hidden="1" x14ac:dyDescent="0.35">
      <c r="A318" s="127" t="str">
        <f t="shared" si="27"/>
        <v>Hungary</v>
      </c>
      <c r="B318" s="70"/>
      <c r="C318" s="70"/>
      <c r="D318" s="136" t="s">
        <v>563</v>
      </c>
      <c r="E318" s="175"/>
      <c r="F318" s="175"/>
      <c r="G318" s="175"/>
      <c r="H318" s="192" t="str">
        <f t="array" ref="H318">IFERROR(IF(INDEX([5]Tabelle1!$E$3:$U$500,MATCH($A318&amp;$C318&amp;$D318,[5]Tabelle1!$A$3:$A$500&amp;[5]Tabelle1!$C$3:$C$500&amp;[5]Tabelle1!$D$3:$D$500,0),MATCH(H$2,[5]Tabelle1!$E$2:$U$2,0))=0,"",INDEX([5]Tabelle1!$E$3:$U$500,MATCH($A318&amp;$C318&amp;$D318,[5]Tabelle1!$A$3:$A$500&amp;[5]Tabelle1!$C$3:$C$500&amp;[5]Tabelle1!$D$3:$D$500,0),MATCH(H$2,[5]Tabelle1!$E$2:$U$2,0))),"")</f>
        <v/>
      </c>
      <c r="I318" s="192" t="str">
        <f t="array" ref="I318">IFERROR(IF(INDEX([5]Tabelle1!$E$3:$U$500,MATCH($A318&amp;$C318&amp;$D318,[5]Tabelle1!$A$3:$A$500&amp;[5]Tabelle1!$C$3:$C$500&amp;[5]Tabelle1!$D$3:$D$500,0),MATCH(I$2,[5]Tabelle1!$E$2:$U$2,0))=0,"",INDEX([5]Tabelle1!$E$3:$U$500,MATCH($A318&amp;$C318&amp;$D318,[5]Tabelle1!$A$3:$A$500&amp;[5]Tabelle1!$C$3:$C$500&amp;[5]Tabelle1!$D$3:$D$500,0),MATCH(I$2,[5]Tabelle1!$E$2:$U$2,0))),"")</f>
        <v/>
      </c>
      <c r="J318" s="192" t="str">
        <f t="array" ref="J318">IFERROR(IF(INDEX([5]Tabelle1!$E$3:$U$500,MATCH($A318&amp;$C318&amp;$D318,[5]Tabelle1!$A$3:$A$500&amp;[5]Tabelle1!$C$3:$C$500&amp;[5]Tabelle1!$D$3:$D$500,0),MATCH(J$2,[5]Tabelle1!$E$2:$U$2,0))=0,"",INDEX([5]Tabelle1!$E$3:$U$500,MATCH($A318&amp;$C318&amp;$D318,[5]Tabelle1!$A$3:$A$500&amp;[5]Tabelle1!$C$3:$C$500&amp;[5]Tabelle1!$D$3:$D$500,0),MATCH(J$2,[5]Tabelle1!$E$2:$U$2,0))),"")</f>
        <v/>
      </c>
      <c r="K318" s="192" t="str">
        <f t="array" ref="K318">IFERROR(IF(INDEX([5]Tabelle1!$E$3:$U$500,MATCH($A318&amp;$C318&amp;$D318,[5]Tabelle1!$A$3:$A$500&amp;[5]Tabelle1!$C$3:$C$500&amp;[5]Tabelle1!$D$3:$D$500,0),MATCH(K$2,[5]Tabelle1!$E$2:$U$2,0))=0,"",INDEX([5]Tabelle1!$E$3:$U$500,MATCH($A318&amp;$C318&amp;$D318,[5]Tabelle1!$A$3:$A$500&amp;[5]Tabelle1!$C$3:$C$500&amp;[5]Tabelle1!$D$3:$D$500,0),MATCH(K$2,[5]Tabelle1!$E$2:$U$2,0))),"")</f>
        <v/>
      </c>
      <c r="L318" s="192" t="str">
        <f t="array" ref="L318">IFERROR(IF(INDEX([5]Tabelle1!$E$3:$U$500,MATCH($A318&amp;$C318&amp;$D318,[5]Tabelle1!$A$3:$A$500&amp;[5]Tabelle1!$C$3:$C$500&amp;[5]Tabelle1!$D$3:$D$500,0),MATCH(L$2,[5]Tabelle1!$E$2:$U$2,0))=0,"",INDEX([5]Tabelle1!$E$3:$U$500,MATCH($A318&amp;$C318&amp;$D318,[5]Tabelle1!$A$3:$A$500&amp;[5]Tabelle1!$C$3:$C$500&amp;[5]Tabelle1!$D$3:$D$500,0),MATCH(L$2,[5]Tabelle1!$E$2:$U$2,0))),"")</f>
        <v/>
      </c>
      <c r="M318" s="192" t="str">
        <f t="array" ref="M318">IFERROR(IF(INDEX([5]Tabelle1!$E$3:$U$500,MATCH($A318&amp;$C318&amp;$D318,[5]Tabelle1!$A$3:$A$500&amp;[5]Tabelle1!$C$3:$C$500&amp;[5]Tabelle1!$D$3:$D$500,0),MATCH(M$2,[5]Tabelle1!$E$2:$U$2,0))=0,"",INDEX([5]Tabelle1!$E$3:$U$500,MATCH($A318&amp;$C318&amp;$D318,[5]Tabelle1!$A$3:$A$500&amp;[5]Tabelle1!$C$3:$C$500&amp;[5]Tabelle1!$D$3:$D$500,0),MATCH(M$2,[5]Tabelle1!$E$2:$U$2,0))),"")</f>
        <v/>
      </c>
      <c r="N318" s="192" t="str">
        <f t="array" ref="N318">IFERROR(IF(INDEX([5]Tabelle1!$E$3:$U$500,MATCH($A318&amp;$C318&amp;$D318,[5]Tabelle1!$A$3:$A$500&amp;[5]Tabelle1!$C$3:$C$500&amp;[5]Tabelle1!$D$3:$D$500,0),MATCH(N$2,[5]Tabelle1!$E$2:$U$2,0))=0,"",INDEX([5]Tabelle1!$E$3:$U$500,MATCH($A318&amp;$C318&amp;$D318,[5]Tabelle1!$A$3:$A$500&amp;[5]Tabelle1!$C$3:$C$500&amp;[5]Tabelle1!$D$3:$D$500,0),MATCH(N$2,[5]Tabelle1!$E$2:$U$2,0))),"")</f>
        <v/>
      </c>
      <c r="O318" s="192" t="str">
        <f t="array" ref="O318">IFERROR(IF(INDEX([5]Tabelle1!$E$3:$U$500,MATCH($A318&amp;$C318&amp;$D318,[5]Tabelle1!$A$3:$A$500&amp;[5]Tabelle1!$C$3:$C$500&amp;[5]Tabelle1!$D$3:$D$500,0),MATCH(O$2,[5]Tabelle1!$E$2:$U$2,0))=0,"",INDEX([5]Tabelle1!$E$3:$U$500,MATCH($A318&amp;$C318&amp;$D318,[5]Tabelle1!$A$3:$A$500&amp;[5]Tabelle1!$C$3:$C$500&amp;[5]Tabelle1!$D$3:$D$500,0),MATCH(O$2,[5]Tabelle1!$E$2:$U$2,0))),"")</f>
        <v/>
      </c>
      <c r="P318" s="192" t="str">
        <f t="array" ref="P318">IFERROR(IF(INDEX([5]Tabelle1!$E$3:$U$500,MATCH($A318&amp;$C318&amp;$D318,[5]Tabelle1!$A$3:$A$500&amp;[5]Tabelle1!$C$3:$C$500&amp;[5]Tabelle1!$D$3:$D$500,0),MATCH(P$2,[5]Tabelle1!$E$2:$U$2,0))=0,"",INDEX([5]Tabelle1!$E$3:$U$500,MATCH($A318&amp;$C318&amp;$D318,[5]Tabelle1!$A$3:$A$500&amp;[5]Tabelle1!$C$3:$C$500&amp;[5]Tabelle1!$D$3:$D$500,0),MATCH(P$2,[5]Tabelle1!$E$2:$U$2,0))),"")</f>
        <v/>
      </c>
      <c r="Q318" s="192" t="str">
        <f t="array" ref="Q318">IFERROR(IF(INDEX([5]Tabelle1!$E$3:$U$500,MATCH($A318&amp;$C318&amp;$D318,[5]Tabelle1!$A$3:$A$500&amp;[5]Tabelle1!$C$3:$C$500&amp;[5]Tabelle1!$D$3:$D$500,0),MATCH(Q$2,[5]Tabelle1!$E$2:$U$2,0))=0,"",INDEX([5]Tabelle1!$E$3:$U$500,MATCH($A318&amp;$C318&amp;$D318,[5]Tabelle1!$A$3:$A$500&amp;[5]Tabelle1!$C$3:$C$500&amp;[5]Tabelle1!$D$3:$D$500,0),MATCH(Q$2,[5]Tabelle1!$E$2:$U$2,0))),"")</f>
        <v/>
      </c>
      <c r="R318" s="192" t="str">
        <f t="array" ref="R318">IFERROR(IF(INDEX([5]Tabelle1!$E$3:$U$500,MATCH($A318&amp;$C318&amp;$D318,[5]Tabelle1!$A$3:$A$500&amp;[5]Tabelle1!$C$3:$C$500&amp;[5]Tabelle1!$D$3:$D$500,0),MATCH(R$2,[5]Tabelle1!$E$2:$U$2,0))=0,"",INDEX([5]Tabelle1!$E$3:$U$500,MATCH($A318&amp;$C318&amp;$D318,[5]Tabelle1!$A$3:$A$500&amp;[5]Tabelle1!$C$3:$C$500&amp;[5]Tabelle1!$D$3:$D$500,0),MATCH(R$2,[5]Tabelle1!$E$2:$U$2,0))),"")</f>
        <v/>
      </c>
      <c r="S318" s="192" t="str">
        <f t="array" ref="S318">IFERROR(IF(INDEX([5]Tabelle1!$E$3:$U$500,MATCH($A318&amp;$C318&amp;$D318,[5]Tabelle1!$A$3:$A$500&amp;[5]Tabelle1!$C$3:$C$500&amp;[5]Tabelle1!$D$3:$D$500,0),MATCH(S$2,[5]Tabelle1!$E$2:$U$2,0))=0,"",INDEX([5]Tabelle1!$E$3:$U$500,MATCH($A318&amp;$C318&amp;$D318,[5]Tabelle1!$A$3:$A$500&amp;[5]Tabelle1!$C$3:$C$500&amp;[5]Tabelle1!$D$3:$D$500,0),MATCH(S$2,[5]Tabelle1!$E$2:$U$2,0))),"")</f>
        <v/>
      </c>
      <c r="T318" s="192" t="str">
        <f t="array" ref="T318">IFERROR(IF(INDEX([5]Tabelle1!$E$3:$U$500,MATCH($A318&amp;$C318&amp;$D318,[5]Tabelle1!$A$3:$A$500&amp;[5]Tabelle1!$C$3:$C$500&amp;[5]Tabelle1!$D$3:$D$500,0),MATCH(T$2,[5]Tabelle1!$E$2:$U$2,0))=0,"",INDEX([5]Tabelle1!$E$3:$U$500,MATCH($A318&amp;$C318&amp;$D318,[5]Tabelle1!$A$3:$A$500&amp;[5]Tabelle1!$C$3:$C$500&amp;[5]Tabelle1!$D$3:$D$500,0),MATCH(T$2,[5]Tabelle1!$E$2:$U$2,0))),"")</f>
        <v/>
      </c>
      <c r="U318" s="192" t="str">
        <f t="array" ref="U318">IFERROR(IF(INDEX([5]Tabelle1!$E$3:$U$500,MATCH($A318&amp;$C318&amp;$D318,[5]Tabelle1!$A$3:$A$500&amp;[5]Tabelle1!$C$3:$C$500&amp;[5]Tabelle1!$D$3:$D$500,0),MATCH(U$2,[5]Tabelle1!$E$2:$U$2,0))=0,"",INDEX([5]Tabelle1!$E$3:$U$500,MATCH($A318&amp;$C318&amp;$D318,[5]Tabelle1!$A$3:$A$500&amp;[5]Tabelle1!$C$3:$C$500&amp;[5]Tabelle1!$D$3:$D$500,0),MATCH(U$2,[5]Tabelle1!$E$2:$U$2,0))),"")</f>
        <v/>
      </c>
      <c r="V318" s="193" t="str">
        <f t="array" ref="V318">IFERROR(IF(INDEX([5]Tabelle1!$E$3:$U$500,MATCH($A318&amp;$C318&amp;$D318,[5]Tabelle1!$A$3:$A$500&amp;[5]Tabelle1!$C$3:$C$500&amp;[5]Tabelle1!$D$3:$D$500,0),MATCH(V$2,[5]Tabelle1!$E$2:$U$2,0))=0,"",INDEX([5]Tabelle1!$E$3:$U$500,MATCH($A318&amp;$C318&amp;$D318,[5]Tabelle1!$A$3:$A$500&amp;[5]Tabelle1!$C$3:$C$500&amp;[5]Tabelle1!$D$3:$D$500,0),MATCH(V$2,[5]Tabelle1!$E$2:$U$2,0))),"")</f>
        <v/>
      </c>
      <c r="W318" s="54" t="str">
        <f t="array" ref="W318">IFERROR(IF(INDEX([5]Tabelle1!$E$3:$U$500,MATCH($A318&amp;$C318&amp;$D318,[5]Tabelle1!$A$3:$A$500&amp;[5]Tabelle1!$C$3:$C$500&amp;[5]Tabelle1!$D$3:$D$500,0),MATCH(W$2,[5]Tabelle1!$E$2:$U$2,0))=0,"",INDEX([5]Tabelle1!$E$3:$U$500,MATCH($A318&amp;$C318&amp;$D318,[5]Tabelle1!$A$3:$A$500&amp;[5]Tabelle1!$C$3:$C$500&amp;[5]Tabelle1!$D$3:$D$500,0),MATCH(W$2,[5]Tabelle1!$E$2:$U$2,0))),"")</f>
        <v/>
      </c>
      <c r="X318" s="54" t="str">
        <f t="array" ref="X318">IFERROR(IF(INDEX([5]Tabelle1!$E$3:$U$500,MATCH($A318&amp;$C318&amp;$D318,[5]Tabelle1!$A$3:$A$500&amp;[5]Tabelle1!$C$3:$C$500&amp;[5]Tabelle1!$D$3:$D$500,0),MATCH(X$2,[5]Tabelle1!$E$2:$U$2,0))=0,"",INDEX([5]Tabelle1!$E$3:$U$500,MATCH($A318&amp;$C318&amp;$D318,[5]Tabelle1!$A$3:$A$500&amp;[5]Tabelle1!$C$3:$C$500&amp;[5]Tabelle1!$D$3:$D$500,0),MATCH(X$2,[5]Tabelle1!$E$2:$U$2,0))),"")</f>
        <v/>
      </c>
      <c r="Y318" s="22"/>
      <c r="Z318" s="22"/>
      <c r="AA318" s="22"/>
      <c r="AB318" s="22"/>
      <c r="AC318" s="22"/>
      <c r="AD318" s="22"/>
      <c r="AE318" s="22"/>
      <c r="AF318" s="22"/>
    </row>
    <row r="319" spans="1:32" ht="14.5" hidden="1" x14ac:dyDescent="0.35">
      <c r="A319" s="127" t="str">
        <f t="shared" si="27"/>
        <v>Hungary</v>
      </c>
      <c r="B319" s="70"/>
      <c r="C319" s="70" t="s">
        <v>558</v>
      </c>
      <c r="D319" s="139" t="s">
        <v>10</v>
      </c>
      <c r="E319" s="175"/>
      <c r="F319" s="175"/>
      <c r="G319" s="175"/>
      <c r="H319" s="192" t="str">
        <f t="array" ref="H319">IFERROR(IF(INDEX([5]Tabelle1!$E$3:$U$500,MATCH($A319&amp;$C319&amp;$D319,[5]Tabelle1!$A$3:$A$500&amp;[5]Tabelle1!$C$3:$C$500&amp;[5]Tabelle1!$D$3:$D$500,0),MATCH(H$2,[5]Tabelle1!$E$2:$U$2,0))=0,"",INDEX([5]Tabelle1!$E$3:$U$500,MATCH($A319&amp;$C319&amp;$D319,[5]Tabelle1!$A$3:$A$500&amp;[5]Tabelle1!$C$3:$C$500&amp;[5]Tabelle1!$D$3:$D$500,0),MATCH(H$2,[5]Tabelle1!$E$2:$U$2,0))),"")</f>
        <v/>
      </c>
      <c r="I319" s="192">
        <f t="array" ref="I319">IFERROR(IF(INDEX([5]Tabelle1!$E$3:$U$500,MATCH($A319&amp;$C319&amp;$D319,[5]Tabelle1!$A$3:$A$500&amp;[5]Tabelle1!$C$3:$C$500&amp;[5]Tabelle1!$D$3:$D$500,0),MATCH(I$2,[5]Tabelle1!$E$2:$U$2,0))=0,"",INDEX([5]Tabelle1!$E$3:$U$500,MATCH($A319&amp;$C319&amp;$D319,[5]Tabelle1!$A$3:$A$500&amp;[5]Tabelle1!$C$3:$C$500&amp;[5]Tabelle1!$D$3:$D$500,0),MATCH(I$2,[5]Tabelle1!$E$2:$U$2,0))),"")</f>
        <v>329</v>
      </c>
      <c r="J319" s="192">
        <f t="array" ref="J319">IFERROR(IF(INDEX([5]Tabelle1!$E$3:$U$500,MATCH($A319&amp;$C319&amp;$D319,[5]Tabelle1!$A$3:$A$500&amp;[5]Tabelle1!$C$3:$C$500&amp;[5]Tabelle1!$D$3:$D$500,0),MATCH(J$2,[5]Tabelle1!$E$2:$U$2,0))=0,"",INDEX([5]Tabelle1!$E$3:$U$500,MATCH($A319&amp;$C319&amp;$D319,[5]Tabelle1!$A$3:$A$500&amp;[5]Tabelle1!$C$3:$C$500&amp;[5]Tabelle1!$D$3:$D$500,0),MATCH(J$2,[5]Tabelle1!$E$2:$U$2,0))),"")</f>
        <v>329</v>
      </c>
      <c r="K319" s="192">
        <f t="array" ref="K319">IFERROR(IF(INDEX([5]Tabelle1!$E$3:$U$500,MATCH($A319&amp;$C319&amp;$D319,[5]Tabelle1!$A$3:$A$500&amp;[5]Tabelle1!$C$3:$C$500&amp;[5]Tabelle1!$D$3:$D$500,0),MATCH(K$2,[5]Tabelle1!$E$2:$U$2,0))=0,"",INDEX([5]Tabelle1!$E$3:$U$500,MATCH($A319&amp;$C319&amp;$D319,[5]Tabelle1!$A$3:$A$500&amp;[5]Tabelle1!$C$3:$C$500&amp;[5]Tabelle1!$D$3:$D$500,0),MATCH(K$2,[5]Tabelle1!$E$2:$U$2,0))),"")</f>
        <v>329</v>
      </c>
      <c r="L319" s="192">
        <f t="array" ref="L319">IFERROR(IF(INDEX([5]Tabelle1!$E$3:$U$500,MATCH($A319&amp;$C319&amp;$D319,[5]Tabelle1!$A$3:$A$500&amp;[5]Tabelle1!$C$3:$C$500&amp;[5]Tabelle1!$D$3:$D$500,0),MATCH(L$2,[5]Tabelle1!$E$2:$U$2,0))=0,"",INDEX([5]Tabelle1!$E$3:$U$500,MATCH($A319&amp;$C319&amp;$D319,[5]Tabelle1!$A$3:$A$500&amp;[5]Tabelle1!$C$3:$C$500&amp;[5]Tabelle1!$D$3:$D$500,0),MATCH(L$2,[5]Tabelle1!$E$2:$U$2,0))),"")</f>
        <v>329</v>
      </c>
      <c r="M319" s="192">
        <f t="array" ref="M319">IFERROR(IF(INDEX([5]Tabelle1!$E$3:$U$500,MATCH($A319&amp;$C319&amp;$D319,[5]Tabelle1!$A$3:$A$500&amp;[5]Tabelle1!$C$3:$C$500&amp;[5]Tabelle1!$D$3:$D$500,0),MATCH(M$2,[5]Tabelle1!$E$2:$U$2,0))=0,"",INDEX([5]Tabelle1!$E$3:$U$500,MATCH($A319&amp;$C319&amp;$D319,[5]Tabelle1!$A$3:$A$500&amp;[5]Tabelle1!$C$3:$C$500&amp;[5]Tabelle1!$D$3:$D$500,0),MATCH(M$2,[5]Tabelle1!$E$2:$U$2,0))),"")</f>
        <v>329</v>
      </c>
      <c r="N319" s="192">
        <f t="array" ref="N319">IFERROR(IF(INDEX([5]Tabelle1!$E$3:$U$500,MATCH($A319&amp;$C319&amp;$D319,[5]Tabelle1!$A$3:$A$500&amp;[5]Tabelle1!$C$3:$C$500&amp;[5]Tabelle1!$D$3:$D$500,0),MATCH(N$2,[5]Tabelle1!$E$2:$U$2,0))=0,"",INDEX([5]Tabelle1!$E$3:$U$500,MATCH($A319&amp;$C319&amp;$D319,[5]Tabelle1!$A$3:$A$500&amp;[5]Tabelle1!$C$3:$C$500&amp;[5]Tabelle1!$D$3:$D$500,0),MATCH(N$2,[5]Tabelle1!$E$2:$U$2,0))),"")</f>
        <v>329</v>
      </c>
      <c r="O319" s="192">
        <f t="array" ref="O319">IFERROR(IF(INDEX([5]Tabelle1!$E$3:$U$500,MATCH($A319&amp;$C319&amp;$D319,[5]Tabelle1!$A$3:$A$500&amp;[5]Tabelle1!$C$3:$C$500&amp;[5]Tabelle1!$D$3:$D$500,0),MATCH(O$2,[5]Tabelle1!$E$2:$U$2,0))=0,"",INDEX([5]Tabelle1!$E$3:$U$500,MATCH($A319&amp;$C319&amp;$D319,[5]Tabelle1!$A$3:$A$500&amp;[5]Tabelle1!$C$3:$C$500&amp;[5]Tabelle1!$D$3:$D$500,0),MATCH(O$2,[5]Tabelle1!$E$2:$U$2,0))),"")</f>
        <v>329</v>
      </c>
      <c r="P319" s="192">
        <f t="array" ref="P319">IFERROR(IF(INDEX([5]Tabelle1!$E$3:$U$500,MATCH($A319&amp;$C319&amp;$D319,[5]Tabelle1!$A$3:$A$500&amp;[5]Tabelle1!$C$3:$C$500&amp;[5]Tabelle1!$D$3:$D$500,0),MATCH(P$2,[5]Tabelle1!$E$2:$U$2,0))=0,"",INDEX([5]Tabelle1!$E$3:$U$500,MATCH($A319&amp;$C319&amp;$D319,[5]Tabelle1!$A$3:$A$500&amp;[5]Tabelle1!$C$3:$C$500&amp;[5]Tabelle1!$D$3:$D$500,0),MATCH(P$2,[5]Tabelle1!$E$2:$U$2,0))),"")</f>
        <v>329</v>
      </c>
      <c r="Q319" s="192">
        <f t="array" ref="Q319">IFERROR(IF(INDEX([5]Tabelle1!$E$3:$U$500,MATCH($A319&amp;$C319&amp;$D319,[5]Tabelle1!$A$3:$A$500&amp;[5]Tabelle1!$C$3:$C$500&amp;[5]Tabelle1!$D$3:$D$500,0),MATCH(Q$2,[5]Tabelle1!$E$2:$U$2,0))=0,"",INDEX([5]Tabelle1!$E$3:$U$500,MATCH($A319&amp;$C319&amp;$D319,[5]Tabelle1!$A$3:$A$500&amp;[5]Tabelle1!$C$3:$C$500&amp;[5]Tabelle1!$D$3:$D$500,0),MATCH(Q$2,[5]Tabelle1!$E$2:$U$2,0))),"")</f>
        <v>329</v>
      </c>
      <c r="R319" s="192">
        <f t="array" ref="R319">IFERROR(IF(INDEX([5]Tabelle1!$E$3:$U$500,MATCH($A319&amp;$C319&amp;$D319,[5]Tabelle1!$A$3:$A$500&amp;[5]Tabelle1!$C$3:$C$500&amp;[5]Tabelle1!$D$3:$D$500,0),MATCH(R$2,[5]Tabelle1!$E$2:$U$2,0))=0,"",INDEX([5]Tabelle1!$E$3:$U$500,MATCH($A319&amp;$C319&amp;$D319,[5]Tabelle1!$A$3:$A$500&amp;[5]Tabelle1!$C$3:$C$500&amp;[5]Tabelle1!$D$3:$D$500,0),MATCH(R$2,[5]Tabelle1!$E$2:$U$2,0))),"")</f>
        <v>329</v>
      </c>
      <c r="S319" s="192">
        <f t="array" ref="S319">IFERROR(IF(INDEX([5]Tabelle1!$E$3:$U$500,MATCH($A319&amp;$C319&amp;$D319,[5]Tabelle1!$A$3:$A$500&amp;[5]Tabelle1!$C$3:$C$500&amp;[5]Tabelle1!$D$3:$D$500,0),MATCH(S$2,[5]Tabelle1!$E$2:$U$2,0))=0,"",INDEX([5]Tabelle1!$E$3:$U$500,MATCH($A319&amp;$C319&amp;$D319,[5]Tabelle1!$A$3:$A$500&amp;[5]Tabelle1!$C$3:$C$500&amp;[5]Tabelle1!$D$3:$D$500,0),MATCH(S$2,[5]Tabelle1!$E$2:$U$2,0))),"")</f>
        <v>329</v>
      </c>
      <c r="T319" s="192" t="str">
        <f t="array" ref="T319">IFERROR(IF(INDEX([5]Tabelle1!$E$3:$U$500,MATCH($A319&amp;$C319&amp;$D319,[5]Tabelle1!$A$3:$A$500&amp;[5]Tabelle1!$C$3:$C$500&amp;[5]Tabelle1!$D$3:$D$500,0),MATCH(T$2,[5]Tabelle1!$E$2:$U$2,0))=0,"",INDEX([5]Tabelle1!$E$3:$U$500,MATCH($A319&amp;$C319&amp;$D319,[5]Tabelle1!$A$3:$A$500&amp;[5]Tabelle1!$C$3:$C$500&amp;[5]Tabelle1!$D$3:$D$500,0),MATCH(T$2,[5]Tabelle1!$E$2:$U$2,0))),"")</f>
        <v/>
      </c>
      <c r="U319" s="192" t="str">
        <f t="array" ref="U319">IFERROR(IF(INDEX([5]Tabelle1!$E$3:$U$500,MATCH($A319&amp;$C319&amp;$D319,[5]Tabelle1!$A$3:$A$500&amp;[5]Tabelle1!$C$3:$C$500&amp;[5]Tabelle1!$D$3:$D$500,0),MATCH(U$2,[5]Tabelle1!$E$2:$U$2,0))=0,"",INDEX([5]Tabelle1!$E$3:$U$500,MATCH($A319&amp;$C319&amp;$D319,[5]Tabelle1!$A$3:$A$500&amp;[5]Tabelle1!$C$3:$C$500&amp;[5]Tabelle1!$D$3:$D$500,0),MATCH(U$2,[5]Tabelle1!$E$2:$U$2,0))),"")</f>
        <v/>
      </c>
      <c r="V319" s="193" t="str">
        <f t="array" ref="V319">IFERROR(IF(INDEX([5]Tabelle1!$E$3:$U$500,MATCH($A319&amp;$C319&amp;$D319,[5]Tabelle1!$A$3:$A$500&amp;[5]Tabelle1!$C$3:$C$500&amp;[5]Tabelle1!$D$3:$D$500,0),MATCH(V$2,[5]Tabelle1!$E$2:$U$2,0))=0,"",INDEX([5]Tabelle1!$E$3:$U$500,MATCH($A319&amp;$C319&amp;$D319,[5]Tabelle1!$A$3:$A$500&amp;[5]Tabelle1!$C$3:$C$500&amp;[5]Tabelle1!$D$3:$D$500,0),MATCH(V$2,[5]Tabelle1!$E$2:$U$2,0))),"")</f>
        <v/>
      </c>
      <c r="W319" s="54" t="str">
        <f t="array" ref="W319">IFERROR(IF(INDEX([5]Tabelle1!$E$3:$U$500,MATCH($A319&amp;$C319&amp;$D319,[5]Tabelle1!$A$3:$A$500&amp;[5]Tabelle1!$C$3:$C$500&amp;[5]Tabelle1!$D$3:$D$500,0),MATCH(W$2,[5]Tabelle1!$E$2:$U$2,0))=0,"",INDEX([5]Tabelle1!$E$3:$U$500,MATCH($A319&amp;$C319&amp;$D319,[5]Tabelle1!$A$3:$A$500&amp;[5]Tabelle1!$C$3:$C$500&amp;[5]Tabelle1!$D$3:$D$500,0),MATCH(W$2,[5]Tabelle1!$E$2:$U$2,0))),"")</f>
        <v/>
      </c>
      <c r="X319" s="54" t="str">
        <f t="array" ref="X319">IFERROR(IF(INDEX([5]Tabelle1!$E$3:$U$500,MATCH($A319&amp;$C319&amp;$D319,[5]Tabelle1!$A$3:$A$500&amp;[5]Tabelle1!$C$3:$C$500&amp;[5]Tabelle1!$D$3:$D$500,0),MATCH(X$2,[5]Tabelle1!$E$2:$U$2,0))=0,"",INDEX([5]Tabelle1!$E$3:$U$500,MATCH($A319&amp;$C319&amp;$D319,[5]Tabelle1!$A$3:$A$500&amp;[5]Tabelle1!$C$3:$C$500&amp;[5]Tabelle1!$D$3:$D$500,0),MATCH(X$2,[5]Tabelle1!$E$2:$U$2,0))),"")</f>
        <v>P. 43 Table 4</v>
      </c>
      <c r="Y319" s="22"/>
      <c r="Z319" s="22"/>
      <c r="AA319" s="22"/>
      <c r="AB319" s="22"/>
      <c r="AC319" s="22"/>
      <c r="AD319" s="22"/>
      <c r="AE319" s="22"/>
      <c r="AF319" s="22"/>
    </row>
    <row r="320" spans="1:32" ht="14.5" hidden="1" x14ac:dyDescent="0.35">
      <c r="A320" s="127" t="str">
        <f t="shared" si="27"/>
        <v>Hungary</v>
      </c>
      <c r="B320" s="70"/>
      <c r="C320" s="70" t="s">
        <v>558</v>
      </c>
      <c r="D320" s="139" t="s">
        <v>546</v>
      </c>
      <c r="E320" s="175"/>
      <c r="F320" s="175"/>
      <c r="G320" s="175"/>
      <c r="H320" s="192" t="str">
        <f t="array" ref="H320">IFERROR(IF(INDEX([5]Tabelle1!$E$3:$U$500,MATCH($A320&amp;$C320&amp;$D320,[5]Tabelle1!$A$3:$A$500&amp;[5]Tabelle1!$C$3:$C$500&amp;[5]Tabelle1!$D$3:$D$500,0),MATCH(H$2,[5]Tabelle1!$E$2:$U$2,0))=0,"",INDEX([5]Tabelle1!$E$3:$U$500,MATCH($A320&amp;$C320&amp;$D320,[5]Tabelle1!$A$3:$A$500&amp;[5]Tabelle1!$C$3:$C$500&amp;[5]Tabelle1!$D$3:$D$500,0),MATCH(H$2,[5]Tabelle1!$E$2:$U$2,0))),"")</f>
        <v/>
      </c>
      <c r="I320" s="192" t="str">
        <f t="array" ref="I320">IFERROR(IF(INDEX([5]Tabelle1!$E$3:$U$500,MATCH($A320&amp;$C320&amp;$D320,[5]Tabelle1!$A$3:$A$500&amp;[5]Tabelle1!$C$3:$C$500&amp;[5]Tabelle1!$D$3:$D$500,0),MATCH(I$2,[5]Tabelle1!$E$2:$U$2,0))=0,"",INDEX([5]Tabelle1!$E$3:$U$500,MATCH($A320&amp;$C320&amp;$D320,[5]Tabelle1!$A$3:$A$500&amp;[5]Tabelle1!$C$3:$C$500&amp;[5]Tabelle1!$D$3:$D$500,0),MATCH(I$2,[5]Tabelle1!$E$2:$U$2,0))),"")</f>
        <v/>
      </c>
      <c r="J320" s="192" t="str">
        <f t="array" ref="J320">IFERROR(IF(INDEX([5]Tabelle1!$E$3:$U$500,MATCH($A320&amp;$C320&amp;$D320,[5]Tabelle1!$A$3:$A$500&amp;[5]Tabelle1!$C$3:$C$500&amp;[5]Tabelle1!$D$3:$D$500,0),MATCH(J$2,[5]Tabelle1!$E$2:$U$2,0))=0,"",INDEX([5]Tabelle1!$E$3:$U$500,MATCH($A320&amp;$C320&amp;$D320,[5]Tabelle1!$A$3:$A$500&amp;[5]Tabelle1!$C$3:$C$500&amp;[5]Tabelle1!$D$3:$D$500,0),MATCH(J$2,[5]Tabelle1!$E$2:$U$2,0))),"")</f>
        <v/>
      </c>
      <c r="K320" s="192" t="str">
        <f t="array" ref="K320">IFERROR(IF(INDEX([5]Tabelle1!$E$3:$U$500,MATCH($A320&amp;$C320&amp;$D320,[5]Tabelle1!$A$3:$A$500&amp;[5]Tabelle1!$C$3:$C$500&amp;[5]Tabelle1!$D$3:$D$500,0),MATCH(K$2,[5]Tabelle1!$E$2:$U$2,0))=0,"",INDEX([5]Tabelle1!$E$3:$U$500,MATCH($A320&amp;$C320&amp;$D320,[5]Tabelle1!$A$3:$A$500&amp;[5]Tabelle1!$C$3:$C$500&amp;[5]Tabelle1!$D$3:$D$500,0),MATCH(K$2,[5]Tabelle1!$E$2:$U$2,0))),"")</f>
        <v/>
      </c>
      <c r="L320" s="192" t="str">
        <f t="array" ref="L320">IFERROR(IF(INDEX([5]Tabelle1!$E$3:$U$500,MATCH($A320&amp;$C320&amp;$D320,[5]Tabelle1!$A$3:$A$500&amp;[5]Tabelle1!$C$3:$C$500&amp;[5]Tabelle1!$D$3:$D$500,0),MATCH(L$2,[5]Tabelle1!$E$2:$U$2,0))=0,"",INDEX([5]Tabelle1!$E$3:$U$500,MATCH($A320&amp;$C320&amp;$D320,[5]Tabelle1!$A$3:$A$500&amp;[5]Tabelle1!$C$3:$C$500&amp;[5]Tabelle1!$D$3:$D$500,0),MATCH(L$2,[5]Tabelle1!$E$2:$U$2,0))),"")</f>
        <v/>
      </c>
      <c r="M320" s="192" t="str">
        <f t="array" ref="M320">IFERROR(IF(INDEX([5]Tabelle1!$E$3:$U$500,MATCH($A320&amp;$C320&amp;$D320,[5]Tabelle1!$A$3:$A$500&amp;[5]Tabelle1!$C$3:$C$500&amp;[5]Tabelle1!$D$3:$D$500,0),MATCH(M$2,[5]Tabelle1!$E$2:$U$2,0))=0,"",INDEX([5]Tabelle1!$E$3:$U$500,MATCH($A320&amp;$C320&amp;$D320,[5]Tabelle1!$A$3:$A$500&amp;[5]Tabelle1!$C$3:$C$500&amp;[5]Tabelle1!$D$3:$D$500,0),MATCH(M$2,[5]Tabelle1!$E$2:$U$2,0))),"")</f>
        <v/>
      </c>
      <c r="N320" s="192" t="str">
        <f t="array" ref="N320">IFERROR(IF(INDEX([5]Tabelle1!$E$3:$U$500,MATCH($A320&amp;$C320&amp;$D320,[5]Tabelle1!$A$3:$A$500&amp;[5]Tabelle1!$C$3:$C$500&amp;[5]Tabelle1!$D$3:$D$500,0),MATCH(N$2,[5]Tabelle1!$E$2:$U$2,0))=0,"",INDEX([5]Tabelle1!$E$3:$U$500,MATCH($A320&amp;$C320&amp;$D320,[5]Tabelle1!$A$3:$A$500&amp;[5]Tabelle1!$C$3:$C$500&amp;[5]Tabelle1!$D$3:$D$500,0),MATCH(N$2,[5]Tabelle1!$E$2:$U$2,0))),"")</f>
        <v/>
      </c>
      <c r="O320" s="192" t="str">
        <f t="array" ref="O320">IFERROR(IF(INDEX([5]Tabelle1!$E$3:$U$500,MATCH($A320&amp;$C320&amp;$D320,[5]Tabelle1!$A$3:$A$500&amp;[5]Tabelle1!$C$3:$C$500&amp;[5]Tabelle1!$D$3:$D$500,0),MATCH(O$2,[5]Tabelle1!$E$2:$U$2,0))=0,"",INDEX([5]Tabelle1!$E$3:$U$500,MATCH($A320&amp;$C320&amp;$D320,[5]Tabelle1!$A$3:$A$500&amp;[5]Tabelle1!$C$3:$C$500&amp;[5]Tabelle1!$D$3:$D$500,0),MATCH(O$2,[5]Tabelle1!$E$2:$U$2,0))),"")</f>
        <v/>
      </c>
      <c r="P320" s="192" t="str">
        <f t="array" ref="P320">IFERROR(IF(INDEX([5]Tabelle1!$E$3:$U$500,MATCH($A320&amp;$C320&amp;$D320,[5]Tabelle1!$A$3:$A$500&amp;[5]Tabelle1!$C$3:$C$500&amp;[5]Tabelle1!$D$3:$D$500,0),MATCH(P$2,[5]Tabelle1!$E$2:$U$2,0))=0,"",INDEX([5]Tabelle1!$E$3:$U$500,MATCH($A320&amp;$C320&amp;$D320,[5]Tabelle1!$A$3:$A$500&amp;[5]Tabelle1!$C$3:$C$500&amp;[5]Tabelle1!$D$3:$D$500,0),MATCH(P$2,[5]Tabelle1!$E$2:$U$2,0))),"")</f>
        <v/>
      </c>
      <c r="Q320" s="192" t="str">
        <f t="array" ref="Q320">IFERROR(IF(INDEX([5]Tabelle1!$E$3:$U$500,MATCH($A320&amp;$C320&amp;$D320,[5]Tabelle1!$A$3:$A$500&amp;[5]Tabelle1!$C$3:$C$500&amp;[5]Tabelle1!$D$3:$D$500,0),MATCH(Q$2,[5]Tabelle1!$E$2:$U$2,0))=0,"",INDEX([5]Tabelle1!$E$3:$U$500,MATCH($A320&amp;$C320&amp;$D320,[5]Tabelle1!$A$3:$A$500&amp;[5]Tabelle1!$C$3:$C$500&amp;[5]Tabelle1!$D$3:$D$500,0),MATCH(Q$2,[5]Tabelle1!$E$2:$U$2,0))),"")</f>
        <v/>
      </c>
      <c r="R320" s="192" t="str">
        <f t="array" ref="R320">IFERROR(IF(INDEX([5]Tabelle1!$E$3:$U$500,MATCH($A320&amp;$C320&amp;$D320,[5]Tabelle1!$A$3:$A$500&amp;[5]Tabelle1!$C$3:$C$500&amp;[5]Tabelle1!$D$3:$D$500,0),MATCH(R$2,[5]Tabelle1!$E$2:$U$2,0))=0,"",INDEX([5]Tabelle1!$E$3:$U$500,MATCH($A320&amp;$C320&amp;$D320,[5]Tabelle1!$A$3:$A$500&amp;[5]Tabelle1!$C$3:$C$500&amp;[5]Tabelle1!$D$3:$D$500,0),MATCH(R$2,[5]Tabelle1!$E$2:$U$2,0))),"")</f>
        <v/>
      </c>
      <c r="S320" s="192" t="str">
        <f t="array" ref="S320">IFERROR(IF(INDEX([5]Tabelle1!$E$3:$U$500,MATCH($A320&amp;$C320&amp;$D320,[5]Tabelle1!$A$3:$A$500&amp;[5]Tabelle1!$C$3:$C$500&amp;[5]Tabelle1!$D$3:$D$500,0),MATCH(S$2,[5]Tabelle1!$E$2:$U$2,0))=0,"",INDEX([5]Tabelle1!$E$3:$U$500,MATCH($A320&amp;$C320&amp;$D320,[5]Tabelle1!$A$3:$A$500&amp;[5]Tabelle1!$C$3:$C$500&amp;[5]Tabelle1!$D$3:$D$500,0),MATCH(S$2,[5]Tabelle1!$E$2:$U$2,0))),"")</f>
        <v/>
      </c>
      <c r="T320" s="192" t="str">
        <f t="array" ref="T320">IFERROR(IF(INDEX([5]Tabelle1!$E$3:$U$500,MATCH($A320&amp;$C320&amp;$D320,[5]Tabelle1!$A$3:$A$500&amp;[5]Tabelle1!$C$3:$C$500&amp;[5]Tabelle1!$D$3:$D$500,0),MATCH(T$2,[5]Tabelle1!$E$2:$U$2,0))=0,"",INDEX([5]Tabelle1!$E$3:$U$500,MATCH($A320&amp;$C320&amp;$D320,[5]Tabelle1!$A$3:$A$500&amp;[5]Tabelle1!$C$3:$C$500&amp;[5]Tabelle1!$D$3:$D$500,0),MATCH(T$2,[5]Tabelle1!$E$2:$U$2,0))),"")</f>
        <v/>
      </c>
      <c r="U320" s="192" t="str">
        <f t="array" ref="U320">IFERROR(IF(INDEX([5]Tabelle1!$E$3:$U$500,MATCH($A320&amp;$C320&amp;$D320,[5]Tabelle1!$A$3:$A$500&amp;[5]Tabelle1!$C$3:$C$500&amp;[5]Tabelle1!$D$3:$D$500,0),MATCH(U$2,[5]Tabelle1!$E$2:$U$2,0))=0,"",INDEX([5]Tabelle1!$E$3:$U$500,MATCH($A320&amp;$C320&amp;$D320,[5]Tabelle1!$A$3:$A$500&amp;[5]Tabelle1!$C$3:$C$500&amp;[5]Tabelle1!$D$3:$D$500,0),MATCH(U$2,[5]Tabelle1!$E$2:$U$2,0))),"")</f>
        <v/>
      </c>
      <c r="V320" s="193" t="str">
        <f t="array" ref="V320">IFERROR(IF(INDEX([5]Tabelle1!$E$3:$U$500,MATCH($A320&amp;$C320&amp;$D320,[5]Tabelle1!$A$3:$A$500&amp;[5]Tabelle1!$C$3:$C$500&amp;[5]Tabelle1!$D$3:$D$500,0),MATCH(V$2,[5]Tabelle1!$E$2:$U$2,0))=0,"",INDEX([5]Tabelle1!$E$3:$U$500,MATCH($A320&amp;$C320&amp;$D320,[5]Tabelle1!$A$3:$A$500&amp;[5]Tabelle1!$C$3:$C$500&amp;[5]Tabelle1!$D$3:$D$500,0),MATCH(V$2,[5]Tabelle1!$E$2:$U$2,0))),"")</f>
        <v/>
      </c>
      <c r="W320" s="54" t="str">
        <f t="array" ref="W320">IFERROR(IF(INDEX([5]Tabelle1!$E$3:$U$500,MATCH($A320&amp;$C320&amp;$D320,[5]Tabelle1!$A$3:$A$500&amp;[5]Tabelle1!$C$3:$C$500&amp;[5]Tabelle1!$D$3:$D$500,0),MATCH(W$2,[5]Tabelle1!$E$2:$U$2,0))=0,"",INDEX([5]Tabelle1!$E$3:$U$500,MATCH($A320&amp;$C320&amp;$D320,[5]Tabelle1!$A$3:$A$500&amp;[5]Tabelle1!$C$3:$C$500&amp;[5]Tabelle1!$D$3:$D$500,0),MATCH(W$2,[5]Tabelle1!$E$2:$U$2,0))),"")</f>
        <v/>
      </c>
      <c r="X320" s="54" t="str">
        <f t="array" ref="X320">IFERROR(IF(INDEX([5]Tabelle1!$E$3:$U$500,MATCH($A320&amp;$C320&amp;$D320,[5]Tabelle1!$A$3:$A$500&amp;[5]Tabelle1!$C$3:$C$500&amp;[5]Tabelle1!$D$3:$D$500,0),MATCH(X$2,[5]Tabelle1!$E$2:$U$2,0))=0,"",INDEX([5]Tabelle1!$E$3:$U$500,MATCH($A320&amp;$C320&amp;$D320,[5]Tabelle1!$A$3:$A$500&amp;[5]Tabelle1!$C$3:$C$500&amp;[5]Tabelle1!$D$3:$D$500,0),MATCH(X$2,[5]Tabelle1!$E$2:$U$2,0))),"")</f>
        <v/>
      </c>
      <c r="Y320" s="22"/>
      <c r="Z320" s="22"/>
      <c r="AA320" s="22"/>
      <c r="AB320" s="22"/>
      <c r="AC320" s="22"/>
      <c r="AD320" s="22"/>
      <c r="AE320" s="22"/>
      <c r="AF320" s="22"/>
    </row>
    <row r="321" spans="1:32" ht="14.5" hidden="1" x14ac:dyDescent="0.35">
      <c r="A321" s="127" t="str">
        <f t="shared" si="27"/>
        <v>Hungary</v>
      </c>
      <c r="B321" s="70"/>
      <c r="C321" s="70" t="s">
        <v>558</v>
      </c>
      <c r="D321" s="139" t="s">
        <v>547</v>
      </c>
      <c r="E321" s="175"/>
      <c r="F321" s="175"/>
      <c r="G321" s="175"/>
      <c r="H321" s="192" t="str">
        <f t="array" ref="H321">IFERROR(IF(INDEX([5]Tabelle1!$E$3:$U$500,MATCH($A321&amp;$C321&amp;$D321,[5]Tabelle1!$A$3:$A$500&amp;[5]Tabelle1!$C$3:$C$500&amp;[5]Tabelle1!$D$3:$D$500,0),MATCH(H$2,[5]Tabelle1!$E$2:$U$2,0))=0,"",INDEX([5]Tabelle1!$E$3:$U$500,MATCH($A321&amp;$C321&amp;$D321,[5]Tabelle1!$A$3:$A$500&amp;[5]Tabelle1!$C$3:$C$500&amp;[5]Tabelle1!$D$3:$D$500,0),MATCH(H$2,[5]Tabelle1!$E$2:$U$2,0))),"")</f>
        <v/>
      </c>
      <c r="I321" s="192" t="str">
        <f t="array" ref="I321">IFERROR(IF(INDEX([5]Tabelle1!$E$3:$U$500,MATCH($A321&amp;$C321&amp;$D321,[5]Tabelle1!$A$3:$A$500&amp;[5]Tabelle1!$C$3:$C$500&amp;[5]Tabelle1!$D$3:$D$500,0),MATCH(I$2,[5]Tabelle1!$E$2:$U$2,0))=0,"",INDEX([5]Tabelle1!$E$3:$U$500,MATCH($A321&amp;$C321&amp;$D321,[5]Tabelle1!$A$3:$A$500&amp;[5]Tabelle1!$C$3:$C$500&amp;[5]Tabelle1!$D$3:$D$500,0),MATCH(I$2,[5]Tabelle1!$E$2:$U$2,0))),"")</f>
        <v/>
      </c>
      <c r="J321" s="192" t="str">
        <f t="array" ref="J321">IFERROR(IF(INDEX([5]Tabelle1!$E$3:$U$500,MATCH($A321&amp;$C321&amp;$D321,[5]Tabelle1!$A$3:$A$500&amp;[5]Tabelle1!$C$3:$C$500&amp;[5]Tabelle1!$D$3:$D$500,0),MATCH(J$2,[5]Tabelle1!$E$2:$U$2,0))=0,"",INDEX([5]Tabelle1!$E$3:$U$500,MATCH($A321&amp;$C321&amp;$D321,[5]Tabelle1!$A$3:$A$500&amp;[5]Tabelle1!$C$3:$C$500&amp;[5]Tabelle1!$D$3:$D$500,0),MATCH(J$2,[5]Tabelle1!$E$2:$U$2,0))),"")</f>
        <v/>
      </c>
      <c r="K321" s="192" t="str">
        <f t="array" ref="K321">IFERROR(IF(INDEX([5]Tabelle1!$E$3:$U$500,MATCH($A321&amp;$C321&amp;$D321,[5]Tabelle1!$A$3:$A$500&amp;[5]Tabelle1!$C$3:$C$500&amp;[5]Tabelle1!$D$3:$D$500,0),MATCH(K$2,[5]Tabelle1!$E$2:$U$2,0))=0,"",INDEX([5]Tabelle1!$E$3:$U$500,MATCH($A321&amp;$C321&amp;$D321,[5]Tabelle1!$A$3:$A$500&amp;[5]Tabelle1!$C$3:$C$500&amp;[5]Tabelle1!$D$3:$D$500,0),MATCH(K$2,[5]Tabelle1!$E$2:$U$2,0))),"")</f>
        <v/>
      </c>
      <c r="L321" s="192" t="str">
        <f t="array" ref="L321">IFERROR(IF(INDEX([5]Tabelle1!$E$3:$U$500,MATCH($A321&amp;$C321&amp;$D321,[5]Tabelle1!$A$3:$A$500&amp;[5]Tabelle1!$C$3:$C$500&amp;[5]Tabelle1!$D$3:$D$500,0),MATCH(L$2,[5]Tabelle1!$E$2:$U$2,0))=0,"",INDEX([5]Tabelle1!$E$3:$U$500,MATCH($A321&amp;$C321&amp;$D321,[5]Tabelle1!$A$3:$A$500&amp;[5]Tabelle1!$C$3:$C$500&amp;[5]Tabelle1!$D$3:$D$500,0),MATCH(L$2,[5]Tabelle1!$E$2:$U$2,0))),"")</f>
        <v/>
      </c>
      <c r="M321" s="192" t="str">
        <f t="array" ref="M321">IFERROR(IF(INDEX([5]Tabelle1!$E$3:$U$500,MATCH($A321&amp;$C321&amp;$D321,[5]Tabelle1!$A$3:$A$500&amp;[5]Tabelle1!$C$3:$C$500&amp;[5]Tabelle1!$D$3:$D$500,0),MATCH(M$2,[5]Tabelle1!$E$2:$U$2,0))=0,"",INDEX([5]Tabelle1!$E$3:$U$500,MATCH($A321&amp;$C321&amp;$D321,[5]Tabelle1!$A$3:$A$500&amp;[5]Tabelle1!$C$3:$C$500&amp;[5]Tabelle1!$D$3:$D$500,0),MATCH(M$2,[5]Tabelle1!$E$2:$U$2,0))),"")</f>
        <v/>
      </c>
      <c r="N321" s="192" t="str">
        <f t="array" ref="N321">IFERROR(IF(INDEX([5]Tabelle1!$E$3:$U$500,MATCH($A321&amp;$C321&amp;$D321,[5]Tabelle1!$A$3:$A$500&amp;[5]Tabelle1!$C$3:$C$500&amp;[5]Tabelle1!$D$3:$D$500,0),MATCH(N$2,[5]Tabelle1!$E$2:$U$2,0))=0,"",INDEX([5]Tabelle1!$E$3:$U$500,MATCH($A321&amp;$C321&amp;$D321,[5]Tabelle1!$A$3:$A$500&amp;[5]Tabelle1!$C$3:$C$500&amp;[5]Tabelle1!$D$3:$D$500,0),MATCH(N$2,[5]Tabelle1!$E$2:$U$2,0))),"")</f>
        <v/>
      </c>
      <c r="O321" s="192" t="str">
        <f t="array" ref="O321">IFERROR(IF(INDEX([5]Tabelle1!$E$3:$U$500,MATCH($A321&amp;$C321&amp;$D321,[5]Tabelle1!$A$3:$A$500&amp;[5]Tabelle1!$C$3:$C$500&amp;[5]Tabelle1!$D$3:$D$500,0),MATCH(O$2,[5]Tabelle1!$E$2:$U$2,0))=0,"",INDEX([5]Tabelle1!$E$3:$U$500,MATCH($A321&amp;$C321&amp;$D321,[5]Tabelle1!$A$3:$A$500&amp;[5]Tabelle1!$C$3:$C$500&amp;[5]Tabelle1!$D$3:$D$500,0),MATCH(O$2,[5]Tabelle1!$E$2:$U$2,0))),"")</f>
        <v/>
      </c>
      <c r="P321" s="192" t="str">
        <f t="array" ref="P321">IFERROR(IF(INDEX([5]Tabelle1!$E$3:$U$500,MATCH($A321&amp;$C321&amp;$D321,[5]Tabelle1!$A$3:$A$500&amp;[5]Tabelle1!$C$3:$C$500&amp;[5]Tabelle1!$D$3:$D$500,0),MATCH(P$2,[5]Tabelle1!$E$2:$U$2,0))=0,"",INDEX([5]Tabelle1!$E$3:$U$500,MATCH($A321&amp;$C321&amp;$D321,[5]Tabelle1!$A$3:$A$500&amp;[5]Tabelle1!$C$3:$C$500&amp;[5]Tabelle1!$D$3:$D$500,0),MATCH(P$2,[5]Tabelle1!$E$2:$U$2,0))),"")</f>
        <v/>
      </c>
      <c r="Q321" s="192" t="str">
        <f t="array" ref="Q321">IFERROR(IF(INDEX([5]Tabelle1!$E$3:$U$500,MATCH($A321&amp;$C321&amp;$D321,[5]Tabelle1!$A$3:$A$500&amp;[5]Tabelle1!$C$3:$C$500&amp;[5]Tabelle1!$D$3:$D$500,0),MATCH(Q$2,[5]Tabelle1!$E$2:$U$2,0))=0,"",INDEX([5]Tabelle1!$E$3:$U$500,MATCH($A321&amp;$C321&amp;$D321,[5]Tabelle1!$A$3:$A$500&amp;[5]Tabelle1!$C$3:$C$500&amp;[5]Tabelle1!$D$3:$D$500,0),MATCH(Q$2,[5]Tabelle1!$E$2:$U$2,0))),"")</f>
        <v/>
      </c>
      <c r="R321" s="192" t="str">
        <f t="array" ref="R321">IFERROR(IF(INDEX([5]Tabelle1!$E$3:$U$500,MATCH($A321&amp;$C321&amp;$D321,[5]Tabelle1!$A$3:$A$500&amp;[5]Tabelle1!$C$3:$C$500&amp;[5]Tabelle1!$D$3:$D$500,0),MATCH(R$2,[5]Tabelle1!$E$2:$U$2,0))=0,"",INDEX([5]Tabelle1!$E$3:$U$500,MATCH($A321&amp;$C321&amp;$D321,[5]Tabelle1!$A$3:$A$500&amp;[5]Tabelle1!$C$3:$C$500&amp;[5]Tabelle1!$D$3:$D$500,0),MATCH(R$2,[5]Tabelle1!$E$2:$U$2,0))),"")</f>
        <v/>
      </c>
      <c r="S321" s="192" t="str">
        <f t="array" ref="S321">IFERROR(IF(INDEX([5]Tabelle1!$E$3:$U$500,MATCH($A321&amp;$C321&amp;$D321,[5]Tabelle1!$A$3:$A$500&amp;[5]Tabelle1!$C$3:$C$500&amp;[5]Tabelle1!$D$3:$D$500,0),MATCH(S$2,[5]Tabelle1!$E$2:$U$2,0))=0,"",INDEX([5]Tabelle1!$E$3:$U$500,MATCH($A321&amp;$C321&amp;$D321,[5]Tabelle1!$A$3:$A$500&amp;[5]Tabelle1!$C$3:$C$500&amp;[5]Tabelle1!$D$3:$D$500,0),MATCH(S$2,[5]Tabelle1!$E$2:$U$2,0))),"")</f>
        <v/>
      </c>
      <c r="T321" s="192" t="str">
        <f t="array" ref="T321">IFERROR(IF(INDEX([5]Tabelle1!$E$3:$U$500,MATCH($A321&amp;$C321&amp;$D321,[5]Tabelle1!$A$3:$A$500&amp;[5]Tabelle1!$C$3:$C$500&amp;[5]Tabelle1!$D$3:$D$500,0),MATCH(T$2,[5]Tabelle1!$E$2:$U$2,0))=0,"",INDEX([5]Tabelle1!$E$3:$U$500,MATCH($A321&amp;$C321&amp;$D321,[5]Tabelle1!$A$3:$A$500&amp;[5]Tabelle1!$C$3:$C$500&amp;[5]Tabelle1!$D$3:$D$500,0),MATCH(T$2,[5]Tabelle1!$E$2:$U$2,0))),"")</f>
        <v/>
      </c>
      <c r="U321" s="192" t="str">
        <f t="array" ref="U321">IFERROR(IF(INDEX([5]Tabelle1!$E$3:$U$500,MATCH($A321&amp;$C321&amp;$D321,[5]Tabelle1!$A$3:$A$500&amp;[5]Tabelle1!$C$3:$C$500&amp;[5]Tabelle1!$D$3:$D$500,0),MATCH(U$2,[5]Tabelle1!$E$2:$U$2,0))=0,"",INDEX([5]Tabelle1!$E$3:$U$500,MATCH($A321&amp;$C321&amp;$D321,[5]Tabelle1!$A$3:$A$500&amp;[5]Tabelle1!$C$3:$C$500&amp;[5]Tabelle1!$D$3:$D$500,0),MATCH(U$2,[5]Tabelle1!$E$2:$U$2,0))),"")</f>
        <v/>
      </c>
      <c r="V321" s="193" t="str">
        <f t="array" ref="V321">IFERROR(IF(INDEX([5]Tabelle1!$E$3:$U$500,MATCH($A321&amp;$C321&amp;$D321,[5]Tabelle1!$A$3:$A$500&amp;[5]Tabelle1!$C$3:$C$500&amp;[5]Tabelle1!$D$3:$D$500,0),MATCH(V$2,[5]Tabelle1!$E$2:$U$2,0))=0,"",INDEX([5]Tabelle1!$E$3:$U$500,MATCH($A321&amp;$C321&amp;$D321,[5]Tabelle1!$A$3:$A$500&amp;[5]Tabelle1!$C$3:$C$500&amp;[5]Tabelle1!$D$3:$D$500,0),MATCH(V$2,[5]Tabelle1!$E$2:$U$2,0))),"")</f>
        <v/>
      </c>
      <c r="W321" s="54" t="str">
        <f t="array" ref="W321">IFERROR(IF(INDEX([5]Tabelle1!$E$3:$U$500,MATCH($A321&amp;$C321&amp;$D321,[5]Tabelle1!$A$3:$A$500&amp;[5]Tabelle1!$C$3:$C$500&amp;[5]Tabelle1!$D$3:$D$500,0),MATCH(W$2,[5]Tabelle1!$E$2:$U$2,0))=0,"",INDEX([5]Tabelle1!$E$3:$U$500,MATCH($A321&amp;$C321&amp;$D321,[5]Tabelle1!$A$3:$A$500&amp;[5]Tabelle1!$C$3:$C$500&amp;[5]Tabelle1!$D$3:$D$500,0),MATCH(W$2,[5]Tabelle1!$E$2:$U$2,0))),"")</f>
        <v/>
      </c>
      <c r="X321" s="54" t="str">
        <f t="array" ref="X321">IFERROR(IF(INDEX([5]Tabelle1!$E$3:$U$500,MATCH($A321&amp;$C321&amp;$D321,[5]Tabelle1!$A$3:$A$500&amp;[5]Tabelle1!$C$3:$C$500&amp;[5]Tabelle1!$D$3:$D$500,0),MATCH(X$2,[5]Tabelle1!$E$2:$U$2,0))=0,"",INDEX([5]Tabelle1!$E$3:$U$500,MATCH($A321&amp;$C321&amp;$D321,[5]Tabelle1!$A$3:$A$500&amp;[5]Tabelle1!$C$3:$C$500&amp;[5]Tabelle1!$D$3:$D$500,0),MATCH(X$2,[5]Tabelle1!$E$2:$U$2,0))),"")</f>
        <v/>
      </c>
      <c r="Y321" s="22"/>
      <c r="Z321" s="22"/>
      <c r="AA321" s="22"/>
      <c r="AB321" s="22"/>
      <c r="AC321" s="22"/>
      <c r="AD321" s="22"/>
      <c r="AE321" s="22"/>
      <c r="AF321" s="22"/>
    </row>
    <row r="322" spans="1:32" ht="14.5" hidden="1" x14ac:dyDescent="0.35">
      <c r="A322" s="127" t="str">
        <f t="shared" si="27"/>
        <v>Hungary</v>
      </c>
      <c r="B322" s="70"/>
      <c r="C322" s="70" t="s">
        <v>558</v>
      </c>
      <c r="D322" s="139" t="s">
        <v>548</v>
      </c>
      <c r="E322" s="175"/>
      <c r="F322" s="175"/>
      <c r="G322" s="175"/>
      <c r="H322" s="192" t="str">
        <f t="array" ref="H322">IFERROR(IF(INDEX([5]Tabelle1!$E$3:$U$500,MATCH($A322&amp;$C322&amp;$D322,[5]Tabelle1!$A$3:$A$500&amp;[5]Tabelle1!$C$3:$C$500&amp;[5]Tabelle1!$D$3:$D$500,0),MATCH(H$2,[5]Tabelle1!$E$2:$U$2,0))=0,"",INDEX([5]Tabelle1!$E$3:$U$500,MATCH($A322&amp;$C322&amp;$D322,[5]Tabelle1!$A$3:$A$500&amp;[5]Tabelle1!$C$3:$C$500&amp;[5]Tabelle1!$D$3:$D$500,0),MATCH(H$2,[5]Tabelle1!$E$2:$U$2,0))),"")</f>
        <v/>
      </c>
      <c r="I322" s="192">
        <f t="array" ref="I322">IFERROR(IF(INDEX([5]Tabelle1!$E$3:$U$500,MATCH($A322&amp;$C322&amp;$D322,[5]Tabelle1!$A$3:$A$500&amp;[5]Tabelle1!$C$3:$C$500&amp;[5]Tabelle1!$D$3:$D$500,0),MATCH(I$2,[5]Tabelle1!$E$2:$U$2,0))=0,"",INDEX([5]Tabelle1!$E$3:$U$500,MATCH($A322&amp;$C322&amp;$D322,[5]Tabelle1!$A$3:$A$500&amp;[5]Tabelle1!$C$3:$C$500&amp;[5]Tabelle1!$D$3:$D$500,0),MATCH(I$2,[5]Tabelle1!$E$2:$U$2,0))),"")</f>
        <v>1170</v>
      </c>
      <c r="J322" s="192">
        <f t="array" ref="J322">IFERROR(IF(INDEX([5]Tabelle1!$E$3:$U$500,MATCH($A322&amp;$C322&amp;$D322,[5]Tabelle1!$A$3:$A$500&amp;[5]Tabelle1!$C$3:$C$500&amp;[5]Tabelle1!$D$3:$D$500,0),MATCH(J$2,[5]Tabelle1!$E$2:$U$2,0))=0,"",INDEX([5]Tabelle1!$E$3:$U$500,MATCH($A322&amp;$C322&amp;$D322,[5]Tabelle1!$A$3:$A$500&amp;[5]Tabelle1!$C$3:$C$500&amp;[5]Tabelle1!$D$3:$D$500,0),MATCH(J$2,[5]Tabelle1!$E$2:$U$2,0))),"")</f>
        <v>1691</v>
      </c>
      <c r="K322" s="192">
        <f t="array" ref="K322">IFERROR(IF(INDEX([5]Tabelle1!$E$3:$U$500,MATCH($A322&amp;$C322&amp;$D322,[5]Tabelle1!$A$3:$A$500&amp;[5]Tabelle1!$C$3:$C$500&amp;[5]Tabelle1!$D$3:$D$500,0),MATCH(K$2,[5]Tabelle1!$E$2:$U$2,0))=0,"",INDEX([5]Tabelle1!$E$3:$U$500,MATCH($A322&amp;$C322&amp;$D322,[5]Tabelle1!$A$3:$A$500&amp;[5]Tabelle1!$C$3:$C$500&amp;[5]Tabelle1!$D$3:$D$500,0),MATCH(K$2,[5]Tabelle1!$E$2:$U$2,0))),"")</f>
        <v>2212</v>
      </c>
      <c r="L322" s="192">
        <f t="array" ref="L322">IFERROR(IF(INDEX([5]Tabelle1!$E$3:$U$500,MATCH($A322&amp;$C322&amp;$D322,[5]Tabelle1!$A$3:$A$500&amp;[5]Tabelle1!$C$3:$C$500&amp;[5]Tabelle1!$D$3:$D$500,0),MATCH(L$2,[5]Tabelle1!$E$2:$U$2,0))=0,"",INDEX([5]Tabelle1!$E$3:$U$500,MATCH($A322&amp;$C322&amp;$D322,[5]Tabelle1!$A$3:$A$500&amp;[5]Tabelle1!$C$3:$C$500&amp;[5]Tabelle1!$D$3:$D$500,0),MATCH(L$2,[5]Tabelle1!$E$2:$U$2,0))),"")</f>
        <v>2733</v>
      </c>
      <c r="M322" s="192">
        <f t="array" ref="M322">IFERROR(IF(INDEX([5]Tabelle1!$E$3:$U$500,MATCH($A322&amp;$C322&amp;$D322,[5]Tabelle1!$A$3:$A$500&amp;[5]Tabelle1!$C$3:$C$500&amp;[5]Tabelle1!$D$3:$D$500,0),MATCH(M$2,[5]Tabelle1!$E$2:$U$2,0))=0,"",INDEX([5]Tabelle1!$E$3:$U$500,MATCH($A322&amp;$C322&amp;$D322,[5]Tabelle1!$A$3:$A$500&amp;[5]Tabelle1!$C$3:$C$500&amp;[5]Tabelle1!$D$3:$D$500,0),MATCH(M$2,[5]Tabelle1!$E$2:$U$2,0))),"")</f>
        <v>3255</v>
      </c>
      <c r="N322" s="192">
        <f t="array" ref="N322">IFERROR(IF(INDEX([5]Tabelle1!$E$3:$U$500,MATCH($A322&amp;$C322&amp;$D322,[5]Tabelle1!$A$3:$A$500&amp;[5]Tabelle1!$C$3:$C$500&amp;[5]Tabelle1!$D$3:$D$500,0),MATCH(N$2,[5]Tabelle1!$E$2:$U$2,0))=0,"",INDEX([5]Tabelle1!$E$3:$U$500,MATCH($A322&amp;$C322&amp;$D322,[5]Tabelle1!$A$3:$A$500&amp;[5]Tabelle1!$C$3:$C$500&amp;[5]Tabelle1!$D$3:$D$500,0),MATCH(N$2,[5]Tabelle1!$E$2:$U$2,0))),"")</f>
        <v>3777</v>
      </c>
      <c r="O322" s="192">
        <f t="array" ref="O322">IFERROR(IF(INDEX([5]Tabelle1!$E$3:$U$500,MATCH($A322&amp;$C322&amp;$D322,[5]Tabelle1!$A$3:$A$500&amp;[5]Tabelle1!$C$3:$C$500&amp;[5]Tabelle1!$D$3:$D$500,0),MATCH(O$2,[5]Tabelle1!$E$2:$U$2,0))=0,"",INDEX([5]Tabelle1!$E$3:$U$500,MATCH($A322&amp;$C322&amp;$D322,[5]Tabelle1!$A$3:$A$500&amp;[5]Tabelle1!$C$3:$C$500&amp;[5]Tabelle1!$D$3:$D$500,0),MATCH(O$2,[5]Tabelle1!$E$2:$U$2,0))),"")</f>
        <v>4310</v>
      </c>
      <c r="P322" s="192">
        <f t="array" ref="P322">IFERROR(IF(INDEX([5]Tabelle1!$E$3:$U$500,MATCH($A322&amp;$C322&amp;$D322,[5]Tabelle1!$A$3:$A$500&amp;[5]Tabelle1!$C$3:$C$500&amp;[5]Tabelle1!$D$3:$D$500,0),MATCH(P$2,[5]Tabelle1!$E$2:$U$2,0))=0,"",INDEX([5]Tabelle1!$E$3:$U$500,MATCH($A322&amp;$C322&amp;$D322,[5]Tabelle1!$A$3:$A$500&amp;[5]Tabelle1!$C$3:$C$500&amp;[5]Tabelle1!$D$3:$D$500,0),MATCH(P$2,[5]Tabelle1!$E$2:$U$2,0))),"")</f>
        <v>4845</v>
      </c>
      <c r="Q322" s="192">
        <f t="array" ref="Q322">IFERROR(IF(INDEX([5]Tabelle1!$E$3:$U$500,MATCH($A322&amp;$C322&amp;$D322,[5]Tabelle1!$A$3:$A$500&amp;[5]Tabelle1!$C$3:$C$500&amp;[5]Tabelle1!$D$3:$D$500,0),MATCH(Q$2,[5]Tabelle1!$E$2:$U$2,0))=0,"",INDEX([5]Tabelle1!$E$3:$U$500,MATCH($A322&amp;$C322&amp;$D322,[5]Tabelle1!$A$3:$A$500&amp;[5]Tabelle1!$C$3:$C$500&amp;[5]Tabelle1!$D$3:$D$500,0),MATCH(Q$2,[5]Tabelle1!$E$2:$U$2,0))),"")</f>
        <v>5380</v>
      </c>
      <c r="R322" s="192">
        <f t="array" ref="R322">IFERROR(IF(INDEX([5]Tabelle1!$E$3:$U$500,MATCH($A322&amp;$C322&amp;$D322,[5]Tabelle1!$A$3:$A$500&amp;[5]Tabelle1!$C$3:$C$500&amp;[5]Tabelle1!$D$3:$D$500,0),MATCH(R$2,[5]Tabelle1!$E$2:$U$2,0))=0,"",INDEX([5]Tabelle1!$E$3:$U$500,MATCH($A322&amp;$C322&amp;$D322,[5]Tabelle1!$A$3:$A$500&amp;[5]Tabelle1!$C$3:$C$500&amp;[5]Tabelle1!$D$3:$D$500,0),MATCH(R$2,[5]Tabelle1!$E$2:$U$2,0))),"")</f>
        <v>5915</v>
      </c>
      <c r="S322" s="192">
        <f t="array" ref="S322">IFERROR(IF(INDEX([5]Tabelle1!$E$3:$U$500,MATCH($A322&amp;$C322&amp;$D322,[5]Tabelle1!$A$3:$A$500&amp;[5]Tabelle1!$C$3:$C$500&amp;[5]Tabelle1!$D$3:$D$500,0),MATCH(S$2,[5]Tabelle1!$E$2:$U$2,0))=0,"",INDEX([5]Tabelle1!$E$3:$U$500,MATCH($A322&amp;$C322&amp;$D322,[5]Tabelle1!$A$3:$A$500&amp;[5]Tabelle1!$C$3:$C$500&amp;[5]Tabelle1!$D$3:$D$500,0),MATCH(S$2,[5]Tabelle1!$E$2:$U$2,0))),"")</f>
        <v>6454</v>
      </c>
      <c r="T322" s="192" t="str">
        <f t="array" ref="T322">IFERROR(IF(INDEX([5]Tabelle1!$E$3:$U$500,MATCH($A322&amp;$C322&amp;$D322,[5]Tabelle1!$A$3:$A$500&amp;[5]Tabelle1!$C$3:$C$500&amp;[5]Tabelle1!$D$3:$D$500,0),MATCH(T$2,[5]Tabelle1!$E$2:$U$2,0))=0,"",INDEX([5]Tabelle1!$E$3:$U$500,MATCH($A322&amp;$C322&amp;$D322,[5]Tabelle1!$A$3:$A$500&amp;[5]Tabelle1!$C$3:$C$500&amp;[5]Tabelle1!$D$3:$D$500,0),MATCH(T$2,[5]Tabelle1!$E$2:$U$2,0))),"")</f>
        <v/>
      </c>
      <c r="U322" s="192" t="str">
        <f t="array" ref="U322">IFERROR(IF(INDEX([5]Tabelle1!$E$3:$U$500,MATCH($A322&amp;$C322&amp;$D322,[5]Tabelle1!$A$3:$A$500&amp;[5]Tabelle1!$C$3:$C$500&amp;[5]Tabelle1!$D$3:$D$500,0),MATCH(U$2,[5]Tabelle1!$E$2:$U$2,0))=0,"",INDEX([5]Tabelle1!$E$3:$U$500,MATCH($A322&amp;$C322&amp;$D322,[5]Tabelle1!$A$3:$A$500&amp;[5]Tabelle1!$C$3:$C$500&amp;[5]Tabelle1!$D$3:$D$500,0),MATCH(U$2,[5]Tabelle1!$E$2:$U$2,0))),"")</f>
        <v/>
      </c>
      <c r="V322" s="193" t="str">
        <f t="array" ref="V322">IFERROR(IF(INDEX([5]Tabelle1!$E$3:$U$500,MATCH($A322&amp;$C322&amp;$D322,[5]Tabelle1!$A$3:$A$500&amp;[5]Tabelle1!$C$3:$C$500&amp;[5]Tabelle1!$D$3:$D$500,0),MATCH(V$2,[5]Tabelle1!$E$2:$U$2,0))=0,"",INDEX([5]Tabelle1!$E$3:$U$500,MATCH($A322&amp;$C322&amp;$D322,[5]Tabelle1!$A$3:$A$500&amp;[5]Tabelle1!$C$3:$C$500&amp;[5]Tabelle1!$D$3:$D$500,0),MATCH(V$2,[5]Tabelle1!$E$2:$U$2,0))),"")</f>
        <v/>
      </c>
      <c r="W322" s="54" t="str">
        <f t="array" ref="W322">IFERROR(IF(INDEX([5]Tabelle1!$E$3:$U$500,MATCH($A322&amp;$C322&amp;$D322,[5]Tabelle1!$A$3:$A$500&amp;[5]Tabelle1!$C$3:$C$500&amp;[5]Tabelle1!$D$3:$D$500,0),MATCH(W$2,[5]Tabelle1!$E$2:$U$2,0))=0,"",INDEX([5]Tabelle1!$E$3:$U$500,MATCH($A322&amp;$C322&amp;$D322,[5]Tabelle1!$A$3:$A$500&amp;[5]Tabelle1!$C$3:$C$500&amp;[5]Tabelle1!$D$3:$D$500,0),MATCH(W$2,[5]Tabelle1!$E$2:$U$2,0))),"")</f>
        <v/>
      </c>
      <c r="X322" s="54" t="str">
        <f t="array" ref="X322">IFERROR(IF(INDEX([5]Tabelle1!$E$3:$U$500,MATCH($A322&amp;$C322&amp;$D322,[5]Tabelle1!$A$3:$A$500&amp;[5]Tabelle1!$C$3:$C$500&amp;[5]Tabelle1!$D$3:$D$500,0),MATCH(X$2,[5]Tabelle1!$E$2:$U$2,0))=0,"",INDEX([5]Tabelle1!$E$3:$U$500,MATCH($A322&amp;$C322&amp;$D322,[5]Tabelle1!$A$3:$A$500&amp;[5]Tabelle1!$C$3:$C$500&amp;[5]Tabelle1!$D$3:$D$500,0),MATCH(X$2,[5]Tabelle1!$E$2:$U$2,0))),"")</f>
        <v/>
      </c>
      <c r="Y322" s="22"/>
      <c r="Z322" s="22"/>
      <c r="AA322" s="22"/>
      <c r="AB322" s="22"/>
      <c r="AC322" s="22"/>
      <c r="AD322" s="22"/>
      <c r="AE322" s="22"/>
      <c r="AF322" s="22"/>
    </row>
    <row r="323" spans="1:32" ht="14.5" hidden="1" x14ac:dyDescent="0.35">
      <c r="A323" s="127" t="str">
        <f t="shared" si="27"/>
        <v>Hungary</v>
      </c>
      <c r="B323" s="70"/>
      <c r="C323" s="70" t="s">
        <v>558</v>
      </c>
      <c r="D323" s="139" t="s">
        <v>549</v>
      </c>
      <c r="E323" s="175"/>
      <c r="F323" s="175"/>
      <c r="G323" s="175"/>
      <c r="H323" s="192" t="str">
        <f t="array" ref="H323">IFERROR(IF(INDEX([5]Tabelle1!$E$3:$U$500,MATCH($A323&amp;$C323&amp;$D323,[5]Tabelle1!$A$3:$A$500&amp;[5]Tabelle1!$C$3:$C$500&amp;[5]Tabelle1!$D$3:$D$500,0),MATCH(H$2,[5]Tabelle1!$E$2:$U$2,0))=0,"",INDEX([5]Tabelle1!$E$3:$U$500,MATCH($A323&amp;$C323&amp;$D323,[5]Tabelle1!$A$3:$A$500&amp;[5]Tabelle1!$C$3:$C$500&amp;[5]Tabelle1!$D$3:$D$500,0),MATCH(H$2,[5]Tabelle1!$E$2:$U$2,0))),"")</f>
        <v/>
      </c>
      <c r="I323" s="192" t="str">
        <f t="array" ref="I323">IFERROR(IF(INDEX([5]Tabelle1!$E$3:$U$500,MATCH($A323&amp;$C323&amp;$D323,[5]Tabelle1!$A$3:$A$500&amp;[5]Tabelle1!$C$3:$C$500&amp;[5]Tabelle1!$D$3:$D$500,0),MATCH(I$2,[5]Tabelle1!$E$2:$U$2,0))=0,"",INDEX([5]Tabelle1!$E$3:$U$500,MATCH($A323&amp;$C323&amp;$D323,[5]Tabelle1!$A$3:$A$500&amp;[5]Tabelle1!$C$3:$C$500&amp;[5]Tabelle1!$D$3:$D$500,0),MATCH(I$2,[5]Tabelle1!$E$2:$U$2,0))),"")</f>
        <v/>
      </c>
      <c r="J323" s="192" t="str">
        <f t="array" ref="J323">IFERROR(IF(INDEX([5]Tabelle1!$E$3:$U$500,MATCH($A323&amp;$C323&amp;$D323,[5]Tabelle1!$A$3:$A$500&amp;[5]Tabelle1!$C$3:$C$500&amp;[5]Tabelle1!$D$3:$D$500,0),MATCH(J$2,[5]Tabelle1!$E$2:$U$2,0))=0,"",INDEX([5]Tabelle1!$E$3:$U$500,MATCH($A323&amp;$C323&amp;$D323,[5]Tabelle1!$A$3:$A$500&amp;[5]Tabelle1!$C$3:$C$500&amp;[5]Tabelle1!$D$3:$D$500,0),MATCH(J$2,[5]Tabelle1!$E$2:$U$2,0))),"")</f>
        <v/>
      </c>
      <c r="K323" s="192" t="str">
        <f t="array" ref="K323">IFERROR(IF(INDEX([5]Tabelle1!$E$3:$U$500,MATCH($A323&amp;$C323&amp;$D323,[5]Tabelle1!$A$3:$A$500&amp;[5]Tabelle1!$C$3:$C$500&amp;[5]Tabelle1!$D$3:$D$500,0),MATCH(K$2,[5]Tabelle1!$E$2:$U$2,0))=0,"",INDEX([5]Tabelle1!$E$3:$U$500,MATCH($A323&amp;$C323&amp;$D323,[5]Tabelle1!$A$3:$A$500&amp;[5]Tabelle1!$C$3:$C$500&amp;[5]Tabelle1!$D$3:$D$500,0),MATCH(K$2,[5]Tabelle1!$E$2:$U$2,0))),"")</f>
        <v/>
      </c>
      <c r="L323" s="192" t="str">
        <f t="array" ref="L323">IFERROR(IF(INDEX([5]Tabelle1!$E$3:$U$500,MATCH($A323&amp;$C323&amp;$D323,[5]Tabelle1!$A$3:$A$500&amp;[5]Tabelle1!$C$3:$C$500&amp;[5]Tabelle1!$D$3:$D$500,0),MATCH(L$2,[5]Tabelle1!$E$2:$U$2,0))=0,"",INDEX([5]Tabelle1!$E$3:$U$500,MATCH($A323&amp;$C323&amp;$D323,[5]Tabelle1!$A$3:$A$500&amp;[5]Tabelle1!$C$3:$C$500&amp;[5]Tabelle1!$D$3:$D$500,0),MATCH(L$2,[5]Tabelle1!$E$2:$U$2,0))),"")</f>
        <v/>
      </c>
      <c r="M323" s="192" t="str">
        <f t="array" ref="M323">IFERROR(IF(INDEX([5]Tabelle1!$E$3:$U$500,MATCH($A323&amp;$C323&amp;$D323,[5]Tabelle1!$A$3:$A$500&amp;[5]Tabelle1!$C$3:$C$500&amp;[5]Tabelle1!$D$3:$D$500,0),MATCH(M$2,[5]Tabelle1!$E$2:$U$2,0))=0,"",INDEX([5]Tabelle1!$E$3:$U$500,MATCH($A323&amp;$C323&amp;$D323,[5]Tabelle1!$A$3:$A$500&amp;[5]Tabelle1!$C$3:$C$500&amp;[5]Tabelle1!$D$3:$D$500,0),MATCH(M$2,[5]Tabelle1!$E$2:$U$2,0))),"")</f>
        <v/>
      </c>
      <c r="N323" s="192" t="str">
        <f t="array" ref="N323">IFERROR(IF(INDEX([5]Tabelle1!$E$3:$U$500,MATCH($A323&amp;$C323&amp;$D323,[5]Tabelle1!$A$3:$A$500&amp;[5]Tabelle1!$C$3:$C$500&amp;[5]Tabelle1!$D$3:$D$500,0),MATCH(N$2,[5]Tabelle1!$E$2:$U$2,0))=0,"",INDEX([5]Tabelle1!$E$3:$U$500,MATCH($A323&amp;$C323&amp;$D323,[5]Tabelle1!$A$3:$A$500&amp;[5]Tabelle1!$C$3:$C$500&amp;[5]Tabelle1!$D$3:$D$500,0),MATCH(N$2,[5]Tabelle1!$E$2:$U$2,0))),"")</f>
        <v/>
      </c>
      <c r="O323" s="192" t="str">
        <f t="array" ref="O323">IFERROR(IF(INDEX([5]Tabelle1!$E$3:$U$500,MATCH($A323&amp;$C323&amp;$D323,[5]Tabelle1!$A$3:$A$500&amp;[5]Tabelle1!$C$3:$C$500&amp;[5]Tabelle1!$D$3:$D$500,0),MATCH(O$2,[5]Tabelle1!$E$2:$U$2,0))=0,"",INDEX([5]Tabelle1!$E$3:$U$500,MATCH($A323&amp;$C323&amp;$D323,[5]Tabelle1!$A$3:$A$500&amp;[5]Tabelle1!$C$3:$C$500&amp;[5]Tabelle1!$D$3:$D$500,0),MATCH(O$2,[5]Tabelle1!$E$2:$U$2,0))),"")</f>
        <v/>
      </c>
      <c r="P323" s="192" t="str">
        <f t="array" ref="P323">IFERROR(IF(INDEX([5]Tabelle1!$E$3:$U$500,MATCH($A323&amp;$C323&amp;$D323,[5]Tabelle1!$A$3:$A$500&amp;[5]Tabelle1!$C$3:$C$500&amp;[5]Tabelle1!$D$3:$D$500,0),MATCH(P$2,[5]Tabelle1!$E$2:$U$2,0))=0,"",INDEX([5]Tabelle1!$E$3:$U$500,MATCH($A323&amp;$C323&amp;$D323,[5]Tabelle1!$A$3:$A$500&amp;[5]Tabelle1!$C$3:$C$500&amp;[5]Tabelle1!$D$3:$D$500,0),MATCH(P$2,[5]Tabelle1!$E$2:$U$2,0))),"")</f>
        <v/>
      </c>
      <c r="Q323" s="192" t="str">
        <f t="array" ref="Q323">IFERROR(IF(INDEX([5]Tabelle1!$E$3:$U$500,MATCH($A323&amp;$C323&amp;$D323,[5]Tabelle1!$A$3:$A$500&amp;[5]Tabelle1!$C$3:$C$500&amp;[5]Tabelle1!$D$3:$D$500,0),MATCH(Q$2,[5]Tabelle1!$E$2:$U$2,0))=0,"",INDEX([5]Tabelle1!$E$3:$U$500,MATCH($A323&amp;$C323&amp;$D323,[5]Tabelle1!$A$3:$A$500&amp;[5]Tabelle1!$C$3:$C$500&amp;[5]Tabelle1!$D$3:$D$500,0),MATCH(Q$2,[5]Tabelle1!$E$2:$U$2,0))),"")</f>
        <v/>
      </c>
      <c r="R323" s="192" t="str">
        <f t="array" ref="R323">IFERROR(IF(INDEX([5]Tabelle1!$E$3:$U$500,MATCH($A323&amp;$C323&amp;$D323,[5]Tabelle1!$A$3:$A$500&amp;[5]Tabelle1!$C$3:$C$500&amp;[5]Tabelle1!$D$3:$D$500,0),MATCH(R$2,[5]Tabelle1!$E$2:$U$2,0))=0,"",INDEX([5]Tabelle1!$E$3:$U$500,MATCH($A323&amp;$C323&amp;$D323,[5]Tabelle1!$A$3:$A$500&amp;[5]Tabelle1!$C$3:$C$500&amp;[5]Tabelle1!$D$3:$D$500,0),MATCH(R$2,[5]Tabelle1!$E$2:$U$2,0))),"")</f>
        <v/>
      </c>
      <c r="S323" s="192" t="str">
        <f t="array" ref="S323">IFERROR(IF(INDEX([5]Tabelle1!$E$3:$U$500,MATCH($A323&amp;$C323&amp;$D323,[5]Tabelle1!$A$3:$A$500&amp;[5]Tabelle1!$C$3:$C$500&amp;[5]Tabelle1!$D$3:$D$500,0),MATCH(S$2,[5]Tabelle1!$E$2:$U$2,0))=0,"",INDEX([5]Tabelle1!$E$3:$U$500,MATCH($A323&amp;$C323&amp;$D323,[5]Tabelle1!$A$3:$A$500&amp;[5]Tabelle1!$C$3:$C$500&amp;[5]Tabelle1!$D$3:$D$500,0),MATCH(S$2,[5]Tabelle1!$E$2:$U$2,0))),"")</f>
        <v/>
      </c>
      <c r="T323" s="192" t="str">
        <f t="array" ref="T323">IFERROR(IF(INDEX([5]Tabelle1!$E$3:$U$500,MATCH($A323&amp;$C323&amp;$D323,[5]Tabelle1!$A$3:$A$500&amp;[5]Tabelle1!$C$3:$C$500&amp;[5]Tabelle1!$D$3:$D$500,0),MATCH(T$2,[5]Tabelle1!$E$2:$U$2,0))=0,"",INDEX([5]Tabelle1!$E$3:$U$500,MATCH($A323&amp;$C323&amp;$D323,[5]Tabelle1!$A$3:$A$500&amp;[5]Tabelle1!$C$3:$C$500&amp;[5]Tabelle1!$D$3:$D$500,0),MATCH(T$2,[5]Tabelle1!$E$2:$U$2,0))),"")</f>
        <v/>
      </c>
      <c r="U323" s="192" t="str">
        <f t="array" ref="U323">IFERROR(IF(INDEX([5]Tabelle1!$E$3:$U$500,MATCH($A323&amp;$C323&amp;$D323,[5]Tabelle1!$A$3:$A$500&amp;[5]Tabelle1!$C$3:$C$500&amp;[5]Tabelle1!$D$3:$D$500,0),MATCH(U$2,[5]Tabelle1!$E$2:$U$2,0))=0,"",INDEX([5]Tabelle1!$E$3:$U$500,MATCH($A323&amp;$C323&amp;$D323,[5]Tabelle1!$A$3:$A$500&amp;[5]Tabelle1!$C$3:$C$500&amp;[5]Tabelle1!$D$3:$D$500,0),MATCH(U$2,[5]Tabelle1!$E$2:$U$2,0))),"")</f>
        <v/>
      </c>
      <c r="V323" s="193" t="str">
        <f t="array" ref="V323">IFERROR(IF(INDEX([5]Tabelle1!$E$3:$U$500,MATCH($A323&amp;$C323&amp;$D323,[5]Tabelle1!$A$3:$A$500&amp;[5]Tabelle1!$C$3:$C$500&amp;[5]Tabelle1!$D$3:$D$500,0),MATCH(V$2,[5]Tabelle1!$E$2:$U$2,0))=0,"",INDEX([5]Tabelle1!$E$3:$U$500,MATCH($A323&amp;$C323&amp;$D323,[5]Tabelle1!$A$3:$A$500&amp;[5]Tabelle1!$C$3:$C$500&amp;[5]Tabelle1!$D$3:$D$500,0),MATCH(V$2,[5]Tabelle1!$E$2:$U$2,0))),"")</f>
        <v/>
      </c>
      <c r="W323" s="54" t="str">
        <f t="array" ref="W323">IFERROR(IF(INDEX([5]Tabelle1!$E$3:$U$500,MATCH($A323&amp;$C323&amp;$D323,[5]Tabelle1!$A$3:$A$500&amp;[5]Tabelle1!$C$3:$C$500&amp;[5]Tabelle1!$D$3:$D$500,0),MATCH(W$2,[5]Tabelle1!$E$2:$U$2,0))=0,"",INDEX([5]Tabelle1!$E$3:$U$500,MATCH($A323&amp;$C323&amp;$D323,[5]Tabelle1!$A$3:$A$500&amp;[5]Tabelle1!$C$3:$C$500&amp;[5]Tabelle1!$D$3:$D$500,0),MATCH(W$2,[5]Tabelle1!$E$2:$U$2,0))),"")</f>
        <v/>
      </c>
      <c r="X323" s="54" t="str">
        <f t="array" ref="X323">IFERROR(IF(INDEX([5]Tabelle1!$E$3:$U$500,MATCH($A323&amp;$C323&amp;$D323,[5]Tabelle1!$A$3:$A$500&amp;[5]Tabelle1!$C$3:$C$500&amp;[5]Tabelle1!$D$3:$D$500,0),MATCH(X$2,[5]Tabelle1!$E$2:$U$2,0))=0,"",INDEX([5]Tabelle1!$E$3:$U$500,MATCH($A323&amp;$C323&amp;$D323,[5]Tabelle1!$A$3:$A$500&amp;[5]Tabelle1!$C$3:$C$500&amp;[5]Tabelle1!$D$3:$D$500,0),MATCH(X$2,[5]Tabelle1!$E$2:$U$2,0))),"")</f>
        <v/>
      </c>
      <c r="Y323" s="22"/>
      <c r="Z323" s="22"/>
      <c r="AA323" s="22"/>
      <c r="AB323" s="22"/>
      <c r="AC323" s="22"/>
      <c r="AD323" s="22"/>
      <c r="AE323" s="22"/>
      <c r="AF323" s="22"/>
    </row>
    <row r="324" spans="1:32" ht="14.5" hidden="1" x14ac:dyDescent="0.35">
      <c r="A324" s="127" t="str">
        <f t="shared" si="27"/>
        <v>Hungary</v>
      </c>
      <c r="B324" s="70"/>
      <c r="C324" s="70" t="s">
        <v>558</v>
      </c>
      <c r="D324" s="139" t="s">
        <v>550</v>
      </c>
      <c r="E324" s="175"/>
      <c r="F324" s="175"/>
      <c r="G324" s="175"/>
      <c r="H324" s="192" t="str">
        <f t="array" ref="H324">IFERROR(IF(INDEX([5]Tabelle1!$E$3:$U$500,MATCH($A324&amp;$C324&amp;$D324,[5]Tabelle1!$A$3:$A$500&amp;[5]Tabelle1!$C$3:$C$500&amp;[5]Tabelle1!$D$3:$D$500,0),MATCH(H$2,[5]Tabelle1!$E$2:$U$2,0))=0,"",INDEX([5]Tabelle1!$E$3:$U$500,MATCH($A324&amp;$C324&amp;$D324,[5]Tabelle1!$A$3:$A$500&amp;[5]Tabelle1!$C$3:$C$500&amp;[5]Tabelle1!$D$3:$D$500,0),MATCH(H$2,[5]Tabelle1!$E$2:$U$2,0))),"")</f>
        <v/>
      </c>
      <c r="I324" s="192">
        <f t="array" ref="I324">IFERROR(IF(INDEX([5]Tabelle1!$E$3:$U$500,MATCH($A324&amp;$C324&amp;$D324,[5]Tabelle1!$A$3:$A$500&amp;[5]Tabelle1!$C$3:$C$500&amp;[5]Tabelle1!$D$3:$D$500,0),MATCH(I$2,[5]Tabelle1!$E$2:$U$2,0))=0,"",INDEX([5]Tabelle1!$E$3:$U$500,MATCH($A324&amp;$C324&amp;$D324,[5]Tabelle1!$A$3:$A$500&amp;[5]Tabelle1!$C$3:$C$500&amp;[5]Tabelle1!$D$3:$D$500,0),MATCH(I$2,[5]Tabelle1!$E$2:$U$2,0))),"")</f>
        <v>57</v>
      </c>
      <c r="J324" s="192">
        <f t="array" ref="J324">IFERROR(IF(INDEX([5]Tabelle1!$E$3:$U$500,MATCH($A324&amp;$C324&amp;$D324,[5]Tabelle1!$A$3:$A$500&amp;[5]Tabelle1!$C$3:$C$500&amp;[5]Tabelle1!$D$3:$D$500,0),MATCH(J$2,[5]Tabelle1!$E$2:$U$2,0))=0,"",INDEX([5]Tabelle1!$E$3:$U$500,MATCH($A324&amp;$C324&amp;$D324,[5]Tabelle1!$A$3:$A$500&amp;[5]Tabelle1!$C$3:$C$500&amp;[5]Tabelle1!$D$3:$D$500,0),MATCH(J$2,[5]Tabelle1!$E$2:$U$2,0))),"")</f>
        <v>57</v>
      </c>
      <c r="K324" s="192">
        <f t="array" ref="K324">IFERROR(IF(INDEX([5]Tabelle1!$E$3:$U$500,MATCH($A324&amp;$C324&amp;$D324,[5]Tabelle1!$A$3:$A$500&amp;[5]Tabelle1!$C$3:$C$500&amp;[5]Tabelle1!$D$3:$D$500,0),MATCH(K$2,[5]Tabelle1!$E$2:$U$2,0))=0,"",INDEX([5]Tabelle1!$E$3:$U$500,MATCH($A324&amp;$C324&amp;$D324,[5]Tabelle1!$A$3:$A$500&amp;[5]Tabelle1!$C$3:$C$500&amp;[5]Tabelle1!$D$3:$D$500,0),MATCH(K$2,[5]Tabelle1!$E$2:$U$2,0))),"")</f>
        <v>57</v>
      </c>
      <c r="L324" s="192">
        <f t="array" ref="L324">IFERROR(IF(INDEX([5]Tabelle1!$E$3:$U$500,MATCH($A324&amp;$C324&amp;$D324,[5]Tabelle1!$A$3:$A$500&amp;[5]Tabelle1!$C$3:$C$500&amp;[5]Tabelle1!$D$3:$D$500,0),MATCH(L$2,[5]Tabelle1!$E$2:$U$2,0))=0,"",INDEX([5]Tabelle1!$E$3:$U$500,MATCH($A324&amp;$C324&amp;$D324,[5]Tabelle1!$A$3:$A$500&amp;[5]Tabelle1!$C$3:$C$500&amp;[5]Tabelle1!$D$3:$D$500,0),MATCH(L$2,[5]Tabelle1!$E$2:$U$2,0))),"")</f>
        <v>57</v>
      </c>
      <c r="M324" s="192">
        <f t="array" ref="M324">IFERROR(IF(INDEX([5]Tabelle1!$E$3:$U$500,MATCH($A324&amp;$C324&amp;$D324,[5]Tabelle1!$A$3:$A$500&amp;[5]Tabelle1!$C$3:$C$500&amp;[5]Tabelle1!$D$3:$D$500,0),MATCH(M$2,[5]Tabelle1!$E$2:$U$2,0))=0,"",INDEX([5]Tabelle1!$E$3:$U$500,MATCH($A324&amp;$C324&amp;$D324,[5]Tabelle1!$A$3:$A$500&amp;[5]Tabelle1!$C$3:$C$500&amp;[5]Tabelle1!$D$3:$D$500,0),MATCH(M$2,[5]Tabelle1!$E$2:$U$2,0))),"")</f>
        <v>57</v>
      </c>
      <c r="N324" s="192">
        <f t="array" ref="N324">IFERROR(IF(INDEX([5]Tabelle1!$E$3:$U$500,MATCH($A324&amp;$C324&amp;$D324,[5]Tabelle1!$A$3:$A$500&amp;[5]Tabelle1!$C$3:$C$500&amp;[5]Tabelle1!$D$3:$D$500,0),MATCH(N$2,[5]Tabelle1!$E$2:$U$2,0))=0,"",INDEX([5]Tabelle1!$E$3:$U$500,MATCH($A324&amp;$C324&amp;$D324,[5]Tabelle1!$A$3:$A$500&amp;[5]Tabelle1!$C$3:$C$500&amp;[5]Tabelle1!$D$3:$D$500,0),MATCH(N$2,[5]Tabelle1!$E$2:$U$2,0))),"")</f>
        <v>57</v>
      </c>
      <c r="O324" s="192">
        <f t="array" ref="O324">IFERROR(IF(INDEX([5]Tabelle1!$E$3:$U$500,MATCH($A324&amp;$C324&amp;$D324,[5]Tabelle1!$A$3:$A$500&amp;[5]Tabelle1!$C$3:$C$500&amp;[5]Tabelle1!$D$3:$D$500,0),MATCH(O$2,[5]Tabelle1!$E$2:$U$2,0))=0,"",INDEX([5]Tabelle1!$E$3:$U$500,MATCH($A324&amp;$C324&amp;$D324,[5]Tabelle1!$A$3:$A$500&amp;[5]Tabelle1!$C$3:$C$500&amp;[5]Tabelle1!$D$3:$D$500,0),MATCH(O$2,[5]Tabelle1!$E$2:$U$2,0))),"")</f>
        <v>57</v>
      </c>
      <c r="P324" s="192">
        <f t="array" ref="P324">IFERROR(IF(INDEX([5]Tabelle1!$E$3:$U$500,MATCH($A324&amp;$C324&amp;$D324,[5]Tabelle1!$A$3:$A$500&amp;[5]Tabelle1!$C$3:$C$500&amp;[5]Tabelle1!$D$3:$D$500,0),MATCH(P$2,[5]Tabelle1!$E$2:$U$2,0))=0,"",INDEX([5]Tabelle1!$E$3:$U$500,MATCH($A324&amp;$C324&amp;$D324,[5]Tabelle1!$A$3:$A$500&amp;[5]Tabelle1!$C$3:$C$500&amp;[5]Tabelle1!$D$3:$D$500,0),MATCH(P$2,[5]Tabelle1!$E$2:$U$2,0))),"")</f>
        <v>57</v>
      </c>
      <c r="Q324" s="192">
        <f t="array" ref="Q324">IFERROR(IF(INDEX([5]Tabelle1!$E$3:$U$500,MATCH($A324&amp;$C324&amp;$D324,[5]Tabelle1!$A$3:$A$500&amp;[5]Tabelle1!$C$3:$C$500&amp;[5]Tabelle1!$D$3:$D$500,0),MATCH(Q$2,[5]Tabelle1!$E$2:$U$2,0))=0,"",INDEX([5]Tabelle1!$E$3:$U$500,MATCH($A324&amp;$C324&amp;$D324,[5]Tabelle1!$A$3:$A$500&amp;[5]Tabelle1!$C$3:$C$500&amp;[5]Tabelle1!$D$3:$D$500,0),MATCH(Q$2,[5]Tabelle1!$E$2:$U$2,0))),"")</f>
        <v>57</v>
      </c>
      <c r="R324" s="192">
        <f t="array" ref="R324">IFERROR(IF(INDEX([5]Tabelle1!$E$3:$U$500,MATCH($A324&amp;$C324&amp;$D324,[5]Tabelle1!$A$3:$A$500&amp;[5]Tabelle1!$C$3:$C$500&amp;[5]Tabelle1!$D$3:$D$500,0),MATCH(R$2,[5]Tabelle1!$E$2:$U$2,0))=0,"",INDEX([5]Tabelle1!$E$3:$U$500,MATCH($A324&amp;$C324&amp;$D324,[5]Tabelle1!$A$3:$A$500&amp;[5]Tabelle1!$C$3:$C$500&amp;[5]Tabelle1!$D$3:$D$500,0),MATCH(R$2,[5]Tabelle1!$E$2:$U$2,0))),"")</f>
        <v>57</v>
      </c>
      <c r="S324" s="192">
        <f t="array" ref="S324">IFERROR(IF(INDEX([5]Tabelle1!$E$3:$U$500,MATCH($A324&amp;$C324&amp;$D324,[5]Tabelle1!$A$3:$A$500&amp;[5]Tabelle1!$C$3:$C$500&amp;[5]Tabelle1!$D$3:$D$500,0),MATCH(S$2,[5]Tabelle1!$E$2:$U$2,0))=0,"",INDEX([5]Tabelle1!$E$3:$U$500,MATCH($A324&amp;$C324&amp;$D324,[5]Tabelle1!$A$3:$A$500&amp;[5]Tabelle1!$C$3:$C$500&amp;[5]Tabelle1!$D$3:$D$500,0),MATCH(S$2,[5]Tabelle1!$E$2:$U$2,0))),"")</f>
        <v>57</v>
      </c>
      <c r="T324" s="192" t="str">
        <f t="array" ref="T324">IFERROR(IF(INDEX([5]Tabelle1!$E$3:$U$500,MATCH($A324&amp;$C324&amp;$D324,[5]Tabelle1!$A$3:$A$500&amp;[5]Tabelle1!$C$3:$C$500&amp;[5]Tabelle1!$D$3:$D$500,0),MATCH(T$2,[5]Tabelle1!$E$2:$U$2,0))=0,"",INDEX([5]Tabelle1!$E$3:$U$500,MATCH($A324&amp;$C324&amp;$D324,[5]Tabelle1!$A$3:$A$500&amp;[5]Tabelle1!$C$3:$C$500&amp;[5]Tabelle1!$D$3:$D$500,0),MATCH(T$2,[5]Tabelle1!$E$2:$U$2,0))),"")</f>
        <v/>
      </c>
      <c r="U324" s="192" t="str">
        <f t="array" ref="U324">IFERROR(IF(INDEX([5]Tabelle1!$E$3:$U$500,MATCH($A324&amp;$C324&amp;$D324,[5]Tabelle1!$A$3:$A$500&amp;[5]Tabelle1!$C$3:$C$500&amp;[5]Tabelle1!$D$3:$D$500,0),MATCH(U$2,[5]Tabelle1!$E$2:$U$2,0))=0,"",INDEX([5]Tabelle1!$E$3:$U$500,MATCH($A324&amp;$C324&amp;$D324,[5]Tabelle1!$A$3:$A$500&amp;[5]Tabelle1!$C$3:$C$500&amp;[5]Tabelle1!$D$3:$D$500,0),MATCH(U$2,[5]Tabelle1!$E$2:$U$2,0))),"")</f>
        <v/>
      </c>
      <c r="V324" s="193" t="str">
        <f t="array" ref="V324">IFERROR(IF(INDEX([5]Tabelle1!$E$3:$U$500,MATCH($A324&amp;$C324&amp;$D324,[5]Tabelle1!$A$3:$A$500&amp;[5]Tabelle1!$C$3:$C$500&amp;[5]Tabelle1!$D$3:$D$500,0),MATCH(V$2,[5]Tabelle1!$E$2:$U$2,0))=0,"",INDEX([5]Tabelle1!$E$3:$U$500,MATCH($A324&amp;$C324&amp;$D324,[5]Tabelle1!$A$3:$A$500&amp;[5]Tabelle1!$C$3:$C$500&amp;[5]Tabelle1!$D$3:$D$500,0),MATCH(V$2,[5]Tabelle1!$E$2:$U$2,0))),"")</f>
        <v/>
      </c>
      <c r="W324" s="54" t="str">
        <f t="array" ref="W324">IFERROR(IF(INDEX([5]Tabelle1!$E$3:$U$500,MATCH($A324&amp;$C324&amp;$D324,[5]Tabelle1!$A$3:$A$500&amp;[5]Tabelle1!$C$3:$C$500&amp;[5]Tabelle1!$D$3:$D$500,0),MATCH(W$2,[5]Tabelle1!$E$2:$U$2,0))=0,"",INDEX([5]Tabelle1!$E$3:$U$500,MATCH($A324&amp;$C324&amp;$D324,[5]Tabelle1!$A$3:$A$500&amp;[5]Tabelle1!$C$3:$C$500&amp;[5]Tabelle1!$D$3:$D$500,0),MATCH(W$2,[5]Tabelle1!$E$2:$U$2,0))),"")</f>
        <v/>
      </c>
      <c r="X324" s="54" t="str">
        <f t="array" ref="X324">IFERROR(IF(INDEX([5]Tabelle1!$E$3:$U$500,MATCH($A324&amp;$C324&amp;$D324,[5]Tabelle1!$A$3:$A$500&amp;[5]Tabelle1!$C$3:$C$500&amp;[5]Tabelle1!$D$3:$D$500,0),MATCH(X$2,[5]Tabelle1!$E$2:$U$2,0))=0,"",INDEX([5]Tabelle1!$E$3:$U$500,MATCH($A324&amp;$C324&amp;$D324,[5]Tabelle1!$A$3:$A$500&amp;[5]Tabelle1!$C$3:$C$500&amp;[5]Tabelle1!$D$3:$D$500,0),MATCH(X$2,[5]Tabelle1!$E$2:$U$2,0))),"")</f>
        <v/>
      </c>
      <c r="Y324" s="22"/>
      <c r="Z324" s="22"/>
      <c r="AA324" s="22"/>
      <c r="AB324" s="22"/>
      <c r="AC324" s="22"/>
      <c r="AD324" s="22"/>
      <c r="AE324" s="22"/>
      <c r="AF324" s="22"/>
    </row>
    <row r="325" spans="1:32" ht="14.5" hidden="1" x14ac:dyDescent="0.35">
      <c r="A325" s="127" t="str">
        <f t="shared" si="27"/>
        <v>Hungary</v>
      </c>
      <c r="B325" s="70"/>
      <c r="C325" s="70" t="s">
        <v>558</v>
      </c>
      <c r="D325" s="139" t="s">
        <v>551</v>
      </c>
      <c r="E325" s="175"/>
      <c r="F325" s="175"/>
      <c r="G325" s="175"/>
      <c r="H325" s="192" t="str">
        <f t="array" ref="H325">IFERROR(IF(INDEX([5]Tabelle1!$E$3:$U$500,MATCH($A325&amp;$C325&amp;$D325,[5]Tabelle1!$A$3:$A$500&amp;[5]Tabelle1!$C$3:$C$500&amp;[5]Tabelle1!$D$3:$D$500,0),MATCH(H$2,[5]Tabelle1!$E$2:$U$2,0))=0,"",INDEX([5]Tabelle1!$E$3:$U$500,MATCH($A325&amp;$C325&amp;$D325,[5]Tabelle1!$A$3:$A$500&amp;[5]Tabelle1!$C$3:$C$500&amp;[5]Tabelle1!$D$3:$D$500,0),MATCH(H$2,[5]Tabelle1!$E$2:$U$2,0))),"")</f>
        <v/>
      </c>
      <c r="I325" s="192" t="str">
        <f t="array" ref="I325">IFERROR(IF(INDEX([5]Tabelle1!$E$3:$U$500,MATCH($A325&amp;$C325&amp;$D325,[5]Tabelle1!$A$3:$A$500&amp;[5]Tabelle1!$C$3:$C$500&amp;[5]Tabelle1!$D$3:$D$500,0),MATCH(I$2,[5]Tabelle1!$E$2:$U$2,0))=0,"",INDEX([5]Tabelle1!$E$3:$U$500,MATCH($A325&amp;$C325&amp;$D325,[5]Tabelle1!$A$3:$A$500&amp;[5]Tabelle1!$C$3:$C$500&amp;[5]Tabelle1!$D$3:$D$500,0),MATCH(I$2,[5]Tabelle1!$E$2:$U$2,0))),"")</f>
        <v/>
      </c>
      <c r="J325" s="192" t="str">
        <f t="array" ref="J325">IFERROR(IF(INDEX([5]Tabelle1!$E$3:$U$500,MATCH($A325&amp;$C325&amp;$D325,[5]Tabelle1!$A$3:$A$500&amp;[5]Tabelle1!$C$3:$C$500&amp;[5]Tabelle1!$D$3:$D$500,0),MATCH(J$2,[5]Tabelle1!$E$2:$U$2,0))=0,"",INDEX([5]Tabelle1!$E$3:$U$500,MATCH($A325&amp;$C325&amp;$D325,[5]Tabelle1!$A$3:$A$500&amp;[5]Tabelle1!$C$3:$C$500&amp;[5]Tabelle1!$D$3:$D$500,0),MATCH(J$2,[5]Tabelle1!$E$2:$U$2,0))),"")</f>
        <v/>
      </c>
      <c r="K325" s="192" t="str">
        <f t="array" ref="K325">IFERROR(IF(INDEX([5]Tabelle1!$E$3:$U$500,MATCH($A325&amp;$C325&amp;$D325,[5]Tabelle1!$A$3:$A$500&amp;[5]Tabelle1!$C$3:$C$500&amp;[5]Tabelle1!$D$3:$D$500,0),MATCH(K$2,[5]Tabelle1!$E$2:$U$2,0))=0,"",INDEX([5]Tabelle1!$E$3:$U$500,MATCH($A325&amp;$C325&amp;$D325,[5]Tabelle1!$A$3:$A$500&amp;[5]Tabelle1!$C$3:$C$500&amp;[5]Tabelle1!$D$3:$D$500,0),MATCH(K$2,[5]Tabelle1!$E$2:$U$2,0))),"")</f>
        <v/>
      </c>
      <c r="L325" s="192" t="str">
        <f t="array" ref="L325">IFERROR(IF(INDEX([5]Tabelle1!$E$3:$U$500,MATCH($A325&amp;$C325&amp;$D325,[5]Tabelle1!$A$3:$A$500&amp;[5]Tabelle1!$C$3:$C$500&amp;[5]Tabelle1!$D$3:$D$500,0),MATCH(L$2,[5]Tabelle1!$E$2:$U$2,0))=0,"",INDEX([5]Tabelle1!$E$3:$U$500,MATCH($A325&amp;$C325&amp;$D325,[5]Tabelle1!$A$3:$A$500&amp;[5]Tabelle1!$C$3:$C$500&amp;[5]Tabelle1!$D$3:$D$500,0),MATCH(L$2,[5]Tabelle1!$E$2:$U$2,0))),"")</f>
        <v/>
      </c>
      <c r="M325" s="192" t="str">
        <f t="array" ref="M325">IFERROR(IF(INDEX([5]Tabelle1!$E$3:$U$500,MATCH($A325&amp;$C325&amp;$D325,[5]Tabelle1!$A$3:$A$500&amp;[5]Tabelle1!$C$3:$C$500&amp;[5]Tabelle1!$D$3:$D$500,0),MATCH(M$2,[5]Tabelle1!$E$2:$U$2,0))=0,"",INDEX([5]Tabelle1!$E$3:$U$500,MATCH($A325&amp;$C325&amp;$D325,[5]Tabelle1!$A$3:$A$500&amp;[5]Tabelle1!$C$3:$C$500&amp;[5]Tabelle1!$D$3:$D$500,0),MATCH(M$2,[5]Tabelle1!$E$2:$U$2,0))),"")</f>
        <v/>
      </c>
      <c r="N325" s="192" t="str">
        <f t="array" ref="N325">IFERROR(IF(INDEX([5]Tabelle1!$E$3:$U$500,MATCH($A325&amp;$C325&amp;$D325,[5]Tabelle1!$A$3:$A$500&amp;[5]Tabelle1!$C$3:$C$500&amp;[5]Tabelle1!$D$3:$D$500,0),MATCH(N$2,[5]Tabelle1!$E$2:$U$2,0))=0,"",INDEX([5]Tabelle1!$E$3:$U$500,MATCH($A325&amp;$C325&amp;$D325,[5]Tabelle1!$A$3:$A$500&amp;[5]Tabelle1!$C$3:$C$500&amp;[5]Tabelle1!$D$3:$D$500,0),MATCH(N$2,[5]Tabelle1!$E$2:$U$2,0))),"")</f>
        <v/>
      </c>
      <c r="O325" s="192" t="str">
        <f t="array" ref="O325">IFERROR(IF(INDEX([5]Tabelle1!$E$3:$U$500,MATCH($A325&amp;$C325&amp;$D325,[5]Tabelle1!$A$3:$A$500&amp;[5]Tabelle1!$C$3:$C$500&amp;[5]Tabelle1!$D$3:$D$500,0),MATCH(O$2,[5]Tabelle1!$E$2:$U$2,0))=0,"",INDEX([5]Tabelle1!$E$3:$U$500,MATCH($A325&amp;$C325&amp;$D325,[5]Tabelle1!$A$3:$A$500&amp;[5]Tabelle1!$C$3:$C$500&amp;[5]Tabelle1!$D$3:$D$500,0),MATCH(O$2,[5]Tabelle1!$E$2:$U$2,0))),"")</f>
        <v/>
      </c>
      <c r="P325" s="192" t="str">
        <f t="array" ref="P325">IFERROR(IF(INDEX([5]Tabelle1!$E$3:$U$500,MATCH($A325&amp;$C325&amp;$D325,[5]Tabelle1!$A$3:$A$500&amp;[5]Tabelle1!$C$3:$C$500&amp;[5]Tabelle1!$D$3:$D$500,0),MATCH(P$2,[5]Tabelle1!$E$2:$U$2,0))=0,"",INDEX([5]Tabelle1!$E$3:$U$500,MATCH($A325&amp;$C325&amp;$D325,[5]Tabelle1!$A$3:$A$500&amp;[5]Tabelle1!$C$3:$C$500&amp;[5]Tabelle1!$D$3:$D$500,0),MATCH(P$2,[5]Tabelle1!$E$2:$U$2,0))),"")</f>
        <v/>
      </c>
      <c r="Q325" s="192" t="str">
        <f t="array" ref="Q325">IFERROR(IF(INDEX([5]Tabelle1!$E$3:$U$500,MATCH($A325&amp;$C325&amp;$D325,[5]Tabelle1!$A$3:$A$500&amp;[5]Tabelle1!$C$3:$C$500&amp;[5]Tabelle1!$D$3:$D$500,0),MATCH(Q$2,[5]Tabelle1!$E$2:$U$2,0))=0,"",INDEX([5]Tabelle1!$E$3:$U$500,MATCH($A325&amp;$C325&amp;$D325,[5]Tabelle1!$A$3:$A$500&amp;[5]Tabelle1!$C$3:$C$500&amp;[5]Tabelle1!$D$3:$D$500,0),MATCH(Q$2,[5]Tabelle1!$E$2:$U$2,0))),"")</f>
        <v/>
      </c>
      <c r="R325" s="192" t="str">
        <f t="array" ref="R325">IFERROR(IF(INDEX([5]Tabelle1!$E$3:$U$500,MATCH($A325&amp;$C325&amp;$D325,[5]Tabelle1!$A$3:$A$500&amp;[5]Tabelle1!$C$3:$C$500&amp;[5]Tabelle1!$D$3:$D$500,0),MATCH(R$2,[5]Tabelle1!$E$2:$U$2,0))=0,"",INDEX([5]Tabelle1!$E$3:$U$500,MATCH($A325&amp;$C325&amp;$D325,[5]Tabelle1!$A$3:$A$500&amp;[5]Tabelle1!$C$3:$C$500&amp;[5]Tabelle1!$D$3:$D$500,0),MATCH(R$2,[5]Tabelle1!$E$2:$U$2,0))),"")</f>
        <v/>
      </c>
      <c r="S325" s="192" t="str">
        <f t="array" ref="S325">IFERROR(IF(INDEX([5]Tabelle1!$E$3:$U$500,MATCH($A325&amp;$C325&amp;$D325,[5]Tabelle1!$A$3:$A$500&amp;[5]Tabelle1!$C$3:$C$500&amp;[5]Tabelle1!$D$3:$D$500,0),MATCH(S$2,[5]Tabelle1!$E$2:$U$2,0))=0,"",INDEX([5]Tabelle1!$E$3:$U$500,MATCH($A325&amp;$C325&amp;$D325,[5]Tabelle1!$A$3:$A$500&amp;[5]Tabelle1!$C$3:$C$500&amp;[5]Tabelle1!$D$3:$D$500,0),MATCH(S$2,[5]Tabelle1!$E$2:$U$2,0))),"")</f>
        <v/>
      </c>
      <c r="T325" s="192" t="str">
        <f t="array" ref="T325">IFERROR(IF(INDEX([5]Tabelle1!$E$3:$U$500,MATCH($A325&amp;$C325&amp;$D325,[5]Tabelle1!$A$3:$A$500&amp;[5]Tabelle1!$C$3:$C$500&amp;[5]Tabelle1!$D$3:$D$500,0),MATCH(T$2,[5]Tabelle1!$E$2:$U$2,0))=0,"",INDEX([5]Tabelle1!$E$3:$U$500,MATCH($A325&amp;$C325&amp;$D325,[5]Tabelle1!$A$3:$A$500&amp;[5]Tabelle1!$C$3:$C$500&amp;[5]Tabelle1!$D$3:$D$500,0),MATCH(T$2,[5]Tabelle1!$E$2:$U$2,0))),"")</f>
        <v/>
      </c>
      <c r="U325" s="192" t="str">
        <f t="array" ref="U325">IFERROR(IF(INDEX([5]Tabelle1!$E$3:$U$500,MATCH($A325&amp;$C325&amp;$D325,[5]Tabelle1!$A$3:$A$500&amp;[5]Tabelle1!$C$3:$C$500&amp;[5]Tabelle1!$D$3:$D$500,0),MATCH(U$2,[5]Tabelle1!$E$2:$U$2,0))=0,"",INDEX([5]Tabelle1!$E$3:$U$500,MATCH($A325&amp;$C325&amp;$D325,[5]Tabelle1!$A$3:$A$500&amp;[5]Tabelle1!$C$3:$C$500&amp;[5]Tabelle1!$D$3:$D$500,0),MATCH(U$2,[5]Tabelle1!$E$2:$U$2,0))),"")</f>
        <v/>
      </c>
      <c r="V325" s="193" t="str">
        <f t="array" ref="V325">IFERROR(IF(INDEX([5]Tabelle1!$E$3:$U$500,MATCH($A325&amp;$C325&amp;$D325,[5]Tabelle1!$A$3:$A$500&amp;[5]Tabelle1!$C$3:$C$500&amp;[5]Tabelle1!$D$3:$D$500,0),MATCH(V$2,[5]Tabelle1!$E$2:$U$2,0))=0,"",INDEX([5]Tabelle1!$E$3:$U$500,MATCH($A325&amp;$C325&amp;$D325,[5]Tabelle1!$A$3:$A$500&amp;[5]Tabelle1!$C$3:$C$500&amp;[5]Tabelle1!$D$3:$D$500,0),MATCH(V$2,[5]Tabelle1!$E$2:$U$2,0))),"")</f>
        <v/>
      </c>
      <c r="W325" s="54" t="str">
        <f t="array" ref="W325">IFERROR(IF(INDEX([5]Tabelle1!$E$3:$U$500,MATCH($A325&amp;$C325&amp;$D325,[5]Tabelle1!$A$3:$A$500&amp;[5]Tabelle1!$C$3:$C$500&amp;[5]Tabelle1!$D$3:$D$500,0),MATCH(W$2,[5]Tabelle1!$E$2:$U$2,0))=0,"",INDEX([5]Tabelle1!$E$3:$U$500,MATCH($A325&amp;$C325&amp;$D325,[5]Tabelle1!$A$3:$A$500&amp;[5]Tabelle1!$C$3:$C$500&amp;[5]Tabelle1!$D$3:$D$500,0),MATCH(W$2,[5]Tabelle1!$E$2:$U$2,0))),"")</f>
        <v/>
      </c>
      <c r="X325" s="54" t="str">
        <f t="array" ref="X325">IFERROR(IF(INDEX([5]Tabelle1!$E$3:$U$500,MATCH($A325&amp;$C325&amp;$D325,[5]Tabelle1!$A$3:$A$500&amp;[5]Tabelle1!$C$3:$C$500&amp;[5]Tabelle1!$D$3:$D$500,0),MATCH(X$2,[5]Tabelle1!$E$2:$U$2,0))=0,"",INDEX([5]Tabelle1!$E$3:$U$500,MATCH($A325&amp;$C325&amp;$D325,[5]Tabelle1!$A$3:$A$500&amp;[5]Tabelle1!$C$3:$C$500&amp;[5]Tabelle1!$D$3:$D$500,0),MATCH(X$2,[5]Tabelle1!$E$2:$U$2,0))),"")</f>
        <v/>
      </c>
      <c r="Y325" s="22"/>
      <c r="Z325" s="22"/>
      <c r="AA325" s="22"/>
      <c r="AB325" s="22"/>
      <c r="AC325" s="22"/>
      <c r="AD325" s="22"/>
      <c r="AE325" s="22"/>
      <c r="AF325" s="22"/>
    </row>
    <row r="326" spans="1:32" ht="14.5" hidden="1" x14ac:dyDescent="0.35">
      <c r="A326" s="127" t="str">
        <f t="shared" si="27"/>
        <v>Hungary</v>
      </c>
      <c r="B326" s="70"/>
      <c r="C326" s="70" t="s">
        <v>558</v>
      </c>
      <c r="D326" s="139" t="s">
        <v>552</v>
      </c>
      <c r="E326" s="175"/>
      <c r="F326" s="175"/>
      <c r="G326" s="175"/>
      <c r="H326" s="192" t="str">
        <f t="array" ref="H326">IFERROR(IF(INDEX([5]Tabelle1!$E$3:$U$500,MATCH($A326&amp;$C326&amp;$D326,[5]Tabelle1!$A$3:$A$500&amp;[5]Tabelle1!$C$3:$C$500&amp;[5]Tabelle1!$D$3:$D$500,0),MATCH(H$2,[5]Tabelle1!$E$2:$U$2,0))=0,"",INDEX([5]Tabelle1!$E$3:$U$500,MATCH($A326&amp;$C326&amp;$D326,[5]Tabelle1!$A$3:$A$500&amp;[5]Tabelle1!$C$3:$C$500&amp;[5]Tabelle1!$D$3:$D$500,0),MATCH(H$2,[5]Tabelle1!$E$2:$U$2,0))),"")</f>
        <v/>
      </c>
      <c r="I326" s="192">
        <f t="array" ref="I326">IFERROR(IF(INDEX([5]Tabelle1!$E$3:$U$500,MATCH($A326&amp;$C326&amp;$D326,[5]Tabelle1!$A$3:$A$500&amp;[5]Tabelle1!$C$3:$C$500&amp;[5]Tabelle1!$D$3:$D$500,0),MATCH(I$2,[5]Tabelle1!$E$2:$U$2,0))=0,"",INDEX([5]Tabelle1!$E$3:$U$500,MATCH($A326&amp;$C326&amp;$D326,[5]Tabelle1!$A$3:$A$500&amp;[5]Tabelle1!$C$3:$C$500&amp;[5]Tabelle1!$D$3:$D$500,0),MATCH(I$2,[5]Tabelle1!$E$2:$U$2,0))),"")</f>
        <v>519</v>
      </c>
      <c r="J326" s="192">
        <f t="array" ref="J326">IFERROR(IF(INDEX([5]Tabelle1!$E$3:$U$500,MATCH($A326&amp;$C326&amp;$D326,[5]Tabelle1!$A$3:$A$500&amp;[5]Tabelle1!$C$3:$C$500&amp;[5]Tabelle1!$D$3:$D$500,0),MATCH(J$2,[5]Tabelle1!$E$2:$U$2,0))=0,"",INDEX([5]Tabelle1!$E$3:$U$500,MATCH($A326&amp;$C326&amp;$D326,[5]Tabelle1!$A$3:$A$500&amp;[5]Tabelle1!$C$3:$C$500&amp;[5]Tabelle1!$D$3:$D$500,0),MATCH(J$2,[5]Tabelle1!$E$2:$U$2,0))),"")</f>
        <v>583</v>
      </c>
      <c r="K326" s="192">
        <f t="array" ref="K326">IFERROR(IF(INDEX([5]Tabelle1!$E$3:$U$500,MATCH($A326&amp;$C326&amp;$D326,[5]Tabelle1!$A$3:$A$500&amp;[5]Tabelle1!$C$3:$C$500&amp;[5]Tabelle1!$D$3:$D$500,0),MATCH(K$2,[5]Tabelle1!$E$2:$U$2,0))=0,"",INDEX([5]Tabelle1!$E$3:$U$500,MATCH($A326&amp;$C326&amp;$D326,[5]Tabelle1!$A$3:$A$500&amp;[5]Tabelle1!$C$3:$C$500&amp;[5]Tabelle1!$D$3:$D$500,0),MATCH(K$2,[5]Tabelle1!$E$2:$U$2,0))),"")</f>
        <v>647</v>
      </c>
      <c r="L326" s="192">
        <f t="array" ref="L326">IFERROR(IF(INDEX([5]Tabelle1!$E$3:$U$500,MATCH($A326&amp;$C326&amp;$D326,[5]Tabelle1!$A$3:$A$500&amp;[5]Tabelle1!$C$3:$C$500&amp;[5]Tabelle1!$D$3:$D$500,0),MATCH(L$2,[5]Tabelle1!$E$2:$U$2,0))=0,"",INDEX([5]Tabelle1!$E$3:$U$500,MATCH($A326&amp;$C326&amp;$D326,[5]Tabelle1!$A$3:$A$500&amp;[5]Tabelle1!$C$3:$C$500&amp;[5]Tabelle1!$D$3:$D$500,0),MATCH(L$2,[5]Tabelle1!$E$2:$U$2,0))),"")</f>
        <v>710</v>
      </c>
      <c r="M326" s="192">
        <f t="array" ref="M326">IFERROR(IF(INDEX([5]Tabelle1!$E$3:$U$500,MATCH($A326&amp;$C326&amp;$D326,[5]Tabelle1!$A$3:$A$500&amp;[5]Tabelle1!$C$3:$C$500&amp;[5]Tabelle1!$D$3:$D$500,0),MATCH(M$2,[5]Tabelle1!$E$2:$U$2,0))=0,"",INDEX([5]Tabelle1!$E$3:$U$500,MATCH($A326&amp;$C326&amp;$D326,[5]Tabelle1!$A$3:$A$500&amp;[5]Tabelle1!$C$3:$C$500&amp;[5]Tabelle1!$D$3:$D$500,0),MATCH(M$2,[5]Tabelle1!$E$2:$U$2,0))),"")</f>
        <v>774</v>
      </c>
      <c r="N326" s="192">
        <f t="array" ref="N326">IFERROR(IF(INDEX([5]Tabelle1!$E$3:$U$500,MATCH($A326&amp;$C326&amp;$D326,[5]Tabelle1!$A$3:$A$500&amp;[5]Tabelle1!$C$3:$C$500&amp;[5]Tabelle1!$D$3:$D$500,0),MATCH(N$2,[5]Tabelle1!$E$2:$U$2,0))=0,"",INDEX([5]Tabelle1!$E$3:$U$500,MATCH($A326&amp;$C326&amp;$D326,[5]Tabelle1!$A$3:$A$500&amp;[5]Tabelle1!$C$3:$C$500&amp;[5]Tabelle1!$D$3:$D$500,0),MATCH(N$2,[5]Tabelle1!$E$2:$U$2,0))),"")</f>
        <v>838</v>
      </c>
      <c r="O326" s="192">
        <f t="array" ref="O326">IFERROR(IF(INDEX([5]Tabelle1!$E$3:$U$500,MATCH($A326&amp;$C326&amp;$D326,[5]Tabelle1!$A$3:$A$500&amp;[5]Tabelle1!$C$3:$C$500&amp;[5]Tabelle1!$D$3:$D$500,0),MATCH(O$2,[5]Tabelle1!$E$2:$U$2,0))=0,"",INDEX([5]Tabelle1!$E$3:$U$500,MATCH($A326&amp;$C326&amp;$D326,[5]Tabelle1!$A$3:$A$500&amp;[5]Tabelle1!$C$3:$C$500&amp;[5]Tabelle1!$D$3:$D$500,0),MATCH(O$2,[5]Tabelle1!$E$2:$U$2,0))),"")</f>
        <v>796</v>
      </c>
      <c r="P326" s="192">
        <f t="array" ref="P326">IFERROR(IF(INDEX([5]Tabelle1!$E$3:$U$500,MATCH($A326&amp;$C326&amp;$D326,[5]Tabelle1!$A$3:$A$500&amp;[5]Tabelle1!$C$3:$C$500&amp;[5]Tabelle1!$D$3:$D$500,0),MATCH(P$2,[5]Tabelle1!$E$2:$U$2,0))=0,"",INDEX([5]Tabelle1!$E$3:$U$500,MATCH($A326&amp;$C326&amp;$D326,[5]Tabelle1!$A$3:$A$500&amp;[5]Tabelle1!$C$3:$C$500&amp;[5]Tabelle1!$D$3:$D$500,0),MATCH(P$2,[5]Tabelle1!$E$2:$U$2,0))),"")</f>
        <v>754</v>
      </c>
      <c r="Q326" s="192">
        <f t="array" ref="Q326">IFERROR(IF(INDEX([5]Tabelle1!$E$3:$U$500,MATCH($A326&amp;$C326&amp;$D326,[5]Tabelle1!$A$3:$A$500&amp;[5]Tabelle1!$C$3:$C$500&amp;[5]Tabelle1!$D$3:$D$500,0),MATCH(Q$2,[5]Tabelle1!$E$2:$U$2,0))=0,"",INDEX([5]Tabelle1!$E$3:$U$500,MATCH($A326&amp;$C326&amp;$D326,[5]Tabelle1!$A$3:$A$500&amp;[5]Tabelle1!$C$3:$C$500&amp;[5]Tabelle1!$D$3:$D$500,0),MATCH(Q$2,[5]Tabelle1!$E$2:$U$2,0))),"")</f>
        <v>712</v>
      </c>
      <c r="R326" s="192">
        <f t="array" ref="R326">IFERROR(IF(INDEX([5]Tabelle1!$E$3:$U$500,MATCH($A326&amp;$C326&amp;$D326,[5]Tabelle1!$A$3:$A$500&amp;[5]Tabelle1!$C$3:$C$500&amp;[5]Tabelle1!$D$3:$D$500,0),MATCH(R$2,[5]Tabelle1!$E$2:$U$2,0))=0,"",INDEX([5]Tabelle1!$E$3:$U$500,MATCH($A326&amp;$C326&amp;$D326,[5]Tabelle1!$A$3:$A$500&amp;[5]Tabelle1!$C$3:$C$500&amp;[5]Tabelle1!$D$3:$D$500,0),MATCH(R$2,[5]Tabelle1!$E$2:$U$2,0))),"")</f>
        <v>670</v>
      </c>
      <c r="S326" s="192">
        <f t="array" ref="S326">IFERROR(IF(INDEX([5]Tabelle1!$E$3:$U$500,MATCH($A326&amp;$C326&amp;$D326,[5]Tabelle1!$A$3:$A$500&amp;[5]Tabelle1!$C$3:$C$500&amp;[5]Tabelle1!$D$3:$D$500,0),MATCH(S$2,[5]Tabelle1!$E$2:$U$2,0))=0,"",INDEX([5]Tabelle1!$E$3:$U$500,MATCH($A326&amp;$C326&amp;$D326,[5]Tabelle1!$A$3:$A$500&amp;[5]Tabelle1!$C$3:$C$500&amp;[5]Tabelle1!$D$3:$D$500,0),MATCH(S$2,[5]Tabelle1!$E$2:$U$2,0))),"")</f>
        <v>796</v>
      </c>
      <c r="T326" s="192" t="str">
        <f t="array" ref="T326">IFERROR(IF(INDEX([5]Tabelle1!$E$3:$U$500,MATCH($A326&amp;$C326&amp;$D326,[5]Tabelle1!$A$3:$A$500&amp;[5]Tabelle1!$C$3:$C$500&amp;[5]Tabelle1!$D$3:$D$500,0),MATCH(T$2,[5]Tabelle1!$E$2:$U$2,0))=0,"",INDEX([5]Tabelle1!$E$3:$U$500,MATCH($A326&amp;$C326&amp;$D326,[5]Tabelle1!$A$3:$A$500&amp;[5]Tabelle1!$C$3:$C$500&amp;[5]Tabelle1!$D$3:$D$500,0),MATCH(T$2,[5]Tabelle1!$E$2:$U$2,0))),"")</f>
        <v/>
      </c>
      <c r="U326" s="192" t="str">
        <f t="array" ref="U326">IFERROR(IF(INDEX([5]Tabelle1!$E$3:$U$500,MATCH($A326&amp;$C326&amp;$D326,[5]Tabelle1!$A$3:$A$500&amp;[5]Tabelle1!$C$3:$C$500&amp;[5]Tabelle1!$D$3:$D$500,0),MATCH(U$2,[5]Tabelle1!$E$2:$U$2,0))=0,"",INDEX([5]Tabelle1!$E$3:$U$500,MATCH($A326&amp;$C326&amp;$D326,[5]Tabelle1!$A$3:$A$500&amp;[5]Tabelle1!$C$3:$C$500&amp;[5]Tabelle1!$D$3:$D$500,0),MATCH(U$2,[5]Tabelle1!$E$2:$U$2,0))),"")</f>
        <v/>
      </c>
      <c r="V326" s="193" t="str">
        <f t="array" ref="V326">IFERROR(IF(INDEX([5]Tabelle1!$E$3:$U$500,MATCH($A326&amp;$C326&amp;$D326,[5]Tabelle1!$A$3:$A$500&amp;[5]Tabelle1!$C$3:$C$500&amp;[5]Tabelle1!$D$3:$D$500,0),MATCH(V$2,[5]Tabelle1!$E$2:$U$2,0))=0,"",INDEX([5]Tabelle1!$E$3:$U$500,MATCH($A326&amp;$C326&amp;$D326,[5]Tabelle1!$A$3:$A$500&amp;[5]Tabelle1!$C$3:$C$500&amp;[5]Tabelle1!$D$3:$D$500,0),MATCH(V$2,[5]Tabelle1!$E$2:$U$2,0))),"")</f>
        <v/>
      </c>
      <c r="W326" s="54" t="str">
        <f t="array" ref="W326">IFERROR(IF(INDEX([5]Tabelle1!$E$3:$U$500,MATCH($A326&amp;$C326&amp;$D326,[5]Tabelle1!$A$3:$A$500&amp;[5]Tabelle1!$C$3:$C$500&amp;[5]Tabelle1!$D$3:$D$500,0),MATCH(W$2,[5]Tabelle1!$E$2:$U$2,0))=0,"",INDEX([5]Tabelle1!$E$3:$U$500,MATCH($A326&amp;$C326&amp;$D326,[5]Tabelle1!$A$3:$A$500&amp;[5]Tabelle1!$C$3:$C$500&amp;[5]Tabelle1!$D$3:$D$500,0),MATCH(W$2,[5]Tabelle1!$E$2:$U$2,0))),"")</f>
        <v>incl. Eneuerbaren Abfall</v>
      </c>
      <c r="X326" s="54" t="str">
        <f t="array" ref="X326">IFERROR(IF(INDEX([5]Tabelle1!$E$3:$U$500,MATCH($A326&amp;$C326&amp;$D326,[5]Tabelle1!$A$3:$A$500&amp;[5]Tabelle1!$C$3:$C$500&amp;[5]Tabelle1!$D$3:$D$500,0),MATCH(X$2,[5]Tabelle1!$E$2:$U$2,0))=0,"",INDEX([5]Tabelle1!$E$3:$U$500,MATCH($A326&amp;$C326&amp;$D326,[5]Tabelle1!$A$3:$A$500&amp;[5]Tabelle1!$C$3:$C$500&amp;[5]Tabelle1!$D$3:$D$500,0),MATCH(X$2,[5]Tabelle1!$E$2:$U$2,0))),"")</f>
        <v/>
      </c>
      <c r="Y326" s="22"/>
      <c r="Z326" s="22"/>
      <c r="AA326" s="22"/>
      <c r="AB326" s="22"/>
      <c r="AC326" s="22"/>
      <c r="AD326" s="22"/>
      <c r="AE326" s="22"/>
      <c r="AF326" s="22"/>
    </row>
    <row r="327" spans="1:32" ht="14.5" hidden="1" x14ac:dyDescent="0.35">
      <c r="A327" s="127" t="str">
        <f t="shared" si="27"/>
        <v>Hungary</v>
      </c>
      <c r="B327" s="70"/>
      <c r="C327" s="70" t="s">
        <v>558</v>
      </c>
      <c r="D327" s="139" t="s">
        <v>4</v>
      </c>
      <c r="E327" s="175"/>
      <c r="F327" s="175"/>
      <c r="G327" s="175"/>
      <c r="H327" s="192" t="str">
        <f t="array" ref="H327">IFERROR(IF(INDEX([5]Tabelle1!$E$3:$U$500,MATCH($A327&amp;$C327&amp;$D327,[5]Tabelle1!$A$3:$A$500&amp;[5]Tabelle1!$C$3:$C$500&amp;[5]Tabelle1!$D$3:$D$500,0),MATCH(H$2,[5]Tabelle1!$E$2:$U$2,0))=0,"",INDEX([5]Tabelle1!$E$3:$U$500,MATCH($A327&amp;$C327&amp;$D327,[5]Tabelle1!$A$3:$A$500&amp;[5]Tabelle1!$C$3:$C$500&amp;[5]Tabelle1!$D$3:$D$500,0),MATCH(H$2,[5]Tabelle1!$E$2:$U$2,0))),"")</f>
        <v/>
      </c>
      <c r="I327" s="192" t="str">
        <f t="array" ref="I327">IFERROR(IF(INDEX([5]Tabelle1!$E$3:$U$500,MATCH($A327&amp;$C327&amp;$D327,[5]Tabelle1!$A$3:$A$500&amp;[5]Tabelle1!$C$3:$C$500&amp;[5]Tabelle1!$D$3:$D$500,0),MATCH(I$2,[5]Tabelle1!$E$2:$U$2,0))=0,"",INDEX([5]Tabelle1!$E$3:$U$500,MATCH($A327&amp;$C327&amp;$D327,[5]Tabelle1!$A$3:$A$500&amp;[5]Tabelle1!$C$3:$C$500&amp;[5]Tabelle1!$D$3:$D$500,0),MATCH(I$2,[5]Tabelle1!$E$2:$U$2,0))),"")</f>
        <v/>
      </c>
      <c r="J327" s="192" t="str">
        <f t="array" ref="J327">IFERROR(IF(INDEX([5]Tabelle1!$E$3:$U$500,MATCH($A327&amp;$C327&amp;$D327,[5]Tabelle1!$A$3:$A$500&amp;[5]Tabelle1!$C$3:$C$500&amp;[5]Tabelle1!$D$3:$D$500,0),MATCH(J$2,[5]Tabelle1!$E$2:$U$2,0))=0,"",INDEX([5]Tabelle1!$E$3:$U$500,MATCH($A327&amp;$C327&amp;$D327,[5]Tabelle1!$A$3:$A$500&amp;[5]Tabelle1!$C$3:$C$500&amp;[5]Tabelle1!$D$3:$D$500,0),MATCH(J$2,[5]Tabelle1!$E$2:$U$2,0))),"")</f>
        <v/>
      </c>
      <c r="K327" s="192" t="str">
        <f t="array" ref="K327">IFERROR(IF(INDEX([5]Tabelle1!$E$3:$U$500,MATCH($A327&amp;$C327&amp;$D327,[5]Tabelle1!$A$3:$A$500&amp;[5]Tabelle1!$C$3:$C$500&amp;[5]Tabelle1!$D$3:$D$500,0),MATCH(K$2,[5]Tabelle1!$E$2:$U$2,0))=0,"",INDEX([5]Tabelle1!$E$3:$U$500,MATCH($A327&amp;$C327&amp;$D327,[5]Tabelle1!$A$3:$A$500&amp;[5]Tabelle1!$C$3:$C$500&amp;[5]Tabelle1!$D$3:$D$500,0),MATCH(K$2,[5]Tabelle1!$E$2:$U$2,0))),"")</f>
        <v/>
      </c>
      <c r="L327" s="192" t="str">
        <f t="array" ref="L327">IFERROR(IF(INDEX([5]Tabelle1!$E$3:$U$500,MATCH($A327&amp;$C327&amp;$D327,[5]Tabelle1!$A$3:$A$500&amp;[5]Tabelle1!$C$3:$C$500&amp;[5]Tabelle1!$D$3:$D$500,0),MATCH(L$2,[5]Tabelle1!$E$2:$U$2,0))=0,"",INDEX([5]Tabelle1!$E$3:$U$500,MATCH($A327&amp;$C327&amp;$D327,[5]Tabelle1!$A$3:$A$500&amp;[5]Tabelle1!$C$3:$C$500&amp;[5]Tabelle1!$D$3:$D$500,0),MATCH(L$2,[5]Tabelle1!$E$2:$U$2,0))),"")</f>
        <v/>
      </c>
      <c r="M327" s="192" t="str">
        <f t="array" ref="M327">IFERROR(IF(INDEX([5]Tabelle1!$E$3:$U$500,MATCH($A327&amp;$C327&amp;$D327,[5]Tabelle1!$A$3:$A$500&amp;[5]Tabelle1!$C$3:$C$500&amp;[5]Tabelle1!$D$3:$D$500,0),MATCH(M$2,[5]Tabelle1!$E$2:$U$2,0))=0,"",INDEX([5]Tabelle1!$E$3:$U$500,MATCH($A327&amp;$C327&amp;$D327,[5]Tabelle1!$A$3:$A$500&amp;[5]Tabelle1!$C$3:$C$500&amp;[5]Tabelle1!$D$3:$D$500,0),MATCH(M$2,[5]Tabelle1!$E$2:$U$2,0))),"")</f>
        <v/>
      </c>
      <c r="N327" s="192" t="str">
        <f t="array" ref="N327">IFERROR(IF(INDEX([5]Tabelle1!$E$3:$U$500,MATCH($A327&amp;$C327&amp;$D327,[5]Tabelle1!$A$3:$A$500&amp;[5]Tabelle1!$C$3:$C$500&amp;[5]Tabelle1!$D$3:$D$500,0),MATCH(N$2,[5]Tabelle1!$E$2:$U$2,0))=0,"",INDEX([5]Tabelle1!$E$3:$U$500,MATCH($A327&amp;$C327&amp;$D327,[5]Tabelle1!$A$3:$A$500&amp;[5]Tabelle1!$C$3:$C$500&amp;[5]Tabelle1!$D$3:$D$500,0),MATCH(N$2,[5]Tabelle1!$E$2:$U$2,0))),"")</f>
        <v/>
      </c>
      <c r="O327" s="192" t="str">
        <f t="array" ref="O327">IFERROR(IF(INDEX([5]Tabelle1!$E$3:$U$500,MATCH($A327&amp;$C327&amp;$D327,[5]Tabelle1!$A$3:$A$500&amp;[5]Tabelle1!$C$3:$C$500&amp;[5]Tabelle1!$D$3:$D$500,0),MATCH(O$2,[5]Tabelle1!$E$2:$U$2,0))=0,"",INDEX([5]Tabelle1!$E$3:$U$500,MATCH($A327&amp;$C327&amp;$D327,[5]Tabelle1!$A$3:$A$500&amp;[5]Tabelle1!$C$3:$C$500&amp;[5]Tabelle1!$D$3:$D$500,0),MATCH(O$2,[5]Tabelle1!$E$2:$U$2,0))),"")</f>
        <v/>
      </c>
      <c r="P327" s="192" t="str">
        <f t="array" ref="P327">IFERROR(IF(INDEX([5]Tabelle1!$E$3:$U$500,MATCH($A327&amp;$C327&amp;$D327,[5]Tabelle1!$A$3:$A$500&amp;[5]Tabelle1!$C$3:$C$500&amp;[5]Tabelle1!$D$3:$D$500,0),MATCH(P$2,[5]Tabelle1!$E$2:$U$2,0))=0,"",INDEX([5]Tabelle1!$E$3:$U$500,MATCH($A327&amp;$C327&amp;$D327,[5]Tabelle1!$A$3:$A$500&amp;[5]Tabelle1!$C$3:$C$500&amp;[5]Tabelle1!$D$3:$D$500,0),MATCH(P$2,[5]Tabelle1!$E$2:$U$2,0))),"")</f>
        <v/>
      </c>
      <c r="Q327" s="192" t="str">
        <f t="array" ref="Q327">IFERROR(IF(INDEX([5]Tabelle1!$E$3:$U$500,MATCH($A327&amp;$C327&amp;$D327,[5]Tabelle1!$A$3:$A$500&amp;[5]Tabelle1!$C$3:$C$500&amp;[5]Tabelle1!$D$3:$D$500,0),MATCH(Q$2,[5]Tabelle1!$E$2:$U$2,0))=0,"",INDEX([5]Tabelle1!$E$3:$U$500,MATCH($A327&amp;$C327&amp;$D327,[5]Tabelle1!$A$3:$A$500&amp;[5]Tabelle1!$C$3:$C$500&amp;[5]Tabelle1!$D$3:$D$500,0),MATCH(Q$2,[5]Tabelle1!$E$2:$U$2,0))),"")</f>
        <v/>
      </c>
      <c r="R327" s="192" t="str">
        <f t="array" ref="R327">IFERROR(IF(INDEX([5]Tabelle1!$E$3:$U$500,MATCH($A327&amp;$C327&amp;$D327,[5]Tabelle1!$A$3:$A$500&amp;[5]Tabelle1!$C$3:$C$500&amp;[5]Tabelle1!$D$3:$D$500,0),MATCH(R$2,[5]Tabelle1!$E$2:$U$2,0))=0,"",INDEX([5]Tabelle1!$E$3:$U$500,MATCH($A327&amp;$C327&amp;$D327,[5]Tabelle1!$A$3:$A$500&amp;[5]Tabelle1!$C$3:$C$500&amp;[5]Tabelle1!$D$3:$D$500,0),MATCH(R$2,[5]Tabelle1!$E$2:$U$2,0))),"")</f>
        <v/>
      </c>
      <c r="S327" s="192" t="str">
        <f t="array" ref="S327">IFERROR(IF(INDEX([5]Tabelle1!$E$3:$U$500,MATCH($A327&amp;$C327&amp;$D327,[5]Tabelle1!$A$3:$A$500&amp;[5]Tabelle1!$C$3:$C$500&amp;[5]Tabelle1!$D$3:$D$500,0),MATCH(S$2,[5]Tabelle1!$E$2:$U$2,0))=0,"",INDEX([5]Tabelle1!$E$3:$U$500,MATCH($A327&amp;$C327&amp;$D327,[5]Tabelle1!$A$3:$A$500&amp;[5]Tabelle1!$C$3:$C$500&amp;[5]Tabelle1!$D$3:$D$500,0),MATCH(S$2,[5]Tabelle1!$E$2:$U$2,0))),"")</f>
        <v/>
      </c>
      <c r="T327" s="192" t="str">
        <f t="array" ref="T327">IFERROR(IF(INDEX([5]Tabelle1!$E$3:$U$500,MATCH($A327&amp;$C327&amp;$D327,[5]Tabelle1!$A$3:$A$500&amp;[5]Tabelle1!$C$3:$C$500&amp;[5]Tabelle1!$D$3:$D$500,0),MATCH(T$2,[5]Tabelle1!$E$2:$U$2,0))=0,"",INDEX([5]Tabelle1!$E$3:$U$500,MATCH($A327&amp;$C327&amp;$D327,[5]Tabelle1!$A$3:$A$500&amp;[5]Tabelle1!$C$3:$C$500&amp;[5]Tabelle1!$D$3:$D$500,0),MATCH(T$2,[5]Tabelle1!$E$2:$U$2,0))),"")</f>
        <v/>
      </c>
      <c r="U327" s="192" t="str">
        <f t="array" ref="U327">IFERROR(IF(INDEX([5]Tabelle1!$E$3:$U$500,MATCH($A327&amp;$C327&amp;$D327,[5]Tabelle1!$A$3:$A$500&amp;[5]Tabelle1!$C$3:$C$500&amp;[5]Tabelle1!$D$3:$D$500,0),MATCH(U$2,[5]Tabelle1!$E$2:$U$2,0))=0,"",INDEX([5]Tabelle1!$E$3:$U$500,MATCH($A327&amp;$C327&amp;$D327,[5]Tabelle1!$A$3:$A$500&amp;[5]Tabelle1!$C$3:$C$500&amp;[5]Tabelle1!$D$3:$D$500,0),MATCH(U$2,[5]Tabelle1!$E$2:$U$2,0))),"")</f>
        <v/>
      </c>
      <c r="V327" s="193" t="str">
        <f t="array" ref="V327">IFERROR(IF(INDEX([5]Tabelle1!$E$3:$U$500,MATCH($A327&amp;$C327&amp;$D327,[5]Tabelle1!$A$3:$A$500&amp;[5]Tabelle1!$C$3:$C$500&amp;[5]Tabelle1!$D$3:$D$500,0),MATCH(V$2,[5]Tabelle1!$E$2:$U$2,0))=0,"",INDEX([5]Tabelle1!$E$3:$U$500,MATCH($A327&amp;$C327&amp;$D327,[5]Tabelle1!$A$3:$A$500&amp;[5]Tabelle1!$C$3:$C$500&amp;[5]Tabelle1!$D$3:$D$500,0),MATCH(V$2,[5]Tabelle1!$E$2:$U$2,0))),"")</f>
        <v/>
      </c>
      <c r="W327" s="54" t="str">
        <f t="array" ref="W327">IFERROR(IF(INDEX([5]Tabelle1!$E$3:$U$500,MATCH($A327&amp;$C327&amp;$D327,[5]Tabelle1!$A$3:$A$500&amp;[5]Tabelle1!$C$3:$C$500&amp;[5]Tabelle1!$D$3:$D$500,0),MATCH(W$2,[5]Tabelle1!$E$2:$U$2,0))=0,"",INDEX([5]Tabelle1!$E$3:$U$500,MATCH($A327&amp;$C327&amp;$D327,[5]Tabelle1!$A$3:$A$500&amp;[5]Tabelle1!$C$3:$C$500&amp;[5]Tabelle1!$D$3:$D$500,0),MATCH(W$2,[5]Tabelle1!$E$2:$U$2,0))),"")</f>
        <v/>
      </c>
      <c r="X327" s="54" t="str">
        <f t="array" ref="X327">IFERROR(IF(INDEX([5]Tabelle1!$E$3:$U$500,MATCH($A327&amp;$C327&amp;$D327,[5]Tabelle1!$A$3:$A$500&amp;[5]Tabelle1!$C$3:$C$500&amp;[5]Tabelle1!$D$3:$D$500,0),MATCH(X$2,[5]Tabelle1!$E$2:$U$2,0))=0,"",INDEX([5]Tabelle1!$E$3:$U$500,MATCH($A327&amp;$C327&amp;$D327,[5]Tabelle1!$A$3:$A$500&amp;[5]Tabelle1!$C$3:$C$500&amp;[5]Tabelle1!$D$3:$D$500,0),MATCH(X$2,[5]Tabelle1!$E$2:$U$2,0))),"")</f>
        <v/>
      </c>
      <c r="Y327" s="22"/>
      <c r="Z327" s="22"/>
      <c r="AA327" s="22"/>
      <c r="AB327" s="22"/>
      <c r="AC327" s="22"/>
      <c r="AD327" s="22"/>
      <c r="AE327" s="22"/>
      <c r="AF327" s="22"/>
    </row>
    <row r="328" spans="1:32" ht="14.5" hidden="1" x14ac:dyDescent="0.35">
      <c r="A328" s="127" t="str">
        <f t="shared" si="27"/>
        <v>Hungary</v>
      </c>
      <c r="B328" s="70"/>
      <c r="C328" s="70" t="s">
        <v>558</v>
      </c>
      <c r="D328" s="139" t="s">
        <v>541</v>
      </c>
      <c r="E328" s="175"/>
      <c r="F328" s="175"/>
      <c r="G328" s="175"/>
      <c r="H328" s="192" t="str">
        <f t="array" ref="H328">IFERROR(IF(INDEX([5]Tabelle1!$E$3:$U$500,MATCH($A328&amp;$C328&amp;$D328,[5]Tabelle1!$A$3:$A$500&amp;[5]Tabelle1!$C$3:$C$500&amp;[5]Tabelle1!$D$3:$D$500,0),MATCH(H$2,[5]Tabelle1!$E$2:$U$2,0))=0,"",INDEX([5]Tabelle1!$E$3:$U$500,MATCH($A328&amp;$C328&amp;$D328,[5]Tabelle1!$A$3:$A$500&amp;[5]Tabelle1!$C$3:$C$500&amp;[5]Tabelle1!$D$3:$D$500,0),MATCH(H$2,[5]Tabelle1!$E$2:$U$2,0))),"")</f>
        <v/>
      </c>
      <c r="I328" s="192" t="str">
        <f t="array" ref="I328">IFERROR(IF(INDEX([5]Tabelle1!$E$3:$U$500,MATCH($A328&amp;$C328&amp;$D328,[5]Tabelle1!$A$3:$A$500&amp;[5]Tabelle1!$C$3:$C$500&amp;[5]Tabelle1!$D$3:$D$500,0),MATCH(I$2,[5]Tabelle1!$E$2:$U$2,0))=0,"",INDEX([5]Tabelle1!$E$3:$U$500,MATCH($A328&amp;$C328&amp;$D328,[5]Tabelle1!$A$3:$A$500&amp;[5]Tabelle1!$C$3:$C$500&amp;[5]Tabelle1!$D$3:$D$500,0),MATCH(I$2,[5]Tabelle1!$E$2:$U$2,0))),"")</f>
        <v/>
      </c>
      <c r="J328" s="192" t="str">
        <f t="array" ref="J328">IFERROR(IF(INDEX([5]Tabelle1!$E$3:$U$500,MATCH($A328&amp;$C328&amp;$D328,[5]Tabelle1!$A$3:$A$500&amp;[5]Tabelle1!$C$3:$C$500&amp;[5]Tabelle1!$D$3:$D$500,0),MATCH(J$2,[5]Tabelle1!$E$2:$U$2,0))=0,"",INDEX([5]Tabelle1!$E$3:$U$500,MATCH($A328&amp;$C328&amp;$D328,[5]Tabelle1!$A$3:$A$500&amp;[5]Tabelle1!$C$3:$C$500&amp;[5]Tabelle1!$D$3:$D$500,0),MATCH(J$2,[5]Tabelle1!$E$2:$U$2,0))),"")</f>
        <v/>
      </c>
      <c r="K328" s="192" t="str">
        <f t="array" ref="K328">IFERROR(IF(INDEX([5]Tabelle1!$E$3:$U$500,MATCH($A328&amp;$C328&amp;$D328,[5]Tabelle1!$A$3:$A$500&amp;[5]Tabelle1!$C$3:$C$500&amp;[5]Tabelle1!$D$3:$D$500,0),MATCH(K$2,[5]Tabelle1!$E$2:$U$2,0))=0,"",INDEX([5]Tabelle1!$E$3:$U$500,MATCH($A328&amp;$C328&amp;$D328,[5]Tabelle1!$A$3:$A$500&amp;[5]Tabelle1!$C$3:$C$500&amp;[5]Tabelle1!$D$3:$D$500,0),MATCH(K$2,[5]Tabelle1!$E$2:$U$2,0))),"")</f>
        <v/>
      </c>
      <c r="L328" s="192" t="str">
        <f t="array" ref="L328">IFERROR(IF(INDEX([5]Tabelle1!$E$3:$U$500,MATCH($A328&amp;$C328&amp;$D328,[5]Tabelle1!$A$3:$A$500&amp;[5]Tabelle1!$C$3:$C$500&amp;[5]Tabelle1!$D$3:$D$500,0),MATCH(L$2,[5]Tabelle1!$E$2:$U$2,0))=0,"",INDEX([5]Tabelle1!$E$3:$U$500,MATCH($A328&amp;$C328&amp;$D328,[5]Tabelle1!$A$3:$A$500&amp;[5]Tabelle1!$C$3:$C$500&amp;[5]Tabelle1!$D$3:$D$500,0),MATCH(L$2,[5]Tabelle1!$E$2:$U$2,0))),"")</f>
        <v/>
      </c>
      <c r="M328" s="192" t="str">
        <f t="array" ref="M328">IFERROR(IF(INDEX([5]Tabelle1!$E$3:$U$500,MATCH($A328&amp;$C328&amp;$D328,[5]Tabelle1!$A$3:$A$500&amp;[5]Tabelle1!$C$3:$C$500&amp;[5]Tabelle1!$D$3:$D$500,0),MATCH(M$2,[5]Tabelle1!$E$2:$U$2,0))=0,"",INDEX([5]Tabelle1!$E$3:$U$500,MATCH($A328&amp;$C328&amp;$D328,[5]Tabelle1!$A$3:$A$500&amp;[5]Tabelle1!$C$3:$C$500&amp;[5]Tabelle1!$D$3:$D$500,0),MATCH(M$2,[5]Tabelle1!$E$2:$U$2,0))),"")</f>
        <v/>
      </c>
      <c r="N328" s="192" t="str">
        <f t="array" ref="N328">IFERROR(IF(INDEX([5]Tabelle1!$E$3:$U$500,MATCH($A328&amp;$C328&amp;$D328,[5]Tabelle1!$A$3:$A$500&amp;[5]Tabelle1!$C$3:$C$500&amp;[5]Tabelle1!$D$3:$D$500,0),MATCH(N$2,[5]Tabelle1!$E$2:$U$2,0))=0,"",INDEX([5]Tabelle1!$E$3:$U$500,MATCH($A328&amp;$C328&amp;$D328,[5]Tabelle1!$A$3:$A$500&amp;[5]Tabelle1!$C$3:$C$500&amp;[5]Tabelle1!$D$3:$D$500,0),MATCH(N$2,[5]Tabelle1!$E$2:$U$2,0))),"")</f>
        <v/>
      </c>
      <c r="O328" s="192" t="str">
        <f t="array" ref="O328">IFERROR(IF(INDEX([5]Tabelle1!$E$3:$U$500,MATCH($A328&amp;$C328&amp;$D328,[5]Tabelle1!$A$3:$A$500&amp;[5]Tabelle1!$C$3:$C$500&amp;[5]Tabelle1!$D$3:$D$500,0),MATCH(O$2,[5]Tabelle1!$E$2:$U$2,0))=0,"",INDEX([5]Tabelle1!$E$3:$U$500,MATCH($A328&amp;$C328&amp;$D328,[5]Tabelle1!$A$3:$A$500&amp;[5]Tabelle1!$C$3:$C$500&amp;[5]Tabelle1!$D$3:$D$500,0),MATCH(O$2,[5]Tabelle1!$E$2:$U$2,0))),"")</f>
        <v/>
      </c>
      <c r="P328" s="192" t="str">
        <f t="array" ref="P328">IFERROR(IF(INDEX([5]Tabelle1!$E$3:$U$500,MATCH($A328&amp;$C328&amp;$D328,[5]Tabelle1!$A$3:$A$500&amp;[5]Tabelle1!$C$3:$C$500&amp;[5]Tabelle1!$D$3:$D$500,0),MATCH(P$2,[5]Tabelle1!$E$2:$U$2,0))=0,"",INDEX([5]Tabelle1!$E$3:$U$500,MATCH($A328&amp;$C328&amp;$D328,[5]Tabelle1!$A$3:$A$500&amp;[5]Tabelle1!$C$3:$C$500&amp;[5]Tabelle1!$D$3:$D$500,0),MATCH(P$2,[5]Tabelle1!$E$2:$U$2,0))),"")</f>
        <v/>
      </c>
      <c r="Q328" s="192" t="str">
        <f t="array" ref="Q328">IFERROR(IF(INDEX([5]Tabelle1!$E$3:$U$500,MATCH($A328&amp;$C328&amp;$D328,[5]Tabelle1!$A$3:$A$500&amp;[5]Tabelle1!$C$3:$C$500&amp;[5]Tabelle1!$D$3:$D$500,0),MATCH(Q$2,[5]Tabelle1!$E$2:$U$2,0))=0,"",INDEX([5]Tabelle1!$E$3:$U$500,MATCH($A328&amp;$C328&amp;$D328,[5]Tabelle1!$A$3:$A$500&amp;[5]Tabelle1!$C$3:$C$500&amp;[5]Tabelle1!$D$3:$D$500,0),MATCH(Q$2,[5]Tabelle1!$E$2:$U$2,0))),"")</f>
        <v/>
      </c>
      <c r="R328" s="192" t="str">
        <f t="array" ref="R328">IFERROR(IF(INDEX([5]Tabelle1!$E$3:$U$500,MATCH($A328&amp;$C328&amp;$D328,[5]Tabelle1!$A$3:$A$500&amp;[5]Tabelle1!$C$3:$C$500&amp;[5]Tabelle1!$D$3:$D$500,0),MATCH(R$2,[5]Tabelle1!$E$2:$U$2,0))=0,"",INDEX([5]Tabelle1!$E$3:$U$500,MATCH($A328&amp;$C328&amp;$D328,[5]Tabelle1!$A$3:$A$500&amp;[5]Tabelle1!$C$3:$C$500&amp;[5]Tabelle1!$D$3:$D$500,0),MATCH(R$2,[5]Tabelle1!$E$2:$U$2,0))),"")</f>
        <v/>
      </c>
      <c r="S328" s="192" t="str">
        <f t="array" ref="S328">IFERROR(IF(INDEX([5]Tabelle1!$E$3:$U$500,MATCH($A328&amp;$C328&amp;$D328,[5]Tabelle1!$A$3:$A$500&amp;[5]Tabelle1!$C$3:$C$500&amp;[5]Tabelle1!$D$3:$D$500,0),MATCH(S$2,[5]Tabelle1!$E$2:$U$2,0))=0,"",INDEX([5]Tabelle1!$E$3:$U$500,MATCH($A328&amp;$C328&amp;$D328,[5]Tabelle1!$A$3:$A$500&amp;[5]Tabelle1!$C$3:$C$500&amp;[5]Tabelle1!$D$3:$D$500,0),MATCH(S$2,[5]Tabelle1!$E$2:$U$2,0))),"")</f>
        <v/>
      </c>
      <c r="T328" s="192" t="str">
        <f t="array" ref="T328">IFERROR(IF(INDEX([5]Tabelle1!$E$3:$U$500,MATCH($A328&amp;$C328&amp;$D328,[5]Tabelle1!$A$3:$A$500&amp;[5]Tabelle1!$C$3:$C$500&amp;[5]Tabelle1!$D$3:$D$500,0),MATCH(T$2,[5]Tabelle1!$E$2:$U$2,0))=0,"",INDEX([5]Tabelle1!$E$3:$U$500,MATCH($A328&amp;$C328&amp;$D328,[5]Tabelle1!$A$3:$A$500&amp;[5]Tabelle1!$C$3:$C$500&amp;[5]Tabelle1!$D$3:$D$500,0),MATCH(T$2,[5]Tabelle1!$E$2:$U$2,0))),"")</f>
        <v/>
      </c>
      <c r="U328" s="192" t="str">
        <f t="array" ref="U328">IFERROR(IF(INDEX([5]Tabelle1!$E$3:$U$500,MATCH($A328&amp;$C328&amp;$D328,[5]Tabelle1!$A$3:$A$500&amp;[5]Tabelle1!$C$3:$C$500&amp;[5]Tabelle1!$D$3:$D$500,0),MATCH(U$2,[5]Tabelle1!$E$2:$U$2,0))=0,"",INDEX([5]Tabelle1!$E$3:$U$500,MATCH($A328&amp;$C328&amp;$D328,[5]Tabelle1!$A$3:$A$500&amp;[5]Tabelle1!$C$3:$C$500&amp;[5]Tabelle1!$D$3:$D$500,0),MATCH(U$2,[5]Tabelle1!$E$2:$U$2,0))),"")</f>
        <v/>
      </c>
      <c r="V328" s="193" t="str">
        <f t="array" ref="V328">IFERROR(IF(INDEX([5]Tabelle1!$E$3:$U$500,MATCH($A328&amp;$C328&amp;$D328,[5]Tabelle1!$A$3:$A$500&amp;[5]Tabelle1!$C$3:$C$500&amp;[5]Tabelle1!$D$3:$D$500,0),MATCH(V$2,[5]Tabelle1!$E$2:$U$2,0))=0,"",INDEX([5]Tabelle1!$E$3:$U$500,MATCH($A328&amp;$C328&amp;$D328,[5]Tabelle1!$A$3:$A$500&amp;[5]Tabelle1!$C$3:$C$500&amp;[5]Tabelle1!$D$3:$D$500,0),MATCH(V$2,[5]Tabelle1!$E$2:$U$2,0))),"")</f>
        <v/>
      </c>
      <c r="W328" s="54" t="str">
        <f t="array" ref="W328">IFERROR(IF(INDEX([5]Tabelle1!$E$3:$U$500,MATCH($A328&amp;$C328&amp;$D328,[5]Tabelle1!$A$3:$A$500&amp;[5]Tabelle1!$C$3:$C$500&amp;[5]Tabelle1!$D$3:$D$500,0),MATCH(W$2,[5]Tabelle1!$E$2:$U$2,0))=0,"",INDEX([5]Tabelle1!$E$3:$U$500,MATCH($A328&amp;$C328&amp;$D328,[5]Tabelle1!$A$3:$A$500&amp;[5]Tabelle1!$C$3:$C$500&amp;[5]Tabelle1!$D$3:$D$500,0),MATCH(W$2,[5]Tabelle1!$E$2:$U$2,0))),"")</f>
        <v/>
      </c>
      <c r="X328" s="54" t="str">
        <f t="array" ref="X328">IFERROR(IF(INDEX([5]Tabelle1!$E$3:$U$500,MATCH($A328&amp;$C328&amp;$D328,[5]Tabelle1!$A$3:$A$500&amp;[5]Tabelle1!$C$3:$C$500&amp;[5]Tabelle1!$D$3:$D$500,0),MATCH(X$2,[5]Tabelle1!$E$2:$U$2,0))=0,"",INDEX([5]Tabelle1!$E$3:$U$500,MATCH($A328&amp;$C328&amp;$D328,[5]Tabelle1!$A$3:$A$500&amp;[5]Tabelle1!$C$3:$C$500&amp;[5]Tabelle1!$D$3:$D$500,0),MATCH(X$2,[5]Tabelle1!$E$2:$U$2,0))),"")</f>
        <v/>
      </c>
      <c r="Y328" s="22"/>
      <c r="Z328" s="22"/>
      <c r="AA328" s="22"/>
      <c r="AB328" s="22"/>
      <c r="AC328" s="22"/>
      <c r="AD328" s="22"/>
      <c r="AE328" s="22"/>
      <c r="AF328" s="22"/>
    </row>
    <row r="329" spans="1:32" ht="14.5" hidden="1" x14ac:dyDescent="0.35">
      <c r="A329" s="127" t="str">
        <f t="shared" si="27"/>
        <v>Hungary</v>
      </c>
      <c r="B329" s="70"/>
      <c r="C329" s="70" t="s">
        <v>558</v>
      </c>
      <c r="D329" s="139" t="s">
        <v>553</v>
      </c>
      <c r="E329" s="175"/>
      <c r="F329" s="175"/>
      <c r="G329" s="175"/>
      <c r="H329" s="192" t="str">
        <f t="array" ref="H329">IFERROR(IF(INDEX([5]Tabelle1!$E$3:$U$500,MATCH($A329&amp;$C329&amp;$D329,[5]Tabelle1!$A$3:$A$500&amp;[5]Tabelle1!$C$3:$C$500&amp;[5]Tabelle1!$D$3:$D$500,0),MATCH(H$2,[5]Tabelle1!$E$2:$U$2,0))=0,"",INDEX([5]Tabelle1!$E$3:$U$500,MATCH($A329&amp;$C329&amp;$D329,[5]Tabelle1!$A$3:$A$500&amp;[5]Tabelle1!$C$3:$C$500&amp;[5]Tabelle1!$D$3:$D$500,0),MATCH(H$2,[5]Tabelle1!$E$2:$U$2,0))),"")</f>
        <v/>
      </c>
      <c r="I329" s="192" t="str">
        <f t="array" ref="I329">IFERROR(IF(INDEX([5]Tabelle1!$E$3:$U$500,MATCH($A329&amp;$C329&amp;$D329,[5]Tabelle1!$A$3:$A$500&amp;[5]Tabelle1!$C$3:$C$500&amp;[5]Tabelle1!$D$3:$D$500,0),MATCH(I$2,[5]Tabelle1!$E$2:$U$2,0))=0,"",INDEX([5]Tabelle1!$E$3:$U$500,MATCH($A329&amp;$C329&amp;$D329,[5]Tabelle1!$A$3:$A$500&amp;[5]Tabelle1!$C$3:$C$500&amp;[5]Tabelle1!$D$3:$D$500,0),MATCH(I$2,[5]Tabelle1!$E$2:$U$2,0))),"")</f>
        <v/>
      </c>
      <c r="J329" s="192" t="str">
        <f t="array" ref="J329">IFERROR(IF(INDEX([5]Tabelle1!$E$3:$U$500,MATCH($A329&amp;$C329&amp;$D329,[5]Tabelle1!$A$3:$A$500&amp;[5]Tabelle1!$C$3:$C$500&amp;[5]Tabelle1!$D$3:$D$500,0),MATCH(J$2,[5]Tabelle1!$E$2:$U$2,0))=0,"",INDEX([5]Tabelle1!$E$3:$U$500,MATCH($A329&amp;$C329&amp;$D329,[5]Tabelle1!$A$3:$A$500&amp;[5]Tabelle1!$C$3:$C$500&amp;[5]Tabelle1!$D$3:$D$500,0),MATCH(J$2,[5]Tabelle1!$E$2:$U$2,0))),"")</f>
        <v/>
      </c>
      <c r="K329" s="192" t="str">
        <f t="array" ref="K329">IFERROR(IF(INDEX([5]Tabelle1!$E$3:$U$500,MATCH($A329&amp;$C329&amp;$D329,[5]Tabelle1!$A$3:$A$500&amp;[5]Tabelle1!$C$3:$C$500&amp;[5]Tabelle1!$D$3:$D$500,0),MATCH(K$2,[5]Tabelle1!$E$2:$U$2,0))=0,"",INDEX([5]Tabelle1!$E$3:$U$500,MATCH($A329&amp;$C329&amp;$D329,[5]Tabelle1!$A$3:$A$500&amp;[5]Tabelle1!$C$3:$C$500&amp;[5]Tabelle1!$D$3:$D$500,0),MATCH(K$2,[5]Tabelle1!$E$2:$U$2,0))),"")</f>
        <v/>
      </c>
      <c r="L329" s="192" t="str">
        <f t="array" ref="L329">IFERROR(IF(INDEX([5]Tabelle1!$E$3:$U$500,MATCH($A329&amp;$C329&amp;$D329,[5]Tabelle1!$A$3:$A$500&amp;[5]Tabelle1!$C$3:$C$500&amp;[5]Tabelle1!$D$3:$D$500,0),MATCH(L$2,[5]Tabelle1!$E$2:$U$2,0))=0,"",INDEX([5]Tabelle1!$E$3:$U$500,MATCH($A329&amp;$C329&amp;$D329,[5]Tabelle1!$A$3:$A$500&amp;[5]Tabelle1!$C$3:$C$500&amp;[5]Tabelle1!$D$3:$D$500,0),MATCH(L$2,[5]Tabelle1!$E$2:$U$2,0))),"")</f>
        <v/>
      </c>
      <c r="M329" s="192" t="str">
        <f t="array" ref="M329">IFERROR(IF(INDEX([5]Tabelle1!$E$3:$U$500,MATCH($A329&amp;$C329&amp;$D329,[5]Tabelle1!$A$3:$A$500&amp;[5]Tabelle1!$C$3:$C$500&amp;[5]Tabelle1!$D$3:$D$500,0),MATCH(M$2,[5]Tabelle1!$E$2:$U$2,0))=0,"",INDEX([5]Tabelle1!$E$3:$U$500,MATCH($A329&amp;$C329&amp;$D329,[5]Tabelle1!$A$3:$A$500&amp;[5]Tabelle1!$C$3:$C$500&amp;[5]Tabelle1!$D$3:$D$500,0),MATCH(M$2,[5]Tabelle1!$E$2:$U$2,0))),"")</f>
        <v/>
      </c>
      <c r="N329" s="192" t="str">
        <f t="array" ref="N329">IFERROR(IF(INDEX([5]Tabelle1!$E$3:$U$500,MATCH($A329&amp;$C329&amp;$D329,[5]Tabelle1!$A$3:$A$500&amp;[5]Tabelle1!$C$3:$C$500&amp;[5]Tabelle1!$D$3:$D$500,0),MATCH(N$2,[5]Tabelle1!$E$2:$U$2,0))=0,"",INDEX([5]Tabelle1!$E$3:$U$500,MATCH($A329&amp;$C329&amp;$D329,[5]Tabelle1!$A$3:$A$500&amp;[5]Tabelle1!$C$3:$C$500&amp;[5]Tabelle1!$D$3:$D$500,0),MATCH(N$2,[5]Tabelle1!$E$2:$U$2,0))),"")</f>
        <v/>
      </c>
      <c r="O329" s="192" t="str">
        <f t="array" ref="O329">IFERROR(IF(INDEX([5]Tabelle1!$E$3:$U$500,MATCH($A329&amp;$C329&amp;$D329,[5]Tabelle1!$A$3:$A$500&amp;[5]Tabelle1!$C$3:$C$500&amp;[5]Tabelle1!$D$3:$D$500,0),MATCH(O$2,[5]Tabelle1!$E$2:$U$2,0))=0,"",INDEX([5]Tabelle1!$E$3:$U$500,MATCH($A329&amp;$C329&amp;$D329,[5]Tabelle1!$A$3:$A$500&amp;[5]Tabelle1!$C$3:$C$500&amp;[5]Tabelle1!$D$3:$D$500,0),MATCH(O$2,[5]Tabelle1!$E$2:$U$2,0))),"")</f>
        <v/>
      </c>
      <c r="P329" s="192" t="str">
        <f t="array" ref="P329">IFERROR(IF(INDEX([5]Tabelle1!$E$3:$U$500,MATCH($A329&amp;$C329&amp;$D329,[5]Tabelle1!$A$3:$A$500&amp;[5]Tabelle1!$C$3:$C$500&amp;[5]Tabelle1!$D$3:$D$500,0),MATCH(P$2,[5]Tabelle1!$E$2:$U$2,0))=0,"",INDEX([5]Tabelle1!$E$3:$U$500,MATCH($A329&amp;$C329&amp;$D329,[5]Tabelle1!$A$3:$A$500&amp;[5]Tabelle1!$C$3:$C$500&amp;[5]Tabelle1!$D$3:$D$500,0),MATCH(P$2,[5]Tabelle1!$E$2:$U$2,0))),"")</f>
        <v/>
      </c>
      <c r="Q329" s="192" t="str">
        <f t="array" ref="Q329">IFERROR(IF(INDEX([5]Tabelle1!$E$3:$U$500,MATCH($A329&amp;$C329&amp;$D329,[5]Tabelle1!$A$3:$A$500&amp;[5]Tabelle1!$C$3:$C$500&amp;[5]Tabelle1!$D$3:$D$500,0),MATCH(Q$2,[5]Tabelle1!$E$2:$U$2,0))=0,"",INDEX([5]Tabelle1!$E$3:$U$500,MATCH($A329&amp;$C329&amp;$D329,[5]Tabelle1!$A$3:$A$500&amp;[5]Tabelle1!$C$3:$C$500&amp;[5]Tabelle1!$D$3:$D$500,0),MATCH(Q$2,[5]Tabelle1!$E$2:$U$2,0))),"")</f>
        <v/>
      </c>
      <c r="R329" s="192" t="str">
        <f t="array" ref="R329">IFERROR(IF(INDEX([5]Tabelle1!$E$3:$U$500,MATCH($A329&amp;$C329&amp;$D329,[5]Tabelle1!$A$3:$A$500&amp;[5]Tabelle1!$C$3:$C$500&amp;[5]Tabelle1!$D$3:$D$500,0),MATCH(R$2,[5]Tabelle1!$E$2:$U$2,0))=0,"",INDEX([5]Tabelle1!$E$3:$U$500,MATCH($A329&amp;$C329&amp;$D329,[5]Tabelle1!$A$3:$A$500&amp;[5]Tabelle1!$C$3:$C$500&amp;[5]Tabelle1!$D$3:$D$500,0),MATCH(R$2,[5]Tabelle1!$E$2:$U$2,0))),"")</f>
        <v/>
      </c>
      <c r="S329" s="192" t="str">
        <f t="array" ref="S329">IFERROR(IF(INDEX([5]Tabelle1!$E$3:$U$500,MATCH($A329&amp;$C329&amp;$D329,[5]Tabelle1!$A$3:$A$500&amp;[5]Tabelle1!$C$3:$C$500&amp;[5]Tabelle1!$D$3:$D$500,0),MATCH(S$2,[5]Tabelle1!$E$2:$U$2,0))=0,"",INDEX([5]Tabelle1!$E$3:$U$500,MATCH($A329&amp;$C329&amp;$D329,[5]Tabelle1!$A$3:$A$500&amp;[5]Tabelle1!$C$3:$C$500&amp;[5]Tabelle1!$D$3:$D$500,0),MATCH(S$2,[5]Tabelle1!$E$2:$U$2,0))),"")</f>
        <v/>
      </c>
      <c r="T329" s="192" t="str">
        <f t="array" ref="T329">IFERROR(IF(INDEX([5]Tabelle1!$E$3:$U$500,MATCH($A329&amp;$C329&amp;$D329,[5]Tabelle1!$A$3:$A$500&amp;[5]Tabelle1!$C$3:$C$500&amp;[5]Tabelle1!$D$3:$D$500,0),MATCH(T$2,[5]Tabelle1!$E$2:$U$2,0))=0,"",INDEX([5]Tabelle1!$E$3:$U$500,MATCH($A329&amp;$C329&amp;$D329,[5]Tabelle1!$A$3:$A$500&amp;[5]Tabelle1!$C$3:$C$500&amp;[5]Tabelle1!$D$3:$D$500,0),MATCH(T$2,[5]Tabelle1!$E$2:$U$2,0))),"")</f>
        <v/>
      </c>
      <c r="U329" s="192" t="str">
        <f t="array" ref="U329">IFERROR(IF(INDEX([5]Tabelle1!$E$3:$U$500,MATCH($A329&amp;$C329&amp;$D329,[5]Tabelle1!$A$3:$A$500&amp;[5]Tabelle1!$C$3:$C$500&amp;[5]Tabelle1!$D$3:$D$500,0),MATCH(U$2,[5]Tabelle1!$E$2:$U$2,0))=0,"",INDEX([5]Tabelle1!$E$3:$U$500,MATCH($A329&amp;$C329&amp;$D329,[5]Tabelle1!$A$3:$A$500&amp;[5]Tabelle1!$C$3:$C$500&amp;[5]Tabelle1!$D$3:$D$500,0),MATCH(U$2,[5]Tabelle1!$E$2:$U$2,0))),"")</f>
        <v/>
      </c>
      <c r="V329" s="193" t="str">
        <f t="array" ref="V329">IFERROR(IF(INDEX([5]Tabelle1!$E$3:$U$500,MATCH($A329&amp;$C329&amp;$D329,[5]Tabelle1!$A$3:$A$500&amp;[5]Tabelle1!$C$3:$C$500&amp;[5]Tabelle1!$D$3:$D$500,0),MATCH(V$2,[5]Tabelle1!$E$2:$U$2,0))=0,"",INDEX([5]Tabelle1!$E$3:$U$500,MATCH($A329&amp;$C329&amp;$D329,[5]Tabelle1!$A$3:$A$500&amp;[5]Tabelle1!$C$3:$C$500&amp;[5]Tabelle1!$D$3:$D$500,0),MATCH(V$2,[5]Tabelle1!$E$2:$U$2,0))),"")</f>
        <v/>
      </c>
      <c r="W329" s="54" t="str">
        <f t="array" ref="W329">IFERROR(IF(INDEX([5]Tabelle1!$E$3:$U$500,MATCH($A329&amp;$C329&amp;$D329,[5]Tabelle1!$A$3:$A$500&amp;[5]Tabelle1!$C$3:$C$500&amp;[5]Tabelle1!$D$3:$D$500,0),MATCH(W$2,[5]Tabelle1!$E$2:$U$2,0))=0,"",INDEX([5]Tabelle1!$E$3:$U$500,MATCH($A329&amp;$C329&amp;$D329,[5]Tabelle1!$A$3:$A$500&amp;[5]Tabelle1!$C$3:$C$500&amp;[5]Tabelle1!$D$3:$D$500,0),MATCH(W$2,[5]Tabelle1!$E$2:$U$2,0))),"")</f>
        <v/>
      </c>
      <c r="X329" s="54" t="str">
        <f t="array" ref="X329">IFERROR(IF(INDEX([5]Tabelle1!$E$3:$U$500,MATCH($A329&amp;$C329&amp;$D329,[5]Tabelle1!$A$3:$A$500&amp;[5]Tabelle1!$C$3:$C$500&amp;[5]Tabelle1!$D$3:$D$500,0),MATCH(X$2,[5]Tabelle1!$E$2:$U$2,0))=0,"",INDEX([5]Tabelle1!$E$3:$U$500,MATCH($A329&amp;$C329&amp;$D329,[5]Tabelle1!$A$3:$A$500&amp;[5]Tabelle1!$C$3:$C$500&amp;[5]Tabelle1!$D$3:$D$500,0),MATCH(X$2,[5]Tabelle1!$E$2:$U$2,0))),"")</f>
        <v/>
      </c>
      <c r="Y329" s="22"/>
      <c r="Z329" s="22"/>
      <c r="AA329" s="22"/>
      <c r="AB329" s="22"/>
      <c r="AC329" s="22"/>
      <c r="AD329" s="22"/>
      <c r="AE329" s="22"/>
      <c r="AF329" s="22"/>
    </row>
    <row r="330" spans="1:32" ht="14.5" hidden="1" x14ac:dyDescent="0.35">
      <c r="A330" s="127" t="str">
        <f t="shared" si="27"/>
        <v>Hungary</v>
      </c>
      <c r="B330" s="70"/>
      <c r="C330" s="70" t="s">
        <v>558</v>
      </c>
      <c r="D330" s="139" t="s">
        <v>6</v>
      </c>
      <c r="E330" s="175"/>
      <c r="F330" s="175"/>
      <c r="G330" s="175"/>
      <c r="H330" s="192" t="str">
        <f t="array" ref="H330">IFERROR(IF(INDEX([5]Tabelle1!$E$3:$U$500,MATCH($A330&amp;$C330&amp;$D330,[5]Tabelle1!$A$3:$A$500&amp;[5]Tabelle1!$C$3:$C$500&amp;[5]Tabelle1!$D$3:$D$500,0),MATCH(H$2,[5]Tabelle1!$E$2:$U$2,0))=0,"",INDEX([5]Tabelle1!$E$3:$U$500,MATCH($A330&amp;$C330&amp;$D330,[5]Tabelle1!$A$3:$A$500&amp;[5]Tabelle1!$C$3:$C$500&amp;[5]Tabelle1!$D$3:$D$500,0),MATCH(H$2,[5]Tabelle1!$E$2:$U$2,0))),"")</f>
        <v/>
      </c>
      <c r="I330" s="192" t="str">
        <f t="array" ref="I330">IFERROR(IF(INDEX([5]Tabelle1!$E$3:$U$500,MATCH($A330&amp;$C330&amp;$D330,[5]Tabelle1!$A$3:$A$500&amp;[5]Tabelle1!$C$3:$C$500&amp;[5]Tabelle1!$D$3:$D$500,0),MATCH(I$2,[5]Tabelle1!$E$2:$U$2,0))=0,"",INDEX([5]Tabelle1!$E$3:$U$500,MATCH($A330&amp;$C330&amp;$D330,[5]Tabelle1!$A$3:$A$500&amp;[5]Tabelle1!$C$3:$C$500&amp;[5]Tabelle1!$D$3:$D$500,0),MATCH(I$2,[5]Tabelle1!$E$2:$U$2,0))),"")</f>
        <v/>
      </c>
      <c r="J330" s="192" t="str">
        <f t="array" ref="J330">IFERROR(IF(INDEX([5]Tabelle1!$E$3:$U$500,MATCH($A330&amp;$C330&amp;$D330,[5]Tabelle1!$A$3:$A$500&amp;[5]Tabelle1!$C$3:$C$500&amp;[5]Tabelle1!$D$3:$D$500,0),MATCH(J$2,[5]Tabelle1!$E$2:$U$2,0))=0,"",INDEX([5]Tabelle1!$E$3:$U$500,MATCH($A330&amp;$C330&amp;$D330,[5]Tabelle1!$A$3:$A$500&amp;[5]Tabelle1!$C$3:$C$500&amp;[5]Tabelle1!$D$3:$D$500,0),MATCH(J$2,[5]Tabelle1!$E$2:$U$2,0))),"")</f>
        <v/>
      </c>
      <c r="K330" s="192" t="str">
        <f t="array" ref="K330">IFERROR(IF(INDEX([5]Tabelle1!$E$3:$U$500,MATCH($A330&amp;$C330&amp;$D330,[5]Tabelle1!$A$3:$A$500&amp;[5]Tabelle1!$C$3:$C$500&amp;[5]Tabelle1!$D$3:$D$500,0),MATCH(K$2,[5]Tabelle1!$E$2:$U$2,0))=0,"",INDEX([5]Tabelle1!$E$3:$U$500,MATCH($A330&amp;$C330&amp;$D330,[5]Tabelle1!$A$3:$A$500&amp;[5]Tabelle1!$C$3:$C$500&amp;[5]Tabelle1!$D$3:$D$500,0),MATCH(K$2,[5]Tabelle1!$E$2:$U$2,0))),"")</f>
        <v/>
      </c>
      <c r="L330" s="192" t="str">
        <f t="array" ref="L330">IFERROR(IF(INDEX([5]Tabelle1!$E$3:$U$500,MATCH($A330&amp;$C330&amp;$D330,[5]Tabelle1!$A$3:$A$500&amp;[5]Tabelle1!$C$3:$C$500&amp;[5]Tabelle1!$D$3:$D$500,0),MATCH(L$2,[5]Tabelle1!$E$2:$U$2,0))=0,"",INDEX([5]Tabelle1!$E$3:$U$500,MATCH($A330&amp;$C330&amp;$D330,[5]Tabelle1!$A$3:$A$500&amp;[5]Tabelle1!$C$3:$C$500&amp;[5]Tabelle1!$D$3:$D$500,0),MATCH(L$2,[5]Tabelle1!$E$2:$U$2,0))),"")</f>
        <v/>
      </c>
      <c r="M330" s="192" t="str">
        <f t="array" ref="M330">IFERROR(IF(INDEX([5]Tabelle1!$E$3:$U$500,MATCH($A330&amp;$C330&amp;$D330,[5]Tabelle1!$A$3:$A$500&amp;[5]Tabelle1!$C$3:$C$500&amp;[5]Tabelle1!$D$3:$D$500,0),MATCH(M$2,[5]Tabelle1!$E$2:$U$2,0))=0,"",INDEX([5]Tabelle1!$E$3:$U$500,MATCH($A330&amp;$C330&amp;$D330,[5]Tabelle1!$A$3:$A$500&amp;[5]Tabelle1!$C$3:$C$500&amp;[5]Tabelle1!$D$3:$D$500,0),MATCH(M$2,[5]Tabelle1!$E$2:$U$2,0))),"")</f>
        <v/>
      </c>
      <c r="N330" s="192" t="str">
        <f t="array" ref="N330">IFERROR(IF(INDEX([5]Tabelle1!$E$3:$U$500,MATCH($A330&amp;$C330&amp;$D330,[5]Tabelle1!$A$3:$A$500&amp;[5]Tabelle1!$C$3:$C$500&amp;[5]Tabelle1!$D$3:$D$500,0),MATCH(N$2,[5]Tabelle1!$E$2:$U$2,0))=0,"",INDEX([5]Tabelle1!$E$3:$U$500,MATCH($A330&amp;$C330&amp;$D330,[5]Tabelle1!$A$3:$A$500&amp;[5]Tabelle1!$C$3:$C$500&amp;[5]Tabelle1!$D$3:$D$500,0),MATCH(N$2,[5]Tabelle1!$E$2:$U$2,0))),"")</f>
        <v/>
      </c>
      <c r="O330" s="192" t="str">
        <f t="array" ref="O330">IFERROR(IF(INDEX([5]Tabelle1!$E$3:$U$500,MATCH($A330&amp;$C330&amp;$D330,[5]Tabelle1!$A$3:$A$500&amp;[5]Tabelle1!$C$3:$C$500&amp;[5]Tabelle1!$D$3:$D$500,0),MATCH(O$2,[5]Tabelle1!$E$2:$U$2,0))=0,"",INDEX([5]Tabelle1!$E$3:$U$500,MATCH($A330&amp;$C330&amp;$D330,[5]Tabelle1!$A$3:$A$500&amp;[5]Tabelle1!$C$3:$C$500&amp;[5]Tabelle1!$D$3:$D$500,0),MATCH(O$2,[5]Tabelle1!$E$2:$U$2,0))),"")</f>
        <v/>
      </c>
      <c r="P330" s="192" t="str">
        <f t="array" ref="P330">IFERROR(IF(INDEX([5]Tabelle1!$E$3:$U$500,MATCH($A330&amp;$C330&amp;$D330,[5]Tabelle1!$A$3:$A$500&amp;[5]Tabelle1!$C$3:$C$500&amp;[5]Tabelle1!$D$3:$D$500,0),MATCH(P$2,[5]Tabelle1!$E$2:$U$2,0))=0,"",INDEX([5]Tabelle1!$E$3:$U$500,MATCH($A330&amp;$C330&amp;$D330,[5]Tabelle1!$A$3:$A$500&amp;[5]Tabelle1!$C$3:$C$500&amp;[5]Tabelle1!$D$3:$D$500,0),MATCH(P$2,[5]Tabelle1!$E$2:$U$2,0))),"")</f>
        <v/>
      </c>
      <c r="Q330" s="192" t="str">
        <f t="array" ref="Q330">IFERROR(IF(INDEX([5]Tabelle1!$E$3:$U$500,MATCH($A330&amp;$C330&amp;$D330,[5]Tabelle1!$A$3:$A$500&amp;[5]Tabelle1!$C$3:$C$500&amp;[5]Tabelle1!$D$3:$D$500,0),MATCH(Q$2,[5]Tabelle1!$E$2:$U$2,0))=0,"",INDEX([5]Tabelle1!$E$3:$U$500,MATCH($A330&amp;$C330&amp;$D330,[5]Tabelle1!$A$3:$A$500&amp;[5]Tabelle1!$C$3:$C$500&amp;[5]Tabelle1!$D$3:$D$500,0),MATCH(Q$2,[5]Tabelle1!$E$2:$U$2,0))),"")</f>
        <v/>
      </c>
      <c r="R330" s="192" t="str">
        <f t="array" ref="R330">IFERROR(IF(INDEX([5]Tabelle1!$E$3:$U$500,MATCH($A330&amp;$C330&amp;$D330,[5]Tabelle1!$A$3:$A$500&amp;[5]Tabelle1!$C$3:$C$500&amp;[5]Tabelle1!$D$3:$D$500,0),MATCH(R$2,[5]Tabelle1!$E$2:$U$2,0))=0,"",INDEX([5]Tabelle1!$E$3:$U$500,MATCH($A330&amp;$C330&amp;$D330,[5]Tabelle1!$A$3:$A$500&amp;[5]Tabelle1!$C$3:$C$500&amp;[5]Tabelle1!$D$3:$D$500,0),MATCH(R$2,[5]Tabelle1!$E$2:$U$2,0))),"")</f>
        <v/>
      </c>
      <c r="S330" s="192" t="str">
        <f t="array" ref="S330">IFERROR(IF(INDEX([5]Tabelle1!$E$3:$U$500,MATCH($A330&amp;$C330&amp;$D330,[5]Tabelle1!$A$3:$A$500&amp;[5]Tabelle1!$C$3:$C$500&amp;[5]Tabelle1!$D$3:$D$500,0),MATCH(S$2,[5]Tabelle1!$E$2:$U$2,0))=0,"",INDEX([5]Tabelle1!$E$3:$U$500,MATCH($A330&amp;$C330&amp;$D330,[5]Tabelle1!$A$3:$A$500&amp;[5]Tabelle1!$C$3:$C$500&amp;[5]Tabelle1!$D$3:$D$500,0),MATCH(S$2,[5]Tabelle1!$E$2:$U$2,0))),"")</f>
        <v/>
      </c>
      <c r="T330" s="192" t="str">
        <f t="array" ref="T330">IFERROR(IF(INDEX([5]Tabelle1!$E$3:$U$500,MATCH($A330&amp;$C330&amp;$D330,[5]Tabelle1!$A$3:$A$500&amp;[5]Tabelle1!$C$3:$C$500&amp;[5]Tabelle1!$D$3:$D$500,0),MATCH(T$2,[5]Tabelle1!$E$2:$U$2,0))=0,"",INDEX([5]Tabelle1!$E$3:$U$500,MATCH($A330&amp;$C330&amp;$D330,[5]Tabelle1!$A$3:$A$500&amp;[5]Tabelle1!$C$3:$C$500&amp;[5]Tabelle1!$D$3:$D$500,0),MATCH(T$2,[5]Tabelle1!$E$2:$U$2,0))),"")</f>
        <v/>
      </c>
      <c r="U330" s="192" t="str">
        <f t="array" ref="U330">IFERROR(IF(INDEX([5]Tabelle1!$E$3:$U$500,MATCH($A330&amp;$C330&amp;$D330,[5]Tabelle1!$A$3:$A$500&amp;[5]Tabelle1!$C$3:$C$500&amp;[5]Tabelle1!$D$3:$D$500,0),MATCH(U$2,[5]Tabelle1!$E$2:$U$2,0))=0,"",INDEX([5]Tabelle1!$E$3:$U$500,MATCH($A330&amp;$C330&amp;$D330,[5]Tabelle1!$A$3:$A$500&amp;[5]Tabelle1!$C$3:$C$500&amp;[5]Tabelle1!$D$3:$D$500,0),MATCH(U$2,[5]Tabelle1!$E$2:$U$2,0))),"")</f>
        <v/>
      </c>
      <c r="V330" s="193" t="str">
        <f t="array" ref="V330">IFERROR(IF(INDEX([5]Tabelle1!$E$3:$U$500,MATCH($A330&amp;$C330&amp;$D330,[5]Tabelle1!$A$3:$A$500&amp;[5]Tabelle1!$C$3:$C$500&amp;[5]Tabelle1!$D$3:$D$500,0),MATCH(V$2,[5]Tabelle1!$E$2:$U$2,0))=0,"",INDEX([5]Tabelle1!$E$3:$U$500,MATCH($A330&amp;$C330&amp;$D330,[5]Tabelle1!$A$3:$A$500&amp;[5]Tabelle1!$C$3:$C$500&amp;[5]Tabelle1!$D$3:$D$500,0),MATCH(V$2,[5]Tabelle1!$E$2:$U$2,0))),"")</f>
        <v/>
      </c>
      <c r="W330" s="54" t="str">
        <f t="array" ref="W330">IFERROR(IF(INDEX([5]Tabelle1!$E$3:$U$500,MATCH($A330&amp;$C330&amp;$D330,[5]Tabelle1!$A$3:$A$500&amp;[5]Tabelle1!$C$3:$C$500&amp;[5]Tabelle1!$D$3:$D$500,0),MATCH(W$2,[5]Tabelle1!$E$2:$U$2,0))=0,"",INDEX([5]Tabelle1!$E$3:$U$500,MATCH($A330&amp;$C330&amp;$D330,[5]Tabelle1!$A$3:$A$500&amp;[5]Tabelle1!$C$3:$C$500&amp;[5]Tabelle1!$D$3:$D$500,0),MATCH(W$2,[5]Tabelle1!$E$2:$U$2,0))),"")</f>
        <v/>
      </c>
      <c r="X330" s="54" t="str">
        <f t="array" ref="X330">IFERROR(IF(INDEX([5]Tabelle1!$E$3:$U$500,MATCH($A330&amp;$C330&amp;$D330,[5]Tabelle1!$A$3:$A$500&amp;[5]Tabelle1!$C$3:$C$500&amp;[5]Tabelle1!$D$3:$D$500,0),MATCH(X$2,[5]Tabelle1!$E$2:$U$2,0))=0,"",INDEX([5]Tabelle1!$E$3:$U$500,MATCH($A330&amp;$C330&amp;$D330,[5]Tabelle1!$A$3:$A$500&amp;[5]Tabelle1!$C$3:$C$500&amp;[5]Tabelle1!$D$3:$D$500,0),MATCH(X$2,[5]Tabelle1!$E$2:$U$2,0))),"")</f>
        <v/>
      </c>
      <c r="Y330" s="22"/>
      <c r="Z330" s="22"/>
      <c r="AA330" s="22"/>
      <c r="AB330" s="22"/>
      <c r="AC330" s="22"/>
      <c r="AD330" s="22"/>
      <c r="AE330" s="22"/>
      <c r="AF330" s="22"/>
    </row>
    <row r="331" spans="1:32" ht="14.5" hidden="1" x14ac:dyDescent="0.35">
      <c r="A331" s="127" t="str">
        <f t="shared" si="27"/>
        <v>Hungary</v>
      </c>
      <c r="B331" s="70"/>
      <c r="C331" s="70" t="s">
        <v>558</v>
      </c>
      <c r="D331" s="139" t="s">
        <v>554</v>
      </c>
      <c r="E331" s="175"/>
      <c r="F331" s="175"/>
      <c r="G331" s="175"/>
      <c r="H331" s="192" t="str">
        <f t="array" ref="H331">IFERROR(IF(INDEX([5]Tabelle1!$E$3:$U$500,MATCH($A331&amp;$C331&amp;$D331,[5]Tabelle1!$A$3:$A$500&amp;[5]Tabelle1!$C$3:$C$500&amp;[5]Tabelle1!$D$3:$D$500,0),MATCH(H$2,[5]Tabelle1!$E$2:$U$2,0))=0,"",INDEX([5]Tabelle1!$E$3:$U$500,MATCH($A331&amp;$C331&amp;$D331,[5]Tabelle1!$A$3:$A$500&amp;[5]Tabelle1!$C$3:$C$500&amp;[5]Tabelle1!$D$3:$D$500,0),MATCH(H$2,[5]Tabelle1!$E$2:$U$2,0))),"")</f>
        <v/>
      </c>
      <c r="I331" s="192" t="str">
        <f t="array" ref="I331">IFERROR(IF(INDEX([5]Tabelle1!$E$3:$U$500,MATCH($A331&amp;$C331&amp;$D331,[5]Tabelle1!$A$3:$A$500&amp;[5]Tabelle1!$C$3:$C$500&amp;[5]Tabelle1!$D$3:$D$500,0),MATCH(I$2,[5]Tabelle1!$E$2:$U$2,0))=0,"",INDEX([5]Tabelle1!$E$3:$U$500,MATCH($A331&amp;$C331&amp;$D331,[5]Tabelle1!$A$3:$A$500&amp;[5]Tabelle1!$C$3:$C$500&amp;[5]Tabelle1!$D$3:$D$500,0),MATCH(I$2,[5]Tabelle1!$E$2:$U$2,0))),"")</f>
        <v/>
      </c>
      <c r="J331" s="192" t="str">
        <f t="array" ref="J331">IFERROR(IF(INDEX([5]Tabelle1!$E$3:$U$500,MATCH($A331&amp;$C331&amp;$D331,[5]Tabelle1!$A$3:$A$500&amp;[5]Tabelle1!$C$3:$C$500&amp;[5]Tabelle1!$D$3:$D$500,0),MATCH(J$2,[5]Tabelle1!$E$2:$U$2,0))=0,"",INDEX([5]Tabelle1!$E$3:$U$500,MATCH($A331&amp;$C331&amp;$D331,[5]Tabelle1!$A$3:$A$500&amp;[5]Tabelle1!$C$3:$C$500&amp;[5]Tabelle1!$D$3:$D$500,0),MATCH(J$2,[5]Tabelle1!$E$2:$U$2,0))),"")</f>
        <v/>
      </c>
      <c r="K331" s="192" t="str">
        <f t="array" ref="K331">IFERROR(IF(INDEX([5]Tabelle1!$E$3:$U$500,MATCH($A331&amp;$C331&amp;$D331,[5]Tabelle1!$A$3:$A$500&amp;[5]Tabelle1!$C$3:$C$500&amp;[5]Tabelle1!$D$3:$D$500,0),MATCH(K$2,[5]Tabelle1!$E$2:$U$2,0))=0,"",INDEX([5]Tabelle1!$E$3:$U$500,MATCH($A331&amp;$C331&amp;$D331,[5]Tabelle1!$A$3:$A$500&amp;[5]Tabelle1!$C$3:$C$500&amp;[5]Tabelle1!$D$3:$D$500,0),MATCH(K$2,[5]Tabelle1!$E$2:$U$2,0))),"")</f>
        <v/>
      </c>
      <c r="L331" s="192" t="str">
        <f t="array" ref="L331">IFERROR(IF(INDEX([5]Tabelle1!$E$3:$U$500,MATCH($A331&amp;$C331&amp;$D331,[5]Tabelle1!$A$3:$A$500&amp;[5]Tabelle1!$C$3:$C$500&amp;[5]Tabelle1!$D$3:$D$500,0),MATCH(L$2,[5]Tabelle1!$E$2:$U$2,0))=0,"",INDEX([5]Tabelle1!$E$3:$U$500,MATCH($A331&amp;$C331&amp;$D331,[5]Tabelle1!$A$3:$A$500&amp;[5]Tabelle1!$C$3:$C$500&amp;[5]Tabelle1!$D$3:$D$500,0),MATCH(L$2,[5]Tabelle1!$E$2:$U$2,0))),"")</f>
        <v/>
      </c>
      <c r="M331" s="192" t="str">
        <f t="array" ref="M331">IFERROR(IF(INDEX([5]Tabelle1!$E$3:$U$500,MATCH($A331&amp;$C331&amp;$D331,[5]Tabelle1!$A$3:$A$500&amp;[5]Tabelle1!$C$3:$C$500&amp;[5]Tabelle1!$D$3:$D$500,0),MATCH(M$2,[5]Tabelle1!$E$2:$U$2,0))=0,"",INDEX([5]Tabelle1!$E$3:$U$500,MATCH($A331&amp;$C331&amp;$D331,[5]Tabelle1!$A$3:$A$500&amp;[5]Tabelle1!$C$3:$C$500&amp;[5]Tabelle1!$D$3:$D$500,0),MATCH(M$2,[5]Tabelle1!$E$2:$U$2,0))),"")</f>
        <v/>
      </c>
      <c r="N331" s="192" t="str">
        <f t="array" ref="N331">IFERROR(IF(INDEX([5]Tabelle1!$E$3:$U$500,MATCH($A331&amp;$C331&amp;$D331,[5]Tabelle1!$A$3:$A$500&amp;[5]Tabelle1!$C$3:$C$500&amp;[5]Tabelle1!$D$3:$D$500,0),MATCH(N$2,[5]Tabelle1!$E$2:$U$2,0))=0,"",INDEX([5]Tabelle1!$E$3:$U$500,MATCH($A331&amp;$C331&amp;$D331,[5]Tabelle1!$A$3:$A$500&amp;[5]Tabelle1!$C$3:$C$500&amp;[5]Tabelle1!$D$3:$D$500,0),MATCH(N$2,[5]Tabelle1!$E$2:$U$2,0))),"")</f>
        <v/>
      </c>
      <c r="O331" s="192" t="str">
        <f t="array" ref="O331">IFERROR(IF(INDEX([5]Tabelle1!$E$3:$U$500,MATCH($A331&amp;$C331&amp;$D331,[5]Tabelle1!$A$3:$A$500&amp;[5]Tabelle1!$C$3:$C$500&amp;[5]Tabelle1!$D$3:$D$500,0),MATCH(O$2,[5]Tabelle1!$E$2:$U$2,0))=0,"",INDEX([5]Tabelle1!$E$3:$U$500,MATCH($A331&amp;$C331&amp;$D331,[5]Tabelle1!$A$3:$A$500&amp;[5]Tabelle1!$C$3:$C$500&amp;[5]Tabelle1!$D$3:$D$500,0),MATCH(O$2,[5]Tabelle1!$E$2:$U$2,0))),"")</f>
        <v/>
      </c>
      <c r="P331" s="192" t="str">
        <f t="array" ref="P331">IFERROR(IF(INDEX([5]Tabelle1!$E$3:$U$500,MATCH($A331&amp;$C331&amp;$D331,[5]Tabelle1!$A$3:$A$500&amp;[5]Tabelle1!$C$3:$C$500&amp;[5]Tabelle1!$D$3:$D$500,0),MATCH(P$2,[5]Tabelle1!$E$2:$U$2,0))=0,"",INDEX([5]Tabelle1!$E$3:$U$500,MATCH($A331&amp;$C331&amp;$D331,[5]Tabelle1!$A$3:$A$500&amp;[5]Tabelle1!$C$3:$C$500&amp;[5]Tabelle1!$D$3:$D$500,0),MATCH(P$2,[5]Tabelle1!$E$2:$U$2,0))),"")</f>
        <v/>
      </c>
      <c r="Q331" s="192" t="str">
        <f t="array" ref="Q331">IFERROR(IF(INDEX([5]Tabelle1!$E$3:$U$500,MATCH($A331&amp;$C331&amp;$D331,[5]Tabelle1!$A$3:$A$500&amp;[5]Tabelle1!$C$3:$C$500&amp;[5]Tabelle1!$D$3:$D$500,0),MATCH(Q$2,[5]Tabelle1!$E$2:$U$2,0))=0,"",INDEX([5]Tabelle1!$E$3:$U$500,MATCH($A331&amp;$C331&amp;$D331,[5]Tabelle1!$A$3:$A$500&amp;[5]Tabelle1!$C$3:$C$500&amp;[5]Tabelle1!$D$3:$D$500,0),MATCH(Q$2,[5]Tabelle1!$E$2:$U$2,0))),"")</f>
        <v/>
      </c>
      <c r="R331" s="192" t="str">
        <f t="array" ref="R331">IFERROR(IF(INDEX([5]Tabelle1!$E$3:$U$500,MATCH($A331&amp;$C331&amp;$D331,[5]Tabelle1!$A$3:$A$500&amp;[5]Tabelle1!$C$3:$C$500&amp;[5]Tabelle1!$D$3:$D$500,0),MATCH(R$2,[5]Tabelle1!$E$2:$U$2,0))=0,"",INDEX([5]Tabelle1!$E$3:$U$500,MATCH($A331&amp;$C331&amp;$D331,[5]Tabelle1!$A$3:$A$500&amp;[5]Tabelle1!$C$3:$C$500&amp;[5]Tabelle1!$D$3:$D$500,0),MATCH(R$2,[5]Tabelle1!$E$2:$U$2,0))),"")</f>
        <v/>
      </c>
      <c r="S331" s="192" t="str">
        <f t="array" ref="S331">IFERROR(IF(INDEX([5]Tabelle1!$E$3:$U$500,MATCH($A331&amp;$C331&amp;$D331,[5]Tabelle1!$A$3:$A$500&amp;[5]Tabelle1!$C$3:$C$500&amp;[5]Tabelle1!$D$3:$D$500,0),MATCH(S$2,[5]Tabelle1!$E$2:$U$2,0))=0,"",INDEX([5]Tabelle1!$E$3:$U$500,MATCH($A331&amp;$C331&amp;$D331,[5]Tabelle1!$A$3:$A$500&amp;[5]Tabelle1!$C$3:$C$500&amp;[5]Tabelle1!$D$3:$D$500,0),MATCH(S$2,[5]Tabelle1!$E$2:$U$2,0))),"")</f>
        <v/>
      </c>
      <c r="T331" s="192" t="str">
        <f t="array" ref="T331">IFERROR(IF(INDEX([5]Tabelle1!$E$3:$U$500,MATCH($A331&amp;$C331&amp;$D331,[5]Tabelle1!$A$3:$A$500&amp;[5]Tabelle1!$C$3:$C$500&amp;[5]Tabelle1!$D$3:$D$500,0),MATCH(T$2,[5]Tabelle1!$E$2:$U$2,0))=0,"",INDEX([5]Tabelle1!$E$3:$U$500,MATCH($A331&amp;$C331&amp;$D331,[5]Tabelle1!$A$3:$A$500&amp;[5]Tabelle1!$C$3:$C$500&amp;[5]Tabelle1!$D$3:$D$500,0),MATCH(T$2,[5]Tabelle1!$E$2:$U$2,0))),"")</f>
        <v/>
      </c>
      <c r="U331" s="192" t="str">
        <f t="array" ref="U331">IFERROR(IF(INDEX([5]Tabelle1!$E$3:$U$500,MATCH($A331&amp;$C331&amp;$D331,[5]Tabelle1!$A$3:$A$500&amp;[5]Tabelle1!$C$3:$C$500&amp;[5]Tabelle1!$D$3:$D$500,0),MATCH(U$2,[5]Tabelle1!$E$2:$U$2,0))=0,"",INDEX([5]Tabelle1!$E$3:$U$500,MATCH($A331&amp;$C331&amp;$D331,[5]Tabelle1!$A$3:$A$500&amp;[5]Tabelle1!$C$3:$C$500&amp;[5]Tabelle1!$D$3:$D$500,0),MATCH(U$2,[5]Tabelle1!$E$2:$U$2,0))),"")</f>
        <v/>
      </c>
      <c r="V331" s="193" t="str">
        <f t="array" ref="V331">IFERROR(IF(INDEX([5]Tabelle1!$E$3:$U$500,MATCH($A331&amp;$C331&amp;$D331,[5]Tabelle1!$A$3:$A$500&amp;[5]Tabelle1!$C$3:$C$500&amp;[5]Tabelle1!$D$3:$D$500,0),MATCH(V$2,[5]Tabelle1!$E$2:$U$2,0))=0,"",INDEX([5]Tabelle1!$E$3:$U$500,MATCH($A331&amp;$C331&amp;$D331,[5]Tabelle1!$A$3:$A$500&amp;[5]Tabelle1!$C$3:$C$500&amp;[5]Tabelle1!$D$3:$D$500,0),MATCH(V$2,[5]Tabelle1!$E$2:$U$2,0))),"")</f>
        <v/>
      </c>
      <c r="W331" s="54" t="str">
        <f t="array" ref="W331">IFERROR(IF(INDEX([5]Tabelle1!$E$3:$U$500,MATCH($A331&amp;$C331&amp;$D331,[5]Tabelle1!$A$3:$A$500&amp;[5]Tabelle1!$C$3:$C$500&amp;[5]Tabelle1!$D$3:$D$500,0),MATCH(W$2,[5]Tabelle1!$E$2:$U$2,0))=0,"",INDEX([5]Tabelle1!$E$3:$U$500,MATCH($A331&amp;$C331&amp;$D331,[5]Tabelle1!$A$3:$A$500&amp;[5]Tabelle1!$C$3:$C$500&amp;[5]Tabelle1!$D$3:$D$500,0),MATCH(W$2,[5]Tabelle1!$E$2:$U$2,0))),"")</f>
        <v/>
      </c>
      <c r="X331" s="54" t="str">
        <f t="array" ref="X331">IFERROR(IF(INDEX([5]Tabelle1!$E$3:$U$500,MATCH($A331&amp;$C331&amp;$D331,[5]Tabelle1!$A$3:$A$500&amp;[5]Tabelle1!$C$3:$C$500&amp;[5]Tabelle1!$D$3:$D$500,0),MATCH(X$2,[5]Tabelle1!$E$2:$U$2,0))=0,"",INDEX([5]Tabelle1!$E$3:$U$500,MATCH($A331&amp;$C331&amp;$D331,[5]Tabelle1!$A$3:$A$500&amp;[5]Tabelle1!$C$3:$C$500&amp;[5]Tabelle1!$D$3:$D$500,0),MATCH(X$2,[5]Tabelle1!$E$2:$U$2,0))),"")</f>
        <v/>
      </c>
      <c r="Y331" s="22"/>
      <c r="Z331" s="22"/>
      <c r="AA331" s="22"/>
      <c r="AB331" s="22"/>
      <c r="AC331" s="22"/>
      <c r="AD331" s="22"/>
      <c r="AE331" s="22"/>
      <c r="AF331" s="22"/>
    </row>
    <row r="332" spans="1:32" ht="14.5" hidden="1" x14ac:dyDescent="0.35">
      <c r="A332" s="127" t="str">
        <f t="shared" si="27"/>
        <v>Hungary</v>
      </c>
      <c r="B332" s="70" t="s">
        <v>555</v>
      </c>
      <c r="C332" s="70"/>
      <c r="D332" s="136" t="s">
        <v>543</v>
      </c>
      <c r="E332" s="175"/>
      <c r="F332" s="175"/>
      <c r="G332" s="175"/>
      <c r="H332" s="192" t="str">
        <f t="array" ref="H332">IFERROR(IF(INDEX([5]Tabelle1!$E$3:$U$500,MATCH($A332&amp;$C332&amp;$D332,[5]Tabelle1!$A$3:$A$500&amp;[5]Tabelle1!$C$3:$C$500&amp;[5]Tabelle1!$D$3:$D$500,0),MATCH(H$2,[5]Tabelle1!$E$2:$U$2,0))=0,"",INDEX([5]Tabelle1!$E$3:$U$500,MATCH($A332&amp;$C332&amp;$D332,[5]Tabelle1!$A$3:$A$500&amp;[5]Tabelle1!$C$3:$C$500&amp;[5]Tabelle1!$D$3:$D$500,0),MATCH(H$2,[5]Tabelle1!$E$2:$U$2,0))),"")</f>
        <v/>
      </c>
      <c r="I332" s="192" t="str">
        <f t="array" ref="I332">IFERROR(IF(INDEX([5]Tabelle1!$E$3:$U$500,MATCH($A332&amp;$C332&amp;$D332,[5]Tabelle1!$A$3:$A$500&amp;[5]Tabelle1!$C$3:$C$500&amp;[5]Tabelle1!$D$3:$D$500,0),MATCH(I$2,[5]Tabelle1!$E$2:$U$2,0))=0,"",INDEX([5]Tabelle1!$E$3:$U$500,MATCH($A332&amp;$C332&amp;$D332,[5]Tabelle1!$A$3:$A$500&amp;[5]Tabelle1!$C$3:$C$500&amp;[5]Tabelle1!$D$3:$D$500,0),MATCH(I$2,[5]Tabelle1!$E$2:$U$2,0))),"")</f>
        <v/>
      </c>
      <c r="J332" s="192" t="str">
        <f t="array" ref="J332">IFERROR(IF(INDEX([5]Tabelle1!$E$3:$U$500,MATCH($A332&amp;$C332&amp;$D332,[5]Tabelle1!$A$3:$A$500&amp;[5]Tabelle1!$C$3:$C$500&amp;[5]Tabelle1!$D$3:$D$500,0),MATCH(J$2,[5]Tabelle1!$E$2:$U$2,0))=0,"",INDEX([5]Tabelle1!$E$3:$U$500,MATCH($A332&amp;$C332&amp;$D332,[5]Tabelle1!$A$3:$A$500&amp;[5]Tabelle1!$C$3:$C$500&amp;[5]Tabelle1!$D$3:$D$500,0),MATCH(J$2,[5]Tabelle1!$E$2:$U$2,0))),"")</f>
        <v/>
      </c>
      <c r="K332" s="192" t="str">
        <f t="array" ref="K332">IFERROR(IF(INDEX([5]Tabelle1!$E$3:$U$500,MATCH($A332&amp;$C332&amp;$D332,[5]Tabelle1!$A$3:$A$500&amp;[5]Tabelle1!$C$3:$C$500&amp;[5]Tabelle1!$D$3:$D$500,0),MATCH(K$2,[5]Tabelle1!$E$2:$U$2,0))=0,"",INDEX([5]Tabelle1!$E$3:$U$500,MATCH($A332&amp;$C332&amp;$D332,[5]Tabelle1!$A$3:$A$500&amp;[5]Tabelle1!$C$3:$C$500&amp;[5]Tabelle1!$D$3:$D$500,0),MATCH(K$2,[5]Tabelle1!$E$2:$U$2,0))),"")</f>
        <v/>
      </c>
      <c r="L332" s="192" t="str">
        <f t="array" ref="L332">IFERROR(IF(INDEX([5]Tabelle1!$E$3:$U$500,MATCH($A332&amp;$C332&amp;$D332,[5]Tabelle1!$A$3:$A$500&amp;[5]Tabelle1!$C$3:$C$500&amp;[5]Tabelle1!$D$3:$D$500,0),MATCH(L$2,[5]Tabelle1!$E$2:$U$2,0))=0,"",INDEX([5]Tabelle1!$E$3:$U$500,MATCH($A332&amp;$C332&amp;$D332,[5]Tabelle1!$A$3:$A$500&amp;[5]Tabelle1!$C$3:$C$500&amp;[5]Tabelle1!$D$3:$D$500,0),MATCH(L$2,[5]Tabelle1!$E$2:$U$2,0))),"")</f>
        <v/>
      </c>
      <c r="M332" s="192" t="str">
        <f t="array" ref="M332">IFERROR(IF(INDEX([5]Tabelle1!$E$3:$U$500,MATCH($A332&amp;$C332&amp;$D332,[5]Tabelle1!$A$3:$A$500&amp;[5]Tabelle1!$C$3:$C$500&amp;[5]Tabelle1!$D$3:$D$500,0),MATCH(M$2,[5]Tabelle1!$E$2:$U$2,0))=0,"",INDEX([5]Tabelle1!$E$3:$U$500,MATCH($A332&amp;$C332&amp;$D332,[5]Tabelle1!$A$3:$A$500&amp;[5]Tabelle1!$C$3:$C$500&amp;[5]Tabelle1!$D$3:$D$500,0),MATCH(M$2,[5]Tabelle1!$E$2:$U$2,0))),"")</f>
        <v/>
      </c>
      <c r="N332" s="192" t="str">
        <f t="array" ref="N332">IFERROR(IF(INDEX([5]Tabelle1!$E$3:$U$500,MATCH($A332&amp;$C332&amp;$D332,[5]Tabelle1!$A$3:$A$500&amp;[5]Tabelle1!$C$3:$C$500&amp;[5]Tabelle1!$D$3:$D$500,0),MATCH(N$2,[5]Tabelle1!$E$2:$U$2,0))=0,"",INDEX([5]Tabelle1!$E$3:$U$500,MATCH($A332&amp;$C332&amp;$D332,[5]Tabelle1!$A$3:$A$500&amp;[5]Tabelle1!$C$3:$C$500&amp;[5]Tabelle1!$D$3:$D$500,0),MATCH(N$2,[5]Tabelle1!$E$2:$U$2,0))),"")</f>
        <v/>
      </c>
      <c r="O332" s="192" t="str">
        <f t="array" ref="O332">IFERROR(IF(INDEX([5]Tabelle1!$E$3:$U$500,MATCH($A332&amp;$C332&amp;$D332,[5]Tabelle1!$A$3:$A$500&amp;[5]Tabelle1!$C$3:$C$500&amp;[5]Tabelle1!$D$3:$D$500,0),MATCH(O$2,[5]Tabelle1!$E$2:$U$2,0))=0,"",INDEX([5]Tabelle1!$E$3:$U$500,MATCH($A332&amp;$C332&amp;$D332,[5]Tabelle1!$A$3:$A$500&amp;[5]Tabelle1!$C$3:$C$500&amp;[5]Tabelle1!$D$3:$D$500,0),MATCH(O$2,[5]Tabelle1!$E$2:$U$2,0))),"")</f>
        <v/>
      </c>
      <c r="P332" s="192" t="str">
        <f t="array" ref="P332">IFERROR(IF(INDEX([5]Tabelle1!$E$3:$U$500,MATCH($A332&amp;$C332&amp;$D332,[5]Tabelle1!$A$3:$A$500&amp;[5]Tabelle1!$C$3:$C$500&amp;[5]Tabelle1!$D$3:$D$500,0),MATCH(P$2,[5]Tabelle1!$E$2:$U$2,0))=0,"",INDEX([5]Tabelle1!$E$3:$U$500,MATCH($A332&amp;$C332&amp;$D332,[5]Tabelle1!$A$3:$A$500&amp;[5]Tabelle1!$C$3:$C$500&amp;[5]Tabelle1!$D$3:$D$500,0),MATCH(P$2,[5]Tabelle1!$E$2:$U$2,0))),"")</f>
        <v/>
      </c>
      <c r="Q332" s="192" t="str">
        <f t="array" ref="Q332">IFERROR(IF(INDEX([5]Tabelle1!$E$3:$U$500,MATCH($A332&amp;$C332&amp;$D332,[5]Tabelle1!$A$3:$A$500&amp;[5]Tabelle1!$C$3:$C$500&amp;[5]Tabelle1!$D$3:$D$500,0),MATCH(Q$2,[5]Tabelle1!$E$2:$U$2,0))=0,"",INDEX([5]Tabelle1!$E$3:$U$500,MATCH($A332&amp;$C332&amp;$D332,[5]Tabelle1!$A$3:$A$500&amp;[5]Tabelle1!$C$3:$C$500&amp;[5]Tabelle1!$D$3:$D$500,0),MATCH(Q$2,[5]Tabelle1!$E$2:$U$2,0))),"")</f>
        <v/>
      </c>
      <c r="R332" s="192" t="str">
        <f t="array" ref="R332">IFERROR(IF(INDEX([5]Tabelle1!$E$3:$U$500,MATCH($A332&amp;$C332&amp;$D332,[5]Tabelle1!$A$3:$A$500&amp;[5]Tabelle1!$C$3:$C$500&amp;[5]Tabelle1!$D$3:$D$500,0),MATCH(R$2,[5]Tabelle1!$E$2:$U$2,0))=0,"",INDEX([5]Tabelle1!$E$3:$U$500,MATCH($A332&amp;$C332&amp;$D332,[5]Tabelle1!$A$3:$A$500&amp;[5]Tabelle1!$C$3:$C$500&amp;[5]Tabelle1!$D$3:$D$500,0),MATCH(R$2,[5]Tabelle1!$E$2:$U$2,0))),"")</f>
        <v/>
      </c>
      <c r="S332" s="192" t="str">
        <f t="array" ref="S332">IFERROR(IF(INDEX([5]Tabelle1!$E$3:$U$500,MATCH($A332&amp;$C332&amp;$D332,[5]Tabelle1!$A$3:$A$500&amp;[5]Tabelle1!$C$3:$C$500&amp;[5]Tabelle1!$D$3:$D$500,0),MATCH(S$2,[5]Tabelle1!$E$2:$U$2,0))=0,"",INDEX([5]Tabelle1!$E$3:$U$500,MATCH($A332&amp;$C332&amp;$D332,[5]Tabelle1!$A$3:$A$500&amp;[5]Tabelle1!$C$3:$C$500&amp;[5]Tabelle1!$D$3:$D$500,0),MATCH(S$2,[5]Tabelle1!$E$2:$U$2,0))),"")</f>
        <v/>
      </c>
      <c r="T332" s="192" t="str">
        <f t="array" ref="T332">IFERROR(IF(INDEX([5]Tabelle1!$E$3:$U$500,MATCH($A332&amp;$C332&amp;$D332,[5]Tabelle1!$A$3:$A$500&amp;[5]Tabelle1!$C$3:$C$500&amp;[5]Tabelle1!$D$3:$D$500,0),MATCH(T$2,[5]Tabelle1!$E$2:$U$2,0))=0,"",INDEX([5]Tabelle1!$E$3:$U$500,MATCH($A332&amp;$C332&amp;$D332,[5]Tabelle1!$A$3:$A$500&amp;[5]Tabelle1!$C$3:$C$500&amp;[5]Tabelle1!$D$3:$D$500,0),MATCH(T$2,[5]Tabelle1!$E$2:$U$2,0))),"")</f>
        <v/>
      </c>
      <c r="U332" s="192" t="str">
        <f t="array" ref="U332">IFERROR(IF(INDEX([5]Tabelle1!$E$3:$U$500,MATCH($A332&amp;$C332&amp;$D332,[5]Tabelle1!$A$3:$A$500&amp;[5]Tabelle1!$C$3:$C$500&amp;[5]Tabelle1!$D$3:$D$500,0),MATCH(U$2,[5]Tabelle1!$E$2:$U$2,0))=0,"",INDEX([5]Tabelle1!$E$3:$U$500,MATCH($A332&amp;$C332&amp;$D332,[5]Tabelle1!$A$3:$A$500&amp;[5]Tabelle1!$C$3:$C$500&amp;[5]Tabelle1!$D$3:$D$500,0),MATCH(U$2,[5]Tabelle1!$E$2:$U$2,0))),"")</f>
        <v/>
      </c>
      <c r="V332" s="193" t="str">
        <f t="array" ref="V332">IFERROR(IF(INDEX([5]Tabelle1!$E$3:$U$500,MATCH($A332&amp;$C332&amp;$D332,[5]Tabelle1!$A$3:$A$500&amp;[5]Tabelle1!$C$3:$C$500&amp;[5]Tabelle1!$D$3:$D$500,0),MATCH(V$2,[5]Tabelle1!$E$2:$U$2,0))=0,"",INDEX([5]Tabelle1!$E$3:$U$500,MATCH($A332&amp;$C332&amp;$D332,[5]Tabelle1!$A$3:$A$500&amp;[5]Tabelle1!$C$3:$C$500&amp;[5]Tabelle1!$D$3:$D$500,0),MATCH(V$2,[5]Tabelle1!$E$2:$U$2,0))),"")</f>
        <v/>
      </c>
      <c r="W332" s="54" t="str">
        <f t="array" ref="W332">IFERROR(IF(INDEX([5]Tabelle1!$E$3:$U$500,MATCH($A332&amp;$C332&amp;$D332,[5]Tabelle1!$A$3:$A$500&amp;[5]Tabelle1!$C$3:$C$500&amp;[5]Tabelle1!$D$3:$D$500,0),MATCH(W$2,[5]Tabelle1!$E$2:$U$2,0))=0,"",INDEX([5]Tabelle1!$E$3:$U$500,MATCH($A332&amp;$C332&amp;$D332,[5]Tabelle1!$A$3:$A$500&amp;[5]Tabelle1!$C$3:$C$500&amp;[5]Tabelle1!$D$3:$D$500,0),MATCH(W$2,[5]Tabelle1!$E$2:$U$2,0))),"")</f>
        <v/>
      </c>
      <c r="X332" s="54" t="str">
        <f t="array" ref="X332">IFERROR(IF(INDEX([5]Tabelle1!$E$3:$U$500,MATCH($A332&amp;$C332&amp;$D332,[5]Tabelle1!$A$3:$A$500&amp;[5]Tabelle1!$C$3:$C$500&amp;[5]Tabelle1!$D$3:$D$500,0),MATCH(X$2,[5]Tabelle1!$E$2:$U$2,0))=0,"",INDEX([5]Tabelle1!$E$3:$U$500,MATCH($A332&amp;$C332&amp;$D332,[5]Tabelle1!$A$3:$A$500&amp;[5]Tabelle1!$C$3:$C$500&amp;[5]Tabelle1!$D$3:$D$500,0),MATCH(X$2,[5]Tabelle1!$E$2:$U$2,0))),"")</f>
        <v/>
      </c>
      <c r="Y332" s="22"/>
      <c r="Z332" s="22"/>
      <c r="AA332" s="22"/>
      <c r="AB332" s="22"/>
      <c r="AC332" s="22"/>
      <c r="AD332" s="22"/>
      <c r="AE332" s="22"/>
      <c r="AF332" s="22"/>
    </row>
    <row r="333" spans="1:32" ht="14.5" hidden="1" x14ac:dyDescent="0.35">
      <c r="A333" s="127" t="str">
        <f t="shared" si="27"/>
        <v>Hungary</v>
      </c>
      <c r="B333" s="70"/>
      <c r="C333" s="70" t="s">
        <v>544</v>
      </c>
      <c r="D333" s="139" t="s">
        <v>10</v>
      </c>
      <c r="E333" s="175"/>
      <c r="F333" s="175"/>
      <c r="G333" s="175"/>
      <c r="H333" s="192" t="str">
        <f t="array" ref="H333">IFERROR(IF(INDEX([5]Tabelle1!$E$3:$U$500,MATCH($A333&amp;$C333&amp;$D333,[5]Tabelle1!$A$3:$A$500&amp;[5]Tabelle1!$C$3:$C$500&amp;[5]Tabelle1!$D$3:$D$500,0),MATCH(H$2,[5]Tabelle1!$E$2:$U$2,0))=0,"",INDEX([5]Tabelle1!$E$3:$U$500,MATCH($A333&amp;$C333&amp;$D333,[5]Tabelle1!$A$3:$A$500&amp;[5]Tabelle1!$C$3:$C$500&amp;[5]Tabelle1!$D$3:$D$500,0),MATCH(H$2,[5]Tabelle1!$E$2:$U$2,0))),"")</f>
        <v/>
      </c>
      <c r="I333" s="192" t="str">
        <f t="array" ref="I333">IFERROR(IF(INDEX([5]Tabelle1!$E$3:$U$500,MATCH($A333&amp;$C333&amp;$D333,[5]Tabelle1!$A$3:$A$500&amp;[5]Tabelle1!$C$3:$C$500&amp;[5]Tabelle1!$D$3:$D$500,0),MATCH(I$2,[5]Tabelle1!$E$2:$U$2,0))=0,"",INDEX([5]Tabelle1!$E$3:$U$500,MATCH($A333&amp;$C333&amp;$D333,[5]Tabelle1!$A$3:$A$500&amp;[5]Tabelle1!$C$3:$C$500&amp;[5]Tabelle1!$D$3:$D$500,0),MATCH(I$2,[5]Tabelle1!$E$2:$U$2,0))),"")</f>
        <v/>
      </c>
      <c r="J333" s="192" t="str">
        <f t="array" ref="J333">IFERROR(IF(INDEX([5]Tabelle1!$E$3:$U$500,MATCH($A333&amp;$C333&amp;$D333,[5]Tabelle1!$A$3:$A$500&amp;[5]Tabelle1!$C$3:$C$500&amp;[5]Tabelle1!$D$3:$D$500,0),MATCH(J$2,[5]Tabelle1!$E$2:$U$2,0))=0,"",INDEX([5]Tabelle1!$E$3:$U$500,MATCH($A333&amp;$C333&amp;$D333,[5]Tabelle1!$A$3:$A$500&amp;[5]Tabelle1!$C$3:$C$500&amp;[5]Tabelle1!$D$3:$D$500,0),MATCH(J$2,[5]Tabelle1!$E$2:$U$2,0))),"")</f>
        <v/>
      </c>
      <c r="K333" s="192" t="str">
        <f t="array" ref="K333">IFERROR(IF(INDEX([5]Tabelle1!$E$3:$U$500,MATCH($A333&amp;$C333&amp;$D333,[5]Tabelle1!$A$3:$A$500&amp;[5]Tabelle1!$C$3:$C$500&amp;[5]Tabelle1!$D$3:$D$500,0),MATCH(K$2,[5]Tabelle1!$E$2:$U$2,0))=0,"",INDEX([5]Tabelle1!$E$3:$U$500,MATCH($A333&amp;$C333&amp;$D333,[5]Tabelle1!$A$3:$A$500&amp;[5]Tabelle1!$C$3:$C$500&amp;[5]Tabelle1!$D$3:$D$500,0),MATCH(K$2,[5]Tabelle1!$E$2:$U$2,0))),"")</f>
        <v/>
      </c>
      <c r="L333" s="192">
        <f t="array" ref="L333">IFERROR(IF(INDEX([5]Tabelle1!$E$3:$U$500,MATCH($A333&amp;$C333&amp;$D333,[5]Tabelle1!$A$3:$A$500&amp;[5]Tabelle1!$C$3:$C$500&amp;[5]Tabelle1!$D$3:$D$500,0),MATCH(L$2,[5]Tabelle1!$E$2:$U$2,0))=0,"",INDEX([5]Tabelle1!$E$3:$U$500,MATCH($A333&amp;$C333&amp;$D333,[5]Tabelle1!$A$3:$A$500&amp;[5]Tabelle1!$C$3:$C$500&amp;[5]Tabelle1!$D$3:$D$500,0),MATCH(L$2,[5]Tabelle1!$E$2:$U$2,0))),"")</f>
        <v>7300</v>
      </c>
      <c r="M333" s="192" t="str">
        <f t="array" ref="M333">IFERROR(IF(INDEX([5]Tabelle1!$E$3:$U$500,MATCH($A333&amp;$C333&amp;$D333,[5]Tabelle1!$A$3:$A$500&amp;[5]Tabelle1!$C$3:$C$500&amp;[5]Tabelle1!$D$3:$D$500,0),MATCH(M$2,[5]Tabelle1!$E$2:$U$2,0))=0,"",INDEX([5]Tabelle1!$E$3:$U$500,MATCH($A333&amp;$C333&amp;$D333,[5]Tabelle1!$A$3:$A$500&amp;[5]Tabelle1!$C$3:$C$500&amp;[5]Tabelle1!$D$3:$D$500,0),MATCH(M$2,[5]Tabelle1!$E$2:$U$2,0))),"")</f>
        <v/>
      </c>
      <c r="N333" s="192">
        <f t="array" ref="N333">IFERROR(IF(INDEX([5]Tabelle1!$E$3:$U$500,MATCH($A333&amp;$C333&amp;$D333,[5]Tabelle1!$A$3:$A$500&amp;[5]Tabelle1!$C$3:$C$500&amp;[5]Tabelle1!$D$3:$D$500,0),MATCH(N$2,[5]Tabelle1!$E$2:$U$2,0))=0,"",INDEX([5]Tabelle1!$E$3:$U$500,MATCH($A333&amp;$C333&amp;$D333,[5]Tabelle1!$A$3:$A$500&amp;[5]Tabelle1!$C$3:$C$500&amp;[5]Tabelle1!$D$3:$D$500,0),MATCH(N$2,[5]Tabelle1!$E$2:$U$2,0))),"")</f>
        <v>10100</v>
      </c>
      <c r="O333" s="192" t="str">
        <f t="array" ref="O333">IFERROR(IF(INDEX([5]Tabelle1!$E$3:$U$500,MATCH($A333&amp;$C333&amp;$D333,[5]Tabelle1!$A$3:$A$500&amp;[5]Tabelle1!$C$3:$C$500&amp;[5]Tabelle1!$D$3:$D$500,0),MATCH(O$2,[5]Tabelle1!$E$2:$U$2,0))=0,"",INDEX([5]Tabelle1!$E$3:$U$500,MATCH($A333&amp;$C333&amp;$D333,[5]Tabelle1!$A$3:$A$500&amp;[5]Tabelle1!$C$3:$C$500&amp;[5]Tabelle1!$D$3:$D$500,0),MATCH(O$2,[5]Tabelle1!$E$2:$U$2,0))),"")</f>
        <v/>
      </c>
      <c r="P333" s="192" t="str">
        <f t="array" ref="P333">IFERROR(IF(INDEX([5]Tabelle1!$E$3:$U$500,MATCH($A333&amp;$C333&amp;$D333,[5]Tabelle1!$A$3:$A$500&amp;[5]Tabelle1!$C$3:$C$500&amp;[5]Tabelle1!$D$3:$D$500,0),MATCH(P$2,[5]Tabelle1!$E$2:$U$2,0))=0,"",INDEX([5]Tabelle1!$E$3:$U$500,MATCH($A333&amp;$C333&amp;$D333,[5]Tabelle1!$A$3:$A$500&amp;[5]Tabelle1!$C$3:$C$500&amp;[5]Tabelle1!$D$3:$D$500,0),MATCH(P$2,[5]Tabelle1!$E$2:$U$2,0))),"")</f>
        <v/>
      </c>
      <c r="Q333" s="192">
        <f t="array" ref="Q333">IFERROR(IF(INDEX([5]Tabelle1!$E$3:$U$500,MATCH($A333&amp;$C333&amp;$D333,[5]Tabelle1!$A$3:$A$500&amp;[5]Tabelle1!$C$3:$C$500&amp;[5]Tabelle1!$D$3:$D$500,0),MATCH(Q$2,[5]Tabelle1!$E$2:$U$2,0))=0,"",INDEX([5]Tabelle1!$E$3:$U$500,MATCH($A333&amp;$C333&amp;$D333,[5]Tabelle1!$A$3:$A$500&amp;[5]Tabelle1!$C$3:$C$500&amp;[5]Tabelle1!$D$3:$D$500,0),MATCH(Q$2,[5]Tabelle1!$E$2:$U$2,0))),"")</f>
        <v>12600</v>
      </c>
      <c r="R333" s="192" t="str">
        <f t="array" ref="R333">IFERROR(IF(INDEX([5]Tabelle1!$E$3:$U$500,MATCH($A333&amp;$C333&amp;$D333,[5]Tabelle1!$A$3:$A$500&amp;[5]Tabelle1!$C$3:$C$500&amp;[5]Tabelle1!$D$3:$D$500,0),MATCH(R$2,[5]Tabelle1!$E$2:$U$2,0))=0,"",INDEX([5]Tabelle1!$E$3:$U$500,MATCH($A333&amp;$C333&amp;$D333,[5]Tabelle1!$A$3:$A$500&amp;[5]Tabelle1!$C$3:$C$500&amp;[5]Tabelle1!$D$3:$D$500,0),MATCH(R$2,[5]Tabelle1!$E$2:$U$2,0))),"")</f>
        <v/>
      </c>
      <c r="S333" s="192">
        <f t="array" ref="S333">IFERROR(IF(INDEX([5]Tabelle1!$E$3:$U$500,MATCH($A333&amp;$C333&amp;$D333,[5]Tabelle1!$A$3:$A$500&amp;[5]Tabelle1!$C$3:$C$500&amp;[5]Tabelle1!$D$3:$D$500,0),MATCH(S$2,[5]Tabelle1!$E$2:$U$2,0))=0,"",INDEX([5]Tabelle1!$E$3:$U$500,MATCH($A333&amp;$C333&amp;$D333,[5]Tabelle1!$A$3:$A$500&amp;[5]Tabelle1!$C$3:$C$500&amp;[5]Tabelle1!$D$3:$D$500,0),MATCH(S$2,[5]Tabelle1!$E$2:$U$2,0))),"")</f>
        <v>14400</v>
      </c>
      <c r="T333" s="192" t="str">
        <f t="array" ref="T333">IFERROR(IF(INDEX([5]Tabelle1!$E$3:$U$500,MATCH($A333&amp;$C333&amp;$D333,[5]Tabelle1!$A$3:$A$500&amp;[5]Tabelle1!$C$3:$C$500&amp;[5]Tabelle1!$D$3:$D$500,0),MATCH(T$2,[5]Tabelle1!$E$2:$U$2,0))=0,"",INDEX([5]Tabelle1!$E$3:$U$500,MATCH($A333&amp;$C333&amp;$D333,[5]Tabelle1!$A$3:$A$500&amp;[5]Tabelle1!$C$3:$C$500&amp;[5]Tabelle1!$D$3:$D$500,0),MATCH(T$2,[5]Tabelle1!$E$2:$U$2,0))),"")</f>
        <v/>
      </c>
      <c r="U333" s="192" t="str">
        <f t="array" ref="U333">IFERROR(IF(INDEX([5]Tabelle1!$E$3:$U$500,MATCH($A333&amp;$C333&amp;$D333,[5]Tabelle1!$A$3:$A$500&amp;[5]Tabelle1!$C$3:$C$500&amp;[5]Tabelle1!$D$3:$D$500,0),MATCH(U$2,[5]Tabelle1!$E$2:$U$2,0))=0,"",INDEX([5]Tabelle1!$E$3:$U$500,MATCH($A333&amp;$C333&amp;$D333,[5]Tabelle1!$A$3:$A$500&amp;[5]Tabelle1!$C$3:$C$500&amp;[5]Tabelle1!$D$3:$D$500,0),MATCH(U$2,[5]Tabelle1!$E$2:$U$2,0))),"")</f>
        <v/>
      </c>
      <c r="V333" s="193">
        <f t="array" ref="V333">IFERROR(IF(INDEX([5]Tabelle1!$E$3:$U$500,MATCH($A333&amp;$C333&amp;$D333,[5]Tabelle1!$A$3:$A$500&amp;[5]Tabelle1!$C$3:$C$500&amp;[5]Tabelle1!$D$3:$D$500,0),MATCH(V$2,[5]Tabelle1!$E$2:$U$2,0))=0,"",INDEX([5]Tabelle1!$E$3:$U$500,MATCH($A333&amp;$C333&amp;$D333,[5]Tabelle1!$A$3:$A$500&amp;[5]Tabelle1!$C$3:$C$500&amp;[5]Tabelle1!$D$3:$D$500,0),MATCH(V$2,[5]Tabelle1!$E$2:$U$2,0))),"")</f>
        <v>17200</v>
      </c>
      <c r="W333" s="54" t="str">
        <f t="array" ref="W333">IFERROR(IF(INDEX([5]Tabelle1!$E$3:$U$500,MATCH($A333&amp;$C333&amp;$D333,[5]Tabelle1!$A$3:$A$500&amp;[5]Tabelle1!$C$3:$C$500&amp;[5]Tabelle1!$D$3:$D$500,0),MATCH(W$2,[5]Tabelle1!$E$2:$U$2,0))=0,"",INDEX([5]Tabelle1!$E$3:$U$500,MATCH($A333&amp;$C333&amp;$D333,[5]Tabelle1!$A$3:$A$500&amp;[5]Tabelle1!$C$3:$C$500&amp;[5]Tabelle1!$D$3:$D$500,0),MATCH(W$2,[5]Tabelle1!$E$2:$U$2,0))),"")</f>
        <v/>
      </c>
      <c r="X333" s="54" t="str">
        <f t="array" ref="X333">IFERROR(IF(INDEX([5]Tabelle1!$E$3:$U$500,MATCH($A333&amp;$C333&amp;$D333,[5]Tabelle1!$A$3:$A$500&amp;[5]Tabelle1!$C$3:$C$500&amp;[5]Tabelle1!$D$3:$D$500,0),MATCH(X$2,[5]Tabelle1!$E$2:$U$2,0))=0,"",INDEX([5]Tabelle1!$E$3:$U$500,MATCH($A333&amp;$C333&amp;$D333,[5]Tabelle1!$A$3:$A$500&amp;[5]Tabelle1!$C$3:$C$500&amp;[5]Tabelle1!$D$3:$D$500,0),MATCH(X$2,[5]Tabelle1!$E$2:$U$2,0))),"")</f>
        <v>S. 51</v>
      </c>
      <c r="Y333" s="22"/>
      <c r="Z333" s="22"/>
      <c r="AA333" s="22"/>
      <c r="AB333" s="22"/>
      <c r="AC333" s="22"/>
      <c r="AD333" s="22"/>
      <c r="AE333" s="22"/>
      <c r="AF333" s="22"/>
    </row>
    <row r="334" spans="1:32" ht="14.5" hidden="1" x14ac:dyDescent="0.35">
      <c r="A334" s="127" t="str">
        <f t="shared" si="27"/>
        <v>Hungary</v>
      </c>
      <c r="B334" s="70"/>
      <c r="C334" s="70" t="s">
        <v>544</v>
      </c>
      <c r="D334" s="139" t="s">
        <v>546</v>
      </c>
      <c r="E334" s="175"/>
      <c r="F334" s="175"/>
      <c r="G334" s="175"/>
      <c r="H334" s="192" t="str">
        <f t="array" ref="H334">IFERROR(IF(INDEX([5]Tabelle1!$E$3:$U$500,MATCH($A334&amp;$C334&amp;$D334,[5]Tabelle1!$A$3:$A$500&amp;[5]Tabelle1!$C$3:$C$500&amp;[5]Tabelle1!$D$3:$D$500,0),MATCH(H$2,[5]Tabelle1!$E$2:$U$2,0))=0,"",INDEX([5]Tabelle1!$E$3:$U$500,MATCH($A334&amp;$C334&amp;$D334,[5]Tabelle1!$A$3:$A$500&amp;[5]Tabelle1!$C$3:$C$500&amp;[5]Tabelle1!$D$3:$D$500,0),MATCH(H$2,[5]Tabelle1!$E$2:$U$2,0))),"")</f>
        <v/>
      </c>
      <c r="I334" s="192" t="str">
        <f t="array" ref="I334">IFERROR(IF(INDEX([5]Tabelle1!$E$3:$U$500,MATCH($A334&amp;$C334&amp;$D334,[5]Tabelle1!$A$3:$A$500&amp;[5]Tabelle1!$C$3:$C$500&amp;[5]Tabelle1!$D$3:$D$500,0),MATCH(I$2,[5]Tabelle1!$E$2:$U$2,0))=0,"",INDEX([5]Tabelle1!$E$3:$U$500,MATCH($A334&amp;$C334&amp;$D334,[5]Tabelle1!$A$3:$A$500&amp;[5]Tabelle1!$C$3:$C$500&amp;[5]Tabelle1!$D$3:$D$500,0),MATCH(I$2,[5]Tabelle1!$E$2:$U$2,0))),"")</f>
        <v/>
      </c>
      <c r="J334" s="192" t="str">
        <f t="array" ref="J334">IFERROR(IF(INDEX([5]Tabelle1!$E$3:$U$500,MATCH($A334&amp;$C334&amp;$D334,[5]Tabelle1!$A$3:$A$500&amp;[5]Tabelle1!$C$3:$C$500&amp;[5]Tabelle1!$D$3:$D$500,0),MATCH(J$2,[5]Tabelle1!$E$2:$U$2,0))=0,"",INDEX([5]Tabelle1!$E$3:$U$500,MATCH($A334&amp;$C334&amp;$D334,[5]Tabelle1!$A$3:$A$500&amp;[5]Tabelle1!$C$3:$C$500&amp;[5]Tabelle1!$D$3:$D$500,0),MATCH(J$2,[5]Tabelle1!$E$2:$U$2,0))),"")</f>
        <v/>
      </c>
      <c r="K334" s="192" t="str">
        <f t="array" ref="K334">IFERROR(IF(INDEX([5]Tabelle1!$E$3:$U$500,MATCH($A334&amp;$C334&amp;$D334,[5]Tabelle1!$A$3:$A$500&amp;[5]Tabelle1!$C$3:$C$500&amp;[5]Tabelle1!$D$3:$D$500,0),MATCH(K$2,[5]Tabelle1!$E$2:$U$2,0))=0,"",INDEX([5]Tabelle1!$E$3:$U$500,MATCH($A334&amp;$C334&amp;$D334,[5]Tabelle1!$A$3:$A$500&amp;[5]Tabelle1!$C$3:$C$500&amp;[5]Tabelle1!$D$3:$D$500,0),MATCH(K$2,[5]Tabelle1!$E$2:$U$2,0))),"")</f>
        <v/>
      </c>
      <c r="L334" s="192" t="str">
        <f t="array" ref="L334">IFERROR(IF(INDEX([5]Tabelle1!$E$3:$U$500,MATCH($A334&amp;$C334&amp;$D334,[5]Tabelle1!$A$3:$A$500&amp;[5]Tabelle1!$C$3:$C$500&amp;[5]Tabelle1!$D$3:$D$500,0),MATCH(L$2,[5]Tabelle1!$E$2:$U$2,0))=0,"",INDEX([5]Tabelle1!$E$3:$U$500,MATCH($A334&amp;$C334&amp;$D334,[5]Tabelle1!$A$3:$A$500&amp;[5]Tabelle1!$C$3:$C$500&amp;[5]Tabelle1!$D$3:$D$500,0),MATCH(L$2,[5]Tabelle1!$E$2:$U$2,0))),"")</f>
        <v/>
      </c>
      <c r="M334" s="192" t="str">
        <f t="array" ref="M334">IFERROR(IF(INDEX([5]Tabelle1!$E$3:$U$500,MATCH($A334&amp;$C334&amp;$D334,[5]Tabelle1!$A$3:$A$500&amp;[5]Tabelle1!$C$3:$C$500&amp;[5]Tabelle1!$D$3:$D$500,0),MATCH(M$2,[5]Tabelle1!$E$2:$U$2,0))=0,"",INDEX([5]Tabelle1!$E$3:$U$500,MATCH($A334&amp;$C334&amp;$D334,[5]Tabelle1!$A$3:$A$500&amp;[5]Tabelle1!$C$3:$C$500&amp;[5]Tabelle1!$D$3:$D$500,0),MATCH(M$2,[5]Tabelle1!$E$2:$U$2,0))),"")</f>
        <v/>
      </c>
      <c r="N334" s="192" t="str">
        <f t="array" ref="N334">IFERROR(IF(INDEX([5]Tabelle1!$E$3:$U$500,MATCH($A334&amp;$C334&amp;$D334,[5]Tabelle1!$A$3:$A$500&amp;[5]Tabelle1!$C$3:$C$500&amp;[5]Tabelle1!$D$3:$D$500,0),MATCH(N$2,[5]Tabelle1!$E$2:$U$2,0))=0,"",INDEX([5]Tabelle1!$E$3:$U$500,MATCH($A334&amp;$C334&amp;$D334,[5]Tabelle1!$A$3:$A$500&amp;[5]Tabelle1!$C$3:$C$500&amp;[5]Tabelle1!$D$3:$D$500,0),MATCH(N$2,[5]Tabelle1!$E$2:$U$2,0))),"")</f>
        <v/>
      </c>
      <c r="O334" s="192" t="str">
        <f t="array" ref="O334">IFERROR(IF(INDEX([5]Tabelle1!$E$3:$U$500,MATCH($A334&amp;$C334&amp;$D334,[5]Tabelle1!$A$3:$A$500&amp;[5]Tabelle1!$C$3:$C$500&amp;[5]Tabelle1!$D$3:$D$500,0),MATCH(O$2,[5]Tabelle1!$E$2:$U$2,0))=0,"",INDEX([5]Tabelle1!$E$3:$U$500,MATCH($A334&amp;$C334&amp;$D334,[5]Tabelle1!$A$3:$A$500&amp;[5]Tabelle1!$C$3:$C$500&amp;[5]Tabelle1!$D$3:$D$500,0),MATCH(O$2,[5]Tabelle1!$E$2:$U$2,0))),"")</f>
        <v/>
      </c>
      <c r="P334" s="192" t="str">
        <f t="array" ref="P334">IFERROR(IF(INDEX([5]Tabelle1!$E$3:$U$500,MATCH($A334&amp;$C334&amp;$D334,[5]Tabelle1!$A$3:$A$500&amp;[5]Tabelle1!$C$3:$C$500&amp;[5]Tabelle1!$D$3:$D$500,0),MATCH(P$2,[5]Tabelle1!$E$2:$U$2,0))=0,"",INDEX([5]Tabelle1!$E$3:$U$500,MATCH($A334&amp;$C334&amp;$D334,[5]Tabelle1!$A$3:$A$500&amp;[5]Tabelle1!$C$3:$C$500&amp;[5]Tabelle1!$D$3:$D$500,0),MATCH(P$2,[5]Tabelle1!$E$2:$U$2,0))),"")</f>
        <v/>
      </c>
      <c r="Q334" s="192" t="str">
        <f t="array" ref="Q334">IFERROR(IF(INDEX([5]Tabelle1!$E$3:$U$500,MATCH($A334&amp;$C334&amp;$D334,[5]Tabelle1!$A$3:$A$500&amp;[5]Tabelle1!$C$3:$C$500&amp;[5]Tabelle1!$D$3:$D$500,0),MATCH(Q$2,[5]Tabelle1!$E$2:$U$2,0))=0,"",INDEX([5]Tabelle1!$E$3:$U$500,MATCH($A334&amp;$C334&amp;$D334,[5]Tabelle1!$A$3:$A$500&amp;[5]Tabelle1!$C$3:$C$500&amp;[5]Tabelle1!$D$3:$D$500,0),MATCH(Q$2,[5]Tabelle1!$E$2:$U$2,0))),"")</f>
        <v/>
      </c>
      <c r="R334" s="192" t="str">
        <f t="array" ref="R334">IFERROR(IF(INDEX([5]Tabelle1!$E$3:$U$500,MATCH($A334&amp;$C334&amp;$D334,[5]Tabelle1!$A$3:$A$500&amp;[5]Tabelle1!$C$3:$C$500&amp;[5]Tabelle1!$D$3:$D$500,0),MATCH(R$2,[5]Tabelle1!$E$2:$U$2,0))=0,"",INDEX([5]Tabelle1!$E$3:$U$500,MATCH($A334&amp;$C334&amp;$D334,[5]Tabelle1!$A$3:$A$500&amp;[5]Tabelle1!$C$3:$C$500&amp;[5]Tabelle1!$D$3:$D$500,0),MATCH(R$2,[5]Tabelle1!$E$2:$U$2,0))),"")</f>
        <v/>
      </c>
      <c r="S334" s="192" t="str">
        <f t="array" ref="S334">IFERROR(IF(INDEX([5]Tabelle1!$E$3:$U$500,MATCH($A334&amp;$C334&amp;$D334,[5]Tabelle1!$A$3:$A$500&amp;[5]Tabelle1!$C$3:$C$500&amp;[5]Tabelle1!$D$3:$D$500,0),MATCH(S$2,[5]Tabelle1!$E$2:$U$2,0))=0,"",INDEX([5]Tabelle1!$E$3:$U$500,MATCH($A334&amp;$C334&amp;$D334,[5]Tabelle1!$A$3:$A$500&amp;[5]Tabelle1!$C$3:$C$500&amp;[5]Tabelle1!$D$3:$D$500,0),MATCH(S$2,[5]Tabelle1!$E$2:$U$2,0))),"")</f>
        <v/>
      </c>
      <c r="T334" s="192" t="str">
        <f t="array" ref="T334">IFERROR(IF(INDEX([5]Tabelle1!$E$3:$U$500,MATCH($A334&amp;$C334&amp;$D334,[5]Tabelle1!$A$3:$A$500&amp;[5]Tabelle1!$C$3:$C$500&amp;[5]Tabelle1!$D$3:$D$500,0),MATCH(T$2,[5]Tabelle1!$E$2:$U$2,0))=0,"",INDEX([5]Tabelle1!$E$3:$U$500,MATCH($A334&amp;$C334&amp;$D334,[5]Tabelle1!$A$3:$A$500&amp;[5]Tabelle1!$C$3:$C$500&amp;[5]Tabelle1!$D$3:$D$500,0),MATCH(T$2,[5]Tabelle1!$E$2:$U$2,0))),"")</f>
        <v/>
      </c>
      <c r="U334" s="192" t="str">
        <f t="array" ref="U334">IFERROR(IF(INDEX([5]Tabelle1!$E$3:$U$500,MATCH($A334&amp;$C334&amp;$D334,[5]Tabelle1!$A$3:$A$500&amp;[5]Tabelle1!$C$3:$C$500&amp;[5]Tabelle1!$D$3:$D$500,0),MATCH(U$2,[5]Tabelle1!$E$2:$U$2,0))=0,"",INDEX([5]Tabelle1!$E$3:$U$500,MATCH($A334&amp;$C334&amp;$D334,[5]Tabelle1!$A$3:$A$500&amp;[5]Tabelle1!$C$3:$C$500&amp;[5]Tabelle1!$D$3:$D$500,0),MATCH(U$2,[5]Tabelle1!$E$2:$U$2,0))),"")</f>
        <v/>
      </c>
      <c r="V334" s="193" t="str">
        <f t="array" ref="V334">IFERROR(IF(INDEX([5]Tabelle1!$E$3:$U$500,MATCH($A334&amp;$C334&amp;$D334,[5]Tabelle1!$A$3:$A$500&amp;[5]Tabelle1!$C$3:$C$500&amp;[5]Tabelle1!$D$3:$D$500,0),MATCH(V$2,[5]Tabelle1!$E$2:$U$2,0))=0,"",INDEX([5]Tabelle1!$E$3:$U$500,MATCH($A334&amp;$C334&amp;$D334,[5]Tabelle1!$A$3:$A$500&amp;[5]Tabelle1!$C$3:$C$500&amp;[5]Tabelle1!$D$3:$D$500,0),MATCH(V$2,[5]Tabelle1!$E$2:$U$2,0))),"")</f>
        <v/>
      </c>
      <c r="W334" s="54" t="str">
        <f t="array" ref="W334">IFERROR(IF(INDEX([5]Tabelle1!$E$3:$U$500,MATCH($A334&amp;$C334&amp;$D334,[5]Tabelle1!$A$3:$A$500&amp;[5]Tabelle1!$C$3:$C$500&amp;[5]Tabelle1!$D$3:$D$500,0),MATCH(W$2,[5]Tabelle1!$E$2:$U$2,0))=0,"",INDEX([5]Tabelle1!$E$3:$U$500,MATCH($A334&amp;$C334&amp;$D334,[5]Tabelle1!$A$3:$A$500&amp;[5]Tabelle1!$C$3:$C$500&amp;[5]Tabelle1!$D$3:$D$500,0),MATCH(W$2,[5]Tabelle1!$E$2:$U$2,0))),"")</f>
        <v/>
      </c>
      <c r="X334" s="54" t="str">
        <f t="array" ref="X334">IFERROR(IF(INDEX([5]Tabelle1!$E$3:$U$500,MATCH($A334&amp;$C334&amp;$D334,[5]Tabelle1!$A$3:$A$500&amp;[5]Tabelle1!$C$3:$C$500&amp;[5]Tabelle1!$D$3:$D$500,0),MATCH(X$2,[5]Tabelle1!$E$2:$U$2,0))=0,"",INDEX([5]Tabelle1!$E$3:$U$500,MATCH($A334&amp;$C334&amp;$D334,[5]Tabelle1!$A$3:$A$500&amp;[5]Tabelle1!$C$3:$C$500&amp;[5]Tabelle1!$D$3:$D$500,0),MATCH(X$2,[5]Tabelle1!$E$2:$U$2,0))),"")</f>
        <v/>
      </c>
      <c r="Y334" s="22"/>
      <c r="Z334" s="22"/>
      <c r="AA334" s="22"/>
      <c r="AB334" s="22"/>
      <c r="AC334" s="22"/>
      <c r="AD334" s="22"/>
      <c r="AE334" s="22"/>
      <c r="AF334" s="22"/>
    </row>
    <row r="335" spans="1:32" ht="14.5" hidden="1" x14ac:dyDescent="0.35">
      <c r="A335" s="127" t="str">
        <f t="shared" si="27"/>
        <v>Hungary</v>
      </c>
      <c r="B335" s="70"/>
      <c r="C335" s="70" t="s">
        <v>544</v>
      </c>
      <c r="D335" s="139" t="s">
        <v>547</v>
      </c>
      <c r="E335" s="175"/>
      <c r="F335" s="175"/>
      <c r="G335" s="175"/>
      <c r="H335" s="192" t="str">
        <f t="array" ref="H335">IFERROR(IF(INDEX([5]Tabelle1!$E$3:$U$500,MATCH($A335&amp;$C335&amp;$D335,[5]Tabelle1!$A$3:$A$500&amp;[5]Tabelle1!$C$3:$C$500&amp;[5]Tabelle1!$D$3:$D$500,0),MATCH(H$2,[5]Tabelle1!$E$2:$U$2,0))=0,"",INDEX([5]Tabelle1!$E$3:$U$500,MATCH($A335&amp;$C335&amp;$D335,[5]Tabelle1!$A$3:$A$500&amp;[5]Tabelle1!$C$3:$C$500&amp;[5]Tabelle1!$D$3:$D$500,0),MATCH(H$2,[5]Tabelle1!$E$2:$U$2,0))),"")</f>
        <v/>
      </c>
      <c r="I335" s="192" t="str">
        <f t="array" ref="I335">IFERROR(IF(INDEX([5]Tabelle1!$E$3:$U$500,MATCH($A335&amp;$C335&amp;$D335,[5]Tabelle1!$A$3:$A$500&amp;[5]Tabelle1!$C$3:$C$500&amp;[5]Tabelle1!$D$3:$D$500,0),MATCH(I$2,[5]Tabelle1!$E$2:$U$2,0))=0,"",INDEX([5]Tabelle1!$E$3:$U$500,MATCH($A335&amp;$C335&amp;$D335,[5]Tabelle1!$A$3:$A$500&amp;[5]Tabelle1!$C$3:$C$500&amp;[5]Tabelle1!$D$3:$D$500,0),MATCH(I$2,[5]Tabelle1!$E$2:$U$2,0))),"")</f>
        <v/>
      </c>
      <c r="J335" s="192" t="str">
        <f t="array" ref="J335">IFERROR(IF(INDEX([5]Tabelle1!$E$3:$U$500,MATCH($A335&amp;$C335&amp;$D335,[5]Tabelle1!$A$3:$A$500&amp;[5]Tabelle1!$C$3:$C$500&amp;[5]Tabelle1!$D$3:$D$500,0),MATCH(J$2,[5]Tabelle1!$E$2:$U$2,0))=0,"",INDEX([5]Tabelle1!$E$3:$U$500,MATCH($A335&amp;$C335&amp;$D335,[5]Tabelle1!$A$3:$A$500&amp;[5]Tabelle1!$C$3:$C$500&amp;[5]Tabelle1!$D$3:$D$500,0),MATCH(J$2,[5]Tabelle1!$E$2:$U$2,0))),"")</f>
        <v/>
      </c>
      <c r="K335" s="192" t="str">
        <f t="array" ref="K335">IFERROR(IF(INDEX([5]Tabelle1!$E$3:$U$500,MATCH($A335&amp;$C335&amp;$D335,[5]Tabelle1!$A$3:$A$500&amp;[5]Tabelle1!$C$3:$C$500&amp;[5]Tabelle1!$D$3:$D$500,0),MATCH(K$2,[5]Tabelle1!$E$2:$U$2,0))=0,"",INDEX([5]Tabelle1!$E$3:$U$500,MATCH($A335&amp;$C335&amp;$D335,[5]Tabelle1!$A$3:$A$500&amp;[5]Tabelle1!$C$3:$C$500&amp;[5]Tabelle1!$D$3:$D$500,0),MATCH(K$2,[5]Tabelle1!$E$2:$U$2,0))),"")</f>
        <v/>
      </c>
      <c r="L335" s="192" t="str">
        <f t="array" ref="L335">IFERROR(IF(INDEX([5]Tabelle1!$E$3:$U$500,MATCH($A335&amp;$C335&amp;$D335,[5]Tabelle1!$A$3:$A$500&amp;[5]Tabelle1!$C$3:$C$500&amp;[5]Tabelle1!$D$3:$D$500,0),MATCH(L$2,[5]Tabelle1!$E$2:$U$2,0))=0,"",INDEX([5]Tabelle1!$E$3:$U$500,MATCH($A335&amp;$C335&amp;$D335,[5]Tabelle1!$A$3:$A$500&amp;[5]Tabelle1!$C$3:$C$500&amp;[5]Tabelle1!$D$3:$D$500,0),MATCH(L$2,[5]Tabelle1!$E$2:$U$2,0))),"")</f>
        <v/>
      </c>
      <c r="M335" s="192" t="str">
        <f t="array" ref="M335">IFERROR(IF(INDEX([5]Tabelle1!$E$3:$U$500,MATCH($A335&amp;$C335&amp;$D335,[5]Tabelle1!$A$3:$A$500&amp;[5]Tabelle1!$C$3:$C$500&amp;[5]Tabelle1!$D$3:$D$500,0),MATCH(M$2,[5]Tabelle1!$E$2:$U$2,0))=0,"",INDEX([5]Tabelle1!$E$3:$U$500,MATCH($A335&amp;$C335&amp;$D335,[5]Tabelle1!$A$3:$A$500&amp;[5]Tabelle1!$C$3:$C$500&amp;[5]Tabelle1!$D$3:$D$500,0),MATCH(M$2,[5]Tabelle1!$E$2:$U$2,0))),"")</f>
        <v/>
      </c>
      <c r="N335" s="192" t="str">
        <f t="array" ref="N335">IFERROR(IF(INDEX([5]Tabelle1!$E$3:$U$500,MATCH($A335&amp;$C335&amp;$D335,[5]Tabelle1!$A$3:$A$500&amp;[5]Tabelle1!$C$3:$C$500&amp;[5]Tabelle1!$D$3:$D$500,0),MATCH(N$2,[5]Tabelle1!$E$2:$U$2,0))=0,"",INDEX([5]Tabelle1!$E$3:$U$500,MATCH($A335&amp;$C335&amp;$D335,[5]Tabelle1!$A$3:$A$500&amp;[5]Tabelle1!$C$3:$C$500&amp;[5]Tabelle1!$D$3:$D$500,0),MATCH(N$2,[5]Tabelle1!$E$2:$U$2,0))),"")</f>
        <v/>
      </c>
      <c r="O335" s="192" t="str">
        <f t="array" ref="O335">IFERROR(IF(INDEX([5]Tabelle1!$E$3:$U$500,MATCH($A335&amp;$C335&amp;$D335,[5]Tabelle1!$A$3:$A$500&amp;[5]Tabelle1!$C$3:$C$500&amp;[5]Tabelle1!$D$3:$D$500,0),MATCH(O$2,[5]Tabelle1!$E$2:$U$2,0))=0,"",INDEX([5]Tabelle1!$E$3:$U$500,MATCH($A335&amp;$C335&amp;$D335,[5]Tabelle1!$A$3:$A$500&amp;[5]Tabelle1!$C$3:$C$500&amp;[5]Tabelle1!$D$3:$D$500,0),MATCH(O$2,[5]Tabelle1!$E$2:$U$2,0))),"")</f>
        <v/>
      </c>
      <c r="P335" s="192" t="str">
        <f t="array" ref="P335">IFERROR(IF(INDEX([5]Tabelle1!$E$3:$U$500,MATCH($A335&amp;$C335&amp;$D335,[5]Tabelle1!$A$3:$A$500&amp;[5]Tabelle1!$C$3:$C$500&amp;[5]Tabelle1!$D$3:$D$500,0),MATCH(P$2,[5]Tabelle1!$E$2:$U$2,0))=0,"",INDEX([5]Tabelle1!$E$3:$U$500,MATCH($A335&amp;$C335&amp;$D335,[5]Tabelle1!$A$3:$A$500&amp;[5]Tabelle1!$C$3:$C$500&amp;[5]Tabelle1!$D$3:$D$500,0),MATCH(P$2,[5]Tabelle1!$E$2:$U$2,0))),"")</f>
        <v/>
      </c>
      <c r="Q335" s="192" t="str">
        <f t="array" ref="Q335">IFERROR(IF(INDEX([5]Tabelle1!$E$3:$U$500,MATCH($A335&amp;$C335&amp;$D335,[5]Tabelle1!$A$3:$A$500&amp;[5]Tabelle1!$C$3:$C$500&amp;[5]Tabelle1!$D$3:$D$500,0),MATCH(Q$2,[5]Tabelle1!$E$2:$U$2,0))=0,"",INDEX([5]Tabelle1!$E$3:$U$500,MATCH($A335&amp;$C335&amp;$D335,[5]Tabelle1!$A$3:$A$500&amp;[5]Tabelle1!$C$3:$C$500&amp;[5]Tabelle1!$D$3:$D$500,0),MATCH(Q$2,[5]Tabelle1!$E$2:$U$2,0))),"")</f>
        <v/>
      </c>
      <c r="R335" s="192" t="str">
        <f t="array" ref="R335">IFERROR(IF(INDEX([5]Tabelle1!$E$3:$U$500,MATCH($A335&amp;$C335&amp;$D335,[5]Tabelle1!$A$3:$A$500&amp;[5]Tabelle1!$C$3:$C$500&amp;[5]Tabelle1!$D$3:$D$500,0),MATCH(R$2,[5]Tabelle1!$E$2:$U$2,0))=0,"",INDEX([5]Tabelle1!$E$3:$U$500,MATCH($A335&amp;$C335&amp;$D335,[5]Tabelle1!$A$3:$A$500&amp;[5]Tabelle1!$C$3:$C$500&amp;[5]Tabelle1!$D$3:$D$500,0),MATCH(R$2,[5]Tabelle1!$E$2:$U$2,0))),"")</f>
        <v/>
      </c>
      <c r="S335" s="192" t="str">
        <f t="array" ref="S335">IFERROR(IF(INDEX([5]Tabelle1!$E$3:$U$500,MATCH($A335&amp;$C335&amp;$D335,[5]Tabelle1!$A$3:$A$500&amp;[5]Tabelle1!$C$3:$C$500&amp;[5]Tabelle1!$D$3:$D$500,0),MATCH(S$2,[5]Tabelle1!$E$2:$U$2,0))=0,"",INDEX([5]Tabelle1!$E$3:$U$500,MATCH($A335&amp;$C335&amp;$D335,[5]Tabelle1!$A$3:$A$500&amp;[5]Tabelle1!$C$3:$C$500&amp;[5]Tabelle1!$D$3:$D$500,0),MATCH(S$2,[5]Tabelle1!$E$2:$U$2,0))),"")</f>
        <v/>
      </c>
      <c r="T335" s="192" t="str">
        <f t="array" ref="T335">IFERROR(IF(INDEX([5]Tabelle1!$E$3:$U$500,MATCH($A335&amp;$C335&amp;$D335,[5]Tabelle1!$A$3:$A$500&amp;[5]Tabelle1!$C$3:$C$500&amp;[5]Tabelle1!$D$3:$D$500,0),MATCH(T$2,[5]Tabelle1!$E$2:$U$2,0))=0,"",INDEX([5]Tabelle1!$E$3:$U$500,MATCH($A335&amp;$C335&amp;$D335,[5]Tabelle1!$A$3:$A$500&amp;[5]Tabelle1!$C$3:$C$500&amp;[5]Tabelle1!$D$3:$D$500,0),MATCH(T$2,[5]Tabelle1!$E$2:$U$2,0))),"")</f>
        <v/>
      </c>
      <c r="U335" s="192" t="str">
        <f t="array" ref="U335">IFERROR(IF(INDEX([5]Tabelle1!$E$3:$U$500,MATCH($A335&amp;$C335&amp;$D335,[5]Tabelle1!$A$3:$A$500&amp;[5]Tabelle1!$C$3:$C$500&amp;[5]Tabelle1!$D$3:$D$500,0),MATCH(U$2,[5]Tabelle1!$E$2:$U$2,0))=0,"",INDEX([5]Tabelle1!$E$3:$U$500,MATCH($A335&amp;$C335&amp;$D335,[5]Tabelle1!$A$3:$A$500&amp;[5]Tabelle1!$C$3:$C$500&amp;[5]Tabelle1!$D$3:$D$500,0),MATCH(U$2,[5]Tabelle1!$E$2:$U$2,0))),"")</f>
        <v/>
      </c>
      <c r="V335" s="193" t="str">
        <f t="array" ref="V335">IFERROR(IF(INDEX([5]Tabelle1!$E$3:$U$500,MATCH($A335&amp;$C335&amp;$D335,[5]Tabelle1!$A$3:$A$500&amp;[5]Tabelle1!$C$3:$C$500&amp;[5]Tabelle1!$D$3:$D$500,0),MATCH(V$2,[5]Tabelle1!$E$2:$U$2,0))=0,"",INDEX([5]Tabelle1!$E$3:$U$500,MATCH($A335&amp;$C335&amp;$D335,[5]Tabelle1!$A$3:$A$500&amp;[5]Tabelle1!$C$3:$C$500&amp;[5]Tabelle1!$D$3:$D$500,0),MATCH(V$2,[5]Tabelle1!$E$2:$U$2,0))),"")</f>
        <v/>
      </c>
      <c r="W335" s="54" t="str">
        <f t="array" ref="W335">IFERROR(IF(INDEX([5]Tabelle1!$E$3:$U$500,MATCH($A335&amp;$C335&amp;$D335,[5]Tabelle1!$A$3:$A$500&amp;[5]Tabelle1!$C$3:$C$500&amp;[5]Tabelle1!$D$3:$D$500,0),MATCH(W$2,[5]Tabelle1!$E$2:$U$2,0))=0,"",INDEX([5]Tabelle1!$E$3:$U$500,MATCH($A335&amp;$C335&amp;$D335,[5]Tabelle1!$A$3:$A$500&amp;[5]Tabelle1!$C$3:$C$500&amp;[5]Tabelle1!$D$3:$D$500,0),MATCH(W$2,[5]Tabelle1!$E$2:$U$2,0))),"")</f>
        <v/>
      </c>
      <c r="X335" s="54" t="str">
        <f t="array" ref="X335">IFERROR(IF(INDEX([5]Tabelle1!$E$3:$U$500,MATCH($A335&amp;$C335&amp;$D335,[5]Tabelle1!$A$3:$A$500&amp;[5]Tabelle1!$C$3:$C$500&amp;[5]Tabelle1!$D$3:$D$500,0),MATCH(X$2,[5]Tabelle1!$E$2:$U$2,0))=0,"",INDEX([5]Tabelle1!$E$3:$U$500,MATCH($A335&amp;$C335&amp;$D335,[5]Tabelle1!$A$3:$A$500&amp;[5]Tabelle1!$C$3:$C$500&amp;[5]Tabelle1!$D$3:$D$500,0),MATCH(X$2,[5]Tabelle1!$E$2:$U$2,0))),"")</f>
        <v/>
      </c>
      <c r="Y335" s="22"/>
      <c r="Z335" s="22"/>
      <c r="AA335" s="22"/>
      <c r="AB335" s="22"/>
      <c r="AC335" s="22"/>
      <c r="AD335" s="22"/>
      <c r="AE335" s="22"/>
      <c r="AF335" s="22"/>
    </row>
    <row r="336" spans="1:32" ht="14.5" hidden="1" x14ac:dyDescent="0.35">
      <c r="A336" s="127" t="str">
        <f t="shared" si="27"/>
        <v>Hungary</v>
      </c>
      <c r="B336" s="70"/>
      <c r="C336" s="70" t="s">
        <v>544</v>
      </c>
      <c r="D336" s="139" t="s">
        <v>548</v>
      </c>
      <c r="E336" s="175"/>
      <c r="F336" s="175"/>
      <c r="G336" s="175"/>
      <c r="H336" s="192" t="str">
        <f t="array" ref="H336">IFERROR(IF(INDEX([5]Tabelle1!$E$3:$U$500,MATCH($A336&amp;$C336&amp;$D336,[5]Tabelle1!$A$3:$A$500&amp;[5]Tabelle1!$C$3:$C$500&amp;[5]Tabelle1!$D$3:$D$500,0),MATCH(H$2,[5]Tabelle1!$E$2:$U$2,0))=0,"",INDEX([5]Tabelle1!$E$3:$U$500,MATCH($A336&amp;$C336&amp;$D336,[5]Tabelle1!$A$3:$A$500&amp;[5]Tabelle1!$C$3:$C$500&amp;[5]Tabelle1!$D$3:$D$500,0),MATCH(H$2,[5]Tabelle1!$E$2:$U$2,0))),"")</f>
        <v/>
      </c>
      <c r="I336" s="192" t="str">
        <f t="array" ref="I336">IFERROR(IF(INDEX([5]Tabelle1!$E$3:$U$500,MATCH($A336&amp;$C336&amp;$D336,[5]Tabelle1!$A$3:$A$500&amp;[5]Tabelle1!$C$3:$C$500&amp;[5]Tabelle1!$D$3:$D$500,0),MATCH(I$2,[5]Tabelle1!$E$2:$U$2,0))=0,"",INDEX([5]Tabelle1!$E$3:$U$500,MATCH($A336&amp;$C336&amp;$D336,[5]Tabelle1!$A$3:$A$500&amp;[5]Tabelle1!$C$3:$C$500&amp;[5]Tabelle1!$D$3:$D$500,0),MATCH(I$2,[5]Tabelle1!$E$2:$U$2,0))),"")</f>
        <v/>
      </c>
      <c r="J336" s="192" t="str">
        <f t="array" ref="J336">IFERROR(IF(INDEX([5]Tabelle1!$E$3:$U$500,MATCH($A336&amp;$C336&amp;$D336,[5]Tabelle1!$A$3:$A$500&amp;[5]Tabelle1!$C$3:$C$500&amp;[5]Tabelle1!$D$3:$D$500,0),MATCH(J$2,[5]Tabelle1!$E$2:$U$2,0))=0,"",INDEX([5]Tabelle1!$E$3:$U$500,MATCH($A336&amp;$C336&amp;$D336,[5]Tabelle1!$A$3:$A$500&amp;[5]Tabelle1!$C$3:$C$500&amp;[5]Tabelle1!$D$3:$D$500,0),MATCH(J$2,[5]Tabelle1!$E$2:$U$2,0))),"")</f>
        <v/>
      </c>
      <c r="K336" s="192" t="str">
        <f t="array" ref="K336">IFERROR(IF(INDEX([5]Tabelle1!$E$3:$U$500,MATCH($A336&amp;$C336&amp;$D336,[5]Tabelle1!$A$3:$A$500&amp;[5]Tabelle1!$C$3:$C$500&amp;[5]Tabelle1!$D$3:$D$500,0),MATCH(K$2,[5]Tabelle1!$E$2:$U$2,0))=0,"",INDEX([5]Tabelle1!$E$3:$U$500,MATCH($A336&amp;$C336&amp;$D336,[5]Tabelle1!$A$3:$A$500&amp;[5]Tabelle1!$C$3:$C$500&amp;[5]Tabelle1!$D$3:$D$500,0),MATCH(K$2,[5]Tabelle1!$E$2:$U$2,0))),"")</f>
        <v/>
      </c>
      <c r="L336" s="192">
        <f t="array" ref="L336">IFERROR(IF(INDEX([5]Tabelle1!$E$3:$U$500,MATCH($A336&amp;$C336&amp;$D336,[5]Tabelle1!$A$3:$A$500&amp;[5]Tabelle1!$C$3:$C$500&amp;[5]Tabelle1!$D$3:$D$500,0),MATCH(L$2,[5]Tabelle1!$E$2:$U$2,0))=0,"",INDEX([5]Tabelle1!$E$3:$U$500,MATCH($A336&amp;$C336&amp;$D336,[5]Tabelle1!$A$3:$A$500&amp;[5]Tabelle1!$C$3:$C$500&amp;[5]Tabelle1!$D$3:$D$500,0),MATCH(L$2,[5]Tabelle1!$E$2:$U$2,0))),"")</f>
        <v>4500</v>
      </c>
      <c r="M336" s="192" t="str">
        <f t="array" ref="M336">IFERROR(IF(INDEX([5]Tabelle1!$E$3:$U$500,MATCH($A336&amp;$C336&amp;$D336,[5]Tabelle1!$A$3:$A$500&amp;[5]Tabelle1!$C$3:$C$500&amp;[5]Tabelle1!$D$3:$D$500,0),MATCH(M$2,[5]Tabelle1!$E$2:$U$2,0))=0,"",INDEX([5]Tabelle1!$E$3:$U$500,MATCH($A336&amp;$C336&amp;$D336,[5]Tabelle1!$A$3:$A$500&amp;[5]Tabelle1!$C$3:$C$500&amp;[5]Tabelle1!$D$3:$D$500,0),MATCH(M$2,[5]Tabelle1!$E$2:$U$2,0))),"")</f>
        <v/>
      </c>
      <c r="N336" s="192">
        <f t="array" ref="N336">IFERROR(IF(INDEX([5]Tabelle1!$E$3:$U$500,MATCH($A336&amp;$C336&amp;$D336,[5]Tabelle1!$A$3:$A$500&amp;[5]Tabelle1!$C$3:$C$500&amp;[5]Tabelle1!$D$3:$D$500,0),MATCH(N$2,[5]Tabelle1!$E$2:$U$2,0))=0,"",INDEX([5]Tabelle1!$E$3:$U$500,MATCH($A336&amp;$C336&amp;$D336,[5]Tabelle1!$A$3:$A$500&amp;[5]Tabelle1!$C$3:$C$500&amp;[5]Tabelle1!$D$3:$D$500,0),MATCH(N$2,[5]Tabelle1!$E$2:$U$2,0))),"")</f>
        <v>6000</v>
      </c>
      <c r="O336" s="192" t="str">
        <f t="array" ref="O336">IFERROR(IF(INDEX([5]Tabelle1!$E$3:$U$500,MATCH($A336&amp;$C336&amp;$D336,[5]Tabelle1!$A$3:$A$500&amp;[5]Tabelle1!$C$3:$C$500&amp;[5]Tabelle1!$D$3:$D$500,0),MATCH(O$2,[5]Tabelle1!$E$2:$U$2,0))=0,"",INDEX([5]Tabelle1!$E$3:$U$500,MATCH($A336&amp;$C336&amp;$D336,[5]Tabelle1!$A$3:$A$500&amp;[5]Tabelle1!$C$3:$C$500&amp;[5]Tabelle1!$D$3:$D$500,0),MATCH(O$2,[5]Tabelle1!$E$2:$U$2,0))),"")</f>
        <v/>
      </c>
      <c r="P336" s="192" t="str">
        <f t="array" ref="P336">IFERROR(IF(INDEX([5]Tabelle1!$E$3:$U$500,MATCH($A336&amp;$C336&amp;$D336,[5]Tabelle1!$A$3:$A$500&amp;[5]Tabelle1!$C$3:$C$500&amp;[5]Tabelle1!$D$3:$D$500,0),MATCH(P$2,[5]Tabelle1!$E$2:$U$2,0))=0,"",INDEX([5]Tabelle1!$E$3:$U$500,MATCH($A336&amp;$C336&amp;$D336,[5]Tabelle1!$A$3:$A$500&amp;[5]Tabelle1!$C$3:$C$500&amp;[5]Tabelle1!$D$3:$D$500,0),MATCH(P$2,[5]Tabelle1!$E$2:$U$2,0))),"")</f>
        <v/>
      </c>
      <c r="Q336" s="192">
        <f t="array" ref="Q336">IFERROR(IF(INDEX([5]Tabelle1!$E$3:$U$500,MATCH($A336&amp;$C336&amp;$D336,[5]Tabelle1!$A$3:$A$500&amp;[5]Tabelle1!$C$3:$C$500&amp;[5]Tabelle1!$D$3:$D$500,0),MATCH(Q$2,[5]Tabelle1!$E$2:$U$2,0))=0,"",INDEX([5]Tabelle1!$E$3:$U$500,MATCH($A336&amp;$C336&amp;$D336,[5]Tabelle1!$A$3:$A$500&amp;[5]Tabelle1!$C$3:$C$500&amp;[5]Tabelle1!$D$3:$D$500,0),MATCH(Q$2,[5]Tabelle1!$E$2:$U$2,0))),"")</f>
        <v>8200</v>
      </c>
      <c r="R336" s="192" t="str">
        <f t="array" ref="R336">IFERROR(IF(INDEX([5]Tabelle1!$E$3:$U$500,MATCH($A336&amp;$C336&amp;$D336,[5]Tabelle1!$A$3:$A$500&amp;[5]Tabelle1!$C$3:$C$500&amp;[5]Tabelle1!$D$3:$D$500,0),MATCH(R$2,[5]Tabelle1!$E$2:$U$2,0))=0,"",INDEX([5]Tabelle1!$E$3:$U$500,MATCH($A336&amp;$C336&amp;$D336,[5]Tabelle1!$A$3:$A$500&amp;[5]Tabelle1!$C$3:$C$500&amp;[5]Tabelle1!$D$3:$D$500,0),MATCH(R$2,[5]Tabelle1!$E$2:$U$2,0))),"")</f>
        <v/>
      </c>
      <c r="S336" s="192">
        <f t="array" ref="S336">IFERROR(IF(INDEX([5]Tabelle1!$E$3:$U$500,MATCH($A336&amp;$C336&amp;$D336,[5]Tabelle1!$A$3:$A$500&amp;[5]Tabelle1!$C$3:$C$500&amp;[5]Tabelle1!$D$3:$D$500,0),MATCH(S$2,[5]Tabelle1!$E$2:$U$2,0))=0,"",INDEX([5]Tabelle1!$E$3:$U$500,MATCH($A336&amp;$C336&amp;$D336,[5]Tabelle1!$A$3:$A$500&amp;[5]Tabelle1!$C$3:$C$500&amp;[5]Tabelle1!$D$3:$D$500,0),MATCH(S$2,[5]Tabelle1!$E$2:$U$2,0))),"")</f>
        <v>9700</v>
      </c>
      <c r="T336" s="192" t="str">
        <f t="array" ref="T336">IFERROR(IF(INDEX([5]Tabelle1!$E$3:$U$500,MATCH($A336&amp;$C336&amp;$D336,[5]Tabelle1!$A$3:$A$500&amp;[5]Tabelle1!$C$3:$C$500&amp;[5]Tabelle1!$D$3:$D$500,0),MATCH(T$2,[5]Tabelle1!$E$2:$U$2,0))=0,"",INDEX([5]Tabelle1!$E$3:$U$500,MATCH($A336&amp;$C336&amp;$D336,[5]Tabelle1!$A$3:$A$500&amp;[5]Tabelle1!$C$3:$C$500&amp;[5]Tabelle1!$D$3:$D$500,0),MATCH(T$2,[5]Tabelle1!$E$2:$U$2,0))),"")</f>
        <v/>
      </c>
      <c r="U336" s="192" t="str">
        <f t="array" ref="U336">IFERROR(IF(INDEX([5]Tabelle1!$E$3:$U$500,MATCH($A336&amp;$C336&amp;$D336,[5]Tabelle1!$A$3:$A$500&amp;[5]Tabelle1!$C$3:$C$500&amp;[5]Tabelle1!$D$3:$D$500,0),MATCH(U$2,[5]Tabelle1!$E$2:$U$2,0))=0,"",INDEX([5]Tabelle1!$E$3:$U$500,MATCH($A336&amp;$C336&amp;$D336,[5]Tabelle1!$A$3:$A$500&amp;[5]Tabelle1!$C$3:$C$500&amp;[5]Tabelle1!$D$3:$D$500,0),MATCH(U$2,[5]Tabelle1!$E$2:$U$2,0))),"")</f>
        <v/>
      </c>
      <c r="V336" s="193">
        <f t="array" ref="V336">IFERROR(IF(INDEX([5]Tabelle1!$E$3:$U$500,MATCH($A336&amp;$C336&amp;$D336,[5]Tabelle1!$A$3:$A$500&amp;[5]Tabelle1!$C$3:$C$500&amp;[5]Tabelle1!$D$3:$D$500,0),MATCH(V$2,[5]Tabelle1!$E$2:$U$2,0))=0,"",INDEX([5]Tabelle1!$E$3:$U$500,MATCH($A336&amp;$C336&amp;$D336,[5]Tabelle1!$A$3:$A$500&amp;[5]Tabelle1!$C$3:$C$500&amp;[5]Tabelle1!$D$3:$D$500,0),MATCH(V$2,[5]Tabelle1!$E$2:$U$2,0))),"")</f>
        <v>11800</v>
      </c>
      <c r="W336" s="54" t="str">
        <f t="array" ref="W336">IFERROR(IF(INDEX([5]Tabelle1!$E$3:$U$500,MATCH($A336&amp;$C336&amp;$D336,[5]Tabelle1!$A$3:$A$500&amp;[5]Tabelle1!$C$3:$C$500&amp;[5]Tabelle1!$D$3:$D$500,0),MATCH(W$2,[5]Tabelle1!$E$2:$U$2,0))=0,"",INDEX([5]Tabelle1!$E$3:$U$500,MATCH($A336&amp;$C336&amp;$D336,[5]Tabelle1!$A$3:$A$500&amp;[5]Tabelle1!$C$3:$C$500&amp;[5]Tabelle1!$D$3:$D$500,0),MATCH(W$2,[5]Tabelle1!$E$2:$U$2,0))),"")</f>
        <v/>
      </c>
      <c r="X336" s="54" t="str">
        <f t="array" ref="X336">IFERROR(IF(INDEX([5]Tabelle1!$E$3:$U$500,MATCH($A336&amp;$C336&amp;$D336,[5]Tabelle1!$A$3:$A$500&amp;[5]Tabelle1!$C$3:$C$500&amp;[5]Tabelle1!$D$3:$D$500,0),MATCH(X$2,[5]Tabelle1!$E$2:$U$2,0))=0,"",INDEX([5]Tabelle1!$E$3:$U$500,MATCH($A336&amp;$C336&amp;$D336,[5]Tabelle1!$A$3:$A$500&amp;[5]Tabelle1!$C$3:$C$500&amp;[5]Tabelle1!$D$3:$D$500,0),MATCH(X$2,[5]Tabelle1!$E$2:$U$2,0))),"")</f>
        <v/>
      </c>
      <c r="Y336" s="22"/>
      <c r="Z336" s="22"/>
      <c r="AA336" s="22"/>
      <c r="AB336" s="22"/>
      <c r="AC336" s="22"/>
      <c r="AD336" s="22"/>
      <c r="AE336" s="22"/>
      <c r="AF336" s="22"/>
    </row>
    <row r="337" spans="1:32" ht="14.5" hidden="1" x14ac:dyDescent="0.35">
      <c r="A337" s="127" t="str">
        <f t="shared" si="27"/>
        <v>Hungary</v>
      </c>
      <c r="B337" s="70"/>
      <c r="C337" s="70" t="s">
        <v>544</v>
      </c>
      <c r="D337" s="139" t="s">
        <v>549</v>
      </c>
      <c r="E337" s="175"/>
      <c r="F337" s="175"/>
      <c r="G337" s="175"/>
      <c r="H337" s="192" t="str">
        <f t="array" ref="H337">IFERROR(IF(INDEX([5]Tabelle1!$E$3:$U$500,MATCH($A337&amp;$C337&amp;$D337,[5]Tabelle1!$A$3:$A$500&amp;[5]Tabelle1!$C$3:$C$500&amp;[5]Tabelle1!$D$3:$D$500,0),MATCH(H$2,[5]Tabelle1!$E$2:$U$2,0))=0,"",INDEX([5]Tabelle1!$E$3:$U$500,MATCH($A337&amp;$C337&amp;$D337,[5]Tabelle1!$A$3:$A$500&amp;[5]Tabelle1!$C$3:$C$500&amp;[5]Tabelle1!$D$3:$D$500,0),MATCH(H$2,[5]Tabelle1!$E$2:$U$2,0))),"")</f>
        <v/>
      </c>
      <c r="I337" s="192" t="str">
        <f t="array" ref="I337">IFERROR(IF(INDEX([5]Tabelle1!$E$3:$U$500,MATCH($A337&amp;$C337&amp;$D337,[5]Tabelle1!$A$3:$A$500&amp;[5]Tabelle1!$C$3:$C$500&amp;[5]Tabelle1!$D$3:$D$500,0),MATCH(I$2,[5]Tabelle1!$E$2:$U$2,0))=0,"",INDEX([5]Tabelle1!$E$3:$U$500,MATCH($A337&amp;$C337&amp;$D337,[5]Tabelle1!$A$3:$A$500&amp;[5]Tabelle1!$C$3:$C$500&amp;[5]Tabelle1!$D$3:$D$500,0),MATCH(I$2,[5]Tabelle1!$E$2:$U$2,0))),"")</f>
        <v/>
      </c>
      <c r="J337" s="192" t="str">
        <f t="array" ref="J337">IFERROR(IF(INDEX([5]Tabelle1!$E$3:$U$500,MATCH($A337&amp;$C337&amp;$D337,[5]Tabelle1!$A$3:$A$500&amp;[5]Tabelle1!$C$3:$C$500&amp;[5]Tabelle1!$D$3:$D$500,0),MATCH(J$2,[5]Tabelle1!$E$2:$U$2,0))=0,"",INDEX([5]Tabelle1!$E$3:$U$500,MATCH($A337&amp;$C337&amp;$D337,[5]Tabelle1!$A$3:$A$500&amp;[5]Tabelle1!$C$3:$C$500&amp;[5]Tabelle1!$D$3:$D$500,0),MATCH(J$2,[5]Tabelle1!$E$2:$U$2,0))),"")</f>
        <v/>
      </c>
      <c r="K337" s="192" t="str">
        <f t="array" ref="K337">IFERROR(IF(INDEX([5]Tabelle1!$E$3:$U$500,MATCH($A337&amp;$C337&amp;$D337,[5]Tabelle1!$A$3:$A$500&amp;[5]Tabelle1!$C$3:$C$500&amp;[5]Tabelle1!$D$3:$D$500,0),MATCH(K$2,[5]Tabelle1!$E$2:$U$2,0))=0,"",INDEX([5]Tabelle1!$E$3:$U$500,MATCH($A337&amp;$C337&amp;$D337,[5]Tabelle1!$A$3:$A$500&amp;[5]Tabelle1!$C$3:$C$500&amp;[5]Tabelle1!$D$3:$D$500,0),MATCH(K$2,[5]Tabelle1!$E$2:$U$2,0))),"")</f>
        <v/>
      </c>
      <c r="L337" s="192" t="str">
        <f t="array" ref="L337">IFERROR(IF(INDEX([5]Tabelle1!$E$3:$U$500,MATCH($A337&amp;$C337&amp;$D337,[5]Tabelle1!$A$3:$A$500&amp;[5]Tabelle1!$C$3:$C$500&amp;[5]Tabelle1!$D$3:$D$500,0),MATCH(L$2,[5]Tabelle1!$E$2:$U$2,0))=0,"",INDEX([5]Tabelle1!$E$3:$U$500,MATCH($A337&amp;$C337&amp;$D337,[5]Tabelle1!$A$3:$A$500&amp;[5]Tabelle1!$C$3:$C$500&amp;[5]Tabelle1!$D$3:$D$500,0),MATCH(L$2,[5]Tabelle1!$E$2:$U$2,0))),"")</f>
        <v/>
      </c>
      <c r="M337" s="192" t="str">
        <f t="array" ref="M337">IFERROR(IF(INDEX([5]Tabelle1!$E$3:$U$500,MATCH($A337&amp;$C337&amp;$D337,[5]Tabelle1!$A$3:$A$500&amp;[5]Tabelle1!$C$3:$C$500&amp;[5]Tabelle1!$D$3:$D$500,0),MATCH(M$2,[5]Tabelle1!$E$2:$U$2,0))=0,"",INDEX([5]Tabelle1!$E$3:$U$500,MATCH($A337&amp;$C337&amp;$D337,[5]Tabelle1!$A$3:$A$500&amp;[5]Tabelle1!$C$3:$C$500&amp;[5]Tabelle1!$D$3:$D$500,0),MATCH(M$2,[5]Tabelle1!$E$2:$U$2,0))),"")</f>
        <v/>
      </c>
      <c r="N337" s="192" t="str">
        <f t="array" ref="N337">IFERROR(IF(INDEX([5]Tabelle1!$E$3:$U$500,MATCH($A337&amp;$C337&amp;$D337,[5]Tabelle1!$A$3:$A$500&amp;[5]Tabelle1!$C$3:$C$500&amp;[5]Tabelle1!$D$3:$D$500,0),MATCH(N$2,[5]Tabelle1!$E$2:$U$2,0))=0,"",INDEX([5]Tabelle1!$E$3:$U$500,MATCH($A337&amp;$C337&amp;$D337,[5]Tabelle1!$A$3:$A$500&amp;[5]Tabelle1!$C$3:$C$500&amp;[5]Tabelle1!$D$3:$D$500,0),MATCH(N$2,[5]Tabelle1!$E$2:$U$2,0))),"")</f>
        <v/>
      </c>
      <c r="O337" s="192" t="str">
        <f t="array" ref="O337">IFERROR(IF(INDEX([5]Tabelle1!$E$3:$U$500,MATCH($A337&amp;$C337&amp;$D337,[5]Tabelle1!$A$3:$A$500&amp;[5]Tabelle1!$C$3:$C$500&amp;[5]Tabelle1!$D$3:$D$500,0),MATCH(O$2,[5]Tabelle1!$E$2:$U$2,0))=0,"",INDEX([5]Tabelle1!$E$3:$U$500,MATCH($A337&amp;$C337&amp;$D337,[5]Tabelle1!$A$3:$A$500&amp;[5]Tabelle1!$C$3:$C$500&amp;[5]Tabelle1!$D$3:$D$500,0),MATCH(O$2,[5]Tabelle1!$E$2:$U$2,0))),"")</f>
        <v/>
      </c>
      <c r="P337" s="192" t="str">
        <f t="array" ref="P337">IFERROR(IF(INDEX([5]Tabelle1!$E$3:$U$500,MATCH($A337&amp;$C337&amp;$D337,[5]Tabelle1!$A$3:$A$500&amp;[5]Tabelle1!$C$3:$C$500&amp;[5]Tabelle1!$D$3:$D$500,0),MATCH(P$2,[5]Tabelle1!$E$2:$U$2,0))=0,"",INDEX([5]Tabelle1!$E$3:$U$500,MATCH($A337&amp;$C337&amp;$D337,[5]Tabelle1!$A$3:$A$500&amp;[5]Tabelle1!$C$3:$C$500&amp;[5]Tabelle1!$D$3:$D$500,0),MATCH(P$2,[5]Tabelle1!$E$2:$U$2,0))),"")</f>
        <v/>
      </c>
      <c r="Q337" s="192">
        <f t="array" ref="Q337">IFERROR(IF(INDEX([5]Tabelle1!$E$3:$U$500,MATCH($A337&amp;$C337&amp;$D337,[5]Tabelle1!$A$3:$A$500&amp;[5]Tabelle1!$C$3:$C$500&amp;[5]Tabelle1!$D$3:$D$500,0),MATCH(Q$2,[5]Tabelle1!$E$2:$U$2,0))=0,"",INDEX([5]Tabelle1!$E$3:$U$500,MATCH($A337&amp;$C337&amp;$D337,[5]Tabelle1!$A$3:$A$500&amp;[5]Tabelle1!$C$3:$C$500&amp;[5]Tabelle1!$D$3:$D$500,0),MATCH(Q$2,[5]Tabelle1!$E$2:$U$2,0))),"")</f>
        <v>300</v>
      </c>
      <c r="R337" s="192" t="str">
        <f t="array" ref="R337">IFERROR(IF(INDEX([5]Tabelle1!$E$3:$U$500,MATCH($A337&amp;$C337&amp;$D337,[5]Tabelle1!$A$3:$A$500&amp;[5]Tabelle1!$C$3:$C$500&amp;[5]Tabelle1!$D$3:$D$500,0),MATCH(R$2,[5]Tabelle1!$E$2:$U$2,0))=0,"",INDEX([5]Tabelle1!$E$3:$U$500,MATCH($A337&amp;$C337&amp;$D337,[5]Tabelle1!$A$3:$A$500&amp;[5]Tabelle1!$C$3:$C$500&amp;[5]Tabelle1!$D$3:$D$500,0),MATCH(R$2,[5]Tabelle1!$E$2:$U$2,0))),"")</f>
        <v/>
      </c>
      <c r="S337" s="192">
        <f t="array" ref="S337">IFERROR(IF(INDEX([5]Tabelle1!$E$3:$U$500,MATCH($A337&amp;$C337&amp;$D337,[5]Tabelle1!$A$3:$A$500&amp;[5]Tabelle1!$C$3:$C$500&amp;[5]Tabelle1!$D$3:$D$500,0),MATCH(S$2,[5]Tabelle1!$E$2:$U$2,0))=0,"",INDEX([5]Tabelle1!$E$3:$U$500,MATCH($A337&amp;$C337&amp;$D337,[5]Tabelle1!$A$3:$A$500&amp;[5]Tabelle1!$C$3:$C$500&amp;[5]Tabelle1!$D$3:$D$500,0),MATCH(S$2,[5]Tabelle1!$E$2:$U$2,0))),"")</f>
        <v>300</v>
      </c>
      <c r="T337" s="192" t="str">
        <f t="array" ref="T337">IFERROR(IF(INDEX([5]Tabelle1!$E$3:$U$500,MATCH($A337&amp;$C337&amp;$D337,[5]Tabelle1!$A$3:$A$500&amp;[5]Tabelle1!$C$3:$C$500&amp;[5]Tabelle1!$D$3:$D$500,0),MATCH(T$2,[5]Tabelle1!$E$2:$U$2,0))=0,"",INDEX([5]Tabelle1!$E$3:$U$500,MATCH($A337&amp;$C337&amp;$D337,[5]Tabelle1!$A$3:$A$500&amp;[5]Tabelle1!$C$3:$C$500&amp;[5]Tabelle1!$D$3:$D$500,0),MATCH(T$2,[5]Tabelle1!$E$2:$U$2,0))),"")</f>
        <v/>
      </c>
      <c r="U337" s="192" t="str">
        <f t="array" ref="U337">IFERROR(IF(INDEX([5]Tabelle1!$E$3:$U$500,MATCH($A337&amp;$C337&amp;$D337,[5]Tabelle1!$A$3:$A$500&amp;[5]Tabelle1!$C$3:$C$500&amp;[5]Tabelle1!$D$3:$D$500,0),MATCH(U$2,[5]Tabelle1!$E$2:$U$2,0))=0,"",INDEX([5]Tabelle1!$E$3:$U$500,MATCH($A337&amp;$C337&amp;$D337,[5]Tabelle1!$A$3:$A$500&amp;[5]Tabelle1!$C$3:$C$500&amp;[5]Tabelle1!$D$3:$D$500,0),MATCH(U$2,[5]Tabelle1!$E$2:$U$2,0))),"")</f>
        <v/>
      </c>
      <c r="V337" s="193">
        <f t="array" ref="V337">IFERROR(IF(INDEX([5]Tabelle1!$E$3:$U$500,MATCH($A337&amp;$C337&amp;$D337,[5]Tabelle1!$A$3:$A$500&amp;[5]Tabelle1!$C$3:$C$500&amp;[5]Tabelle1!$D$3:$D$500,0),MATCH(V$2,[5]Tabelle1!$E$2:$U$2,0))=0,"",INDEX([5]Tabelle1!$E$3:$U$500,MATCH($A337&amp;$C337&amp;$D337,[5]Tabelle1!$A$3:$A$500&amp;[5]Tabelle1!$C$3:$C$500&amp;[5]Tabelle1!$D$3:$D$500,0),MATCH(V$2,[5]Tabelle1!$E$2:$U$2,0))),"")</f>
        <v>300</v>
      </c>
      <c r="W337" s="54" t="str">
        <f t="array" ref="W337">IFERROR(IF(INDEX([5]Tabelle1!$E$3:$U$500,MATCH($A337&amp;$C337&amp;$D337,[5]Tabelle1!$A$3:$A$500&amp;[5]Tabelle1!$C$3:$C$500&amp;[5]Tabelle1!$D$3:$D$500,0),MATCH(W$2,[5]Tabelle1!$E$2:$U$2,0))=0,"",INDEX([5]Tabelle1!$E$3:$U$500,MATCH($A337&amp;$C337&amp;$D337,[5]Tabelle1!$A$3:$A$500&amp;[5]Tabelle1!$C$3:$C$500&amp;[5]Tabelle1!$D$3:$D$500,0),MATCH(W$2,[5]Tabelle1!$E$2:$U$2,0))),"")</f>
        <v/>
      </c>
      <c r="X337" s="54" t="str">
        <f t="array" ref="X337">IFERROR(IF(INDEX([5]Tabelle1!$E$3:$U$500,MATCH($A337&amp;$C337&amp;$D337,[5]Tabelle1!$A$3:$A$500&amp;[5]Tabelle1!$C$3:$C$500&amp;[5]Tabelle1!$D$3:$D$500,0),MATCH(X$2,[5]Tabelle1!$E$2:$U$2,0))=0,"",INDEX([5]Tabelle1!$E$3:$U$500,MATCH($A337&amp;$C337&amp;$D337,[5]Tabelle1!$A$3:$A$500&amp;[5]Tabelle1!$C$3:$C$500&amp;[5]Tabelle1!$D$3:$D$500,0),MATCH(X$2,[5]Tabelle1!$E$2:$U$2,0))),"")</f>
        <v/>
      </c>
      <c r="Y337" s="22"/>
      <c r="Z337" s="22"/>
      <c r="AA337" s="22"/>
      <c r="AB337" s="22"/>
      <c r="AC337" s="22"/>
      <c r="AD337" s="22"/>
      <c r="AE337" s="22"/>
      <c r="AF337" s="22"/>
    </row>
    <row r="338" spans="1:32" ht="14.5" hidden="1" x14ac:dyDescent="0.35">
      <c r="A338" s="127" t="str">
        <f t="shared" si="27"/>
        <v>Hungary</v>
      </c>
      <c r="B338" s="70"/>
      <c r="C338" s="70" t="s">
        <v>544</v>
      </c>
      <c r="D338" s="139" t="s">
        <v>550</v>
      </c>
      <c r="E338" s="175"/>
      <c r="F338" s="175"/>
      <c r="G338" s="175"/>
      <c r="H338" s="192" t="str">
        <f t="array" ref="H338">IFERROR(IF(INDEX([5]Tabelle1!$E$3:$U$500,MATCH($A338&amp;$C338&amp;$D338,[5]Tabelle1!$A$3:$A$500&amp;[5]Tabelle1!$C$3:$C$500&amp;[5]Tabelle1!$D$3:$D$500,0),MATCH(H$2,[5]Tabelle1!$E$2:$U$2,0))=0,"",INDEX([5]Tabelle1!$E$3:$U$500,MATCH($A338&amp;$C338&amp;$D338,[5]Tabelle1!$A$3:$A$500&amp;[5]Tabelle1!$C$3:$C$500&amp;[5]Tabelle1!$D$3:$D$500,0),MATCH(H$2,[5]Tabelle1!$E$2:$U$2,0))),"")</f>
        <v/>
      </c>
      <c r="I338" s="192" t="str">
        <f t="array" ref="I338">IFERROR(IF(INDEX([5]Tabelle1!$E$3:$U$500,MATCH($A338&amp;$C338&amp;$D338,[5]Tabelle1!$A$3:$A$500&amp;[5]Tabelle1!$C$3:$C$500&amp;[5]Tabelle1!$D$3:$D$500,0),MATCH(I$2,[5]Tabelle1!$E$2:$U$2,0))=0,"",INDEX([5]Tabelle1!$E$3:$U$500,MATCH($A338&amp;$C338&amp;$D338,[5]Tabelle1!$A$3:$A$500&amp;[5]Tabelle1!$C$3:$C$500&amp;[5]Tabelle1!$D$3:$D$500,0),MATCH(I$2,[5]Tabelle1!$E$2:$U$2,0))),"")</f>
        <v/>
      </c>
      <c r="J338" s="192" t="str">
        <f t="array" ref="J338">IFERROR(IF(INDEX([5]Tabelle1!$E$3:$U$500,MATCH($A338&amp;$C338&amp;$D338,[5]Tabelle1!$A$3:$A$500&amp;[5]Tabelle1!$C$3:$C$500&amp;[5]Tabelle1!$D$3:$D$500,0),MATCH(J$2,[5]Tabelle1!$E$2:$U$2,0))=0,"",INDEX([5]Tabelle1!$E$3:$U$500,MATCH($A338&amp;$C338&amp;$D338,[5]Tabelle1!$A$3:$A$500&amp;[5]Tabelle1!$C$3:$C$500&amp;[5]Tabelle1!$D$3:$D$500,0),MATCH(J$2,[5]Tabelle1!$E$2:$U$2,0))),"")</f>
        <v/>
      </c>
      <c r="K338" s="192" t="str">
        <f t="array" ref="K338">IFERROR(IF(INDEX([5]Tabelle1!$E$3:$U$500,MATCH($A338&amp;$C338&amp;$D338,[5]Tabelle1!$A$3:$A$500&amp;[5]Tabelle1!$C$3:$C$500&amp;[5]Tabelle1!$D$3:$D$500,0),MATCH(K$2,[5]Tabelle1!$E$2:$U$2,0))=0,"",INDEX([5]Tabelle1!$E$3:$U$500,MATCH($A338&amp;$C338&amp;$D338,[5]Tabelle1!$A$3:$A$500&amp;[5]Tabelle1!$C$3:$C$500&amp;[5]Tabelle1!$D$3:$D$500,0),MATCH(K$2,[5]Tabelle1!$E$2:$U$2,0))),"")</f>
        <v/>
      </c>
      <c r="L338" s="192">
        <f t="array" ref="L338">IFERROR(IF(INDEX([5]Tabelle1!$E$3:$U$500,MATCH($A338&amp;$C338&amp;$D338,[5]Tabelle1!$A$3:$A$500&amp;[5]Tabelle1!$C$3:$C$500&amp;[5]Tabelle1!$D$3:$D$500,0),MATCH(L$2,[5]Tabelle1!$E$2:$U$2,0))=0,"",INDEX([5]Tabelle1!$E$3:$U$500,MATCH($A338&amp;$C338&amp;$D338,[5]Tabelle1!$A$3:$A$500&amp;[5]Tabelle1!$C$3:$C$500&amp;[5]Tabelle1!$D$3:$D$500,0),MATCH(L$2,[5]Tabelle1!$E$2:$U$2,0))),"")</f>
        <v>5500</v>
      </c>
      <c r="M338" s="192" t="str">
        <f t="array" ref="M338">IFERROR(IF(INDEX([5]Tabelle1!$E$3:$U$500,MATCH($A338&amp;$C338&amp;$D338,[5]Tabelle1!$A$3:$A$500&amp;[5]Tabelle1!$C$3:$C$500&amp;[5]Tabelle1!$D$3:$D$500,0),MATCH(M$2,[5]Tabelle1!$E$2:$U$2,0))=0,"",INDEX([5]Tabelle1!$E$3:$U$500,MATCH($A338&amp;$C338&amp;$D338,[5]Tabelle1!$A$3:$A$500&amp;[5]Tabelle1!$C$3:$C$500&amp;[5]Tabelle1!$D$3:$D$500,0),MATCH(M$2,[5]Tabelle1!$E$2:$U$2,0))),"")</f>
        <v/>
      </c>
      <c r="N338" s="192">
        <f t="array" ref="N338">IFERROR(IF(INDEX([5]Tabelle1!$E$3:$U$500,MATCH($A338&amp;$C338&amp;$D338,[5]Tabelle1!$A$3:$A$500&amp;[5]Tabelle1!$C$3:$C$500&amp;[5]Tabelle1!$D$3:$D$500,0),MATCH(N$2,[5]Tabelle1!$E$2:$U$2,0))=0,"",INDEX([5]Tabelle1!$E$3:$U$500,MATCH($A338&amp;$C338&amp;$D338,[5]Tabelle1!$A$3:$A$500&amp;[5]Tabelle1!$C$3:$C$500&amp;[5]Tabelle1!$D$3:$D$500,0),MATCH(N$2,[5]Tabelle1!$E$2:$U$2,0))),"")</f>
        <v>6400</v>
      </c>
      <c r="O338" s="192" t="str">
        <f t="array" ref="O338">IFERROR(IF(INDEX([5]Tabelle1!$E$3:$U$500,MATCH($A338&amp;$C338&amp;$D338,[5]Tabelle1!$A$3:$A$500&amp;[5]Tabelle1!$C$3:$C$500&amp;[5]Tabelle1!$D$3:$D$500,0),MATCH(O$2,[5]Tabelle1!$E$2:$U$2,0))=0,"",INDEX([5]Tabelle1!$E$3:$U$500,MATCH($A338&amp;$C338&amp;$D338,[5]Tabelle1!$A$3:$A$500&amp;[5]Tabelle1!$C$3:$C$500&amp;[5]Tabelle1!$D$3:$D$500,0),MATCH(O$2,[5]Tabelle1!$E$2:$U$2,0))),"")</f>
        <v/>
      </c>
      <c r="P338" s="192" t="str">
        <f t="array" ref="P338">IFERROR(IF(INDEX([5]Tabelle1!$E$3:$U$500,MATCH($A338&amp;$C338&amp;$D338,[5]Tabelle1!$A$3:$A$500&amp;[5]Tabelle1!$C$3:$C$500&amp;[5]Tabelle1!$D$3:$D$500,0),MATCH(P$2,[5]Tabelle1!$E$2:$U$2,0))=0,"",INDEX([5]Tabelle1!$E$3:$U$500,MATCH($A338&amp;$C338&amp;$D338,[5]Tabelle1!$A$3:$A$500&amp;[5]Tabelle1!$C$3:$C$500&amp;[5]Tabelle1!$D$3:$D$500,0),MATCH(P$2,[5]Tabelle1!$E$2:$U$2,0))),"")</f>
        <v/>
      </c>
      <c r="Q338" s="192">
        <f t="array" ref="Q338">IFERROR(IF(INDEX([5]Tabelle1!$E$3:$U$500,MATCH($A338&amp;$C338&amp;$D338,[5]Tabelle1!$A$3:$A$500&amp;[5]Tabelle1!$C$3:$C$500&amp;[5]Tabelle1!$D$3:$D$500,0),MATCH(Q$2,[5]Tabelle1!$E$2:$U$2,0))=0,"",INDEX([5]Tabelle1!$E$3:$U$500,MATCH($A338&amp;$C338&amp;$D338,[5]Tabelle1!$A$3:$A$500&amp;[5]Tabelle1!$C$3:$C$500&amp;[5]Tabelle1!$D$3:$D$500,0),MATCH(Q$2,[5]Tabelle1!$E$2:$U$2,0))),"")</f>
        <v>6500</v>
      </c>
      <c r="R338" s="192" t="str">
        <f t="array" ref="R338">IFERROR(IF(INDEX([5]Tabelle1!$E$3:$U$500,MATCH($A338&amp;$C338&amp;$D338,[5]Tabelle1!$A$3:$A$500&amp;[5]Tabelle1!$C$3:$C$500&amp;[5]Tabelle1!$D$3:$D$500,0),MATCH(R$2,[5]Tabelle1!$E$2:$U$2,0))=0,"",INDEX([5]Tabelle1!$E$3:$U$500,MATCH($A338&amp;$C338&amp;$D338,[5]Tabelle1!$A$3:$A$500&amp;[5]Tabelle1!$C$3:$C$500&amp;[5]Tabelle1!$D$3:$D$500,0),MATCH(R$2,[5]Tabelle1!$E$2:$U$2,0))),"")</f>
        <v/>
      </c>
      <c r="S338" s="192">
        <f t="array" ref="S338">IFERROR(IF(INDEX([5]Tabelle1!$E$3:$U$500,MATCH($A338&amp;$C338&amp;$D338,[5]Tabelle1!$A$3:$A$500&amp;[5]Tabelle1!$C$3:$C$500&amp;[5]Tabelle1!$D$3:$D$500,0),MATCH(S$2,[5]Tabelle1!$E$2:$U$2,0))=0,"",INDEX([5]Tabelle1!$E$3:$U$500,MATCH($A338&amp;$C338&amp;$D338,[5]Tabelle1!$A$3:$A$500&amp;[5]Tabelle1!$C$3:$C$500&amp;[5]Tabelle1!$D$3:$D$500,0),MATCH(S$2,[5]Tabelle1!$E$2:$U$2,0))),"")</f>
        <v>6600</v>
      </c>
      <c r="T338" s="192" t="str">
        <f t="array" ref="T338">IFERROR(IF(INDEX([5]Tabelle1!$E$3:$U$500,MATCH($A338&amp;$C338&amp;$D338,[5]Tabelle1!$A$3:$A$500&amp;[5]Tabelle1!$C$3:$C$500&amp;[5]Tabelle1!$D$3:$D$500,0),MATCH(T$2,[5]Tabelle1!$E$2:$U$2,0))=0,"",INDEX([5]Tabelle1!$E$3:$U$500,MATCH($A338&amp;$C338&amp;$D338,[5]Tabelle1!$A$3:$A$500&amp;[5]Tabelle1!$C$3:$C$500&amp;[5]Tabelle1!$D$3:$D$500,0),MATCH(T$2,[5]Tabelle1!$E$2:$U$2,0))),"")</f>
        <v/>
      </c>
      <c r="U338" s="192" t="str">
        <f t="array" ref="U338">IFERROR(IF(INDEX([5]Tabelle1!$E$3:$U$500,MATCH($A338&amp;$C338&amp;$D338,[5]Tabelle1!$A$3:$A$500&amp;[5]Tabelle1!$C$3:$C$500&amp;[5]Tabelle1!$D$3:$D$500,0),MATCH(U$2,[5]Tabelle1!$E$2:$U$2,0))=0,"",INDEX([5]Tabelle1!$E$3:$U$500,MATCH($A338&amp;$C338&amp;$D338,[5]Tabelle1!$A$3:$A$500&amp;[5]Tabelle1!$C$3:$C$500&amp;[5]Tabelle1!$D$3:$D$500,0),MATCH(U$2,[5]Tabelle1!$E$2:$U$2,0))),"")</f>
        <v/>
      </c>
      <c r="V338" s="193">
        <f t="array" ref="V338">IFERROR(IF(INDEX([5]Tabelle1!$E$3:$U$500,MATCH($A338&amp;$C338&amp;$D338,[5]Tabelle1!$A$3:$A$500&amp;[5]Tabelle1!$C$3:$C$500&amp;[5]Tabelle1!$D$3:$D$500,0),MATCH(V$2,[5]Tabelle1!$E$2:$U$2,0))=0,"",INDEX([5]Tabelle1!$E$3:$U$500,MATCH($A338&amp;$C338&amp;$D338,[5]Tabelle1!$A$3:$A$500&amp;[5]Tabelle1!$C$3:$C$500&amp;[5]Tabelle1!$D$3:$D$500,0),MATCH(V$2,[5]Tabelle1!$E$2:$U$2,0))),"")</f>
        <v>6600</v>
      </c>
      <c r="W338" s="54" t="str">
        <f t="array" ref="W338">IFERROR(IF(INDEX([5]Tabelle1!$E$3:$U$500,MATCH($A338&amp;$C338&amp;$D338,[5]Tabelle1!$A$3:$A$500&amp;[5]Tabelle1!$C$3:$C$500&amp;[5]Tabelle1!$D$3:$D$500,0),MATCH(W$2,[5]Tabelle1!$E$2:$U$2,0))=0,"",INDEX([5]Tabelle1!$E$3:$U$500,MATCH($A338&amp;$C338&amp;$D338,[5]Tabelle1!$A$3:$A$500&amp;[5]Tabelle1!$C$3:$C$500&amp;[5]Tabelle1!$D$3:$D$500,0),MATCH(W$2,[5]Tabelle1!$E$2:$U$2,0))),"")</f>
        <v/>
      </c>
      <c r="X338" s="54" t="str">
        <f t="array" ref="X338">IFERROR(IF(INDEX([5]Tabelle1!$E$3:$U$500,MATCH($A338&amp;$C338&amp;$D338,[5]Tabelle1!$A$3:$A$500&amp;[5]Tabelle1!$C$3:$C$500&amp;[5]Tabelle1!$D$3:$D$500,0),MATCH(X$2,[5]Tabelle1!$E$2:$U$2,0))=0,"",INDEX([5]Tabelle1!$E$3:$U$500,MATCH($A338&amp;$C338&amp;$D338,[5]Tabelle1!$A$3:$A$500&amp;[5]Tabelle1!$C$3:$C$500&amp;[5]Tabelle1!$D$3:$D$500,0),MATCH(X$2,[5]Tabelle1!$E$2:$U$2,0))),"")</f>
        <v/>
      </c>
      <c r="Y338" s="22"/>
      <c r="Z338" s="22"/>
      <c r="AA338" s="22"/>
      <c r="AB338" s="22"/>
      <c r="AC338" s="22"/>
      <c r="AD338" s="22"/>
      <c r="AE338" s="22"/>
      <c r="AF338" s="22"/>
    </row>
    <row r="339" spans="1:32" ht="14.5" hidden="1" x14ac:dyDescent="0.35">
      <c r="A339" s="127" t="str">
        <f t="shared" si="27"/>
        <v>Hungary</v>
      </c>
      <c r="B339" s="70"/>
      <c r="C339" s="70" t="s">
        <v>544</v>
      </c>
      <c r="D339" s="139" t="s">
        <v>551</v>
      </c>
      <c r="E339" s="175"/>
      <c r="F339" s="175"/>
      <c r="G339" s="175"/>
      <c r="H339" s="192" t="str">
        <f t="array" ref="H339">IFERROR(IF(INDEX([5]Tabelle1!$E$3:$U$500,MATCH($A339&amp;$C339&amp;$D339,[5]Tabelle1!$A$3:$A$500&amp;[5]Tabelle1!$C$3:$C$500&amp;[5]Tabelle1!$D$3:$D$500,0),MATCH(H$2,[5]Tabelle1!$E$2:$U$2,0))=0,"",INDEX([5]Tabelle1!$E$3:$U$500,MATCH($A339&amp;$C339&amp;$D339,[5]Tabelle1!$A$3:$A$500&amp;[5]Tabelle1!$C$3:$C$500&amp;[5]Tabelle1!$D$3:$D$500,0),MATCH(H$2,[5]Tabelle1!$E$2:$U$2,0))),"")</f>
        <v/>
      </c>
      <c r="I339" s="192" t="str">
        <f t="array" ref="I339">IFERROR(IF(INDEX([5]Tabelle1!$E$3:$U$500,MATCH($A339&amp;$C339&amp;$D339,[5]Tabelle1!$A$3:$A$500&amp;[5]Tabelle1!$C$3:$C$500&amp;[5]Tabelle1!$D$3:$D$500,0),MATCH(I$2,[5]Tabelle1!$E$2:$U$2,0))=0,"",INDEX([5]Tabelle1!$E$3:$U$500,MATCH($A339&amp;$C339&amp;$D339,[5]Tabelle1!$A$3:$A$500&amp;[5]Tabelle1!$C$3:$C$500&amp;[5]Tabelle1!$D$3:$D$500,0),MATCH(I$2,[5]Tabelle1!$E$2:$U$2,0))),"")</f>
        <v/>
      </c>
      <c r="J339" s="192" t="str">
        <f t="array" ref="J339">IFERROR(IF(INDEX([5]Tabelle1!$E$3:$U$500,MATCH($A339&amp;$C339&amp;$D339,[5]Tabelle1!$A$3:$A$500&amp;[5]Tabelle1!$C$3:$C$500&amp;[5]Tabelle1!$D$3:$D$500,0),MATCH(J$2,[5]Tabelle1!$E$2:$U$2,0))=0,"",INDEX([5]Tabelle1!$E$3:$U$500,MATCH($A339&amp;$C339&amp;$D339,[5]Tabelle1!$A$3:$A$500&amp;[5]Tabelle1!$C$3:$C$500&amp;[5]Tabelle1!$D$3:$D$500,0),MATCH(J$2,[5]Tabelle1!$E$2:$U$2,0))),"")</f>
        <v/>
      </c>
      <c r="K339" s="192" t="str">
        <f t="array" ref="K339">IFERROR(IF(INDEX([5]Tabelle1!$E$3:$U$500,MATCH($A339&amp;$C339&amp;$D339,[5]Tabelle1!$A$3:$A$500&amp;[5]Tabelle1!$C$3:$C$500&amp;[5]Tabelle1!$D$3:$D$500,0),MATCH(K$2,[5]Tabelle1!$E$2:$U$2,0))=0,"",INDEX([5]Tabelle1!$E$3:$U$500,MATCH($A339&amp;$C339&amp;$D339,[5]Tabelle1!$A$3:$A$500&amp;[5]Tabelle1!$C$3:$C$500&amp;[5]Tabelle1!$D$3:$D$500,0),MATCH(K$2,[5]Tabelle1!$E$2:$U$2,0))),"")</f>
        <v/>
      </c>
      <c r="L339" s="192" t="str">
        <f t="array" ref="L339">IFERROR(IF(INDEX([5]Tabelle1!$E$3:$U$500,MATCH($A339&amp;$C339&amp;$D339,[5]Tabelle1!$A$3:$A$500&amp;[5]Tabelle1!$C$3:$C$500&amp;[5]Tabelle1!$D$3:$D$500,0),MATCH(L$2,[5]Tabelle1!$E$2:$U$2,0))=0,"",INDEX([5]Tabelle1!$E$3:$U$500,MATCH($A339&amp;$C339&amp;$D339,[5]Tabelle1!$A$3:$A$500&amp;[5]Tabelle1!$C$3:$C$500&amp;[5]Tabelle1!$D$3:$D$500,0),MATCH(L$2,[5]Tabelle1!$E$2:$U$2,0))),"")</f>
        <v/>
      </c>
      <c r="M339" s="192" t="str">
        <f t="array" ref="M339">IFERROR(IF(INDEX([5]Tabelle1!$E$3:$U$500,MATCH($A339&amp;$C339&amp;$D339,[5]Tabelle1!$A$3:$A$500&amp;[5]Tabelle1!$C$3:$C$500&amp;[5]Tabelle1!$D$3:$D$500,0),MATCH(M$2,[5]Tabelle1!$E$2:$U$2,0))=0,"",INDEX([5]Tabelle1!$E$3:$U$500,MATCH($A339&amp;$C339&amp;$D339,[5]Tabelle1!$A$3:$A$500&amp;[5]Tabelle1!$C$3:$C$500&amp;[5]Tabelle1!$D$3:$D$500,0),MATCH(M$2,[5]Tabelle1!$E$2:$U$2,0))),"")</f>
        <v/>
      </c>
      <c r="N339" s="192" t="str">
        <f t="array" ref="N339">IFERROR(IF(INDEX([5]Tabelle1!$E$3:$U$500,MATCH($A339&amp;$C339&amp;$D339,[5]Tabelle1!$A$3:$A$500&amp;[5]Tabelle1!$C$3:$C$500&amp;[5]Tabelle1!$D$3:$D$500,0),MATCH(N$2,[5]Tabelle1!$E$2:$U$2,0))=0,"",INDEX([5]Tabelle1!$E$3:$U$500,MATCH($A339&amp;$C339&amp;$D339,[5]Tabelle1!$A$3:$A$500&amp;[5]Tabelle1!$C$3:$C$500&amp;[5]Tabelle1!$D$3:$D$500,0),MATCH(N$2,[5]Tabelle1!$E$2:$U$2,0))),"")</f>
        <v/>
      </c>
      <c r="O339" s="192" t="str">
        <f t="array" ref="O339">IFERROR(IF(INDEX([5]Tabelle1!$E$3:$U$500,MATCH($A339&amp;$C339&amp;$D339,[5]Tabelle1!$A$3:$A$500&amp;[5]Tabelle1!$C$3:$C$500&amp;[5]Tabelle1!$D$3:$D$500,0),MATCH(O$2,[5]Tabelle1!$E$2:$U$2,0))=0,"",INDEX([5]Tabelle1!$E$3:$U$500,MATCH($A339&amp;$C339&amp;$D339,[5]Tabelle1!$A$3:$A$500&amp;[5]Tabelle1!$C$3:$C$500&amp;[5]Tabelle1!$D$3:$D$500,0),MATCH(O$2,[5]Tabelle1!$E$2:$U$2,0))),"")</f>
        <v/>
      </c>
      <c r="P339" s="192" t="str">
        <f t="array" ref="P339">IFERROR(IF(INDEX([5]Tabelle1!$E$3:$U$500,MATCH($A339&amp;$C339&amp;$D339,[5]Tabelle1!$A$3:$A$500&amp;[5]Tabelle1!$C$3:$C$500&amp;[5]Tabelle1!$D$3:$D$500,0),MATCH(P$2,[5]Tabelle1!$E$2:$U$2,0))=0,"",INDEX([5]Tabelle1!$E$3:$U$500,MATCH($A339&amp;$C339&amp;$D339,[5]Tabelle1!$A$3:$A$500&amp;[5]Tabelle1!$C$3:$C$500&amp;[5]Tabelle1!$D$3:$D$500,0),MATCH(P$2,[5]Tabelle1!$E$2:$U$2,0))),"")</f>
        <v/>
      </c>
      <c r="Q339" s="192" t="str">
        <f t="array" ref="Q339">IFERROR(IF(INDEX([5]Tabelle1!$E$3:$U$500,MATCH($A339&amp;$C339&amp;$D339,[5]Tabelle1!$A$3:$A$500&amp;[5]Tabelle1!$C$3:$C$500&amp;[5]Tabelle1!$D$3:$D$500,0),MATCH(Q$2,[5]Tabelle1!$E$2:$U$2,0))=0,"",INDEX([5]Tabelle1!$E$3:$U$500,MATCH($A339&amp;$C339&amp;$D339,[5]Tabelle1!$A$3:$A$500&amp;[5]Tabelle1!$C$3:$C$500&amp;[5]Tabelle1!$D$3:$D$500,0),MATCH(Q$2,[5]Tabelle1!$E$2:$U$2,0))),"")</f>
        <v/>
      </c>
      <c r="R339" s="192" t="str">
        <f t="array" ref="R339">IFERROR(IF(INDEX([5]Tabelle1!$E$3:$U$500,MATCH($A339&amp;$C339&amp;$D339,[5]Tabelle1!$A$3:$A$500&amp;[5]Tabelle1!$C$3:$C$500&amp;[5]Tabelle1!$D$3:$D$500,0),MATCH(R$2,[5]Tabelle1!$E$2:$U$2,0))=0,"",INDEX([5]Tabelle1!$E$3:$U$500,MATCH($A339&amp;$C339&amp;$D339,[5]Tabelle1!$A$3:$A$500&amp;[5]Tabelle1!$C$3:$C$500&amp;[5]Tabelle1!$D$3:$D$500,0),MATCH(R$2,[5]Tabelle1!$E$2:$U$2,0))),"")</f>
        <v/>
      </c>
      <c r="S339" s="192" t="str">
        <f t="array" ref="S339">IFERROR(IF(INDEX([5]Tabelle1!$E$3:$U$500,MATCH($A339&amp;$C339&amp;$D339,[5]Tabelle1!$A$3:$A$500&amp;[5]Tabelle1!$C$3:$C$500&amp;[5]Tabelle1!$D$3:$D$500,0),MATCH(S$2,[5]Tabelle1!$E$2:$U$2,0))=0,"",INDEX([5]Tabelle1!$E$3:$U$500,MATCH($A339&amp;$C339&amp;$D339,[5]Tabelle1!$A$3:$A$500&amp;[5]Tabelle1!$C$3:$C$500&amp;[5]Tabelle1!$D$3:$D$500,0),MATCH(S$2,[5]Tabelle1!$E$2:$U$2,0))),"")</f>
        <v/>
      </c>
      <c r="T339" s="192" t="str">
        <f t="array" ref="T339">IFERROR(IF(INDEX([5]Tabelle1!$E$3:$U$500,MATCH($A339&amp;$C339&amp;$D339,[5]Tabelle1!$A$3:$A$500&amp;[5]Tabelle1!$C$3:$C$500&amp;[5]Tabelle1!$D$3:$D$500,0),MATCH(T$2,[5]Tabelle1!$E$2:$U$2,0))=0,"",INDEX([5]Tabelle1!$E$3:$U$500,MATCH($A339&amp;$C339&amp;$D339,[5]Tabelle1!$A$3:$A$500&amp;[5]Tabelle1!$C$3:$C$500&amp;[5]Tabelle1!$D$3:$D$500,0),MATCH(T$2,[5]Tabelle1!$E$2:$U$2,0))),"")</f>
        <v/>
      </c>
      <c r="U339" s="192" t="str">
        <f t="array" ref="U339">IFERROR(IF(INDEX([5]Tabelle1!$E$3:$U$500,MATCH($A339&amp;$C339&amp;$D339,[5]Tabelle1!$A$3:$A$500&amp;[5]Tabelle1!$C$3:$C$500&amp;[5]Tabelle1!$D$3:$D$500,0),MATCH(U$2,[5]Tabelle1!$E$2:$U$2,0))=0,"",INDEX([5]Tabelle1!$E$3:$U$500,MATCH($A339&amp;$C339&amp;$D339,[5]Tabelle1!$A$3:$A$500&amp;[5]Tabelle1!$C$3:$C$500&amp;[5]Tabelle1!$D$3:$D$500,0),MATCH(U$2,[5]Tabelle1!$E$2:$U$2,0))),"")</f>
        <v/>
      </c>
      <c r="V339" s="193" t="str">
        <f t="array" ref="V339">IFERROR(IF(INDEX([5]Tabelle1!$E$3:$U$500,MATCH($A339&amp;$C339&amp;$D339,[5]Tabelle1!$A$3:$A$500&amp;[5]Tabelle1!$C$3:$C$500&amp;[5]Tabelle1!$D$3:$D$500,0),MATCH(V$2,[5]Tabelle1!$E$2:$U$2,0))=0,"",INDEX([5]Tabelle1!$E$3:$U$500,MATCH($A339&amp;$C339&amp;$D339,[5]Tabelle1!$A$3:$A$500&amp;[5]Tabelle1!$C$3:$C$500&amp;[5]Tabelle1!$D$3:$D$500,0),MATCH(V$2,[5]Tabelle1!$E$2:$U$2,0))),"")</f>
        <v/>
      </c>
      <c r="W339" s="54" t="str">
        <f t="array" ref="W339">IFERROR(IF(INDEX([5]Tabelle1!$E$3:$U$500,MATCH($A339&amp;$C339&amp;$D339,[5]Tabelle1!$A$3:$A$500&amp;[5]Tabelle1!$C$3:$C$500&amp;[5]Tabelle1!$D$3:$D$500,0),MATCH(W$2,[5]Tabelle1!$E$2:$U$2,0))=0,"",INDEX([5]Tabelle1!$E$3:$U$500,MATCH($A339&amp;$C339&amp;$D339,[5]Tabelle1!$A$3:$A$500&amp;[5]Tabelle1!$C$3:$C$500&amp;[5]Tabelle1!$D$3:$D$500,0),MATCH(W$2,[5]Tabelle1!$E$2:$U$2,0))),"")</f>
        <v/>
      </c>
      <c r="X339" s="54" t="str">
        <f t="array" ref="X339">IFERROR(IF(INDEX([5]Tabelle1!$E$3:$U$500,MATCH($A339&amp;$C339&amp;$D339,[5]Tabelle1!$A$3:$A$500&amp;[5]Tabelle1!$C$3:$C$500&amp;[5]Tabelle1!$D$3:$D$500,0),MATCH(X$2,[5]Tabelle1!$E$2:$U$2,0))=0,"",INDEX([5]Tabelle1!$E$3:$U$500,MATCH($A339&amp;$C339&amp;$D339,[5]Tabelle1!$A$3:$A$500&amp;[5]Tabelle1!$C$3:$C$500&amp;[5]Tabelle1!$D$3:$D$500,0),MATCH(X$2,[5]Tabelle1!$E$2:$U$2,0))),"")</f>
        <v/>
      </c>
      <c r="Y339" s="22"/>
      <c r="Z339" s="22"/>
      <c r="AA339" s="22"/>
      <c r="AB339" s="22"/>
      <c r="AC339" s="22"/>
      <c r="AD339" s="22"/>
      <c r="AE339" s="22"/>
      <c r="AF339" s="22"/>
    </row>
    <row r="340" spans="1:32" ht="14.5" hidden="1" x14ac:dyDescent="0.35">
      <c r="A340" s="127" t="str">
        <f t="shared" si="27"/>
        <v>Hungary</v>
      </c>
      <c r="B340" s="70"/>
      <c r="C340" s="70" t="s">
        <v>544</v>
      </c>
      <c r="D340" s="139" t="s">
        <v>552</v>
      </c>
      <c r="E340" s="175"/>
      <c r="F340" s="175"/>
      <c r="G340" s="175"/>
      <c r="H340" s="192" t="str">
        <f t="array" ref="H340">IFERROR(IF(INDEX([5]Tabelle1!$E$3:$U$500,MATCH($A340&amp;$C340&amp;$D340,[5]Tabelle1!$A$3:$A$500&amp;[5]Tabelle1!$C$3:$C$500&amp;[5]Tabelle1!$D$3:$D$500,0),MATCH(H$2,[5]Tabelle1!$E$2:$U$2,0))=0,"",INDEX([5]Tabelle1!$E$3:$U$500,MATCH($A340&amp;$C340&amp;$D340,[5]Tabelle1!$A$3:$A$500&amp;[5]Tabelle1!$C$3:$C$500&amp;[5]Tabelle1!$D$3:$D$500,0),MATCH(H$2,[5]Tabelle1!$E$2:$U$2,0))),"")</f>
        <v/>
      </c>
      <c r="I340" s="192" t="str">
        <f t="array" ref="I340">IFERROR(IF(INDEX([5]Tabelle1!$E$3:$U$500,MATCH($A340&amp;$C340&amp;$D340,[5]Tabelle1!$A$3:$A$500&amp;[5]Tabelle1!$C$3:$C$500&amp;[5]Tabelle1!$D$3:$D$500,0),MATCH(I$2,[5]Tabelle1!$E$2:$U$2,0))=0,"",INDEX([5]Tabelle1!$E$3:$U$500,MATCH($A340&amp;$C340&amp;$D340,[5]Tabelle1!$A$3:$A$500&amp;[5]Tabelle1!$C$3:$C$500&amp;[5]Tabelle1!$D$3:$D$500,0),MATCH(I$2,[5]Tabelle1!$E$2:$U$2,0))),"")</f>
        <v/>
      </c>
      <c r="J340" s="192" t="str">
        <f t="array" ref="J340">IFERROR(IF(INDEX([5]Tabelle1!$E$3:$U$500,MATCH($A340&amp;$C340&amp;$D340,[5]Tabelle1!$A$3:$A$500&amp;[5]Tabelle1!$C$3:$C$500&amp;[5]Tabelle1!$D$3:$D$500,0),MATCH(J$2,[5]Tabelle1!$E$2:$U$2,0))=0,"",INDEX([5]Tabelle1!$E$3:$U$500,MATCH($A340&amp;$C340&amp;$D340,[5]Tabelle1!$A$3:$A$500&amp;[5]Tabelle1!$C$3:$C$500&amp;[5]Tabelle1!$D$3:$D$500,0),MATCH(J$2,[5]Tabelle1!$E$2:$U$2,0))),"")</f>
        <v/>
      </c>
      <c r="K340" s="192" t="str">
        <f t="array" ref="K340">IFERROR(IF(INDEX([5]Tabelle1!$E$3:$U$500,MATCH($A340&amp;$C340&amp;$D340,[5]Tabelle1!$A$3:$A$500&amp;[5]Tabelle1!$C$3:$C$500&amp;[5]Tabelle1!$D$3:$D$500,0),MATCH(K$2,[5]Tabelle1!$E$2:$U$2,0))=0,"",INDEX([5]Tabelle1!$E$3:$U$500,MATCH($A340&amp;$C340&amp;$D340,[5]Tabelle1!$A$3:$A$500&amp;[5]Tabelle1!$C$3:$C$500&amp;[5]Tabelle1!$D$3:$D$500,0),MATCH(K$2,[5]Tabelle1!$E$2:$U$2,0))),"")</f>
        <v/>
      </c>
      <c r="L340" s="192">
        <f t="array" ref="L340">IFERROR(IF(INDEX([5]Tabelle1!$E$3:$U$500,MATCH($A340&amp;$C340&amp;$D340,[5]Tabelle1!$A$3:$A$500&amp;[5]Tabelle1!$C$3:$C$500&amp;[5]Tabelle1!$D$3:$D$500,0),MATCH(L$2,[5]Tabelle1!$E$2:$U$2,0))=0,"",INDEX([5]Tabelle1!$E$3:$U$500,MATCH($A340&amp;$C340&amp;$D340,[5]Tabelle1!$A$3:$A$500&amp;[5]Tabelle1!$C$3:$C$500&amp;[5]Tabelle1!$D$3:$D$500,0),MATCH(L$2,[5]Tabelle1!$E$2:$U$2,0))),"")</f>
        <v>400</v>
      </c>
      <c r="M340" s="192" t="str">
        <f t="array" ref="M340">IFERROR(IF(INDEX([5]Tabelle1!$E$3:$U$500,MATCH($A340&amp;$C340&amp;$D340,[5]Tabelle1!$A$3:$A$500&amp;[5]Tabelle1!$C$3:$C$500&amp;[5]Tabelle1!$D$3:$D$500,0),MATCH(M$2,[5]Tabelle1!$E$2:$U$2,0))=0,"",INDEX([5]Tabelle1!$E$3:$U$500,MATCH($A340&amp;$C340&amp;$D340,[5]Tabelle1!$A$3:$A$500&amp;[5]Tabelle1!$C$3:$C$500&amp;[5]Tabelle1!$D$3:$D$500,0),MATCH(M$2,[5]Tabelle1!$E$2:$U$2,0))),"")</f>
        <v/>
      </c>
      <c r="N340" s="192">
        <f t="array" ref="N340">IFERROR(IF(INDEX([5]Tabelle1!$E$3:$U$500,MATCH($A340&amp;$C340&amp;$D340,[5]Tabelle1!$A$3:$A$500&amp;[5]Tabelle1!$C$3:$C$500&amp;[5]Tabelle1!$D$3:$D$500,0),MATCH(N$2,[5]Tabelle1!$E$2:$U$2,0))=0,"",INDEX([5]Tabelle1!$E$3:$U$500,MATCH($A340&amp;$C340&amp;$D340,[5]Tabelle1!$A$3:$A$500&amp;[5]Tabelle1!$C$3:$C$500&amp;[5]Tabelle1!$D$3:$D$500,0),MATCH(N$2,[5]Tabelle1!$E$2:$U$2,0))),"")</f>
        <v>500</v>
      </c>
      <c r="O340" s="192" t="str">
        <f t="array" ref="O340">IFERROR(IF(INDEX([5]Tabelle1!$E$3:$U$500,MATCH($A340&amp;$C340&amp;$D340,[5]Tabelle1!$A$3:$A$500&amp;[5]Tabelle1!$C$3:$C$500&amp;[5]Tabelle1!$D$3:$D$500,0),MATCH(O$2,[5]Tabelle1!$E$2:$U$2,0))=0,"",INDEX([5]Tabelle1!$E$3:$U$500,MATCH($A340&amp;$C340&amp;$D340,[5]Tabelle1!$A$3:$A$500&amp;[5]Tabelle1!$C$3:$C$500&amp;[5]Tabelle1!$D$3:$D$500,0),MATCH(O$2,[5]Tabelle1!$E$2:$U$2,0))),"")</f>
        <v/>
      </c>
      <c r="P340" s="192" t="str">
        <f t="array" ref="P340">IFERROR(IF(INDEX([5]Tabelle1!$E$3:$U$500,MATCH($A340&amp;$C340&amp;$D340,[5]Tabelle1!$A$3:$A$500&amp;[5]Tabelle1!$C$3:$C$500&amp;[5]Tabelle1!$D$3:$D$500,0),MATCH(P$2,[5]Tabelle1!$E$2:$U$2,0))=0,"",INDEX([5]Tabelle1!$E$3:$U$500,MATCH($A340&amp;$C340&amp;$D340,[5]Tabelle1!$A$3:$A$500&amp;[5]Tabelle1!$C$3:$C$500&amp;[5]Tabelle1!$D$3:$D$500,0),MATCH(P$2,[5]Tabelle1!$E$2:$U$2,0))),"")</f>
        <v/>
      </c>
      <c r="Q340" s="192">
        <f t="array" ref="Q340">IFERROR(IF(INDEX([5]Tabelle1!$E$3:$U$500,MATCH($A340&amp;$C340&amp;$D340,[5]Tabelle1!$A$3:$A$500&amp;[5]Tabelle1!$C$3:$C$500&amp;[5]Tabelle1!$D$3:$D$500,0),MATCH(Q$2,[5]Tabelle1!$E$2:$U$2,0))=0,"",INDEX([5]Tabelle1!$E$3:$U$500,MATCH($A340&amp;$C340&amp;$D340,[5]Tabelle1!$A$3:$A$500&amp;[5]Tabelle1!$C$3:$C$500&amp;[5]Tabelle1!$D$3:$D$500,0),MATCH(Q$2,[5]Tabelle1!$E$2:$U$2,0))),"")</f>
        <v>800</v>
      </c>
      <c r="R340" s="192" t="str">
        <f t="array" ref="R340">IFERROR(IF(INDEX([5]Tabelle1!$E$3:$U$500,MATCH($A340&amp;$C340&amp;$D340,[5]Tabelle1!$A$3:$A$500&amp;[5]Tabelle1!$C$3:$C$500&amp;[5]Tabelle1!$D$3:$D$500,0),MATCH(R$2,[5]Tabelle1!$E$2:$U$2,0))=0,"",INDEX([5]Tabelle1!$E$3:$U$500,MATCH($A340&amp;$C340&amp;$D340,[5]Tabelle1!$A$3:$A$500&amp;[5]Tabelle1!$C$3:$C$500&amp;[5]Tabelle1!$D$3:$D$500,0),MATCH(R$2,[5]Tabelle1!$E$2:$U$2,0))),"")</f>
        <v/>
      </c>
      <c r="S340" s="192">
        <f t="array" ref="S340">IFERROR(IF(INDEX([5]Tabelle1!$E$3:$U$500,MATCH($A340&amp;$C340&amp;$D340,[5]Tabelle1!$A$3:$A$500&amp;[5]Tabelle1!$C$3:$C$500&amp;[5]Tabelle1!$D$3:$D$500,0),MATCH(S$2,[5]Tabelle1!$E$2:$U$2,0))=0,"",INDEX([5]Tabelle1!$E$3:$U$500,MATCH($A340&amp;$C340&amp;$D340,[5]Tabelle1!$A$3:$A$500&amp;[5]Tabelle1!$C$3:$C$500&amp;[5]Tabelle1!$D$3:$D$500,0),MATCH(S$2,[5]Tabelle1!$E$2:$U$2,0))),"")</f>
        <v>1000</v>
      </c>
      <c r="T340" s="192" t="str">
        <f t="array" ref="T340">IFERROR(IF(INDEX([5]Tabelle1!$E$3:$U$500,MATCH($A340&amp;$C340&amp;$D340,[5]Tabelle1!$A$3:$A$500&amp;[5]Tabelle1!$C$3:$C$500&amp;[5]Tabelle1!$D$3:$D$500,0),MATCH(T$2,[5]Tabelle1!$E$2:$U$2,0))=0,"",INDEX([5]Tabelle1!$E$3:$U$500,MATCH($A340&amp;$C340&amp;$D340,[5]Tabelle1!$A$3:$A$500&amp;[5]Tabelle1!$C$3:$C$500&amp;[5]Tabelle1!$D$3:$D$500,0),MATCH(T$2,[5]Tabelle1!$E$2:$U$2,0))),"")</f>
        <v/>
      </c>
      <c r="U340" s="192" t="str">
        <f t="array" ref="U340">IFERROR(IF(INDEX([5]Tabelle1!$E$3:$U$500,MATCH($A340&amp;$C340&amp;$D340,[5]Tabelle1!$A$3:$A$500&amp;[5]Tabelle1!$C$3:$C$500&amp;[5]Tabelle1!$D$3:$D$500,0),MATCH(U$2,[5]Tabelle1!$E$2:$U$2,0))=0,"",INDEX([5]Tabelle1!$E$3:$U$500,MATCH($A340&amp;$C340&amp;$D340,[5]Tabelle1!$A$3:$A$500&amp;[5]Tabelle1!$C$3:$C$500&amp;[5]Tabelle1!$D$3:$D$500,0),MATCH(U$2,[5]Tabelle1!$E$2:$U$2,0))),"")</f>
        <v/>
      </c>
      <c r="V340" s="193">
        <f t="array" ref="V340">IFERROR(IF(INDEX([5]Tabelle1!$E$3:$U$500,MATCH($A340&amp;$C340&amp;$D340,[5]Tabelle1!$A$3:$A$500&amp;[5]Tabelle1!$C$3:$C$500&amp;[5]Tabelle1!$D$3:$D$500,0),MATCH(V$2,[5]Tabelle1!$E$2:$U$2,0))=0,"",INDEX([5]Tabelle1!$E$3:$U$500,MATCH($A340&amp;$C340&amp;$D340,[5]Tabelle1!$A$3:$A$500&amp;[5]Tabelle1!$C$3:$C$500&amp;[5]Tabelle1!$D$3:$D$500,0),MATCH(V$2,[5]Tabelle1!$E$2:$U$2,0))),"")</f>
        <v>1600</v>
      </c>
      <c r="W340" s="54" t="str">
        <f t="array" ref="W340">IFERROR(IF(INDEX([5]Tabelle1!$E$3:$U$500,MATCH($A340&amp;$C340&amp;$D340,[5]Tabelle1!$A$3:$A$500&amp;[5]Tabelle1!$C$3:$C$500&amp;[5]Tabelle1!$D$3:$D$500,0),MATCH(W$2,[5]Tabelle1!$E$2:$U$2,0))=0,"",INDEX([5]Tabelle1!$E$3:$U$500,MATCH($A340&amp;$C340&amp;$D340,[5]Tabelle1!$A$3:$A$500&amp;[5]Tabelle1!$C$3:$C$500&amp;[5]Tabelle1!$D$3:$D$500,0),MATCH(W$2,[5]Tabelle1!$E$2:$U$2,0))),"")</f>
        <v/>
      </c>
      <c r="X340" s="54" t="str">
        <f t="array" ref="X340">IFERROR(IF(INDEX([5]Tabelle1!$E$3:$U$500,MATCH($A340&amp;$C340&amp;$D340,[5]Tabelle1!$A$3:$A$500&amp;[5]Tabelle1!$C$3:$C$500&amp;[5]Tabelle1!$D$3:$D$500,0),MATCH(X$2,[5]Tabelle1!$E$2:$U$2,0))=0,"",INDEX([5]Tabelle1!$E$3:$U$500,MATCH($A340&amp;$C340&amp;$D340,[5]Tabelle1!$A$3:$A$500&amp;[5]Tabelle1!$C$3:$C$500&amp;[5]Tabelle1!$D$3:$D$500,0),MATCH(X$2,[5]Tabelle1!$E$2:$U$2,0))),"")</f>
        <v/>
      </c>
      <c r="Y340" s="22"/>
      <c r="Z340" s="22"/>
      <c r="AA340" s="22"/>
      <c r="AB340" s="22"/>
      <c r="AC340" s="22"/>
      <c r="AD340" s="22"/>
      <c r="AE340" s="22"/>
      <c r="AF340" s="22"/>
    </row>
    <row r="341" spans="1:32" ht="14.5" hidden="1" x14ac:dyDescent="0.35">
      <c r="A341" s="127" t="str">
        <f t="shared" si="27"/>
        <v>Hungary</v>
      </c>
      <c r="B341" s="70"/>
      <c r="C341" s="70" t="s">
        <v>544</v>
      </c>
      <c r="D341" s="139" t="s">
        <v>4</v>
      </c>
      <c r="E341" s="175"/>
      <c r="F341" s="175"/>
      <c r="G341" s="175"/>
      <c r="H341" s="192" t="str">
        <f t="array" ref="H341">IFERROR(IF(INDEX([5]Tabelle1!$E$3:$U$500,MATCH($A341&amp;$C341&amp;$D341,[5]Tabelle1!$A$3:$A$500&amp;[5]Tabelle1!$C$3:$C$500&amp;[5]Tabelle1!$D$3:$D$500,0),MATCH(H$2,[5]Tabelle1!$E$2:$U$2,0))=0,"",INDEX([5]Tabelle1!$E$3:$U$500,MATCH($A341&amp;$C341&amp;$D341,[5]Tabelle1!$A$3:$A$500&amp;[5]Tabelle1!$C$3:$C$500&amp;[5]Tabelle1!$D$3:$D$500,0),MATCH(H$2,[5]Tabelle1!$E$2:$U$2,0))),"")</f>
        <v/>
      </c>
      <c r="I341" s="192" t="str">
        <f t="array" ref="I341">IFERROR(IF(INDEX([5]Tabelle1!$E$3:$U$500,MATCH($A341&amp;$C341&amp;$D341,[5]Tabelle1!$A$3:$A$500&amp;[5]Tabelle1!$C$3:$C$500&amp;[5]Tabelle1!$D$3:$D$500,0),MATCH(I$2,[5]Tabelle1!$E$2:$U$2,0))=0,"",INDEX([5]Tabelle1!$E$3:$U$500,MATCH($A341&amp;$C341&amp;$D341,[5]Tabelle1!$A$3:$A$500&amp;[5]Tabelle1!$C$3:$C$500&amp;[5]Tabelle1!$D$3:$D$500,0),MATCH(I$2,[5]Tabelle1!$E$2:$U$2,0))),"")</f>
        <v/>
      </c>
      <c r="J341" s="192" t="str">
        <f t="array" ref="J341">IFERROR(IF(INDEX([5]Tabelle1!$E$3:$U$500,MATCH($A341&amp;$C341&amp;$D341,[5]Tabelle1!$A$3:$A$500&amp;[5]Tabelle1!$C$3:$C$500&amp;[5]Tabelle1!$D$3:$D$500,0),MATCH(J$2,[5]Tabelle1!$E$2:$U$2,0))=0,"",INDEX([5]Tabelle1!$E$3:$U$500,MATCH($A341&amp;$C341&amp;$D341,[5]Tabelle1!$A$3:$A$500&amp;[5]Tabelle1!$C$3:$C$500&amp;[5]Tabelle1!$D$3:$D$500,0),MATCH(J$2,[5]Tabelle1!$E$2:$U$2,0))),"")</f>
        <v/>
      </c>
      <c r="K341" s="192" t="str">
        <f t="array" ref="K341">IFERROR(IF(INDEX([5]Tabelle1!$E$3:$U$500,MATCH($A341&amp;$C341&amp;$D341,[5]Tabelle1!$A$3:$A$500&amp;[5]Tabelle1!$C$3:$C$500&amp;[5]Tabelle1!$D$3:$D$500,0),MATCH(K$2,[5]Tabelle1!$E$2:$U$2,0))=0,"",INDEX([5]Tabelle1!$E$3:$U$500,MATCH($A341&amp;$C341&amp;$D341,[5]Tabelle1!$A$3:$A$500&amp;[5]Tabelle1!$C$3:$C$500&amp;[5]Tabelle1!$D$3:$D$500,0),MATCH(K$2,[5]Tabelle1!$E$2:$U$2,0))),"")</f>
        <v/>
      </c>
      <c r="L341" s="192" t="str">
        <f t="array" ref="L341">IFERROR(IF(INDEX([5]Tabelle1!$E$3:$U$500,MATCH($A341&amp;$C341&amp;$D341,[5]Tabelle1!$A$3:$A$500&amp;[5]Tabelle1!$C$3:$C$500&amp;[5]Tabelle1!$D$3:$D$500,0),MATCH(L$2,[5]Tabelle1!$E$2:$U$2,0))=0,"",INDEX([5]Tabelle1!$E$3:$U$500,MATCH($A341&amp;$C341&amp;$D341,[5]Tabelle1!$A$3:$A$500&amp;[5]Tabelle1!$C$3:$C$500&amp;[5]Tabelle1!$D$3:$D$500,0),MATCH(L$2,[5]Tabelle1!$E$2:$U$2,0))),"")</f>
        <v/>
      </c>
      <c r="M341" s="192" t="str">
        <f t="array" ref="M341">IFERROR(IF(INDEX([5]Tabelle1!$E$3:$U$500,MATCH($A341&amp;$C341&amp;$D341,[5]Tabelle1!$A$3:$A$500&amp;[5]Tabelle1!$C$3:$C$500&amp;[5]Tabelle1!$D$3:$D$500,0),MATCH(M$2,[5]Tabelle1!$E$2:$U$2,0))=0,"",INDEX([5]Tabelle1!$E$3:$U$500,MATCH($A341&amp;$C341&amp;$D341,[5]Tabelle1!$A$3:$A$500&amp;[5]Tabelle1!$C$3:$C$500&amp;[5]Tabelle1!$D$3:$D$500,0),MATCH(M$2,[5]Tabelle1!$E$2:$U$2,0))),"")</f>
        <v/>
      </c>
      <c r="N341" s="192" t="str">
        <f t="array" ref="N341">IFERROR(IF(INDEX([5]Tabelle1!$E$3:$U$500,MATCH($A341&amp;$C341&amp;$D341,[5]Tabelle1!$A$3:$A$500&amp;[5]Tabelle1!$C$3:$C$500&amp;[5]Tabelle1!$D$3:$D$500,0),MATCH(N$2,[5]Tabelle1!$E$2:$U$2,0))=0,"",INDEX([5]Tabelle1!$E$3:$U$500,MATCH($A341&amp;$C341&amp;$D341,[5]Tabelle1!$A$3:$A$500&amp;[5]Tabelle1!$C$3:$C$500&amp;[5]Tabelle1!$D$3:$D$500,0),MATCH(N$2,[5]Tabelle1!$E$2:$U$2,0))),"")</f>
        <v/>
      </c>
      <c r="O341" s="192" t="str">
        <f t="array" ref="O341">IFERROR(IF(INDEX([5]Tabelle1!$E$3:$U$500,MATCH($A341&amp;$C341&amp;$D341,[5]Tabelle1!$A$3:$A$500&amp;[5]Tabelle1!$C$3:$C$500&amp;[5]Tabelle1!$D$3:$D$500,0),MATCH(O$2,[5]Tabelle1!$E$2:$U$2,0))=0,"",INDEX([5]Tabelle1!$E$3:$U$500,MATCH($A341&amp;$C341&amp;$D341,[5]Tabelle1!$A$3:$A$500&amp;[5]Tabelle1!$C$3:$C$500&amp;[5]Tabelle1!$D$3:$D$500,0),MATCH(O$2,[5]Tabelle1!$E$2:$U$2,0))),"")</f>
        <v/>
      </c>
      <c r="P341" s="192" t="str">
        <f t="array" ref="P341">IFERROR(IF(INDEX([5]Tabelle1!$E$3:$U$500,MATCH($A341&amp;$C341&amp;$D341,[5]Tabelle1!$A$3:$A$500&amp;[5]Tabelle1!$C$3:$C$500&amp;[5]Tabelle1!$D$3:$D$500,0),MATCH(P$2,[5]Tabelle1!$E$2:$U$2,0))=0,"",INDEX([5]Tabelle1!$E$3:$U$500,MATCH($A341&amp;$C341&amp;$D341,[5]Tabelle1!$A$3:$A$500&amp;[5]Tabelle1!$C$3:$C$500&amp;[5]Tabelle1!$D$3:$D$500,0),MATCH(P$2,[5]Tabelle1!$E$2:$U$2,0))),"")</f>
        <v/>
      </c>
      <c r="Q341" s="192" t="str">
        <f t="array" ref="Q341">IFERROR(IF(INDEX([5]Tabelle1!$E$3:$U$500,MATCH($A341&amp;$C341&amp;$D341,[5]Tabelle1!$A$3:$A$500&amp;[5]Tabelle1!$C$3:$C$500&amp;[5]Tabelle1!$D$3:$D$500,0),MATCH(Q$2,[5]Tabelle1!$E$2:$U$2,0))=0,"",INDEX([5]Tabelle1!$E$3:$U$500,MATCH($A341&amp;$C341&amp;$D341,[5]Tabelle1!$A$3:$A$500&amp;[5]Tabelle1!$C$3:$C$500&amp;[5]Tabelle1!$D$3:$D$500,0),MATCH(Q$2,[5]Tabelle1!$E$2:$U$2,0))),"")</f>
        <v/>
      </c>
      <c r="R341" s="192" t="str">
        <f t="array" ref="R341">IFERROR(IF(INDEX([5]Tabelle1!$E$3:$U$500,MATCH($A341&amp;$C341&amp;$D341,[5]Tabelle1!$A$3:$A$500&amp;[5]Tabelle1!$C$3:$C$500&amp;[5]Tabelle1!$D$3:$D$500,0),MATCH(R$2,[5]Tabelle1!$E$2:$U$2,0))=0,"",INDEX([5]Tabelle1!$E$3:$U$500,MATCH($A341&amp;$C341&amp;$D341,[5]Tabelle1!$A$3:$A$500&amp;[5]Tabelle1!$C$3:$C$500&amp;[5]Tabelle1!$D$3:$D$500,0),MATCH(R$2,[5]Tabelle1!$E$2:$U$2,0))),"")</f>
        <v/>
      </c>
      <c r="S341" s="192" t="str">
        <f t="array" ref="S341">IFERROR(IF(INDEX([5]Tabelle1!$E$3:$U$500,MATCH($A341&amp;$C341&amp;$D341,[5]Tabelle1!$A$3:$A$500&amp;[5]Tabelle1!$C$3:$C$500&amp;[5]Tabelle1!$D$3:$D$500,0),MATCH(S$2,[5]Tabelle1!$E$2:$U$2,0))=0,"",INDEX([5]Tabelle1!$E$3:$U$500,MATCH($A341&amp;$C341&amp;$D341,[5]Tabelle1!$A$3:$A$500&amp;[5]Tabelle1!$C$3:$C$500&amp;[5]Tabelle1!$D$3:$D$500,0),MATCH(S$2,[5]Tabelle1!$E$2:$U$2,0))),"")</f>
        <v/>
      </c>
      <c r="T341" s="192" t="str">
        <f t="array" ref="T341">IFERROR(IF(INDEX([5]Tabelle1!$E$3:$U$500,MATCH($A341&amp;$C341&amp;$D341,[5]Tabelle1!$A$3:$A$500&amp;[5]Tabelle1!$C$3:$C$500&amp;[5]Tabelle1!$D$3:$D$500,0),MATCH(T$2,[5]Tabelle1!$E$2:$U$2,0))=0,"",INDEX([5]Tabelle1!$E$3:$U$500,MATCH($A341&amp;$C341&amp;$D341,[5]Tabelle1!$A$3:$A$500&amp;[5]Tabelle1!$C$3:$C$500&amp;[5]Tabelle1!$D$3:$D$500,0),MATCH(T$2,[5]Tabelle1!$E$2:$U$2,0))),"")</f>
        <v/>
      </c>
      <c r="U341" s="192" t="str">
        <f t="array" ref="U341">IFERROR(IF(INDEX([5]Tabelle1!$E$3:$U$500,MATCH($A341&amp;$C341&amp;$D341,[5]Tabelle1!$A$3:$A$500&amp;[5]Tabelle1!$C$3:$C$500&amp;[5]Tabelle1!$D$3:$D$500,0),MATCH(U$2,[5]Tabelle1!$E$2:$U$2,0))=0,"",INDEX([5]Tabelle1!$E$3:$U$500,MATCH($A341&amp;$C341&amp;$D341,[5]Tabelle1!$A$3:$A$500&amp;[5]Tabelle1!$C$3:$C$500&amp;[5]Tabelle1!$D$3:$D$500,0),MATCH(U$2,[5]Tabelle1!$E$2:$U$2,0))),"")</f>
        <v/>
      </c>
      <c r="V341" s="193" t="str">
        <f t="array" ref="V341">IFERROR(IF(INDEX([5]Tabelle1!$E$3:$U$500,MATCH($A341&amp;$C341&amp;$D341,[5]Tabelle1!$A$3:$A$500&amp;[5]Tabelle1!$C$3:$C$500&amp;[5]Tabelle1!$D$3:$D$500,0),MATCH(V$2,[5]Tabelle1!$E$2:$U$2,0))=0,"",INDEX([5]Tabelle1!$E$3:$U$500,MATCH($A341&amp;$C341&amp;$D341,[5]Tabelle1!$A$3:$A$500&amp;[5]Tabelle1!$C$3:$C$500&amp;[5]Tabelle1!$D$3:$D$500,0),MATCH(V$2,[5]Tabelle1!$E$2:$U$2,0))),"")</f>
        <v/>
      </c>
      <c r="W341" s="54" t="str">
        <f t="array" ref="W341">IFERROR(IF(INDEX([5]Tabelle1!$E$3:$U$500,MATCH($A341&amp;$C341&amp;$D341,[5]Tabelle1!$A$3:$A$500&amp;[5]Tabelle1!$C$3:$C$500&amp;[5]Tabelle1!$D$3:$D$500,0),MATCH(W$2,[5]Tabelle1!$E$2:$U$2,0))=0,"",INDEX([5]Tabelle1!$E$3:$U$500,MATCH($A341&amp;$C341&amp;$D341,[5]Tabelle1!$A$3:$A$500&amp;[5]Tabelle1!$C$3:$C$500&amp;[5]Tabelle1!$D$3:$D$500,0),MATCH(W$2,[5]Tabelle1!$E$2:$U$2,0))),"")</f>
        <v/>
      </c>
      <c r="X341" s="54" t="str">
        <f t="array" ref="X341">IFERROR(IF(INDEX([5]Tabelle1!$E$3:$U$500,MATCH($A341&amp;$C341&amp;$D341,[5]Tabelle1!$A$3:$A$500&amp;[5]Tabelle1!$C$3:$C$500&amp;[5]Tabelle1!$D$3:$D$500,0),MATCH(X$2,[5]Tabelle1!$E$2:$U$2,0))=0,"",INDEX([5]Tabelle1!$E$3:$U$500,MATCH($A341&amp;$C341&amp;$D341,[5]Tabelle1!$A$3:$A$500&amp;[5]Tabelle1!$C$3:$C$500&amp;[5]Tabelle1!$D$3:$D$500,0),MATCH(X$2,[5]Tabelle1!$E$2:$U$2,0))),"")</f>
        <v/>
      </c>
      <c r="Y341" s="22"/>
      <c r="Z341" s="22"/>
      <c r="AA341" s="22"/>
      <c r="AB341" s="22"/>
      <c r="AC341" s="22"/>
      <c r="AD341" s="22"/>
      <c r="AE341" s="22"/>
      <c r="AF341" s="22"/>
    </row>
    <row r="342" spans="1:32" ht="14.5" hidden="1" x14ac:dyDescent="0.35">
      <c r="A342" s="127" t="str">
        <f t="shared" si="27"/>
        <v>Hungary</v>
      </c>
      <c r="B342" s="70"/>
      <c r="C342" s="70" t="s">
        <v>544</v>
      </c>
      <c r="D342" s="139" t="s">
        <v>541</v>
      </c>
      <c r="E342" s="175"/>
      <c r="F342" s="175"/>
      <c r="G342" s="175"/>
      <c r="H342" s="192" t="str">
        <f t="array" ref="H342">IFERROR(IF(INDEX([5]Tabelle1!$E$3:$U$500,MATCH($A342&amp;$C342&amp;$D342,[5]Tabelle1!$A$3:$A$500&amp;[5]Tabelle1!$C$3:$C$500&amp;[5]Tabelle1!$D$3:$D$500,0),MATCH(H$2,[5]Tabelle1!$E$2:$U$2,0))=0,"",INDEX([5]Tabelle1!$E$3:$U$500,MATCH($A342&amp;$C342&amp;$D342,[5]Tabelle1!$A$3:$A$500&amp;[5]Tabelle1!$C$3:$C$500&amp;[5]Tabelle1!$D$3:$D$500,0),MATCH(H$2,[5]Tabelle1!$E$2:$U$2,0))),"")</f>
        <v/>
      </c>
      <c r="I342" s="192" t="str">
        <f t="array" ref="I342">IFERROR(IF(INDEX([5]Tabelle1!$E$3:$U$500,MATCH($A342&amp;$C342&amp;$D342,[5]Tabelle1!$A$3:$A$500&amp;[5]Tabelle1!$C$3:$C$500&amp;[5]Tabelle1!$D$3:$D$500,0),MATCH(I$2,[5]Tabelle1!$E$2:$U$2,0))=0,"",INDEX([5]Tabelle1!$E$3:$U$500,MATCH($A342&amp;$C342&amp;$D342,[5]Tabelle1!$A$3:$A$500&amp;[5]Tabelle1!$C$3:$C$500&amp;[5]Tabelle1!$D$3:$D$500,0),MATCH(I$2,[5]Tabelle1!$E$2:$U$2,0))),"")</f>
        <v/>
      </c>
      <c r="J342" s="192" t="str">
        <f t="array" ref="J342">IFERROR(IF(INDEX([5]Tabelle1!$E$3:$U$500,MATCH($A342&amp;$C342&amp;$D342,[5]Tabelle1!$A$3:$A$500&amp;[5]Tabelle1!$C$3:$C$500&amp;[5]Tabelle1!$D$3:$D$500,0),MATCH(J$2,[5]Tabelle1!$E$2:$U$2,0))=0,"",INDEX([5]Tabelle1!$E$3:$U$500,MATCH($A342&amp;$C342&amp;$D342,[5]Tabelle1!$A$3:$A$500&amp;[5]Tabelle1!$C$3:$C$500&amp;[5]Tabelle1!$D$3:$D$500,0),MATCH(J$2,[5]Tabelle1!$E$2:$U$2,0))),"")</f>
        <v/>
      </c>
      <c r="K342" s="192" t="str">
        <f t="array" ref="K342">IFERROR(IF(INDEX([5]Tabelle1!$E$3:$U$500,MATCH($A342&amp;$C342&amp;$D342,[5]Tabelle1!$A$3:$A$500&amp;[5]Tabelle1!$C$3:$C$500&amp;[5]Tabelle1!$D$3:$D$500,0),MATCH(K$2,[5]Tabelle1!$E$2:$U$2,0))=0,"",INDEX([5]Tabelle1!$E$3:$U$500,MATCH($A342&amp;$C342&amp;$D342,[5]Tabelle1!$A$3:$A$500&amp;[5]Tabelle1!$C$3:$C$500&amp;[5]Tabelle1!$D$3:$D$500,0),MATCH(K$2,[5]Tabelle1!$E$2:$U$2,0))),"")</f>
        <v/>
      </c>
      <c r="L342" s="192" t="str">
        <f t="array" ref="L342">IFERROR(IF(INDEX([5]Tabelle1!$E$3:$U$500,MATCH($A342&amp;$C342&amp;$D342,[5]Tabelle1!$A$3:$A$500&amp;[5]Tabelle1!$C$3:$C$500&amp;[5]Tabelle1!$D$3:$D$500,0),MATCH(L$2,[5]Tabelle1!$E$2:$U$2,0))=0,"",INDEX([5]Tabelle1!$E$3:$U$500,MATCH($A342&amp;$C342&amp;$D342,[5]Tabelle1!$A$3:$A$500&amp;[5]Tabelle1!$C$3:$C$500&amp;[5]Tabelle1!$D$3:$D$500,0),MATCH(L$2,[5]Tabelle1!$E$2:$U$2,0))),"")</f>
        <v/>
      </c>
      <c r="M342" s="192" t="str">
        <f t="array" ref="M342">IFERROR(IF(INDEX([5]Tabelle1!$E$3:$U$500,MATCH($A342&amp;$C342&amp;$D342,[5]Tabelle1!$A$3:$A$500&amp;[5]Tabelle1!$C$3:$C$500&amp;[5]Tabelle1!$D$3:$D$500,0),MATCH(M$2,[5]Tabelle1!$E$2:$U$2,0))=0,"",INDEX([5]Tabelle1!$E$3:$U$500,MATCH($A342&amp;$C342&amp;$D342,[5]Tabelle1!$A$3:$A$500&amp;[5]Tabelle1!$C$3:$C$500&amp;[5]Tabelle1!$D$3:$D$500,0),MATCH(M$2,[5]Tabelle1!$E$2:$U$2,0))),"")</f>
        <v/>
      </c>
      <c r="N342" s="192" t="str">
        <f t="array" ref="N342">IFERROR(IF(INDEX([5]Tabelle1!$E$3:$U$500,MATCH($A342&amp;$C342&amp;$D342,[5]Tabelle1!$A$3:$A$500&amp;[5]Tabelle1!$C$3:$C$500&amp;[5]Tabelle1!$D$3:$D$500,0),MATCH(N$2,[5]Tabelle1!$E$2:$U$2,0))=0,"",INDEX([5]Tabelle1!$E$3:$U$500,MATCH($A342&amp;$C342&amp;$D342,[5]Tabelle1!$A$3:$A$500&amp;[5]Tabelle1!$C$3:$C$500&amp;[5]Tabelle1!$D$3:$D$500,0),MATCH(N$2,[5]Tabelle1!$E$2:$U$2,0))),"")</f>
        <v/>
      </c>
      <c r="O342" s="192" t="str">
        <f t="array" ref="O342">IFERROR(IF(INDEX([5]Tabelle1!$E$3:$U$500,MATCH($A342&amp;$C342&amp;$D342,[5]Tabelle1!$A$3:$A$500&amp;[5]Tabelle1!$C$3:$C$500&amp;[5]Tabelle1!$D$3:$D$500,0),MATCH(O$2,[5]Tabelle1!$E$2:$U$2,0))=0,"",INDEX([5]Tabelle1!$E$3:$U$500,MATCH($A342&amp;$C342&amp;$D342,[5]Tabelle1!$A$3:$A$500&amp;[5]Tabelle1!$C$3:$C$500&amp;[5]Tabelle1!$D$3:$D$500,0),MATCH(O$2,[5]Tabelle1!$E$2:$U$2,0))),"")</f>
        <v/>
      </c>
      <c r="P342" s="192" t="str">
        <f t="array" ref="P342">IFERROR(IF(INDEX([5]Tabelle1!$E$3:$U$500,MATCH($A342&amp;$C342&amp;$D342,[5]Tabelle1!$A$3:$A$500&amp;[5]Tabelle1!$C$3:$C$500&amp;[5]Tabelle1!$D$3:$D$500,0),MATCH(P$2,[5]Tabelle1!$E$2:$U$2,0))=0,"",INDEX([5]Tabelle1!$E$3:$U$500,MATCH($A342&amp;$C342&amp;$D342,[5]Tabelle1!$A$3:$A$500&amp;[5]Tabelle1!$C$3:$C$500&amp;[5]Tabelle1!$D$3:$D$500,0),MATCH(P$2,[5]Tabelle1!$E$2:$U$2,0))),"")</f>
        <v/>
      </c>
      <c r="Q342" s="192" t="str">
        <f t="array" ref="Q342">IFERROR(IF(INDEX([5]Tabelle1!$E$3:$U$500,MATCH($A342&amp;$C342&amp;$D342,[5]Tabelle1!$A$3:$A$500&amp;[5]Tabelle1!$C$3:$C$500&amp;[5]Tabelle1!$D$3:$D$500,0),MATCH(Q$2,[5]Tabelle1!$E$2:$U$2,0))=0,"",INDEX([5]Tabelle1!$E$3:$U$500,MATCH($A342&amp;$C342&amp;$D342,[5]Tabelle1!$A$3:$A$500&amp;[5]Tabelle1!$C$3:$C$500&amp;[5]Tabelle1!$D$3:$D$500,0),MATCH(Q$2,[5]Tabelle1!$E$2:$U$2,0))),"")</f>
        <v/>
      </c>
      <c r="R342" s="192" t="str">
        <f t="array" ref="R342">IFERROR(IF(INDEX([5]Tabelle1!$E$3:$U$500,MATCH($A342&amp;$C342&amp;$D342,[5]Tabelle1!$A$3:$A$500&amp;[5]Tabelle1!$C$3:$C$500&amp;[5]Tabelle1!$D$3:$D$500,0),MATCH(R$2,[5]Tabelle1!$E$2:$U$2,0))=0,"",INDEX([5]Tabelle1!$E$3:$U$500,MATCH($A342&amp;$C342&amp;$D342,[5]Tabelle1!$A$3:$A$500&amp;[5]Tabelle1!$C$3:$C$500&amp;[5]Tabelle1!$D$3:$D$500,0),MATCH(R$2,[5]Tabelle1!$E$2:$U$2,0))),"")</f>
        <v/>
      </c>
      <c r="S342" s="192" t="str">
        <f t="array" ref="S342">IFERROR(IF(INDEX([5]Tabelle1!$E$3:$U$500,MATCH($A342&amp;$C342&amp;$D342,[5]Tabelle1!$A$3:$A$500&amp;[5]Tabelle1!$C$3:$C$500&amp;[5]Tabelle1!$D$3:$D$500,0),MATCH(S$2,[5]Tabelle1!$E$2:$U$2,0))=0,"",INDEX([5]Tabelle1!$E$3:$U$500,MATCH($A342&amp;$C342&amp;$D342,[5]Tabelle1!$A$3:$A$500&amp;[5]Tabelle1!$C$3:$C$500&amp;[5]Tabelle1!$D$3:$D$500,0),MATCH(S$2,[5]Tabelle1!$E$2:$U$2,0))),"")</f>
        <v/>
      </c>
      <c r="T342" s="192" t="str">
        <f t="array" ref="T342">IFERROR(IF(INDEX([5]Tabelle1!$E$3:$U$500,MATCH($A342&amp;$C342&amp;$D342,[5]Tabelle1!$A$3:$A$500&amp;[5]Tabelle1!$C$3:$C$500&amp;[5]Tabelle1!$D$3:$D$500,0),MATCH(T$2,[5]Tabelle1!$E$2:$U$2,0))=0,"",INDEX([5]Tabelle1!$E$3:$U$500,MATCH($A342&amp;$C342&amp;$D342,[5]Tabelle1!$A$3:$A$500&amp;[5]Tabelle1!$C$3:$C$500&amp;[5]Tabelle1!$D$3:$D$500,0),MATCH(T$2,[5]Tabelle1!$E$2:$U$2,0))),"")</f>
        <v/>
      </c>
      <c r="U342" s="192" t="str">
        <f t="array" ref="U342">IFERROR(IF(INDEX([5]Tabelle1!$E$3:$U$500,MATCH($A342&amp;$C342&amp;$D342,[5]Tabelle1!$A$3:$A$500&amp;[5]Tabelle1!$C$3:$C$500&amp;[5]Tabelle1!$D$3:$D$500,0),MATCH(U$2,[5]Tabelle1!$E$2:$U$2,0))=0,"",INDEX([5]Tabelle1!$E$3:$U$500,MATCH($A342&amp;$C342&amp;$D342,[5]Tabelle1!$A$3:$A$500&amp;[5]Tabelle1!$C$3:$C$500&amp;[5]Tabelle1!$D$3:$D$500,0),MATCH(U$2,[5]Tabelle1!$E$2:$U$2,0))),"")</f>
        <v/>
      </c>
      <c r="V342" s="193" t="str">
        <f t="array" ref="V342">IFERROR(IF(INDEX([5]Tabelle1!$E$3:$U$500,MATCH($A342&amp;$C342&amp;$D342,[5]Tabelle1!$A$3:$A$500&amp;[5]Tabelle1!$C$3:$C$500&amp;[5]Tabelle1!$D$3:$D$500,0),MATCH(V$2,[5]Tabelle1!$E$2:$U$2,0))=0,"",INDEX([5]Tabelle1!$E$3:$U$500,MATCH($A342&amp;$C342&amp;$D342,[5]Tabelle1!$A$3:$A$500&amp;[5]Tabelle1!$C$3:$C$500&amp;[5]Tabelle1!$D$3:$D$500,0),MATCH(V$2,[5]Tabelle1!$E$2:$U$2,0))),"")</f>
        <v/>
      </c>
      <c r="W342" s="54" t="str">
        <f t="array" ref="W342">IFERROR(IF(INDEX([5]Tabelle1!$E$3:$U$500,MATCH($A342&amp;$C342&amp;$D342,[5]Tabelle1!$A$3:$A$500&amp;[5]Tabelle1!$C$3:$C$500&amp;[5]Tabelle1!$D$3:$D$500,0),MATCH(W$2,[5]Tabelle1!$E$2:$U$2,0))=0,"",INDEX([5]Tabelle1!$E$3:$U$500,MATCH($A342&amp;$C342&amp;$D342,[5]Tabelle1!$A$3:$A$500&amp;[5]Tabelle1!$C$3:$C$500&amp;[5]Tabelle1!$D$3:$D$500,0),MATCH(W$2,[5]Tabelle1!$E$2:$U$2,0))),"")</f>
        <v/>
      </c>
      <c r="X342" s="54" t="str">
        <f t="array" ref="X342">IFERROR(IF(INDEX([5]Tabelle1!$E$3:$U$500,MATCH($A342&amp;$C342&amp;$D342,[5]Tabelle1!$A$3:$A$500&amp;[5]Tabelle1!$C$3:$C$500&amp;[5]Tabelle1!$D$3:$D$500,0),MATCH(X$2,[5]Tabelle1!$E$2:$U$2,0))=0,"",INDEX([5]Tabelle1!$E$3:$U$500,MATCH($A342&amp;$C342&amp;$D342,[5]Tabelle1!$A$3:$A$500&amp;[5]Tabelle1!$C$3:$C$500&amp;[5]Tabelle1!$D$3:$D$500,0),MATCH(X$2,[5]Tabelle1!$E$2:$U$2,0))),"")</f>
        <v/>
      </c>
      <c r="Y342" s="22"/>
      <c r="Z342" s="22"/>
      <c r="AA342" s="22"/>
      <c r="AB342" s="22"/>
      <c r="AC342" s="22"/>
      <c r="AD342" s="22"/>
      <c r="AE342" s="22"/>
      <c r="AF342" s="22"/>
    </row>
    <row r="343" spans="1:32" ht="14.5" hidden="1" x14ac:dyDescent="0.35">
      <c r="A343" s="127" t="str">
        <f t="shared" si="27"/>
        <v>Hungary</v>
      </c>
      <c r="B343" s="70"/>
      <c r="C343" s="70" t="s">
        <v>544</v>
      </c>
      <c r="D343" s="139" t="s">
        <v>553</v>
      </c>
      <c r="E343" s="175"/>
      <c r="F343" s="175"/>
      <c r="G343" s="175"/>
      <c r="H343" s="192" t="str">
        <f t="array" ref="H343">IFERROR(IF(INDEX([5]Tabelle1!$E$3:$U$500,MATCH($A343&amp;$C343&amp;$D343,[5]Tabelle1!$A$3:$A$500&amp;[5]Tabelle1!$C$3:$C$500&amp;[5]Tabelle1!$D$3:$D$500,0),MATCH(H$2,[5]Tabelle1!$E$2:$U$2,0))=0,"",INDEX([5]Tabelle1!$E$3:$U$500,MATCH($A343&amp;$C343&amp;$D343,[5]Tabelle1!$A$3:$A$500&amp;[5]Tabelle1!$C$3:$C$500&amp;[5]Tabelle1!$D$3:$D$500,0),MATCH(H$2,[5]Tabelle1!$E$2:$U$2,0))),"")</f>
        <v/>
      </c>
      <c r="I343" s="192" t="str">
        <f t="array" ref="I343">IFERROR(IF(INDEX([5]Tabelle1!$E$3:$U$500,MATCH($A343&amp;$C343&amp;$D343,[5]Tabelle1!$A$3:$A$500&amp;[5]Tabelle1!$C$3:$C$500&amp;[5]Tabelle1!$D$3:$D$500,0),MATCH(I$2,[5]Tabelle1!$E$2:$U$2,0))=0,"",INDEX([5]Tabelle1!$E$3:$U$500,MATCH($A343&amp;$C343&amp;$D343,[5]Tabelle1!$A$3:$A$500&amp;[5]Tabelle1!$C$3:$C$500&amp;[5]Tabelle1!$D$3:$D$500,0),MATCH(I$2,[5]Tabelle1!$E$2:$U$2,0))),"")</f>
        <v/>
      </c>
      <c r="J343" s="192" t="str">
        <f t="array" ref="J343">IFERROR(IF(INDEX([5]Tabelle1!$E$3:$U$500,MATCH($A343&amp;$C343&amp;$D343,[5]Tabelle1!$A$3:$A$500&amp;[5]Tabelle1!$C$3:$C$500&amp;[5]Tabelle1!$D$3:$D$500,0),MATCH(J$2,[5]Tabelle1!$E$2:$U$2,0))=0,"",INDEX([5]Tabelle1!$E$3:$U$500,MATCH($A343&amp;$C343&amp;$D343,[5]Tabelle1!$A$3:$A$500&amp;[5]Tabelle1!$C$3:$C$500&amp;[5]Tabelle1!$D$3:$D$500,0),MATCH(J$2,[5]Tabelle1!$E$2:$U$2,0))),"")</f>
        <v/>
      </c>
      <c r="K343" s="192" t="str">
        <f t="array" ref="K343">IFERROR(IF(INDEX([5]Tabelle1!$E$3:$U$500,MATCH($A343&amp;$C343&amp;$D343,[5]Tabelle1!$A$3:$A$500&amp;[5]Tabelle1!$C$3:$C$500&amp;[5]Tabelle1!$D$3:$D$500,0),MATCH(K$2,[5]Tabelle1!$E$2:$U$2,0))=0,"",INDEX([5]Tabelle1!$E$3:$U$500,MATCH($A343&amp;$C343&amp;$D343,[5]Tabelle1!$A$3:$A$500&amp;[5]Tabelle1!$C$3:$C$500&amp;[5]Tabelle1!$D$3:$D$500,0),MATCH(K$2,[5]Tabelle1!$E$2:$U$2,0))),"")</f>
        <v/>
      </c>
      <c r="L343" s="192" t="str">
        <f t="array" ref="L343">IFERROR(IF(INDEX([5]Tabelle1!$E$3:$U$500,MATCH($A343&amp;$C343&amp;$D343,[5]Tabelle1!$A$3:$A$500&amp;[5]Tabelle1!$C$3:$C$500&amp;[5]Tabelle1!$D$3:$D$500,0),MATCH(L$2,[5]Tabelle1!$E$2:$U$2,0))=0,"",INDEX([5]Tabelle1!$E$3:$U$500,MATCH($A343&amp;$C343&amp;$D343,[5]Tabelle1!$A$3:$A$500&amp;[5]Tabelle1!$C$3:$C$500&amp;[5]Tabelle1!$D$3:$D$500,0),MATCH(L$2,[5]Tabelle1!$E$2:$U$2,0))),"")</f>
        <v/>
      </c>
      <c r="M343" s="192" t="str">
        <f t="array" ref="M343">IFERROR(IF(INDEX([5]Tabelle1!$E$3:$U$500,MATCH($A343&amp;$C343&amp;$D343,[5]Tabelle1!$A$3:$A$500&amp;[5]Tabelle1!$C$3:$C$500&amp;[5]Tabelle1!$D$3:$D$500,0),MATCH(M$2,[5]Tabelle1!$E$2:$U$2,0))=0,"",INDEX([5]Tabelle1!$E$3:$U$500,MATCH($A343&amp;$C343&amp;$D343,[5]Tabelle1!$A$3:$A$500&amp;[5]Tabelle1!$C$3:$C$500&amp;[5]Tabelle1!$D$3:$D$500,0),MATCH(M$2,[5]Tabelle1!$E$2:$U$2,0))),"")</f>
        <v/>
      </c>
      <c r="N343" s="192" t="str">
        <f t="array" ref="N343">IFERROR(IF(INDEX([5]Tabelle1!$E$3:$U$500,MATCH($A343&amp;$C343&amp;$D343,[5]Tabelle1!$A$3:$A$500&amp;[5]Tabelle1!$C$3:$C$500&amp;[5]Tabelle1!$D$3:$D$500,0),MATCH(N$2,[5]Tabelle1!$E$2:$U$2,0))=0,"",INDEX([5]Tabelle1!$E$3:$U$500,MATCH($A343&amp;$C343&amp;$D343,[5]Tabelle1!$A$3:$A$500&amp;[5]Tabelle1!$C$3:$C$500&amp;[5]Tabelle1!$D$3:$D$500,0),MATCH(N$2,[5]Tabelle1!$E$2:$U$2,0))),"")</f>
        <v/>
      </c>
      <c r="O343" s="192" t="str">
        <f t="array" ref="O343">IFERROR(IF(INDEX([5]Tabelle1!$E$3:$U$500,MATCH($A343&amp;$C343&amp;$D343,[5]Tabelle1!$A$3:$A$500&amp;[5]Tabelle1!$C$3:$C$500&amp;[5]Tabelle1!$D$3:$D$500,0),MATCH(O$2,[5]Tabelle1!$E$2:$U$2,0))=0,"",INDEX([5]Tabelle1!$E$3:$U$500,MATCH($A343&amp;$C343&amp;$D343,[5]Tabelle1!$A$3:$A$500&amp;[5]Tabelle1!$C$3:$C$500&amp;[5]Tabelle1!$D$3:$D$500,0),MATCH(O$2,[5]Tabelle1!$E$2:$U$2,0))),"")</f>
        <v/>
      </c>
      <c r="P343" s="192" t="str">
        <f t="array" ref="P343">IFERROR(IF(INDEX([5]Tabelle1!$E$3:$U$500,MATCH($A343&amp;$C343&amp;$D343,[5]Tabelle1!$A$3:$A$500&amp;[5]Tabelle1!$C$3:$C$500&amp;[5]Tabelle1!$D$3:$D$500,0),MATCH(P$2,[5]Tabelle1!$E$2:$U$2,0))=0,"",INDEX([5]Tabelle1!$E$3:$U$500,MATCH($A343&amp;$C343&amp;$D343,[5]Tabelle1!$A$3:$A$500&amp;[5]Tabelle1!$C$3:$C$500&amp;[5]Tabelle1!$D$3:$D$500,0),MATCH(P$2,[5]Tabelle1!$E$2:$U$2,0))),"")</f>
        <v/>
      </c>
      <c r="Q343" s="192" t="str">
        <f t="array" ref="Q343">IFERROR(IF(INDEX([5]Tabelle1!$E$3:$U$500,MATCH($A343&amp;$C343&amp;$D343,[5]Tabelle1!$A$3:$A$500&amp;[5]Tabelle1!$C$3:$C$500&amp;[5]Tabelle1!$D$3:$D$500,0),MATCH(Q$2,[5]Tabelle1!$E$2:$U$2,0))=0,"",INDEX([5]Tabelle1!$E$3:$U$500,MATCH($A343&amp;$C343&amp;$D343,[5]Tabelle1!$A$3:$A$500&amp;[5]Tabelle1!$C$3:$C$500&amp;[5]Tabelle1!$D$3:$D$500,0),MATCH(Q$2,[5]Tabelle1!$E$2:$U$2,0))),"")</f>
        <v/>
      </c>
      <c r="R343" s="192" t="str">
        <f t="array" ref="R343">IFERROR(IF(INDEX([5]Tabelle1!$E$3:$U$500,MATCH($A343&amp;$C343&amp;$D343,[5]Tabelle1!$A$3:$A$500&amp;[5]Tabelle1!$C$3:$C$500&amp;[5]Tabelle1!$D$3:$D$500,0),MATCH(R$2,[5]Tabelle1!$E$2:$U$2,0))=0,"",INDEX([5]Tabelle1!$E$3:$U$500,MATCH($A343&amp;$C343&amp;$D343,[5]Tabelle1!$A$3:$A$500&amp;[5]Tabelle1!$C$3:$C$500&amp;[5]Tabelle1!$D$3:$D$500,0),MATCH(R$2,[5]Tabelle1!$E$2:$U$2,0))),"")</f>
        <v/>
      </c>
      <c r="S343" s="192" t="str">
        <f t="array" ref="S343">IFERROR(IF(INDEX([5]Tabelle1!$E$3:$U$500,MATCH($A343&amp;$C343&amp;$D343,[5]Tabelle1!$A$3:$A$500&amp;[5]Tabelle1!$C$3:$C$500&amp;[5]Tabelle1!$D$3:$D$500,0),MATCH(S$2,[5]Tabelle1!$E$2:$U$2,0))=0,"",INDEX([5]Tabelle1!$E$3:$U$500,MATCH($A343&amp;$C343&amp;$D343,[5]Tabelle1!$A$3:$A$500&amp;[5]Tabelle1!$C$3:$C$500&amp;[5]Tabelle1!$D$3:$D$500,0),MATCH(S$2,[5]Tabelle1!$E$2:$U$2,0))),"")</f>
        <v/>
      </c>
      <c r="T343" s="192" t="str">
        <f t="array" ref="T343">IFERROR(IF(INDEX([5]Tabelle1!$E$3:$U$500,MATCH($A343&amp;$C343&amp;$D343,[5]Tabelle1!$A$3:$A$500&amp;[5]Tabelle1!$C$3:$C$500&amp;[5]Tabelle1!$D$3:$D$500,0),MATCH(T$2,[5]Tabelle1!$E$2:$U$2,0))=0,"",INDEX([5]Tabelle1!$E$3:$U$500,MATCH($A343&amp;$C343&amp;$D343,[5]Tabelle1!$A$3:$A$500&amp;[5]Tabelle1!$C$3:$C$500&amp;[5]Tabelle1!$D$3:$D$500,0),MATCH(T$2,[5]Tabelle1!$E$2:$U$2,0))),"")</f>
        <v/>
      </c>
      <c r="U343" s="192" t="str">
        <f t="array" ref="U343">IFERROR(IF(INDEX([5]Tabelle1!$E$3:$U$500,MATCH($A343&amp;$C343&amp;$D343,[5]Tabelle1!$A$3:$A$500&amp;[5]Tabelle1!$C$3:$C$500&amp;[5]Tabelle1!$D$3:$D$500,0),MATCH(U$2,[5]Tabelle1!$E$2:$U$2,0))=0,"",INDEX([5]Tabelle1!$E$3:$U$500,MATCH($A343&amp;$C343&amp;$D343,[5]Tabelle1!$A$3:$A$500&amp;[5]Tabelle1!$C$3:$C$500&amp;[5]Tabelle1!$D$3:$D$500,0),MATCH(U$2,[5]Tabelle1!$E$2:$U$2,0))),"")</f>
        <v/>
      </c>
      <c r="V343" s="193" t="str">
        <f t="array" ref="V343">IFERROR(IF(INDEX([5]Tabelle1!$E$3:$U$500,MATCH($A343&amp;$C343&amp;$D343,[5]Tabelle1!$A$3:$A$500&amp;[5]Tabelle1!$C$3:$C$500&amp;[5]Tabelle1!$D$3:$D$500,0),MATCH(V$2,[5]Tabelle1!$E$2:$U$2,0))=0,"",INDEX([5]Tabelle1!$E$3:$U$500,MATCH($A343&amp;$C343&amp;$D343,[5]Tabelle1!$A$3:$A$500&amp;[5]Tabelle1!$C$3:$C$500&amp;[5]Tabelle1!$D$3:$D$500,0),MATCH(V$2,[5]Tabelle1!$E$2:$U$2,0))),"")</f>
        <v/>
      </c>
      <c r="W343" s="54" t="str">
        <f t="array" ref="W343">IFERROR(IF(INDEX([5]Tabelle1!$E$3:$U$500,MATCH($A343&amp;$C343&amp;$D343,[5]Tabelle1!$A$3:$A$500&amp;[5]Tabelle1!$C$3:$C$500&amp;[5]Tabelle1!$D$3:$D$500,0),MATCH(W$2,[5]Tabelle1!$E$2:$U$2,0))=0,"",INDEX([5]Tabelle1!$E$3:$U$500,MATCH($A343&amp;$C343&amp;$D343,[5]Tabelle1!$A$3:$A$500&amp;[5]Tabelle1!$C$3:$C$500&amp;[5]Tabelle1!$D$3:$D$500,0),MATCH(W$2,[5]Tabelle1!$E$2:$U$2,0))),"")</f>
        <v/>
      </c>
      <c r="X343" s="54" t="str">
        <f t="array" ref="X343">IFERROR(IF(INDEX([5]Tabelle1!$E$3:$U$500,MATCH($A343&amp;$C343&amp;$D343,[5]Tabelle1!$A$3:$A$500&amp;[5]Tabelle1!$C$3:$C$500&amp;[5]Tabelle1!$D$3:$D$500,0),MATCH(X$2,[5]Tabelle1!$E$2:$U$2,0))=0,"",INDEX([5]Tabelle1!$E$3:$U$500,MATCH($A343&amp;$C343&amp;$D343,[5]Tabelle1!$A$3:$A$500&amp;[5]Tabelle1!$C$3:$C$500&amp;[5]Tabelle1!$D$3:$D$500,0),MATCH(X$2,[5]Tabelle1!$E$2:$U$2,0))),"")</f>
        <v/>
      </c>
      <c r="Y343" s="22"/>
      <c r="Z343" s="22"/>
      <c r="AA343" s="22"/>
      <c r="AB343" s="22"/>
      <c r="AC343" s="22"/>
      <c r="AD343" s="22"/>
      <c r="AE343" s="22"/>
      <c r="AF343" s="22"/>
    </row>
    <row r="344" spans="1:32" ht="14.5" hidden="1" x14ac:dyDescent="0.35">
      <c r="A344" s="127" t="str">
        <f t="shared" si="27"/>
        <v>Hungary</v>
      </c>
      <c r="B344" s="70"/>
      <c r="C344" s="70" t="s">
        <v>544</v>
      </c>
      <c r="D344" s="139" t="s">
        <v>6</v>
      </c>
      <c r="E344" s="175"/>
      <c r="F344" s="175"/>
      <c r="G344" s="175"/>
      <c r="H344" s="192" t="str">
        <f t="array" ref="H344">IFERROR(IF(INDEX([5]Tabelle1!$E$3:$U$500,MATCH($A344&amp;$C344&amp;$D344,[5]Tabelle1!$A$3:$A$500&amp;[5]Tabelle1!$C$3:$C$500&amp;[5]Tabelle1!$D$3:$D$500,0),MATCH(H$2,[5]Tabelle1!$E$2:$U$2,0))=0,"",INDEX([5]Tabelle1!$E$3:$U$500,MATCH($A344&amp;$C344&amp;$D344,[5]Tabelle1!$A$3:$A$500&amp;[5]Tabelle1!$C$3:$C$500&amp;[5]Tabelle1!$D$3:$D$500,0),MATCH(H$2,[5]Tabelle1!$E$2:$U$2,0))),"")</f>
        <v/>
      </c>
      <c r="I344" s="192" t="str">
        <f t="array" ref="I344">IFERROR(IF(INDEX([5]Tabelle1!$E$3:$U$500,MATCH($A344&amp;$C344&amp;$D344,[5]Tabelle1!$A$3:$A$500&amp;[5]Tabelle1!$C$3:$C$500&amp;[5]Tabelle1!$D$3:$D$500,0),MATCH(I$2,[5]Tabelle1!$E$2:$U$2,0))=0,"",INDEX([5]Tabelle1!$E$3:$U$500,MATCH($A344&amp;$C344&amp;$D344,[5]Tabelle1!$A$3:$A$500&amp;[5]Tabelle1!$C$3:$C$500&amp;[5]Tabelle1!$D$3:$D$500,0),MATCH(I$2,[5]Tabelle1!$E$2:$U$2,0))),"")</f>
        <v/>
      </c>
      <c r="J344" s="192" t="str">
        <f t="array" ref="J344">IFERROR(IF(INDEX([5]Tabelle1!$E$3:$U$500,MATCH($A344&amp;$C344&amp;$D344,[5]Tabelle1!$A$3:$A$500&amp;[5]Tabelle1!$C$3:$C$500&amp;[5]Tabelle1!$D$3:$D$500,0),MATCH(J$2,[5]Tabelle1!$E$2:$U$2,0))=0,"",INDEX([5]Tabelle1!$E$3:$U$500,MATCH($A344&amp;$C344&amp;$D344,[5]Tabelle1!$A$3:$A$500&amp;[5]Tabelle1!$C$3:$C$500&amp;[5]Tabelle1!$D$3:$D$500,0),MATCH(J$2,[5]Tabelle1!$E$2:$U$2,0))),"")</f>
        <v/>
      </c>
      <c r="K344" s="192" t="str">
        <f t="array" ref="K344">IFERROR(IF(INDEX([5]Tabelle1!$E$3:$U$500,MATCH($A344&amp;$C344&amp;$D344,[5]Tabelle1!$A$3:$A$500&amp;[5]Tabelle1!$C$3:$C$500&amp;[5]Tabelle1!$D$3:$D$500,0),MATCH(K$2,[5]Tabelle1!$E$2:$U$2,0))=0,"",INDEX([5]Tabelle1!$E$3:$U$500,MATCH($A344&amp;$C344&amp;$D344,[5]Tabelle1!$A$3:$A$500&amp;[5]Tabelle1!$C$3:$C$500&amp;[5]Tabelle1!$D$3:$D$500,0),MATCH(K$2,[5]Tabelle1!$E$2:$U$2,0))),"")</f>
        <v/>
      </c>
      <c r="L344" s="192" t="str">
        <f t="array" ref="L344">IFERROR(IF(INDEX([5]Tabelle1!$E$3:$U$500,MATCH($A344&amp;$C344&amp;$D344,[5]Tabelle1!$A$3:$A$500&amp;[5]Tabelle1!$C$3:$C$500&amp;[5]Tabelle1!$D$3:$D$500,0),MATCH(L$2,[5]Tabelle1!$E$2:$U$2,0))=0,"",INDEX([5]Tabelle1!$E$3:$U$500,MATCH($A344&amp;$C344&amp;$D344,[5]Tabelle1!$A$3:$A$500&amp;[5]Tabelle1!$C$3:$C$500&amp;[5]Tabelle1!$D$3:$D$500,0),MATCH(L$2,[5]Tabelle1!$E$2:$U$2,0))),"")</f>
        <v/>
      </c>
      <c r="M344" s="192" t="str">
        <f t="array" ref="M344">IFERROR(IF(INDEX([5]Tabelle1!$E$3:$U$500,MATCH($A344&amp;$C344&amp;$D344,[5]Tabelle1!$A$3:$A$500&amp;[5]Tabelle1!$C$3:$C$500&amp;[5]Tabelle1!$D$3:$D$500,0),MATCH(M$2,[5]Tabelle1!$E$2:$U$2,0))=0,"",INDEX([5]Tabelle1!$E$3:$U$500,MATCH($A344&amp;$C344&amp;$D344,[5]Tabelle1!$A$3:$A$500&amp;[5]Tabelle1!$C$3:$C$500&amp;[5]Tabelle1!$D$3:$D$500,0),MATCH(M$2,[5]Tabelle1!$E$2:$U$2,0))),"")</f>
        <v/>
      </c>
      <c r="N344" s="192" t="str">
        <f t="array" ref="N344">IFERROR(IF(INDEX([5]Tabelle1!$E$3:$U$500,MATCH($A344&amp;$C344&amp;$D344,[5]Tabelle1!$A$3:$A$500&amp;[5]Tabelle1!$C$3:$C$500&amp;[5]Tabelle1!$D$3:$D$500,0),MATCH(N$2,[5]Tabelle1!$E$2:$U$2,0))=0,"",INDEX([5]Tabelle1!$E$3:$U$500,MATCH($A344&amp;$C344&amp;$D344,[5]Tabelle1!$A$3:$A$500&amp;[5]Tabelle1!$C$3:$C$500&amp;[5]Tabelle1!$D$3:$D$500,0),MATCH(N$2,[5]Tabelle1!$E$2:$U$2,0))),"")</f>
        <v/>
      </c>
      <c r="O344" s="192" t="str">
        <f t="array" ref="O344">IFERROR(IF(INDEX([5]Tabelle1!$E$3:$U$500,MATCH($A344&amp;$C344&amp;$D344,[5]Tabelle1!$A$3:$A$500&amp;[5]Tabelle1!$C$3:$C$500&amp;[5]Tabelle1!$D$3:$D$500,0),MATCH(O$2,[5]Tabelle1!$E$2:$U$2,0))=0,"",INDEX([5]Tabelle1!$E$3:$U$500,MATCH($A344&amp;$C344&amp;$D344,[5]Tabelle1!$A$3:$A$500&amp;[5]Tabelle1!$C$3:$C$500&amp;[5]Tabelle1!$D$3:$D$500,0),MATCH(O$2,[5]Tabelle1!$E$2:$U$2,0))),"")</f>
        <v/>
      </c>
      <c r="P344" s="192" t="str">
        <f t="array" ref="P344">IFERROR(IF(INDEX([5]Tabelle1!$E$3:$U$500,MATCH($A344&amp;$C344&amp;$D344,[5]Tabelle1!$A$3:$A$500&amp;[5]Tabelle1!$C$3:$C$500&amp;[5]Tabelle1!$D$3:$D$500,0),MATCH(P$2,[5]Tabelle1!$E$2:$U$2,0))=0,"",INDEX([5]Tabelle1!$E$3:$U$500,MATCH($A344&amp;$C344&amp;$D344,[5]Tabelle1!$A$3:$A$500&amp;[5]Tabelle1!$C$3:$C$500&amp;[5]Tabelle1!$D$3:$D$500,0),MATCH(P$2,[5]Tabelle1!$E$2:$U$2,0))),"")</f>
        <v/>
      </c>
      <c r="Q344" s="192" t="str">
        <f t="array" ref="Q344">IFERROR(IF(INDEX([5]Tabelle1!$E$3:$U$500,MATCH($A344&amp;$C344&amp;$D344,[5]Tabelle1!$A$3:$A$500&amp;[5]Tabelle1!$C$3:$C$500&amp;[5]Tabelle1!$D$3:$D$500,0),MATCH(Q$2,[5]Tabelle1!$E$2:$U$2,0))=0,"",INDEX([5]Tabelle1!$E$3:$U$500,MATCH($A344&amp;$C344&amp;$D344,[5]Tabelle1!$A$3:$A$500&amp;[5]Tabelle1!$C$3:$C$500&amp;[5]Tabelle1!$D$3:$D$500,0),MATCH(Q$2,[5]Tabelle1!$E$2:$U$2,0))),"")</f>
        <v/>
      </c>
      <c r="R344" s="192" t="str">
        <f t="array" ref="R344">IFERROR(IF(INDEX([5]Tabelle1!$E$3:$U$500,MATCH($A344&amp;$C344&amp;$D344,[5]Tabelle1!$A$3:$A$500&amp;[5]Tabelle1!$C$3:$C$500&amp;[5]Tabelle1!$D$3:$D$500,0),MATCH(R$2,[5]Tabelle1!$E$2:$U$2,0))=0,"",INDEX([5]Tabelle1!$E$3:$U$500,MATCH($A344&amp;$C344&amp;$D344,[5]Tabelle1!$A$3:$A$500&amp;[5]Tabelle1!$C$3:$C$500&amp;[5]Tabelle1!$D$3:$D$500,0),MATCH(R$2,[5]Tabelle1!$E$2:$U$2,0))),"")</f>
        <v/>
      </c>
      <c r="S344" s="192">
        <f t="array" ref="S344">IFERROR(IF(INDEX([5]Tabelle1!$E$3:$U$500,MATCH($A344&amp;$C344&amp;$D344,[5]Tabelle1!$A$3:$A$500&amp;[5]Tabelle1!$C$3:$C$500&amp;[5]Tabelle1!$D$3:$D$500,0),MATCH(S$2,[5]Tabelle1!$E$2:$U$2,0))=0,"",INDEX([5]Tabelle1!$E$3:$U$500,MATCH($A344&amp;$C344&amp;$D344,[5]Tabelle1!$A$3:$A$500&amp;[5]Tabelle1!$C$3:$C$500&amp;[5]Tabelle1!$D$3:$D$500,0),MATCH(S$2,[5]Tabelle1!$E$2:$U$2,0))),"")</f>
        <v>300</v>
      </c>
      <c r="T344" s="192" t="str">
        <f t="array" ref="T344">IFERROR(IF(INDEX([5]Tabelle1!$E$3:$U$500,MATCH($A344&amp;$C344&amp;$D344,[5]Tabelle1!$A$3:$A$500&amp;[5]Tabelle1!$C$3:$C$500&amp;[5]Tabelle1!$D$3:$D$500,0),MATCH(T$2,[5]Tabelle1!$E$2:$U$2,0))=0,"",INDEX([5]Tabelle1!$E$3:$U$500,MATCH($A344&amp;$C344&amp;$D344,[5]Tabelle1!$A$3:$A$500&amp;[5]Tabelle1!$C$3:$C$500&amp;[5]Tabelle1!$D$3:$D$500,0),MATCH(T$2,[5]Tabelle1!$E$2:$U$2,0))),"")</f>
        <v/>
      </c>
      <c r="U344" s="192" t="str">
        <f t="array" ref="U344">IFERROR(IF(INDEX([5]Tabelle1!$E$3:$U$500,MATCH($A344&amp;$C344&amp;$D344,[5]Tabelle1!$A$3:$A$500&amp;[5]Tabelle1!$C$3:$C$500&amp;[5]Tabelle1!$D$3:$D$500,0),MATCH(U$2,[5]Tabelle1!$E$2:$U$2,0))=0,"",INDEX([5]Tabelle1!$E$3:$U$500,MATCH($A344&amp;$C344&amp;$D344,[5]Tabelle1!$A$3:$A$500&amp;[5]Tabelle1!$C$3:$C$500&amp;[5]Tabelle1!$D$3:$D$500,0),MATCH(U$2,[5]Tabelle1!$E$2:$U$2,0))),"")</f>
        <v/>
      </c>
      <c r="V344" s="193">
        <f t="array" ref="V344">IFERROR(IF(INDEX([5]Tabelle1!$E$3:$U$500,MATCH($A344&amp;$C344&amp;$D344,[5]Tabelle1!$A$3:$A$500&amp;[5]Tabelle1!$C$3:$C$500&amp;[5]Tabelle1!$D$3:$D$500,0),MATCH(V$2,[5]Tabelle1!$E$2:$U$2,0))=0,"",INDEX([5]Tabelle1!$E$3:$U$500,MATCH($A344&amp;$C344&amp;$D344,[5]Tabelle1!$A$3:$A$500&amp;[5]Tabelle1!$C$3:$C$500&amp;[5]Tabelle1!$D$3:$D$500,0),MATCH(V$2,[5]Tabelle1!$E$2:$U$2,0))),"")</f>
        <v>600</v>
      </c>
      <c r="W344" s="54" t="str">
        <f t="array" ref="W344">IFERROR(IF(INDEX([5]Tabelle1!$E$3:$U$500,MATCH($A344&amp;$C344&amp;$D344,[5]Tabelle1!$A$3:$A$500&amp;[5]Tabelle1!$C$3:$C$500&amp;[5]Tabelle1!$D$3:$D$500,0),MATCH(W$2,[5]Tabelle1!$E$2:$U$2,0))=0,"",INDEX([5]Tabelle1!$E$3:$U$500,MATCH($A344&amp;$C344&amp;$D344,[5]Tabelle1!$A$3:$A$500&amp;[5]Tabelle1!$C$3:$C$500&amp;[5]Tabelle1!$D$3:$D$500,0),MATCH(W$2,[5]Tabelle1!$E$2:$U$2,0))),"")</f>
        <v/>
      </c>
      <c r="X344" s="54" t="str">
        <f t="array" ref="X344">IFERROR(IF(INDEX([5]Tabelle1!$E$3:$U$500,MATCH($A344&amp;$C344&amp;$D344,[5]Tabelle1!$A$3:$A$500&amp;[5]Tabelle1!$C$3:$C$500&amp;[5]Tabelle1!$D$3:$D$500,0),MATCH(X$2,[5]Tabelle1!$E$2:$U$2,0))=0,"",INDEX([5]Tabelle1!$E$3:$U$500,MATCH($A344&amp;$C344&amp;$D344,[5]Tabelle1!$A$3:$A$500&amp;[5]Tabelle1!$C$3:$C$500&amp;[5]Tabelle1!$D$3:$D$500,0),MATCH(X$2,[5]Tabelle1!$E$2:$U$2,0))),"")</f>
        <v/>
      </c>
      <c r="Y344" s="22"/>
      <c r="Z344" s="22"/>
      <c r="AA344" s="22"/>
      <c r="AB344" s="22"/>
      <c r="AC344" s="22"/>
      <c r="AD344" s="22"/>
      <c r="AE344" s="22"/>
      <c r="AF344" s="22"/>
    </row>
    <row r="345" spans="1:32" ht="15" hidden="1" thickBot="1" x14ac:dyDescent="0.4">
      <c r="A345" s="130" t="str">
        <f t="shared" si="27"/>
        <v>Hungary</v>
      </c>
      <c r="B345" s="131"/>
      <c r="C345" s="131" t="s">
        <v>544</v>
      </c>
      <c r="D345" s="142" t="s">
        <v>554</v>
      </c>
      <c r="E345" s="195"/>
      <c r="F345" s="195"/>
      <c r="G345" s="195"/>
      <c r="H345" s="196" t="str">
        <f t="array" ref="H345">IFERROR(IF(INDEX([5]Tabelle1!$E$3:$U$500,MATCH($A345&amp;$C345&amp;$D345,[5]Tabelle1!$A$3:$A$500&amp;[5]Tabelle1!$C$3:$C$500&amp;[5]Tabelle1!$D$3:$D$500,0),MATCH(H$2,[5]Tabelle1!$E$2:$U$2,0))=0,"",INDEX([5]Tabelle1!$E$3:$U$500,MATCH($A345&amp;$C345&amp;$D345,[5]Tabelle1!$A$3:$A$500&amp;[5]Tabelle1!$C$3:$C$500&amp;[5]Tabelle1!$D$3:$D$500,0),MATCH(H$2,[5]Tabelle1!$E$2:$U$2,0))),"")</f>
        <v/>
      </c>
      <c r="I345" s="196" t="str">
        <f t="array" ref="I345">IFERROR(IF(INDEX([5]Tabelle1!$E$3:$U$500,MATCH($A345&amp;$C345&amp;$D345,[5]Tabelle1!$A$3:$A$500&amp;[5]Tabelle1!$C$3:$C$500&amp;[5]Tabelle1!$D$3:$D$500,0),MATCH(I$2,[5]Tabelle1!$E$2:$U$2,0))=0,"",INDEX([5]Tabelle1!$E$3:$U$500,MATCH($A345&amp;$C345&amp;$D345,[5]Tabelle1!$A$3:$A$500&amp;[5]Tabelle1!$C$3:$C$500&amp;[5]Tabelle1!$D$3:$D$500,0),MATCH(I$2,[5]Tabelle1!$E$2:$U$2,0))),"")</f>
        <v/>
      </c>
      <c r="J345" s="196" t="str">
        <f t="array" ref="J345">IFERROR(IF(INDEX([5]Tabelle1!$E$3:$U$500,MATCH($A345&amp;$C345&amp;$D345,[5]Tabelle1!$A$3:$A$500&amp;[5]Tabelle1!$C$3:$C$500&amp;[5]Tabelle1!$D$3:$D$500,0),MATCH(J$2,[5]Tabelle1!$E$2:$U$2,0))=0,"",INDEX([5]Tabelle1!$E$3:$U$500,MATCH($A345&amp;$C345&amp;$D345,[5]Tabelle1!$A$3:$A$500&amp;[5]Tabelle1!$C$3:$C$500&amp;[5]Tabelle1!$D$3:$D$500,0),MATCH(J$2,[5]Tabelle1!$E$2:$U$2,0))),"")</f>
        <v/>
      </c>
      <c r="K345" s="196" t="str">
        <f t="array" ref="K345">IFERROR(IF(INDEX([5]Tabelle1!$E$3:$U$500,MATCH($A345&amp;$C345&amp;$D345,[5]Tabelle1!$A$3:$A$500&amp;[5]Tabelle1!$C$3:$C$500&amp;[5]Tabelle1!$D$3:$D$500,0),MATCH(K$2,[5]Tabelle1!$E$2:$U$2,0))=0,"",INDEX([5]Tabelle1!$E$3:$U$500,MATCH($A345&amp;$C345&amp;$D345,[5]Tabelle1!$A$3:$A$500&amp;[5]Tabelle1!$C$3:$C$500&amp;[5]Tabelle1!$D$3:$D$500,0),MATCH(K$2,[5]Tabelle1!$E$2:$U$2,0))),"")</f>
        <v/>
      </c>
      <c r="L345" s="196" t="str">
        <f t="array" ref="L345">IFERROR(IF(INDEX([5]Tabelle1!$E$3:$U$500,MATCH($A345&amp;$C345&amp;$D345,[5]Tabelle1!$A$3:$A$500&amp;[5]Tabelle1!$C$3:$C$500&amp;[5]Tabelle1!$D$3:$D$500,0),MATCH(L$2,[5]Tabelle1!$E$2:$U$2,0))=0,"",INDEX([5]Tabelle1!$E$3:$U$500,MATCH($A345&amp;$C345&amp;$D345,[5]Tabelle1!$A$3:$A$500&amp;[5]Tabelle1!$C$3:$C$500&amp;[5]Tabelle1!$D$3:$D$500,0),MATCH(L$2,[5]Tabelle1!$E$2:$U$2,0))),"")</f>
        <v/>
      </c>
      <c r="M345" s="196" t="str">
        <f t="array" ref="M345">IFERROR(IF(INDEX([5]Tabelle1!$E$3:$U$500,MATCH($A345&amp;$C345&amp;$D345,[5]Tabelle1!$A$3:$A$500&amp;[5]Tabelle1!$C$3:$C$500&amp;[5]Tabelle1!$D$3:$D$500,0),MATCH(M$2,[5]Tabelle1!$E$2:$U$2,0))=0,"",INDEX([5]Tabelle1!$E$3:$U$500,MATCH($A345&amp;$C345&amp;$D345,[5]Tabelle1!$A$3:$A$500&amp;[5]Tabelle1!$C$3:$C$500&amp;[5]Tabelle1!$D$3:$D$500,0),MATCH(M$2,[5]Tabelle1!$E$2:$U$2,0))),"")</f>
        <v/>
      </c>
      <c r="N345" s="196" t="str">
        <f t="array" ref="N345">IFERROR(IF(INDEX([5]Tabelle1!$E$3:$U$500,MATCH($A345&amp;$C345&amp;$D345,[5]Tabelle1!$A$3:$A$500&amp;[5]Tabelle1!$C$3:$C$500&amp;[5]Tabelle1!$D$3:$D$500,0),MATCH(N$2,[5]Tabelle1!$E$2:$U$2,0))=0,"",INDEX([5]Tabelle1!$E$3:$U$500,MATCH($A345&amp;$C345&amp;$D345,[5]Tabelle1!$A$3:$A$500&amp;[5]Tabelle1!$C$3:$C$500&amp;[5]Tabelle1!$D$3:$D$500,0),MATCH(N$2,[5]Tabelle1!$E$2:$U$2,0))),"")</f>
        <v/>
      </c>
      <c r="O345" s="196" t="str">
        <f t="array" ref="O345">IFERROR(IF(INDEX([5]Tabelle1!$E$3:$U$500,MATCH($A345&amp;$C345&amp;$D345,[5]Tabelle1!$A$3:$A$500&amp;[5]Tabelle1!$C$3:$C$500&amp;[5]Tabelle1!$D$3:$D$500,0),MATCH(O$2,[5]Tabelle1!$E$2:$U$2,0))=0,"",INDEX([5]Tabelle1!$E$3:$U$500,MATCH($A345&amp;$C345&amp;$D345,[5]Tabelle1!$A$3:$A$500&amp;[5]Tabelle1!$C$3:$C$500&amp;[5]Tabelle1!$D$3:$D$500,0),MATCH(O$2,[5]Tabelle1!$E$2:$U$2,0))),"")</f>
        <v/>
      </c>
      <c r="P345" s="196" t="str">
        <f t="array" ref="P345">IFERROR(IF(INDEX([5]Tabelle1!$E$3:$U$500,MATCH($A345&amp;$C345&amp;$D345,[5]Tabelle1!$A$3:$A$500&amp;[5]Tabelle1!$C$3:$C$500&amp;[5]Tabelle1!$D$3:$D$500,0),MATCH(P$2,[5]Tabelle1!$E$2:$U$2,0))=0,"",INDEX([5]Tabelle1!$E$3:$U$500,MATCH($A345&amp;$C345&amp;$D345,[5]Tabelle1!$A$3:$A$500&amp;[5]Tabelle1!$C$3:$C$500&amp;[5]Tabelle1!$D$3:$D$500,0),MATCH(P$2,[5]Tabelle1!$E$2:$U$2,0))),"")</f>
        <v/>
      </c>
      <c r="Q345" s="196" t="str">
        <f t="array" ref="Q345">IFERROR(IF(INDEX([5]Tabelle1!$E$3:$U$500,MATCH($A345&amp;$C345&amp;$D345,[5]Tabelle1!$A$3:$A$500&amp;[5]Tabelle1!$C$3:$C$500&amp;[5]Tabelle1!$D$3:$D$500,0),MATCH(Q$2,[5]Tabelle1!$E$2:$U$2,0))=0,"",INDEX([5]Tabelle1!$E$3:$U$500,MATCH($A345&amp;$C345&amp;$D345,[5]Tabelle1!$A$3:$A$500&amp;[5]Tabelle1!$C$3:$C$500&amp;[5]Tabelle1!$D$3:$D$500,0),MATCH(Q$2,[5]Tabelle1!$E$2:$U$2,0))),"")</f>
        <v/>
      </c>
      <c r="R345" s="196" t="str">
        <f t="array" ref="R345">IFERROR(IF(INDEX([5]Tabelle1!$E$3:$U$500,MATCH($A345&amp;$C345&amp;$D345,[5]Tabelle1!$A$3:$A$500&amp;[5]Tabelle1!$C$3:$C$500&amp;[5]Tabelle1!$D$3:$D$500,0),MATCH(R$2,[5]Tabelle1!$E$2:$U$2,0))=0,"",INDEX([5]Tabelle1!$E$3:$U$500,MATCH($A345&amp;$C345&amp;$D345,[5]Tabelle1!$A$3:$A$500&amp;[5]Tabelle1!$C$3:$C$500&amp;[5]Tabelle1!$D$3:$D$500,0),MATCH(R$2,[5]Tabelle1!$E$2:$U$2,0))),"")</f>
        <v/>
      </c>
      <c r="S345" s="196" t="str">
        <f t="array" ref="S345">IFERROR(IF(INDEX([5]Tabelle1!$E$3:$U$500,MATCH($A345&amp;$C345&amp;$D345,[5]Tabelle1!$A$3:$A$500&amp;[5]Tabelle1!$C$3:$C$500&amp;[5]Tabelle1!$D$3:$D$500,0),MATCH(S$2,[5]Tabelle1!$E$2:$U$2,0))=0,"",INDEX([5]Tabelle1!$E$3:$U$500,MATCH($A345&amp;$C345&amp;$D345,[5]Tabelle1!$A$3:$A$500&amp;[5]Tabelle1!$C$3:$C$500&amp;[5]Tabelle1!$D$3:$D$500,0),MATCH(S$2,[5]Tabelle1!$E$2:$U$2,0))),"")</f>
        <v/>
      </c>
      <c r="T345" s="196" t="str">
        <f t="array" ref="T345">IFERROR(IF(INDEX([5]Tabelle1!$E$3:$U$500,MATCH($A345&amp;$C345&amp;$D345,[5]Tabelle1!$A$3:$A$500&amp;[5]Tabelle1!$C$3:$C$500&amp;[5]Tabelle1!$D$3:$D$500,0),MATCH(T$2,[5]Tabelle1!$E$2:$U$2,0))=0,"",INDEX([5]Tabelle1!$E$3:$U$500,MATCH($A345&amp;$C345&amp;$D345,[5]Tabelle1!$A$3:$A$500&amp;[5]Tabelle1!$C$3:$C$500&amp;[5]Tabelle1!$D$3:$D$500,0),MATCH(T$2,[5]Tabelle1!$E$2:$U$2,0))),"")</f>
        <v/>
      </c>
      <c r="U345" s="196" t="str">
        <f t="array" ref="U345">IFERROR(IF(INDEX([5]Tabelle1!$E$3:$U$500,MATCH($A345&amp;$C345&amp;$D345,[5]Tabelle1!$A$3:$A$500&amp;[5]Tabelle1!$C$3:$C$500&amp;[5]Tabelle1!$D$3:$D$500,0),MATCH(U$2,[5]Tabelle1!$E$2:$U$2,0))=0,"",INDEX([5]Tabelle1!$E$3:$U$500,MATCH($A345&amp;$C345&amp;$D345,[5]Tabelle1!$A$3:$A$500&amp;[5]Tabelle1!$C$3:$C$500&amp;[5]Tabelle1!$D$3:$D$500,0),MATCH(U$2,[5]Tabelle1!$E$2:$U$2,0))),"")</f>
        <v/>
      </c>
      <c r="V345" s="197" t="str">
        <f t="array" ref="V345">IFERROR(IF(INDEX([5]Tabelle1!$E$3:$U$500,MATCH($A345&amp;$C345&amp;$D345,[5]Tabelle1!$A$3:$A$500&amp;[5]Tabelle1!$C$3:$C$500&amp;[5]Tabelle1!$D$3:$D$500,0),MATCH(V$2,[5]Tabelle1!$E$2:$U$2,0))=0,"",INDEX([5]Tabelle1!$E$3:$U$500,MATCH($A345&amp;$C345&amp;$D345,[5]Tabelle1!$A$3:$A$500&amp;[5]Tabelle1!$C$3:$C$500&amp;[5]Tabelle1!$D$3:$D$500,0),MATCH(V$2,[5]Tabelle1!$E$2:$U$2,0))),"")</f>
        <v/>
      </c>
      <c r="W345" s="54" t="str">
        <f t="array" ref="W345">IFERROR(IF(INDEX([5]Tabelle1!$E$3:$U$500,MATCH($A345&amp;$C345&amp;$D345,[5]Tabelle1!$A$3:$A$500&amp;[5]Tabelle1!$C$3:$C$500&amp;[5]Tabelle1!$D$3:$D$500,0),MATCH(W$2,[5]Tabelle1!$E$2:$U$2,0))=0,"",INDEX([5]Tabelle1!$E$3:$U$500,MATCH($A345&amp;$C345&amp;$D345,[5]Tabelle1!$A$3:$A$500&amp;[5]Tabelle1!$C$3:$C$500&amp;[5]Tabelle1!$D$3:$D$500,0),MATCH(W$2,[5]Tabelle1!$E$2:$U$2,0))),"")</f>
        <v/>
      </c>
      <c r="X345" s="54" t="str">
        <f t="array" ref="X345">IFERROR(IF(INDEX([5]Tabelle1!$E$3:$U$500,MATCH($A345&amp;$C345&amp;$D345,[5]Tabelle1!$A$3:$A$500&amp;[5]Tabelle1!$C$3:$C$500&amp;[5]Tabelle1!$D$3:$D$500,0),MATCH(X$2,[5]Tabelle1!$E$2:$U$2,0))=0,"",INDEX([5]Tabelle1!$E$3:$U$500,MATCH($A345&amp;$C345&amp;$D345,[5]Tabelle1!$A$3:$A$500&amp;[5]Tabelle1!$C$3:$C$500&amp;[5]Tabelle1!$D$3:$D$500,0),MATCH(X$2,[5]Tabelle1!$E$2:$U$2,0))),"")</f>
        <v/>
      </c>
      <c r="Y345" s="22"/>
      <c r="Z345" s="22"/>
      <c r="AA345" s="22"/>
      <c r="AB345" s="22"/>
      <c r="AC345" s="22"/>
      <c r="AD345" s="22"/>
      <c r="AE345" s="22"/>
      <c r="AF345" s="22"/>
    </row>
    <row r="346" spans="1:32" ht="14.5" hidden="1" x14ac:dyDescent="0.35">
      <c r="A346" s="63" t="str">
        <f>B346</f>
        <v>Italy</v>
      </c>
      <c r="B346" s="62" t="s">
        <v>28</v>
      </c>
      <c r="C346" s="62" t="s">
        <v>596</v>
      </c>
      <c r="D346" s="146" t="s">
        <v>574</v>
      </c>
      <c r="E346" s="167"/>
      <c r="F346" s="167"/>
      <c r="G346" s="167"/>
      <c r="H346" s="167" t="str">
        <f t="array" ref="H346">IFERROR(IF(INDEX([5]Tabelle1!$E$3:$U$500,MATCH($A346&amp;$C346&amp;$D346,[5]Tabelle1!$A$3:$A$500&amp;[5]Tabelle1!$C$3:$C$500&amp;[5]Tabelle1!$D$3:$D$500,0),MATCH(H$2,[5]Tabelle1!$E$2:$U$2,0))=0,"",INDEX([5]Tabelle1!$E$3:$U$500,MATCH($A346&amp;$C346&amp;$D346,[5]Tabelle1!$A$3:$A$500&amp;[5]Tabelle1!$C$3:$C$500&amp;[5]Tabelle1!$D$3:$D$500,0),MATCH(H$2,[5]Tabelle1!$E$2:$U$2,0))),"")</f>
        <v/>
      </c>
      <c r="I346" s="181">
        <f t="array" ref="I346">IFERROR(IF(INDEX([5]Tabelle1!$E$3:$U$500,MATCH($A346&amp;$C346&amp;$D346,[5]Tabelle1!$A$3:$A$500&amp;[5]Tabelle1!$C$3:$C$500&amp;[5]Tabelle1!$D$3:$D$500,0),MATCH(I$2,[5]Tabelle1!$E$2:$U$2,0))=0,"",INDEX([5]Tabelle1!$E$3:$U$500,MATCH($A346&amp;$C346&amp;$D346,[5]Tabelle1!$A$3:$A$500&amp;[5]Tabelle1!$C$3:$C$500&amp;[5]Tabelle1!$D$3:$D$500,0),MATCH(I$2,[5]Tabelle1!$E$2:$U$2,0))),"")</f>
        <v>0.19</v>
      </c>
      <c r="J346" s="163">
        <f t="array" ref="J346">IFERROR(IF(INDEX([5]Tabelle1!$E$3:$U$500,MATCH($A346&amp;$C346&amp;$D346,[5]Tabelle1!$A$3:$A$500&amp;[5]Tabelle1!$C$3:$C$500&amp;[5]Tabelle1!$D$3:$D$500,0),MATCH(J$2,[5]Tabelle1!$E$2:$U$2,0))=0,"",INDEX([5]Tabelle1!$E$3:$U$500,MATCH($A346&amp;$C346&amp;$D346,[5]Tabelle1!$A$3:$A$500&amp;[5]Tabelle1!$C$3:$C$500&amp;[5]Tabelle1!$D$3:$D$500,0),MATCH(J$2,[5]Tabelle1!$E$2:$U$2,0))),"")</f>
        <v>0.2</v>
      </c>
      <c r="K346" s="163">
        <f t="array" ref="K346">IFERROR(IF(INDEX([5]Tabelle1!$E$3:$U$500,MATCH($A346&amp;$C346&amp;$D346,[5]Tabelle1!$A$3:$A$500&amp;[5]Tabelle1!$C$3:$C$500&amp;[5]Tabelle1!$D$3:$D$500,0),MATCH(K$2,[5]Tabelle1!$E$2:$U$2,0))=0,"",INDEX([5]Tabelle1!$E$3:$U$500,MATCH($A346&amp;$C346&amp;$D346,[5]Tabelle1!$A$3:$A$500&amp;[5]Tabelle1!$C$3:$C$500&amp;[5]Tabelle1!$D$3:$D$500,0),MATCH(K$2,[5]Tabelle1!$E$2:$U$2,0))),"")</f>
        <v>0.21</v>
      </c>
      <c r="L346" s="163">
        <f t="array" ref="L346">IFERROR(IF(INDEX([5]Tabelle1!$E$3:$U$500,MATCH($A346&amp;$C346&amp;$D346,[5]Tabelle1!$A$3:$A$500&amp;[5]Tabelle1!$C$3:$C$500&amp;[5]Tabelle1!$D$3:$D$500,0),MATCH(L$2,[5]Tabelle1!$E$2:$U$2,0))=0,"",INDEX([5]Tabelle1!$E$3:$U$500,MATCH($A346&amp;$C346&amp;$D346,[5]Tabelle1!$A$3:$A$500&amp;[5]Tabelle1!$C$3:$C$500&amp;[5]Tabelle1!$D$3:$D$500,0),MATCH(L$2,[5]Tabelle1!$E$2:$U$2,0))),"")</f>
        <v>0.22</v>
      </c>
      <c r="M346" s="163">
        <f t="array" ref="M346">IFERROR(IF(INDEX([5]Tabelle1!$E$3:$U$500,MATCH($A346&amp;$C346&amp;$D346,[5]Tabelle1!$A$3:$A$500&amp;[5]Tabelle1!$C$3:$C$500&amp;[5]Tabelle1!$D$3:$D$500,0),MATCH(M$2,[5]Tabelle1!$E$2:$U$2,0))=0,"",INDEX([5]Tabelle1!$E$3:$U$500,MATCH($A346&amp;$C346&amp;$D346,[5]Tabelle1!$A$3:$A$500&amp;[5]Tabelle1!$C$3:$C$500&amp;[5]Tabelle1!$D$3:$D$500,0),MATCH(M$2,[5]Tabelle1!$E$2:$U$2,0))),"")</f>
        <v>0.22</v>
      </c>
      <c r="N346" s="163">
        <f t="array" ref="N346">IFERROR(IF(INDEX([5]Tabelle1!$E$3:$U$500,MATCH($A346&amp;$C346&amp;$D346,[5]Tabelle1!$A$3:$A$500&amp;[5]Tabelle1!$C$3:$C$500&amp;[5]Tabelle1!$D$3:$D$500,0),MATCH(N$2,[5]Tabelle1!$E$2:$U$2,0))=0,"",INDEX([5]Tabelle1!$E$3:$U$500,MATCH($A346&amp;$C346&amp;$D346,[5]Tabelle1!$A$3:$A$500&amp;[5]Tabelle1!$C$3:$C$500&amp;[5]Tabelle1!$D$3:$D$500,0),MATCH(N$2,[5]Tabelle1!$E$2:$U$2,0))),"")</f>
        <v>0.23</v>
      </c>
      <c r="O346" s="163">
        <f t="array" ref="O346">IFERROR(IF(INDEX([5]Tabelle1!$E$3:$U$500,MATCH($A346&amp;$C346&amp;$D346,[5]Tabelle1!$A$3:$A$500&amp;[5]Tabelle1!$C$3:$C$500&amp;[5]Tabelle1!$D$3:$D$500,0),MATCH(O$2,[5]Tabelle1!$E$2:$U$2,0))=0,"",INDEX([5]Tabelle1!$E$3:$U$500,MATCH($A346&amp;$C346&amp;$D346,[5]Tabelle1!$A$3:$A$500&amp;[5]Tabelle1!$C$3:$C$500&amp;[5]Tabelle1!$D$3:$D$500,0),MATCH(O$2,[5]Tabelle1!$E$2:$U$2,0))),"")</f>
        <v>0.25</v>
      </c>
      <c r="P346" s="163">
        <f t="array" ref="P346">IFERROR(IF(INDEX([5]Tabelle1!$E$3:$U$500,MATCH($A346&amp;$C346&amp;$D346,[5]Tabelle1!$A$3:$A$500&amp;[5]Tabelle1!$C$3:$C$500&amp;[5]Tabelle1!$D$3:$D$500,0),MATCH(P$2,[5]Tabelle1!$E$2:$U$2,0))=0,"",INDEX([5]Tabelle1!$E$3:$U$500,MATCH($A346&amp;$C346&amp;$D346,[5]Tabelle1!$A$3:$A$500&amp;[5]Tabelle1!$C$3:$C$500&amp;[5]Tabelle1!$D$3:$D$500,0),MATCH(P$2,[5]Tabelle1!$E$2:$U$2,0))),"")</f>
        <v>0.26</v>
      </c>
      <c r="Q346" s="163">
        <f t="array" ref="Q346">IFERROR(IF(INDEX([5]Tabelle1!$E$3:$U$500,MATCH($A346&amp;$C346&amp;$D346,[5]Tabelle1!$A$3:$A$500&amp;[5]Tabelle1!$C$3:$C$500&amp;[5]Tabelle1!$D$3:$D$500,0),MATCH(Q$2,[5]Tabelle1!$E$2:$U$2,0))=0,"",INDEX([5]Tabelle1!$E$3:$U$500,MATCH($A346&amp;$C346&amp;$D346,[5]Tabelle1!$A$3:$A$500&amp;[5]Tabelle1!$C$3:$C$500&amp;[5]Tabelle1!$D$3:$D$500,0),MATCH(Q$2,[5]Tabelle1!$E$2:$U$2,0))),"")</f>
        <v>0.27</v>
      </c>
      <c r="R346" s="163">
        <f t="array" ref="R346">IFERROR(IF(INDEX([5]Tabelle1!$E$3:$U$500,MATCH($A346&amp;$C346&amp;$D346,[5]Tabelle1!$A$3:$A$500&amp;[5]Tabelle1!$C$3:$C$500&amp;[5]Tabelle1!$D$3:$D$500,0),MATCH(R$2,[5]Tabelle1!$E$2:$U$2,0))=0,"",INDEX([5]Tabelle1!$E$3:$U$500,MATCH($A346&amp;$C346&amp;$D346,[5]Tabelle1!$A$3:$A$500&amp;[5]Tabelle1!$C$3:$C$500&amp;[5]Tabelle1!$D$3:$D$500,0),MATCH(R$2,[5]Tabelle1!$E$2:$U$2,0))),"")</f>
        <v>0.28999999999999998</v>
      </c>
      <c r="S346" s="163">
        <f t="array" ref="S346">IFERROR(IF(INDEX([5]Tabelle1!$E$3:$U$500,MATCH($A346&amp;$C346&amp;$D346,[5]Tabelle1!$A$3:$A$500&amp;[5]Tabelle1!$C$3:$C$500&amp;[5]Tabelle1!$D$3:$D$500,0),MATCH(S$2,[5]Tabelle1!$E$2:$U$2,0))=0,"",INDEX([5]Tabelle1!$E$3:$U$500,MATCH($A346&amp;$C346&amp;$D346,[5]Tabelle1!$A$3:$A$500&amp;[5]Tabelle1!$C$3:$C$500&amp;[5]Tabelle1!$D$3:$D$500,0),MATCH(S$2,[5]Tabelle1!$E$2:$U$2,0))),"")</f>
        <v>0.3</v>
      </c>
      <c r="T346" s="187" t="str">
        <f t="array" ref="T346">IFERROR(IF(INDEX([5]Tabelle1!$E$3:$U$500,MATCH($A346&amp;$C346&amp;$D346,[5]Tabelle1!$A$3:$A$500&amp;[5]Tabelle1!$C$3:$C$500&amp;[5]Tabelle1!$D$3:$D$500,0),MATCH(T$2,[5]Tabelle1!$E$2:$U$2,0))=0,"",INDEX([5]Tabelle1!$E$3:$U$500,MATCH($A346&amp;$C346&amp;$D346,[5]Tabelle1!$A$3:$A$500&amp;[5]Tabelle1!$C$3:$C$500&amp;[5]Tabelle1!$D$3:$D$500,0),MATCH(T$2,[5]Tabelle1!$E$2:$U$2,0))),"")</f>
        <v/>
      </c>
      <c r="U346" s="187" t="str">
        <f t="array" ref="U346">IFERROR(IF(INDEX([5]Tabelle1!$E$3:$U$500,MATCH($A346&amp;$C346&amp;$D346,[5]Tabelle1!$A$3:$A$500&amp;[5]Tabelle1!$C$3:$C$500&amp;[5]Tabelle1!$D$3:$D$500,0),MATCH(U$2,[5]Tabelle1!$E$2:$U$2,0))=0,"",INDEX([5]Tabelle1!$E$3:$U$500,MATCH($A346&amp;$C346&amp;$D346,[5]Tabelle1!$A$3:$A$500&amp;[5]Tabelle1!$C$3:$C$500&amp;[5]Tabelle1!$D$3:$D$500,0),MATCH(U$2,[5]Tabelle1!$E$2:$U$2,0))),"")</f>
        <v/>
      </c>
      <c r="V346" s="188" t="str">
        <f t="array" ref="V346">IFERROR(IF(INDEX([5]Tabelle1!$E$3:$U$500,MATCH($A346&amp;$C346&amp;$D346,[5]Tabelle1!$A$3:$A$500&amp;[5]Tabelle1!$C$3:$C$500&amp;[5]Tabelle1!$D$3:$D$500,0),MATCH(V$2,[5]Tabelle1!$E$2:$U$2,0))=0,"",INDEX([5]Tabelle1!$E$3:$U$500,MATCH($A346&amp;$C346&amp;$D346,[5]Tabelle1!$A$3:$A$500&amp;[5]Tabelle1!$C$3:$C$500&amp;[5]Tabelle1!$D$3:$D$500,0),MATCH(V$2,[5]Tabelle1!$E$2:$U$2,0))),"")</f>
        <v/>
      </c>
      <c r="W346" s="54" t="str">
        <f t="array" ref="W346">IFERROR(IF(INDEX([5]Tabelle1!$E$3:$U$500,MATCH($A346&amp;$C346&amp;$D346,[5]Tabelle1!$A$3:$A$500&amp;[5]Tabelle1!$C$3:$C$500&amp;[5]Tabelle1!$D$3:$D$500,0),MATCH(W$2,[5]Tabelle1!$E$2:$U$2,0))=0,"",INDEX([5]Tabelle1!$E$3:$U$500,MATCH($A346&amp;$C346&amp;$D346,[5]Tabelle1!$A$3:$A$500&amp;[5]Tabelle1!$C$3:$C$500&amp;[5]Tabelle1!$D$3:$D$500,0),MATCH(W$2,[5]Tabelle1!$E$2:$U$2,0))),"")</f>
        <v/>
      </c>
      <c r="X346" s="54" t="str">
        <f t="array" ref="X346">IFERROR(IF(INDEX([5]Tabelle1!$E$3:$U$500,MATCH($A346&amp;$C346&amp;$D346,[5]Tabelle1!$A$3:$A$500&amp;[5]Tabelle1!$C$3:$C$500&amp;[5]Tabelle1!$D$3:$D$500,0),MATCH(X$2,[5]Tabelle1!$E$2:$U$2,0))=0,"",INDEX([5]Tabelle1!$E$3:$U$500,MATCH($A346&amp;$C346&amp;$D346,[5]Tabelle1!$A$3:$A$500&amp;[5]Tabelle1!$C$3:$C$500&amp;[5]Tabelle1!$D$3:$D$500,0),MATCH(X$2,[5]Tabelle1!$E$2:$U$2,0))),"")</f>
        <v>P. 67 Figure 6</v>
      </c>
      <c r="Y346" s="170"/>
      <c r="Z346" s="170"/>
      <c r="AA346" s="170"/>
      <c r="AB346" s="170"/>
      <c r="AC346" s="170"/>
      <c r="AD346" s="170"/>
      <c r="AE346" s="170"/>
      <c r="AF346" s="170"/>
    </row>
    <row r="347" spans="1:32" ht="14.5" x14ac:dyDescent="0.35">
      <c r="A347" s="127" t="str">
        <f>A346</f>
        <v>Italy</v>
      </c>
      <c r="B347" s="70"/>
      <c r="C347" s="70" t="s">
        <v>596</v>
      </c>
      <c r="D347" s="136" t="s">
        <v>575</v>
      </c>
      <c r="E347" s="102"/>
      <c r="F347" s="102"/>
      <c r="G347" s="102"/>
      <c r="H347" s="102" t="str">
        <f t="array" ref="H347">IFERROR(IF(INDEX([5]Tabelle1!$E$3:$U$500,MATCH($A347&amp;$C347&amp;$D347,[5]Tabelle1!$A$3:$A$500&amp;[5]Tabelle1!$C$3:$C$500&amp;[5]Tabelle1!$D$3:$D$500,0),MATCH(H$2,[5]Tabelle1!$E$2:$U$2,0))=0,"",INDEX([5]Tabelle1!$E$3:$U$500,MATCH($A347&amp;$C347&amp;$D347,[5]Tabelle1!$A$3:$A$500&amp;[5]Tabelle1!$C$3:$C$500&amp;[5]Tabelle1!$D$3:$D$500,0),MATCH(H$2,[5]Tabelle1!$E$2:$U$2,0))),"")</f>
        <v/>
      </c>
      <c r="I347" s="182">
        <f t="array" ref="I347">IFERROR(IF(INDEX([5]Tabelle1!$E$3:$U$500,MATCH($A347&amp;$C347&amp;$D347,[5]Tabelle1!$A$3:$A$500&amp;[5]Tabelle1!$C$3:$C$500&amp;[5]Tabelle1!$D$3:$D$500,0),MATCH(I$2,[5]Tabelle1!$E$2:$U$2,0))=0,"",INDEX([5]Tabelle1!$E$3:$U$500,MATCH($A347&amp;$C347&amp;$D347,[5]Tabelle1!$A$3:$A$500&amp;[5]Tabelle1!$C$3:$C$500&amp;[5]Tabelle1!$D$3:$D$500,0),MATCH(I$2,[5]Tabelle1!$E$2:$U$2,0))),"")</f>
        <v>0.36199999999999999</v>
      </c>
      <c r="J347" s="162">
        <f t="array" ref="J347">IFERROR(IF(INDEX([5]Tabelle1!$E$3:$U$500,MATCH($A347&amp;$C347&amp;$D347,[5]Tabelle1!$A$3:$A$500&amp;[5]Tabelle1!$C$3:$C$500&amp;[5]Tabelle1!$D$3:$D$500,0),MATCH(J$2,[5]Tabelle1!$E$2:$U$2,0))=0,"",INDEX([5]Tabelle1!$E$3:$U$500,MATCH($A347&amp;$C347&amp;$D347,[5]Tabelle1!$A$3:$A$500&amp;[5]Tabelle1!$C$3:$C$500&amp;[5]Tabelle1!$D$3:$D$500,0),MATCH(J$2,[5]Tabelle1!$E$2:$U$2,0))),"")</f>
        <v>0.375</v>
      </c>
      <c r="K347" s="162">
        <f t="array" ref="K347">IFERROR(IF(INDEX([5]Tabelle1!$E$3:$U$500,MATCH($A347&amp;$C347&amp;$D347,[5]Tabelle1!$A$3:$A$500&amp;[5]Tabelle1!$C$3:$C$500&amp;[5]Tabelle1!$D$3:$D$500,0),MATCH(K$2,[5]Tabelle1!$E$2:$U$2,0))=0,"",INDEX([5]Tabelle1!$E$3:$U$500,MATCH($A347&amp;$C347&amp;$D347,[5]Tabelle1!$A$3:$A$500&amp;[5]Tabelle1!$C$3:$C$500&amp;[5]Tabelle1!$D$3:$D$500,0),MATCH(K$2,[5]Tabelle1!$E$2:$U$2,0))),"")</f>
        <v>0.38600000000000001</v>
      </c>
      <c r="L347" s="162">
        <f t="array" ref="L347">IFERROR(IF(INDEX([5]Tabelle1!$E$3:$U$500,MATCH($A347&amp;$C347&amp;$D347,[5]Tabelle1!$A$3:$A$500&amp;[5]Tabelle1!$C$3:$C$500&amp;[5]Tabelle1!$D$3:$D$500,0),MATCH(L$2,[5]Tabelle1!$E$2:$U$2,0))=0,"",INDEX([5]Tabelle1!$E$3:$U$500,MATCH($A347&amp;$C347&amp;$D347,[5]Tabelle1!$A$3:$A$500&amp;[5]Tabelle1!$C$3:$C$500&amp;[5]Tabelle1!$D$3:$D$500,0),MATCH(L$2,[5]Tabelle1!$E$2:$U$2,0))),"")</f>
        <v>0.39800000000000002</v>
      </c>
      <c r="M347" s="162">
        <f t="array" ref="M347">IFERROR(IF(INDEX([5]Tabelle1!$E$3:$U$500,MATCH($A347&amp;$C347&amp;$D347,[5]Tabelle1!$A$3:$A$500&amp;[5]Tabelle1!$C$3:$C$500&amp;[5]Tabelle1!$D$3:$D$500,0),MATCH(M$2,[5]Tabelle1!$E$2:$U$2,0))=0,"",INDEX([5]Tabelle1!$E$3:$U$500,MATCH($A347&amp;$C347&amp;$D347,[5]Tabelle1!$A$3:$A$500&amp;[5]Tabelle1!$C$3:$C$500&amp;[5]Tabelle1!$D$3:$D$500,0),MATCH(M$2,[5]Tabelle1!$E$2:$U$2,0))),"")</f>
        <v>0.40899999999999997</v>
      </c>
      <c r="N347" s="162">
        <f t="array" ref="N347">IFERROR(IF(INDEX([5]Tabelle1!$E$3:$U$500,MATCH($A347&amp;$C347&amp;$D347,[5]Tabelle1!$A$3:$A$500&amp;[5]Tabelle1!$C$3:$C$500&amp;[5]Tabelle1!$D$3:$D$500,0),MATCH(N$2,[5]Tabelle1!$E$2:$U$2,0))=0,"",INDEX([5]Tabelle1!$E$3:$U$500,MATCH($A347&amp;$C347&amp;$D347,[5]Tabelle1!$A$3:$A$500&amp;[5]Tabelle1!$C$3:$C$500&amp;[5]Tabelle1!$D$3:$D$500,0),MATCH(N$2,[5]Tabelle1!$E$2:$U$2,0))),"")</f>
        <v>0.42799999999999999</v>
      </c>
      <c r="O347" s="162">
        <f t="array" ref="O347">IFERROR(IF(INDEX([5]Tabelle1!$E$3:$U$500,MATCH($A347&amp;$C347&amp;$D347,[5]Tabelle1!$A$3:$A$500&amp;[5]Tabelle1!$C$3:$C$500&amp;[5]Tabelle1!$D$3:$D$500,0),MATCH(O$2,[5]Tabelle1!$E$2:$U$2,0))=0,"",INDEX([5]Tabelle1!$E$3:$U$500,MATCH($A347&amp;$C347&amp;$D347,[5]Tabelle1!$A$3:$A$500&amp;[5]Tabelle1!$C$3:$C$500&amp;[5]Tabelle1!$D$3:$D$500,0),MATCH(O$2,[5]Tabelle1!$E$2:$U$2,0))),"")</f>
        <v>0.45200000000000001</v>
      </c>
      <c r="P347" s="162">
        <f t="array" ref="P347">IFERROR(IF(INDEX([5]Tabelle1!$E$3:$U$500,MATCH($A347&amp;$C347&amp;$D347,[5]Tabelle1!$A$3:$A$500&amp;[5]Tabelle1!$C$3:$C$500&amp;[5]Tabelle1!$D$3:$D$500,0),MATCH(P$2,[5]Tabelle1!$E$2:$U$2,0))=0,"",INDEX([5]Tabelle1!$E$3:$U$500,MATCH($A347&amp;$C347&amp;$D347,[5]Tabelle1!$A$3:$A$500&amp;[5]Tabelle1!$C$3:$C$500&amp;[5]Tabelle1!$D$3:$D$500,0),MATCH(P$2,[5]Tabelle1!$E$2:$U$2,0))),"")</f>
        <v>0.47599999999999998</v>
      </c>
      <c r="Q347" s="162">
        <f t="array" ref="Q347">IFERROR(IF(INDEX([5]Tabelle1!$E$3:$U$500,MATCH($A347&amp;$C347&amp;$D347,[5]Tabelle1!$A$3:$A$500&amp;[5]Tabelle1!$C$3:$C$500&amp;[5]Tabelle1!$D$3:$D$500,0),MATCH(Q$2,[5]Tabelle1!$E$2:$U$2,0))=0,"",INDEX([5]Tabelle1!$E$3:$U$500,MATCH($A347&amp;$C347&amp;$D347,[5]Tabelle1!$A$3:$A$500&amp;[5]Tabelle1!$C$3:$C$500&amp;[5]Tabelle1!$D$3:$D$500,0),MATCH(Q$2,[5]Tabelle1!$E$2:$U$2,0))),"")</f>
        <v>0.499</v>
      </c>
      <c r="R347" s="162">
        <f t="array" ref="R347">IFERROR(IF(INDEX([5]Tabelle1!$E$3:$U$500,MATCH($A347&amp;$C347&amp;$D347,[5]Tabelle1!$A$3:$A$500&amp;[5]Tabelle1!$C$3:$C$500&amp;[5]Tabelle1!$D$3:$D$500,0),MATCH(R$2,[5]Tabelle1!$E$2:$U$2,0))=0,"",INDEX([5]Tabelle1!$E$3:$U$500,MATCH($A347&amp;$C347&amp;$D347,[5]Tabelle1!$A$3:$A$500&amp;[5]Tabelle1!$C$3:$C$500&amp;[5]Tabelle1!$D$3:$D$500,0),MATCH(R$2,[5]Tabelle1!$E$2:$U$2,0))),"")</f>
        <v>0.52300000000000002</v>
      </c>
      <c r="S347" s="162">
        <f t="array" ref="S347">IFERROR(IF(INDEX([5]Tabelle1!$E$3:$U$500,MATCH($A347&amp;$C347&amp;$D347,[5]Tabelle1!$A$3:$A$500&amp;[5]Tabelle1!$C$3:$C$500&amp;[5]Tabelle1!$D$3:$D$500,0),MATCH(S$2,[5]Tabelle1!$E$2:$U$2,0))=0,"",INDEX([5]Tabelle1!$E$3:$U$500,MATCH($A347&amp;$C347&amp;$D347,[5]Tabelle1!$A$3:$A$500&amp;[5]Tabelle1!$C$3:$C$500&amp;[5]Tabelle1!$D$3:$D$500,0),MATCH(S$2,[5]Tabelle1!$E$2:$U$2,0))),"")</f>
        <v>0.55000000000000004</v>
      </c>
      <c r="T347" s="190" t="str">
        <f t="array" ref="T347">IFERROR(IF(INDEX([5]Tabelle1!$E$3:$U$500,MATCH($A347&amp;$C347&amp;$D347,[5]Tabelle1!$A$3:$A$500&amp;[5]Tabelle1!$C$3:$C$500&amp;[5]Tabelle1!$D$3:$D$500,0),MATCH(T$2,[5]Tabelle1!$E$2:$U$2,0))=0,"",INDEX([5]Tabelle1!$E$3:$U$500,MATCH($A347&amp;$C347&amp;$D347,[5]Tabelle1!$A$3:$A$500&amp;[5]Tabelle1!$C$3:$C$500&amp;[5]Tabelle1!$D$3:$D$500,0),MATCH(T$2,[5]Tabelle1!$E$2:$U$2,0))),"")</f>
        <v/>
      </c>
      <c r="U347" s="190" t="str">
        <f t="array" ref="U347">IFERROR(IF(INDEX([5]Tabelle1!$E$3:$U$500,MATCH($A347&amp;$C347&amp;$D347,[5]Tabelle1!$A$3:$A$500&amp;[5]Tabelle1!$C$3:$C$500&amp;[5]Tabelle1!$D$3:$D$500,0),MATCH(U$2,[5]Tabelle1!$E$2:$U$2,0))=0,"",INDEX([5]Tabelle1!$E$3:$U$500,MATCH($A347&amp;$C347&amp;$D347,[5]Tabelle1!$A$3:$A$500&amp;[5]Tabelle1!$C$3:$C$500&amp;[5]Tabelle1!$D$3:$D$500,0),MATCH(U$2,[5]Tabelle1!$E$2:$U$2,0))),"")</f>
        <v/>
      </c>
      <c r="V347" s="191" t="str">
        <f t="array" ref="V347">IFERROR(IF(INDEX([5]Tabelle1!$E$3:$U$500,MATCH($A347&amp;$C347&amp;$D347,[5]Tabelle1!$A$3:$A$500&amp;[5]Tabelle1!$C$3:$C$500&amp;[5]Tabelle1!$D$3:$D$500,0),MATCH(V$2,[5]Tabelle1!$E$2:$U$2,0))=0,"",INDEX([5]Tabelle1!$E$3:$U$500,MATCH($A347&amp;$C347&amp;$D347,[5]Tabelle1!$A$3:$A$500&amp;[5]Tabelle1!$C$3:$C$500&amp;[5]Tabelle1!$D$3:$D$500,0),MATCH(V$2,[5]Tabelle1!$E$2:$U$2,0))),"")</f>
        <v/>
      </c>
      <c r="W347" s="54" t="s">
        <v>608</v>
      </c>
      <c r="X347" s="54" t="str">
        <f t="array" ref="X347">IFERROR(IF(INDEX([5]Tabelle1!$E$3:$U$500,MATCH($A347&amp;$C347&amp;$D347,[5]Tabelle1!$A$3:$A$500&amp;[5]Tabelle1!$C$3:$C$500&amp;[5]Tabelle1!$D$3:$D$500,0),MATCH(X$2,[5]Tabelle1!$E$2:$U$2,0))=0,"",INDEX([5]Tabelle1!$E$3:$U$500,MATCH($A347&amp;$C347&amp;$D347,[5]Tabelle1!$A$3:$A$500&amp;[5]Tabelle1!$C$3:$C$500&amp;[5]Tabelle1!$D$3:$D$500,0),MATCH(X$2,[5]Tabelle1!$E$2:$U$2,0))),"")</f>
        <v>P. 67 Figure 8</v>
      </c>
      <c r="Y347" s="170"/>
      <c r="Z347" s="170"/>
      <c r="AA347" s="170"/>
      <c r="AB347" s="170"/>
      <c r="AC347" s="170"/>
      <c r="AD347" s="170"/>
      <c r="AE347" s="170"/>
      <c r="AF347" s="170"/>
    </row>
    <row r="348" spans="1:32" ht="14.5" hidden="1" x14ac:dyDescent="0.35">
      <c r="A348" s="127" t="str">
        <f t="shared" ref="A348:A363" si="28">A347</f>
        <v>Italy</v>
      </c>
      <c r="B348" s="70"/>
      <c r="C348" s="70" t="s">
        <v>596</v>
      </c>
      <c r="D348" s="136" t="s">
        <v>576</v>
      </c>
      <c r="E348" s="102"/>
      <c r="F348" s="102"/>
      <c r="G348" s="102"/>
      <c r="H348" s="102" t="str">
        <f t="array" ref="H348">IFERROR(IF(INDEX([5]Tabelle1!$E$3:$U$500,MATCH($A348&amp;$C348&amp;$D348,[5]Tabelle1!$A$3:$A$500&amp;[5]Tabelle1!$C$3:$C$500&amp;[5]Tabelle1!$D$3:$D$500,0),MATCH(H$2,[5]Tabelle1!$E$2:$U$2,0))=0,"",INDEX([5]Tabelle1!$E$3:$U$500,MATCH($A348&amp;$C348&amp;$D348,[5]Tabelle1!$A$3:$A$500&amp;[5]Tabelle1!$C$3:$C$500&amp;[5]Tabelle1!$D$3:$D$500,0),MATCH(H$2,[5]Tabelle1!$E$2:$U$2,0))),"")</f>
        <v/>
      </c>
      <c r="I348" s="182">
        <f t="array" ref="I348">IFERROR(IF(INDEX([5]Tabelle1!$E$3:$U$500,MATCH($A348&amp;$C348&amp;$D348,[5]Tabelle1!$A$3:$A$500&amp;[5]Tabelle1!$C$3:$C$500&amp;[5]Tabelle1!$D$3:$D$500,0),MATCH(I$2,[5]Tabelle1!$E$2:$U$2,0))=0,"",INDEX([5]Tabelle1!$E$3:$U$500,MATCH($A348&amp;$C348&amp;$D348,[5]Tabelle1!$A$3:$A$500&amp;[5]Tabelle1!$C$3:$C$500&amp;[5]Tabelle1!$D$3:$D$500,0),MATCH(I$2,[5]Tabelle1!$E$2:$U$2,0))),"")</f>
        <v>0.20899999999999999</v>
      </c>
      <c r="J348" s="162">
        <f t="array" ref="J348">IFERROR(IF(INDEX([5]Tabelle1!$E$3:$U$500,MATCH($A348&amp;$C348&amp;$D348,[5]Tabelle1!$A$3:$A$500&amp;[5]Tabelle1!$C$3:$C$500&amp;[5]Tabelle1!$D$3:$D$500,0),MATCH(J$2,[5]Tabelle1!$E$2:$U$2,0))=0,"",INDEX([5]Tabelle1!$E$3:$U$500,MATCH($A348&amp;$C348&amp;$D348,[5]Tabelle1!$A$3:$A$500&amp;[5]Tabelle1!$C$3:$C$500&amp;[5]Tabelle1!$D$3:$D$500,0),MATCH(J$2,[5]Tabelle1!$E$2:$U$2,0))),"")</f>
        <v>0.221</v>
      </c>
      <c r="K348" s="162">
        <f t="array" ref="K348">IFERROR(IF(INDEX([5]Tabelle1!$E$3:$U$500,MATCH($A348&amp;$C348&amp;$D348,[5]Tabelle1!$A$3:$A$500&amp;[5]Tabelle1!$C$3:$C$500&amp;[5]Tabelle1!$D$3:$D$500,0),MATCH(K$2,[5]Tabelle1!$E$2:$U$2,0))=0,"",INDEX([5]Tabelle1!$E$3:$U$500,MATCH($A348&amp;$C348&amp;$D348,[5]Tabelle1!$A$3:$A$500&amp;[5]Tabelle1!$C$3:$C$500&amp;[5]Tabelle1!$D$3:$D$500,0),MATCH(K$2,[5]Tabelle1!$E$2:$U$2,0))),"")</f>
        <v>0.23300000000000001</v>
      </c>
      <c r="L348" s="162">
        <f t="array" ref="L348">IFERROR(IF(INDEX([5]Tabelle1!$E$3:$U$500,MATCH($A348&amp;$C348&amp;$D348,[5]Tabelle1!$A$3:$A$500&amp;[5]Tabelle1!$C$3:$C$500&amp;[5]Tabelle1!$D$3:$D$500,0),MATCH(L$2,[5]Tabelle1!$E$2:$U$2,0))=0,"",INDEX([5]Tabelle1!$E$3:$U$500,MATCH($A348&amp;$C348&amp;$D348,[5]Tabelle1!$A$3:$A$500&amp;[5]Tabelle1!$C$3:$C$500&amp;[5]Tabelle1!$D$3:$D$500,0),MATCH(L$2,[5]Tabelle1!$E$2:$U$2,0))),"")</f>
        <v>0.246</v>
      </c>
      <c r="M348" s="162">
        <f t="array" ref="M348">IFERROR(IF(INDEX([5]Tabelle1!$E$3:$U$500,MATCH($A348&amp;$C348&amp;$D348,[5]Tabelle1!$A$3:$A$500&amp;[5]Tabelle1!$C$3:$C$500&amp;[5]Tabelle1!$D$3:$D$500,0),MATCH(M$2,[5]Tabelle1!$E$2:$U$2,0))=0,"",INDEX([5]Tabelle1!$E$3:$U$500,MATCH($A348&amp;$C348&amp;$D348,[5]Tabelle1!$A$3:$A$500&amp;[5]Tabelle1!$C$3:$C$500&amp;[5]Tabelle1!$D$3:$D$500,0),MATCH(M$2,[5]Tabelle1!$E$2:$U$2,0))),"")</f>
        <v>0.26</v>
      </c>
      <c r="N348" s="162">
        <f t="array" ref="N348">IFERROR(IF(INDEX([5]Tabelle1!$E$3:$U$500,MATCH($A348&amp;$C348&amp;$D348,[5]Tabelle1!$A$3:$A$500&amp;[5]Tabelle1!$C$3:$C$500&amp;[5]Tabelle1!$D$3:$D$500,0),MATCH(N$2,[5]Tabelle1!$E$2:$U$2,0))=0,"",INDEX([5]Tabelle1!$E$3:$U$500,MATCH($A348&amp;$C348&amp;$D348,[5]Tabelle1!$A$3:$A$500&amp;[5]Tabelle1!$C$3:$C$500&amp;[5]Tabelle1!$D$3:$D$500,0),MATCH(N$2,[5]Tabelle1!$E$2:$U$2,0))),"")</f>
        <v>0.27400000000000002</v>
      </c>
      <c r="O348" s="162">
        <f t="array" ref="O348">IFERROR(IF(INDEX([5]Tabelle1!$E$3:$U$500,MATCH($A348&amp;$C348&amp;$D348,[5]Tabelle1!$A$3:$A$500&amp;[5]Tabelle1!$C$3:$C$500&amp;[5]Tabelle1!$D$3:$D$500,0),MATCH(O$2,[5]Tabelle1!$E$2:$U$2,0))=0,"",INDEX([5]Tabelle1!$E$3:$U$500,MATCH($A348&amp;$C348&amp;$D348,[5]Tabelle1!$A$3:$A$500&amp;[5]Tabelle1!$C$3:$C$500&amp;[5]Tabelle1!$D$3:$D$500,0),MATCH(O$2,[5]Tabelle1!$E$2:$U$2,0))),"")</f>
        <v>0.28599999999999998</v>
      </c>
      <c r="P348" s="162">
        <f t="array" ref="P348">IFERROR(IF(INDEX([5]Tabelle1!$E$3:$U$500,MATCH($A348&amp;$C348&amp;$D348,[5]Tabelle1!$A$3:$A$500&amp;[5]Tabelle1!$C$3:$C$500&amp;[5]Tabelle1!$D$3:$D$500,0),MATCH(P$2,[5]Tabelle1!$E$2:$U$2,0))=0,"",INDEX([5]Tabelle1!$E$3:$U$500,MATCH($A348&amp;$C348&amp;$D348,[5]Tabelle1!$A$3:$A$500&amp;[5]Tabelle1!$C$3:$C$500&amp;[5]Tabelle1!$D$3:$D$500,0),MATCH(P$2,[5]Tabelle1!$E$2:$U$2,0))),"")</f>
        <v>0.29899999999999999</v>
      </c>
      <c r="Q348" s="162">
        <f t="array" ref="Q348">IFERROR(IF(INDEX([5]Tabelle1!$E$3:$U$500,MATCH($A348&amp;$C348&amp;$D348,[5]Tabelle1!$A$3:$A$500&amp;[5]Tabelle1!$C$3:$C$500&amp;[5]Tabelle1!$D$3:$D$500,0),MATCH(Q$2,[5]Tabelle1!$E$2:$U$2,0))=0,"",INDEX([5]Tabelle1!$E$3:$U$500,MATCH($A348&amp;$C348&amp;$D348,[5]Tabelle1!$A$3:$A$500&amp;[5]Tabelle1!$C$3:$C$500&amp;[5]Tabelle1!$D$3:$D$500,0),MATCH(Q$2,[5]Tabelle1!$E$2:$U$2,0))),"")</f>
        <v>0.312</v>
      </c>
      <c r="R348" s="162">
        <f t="array" ref="R348">IFERROR(IF(INDEX([5]Tabelle1!$E$3:$U$500,MATCH($A348&amp;$C348&amp;$D348,[5]Tabelle1!$A$3:$A$500&amp;[5]Tabelle1!$C$3:$C$500&amp;[5]Tabelle1!$D$3:$D$500,0),MATCH(R$2,[5]Tabelle1!$E$2:$U$2,0))=0,"",INDEX([5]Tabelle1!$E$3:$U$500,MATCH($A348&amp;$C348&amp;$D348,[5]Tabelle1!$A$3:$A$500&amp;[5]Tabelle1!$C$3:$C$500&amp;[5]Tabelle1!$D$3:$D$500,0),MATCH(R$2,[5]Tabelle1!$E$2:$U$2,0))),"")</f>
        <v>0.32500000000000001</v>
      </c>
      <c r="S348" s="162">
        <f t="array" ref="S348">IFERROR(IF(INDEX([5]Tabelle1!$E$3:$U$500,MATCH($A348&amp;$C348&amp;$D348,[5]Tabelle1!$A$3:$A$500&amp;[5]Tabelle1!$C$3:$C$500&amp;[5]Tabelle1!$D$3:$D$500,0),MATCH(S$2,[5]Tabelle1!$E$2:$U$2,0))=0,"",INDEX([5]Tabelle1!$E$3:$U$500,MATCH($A348&amp;$C348&amp;$D348,[5]Tabelle1!$A$3:$A$500&amp;[5]Tabelle1!$C$3:$C$500&amp;[5]Tabelle1!$D$3:$D$500,0),MATCH(S$2,[5]Tabelle1!$E$2:$U$2,0))),"")</f>
        <v>0.33900000000000002</v>
      </c>
      <c r="T348" s="190" t="str">
        <f t="array" ref="T348">IFERROR(IF(INDEX([5]Tabelle1!$E$3:$U$500,MATCH($A348&amp;$C348&amp;$D348,[5]Tabelle1!$A$3:$A$500&amp;[5]Tabelle1!$C$3:$C$500&amp;[5]Tabelle1!$D$3:$D$500,0),MATCH(T$2,[5]Tabelle1!$E$2:$U$2,0))=0,"",INDEX([5]Tabelle1!$E$3:$U$500,MATCH($A348&amp;$C348&amp;$D348,[5]Tabelle1!$A$3:$A$500&amp;[5]Tabelle1!$C$3:$C$500&amp;[5]Tabelle1!$D$3:$D$500,0),MATCH(T$2,[5]Tabelle1!$E$2:$U$2,0))),"")</f>
        <v/>
      </c>
      <c r="U348" s="190" t="str">
        <f t="array" ref="U348">IFERROR(IF(INDEX([5]Tabelle1!$E$3:$U$500,MATCH($A348&amp;$C348&amp;$D348,[5]Tabelle1!$A$3:$A$500&amp;[5]Tabelle1!$C$3:$C$500&amp;[5]Tabelle1!$D$3:$D$500,0),MATCH(U$2,[5]Tabelle1!$E$2:$U$2,0))=0,"",INDEX([5]Tabelle1!$E$3:$U$500,MATCH($A348&amp;$C348&amp;$D348,[5]Tabelle1!$A$3:$A$500&amp;[5]Tabelle1!$C$3:$C$500&amp;[5]Tabelle1!$D$3:$D$500,0),MATCH(U$2,[5]Tabelle1!$E$2:$U$2,0))),"")</f>
        <v/>
      </c>
      <c r="V348" s="191" t="str">
        <f t="array" ref="V348">IFERROR(IF(INDEX([5]Tabelle1!$E$3:$U$500,MATCH($A348&amp;$C348&amp;$D348,[5]Tabelle1!$A$3:$A$500&amp;[5]Tabelle1!$C$3:$C$500&amp;[5]Tabelle1!$D$3:$D$500,0),MATCH(V$2,[5]Tabelle1!$E$2:$U$2,0))=0,"",INDEX([5]Tabelle1!$E$3:$U$500,MATCH($A348&amp;$C348&amp;$D348,[5]Tabelle1!$A$3:$A$500&amp;[5]Tabelle1!$C$3:$C$500&amp;[5]Tabelle1!$D$3:$D$500,0),MATCH(V$2,[5]Tabelle1!$E$2:$U$2,0))),"")</f>
        <v/>
      </c>
      <c r="W348" s="54" t="str">
        <f t="array" ref="W348">IFERROR(IF(INDEX([5]Tabelle1!$E$3:$U$500,MATCH($A348&amp;$C348&amp;$D348,[5]Tabelle1!$A$3:$A$500&amp;[5]Tabelle1!$C$3:$C$500&amp;[5]Tabelle1!$D$3:$D$500,0),MATCH(W$2,[5]Tabelle1!$E$2:$U$2,0))=0,"",INDEX([5]Tabelle1!$E$3:$U$500,MATCH($A348&amp;$C348&amp;$D348,[5]Tabelle1!$A$3:$A$500&amp;[5]Tabelle1!$C$3:$C$500&amp;[5]Tabelle1!$D$3:$D$500,0),MATCH(W$2,[5]Tabelle1!$E$2:$U$2,0))),"")</f>
        <v/>
      </c>
      <c r="X348" s="54" t="str">
        <f t="array" ref="X348">IFERROR(IF(INDEX([5]Tabelle1!$E$3:$U$500,MATCH($A348&amp;$C348&amp;$D348,[5]Tabelle1!$A$3:$A$500&amp;[5]Tabelle1!$C$3:$C$500&amp;[5]Tabelle1!$D$3:$D$500,0),MATCH(X$2,[5]Tabelle1!$E$2:$U$2,0))=0,"",INDEX([5]Tabelle1!$E$3:$U$500,MATCH($A348&amp;$C348&amp;$D348,[5]Tabelle1!$A$3:$A$500&amp;[5]Tabelle1!$C$3:$C$500&amp;[5]Tabelle1!$D$3:$D$500,0),MATCH(X$2,[5]Tabelle1!$E$2:$U$2,0))),"")</f>
        <v>P. 69 Figure 9</v>
      </c>
      <c r="Y348" s="170"/>
      <c r="Z348" s="170"/>
      <c r="AA348" s="170"/>
      <c r="AB348" s="170"/>
      <c r="AC348" s="170"/>
      <c r="AD348" s="170"/>
      <c r="AE348" s="170"/>
      <c r="AF348" s="170"/>
    </row>
    <row r="349" spans="1:32" ht="14.5" hidden="1" x14ac:dyDescent="0.35">
      <c r="A349" s="127" t="str">
        <f t="shared" si="28"/>
        <v>Italy</v>
      </c>
      <c r="B349" s="70"/>
      <c r="C349" s="70" t="s">
        <v>596</v>
      </c>
      <c r="D349" s="136" t="s">
        <v>577</v>
      </c>
      <c r="E349" s="102"/>
      <c r="F349" s="102"/>
      <c r="G349" s="102"/>
      <c r="H349" s="102" t="str">
        <f t="array" ref="H349">IFERROR(IF(INDEX([5]Tabelle1!$E$3:$U$500,MATCH($A349&amp;$C349&amp;$D349,[5]Tabelle1!$A$3:$A$500&amp;[5]Tabelle1!$C$3:$C$500&amp;[5]Tabelle1!$D$3:$D$500,0),MATCH(H$2,[5]Tabelle1!$E$2:$U$2,0))=0,"",INDEX([5]Tabelle1!$E$3:$U$500,MATCH($A349&amp;$C349&amp;$D349,[5]Tabelle1!$A$3:$A$500&amp;[5]Tabelle1!$C$3:$C$500&amp;[5]Tabelle1!$D$3:$D$500,0),MATCH(H$2,[5]Tabelle1!$E$2:$U$2,0))),"")</f>
        <v/>
      </c>
      <c r="I349" s="182">
        <f t="array" ref="I349">IFERROR(IF(INDEX([5]Tabelle1!$E$3:$U$500,MATCH($A349&amp;$C349&amp;$D349,[5]Tabelle1!$A$3:$A$500&amp;[5]Tabelle1!$C$3:$C$500&amp;[5]Tabelle1!$D$3:$D$500,0),MATCH(I$2,[5]Tabelle1!$E$2:$U$2,0))=0,"",INDEX([5]Tabelle1!$E$3:$U$500,MATCH($A349&amp;$C349&amp;$D349,[5]Tabelle1!$A$3:$A$500&amp;[5]Tabelle1!$C$3:$C$500&amp;[5]Tabelle1!$D$3:$D$500,0),MATCH(I$2,[5]Tabelle1!$E$2:$U$2,0))),"")</f>
        <v>8.8999999999999996E-2</v>
      </c>
      <c r="J349" s="162">
        <f t="array" ref="J349">IFERROR(IF(INDEX([5]Tabelle1!$E$3:$U$500,MATCH($A349&amp;$C349&amp;$D349,[5]Tabelle1!$A$3:$A$500&amp;[5]Tabelle1!$C$3:$C$500&amp;[5]Tabelle1!$D$3:$D$500,0),MATCH(J$2,[5]Tabelle1!$E$2:$U$2,0))=0,"",INDEX([5]Tabelle1!$E$3:$U$500,MATCH($A349&amp;$C349&amp;$D349,[5]Tabelle1!$A$3:$A$500&amp;[5]Tabelle1!$C$3:$C$500&amp;[5]Tabelle1!$D$3:$D$500,0),MATCH(J$2,[5]Tabelle1!$E$2:$U$2,0))),"")</f>
        <v>9.9000000000000005E-2</v>
      </c>
      <c r="K349" s="162">
        <f t="array" ref="K349">IFERROR(IF(INDEX([5]Tabelle1!$E$3:$U$500,MATCH($A349&amp;$C349&amp;$D349,[5]Tabelle1!$A$3:$A$500&amp;[5]Tabelle1!$C$3:$C$500&amp;[5]Tabelle1!$D$3:$D$500,0),MATCH(K$2,[5]Tabelle1!$E$2:$U$2,0))=0,"",INDEX([5]Tabelle1!$E$3:$U$500,MATCH($A349&amp;$C349&amp;$D349,[5]Tabelle1!$A$3:$A$500&amp;[5]Tabelle1!$C$3:$C$500&amp;[5]Tabelle1!$D$3:$D$500,0),MATCH(K$2,[5]Tabelle1!$E$2:$U$2,0))),"")</f>
        <v>0.11</v>
      </c>
      <c r="L349" s="162">
        <f t="array" ref="L349">IFERROR(IF(INDEX([5]Tabelle1!$E$3:$U$500,MATCH($A349&amp;$C349&amp;$D349,[5]Tabelle1!$A$3:$A$500&amp;[5]Tabelle1!$C$3:$C$500&amp;[5]Tabelle1!$D$3:$D$500,0),MATCH(L$2,[5]Tabelle1!$E$2:$U$2,0))=0,"",INDEX([5]Tabelle1!$E$3:$U$500,MATCH($A349&amp;$C349&amp;$D349,[5]Tabelle1!$A$3:$A$500&amp;[5]Tabelle1!$C$3:$C$500&amp;[5]Tabelle1!$D$3:$D$500,0),MATCH(L$2,[5]Tabelle1!$E$2:$U$2,0))),"")</f>
        <v>0.121</v>
      </c>
      <c r="M349" s="162">
        <f t="array" ref="M349">IFERROR(IF(INDEX([5]Tabelle1!$E$3:$U$500,MATCH($A349&amp;$C349&amp;$D349,[5]Tabelle1!$A$3:$A$500&amp;[5]Tabelle1!$C$3:$C$500&amp;[5]Tabelle1!$D$3:$D$500,0),MATCH(M$2,[5]Tabelle1!$E$2:$U$2,0))=0,"",INDEX([5]Tabelle1!$E$3:$U$500,MATCH($A349&amp;$C349&amp;$D349,[5]Tabelle1!$A$3:$A$500&amp;[5]Tabelle1!$C$3:$C$500&amp;[5]Tabelle1!$D$3:$D$500,0),MATCH(M$2,[5]Tabelle1!$E$2:$U$2,0))),"")</f>
        <v>0.13200000000000001</v>
      </c>
      <c r="N349" s="162">
        <f t="array" ref="N349">IFERROR(IF(INDEX([5]Tabelle1!$E$3:$U$500,MATCH($A349&amp;$C349&amp;$D349,[5]Tabelle1!$A$3:$A$500&amp;[5]Tabelle1!$C$3:$C$500&amp;[5]Tabelle1!$D$3:$D$500,0),MATCH(N$2,[5]Tabelle1!$E$2:$U$2,0))=0,"",INDEX([5]Tabelle1!$E$3:$U$500,MATCH($A349&amp;$C349&amp;$D349,[5]Tabelle1!$A$3:$A$500&amp;[5]Tabelle1!$C$3:$C$500&amp;[5]Tabelle1!$D$3:$D$500,0),MATCH(N$2,[5]Tabelle1!$E$2:$U$2,0))),"")</f>
        <v>0.14399999999999999</v>
      </c>
      <c r="O349" s="162">
        <f t="array" ref="O349">IFERROR(IF(INDEX([5]Tabelle1!$E$3:$U$500,MATCH($A349&amp;$C349&amp;$D349,[5]Tabelle1!$A$3:$A$500&amp;[5]Tabelle1!$C$3:$C$500&amp;[5]Tabelle1!$D$3:$D$500,0),MATCH(O$2,[5]Tabelle1!$E$2:$U$2,0))=0,"",INDEX([5]Tabelle1!$E$3:$U$500,MATCH($A349&amp;$C349&amp;$D349,[5]Tabelle1!$A$3:$A$500&amp;[5]Tabelle1!$C$3:$C$500&amp;[5]Tabelle1!$D$3:$D$500,0),MATCH(O$2,[5]Tabelle1!$E$2:$U$2,0))),"")</f>
        <v>0.158</v>
      </c>
      <c r="P349" s="162">
        <f t="array" ref="P349">IFERROR(IF(INDEX([5]Tabelle1!$E$3:$U$500,MATCH($A349&amp;$C349&amp;$D349,[5]Tabelle1!$A$3:$A$500&amp;[5]Tabelle1!$C$3:$C$500&amp;[5]Tabelle1!$D$3:$D$500,0),MATCH(P$2,[5]Tabelle1!$E$2:$U$2,0))=0,"",INDEX([5]Tabelle1!$E$3:$U$500,MATCH($A349&amp;$C349&amp;$D349,[5]Tabelle1!$A$3:$A$500&amp;[5]Tabelle1!$C$3:$C$500&amp;[5]Tabelle1!$D$3:$D$500,0),MATCH(P$2,[5]Tabelle1!$E$2:$U$2,0))),"")</f>
        <v>0.17199999999999999</v>
      </c>
      <c r="Q349" s="162">
        <f t="array" ref="Q349">IFERROR(IF(INDEX([5]Tabelle1!$E$3:$U$500,MATCH($A349&amp;$C349&amp;$D349,[5]Tabelle1!$A$3:$A$500&amp;[5]Tabelle1!$C$3:$C$500&amp;[5]Tabelle1!$D$3:$D$500,0),MATCH(Q$2,[5]Tabelle1!$E$2:$U$2,0))=0,"",INDEX([5]Tabelle1!$E$3:$U$500,MATCH($A349&amp;$C349&amp;$D349,[5]Tabelle1!$A$3:$A$500&amp;[5]Tabelle1!$C$3:$C$500&amp;[5]Tabelle1!$D$3:$D$500,0),MATCH(Q$2,[5]Tabelle1!$E$2:$U$2,0))),"")</f>
        <v>0.186</v>
      </c>
      <c r="R349" s="162">
        <f t="array" ref="R349">IFERROR(IF(INDEX([5]Tabelle1!$E$3:$U$500,MATCH($A349&amp;$C349&amp;$D349,[5]Tabelle1!$A$3:$A$500&amp;[5]Tabelle1!$C$3:$C$500&amp;[5]Tabelle1!$D$3:$D$500,0),MATCH(R$2,[5]Tabelle1!$E$2:$U$2,0))=0,"",INDEX([5]Tabelle1!$E$3:$U$500,MATCH($A349&amp;$C349&amp;$D349,[5]Tabelle1!$A$3:$A$500&amp;[5]Tabelle1!$C$3:$C$500&amp;[5]Tabelle1!$D$3:$D$500,0),MATCH(R$2,[5]Tabelle1!$E$2:$U$2,0))),"")</f>
        <v>0.20100000000000001</v>
      </c>
      <c r="S349" s="162">
        <f t="array" ref="S349">IFERROR(IF(INDEX([5]Tabelle1!$E$3:$U$500,MATCH($A349&amp;$C349&amp;$D349,[5]Tabelle1!$A$3:$A$500&amp;[5]Tabelle1!$C$3:$C$500&amp;[5]Tabelle1!$D$3:$D$500,0),MATCH(S$2,[5]Tabelle1!$E$2:$U$2,0))=0,"",INDEX([5]Tabelle1!$E$3:$U$500,MATCH($A349&amp;$C349&amp;$D349,[5]Tabelle1!$A$3:$A$500&amp;[5]Tabelle1!$C$3:$C$500&amp;[5]Tabelle1!$D$3:$D$500,0),MATCH(S$2,[5]Tabelle1!$E$2:$U$2,0))),"")</f>
        <v>0.22</v>
      </c>
      <c r="T349" s="190" t="str">
        <f t="array" ref="T349">IFERROR(IF(INDEX([5]Tabelle1!$E$3:$U$500,MATCH($A349&amp;$C349&amp;$D349,[5]Tabelle1!$A$3:$A$500&amp;[5]Tabelle1!$C$3:$C$500&amp;[5]Tabelle1!$D$3:$D$500,0),MATCH(T$2,[5]Tabelle1!$E$2:$U$2,0))=0,"",INDEX([5]Tabelle1!$E$3:$U$500,MATCH($A349&amp;$C349&amp;$D349,[5]Tabelle1!$A$3:$A$500&amp;[5]Tabelle1!$C$3:$C$500&amp;[5]Tabelle1!$D$3:$D$500,0),MATCH(T$2,[5]Tabelle1!$E$2:$U$2,0))),"")</f>
        <v/>
      </c>
      <c r="U349" s="190" t="str">
        <f t="array" ref="U349">IFERROR(IF(INDEX([5]Tabelle1!$E$3:$U$500,MATCH($A349&amp;$C349&amp;$D349,[5]Tabelle1!$A$3:$A$500&amp;[5]Tabelle1!$C$3:$C$500&amp;[5]Tabelle1!$D$3:$D$500,0),MATCH(U$2,[5]Tabelle1!$E$2:$U$2,0))=0,"",INDEX([5]Tabelle1!$E$3:$U$500,MATCH($A349&amp;$C349&amp;$D349,[5]Tabelle1!$A$3:$A$500&amp;[5]Tabelle1!$C$3:$C$500&amp;[5]Tabelle1!$D$3:$D$500,0),MATCH(U$2,[5]Tabelle1!$E$2:$U$2,0))),"")</f>
        <v/>
      </c>
      <c r="V349" s="191" t="str">
        <f t="array" ref="V349">IFERROR(IF(INDEX([5]Tabelle1!$E$3:$U$500,MATCH($A349&amp;$C349&amp;$D349,[5]Tabelle1!$A$3:$A$500&amp;[5]Tabelle1!$C$3:$C$500&amp;[5]Tabelle1!$D$3:$D$500,0),MATCH(V$2,[5]Tabelle1!$E$2:$U$2,0))=0,"",INDEX([5]Tabelle1!$E$3:$U$500,MATCH($A349&amp;$C349&amp;$D349,[5]Tabelle1!$A$3:$A$500&amp;[5]Tabelle1!$C$3:$C$500&amp;[5]Tabelle1!$D$3:$D$500,0),MATCH(V$2,[5]Tabelle1!$E$2:$U$2,0))),"")</f>
        <v/>
      </c>
      <c r="W349" s="54" t="str">
        <f t="array" ref="W349">IFERROR(IF(INDEX([5]Tabelle1!$E$3:$U$500,MATCH($A349&amp;$C349&amp;$D349,[5]Tabelle1!$A$3:$A$500&amp;[5]Tabelle1!$C$3:$C$500&amp;[5]Tabelle1!$D$3:$D$500,0),MATCH(W$2,[5]Tabelle1!$E$2:$U$2,0))=0,"",INDEX([5]Tabelle1!$E$3:$U$500,MATCH($A349&amp;$C349&amp;$D349,[5]Tabelle1!$A$3:$A$500&amp;[5]Tabelle1!$C$3:$C$500&amp;[5]Tabelle1!$D$3:$D$500,0),MATCH(W$2,[5]Tabelle1!$E$2:$U$2,0))),"")</f>
        <v/>
      </c>
      <c r="X349" s="54" t="str">
        <f t="array" ref="X349">IFERROR(IF(INDEX([5]Tabelle1!$E$3:$U$500,MATCH($A349&amp;$C349&amp;$D349,[5]Tabelle1!$A$3:$A$500&amp;[5]Tabelle1!$C$3:$C$500&amp;[5]Tabelle1!$D$3:$D$500,0),MATCH(X$2,[5]Tabelle1!$E$2:$U$2,0))=0,"",INDEX([5]Tabelle1!$E$3:$U$500,MATCH($A349&amp;$C349&amp;$D349,[5]Tabelle1!$A$3:$A$500&amp;[5]Tabelle1!$C$3:$C$500&amp;[5]Tabelle1!$D$3:$D$500,0),MATCH(X$2,[5]Tabelle1!$E$2:$U$2,0))),"")</f>
        <v>P. 69 Figure 10</v>
      </c>
      <c r="Y349" s="170"/>
      <c r="Z349" s="170"/>
      <c r="AA349" s="170"/>
      <c r="AB349" s="170"/>
      <c r="AC349" s="170"/>
      <c r="AD349" s="170"/>
      <c r="AE349" s="170"/>
      <c r="AF349" s="170"/>
    </row>
    <row r="350" spans="1:32" ht="14.5" hidden="1" x14ac:dyDescent="0.35">
      <c r="A350" s="127" t="str">
        <f t="shared" si="28"/>
        <v>Italy</v>
      </c>
      <c r="B350" s="70"/>
      <c r="C350" s="70"/>
      <c r="D350" s="136" t="s">
        <v>563</v>
      </c>
      <c r="E350" s="198"/>
      <c r="F350" s="198"/>
      <c r="G350" s="198"/>
      <c r="H350" s="199" t="str">
        <f t="array" ref="H350">IFERROR(IF(INDEX([5]Tabelle1!$E$3:$U$500,MATCH($A350&amp;$C350&amp;$D350,[5]Tabelle1!$A$3:$A$500&amp;[5]Tabelle1!$C$3:$C$500&amp;[5]Tabelle1!$D$3:$D$500,0),MATCH(H$2,[5]Tabelle1!$E$2:$U$2,0))=0,"",INDEX([5]Tabelle1!$E$3:$U$500,MATCH($A350&amp;$C350&amp;$D350,[5]Tabelle1!$A$3:$A$500&amp;[5]Tabelle1!$C$3:$C$500&amp;[5]Tabelle1!$D$3:$D$500,0),MATCH(H$2,[5]Tabelle1!$E$2:$U$2,0))),"")</f>
        <v/>
      </c>
      <c r="I350" s="199" t="str">
        <f t="array" ref="I350">IFERROR(IF(INDEX([5]Tabelle1!$E$3:$U$500,MATCH($A350&amp;$C350&amp;$D350,[5]Tabelle1!$A$3:$A$500&amp;[5]Tabelle1!$C$3:$C$500&amp;[5]Tabelle1!$D$3:$D$500,0),MATCH(I$2,[5]Tabelle1!$E$2:$U$2,0))=0,"",INDEX([5]Tabelle1!$E$3:$U$500,MATCH($A350&amp;$C350&amp;$D350,[5]Tabelle1!$A$3:$A$500&amp;[5]Tabelle1!$C$3:$C$500&amp;[5]Tabelle1!$D$3:$D$500,0),MATCH(I$2,[5]Tabelle1!$E$2:$U$2,0))),"")</f>
        <v/>
      </c>
      <c r="J350" s="199" t="str">
        <f t="array" ref="J350">IFERROR(IF(INDEX([5]Tabelle1!$E$3:$U$500,MATCH($A350&amp;$C350&amp;$D350,[5]Tabelle1!$A$3:$A$500&amp;[5]Tabelle1!$C$3:$C$500&amp;[5]Tabelle1!$D$3:$D$500,0),MATCH(J$2,[5]Tabelle1!$E$2:$U$2,0))=0,"",INDEX([5]Tabelle1!$E$3:$U$500,MATCH($A350&amp;$C350&amp;$D350,[5]Tabelle1!$A$3:$A$500&amp;[5]Tabelle1!$C$3:$C$500&amp;[5]Tabelle1!$D$3:$D$500,0),MATCH(J$2,[5]Tabelle1!$E$2:$U$2,0))),"")</f>
        <v/>
      </c>
      <c r="K350" s="199" t="str">
        <f t="array" ref="K350">IFERROR(IF(INDEX([5]Tabelle1!$E$3:$U$500,MATCH($A350&amp;$C350&amp;$D350,[5]Tabelle1!$A$3:$A$500&amp;[5]Tabelle1!$C$3:$C$500&amp;[5]Tabelle1!$D$3:$D$500,0),MATCH(K$2,[5]Tabelle1!$E$2:$U$2,0))=0,"",INDEX([5]Tabelle1!$E$3:$U$500,MATCH($A350&amp;$C350&amp;$D350,[5]Tabelle1!$A$3:$A$500&amp;[5]Tabelle1!$C$3:$C$500&amp;[5]Tabelle1!$D$3:$D$500,0),MATCH(K$2,[5]Tabelle1!$E$2:$U$2,0))),"")</f>
        <v/>
      </c>
      <c r="L350" s="199" t="str">
        <f t="array" ref="L350">IFERROR(IF(INDEX([5]Tabelle1!$E$3:$U$500,MATCH($A350&amp;$C350&amp;$D350,[5]Tabelle1!$A$3:$A$500&amp;[5]Tabelle1!$C$3:$C$500&amp;[5]Tabelle1!$D$3:$D$500,0),MATCH(L$2,[5]Tabelle1!$E$2:$U$2,0))=0,"",INDEX([5]Tabelle1!$E$3:$U$500,MATCH($A350&amp;$C350&amp;$D350,[5]Tabelle1!$A$3:$A$500&amp;[5]Tabelle1!$C$3:$C$500&amp;[5]Tabelle1!$D$3:$D$500,0),MATCH(L$2,[5]Tabelle1!$E$2:$U$2,0))),"")</f>
        <v/>
      </c>
      <c r="M350" s="199" t="str">
        <f t="array" ref="M350">IFERROR(IF(INDEX([5]Tabelle1!$E$3:$U$500,MATCH($A350&amp;$C350&amp;$D350,[5]Tabelle1!$A$3:$A$500&amp;[5]Tabelle1!$C$3:$C$500&amp;[5]Tabelle1!$D$3:$D$500,0),MATCH(M$2,[5]Tabelle1!$E$2:$U$2,0))=0,"",INDEX([5]Tabelle1!$E$3:$U$500,MATCH($A350&amp;$C350&amp;$D350,[5]Tabelle1!$A$3:$A$500&amp;[5]Tabelle1!$C$3:$C$500&amp;[5]Tabelle1!$D$3:$D$500,0),MATCH(M$2,[5]Tabelle1!$E$2:$U$2,0))),"")</f>
        <v/>
      </c>
      <c r="N350" s="199">
        <f t="array" ref="N350">IFERROR(IF(INDEX([5]Tabelle1!$E$3:$U$500,MATCH($A350&amp;$C350&amp;$D350,[5]Tabelle1!$A$3:$A$500&amp;[5]Tabelle1!$C$3:$C$500&amp;[5]Tabelle1!$D$3:$D$500,0),MATCH(N$2,[5]Tabelle1!$E$2:$U$2,0))=0,"",INDEX([5]Tabelle1!$E$3:$U$500,MATCH($A350&amp;$C350&amp;$D350,[5]Tabelle1!$A$3:$A$500&amp;[5]Tabelle1!$C$3:$C$500&amp;[5]Tabelle1!$D$3:$D$500,0),MATCH(N$2,[5]Tabelle1!$E$2:$U$2,0))),"")</f>
        <v>68130</v>
      </c>
      <c r="O350" s="199" t="str">
        <f t="array" ref="O350">IFERROR(IF(INDEX([5]Tabelle1!$E$3:$U$500,MATCH($A350&amp;$C350&amp;$D350,[5]Tabelle1!$A$3:$A$500&amp;[5]Tabelle1!$C$3:$C$500&amp;[5]Tabelle1!$D$3:$D$500,0),MATCH(O$2,[5]Tabelle1!$E$2:$U$2,0))=0,"",INDEX([5]Tabelle1!$E$3:$U$500,MATCH($A350&amp;$C350&amp;$D350,[5]Tabelle1!$A$3:$A$500&amp;[5]Tabelle1!$C$3:$C$500&amp;[5]Tabelle1!$D$3:$D$500,0),MATCH(O$2,[5]Tabelle1!$E$2:$U$2,0))),"")</f>
        <v/>
      </c>
      <c r="P350" s="199" t="str">
        <f t="array" ref="P350">IFERROR(IF(INDEX([5]Tabelle1!$E$3:$U$500,MATCH($A350&amp;$C350&amp;$D350,[5]Tabelle1!$A$3:$A$500&amp;[5]Tabelle1!$C$3:$C$500&amp;[5]Tabelle1!$D$3:$D$500,0),MATCH(P$2,[5]Tabelle1!$E$2:$U$2,0))=0,"",INDEX([5]Tabelle1!$E$3:$U$500,MATCH($A350&amp;$C350&amp;$D350,[5]Tabelle1!$A$3:$A$500&amp;[5]Tabelle1!$C$3:$C$500&amp;[5]Tabelle1!$D$3:$D$500,0),MATCH(P$2,[5]Tabelle1!$E$2:$U$2,0))),"")</f>
        <v/>
      </c>
      <c r="Q350" s="199" t="str">
        <f t="array" ref="Q350">IFERROR(IF(INDEX([5]Tabelle1!$E$3:$U$500,MATCH($A350&amp;$C350&amp;$D350,[5]Tabelle1!$A$3:$A$500&amp;[5]Tabelle1!$C$3:$C$500&amp;[5]Tabelle1!$D$3:$D$500,0),MATCH(Q$2,[5]Tabelle1!$E$2:$U$2,0))=0,"",INDEX([5]Tabelle1!$E$3:$U$500,MATCH($A350&amp;$C350&amp;$D350,[5]Tabelle1!$A$3:$A$500&amp;[5]Tabelle1!$C$3:$C$500&amp;[5]Tabelle1!$D$3:$D$500,0),MATCH(Q$2,[5]Tabelle1!$E$2:$U$2,0))),"")</f>
        <v/>
      </c>
      <c r="R350" s="199" t="str">
        <f t="array" ref="R350">IFERROR(IF(INDEX([5]Tabelle1!$E$3:$U$500,MATCH($A350&amp;$C350&amp;$D350,[5]Tabelle1!$A$3:$A$500&amp;[5]Tabelle1!$C$3:$C$500&amp;[5]Tabelle1!$D$3:$D$500,0),MATCH(R$2,[5]Tabelle1!$E$2:$U$2,0))=0,"",INDEX([5]Tabelle1!$E$3:$U$500,MATCH($A350&amp;$C350&amp;$D350,[5]Tabelle1!$A$3:$A$500&amp;[5]Tabelle1!$C$3:$C$500&amp;[5]Tabelle1!$D$3:$D$500,0),MATCH(R$2,[5]Tabelle1!$E$2:$U$2,0))),"")</f>
        <v/>
      </c>
      <c r="S350" s="199">
        <f t="array" ref="S350">IFERROR(IF(INDEX([5]Tabelle1!$E$3:$U$500,MATCH($A350&amp;$C350&amp;$D350,[5]Tabelle1!$A$3:$A$500&amp;[5]Tabelle1!$C$3:$C$500&amp;[5]Tabelle1!$D$3:$D$500,0),MATCH(S$2,[5]Tabelle1!$E$2:$U$2,0))=0,"",INDEX([5]Tabelle1!$E$3:$U$500,MATCH($A350&amp;$C350&amp;$D350,[5]Tabelle1!$A$3:$A$500&amp;[5]Tabelle1!$C$3:$C$500&amp;[5]Tabelle1!$D$3:$D$500,0),MATCH(S$2,[5]Tabelle1!$E$2:$U$2,0))),"")</f>
        <v>95210</v>
      </c>
      <c r="T350" s="199" t="str">
        <f t="array" ref="T350">IFERROR(IF(INDEX([5]Tabelle1!$E$3:$U$500,MATCH($A350&amp;$C350&amp;$D350,[5]Tabelle1!$A$3:$A$500&amp;[5]Tabelle1!$C$3:$C$500&amp;[5]Tabelle1!$D$3:$D$500,0),MATCH(T$2,[5]Tabelle1!$E$2:$U$2,0))=0,"",INDEX([5]Tabelle1!$E$3:$U$500,MATCH($A350&amp;$C350&amp;$D350,[5]Tabelle1!$A$3:$A$500&amp;[5]Tabelle1!$C$3:$C$500&amp;[5]Tabelle1!$D$3:$D$500,0),MATCH(T$2,[5]Tabelle1!$E$2:$U$2,0))),"")</f>
        <v/>
      </c>
      <c r="U350" s="199" t="str">
        <f t="array" ref="U350">IFERROR(IF(INDEX([5]Tabelle1!$E$3:$U$500,MATCH($A350&amp;$C350&amp;$D350,[5]Tabelle1!$A$3:$A$500&amp;[5]Tabelle1!$C$3:$C$500&amp;[5]Tabelle1!$D$3:$D$500,0),MATCH(U$2,[5]Tabelle1!$E$2:$U$2,0))=0,"",INDEX([5]Tabelle1!$E$3:$U$500,MATCH($A350&amp;$C350&amp;$D350,[5]Tabelle1!$A$3:$A$500&amp;[5]Tabelle1!$C$3:$C$500&amp;[5]Tabelle1!$D$3:$D$500,0),MATCH(U$2,[5]Tabelle1!$E$2:$U$2,0))),"")</f>
        <v/>
      </c>
      <c r="V350" s="200" t="str">
        <f t="array" ref="V350">IFERROR(IF(INDEX([5]Tabelle1!$E$3:$U$500,MATCH($A350&amp;$C350&amp;$D350,[5]Tabelle1!$A$3:$A$500&amp;[5]Tabelle1!$C$3:$C$500&amp;[5]Tabelle1!$D$3:$D$500,0),MATCH(V$2,[5]Tabelle1!$E$2:$U$2,0))=0,"",INDEX([5]Tabelle1!$E$3:$U$500,MATCH($A350&amp;$C350&amp;$D350,[5]Tabelle1!$A$3:$A$500&amp;[5]Tabelle1!$C$3:$C$500&amp;[5]Tabelle1!$D$3:$D$500,0),MATCH(V$2,[5]Tabelle1!$E$2:$U$2,0))),"")</f>
        <v/>
      </c>
      <c r="W350" s="54" t="str">
        <f t="array" ref="W350">IFERROR(IF(INDEX([5]Tabelle1!$E$3:$U$500,MATCH($A350&amp;$C350&amp;$D350,[5]Tabelle1!$A$3:$A$500&amp;[5]Tabelle1!$C$3:$C$500&amp;[5]Tabelle1!$D$3:$D$500,0),MATCH(W$2,[5]Tabelle1!$E$2:$U$2,0))=0,"",INDEX([5]Tabelle1!$E$3:$U$500,MATCH($A350&amp;$C350&amp;$D350,[5]Tabelle1!$A$3:$A$500&amp;[5]Tabelle1!$C$3:$C$500&amp;[5]Tabelle1!$D$3:$D$500,0),MATCH(W$2,[5]Tabelle1!$E$2:$U$2,0))),"")</f>
        <v/>
      </c>
      <c r="X350" s="54" t="str">
        <f t="array" ref="X350">IFERROR(IF(INDEX([5]Tabelle1!$E$3:$U$500,MATCH($A350&amp;$C350&amp;$D350,[5]Tabelle1!$A$3:$A$500&amp;[5]Tabelle1!$C$3:$C$500&amp;[5]Tabelle1!$D$3:$D$500,0),MATCH(X$2,[5]Tabelle1!$E$2:$U$2,0))=0,"",INDEX([5]Tabelle1!$E$3:$U$500,MATCH($A350&amp;$C350&amp;$D350,[5]Tabelle1!$A$3:$A$500&amp;[5]Tabelle1!$C$3:$C$500&amp;[5]Tabelle1!$D$3:$D$500,0),MATCH(X$2,[5]Tabelle1!$E$2:$U$2,0))),"")</f>
        <v>P. 71 Table 10</v>
      </c>
      <c r="Y350" s="22"/>
      <c r="Z350" s="22"/>
      <c r="AA350" s="22"/>
      <c r="AB350" s="22"/>
      <c r="AC350" s="22"/>
      <c r="AD350" s="22"/>
      <c r="AE350" s="22"/>
      <c r="AF350" s="22"/>
    </row>
    <row r="351" spans="1:32" ht="14.5" hidden="1" x14ac:dyDescent="0.35">
      <c r="A351" s="127" t="str">
        <f t="shared" si="28"/>
        <v>Italy</v>
      </c>
      <c r="B351" s="70"/>
      <c r="C351" s="70" t="s">
        <v>558</v>
      </c>
      <c r="D351" s="139" t="s">
        <v>10</v>
      </c>
      <c r="E351" s="198"/>
      <c r="F351" s="198"/>
      <c r="G351" s="198"/>
      <c r="H351" s="199" t="str">
        <f t="array" ref="H351">IFERROR(IF(INDEX([5]Tabelle1!$E$3:$U$500,MATCH($A351&amp;$C351&amp;$D351,[5]Tabelle1!$A$3:$A$500&amp;[5]Tabelle1!$C$3:$C$500&amp;[5]Tabelle1!$D$3:$D$500,0),MATCH(H$2,[5]Tabelle1!$E$2:$U$2,0))=0,"",INDEX([5]Tabelle1!$E$3:$U$500,MATCH($A351&amp;$C351&amp;$D351,[5]Tabelle1!$A$3:$A$500&amp;[5]Tabelle1!$C$3:$C$500&amp;[5]Tabelle1!$D$3:$D$500,0),MATCH(H$2,[5]Tabelle1!$E$2:$U$2,0))),"")</f>
        <v/>
      </c>
      <c r="I351" s="199" t="str">
        <f t="array" ref="I351">IFERROR(IF(INDEX([5]Tabelle1!$E$3:$U$500,MATCH($A351&amp;$C351&amp;$D351,[5]Tabelle1!$A$3:$A$500&amp;[5]Tabelle1!$C$3:$C$500&amp;[5]Tabelle1!$D$3:$D$500,0),MATCH(I$2,[5]Tabelle1!$E$2:$U$2,0))=0,"",INDEX([5]Tabelle1!$E$3:$U$500,MATCH($A351&amp;$C351&amp;$D351,[5]Tabelle1!$A$3:$A$500&amp;[5]Tabelle1!$C$3:$C$500&amp;[5]Tabelle1!$D$3:$D$500,0),MATCH(I$2,[5]Tabelle1!$E$2:$U$2,0))),"")</f>
        <v/>
      </c>
      <c r="J351" s="199" t="str">
        <f t="array" ref="J351">IFERROR(IF(INDEX([5]Tabelle1!$E$3:$U$500,MATCH($A351&amp;$C351&amp;$D351,[5]Tabelle1!$A$3:$A$500&amp;[5]Tabelle1!$C$3:$C$500&amp;[5]Tabelle1!$D$3:$D$500,0),MATCH(J$2,[5]Tabelle1!$E$2:$U$2,0))=0,"",INDEX([5]Tabelle1!$E$3:$U$500,MATCH($A351&amp;$C351&amp;$D351,[5]Tabelle1!$A$3:$A$500&amp;[5]Tabelle1!$C$3:$C$500&amp;[5]Tabelle1!$D$3:$D$500,0),MATCH(J$2,[5]Tabelle1!$E$2:$U$2,0))),"")</f>
        <v/>
      </c>
      <c r="K351" s="199" t="str">
        <f t="array" ref="K351">IFERROR(IF(INDEX([5]Tabelle1!$E$3:$U$500,MATCH($A351&amp;$C351&amp;$D351,[5]Tabelle1!$A$3:$A$500&amp;[5]Tabelle1!$C$3:$C$500&amp;[5]Tabelle1!$D$3:$D$500,0),MATCH(K$2,[5]Tabelle1!$E$2:$U$2,0))=0,"",INDEX([5]Tabelle1!$E$3:$U$500,MATCH($A351&amp;$C351&amp;$D351,[5]Tabelle1!$A$3:$A$500&amp;[5]Tabelle1!$C$3:$C$500&amp;[5]Tabelle1!$D$3:$D$500,0),MATCH(K$2,[5]Tabelle1!$E$2:$U$2,0))),"")</f>
        <v/>
      </c>
      <c r="L351" s="199" t="str">
        <f t="array" ref="L351">IFERROR(IF(INDEX([5]Tabelle1!$E$3:$U$500,MATCH($A351&amp;$C351&amp;$D351,[5]Tabelle1!$A$3:$A$500&amp;[5]Tabelle1!$C$3:$C$500&amp;[5]Tabelle1!$D$3:$D$500,0),MATCH(L$2,[5]Tabelle1!$E$2:$U$2,0))=0,"",INDEX([5]Tabelle1!$E$3:$U$500,MATCH($A351&amp;$C351&amp;$D351,[5]Tabelle1!$A$3:$A$500&amp;[5]Tabelle1!$C$3:$C$500&amp;[5]Tabelle1!$D$3:$D$500,0),MATCH(L$2,[5]Tabelle1!$E$2:$U$2,0))),"")</f>
        <v/>
      </c>
      <c r="M351" s="199" t="str">
        <f t="array" ref="M351">IFERROR(IF(INDEX([5]Tabelle1!$E$3:$U$500,MATCH($A351&amp;$C351&amp;$D351,[5]Tabelle1!$A$3:$A$500&amp;[5]Tabelle1!$C$3:$C$500&amp;[5]Tabelle1!$D$3:$D$500,0),MATCH(M$2,[5]Tabelle1!$E$2:$U$2,0))=0,"",INDEX([5]Tabelle1!$E$3:$U$500,MATCH($A351&amp;$C351&amp;$D351,[5]Tabelle1!$A$3:$A$500&amp;[5]Tabelle1!$C$3:$C$500&amp;[5]Tabelle1!$D$3:$D$500,0),MATCH(M$2,[5]Tabelle1!$E$2:$U$2,0))),"")</f>
        <v/>
      </c>
      <c r="N351" s="199">
        <f t="array" ref="N351">IFERROR(IF(INDEX([5]Tabelle1!$E$3:$U$500,MATCH($A351&amp;$C351&amp;$D351,[5]Tabelle1!$A$3:$A$500&amp;[5]Tabelle1!$C$3:$C$500&amp;[5]Tabelle1!$D$3:$D$500,0),MATCH(N$2,[5]Tabelle1!$E$2:$U$2,0))=0,"",INDEX([5]Tabelle1!$E$3:$U$500,MATCH($A351&amp;$C351&amp;$D351,[5]Tabelle1!$A$3:$A$500&amp;[5]Tabelle1!$C$3:$C$500&amp;[5]Tabelle1!$D$3:$D$500,0),MATCH(N$2,[5]Tabelle1!$E$2:$U$2,0))),"")</f>
        <v>15950</v>
      </c>
      <c r="O351" s="199" t="str">
        <f t="array" ref="O351">IFERROR(IF(INDEX([5]Tabelle1!$E$3:$U$500,MATCH($A351&amp;$C351&amp;$D351,[5]Tabelle1!$A$3:$A$500&amp;[5]Tabelle1!$C$3:$C$500&amp;[5]Tabelle1!$D$3:$D$500,0),MATCH(O$2,[5]Tabelle1!$E$2:$U$2,0))=0,"",INDEX([5]Tabelle1!$E$3:$U$500,MATCH($A351&amp;$C351&amp;$D351,[5]Tabelle1!$A$3:$A$500&amp;[5]Tabelle1!$C$3:$C$500&amp;[5]Tabelle1!$D$3:$D$500,0),MATCH(O$2,[5]Tabelle1!$E$2:$U$2,0))),"")</f>
        <v/>
      </c>
      <c r="P351" s="199" t="str">
        <f t="array" ref="P351">IFERROR(IF(INDEX([5]Tabelle1!$E$3:$U$500,MATCH($A351&amp;$C351&amp;$D351,[5]Tabelle1!$A$3:$A$500&amp;[5]Tabelle1!$C$3:$C$500&amp;[5]Tabelle1!$D$3:$D$500,0),MATCH(P$2,[5]Tabelle1!$E$2:$U$2,0))=0,"",INDEX([5]Tabelle1!$E$3:$U$500,MATCH($A351&amp;$C351&amp;$D351,[5]Tabelle1!$A$3:$A$500&amp;[5]Tabelle1!$C$3:$C$500&amp;[5]Tabelle1!$D$3:$D$500,0),MATCH(P$2,[5]Tabelle1!$E$2:$U$2,0))),"")</f>
        <v/>
      </c>
      <c r="Q351" s="199" t="str">
        <f t="array" ref="Q351">IFERROR(IF(INDEX([5]Tabelle1!$E$3:$U$500,MATCH($A351&amp;$C351&amp;$D351,[5]Tabelle1!$A$3:$A$500&amp;[5]Tabelle1!$C$3:$C$500&amp;[5]Tabelle1!$D$3:$D$500,0),MATCH(Q$2,[5]Tabelle1!$E$2:$U$2,0))=0,"",INDEX([5]Tabelle1!$E$3:$U$500,MATCH($A351&amp;$C351&amp;$D351,[5]Tabelle1!$A$3:$A$500&amp;[5]Tabelle1!$C$3:$C$500&amp;[5]Tabelle1!$D$3:$D$500,0),MATCH(Q$2,[5]Tabelle1!$E$2:$U$2,0))),"")</f>
        <v/>
      </c>
      <c r="R351" s="199" t="str">
        <f t="array" ref="R351">IFERROR(IF(INDEX([5]Tabelle1!$E$3:$U$500,MATCH($A351&amp;$C351&amp;$D351,[5]Tabelle1!$A$3:$A$500&amp;[5]Tabelle1!$C$3:$C$500&amp;[5]Tabelle1!$D$3:$D$500,0),MATCH(R$2,[5]Tabelle1!$E$2:$U$2,0))=0,"",INDEX([5]Tabelle1!$E$3:$U$500,MATCH($A351&amp;$C351&amp;$D351,[5]Tabelle1!$A$3:$A$500&amp;[5]Tabelle1!$C$3:$C$500&amp;[5]Tabelle1!$D$3:$D$500,0),MATCH(R$2,[5]Tabelle1!$E$2:$U$2,0))),"")</f>
        <v/>
      </c>
      <c r="S351" s="199">
        <f t="array" ref="S351">IFERROR(IF(INDEX([5]Tabelle1!$E$3:$U$500,MATCH($A351&amp;$C351&amp;$D351,[5]Tabelle1!$A$3:$A$500&amp;[5]Tabelle1!$C$3:$C$500&amp;[5]Tabelle1!$D$3:$D$500,0),MATCH(S$2,[5]Tabelle1!$E$2:$U$2,0))=0,"",INDEX([5]Tabelle1!$E$3:$U$500,MATCH($A351&amp;$C351&amp;$D351,[5]Tabelle1!$A$3:$A$500&amp;[5]Tabelle1!$C$3:$C$500&amp;[5]Tabelle1!$D$3:$D$500,0),MATCH(S$2,[5]Tabelle1!$E$2:$U$2,0))),"")</f>
        <v>19300</v>
      </c>
      <c r="T351" s="199" t="str">
        <f t="array" ref="T351">IFERROR(IF(INDEX([5]Tabelle1!$E$3:$U$500,MATCH($A351&amp;$C351&amp;$D351,[5]Tabelle1!$A$3:$A$500&amp;[5]Tabelle1!$C$3:$C$500&amp;[5]Tabelle1!$D$3:$D$500,0),MATCH(T$2,[5]Tabelle1!$E$2:$U$2,0))=0,"",INDEX([5]Tabelle1!$E$3:$U$500,MATCH($A351&amp;$C351&amp;$D351,[5]Tabelle1!$A$3:$A$500&amp;[5]Tabelle1!$C$3:$C$500&amp;[5]Tabelle1!$D$3:$D$500,0),MATCH(T$2,[5]Tabelle1!$E$2:$U$2,0))),"")</f>
        <v/>
      </c>
      <c r="U351" s="199" t="str">
        <f t="array" ref="U351">IFERROR(IF(INDEX([5]Tabelle1!$E$3:$U$500,MATCH($A351&amp;$C351&amp;$D351,[5]Tabelle1!$A$3:$A$500&amp;[5]Tabelle1!$C$3:$C$500&amp;[5]Tabelle1!$D$3:$D$500,0),MATCH(U$2,[5]Tabelle1!$E$2:$U$2,0))=0,"",INDEX([5]Tabelle1!$E$3:$U$500,MATCH($A351&amp;$C351&amp;$D351,[5]Tabelle1!$A$3:$A$500&amp;[5]Tabelle1!$C$3:$C$500&amp;[5]Tabelle1!$D$3:$D$500,0),MATCH(U$2,[5]Tabelle1!$E$2:$U$2,0))),"")</f>
        <v/>
      </c>
      <c r="V351" s="200" t="str">
        <f t="array" ref="V351">IFERROR(IF(INDEX([5]Tabelle1!$E$3:$U$500,MATCH($A351&amp;$C351&amp;$D351,[5]Tabelle1!$A$3:$A$500&amp;[5]Tabelle1!$C$3:$C$500&amp;[5]Tabelle1!$D$3:$D$500,0),MATCH(V$2,[5]Tabelle1!$E$2:$U$2,0))=0,"",INDEX([5]Tabelle1!$E$3:$U$500,MATCH($A351&amp;$C351&amp;$D351,[5]Tabelle1!$A$3:$A$500&amp;[5]Tabelle1!$C$3:$C$500&amp;[5]Tabelle1!$D$3:$D$500,0),MATCH(V$2,[5]Tabelle1!$E$2:$U$2,0))),"")</f>
        <v/>
      </c>
      <c r="W351" s="54" t="str">
        <f t="array" ref="W351">IFERROR(IF(INDEX([5]Tabelle1!$E$3:$U$500,MATCH($A351&amp;$C351&amp;$D351,[5]Tabelle1!$A$3:$A$500&amp;[5]Tabelle1!$C$3:$C$500&amp;[5]Tabelle1!$D$3:$D$500,0),MATCH(W$2,[5]Tabelle1!$E$2:$U$2,0))=0,"",INDEX([5]Tabelle1!$E$3:$U$500,MATCH($A351&amp;$C351&amp;$D351,[5]Tabelle1!$A$3:$A$500&amp;[5]Tabelle1!$C$3:$C$500&amp;[5]Tabelle1!$D$3:$D$500,0),MATCH(W$2,[5]Tabelle1!$E$2:$U$2,0))),"")</f>
        <v/>
      </c>
      <c r="X351" s="54" t="str">
        <f t="array" ref="X351">IFERROR(IF(INDEX([5]Tabelle1!$E$3:$U$500,MATCH($A351&amp;$C351&amp;$D351,[5]Tabelle1!$A$3:$A$500&amp;[5]Tabelle1!$C$3:$C$500&amp;[5]Tabelle1!$D$3:$D$500,0),MATCH(X$2,[5]Tabelle1!$E$2:$U$2,0))=0,"",INDEX([5]Tabelle1!$E$3:$U$500,MATCH($A351&amp;$C351&amp;$D351,[5]Tabelle1!$A$3:$A$500&amp;[5]Tabelle1!$C$3:$C$500&amp;[5]Tabelle1!$D$3:$D$500,0),MATCH(X$2,[5]Tabelle1!$E$2:$U$2,0))),"")</f>
        <v/>
      </c>
      <c r="Y351" s="22"/>
      <c r="Z351" s="22"/>
      <c r="AA351" s="22"/>
      <c r="AB351" s="22"/>
      <c r="AC351" s="22"/>
      <c r="AD351" s="22"/>
      <c r="AE351" s="22"/>
      <c r="AF351" s="22"/>
    </row>
    <row r="352" spans="1:32" ht="14.5" hidden="1" x14ac:dyDescent="0.35">
      <c r="A352" s="127" t="str">
        <f t="shared" si="28"/>
        <v>Italy</v>
      </c>
      <c r="B352" s="70"/>
      <c r="C352" s="70" t="s">
        <v>558</v>
      </c>
      <c r="D352" s="139" t="s">
        <v>546</v>
      </c>
      <c r="E352" s="198"/>
      <c r="F352" s="198"/>
      <c r="G352" s="198"/>
      <c r="H352" s="199" t="str">
        <f t="array" ref="H352">IFERROR(IF(INDEX([5]Tabelle1!$E$3:$U$500,MATCH($A352&amp;$C352&amp;$D352,[5]Tabelle1!$A$3:$A$500&amp;[5]Tabelle1!$C$3:$C$500&amp;[5]Tabelle1!$D$3:$D$500,0),MATCH(H$2,[5]Tabelle1!$E$2:$U$2,0))=0,"",INDEX([5]Tabelle1!$E$3:$U$500,MATCH($A352&amp;$C352&amp;$D352,[5]Tabelle1!$A$3:$A$500&amp;[5]Tabelle1!$C$3:$C$500&amp;[5]Tabelle1!$D$3:$D$500,0),MATCH(H$2,[5]Tabelle1!$E$2:$U$2,0))),"")</f>
        <v/>
      </c>
      <c r="I352" s="199" t="str">
        <f t="array" ref="I352">IFERROR(IF(INDEX([5]Tabelle1!$E$3:$U$500,MATCH($A352&amp;$C352&amp;$D352,[5]Tabelle1!$A$3:$A$500&amp;[5]Tabelle1!$C$3:$C$500&amp;[5]Tabelle1!$D$3:$D$500,0),MATCH(I$2,[5]Tabelle1!$E$2:$U$2,0))=0,"",INDEX([5]Tabelle1!$E$3:$U$500,MATCH($A352&amp;$C352&amp;$D352,[5]Tabelle1!$A$3:$A$500&amp;[5]Tabelle1!$C$3:$C$500&amp;[5]Tabelle1!$D$3:$D$500,0),MATCH(I$2,[5]Tabelle1!$E$2:$U$2,0))),"")</f>
        <v/>
      </c>
      <c r="J352" s="199" t="str">
        <f t="array" ref="J352">IFERROR(IF(INDEX([5]Tabelle1!$E$3:$U$500,MATCH($A352&amp;$C352&amp;$D352,[5]Tabelle1!$A$3:$A$500&amp;[5]Tabelle1!$C$3:$C$500&amp;[5]Tabelle1!$D$3:$D$500,0),MATCH(J$2,[5]Tabelle1!$E$2:$U$2,0))=0,"",INDEX([5]Tabelle1!$E$3:$U$500,MATCH($A352&amp;$C352&amp;$D352,[5]Tabelle1!$A$3:$A$500&amp;[5]Tabelle1!$C$3:$C$500&amp;[5]Tabelle1!$D$3:$D$500,0),MATCH(J$2,[5]Tabelle1!$E$2:$U$2,0))),"")</f>
        <v/>
      </c>
      <c r="K352" s="199" t="str">
        <f t="array" ref="K352">IFERROR(IF(INDEX([5]Tabelle1!$E$3:$U$500,MATCH($A352&amp;$C352&amp;$D352,[5]Tabelle1!$A$3:$A$500&amp;[5]Tabelle1!$C$3:$C$500&amp;[5]Tabelle1!$D$3:$D$500,0),MATCH(K$2,[5]Tabelle1!$E$2:$U$2,0))=0,"",INDEX([5]Tabelle1!$E$3:$U$500,MATCH($A352&amp;$C352&amp;$D352,[5]Tabelle1!$A$3:$A$500&amp;[5]Tabelle1!$C$3:$C$500&amp;[5]Tabelle1!$D$3:$D$500,0),MATCH(K$2,[5]Tabelle1!$E$2:$U$2,0))),"")</f>
        <v/>
      </c>
      <c r="L352" s="199" t="str">
        <f t="array" ref="L352">IFERROR(IF(INDEX([5]Tabelle1!$E$3:$U$500,MATCH($A352&amp;$C352&amp;$D352,[5]Tabelle1!$A$3:$A$500&amp;[5]Tabelle1!$C$3:$C$500&amp;[5]Tabelle1!$D$3:$D$500,0),MATCH(L$2,[5]Tabelle1!$E$2:$U$2,0))=0,"",INDEX([5]Tabelle1!$E$3:$U$500,MATCH($A352&amp;$C352&amp;$D352,[5]Tabelle1!$A$3:$A$500&amp;[5]Tabelle1!$C$3:$C$500&amp;[5]Tabelle1!$D$3:$D$500,0),MATCH(L$2,[5]Tabelle1!$E$2:$U$2,0))),"")</f>
        <v/>
      </c>
      <c r="M352" s="199" t="str">
        <f t="array" ref="M352">IFERROR(IF(INDEX([5]Tabelle1!$E$3:$U$500,MATCH($A352&amp;$C352&amp;$D352,[5]Tabelle1!$A$3:$A$500&amp;[5]Tabelle1!$C$3:$C$500&amp;[5]Tabelle1!$D$3:$D$500,0),MATCH(M$2,[5]Tabelle1!$E$2:$U$2,0))=0,"",INDEX([5]Tabelle1!$E$3:$U$500,MATCH($A352&amp;$C352&amp;$D352,[5]Tabelle1!$A$3:$A$500&amp;[5]Tabelle1!$C$3:$C$500&amp;[5]Tabelle1!$D$3:$D$500,0),MATCH(M$2,[5]Tabelle1!$E$2:$U$2,0))),"")</f>
        <v/>
      </c>
      <c r="N352" s="199">
        <f t="array" ref="N352">IFERROR(IF(INDEX([5]Tabelle1!$E$3:$U$500,MATCH($A352&amp;$C352&amp;$D352,[5]Tabelle1!$A$3:$A$500&amp;[5]Tabelle1!$C$3:$C$500&amp;[5]Tabelle1!$D$3:$D$500,0),MATCH(N$2,[5]Tabelle1!$E$2:$U$2,0))=0,"",INDEX([5]Tabelle1!$E$3:$U$500,MATCH($A352&amp;$C352&amp;$D352,[5]Tabelle1!$A$3:$A$500&amp;[5]Tabelle1!$C$3:$C$500&amp;[5]Tabelle1!$D$3:$D$500,0),MATCH(N$2,[5]Tabelle1!$E$2:$U$2,0))),"")</f>
        <v>15950</v>
      </c>
      <c r="O352" s="199" t="str">
        <f t="array" ref="O352">IFERROR(IF(INDEX([5]Tabelle1!$E$3:$U$500,MATCH($A352&amp;$C352&amp;$D352,[5]Tabelle1!$A$3:$A$500&amp;[5]Tabelle1!$C$3:$C$500&amp;[5]Tabelle1!$D$3:$D$500,0),MATCH(O$2,[5]Tabelle1!$E$2:$U$2,0))=0,"",INDEX([5]Tabelle1!$E$3:$U$500,MATCH($A352&amp;$C352&amp;$D352,[5]Tabelle1!$A$3:$A$500&amp;[5]Tabelle1!$C$3:$C$500&amp;[5]Tabelle1!$D$3:$D$500,0),MATCH(O$2,[5]Tabelle1!$E$2:$U$2,0))),"")</f>
        <v/>
      </c>
      <c r="P352" s="199" t="str">
        <f t="array" ref="P352">IFERROR(IF(INDEX([5]Tabelle1!$E$3:$U$500,MATCH($A352&amp;$C352&amp;$D352,[5]Tabelle1!$A$3:$A$500&amp;[5]Tabelle1!$C$3:$C$500&amp;[5]Tabelle1!$D$3:$D$500,0),MATCH(P$2,[5]Tabelle1!$E$2:$U$2,0))=0,"",INDEX([5]Tabelle1!$E$3:$U$500,MATCH($A352&amp;$C352&amp;$D352,[5]Tabelle1!$A$3:$A$500&amp;[5]Tabelle1!$C$3:$C$500&amp;[5]Tabelle1!$D$3:$D$500,0),MATCH(P$2,[5]Tabelle1!$E$2:$U$2,0))),"")</f>
        <v/>
      </c>
      <c r="Q352" s="199" t="str">
        <f t="array" ref="Q352">IFERROR(IF(INDEX([5]Tabelle1!$E$3:$U$500,MATCH($A352&amp;$C352&amp;$D352,[5]Tabelle1!$A$3:$A$500&amp;[5]Tabelle1!$C$3:$C$500&amp;[5]Tabelle1!$D$3:$D$500,0),MATCH(Q$2,[5]Tabelle1!$E$2:$U$2,0))=0,"",INDEX([5]Tabelle1!$E$3:$U$500,MATCH($A352&amp;$C352&amp;$D352,[5]Tabelle1!$A$3:$A$500&amp;[5]Tabelle1!$C$3:$C$500&amp;[5]Tabelle1!$D$3:$D$500,0),MATCH(Q$2,[5]Tabelle1!$E$2:$U$2,0))),"")</f>
        <v/>
      </c>
      <c r="R352" s="199" t="str">
        <f t="array" ref="R352">IFERROR(IF(INDEX([5]Tabelle1!$E$3:$U$500,MATCH($A352&amp;$C352&amp;$D352,[5]Tabelle1!$A$3:$A$500&amp;[5]Tabelle1!$C$3:$C$500&amp;[5]Tabelle1!$D$3:$D$500,0),MATCH(R$2,[5]Tabelle1!$E$2:$U$2,0))=0,"",INDEX([5]Tabelle1!$E$3:$U$500,MATCH($A352&amp;$C352&amp;$D352,[5]Tabelle1!$A$3:$A$500&amp;[5]Tabelle1!$C$3:$C$500&amp;[5]Tabelle1!$D$3:$D$500,0),MATCH(R$2,[5]Tabelle1!$E$2:$U$2,0))),"")</f>
        <v/>
      </c>
      <c r="S352" s="199">
        <f t="array" ref="S352">IFERROR(IF(INDEX([5]Tabelle1!$E$3:$U$500,MATCH($A352&amp;$C352&amp;$D352,[5]Tabelle1!$A$3:$A$500&amp;[5]Tabelle1!$C$3:$C$500&amp;[5]Tabelle1!$D$3:$D$500,0),MATCH(S$2,[5]Tabelle1!$E$2:$U$2,0))=0,"",INDEX([5]Tabelle1!$E$3:$U$500,MATCH($A352&amp;$C352&amp;$D352,[5]Tabelle1!$A$3:$A$500&amp;[5]Tabelle1!$C$3:$C$500&amp;[5]Tabelle1!$D$3:$D$500,0),MATCH(S$2,[5]Tabelle1!$E$2:$U$2,0))),"")</f>
        <v>19300</v>
      </c>
      <c r="T352" s="199" t="str">
        <f t="array" ref="T352">IFERROR(IF(INDEX([5]Tabelle1!$E$3:$U$500,MATCH($A352&amp;$C352&amp;$D352,[5]Tabelle1!$A$3:$A$500&amp;[5]Tabelle1!$C$3:$C$500&amp;[5]Tabelle1!$D$3:$D$500,0),MATCH(T$2,[5]Tabelle1!$E$2:$U$2,0))=0,"",INDEX([5]Tabelle1!$E$3:$U$500,MATCH($A352&amp;$C352&amp;$D352,[5]Tabelle1!$A$3:$A$500&amp;[5]Tabelle1!$C$3:$C$500&amp;[5]Tabelle1!$D$3:$D$500,0),MATCH(T$2,[5]Tabelle1!$E$2:$U$2,0))),"")</f>
        <v/>
      </c>
      <c r="U352" s="199" t="str">
        <f t="array" ref="U352">IFERROR(IF(INDEX([5]Tabelle1!$E$3:$U$500,MATCH($A352&amp;$C352&amp;$D352,[5]Tabelle1!$A$3:$A$500&amp;[5]Tabelle1!$C$3:$C$500&amp;[5]Tabelle1!$D$3:$D$500,0),MATCH(U$2,[5]Tabelle1!$E$2:$U$2,0))=0,"",INDEX([5]Tabelle1!$E$3:$U$500,MATCH($A352&amp;$C352&amp;$D352,[5]Tabelle1!$A$3:$A$500&amp;[5]Tabelle1!$C$3:$C$500&amp;[5]Tabelle1!$D$3:$D$500,0),MATCH(U$2,[5]Tabelle1!$E$2:$U$2,0))),"")</f>
        <v/>
      </c>
      <c r="V352" s="200" t="str">
        <f t="array" ref="V352">IFERROR(IF(INDEX([5]Tabelle1!$E$3:$U$500,MATCH($A352&amp;$C352&amp;$D352,[5]Tabelle1!$A$3:$A$500&amp;[5]Tabelle1!$C$3:$C$500&amp;[5]Tabelle1!$D$3:$D$500,0),MATCH(V$2,[5]Tabelle1!$E$2:$U$2,0))=0,"",INDEX([5]Tabelle1!$E$3:$U$500,MATCH($A352&amp;$C352&amp;$D352,[5]Tabelle1!$A$3:$A$500&amp;[5]Tabelle1!$C$3:$C$500&amp;[5]Tabelle1!$D$3:$D$500,0),MATCH(V$2,[5]Tabelle1!$E$2:$U$2,0))),"")</f>
        <v/>
      </c>
      <c r="W352" s="54" t="str">
        <f t="array" ref="W352">IFERROR(IF(INDEX([5]Tabelle1!$E$3:$U$500,MATCH($A352&amp;$C352&amp;$D352,[5]Tabelle1!$A$3:$A$500&amp;[5]Tabelle1!$C$3:$C$500&amp;[5]Tabelle1!$D$3:$D$500,0),MATCH(W$2,[5]Tabelle1!$E$2:$U$2,0))=0,"",INDEX([5]Tabelle1!$E$3:$U$500,MATCH($A352&amp;$C352&amp;$D352,[5]Tabelle1!$A$3:$A$500&amp;[5]Tabelle1!$C$3:$C$500&amp;[5]Tabelle1!$D$3:$D$500,0),MATCH(W$2,[5]Tabelle1!$E$2:$U$2,0))),"")</f>
        <v/>
      </c>
      <c r="X352" s="54" t="str">
        <f t="array" ref="X352">IFERROR(IF(INDEX([5]Tabelle1!$E$3:$U$500,MATCH($A352&amp;$C352&amp;$D352,[5]Tabelle1!$A$3:$A$500&amp;[5]Tabelle1!$C$3:$C$500&amp;[5]Tabelle1!$D$3:$D$500,0),MATCH(X$2,[5]Tabelle1!$E$2:$U$2,0))=0,"",INDEX([5]Tabelle1!$E$3:$U$500,MATCH($A352&amp;$C352&amp;$D352,[5]Tabelle1!$A$3:$A$500&amp;[5]Tabelle1!$C$3:$C$500&amp;[5]Tabelle1!$D$3:$D$500,0),MATCH(X$2,[5]Tabelle1!$E$2:$U$2,0))),"")</f>
        <v/>
      </c>
      <c r="Y352" s="22"/>
      <c r="Z352" s="22"/>
      <c r="AA352" s="22"/>
      <c r="AB352" s="22"/>
      <c r="AC352" s="22"/>
      <c r="AD352" s="22"/>
      <c r="AE352" s="22"/>
      <c r="AF352" s="22"/>
    </row>
    <row r="353" spans="1:32" ht="14.5" hidden="1" x14ac:dyDescent="0.35">
      <c r="A353" s="127" t="str">
        <f t="shared" si="28"/>
        <v>Italy</v>
      </c>
      <c r="B353" s="70"/>
      <c r="C353" s="70" t="s">
        <v>558</v>
      </c>
      <c r="D353" s="139" t="s">
        <v>547</v>
      </c>
      <c r="E353" s="198"/>
      <c r="F353" s="198"/>
      <c r="G353" s="198"/>
      <c r="H353" s="199" t="str">
        <f t="array" ref="H353">IFERROR(IF(INDEX([5]Tabelle1!$E$3:$U$500,MATCH($A353&amp;$C353&amp;$D353,[5]Tabelle1!$A$3:$A$500&amp;[5]Tabelle1!$C$3:$C$500&amp;[5]Tabelle1!$D$3:$D$500,0),MATCH(H$2,[5]Tabelle1!$E$2:$U$2,0))=0,"",INDEX([5]Tabelle1!$E$3:$U$500,MATCH($A353&amp;$C353&amp;$D353,[5]Tabelle1!$A$3:$A$500&amp;[5]Tabelle1!$C$3:$C$500&amp;[5]Tabelle1!$D$3:$D$500,0),MATCH(H$2,[5]Tabelle1!$E$2:$U$2,0))),"")</f>
        <v/>
      </c>
      <c r="I353" s="199" t="str">
        <f t="array" ref="I353">IFERROR(IF(INDEX([5]Tabelle1!$E$3:$U$500,MATCH($A353&amp;$C353&amp;$D353,[5]Tabelle1!$A$3:$A$500&amp;[5]Tabelle1!$C$3:$C$500&amp;[5]Tabelle1!$D$3:$D$500,0),MATCH(I$2,[5]Tabelle1!$E$2:$U$2,0))=0,"",INDEX([5]Tabelle1!$E$3:$U$500,MATCH($A353&amp;$C353&amp;$D353,[5]Tabelle1!$A$3:$A$500&amp;[5]Tabelle1!$C$3:$C$500&amp;[5]Tabelle1!$D$3:$D$500,0),MATCH(I$2,[5]Tabelle1!$E$2:$U$2,0))),"")</f>
        <v/>
      </c>
      <c r="J353" s="199" t="str">
        <f t="array" ref="J353">IFERROR(IF(INDEX([5]Tabelle1!$E$3:$U$500,MATCH($A353&amp;$C353&amp;$D353,[5]Tabelle1!$A$3:$A$500&amp;[5]Tabelle1!$C$3:$C$500&amp;[5]Tabelle1!$D$3:$D$500,0),MATCH(J$2,[5]Tabelle1!$E$2:$U$2,0))=0,"",INDEX([5]Tabelle1!$E$3:$U$500,MATCH($A353&amp;$C353&amp;$D353,[5]Tabelle1!$A$3:$A$500&amp;[5]Tabelle1!$C$3:$C$500&amp;[5]Tabelle1!$D$3:$D$500,0),MATCH(J$2,[5]Tabelle1!$E$2:$U$2,0))),"")</f>
        <v/>
      </c>
      <c r="K353" s="199" t="str">
        <f t="array" ref="K353">IFERROR(IF(INDEX([5]Tabelle1!$E$3:$U$500,MATCH($A353&amp;$C353&amp;$D353,[5]Tabelle1!$A$3:$A$500&amp;[5]Tabelle1!$C$3:$C$500&amp;[5]Tabelle1!$D$3:$D$500,0),MATCH(K$2,[5]Tabelle1!$E$2:$U$2,0))=0,"",INDEX([5]Tabelle1!$E$3:$U$500,MATCH($A353&amp;$C353&amp;$D353,[5]Tabelle1!$A$3:$A$500&amp;[5]Tabelle1!$C$3:$C$500&amp;[5]Tabelle1!$D$3:$D$500,0),MATCH(K$2,[5]Tabelle1!$E$2:$U$2,0))),"")</f>
        <v/>
      </c>
      <c r="L353" s="199" t="str">
        <f t="array" ref="L353">IFERROR(IF(INDEX([5]Tabelle1!$E$3:$U$500,MATCH($A353&amp;$C353&amp;$D353,[5]Tabelle1!$A$3:$A$500&amp;[5]Tabelle1!$C$3:$C$500&amp;[5]Tabelle1!$D$3:$D$500,0),MATCH(L$2,[5]Tabelle1!$E$2:$U$2,0))=0,"",INDEX([5]Tabelle1!$E$3:$U$500,MATCH($A353&amp;$C353&amp;$D353,[5]Tabelle1!$A$3:$A$500&amp;[5]Tabelle1!$C$3:$C$500&amp;[5]Tabelle1!$D$3:$D$500,0),MATCH(L$2,[5]Tabelle1!$E$2:$U$2,0))),"")</f>
        <v/>
      </c>
      <c r="M353" s="199" t="str">
        <f t="array" ref="M353">IFERROR(IF(INDEX([5]Tabelle1!$E$3:$U$500,MATCH($A353&amp;$C353&amp;$D353,[5]Tabelle1!$A$3:$A$500&amp;[5]Tabelle1!$C$3:$C$500&amp;[5]Tabelle1!$D$3:$D$500,0),MATCH(M$2,[5]Tabelle1!$E$2:$U$2,0))=0,"",INDEX([5]Tabelle1!$E$3:$U$500,MATCH($A353&amp;$C353&amp;$D353,[5]Tabelle1!$A$3:$A$500&amp;[5]Tabelle1!$C$3:$C$500&amp;[5]Tabelle1!$D$3:$D$500,0),MATCH(M$2,[5]Tabelle1!$E$2:$U$2,0))),"")</f>
        <v/>
      </c>
      <c r="N353" s="199">
        <f t="array" ref="N353">IFERROR(IF(INDEX([5]Tabelle1!$E$3:$U$500,MATCH($A353&amp;$C353&amp;$D353,[5]Tabelle1!$A$3:$A$500&amp;[5]Tabelle1!$C$3:$C$500&amp;[5]Tabelle1!$D$3:$D$500,0),MATCH(N$2,[5]Tabelle1!$E$2:$U$2,0))=0,"",INDEX([5]Tabelle1!$E$3:$U$500,MATCH($A353&amp;$C353&amp;$D353,[5]Tabelle1!$A$3:$A$500&amp;[5]Tabelle1!$C$3:$C$500&amp;[5]Tabelle1!$D$3:$D$500,0),MATCH(N$2,[5]Tabelle1!$E$2:$U$2,0))),"")</f>
        <v>300</v>
      </c>
      <c r="O353" s="199" t="str">
        <f t="array" ref="O353">IFERROR(IF(INDEX([5]Tabelle1!$E$3:$U$500,MATCH($A353&amp;$C353&amp;$D353,[5]Tabelle1!$A$3:$A$500&amp;[5]Tabelle1!$C$3:$C$500&amp;[5]Tabelle1!$D$3:$D$500,0),MATCH(O$2,[5]Tabelle1!$E$2:$U$2,0))=0,"",INDEX([5]Tabelle1!$E$3:$U$500,MATCH($A353&amp;$C353&amp;$D353,[5]Tabelle1!$A$3:$A$500&amp;[5]Tabelle1!$C$3:$C$500&amp;[5]Tabelle1!$D$3:$D$500,0),MATCH(O$2,[5]Tabelle1!$E$2:$U$2,0))),"")</f>
        <v/>
      </c>
      <c r="P353" s="199" t="str">
        <f t="array" ref="P353">IFERROR(IF(INDEX([5]Tabelle1!$E$3:$U$500,MATCH($A353&amp;$C353&amp;$D353,[5]Tabelle1!$A$3:$A$500&amp;[5]Tabelle1!$C$3:$C$500&amp;[5]Tabelle1!$D$3:$D$500,0),MATCH(P$2,[5]Tabelle1!$E$2:$U$2,0))=0,"",INDEX([5]Tabelle1!$E$3:$U$500,MATCH($A353&amp;$C353&amp;$D353,[5]Tabelle1!$A$3:$A$500&amp;[5]Tabelle1!$C$3:$C$500&amp;[5]Tabelle1!$D$3:$D$500,0),MATCH(P$2,[5]Tabelle1!$E$2:$U$2,0))),"")</f>
        <v/>
      </c>
      <c r="Q353" s="199" t="str">
        <f t="array" ref="Q353">IFERROR(IF(INDEX([5]Tabelle1!$E$3:$U$500,MATCH($A353&amp;$C353&amp;$D353,[5]Tabelle1!$A$3:$A$500&amp;[5]Tabelle1!$C$3:$C$500&amp;[5]Tabelle1!$D$3:$D$500,0),MATCH(Q$2,[5]Tabelle1!$E$2:$U$2,0))=0,"",INDEX([5]Tabelle1!$E$3:$U$500,MATCH($A353&amp;$C353&amp;$D353,[5]Tabelle1!$A$3:$A$500&amp;[5]Tabelle1!$C$3:$C$500&amp;[5]Tabelle1!$D$3:$D$500,0),MATCH(Q$2,[5]Tabelle1!$E$2:$U$2,0))),"")</f>
        <v/>
      </c>
      <c r="R353" s="199" t="str">
        <f t="array" ref="R353">IFERROR(IF(INDEX([5]Tabelle1!$E$3:$U$500,MATCH($A353&amp;$C353&amp;$D353,[5]Tabelle1!$A$3:$A$500&amp;[5]Tabelle1!$C$3:$C$500&amp;[5]Tabelle1!$D$3:$D$500,0),MATCH(R$2,[5]Tabelle1!$E$2:$U$2,0))=0,"",INDEX([5]Tabelle1!$E$3:$U$500,MATCH($A353&amp;$C353&amp;$D353,[5]Tabelle1!$A$3:$A$500&amp;[5]Tabelle1!$C$3:$C$500&amp;[5]Tabelle1!$D$3:$D$500,0),MATCH(R$2,[5]Tabelle1!$E$2:$U$2,0))),"")</f>
        <v/>
      </c>
      <c r="S353" s="199">
        <f t="array" ref="S353">IFERROR(IF(INDEX([5]Tabelle1!$E$3:$U$500,MATCH($A353&amp;$C353&amp;$D353,[5]Tabelle1!$A$3:$A$500&amp;[5]Tabelle1!$C$3:$C$500&amp;[5]Tabelle1!$D$3:$D$500,0),MATCH(S$2,[5]Tabelle1!$E$2:$U$2,0))=0,"",INDEX([5]Tabelle1!$E$3:$U$500,MATCH($A353&amp;$C353&amp;$D353,[5]Tabelle1!$A$3:$A$500&amp;[5]Tabelle1!$C$3:$C$500&amp;[5]Tabelle1!$D$3:$D$500,0),MATCH(S$2,[5]Tabelle1!$E$2:$U$2,0))),"")</f>
        <v>900</v>
      </c>
      <c r="T353" s="199" t="str">
        <f t="array" ref="T353">IFERROR(IF(INDEX([5]Tabelle1!$E$3:$U$500,MATCH($A353&amp;$C353&amp;$D353,[5]Tabelle1!$A$3:$A$500&amp;[5]Tabelle1!$C$3:$C$500&amp;[5]Tabelle1!$D$3:$D$500,0),MATCH(T$2,[5]Tabelle1!$E$2:$U$2,0))=0,"",INDEX([5]Tabelle1!$E$3:$U$500,MATCH($A353&amp;$C353&amp;$D353,[5]Tabelle1!$A$3:$A$500&amp;[5]Tabelle1!$C$3:$C$500&amp;[5]Tabelle1!$D$3:$D$500,0),MATCH(T$2,[5]Tabelle1!$E$2:$U$2,0))),"")</f>
        <v/>
      </c>
      <c r="U353" s="199" t="str">
        <f t="array" ref="U353">IFERROR(IF(INDEX([5]Tabelle1!$E$3:$U$500,MATCH($A353&amp;$C353&amp;$D353,[5]Tabelle1!$A$3:$A$500&amp;[5]Tabelle1!$C$3:$C$500&amp;[5]Tabelle1!$D$3:$D$500,0),MATCH(U$2,[5]Tabelle1!$E$2:$U$2,0))=0,"",INDEX([5]Tabelle1!$E$3:$U$500,MATCH($A353&amp;$C353&amp;$D353,[5]Tabelle1!$A$3:$A$500&amp;[5]Tabelle1!$C$3:$C$500&amp;[5]Tabelle1!$D$3:$D$500,0),MATCH(U$2,[5]Tabelle1!$E$2:$U$2,0))),"")</f>
        <v/>
      </c>
      <c r="V353" s="200" t="str">
        <f t="array" ref="V353">IFERROR(IF(INDEX([5]Tabelle1!$E$3:$U$500,MATCH($A353&amp;$C353&amp;$D353,[5]Tabelle1!$A$3:$A$500&amp;[5]Tabelle1!$C$3:$C$500&amp;[5]Tabelle1!$D$3:$D$500,0),MATCH(V$2,[5]Tabelle1!$E$2:$U$2,0))=0,"",INDEX([5]Tabelle1!$E$3:$U$500,MATCH($A353&amp;$C353&amp;$D353,[5]Tabelle1!$A$3:$A$500&amp;[5]Tabelle1!$C$3:$C$500&amp;[5]Tabelle1!$D$3:$D$500,0),MATCH(V$2,[5]Tabelle1!$E$2:$U$2,0))),"")</f>
        <v/>
      </c>
      <c r="W353" s="54" t="str">
        <f t="array" ref="W353">IFERROR(IF(INDEX([5]Tabelle1!$E$3:$U$500,MATCH($A353&amp;$C353&amp;$D353,[5]Tabelle1!$A$3:$A$500&amp;[5]Tabelle1!$C$3:$C$500&amp;[5]Tabelle1!$D$3:$D$500,0),MATCH(W$2,[5]Tabelle1!$E$2:$U$2,0))=0,"",INDEX([5]Tabelle1!$E$3:$U$500,MATCH($A353&amp;$C353&amp;$D353,[5]Tabelle1!$A$3:$A$500&amp;[5]Tabelle1!$C$3:$C$500&amp;[5]Tabelle1!$D$3:$D$500,0),MATCH(W$2,[5]Tabelle1!$E$2:$U$2,0))),"")</f>
        <v/>
      </c>
      <c r="X353" s="54" t="str">
        <f t="array" ref="X353">IFERROR(IF(INDEX([5]Tabelle1!$E$3:$U$500,MATCH($A353&amp;$C353&amp;$D353,[5]Tabelle1!$A$3:$A$500&amp;[5]Tabelle1!$C$3:$C$500&amp;[5]Tabelle1!$D$3:$D$500,0),MATCH(X$2,[5]Tabelle1!$E$2:$U$2,0))=0,"",INDEX([5]Tabelle1!$E$3:$U$500,MATCH($A353&amp;$C353&amp;$D353,[5]Tabelle1!$A$3:$A$500&amp;[5]Tabelle1!$C$3:$C$500&amp;[5]Tabelle1!$D$3:$D$500,0),MATCH(X$2,[5]Tabelle1!$E$2:$U$2,0))),"")</f>
        <v/>
      </c>
      <c r="Y353" s="22"/>
      <c r="Z353" s="22"/>
      <c r="AA353" s="22"/>
      <c r="AB353" s="22"/>
      <c r="AC353" s="22"/>
      <c r="AD353" s="22"/>
      <c r="AE353" s="22"/>
      <c r="AF353" s="22"/>
    </row>
    <row r="354" spans="1:32" ht="14.5" hidden="1" x14ac:dyDescent="0.35">
      <c r="A354" s="127" t="str">
        <f t="shared" si="28"/>
        <v>Italy</v>
      </c>
      <c r="B354" s="70"/>
      <c r="C354" s="70" t="s">
        <v>558</v>
      </c>
      <c r="D354" s="139" t="s">
        <v>548</v>
      </c>
      <c r="E354" s="198"/>
      <c r="F354" s="198"/>
      <c r="G354" s="198"/>
      <c r="H354" s="199" t="str">
        <f t="array" ref="H354">IFERROR(IF(INDEX([5]Tabelle1!$E$3:$U$500,MATCH($A354&amp;$C354&amp;$D354,[5]Tabelle1!$A$3:$A$500&amp;[5]Tabelle1!$C$3:$C$500&amp;[5]Tabelle1!$D$3:$D$500,0),MATCH(H$2,[5]Tabelle1!$E$2:$U$2,0))=0,"",INDEX([5]Tabelle1!$E$3:$U$500,MATCH($A354&amp;$C354&amp;$D354,[5]Tabelle1!$A$3:$A$500&amp;[5]Tabelle1!$C$3:$C$500&amp;[5]Tabelle1!$D$3:$D$500,0),MATCH(H$2,[5]Tabelle1!$E$2:$U$2,0))),"")</f>
        <v/>
      </c>
      <c r="I354" s="199" t="str">
        <f t="array" ref="I354">IFERROR(IF(INDEX([5]Tabelle1!$E$3:$U$500,MATCH($A354&amp;$C354&amp;$D354,[5]Tabelle1!$A$3:$A$500&amp;[5]Tabelle1!$C$3:$C$500&amp;[5]Tabelle1!$D$3:$D$500,0),MATCH(I$2,[5]Tabelle1!$E$2:$U$2,0))=0,"",INDEX([5]Tabelle1!$E$3:$U$500,MATCH($A354&amp;$C354&amp;$D354,[5]Tabelle1!$A$3:$A$500&amp;[5]Tabelle1!$C$3:$C$500&amp;[5]Tabelle1!$D$3:$D$500,0),MATCH(I$2,[5]Tabelle1!$E$2:$U$2,0))),"")</f>
        <v/>
      </c>
      <c r="J354" s="199" t="str">
        <f t="array" ref="J354">IFERROR(IF(INDEX([5]Tabelle1!$E$3:$U$500,MATCH($A354&amp;$C354&amp;$D354,[5]Tabelle1!$A$3:$A$500&amp;[5]Tabelle1!$C$3:$C$500&amp;[5]Tabelle1!$D$3:$D$500,0),MATCH(J$2,[5]Tabelle1!$E$2:$U$2,0))=0,"",INDEX([5]Tabelle1!$E$3:$U$500,MATCH($A354&amp;$C354&amp;$D354,[5]Tabelle1!$A$3:$A$500&amp;[5]Tabelle1!$C$3:$C$500&amp;[5]Tabelle1!$D$3:$D$500,0),MATCH(J$2,[5]Tabelle1!$E$2:$U$2,0))),"")</f>
        <v/>
      </c>
      <c r="K354" s="199" t="str">
        <f t="array" ref="K354">IFERROR(IF(INDEX([5]Tabelle1!$E$3:$U$500,MATCH($A354&amp;$C354&amp;$D354,[5]Tabelle1!$A$3:$A$500&amp;[5]Tabelle1!$C$3:$C$500&amp;[5]Tabelle1!$D$3:$D$500,0),MATCH(K$2,[5]Tabelle1!$E$2:$U$2,0))=0,"",INDEX([5]Tabelle1!$E$3:$U$500,MATCH($A354&amp;$C354&amp;$D354,[5]Tabelle1!$A$3:$A$500&amp;[5]Tabelle1!$C$3:$C$500&amp;[5]Tabelle1!$D$3:$D$500,0),MATCH(K$2,[5]Tabelle1!$E$2:$U$2,0))),"")</f>
        <v/>
      </c>
      <c r="L354" s="199" t="str">
        <f t="array" ref="L354">IFERROR(IF(INDEX([5]Tabelle1!$E$3:$U$500,MATCH($A354&amp;$C354&amp;$D354,[5]Tabelle1!$A$3:$A$500&amp;[5]Tabelle1!$C$3:$C$500&amp;[5]Tabelle1!$D$3:$D$500,0),MATCH(L$2,[5]Tabelle1!$E$2:$U$2,0))=0,"",INDEX([5]Tabelle1!$E$3:$U$500,MATCH($A354&amp;$C354&amp;$D354,[5]Tabelle1!$A$3:$A$500&amp;[5]Tabelle1!$C$3:$C$500&amp;[5]Tabelle1!$D$3:$D$500,0),MATCH(L$2,[5]Tabelle1!$E$2:$U$2,0))),"")</f>
        <v/>
      </c>
      <c r="M354" s="199" t="str">
        <f t="array" ref="M354">IFERROR(IF(INDEX([5]Tabelle1!$E$3:$U$500,MATCH($A354&amp;$C354&amp;$D354,[5]Tabelle1!$A$3:$A$500&amp;[5]Tabelle1!$C$3:$C$500&amp;[5]Tabelle1!$D$3:$D$500,0),MATCH(M$2,[5]Tabelle1!$E$2:$U$2,0))=0,"",INDEX([5]Tabelle1!$E$3:$U$500,MATCH($A354&amp;$C354&amp;$D354,[5]Tabelle1!$A$3:$A$500&amp;[5]Tabelle1!$C$3:$C$500&amp;[5]Tabelle1!$D$3:$D$500,0),MATCH(M$2,[5]Tabelle1!$E$2:$U$2,0))),"")</f>
        <v/>
      </c>
      <c r="N354" s="199">
        <f t="array" ref="N354">IFERROR(IF(INDEX([5]Tabelle1!$E$3:$U$500,MATCH($A354&amp;$C354&amp;$D354,[5]Tabelle1!$A$3:$A$500&amp;[5]Tabelle1!$C$3:$C$500&amp;[5]Tabelle1!$D$3:$D$500,0),MATCH(N$2,[5]Tabelle1!$E$2:$U$2,0))=0,"",INDEX([5]Tabelle1!$E$3:$U$500,MATCH($A354&amp;$C354&amp;$D354,[5]Tabelle1!$A$3:$A$500&amp;[5]Tabelle1!$C$3:$C$500&amp;[5]Tabelle1!$D$3:$D$500,0),MATCH(N$2,[5]Tabelle1!$E$2:$U$2,0))),"")</f>
        <v>28300</v>
      </c>
      <c r="O354" s="199" t="str">
        <f t="array" ref="O354">IFERROR(IF(INDEX([5]Tabelle1!$E$3:$U$500,MATCH($A354&amp;$C354&amp;$D354,[5]Tabelle1!$A$3:$A$500&amp;[5]Tabelle1!$C$3:$C$500&amp;[5]Tabelle1!$D$3:$D$500,0),MATCH(O$2,[5]Tabelle1!$E$2:$U$2,0))=0,"",INDEX([5]Tabelle1!$E$3:$U$500,MATCH($A354&amp;$C354&amp;$D354,[5]Tabelle1!$A$3:$A$500&amp;[5]Tabelle1!$C$3:$C$500&amp;[5]Tabelle1!$D$3:$D$500,0),MATCH(O$2,[5]Tabelle1!$E$2:$U$2,0))),"")</f>
        <v/>
      </c>
      <c r="P354" s="199" t="str">
        <f t="array" ref="P354">IFERROR(IF(INDEX([5]Tabelle1!$E$3:$U$500,MATCH($A354&amp;$C354&amp;$D354,[5]Tabelle1!$A$3:$A$500&amp;[5]Tabelle1!$C$3:$C$500&amp;[5]Tabelle1!$D$3:$D$500,0),MATCH(P$2,[5]Tabelle1!$E$2:$U$2,0))=0,"",INDEX([5]Tabelle1!$E$3:$U$500,MATCH($A354&amp;$C354&amp;$D354,[5]Tabelle1!$A$3:$A$500&amp;[5]Tabelle1!$C$3:$C$500&amp;[5]Tabelle1!$D$3:$D$500,0),MATCH(P$2,[5]Tabelle1!$E$2:$U$2,0))),"")</f>
        <v/>
      </c>
      <c r="Q354" s="199" t="str">
        <f t="array" ref="Q354">IFERROR(IF(INDEX([5]Tabelle1!$E$3:$U$500,MATCH($A354&amp;$C354&amp;$D354,[5]Tabelle1!$A$3:$A$500&amp;[5]Tabelle1!$C$3:$C$500&amp;[5]Tabelle1!$D$3:$D$500,0),MATCH(Q$2,[5]Tabelle1!$E$2:$U$2,0))=0,"",INDEX([5]Tabelle1!$E$3:$U$500,MATCH($A354&amp;$C354&amp;$D354,[5]Tabelle1!$A$3:$A$500&amp;[5]Tabelle1!$C$3:$C$500&amp;[5]Tabelle1!$D$3:$D$500,0),MATCH(Q$2,[5]Tabelle1!$E$2:$U$2,0))),"")</f>
        <v/>
      </c>
      <c r="R354" s="199" t="str">
        <f t="array" ref="R354">IFERROR(IF(INDEX([5]Tabelle1!$E$3:$U$500,MATCH($A354&amp;$C354&amp;$D354,[5]Tabelle1!$A$3:$A$500&amp;[5]Tabelle1!$C$3:$C$500&amp;[5]Tabelle1!$D$3:$D$500,0),MATCH(R$2,[5]Tabelle1!$E$2:$U$2,0))=0,"",INDEX([5]Tabelle1!$E$3:$U$500,MATCH($A354&amp;$C354&amp;$D354,[5]Tabelle1!$A$3:$A$500&amp;[5]Tabelle1!$C$3:$C$500&amp;[5]Tabelle1!$D$3:$D$500,0),MATCH(R$2,[5]Tabelle1!$E$2:$U$2,0))),"")</f>
        <v/>
      </c>
      <c r="S354" s="199">
        <f t="array" ref="S354">IFERROR(IF(INDEX([5]Tabelle1!$E$3:$U$500,MATCH($A354&amp;$C354&amp;$D354,[5]Tabelle1!$A$3:$A$500&amp;[5]Tabelle1!$C$3:$C$500&amp;[5]Tabelle1!$D$3:$D$500,0),MATCH(S$2,[5]Tabelle1!$E$2:$U$2,0))=0,"",INDEX([5]Tabelle1!$E$3:$U$500,MATCH($A354&amp;$C354&amp;$D354,[5]Tabelle1!$A$3:$A$500&amp;[5]Tabelle1!$C$3:$C$500&amp;[5]Tabelle1!$D$3:$D$500,0),MATCH(S$2,[5]Tabelle1!$E$2:$U$2,0))),"")</f>
        <v>51120</v>
      </c>
      <c r="T354" s="199" t="str">
        <f t="array" ref="T354">IFERROR(IF(INDEX([5]Tabelle1!$E$3:$U$500,MATCH($A354&amp;$C354&amp;$D354,[5]Tabelle1!$A$3:$A$500&amp;[5]Tabelle1!$C$3:$C$500&amp;[5]Tabelle1!$D$3:$D$500,0),MATCH(T$2,[5]Tabelle1!$E$2:$U$2,0))=0,"",INDEX([5]Tabelle1!$E$3:$U$500,MATCH($A354&amp;$C354&amp;$D354,[5]Tabelle1!$A$3:$A$500&amp;[5]Tabelle1!$C$3:$C$500&amp;[5]Tabelle1!$D$3:$D$500,0),MATCH(T$2,[5]Tabelle1!$E$2:$U$2,0))),"")</f>
        <v/>
      </c>
      <c r="U354" s="199" t="str">
        <f t="array" ref="U354">IFERROR(IF(INDEX([5]Tabelle1!$E$3:$U$500,MATCH($A354&amp;$C354&amp;$D354,[5]Tabelle1!$A$3:$A$500&amp;[5]Tabelle1!$C$3:$C$500&amp;[5]Tabelle1!$D$3:$D$500,0),MATCH(U$2,[5]Tabelle1!$E$2:$U$2,0))=0,"",INDEX([5]Tabelle1!$E$3:$U$500,MATCH($A354&amp;$C354&amp;$D354,[5]Tabelle1!$A$3:$A$500&amp;[5]Tabelle1!$C$3:$C$500&amp;[5]Tabelle1!$D$3:$D$500,0),MATCH(U$2,[5]Tabelle1!$E$2:$U$2,0))),"")</f>
        <v/>
      </c>
      <c r="V354" s="200" t="str">
        <f t="array" ref="V354">IFERROR(IF(INDEX([5]Tabelle1!$E$3:$U$500,MATCH($A354&amp;$C354&amp;$D354,[5]Tabelle1!$A$3:$A$500&amp;[5]Tabelle1!$C$3:$C$500&amp;[5]Tabelle1!$D$3:$D$500,0),MATCH(V$2,[5]Tabelle1!$E$2:$U$2,0))=0,"",INDEX([5]Tabelle1!$E$3:$U$500,MATCH($A354&amp;$C354&amp;$D354,[5]Tabelle1!$A$3:$A$500&amp;[5]Tabelle1!$C$3:$C$500&amp;[5]Tabelle1!$D$3:$D$500,0),MATCH(V$2,[5]Tabelle1!$E$2:$U$2,0))),"")</f>
        <v/>
      </c>
      <c r="W354" s="54" t="str">
        <f t="array" ref="W354">IFERROR(IF(INDEX([5]Tabelle1!$E$3:$U$500,MATCH($A354&amp;$C354&amp;$D354,[5]Tabelle1!$A$3:$A$500&amp;[5]Tabelle1!$C$3:$C$500&amp;[5]Tabelle1!$D$3:$D$500,0),MATCH(W$2,[5]Tabelle1!$E$2:$U$2,0))=0,"",INDEX([5]Tabelle1!$E$3:$U$500,MATCH($A354&amp;$C354&amp;$D354,[5]Tabelle1!$A$3:$A$500&amp;[5]Tabelle1!$C$3:$C$500&amp;[5]Tabelle1!$D$3:$D$500,0),MATCH(W$2,[5]Tabelle1!$E$2:$U$2,0))),"")</f>
        <v>Errechnet durch Solar minus CSP</v>
      </c>
      <c r="X354" s="54" t="str">
        <f t="array" ref="X354">IFERROR(IF(INDEX([5]Tabelle1!$E$3:$U$500,MATCH($A354&amp;$C354&amp;$D354,[5]Tabelle1!$A$3:$A$500&amp;[5]Tabelle1!$C$3:$C$500&amp;[5]Tabelle1!$D$3:$D$500,0),MATCH(X$2,[5]Tabelle1!$E$2:$U$2,0))=0,"",INDEX([5]Tabelle1!$E$3:$U$500,MATCH($A354&amp;$C354&amp;$D354,[5]Tabelle1!$A$3:$A$500&amp;[5]Tabelle1!$C$3:$C$500&amp;[5]Tabelle1!$D$3:$D$500,0),MATCH(X$2,[5]Tabelle1!$E$2:$U$2,0))),"")</f>
        <v/>
      </c>
      <c r="Y354" s="22"/>
      <c r="Z354" s="22"/>
      <c r="AA354" s="22"/>
      <c r="AB354" s="22"/>
      <c r="AC354" s="22"/>
      <c r="AD354" s="22"/>
      <c r="AE354" s="22"/>
      <c r="AF354" s="22"/>
    </row>
    <row r="355" spans="1:32" ht="14.5" hidden="1" x14ac:dyDescent="0.35">
      <c r="A355" s="127" t="str">
        <f t="shared" si="28"/>
        <v>Italy</v>
      </c>
      <c r="B355" s="70"/>
      <c r="C355" s="70" t="s">
        <v>558</v>
      </c>
      <c r="D355" s="139" t="s">
        <v>549</v>
      </c>
      <c r="E355" s="198"/>
      <c r="F355" s="198"/>
      <c r="G355" s="198"/>
      <c r="H355" s="199" t="str">
        <f t="array" ref="H355">IFERROR(IF(INDEX([5]Tabelle1!$E$3:$U$500,MATCH($A355&amp;$C355&amp;$D355,[5]Tabelle1!$A$3:$A$500&amp;[5]Tabelle1!$C$3:$C$500&amp;[5]Tabelle1!$D$3:$D$500,0),MATCH(H$2,[5]Tabelle1!$E$2:$U$2,0))=0,"",INDEX([5]Tabelle1!$E$3:$U$500,MATCH($A355&amp;$C355&amp;$D355,[5]Tabelle1!$A$3:$A$500&amp;[5]Tabelle1!$C$3:$C$500&amp;[5]Tabelle1!$D$3:$D$500,0),MATCH(H$2,[5]Tabelle1!$E$2:$U$2,0))),"")</f>
        <v/>
      </c>
      <c r="I355" s="199" t="str">
        <f t="array" ref="I355">IFERROR(IF(INDEX([5]Tabelle1!$E$3:$U$500,MATCH($A355&amp;$C355&amp;$D355,[5]Tabelle1!$A$3:$A$500&amp;[5]Tabelle1!$C$3:$C$500&amp;[5]Tabelle1!$D$3:$D$500,0),MATCH(I$2,[5]Tabelle1!$E$2:$U$2,0))=0,"",INDEX([5]Tabelle1!$E$3:$U$500,MATCH($A355&amp;$C355&amp;$D355,[5]Tabelle1!$A$3:$A$500&amp;[5]Tabelle1!$C$3:$C$500&amp;[5]Tabelle1!$D$3:$D$500,0),MATCH(I$2,[5]Tabelle1!$E$2:$U$2,0))),"")</f>
        <v/>
      </c>
      <c r="J355" s="199" t="str">
        <f t="array" ref="J355">IFERROR(IF(INDEX([5]Tabelle1!$E$3:$U$500,MATCH($A355&amp;$C355&amp;$D355,[5]Tabelle1!$A$3:$A$500&amp;[5]Tabelle1!$C$3:$C$500&amp;[5]Tabelle1!$D$3:$D$500,0),MATCH(J$2,[5]Tabelle1!$E$2:$U$2,0))=0,"",INDEX([5]Tabelle1!$E$3:$U$500,MATCH($A355&amp;$C355&amp;$D355,[5]Tabelle1!$A$3:$A$500&amp;[5]Tabelle1!$C$3:$C$500&amp;[5]Tabelle1!$D$3:$D$500,0),MATCH(J$2,[5]Tabelle1!$E$2:$U$2,0))),"")</f>
        <v/>
      </c>
      <c r="K355" s="199" t="str">
        <f t="array" ref="K355">IFERROR(IF(INDEX([5]Tabelle1!$E$3:$U$500,MATCH($A355&amp;$C355&amp;$D355,[5]Tabelle1!$A$3:$A$500&amp;[5]Tabelle1!$C$3:$C$500&amp;[5]Tabelle1!$D$3:$D$500,0),MATCH(K$2,[5]Tabelle1!$E$2:$U$2,0))=0,"",INDEX([5]Tabelle1!$E$3:$U$500,MATCH($A355&amp;$C355&amp;$D355,[5]Tabelle1!$A$3:$A$500&amp;[5]Tabelle1!$C$3:$C$500&amp;[5]Tabelle1!$D$3:$D$500,0),MATCH(K$2,[5]Tabelle1!$E$2:$U$2,0))),"")</f>
        <v/>
      </c>
      <c r="L355" s="199" t="str">
        <f t="array" ref="L355">IFERROR(IF(INDEX([5]Tabelle1!$E$3:$U$500,MATCH($A355&amp;$C355&amp;$D355,[5]Tabelle1!$A$3:$A$500&amp;[5]Tabelle1!$C$3:$C$500&amp;[5]Tabelle1!$D$3:$D$500,0),MATCH(L$2,[5]Tabelle1!$E$2:$U$2,0))=0,"",INDEX([5]Tabelle1!$E$3:$U$500,MATCH($A355&amp;$C355&amp;$D355,[5]Tabelle1!$A$3:$A$500&amp;[5]Tabelle1!$C$3:$C$500&amp;[5]Tabelle1!$D$3:$D$500,0),MATCH(L$2,[5]Tabelle1!$E$2:$U$2,0))),"")</f>
        <v/>
      </c>
      <c r="M355" s="199" t="str">
        <f t="array" ref="M355">IFERROR(IF(INDEX([5]Tabelle1!$E$3:$U$500,MATCH($A355&amp;$C355&amp;$D355,[5]Tabelle1!$A$3:$A$500&amp;[5]Tabelle1!$C$3:$C$500&amp;[5]Tabelle1!$D$3:$D$500,0),MATCH(M$2,[5]Tabelle1!$E$2:$U$2,0))=0,"",INDEX([5]Tabelle1!$E$3:$U$500,MATCH($A355&amp;$C355&amp;$D355,[5]Tabelle1!$A$3:$A$500&amp;[5]Tabelle1!$C$3:$C$500&amp;[5]Tabelle1!$D$3:$D$500,0),MATCH(M$2,[5]Tabelle1!$E$2:$U$2,0))),"")</f>
        <v/>
      </c>
      <c r="N355" s="199">
        <f t="array" ref="N355">IFERROR(IF(INDEX([5]Tabelle1!$E$3:$U$500,MATCH($A355&amp;$C355&amp;$D355,[5]Tabelle1!$A$3:$A$500&amp;[5]Tabelle1!$C$3:$C$500&amp;[5]Tabelle1!$D$3:$D$500,0),MATCH(N$2,[5]Tabelle1!$E$2:$U$2,0))=0,"",INDEX([5]Tabelle1!$E$3:$U$500,MATCH($A355&amp;$C355&amp;$D355,[5]Tabelle1!$A$3:$A$500&amp;[5]Tabelle1!$C$3:$C$500&amp;[5]Tabelle1!$D$3:$D$500,0),MATCH(N$2,[5]Tabelle1!$E$2:$U$2,0))),"")</f>
        <v>250</v>
      </c>
      <c r="O355" s="199" t="str">
        <f t="array" ref="O355">IFERROR(IF(INDEX([5]Tabelle1!$E$3:$U$500,MATCH($A355&amp;$C355&amp;$D355,[5]Tabelle1!$A$3:$A$500&amp;[5]Tabelle1!$C$3:$C$500&amp;[5]Tabelle1!$D$3:$D$500,0),MATCH(O$2,[5]Tabelle1!$E$2:$U$2,0))=0,"",INDEX([5]Tabelle1!$E$3:$U$500,MATCH($A355&amp;$C355&amp;$D355,[5]Tabelle1!$A$3:$A$500&amp;[5]Tabelle1!$C$3:$C$500&amp;[5]Tabelle1!$D$3:$D$500,0),MATCH(O$2,[5]Tabelle1!$E$2:$U$2,0))),"")</f>
        <v/>
      </c>
      <c r="P355" s="199" t="str">
        <f t="array" ref="P355">IFERROR(IF(INDEX([5]Tabelle1!$E$3:$U$500,MATCH($A355&amp;$C355&amp;$D355,[5]Tabelle1!$A$3:$A$500&amp;[5]Tabelle1!$C$3:$C$500&amp;[5]Tabelle1!$D$3:$D$500,0),MATCH(P$2,[5]Tabelle1!$E$2:$U$2,0))=0,"",INDEX([5]Tabelle1!$E$3:$U$500,MATCH($A355&amp;$C355&amp;$D355,[5]Tabelle1!$A$3:$A$500&amp;[5]Tabelle1!$C$3:$C$500&amp;[5]Tabelle1!$D$3:$D$500,0),MATCH(P$2,[5]Tabelle1!$E$2:$U$2,0))),"")</f>
        <v/>
      </c>
      <c r="Q355" s="199" t="str">
        <f t="array" ref="Q355">IFERROR(IF(INDEX([5]Tabelle1!$E$3:$U$500,MATCH($A355&amp;$C355&amp;$D355,[5]Tabelle1!$A$3:$A$500&amp;[5]Tabelle1!$C$3:$C$500&amp;[5]Tabelle1!$D$3:$D$500,0),MATCH(Q$2,[5]Tabelle1!$E$2:$U$2,0))=0,"",INDEX([5]Tabelle1!$E$3:$U$500,MATCH($A355&amp;$C355&amp;$D355,[5]Tabelle1!$A$3:$A$500&amp;[5]Tabelle1!$C$3:$C$500&amp;[5]Tabelle1!$D$3:$D$500,0),MATCH(Q$2,[5]Tabelle1!$E$2:$U$2,0))),"")</f>
        <v/>
      </c>
      <c r="R355" s="199" t="str">
        <f t="array" ref="R355">IFERROR(IF(INDEX([5]Tabelle1!$E$3:$U$500,MATCH($A355&amp;$C355&amp;$D355,[5]Tabelle1!$A$3:$A$500&amp;[5]Tabelle1!$C$3:$C$500&amp;[5]Tabelle1!$D$3:$D$500,0),MATCH(R$2,[5]Tabelle1!$E$2:$U$2,0))=0,"",INDEX([5]Tabelle1!$E$3:$U$500,MATCH($A355&amp;$C355&amp;$D355,[5]Tabelle1!$A$3:$A$500&amp;[5]Tabelle1!$C$3:$C$500&amp;[5]Tabelle1!$D$3:$D$500,0),MATCH(R$2,[5]Tabelle1!$E$2:$U$2,0))),"")</f>
        <v/>
      </c>
      <c r="S355" s="199">
        <f t="array" ref="S355">IFERROR(IF(INDEX([5]Tabelle1!$E$3:$U$500,MATCH($A355&amp;$C355&amp;$D355,[5]Tabelle1!$A$3:$A$500&amp;[5]Tabelle1!$C$3:$C$500&amp;[5]Tabelle1!$D$3:$D$500,0),MATCH(S$2,[5]Tabelle1!$E$2:$U$2,0))=0,"",INDEX([5]Tabelle1!$E$3:$U$500,MATCH($A355&amp;$C355&amp;$D355,[5]Tabelle1!$A$3:$A$500&amp;[5]Tabelle1!$C$3:$C$500&amp;[5]Tabelle1!$D$3:$D$500,0),MATCH(S$2,[5]Tabelle1!$E$2:$U$2,0))),"")</f>
        <v>880</v>
      </c>
      <c r="T355" s="199" t="str">
        <f t="array" ref="T355">IFERROR(IF(INDEX([5]Tabelle1!$E$3:$U$500,MATCH($A355&amp;$C355&amp;$D355,[5]Tabelle1!$A$3:$A$500&amp;[5]Tabelle1!$C$3:$C$500&amp;[5]Tabelle1!$D$3:$D$500,0),MATCH(T$2,[5]Tabelle1!$E$2:$U$2,0))=0,"",INDEX([5]Tabelle1!$E$3:$U$500,MATCH($A355&amp;$C355&amp;$D355,[5]Tabelle1!$A$3:$A$500&amp;[5]Tabelle1!$C$3:$C$500&amp;[5]Tabelle1!$D$3:$D$500,0),MATCH(T$2,[5]Tabelle1!$E$2:$U$2,0))),"")</f>
        <v/>
      </c>
      <c r="U355" s="199" t="str">
        <f t="array" ref="U355">IFERROR(IF(INDEX([5]Tabelle1!$E$3:$U$500,MATCH($A355&amp;$C355&amp;$D355,[5]Tabelle1!$A$3:$A$500&amp;[5]Tabelle1!$C$3:$C$500&amp;[5]Tabelle1!$D$3:$D$500,0),MATCH(U$2,[5]Tabelle1!$E$2:$U$2,0))=0,"",INDEX([5]Tabelle1!$E$3:$U$500,MATCH($A355&amp;$C355&amp;$D355,[5]Tabelle1!$A$3:$A$500&amp;[5]Tabelle1!$C$3:$C$500&amp;[5]Tabelle1!$D$3:$D$500,0),MATCH(U$2,[5]Tabelle1!$E$2:$U$2,0))),"")</f>
        <v/>
      </c>
      <c r="V355" s="200" t="str">
        <f t="array" ref="V355">IFERROR(IF(INDEX([5]Tabelle1!$E$3:$U$500,MATCH($A355&amp;$C355&amp;$D355,[5]Tabelle1!$A$3:$A$500&amp;[5]Tabelle1!$C$3:$C$500&amp;[5]Tabelle1!$D$3:$D$500,0),MATCH(V$2,[5]Tabelle1!$E$2:$U$2,0))=0,"",INDEX([5]Tabelle1!$E$3:$U$500,MATCH($A355&amp;$C355&amp;$D355,[5]Tabelle1!$A$3:$A$500&amp;[5]Tabelle1!$C$3:$C$500&amp;[5]Tabelle1!$D$3:$D$500,0),MATCH(V$2,[5]Tabelle1!$E$2:$U$2,0))),"")</f>
        <v/>
      </c>
      <c r="W355" s="54" t="str">
        <f t="array" ref="W355">IFERROR(IF(INDEX([5]Tabelle1!$E$3:$U$500,MATCH($A355&amp;$C355&amp;$D355,[5]Tabelle1!$A$3:$A$500&amp;[5]Tabelle1!$C$3:$C$500&amp;[5]Tabelle1!$D$3:$D$500,0),MATCH(W$2,[5]Tabelle1!$E$2:$U$2,0))=0,"",INDEX([5]Tabelle1!$E$3:$U$500,MATCH($A355&amp;$C355&amp;$D355,[5]Tabelle1!$A$3:$A$500&amp;[5]Tabelle1!$C$3:$C$500&amp;[5]Tabelle1!$D$3:$D$500,0),MATCH(W$2,[5]Tabelle1!$E$2:$U$2,0))),"")</f>
        <v/>
      </c>
      <c r="X355" s="54" t="str">
        <f t="array" ref="X355">IFERROR(IF(INDEX([5]Tabelle1!$E$3:$U$500,MATCH($A355&amp;$C355&amp;$D355,[5]Tabelle1!$A$3:$A$500&amp;[5]Tabelle1!$C$3:$C$500&amp;[5]Tabelle1!$D$3:$D$500,0),MATCH(X$2,[5]Tabelle1!$E$2:$U$2,0))=0,"",INDEX([5]Tabelle1!$E$3:$U$500,MATCH($A355&amp;$C355&amp;$D355,[5]Tabelle1!$A$3:$A$500&amp;[5]Tabelle1!$C$3:$C$500&amp;[5]Tabelle1!$D$3:$D$500,0),MATCH(X$2,[5]Tabelle1!$E$2:$U$2,0))),"")</f>
        <v/>
      </c>
      <c r="Y355" s="22"/>
      <c r="Z355" s="22"/>
      <c r="AA355" s="22"/>
      <c r="AB355" s="22"/>
      <c r="AC355" s="22"/>
      <c r="AD355" s="22"/>
      <c r="AE355" s="22"/>
      <c r="AF355" s="22"/>
    </row>
    <row r="356" spans="1:32" ht="14.5" hidden="1" x14ac:dyDescent="0.35">
      <c r="A356" s="127" t="str">
        <f t="shared" si="28"/>
        <v>Italy</v>
      </c>
      <c r="B356" s="70"/>
      <c r="C356" s="70" t="s">
        <v>558</v>
      </c>
      <c r="D356" s="139" t="s">
        <v>550</v>
      </c>
      <c r="E356" s="198"/>
      <c r="F356" s="198"/>
      <c r="G356" s="198"/>
      <c r="H356" s="199" t="str">
        <f t="array" ref="H356">IFERROR(IF(INDEX([5]Tabelle1!$E$3:$U$500,MATCH($A356&amp;$C356&amp;$D356,[5]Tabelle1!$A$3:$A$500&amp;[5]Tabelle1!$C$3:$C$500&amp;[5]Tabelle1!$D$3:$D$500,0),MATCH(H$2,[5]Tabelle1!$E$2:$U$2,0))=0,"",INDEX([5]Tabelle1!$E$3:$U$500,MATCH($A356&amp;$C356&amp;$D356,[5]Tabelle1!$A$3:$A$500&amp;[5]Tabelle1!$C$3:$C$500&amp;[5]Tabelle1!$D$3:$D$500,0),MATCH(H$2,[5]Tabelle1!$E$2:$U$2,0))),"")</f>
        <v/>
      </c>
      <c r="I356" s="199" t="str">
        <f t="array" ref="I356">IFERROR(IF(INDEX([5]Tabelle1!$E$3:$U$500,MATCH($A356&amp;$C356&amp;$D356,[5]Tabelle1!$A$3:$A$500&amp;[5]Tabelle1!$C$3:$C$500&amp;[5]Tabelle1!$D$3:$D$500,0),MATCH(I$2,[5]Tabelle1!$E$2:$U$2,0))=0,"",INDEX([5]Tabelle1!$E$3:$U$500,MATCH($A356&amp;$C356&amp;$D356,[5]Tabelle1!$A$3:$A$500&amp;[5]Tabelle1!$C$3:$C$500&amp;[5]Tabelle1!$D$3:$D$500,0),MATCH(I$2,[5]Tabelle1!$E$2:$U$2,0))),"")</f>
        <v/>
      </c>
      <c r="J356" s="199" t="str">
        <f t="array" ref="J356">IFERROR(IF(INDEX([5]Tabelle1!$E$3:$U$500,MATCH($A356&amp;$C356&amp;$D356,[5]Tabelle1!$A$3:$A$500&amp;[5]Tabelle1!$C$3:$C$500&amp;[5]Tabelle1!$D$3:$D$500,0),MATCH(J$2,[5]Tabelle1!$E$2:$U$2,0))=0,"",INDEX([5]Tabelle1!$E$3:$U$500,MATCH($A356&amp;$C356&amp;$D356,[5]Tabelle1!$A$3:$A$500&amp;[5]Tabelle1!$C$3:$C$500&amp;[5]Tabelle1!$D$3:$D$500,0),MATCH(J$2,[5]Tabelle1!$E$2:$U$2,0))),"")</f>
        <v/>
      </c>
      <c r="K356" s="199" t="str">
        <f t="array" ref="K356">IFERROR(IF(INDEX([5]Tabelle1!$E$3:$U$500,MATCH($A356&amp;$C356&amp;$D356,[5]Tabelle1!$A$3:$A$500&amp;[5]Tabelle1!$C$3:$C$500&amp;[5]Tabelle1!$D$3:$D$500,0),MATCH(K$2,[5]Tabelle1!$E$2:$U$2,0))=0,"",INDEX([5]Tabelle1!$E$3:$U$500,MATCH($A356&amp;$C356&amp;$D356,[5]Tabelle1!$A$3:$A$500&amp;[5]Tabelle1!$C$3:$C$500&amp;[5]Tabelle1!$D$3:$D$500,0),MATCH(K$2,[5]Tabelle1!$E$2:$U$2,0))),"")</f>
        <v/>
      </c>
      <c r="L356" s="199" t="str">
        <f t="array" ref="L356">IFERROR(IF(INDEX([5]Tabelle1!$E$3:$U$500,MATCH($A356&amp;$C356&amp;$D356,[5]Tabelle1!$A$3:$A$500&amp;[5]Tabelle1!$C$3:$C$500&amp;[5]Tabelle1!$D$3:$D$500,0),MATCH(L$2,[5]Tabelle1!$E$2:$U$2,0))=0,"",INDEX([5]Tabelle1!$E$3:$U$500,MATCH($A356&amp;$C356&amp;$D356,[5]Tabelle1!$A$3:$A$500&amp;[5]Tabelle1!$C$3:$C$500&amp;[5]Tabelle1!$D$3:$D$500,0),MATCH(L$2,[5]Tabelle1!$E$2:$U$2,0))),"")</f>
        <v/>
      </c>
      <c r="M356" s="199" t="str">
        <f t="array" ref="M356">IFERROR(IF(INDEX([5]Tabelle1!$E$3:$U$500,MATCH($A356&amp;$C356&amp;$D356,[5]Tabelle1!$A$3:$A$500&amp;[5]Tabelle1!$C$3:$C$500&amp;[5]Tabelle1!$D$3:$D$500,0),MATCH(M$2,[5]Tabelle1!$E$2:$U$2,0))=0,"",INDEX([5]Tabelle1!$E$3:$U$500,MATCH($A356&amp;$C356&amp;$D356,[5]Tabelle1!$A$3:$A$500&amp;[5]Tabelle1!$C$3:$C$500&amp;[5]Tabelle1!$D$3:$D$500,0),MATCH(M$2,[5]Tabelle1!$E$2:$U$2,0))),"")</f>
        <v/>
      </c>
      <c r="N356" s="199">
        <f t="array" ref="N356">IFERROR(IF(INDEX([5]Tabelle1!$E$3:$U$500,MATCH($A356&amp;$C356&amp;$D356,[5]Tabelle1!$A$3:$A$500&amp;[5]Tabelle1!$C$3:$C$500&amp;[5]Tabelle1!$D$3:$D$500,0),MATCH(N$2,[5]Tabelle1!$E$2:$U$2,0))=0,"",INDEX([5]Tabelle1!$E$3:$U$500,MATCH($A356&amp;$C356&amp;$D356,[5]Tabelle1!$A$3:$A$500&amp;[5]Tabelle1!$C$3:$C$500&amp;[5]Tabelle1!$D$3:$D$500,0),MATCH(N$2,[5]Tabelle1!$E$2:$U$2,0))),"")</f>
        <v>19140</v>
      </c>
      <c r="O356" s="199" t="str">
        <f t="array" ref="O356">IFERROR(IF(INDEX([5]Tabelle1!$E$3:$U$500,MATCH($A356&amp;$C356&amp;$D356,[5]Tabelle1!$A$3:$A$500&amp;[5]Tabelle1!$C$3:$C$500&amp;[5]Tabelle1!$D$3:$D$500,0),MATCH(O$2,[5]Tabelle1!$E$2:$U$2,0))=0,"",INDEX([5]Tabelle1!$E$3:$U$500,MATCH($A356&amp;$C356&amp;$D356,[5]Tabelle1!$A$3:$A$500&amp;[5]Tabelle1!$C$3:$C$500&amp;[5]Tabelle1!$D$3:$D$500,0),MATCH(O$2,[5]Tabelle1!$E$2:$U$2,0))),"")</f>
        <v/>
      </c>
      <c r="P356" s="199" t="str">
        <f t="array" ref="P356">IFERROR(IF(INDEX([5]Tabelle1!$E$3:$U$500,MATCH($A356&amp;$C356&amp;$D356,[5]Tabelle1!$A$3:$A$500&amp;[5]Tabelle1!$C$3:$C$500&amp;[5]Tabelle1!$D$3:$D$500,0),MATCH(P$2,[5]Tabelle1!$E$2:$U$2,0))=0,"",INDEX([5]Tabelle1!$E$3:$U$500,MATCH($A356&amp;$C356&amp;$D356,[5]Tabelle1!$A$3:$A$500&amp;[5]Tabelle1!$C$3:$C$500&amp;[5]Tabelle1!$D$3:$D$500,0),MATCH(P$2,[5]Tabelle1!$E$2:$U$2,0))),"")</f>
        <v/>
      </c>
      <c r="Q356" s="199" t="str">
        <f t="array" ref="Q356">IFERROR(IF(INDEX([5]Tabelle1!$E$3:$U$500,MATCH($A356&amp;$C356&amp;$D356,[5]Tabelle1!$A$3:$A$500&amp;[5]Tabelle1!$C$3:$C$500&amp;[5]Tabelle1!$D$3:$D$500,0),MATCH(Q$2,[5]Tabelle1!$E$2:$U$2,0))=0,"",INDEX([5]Tabelle1!$E$3:$U$500,MATCH($A356&amp;$C356&amp;$D356,[5]Tabelle1!$A$3:$A$500&amp;[5]Tabelle1!$C$3:$C$500&amp;[5]Tabelle1!$D$3:$D$500,0),MATCH(Q$2,[5]Tabelle1!$E$2:$U$2,0))),"")</f>
        <v/>
      </c>
      <c r="R356" s="199" t="str">
        <f t="array" ref="R356">IFERROR(IF(INDEX([5]Tabelle1!$E$3:$U$500,MATCH($A356&amp;$C356&amp;$D356,[5]Tabelle1!$A$3:$A$500&amp;[5]Tabelle1!$C$3:$C$500&amp;[5]Tabelle1!$D$3:$D$500,0),MATCH(R$2,[5]Tabelle1!$E$2:$U$2,0))=0,"",INDEX([5]Tabelle1!$E$3:$U$500,MATCH($A356&amp;$C356&amp;$D356,[5]Tabelle1!$A$3:$A$500&amp;[5]Tabelle1!$C$3:$C$500&amp;[5]Tabelle1!$D$3:$D$500,0),MATCH(R$2,[5]Tabelle1!$E$2:$U$2,0))),"")</f>
        <v/>
      </c>
      <c r="S356" s="199">
        <f t="array" ref="S356">IFERROR(IF(INDEX([5]Tabelle1!$E$3:$U$500,MATCH($A356&amp;$C356&amp;$D356,[5]Tabelle1!$A$3:$A$500&amp;[5]Tabelle1!$C$3:$C$500&amp;[5]Tabelle1!$D$3:$D$500,0),MATCH(S$2,[5]Tabelle1!$E$2:$U$2,0))=0,"",INDEX([5]Tabelle1!$E$3:$U$500,MATCH($A356&amp;$C356&amp;$D356,[5]Tabelle1!$A$3:$A$500&amp;[5]Tabelle1!$C$3:$C$500&amp;[5]Tabelle1!$D$3:$D$500,0),MATCH(S$2,[5]Tabelle1!$E$2:$U$2,0))),"")</f>
        <v>19200</v>
      </c>
      <c r="T356" s="199" t="str">
        <f t="array" ref="T356">IFERROR(IF(INDEX([5]Tabelle1!$E$3:$U$500,MATCH($A356&amp;$C356&amp;$D356,[5]Tabelle1!$A$3:$A$500&amp;[5]Tabelle1!$C$3:$C$500&amp;[5]Tabelle1!$D$3:$D$500,0),MATCH(T$2,[5]Tabelle1!$E$2:$U$2,0))=0,"",INDEX([5]Tabelle1!$E$3:$U$500,MATCH($A356&amp;$C356&amp;$D356,[5]Tabelle1!$A$3:$A$500&amp;[5]Tabelle1!$C$3:$C$500&amp;[5]Tabelle1!$D$3:$D$500,0),MATCH(T$2,[5]Tabelle1!$E$2:$U$2,0))),"")</f>
        <v/>
      </c>
      <c r="U356" s="199" t="str">
        <f t="array" ref="U356">IFERROR(IF(INDEX([5]Tabelle1!$E$3:$U$500,MATCH($A356&amp;$C356&amp;$D356,[5]Tabelle1!$A$3:$A$500&amp;[5]Tabelle1!$C$3:$C$500&amp;[5]Tabelle1!$D$3:$D$500,0),MATCH(U$2,[5]Tabelle1!$E$2:$U$2,0))=0,"",INDEX([5]Tabelle1!$E$3:$U$500,MATCH($A356&amp;$C356&amp;$D356,[5]Tabelle1!$A$3:$A$500&amp;[5]Tabelle1!$C$3:$C$500&amp;[5]Tabelle1!$D$3:$D$500,0),MATCH(U$2,[5]Tabelle1!$E$2:$U$2,0))),"")</f>
        <v/>
      </c>
      <c r="V356" s="200" t="str">
        <f t="array" ref="V356">IFERROR(IF(INDEX([5]Tabelle1!$E$3:$U$500,MATCH($A356&amp;$C356&amp;$D356,[5]Tabelle1!$A$3:$A$500&amp;[5]Tabelle1!$C$3:$C$500&amp;[5]Tabelle1!$D$3:$D$500,0),MATCH(V$2,[5]Tabelle1!$E$2:$U$2,0))=0,"",INDEX([5]Tabelle1!$E$3:$U$500,MATCH($A356&amp;$C356&amp;$D356,[5]Tabelle1!$A$3:$A$500&amp;[5]Tabelle1!$C$3:$C$500&amp;[5]Tabelle1!$D$3:$D$500,0),MATCH(V$2,[5]Tabelle1!$E$2:$U$2,0))),"")</f>
        <v/>
      </c>
      <c r="W356" s="54" t="str">
        <f t="array" ref="W356">IFERROR(IF(INDEX([5]Tabelle1!$E$3:$U$500,MATCH($A356&amp;$C356&amp;$D356,[5]Tabelle1!$A$3:$A$500&amp;[5]Tabelle1!$C$3:$C$500&amp;[5]Tabelle1!$D$3:$D$500,0),MATCH(W$2,[5]Tabelle1!$E$2:$U$2,0))=0,"",INDEX([5]Tabelle1!$E$3:$U$500,MATCH($A356&amp;$C356&amp;$D356,[5]Tabelle1!$A$3:$A$500&amp;[5]Tabelle1!$C$3:$C$500&amp;[5]Tabelle1!$D$3:$D$500,0),MATCH(W$2,[5]Tabelle1!$E$2:$U$2,0))),"")</f>
        <v/>
      </c>
      <c r="X356" s="54" t="str">
        <f t="array" ref="X356">IFERROR(IF(INDEX([5]Tabelle1!$E$3:$U$500,MATCH($A356&amp;$C356&amp;$D356,[5]Tabelle1!$A$3:$A$500&amp;[5]Tabelle1!$C$3:$C$500&amp;[5]Tabelle1!$D$3:$D$500,0),MATCH(X$2,[5]Tabelle1!$E$2:$U$2,0))=0,"",INDEX([5]Tabelle1!$E$3:$U$500,MATCH($A356&amp;$C356&amp;$D356,[5]Tabelle1!$A$3:$A$500&amp;[5]Tabelle1!$C$3:$C$500&amp;[5]Tabelle1!$D$3:$D$500,0),MATCH(X$2,[5]Tabelle1!$E$2:$U$2,0))),"")</f>
        <v/>
      </c>
      <c r="Y356" s="22"/>
      <c r="Z356" s="22"/>
      <c r="AA356" s="22"/>
      <c r="AB356" s="22"/>
      <c r="AC356" s="22"/>
      <c r="AD356" s="22"/>
      <c r="AE356" s="22"/>
      <c r="AF356" s="22"/>
    </row>
    <row r="357" spans="1:32" ht="14.5" hidden="1" x14ac:dyDescent="0.35">
      <c r="A357" s="127" t="str">
        <f t="shared" si="28"/>
        <v>Italy</v>
      </c>
      <c r="B357" s="70"/>
      <c r="C357" s="70" t="s">
        <v>558</v>
      </c>
      <c r="D357" s="139" t="s">
        <v>551</v>
      </c>
      <c r="E357" s="198"/>
      <c r="F357" s="198"/>
      <c r="G357" s="198"/>
      <c r="H357" s="199" t="str">
        <f t="array" ref="H357">IFERROR(IF(INDEX([5]Tabelle1!$E$3:$U$500,MATCH($A357&amp;$C357&amp;$D357,[5]Tabelle1!$A$3:$A$500&amp;[5]Tabelle1!$C$3:$C$500&amp;[5]Tabelle1!$D$3:$D$500,0),MATCH(H$2,[5]Tabelle1!$E$2:$U$2,0))=0,"",INDEX([5]Tabelle1!$E$3:$U$500,MATCH($A357&amp;$C357&amp;$D357,[5]Tabelle1!$A$3:$A$500&amp;[5]Tabelle1!$C$3:$C$500&amp;[5]Tabelle1!$D$3:$D$500,0),MATCH(H$2,[5]Tabelle1!$E$2:$U$2,0))),"")</f>
        <v/>
      </c>
      <c r="I357" s="199" t="str">
        <f t="array" ref="I357">IFERROR(IF(INDEX([5]Tabelle1!$E$3:$U$500,MATCH($A357&amp;$C357&amp;$D357,[5]Tabelle1!$A$3:$A$500&amp;[5]Tabelle1!$C$3:$C$500&amp;[5]Tabelle1!$D$3:$D$500,0),MATCH(I$2,[5]Tabelle1!$E$2:$U$2,0))=0,"",INDEX([5]Tabelle1!$E$3:$U$500,MATCH($A357&amp;$C357&amp;$D357,[5]Tabelle1!$A$3:$A$500&amp;[5]Tabelle1!$C$3:$C$500&amp;[5]Tabelle1!$D$3:$D$500,0),MATCH(I$2,[5]Tabelle1!$E$2:$U$2,0))),"")</f>
        <v/>
      </c>
      <c r="J357" s="199" t="str">
        <f t="array" ref="J357">IFERROR(IF(INDEX([5]Tabelle1!$E$3:$U$500,MATCH($A357&amp;$C357&amp;$D357,[5]Tabelle1!$A$3:$A$500&amp;[5]Tabelle1!$C$3:$C$500&amp;[5]Tabelle1!$D$3:$D$500,0),MATCH(J$2,[5]Tabelle1!$E$2:$U$2,0))=0,"",INDEX([5]Tabelle1!$E$3:$U$500,MATCH($A357&amp;$C357&amp;$D357,[5]Tabelle1!$A$3:$A$500&amp;[5]Tabelle1!$C$3:$C$500&amp;[5]Tabelle1!$D$3:$D$500,0),MATCH(J$2,[5]Tabelle1!$E$2:$U$2,0))),"")</f>
        <v/>
      </c>
      <c r="K357" s="199" t="str">
        <f t="array" ref="K357">IFERROR(IF(INDEX([5]Tabelle1!$E$3:$U$500,MATCH($A357&amp;$C357&amp;$D357,[5]Tabelle1!$A$3:$A$500&amp;[5]Tabelle1!$C$3:$C$500&amp;[5]Tabelle1!$D$3:$D$500,0),MATCH(K$2,[5]Tabelle1!$E$2:$U$2,0))=0,"",INDEX([5]Tabelle1!$E$3:$U$500,MATCH($A357&amp;$C357&amp;$D357,[5]Tabelle1!$A$3:$A$500&amp;[5]Tabelle1!$C$3:$C$500&amp;[5]Tabelle1!$D$3:$D$500,0),MATCH(K$2,[5]Tabelle1!$E$2:$U$2,0))),"")</f>
        <v/>
      </c>
      <c r="L357" s="199" t="str">
        <f t="array" ref="L357">IFERROR(IF(INDEX([5]Tabelle1!$E$3:$U$500,MATCH($A357&amp;$C357&amp;$D357,[5]Tabelle1!$A$3:$A$500&amp;[5]Tabelle1!$C$3:$C$500&amp;[5]Tabelle1!$D$3:$D$500,0),MATCH(L$2,[5]Tabelle1!$E$2:$U$2,0))=0,"",INDEX([5]Tabelle1!$E$3:$U$500,MATCH($A357&amp;$C357&amp;$D357,[5]Tabelle1!$A$3:$A$500&amp;[5]Tabelle1!$C$3:$C$500&amp;[5]Tabelle1!$D$3:$D$500,0),MATCH(L$2,[5]Tabelle1!$E$2:$U$2,0))),"")</f>
        <v/>
      </c>
      <c r="M357" s="199" t="str">
        <f t="array" ref="M357">IFERROR(IF(INDEX([5]Tabelle1!$E$3:$U$500,MATCH($A357&amp;$C357&amp;$D357,[5]Tabelle1!$A$3:$A$500&amp;[5]Tabelle1!$C$3:$C$500&amp;[5]Tabelle1!$D$3:$D$500,0),MATCH(M$2,[5]Tabelle1!$E$2:$U$2,0))=0,"",INDEX([5]Tabelle1!$E$3:$U$500,MATCH($A357&amp;$C357&amp;$D357,[5]Tabelle1!$A$3:$A$500&amp;[5]Tabelle1!$C$3:$C$500&amp;[5]Tabelle1!$D$3:$D$500,0),MATCH(M$2,[5]Tabelle1!$E$2:$U$2,0))),"")</f>
        <v/>
      </c>
      <c r="N357" s="199" t="str">
        <f t="array" ref="N357">IFERROR(IF(INDEX([5]Tabelle1!$E$3:$U$500,MATCH($A357&amp;$C357&amp;$D357,[5]Tabelle1!$A$3:$A$500&amp;[5]Tabelle1!$C$3:$C$500&amp;[5]Tabelle1!$D$3:$D$500,0),MATCH(N$2,[5]Tabelle1!$E$2:$U$2,0))=0,"",INDEX([5]Tabelle1!$E$3:$U$500,MATCH($A357&amp;$C357&amp;$D357,[5]Tabelle1!$A$3:$A$500&amp;[5]Tabelle1!$C$3:$C$500&amp;[5]Tabelle1!$D$3:$D$500,0),MATCH(N$2,[5]Tabelle1!$E$2:$U$2,0))),"")</f>
        <v/>
      </c>
      <c r="O357" s="199" t="str">
        <f t="array" ref="O357">IFERROR(IF(INDEX([5]Tabelle1!$E$3:$U$500,MATCH($A357&amp;$C357&amp;$D357,[5]Tabelle1!$A$3:$A$500&amp;[5]Tabelle1!$C$3:$C$500&amp;[5]Tabelle1!$D$3:$D$500,0),MATCH(O$2,[5]Tabelle1!$E$2:$U$2,0))=0,"",INDEX([5]Tabelle1!$E$3:$U$500,MATCH($A357&amp;$C357&amp;$D357,[5]Tabelle1!$A$3:$A$500&amp;[5]Tabelle1!$C$3:$C$500&amp;[5]Tabelle1!$D$3:$D$500,0),MATCH(O$2,[5]Tabelle1!$E$2:$U$2,0))),"")</f>
        <v/>
      </c>
      <c r="P357" s="199" t="str">
        <f t="array" ref="P357">IFERROR(IF(INDEX([5]Tabelle1!$E$3:$U$500,MATCH($A357&amp;$C357&amp;$D357,[5]Tabelle1!$A$3:$A$500&amp;[5]Tabelle1!$C$3:$C$500&amp;[5]Tabelle1!$D$3:$D$500,0),MATCH(P$2,[5]Tabelle1!$E$2:$U$2,0))=0,"",INDEX([5]Tabelle1!$E$3:$U$500,MATCH($A357&amp;$C357&amp;$D357,[5]Tabelle1!$A$3:$A$500&amp;[5]Tabelle1!$C$3:$C$500&amp;[5]Tabelle1!$D$3:$D$500,0),MATCH(P$2,[5]Tabelle1!$E$2:$U$2,0))),"")</f>
        <v/>
      </c>
      <c r="Q357" s="199" t="str">
        <f t="array" ref="Q357">IFERROR(IF(INDEX([5]Tabelle1!$E$3:$U$500,MATCH($A357&amp;$C357&amp;$D357,[5]Tabelle1!$A$3:$A$500&amp;[5]Tabelle1!$C$3:$C$500&amp;[5]Tabelle1!$D$3:$D$500,0),MATCH(Q$2,[5]Tabelle1!$E$2:$U$2,0))=0,"",INDEX([5]Tabelle1!$E$3:$U$500,MATCH($A357&amp;$C357&amp;$D357,[5]Tabelle1!$A$3:$A$500&amp;[5]Tabelle1!$C$3:$C$500&amp;[5]Tabelle1!$D$3:$D$500,0),MATCH(Q$2,[5]Tabelle1!$E$2:$U$2,0))),"")</f>
        <v/>
      </c>
      <c r="R357" s="199" t="str">
        <f t="array" ref="R357">IFERROR(IF(INDEX([5]Tabelle1!$E$3:$U$500,MATCH($A357&amp;$C357&amp;$D357,[5]Tabelle1!$A$3:$A$500&amp;[5]Tabelle1!$C$3:$C$500&amp;[5]Tabelle1!$D$3:$D$500,0),MATCH(R$2,[5]Tabelle1!$E$2:$U$2,0))=0,"",INDEX([5]Tabelle1!$E$3:$U$500,MATCH($A357&amp;$C357&amp;$D357,[5]Tabelle1!$A$3:$A$500&amp;[5]Tabelle1!$C$3:$C$500&amp;[5]Tabelle1!$D$3:$D$500,0),MATCH(R$2,[5]Tabelle1!$E$2:$U$2,0))),"")</f>
        <v/>
      </c>
      <c r="S357" s="199" t="str">
        <f t="array" ref="S357">IFERROR(IF(INDEX([5]Tabelle1!$E$3:$U$500,MATCH($A357&amp;$C357&amp;$D357,[5]Tabelle1!$A$3:$A$500&amp;[5]Tabelle1!$C$3:$C$500&amp;[5]Tabelle1!$D$3:$D$500,0),MATCH(S$2,[5]Tabelle1!$E$2:$U$2,0))=0,"",INDEX([5]Tabelle1!$E$3:$U$500,MATCH($A357&amp;$C357&amp;$D357,[5]Tabelle1!$A$3:$A$500&amp;[5]Tabelle1!$C$3:$C$500&amp;[5]Tabelle1!$D$3:$D$500,0),MATCH(S$2,[5]Tabelle1!$E$2:$U$2,0))),"")</f>
        <v/>
      </c>
      <c r="T357" s="199" t="str">
        <f t="array" ref="T357">IFERROR(IF(INDEX([5]Tabelle1!$E$3:$U$500,MATCH($A357&amp;$C357&amp;$D357,[5]Tabelle1!$A$3:$A$500&amp;[5]Tabelle1!$C$3:$C$500&amp;[5]Tabelle1!$D$3:$D$500,0),MATCH(T$2,[5]Tabelle1!$E$2:$U$2,0))=0,"",INDEX([5]Tabelle1!$E$3:$U$500,MATCH($A357&amp;$C357&amp;$D357,[5]Tabelle1!$A$3:$A$500&amp;[5]Tabelle1!$C$3:$C$500&amp;[5]Tabelle1!$D$3:$D$500,0),MATCH(T$2,[5]Tabelle1!$E$2:$U$2,0))),"")</f>
        <v/>
      </c>
      <c r="U357" s="199" t="str">
        <f t="array" ref="U357">IFERROR(IF(INDEX([5]Tabelle1!$E$3:$U$500,MATCH($A357&amp;$C357&amp;$D357,[5]Tabelle1!$A$3:$A$500&amp;[5]Tabelle1!$C$3:$C$500&amp;[5]Tabelle1!$D$3:$D$500,0),MATCH(U$2,[5]Tabelle1!$E$2:$U$2,0))=0,"",INDEX([5]Tabelle1!$E$3:$U$500,MATCH($A357&amp;$C357&amp;$D357,[5]Tabelle1!$A$3:$A$500&amp;[5]Tabelle1!$C$3:$C$500&amp;[5]Tabelle1!$D$3:$D$500,0),MATCH(U$2,[5]Tabelle1!$E$2:$U$2,0))),"")</f>
        <v/>
      </c>
      <c r="V357" s="200" t="str">
        <f t="array" ref="V357">IFERROR(IF(INDEX([5]Tabelle1!$E$3:$U$500,MATCH($A357&amp;$C357&amp;$D357,[5]Tabelle1!$A$3:$A$500&amp;[5]Tabelle1!$C$3:$C$500&amp;[5]Tabelle1!$D$3:$D$500,0),MATCH(V$2,[5]Tabelle1!$E$2:$U$2,0))=0,"",INDEX([5]Tabelle1!$E$3:$U$500,MATCH($A357&amp;$C357&amp;$D357,[5]Tabelle1!$A$3:$A$500&amp;[5]Tabelle1!$C$3:$C$500&amp;[5]Tabelle1!$D$3:$D$500,0),MATCH(V$2,[5]Tabelle1!$E$2:$U$2,0))),"")</f>
        <v/>
      </c>
      <c r="W357" s="54" t="str">
        <f t="array" ref="W357">IFERROR(IF(INDEX([5]Tabelle1!$E$3:$U$500,MATCH($A357&amp;$C357&amp;$D357,[5]Tabelle1!$A$3:$A$500&amp;[5]Tabelle1!$C$3:$C$500&amp;[5]Tabelle1!$D$3:$D$500,0),MATCH(W$2,[5]Tabelle1!$E$2:$U$2,0))=0,"",INDEX([5]Tabelle1!$E$3:$U$500,MATCH($A357&amp;$C357&amp;$D357,[5]Tabelle1!$A$3:$A$500&amp;[5]Tabelle1!$C$3:$C$500&amp;[5]Tabelle1!$D$3:$D$500,0),MATCH(W$2,[5]Tabelle1!$E$2:$U$2,0))),"")</f>
        <v/>
      </c>
      <c r="X357" s="54" t="str">
        <f t="array" ref="X357">IFERROR(IF(INDEX([5]Tabelle1!$E$3:$U$500,MATCH($A357&amp;$C357&amp;$D357,[5]Tabelle1!$A$3:$A$500&amp;[5]Tabelle1!$C$3:$C$500&amp;[5]Tabelle1!$D$3:$D$500,0),MATCH(X$2,[5]Tabelle1!$E$2:$U$2,0))=0,"",INDEX([5]Tabelle1!$E$3:$U$500,MATCH($A357&amp;$C357&amp;$D357,[5]Tabelle1!$A$3:$A$500&amp;[5]Tabelle1!$C$3:$C$500&amp;[5]Tabelle1!$D$3:$D$500,0),MATCH(X$2,[5]Tabelle1!$E$2:$U$2,0))),"")</f>
        <v/>
      </c>
      <c r="Y357" s="22"/>
      <c r="Z357" s="22"/>
      <c r="AA357" s="22"/>
      <c r="AB357" s="22"/>
      <c r="AC357" s="22"/>
      <c r="AD357" s="22"/>
      <c r="AE357" s="22"/>
      <c r="AF357" s="22"/>
    </row>
    <row r="358" spans="1:32" ht="14.5" hidden="1" x14ac:dyDescent="0.35">
      <c r="A358" s="127" t="str">
        <f t="shared" si="28"/>
        <v>Italy</v>
      </c>
      <c r="B358" s="70"/>
      <c r="C358" s="70" t="s">
        <v>558</v>
      </c>
      <c r="D358" s="139" t="s">
        <v>552</v>
      </c>
      <c r="E358" s="198"/>
      <c r="F358" s="198"/>
      <c r="G358" s="198"/>
      <c r="H358" s="199" t="str">
        <f t="array" ref="H358">IFERROR(IF(INDEX([5]Tabelle1!$E$3:$U$500,MATCH($A358&amp;$C358&amp;$D358,[5]Tabelle1!$A$3:$A$500&amp;[5]Tabelle1!$C$3:$C$500&amp;[5]Tabelle1!$D$3:$D$500,0),MATCH(H$2,[5]Tabelle1!$E$2:$U$2,0))=0,"",INDEX([5]Tabelle1!$E$3:$U$500,MATCH($A358&amp;$C358&amp;$D358,[5]Tabelle1!$A$3:$A$500&amp;[5]Tabelle1!$C$3:$C$500&amp;[5]Tabelle1!$D$3:$D$500,0),MATCH(H$2,[5]Tabelle1!$E$2:$U$2,0))),"")</f>
        <v/>
      </c>
      <c r="I358" s="199" t="str">
        <f t="array" ref="I358">IFERROR(IF(INDEX([5]Tabelle1!$E$3:$U$500,MATCH($A358&amp;$C358&amp;$D358,[5]Tabelle1!$A$3:$A$500&amp;[5]Tabelle1!$C$3:$C$500&amp;[5]Tabelle1!$D$3:$D$500,0),MATCH(I$2,[5]Tabelle1!$E$2:$U$2,0))=0,"",INDEX([5]Tabelle1!$E$3:$U$500,MATCH($A358&amp;$C358&amp;$D358,[5]Tabelle1!$A$3:$A$500&amp;[5]Tabelle1!$C$3:$C$500&amp;[5]Tabelle1!$D$3:$D$500,0),MATCH(I$2,[5]Tabelle1!$E$2:$U$2,0))),"")</f>
        <v/>
      </c>
      <c r="J358" s="199" t="str">
        <f t="array" ref="J358">IFERROR(IF(INDEX([5]Tabelle1!$E$3:$U$500,MATCH($A358&amp;$C358&amp;$D358,[5]Tabelle1!$A$3:$A$500&amp;[5]Tabelle1!$C$3:$C$500&amp;[5]Tabelle1!$D$3:$D$500,0),MATCH(J$2,[5]Tabelle1!$E$2:$U$2,0))=0,"",INDEX([5]Tabelle1!$E$3:$U$500,MATCH($A358&amp;$C358&amp;$D358,[5]Tabelle1!$A$3:$A$500&amp;[5]Tabelle1!$C$3:$C$500&amp;[5]Tabelle1!$D$3:$D$500,0),MATCH(J$2,[5]Tabelle1!$E$2:$U$2,0))),"")</f>
        <v/>
      </c>
      <c r="K358" s="199" t="str">
        <f t="array" ref="K358">IFERROR(IF(INDEX([5]Tabelle1!$E$3:$U$500,MATCH($A358&amp;$C358&amp;$D358,[5]Tabelle1!$A$3:$A$500&amp;[5]Tabelle1!$C$3:$C$500&amp;[5]Tabelle1!$D$3:$D$500,0),MATCH(K$2,[5]Tabelle1!$E$2:$U$2,0))=0,"",INDEX([5]Tabelle1!$E$3:$U$500,MATCH($A358&amp;$C358&amp;$D358,[5]Tabelle1!$A$3:$A$500&amp;[5]Tabelle1!$C$3:$C$500&amp;[5]Tabelle1!$D$3:$D$500,0),MATCH(K$2,[5]Tabelle1!$E$2:$U$2,0))),"")</f>
        <v/>
      </c>
      <c r="L358" s="199" t="str">
        <f t="array" ref="L358">IFERROR(IF(INDEX([5]Tabelle1!$E$3:$U$500,MATCH($A358&amp;$C358&amp;$D358,[5]Tabelle1!$A$3:$A$500&amp;[5]Tabelle1!$C$3:$C$500&amp;[5]Tabelle1!$D$3:$D$500,0),MATCH(L$2,[5]Tabelle1!$E$2:$U$2,0))=0,"",INDEX([5]Tabelle1!$E$3:$U$500,MATCH($A358&amp;$C358&amp;$D358,[5]Tabelle1!$A$3:$A$500&amp;[5]Tabelle1!$C$3:$C$500&amp;[5]Tabelle1!$D$3:$D$500,0),MATCH(L$2,[5]Tabelle1!$E$2:$U$2,0))),"")</f>
        <v/>
      </c>
      <c r="M358" s="199" t="str">
        <f t="array" ref="M358">IFERROR(IF(INDEX([5]Tabelle1!$E$3:$U$500,MATCH($A358&amp;$C358&amp;$D358,[5]Tabelle1!$A$3:$A$500&amp;[5]Tabelle1!$C$3:$C$500&amp;[5]Tabelle1!$D$3:$D$500,0),MATCH(M$2,[5]Tabelle1!$E$2:$U$2,0))=0,"",INDEX([5]Tabelle1!$E$3:$U$500,MATCH($A358&amp;$C358&amp;$D358,[5]Tabelle1!$A$3:$A$500&amp;[5]Tabelle1!$C$3:$C$500&amp;[5]Tabelle1!$D$3:$D$500,0),MATCH(M$2,[5]Tabelle1!$E$2:$U$2,0))),"")</f>
        <v/>
      </c>
      <c r="N358" s="199">
        <f t="array" ref="N358">IFERROR(IF(INDEX([5]Tabelle1!$E$3:$U$500,MATCH($A358&amp;$C358&amp;$D358,[5]Tabelle1!$A$3:$A$500&amp;[5]Tabelle1!$C$3:$C$500&amp;[5]Tabelle1!$D$3:$D$500,0),MATCH(N$2,[5]Tabelle1!$E$2:$U$2,0))=0,"",INDEX([5]Tabelle1!$E$3:$U$500,MATCH($A358&amp;$C358&amp;$D358,[5]Tabelle1!$A$3:$A$500&amp;[5]Tabelle1!$C$3:$C$500&amp;[5]Tabelle1!$D$3:$D$500,0),MATCH(N$2,[5]Tabelle1!$E$2:$U$2,0))),"")</f>
        <v>3570</v>
      </c>
      <c r="O358" s="199" t="str">
        <f t="array" ref="O358">IFERROR(IF(INDEX([5]Tabelle1!$E$3:$U$500,MATCH($A358&amp;$C358&amp;$D358,[5]Tabelle1!$A$3:$A$500&amp;[5]Tabelle1!$C$3:$C$500&amp;[5]Tabelle1!$D$3:$D$500,0),MATCH(O$2,[5]Tabelle1!$E$2:$U$2,0))=0,"",INDEX([5]Tabelle1!$E$3:$U$500,MATCH($A358&amp;$C358&amp;$D358,[5]Tabelle1!$A$3:$A$500&amp;[5]Tabelle1!$C$3:$C$500&amp;[5]Tabelle1!$D$3:$D$500,0),MATCH(O$2,[5]Tabelle1!$E$2:$U$2,0))),"")</f>
        <v/>
      </c>
      <c r="P358" s="199" t="str">
        <f t="array" ref="P358">IFERROR(IF(INDEX([5]Tabelle1!$E$3:$U$500,MATCH($A358&amp;$C358&amp;$D358,[5]Tabelle1!$A$3:$A$500&amp;[5]Tabelle1!$C$3:$C$500&amp;[5]Tabelle1!$D$3:$D$500,0),MATCH(P$2,[5]Tabelle1!$E$2:$U$2,0))=0,"",INDEX([5]Tabelle1!$E$3:$U$500,MATCH($A358&amp;$C358&amp;$D358,[5]Tabelle1!$A$3:$A$500&amp;[5]Tabelle1!$C$3:$C$500&amp;[5]Tabelle1!$D$3:$D$500,0),MATCH(P$2,[5]Tabelle1!$E$2:$U$2,0))),"")</f>
        <v/>
      </c>
      <c r="Q358" s="199" t="str">
        <f t="array" ref="Q358">IFERROR(IF(INDEX([5]Tabelle1!$E$3:$U$500,MATCH($A358&amp;$C358&amp;$D358,[5]Tabelle1!$A$3:$A$500&amp;[5]Tabelle1!$C$3:$C$500&amp;[5]Tabelle1!$D$3:$D$500,0),MATCH(Q$2,[5]Tabelle1!$E$2:$U$2,0))=0,"",INDEX([5]Tabelle1!$E$3:$U$500,MATCH($A358&amp;$C358&amp;$D358,[5]Tabelle1!$A$3:$A$500&amp;[5]Tabelle1!$C$3:$C$500&amp;[5]Tabelle1!$D$3:$D$500,0),MATCH(Q$2,[5]Tabelle1!$E$2:$U$2,0))),"")</f>
        <v/>
      </c>
      <c r="R358" s="199" t="str">
        <f t="array" ref="R358">IFERROR(IF(INDEX([5]Tabelle1!$E$3:$U$500,MATCH($A358&amp;$C358&amp;$D358,[5]Tabelle1!$A$3:$A$500&amp;[5]Tabelle1!$C$3:$C$500&amp;[5]Tabelle1!$D$3:$D$500,0),MATCH(R$2,[5]Tabelle1!$E$2:$U$2,0))=0,"",INDEX([5]Tabelle1!$E$3:$U$500,MATCH($A358&amp;$C358&amp;$D358,[5]Tabelle1!$A$3:$A$500&amp;[5]Tabelle1!$C$3:$C$500&amp;[5]Tabelle1!$D$3:$D$500,0),MATCH(R$2,[5]Tabelle1!$E$2:$U$2,0))),"")</f>
        <v/>
      </c>
      <c r="S358" s="199">
        <f t="array" ref="S358">IFERROR(IF(INDEX([5]Tabelle1!$E$3:$U$500,MATCH($A358&amp;$C358&amp;$D358,[5]Tabelle1!$A$3:$A$500&amp;[5]Tabelle1!$C$3:$C$500&amp;[5]Tabelle1!$D$3:$D$500,0),MATCH(S$2,[5]Tabelle1!$E$2:$U$2,0))=0,"",INDEX([5]Tabelle1!$E$3:$U$500,MATCH($A358&amp;$C358&amp;$D358,[5]Tabelle1!$A$3:$A$500&amp;[5]Tabelle1!$C$3:$C$500&amp;[5]Tabelle1!$D$3:$D$500,0),MATCH(S$2,[5]Tabelle1!$E$2:$U$2,0))),"")</f>
        <v>3760</v>
      </c>
      <c r="T358" s="199" t="str">
        <f t="array" ref="T358">IFERROR(IF(INDEX([5]Tabelle1!$E$3:$U$500,MATCH($A358&amp;$C358&amp;$D358,[5]Tabelle1!$A$3:$A$500&amp;[5]Tabelle1!$C$3:$C$500&amp;[5]Tabelle1!$D$3:$D$500,0),MATCH(T$2,[5]Tabelle1!$E$2:$U$2,0))=0,"",INDEX([5]Tabelle1!$E$3:$U$500,MATCH($A358&amp;$C358&amp;$D358,[5]Tabelle1!$A$3:$A$500&amp;[5]Tabelle1!$C$3:$C$500&amp;[5]Tabelle1!$D$3:$D$500,0),MATCH(T$2,[5]Tabelle1!$E$2:$U$2,0))),"")</f>
        <v/>
      </c>
      <c r="U358" s="199" t="str">
        <f t="array" ref="U358">IFERROR(IF(INDEX([5]Tabelle1!$E$3:$U$500,MATCH($A358&amp;$C358&amp;$D358,[5]Tabelle1!$A$3:$A$500&amp;[5]Tabelle1!$C$3:$C$500&amp;[5]Tabelle1!$D$3:$D$500,0),MATCH(U$2,[5]Tabelle1!$E$2:$U$2,0))=0,"",INDEX([5]Tabelle1!$E$3:$U$500,MATCH($A358&amp;$C358&amp;$D358,[5]Tabelle1!$A$3:$A$500&amp;[5]Tabelle1!$C$3:$C$500&amp;[5]Tabelle1!$D$3:$D$500,0),MATCH(U$2,[5]Tabelle1!$E$2:$U$2,0))),"")</f>
        <v/>
      </c>
      <c r="V358" s="200" t="str">
        <f t="array" ref="V358">IFERROR(IF(INDEX([5]Tabelle1!$E$3:$U$500,MATCH($A358&amp;$C358&amp;$D358,[5]Tabelle1!$A$3:$A$500&amp;[5]Tabelle1!$C$3:$C$500&amp;[5]Tabelle1!$D$3:$D$500,0),MATCH(V$2,[5]Tabelle1!$E$2:$U$2,0))=0,"",INDEX([5]Tabelle1!$E$3:$U$500,MATCH($A358&amp;$C358&amp;$D358,[5]Tabelle1!$A$3:$A$500&amp;[5]Tabelle1!$C$3:$C$500&amp;[5]Tabelle1!$D$3:$D$500,0),MATCH(V$2,[5]Tabelle1!$E$2:$U$2,0))),"")</f>
        <v/>
      </c>
      <c r="W358" s="54" t="str">
        <f t="array" ref="W358">IFERROR(IF(INDEX([5]Tabelle1!$E$3:$U$500,MATCH($A358&amp;$C358&amp;$D358,[5]Tabelle1!$A$3:$A$500&amp;[5]Tabelle1!$C$3:$C$500&amp;[5]Tabelle1!$D$3:$D$500,0),MATCH(W$2,[5]Tabelle1!$E$2:$U$2,0))=0,"",INDEX([5]Tabelle1!$E$3:$U$500,MATCH($A358&amp;$C358&amp;$D358,[5]Tabelle1!$A$3:$A$500&amp;[5]Tabelle1!$C$3:$C$500&amp;[5]Tabelle1!$D$3:$D$500,0),MATCH(W$2,[5]Tabelle1!$E$2:$U$2,0))),"")</f>
        <v/>
      </c>
      <c r="X358" s="54" t="str">
        <f t="array" ref="X358">IFERROR(IF(INDEX([5]Tabelle1!$E$3:$U$500,MATCH($A358&amp;$C358&amp;$D358,[5]Tabelle1!$A$3:$A$500&amp;[5]Tabelle1!$C$3:$C$500&amp;[5]Tabelle1!$D$3:$D$500,0),MATCH(X$2,[5]Tabelle1!$E$2:$U$2,0))=0,"",INDEX([5]Tabelle1!$E$3:$U$500,MATCH($A358&amp;$C358&amp;$D358,[5]Tabelle1!$A$3:$A$500&amp;[5]Tabelle1!$C$3:$C$500&amp;[5]Tabelle1!$D$3:$D$500,0),MATCH(X$2,[5]Tabelle1!$E$2:$U$2,0))),"")</f>
        <v/>
      </c>
      <c r="Y358" s="22"/>
      <c r="Z358" s="22"/>
      <c r="AA358" s="22"/>
      <c r="AB358" s="22"/>
      <c r="AC358" s="22"/>
      <c r="AD358" s="22"/>
      <c r="AE358" s="22"/>
      <c r="AF358" s="22"/>
    </row>
    <row r="359" spans="1:32" ht="14.5" hidden="1" x14ac:dyDescent="0.35">
      <c r="A359" s="127" t="str">
        <f t="shared" si="28"/>
        <v>Italy</v>
      </c>
      <c r="B359" s="70"/>
      <c r="C359" s="70" t="s">
        <v>558</v>
      </c>
      <c r="D359" s="139" t="s">
        <v>4</v>
      </c>
      <c r="E359" s="198"/>
      <c r="F359" s="198"/>
      <c r="G359" s="198"/>
      <c r="H359" s="199" t="str">
        <f t="array" ref="H359">IFERROR(IF(INDEX([5]Tabelle1!$E$3:$U$500,MATCH($A359&amp;$C359&amp;$D359,[5]Tabelle1!$A$3:$A$500&amp;[5]Tabelle1!$C$3:$C$500&amp;[5]Tabelle1!$D$3:$D$500,0),MATCH(H$2,[5]Tabelle1!$E$2:$U$2,0))=0,"",INDEX([5]Tabelle1!$E$3:$U$500,MATCH($A359&amp;$C359&amp;$D359,[5]Tabelle1!$A$3:$A$500&amp;[5]Tabelle1!$C$3:$C$500&amp;[5]Tabelle1!$D$3:$D$500,0),MATCH(H$2,[5]Tabelle1!$E$2:$U$2,0))),"")</f>
        <v/>
      </c>
      <c r="I359" s="199" t="str">
        <f t="array" ref="I359">IFERROR(IF(INDEX([5]Tabelle1!$E$3:$U$500,MATCH($A359&amp;$C359&amp;$D359,[5]Tabelle1!$A$3:$A$500&amp;[5]Tabelle1!$C$3:$C$500&amp;[5]Tabelle1!$D$3:$D$500,0),MATCH(I$2,[5]Tabelle1!$E$2:$U$2,0))=0,"",INDEX([5]Tabelle1!$E$3:$U$500,MATCH($A359&amp;$C359&amp;$D359,[5]Tabelle1!$A$3:$A$500&amp;[5]Tabelle1!$C$3:$C$500&amp;[5]Tabelle1!$D$3:$D$500,0),MATCH(I$2,[5]Tabelle1!$E$2:$U$2,0))),"")</f>
        <v/>
      </c>
      <c r="J359" s="199" t="str">
        <f t="array" ref="J359">IFERROR(IF(INDEX([5]Tabelle1!$E$3:$U$500,MATCH($A359&amp;$C359&amp;$D359,[5]Tabelle1!$A$3:$A$500&amp;[5]Tabelle1!$C$3:$C$500&amp;[5]Tabelle1!$D$3:$D$500,0),MATCH(J$2,[5]Tabelle1!$E$2:$U$2,0))=0,"",INDEX([5]Tabelle1!$E$3:$U$500,MATCH($A359&amp;$C359&amp;$D359,[5]Tabelle1!$A$3:$A$500&amp;[5]Tabelle1!$C$3:$C$500&amp;[5]Tabelle1!$D$3:$D$500,0),MATCH(J$2,[5]Tabelle1!$E$2:$U$2,0))),"")</f>
        <v/>
      </c>
      <c r="K359" s="199" t="str">
        <f t="array" ref="K359">IFERROR(IF(INDEX([5]Tabelle1!$E$3:$U$500,MATCH($A359&amp;$C359&amp;$D359,[5]Tabelle1!$A$3:$A$500&amp;[5]Tabelle1!$C$3:$C$500&amp;[5]Tabelle1!$D$3:$D$500,0),MATCH(K$2,[5]Tabelle1!$E$2:$U$2,0))=0,"",INDEX([5]Tabelle1!$E$3:$U$500,MATCH($A359&amp;$C359&amp;$D359,[5]Tabelle1!$A$3:$A$500&amp;[5]Tabelle1!$C$3:$C$500&amp;[5]Tabelle1!$D$3:$D$500,0),MATCH(K$2,[5]Tabelle1!$E$2:$U$2,0))),"")</f>
        <v/>
      </c>
      <c r="L359" s="199" t="str">
        <f t="array" ref="L359">IFERROR(IF(INDEX([5]Tabelle1!$E$3:$U$500,MATCH($A359&amp;$C359&amp;$D359,[5]Tabelle1!$A$3:$A$500&amp;[5]Tabelle1!$C$3:$C$500&amp;[5]Tabelle1!$D$3:$D$500,0),MATCH(L$2,[5]Tabelle1!$E$2:$U$2,0))=0,"",INDEX([5]Tabelle1!$E$3:$U$500,MATCH($A359&amp;$C359&amp;$D359,[5]Tabelle1!$A$3:$A$500&amp;[5]Tabelle1!$C$3:$C$500&amp;[5]Tabelle1!$D$3:$D$500,0),MATCH(L$2,[5]Tabelle1!$E$2:$U$2,0))),"")</f>
        <v/>
      </c>
      <c r="M359" s="199" t="str">
        <f t="array" ref="M359">IFERROR(IF(INDEX([5]Tabelle1!$E$3:$U$500,MATCH($A359&amp;$C359&amp;$D359,[5]Tabelle1!$A$3:$A$500&amp;[5]Tabelle1!$C$3:$C$500&amp;[5]Tabelle1!$D$3:$D$500,0),MATCH(M$2,[5]Tabelle1!$E$2:$U$2,0))=0,"",INDEX([5]Tabelle1!$E$3:$U$500,MATCH($A359&amp;$C359&amp;$D359,[5]Tabelle1!$A$3:$A$500&amp;[5]Tabelle1!$C$3:$C$500&amp;[5]Tabelle1!$D$3:$D$500,0),MATCH(M$2,[5]Tabelle1!$E$2:$U$2,0))),"")</f>
        <v/>
      </c>
      <c r="N359" s="199" t="str">
        <f t="array" ref="N359">IFERROR(IF(INDEX([5]Tabelle1!$E$3:$U$500,MATCH($A359&amp;$C359&amp;$D359,[5]Tabelle1!$A$3:$A$500&amp;[5]Tabelle1!$C$3:$C$500&amp;[5]Tabelle1!$D$3:$D$500,0),MATCH(N$2,[5]Tabelle1!$E$2:$U$2,0))=0,"",INDEX([5]Tabelle1!$E$3:$U$500,MATCH($A359&amp;$C359&amp;$D359,[5]Tabelle1!$A$3:$A$500&amp;[5]Tabelle1!$C$3:$C$500&amp;[5]Tabelle1!$D$3:$D$500,0),MATCH(N$2,[5]Tabelle1!$E$2:$U$2,0))),"")</f>
        <v/>
      </c>
      <c r="O359" s="199" t="str">
        <f t="array" ref="O359">IFERROR(IF(INDEX([5]Tabelle1!$E$3:$U$500,MATCH($A359&amp;$C359&amp;$D359,[5]Tabelle1!$A$3:$A$500&amp;[5]Tabelle1!$C$3:$C$500&amp;[5]Tabelle1!$D$3:$D$500,0),MATCH(O$2,[5]Tabelle1!$E$2:$U$2,0))=0,"",INDEX([5]Tabelle1!$E$3:$U$500,MATCH($A359&amp;$C359&amp;$D359,[5]Tabelle1!$A$3:$A$500&amp;[5]Tabelle1!$C$3:$C$500&amp;[5]Tabelle1!$D$3:$D$500,0),MATCH(O$2,[5]Tabelle1!$E$2:$U$2,0))),"")</f>
        <v/>
      </c>
      <c r="P359" s="199" t="str">
        <f t="array" ref="P359">IFERROR(IF(INDEX([5]Tabelle1!$E$3:$U$500,MATCH($A359&amp;$C359&amp;$D359,[5]Tabelle1!$A$3:$A$500&amp;[5]Tabelle1!$C$3:$C$500&amp;[5]Tabelle1!$D$3:$D$500,0),MATCH(P$2,[5]Tabelle1!$E$2:$U$2,0))=0,"",INDEX([5]Tabelle1!$E$3:$U$500,MATCH($A359&amp;$C359&amp;$D359,[5]Tabelle1!$A$3:$A$500&amp;[5]Tabelle1!$C$3:$C$500&amp;[5]Tabelle1!$D$3:$D$500,0),MATCH(P$2,[5]Tabelle1!$E$2:$U$2,0))),"")</f>
        <v/>
      </c>
      <c r="Q359" s="199" t="str">
        <f t="array" ref="Q359">IFERROR(IF(INDEX([5]Tabelle1!$E$3:$U$500,MATCH($A359&amp;$C359&amp;$D359,[5]Tabelle1!$A$3:$A$500&amp;[5]Tabelle1!$C$3:$C$500&amp;[5]Tabelle1!$D$3:$D$500,0),MATCH(Q$2,[5]Tabelle1!$E$2:$U$2,0))=0,"",INDEX([5]Tabelle1!$E$3:$U$500,MATCH($A359&amp;$C359&amp;$D359,[5]Tabelle1!$A$3:$A$500&amp;[5]Tabelle1!$C$3:$C$500&amp;[5]Tabelle1!$D$3:$D$500,0),MATCH(Q$2,[5]Tabelle1!$E$2:$U$2,0))),"")</f>
        <v/>
      </c>
      <c r="R359" s="199" t="str">
        <f t="array" ref="R359">IFERROR(IF(INDEX([5]Tabelle1!$E$3:$U$500,MATCH($A359&amp;$C359&amp;$D359,[5]Tabelle1!$A$3:$A$500&amp;[5]Tabelle1!$C$3:$C$500&amp;[5]Tabelle1!$D$3:$D$500,0),MATCH(R$2,[5]Tabelle1!$E$2:$U$2,0))=0,"",INDEX([5]Tabelle1!$E$3:$U$500,MATCH($A359&amp;$C359&amp;$D359,[5]Tabelle1!$A$3:$A$500&amp;[5]Tabelle1!$C$3:$C$500&amp;[5]Tabelle1!$D$3:$D$500,0),MATCH(R$2,[5]Tabelle1!$E$2:$U$2,0))),"")</f>
        <v/>
      </c>
      <c r="S359" s="199" t="str">
        <f t="array" ref="S359">IFERROR(IF(INDEX([5]Tabelle1!$E$3:$U$500,MATCH($A359&amp;$C359&amp;$D359,[5]Tabelle1!$A$3:$A$500&amp;[5]Tabelle1!$C$3:$C$500&amp;[5]Tabelle1!$D$3:$D$500,0),MATCH(S$2,[5]Tabelle1!$E$2:$U$2,0))=0,"",INDEX([5]Tabelle1!$E$3:$U$500,MATCH($A359&amp;$C359&amp;$D359,[5]Tabelle1!$A$3:$A$500&amp;[5]Tabelle1!$C$3:$C$500&amp;[5]Tabelle1!$D$3:$D$500,0),MATCH(S$2,[5]Tabelle1!$E$2:$U$2,0))),"")</f>
        <v/>
      </c>
      <c r="T359" s="199" t="str">
        <f t="array" ref="T359">IFERROR(IF(INDEX([5]Tabelle1!$E$3:$U$500,MATCH($A359&amp;$C359&amp;$D359,[5]Tabelle1!$A$3:$A$500&amp;[5]Tabelle1!$C$3:$C$500&amp;[5]Tabelle1!$D$3:$D$500,0),MATCH(T$2,[5]Tabelle1!$E$2:$U$2,0))=0,"",INDEX([5]Tabelle1!$E$3:$U$500,MATCH($A359&amp;$C359&amp;$D359,[5]Tabelle1!$A$3:$A$500&amp;[5]Tabelle1!$C$3:$C$500&amp;[5]Tabelle1!$D$3:$D$500,0),MATCH(T$2,[5]Tabelle1!$E$2:$U$2,0))),"")</f>
        <v/>
      </c>
      <c r="U359" s="199" t="str">
        <f t="array" ref="U359">IFERROR(IF(INDEX([5]Tabelle1!$E$3:$U$500,MATCH($A359&amp;$C359&amp;$D359,[5]Tabelle1!$A$3:$A$500&amp;[5]Tabelle1!$C$3:$C$500&amp;[5]Tabelle1!$D$3:$D$500,0),MATCH(U$2,[5]Tabelle1!$E$2:$U$2,0))=0,"",INDEX([5]Tabelle1!$E$3:$U$500,MATCH($A359&amp;$C359&amp;$D359,[5]Tabelle1!$A$3:$A$500&amp;[5]Tabelle1!$C$3:$C$500&amp;[5]Tabelle1!$D$3:$D$500,0),MATCH(U$2,[5]Tabelle1!$E$2:$U$2,0))),"")</f>
        <v/>
      </c>
      <c r="V359" s="200" t="str">
        <f t="array" ref="V359">IFERROR(IF(INDEX([5]Tabelle1!$E$3:$U$500,MATCH($A359&amp;$C359&amp;$D359,[5]Tabelle1!$A$3:$A$500&amp;[5]Tabelle1!$C$3:$C$500&amp;[5]Tabelle1!$D$3:$D$500,0),MATCH(V$2,[5]Tabelle1!$E$2:$U$2,0))=0,"",INDEX([5]Tabelle1!$E$3:$U$500,MATCH($A359&amp;$C359&amp;$D359,[5]Tabelle1!$A$3:$A$500&amp;[5]Tabelle1!$C$3:$C$500&amp;[5]Tabelle1!$D$3:$D$500,0),MATCH(V$2,[5]Tabelle1!$E$2:$U$2,0))),"")</f>
        <v/>
      </c>
      <c r="W359" s="54" t="str">
        <f t="array" ref="W359">IFERROR(IF(INDEX([5]Tabelle1!$E$3:$U$500,MATCH($A359&amp;$C359&amp;$D359,[5]Tabelle1!$A$3:$A$500&amp;[5]Tabelle1!$C$3:$C$500&amp;[5]Tabelle1!$D$3:$D$500,0),MATCH(W$2,[5]Tabelle1!$E$2:$U$2,0))=0,"",INDEX([5]Tabelle1!$E$3:$U$500,MATCH($A359&amp;$C359&amp;$D359,[5]Tabelle1!$A$3:$A$500&amp;[5]Tabelle1!$C$3:$C$500&amp;[5]Tabelle1!$D$3:$D$500,0),MATCH(W$2,[5]Tabelle1!$E$2:$U$2,0))),"")</f>
        <v/>
      </c>
      <c r="X359" s="54" t="str">
        <f t="array" ref="X359">IFERROR(IF(INDEX([5]Tabelle1!$E$3:$U$500,MATCH($A359&amp;$C359&amp;$D359,[5]Tabelle1!$A$3:$A$500&amp;[5]Tabelle1!$C$3:$C$500&amp;[5]Tabelle1!$D$3:$D$500,0),MATCH(X$2,[5]Tabelle1!$E$2:$U$2,0))=0,"",INDEX([5]Tabelle1!$E$3:$U$500,MATCH($A359&amp;$C359&amp;$D359,[5]Tabelle1!$A$3:$A$500&amp;[5]Tabelle1!$C$3:$C$500&amp;[5]Tabelle1!$D$3:$D$500,0),MATCH(X$2,[5]Tabelle1!$E$2:$U$2,0))),"")</f>
        <v/>
      </c>
      <c r="Y359" s="22"/>
      <c r="Z359" s="22"/>
      <c r="AA359" s="22"/>
      <c r="AB359" s="22"/>
      <c r="AC359" s="22"/>
      <c r="AD359" s="22"/>
      <c r="AE359" s="22"/>
      <c r="AF359" s="22"/>
    </row>
    <row r="360" spans="1:32" ht="14.5" hidden="1" x14ac:dyDescent="0.35">
      <c r="A360" s="127" t="str">
        <f t="shared" si="28"/>
        <v>Italy</v>
      </c>
      <c r="B360" s="70"/>
      <c r="C360" s="70" t="s">
        <v>558</v>
      </c>
      <c r="D360" s="139" t="s">
        <v>541</v>
      </c>
      <c r="E360" s="198"/>
      <c r="F360" s="198"/>
      <c r="G360" s="198"/>
      <c r="H360" s="199" t="str">
        <f t="array" ref="H360">IFERROR(IF(INDEX([5]Tabelle1!$E$3:$U$500,MATCH($A360&amp;$C360&amp;$D360,[5]Tabelle1!$A$3:$A$500&amp;[5]Tabelle1!$C$3:$C$500&amp;[5]Tabelle1!$D$3:$D$500,0),MATCH(H$2,[5]Tabelle1!$E$2:$U$2,0))=0,"",INDEX([5]Tabelle1!$E$3:$U$500,MATCH($A360&amp;$C360&amp;$D360,[5]Tabelle1!$A$3:$A$500&amp;[5]Tabelle1!$C$3:$C$500&amp;[5]Tabelle1!$D$3:$D$500,0),MATCH(H$2,[5]Tabelle1!$E$2:$U$2,0))),"")</f>
        <v/>
      </c>
      <c r="I360" s="199" t="str">
        <f t="array" ref="I360">IFERROR(IF(INDEX([5]Tabelle1!$E$3:$U$500,MATCH($A360&amp;$C360&amp;$D360,[5]Tabelle1!$A$3:$A$500&amp;[5]Tabelle1!$C$3:$C$500&amp;[5]Tabelle1!$D$3:$D$500,0),MATCH(I$2,[5]Tabelle1!$E$2:$U$2,0))=0,"",INDEX([5]Tabelle1!$E$3:$U$500,MATCH($A360&amp;$C360&amp;$D360,[5]Tabelle1!$A$3:$A$500&amp;[5]Tabelle1!$C$3:$C$500&amp;[5]Tabelle1!$D$3:$D$500,0),MATCH(I$2,[5]Tabelle1!$E$2:$U$2,0))),"")</f>
        <v/>
      </c>
      <c r="J360" s="199" t="str">
        <f t="array" ref="J360">IFERROR(IF(INDEX([5]Tabelle1!$E$3:$U$500,MATCH($A360&amp;$C360&amp;$D360,[5]Tabelle1!$A$3:$A$500&amp;[5]Tabelle1!$C$3:$C$500&amp;[5]Tabelle1!$D$3:$D$500,0),MATCH(J$2,[5]Tabelle1!$E$2:$U$2,0))=0,"",INDEX([5]Tabelle1!$E$3:$U$500,MATCH($A360&amp;$C360&amp;$D360,[5]Tabelle1!$A$3:$A$500&amp;[5]Tabelle1!$C$3:$C$500&amp;[5]Tabelle1!$D$3:$D$500,0),MATCH(J$2,[5]Tabelle1!$E$2:$U$2,0))),"")</f>
        <v/>
      </c>
      <c r="K360" s="199" t="str">
        <f t="array" ref="K360">IFERROR(IF(INDEX([5]Tabelle1!$E$3:$U$500,MATCH($A360&amp;$C360&amp;$D360,[5]Tabelle1!$A$3:$A$500&amp;[5]Tabelle1!$C$3:$C$500&amp;[5]Tabelle1!$D$3:$D$500,0),MATCH(K$2,[5]Tabelle1!$E$2:$U$2,0))=0,"",INDEX([5]Tabelle1!$E$3:$U$500,MATCH($A360&amp;$C360&amp;$D360,[5]Tabelle1!$A$3:$A$500&amp;[5]Tabelle1!$C$3:$C$500&amp;[5]Tabelle1!$D$3:$D$500,0),MATCH(K$2,[5]Tabelle1!$E$2:$U$2,0))),"")</f>
        <v/>
      </c>
      <c r="L360" s="199" t="str">
        <f t="array" ref="L360">IFERROR(IF(INDEX([5]Tabelle1!$E$3:$U$500,MATCH($A360&amp;$C360&amp;$D360,[5]Tabelle1!$A$3:$A$500&amp;[5]Tabelle1!$C$3:$C$500&amp;[5]Tabelle1!$D$3:$D$500,0),MATCH(L$2,[5]Tabelle1!$E$2:$U$2,0))=0,"",INDEX([5]Tabelle1!$E$3:$U$500,MATCH($A360&amp;$C360&amp;$D360,[5]Tabelle1!$A$3:$A$500&amp;[5]Tabelle1!$C$3:$C$500&amp;[5]Tabelle1!$D$3:$D$500,0),MATCH(L$2,[5]Tabelle1!$E$2:$U$2,0))),"")</f>
        <v/>
      </c>
      <c r="M360" s="199" t="str">
        <f t="array" ref="M360">IFERROR(IF(INDEX([5]Tabelle1!$E$3:$U$500,MATCH($A360&amp;$C360&amp;$D360,[5]Tabelle1!$A$3:$A$500&amp;[5]Tabelle1!$C$3:$C$500&amp;[5]Tabelle1!$D$3:$D$500,0),MATCH(M$2,[5]Tabelle1!$E$2:$U$2,0))=0,"",INDEX([5]Tabelle1!$E$3:$U$500,MATCH($A360&amp;$C360&amp;$D360,[5]Tabelle1!$A$3:$A$500&amp;[5]Tabelle1!$C$3:$C$500&amp;[5]Tabelle1!$D$3:$D$500,0),MATCH(M$2,[5]Tabelle1!$E$2:$U$2,0))),"")</f>
        <v/>
      </c>
      <c r="N360" s="199" t="str">
        <f t="array" ref="N360">IFERROR(IF(INDEX([5]Tabelle1!$E$3:$U$500,MATCH($A360&amp;$C360&amp;$D360,[5]Tabelle1!$A$3:$A$500&amp;[5]Tabelle1!$C$3:$C$500&amp;[5]Tabelle1!$D$3:$D$500,0),MATCH(N$2,[5]Tabelle1!$E$2:$U$2,0))=0,"",INDEX([5]Tabelle1!$E$3:$U$500,MATCH($A360&amp;$C360&amp;$D360,[5]Tabelle1!$A$3:$A$500&amp;[5]Tabelle1!$C$3:$C$500&amp;[5]Tabelle1!$D$3:$D$500,0),MATCH(N$2,[5]Tabelle1!$E$2:$U$2,0))),"")</f>
        <v/>
      </c>
      <c r="O360" s="199" t="str">
        <f t="array" ref="O360">IFERROR(IF(INDEX([5]Tabelle1!$E$3:$U$500,MATCH($A360&amp;$C360&amp;$D360,[5]Tabelle1!$A$3:$A$500&amp;[5]Tabelle1!$C$3:$C$500&amp;[5]Tabelle1!$D$3:$D$500,0),MATCH(O$2,[5]Tabelle1!$E$2:$U$2,0))=0,"",INDEX([5]Tabelle1!$E$3:$U$500,MATCH($A360&amp;$C360&amp;$D360,[5]Tabelle1!$A$3:$A$500&amp;[5]Tabelle1!$C$3:$C$500&amp;[5]Tabelle1!$D$3:$D$500,0),MATCH(O$2,[5]Tabelle1!$E$2:$U$2,0))),"")</f>
        <v/>
      </c>
      <c r="P360" s="199" t="str">
        <f t="array" ref="P360">IFERROR(IF(INDEX([5]Tabelle1!$E$3:$U$500,MATCH($A360&amp;$C360&amp;$D360,[5]Tabelle1!$A$3:$A$500&amp;[5]Tabelle1!$C$3:$C$500&amp;[5]Tabelle1!$D$3:$D$500,0),MATCH(P$2,[5]Tabelle1!$E$2:$U$2,0))=0,"",INDEX([5]Tabelle1!$E$3:$U$500,MATCH($A360&amp;$C360&amp;$D360,[5]Tabelle1!$A$3:$A$500&amp;[5]Tabelle1!$C$3:$C$500&amp;[5]Tabelle1!$D$3:$D$500,0),MATCH(P$2,[5]Tabelle1!$E$2:$U$2,0))),"")</f>
        <v/>
      </c>
      <c r="Q360" s="199" t="str">
        <f t="array" ref="Q360">IFERROR(IF(INDEX([5]Tabelle1!$E$3:$U$500,MATCH($A360&amp;$C360&amp;$D360,[5]Tabelle1!$A$3:$A$500&amp;[5]Tabelle1!$C$3:$C$500&amp;[5]Tabelle1!$D$3:$D$500,0),MATCH(Q$2,[5]Tabelle1!$E$2:$U$2,0))=0,"",INDEX([5]Tabelle1!$E$3:$U$500,MATCH($A360&amp;$C360&amp;$D360,[5]Tabelle1!$A$3:$A$500&amp;[5]Tabelle1!$C$3:$C$500&amp;[5]Tabelle1!$D$3:$D$500,0),MATCH(Q$2,[5]Tabelle1!$E$2:$U$2,0))),"")</f>
        <v/>
      </c>
      <c r="R360" s="199" t="str">
        <f t="array" ref="R360">IFERROR(IF(INDEX([5]Tabelle1!$E$3:$U$500,MATCH($A360&amp;$C360&amp;$D360,[5]Tabelle1!$A$3:$A$500&amp;[5]Tabelle1!$C$3:$C$500&amp;[5]Tabelle1!$D$3:$D$500,0),MATCH(R$2,[5]Tabelle1!$E$2:$U$2,0))=0,"",INDEX([5]Tabelle1!$E$3:$U$500,MATCH($A360&amp;$C360&amp;$D360,[5]Tabelle1!$A$3:$A$500&amp;[5]Tabelle1!$C$3:$C$500&amp;[5]Tabelle1!$D$3:$D$500,0),MATCH(R$2,[5]Tabelle1!$E$2:$U$2,0))),"")</f>
        <v/>
      </c>
      <c r="S360" s="199" t="str">
        <f t="array" ref="S360">IFERROR(IF(INDEX([5]Tabelle1!$E$3:$U$500,MATCH($A360&amp;$C360&amp;$D360,[5]Tabelle1!$A$3:$A$500&amp;[5]Tabelle1!$C$3:$C$500&amp;[5]Tabelle1!$D$3:$D$500,0),MATCH(S$2,[5]Tabelle1!$E$2:$U$2,0))=0,"",INDEX([5]Tabelle1!$E$3:$U$500,MATCH($A360&amp;$C360&amp;$D360,[5]Tabelle1!$A$3:$A$500&amp;[5]Tabelle1!$C$3:$C$500&amp;[5]Tabelle1!$D$3:$D$500,0),MATCH(S$2,[5]Tabelle1!$E$2:$U$2,0))),"")</f>
        <v/>
      </c>
      <c r="T360" s="199" t="str">
        <f t="array" ref="T360">IFERROR(IF(INDEX([5]Tabelle1!$E$3:$U$500,MATCH($A360&amp;$C360&amp;$D360,[5]Tabelle1!$A$3:$A$500&amp;[5]Tabelle1!$C$3:$C$500&amp;[5]Tabelle1!$D$3:$D$500,0),MATCH(T$2,[5]Tabelle1!$E$2:$U$2,0))=0,"",INDEX([5]Tabelle1!$E$3:$U$500,MATCH($A360&amp;$C360&amp;$D360,[5]Tabelle1!$A$3:$A$500&amp;[5]Tabelle1!$C$3:$C$500&amp;[5]Tabelle1!$D$3:$D$500,0),MATCH(T$2,[5]Tabelle1!$E$2:$U$2,0))),"")</f>
        <v/>
      </c>
      <c r="U360" s="199" t="str">
        <f t="array" ref="U360">IFERROR(IF(INDEX([5]Tabelle1!$E$3:$U$500,MATCH($A360&amp;$C360&amp;$D360,[5]Tabelle1!$A$3:$A$500&amp;[5]Tabelle1!$C$3:$C$500&amp;[5]Tabelle1!$D$3:$D$500,0),MATCH(U$2,[5]Tabelle1!$E$2:$U$2,0))=0,"",INDEX([5]Tabelle1!$E$3:$U$500,MATCH($A360&amp;$C360&amp;$D360,[5]Tabelle1!$A$3:$A$500&amp;[5]Tabelle1!$C$3:$C$500&amp;[5]Tabelle1!$D$3:$D$500,0),MATCH(U$2,[5]Tabelle1!$E$2:$U$2,0))),"")</f>
        <v/>
      </c>
      <c r="V360" s="200" t="str">
        <f t="array" ref="V360">IFERROR(IF(INDEX([5]Tabelle1!$E$3:$U$500,MATCH($A360&amp;$C360&amp;$D360,[5]Tabelle1!$A$3:$A$500&amp;[5]Tabelle1!$C$3:$C$500&amp;[5]Tabelle1!$D$3:$D$500,0),MATCH(V$2,[5]Tabelle1!$E$2:$U$2,0))=0,"",INDEX([5]Tabelle1!$E$3:$U$500,MATCH($A360&amp;$C360&amp;$D360,[5]Tabelle1!$A$3:$A$500&amp;[5]Tabelle1!$C$3:$C$500&amp;[5]Tabelle1!$D$3:$D$500,0),MATCH(V$2,[5]Tabelle1!$E$2:$U$2,0))),"")</f>
        <v/>
      </c>
      <c r="W360" s="54" t="str">
        <f t="array" ref="W360">IFERROR(IF(INDEX([5]Tabelle1!$E$3:$U$500,MATCH($A360&amp;$C360&amp;$D360,[5]Tabelle1!$A$3:$A$500&amp;[5]Tabelle1!$C$3:$C$500&amp;[5]Tabelle1!$D$3:$D$500,0),MATCH(W$2,[5]Tabelle1!$E$2:$U$2,0))=0,"",INDEX([5]Tabelle1!$E$3:$U$500,MATCH($A360&amp;$C360&amp;$D360,[5]Tabelle1!$A$3:$A$500&amp;[5]Tabelle1!$C$3:$C$500&amp;[5]Tabelle1!$D$3:$D$500,0),MATCH(W$2,[5]Tabelle1!$E$2:$U$2,0))),"")</f>
        <v/>
      </c>
      <c r="X360" s="54" t="str">
        <f t="array" ref="X360">IFERROR(IF(INDEX([5]Tabelle1!$E$3:$U$500,MATCH($A360&amp;$C360&amp;$D360,[5]Tabelle1!$A$3:$A$500&amp;[5]Tabelle1!$C$3:$C$500&amp;[5]Tabelle1!$D$3:$D$500,0),MATCH(X$2,[5]Tabelle1!$E$2:$U$2,0))=0,"",INDEX([5]Tabelle1!$E$3:$U$500,MATCH($A360&amp;$C360&amp;$D360,[5]Tabelle1!$A$3:$A$500&amp;[5]Tabelle1!$C$3:$C$500&amp;[5]Tabelle1!$D$3:$D$500,0),MATCH(X$2,[5]Tabelle1!$E$2:$U$2,0))),"")</f>
        <v/>
      </c>
      <c r="Y360" s="22"/>
      <c r="Z360" s="22"/>
      <c r="AA360" s="22"/>
      <c r="AB360" s="22"/>
      <c r="AC360" s="22"/>
      <c r="AD360" s="22"/>
      <c r="AE360" s="22"/>
      <c r="AF360" s="22"/>
    </row>
    <row r="361" spans="1:32" ht="14.5" hidden="1" x14ac:dyDescent="0.35">
      <c r="A361" s="127" t="str">
        <f t="shared" si="28"/>
        <v>Italy</v>
      </c>
      <c r="B361" s="70"/>
      <c r="C361" s="70" t="s">
        <v>558</v>
      </c>
      <c r="D361" s="139" t="s">
        <v>553</v>
      </c>
      <c r="E361" s="198"/>
      <c r="F361" s="198"/>
      <c r="G361" s="198"/>
      <c r="H361" s="199" t="str">
        <f t="array" ref="H361">IFERROR(IF(INDEX([5]Tabelle1!$E$3:$U$500,MATCH($A361&amp;$C361&amp;$D361,[5]Tabelle1!$A$3:$A$500&amp;[5]Tabelle1!$C$3:$C$500&amp;[5]Tabelle1!$D$3:$D$500,0),MATCH(H$2,[5]Tabelle1!$E$2:$U$2,0))=0,"",INDEX([5]Tabelle1!$E$3:$U$500,MATCH($A361&amp;$C361&amp;$D361,[5]Tabelle1!$A$3:$A$500&amp;[5]Tabelle1!$C$3:$C$500&amp;[5]Tabelle1!$D$3:$D$500,0),MATCH(H$2,[5]Tabelle1!$E$2:$U$2,0))),"")</f>
        <v/>
      </c>
      <c r="I361" s="199" t="str">
        <f t="array" ref="I361">IFERROR(IF(INDEX([5]Tabelle1!$E$3:$U$500,MATCH($A361&amp;$C361&amp;$D361,[5]Tabelle1!$A$3:$A$500&amp;[5]Tabelle1!$C$3:$C$500&amp;[5]Tabelle1!$D$3:$D$500,0),MATCH(I$2,[5]Tabelle1!$E$2:$U$2,0))=0,"",INDEX([5]Tabelle1!$E$3:$U$500,MATCH($A361&amp;$C361&amp;$D361,[5]Tabelle1!$A$3:$A$500&amp;[5]Tabelle1!$C$3:$C$500&amp;[5]Tabelle1!$D$3:$D$500,0),MATCH(I$2,[5]Tabelle1!$E$2:$U$2,0))),"")</f>
        <v/>
      </c>
      <c r="J361" s="199" t="str">
        <f t="array" ref="J361">IFERROR(IF(INDEX([5]Tabelle1!$E$3:$U$500,MATCH($A361&amp;$C361&amp;$D361,[5]Tabelle1!$A$3:$A$500&amp;[5]Tabelle1!$C$3:$C$500&amp;[5]Tabelle1!$D$3:$D$500,0),MATCH(J$2,[5]Tabelle1!$E$2:$U$2,0))=0,"",INDEX([5]Tabelle1!$E$3:$U$500,MATCH($A361&amp;$C361&amp;$D361,[5]Tabelle1!$A$3:$A$500&amp;[5]Tabelle1!$C$3:$C$500&amp;[5]Tabelle1!$D$3:$D$500,0),MATCH(J$2,[5]Tabelle1!$E$2:$U$2,0))),"")</f>
        <v/>
      </c>
      <c r="K361" s="199" t="str">
        <f t="array" ref="K361">IFERROR(IF(INDEX([5]Tabelle1!$E$3:$U$500,MATCH($A361&amp;$C361&amp;$D361,[5]Tabelle1!$A$3:$A$500&amp;[5]Tabelle1!$C$3:$C$500&amp;[5]Tabelle1!$D$3:$D$500,0),MATCH(K$2,[5]Tabelle1!$E$2:$U$2,0))=0,"",INDEX([5]Tabelle1!$E$3:$U$500,MATCH($A361&amp;$C361&amp;$D361,[5]Tabelle1!$A$3:$A$500&amp;[5]Tabelle1!$C$3:$C$500&amp;[5]Tabelle1!$D$3:$D$500,0),MATCH(K$2,[5]Tabelle1!$E$2:$U$2,0))),"")</f>
        <v/>
      </c>
      <c r="L361" s="199" t="str">
        <f t="array" ref="L361">IFERROR(IF(INDEX([5]Tabelle1!$E$3:$U$500,MATCH($A361&amp;$C361&amp;$D361,[5]Tabelle1!$A$3:$A$500&amp;[5]Tabelle1!$C$3:$C$500&amp;[5]Tabelle1!$D$3:$D$500,0),MATCH(L$2,[5]Tabelle1!$E$2:$U$2,0))=0,"",INDEX([5]Tabelle1!$E$3:$U$500,MATCH($A361&amp;$C361&amp;$D361,[5]Tabelle1!$A$3:$A$500&amp;[5]Tabelle1!$C$3:$C$500&amp;[5]Tabelle1!$D$3:$D$500,0),MATCH(L$2,[5]Tabelle1!$E$2:$U$2,0))),"")</f>
        <v/>
      </c>
      <c r="M361" s="199" t="str">
        <f t="array" ref="M361">IFERROR(IF(INDEX([5]Tabelle1!$E$3:$U$500,MATCH($A361&amp;$C361&amp;$D361,[5]Tabelle1!$A$3:$A$500&amp;[5]Tabelle1!$C$3:$C$500&amp;[5]Tabelle1!$D$3:$D$500,0),MATCH(M$2,[5]Tabelle1!$E$2:$U$2,0))=0,"",INDEX([5]Tabelle1!$E$3:$U$500,MATCH($A361&amp;$C361&amp;$D361,[5]Tabelle1!$A$3:$A$500&amp;[5]Tabelle1!$C$3:$C$500&amp;[5]Tabelle1!$D$3:$D$500,0),MATCH(M$2,[5]Tabelle1!$E$2:$U$2,0))),"")</f>
        <v/>
      </c>
      <c r="N361" s="199" t="str">
        <f t="array" ref="N361">IFERROR(IF(INDEX([5]Tabelle1!$E$3:$U$500,MATCH($A361&amp;$C361&amp;$D361,[5]Tabelle1!$A$3:$A$500&amp;[5]Tabelle1!$C$3:$C$500&amp;[5]Tabelle1!$D$3:$D$500,0),MATCH(N$2,[5]Tabelle1!$E$2:$U$2,0))=0,"",INDEX([5]Tabelle1!$E$3:$U$500,MATCH($A361&amp;$C361&amp;$D361,[5]Tabelle1!$A$3:$A$500&amp;[5]Tabelle1!$C$3:$C$500&amp;[5]Tabelle1!$D$3:$D$500,0),MATCH(N$2,[5]Tabelle1!$E$2:$U$2,0))),"")</f>
        <v/>
      </c>
      <c r="O361" s="199" t="str">
        <f t="array" ref="O361">IFERROR(IF(INDEX([5]Tabelle1!$E$3:$U$500,MATCH($A361&amp;$C361&amp;$D361,[5]Tabelle1!$A$3:$A$500&amp;[5]Tabelle1!$C$3:$C$500&amp;[5]Tabelle1!$D$3:$D$500,0),MATCH(O$2,[5]Tabelle1!$E$2:$U$2,0))=0,"",INDEX([5]Tabelle1!$E$3:$U$500,MATCH($A361&amp;$C361&amp;$D361,[5]Tabelle1!$A$3:$A$500&amp;[5]Tabelle1!$C$3:$C$500&amp;[5]Tabelle1!$D$3:$D$500,0),MATCH(O$2,[5]Tabelle1!$E$2:$U$2,0))),"")</f>
        <v/>
      </c>
      <c r="P361" s="199" t="str">
        <f t="array" ref="P361">IFERROR(IF(INDEX([5]Tabelle1!$E$3:$U$500,MATCH($A361&amp;$C361&amp;$D361,[5]Tabelle1!$A$3:$A$500&amp;[5]Tabelle1!$C$3:$C$500&amp;[5]Tabelle1!$D$3:$D$500,0),MATCH(P$2,[5]Tabelle1!$E$2:$U$2,0))=0,"",INDEX([5]Tabelle1!$E$3:$U$500,MATCH($A361&amp;$C361&amp;$D361,[5]Tabelle1!$A$3:$A$500&amp;[5]Tabelle1!$C$3:$C$500&amp;[5]Tabelle1!$D$3:$D$500,0),MATCH(P$2,[5]Tabelle1!$E$2:$U$2,0))),"")</f>
        <v/>
      </c>
      <c r="Q361" s="199" t="str">
        <f t="array" ref="Q361">IFERROR(IF(INDEX([5]Tabelle1!$E$3:$U$500,MATCH($A361&amp;$C361&amp;$D361,[5]Tabelle1!$A$3:$A$500&amp;[5]Tabelle1!$C$3:$C$500&amp;[5]Tabelle1!$D$3:$D$500,0),MATCH(Q$2,[5]Tabelle1!$E$2:$U$2,0))=0,"",INDEX([5]Tabelle1!$E$3:$U$500,MATCH($A361&amp;$C361&amp;$D361,[5]Tabelle1!$A$3:$A$500&amp;[5]Tabelle1!$C$3:$C$500&amp;[5]Tabelle1!$D$3:$D$500,0),MATCH(Q$2,[5]Tabelle1!$E$2:$U$2,0))),"")</f>
        <v/>
      </c>
      <c r="R361" s="199" t="str">
        <f t="array" ref="R361">IFERROR(IF(INDEX([5]Tabelle1!$E$3:$U$500,MATCH($A361&amp;$C361&amp;$D361,[5]Tabelle1!$A$3:$A$500&amp;[5]Tabelle1!$C$3:$C$500&amp;[5]Tabelle1!$D$3:$D$500,0),MATCH(R$2,[5]Tabelle1!$E$2:$U$2,0))=0,"",INDEX([5]Tabelle1!$E$3:$U$500,MATCH($A361&amp;$C361&amp;$D361,[5]Tabelle1!$A$3:$A$500&amp;[5]Tabelle1!$C$3:$C$500&amp;[5]Tabelle1!$D$3:$D$500,0),MATCH(R$2,[5]Tabelle1!$E$2:$U$2,0))),"")</f>
        <v/>
      </c>
      <c r="S361" s="199" t="str">
        <f t="array" ref="S361">IFERROR(IF(INDEX([5]Tabelle1!$E$3:$U$500,MATCH($A361&amp;$C361&amp;$D361,[5]Tabelle1!$A$3:$A$500&amp;[5]Tabelle1!$C$3:$C$500&amp;[5]Tabelle1!$D$3:$D$500,0),MATCH(S$2,[5]Tabelle1!$E$2:$U$2,0))=0,"",INDEX([5]Tabelle1!$E$3:$U$500,MATCH($A361&amp;$C361&amp;$D361,[5]Tabelle1!$A$3:$A$500&amp;[5]Tabelle1!$C$3:$C$500&amp;[5]Tabelle1!$D$3:$D$500,0),MATCH(S$2,[5]Tabelle1!$E$2:$U$2,0))),"")</f>
        <v/>
      </c>
      <c r="T361" s="199" t="str">
        <f t="array" ref="T361">IFERROR(IF(INDEX([5]Tabelle1!$E$3:$U$500,MATCH($A361&amp;$C361&amp;$D361,[5]Tabelle1!$A$3:$A$500&amp;[5]Tabelle1!$C$3:$C$500&amp;[5]Tabelle1!$D$3:$D$500,0),MATCH(T$2,[5]Tabelle1!$E$2:$U$2,0))=0,"",INDEX([5]Tabelle1!$E$3:$U$500,MATCH($A361&amp;$C361&amp;$D361,[5]Tabelle1!$A$3:$A$500&amp;[5]Tabelle1!$C$3:$C$500&amp;[5]Tabelle1!$D$3:$D$500,0),MATCH(T$2,[5]Tabelle1!$E$2:$U$2,0))),"")</f>
        <v/>
      </c>
      <c r="U361" s="199" t="str">
        <f t="array" ref="U361">IFERROR(IF(INDEX([5]Tabelle1!$E$3:$U$500,MATCH($A361&amp;$C361&amp;$D361,[5]Tabelle1!$A$3:$A$500&amp;[5]Tabelle1!$C$3:$C$500&amp;[5]Tabelle1!$D$3:$D$500,0),MATCH(U$2,[5]Tabelle1!$E$2:$U$2,0))=0,"",INDEX([5]Tabelle1!$E$3:$U$500,MATCH($A361&amp;$C361&amp;$D361,[5]Tabelle1!$A$3:$A$500&amp;[5]Tabelle1!$C$3:$C$500&amp;[5]Tabelle1!$D$3:$D$500,0),MATCH(U$2,[5]Tabelle1!$E$2:$U$2,0))),"")</f>
        <v/>
      </c>
      <c r="V361" s="200" t="str">
        <f t="array" ref="V361">IFERROR(IF(INDEX([5]Tabelle1!$E$3:$U$500,MATCH($A361&amp;$C361&amp;$D361,[5]Tabelle1!$A$3:$A$500&amp;[5]Tabelle1!$C$3:$C$500&amp;[5]Tabelle1!$D$3:$D$500,0),MATCH(V$2,[5]Tabelle1!$E$2:$U$2,0))=0,"",INDEX([5]Tabelle1!$E$3:$U$500,MATCH($A361&amp;$C361&amp;$D361,[5]Tabelle1!$A$3:$A$500&amp;[5]Tabelle1!$C$3:$C$500&amp;[5]Tabelle1!$D$3:$D$500,0),MATCH(V$2,[5]Tabelle1!$E$2:$U$2,0))),"")</f>
        <v/>
      </c>
      <c r="W361" s="54" t="str">
        <f t="array" ref="W361">IFERROR(IF(INDEX([5]Tabelle1!$E$3:$U$500,MATCH($A361&amp;$C361&amp;$D361,[5]Tabelle1!$A$3:$A$500&amp;[5]Tabelle1!$C$3:$C$500&amp;[5]Tabelle1!$D$3:$D$500,0),MATCH(W$2,[5]Tabelle1!$E$2:$U$2,0))=0,"",INDEX([5]Tabelle1!$E$3:$U$500,MATCH($A361&amp;$C361&amp;$D361,[5]Tabelle1!$A$3:$A$500&amp;[5]Tabelle1!$C$3:$C$500&amp;[5]Tabelle1!$D$3:$D$500,0),MATCH(W$2,[5]Tabelle1!$E$2:$U$2,0))),"")</f>
        <v/>
      </c>
      <c r="X361" s="54" t="str">
        <f t="array" ref="X361">IFERROR(IF(INDEX([5]Tabelle1!$E$3:$U$500,MATCH($A361&amp;$C361&amp;$D361,[5]Tabelle1!$A$3:$A$500&amp;[5]Tabelle1!$C$3:$C$500&amp;[5]Tabelle1!$D$3:$D$500,0),MATCH(X$2,[5]Tabelle1!$E$2:$U$2,0))=0,"",INDEX([5]Tabelle1!$E$3:$U$500,MATCH($A361&amp;$C361&amp;$D361,[5]Tabelle1!$A$3:$A$500&amp;[5]Tabelle1!$C$3:$C$500&amp;[5]Tabelle1!$D$3:$D$500,0),MATCH(X$2,[5]Tabelle1!$E$2:$U$2,0))),"")</f>
        <v/>
      </c>
      <c r="Y361" s="22"/>
      <c r="Z361" s="22"/>
      <c r="AA361" s="22"/>
      <c r="AB361" s="22"/>
      <c r="AC361" s="22"/>
      <c r="AD361" s="22"/>
      <c r="AE361" s="22"/>
      <c r="AF361" s="22"/>
    </row>
    <row r="362" spans="1:32" ht="14.5" hidden="1" x14ac:dyDescent="0.35">
      <c r="A362" s="127" t="str">
        <f t="shared" si="28"/>
        <v>Italy</v>
      </c>
      <c r="B362" s="70"/>
      <c r="C362" s="70" t="s">
        <v>558</v>
      </c>
      <c r="D362" s="139" t="s">
        <v>6</v>
      </c>
      <c r="E362" s="198"/>
      <c r="F362" s="198"/>
      <c r="G362" s="198"/>
      <c r="H362" s="199" t="str">
        <f t="array" ref="H362">IFERROR(IF(INDEX([5]Tabelle1!$E$3:$U$500,MATCH($A362&amp;$C362&amp;$D362,[5]Tabelle1!$A$3:$A$500&amp;[5]Tabelle1!$C$3:$C$500&amp;[5]Tabelle1!$D$3:$D$500,0),MATCH(H$2,[5]Tabelle1!$E$2:$U$2,0))=0,"",INDEX([5]Tabelle1!$E$3:$U$500,MATCH($A362&amp;$C362&amp;$D362,[5]Tabelle1!$A$3:$A$500&amp;[5]Tabelle1!$C$3:$C$500&amp;[5]Tabelle1!$D$3:$D$500,0),MATCH(H$2,[5]Tabelle1!$E$2:$U$2,0))),"")</f>
        <v/>
      </c>
      <c r="I362" s="199" t="str">
        <f t="array" ref="I362">IFERROR(IF(INDEX([5]Tabelle1!$E$3:$U$500,MATCH($A362&amp;$C362&amp;$D362,[5]Tabelle1!$A$3:$A$500&amp;[5]Tabelle1!$C$3:$C$500&amp;[5]Tabelle1!$D$3:$D$500,0),MATCH(I$2,[5]Tabelle1!$E$2:$U$2,0))=0,"",INDEX([5]Tabelle1!$E$3:$U$500,MATCH($A362&amp;$C362&amp;$D362,[5]Tabelle1!$A$3:$A$500&amp;[5]Tabelle1!$C$3:$C$500&amp;[5]Tabelle1!$D$3:$D$500,0),MATCH(I$2,[5]Tabelle1!$E$2:$U$2,0))),"")</f>
        <v/>
      </c>
      <c r="J362" s="199" t="str">
        <f t="array" ref="J362">IFERROR(IF(INDEX([5]Tabelle1!$E$3:$U$500,MATCH($A362&amp;$C362&amp;$D362,[5]Tabelle1!$A$3:$A$500&amp;[5]Tabelle1!$C$3:$C$500&amp;[5]Tabelle1!$D$3:$D$500,0),MATCH(J$2,[5]Tabelle1!$E$2:$U$2,0))=0,"",INDEX([5]Tabelle1!$E$3:$U$500,MATCH($A362&amp;$C362&amp;$D362,[5]Tabelle1!$A$3:$A$500&amp;[5]Tabelle1!$C$3:$C$500&amp;[5]Tabelle1!$D$3:$D$500,0),MATCH(J$2,[5]Tabelle1!$E$2:$U$2,0))),"")</f>
        <v/>
      </c>
      <c r="K362" s="199" t="str">
        <f t="array" ref="K362">IFERROR(IF(INDEX([5]Tabelle1!$E$3:$U$500,MATCH($A362&amp;$C362&amp;$D362,[5]Tabelle1!$A$3:$A$500&amp;[5]Tabelle1!$C$3:$C$500&amp;[5]Tabelle1!$D$3:$D$500,0),MATCH(K$2,[5]Tabelle1!$E$2:$U$2,0))=0,"",INDEX([5]Tabelle1!$E$3:$U$500,MATCH($A362&amp;$C362&amp;$D362,[5]Tabelle1!$A$3:$A$500&amp;[5]Tabelle1!$C$3:$C$500&amp;[5]Tabelle1!$D$3:$D$500,0),MATCH(K$2,[5]Tabelle1!$E$2:$U$2,0))),"")</f>
        <v/>
      </c>
      <c r="L362" s="199" t="str">
        <f t="array" ref="L362">IFERROR(IF(INDEX([5]Tabelle1!$E$3:$U$500,MATCH($A362&amp;$C362&amp;$D362,[5]Tabelle1!$A$3:$A$500&amp;[5]Tabelle1!$C$3:$C$500&amp;[5]Tabelle1!$D$3:$D$500,0),MATCH(L$2,[5]Tabelle1!$E$2:$U$2,0))=0,"",INDEX([5]Tabelle1!$E$3:$U$500,MATCH($A362&amp;$C362&amp;$D362,[5]Tabelle1!$A$3:$A$500&amp;[5]Tabelle1!$C$3:$C$500&amp;[5]Tabelle1!$D$3:$D$500,0),MATCH(L$2,[5]Tabelle1!$E$2:$U$2,0))),"")</f>
        <v/>
      </c>
      <c r="M362" s="199" t="str">
        <f t="array" ref="M362">IFERROR(IF(INDEX([5]Tabelle1!$E$3:$U$500,MATCH($A362&amp;$C362&amp;$D362,[5]Tabelle1!$A$3:$A$500&amp;[5]Tabelle1!$C$3:$C$500&amp;[5]Tabelle1!$D$3:$D$500,0),MATCH(M$2,[5]Tabelle1!$E$2:$U$2,0))=0,"",INDEX([5]Tabelle1!$E$3:$U$500,MATCH($A362&amp;$C362&amp;$D362,[5]Tabelle1!$A$3:$A$500&amp;[5]Tabelle1!$C$3:$C$500&amp;[5]Tabelle1!$D$3:$D$500,0),MATCH(M$2,[5]Tabelle1!$E$2:$U$2,0))),"")</f>
        <v/>
      </c>
      <c r="N362" s="199">
        <f t="array" ref="N362">IFERROR(IF(INDEX([5]Tabelle1!$E$3:$U$500,MATCH($A362&amp;$C362&amp;$D362,[5]Tabelle1!$A$3:$A$500&amp;[5]Tabelle1!$C$3:$C$500&amp;[5]Tabelle1!$D$3:$D$500,0),MATCH(N$2,[5]Tabelle1!$E$2:$U$2,0))=0,"",INDEX([5]Tabelle1!$E$3:$U$500,MATCH($A362&amp;$C362&amp;$D362,[5]Tabelle1!$A$3:$A$500&amp;[5]Tabelle1!$C$3:$C$500&amp;[5]Tabelle1!$D$3:$D$500,0),MATCH(N$2,[5]Tabelle1!$E$2:$U$2,0))),"")</f>
        <v>920</v>
      </c>
      <c r="O362" s="199" t="str">
        <f t="array" ref="O362">IFERROR(IF(INDEX([5]Tabelle1!$E$3:$U$500,MATCH($A362&amp;$C362&amp;$D362,[5]Tabelle1!$A$3:$A$500&amp;[5]Tabelle1!$C$3:$C$500&amp;[5]Tabelle1!$D$3:$D$500,0),MATCH(O$2,[5]Tabelle1!$E$2:$U$2,0))=0,"",INDEX([5]Tabelle1!$E$3:$U$500,MATCH($A362&amp;$C362&amp;$D362,[5]Tabelle1!$A$3:$A$500&amp;[5]Tabelle1!$C$3:$C$500&amp;[5]Tabelle1!$D$3:$D$500,0),MATCH(O$2,[5]Tabelle1!$E$2:$U$2,0))),"")</f>
        <v/>
      </c>
      <c r="P362" s="199" t="str">
        <f t="array" ref="P362">IFERROR(IF(INDEX([5]Tabelle1!$E$3:$U$500,MATCH($A362&amp;$C362&amp;$D362,[5]Tabelle1!$A$3:$A$500&amp;[5]Tabelle1!$C$3:$C$500&amp;[5]Tabelle1!$D$3:$D$500,0),MATCH(P$2,[5]Tabelle1!$E$2:$U$2,0))=0,"",INDEX([5]Tabelle1!$E$3:$U$500,MATCH($A362&amp;$C362&amp;$D362,[5]Tabelle1!$A$3:$A$500&amp;[5]Tabelle1!$C$3:$C$500&amp;[5]Tabelle1!$D$3:$D$500,0),MATCH(P$2,[5]Tabelle1!$E$2:$U$2,0))),"")</f>
        <v/>
      </c>
      <c r="Q362" s="199" t="str">
        <f t="array" ref="Q362">IFERROR(IF(INDEX([5]Tabelle1!$E$3:$U$500,MATCH($A362&amp;$C362&amp;$D362,[5]Tabelle1!$A$3:$A$500&amp;[5]Tabelle1!$C$3:$C$500&amp;[5]Tabelle1!$D$3:$D$500,0),MATCH(Q$2,[5]Tabelle1!$E$2:$U$2,0))=0,"",INDEX([5]Tabelle1!$E$3:$U$500,MATCH($A362&amp;$C362&amp;$D362,[5]Tabelle1!$A$3:$A$500&amp;[5]Tabelle1!$C$3:$C$500&amp;[5]Tabelle1!$D$3:$D$500,0),MATCH(Q$2,[5]Tabelle1!$E$2:$U$2,0))),"")</f>
        <v/>
      </c>
      <c r="R362" s="199" t="str">
        <f t="array" ref="R362">IFERROR(IF(INDEX([5]Tabelle1!$E$3:$U$500,MATCH($A362&amp;$C362&amp;$D362,[5]Tabelle1!$A$3:$A$500&amp;[5]Tabelle1!$C$3:$C$500&amp;[5]Tabelle1!$D$3:$D$500,0),MATCH(R$2,[5]Tabelle1!$E$2:$U$2,0))=0,"",INDEX([5]Tabelle1!$E$3:$U$500,MATCH($A362&amp;$C362&amp;$D362,[5]Tabelle1!$A$3:$A$500&amp;[5]Tabelle1!$C$3:$C$500&amp;[5]Tabelle1!$D$3:$D$500,0),MATCH(R$2,[5]Tabelle1!$E$2:$U$2,0))),"")</f>
        <v/>
      </c>
      <c r="S362" s="199">
        <f t="array" ref="S362">IFERROR(IF(INDEX([5]Tabelle1!$E$3:$U$500,MATCH($A362&amp;$C362&amp;$D362,[5]Tabelle1!$A$3:$A$500&amp;[5]Tabelle1!$C$3:$C$500&amp;[5]Tabelle1!$D$3:$D$500,0),MATCH(S$2,[5]Tabelle1!$E$2:$U$2,0))=0,"",INDEX([5]Tabelle1!$E$3:$U$500,MATCH($A362&amp;$C362&amp;$D362,[5]Tabelle1!$A$3:$A$500&amp;[5]Tabelle1!$C$3:$C$500&amp;[5]Tabelle1!$D$3:$D$500,0),MATCH(S$2,[5]Tabelle1!$E$2:$U$2,0))),"")</f>
        <v>950</v>
      </c>
      <c r="T362" s="199" t="str">
        <f t="array" ref="T362">IFERROR(IF(INDEX([5]Tabelle1!$E$3:$U$500,MATCH($A362&amp;$C362&amp;$D362,[5]Tabelle1!$A$3:$A$500&amp;[5]Tabelle1!$C$3:$C$500&amp;[5]Tabelle1!$D$3:$D$500,0),MATCH(T$2,[5]Tabelle1!$E$2:$U$2,0))=0,"",INDEX([5]Tabelle1!$E$3:$U$500,MATCH($A362&amp;$C362&amp;$D362,[5]Tabelle1!$A$3:$A$500&amp;[5]Tabelle1!$C$3:$C$500&amp;[5]Tabelle1!$D$3:$D$500,0),MATCH(T$2,[5]Tabelle1!$E$2:$U$2,0))),"")</f>
        <v/>
      </c>
      <c r="U362" s="199" t="str">
        <f t="array" ref="U362">IFERROR(IF(INDEX([5]Tabelle1!$E$3:$U$500,MATCH($A362&amp;$C362&amp;$D362,[5]Tabelle1!$A$3:$A$500&amp;[5]Tabelle1!$C$3:$C$500&amp;[5]Tabelle1!$D$3:$D$500,0),MATCH(U$2,[5]Tabelle1!$E$2:$U$2,0))=0,"",INDEX([5]Tabelle1!$E$3:$U$500,MATCH($A362&amp;$C362&amp;$D362,[5]Tabelle1!$A$3:$A$500&amp;[5]Tabelle1!$C$3:$C$500&amp;[5]Tabelle1!$D$3:$D$500,0),MATCH(U$2,[5]Tabelle1!$E$2:$U$2,0))),"")</f>
        <v/>
      </c>
      <c r="V362" s="200" t="str">
        <f t="array" ref="V362">IFERROR(IF(INDEX([5]Tabelle1!$E$3:$U$500,MATCH($A362&amp;$C362&amp;$D362,[5]Tabelle1!$A$3:$A$500&amp;[5]Tabelle1!$C$3:$C$500&amp;[5]Tabelle1!$D$3:$D$500,0),MATCH(V$2,[5]Tabelle1!$E$2:$U$2,0))=0,"",INDEX([5]Tabelle1!$E$3:$U$500,MATCH($A362&amp;$C362&amp;$D362,[5]Tabelle1!$A$3:$A$500&amp;[5]Tabelle1!$C$3:$C$500&amp;[5]Tabelle1!$D$3:$D$500,0),MATCH(V$2,[5]Tabelle1!$E$2:$U$2,0))),"")</f>
        <v/>
      </c>
      <c r="W362" s="54" t="str">
        <f t="array" ref="W362">IFERROR(IF(INDEX([5]Tabelle1!$E$3:$U$500,MATCH($A362&amp;$C362&amp;$D362,[5]Tabelle1!$A$3:$A$500&amp;[5]Tabelle1!$C$3:$C$500&amp;[5]Tabelle1!$D$3:$D$500,0),MATCH(W$2,[5]Tabelle1!$E$2:$U$2,0))=0,"",INDEX([5]Tabelle1!$E$3:$U$500,MATCH($A362&amp;$C362&amp;$D362,[5]Tabelle1!$A$3:$A$500&amp;[5]Tabelle1!$C$3:$C$500&amp;[5]Tabelle1!$D$3:$D$500,0),MATCH(W$2,[5]Tabelle1!$E$2:$U$2,0))),"")</f>
        <v/>
      </c>
      <c r="X362" s="54" t="str">
        <f t="array" ref="X362">IFERROR(IF(INDEX([5]Tabelle1!$E$3:$U$500,MATCH($A362&amp;$C362&amp;$D362,[5]Tabelle1!$A$3:$A$500&amp;[5]Tabelle1!$C$3:$C$500&amp;[5]Tabelle1!$D$3:$D$500,0),MATCH(X$2,[5]Tabelle1!$E$2:$U$2,0))=0,"",INDEX([5]Tabelle1!$E$3:$U$500,MATCH($A362&amp;$C362&amp;$D362,[5]Tabelle1!$A$3:$A$500&amp;[5]Tabelle1!$C$3:$C$500&amp;[5]Tabelle1!$D$3:$D$500,0),MATCH(X$2,[5]Tabelle1!$E$2:$U$2,0))),"")</f>
        <v/>
      </c>
      <c r="Y362" s="22"/>
      <c r="Z362" s="22"/>
      <c r="AA362" s="22"/>
      <c r="AB362" s="22"/>
      <c r="AC362" s="22"/>
      <c r="AD362" s="22"/>
      <c r="AE362" s="22"/>
      <c r="AF362" s="22"/>
    </row>
    <row r="363" spans="1:32" ht="14.5" hidden="1" x14ac:dyDescent="0.35">
      <c r="A363" s="127" t="str">
        <f t="shared" si="28"/>
        <v>Italy</v>
      </c>
      <c r="B363" s="70"/>
      <c r="C363" s="70" t="s">
        <v>558</v>
      </c>
      <c r="D363" s="139" t="s">
        <v>554</v>
      </c>
      <c r="E363" s="198"/>
      <c r="F363" s="198"/>
      <c r="G363" s="198"/>
      <c r="H363" s="199" t="str">
        <f t="array" ref="H363">IFERROR(IF(INDEX([5]Tabelle1!$E$3:$U$500,MATCH($A363&amp;$C363&amp;$D363,[5]Tabelle1!$A$3:$A$500&amp;[5]Tabelle1!$C$3:$C$500&amp;[5]Tabelle1!$D$3:$D$500,0),MATCH(H$2,[5]Tabelle1!$E$2:$U$2,0))=0,"",INDEX([5]Tabelle1!$E$3:$U$500,MATCH($A363&amp;$C363&amp;$D363,[5]Tabelle1!$A$3:$A$500&amp;[5]Tabelle1!$C$3:$C$500&amp;[5]Tabelle1!$D$3:$D$500,0),MATCH(H$2,[5]Tabelle1!$E$2:$U$2,0))),"")</f>
        <v/>
      </c>
      <c r="I363" s="199" t="str">
        <f t="array" ref="I363">IFERROR(IF(INDEX([5]Tabelle1!$E$3:$U$500,MATCH($A363&amp;$C363&amp;$D363,[5]Tabelle1!$A$3:$A$500&amp;[5]Tabelle1!$C$3:$C$500&amp;[5]Tabelle1!$D$3:$D$500,0),MATCH(I$2,[5]Tabelle1!$E$2:$U$2,0))=0,"",INDEX([5]Tabelle1!$E$3:$U$500,MATCH($A363&amp;$C363&amp;$D363,[5]Tabelle1!$A$3:$A$500&amp;[5]Tabelle1!$C$3:$C$500&amp;[5]Tabelle1!$D$3:$D$500,0),MATCH(I$2,[5]Tabelle1!$E$2:$U$2,0))),"")</f>
        <v/>
      </c>
      <c r="J363" s="199" t="str">
        <f t="array" ref="J363">IFERROR(IF(INDEX([5]Tabelle1!$E$3:$U$500,MATCH($A363&amp;$C363&amp;$D363,[5]Tabelle1!$A$3:$A$500&amp;[5]Tabelle1!$C$3:$C$500&amp;[5]Tabelle1!$D$3:$D$500,0),MATCH(J$2,[5]Tabelle1!$E$2:$U$2,0))=0,"",INDEX([5]Tabelle1!$E$3:$U$500,MATCH($A363&amp;$C363&amp;$D363,[5]Tabelle1!$A$3:$A$500&amp;[5]Tabelle1!$C$3:$C$500&amp;[5]Tabelle1!$D$3:$D$500,0),MATCH(J$2,[5]Tabelle1!$E$2:$U$2,0))),"")</f>
        <v/>
      </c>
      <c r="K363" s="199" t="str">
        <f t="array" ref="K363">IFERROR(IF(INDEX([5]Tabelle1!$E$3:$U$500,MATCH($A363&amp;$C363&amp;$D363,[5]Tabelle1!$A$3:$A$500&amp;[5]Tabelle1!$C$3:$C$500&amp;[5]Tabelle1!$D$3:$D$500,0),MATCH(K$2,[5]Tabelle1!$E$2:$U$2,0))=0,"",INDEX([5]Tabelle1!$E$3:$U$500,MATCH($A363&amp;$C363&amp;$D363,[5]Tabelle1!$A$3:$A$500&amp;[5]Tabelle1!$C$3:$C$500&amp;[5]Tabelle1!$D$3:$D$500,0),MATCH(K$2,[5]Tabelle1!$E$2:$U$2,0))),"")</f>
        <v/>
      </c>
      <c r="L363" s="199" t="str">
        <f t="array" ref="L363">IFERROR(IF(INDEX([5]Tabelle1!$E$3:$U$500,MATCH($A363&amp;$C363&amp;$D363,[5]Tabelle1!$A$3:$A$500&amp;[5]Tabelle1!$C$3:$C$500&amp;[5]Tabelle1!$D$3:$D$500,0),MATCH(L$2,[5]Tabelle1!$E$2:$U$2,0))=0,"",INDEX([5]Tabelle1!$E$3:$U$500,MATCH($A363&amp;$C363&amp;$D363,[5]Tabelle1!$A$3:$A$500&amp;[5]Tabelle1!$C$3:$C$500&amp;[5]Tabelle1!$D$3:$D$500,0),MATCH(L$2,[5]Tabelle1!$E$2:$U$2,0))),"")</f>
        <v/>
      </c>
      <c r="M363" s="199" t="str">
        <f t="array" ref="M363">IFERROR(IF(INDEX([5]Tabelle1!$E$3:$U$500,MATCH($A363&amp;$C363&amp;$D363,[5]Tabelle1!$A$3:$A$500&amp;[5]Tabelle1!$C$3:$C$500&amp;[5]Tabelle1!$D$3:$D$500,0),MATCH(M$2,[5]Tabelle1!$E$2:$U$2,0))=0,"",INDEX([5]Tabelle1!$E$3:$U$500,MATCH($A363&amp;$C363&amp;$D363,[5]Tabelle1!$A$3:$A$500&amp;[5]Tabelle1!$C$3:$C$500&amp;[5]Tabelle1!$D$3:$D$500,0),MATCH(M$2,[5]Tabelle1!$E$2:$U$2,0))),"")</f>
        <v/>
      </c>
      <c r="N363" s="199" t="str">
        <f t="array" ref="N363">IFERROR(IF(INDEX([5]Tabelle1!$E$3:$U$500,MATCH($A363&amp;$C363&amp;$D363,[5]Tabelle1!$A$3:$A$500&amp;[5]Tabelle1!$C$3:$C$500&amp;[5]Tabelle1!$D$3:$D$500,0),MATCH(N$2,[5]Tabelle1!$E$2:$U$2,0))=0,"",INDEX([5]Tabelle1!$E$3:$U$500,MATCH($A363&amp;$C363&amp;$D363,[5]Tabelle1!$A$3:$A$500&amp;[5]Tabelle1!$C$3:$C$500&amp;[5]Tabelle1!$D$3:$D$500,0),MATCH(N$2,[5]Tabelle1!$E$2:$U$2,0))),"")</f>
        <v/>
      </c>
      <c r="O363" s="199" t="str">
        <f t="array" ref="O363">IFERROR(IF(INDEX([5]Tabelle1!$E$3:$U$500,MATCH($A363&amp;$C363&amp;$D363,[5]Tabelle1!$A$3:$A$500&amp;[5]Tabelle1!$C$3:$C$500&amp;[5]Tabelle1!$D$3:$D$500,0),MATCH(O$2,[5]Tabelle1!$E$2:$U$2,0))=0,"",INDEX([5]Tabelle1!$E$3:$U$500,MATCH($A363&amp;$C363&amp;$D363,[5]Tabelle1!$A$3:$A$500&amp;[5]Tabelle1!$C$3:$C$500&amp;[5]Tabelle1!$D$3:$D$500,0),MATCH(O$2,[5]Tabelle1!$E$2:$U$2,0))),"")</f>
        <v/>
      </c>
      <c r="P363" s="199" t="str">
        <f t="array" ref="P363">IFERROR(IF(INDEX([5]Tabelle1!$E$3:$U$500,MATCH($A363&amp;$C363&amp;$D363,[5]Tabelle1!$A$3:$A$500&amp;[5]Tabelle1!$C$3:$C$500&amp;[5]Tabelle1!$D$3:$D$500,0),MATCH(P$2,[5]Tabelle1!$E$2:$U$2,0))=0,"",INDEX([5]Tabelle1!$E$3:$U$500,MATCH($A363&amp;$C363&amp;$D363,[5]Tabelle1!$A$3:$A$500&amp;[5]Tabelle1!$C$3:$C$500&amp;[5]Tabelle1!$D$3:$D$500,0),MATCH(P$2,[5]Tabelle1!$E$2:$U$2,0))),"")</f>
        <v/>
      </c>
      <c r="Q363" s="199" t="str">
        <f t="array" ref="Q363">IFERROR(IF(INDEX([5]Tabelle1!$E$3:$U$500,MATCH($A363&amp;$C363&amp;$D363,[5]Tabelle1!$A$3:$A$500&amp;[5]Tabelle1!$C$3:$C$500&amp;[5]Tabelle1!$D$3:$D$500,0),MATCH(Q$2,[5]Tabelle1!$E$2:$U$2,0))=0,"",INDEX([5]Tabelle1!$E$3:$U$500,MATCH($A363&amp;$C363&amp;$D363,[5]Tabelle1!$A$3:$A$500&amp;[5]Tabelle1!$C$3:$C$500&amp;[5]Tabelle1!$D$3:$D$500,0),MATCH(Q$2,[5]Tabelle1!$E$2:$U$2,0))),"")</f>
        <v/>
      </c>
      <c r="R363" s="199" t="str">
        <f t="array" ref="R363">IFERROR(IF(INDEX([5]Tabelle1!$E$3:$U$500,MATCH($A363&amp;$C363&amp;$D363,[5]Tabelle1!$A$3:$A$500&amp;[5]Tabelle1!$C$3:$C$500&amp;[5]Tabelle1!$D$3:$D$500,0),MATCH(R$2,[5]Tabelle1!$E$2:$U$2,0))=0,"",INDEX([5]Tabelle1!$E$3:$U$500,MATCH($A363&amp;$C363&amp;$D363,[5]Tabelle1!$A$3:$A$500&amp;[5]Tabelle1!$C$3:$C$500&amp;[5]Tabelle1!$D$3:$D$500,0),MATCH(R$2,[5]Tabelle1!$E$2:$U$2,0))),"")</f>
        <v/>
      </c>
      <c r="S363" s="199" t="str">
        <f t="array" ref="S363">IFERROR(IF(INDEX([5]Tabelle1!$E$3:$U$500,MATCH($A363&amp;$C363&amp;$D363,[5]Tabelle1!$A$3:$A$500&amp;[5]Tabelle1!$C$3:$C$500&amp;[5]Tabelle1!$D$3:$D$500,0),MATCH(S$2,[5]Tabelle1!$E$2:$U$2,0))=0,"",INDEX([5]Tabelle1!$E$3:$U$500,MATCH($A363&amp;$C363&amp;$D363,[5]Tabelle1!$A$3:$A$500&amp;[5]Tabelle1!$C$3:$C$500&amp;[5]Tabelle1!$D$3:$D$500,0),MATCH(S$2,[5]Tabelle1!$E$2:$U$2,0))),"")</f>
        <v/>
      </c>
      <c r="T363" s="199" t="str">
        <f t="array" ref="T363">IFERROR(IF(INDEX([5]Tabelle1!$E$3:$U$500,MATCH($A363&amp;$C363&amp;$D363,[5]Tabelle1!$A$3:$A$500&amp;[5]Tabelle1!$C$3:$C$500&amp;[5]Tabelle1!$D$3:$D$500,0),MATCH(T$2,[5]Tabelle1!$E$2:$U$2,0))=0,"",INDEX([5]Tabelle1!$E$3:$U$500,MATCH($A363&amp;$C363&amp;$D363,[5]Tabelle1!$A$3:$A$500&amp;[5]Tabelle1!$C$3:$C$500&amp;[5]Tabelle1!$D$3:$D$500,0),MATCH(T$2,[5]Tabelle1!$E$2:$U$2,0))),"")</f>
        <v/>
      </c>
      <c r="U363" s="199" t="str">
        <f t="array" ref="U363">IFERROR(IF(INDEX([5]Tabelle1!$E$3:$U$500,MATCH($A363&amp;$C363&amp;$D363,[5]Tabelle1!$A$3:$A$500&amp;[5]Tabelle1!$C$3:$C$500&amp;[5]Tabelle1!$D$3:$D$500,0),MATCH(U$2,[5]Tabelle1!$E$2:$U$2,0))=0,"",INDEX([5]Tabelle1!$E$3:$U$500,MATCH($A363&amp;$C363&amp;$D363,[5]Tabelle1!$A$3:$A$500&amp;[5]Tabelle1!$C$3:$C$500&amp;[5]Tabelle1!$D$3:$D$500,0),MATCH(U$2,[5]Tabelle1!$E$2:$U$2,0))),"")</f>
        <v/>
      </c>
      <c r="V363" s="200" t="str">
        <f t="array" ref="V363">IFERROR(IF(INDEX([5]Tabelle1!$E$3:$U$500,MATCH($A363&amp;$C363&amp;$D363,[5]Tabelle1!$A$3:$A$500&amp;[5]Tabelle1!$C$3:$C$500&amp;[5]Tabelle1!$D$3:$D$500,0),MATCH(V$2,[5]Tabelle1!$E$2:$U$2,0))=0,"",INDEX([5]Tabelle1!$E$3:$U$500,MATCH($A363&amp;$C363&amp;$D363,[5]Tabelle1!$A$3:$A$500&amp;[5]Tabelle1!$C$3:$C$500&amp;[5]Tabelle1!$D$3:$D$500,0),MATCH(V$2,[5]Tabelle1!$E$2:$U$2,0))),"")</f>
        <v/>
      </c>
      <c r="W363" s="54" t="str">
        <f t="array" ref="W363">IFERROR(IF(INDEX([5]Tabelle1!$E$3:$U$500,MATCH($A363&amp;$C363&amp;$D363,[5]Tabelle1!$A$3:$A$500&amp;[5]Tabelle1!$C$3:$C$500&amp;[5]Tabelle1!$D$3:$D$500,0),MATCH(W$2,[5]Tabelle1!$E$2:$U$2,0))=0,"",INDEX([5]Tabelle1!$E$3:$U$500,MATCH($A363&amp;$C363&amp;$D363,[5]Tabelle1!$A$3:$A$500&amp;[5]Tabelle1!$C$3:$C$500&amp;[5]Tabelle1!$D$3:$D$500,0),MATCH(W$2,[5]Tabelle1!$E$2:$U$2,0))),"")</f>
        <v/>
      </c>
      <c r="X363" s="54" t="str">
        <f t="array" ref="X363">IFERROR(IF(INDEX([5]Tabelle1!$E$3:$U$500,MATCH($A363&amp;$C363&amp;$D363,[5]Tabelle1!$A$3:$A$500&amp;[5]Tabelle1!$C$3:$C$500&amp;[5]Tabelle1!$D$3:$D$500,0),MATCH(X$2,[5]Tabelle1!$E$2:$U$2,0))=0,"",INDEX([5]Tabelle1!$E$3:$U$500,MATCH($A363&amp;$C363&amp;$D363,[5]Tabelle1!$A$3:$A$500&amp;[5]Tabelle1!$C$3:$C$500&amp;[5]Tabelle1!$D$3:$D$500,0),MATCH(X$2,[5]Tabelle1!$E$2:$U$2,0))),"")</f>
        <v/>
      </c>
      <c r="Y363" s="22"/>
      <c r="Z363" s="22"/>
      <c r="AA363" s="22"/>
      <c r="AB363" s="22"/>
      <c r="AC363" s="22"/>
      <c r="AD363" s="22"/>
      <c r="AE363" s="22"/>
      <c r="AF363" s="22"/>
    </row>
    <row r="364" spans="1:32" ht="14.5" hidden="1" x14ac:dyDescent="0.35">
      <c r="A364" s="63" t="str">
        <f>B364</f>
        <v>Ireland</v>
      </c>
      <c r="B364" s="62" t="s">
        <v>27</v>
      </c>
      <c r="C364" s="62" t="s">
        <v>596</v>
      </c>
      <c r="D364" s="146" t="s">
        <v>574</v>
      </c>
      <c r="E364" s="167"/>
      <c r="F364" s="167"/>
      <c r="G364" s="167"/>
      <c r="H364" s="167" t="str">
        <f t="array" ref="H364">IFERROR(IF(INDEX([5]Tabelle1!$E$3:$U$500,MATCH($A364&amp;$C364&amp;$D364,[5]Tabelle1!$A$3:$A$500&amp;[5]Tabelle1!$C$3:$C$500&amp;[5]Tabelle1!$D$3:$D$500,0),MATCH(H$2,[5]Tabelle1!$E$2:$U$2,0))=0,"",INDEX([5]Tabelle1!$E$3:$U$500,MATCH($A364&amp;$C364&amp;$D364,[5]Tabelle1!$A$3:$A$500&amp;[5]Tabelle1!$C$3:$C$500&amp;[5]Tabelle1!$D$3:$D$500,0),MATCH(H$2,[5]Tabelle1!$E$2:$U$2,0))),"")</f>
        <v/>
      </c>
      <c r="I364" s="181" t="str">
        <f t="array" ref="I364">IFERROR(IF(INDEX([5]Tabelle1!$E$3:$U$500,MATCH($A364&amp;$C364&amp;$D364,[5]Tabelle1!$A$3:$A$500&amp;[5]Tabelle1!$C$3:$C$500&amp;[5]Tabelle1!$D$3:$D$500,0),MATCH(I$2,[5]Tabelle1!$E$2:$U$2,0))=0,"",INDEX([5]Tabelle1!$E$3:$U$500,MATCH($A364&amp;$C364&amp;$D364,[5]Tabelle1!$A$3:$A$500&amp;[5]Tabelle1!$C$3:$C$500&amp;[5]Tabelle1!$D$3:$D$500,0),MATCH(I$2,[5]Tabelle1!$E$2:$U$2,0))),"")</f>
        <v/>
      </c>
      <c r="J364" s="163" t="str">
        <f t="array" ref="J364">IFERROR(IF(INDEX([5]Tabelle1!$E$3:$U$500,MATCH($A364&amp;$C364&amp;$D364,[5]Tabelle1!$A$3:$A$500&amp;[5]Tabelle1!$C$3:$C$500&amp;[5]Tabelle1!$D$3:$D$500,0),MATCH(J$2,[5]Tabelle1!$E$2:$U$2,0))=0,"",INDEX([5]Tabelle1!$E$3:$U$500,MATCH($A364&amp;$C364&amp;$D364,[5]Tabelle1!$A$3:$A$500&amp;[5]Tabelle1!$C$3:$C$500&amp;[5]Tabelle1!$D$3:$D$500,0),MATCH(J$2,[5]Tabelle1!$E$2:$U$2,0))),"")</f>
        <v/>
      </c>
      <c r="K364" s="163" t="str">
        <f t="array" ref="K364">IFERROR(IF(INDEX([5]Tabelle1!$E$3:$U$500,MATCH($A364&amp;$C364&amp;$D364,[5]Tabelle1!$A$3:$A$500&amp;[5]Tabelle1!$C$3:$C$500&amp;[5]Tabelle1!$D$3:$D$500,0),MATCH(K$2,[5]Tabelle1!$E$2:$U$2,0))=0,"",INDEX([5]Tabelle1!$E$3:$U$500,MATCH($A364&amp;$C364&amp;$D364,[5]Tabelle1!$A$3:$A$500&amp;[5]Tabelle1!$C$3:$C$500&amp;[5]Tabelle1!$D$3:$D$500,0),MATCH(K$2,[5]Tabelle1!$E$2:$U$2,0))),"")</f>
        <v/>
      </c>
      <c r="L364" s="163" t="str">
        <f t="array" ref="L364">IFERROR(IF(INDEX([5]Tabelle1!$E$3:$U$500,MATCH($A364&amp;$C364&amp;$D364,[5]Tabelle1!$A$3:$A$500&amp;[5]Tabelle1!$C$3:$C$500&amp;[5]Tabelle1!$D$3:$D$500,0),MATCH(L$2,[5]Tabelle1!$E$2:$U$2,0))=0,"",INDEX([5]Tabelle1!$E$3:$U$500,MATCH($A364&amp;$C364&amp;$D364,[5]Tabelle1!$A$3:$A$500&amp;[5]Tabelle1!$C$3:$C$500&amp;[5]Tabelle1!$D$3:$D$500,0),MATCH(L$2,[5]Tabelle1!$E$2:$U$2,0))),"")</f>
        <v/>
      </c>
      <c r="M364" s="163" t="str">
        <f t="array" ref="M364">IFERROR(IF(INDEX([5]Tabelle1!$E$3:$U$500,MATCH($A364&amp;$C364&amp;$D364,[5]Tabelle1!$A$3:$A$500&amp;[5]Tabelle1!$C$3:$C$500&amp;[5]Tabelle1!$D$3:$D$500,0),MATCH(M$2,[5]Tabelle1!$E$2:$U$2,0))=0,"",INDEX([5]Tabelle1!$E$3:$U$500,MATCH($A364&amp;$C364&amp;$D364,[5]Tabelle1!$A$3:$A$500&amp;[5]Tabelle1!$C$3:$C$500&amp;[5]Tabelle1!$D$3:$D$500,0),MATCH(M$2,[5]Tabelle1!$E$2:$U$2,0))),"")</f>
        <v/>
      </c>
      <c r="N364" s="163" t="str">
        <f t="array" ref="N364">IFERROR(IF(INDEX([5]Tabelle1!$E$3:$U$500,MATCH($A364&amp;$C364&amp;$D364,[5]Tabelle1!$A$3:$A$500&amp;[5]Tabelle1!$C$3:$C$500&amp;[5]Tabelle1!$D$3:$D$500,0),MATCH(N$2,[5]Tabelle1!$E$2:$U$2,0))=0,"",INDEX([5]Tabelle1!$E$3:$U$500,MATCH($A364&amp;$C364&amp;$D364,[5]Tabelle1!$A$3:$A$500&amp;[5]Tabelle1!$C$3:$C$500&amp;[5]Tabelle1!$D$3:$D$500,0),MATCH(N$2,[5]Tabelle1!$E$2:$U$2,0))),"")</f>
        <v/>
      </c>
      <c r="O364" s="163" t="str">
        <f t="array" ref="O364">IFERROR(IF(INDEX([5]Tabelle1!$E$3:$U$500,MATCH($A364&amp;$C364&amp;$D364,[5]Tabelle1!$A$3:$A$500&amp;[5]Tabelle1!$C$3:$C$500&amp;[5]Tabelle1!$D$3:$D$500,0),MATCH(O$2,[5]Tabelle1!$E$2:$U$2,0))=0,"",INDEX([5]Tabelle1!$E$3:$U$500,MATCH($A364&amp;$C364&amp;$D364,[5]Tabelle1!$A$3:$A$500&amp;[5]Tabelle1!$C$3:$C$500&amp;[5]Tabelle1!$D$3:$D$500,0),MATCH(O$2,[5]Tabelle1!$E$2:$U$2,0))),"")</f>
        <v/>
      </c>
      <c r="P364" s="163" t="str">
        <f t="array" ref="P364">IFERROR(IF(INDEX([5]Tabelle1!$E$3:$U$500,MATCH($A364&amp;$C364&amp;$D364,[5]Tabelle1!$A$3:$A$500&amp;[5]Tabelle1!$C$3:$C$500&amp;[5]Tabelle1!$D$3:$D$500,0),MATCH(P$2,[5]Tabelle1!$E$2:$U$2,0))=0,"",INDEX([5]Tabelle1!$E$3:$U$500,MATCH($A364&amp;$C364&amp;$D364,[5]Tabelle1!$A$3:$A$500&amp;[5]Tabelle1!$C$3:$C$500&amp;[5]Tabelle1!$D$3:$D$500,0),MATCH(P$2,[5]Tabelle1!$E$2:$U$2,0))),"")</f>
        <v/>
      </c>
      <c r="Q364" s="163" t="str">
        <f t="array" ref="Q364">IFERROR(IF(INDEX([5]Tabelle1!$E$3:$U$500,MATCH($A364&amp;$C364&amp;$D364,[5]Tabelle1!$A$3:$A$500&amp;[5]Tabelle1!$C$3:$C$500&amp;[5]Tabelle1!$D$3:$D$500,0),MATCH(Q$2,[5]Tabelle1!$E$2:$U$2,0))=0,"",INDEX([5]Tabelle1!$E$3:$U$500,MATCH($A364&amp;$C364&amp;$D364,[5]Tabelle1!$A$3:$A$500&amp;[5]Tabelle1!$C$3:$C$500&amp;[5]Tabelle1!$D$3:$D$500,0),MATCH(Q$2,[5]Tabelle1!$E$2:$U$2,0))),"")</f>
        <v/>
      </c>
      <c r="R364" s="163" t="str">
        <f t="array" ref="R364">IFERROR(IF(INDEX([5]Tabelle1!$E$3:$U$500,MATCH($A364&amp;$C364&amp;$D364,[5]Tabelle1!$A$3:$A$500&amp;[5]Tabelle1!$C$3:$C$500&amp;[5]Tabelle1!$D$3:$D$500,0),MATCH(R$2,[5]Tabelle1!$E$2:$U$2,0))=0,"",INDEX([5]Tabelle1!$E$3:$U$500,MATCH($A364&amp;$C364&amp;$D364,[5]Tabelle1!$A$3:$A$500&amp;[5]Tabelle1!$C$3:$C$500&amp;[5]Tabelle1!$D$3:$D$500,0),MATCH(R$2,[5]Tabelle1!$E$2:$U$2,0))),"")</f>
        <v/>
      </c>
      <c r="S364" s="163" t="str">
        <f t="array" ref="S364">IFERROR(IF(INDEX([5]Tabelle1!$E$3:$U$500,MATCH($A364&amp;$C364&amp;$D364,[5]Tabelle1!$A$3:$A$500&amp;[5]Tabelle1!$C$3:$C$500&amp;[5]Tabelle1!$D$3:$D$500,0),MATCH(S$2,[5]Tabelle1!$E$2:$U$2,0))=0,"",INDEX([5]Tabelle1!$E$3:$U$500,MATCH($A364&amp;$C364&amp;$D364,[5]Tabelle1!$A$3:$A$500&amp;[5]Tabelle1!$C$3:$C$500&amp;[5]Tabelle1!$D$3:$D$500,0),MATCH(S$2,[5]Tabelle1!$E$2:$U$2,0))),"")</f>
        <v/>
      </c>
      <c r="T364" s="187" t="str">
        <f t="array" ref="T364">IFERROR(IF(INDEX([5]Tabelle1!$E$3:$U$500,MATCH($A364&amp;$C364&amp;$D364,[5]Tabelle1!$A$3:$A$500&amp;[5]Tabelle1!$C$3:$C$500&amp;[5]Tabelle1!$D$3:$D$500,0),MATCH(T$2,[5]Tabelle1!$E$2:$U$2,0))=0,"",INDEX([5]Tabelle1!$E$3:$U$500,MATCH($A364&amp;$C364&amp;$D364,[5]Tabelle1!$A$3:$A$500&amp;[5]Tabelle1!$C$3:$C$500&amp;[5]Tabelle1!$D$3:$D$500,0),MATCH(T$2,[5]Tabelle1!$E$2:$U$2,0))),"")</f>
        <v/>
      </c>
      <c r="U364" s="187" t="str">
        <f t="array" ref="U364">IFERROR(IF(INDEX([5]Tabelle1!$E$3:$U$500,MATCH($A364&amp;$C364&amp;$D364,[5]Tabelle1!$A$3:$A$500&amp;[5]Tabelle1!$C$3:$C$500&amp;[5]Tabelle1!$D$3:$D$500,0),MATCH(U$2,[5]Tabelle1!$E$2:$U$2,0))=0,"",INDEX([5]Tabelle1!$E$3:$U$500,MATCH($A364&amp;$C364&amp;$D364,[5]Tabelle1!$A$3:$A$500&amp;[5]Tabelle1!$C$3:$C$500&amp;[5]Tabelle1!$D$3:$D$500,0),MATCH(U$2,[5]Tabelle1!$E$2:$U$2,0))),"")</f>
        <v/>
      </c>
      <c r="V364" s="188" t="str">
        <f t="array" ref="V364">IFERROR(IF(INDEX([5]Tabelle1!$E$3:$U$500,MATCH($A364&amp;$C364&amp;$D364,[5]Tabelle1!$A$3:$A$500&amp;[5]Tabelle1!$C$3:$C$500&amp;[5]Tabelle1!$D$3:$D$500,0),MATCH(V$2,[5]Tabelle1!$E$2:$U$2,0))=0,"",INDEX([5]Tabelle1!$E$3:$U$500,MATCH($A364&amp;$C364&amp;$D364,[5]Tabelle1!$A$3:$A$500&amp;[5]Tabelle1!$C$3:$C$500&amp;[5]Tabelle1!$D$3:$D$500,0),MATCH(V$2,[5]Tabelle1!$E$2:$U$2,0))),"")</f>
        <v/>
      </c>
      <c r="W364" s="54" t="str">
        <f t="array" ref="W364">IFERROR(IF(INDEX([5]Tabelle1!$E$3:$U$500,MATCH($A364&amp;$C364&amp;$D364,[5]Tabelle1!$A$3:$A$500&amp;[5]Tabelle1!$C$3:$C$500&amp;[5]Tabelle1!$D$3:$D$500,0),MATCH(W$2,[5]Tabelle1!$E$2:$U$2,0))=0,"",INDEX([5]Tabelle1!$E$3:$U$500,MATCH($A364&amp;$C364&amp;$D364,[5]Tabelle1!$A$3:$A$500&amp;[5]Tabelle1!$C$3:$C$500&amp;[5]Tabelle1!$D$3:$D$500,0),MATCH(W$2,[5]Tabelle1!$E$2:$U$2,0))),"")</f>
        <v>Noch kein NECP vorhanden</v>
      </c>
      <c r="X364" s="54" t="str">
        <f t="array" ref="X364">IFERROR(IF(INDEX([5]Tabelle1!$E$3:$U$500,MATCH($A364&amp;$C364&amp;$D364,[5]Tabelle1!$A$3:$A$500&amp;[5]Tabelle1!$C$3:$C$500&amp;[5]Tabelle1!$D$3:$D$500,0),MATCH(X$2,[5]Tabelle1!$E$2:$U$2,0))=0,"",INDEX([5]Tabelle1!$E$3:$U$500,MATCH($A364&amp;$C364&amp;$D364,[5]Tabelle1!$A$3:$A$500&amp;[5]Tabelle1!$C$3:$C$500&amp;[5]Tabelle1!$D$3:$D$500,0),MATCH(X$2,[5]Tabelle1!$E$2:$U$2,0))),"")</f>
        <v/>
      </c>
      <c r="Y364" s="170"/>
      <c r="Z364" s="170"/>
      <c r="AA364" s="170"/>
      <c r="AB364" s="170"/>
      <c r="AC364" s="170"/>
      <c r="AD364" s="170"/>
      <c r="AE364" s="170"/>
      <c r="AF364" s="170"/>
    </row>
    <row r="365" spans="1:32" ht="14.5" hidden="1" x14ac:dyDescent="0.35">
      <c r="A365" s="127" t="str">
        <f>A364</f>
        <v>Ireland</v>
      </c>
      <c r="B365" s="70"/>
      <c r="C365" s="70" t="s">
        <v>596</v>
      </c>
      <c r="D365" s="136" t="s">
        <v>575</v>
      </c>
      <c r="E365" s="102"/>
      <c r="F365" s="102"/>
      <c r="G365" s="102"/>
      <c r="H365" s="102" t="str">
        <f t="array" ref="H365">IFERROR(IF(INDEX([5]Tabelle1!$E$3:$U$500,MATCH($A365&amp;$C365&amp;$D365,[5]Tabelle1!$A$3:$A$500&amp;[5]Tabelle1!$C$3:$C$500&amp;[5]Tabelle1!$D$3:$D$500,0),MATCH(H$2,[5]Tabelle1!$E$2:$U$2,0))=0,"",INDEX([5]Tabelle1!$E$3:$U$500,MATCH($A365&amp;$C365&amp;$D365,[5]Tabelle1!$A$3:$A$500&amp;[5]Tabelle1!$C$3:$C$500&amp;[5]Tabelle1!$D$3:$D$500,0),MATCH(H$2,[5]Tabelle1!$E$2:$U$2,0))),"")</f>
        <v/>
      </c>
      <c r="I365" s="182" t="str">
        <f t="array" ref="I365">IFERROR(IF(INDEX([5]Tabelle1!$E$3:$U$500,MATCH($A365&amp;$C365&amp;$D365,[5]Tabelle1!$A$3:$A$500&amp;[5]Tabelle1!$C$3:$C$500&amp;[5]Tabelle1!$D$3:$D$500,0),MATCH(I$2,[5]Tabelle1!$E$2:$U$2,0))=0,"",INDEX([5]Tabelle1!$E$3:$U$500,MATCH($A365&amp;$C365&amp;$D365,[5]Tabelle1!$A$3:$A$500&amp;[5]Tabelle1!$C$3:$C$500&amp;[5]Tabelle1!$D$3:$D$500,0),MATCH(I$2,[5]Tabelle1!$E$2:$U$2,0))),"")</f>
        <v/>
      </c>
      <c r="J365" s="162" t="str">
        <f t="array" ref="J365">IFERROR(IF(INDEX([5]Tabelle1!$E$3:$U$500,MATCH($A365&amp;$C365&amp;$D365,[5]Tabelle1!$A$3:$A$500&amp;[5]Tabelle1!$C$3:$C$500&amp;[5]Tabelle1!$D$3:$D$500,0),MATCH(J$2,[5]Tabelle1!$E$2:$U$2,0))=0,"",INDEX([5]Tabelle1!$E$3:$U$500,MATCH($A365&amp;$C365&amp;$D365,[5]Tabelle1!$A$3:$A$500&amp;[5]Tabelle1!$C$3:$C$500&amp;[5]Tabelle1!$D$3:$D$500,0),MATCH(J$2,[5]Tabelle1!$E$2:$U$2,0))),"")</f>
        <v/>
      </c>
      <c r="K365" s="162" t="str">
        <f t="array" ref="K365">IFERROR(IF(INDEX([5]Tabelle1!$E$3:$U$500,MATCH($A365&amp;$C365&amp;$D365,[5]Tabelle1!$A$3:$A$500&amp;[5]Tabelle1!$C$3:$C$500&amp;[5]Tabelle1!$D$3:$D$500,0),MATCH(K$2,[5]Tabelle1!$E$2:$U$2,0))=0,"",INDEX([5]Tabelle1!$E$3:$U$500,MATCH($A365&amp;$C365&amp;$D365,[5]Tabelle1!$A$3:$A$500&amp;[5]Tabelle1!$C$3:$C$500&amp;[5]Tabelle1!$D$3:$D$500,0),MATCH(K$2,[5]Tabelle1!$E$2:$U$2,0))),"")</f>
        <v/>
      </c>
      <c r="L365" s="162" t="str">
        <f t="array" ref="L365">IFERROR(IF(INDEX([5]Tabelle1!$E$3:$U$500,MATCH($A365&amp;$C365&amp;$D365,[5]Tabelle1!$A$3:$A$500&amp;[5]Tabelle1!$C$3:$C$500&amp;[5]Tabelle1!$D$3:$D$500,0),MATCH(L$2,[5]Tabelle1!$E$2:$U$2,0))=0,"",INDEX([5]Tabelle1!$E$3:$U$500,MATCH($A365&amp;$C365&amp;$D365,[5]Tabelle1!$A$3:$A$500&amp;[5]Tabelle1!$C$3:$C$500&amp;[5]Tabelle1!$D$3:$D$500,0),MATCH(L$2,[5]Tabelle1!$E$2:$U$2,0))),"")</f>
        <v/>
      </c>
      <c r="M365" s="162" t="str">
        <f t="array" ref="M365">IFERROR(IF(INDEX([5]Tabelle1!$E$3:$U$500,MATCH($A365&amp;$C365&amp;$D365,[5]Tabelle1!$A$3:$A$500&amp;[5]Tabelle1!$C$3:$C$500&amp;[5]Tabelle1!$D$3:$D$500,0),MATCH(M$2,[5]Tabelle1!$E$2:$U$2,0))=0,"",INDEX([5]Tabelle1!$E$3:$U$500,MATCH($A365&amp;$C365&amp;$D365,[5]Tabelle1!$A$3:$A$500&amp;[5]Tabelle1!$C$3:$C$500&amp;[5]Tabelle1!$D$3:$D$500,0),MATCH(M$2,[5]Tabelle1!$E$2:$U$2,0))),"")</f>
        <v/>
      </c>
      <c r="N365" s="162" t="str">
        <f t="array" ref="N365">IFERROR(IF(INDEX([5]Tabelle1!$E$3:$U$500,MATCH($A365&amp;$C365&amp;$D365,[5]Tabelle1!$A$3:$A$500&amp;[5]Tabelle1!$C$3:$C$500&amp;[5]Tabelle1!$D$3:$D$500,0),MATCH(N$2,[5]Tabelle1!$E$2:$U$2,0))=0,"",INDEX([5]Tabelle1!$E$3:$U$500,MATCH($A365&amp;$C365&amp;$D365,[5]Tabelle1!$A$3:$A$500&amp;[5]Tabelle1!$C$3:$C$500&amp;[5]Tabelle1!$D$3:$D$500,0),MATCH(N$2,[5]Tabelle1!$E$2:$U$2,0))),"")</f>
        <v/>
      </c>
      <c r="O365" s="162" t="str">
        <f t="array" ref="O365">IFERROR(IF(INDEX([5]Tabelle1!$E$3:$U$500,MATCH($A365&amp;$C365&amp;$D365,[5]Tabelle1!$A$3:$A$500&amp;[5]Tabelle1!$C$3:$C$500&amp;[5]Tabelle1!$D$3:$D$500,0),MATCH(O$2,[5]Tabelle1!$E$2:$U$2,0))=0,"",INDEX([5]Tabelle1!$E$3:$U$500,MATCH($A365&amp;$C365&amp;$D365,[5]Tabelle1!$A$3:$A$500&amp;[5]Tabelle1!$C$3:$C$500&amp;[5]Tabelle1!$D$3:$D$500,0),MATCH(O$2,[5]Tabelle1!$E$2:$U$2,0))),"")</f>
        <v/>
      </c>
      <c r="P365" s="162" t="str">
        <f t="array" ref="P365">IFERROR(IF(INDEX([5]Tabelle1!$E$3:$U$500,MATCH($A365&amp;$C365&amp;$D365,[5]Tabelle1!$A$3:$A$500&amp;[5]Tabelle1!$C$3:$C$500&amp;[5]Tabelle1!$D$3:$D$500,0),MATCH(P$2,[5]Tabelle1!$E$2:$U$2,0))=0,"",INDEX([5]Tabelle1!$E$3:$U$500,MATCH($A365&amp;$C365&amp;$D365,[5]Tabelle1!$A$3:$A$500&amp;[5]Tabelle1!$C$3:$C$500&amp;[5]Tabelle1!$D$3:$D$500,0),MATCH(P$2,[5]Tabelle1!$E$2:$U$2,0))),"")</f>
        <v/>
      </c>
      <c r="Q365" s="162" t="str">
        <f t="array" ref="Q365">IFERROR(IF(INDEX([5]Tabelle1!$E$3:$U$500,MATCH($A365&amp;$C365&amp;$D365,[5]Tabelle1!$A$3:$A$500&amp;[5]Tabelle1!$C$3:$C$500&amp;[5]Tabelle1!$D$3:$D$500,0),MATCH(Q$2,[5]Tabelle1!$E$2:$U$2,0))=0,"",INDEX([5]Tabelle1!$E$3:$U$500,MATCH($A365&amp;$C365&amp;$D365,[5]Tabelle1!$A$3:$A$500&amp;[5]Tabelle1!$C$3:$C$500&amp;[5]Tabelle1!$D$3:$D$500,0),MATCH(Q$2,[5]Tabelle1!$E$2:$U$2,0))),"")</f>
        <v/>
      </c>
      <c r="R365" s="162" t="str">
        <f t="array" ref="R365">IFERROR(IF(INDEX([5]Tabelle1!$E$3:$U$500,MATCH($A365&amp;$C365&amp;$D365,[5]Tabelle1!$A$3:$A$500&amp;[5]Tabelle1!$C$3:$C$500&amp;[5]Tabelle1!$D$3:$D$500,0),MATCH(R$2,[5]Tabelle1!$E$2:$U$2,0))=0,"",INDEX([5]Tabelle1!$E$3:$U$500,MATCH($A365&amp;$C365&amp;$D365,[5]Tabelle1!$A$3:$A$500&amp;[5]Tabelle1!$C$3:$C$500&amp;[5]Tabelle1!$D$3:$D$500,0),MATCH(R$2,[5]Tabelle1!$E$2:$U$2,0))),"")</f>
        <v/>
      </c>
      <c r="S365" s="162" t="str">
        <f t="array" ref="S365">IFERROR(IF(INDEX([5]Tabelle1!$E$3:$U$500,MATCH($A365&amp;$C365&amp;$D365,[5]Tabelle1!$A$3:$A$500&amp;[5]Tabelle1!$C$3:$C$500&amp;[5]Tabelle1!$D$3:$D$500,0),MATCH(S$2,[5]Tabelle1!$E$2:$U$2,0))=0,"",INDEX([5]Tabelle1!$E$3:$U$500,MATCH($A365&amp;$C365&amp;$D365,[5]Tabelle1!$A$3:$A$500&amp;[5]Tabelle1!$C$3:$C$500&amp;[5]Tabelle1!$D$3:$D$500,0),MATCH(S$2,[5]Tabelle1!$E$2:$U$2,0))),"")</f>
        <v/>
      </c>
      <c r="T365" s="190" t="str">
        <f t="array" ref="T365">IFERROR(IF(INDEX([5]Tabelle1!$E$3:$U$500,MATCH($A365&amp;$C365&amp;$D365,[5]Tabelle1!$A$3:$A$500&amp;[5]Tabelle1!$C$3:$C$500&amp;[5]Tabelle1!$D$3:$D$500,0),MATCH(T$2,[5]Tabelle1!$E$2:$U$2,0))=0,"",INDEX([5]Tabelle1!$E$3:$U$500,MATCH($A365&amp;$C365&amp;$D365,[5]Tabelle1!$A$3:$A$500&amp;[5]Tabelle1!$C$3:$C$500&amp;[5]Tabelle1!$D$3:$D$500,0),MATCH(T$2,[5]Tabelle1!$E$2:$U$2,0))),"")</f>
        <v/>
      </c>
      <c r="U365" s="190" t="str">
        <f t="array" ref="U365">IFERROR(IF(INDEX([5]Tabelle1!$E$3:$U$500,MATCH($A365&amp;$C365&amp;$D365,[5]Tabelle1!$A$3:$A$500&amp;[5]Tabelle1!$C$3:$C$500&amp;[5]Tabelle1!$D$3:$D$500,0),MATCH(U$2,[5]Tabelle1!$E$2:$U$2,0))=0,"",INDEX([5]Tabelle1!$E$3:$U$500,MATCH($A365&amp;$C365&amp;$D365,[5]Tabelle1!$A$3:$A$500&amp;[5]Tabelle1!$C$3:$C$500&amp;[5]Tabelle1!$D$3:$D$500,0),MATCH(U$2,[5]Tabelle1!$E$2:$U$2,0))),"")</f>
        <v/>
      </c>
      <c r="V365" s="191" t="str">
        <f t="array" ref="V365">IFERROR(IF(INDEX([5]Tabelle1!$E$3:$U$500,MATCH($A365&amp;$C365&amp;$D365,[5]Tabelle1!$A$3:$A$500&amp;[5]Tabelle1!$C$3:$C$500&amp;[5]Tabelle1!$D$3:$D$500,0),MATCH(V$2,[5]Tabelle1!$E$2:$U$2,0))=0,"",INDEX([5]Tabelle1!$E$3:$U$500,MATCH($A365&amp;$C365&amp;$D365,[5]Tabelle1!$A$3:$A$500&amp;[5]Tabelle1!$C$3:$C$500&amp;[5]Tabelle1!$D$3:$D$500,0),MATCH(V$2,[5]Tabelle1!$E$2:$U$2,0))),"")</f>
        <v/>
      </c>
      <c r="W365" s="54" t="str">
        <f t="array" ref="W365">IFERROR(IF(INDEX([5]Tabelle1!$E$3:$U$500,MATCH($A365&amp;$C365&amp;$D365,[5]Tabelle1!$A$3:$A$500&amp;[5]Tabelle1!$C$3:$C$500&amp;[5]Tabelle1!$D$3:$D$500,0),MATCH(W$2,[5]Tabelle1!$E$2:$U$2,0))=0,"",INDEX([5]Tabelle1!$E$3:$U$500,MATCH($A365&amp;$C365&amp;$D365,[5]Tabelle1!$A$3:$A$500&amp;[5]Tabelle1!$C$3:$C$500&amp;[5]Tabelle1!$D$3:$D$500,0),MATCH(W$2,[5]Tabelle1!$E$2:$U$2,0))),"")</f>
        <v>Noch kein NECP vorhanden</v>
      </c>
      <c r="X365" s="54" t="str">
        <f t="array" ref="X365">IFERROR(IF(INDEX([5]Tabelle1!$E$3:$U$500,MATCH($A365&amp;$C365&amp;$D365,[5]Tabelle1!$A$3:$A$500&amp;[5]Tabelle1!$C$3:$C$500&amp;[5]Tabelle1!$D$3:$D$500,0),MATCH(X$2,[5]Tabelle1!$E$2:$U$2,0))=0,"",INDEX([5]Tabelle1!$E$3:$U$500,MATCH($A365&amp;$C365&amp;$D365,[5]Tabelle1!$A$3:$A$500&amp;[5]Tabelle1!$C$3:$C$500&amp;[5]Tabelle1!$D$3:$D$500,0),MATCH(X$2,[5]Tabelle1!$E$2:$U$2,0))),"")</f>
        <v/>
      </c>
      <c r="Y365" s="170"/>
      <c r="Z365" s="170"/>
      <c r="AA365" s="170"/>
      <c r="AB365" s="170"/>
      <c r="AC365" s="170"/>
      <c r="AD365" s="170"/>
      <c r="AE365" s="170"/>
      <c r="AF365" s="170"/>
    </row>
    <row r="366" spans="1:32" ht="14.5" hidden="1" x14ac:dyDescent="0.35">
      <c r="A366" s="127" t="str">
        <f t="shared" ref="A366:A381" si="29">A365</f>
        <v>Ireland</v>
      </c>
      <c r="B366" s="70"/>
      <c r="C366" s="70" t="s">
        <v>596</v>
      </c>
      <c r="D366" s="136" t="s">
        <v>576</v>
      </c>
      <c r="E366" s="102"/>
      <c r="F366" s="102"/>
      <c r="G366" s="102"/>
      <c r="H366" s="102" t="str">
        <f t="array" ref="H366">IFERROR(IF(INDEX([5]Tabelle1!$E$3:$U$500,MATCH($A366&amp;$C366&amp;$D366,[5]Tabelle1!$A$3:$A$500&amp;[5]Tabelle1!$C$3:$C$500&amp;[5]Tabelle1!$D$3:$D$500,0),MATCH(H$2,[5]Tabelle1!$E$2:$U$2,0))=0,"",INDEX([5]Tabelle1!$E$3:$U$500,MATCH($A366&amp;$C366&amp;$D366,[5]Tabelle1!$A$3:$A$500&amp;[5]Tabelle1!$C$3:$C$500&amp;[5]Tabelle1!$D$3:$D$500,0),MATCH(H$2,[5]Tabelle1!$E$2:$U$2,0))),"")</f>
        <v/>
      </c>
      <c r="I366" s="182" t="str">
        <f t="array" ref="I366">IFERROR(IF(INDEX([5]Tabelle1!$E$3:$U$500,MATCH($A366&amp;$C366&amp;$D366,[5]Tabelle1!$A$3:$A$500&amp;[5]Tabelle1!$C$3:$C$500&amp;[5]Tabelle1!$D$3:$D$500,0),MATCH(I$2,[5]Tabelle1!$E$2:$U$2,0))=0,"",INDEX([5]Tabelle1!$E$3:$U$500,MATCH($A366&amp;$C366&amp;$D366,[5]Tabelle1!$A$3:$A$500&amp;[5]Tabelle1!$C$3:$C$500&amp;[5]Tabelle1!$D$3:$D$500,0),MATCH(I$2,[5]Tabelle1!$E$2:$U$2,0))),"")</f>
        <v/>
      </c>
      <c r="J366" s="162" t="str">
        <f t="array" ref="J366">IFERROR(IF(INDEX([5]Tabelle1!$E$3:$U$500,MATCH($A366&amp;$C366&amp;$D366,[5]Tabelle1!$A$3:$A$500&amp;[5]Tabelle1!$C$3:$C$500&amp;[5]Tabelle1!$D$3:$D$500,0),MATCH(J$2,[5]Tabelle1!$E$2:$U$2,0))=0,"",INDEX([5]Tabelle1!$E$3:$U$500,MATCH($A366&amp;$C366&amp;$D366,[5]Tabelle1!$A$3:$A$500&amp;[5]Tabelle1!$C$3:$C$500&amp;[5]Tabelle1!$D$3:$D$500,0),MATCH(J$2,[5]Tabelle1!$E$2:$U$2,0))),"")</f>
        <v/>
      </c>
      <c r="K366" s="162" t="str">
        <f t="array" ref="K366">IFERROR(IF(INDEX([5]Tabelle1!$E$3:$U$500,MATCH($A366&amp;$C366&amp;$D366,[5]Tabelle1!$A$3:$A$500&amp;[5]Tabelle1!$C$3:$C$500&amp;[5]Tabelle1!$D$3:$D$500,0),MATCH(K$2,[5]Tabelle1!$E$2:$U$2,0))=0,"",INDEX([5]Tabelle1!$E$3:$U$500,MATCH($A366&amp;$C366&amp;$D366,[5]Tabelle1!$A$3:$A$500&amp;[5]Tabelle1!$C$3:$C$500&amp;[5]Tabelle1!$D$3:$D$500,0),MATCH(K$2,[5]Tabelle1!$E$2:$U$2,0))),"")</f>
        <v/>
      </c>
      <c r="L366" s="162" t="str">
        <f t="array" ref="L366">IFERROR(IF(INDEX([5]Tabelle1!$E$3:$U$500,MATCH($A366&amp;$C366&amp;$D366,[5]Tabelle1!$A$3:$A$500&amp;[5]Tabelle1!$C$3:$C$500&amp;[5]Tabelle1!$D$3:$D$500,0),MATCH(L$2,[5]Tabelle1!$E$2:$U$2,0))=0,"",INDEX([5]Tabelle1!$E$3:$U$500,MATCH($A366&amp;$C366&amp;$D366,[5]Tabelle1!$A$3:$A$500&amp;[5]Tabelle1!$C$3:$C$500&amp;[5]Tabelle1!$D$3:$D$500,0),MATCH(L$2,[5]Tabelle1!$E$2:$U$2,0))),"")</f>
        <v/>
      </c>
      <c r="M366" s="162" t="str">
        <f t="array" ref="M366">IFERROR(IF(INDEX([5]Tabelle1!$E$3:$U$500,MATCH($A366&amp;$C366&amp;$D366,[5]Tabelle1!$A$3:$A$500&amp;[5]Tabelle1!$C$3:$C$500&amp;[5]Tabelle1!$D$3:$D$500,0),MATCH(M$2,[5]Tabelle1!$E$2:$U$2,0))=0,"",INDEX([5]Tabelle1!$E$3:$U$500,MATCH($A366&amp;$C366&amp;$D366,[5]Tabelle1!$A$3:$A$500&amp;[5]Tabelle1!$C$3:$C$500&amp;[5]Tabelle1!$D$3:$D$500,0),MATCH(M$2,[5]Tabelle1!$E$2:$U$2,0))),"")</f>
        <v/>
      </c>
      <c r="N366" s="162" t="str">
        <f t="array" ref="N366">IFERROR(IF(INDEX([5]Tabelle1!$E$3:$U$500,MATCH($A366&amp;$C366&amp;$D366,[5]Tabelle1!$A$3:$A$500&amp;[5]Tabelle1!$C$3:$C$500&amp;[5]Tabelle1!$D$3:$D$500,0),MATCH(N$2,[5]Tabelle1!$E$2:$U$2,0))=0,"",INDEX([5]Tabelle1!$E$3:$U$500,MATCH($A366&amp;$C366&amp;$D366,[5]Tabelle1!$A$3:$A$500&amp;[5]Tabelle1!$C$3:$C$500&amp;[5]Tabelle1!$D$3:$D$500,0),MATCH(N$2,[5]Tabelle1!$E$2:$U$2,0))),"")</f>
        <v/>
      </c>
      <c r="O366" s="162" t="str">
        <f t="array" ref="O366">IFERROR(IF(INDEX([5]Tabelle1!$E$3:$U$500,MATCH($A366&amp;$C366&amp;$D366,[5]Tabelle1!$A$3:$A$500&amp;[5]Tabelle1!$C$3:$C$500&amp;[5]Tabelle1!$D$3:$D$500,0),MATCH(O$2,[5]Tabelle1!$E$2:$U$2,0))=0,"",INDEX([5]Tabelle1!$E$3:$U$500,MATCH($A366&amp;$C366&amp;$D366,[5]Tabelle1!$A$3:$A$500&amp;[5]Tabelle1!$C$3:$C$500&amp;[5]Tabelle1!$D$3:$D$500,0),MATCH(O$2,[5]Tabelle1!$E$2:$U$2,0))),"")</f>
        <v/>
      </c>
      <c r="P366" s="162" t="str">
        <f t="array" ref="P366">IFERROR(IF(INDEX([5]Tabelle1!$E$3:$U$500,MATCH($A366&amp;$C366&amp;$D366,[5]Tabelle1!$A$3:$A$500&amp;[5]Tabelle1!$C$3:$C$500&amp;[5]Tabelle1!$D$3:$D$500,0),MATCH(P$2,[5]Tabelle1!$E$2:$U$2,0))=0,"",INDEX([5]Tabelle1!$E$3:$U$500,MATCH($A366&amp;$C366&amp;$D366,[5]Tabelle1!$A$3:$A$500&amp;[5]Tabelle1!$C$3:$C$500&amp;[5]Tabelle1!$D$3:$D$500,0),MATCH(P$2,[5]Tabelle1!$E$2:$U$2,0))),"")</f>
        <v/>
      </c>
      <c r="Q366" s="162" t="str">
        <f t="array" ref="Q366">IFERROR(IF(INDEX([5]Tabelle1!$E$3:$U$500,MATCH($A366&amp;$C366&amp;$D366,[5]Tabelle1!$A$3:$A$500&amp;[5]Tabelle1!$C$3:$C$500&amp;[5]Tabelle1!$D$3:$D$500,0),MATCH(Q$2,[5]Tabelle1!$E$2:$U$2,0))=0,"",INDEX([5]Tabelle1!$E$3:$U$500,MATCH($A366&amp;$C366&amp;$D366,[5]Tabelle1!$A$3:$A$500&amp;[5]Tabelle1!$C$3:$C$500&amp;[5]Tabelle1!$D$3:$D$500,0),MATCH(Q$2,[5]Tabelle1!$E$2:$U$2,0))),"")</f>
        <v/>
      </c>
      <c r="R366" s="162" t="str">
        <f t="array" ref="R366">IFERROR(IF(INDEX([5]Tabelle1!$E$3:$U$500,MATCH($A366&amp;$C366&amp;$D366,[5]Tabelle1!$A$3:$A$500&amp;[5]Tabelle1!$C$3:$C$500&amp;[5]Tabelle1!$D$3:$D$500,0),MATCH(R$2,[5]Tabelle1!$E$2:$U$2,0))=0,"",INDEX([5]Tabelle1!$E$3:$U$500,MATCH($A366&amp;$C366&amp;$D366,[5]Tabelle1!$A$3:$A$500&amp;[5]Tabelle1!$C$3:$C$500&amp;[5]Tabelle1!$D$3:$D$500,0),MATCH(R$2,[5]Tabelle1!$E$2:$U$2,0))),"")</f>
        <v/>
      </c>
      <c r="S366" s="162" t="str">
        <f t="array" ref="S366">IFERROR(IF(INDEX([5]Tabelle1!$E$3:$U$500,MATCH($A366&amp;$C366&amp;$D366,[5]Tabelle1!$A$3:$A$500&amp;[5]Tabelle1!$C$3:$C$500&amp;[5]Tabelle1!$D$3:$D$500,0),MATCH(S$2,[5]Tabelle1!$E$2:$U$2,0))=0,"",INDEX([5]Tabelle1!$E$3:$U$500,MATCH($A366&amp;$C366&amp;$D366,[5]Tabelle1!$A$3:$A$500&amp;[5]Tabelle1!$C$3:$C$500&amp;[5]Tabelle1!$D$3:$D$500,0),MATCH(S$2,[5]Tabelle1!$E$2:$U$2,0))),"")</f>
        <v/>
      </c>
      <c r="T366" s="190" t="str">
        <f t="array" ref="T366">IFERROR(IF(INDEX([5]Tabelle1!$E$3:$U$500,MATCH($A366&amp;$C366&amp;$D366,[5]Tabelle1!$A$3:$A$500&amp;[5]Tabelle1!$C$3:$C$500&amp;[5]Tabelle1!$D$3:$D$500,0),MATCH(T$2,[5]Tabelle1!$E$2:$U$2,0))=0,"",INDEX([5]Tabelle1!$E$3:$U$500,MATCH($A366&amp;$C366&amp;$D366,[5]Tabelle1!$A$3:$A$500&amp;[5]Tabelle1!$C$3:$C$500&amp;[5]Tabelle1!$D$3:$D$500,0),MATCH(T$2,[5]Tabelle1!$E$2:$U$2,0))),"")</f>
        <v/>
      </c>
      <c r="U366" s="190" t="str">
        <f t="array" ref="U366">IFERROR(IF(INDEX([5]Tabelle1!$E$3:$U$500,MATCH($A366&amp;$C366&amp;$D366,[5]Tabelle1!$A$3:$A$500&amp;[5]Tabelle1!$C$3:$C$500&amp;[5]Tabelle1!$D$3:$D$500,0),MATCH(U$2,[5]Tabelle1!$E$2:$U$2,0))=0,"",INDEX([5]Tabelle1!$E$3:$U$500,MATCH($A366&amp;$C366&amp;$D366,[5]Tabelle1!$A$3:$A$500&amp;[5]Tabelle1!$C$3:$C$500&amp;[5]Tabelle1!$D$3:$D$500,0),MATCH(U$2,[5]Tabelle1!$E$2:$U$2,0))),"")</f>
        <v/>
      </c>
      <c r="V366" s="191" t="str">
        <f t="array" ref="V366">IFERROR(IF(INDEX([5]Tabelle1!$E$3:$U$500,MATCH($A366&amp;$C366&amp;$D366,[5]Tabelle1!$A$3:$A$500&amp;[5]Tabelle1!$C$3:$C$500&amp;[5]Tabelle1!$D$3:$D$500,0),MATCH(V$2,[5]Tabelle1!$E$2:$U$2,0))=0,"",INDEX([5]Tabelle1!$E$3:$U$500,MATCH($A366&amp;$C366&amp;$D366,[5]Tabelle1!$A$3:$A$500&amp;[5]Tabelle1!$C$3:$C$500&amp;[5]Tabelle1!$D$3:$D$500,0),MATCH(V$2,[5]Tabelle1!$E$2:$U$2,0))),"")</f>
        <v/>
      </c>
      <c r="W366" s="54" t="str">
        <f t="array" ref="W366">IFERROR(IF(INDEX([5]Tabelle1!$E$3:$U$500,MATCH($A366&amp;$C366&amp;$D366,[5]Tabelle1!$A$3:$A$500&amp;[5]Tabelle1!$C$3:$C$500&amp;[5]Tabelle1!$D$3:$D$500,0),MATCH(W$2,[5]Tabelle1!$E$2:$U$2,0))=0,"",INDEX([5]Tabelle1!$E$3:$U$500,MATCH($A366&amp;$C366&amp;$D366,[5]Tabelle1!$A$3:$A$500&amp;[5]Tabelle1!$C$3:$C$500&amp;[5]Tabelle1!$D$3:$D$500,0),MATCH(W$2,[5]Tabelle1!$E$2:$U$2,0))),"")</f>
        <v>Noch kein NECP vorhanden</v>
      </c>
      <c r="X366" s="54" t="str">
        <f t="array" ref="X366">IFERROR(IF(INDEX([5]Tabelle1!$E$3:$U$500,MATCH($A366&amp;$C366&amp;$D366,[5]Tabelle1!$A$3:$A$500&amp;[5]Tabelle1!$C$3:$C$500&amp;[5]Tabelle1!$D$3:$D$500,0),MATCH(X$2,[5]Tabelle1!$E$2:$U$2,0))=0,"",INDEX([5]Tabelle1!$E$3:$U$500,MATCH($A366&amp;$C366&amp;$D366,[5]Tabelle1!$A$3:$A$500&amp;[5]Tabelle1!$C$3:$C$500&amp;[5]Tabelle1!$D$3:$D$500,0),MATCH(X$2,[5]Tabelle1!$E$2:$U$2,0))),"")</f>
        <v/>
      </c>
      <c r="Y366" s="170"/>
      <c r="Z366" s="170"/>
      <c r="AA366" s="170"/>
      <c r="AB366" s="170"/>
      <c r="AC366" s="170"/>
      <c r="AD366" s="170"/>
      <c r="AE366" s="170"/>
      <c r="AF366" s="170"/>
    </row>
    <row r="367" spans="1:32" ht="14.5" hidden="1" x14ac:dyDescent="0.35">
      <c r="A367" s="127" t="str">
        <f t="shared" si="29"/>
        <v>Ireland</v>
      </c>
      <c r="B367" s="70"/>
      <c r="C367" s="70" t="s">
        <v>596</v>
      </c>
      <c r="D367" s="136" t="s">
        <v>577</v>
      </c>
      <c r="E367" s="102"/>
      <c r="F367" s="102"/>
      <c r="G367" s="102"/>
      <c r="H367" s="102" t="str">
        <f t="array" ref="H367">IFERROR(IF(INDEX([5]Tabelle1!$E$3:$U$500,MATCH($A367&amp;$C367&amp;$D367,[5]Tabelle1!$A$3:$A$500&amp;[5]Tabelle1!$C$3:$C$500&amp;[5]Tabelle1!$D$3:$D$500,0),MATCH(H$2,[5]Tabelle1!$E$2:$U$2,0))=0,"",INDEX([5]Tabelle1!$E$3:$U$500,MATCH($A367&amp;$C367&amp;$D367,[5]Tabelle1!$A$3:$A$500&amp;[5]Tabelle1!$C$3:$C$500&amp;[5]Tabelle1!$D$3:$D$500,0),MATCH(H$2,[5]Tabelle1!$E$2:$U$2,0))),"")</f>
        <v/>
      </c>
      <c r="I367" s="182" t="str">
        <f t="array" ref="I367">IFERROR(IF(INDEX([5]Tabelle1!$E$3:$U$500,MATCH($A367&amp;$C367&amp;$D367,[5]Tabelle1!$A$3:$A$500&amp;[5]Tabelle1!$C$3:$C$500&amp;[5]Tabelle1!$D$3:$D$500,0),MATCH(I$2,[5]Tabelle1!$E$2:$U$2,0))=0,"",INDEX([5]Tabelle1!$E$3:$U$500,MATCH($A367&amp;$C367&amp;$D367,[5]Tabelle1!$A$3:$A$500&amp;[5]Tabelle1!$C$3:$C$500&amp;[5]Tabelle1!$D$3:$D$500,0),MATCH(I$2,[5]Tabelle1!$E$2:$U$2,0))),"")</f>
        <v/>
      </c>
      <c r="J367" s="162" t="str">
        <f t="array" ref="J367">IFERROR(IF(INDEX([5]Tabelle1!$E$3:$U$500,MATCH($A367&amp;$C367&amp;$D367,[5]Tabelle1!$A$3:$A$500&amp;[5]Tabelle1!$C$3:$C$500&amp;[5]Tabelle1!$D$3:$D$500,0),MATCH(J$2,[5]Tabelle1!$E$2:$U$2,0))=0,"",INDEX([5]Tabelle1!$E$3:$U$500,MATCH($A367&amp;$C367&amp;$D367,[5]Tabelle1!$A$3:$A$500&amp;[5]Tabelle1!$C$3:$C$500&amp;[5]Tabelle1!$D$3:$D$500,0),MATCH(J$2,[5]Tabelle1!$E$2:$U$2,0))),"")</f>
        <v/>
      </c>
      <c r="K367" s="162" t="str">
        <f t="array" ref="K367">IFERROR(IF(INDEX([5]Tabelle1!$E$3:$U$500,MATCH($A367&amp;$C367&amp;$D367,[5]Tabelle1!$A$3:$A$500&amp;[5]Tabelle1!$C$3:$C$500&amp;[5]Tabelle1!$D$3:$D$500,0),MATCH(K$2,[5]Tabelle1!$E$2:$U$2,0))=0,"",INDEX([5]Tabelle1!$E$3:$U$500,MATCH($A367&amp;$C367&amp;$D367,[5]Tabelle1!$A$3:$A$500&amp;[5]Tabelle1!$C$3:$C$500&amp;[5]Tabelle1!$D$3:$D$500,0),MATCH(K$2,[5]Tabelle1!$E$2:$U$2,0))),"")</f>
        <v/>
      </c>
      <c r="L367" s="162" t="str">
        <f t="array" ref="L367">IFERROR(IF(INDEX([5]Tabelle1!$E$3:$U$500,MATCH($A367&amp;$C367&amp;$D367,[5]Tabelle1!$A$3:$A$500&amp;[5]Tabelle1!$C$3:$C$500&amp;[5]Tabelle1!$D$3:$D$500,0),MATCH(L$2,[5]Tabelle1!$E$2:$U$2,0))=0,"",INDEX([5]Tabelle1!$E$3:$U$500,MATCH($A367&amp;$C367&amp;$D367,[5]Tabelle1!$A$3:$A$500&amp;[5]Tabelle1!$C$3:$C$500&amp;[5]Tabelle1!$D$3:$D$500,0),MATCH(L$2,[5]Tabelle1!$E$2:$U$2,0))),"")</f>
        <v/>
      </c>
      <c r="M367" s="162" t="str">
        <f t="array" ref="M367">IFERROR(IF(INDEX([5]Tabelle1!$E$3:$U$500,MATCH($A367&amp;$C367&amp;$D367,[5]Tabelle1!$A$3:$A$500&amp;[5]Tabelle1!$C$3:$C$500&amp;[5]Tabelle1!$D$3:$D$500,0),MATCH(M$2,[5]Tabelle1!$E$2:$U$2,0))=0,"",INDEX([5]Tabelle1!$E$3:$U$500,MATCH($A367&amp;$C367&amp;$D367,[5]Tabelle1!$A$3:$A$500&amp;[5]Tabelle1!$C$3:$C$500&amp;[5]Tabelle1!$D$3:$D$500,0),MATCH(M$2,[5]Tabelle1!$E$2:$U$2,0))),"")</f>
        <v/>
      </c>
      <c r="N367" s="162" t="str">
        <f t="array" ref="N367">IFERROR(IF(INDEX([5]Tabelle1!$E$3:$U$500,MATCH($A367&amp;$C367&amp;$D367,[5]Tabelle1!$A$3:$A$500&amp;[5]Tabelle1!$C$3:$C$500&amp;[5]Tabelle1!$D$3:$D$500,0),MATCH(N$2,[5]Tabelle1!$E$2:$U$2,0))=0,"",INDEX([5]Tabelle1!$E$3:$U$500,MATCH($A367&amp;$C367&amp;$D367,[5]Tabelle1!$A$3:$A$500&amp;[5]Tabelle1!$C$3:$C$500&amp;[5]Tabelle1!$D$3:$D$500,0),MATCH(N$2,[5]Tabelle1!$E$2:$U$2,0))),"")</f>
        <v/>
      </c>
      <c r="O367" s="162" t="str">
        <f t="array" ref="O367">IFERROR(IF(INDEX([5]Tabelle1!$E$3:$U$500,MATCH($A367&amp;$C367&amp;$D367,[5]Tabelle1!$A$3:$A$500&amp;[5]Tabelle1!$C$3:$C$500&amp;[5]Tabelle1!$D$3:$D$500,0),MATCH(O$2,[5]Tabelle1!$E$2:$U$2,0))=0,"",INDEX([5]Tabelle1!$E$3:$U$500,MATCH($A367&amp;$C367&amp;$D367,[5]Tabelle1!$A$3:$A$500&amp;[5]Tabelle1!$C$3:$C$500&amp;[5]Tabelle1!$D$3:$D$500,0),MATCH(O$2,[5]Tabelle1!$E$2:$U$2,0))),"")</f>
        <v/>
      </c>
      <c r="P367" s="162" t="str">
        <f t="array" ref="P367">IFERROR(IF(INDEX([5]Tabelle1!$E$3:$U$500,MATCH($A367&amp;$C367&amp;$D367,[5]Tabelle1!$A$3:$A$500&amp;[5]Tabelle1!$C$3:$C$500&amp;[5]Tabelle1!$D$3:$D$500,0),MATCH(P$2,[5]Tabelle1!$E$2:$U$2,0))=0,"",INDEX([5]Tabelle1!$E$3:$U$500,MATCH($A367&amp;$C367&amp;$D367,[5]Tabelle1!$A$3:$A$500&amp;[5]Tabelle1!$C$3:$C$500&amp;[5]Tabelle1!$D$3:$D$500,0),MATCH(P$2,[5]Tabelle1!$E$2:$U$2,0))),"")</f>
        <v/>
      </c>
      <c r="Q367" s="162" t="str">
        <f t="array" ref="Q367">IFERROR(IF(INDEX([5]Tabelle1!$E$3:$U$500,MATCH($A367&amp;$C367&amp;$D367,[5]Tabelle1!$A$3:$A$500&amp;[5]Tabelle1!$C$3:$C$500&amp;[5]Tabelle1!$D$3:$D$500,0),MATCH(Q$2,[5]Tabelle1!$E$2:$U$2,0))=0,"",INDEX([5]Tabelle1!$E$3:$U$500,MATCH($A367&amp;$C367&amp;$D367,[5]Tabelle1!$A$3:$A$500&amp;[5]Tabelle1!$C$3:$C$500&amp;[5]Tabelle1!$D$3:$D$500,0),MATCH(Q$2,[5]Tabelle1!$E$2:$U$2,0))),"")</f>
        <v/>
      </c>
      <c r="R367" s="162" t="str">
        <f t="array" ref="R367">IFERROR(IF(INDEX([5]Tabelle1!$E$3:$U$500,MATCH($A367&amp;$C367&amp;$D367,[5]Tabelle1!$A$3:$A$500&amp;[5]Tabelle1!$C$3:$C$500&amp;[5]Tabelle1!$D$3:$D$500,0),MATCH(R$2,[5]Tabelle1!$E$2:$U$2,0))=0,"",INDEX([5]Tabelle1!$E$3:$U$500,MATCH($A367&amp;$C367&amp;$D367,[5]Tabelle1!$A$3:$A$500&amp;[5]Tabelle1!$C$3:$C$500&amp;[5]Tabelle1!$D$3:$D$500,0),MATCH(R$2,[5]Tabelle1!$E$2:$U$2,0))),"")</f>
        <v/>
      </c>
      <c r="S367" s="162" t="str">
        <f t="array" ref="S367">IFERROR(IF(INDEX([5]Tabelle1!$E$3:$U$500,MATCH($A367&amp;$C367&amp;$D367,[5]Tabelle1!$A$3:$A$500&amp;[5]Tabelle1!$C$3:$C$500&amp;[5]Tabelle1!$D$3:$D$500,0),MATCH(S$2,[5]Tabelle1!$E$2:$U$2,0))=0,"",INDEX([5]Tabelle1!$E$3:$U$500,MATCH($A367&amp;$C367&amp;$D367,[5]Tabelle1!$A$3:$A$500&amp;[5]Tabelle1!$C$3:$C$500&amp;[5]Tabelle1!$D$3:$D$500,0),MATCH(S$2,[5]Tabelle1!$E$2:$U$2,0))),"")</f>
        <v/>
      </c>
      <c r="T367" s="190" t="str">
        <f t="array" ref="T367">IFERROR(IF(INDEX([5]Tabelle1!$E$3:$U$500,MATCH($A367&amp;$C367&amp;$D367,[5]Tabelle1!$A$3:$A$500&amp;[5]Tabelle1!$C$3:$C$500&amp;[5]Tabelle1!$D$3:$D$500,0),MATCH(T$2,[5]Tabelle1!$E$2:$U$2,0))=0,"",INDEX([5]Tabelle1!$E$3:$U$500,MATCH($A367&amp;$C367&amp;$D367,[5]Tabelle1!$A$3:$A$500&amp;[5]Tabelle1!$C$3:$C$500&amp;[5]Tabelle1!$D$3:$D$500,0),MATCH(T$2,[5]Tabelle1!$E$2:$U$2,0))),"")</f>
        <v/>
      </c>
      <c r="U367" s="190" t="str">
        <f t="array" ref="U367">IFERROR(IF(INDEX([5]Tabelle1!$E$3:$U$500,MATCH($A367&amp;$C367&amp;$D367,[5]Tabelle1!$A$3:$A$500&amp;[5]Tabelle1!$C$3:$C$500&amp;[5]Tabelle1!$D$3:$D$500,0),MATCH(U$2,[5]Tabelle1!$E$2:$U$2,0))=0,"",INDEX([5]Tabelle1!$E$3:$U$500,MATCH($A367&amp;$C367&amp;$D367,[5]Tabelle1!$A$3:$A$500&amp;[5]Tabelle1!$C$3:$C$500&amp;[5]Tabelle1!$D$3:$D$500,0),MATCH(U$2,[5]Tabelle1!$E$2:$U$2,0))),"")</f>
        <v/>
      </c>
      <c r="V367" s="191" t="str">
        <f t="array" ref="V367">IFERROR(IF(INDEX([5]Tabelle1!$E$3:$U$500,MATCH($A367&amp;$C367&amp;$D367,[5]Tabelle1!$A$3:$A$500&amp;[5]Tabelle1!$C$3:$C$500&amp;[5]Tabelle1!$D$3:$D$500,0),MATCH(V$2,[5]Tabelle1!$E$2:$U$2,0))=0,"",INDEX([5]Tabelle1!$E$3:$U$500,MATCH($A367&amp;$C367&amp;$D367,[5]Tabelle1!$A$3:$A$500&amp;[5]Tabelle1!$C$3:$C$500&amp;[5]Tabelle1!$D$3:$D$500,0),MATCH(V$2,[5]Tabelle1!$E$2:$U$2,0))),"")</f>
        <v/>
      </c>
      <c r="W367" s="54" t="str">
        <f t="array" ref="W367">IFERROR(IF(INDEX([5]Tabelle1!$E$3:$U$500,MATCH($A367&amp;$C367&amp;$D367,[5]Tabelle1!$A$3:$A$500&amp;[5]Tabelle1!$C$3:$C$500&amp;[5]Tabelle1!$D$3:$D$500,0),MATCH(W$2,[5]Tabelle1!$E$2:$U$2,0))=0,"",INDEX([5]Tabelle1!$E$3:$U$500,MATCH($A367&amp;$C367&amp;$D367,[5]Tabelle1!$A$3:$A$500&amp;[5]Tabelle1!$C$3:$C$500&amp;[5]Tabelle1!$D$3:$D$500,0),MATCH(W$2,[5]Tabelle1!$E$2:$U$2,0))),"")</f>
        <v>Noch kein NECP vorhanden</v>
      </c>
      <c r="X367" s="54" t="str">
        <f t="array" ref="X367">IFERROR(IF(INDEX([5]Tabelle1!$E$3:$U$500,MATCH($A367&amp;$C367&amp;$D367,[5]Tabelle1!$A$3:$A$500&amp;[5]Tabelle1!$C$3:$C$500&amp;[5]Tabelle1!$D$3:$D$500,0),MATCH(X$2,[5]Tabelle1!$E$2:$U$2,0))=0,"",INDEX([5]Tabelle1!$E$3:$U$500,MATCH($A367&amp;$C367&amp;$D367,[5]Tabelle1!$A$3:$A$500&amp;[5]Tabelle1!$C$3:$C$500&amp;[5]Tabelle1!$D$3:$D$500,0),MATCH(X$2,[5]Tabelle1!$E$2:$U$2,0))),"")</f>
        <v/>
      </c>
      <c r="Y367" s="170"/>
      <c r="Z367" s="170"/>
      <c r="AA367" s="170"/>
      <c r="AB367" s="170"/>
      <c r="AC367" s="170"/>
      <c r="AD367" s="170"/>
      <c r="AE367" s="170"/>
      <c r="AF367" s="170"/>
    </row>
    <row r="368" spans="1:32" ht="14.5" hidden="1" x14ac:dyDescent="0.35">
      <c r="A368" s="127" t="str">
        <f t="shared" si="29"/>
        <v>Ireland</v>
      </c>
      <c r="B368" s="70"/>
      <c r="C368" s="70"/>
      <c r="D368" s="136" t="s">
        <v>563</v>
      </c>
      <c r="E368" s="198"/>
      <c r="F368" s="198"/>
      <c r="G368" s="198"/>
      <c r="H368" s="199" t="str">
        <f t="array" ref="H368">IFERROR(IF(INDEX([5]Tabelle1!$E$3:$U$500,MATCH($A368&amp;$C368&amp;$D368,[5]Tabelle1!$A$3:$A$500&amp;[5]Tabelle1!$C$3:$C$500&amp;[5]Tabelle1!$D$3:$D$500,0),MATCH(H$2,[5]Tabelle1!$E$2:$U$2,0))=0,"",INDEX([5]Tabelle1!$E$3:$U$500,MATCH($A368&amp;$C368&amp;$D368,[5]Tabelle1!$A$3:$A$500&amp;[5]Tabelle1!$C$3:$C$500&amp;[5]Tabelle1!$D$3:$D$500,0),MATCH(H$2,[5]Tabelle1!$E$2:$U$2,0))),"")</f>
        <v/>
      </c>
      <c r="I368" s="199" t="str">
        <f t="array" ref="I368">IFERROR(IF(INDEX([5]Tabelle1!$E$3:$U$500,MATCH($A368&amp;$C368&amp;$D368,[5]Tabelle1!$A$3:$A$500&amp;[5]Tabelle1!$C$3:$C$500&amp;[5]Tabelle1!$D$3:$D$500,0),MATCH(I$2,[5]Tabelle1!$E$2:$U$2,0))=0,"",INDEX([5]Tabelle1!$E$3:$U$500,MATCH($A368&amp;$C368&amp;$D368,[5]Tabelle1!$A$3:$A$500&amp;[5]Tabelle1!$C$3:$C$500&amp;[5]Tabelle1!$D$3:$D$500,0),MATCH(I$2,[5]Tabelle1!$E$2:$U$2,0))),"")</f>
        <v/>
      </c>
      <c r="J368" s="199" t="str">
        <f t="array" ref="J368">IFERROR(IF(INDEX([5]Tabelle1!$E$3:$U$500,MATCH($A368&amp;$C368&amp;$D368,[5]Tabelle1!$A$3:$A$500&amp;[5]Tabelle1!$C$3:$C$500&amp;[5]Tabelle1!$D$3:$D$500,0),MATCH(J$2,[5]Tabelle1!$E$2:$U$2,0))=0,"",INDEX([5]Tabelle1!$E$3:$U$500,MATCH($A368&amp;$C368&amp;$D368,[5]Tabelle1!$A$3:$A$500&amp;[5]Tabelle1!$C$3:$C$500&amp;[5]Tabelle1!$D$3:$D$500,0),MATCH(J$2,[5]Tabelle1!$E$2:$U$2,0))),"")</f>
        <v/>
      </c>
      <c r="K368" s="199" t="str">
        <f t="array" ref="K368">IFERROR(IF(INDEX([5]Tabelle1!$E$3:$U$500,MATCH($A368&amp;$C368&amp;$D368,[5]Tabelle1!$A$3:$A$500&amp;[5]Tabelle1!$C$3:$C$500&amp;[5]Tabelle1!$D$3:$D$500,0),MATCH(K$2,[5]Tabelle1!$E$2:$U$2,0))=0,"",INDEX([5]Tabelle1!$E$3:$U$500,MATCH($A368&amp;$C368&amp;$D368,[5]Tabelle1!$A$3:$A$500&amp;[5]Tabelle1!$C$3:$C$500&amp;[5]Tabelle1!$D$3:$D$500,0),MATCH(K$2,[5]Tabelle1!$E$2:$U$2,0))),"")</f>
        <v/>
      </c>
      <c r="L368" s="199" t="str">
        <f t="array" ref="L368">IFERROR(IF(INDEX([5]Tabelle1!$E$3:$U$500,MATCH($A368&amp;$C368&amp;$D368,[5]Tabelle1!$A$3:$A$500&amp;[5]Tabelle1!$C$3:$C$500&amp;[5]Tabelle1!$D$3:$D$500,0),MATCH(L$2,[5]Tabelle1!$E$2:$U$2,0))=0,"",INDEX([5]Tabelle1!$E$3:$U$500,MATCH($A368&amp;$C368&amp;$D368,[5]Tabelle1!$A$3:$A$500&amp;[5]Tabelle1!$C$3:$C$500&amp;[5]Tabelle1!$D$3:$D$500,0),MATCH(L$2,[5]Tabelle1!$E$2:$U$2,0))),"")</f>
        <v/>
      </c>
      <c r="M368" s="199" t="str">
        <f t="array" ref="M368">IFERROR(IF(INDEX([5]Tabelle1!$E$3:$U$500,MATCH($A368&amp;$C368&amp;$D368,[5]Tabelle1!$A$3:$A$500&amp;[5]Tabelle1!$C$3:$C$500&amp;[5]Tabelle1!$D$3:$D$500,0),MATCH(M$2,[5]Tabelle1!$E$2:$U$2,0))=0,"",INDEX([5]Tabelle1!$E$3:$U$500,MATCH($A368&amp;$C368&amp;$D368,[5]Tabelle1!$A$3:$A$500&amp;[5]Tabelle1!$C$3:$C$500&amp;[5]Tabelle1!$D$3:$D$500,0),MATCH(M$2,[5]Tabelle1!$E$2:$U$2,0))),"")</f>
        <v/>
      </c>
      <c r="N368" s="199" t="str">
        <f t="array" ref="N368">IFERROR(IF(INDEX([5]Tabelle1!$E$3:$U$500,MATCH($A368&amp;$C368&amp;$D368,[5]Tabelle1!$A$3:$A$500&amp;[5]Tabelle1!$C$3:$C$500&amp;[5]Tabelle1!$D$3:$D$500,0),MATCH(N$2,[5]Tabelle1!$E$2:$U$2,0))=0,"",INDEX([5]Tabelle1!$E$3:$U$500,MATCH($A368&amp;$C368&amp;$D368,[5]Tabelle1!$A$3:$A$500&amp;[5]Tabelle1!$C$3:$C$500&amp;[5]Tabelle1!$D$3:$D$500,0),MATCH(N$2,[5]Tabelle1!$E$2:$U$2,0))),"")</f>
        <v/>
      </c>
      <c r="O368" s="199" t="str">
        <f t="array" ref="O368">IFERROR(IF(INDEX([5]Tabelle1!$E$3:$U$500,MATCH($A368&amp;$C368&amp;$D368,[5]Tabelle1!$A$3:$A$500&amp;[5]Tabelle1!$C$3:$C$500&amp;[5]Tabelle1!$D$3:$D$500,0),MATCH(O$2,[5]Tabelle1!$E$2:$U$2,0))=0,"",INDEX([5]Tabelle1!$E$3:$U$500,MATCH($A368&amp;$C368&amp;$D368,[5]Tabelle1!$A$3:$A$500&amp;[5]Tabelle1!$C$3:$C$500&amp;[5]Tabelle1!$D$3:$D$500,0),MATCH(O$2,[5]Tabelle1!$E$2:$U$2,0))),"")</f>
        <v/>
      </c>
      <c r="P368" s="199" t="str">
        <f t="array" ref="P368">IFERROR(IF(INDEX([5]Tabelle1!$E$3:$U$500,MATCH($A368&amp;$C368&amp;$D368,[5]Tabelle1!$A$3:$A$500&amp;[5]Tabelle1!$C$3:$C$500&amp;[5]Tabelle1!$D$3:$D$500,0),MATCH(P$2,[5]Tabelle1!$E$2:$U$2,0))=0,"",INDEX([5]Tabelle1!$E$3:$U$500,MATCH($A368&amp;$C368&amp;$D368,[5]Tabelle1!$A$3:$A$500&amp;[5]Tabelle1!$C$3:$C$500&amp;[5]Tabelle1!$D$3:$D$500,0),MATCH(P$2,[5]Tabelle1!$E$2:$U$2,0))),"")</f>
        <v/>
      </c>
      <c r="Q368" s="199" t="str">
        <f t="array" ref="Q368">IFERROR(IF(INDEX([5]Tabelle1!$E$3:$U$500,MATCH($A368&amp;$C368&amp;$D368,[5]Tabelle1!$A$3:$A$500&amp;[5]Tabelle1!$C$3:$C$500&amp;[5]Tabelle1!$D$3:$D$500,0),MATCH(Q$2,[5]Tabelle1!$E$2:$U$2,0))=0,"",INDEX([5]Tabelle1!$E$3:$U$500,MATCH($A368&amp;$C368&amp;$D368,[5]Tabelle1!$A$3:$A$500&amp;[5]Tabelle1!$C$3:$C$500&amp;[5]Tabelle1!$D$3:$D$500,0),MATCH(Q$2,[5]Tabelle1!$E$2:$U$2,0))),"")</f>
        <v/>
      </c>
      <c r="R368" s="199" t="str">
        <f t="array" ref="R368">IFERROR(IF(INDEX([5]Tabelle1!$E$3:$U$500,MATCH($A368&amp;$C368&amp;$D368,[5]Tabelle1!$A$3:$A$500&amp;[5]Tabelle1!$C$3:$C$500&amp;[5]Tabelle1!$D$3:$D$500,0),MATCH(R$2,[5]Tabelle1!$E$2:$U$2,0))=0,"",INDEX([5]Tabelle1!$E$3:$U$500,MATCH($A368&amp;$C368&amp;$D368,[5]Tabelle1!$A$3:$A$500&amp;[5]Tabelle1!$C$3:$C$500&amp;[5]Tabelle1!$D$3:$D$500,0),MATCH(R$2,[5]Tabelle1!$E$2:$U$2,0))),"")</f>
        <v/>
      </c>
      <c r="S368" s="199" t="str">
        <f t="array" ref="S368">IFERROR(IF(INDEX([5]Tabelle1!$E$3:$U$500,MATCH($A368&amp;$C368&amp;$D368,[5]Tabelle1!$A$3:$A$500&amp;[5]Tabelle1!$C$3:$C$500&amp;[5]Tabelle1!$D$3:$D$500,0),MATCH(S$2,[5]Tabelle1!$E$2:$U$2,0))=0,"",INDEX([5]Tabelle1!$E$3:$U$500,MATCH($A368&amp;$C368&amp;$D368,[5]Tabelle1!$A$3:$A$500&amp;[5]Tabelle1!$C$3:$C$500&amp;[5]Tabelle1!$D$3:$D$500,0),MATCH(S$2,[5]Tabelle1!$E$2:$U$2,0))),"")</f>
        <v/>
      </c>
      <c r="T368" s="199" t="str">
        <f t="array" ref="T368">IFERROR(IF(INDEX([5]Tabelle1!$E$3:$U$500,MATCH($A368&amp;$C368&amp;$D368,[5]Tabelle1!$A$3:$A$500&amp;[5]Tabelle1!$C$3:$C$500&amp;[5]Tabelle1!$D$3:$D$500,0),MATCH(T$2,[5]Tabelle1!$E$2:$U$2,0))=0,"",INDEX([5]Tabelle1!$E$3:$U$500,MATCH($A368&amp;$C368&amp;$D368,[5]Tabelle1!$A$3:$A$500&amp;[5]Tabelle1!$C$3:$C$500&amp;[5]Tabelle1!$D$3:$D$500,0),MATCH(T$2,[5]Tabelle1!$E$2:$U$2,0))),"")</f>
        <v/>
      </c>
      <c r="U368" s="199" t="str">
        <f t="array" ref="U368">IFERROR(IF(INDEX([5]Tabelle1!$E$3:$U$500,MATCH($A368&amp;$C368&amp;$D368,[5]Tabelle1!$A$3:$A$500&amp;[5]Tabelle1!$C$3:$C$500&amp;[5]Tabelle1!$D$3:$D$500,0),MATCH(U$2,[5]Tabelle1!$E$2:$U$2,0))=0,"",INDEX([5]Tabelle1!$E$3:$U$500,MATCH($A368&amp;$C368&amp;$D368,[5]Tabelle1!$A$3:$A$500&amp;[5]Tabelle1!$C$3:$C$500&amp;[5]Tabelle1!$D$3:$D$500,0),MATCH(U$2,[5]Tabelle1!$E$2:$U$2,0))),"")</f>
        <v/>
      </c>
      <c r="V368" s="200" t="str">
        <f t="array" ref="V368">IFERROR(IF(INDEX([5]Tabelle1!$E$3:$U$500,MATCH($A368&amp;$C368&amp;$D368,[5]Tabelle1!$A$3:$A$500&amp;[5]Tabelle1!$C$3:$C$500&amp;[5]Tabelle1!$D$3:$D$500,0),MATCH(V$2,[5]Tabelle1!$E$2:$U$2,0))=0,"",INDEX([5]Tabelle1!$E$3:$U$500,MATCH($A368&amp;$C368&amp;$D368,[5]Tabelle1!$A$3:$A$500&amp;[5]Tabelle1!$C$3:$C$500&amp;[5]Tabelle1!$D$3:$D$500,0),MATCH(V$2,[5]Tabelle1!$E$2:$U$2,0))),"")</f>
        <v/>
      </c>
      <c r="W368" s="54" t="str">
        <f t="array" ref="W368">IFERROR(IF(INDEX([5]Tabelle1!$E$3:$U$500,MATCH($A368&amp;$C368&amp;$D368,[5]Tabelle1!$A$3:$A$500&amp;[5]Tabelle1!$C$3:$C$500&amp;[5]Tabelle1!$D$3:$D$500,0),MATCH(W$2,[5]Tabelle1!$E$2:$U$2,0))=0,"",INDEX([5]Tabelle1!$E$3:$U$500,MATCH($A368&amp;$C368&amp;$D368,[5]Tabelle1!$A$3:$A$500&amp;[5]Tabelle1!$C$3:$C$500&amp;[5]Tabelle1!$D$3:$D$500,0),MATCH(W$2,[5]Tabelle1!$E$2:$U$2,0))),"")</f>
        <v>Noch kein NECP vorhanden</v>
      </c>
      <c r="X368" s="54" t="str">
        <f t="array" ref="X368">IFERROR(IF(INDEX([5]Tabelle1!$E$3:$U$500,MATCH($A368&amp;$C368&amp;$D368,[5]Tabelle1!$A$3:$A$500&amp;[5]Tabelle1!$C$3:$C$500&amp;[5]Tabelle1!$D$3:$D$500,0),MATCH(X$2,[5]Tabelle1!$E$2:$U$2,0))=0,"",INDEX([5]Tabelle1!$E$3:$U$500,MATCH($A368&amp;$C368&amp;$D368,[5]Tabelle1!$A$3:$A$500&amp;[5]Tabelle1!$C$3:$C$500&amp;[5]Tabelle1!$D$3:$D$500,0),MATCH(X$2,[5]Tabelle1!$E$2:$U$2,0))),"")</f>
        <v/>
      </c>
      <c r="Y368" s="22"/>
      <c r="Z368" s="22"/>
      <c r="AA368" s="22"/>
      <c r="AB368" s="22"/>
      <c r="AC368" s="22"/>
      <c r="AD368" s="22"/>
      <c r="AE368" s="22"/>
      <c r="AF368" s="22"/>
    </row>
    <row r="369" spans="1:32" ht="14.5" hidden="1" x14ac:dyDescent="0.35">
      <c r="A369" s="127" t="str">
        <f t="shared" si="29"/>
        <v>Ireland</v>
      </c>
      <c r="B369" s="70"/>
      <c r="C369" s="70" t="s">
        <v>558</v>
      </c>
      <c r="D369" s="139" t="s">
        <v>10</v>
      </c>
      <c r="E369" s="198"/>
      <c r="F369" s="198"/>
      <c r="G369" s="198"/>
      <c r="H369" s="199" t="str">
        <f t="array" ref="H369">IFERROR(IF(INDEX([5]Tabelle1!$E$3:$U$500,MATCH($A369&amp;$C369&amp;$D369,[5]Tabelle1!$A$3:$A$500&amp;[5]Tabelle1!$C$3:$C$500&amp;[5]Tabelle1!$D$3:$D$500,0),MATCH(H$2,[5]Tabelle1!$E$2:$U$2,0))=0,"",INDEX([5]Tabelle1!$E$3:$U$500,MATCH($A369&amp;$C369&amp;$D369,[5]Tabelle1!$A$3:$A$500&amp;[5]Tabelle1!$C$3:$C$500&amp;[5]Tabelle1!$D$3:$D$500,0),MATCH(H$2,[5]Tabelle1!$E$2:$U$2,0))),"")</f>
        <v/>
      </c>
      <c r="I369" s="199" t="str">
        <f t="array" ref="I369">IFERROR(IF(INDEX([5]Tabelle1!$E$3:$U$500,MATCH($A369&amp;$C369&amp;$D369,[5]Tabelle1!$A$3:$A$500&amp;[5]Tabelle1!$C$3:$C$500&amp;[5]Tabelle1!$D$3:$D$500,0),MATCH(I$2,[5]Tabelle1!$E$2:$U$2,0))=0,"",INDEX([5]Tabelle1!$E$3:$U$500,MATCH($A369&amp;$C369&amp;$D369,[5]Tabelle1!$A$3:$A$500&amp;[5]Tabelle1!$C$3:$C$500&amp;[5]Tabelle1!$D$3:$D$500,0),MATCH(I$2,[5]Tabelle1!$E$2:$U$2,0))),"")</f>
        <v/>
      </c>
      <c r="J369" s="199" t="str">
        <f t="array" ref="J369">IFERROR(IF(INDEX([5]Tabelle1!$E$3:$U$500,MATCH($A369&amp;$C369&amp;$D369,[5]Tabelle1!$A$3:$A$500&amp;[5]Tabelle1!$C$3:$C$500&amp;[5]Tabelle1!$D$3:$D$500,0),MATCH(J$2,[5]Tabelle1!$E$2:$U$2,0))=0,"",INDEX([5]Tabelle1!$E$3:$U$500,MATCH($A369&amp;$C369&amp;$D369,[5]Tabelle1!$A$3:$A$500&amp;[5]Tabelle1!$C$3:$C$500&amp;[5]Tabelle1!$D$3:$D$500,0),MATCH(J$2,[5]Tabelle1!$E$2:$U$2,0))),"")</f>
        <v/>
      </c>
      <c r="K369" s="199" t="str">
        <f t="array" ref="K369">IFERROR(IF(INDEX([5]Tabelle1!$E$3:$U$500,MATCH($A369&amp;$C369&amp;$D369,[5]Tabelle1!$A$3:$A$500&amp;[5]Tabelle1!$C$3:$C$500&amp;[5]Tabelle1!$D$3:$D$500,0),MATCH(K$2,[5]Tabelle1!$E$2:$U$2,0))=0,"",INDEX([5]Tabelle1!$E$3:$U$500,MATCH($A369&amp;$C369&amp;$D369,[5]Tabelle1!$A$3:$A$500&amp;[5]Tabelle1!$C$3:$C$500&amp;[5]Tabelle1!$D$3:$D$500,0),MATCH(K$2,[5]Tabelle1!$E$2:$U$2,0))),"")</f>
        <v/>
      </c>
      <c r="L369" s="199" t="str">
        <f t="array" ref="L369">IFERROR(IF(INDEX([5]Tabelle1!$E$3:$U$500,MATCH($A369&amp;$C369&amp;$D369,[5]Tabelle1!$A$3:$A$500&amp;[5]Tabelle1!$C$3:$C$500&amp;[5]Tabelle1!$D$3:$D$500,0),MATCH(L$2,[5]Tabelle1!$E$2:$U$2,0))=0,"",INDEX([5]Tabelle1!$E$3:$U$500,MATCH($A369&amp;$C369&amp;$D369,[5]Tabelle1!$A$3:$A$500&amp;[5]Tabelle1!$C$3:$C$500&amp;[5]Tabelle1!$D$3:$D$500,0),MATCH(L$2,[5]Tabelle1!$E$2:$U$2,0))),"")</f>
        <v/>
      </c>
      <c r="M369" s="199" t="str">
        <f t="array" ref="M369">IFERROR(IF(INDEX([5]Tabelle1!$E$3:$U$500,MATCH($A369&amp;$C369&amp;$D369,[5]Tabelle1!$A$3:$A$500&amp;[5]Tabelle1!$C$3:$C$500&amp;[5]Tabelle1!$D$3:$D$500,0),MATCH(M$2,[5]Tabelle1!$E$2:$U$2,0))=0,"",INDEX([5]Tabelle1!$E$3:$U$500,MATCH($A369&amp;$C369&amp;$D369,[5]Tabelle1!$A$3:$A$500&amp;[5]Tabelle1!$C$3:$C$500&amp;[5]Tabelle1!$D$3:$D$500,0),MATCH(M$2,[5]Tabelle1!$E$2:$U$2,0))),"")</f>
        <v/>
      </c>
      <c r="N369" s="199" t="str">
        <f t="array" ref="N369">IFERROR(IF(INDEX([5]Tabelle1!$E$3:$U$500,MATCH($A369&amp;$C369&amp;$D369,[5]Tabelle1!$A$3:$A$500&amp;[5]Tabelle1!$C$3:$C$500&amp;[5]Tabelle1!$D$3:$D$500,0),MATCH(N$2,[5]Tabelle1!$E$2:$U$2,0))=0,"",INDEX([5]Tabelle1!$E$3:$U$500,MATCH($A369&amp;$C369&amp;$D369,[5]Tabelle1!$A$3:$A$500&amp;[5]Tabelle1!$C$3:$C$500&amp;[5]Tabelle1!$D$3:$D$500,0),MATCH(N$2,[5]Tabelle1!$E$2:$U$2,0))),"")</f>
        <v/>
      </c>
      <c r="O369" s="199" t="str">
        <f t="array" ref="O369">IFERROR(IF(INDEX([5]Tabelle1!$E$3:$U$500,MATCH($A369&amp;$C369&amp;$D369,[5]Tabelle1!$A$3:$A$500&amp;[5]Tabelle1!$C$3:$C$500&amp;[5]Tabelle1!$D$3:$D$500,0),MATCH(O$2,[5]Tabelle1!$E$2:$U$2,0))=0,"",INDEX([5]Tabelle1!$E$3:$U$500,MATCH($A369&amp;$C369&amp;$D369,[5]Tabelle1!$A$3:$A$500&amp;[5]Tabelle1!$C$3:$C$500&amp;[5]Tabelle1!$D$3:$D$500,0),MATCH(O$2,[5]Tabelle1!$E$2:$U$2,0))),"")</f>
        <v/>
      </c>
      <c r="P369" s="199" t="str">
        <f t="array" ref="P369">IFERROR(IF(INDEX([5]Tabelle1!$E$3:$U$500,MATCH($A369&amp;$C369&amp;$D369,[5]Tabelle1!$A$3:$A$500&amp;[5]Tabelle1!$C$3:$C$500&amp;[5]Tabelle1!$D$3:$D$500,0),MATCH(P$2,[5]Tabelle1!$E$2:$U$2,0))=0,"",INDEX([5]Tabelle1!$E$3:$U$500,MATCH($A369&amp;$C369&amp;$D369,[5]Tabelle1!$A$3:$A$500&amp;[5]Tabelle1!$C$3:$C$500&amp;[5]Tabelle1!$D$3:$D$500,0),MATCH(P$2,[5]Tabelle1!$E$2:$U$2,0))),"")</f>
        <v/>
      </c>
      <c r="Q369" s="199" t="str">
        <f t="array" ref="Q369">IFERROR(IF(INDEX([5]Tabelle1!$E$3:$U$500,MATCH($A369&amp;$C369&amp;$D369,[5]Tabelle1!$A$3:$A$500&amp;[5]Tabelle1!$C$3:$C$500&amp;[5]Tabelle1!$D$3:$D$500,0),MATCH(Q$2,[5]Tabelle1!$E$2:$U$2,0))=0,"",INDEX([5]Tabelle1!$E$3:$U$500,MATCH($A369&amp;$C369&amp;$D369,[5]Tabelle1!$A$3:$A$500&amp;[5]Tabelle1!$C$3:$C$500&amp;[5]Tabelle1!$D$3:$D$500,0),MATCH(Q$2,[5]Tabelle1!$E$2:$U$2,0))),"")</f>
        <v/>
      </c>
      <c r="R369" s="199" t="str">
        <f t="array" ref="R369">IFERROR(IF(INDEX([5]Tabelle1!$E$3:$U$500,MATCH($A369&amp;$C369&amp;$D369,[5]Tabelle1!$A$3:$A$500&amp;[5]Tabelle1!$C$3:$C$500&amp;[5]Tabelle1!$D$3:$D$500,0),MATCH(R$2,[5]Tabelle1!$E$2:$U$2,0))=0,"",INDEX([5]Tabelle1!$E$3:$U$500,MATCH($A369&amp;$C369&amp;$D369,[5]Tabelle1!$A$3:$A$500&amp;[5]Tabelle1!$C$3:$C$500&amp;[5]Tabelle1!$D$3:$D$500,0),MATCH(R$2,[5]Tabelle1!$E$2:$U$2,0))),"")</f>
        <v/>
      </c>
      <c r="S369" s="199" t="str">
        <f t="array" ref="S369">IFERROR(IF(INDEX([5]Tabelle1!$E$3:$U$500,MATCH($A369&amp;$C369&amp;$D369,[5]Tabelle1!$A$3:$A$500&amp;[5]Tabelle1!$C$3:$C$500&amp;[5]Tabelle1!$D$3:$D$500,0),MATCH(S$2,[5]Tabelle1!$E$2:$U$2,0))=0,"",INDEX([5]Tabelle1!$E$3:$U$500,MATCH($A369&amp;$C369&amp;$D369,[5]Tabelle1!$A$3:$A$500&amp;[5]Tabelle1!$C$3:$C$500&amp;[5]Tabelle1!$D$3:$D$500,0),MATCH(S$2,[5]Tabelle1!$E$2:$U$2,0))),"")</f>
        <v/>
      </c>
      <c r="T369" s="199" t="str">
        <f t="array" ref="T369">IFERROR(IF(INDEX([5]Tabelle1!$E$3:$U$500,MATCH($A369&amp;$C369&amp;$D369,[5]Tabelle1!$A$3:$A$500&amp;[5]Tabelle1!$C$3:$C$500&amp;[5]Tabelle1!$D$3:$D$500,0),MATCH(T$2,[5]Tabelle1!$E$2:$U$2,0))=0,"",INDEX([5]Tabelle1!$E$3:$U$500,MATCH($A369&amp;$C369&amp;$D369,[5]Tabelle1!$A$3:$A$500&amp;[5]Tabelle1!$C$3:$C$500&amp;[5]Tabelle1!$D$3:$D$500,0),MATCH(T$2,[5]Tabelle1!$E$2:$U$2,0))),"")</f>
        <v/>
      </c>
      <c r="U369" s="199" t="str">
        <f t="array" ref="U369">IFERROR(IF(INDEX([5]Tabelle1!$E$3:$U$500,MATCH($A369&amp;$C369&amp;$D369,[5]Tabelle1!$A$3:$A$500&amp;[5]Tabelle1!$C$3:$C$500&amp;[5]Tabelle1!$D$3:$D$500,0),MATCH(U$2,[5]Tabelle1!$E$2:$U$2,0))=0,"",INDEX([5]Tabelle1!$E$3:$U$500,MATCH($A369&amp;$C369&amp;$D369,[5]Tabelle1!$A$3:$A$500&amp;[5]Tabelle1!$C$3:$C$500&amp;[5]Tabelle1!$D$3:$D$500,0),MATCH(U$2,[5]Tabelle1!$E$2:$U$2,0))),"")</f>
        <v/>
      </c>
      <c r="V369" s="200" t="str">
        <f t="array" ref="V369">IFERROR(IF(INDEX([5]Tabelle1!$E$3:$U$500,MATCH($A369&amp;$C369&amp;$D369,[5]Tabelle1!$A$3:$A$500&amp;[5]Tabelle1!$C$3:$C$500&amp;[5]Tabelle1!$D$3:$D$500,0),MATCH(V$2,[5]Tabelle1!$E$2:$U$2,0))=0,"",INDEX([5]Tabelle1!$E$3:$U$500,MATCH($A369&amp;$C369&amp;$D369,[5]Tabelle1!$A$3:$A$500&amp;[5]Tabelle1!$C$3:$C$500&amp;[5]Tabelle1!$D$3:$D$500,0),MATCH(V$2,[5]Tabelle1!$E$2:$U$2,0))),"")</f>
        <v/>
      </c>
      <c r="W369" s="54" t="str">
        <f t="array" ref="W369">IFERROR(IF(INDEX([5]Tabelle1!$E$3:$U$500,MATCH($A369&amp;$C369&amp;$D369,[5]Tabelle1!$A$3:$A$500&amp;[5]Tabelle1!$C$3:$C$500&amp;[5]Tabelle1!$D$3:$D$500,0),MATCH(W$2,[5]Tabelle1!$E$2:$U$2,0))=0,"",INDEX([5]Tabelle1!$E$3:$U$500,MATCH($A369&amp;$C369&amp;$D369,[5]Tabelle1!$A$3:$A$500&amp;[5]Tabelle1!$C$3:$C$500&amp;[5]Tabelle1!$D$3:$D$500,0),MATCH(W$2,[5]Tabelle1!$E$2:$U$2,0))),"")</f>
        <v>Noch kein NECP vorhanden</v>
      </c>
      <c r="X369" s="54" t="str">
        <f t="array" ref="X369">IFERROR(IF(INDEX([5]Tabelle1!$E$3:$U$500,MATCH($A369&amp;$C369&amp;$D369,[5]Tabelle1!$A$3:$A$500&amp;[5]Tabelle1!$C$3:$C$500&amp;[5]Tabelle1!$D$3:$D$500,0),MATCH(X$2,[5]Tabelle1!$E$2:$U$2,0))=0,"",INDEX([5]Tabelle1!$E$3:$U$500,MATCH($A369&amp;$C369&amp;$D369,[5]Tabelle1!$A$3:$A$500&amp;[5]Tabelle1!$C$3:$C$500&amp;[5]Tabelle1!$D$3:$D$500,0),MATCH(X$2,[5]Tabelle1!$E$2:$U$2,0))),"")</f>
        <v/>
      </c>
      <c r="Y369" s="22"/>
      <c r="Z369" s="22"/>
      <c r="AA369" s="22"/>
      <c r="AB369" s="22"/>
      <c r="AC369" s="22"/>
      <c r="AD369" s="22"/>
      <c r="AE369" s="22"/>
      <c r="AF369" s="22"/>
    </row>
    <row r="370" spans="1:32" ht="14.5" hidden="1" x14ac:dyDescent="0.35">
      <c r="A370" s="127" t="str">
        <f t="shared" si="29"/>
        <v>Ireland</v>
      </c>
      <c r="B370" s="70"/>
      <c r="C370" s="70" t="s">
        <v>558</v>
      </c>
      <c r="D370" s="139" t="s">
        <v>546</v>
      </c>
      <c r="E370" s="198"/>
      <c r="F370" s="198"/>
      <c r="G370" s="198"/>
      <c r="H370" s="199" t="str">
        <f t="array" ref="H370">IFERROR(IF(INDEX([5]Tabelle1!$E$3:$U$500,MATCH($A370&amp;$C370&amp;$D370,[5]Tabelle1!$A$3:$A$500&amp;[5]Tabelle1!$C$3:$C$500&amp;[5]Tabelle1!$D$3:$D$500,0),MATCH(H$2,[5]Tabelle1!$E$2:$U$2,0))=0,"",INDEX([5]Tabelle1!$E$3:$U$500,MATCH($A370&amp;$C370&amp;$D370,[5]Tabelle1!$A$3:$A$500&amp;[5]Tabelle1!$C$3:$C$500&amp;[5]Tabelle1!$D$3:$D$500,0),MATCH(H$2,[5]Tabelle1!$E$2:$U$2,0))),"")</f>
        <v/>
      </c>
      <c r="I370" s="199" t="str">
        <f t="array" ref="I370">IFERROR(IF(INDEX([5]Tabelle1!$E$3:$U$500,MATCH($A370&amp;$C370&amp;$D370,[5]Tabelle1!$A$3:$A$500&amp;[5]Tabelle1!$C$3:$C$500&amp;[5]Tabelle1!$D$3:$D$500,0),MATCH(I$2,[5]Tabelle1!$E$2:$U$2,0))=0,"",INDEX([5]Tabelle1!$E$3:$U$500,MATCH($A370&amp;$C370&amp;$D370,[5]Tabelle1!$A$3:$A$500&amp;[5]Tabelle1!$C$3:$C$500&amp;[5]Tabelle1!$D$3:$D$500,0),MATCH(I$2,[5]Tabelle1!$E$2:$U$2,0))),"")</f>
        <v/>
      </c>
      <c r="J370" s="199" t="str">
        <f t="array" ref="J370">IFERROR(IF(INDEX([5]Tabelle1!$E$3:$U$500,MATCH($A370&amp;$C370&amp;$D370,[5]Tabelle1!$A$3:$A$500&amp;[5]Tabelle1!$C$3:$C$500&amp;[5]Tabelle1!$D$3:$D$500,0),MATCH(J$2,[5]Tabelle1!$E$2:$U$2,0))=0,"",INDEX([5]Tabelle1!$E$3:$U$500,MATCH($A370&amp;$C370&amp;$D370,[5]Tabelle1!$A$3:$A$500&amp;[5]Tabelle1!$C$3:$C$500&amp;[5]Tabelle1!$D$3:$D$500,0),MATCH(J$2,[5]Tabelle1!$E$2:$U$2,0))),"")</f>
        <v/>
      </c>
      <c r="K370" s="199" t="str">
        <f t="array" ref="K370">IFERROR(IF(INDEX([5]Tabelle1!$E$3:$U$500,MATCH($A370&amp;$C370&amp;$D370,[5]Tabelle1!$A$3:$A$500&amp;[5]Tabelle1!$C$3:$C$500&amp;[5]Tabelle1!$D$3:$D$500,0),MATCH(K$2,[5]Tabelle1!$E$2:$U$2,0))=0,"",INDEX([5]Tabelle1!$E$3:$U$500,MATCH($A370&amp;$C370&amp;$D370,[5]Tabelle1!$A$3:$A$500&amp;[5]Tabelle1!$C$3:$C$500&amp;[5]Tabelle1!$D$3:$D$500,0),MATCH(K$2,[5]Tabelle1!$E$2:$U$2,0))),"")</f>
        <v/>
      </c>
      <c r="L370" s="199" t="str">
        <f t="array" ref="L370">IFERROR(IF(INDEX([5]Tabelle1!$E$3:$U$500,MATCH($A370&amp;$C370&amp;$D370,[5]Tabelle1!$A$3:$A$500&amp;[5]Tabelle1!$C$3:$C$500&amp;[5]Tabelle1!$D$3:$D$500,0),MATCH(L$2,[5]Tabelle1!$E$2:$U$2,0))=0,"",INDEX([5]Tabelle1!$E$3:$U$500,MATCH($A370&amp;$C370&amp;$D370,[5]Tabelle1!$A$3:$A$500&amp;[5]Tabelle1!$C$3:$C$500&amp;[5]Tabelle1!$D$3:$D$500,0),MATCH(L$2,[5]Tabelle1!$E$2:$U$2,0))),"")</f>
        <v/>
      </c>
      <c r="M370" s="199" t="str">
        <f t="array" ref="M370">IFERROR(IF(INDEX([5]Tabelle1!$E$3:$U$500,MATCH($A370&amp;$C370&amp;$D370,[5]Tabelle1!$A$3:$A$500&amp;[5]Tabelle1!$C$3:$C$500&amp;[5]Tabelle1!$D$3:$D$500,0),MATCH(M$2,[5]Tabelle1!$E$2:$U$2,0))=0,"",INDEX([5]Tabelle1!$E$3:$U$500,MATCH($A370&amp;$C370&amp;$D370,[5]Tabelle1!$A$3:$A$500&amp;[5]Tabelle1!$C$3:$C$500&amp;[5]Tabelle1!$D$3:$D$500,0),MATCH(M$2,[5]Tabelle1!$E$2:$U$2,0))),"")</f>
        <v/>
      </c>
      <c r="N370" s="199" t="str">
        <f t="array" ref="N370">IFERROR(IF(INDEX([5]Tabelle1!$E$3:$U$500,MATCH($A370&amp;$C370&amp;$D370,[5]Tabelle1!$A$3:$A$500&amp;[5]Tabelle1!$C$3:$C$500&amp;[5]Tabelle1!$D$3:$D$500,0),MATCH(N$2,[5]Tabelle1!$E$2:$U$2,0))=0,"",INDEX([5]Tabelle1!$E$3:$U$500,MATCH($A370&amp;$C370&amp;$D370,[5]Tabelle1!$A$3:$A$500&amp;[5]Tabelle1!$C$3:$C$500&amp;[5]Tabelle1!$D$3:$D$500,0),MATCH(N$2,[5]Tabelle1!$E$2:$U$2,0))),"")</f>
        <v/>
      </c>
      <c r="O370" s="199" t="str">
        <f t="array" ref="O370">IFERROR(IF(INDEX([5]Tabelle1!$E$3:$U$500,MATCH($A370&amp;$C370&amp;$D370,[5]Tabelle1!$A$3:$A$500&amp;[5]Tabelle1!$C$3:$C$500&amp;[5]Tabelle1!$D$3:$D$500,0),MATCH(O$2,[5]Tabelle1!$E$2:$U$2,0))=0,"",INDEX([5]Tabelle1!$E$3:$U$500,MATCH($A370&amp;$C370&amp;$D370,[5]Tabelle1!$A$3:$A$500&amp;[5]Tabelle1!$C$3:$C$500&amp;[5]Tabelle1!$D$3:$D$500,0),MATCH(O$2,[5]Tabelle1!$E$2:$U$2,0))),"")</f>
        <v/>
      </c>
      <c r="P370" s="199" t="str">
        <f t="array" ref="P370">IFERROR(IF(INDEX([5]Tabelle1!$E$3:$U$500,MATCH($A370&amp;$C370&amp;$D370,[5]Tabelle1!$A$3:$A$500&amp;[5]Tabelle1!$C$3:$C$500&amp;[5]Tabelle1!$D$3:$D$500,0),MATCH(P$2,[5]Tabelle1!$E$2:$U$2,0))=0,"",INDEX([5]Tabelle1!$E$3:$U$500,MATCH($A370&amp;$C370&amp;$D370,[5]Tabelle1!$A$3:$A$500&amp;[5]Tabelle1!$C$3:$C$500&amp;[5]Tabelle1!$D$3:$D$500,0),MATCH(P$2,[5]Tabelle1!$E$2:$U$2,0))),"")</f>
        <v/>
      </c>
      <c r="Q370" s="199" t="str">
        <f t="array" ref="Q370">IFERROR(IF(INDEX([5]Tabelle1!$E$3:$U$500,MATCH($A370&amp;$C370&amp;$D370,[5]Tabelle1!$A$3:$A$500&amp;[5]Tabelle1!$C$3:$C$500&amp;[5]Tabelle1!$D$3:$D$500,0),MATCH(Q$2,[5]Tabelle1!$E$2:$U$2,0))=0,"",INDEX([5]Tabelle1!$E$3:$U$500,MATCH($A370&amp;$C370&amp;$D370,[5]Tabelle1!$A$3:$A$500&amp;[5]Tabelle1!$C$3:$C$500&amp;[5]Tabelle1!$D$3:$D$500,0),MATCH(Q$2,[5]Tabelle1!$E$2:$U$2,0))),"")</f>
        <v/>
      </c>
      <c r="R370" s="199" t="str">
        <f t="array" ref="R370">IFERROR(IF(INDEX([5]Tabelle1!$E$3:$U$500,MATCH($A370&amp;$C370&amp;$D370,[5]Tabelle1!$A$3:$A$500&amp;[5]Tabelle1!$C$3:$C$500&amp;[5]Tabelle1!$D$3:$D$500,0),MATCH(R$2,[5]Tabelle1!$E$2:$U$2,0))=0,"",INDEX([5]Tabelle1!$E$3:$U$500,MATCH($A370&amp;$C370&amp;$D370,[5]Tabelle1!$A$3:$A$500&amp;[5]Tabelle1!$C$3:$C$500&amp;[5]Tabelle1!$D$3:$D$500,0),MATCH(R$2,[5]Tabelle1!$E$2:$U$2,0))),"")</f>
        <v/>
      </c>
      <c r="S370" s="199" t="str">
        <f t="array" ref="S370">IFERROR(IF(INDEX([5]Tabelle1!$E$3:$U$500,MATCH($A370&amp;$C370&amp;$D370,[5]Tabelle1!$A$3:$A$500&amp;[5]Tabelle1!$C$3:$C$500&amp;[5]Tabelle1!$D$3:$D$500,0),MATCH(S$2,[5]Tabelle1!$E$2:$U$2,0))=0,"",INDEX([5]Tabelle1!$E$3:$U$500,MATCH($A370&amp;$C370&amp;$D370,[5]Tabelle1!$A$3:$A$500&amp;[5]Tabelle1!$C$3:$C$500&amp;[5]Tabelle1!$D$3:$D$500,0),MATCH(S$2,[5]Tabelle1!$E$2:$U$2,0))),"")</f>
        <v/>
      </c>
      <c r="T370" s="199" t="str">
        <f t="array" ref="T370">IFERROR(IF(INDEX([5]Tabelle1!$E$3:$U$500,MATCH($A370&amp;$C370&amp;$D370,[5]Tabelle1!$A$3:$A$500&amp;[5]Tabelle1!$C$3:$C$500&amp;[5]Tabelle1!$D$3:$D$500,0),MATCH(T$2,[5]Tabelle1!$E$2:$U$2,0))=0,"",INDEX([5]Tabelle1!$E$3:$U$500,MATCH($A370&amp;$C370&amp;$D370,[5]Tabelle1!$A$3:$A$500&amp;[5]Tabelle1!$C$3:$C$500&amp;[5]Tabelle1!$D$3:$D$500,0),MATCH(T$2,[5]Tabelle1!$E$2:$U$2,0))),"")</f>
        <v/>
      </c>
      <c r="U370" s="199" t="str">
        <f t="array" ref="U370">IFERROR(IF(INDEX([5]Tabelle1!$E$3:$U$500,MATCH($A370&amp;$C370&amp;$D370,[5]Tabelle1!$A$3:$A$500&amp;[5]Tabelle1!$C$3:$C$500&amp;[5]Tabelle1!$D$3:$D$500,0),MATCH(U$2,[5]Tabelle1!$E$2:$U$2,0))=0,"",INDEX([5]Tabelle1!$E$3:$U$500,MATCH($A370&amp;$C370&amp;$D370,[5]Tabelle1!$A$3:$A$500&amp;[5]Tabelle1!$C$3:$C$500&amp;[5]Tabelle1!$D$3:$D$500,0),MATCH(U$2,[5]Tabelle1!$E$2:$U$2,0))),"")</f>
        <v/>
      </c>
      <c r="V370" s="200" t="str">
        <f t="array" ref="V370">IFERROR(IF(INDEX([5]Tabelle1!$E$3:$U$500,MATCH($A370&amp;$C370&amp;$D370,[5]Tabelle1!$A$3:$A$500&amp;[5]Tabelle1!$C$3:$C$500&amp;[5]Tabelle1!$D$3:$D$500,0),MATCH(V$2,[5]Tabelle1!$E$2:$U$2,0))=0,"",INDEX([5]Tabelle1!$E$3:$U$500,MATCH($A370&amp;$C370&amp;$D370,[5]Tabelle1!$A$3:$A$500&amp;[5]Tabelle1!$C$3:$C$500&amp;[5]Tabelle1!$D$3:$D$500,0),MATCH(V$2,[5]Tabelle1!$E$2:$U$2,0))),"")</f>
        <v/>
      </c>
      <c r="W370" s="54" t="str">
        <f t="array" ref="W370">IFERROR(IF(INDEX([5]Tabelle1!$E$3:$U$500,MATCH($A370&amp;$C370&amp;$D370,[5]Tabelle1!$A$3:$A$500&amp;[5]Tabelle1!$C$3:$C$500&amp;[5]Tabelle1!$D$3:$D$500,0),MATCH(W$2,[5]Tabelle1!$E$2:$U$2,0))=0,"",INDEX([5]Tabelle1!$E$3:$U$500,MATCH($A370&amp;$C370&amp;$D370,[5]Tabelle1!$A$3:$A$500&amp;[5]Tabelle1!$C$3:$C$500&amp;[5]Tabelle1!$D$3:$D$500,0),MATCH(W$2,[5]Tabelle1!$E$2:$U$2,0))),"")</f>
        <v>Noch kein NECP vorhanden</v>
      </c>
      <c r="X370" s="54" t="str">
        <f t="array" ref="X370">IFERROR(IF(INDEX([5]Tabelle1!$E$3:$U$500,MATCH($A370&amp;$C370&amp;$D370,[5]Tabelle1!$A$3:$A$500&amp;[5]Tabelle1!$C$3:$C$500&amp;[5]Tabelle1!$D$3:$D$500,0),MATCH(X$2,[5]Tabelle1!$E$2:$U$2,0))=0,"",INDEX([5]Tabelle1!$E$3:$U$500,MATCH($A370&amp;$C370&amp;$D370,[5]Tabelle1!$A$3:$A$500&amp;[5]Tabelle1!$C$3:$C$500&amp;[5]Tabelle1!$D$3:$D$500,0),MATCH(X$2,[5]Tabelle1!$E$2:$U$2,0))),"")</f>
        <v/>
      </c>
      <c r="Y370" s="22"/>
      <c r="Z370" s="22"/>
      <c r="AA370" s="22"/>
      <c r="AB370" s="22"/>
      <c r="AC370" s="22"/>
      <c r="AD370" s="22"/>
      <c r="AE370" s="22"/>
      <c r="AF370" s="22"/>
    </row>
    <row r="371" spans="1:32" ht="14.5" hidden="1" x14ac:dyDescent="0.35">
      <c r="A371" s="127" t="str">
        <f t="shared" si="29"/>
        <v>Ireland</v>
      </c>
      <c r="B371" s="70"/>
      <c r="C371" s="70" t="s">
        <v>558</v>
      </c>
      <c r="D371" s="139" t="s">
        <v>547</v>
      </c>
      <c r="E371" s="198"/>
      <c r="F371" s="198"/>
      <c r="G371" s="198"/>
      <c r="H371" s="199" t="str">
        <f t="array" ref="H371">IFERROR(IF(INDEX([5]Tabelle1!$E$3:$U$500,MATCH($A371&amp;$C371&amp;$D371,[5]Tabelle1!$A$3:$A$500&amp;[5]Tabelle1!$C$3:$C$500&amp;[5]Tabelle1!$D$3:$D$500,0),MATCH(H$2,[5]Tabelle1!$E$2:$U$2,0))=0,"",INDEX([5]Tabelle1!$E$3:$U$500,MATCH($A371&amp;$C371&amp;$D371,[5]Tabelle1!$A$3:$A$500&amp;[5]Tabelle1!$C$3:$C$500&amp;[5]Tabelle1!$D$3:$D$500,0),MATCH(H$2,[5]Tabelle1!$E$2:$U$2,0))),"")</f>
        <v/>
      </c>
      <c r="I371" s="199" t="str">
        <f t="array" ref="I371">IFERROR(IF(INDEX([5]Tabelle1!$E$3:$U$500,MATCH($A371&amp;$C371&amp;$D371,[5]Tabelle1!$A$3:$A$500&amp;[5]Tabelle1!$C$3:$C$500&amp;[5]Tabelle1!$D$3:$D$500,0),MATCH(I$2,[5]Tabelle1!$E$2:$U$2,0))=0,"",INDEX([5]Tabelle1!$E$3:$U$500,MATCH($A371&amp;$C371&amp;$D371,[5]Tabelle1!$A$3:$A$500&amp;[5]Tabelle1!$C$3:$C$500&amp;[5]Tabelle1!$D$3:$D$500,0),MATCH(I$2,[5]Tabelle1!$E$2:$U$2,0))),"")</f>
        <v/>
      </c>
      <c r="J371" s="199" t="str">
        <f t="array" ref="J371">IFERROR(IF(INDEX([5]Tabelle1!$E$3:$U$500,MATCH($A371&amp;$C371&amp;$D371,[5]Tabelle1!$A$3:$A$500&amp;[5]Tabelle1!$C$3:$C$500&amp;[5]Tabelle1!$D$3:$D$500,0),MATCH(J$2,[5]Tabelle1!$E$2:$U$2,0))=0,"",INDEX([5]Tabelle1!$E$3:$U$500,MATCH($A371&amp;$C371&amp;$D371,[5]Tabelle1!$A$3:$A$500&amp;[5]Tabelle1!$C$3:$C$500&amp;[5]Tabelle1!$D$3:$D$500,0),MATCH(J$2,[5]Tabelle1!$E$2:$U$2,0))),"")</f>
        <v/>
      </c>
      <c r="K371" s="199" t="str">
        <f t="array" ref="K371">IFERROR(IF(INDEX([5]Tabelle1!$E$3:$U$500,MATCH($A371&amp;$C371&amp;$D371,[5]Tabelle1!$A$3:$A$500&amp;[5]Tabelle1!$C$3:$C$500&amp;[5]Tabelle1!$D$3:$D$500,0),MATCH(K$2,[5]Tabelle1!$E$2:$U$2,0))=0,"",INDEX([5]Tabelle1!$E$3:$U$500,MATCH($A371&amp;$C371&amp;$D371,[5]Tabelle1!$A$3:$A$500&amp;[5]Tabelle1!$C$3:$C$500&amp;[5]Tabelle1!$D$3:$D$500,0),MATCH(K$2,[5]Tabelle1!$E$2:$U$2,0))),"")</f>
        <v/>
      </c>
      <c r="L371" s="199" t="str">
        <f t="array" ref="L371">IFERROR(IF(INDEX([5]Tabelle1!$E$3:$U$500,MATCH($A371&amp;$C371&amp;$D371,[5]Tabelle1!$A$3:$A$500&amp;[5]Tabelle1!$C$3:$C$500&amp;[5]Tabelle1!$D$3:$D$500,0),MATCH(L$2,[5]Tabelle1!$E$2:$U$2,0))=0,"",INDEX([5]Tabelle1!$E$3:$U$500,MATCH($A371&amp;$C371&amp;$D371,[5]Tabelle1!$A$3:$A$500&amp;[5]Tabelle1!$C$3:$C$500&amp;[5]Tabelle1!$D$3:$D$500,0),MATCH(L$2,[5]Tabelle1!$E$2:$U$2,0))),"")</f>
        <v/>
      </c>
      <c r="M371" s="199" t="str">
        <f t="array" ref="M371">IFERROR(IF(INDEX([5]Tabelle1!$E$3:$U$500,MATCH($A371&amp;$C371&amp;$D371,[5]Tabelle1!$A$3:$A$500&amp;[5]Tabelle1!$C$3:$C$500&amp;[5]Tabelle1!$D$3:$D$500,0),MATCH(M$2,[5]Tabelle1!$E$2:$U$2,0))=0,"",INDEX([5]Tabelle1!$E$3:$U$500,MATCH($A371&amp;$C371&amp;$D371,[5]Tabelle1!$A$3:$A$500&amp;[5]Tabelle1!$C$3:$C$500&amp;[5]Tabelle1!$D$3:$D$500,0),MATCH(M$2,[5]Tabelle1!$E$2:$U$2,0))),"")</f>
        <v/>
      </c>
      <c r="N371" s="199" t="str">
        <f t="array" ref="N371">IFERROR(IF(INDEX([5]Tabelle1!$E$3:$U$500,MATCH($A371&amp;$C371&amp;$D371,[5]Tabelle1!$A$3:$A$500&amp;[5]Tabelle1!$C$3:$C$500&amp;[5]Tabelle1!$D$3:$D$500,0),MATCH(N$2,[5]Tabelle1!$E$2:$U$2,0))=0,"",INDEX([5]Tabelle1!$E$3:$U$500,MATCH($A371&amp;$C371&amp;$D371,[5]Tabelle1!$A$3:$A$500&amp;[5]Tabelle1!$C$3:$C$500&amp;[5]Tabelle1!$D$3:$D$500,0),MATCH(N$2,[5]Tabelle1!$E$2:$U$2,0))),"")</f>
        <v/>
      </c>
      <c r="O371" s="199" t="str">
        <f t="array" ref="O371">IFERROR(IF(INDEX([5]Tabelle1!$E$3:$U$500,MATCH($A371&amp;$C371&amp;$D371,[5]Tabelle1!$A$3:$A$500&amp;[5]Tabelle1!$C$3:$C$500&amp;[5]Tabelle1!$D$3:$D$500,0),MATCH(O$2,[5]Tabelle1!$E$2:$U$2,0))=0,"",INDEX([5]Tabelle1!$E$3:$U$500,MATCH($A371&amp;$C371&amp;$D371,[5]Tabelle1!$A$3:$A$500&amp;[5]Tabelle1!$C$3:$C$500&amp;[5]Tabelle1!$D$3:$D$500,0),MATCH(O$2,[5]Tabelle1!$E$2:$U$2,0))),"")</f>
        <v/>
      </c>
      <c r="P371" s="199" t="str">
        <f t="array" ref="P371">IFERROR(IF(INDEX([5]Tabelle1!$E$3:$U$500,MATCH($A371&amp;$C371&amp;$D371,[5]Tabelle1!$A$3:$A$500&amp;[5]Tabelle1!$C$3:$C$500&amp;[5]Tabelle1!$D$3:$D$500,0),MATCH(P$2,[5]Tabelle1!$E$2:$U$2,0))=0,"",INDEX([5]Tabelle1!$E$3:$U$500,MATCH($A371&amp;$C371&amp;$D371,[5]Tabelle1!$A$3:$A$500&amp;[5]Tabelle1!$C$3:$C$500&amp;[5]Tabelle1!$D$3:$D$500,0),MATCH(P$2,[5]Tabelle1!$E$2:$U$2,0))),"")</f>
        <v/>
      </c>
      <c r="Q371" s="199" t="str">
        <f t="array" ref="Q371">IFERROR(IF(INDEX([5]Tabelle1!$E$3:$U$500,MATCH($A371&amp;$C371&amp;$D371,[5]Tabelle1!$A$3:$A$500&amp;[5]Tabelle1!$C$3:$C$500&amp;[5]Tabelle1!$D$3:$D$500,0),MATCH(Q$2,[5]Tabelle1!$E$2:$U$2,0))=0,"",INDEX([5]Tabelle1!$E$3:$U$500,MATCH($A371&amp;$C371&amp;$D371,[5]Tabelle1!$A$3:$A$500&amp;[5]Tabelle1!$C$3:$C$500&amp;[5]Tabelle1!$D$3:$D$500,0),MATCH(Q$2,[5]Tabelle1!$E$2:$U$2,0))),"")</f>
        <v/>
      </c>
      <c r="R371" s="199" t="str">
        <f t="array" ref="R371">IFERROR(IF(INDEX([5]Tabelle1!$E$3:$U$500,MATCH($A371&amp;$C371&amp;$D371,[5]Tabelle1!$A$3:$A$500&amp;[5]Tabelle1!$C$3:$C$500&amp;[5]Tabelle1!$D$3:$D$500,0),MATCH(R$2,[5]Tabelle1!$E$2:$U$2,0))=0,"",INDEX([5]Tabelle1!$E$3:$U$500,MATCH($A371&amp;$C371&amp;$D371,[5]Tabelle1!$A$3:$A$500&amp;[5]Tabelle1!$C$3:$C$500&amp;[5]Tabelle1!$D$3:$D$500,0),MATCH(R$2,[5]Tabelle1!$E$2:$U$2,0))),"")</f>
        <v/>
      </c>
      <c r="S371" s="199" t="str">
        <f t="array" ref="S371">IFERROR(IF(INDEX([5]Tabelle1!$E$3:$U$500,MATCH($A371&amp;$C371&amp;$D371,[5]Tabelle1!$A$3:$A$500&amp;[5]Tabelle1!$C$3:$C$500&amp;[5]Tabelle1!$D$3:$D$500,0),MATCH(S$2,[5]Tabelle1!$E$2:$U$2,0))=0,"",INDEX([5]Tabelle1!$E$3:$U$500,MATCH($A371&amp;$C371&amp;$D371,[5]Tabelle1!$A$3:$A$500&amp;[5]Tabelle1!$C$3:$C$500&amp;[5]Tabelle1!$D$3:$D$500,0),MATCH(S$2,[5]Tabelle1!$E$2:$U$2,0))),"")</f>
        <v/>
      </c>
      <c r="T371" s="199" t="str">
        <f t="array" ref="T371">IFERROR(IF(INDEX([5]Tabelle1!$E$3:$U$500,MATCH($A371&amp;$C371&amp;$D371,[5]Tabelle1!$A$3:$A$500&amp;[5]Tabelle1!$C$3:$C$500&amp;[5]Tabelle1!$D$3:$D$500,0),MATCH(T$2,[5]Tabelle1!$E$2:$U$2,0))=0,"",INDEX([5]Tabelle1!$E$3:$U$500,MATCH($A371&amp;$C371&amp;$D371,[5]Tabelle1!$A$3:$A$500&amp;[5]Tabelle1!$C$3:$C$500&amp;[5]Tabelle1!$D$3:$D$500,0),MATCH(T$2,[5]Tabelle1!$E$2:$U$2,0))),"")</f>
        <v/>
      </c>
      <c r="U371" s="199" t="str">
        <f t="array" ref="U371">IFERROR(IF(INDEX([5]Tabelle1!$E$3:$U$500,MATCH($A371&amp;$C371&amp;$D371,[5]Tabelle1!$A$3:$A$500&amp;[5]Tabelle1!$C$3:$C$500&amp;[5]Tabelle1!$D$3:$D$500,0),MATCH(U$2,[5]Tabelle1!$E$2:$U$2,0))=0,"",INDEX([5]Tabelle1!$E$3:$U$500,MATCH($A371&amp;$C371&amp;$D371,[5]Tabelle1!$A$3:$A$500&amp;[5]Tabelle1!$C$3:$C$500&amp;[5]Tabelle1!$D$3:$D$500,0),MATCH(U$2,[5]Tabelle1!$E$2:$U$2,0))),"")</f>
        <v/>
      </c>
      <c r="V371" s="200" t="str">
        <f t="array" ref="V371">IFERROR(IF(INDEX([5]Tabelle1!$E$3:$U$500,MATCH($A371&amp;$C371&amp;$D371,[5]Tabelle1!$A$3:$A$500&amp;[5]Tabelle1!$C$3:$C$500&amp;[5]Tabelle1!$D$3:$D$500,0),MATCH(V$2,[5]Tabelle1!$E$2:$U$2,0))=0,"",INDEX([5]Tabelle1!$E$3:$U$500,MATCH($A371&amp;$C371&amp;$D371,[5]Tabelle1!$A$3:$A$500&amp;[5]Tabelle1!$C$3:$C$500&amp;[5]Tabelle1!$D$3:$D$500,0),MATCH(V$2,[5]Tabelle1!$E$2:$U$2,0))),"")</f>
        <v/>
      </c>
      <c r="W371" s="54" t="str">
        <f t="array" ref="W371">IFERROR(IF(INDEX([5]Tabelle1!$E$3:$U$500,MATCH($A371&amp;$C371&amp;$D371,[5]Tabelle1!$A$3:$A$500&amp;[5]Tabelle1!$C$3:$C$500&amp;[5]Tabelle1!$D$3:$D$500,0),MATCH(W$2,[5]Tabelle1!$E$2:$U$2,0))=0,"",INDEX([5]Tabelle1!$E$3:$U$500,MATCH($A371&amp;$C371&amp;$D371,[5]Tabelle1!$A$3:$A$500&amp;[5]Tabelle1!$C$3:$C$500&amp;[5]Tabelle1!$D$3:$D$500,0),MATCH(W$2,[5]Tabelle1!$E$2:$U$2,0))),"")</f>
        <v>Noch kein NECP vorhanden</v>
      </c>
      <c r="X371" s="54" t="str">
        <f t="array" ref="X371">IFERROR(IF(INDEX([5]Tabelle1!$E$3:$U$500,MATCH($A371&amp;$C371&amp;$D371,[5]Tabelle1!$A$3:$A$500&amp;[5]Tabelle1!$C$3:$C$500&amp;[5]Tabelle1!$D$3:$D$500,0),MATCH(X$2,[5]Tabelle1!$E$2:$U$2,0))=0,"",INDEX([5]Tabelle1!$E$3:$U$500,MATCH($A371&amp;$C371&amp;$D371,[5]Tabelle1!$A$3:$A$500&amp;[5]Tabelle1!$C$3:$C$500&amp;[5]Tabelle1!$D$3:$D$500,0),MATCH(X$2,[5]Tabelle1!$E$2:$U$2,0))),"")</f>
        <v/>
      </c>
      <c r="Y371" s="22"/>
      <c r="Z371" s="22"/>
      <c r="AA371" s="22"/>
      <c r="AB371" s="22"/>
      <c r="AC371" s="22"/>
      <c r="AD371" s="22"/>
      <c r="AE371" s="22"/>
      <c r="AF371" s="22"/>
    </row>
    <row r="372" spans="1:32" ht="14.5" hidden="1" x14ac:dyDescent="0.35">
      <c r="A372" s="127" t="str">
        <f t="shared" si="29"/>
        <v>Ireland</v>
      </c>
      <c r="B372" s="70"/>
      <c r="C372" s="70" t="s">
        <v>558</v>
      </c>
      <c r="D372" s="139" t="s">
        <v>548</v>
      </c>
      <c r="E372" s="198"/>
      <c r="F372" s="198"/>
      <c r="G372" s="198"/>
      <c r="H372" s="199" t="str">
        <f t="array" ref="H372">IFERROR(IF(INDEX([5]Tabelle1!$E$3:$U$500,MATCH($A372&amp;$C372&amp;$D372,[5]Tabelle1!$A$3:$A$500&amp;[5]Tabelle1!$C$3:$C$500&amp;[5]Tabelle1!$D$3:$D$500,0),MATCH(H$2,[5]Tabelle1!$E$2:$U$2,0))=0,"",INDEX([5]Tabelle1!$E$3:$U$500,MATCH($A372&amp;$C372&amp;$D372,[5]Tabelle1!$A$3:$A$500&amp;[5]Tabelle1!$C$3:$C$500&amp;[5]Tabelle1!$D$3:$D$500,0),MATCH(H$2,[5]Tabelle1!$E$2:$U$2,0))),"")</f>
        <v/>
      </c>
      <c r="I372" s="199" t="str">
        <f t="array" ref="I372">IFERROR(IF(INDEX([5]Tabelle1!$E$3:$U$500,MATCH($A372&amp;$C372&amp;$D372,[5]Tabelle1!$A$3:$A$500&amp;[5]Tabelle1!$C$3:$C$500&amp;[5]Tabelle1!$D$3:$D$500,0),MATCH(I$2,[5]Tabelle1!$E$2:$U$2,0))=0,"",INDEX([5]Tabelle1!$E$3:$U$500,MATCH($A372&amp;$C372&amp;$D372,[5]Tabelle1!$A$3:$A$500&amp;[5]Tabelle1!$C$3:$C$500&amp;[5]Tabelle1!$D$3:$D$500,0),MATCH(I$2,[5]Tabelle1!$E$2:$U$2,0))),"")</f>
        <v/>
      </c>
      <c r="J372" s="199" t="str">
        <f t="array" ref="J372">IFERROR(IF(INDEX([5]Tabelle1!$E$3:$U$500,MATCH($A372&amp;$C372&amp;$D372,[5]Tabelle1!$A$3:$A$500&amp;[5]Tabelle1!$C$3:$C$500&amp;[5]Tabelle1!$D$3:$D$500,0),MATCH(J$2,[5]Tabelle1!$E$2:$U$2,0))=0,"",INDEX([5]Tabelle1!$E$3:$U$500,MATCH($A372&amp;$C372&amp;$D372,[5]Tabelle1!$A$3:$A$500&amp;[5]Tabelle1!$C$3:$C$500&amp;[5]Tabelle1!$D$3:$D$500,0),MATCH(J$2,[5]Tabelle1!$E$2:$U$2,0))),"")</f>
        <v/>
      </c>
      <c r="K372" s="199" t="str">
        <f t="array" ref="K372">IFERROR(IF(INDEX([5]Tabelle1!$E$3:$U$500,MATCH($A372&amp;$C372&amp;$D372,[5]Tabelle1!$A$3:$A$500&amp;[5]Tabelle1!$C$3:$C$500&amp;[5]Tabelle1!$D$3:$D$500,0),MATCH(K$2,[5]Tabelle1!$E$2:$U$2,0))=0,"",INDEX([5]Tabelle1!$E$3:$U$500,MATCH($A372&amp;$C372&amp;$D372,[5]Tabelle1!$A$3:$A$500&amp;[5]Tabelle1!$C$3:$C$500&amp;[5]Tabelle1!$D$3:$D$500,0),MATCH(K$2,[5]Tabelle1!$E$2:$U$2,0))),"")</f>
        <v/>
      </c>
      <c r="L372" s="199" t="str">
        <f t="array" ref="L372">IFERROR(IF(INDEX([5]Tabelle1!$E$3:$U$500,MATCH($A372&amp;$C372&amp;$D372,[5]Tabelle1!$A$3:$A$500&amp;[5]Tabelle1!$C$3:$C$500&amp;[5]Tabelle1!$D$3:$D$500,0),MATCH(L$2,[5]Tabelle1!$E$2:$U$2,0))=0,"",INDEX([5]Tabelle1!$E$3:$U$500,MATCH($A372&amp;$C372&amp;$D372,[5]Tabelle1!$A$3:$A$500&amp;[5]Tabelle1!$C$3:$C$500&amp;[5]Tabelle1!$D$3:$D$500,0),MATCH(L$2,[5]Tabelle1!$E$2:$U$2,0))),"")</f>
        <v/>
      </c>
      <c r="M372" s="199" t="str">
        <f t="array" ref="M372">IFERROR(IF(INDEX([5]Tabelle1!$E$3:$U$500,MATCH($A372&amp;$C372&amp;$D372,[5]Tabelle1!$A$3:$A$500&amp;[5]Tabelle1!$C$3:$C$500&amp;[5]Tabelle1!$D$3:$D$500,0),MATCH(M$2,[5]Tabelle1!$E$2:$U$2,0))=0,"",INDEX([5]Tabelle1!$E$3:$U$500,MATCH($A372&amp;$C372&amp;$D372,[5]Tabelle1!$A$3:$A$500&amp;[5]Tabelle1!$C$3:$C$500&amp;[5]Tabelle1!$D$3:$D$500,0),MATCH(M$2,[5]Tabelle1!$E$2:$U$2,0))),"")</f>
        <v/>
      </c>
      <c r="N372" s="199" t="str">
        <f t="array" ref="N372">IFERROR(IF(INDEX([5]Tabelle1!$E$3:$U$500,MATCH($A372&amp;$C372&amp;$D372,[5]Tabelle1!$A$3:$A$500&amp;[5]Tabelle1!$C$3:$C$500&amp;[5]Tabelle1!$D$3:$D$500,0),MATCH(N$2,[5]Tabelle1!$E$2:$U$2,0))=0,"",INDEX([5]Tabelle1!$E$3:$U$500,MATCH($A372&amp;$C372&amp;$D372,[5]Tabelle1!$A$3:$A$500&amp;[5]Tabelle1!$C$3:$C$500&amp;[5]Tabelle1!$D$3:$D$500,0),MATCH(N$2,[5]Tabelle1!$E$2:$U$2,0))),"")</f>
        <v/>
      </c>
      <c r="O372" s="199" t="str">
        <f t="array" ref="O372">IFERROR(IF(INDEX([5]Tabelle1!$E$3:$U$500,MATCH($A372&amp;$C372&amp;$D372,[5]Tabelle1!$A$3:$A$500&amp;[5]Tabelle1!$C$3:$C$500&amp;[5]Tabelle1!$D$3:$D$500,0),MATCH(O$2,[5]Tabelle1!$E$2:$U$2,0))=0,"",INDEX([5]Tabelle1!$E$3:$U$500,MATCH($A372&amp;$C372&amp;$D372,[5]Tabelle1!$A$3:$A$500&amp;[5]Tabelle1!$C$3:$C$500&amp;[5]Tabelle1!$D$3:$D$500,0),MATCH(O$2,[5]Tabelle1!$E$2:$U$2,0))),"")</f>
        <v/>
      </c>
      <c r="P372" s="199" t="str">
        <f t="array" ref="P372">IFERROR(IF(INDEX([5]Tabelle1!$E$3:$U$500,MATCH($A372&amp;$C372&amp;$D372,[5]Tabelle1!$A$3:$A$500&amp;[5]Tabelle1!$C$3:$C$500&amp;[5]Tabelle1!$D$3:$D$500,0),MATCH(P$2,[5]Tabelle1!$E$2:$U$2,0))=0,"",INDEX([5]Tabelle1!$E$3:$U$500,MATCH($A372&amp;$C372&amp;$D372,[5]Tabelle1!$A$3:$A$500&amp;[5]Tabelle1!$C$3:$C$500&amp;[5]Tabelle1!$D$3:$D$500,0),MATCH(P$2,[5]Tabelle1!$E$2:$U$2,0))),"")</f>
        <v/>
      </c>
      <c r="Q372" s="199" t="str">
        <f t="array" ref="Q372">IFERROR(IF(INDEX([5]Tabelle1!$E$3:$U$500,MATCH($A372&amp;$C372&amp;$D372,[5]Tabelle1!$A$3:$A$500&amp;[5]Tabelle1!$C$3:$C$500&amp;[5]Tabelle1!$D$3:$D$500,0),MATCH(Q$2,[5]Tabelle1!$E$2:$U$2,0))=0,"",INDEX([5]Tabelle1!$E$3:$U$500,MATCH($A372&amp;$C372&amp;$D372,[5]Tabelle1!$A$3:$A$500&amp;[5]Tabelle1!$C$3:$C$500&amp;[5]Tabelle1!$D$3:$D$500,0),MATCH(Q$2,[5]Tabelle1!$E$2:$U$2,0))),"")</f>
        <v/>
      </c>
      <c r="R372" s="199" t="str">
        <f t="array" ref="R372">IFERROR(IF(INDEX([5]Tabelle1!$E$3:$U$500,MATCH($A372&amp;$C372&amp;$D372,[5]Tabelle1!$A$3:$A$500&amp;[5]Tabelle1!$C$3:$C$500&amp;[5]Tabelle1!$D$3:$D$500,0),MATCH(R$2,[5]Tabelle1!$E$2:$U$2,0))=0,"",INDEX([5]Tabelle1!$E$3:$U$500,MATCH($A372&amp;$C372&amp;$D372,[5]Tabelle1!$A$3:$A$500&amp;[5]Tabelle1!$C$3:$C$500&amp;[5]Tabelle1!$D$3:$D$500,0),MATCH(R$2,[5]Tabelle1!$E$2:$U$2,0))),"")</f>
        <v/>
      </c>
      <c r="S372" s="199" t="str">
        <f t="array" ref="S372">IFERROR(IF(INDEX([5]Tabelle1!$E$3:$U$500,MATCH($A372&amp;$C372&amp;$D372,[5]Tabelle1!$A$3:$A$500&amp;[5]Tabelle1!$C$3:$C$500&amp;[5]Tabelle1!$D$3:$D$500,0),MATCH(S$2,[5]Tabelle1!$E$2:$U$2,0))=0,"",INDEX([5]Tabelle1!$E$3:$U$500,MATCH($A372&amp;$C372&amp;$D372,[5]Tabelle1!$A$3:$A$500&amp;[5]Tabelle1!$C$3:$C$500&amp;[5]Tabelle1!$D$3:$D$500,0),MATCH(S$2,[5]Tabelle1!$E$2:$U$2,0))),"")</f>
        <v/>
      </c>
      <c r="T372" s="199" t="str">
        <f t="array" ref="T372">IFERROR(IF(INDEX([5]Tabelle1!$E$3:$U$500,MATCH($A372&amp;$C372&amp;$D372,[5]Tabelle1!$A$3:$A$500&amp;[5]Tabelle1!$C$3:$C$500&amp;[5]Tabelle1!$D$3:$D$500,0),MATCH(T$2,[5]Tabelle1!$E$2:$U$2,0))=0,"",INDEX([5]Tabelle1!$E$3:$U$500,MATCH($A372&amp;$C372&amp;$D372,[5]Tabelle1!$A$3:$A$500&amp;[5]Tabelle1!$C$3:$C$500&amp;[5]Tabelle1!$D$3:$D$500,0),MATCH(T$2,[5]Tabelle1!$E$2:$U$2,0))),"")</f>
        <v/>
      </c>
      <c r="U372" s="199" t="str">
        <f t="array" ref="U372">IFERROR(IF(INDEX([5]Tabelle1!$E$3:$U$500,MATCH($A372&amp;$C372&amp;$D372,[5]Tabelle1!$A$3:$A$500&amp;[5]Tabelle1!$C$3:$C$500&amp;[5]Tabelle1!$D$3:$D$500,0),MATCH(U$2,[5]Tabelle1!$E$2:$U$2,0))=0,"",INDEX([5]Tabelle1!$E$3:$U$500,MATCH($A372&amp;$C372&amp;$D372,[5]Tabelle1!$A$3:$A$500&amp;[5]Tabelle1!$C$3:$C$500&amp;[5]Tabelle1!$D$3:$D$500,0),MATCH(U$2,[5]Tabelle1!$E$2:$U$2,0))),"")</f>
        <v/>
      </c>
      <c r="V372" s="200" t="str">
        <f t="array" ref="V372">IFERROR(IF(INDEX([5]Tabelle1!$E$3:$U$500,MATCH($A372&amp;$C372&amp;$D372,[5]Tabelle1!$A$3:$A$500&amp;[5]Tabelle1!$C$3:$C$500&amp;[5]Tabelle1!$D$3:$D$500,0),MATCH(V$2,[5]Tabelle1!$E$2:$U$2,0))=0,"",INDEX([5]Tabelle1!$E$3:$U$500,MATCH($A372&amp;$C372&amp;$D372,[5]Tabelle1!$A$3:$A$500&amp;[5]Tabelle1!$C$3:$C$500&amp;[5]Tabelle1!$D$3:$D$500,0),MATCH(V$2,[5]Tabelle1!$E$2:$U$2,0))),"")</f>
        <v/>
      </c>
      <c r="W372" s="54" t="str">
        <f t="array" ref="W372">IFERROR(IF(INDEX([5]Tabelle1!$E$3:$U$500,MATCH($A372&amp;$C372&amp;$D372,[5]Tabelle1!$A$3:$A$500&amp;[5]Tabelle1!$C$3:$C$500&amp;[5]Tabelle1!$D$3:$D$500,0),MATCH(W$2,[5]Tabelle1!$E$2:$U$2,0))=0,"",INDEX([5]Tabelle1!$E$3:$U$500,MATCH($A372&amp;$C372&amp;$D372,[5]Tabelle1!$A$3:$A$500&amp;[5]Tabelle1!$C$3:$C$500&amp;[5]Tabelle1!$D$3:$D$500,0),MATCH(W$2,[5]Tabelle1!$E$2:$U$2,0))),"")</f>
        <v>Noch kein NECP vorhanden</v>
      </c>
      <c r="X372" s="54" t="str">
        <f t="array" ref="X372">IFERROR(IF(INDEX([5]Tabelle1!$E$3:$U$500,MATCH($A372&amp;$C372&amp;$D372,[5]Tabelle1!$A$3:$A$500&amp;[5]Tabelle1!$C$3:$C$500&amp;[5]Tabelle1!$D$3:$D$500,0),MATCH(X$2,[5]Tabelle1!$E$2:$U$2,0))=0,"",INDEX([5]Tabelle1!$E$3:$U$500,MATCH($A372&amp;$C372&amp;$D372,[5]Tabelle1!$A$3:$A$500&amp;[5]Tabelle1!$C$3:$C$500&amp;[5]Tabelle1!$D$3:$D$500,0),MATCH(X$2,[5]Tabelle1!$E$2:$U$2,0))),"")</f>
        <v/>
      </c>
      <c r="Y372" s="22"/>
      <c r="Z372" s="22"/>
      <c r="AA372" s="22"/>
      <c r="AB372" s="22"/>
      <c r="AC372" s="22"/>
      <c r="AD372" s="22"/>
      <c r="AE372" s="22"/>
      <c r="AF372" s="22"/>
    </row>
    <row r="373" spans="1:32" ht="14.5" hidden="1" x14ac:dyDescent="0.35">
      <c r="A373" s="127" t="str">
        <f t="shared" si="29"/>
        <v>Ireland</v>
      </c>
      <c r="B373" s="70"/>
      <c r="C373" s="70" t="s">
        <v>558</v>
      </c>
      <c r="D373" s="139" t="s">
        <v>549</v>
      </c>
      <c r="E373" s="198"/>
      <c r="F373" s="198"/>
      <c r="G373" s="198"/>
      <c r="H373" s="199" t="str">
        <f t="array" ref="H373">IFERROR(IF(INDEX([5]Tabelle1!$E$3:$U$500,MATCH($A373&amp;$C373&amp;$D373,[5]Tabelle1!$A$3:$A$500&amp;[5]Tabelle1!$C$3:$C$500&amp;[5]Tabelle1!$D$3:$D$500,0),MATCH(H$2,[5]Tabelle1!$E$2:$U$2,0))=0,"",INDEX([5]Tabelle1!$E$3:$U$500,MATCH($A373&amp;$C373&amp;$D373,[5]Tabelle1!$A$3:$A$500&amp;[5]Tabelle1!$C$3:$C$500&amp;[5]Tabelle1!$D$3:$D$500,0),MATCH(H$2,[5]Tabelle1!$E$2:$U$2,0))),"")</f>
        <v/>
      </c>
      <c r="I373" s="199" t="str">
        <f t="array" ref="I373">IFERROR(IF(INDEX([5]Tabelle1!$E$3:$U$500,MATCH($A373&amp;$C373&amp;$D373,[5]Tabelle1!$A$3:$A$500&amp;[5]Tabelle1!$C$3:$C$500&amp;[5]Tabelle1!$D$3:$D$500,0),MATCH(I$2,[5]Tabelle1!$E$2:$U$2,0))=0,"",INDEX([5]Tabelle1!$E$3:$U$500,MATCH($A373&amp;$C373&amp;$D373,[5]Tabelle1!$A$3:$A$500&amp;[5]Tabelle1!$C$3:$C$500&amp;[5]Tabelle1!$D$3:$D$500,0),MATCH(I$2,[5]Tabelle1!$E$2:$U$2,0))),"")</f>
        <v/>
      </c>
      <c r="J373" s="199" t="str">
        <f t="array" ref="J373">IFERROR(IF(INDEX([5]Tabelle1!$E$3:$U$500,MATCH($A373&amp;$C373&amp;$D373,[5]Tabelle1!$A$3:$A$500&amp;[5]Tabelle1!$C$3:$C$500&amp;[5]Tabelle1!$D$3:$D$500,0),MATCH(J$2,[5]Tabelle1!$E$2:$U$2,0))=0,"",INDEX([5]Tabelle1!$E$3:$U$500,MATCH($A373&amp;$C373&amp;$D373,[5]Tabelle1!$A$3:$A$500&amp;[5]Tabelle1!$C$3:$C$500&amp;[5]Tabelle1!$D$3:$D$500,0),MATCH(J$2,[5]Tabelle1!$E$2:$U$2,0))),"")</f>
        <v/>
      </c>
      <c r="K373" s="199" t="str">
        <f t="array" ref="K373">IFERROR(IF(INDEX([5]Tabelle1!$E$3:$U$500,MATCH($A373&amp;$C373&amp;$D373,[5]Tabelle1!$A$3:$A$500&amp;[5]Tabelle1!$C$3:$C$500&amp;[5]Tabelle1!$D$3:$D$500,0),MATCH(K$2,[5]Tabelle1!$E$2:$U$2,0))=0,"",INDEX([5]Tabelle1!$E$3:$U$500,MATCH($A373&amp;$C373&amp;$D373,[5]Tabelle1!$A$3:$A$500&amp;[5]Tabelle1!$C$3:$C$500&amp;[5]Tabelle1!$D$3:$D$500,0),MATCH(K$2,[5]Tabelle1!$E$2:$U$2,0))),"")</f>
        <v/>
      </c>
      <c r="L373" s="199" t="str">
        <f t="array" ref="L373">IFERROR(IF(INDEX([5]Tabelle1!$E$3:$U$500,MATCH($A373&amp;$C373&amp;$D373,[5]Tabelle1!$A$3:$A$500&amp;[5]Tabelle1!$C$3:$C$500&amp;[5]Tabelle1!$D$3:$D$500,0),MATCH(L$2,[5]Tabelle1!$E$2:$U$2,0))=0,"",INDEX([5]Tabelle1!$E$3:$U$500,MATCH($A373&amp;$C373&amp;$D373,[5]Tabelle1!$A$3:$A$500&amp;[5]Tabelle1!$C$3:$C$500&amp;[5]Tabelle1!$D$3:$D$500,0),MATCH(L$2,[5]Tabelle1!$E$2:$U$2,0))),"")</f>
        <v/>
      </c>
      <c r="M373" s="199" t="str">
        <f t="array" ref="M373">IFERROR(IF(INDEX([5]Tabelle1!$E$3:$U$500,MATCH($A373&amp;$C373&amp;$D373,[5]Tabelle1!$A$3:$A$500&amp;[5]Tabelle1!$C$3:$C$500&amp;[5]Tabelle1!$D$3:$D$500,0),MATCH(M$2,[5]Tabelle1!$E$2:$U$2,0))=0,"",INDEX([5]Tabelle1!$E$3:$U$500,MATCH($A373&amp;$C373&amp;$D373,[5]Tabelle1!$A$3:$A$500&amp;[5]Tabelle1!$C$3:$C$500&amp;[5]Tabelle1!$D$3:$D$500,0),MATCH(M$2,[5]Tabelle1!$E$2:$U$2,0))),"")</f>
        <v/>
      </c>
      <c r="N373" s="199" t="str">
        <f t="array" ref="N373">IFERROR(IF(INDEX([5]Tabelle1!$E$3:$U$500,MATCH($A373&amp;$C373&amp;$D373,[5]Tabelle1!$A$3:$A$500&amp;[5]Tabelle1!$C$3:$C$500&amp;[5]Tabelle1!$D$3:$D$500,0),MATCH(N$2,[5]Tabelle1!$E$2:$U$2,0))=0,"",INDEX([5]Tabelle1!$E$3:$U$500,MATCH($A373&amp;$C373&amp;$D373,[5]Tabelle1!$A$3:$A$500&amp;[5]Tabelle1!$C$3:$C$500&amp;[5]Tabelle1!$D$3:$D$500,0),MATCH(N$2,[5]Tabelle1!$E$2:$U$2,0))),"")</f>
        <v/>
      </c>
      <c r="O373" s="199" t="str">
        <f t="array" ref="O373">IFERROR(IF(INDEX([5]Tabelle1!$E$3:$U$500,MATCH($A373&amp;$C373&amp;$D373,[5]Tabelle1!$A$3:$A$500&amp;[5]Tabelle1!$C$3:$C$500&amp;[5]Tabelle1!$D$3:$D$500,0),MATCH(O$2,[5]Tabelle1!$E$2:$U$2,0))=0,"",INDEX([5]Tabelle1!$E$3:$U$500,MATCH($A373&amp;$C373&amp;$D373,[5]Tabelle1!$A$3:$A$500&amp;[5]Tabelle1!$C$3:$C$500&amp;[5]Tabelle1!$D$3:$D$500,0),MATCH(O$2,[5]Tabelle1!$E$2:$U$2,0))),"")</f>
        <v/>
      </c>
      <c r="P373" s="199" t="str">
        <f t="array" ref="P373">IFERROR(IF(INDEX([5]Tabelle1!$E$3:$U$500,MATCH($A373&amp;$C373&amp;$D373,[5]Tabelle1!$A$3:$A$500&amp;[5]Tabelle1!$C$3:$C$500&amp;[5]Tabelle1!$D$3:$D$500,0),MATCH(P$2,[5]Tabelle1!$E$2:$U$2,0))=0,"",INDEX([5]Tabelle1!$E$3:$U$500,MATCH($A373&amp;$C373&amp;$D373,[5]Tabelle1!$A$3:$A$500&amp;[5]Tabelle1!$C$3:$C$500&amp;[5]Tabelle1!$D$3:$D$500,0),MATCH(P$2,[5]Tabelle1!$E$2:$U$2,0))),"")</f>
        <v/>
      </c>
      <c r="Q373" s="199" t="str">
        <f t="array" ref="Q373">IFERROR(IF(INDEX([5]Tabelle1!$E$3:$U$500,MATCH($A373&amp;$C373&amp;$D373,[5]Tabelle1!$A$3:$A$500&amp;[5]Tabelle1!$C$3:$C$500&amp;[5]Tabelle1!$D$3:$D$500,0),MATCH(Q$2,[5]Tabelle1!$E$2:$U$2,0))=0,"",INDEX([5]Tabelle1!$E$3:$U$500,MATCH($A373&amp;$C373&amp;$D373,[5]Tabelle1!$A$3:$A$500&amp;[5]Tabelle1!$C$3:$C$500&amp;[5]Tabelle1!$D$3:$D$500,0),MATCH(Q$2,[5]Tabelle1!$E$2:$U$2,0))),"")</f>
        <v/>
      </c>
      <c r="R373" s="199" t="str">
        <f t="array" ref="R373">IFERROR(IF(INDEX([5]Tabelle1!$E$3:$U$500,MATCH($A373&amp;$C373&amp;$D373,[5]Tabelle1!$A$3:$A$500&amp;[5]Tabelle1!$C$3:$C$500&amp;[5]Tabelle1!$D$3:$D$500,0),MATCH(R$2,[5]Tabelle1!$E$2:$U$2,0))=0,"",INDEX([5]Tabelle1!$E$3:$U$500,MATCH($A373&amp;$C373&amp;$D373,[5]Tabelle1!$A$3:$A$500&amp;[5]Tabelle1!$C$3:$C$500&amp;[5]Tabelle1!$D$3:$D$500,0),MATCH(R$2,[5]Tabelle1!$E$2:$U$2,0))),"")</f>
        <v/>
      </c>
      <c r="S373" s="199" t="str">
        <f t="array" ref="S373">IFERROR(IF(INDEX([5]Tabelle1!$E$3:$U$500,MATCH($A373&amp;$C373&amp;$D373,[5]Tabelle1!$A$3:$A$500&amp;[5]Tabelle1!$C$3:$C$500&amp;[5]Tabelle1!$D$3:$D$500,0),MATCH(S$2,[5]Tabelle1!$E$2:$U$2,0))=0,"",INDEX([5]Tabelle1!$E$3:$U$500,MATCH($A373&amp;$C373&amp;$D373,[5]Tabelle1!$A$3:$A$500&amp;[5]Tabelle1!$C$3:$C$500&amp;[5]Tabelle1!$D$3:$D$500,0),MATCH(S$2,[5]Tabelle1!$E$2:$U$2,0))),"")</f>
        <v/>
      </c>
      <c r="T373" s="199" t="str">
        <f t="array" ref="T373">IFERROR(IF(INDEX([5]Tabelle1!$E$3:$U$500,MATCH($A373&amp;$C373&amp;$D373,[5]Tabelle1!$A$3:$A$500&amp;[5]Tabelle1!$C$3:$C$500&amp;[5]Tabelle1!$D$3:$D$500,0),MATCH(T$2,[5]Tabelle1!$E$2:$U$2,0))=0,"",INDEX([5]Tabelle1!$E$3:$U$500,MATCH($A373&amp;$C373&amp;$D373,[5]Tabelle1!$A$3:$A$500&amp;[5]Tabelle1!$C$3:$C$500&amp;[5]Tabelle1!$D$3:$D$500,0),MATCH(T$2,[5]Tabelle1!$E$2:$U$2,0))),"")</f>
        <v/>
      </c>
      <c r="U373" s="199" t="str">
        <f t="array" ref="U373">IFERROR(IF(INDEX([5]Tabelle1!$E$3:$U$500,MATCH($A373&amp;$C373&amp;$D373,[5]Tabelle1!$A$3:$A$500&amp;[5]Tabelle1!$C$3:$C$500&amp;[5]Tabelle1!$D$3:$D$500,0),MATCH(U$2,[5]Tabelle1!$E$2:$U$2,0))=0,"",INDEX([5]Tabelle1!$E$3:$U$500,MATCH($A373&amp;$C373&amp;$D373,[5]Tabelle1!$A$3:$A$500&amp;[5]Tabelle1!$C$3:$C$500&amp;[5]Tabelle1!$D$3:$D$500,0),MATCH(U$2,[5]Tabelle1!$E$2:$U$2,0))),"")</f>
        <v/>
      </c>
      <c r="V373" s="200" t="str">
        <f t="array" ref="V373">IFERROR(IF(INDEX([5]Tabelle1!$E$3:$U$500,MATCH($A373&amp;$C373&amp;$D373,[5]Tabelle1!$A$3:$A$500&amp;[5]Tabelle1!$C$3:$C$500&amp;[5]Tabelle1!$D$3:$D$500,0),MATCH(V$2,[5]Tabelle1!$E$2:$U$2,0))=0,"",INDEX([5]Tabelle1!$E$3:$U$500,MATCH($A373&amp;$C373&amp;$D373,[5]Tabelle1!$A$3:$A$500&amp;[5]Tabelle1!$C$3:$C$500&amp;[5]Tabelle1!$D$3:$D$500,0),MATCH(V$2,[5]Tabelle1!$E$2:$U$2,0))),"")</f>
        <v/>
      </c>
      <c r="W373" s="54" t="str">
        <f t="array" ref="W373">IFERROR(IF(INDEX([5]Tabelle1!$E$3:$U$500,MATCH($A373&amp;$C373&amp;$D373,[5]Tabelle1!$A$3:$A$500&amp;[5]Tabelle1!$C$3:$C$500&amp;[5]Tabelle1!$D$3:$D$500,0),MATCH(W$2,[5]Tabelle1!$E$2:$U$2,0))=0,"",INDEX([5]Tabelle1!$E$3:$U$500,MATCH($A373&amp;$C373&amp;$D373,[5]Tabelle1!$A$3:$A$500&amp;[5]Tabelle1!$C$3:$C$500&amp;[5]Tabelle1!$D$3:$D$500,0),MATCH(W$2,[5]Tabelle1!$E$2:$U$2,0))),"")</f>
        <v>Noch kein NECP vorhanden</v>
      </c>
      <c r="X373" s="54" t="str">
        <f t="array" ref="X373">IFERROR(IF(INDEX([5]Tabelle1!$E$3:$U$500,MATCH($A373&amp;$C373&amp;$D373,[5]Tabelle1!$A$3:$A$500&amp;[5]Tabelle1!$C$3:$C$500&amp;[5]Tabelle1!$D$3:$D$500,0),MATCH(X$2,[5]Tabelle1!$E$2:$U$2,0))=0,"",INDEX([5]Tabelle1!$E$3:$U$500,MATCH($A373&amp;$C373&amp;$D373,[5]Tabelle1!$A$3:$A$500&amp;[5]Tabelle1!$C$3:$C$500&amp;[5]Tabelle1!$D$3:$D$500,0),MATCH(X$2,[5]Tabelle1!$E$2:$U$2,0))),"")</f>
        <v/>
      </c>
      <c r="Y373" s="22"/>
      <c r="Z373" s="22"/>
      <c r="AA373" s="22"/>
      <c r="AB373" s="22"/>
      <c r="AC373" s="22"/>
      <c r="AD373" s="22"/>
      <c r="AE373" s="22"/>
      <c r="AF373" s="22"/>
    </row>
    <row r="374" spans="1:32" ht="14.5" hidden="1" x14ac:dyDescent="0.35">
      <c r="A374" s="127" t="str">
        <f t="shared" si="29"/>
        <v>Ireland</v>
      </c>
      <c r="B374" s="70"/>
      <c r="C374" s="70" t="s">
        <v>558</v>
      </c>
      <c r="D374" s="139" t="s">
        <v>550</v>
      </c>
      <c r="E374" s="198"/>
      <c r="F374" s="198"/>
      <c r="G374" s="198"/>
      <c r="H374" s="199" t="str">
        <f t="array" ref="H374">IFERROR(IF(INDEX([5]Tabelle1!$E$3:$U$500,MATCH($A374&amp;$C374&amp;$D374,[5]Tabelle1!$A$3:$A$500&amp;[5]Tabelle1!$C$3:$C$500&amp;[5]Tabelle1!$D$3:$D$500,0),MATCH(H$2,[5]Tabelle1!$E$2:$U$2,0))=0,"",INDEX([5]Tabelle1!$E$3:$U$500,MATCH($A374&amp;$C374&amp;$D374,[5]Tabelle1!$A$3:$A$500&amp;[5]Tabelle1!$C$3:$C$500&amp;[5]Tabelle1!$D$3:$D$500,0),MATCH(H$2,[5]Tabelle1!$E$2:$U$2,0))),"")</f>
        <v/>
      </c>
      <c r="I374" s="199" t="str">
        <f t="array" ref="I374">IFERROR(IF(INDEX([5]Tabelle1!$E$3:$U$500,MATCH($A374&amp;$C374&amp;$D374,[5]Tabelle1!$A$3:$A$500&amp;[5]Tabelle1!$C$3:$C$500&amp;[5]Tabelle1!$D$3:$D$500,0),MATCH(I$2,[5]Tabelle1!$E$2:$U$2,0))=0,"",INDEX([5]Tabelle1!$E$3:$U$500,MATCH($A374&amp;$C374&amp;$D374,[5]Tabelle1!$A$3:$A$500&amp;[5]Tabelle1!$C$3:$C$500&amp;[5]Tabelle1!$D$3:$D$500,0),MATCH(I$2,[5]Tabelle1!$E$2:$U$2,0))),"")</f>
        <v/>
      </c>
      <c r="J374" s="199" t="str">
        <f t="array" ref="J374">IFERROR(IF(INDEX([5]Tabelle1!$E$3:$U$500,MATCH($A374&amp;$C374&amp;$D374,[5]Tabelle1!$A$3:$A$500&amp;[5]Tabelle1!$C$3:$C$500&amp;[5]Tabelle1!$D$3:$D$500,0),MATCH(J$2,[5]Tabelle1!$E$2:$U$2,0))=0,"",INDEX([5]Tabelle1!$E$3:$U$500,MATCH($A374&amp;$C374&amp;$D374,[5]Tabelle1!$A$3:$A$500&amp;[5]Tabelle1!$C$3:$C$500&amp;[5]Tabelle1!$D$3:$D$500,0),MATCH(J$2,[5]Tabelle1!$E$2:$U$2,0))),"")</f>
        <v/>
      </c>
      <c r="K374" s="199" t="str">
        <f t="array" ref="K374">IFERROR(IF(INDEX([5]Tabelle1!$E$3:$U$500,MATCH($A374&amp;$C374&amp;$D374,[5]Tabelle1!$A$3:$A$500&amp;[5]Tabelle1!$C$3:$C$500&amp;[5]Tabelle1!$D$3:$D$500,0),MATCH(K$2,[5]Tabelle1!$E$2:$U$2,0))=0,"",INDEX([5]Tabelle1!$E$3:$U$500,MATCH($A374&amp;$C374&amp;$D374,[5]Tabelle1!$A$3:$A$500&amp;[5]Tabelle1!$C$3:$C$500&amp;[5]Tabelle1!$D$3:$D$500,0),MATCH(K$2,[5]Tabelle1!$E$2:$U$2,0))),"")</f>
        <v/>
      </c>
      <c r="L374" s="199" t="str">
        <f t="array" ref="L374">IFERROR(IF(INDEX([5]Tabelle1!$E$3:$U$500,MATCH($A374&amp;$C374&amp;$D374,[5]Tabelle1!$A$3:$A$500&amp;[5]Tabelle1!$C$3:$C$500&amp;[5]Tabelle1!$D$3:$D$500,0),MATCH(L$2,[5]Tabelle1!$E$2:$U$2,0))=0,"",INDEX([5]Tabelle1!$E$3:$U$500,MATCH($A374&amp;$C374&amp;$D374,[5]Tabelle1!$A$3:$A$500&amp;[5]Tabelle1!$C$3:$C$500&amp;[5]Tabelle1!$D$3:$D$500,0),MATCH(L$2,[5]Tabelle1!$E$2:$U$2,0))),"")</f>
        <v/>
      </c>
      <c r="M374" s="199" t="str">
        <f t="array" ref="M374">IFERROR(IF(INDEX([5]Tabelle1!$E$3:$U$500,MATCH($A374&amp;$C374&amp;$D374,[5]Tabelle1!$A$3:$A$500&amp;[5]Tabelle1!$C$3:$C$500&amp;[5]Tabelle1!$D$3:$D$500,0),MATCH(M$2,[5]Tabelle1!$E$2:$U$2,0))=0,"",INDEX([5]Tabelle1!$E$3:$U$500,MATCH($A374&amp;$C374&amp;$D374,[5]Tabelle1!$A$3:$A$500&amp;[5]Tabelle1!$C$3:$C$500&amp;[5]Tabelle1!$D$3:$D$500,0),MATCH(M$2,[5]Tabelle1!$E$2:$U$2,0))),"")</f>
        <v/>
      </c>
      <c r="N374" s="199" t="str">
        <f t="array" ref="N374">IFERROR(IF(INDEX([5]Tabelle1!$E$3:$U$500,MATCH($A374&amp;$C374&amp;$D374,[5]Tabelle1!$A$3:$A$500&amp;[5]Tabelle1!$C$3:$C$500&amp;[5]Tabelle1!$D$3:$D$500,0),MATCH(N$2,[5]Tabelle1!$E$2:$U$2,0))=0,"",INDEX([5]Tabelle1!$E$3:$U$500,MATCH($A374&amp;$C374&amp;$D374,[5]Tabelle1!$A$3:$A$500&amp;[5]Tabelle1!$C$3:$C$500&amp;[5]Tabelle1!$D$3:$D$500,0),MATCH(N$2,[5]Tabelle1!$E$2:$U$2,0))),"")</f>
        <v/>
      </c>
      <c r="O374" s="199" t="str">
        <f t="array" ref="O374">IFERROR(IF(INDEX([5]Tabelle1!$E$3:$U$500,MATCH($A374&amp;$C374&amp;$D374,[5]Tabelle1!$A$3:$A$500&amp;[5]Tabelle1!$C$3:$C$500&amp;[5]Tabelle1!$D$3:$D$500,0),MATCH(O$2,[5]Tabelle1!$E$2:$U$2,0))=0,"",INDEX([5]Tabelle1!$E$3:$U$500,MATCH($A374&amp;$C374&amp;$D374,[5]Tabelle1!$A$3:$A$500&amp;[5]Tabelle1!$C$3:$C$500&amp;[5]Tabelle1!$D$3:$D$500,0),MATCH(O$2,[5]Tabelle1!$E$2:$U$2,0))),"")</f>
        <v/>
      </c>
      <c r="P374" s="199" t="str">
        <f t="array" ref="P374">IFERROR(IF(INDEX([5]Tabelle1!$E$3:$U$500,MATCH($A374&amp;$C374&amp;$D374,[5]Tabelle1!$A$3:$A$500&amp;[5]Tabelle1!$C$3:$C$500&amp;[5]Tabelle1!$D$3:$D$500,0),MATCH(P$2,[5]Tabelle1!$E$2:$U$2,0))=0,"",INDEX([5]Tabelle1!$E$3:$U$500,MATCH($A374&amp;$C374&amp;$D374,[5]Tabelle1!$A$3:$A$500&amp;[5]Tabelle1!$C$3:$C$500&amp;[5]Tabelle1!$D$3:$D$500,0),MATCH(P$2,[5]Tabelle1!$E$2:$U$2,0))),"")</f>
        <v/>
      </c>
      <c r="Q374" s="199" t="str">
        <f t="array" ref="Q374">IFERROR(IF(INDEX([5]Tabelle1!$E$3:$U$500,MATCH($A374&amp;$C374&amp;$D374,[5]Tabelle1!$A$3:$A$500&amp;[5]Tabelle1!$C$3:$C$500&amp;[5]Tabelle1!$D$3:$D$500,0),MATCH(Q$2,[5]Tabelle1!$E$2:$U$2,0))=0,"",INDEX([5]Tabelle1!$E$3:$U$500,MATCH($A374&amp;$C374&amp;$D374,[5]Tabelle1!$A$3:$A$500&amp;[5]Tabelle1!$C$3:$C$500&amp;[5]Tabelle1!$D$3:$D$500,0),MATCH(Q$2,[5]Tabelle1!$E$2:$U$2,0))),"")</f>
        <v/>
      </c>
      <c r="R374" s="199" t="str">
        <f t="array" ref="R374">IFERROR(IF(INDEX([5]Tabelle1!$E$3:$U$500,MATCH($A374&amp;$C374&amp;$D374,[5]Tabelle1!$A$3:$A$500&amp;[5]Tabelle1!$C$3:$C$500&amp;[5]Tabelle1!$D$3:$D$500,0),MATCH(R$2,[5]Tabelle1!$E$2:$U$2,0))=0,"",INDEX([5]Tabelle1!$E$3:$U$500,MATCH($A374&amp;$C374&amp;$D374,[5]Tabelle1!$A$3:$A$500&amp;[5]Tabelle1!$C$3:$C$500&amp;[5]Tabelle1!$D$3:$D$500,0),MATCH(R$2,[5]Tabelle1!$E$2:$U$2,0))),"")</f>
        <v/>
      </c>
      <c r="S374" s="199" t="str">
        <f t="array" ref="S374">IFERROR(IF(INDEX([5]Tabelle1!$E$3:$U$500,MATCH($A374&amp;$C374&amp;$D374,[5]Tabelle1!$A$3:$A$500&amp;[5]Tabelle1!$C$3:$C$500&amp;[5]Tabelle1!$D$3:$D$500,0),MATCH(S$2,[5]Tabelle1!$E$2:$U$2,0))=0,"",INDEX([5]Tabelle1!$E$3:$U$500,MATCH($A374&amp;$C374&amp;$D374,[5]Tabelle1!$A$3:$A$500&amp;[5]Tabelle1!$C$3:$C$500&amp;[5]Tabelle1!$D$3:$D$500,0),MATCH(S$2,[5]Tabelle1!$E$2:$U$2,0))),"")</f>
        <v/>
      </c>
      <c r="T374" s="199" t="str">
        <f t="array" ref="T374">IFERROR(IF(INDEX([5]Tabelle1!$E$3:$U$500,MATCH($A374&amp;$C374&amp;$D374,[5]Tabelle1!$A$3:$A$500&amp;[5]Tabelle1!$C$3:$C$500&amp;[5]Tabelle1!$D$3:$D$500,0),MATCH(T$2,[5]Tabelle1!$E$2:$U$2,0))=0,"",INDEX([5]Tabelle1!$E$3:$U$500,MATCH($A374&amp;$C374&amp;$D374,[5]Tabelle1!$A$3:$A$500&amp;[5]Tabelle1!$C$3:$C$500&amp;[5]Tabelle1!$D$3:$D$500,0),MATCH(T$2,[5]Tabelle1!$E$2:$U$2,0))),"")</f>
        <v/>
      </c>
      <c r="U374" s="199" t="str">
        <f t="array" ref="U374">IFERROR(IF(INDEX([5]Tabelle1!$E$3:$U$500,MATCH($A374&amp;$C374&amp;$D374,[5]Tabelle1!$A$3:$A$500&amp;[5]Tabelle1!$C$3:$C$500&amp;[5]Tabelle1!$D$3:$D$500,0),MATCH(U$2,[5]Tabelle1!$E$2:$U$2,0))=0,"",INDEX([5]Tabelle1!$E$3:$U$500,MATCH($A374&amp;$C374&amp;$D374,[5]Tabelle1!$A$3:$A$500&amp;[5]Tabelle1!$C$3:$C$500&amp;[5]Tabelle1!$D$3:$D$500,0),MATCH(U$2,[5]Tabelle1!$E$2:$U$2,0))),"")</f>
        <v/>
      </c>
      <c r="V374" s="200" t="str">
        <f t="array" ref="V374">IFERROR(IF(INDEX([5]Tabelle1!$E$3:$U$500,MATCH($A374&amp;$C374&amp;$D374,[5]Tabelle1!$A$3:$A$500&amp;[5]Tabelle1!$C$3:$C$500&amp;[5]Tabelle1!$D$3:$D$500,0),MATCH(V$2,[5]Tabelle1!$E$2:$U$2,0))=0,"",INDEX([5]Tabelle1!$E$3:$U$500,MATCH($A374&amp;$C374&amp;$D374,[5]Tabelle1!$A$3:$A$500&amp;[5]Tabelle1!$C$3:$C$500&amp;[5]Tabelle1!$D$3:$D$500,0),MATCH(V$2,[5]Tabelle1!$E$2:$U$2,0))),"")</f>
        <v/>
      </c>
      <c r="W374" s="54" t="str">
        <f t="array" ref="W374">IFERROR(IF(INDEX([5]Tabelle1!$E$3:$U$500,MATCH($A374&amp;$C374&amp;$D374,[5]Tabelle1!$A$3:$A$500&amp;[5]Tabelle1!$C$3:$C$500&amp;[5]Tabelle1!$D$3:$D$500,0),MATCH(W$2,[5]Tabelle1!$E$2:$U$2,0))=0,"",INDEX([5]Tabelle1!$E$3:$U$500,MATCH($A374&amp;$C374&amp;$D374,[5]Tabelle1!$A$3:$A$500&amp;[5]Tabelle1!$C$3:$C$500&amp;[5]Tabelle1!$D$3:$D$500,0),MATCH(W$2,[5]Tabelle1!$E$2:$U$2,0))),"")</f>
        <v>Noch kein NECP vorhanden</v>
      </c>
      <c r="X374" s="54" t="str">
        <f t="array" ref="X374">IFERROR(IF(INDEX([5]Tabelle1!$E$3:$U$500,MATCH($A374&amp;$C374&amp;$D374,[5]Tabelle1!$A$3:$A$500&amp;[5]Tabelle1!$C$3:$C$500&amp;[5]Tabelle1!$D$3:$D$500,0),MATCH(X$2,[5]Tabelle1!$E$2:$U$2,0))=0,"",INDEX([5]Tabelle1!$E$3:$U$500,MATCH($A374&amp;$C374&amp;$D374,[5]Tabelle1!$A$3:$A$500&amp;[5]Tabelle1!$C$3:$C$500&amp;[5]Tabelle1!$D$3:$D$500,0),MATCH(X$2,[5]Tabelle1!$E$2:$U$2,0))),"")</f>
        <v/>
      </c>
      <c r="Y374" s="22"/>
      <c r="Z374" s="22"/>
      <c r="AA374" s="22"/>
      <c r="AB374" s="22"/>
      <c r="AC374" s="22"/>
      <c r="AD374" s="22"/>
      <c r="AE374" s="22"/>
      <c r="AF374" s="22"/>
    </row>
    <row r="375" spans="1:32" ht="14.5" hidden="1" x14ac:dyDescent="0.35">
      <c r="A375" s="127" t="str">
        <f t="shared" si="29"/>
        <v>Ireland</v>
      </c>
      <c r="B375" s="70"/>
      <c r="C375" s="70" t="s">
        <v>558</v>
      </c>
      <c r="D375" s="139" t="s">
        <v>551</v>
      </c>
      <c r="E375" s="198"/>
      <c r="F375" s="198"/>
      <c r="G375" s="198"/>
      <c r="H375" s="199" t="str">
        <f t="array" ref="H375">IFERROR(IF(INDEX([5]Tabelle1!$E$3:$U$500,MATCH($A375&amp;$C375&amp;$D375,[5]Tabelle1!$A$3:$A$500&amp;[5]Tabelle1!$C$3:$C$500&amp;[5]Tabelle1!$D$3:$D$500,0),MATCH(H$2,[5]Tabelle1!$E$2:$U$2,0))=0,"",INDEX([5]Tabelle1!$E$3:$U$500,MATCH($A375&amp;$C375&amp;$D375,[5]Tabelle1!$A$3:$A$500&amp;[5]Tabelle1!$C$3:$C$500&amp;[5]Tabelle1!$D$3:$D$500,0),MATCH(H$2,[5]Tabelle1!$E$2:$U$2,0))),"")</f>
        <v/>
      </c>
      <c r="I375" s="199" t="str">
        <f t="array" ref="I375">IFERROR(IF(INDEX([5]Tabelle1!$E$3:$U$500,MATCH($A375&amp;$C375&amp;$D375,[5]Tabelle1!$A$3:$A$500&amp;[5]Tabelle1!$C$3:$C$500&amp;[5]Tabelle1!$D$3:$D$500,0),MATCH(I$2,[5]Tabelle1!$E$2:$U$2,0))=0,"",INDEX([5]Tabelle1!$E$3:$U$500,MATCH($A375&amp;$C375&amp;$D375,[5]Tabelle1!$A$3:$A$500&amp;[5]Tabelle1!$C$3:$C$500&amp;[5]Tabelle1!$D$3:$D$500,0),MATCH(I$2,[5]Tabelle1!$E$2:$U$2,0))),"")</f>
        <v/>
      </c>
      <c r="J375" s="199" t="str">
        <f t="array" ref="J375">IFERROR(IF(INDEX([5]Tabelle1!$E$3:$U$500,MATCH($A375&amp;$C375&amp;$D375,[5]Tabelle1!$A$3:$A$500&amp;[5]Tabelle1!$C$3:$C$500&amp;[5]Tabelle1!$D$3:$D$500,0),MATCH(J$2,[5]Tabelle1!$E$2:$U$2,0))=0,"",INDEX([5]Tabelle1!$E$3:$U$500,MATCH($A375&amp;$C375&amp;$D375,[5]Tabelle1!$A$3:$A$500&amp;[5]Tabelle1!$C$3:$C$500&amp;[5]Tabelle1!$D$3:$D$500,0),MATCH(J$2,[5]Tabelle1!$E$2:$U$2,0))),"")</f>
        <v/>
      </c>
      <c r="K375" s="199" t="str">
        <f t="array" ref="K375">IFERROR(IF(INDEX([5]Tabelle1!$E$3:$U$500,MATCH($A375&amp;$C375&amp;$D375,[5]Tabelle1!$A$3:$A$500&amp;[5]Tabelle1!$C$3:$C$500&amp;[5]Tabelle1!$D$3:$D$500,0),MATCH(K$2,[5]Tabelle1!$E$2:$U$2,0))=0,"",INDEX([5]Tabelle1!$E$3:$U$500,MATCH($A375&amp;$C375&amp;$D375,[5]Tabelle1!$A$3:$A$500&amp;[5]Tabelle1!$C$3:$C$500&amp;[5]Tabelle1!$D$3:$D$500,0),MATCH(K$2,[5]Tabelle1!$E$2:$U$2,0))),"")</f>
        <v/>
      </c>
      <c r="L375" s="199" t="str">
        <f t="array" ref="L375">IFERROR(IF(INDEX([5]Tabelle1!$E$3:$U$500,MATCH($A375&amp;$C375&amp;$D375,[5]Tabelle1!$A$3:$A$500&amp;[5]Tabelle1!$C$3:$C$500&amp;[5]Tabelle1!$D$3:$D$500,0),MATCH(L$2,[5]Tabelle1!$E$2:$U$2,0))=0,"",INDEX([5]Tabelle1!$E$3:$U$500,MATCH($A375&amp;$C375&amp;$D375,[5]Tabelle1!$A$3:$A$500&amp;[5]Tabelle1!$C$3:$C$500&amp;[5]Tabelle1!$D$3:$D$500,0),MATCH(L$2,[5]Tabelle1!$E$2:$U$2,0))),"")</f>
        <v/>
      </c>
      <c r="M375" s="199" t="str">
        <f t="array" ref="M375">IFERROR(IF(INDEX([5]Tabelle1!$E$3:$U$500,MATCH($A375&amp;$C375&amp;$D375,[5]Tabelle1!$A$3:$A$500&amp;[5]Tabelle1!$C$3:$C$500&amp;[5]Tabelle1!$D$3:$D$500,0),MATCH(M$2,[5]Tabelle1!$E$2:$U$2,0))=0,"",INDEX([5]Tabelle1!$E$3:$U$500,MATCH($A375&amp;$C375&amp;$D375,[5]Tabelle1!$A$3:$A$500&amp;[5]Tabelle1!$C$3:$C$500&amp;[5]Tabelle1!$D$3:$D$500,0),MATCH(M$2,[5]Tabelle1!$E$2:$U$2,0))),"")</f>
        <v/>
      </c>
      <c r="N375" s="199" t="str">
        <f t="array" ref="N375">IFERROR(IF(INDEX([5]Tabelle1!$E$3:$U$500,MATCH($A375&amp;$C375&amp;$D375,[5]Tabelle1!$A$3:$A$500&amp;[5]Tabelle1!$C$3:$C$500&amp;[5]Tabelle1!$D$3:$D$500,0),MATCH(N$2,[5]Tabelle1!$E$2:$U$2,0))=0,"",INDEX([5]Tabelle1!$E$3:$U$500,MATCH($A375&amp;$C375&amp;$D375,[5]Tabelle1!$A$3:$A$500&amp;[5]Tabelle1!$C$3:$C$500&amp;[5]Tabelle1!$D$3:$D$500,0),MATCH(N$2,[5]Tabelle1!$E$2:$U$2,0))),"")</f>
        <v/>
      </c>
      <c r="O375" s="199" t="str">
        <f t="array" ref="O375">IFERROR(IF(INDEX([5]Tabelle1!$E$3:$U$500,MATCH($A375&amp;$C375&amp;$D375,[5]Tabelle1!$A$3:$A$500&amp;[5]Tabelle1!$C$3:$C$500&amp;[5]Tabelle1!$D$3:$D$500,0),MATCH(O$2,[5]Tabelle1!$E$2:$U$2,0))=0,"",INDEX([5]Tabelle1!$E$3:$U$500,MATCH($A375&amp;$C375&amp;$D375,[5]Tabelle1!$A$3:$A$500&amp;[5]Tabelle1!$C$3:$C$500&amp;[5]Tabelle1!$D$3:$D$500,0),MATCH(O$2,[5]Tabelle1!$E$2:$U$2,0))),"")</f>
        <v/>
      </c>
      <c r="P375" s="199" t="str">
        <f t="array" ref="P375">IFERROR(IF(INDEX([5]Tabelle1!$E$3:$U$500,MATCH($A375&amp;$C375&amp;$D375,[5]Tabelle1!$A$3:$A$500&amp;[5]Tabelle1!$C$3:$C$500&amp;[5]Tabelle1!$D$3:$D$500,0),MATCH(P$2,[5]Tabelle1!$E$2:$U$2,0))=0,"",INDEX([5]Tabelle1!$E$3:$U$500,MATCH($A375&amp;$C375&amp;$D375,[5]Tabelle1!$A$3:$A$500&amp;[5]Tabelle1!$C$3:$C$500&amp;[5]Tabelle1!$D$3:$D$500,0),MATCH(P$2,[5]Tabelle1!$E$2:$U$2,0))),"")</f>
        <v/>
      </c>
      <c r="Q375" s="199" t="str">
        <f t="array" ref="Q375">IFERROR(IF(INDEX([5]Tabelle1!$E$3:$U$500,MATCH($A375&amp;$C375&amp;$D375,[5]Tabelle1!$A$3:$A$500&amp;[5]Tabelle1!$C$3:$C$500&amp;[5]Tabelle1!$D$3:$D$500,0),MATCH(Q$2,[5]Tabelle1!$E$2:$U$2,0))=0,"",INDEX([5]Tabelle1!$E$3:$U$500,MATCH($A375&amp;$C375&amp;$D375,[5]Tabelle1!$A$3:$A$500&amp;[5]Tabelle1!$C$3:$C$500&amp;[5]Tabelle1!$D$3:$D$500,0),MATCH(Q$2,[5]Tabelle1!$E$2:$U$2,0))),"")</f>
        <v/>
      </c>
      <c r="R375" s="199" t="str">
        <f t="array" ref="R375">IFERROR(IF(INDEX([5]Tabelle1!$E$3:$U$500,MATCH($A375&amp;$C375&amp;$D375,[5]Tabelle1!$A$3:$A$500&amp;[5]Tabelle1!$C$3:$C$500&amp;[5]Tabelle1!$D$3:$D$500,0),MATCH(R$2,[5]Tabelle1!$E$2:$U$2,0))=0,"",INDEX([5]Tabelle1!$E$3:$U$500,MATCH($A375&amp;$C375&amp;$D375,[5]Tabelle1!$A$3:$A$500&amp;[5]Tabelle1!$C$3:$C$500&amp;[5]Tabelle1!$D$3:$D$500,0),MATCH(R$2,[5]Tabelle1!$E$2:$U$2,0))),"")</f>
        <v/>
      </c>
      <c r="S375" s="199" t="str">
        <f t="array" ref="S375">IFERROR(IF(INDEX([5]Tabelle1!$E$3:$U$500,MATCH($A375&amp;$C375&amp;$D375,[5]Tabelle1!$A$3:$A$500&amp;[5]Tabelle1!$C$3:$C$500&amp;[5]Tabelle1!$D$3:$D$500,0),MATCH(S$2,[5]Tabelle1!$E$2:$U$2,0))=0,"",INDEX([5]Tabelle1!$E$3:$U$500,MATCH($A375&amp;$C375&amp;$D375,[5]Tabelle1!$A$3:$A$500&amp;[5]Tabelle1!$C$3:$C$500&amp;[5]Tabelle1!$D$3:$D$500,0),MATCH(S$2,[5]Tabelle1!$E$2:$U$2,0))),"")</f>
        <v/>
      </c>
      <c r="T375" s="199" t="str">
        <f t="array" ref="T375">IFERROR(IF(INDEX([5]Tabelle1!$E$3:$U$500,MATCH($A375&amp;$C375&amp;$D375,[5]Tabelle1!$A$3:$A$500&amp;[5]Tabelle1!$C$3:$C$500&amp;[5]Tabelle1!$D$3:$D$500,0),MATCH(T$2,[5]Tabelle1!$E$2:$U$2,0))=0,"",INDEX([5]Tabelle1!$E$3:$U$500,MATCH($A375&amp;$C375&amp;$D375,[5]Tabelle1!$A$3:$A$500&amp;[5]Tabelle1!$C$3:$C$500&amp;[5]Tabelle1!$D$3:$D$500,0),MATCH(T$2,[5]Tabelle1!$E$2:$U$2,0))),"")</f>
        <v/>
      </c>
      <c r="U375" s="199" t="str">
        <f t="array" ref="U375">IFERROR(IF(INDEX([5]Tabelle1!$E$3:$U$500,MATCH($A375&amp;$C375&amp;$D375,[5]Tabelle1!$A$3:$A$500&amp;[5]Tabelle1!$C$3:$C$500&amp;[5]Tabelle1!$D$3:$D$500,0),MATCH(U$2,[5]Tabelle1!$E$2:$U$2,0))=0,"",INDEX([5]Tabelle1!$E$3:$U$500,MATCH($A375&amp;$C375&amp;$D375,[5]Tabelle1!$A$3:$A$500&amp;[5]Tabelle1!$C$3:$C$500&amp;[5]Tabelle1!$D$3:$D$500,0),MATCH(U$2,[5]Tabelle1!$E$2:$U$2,0))),"")</f>
        <v/>
      </c>
      <c r="V375" s="200" t="str">
        <f t="array" ref="V375">IFERROR(IF(INDEX([5]Tabelle1!$E$3:$U$500,MATCH($A375&amp;$C375&amp;$D375,[5]Tabelle1!$A$3:$A$500&amp;[5]Tabelle1!$C$3:$C$500&amp;[5]Tabelle1!$D$3:$D$500,0),MATCH(V$2,[5]Tabelle1!$E$2:$U$2,0))=0,"",INDEX([5]Tabelle1!$E$3:$U$500,MATCH($A375&amp;$C375&amp;$D375,[5]Tabelle1!$A$3:$A$500&amp;[5]Tabelle1!$C$3:$C$500&amp;[5]Tabelle1!$D$3:$D$500,0),MATCH(V$2,[5]Tabelle1!$E$2:$U$2,0))),"")</f>
        <v/>
      </c>
      <c r="W375" s="54" t="str">
        <f t="array" ref="W375">IFERROR(IF(INDEX([5]Tabelle1!$E$3:$U$500,MATCH($A375&amp;$C375&amp;$D375,[5]Tabelle1!$A$3:$A$500&amp;[5]Tabelle1!$C$3:$C$500&amp;[5]Tabelle1!$D$3:$D$500,0),MATCH(W$2,[5]Tabelle1!$E$2:$U$2,0))=0,"",INDEX([5]Tabelle1!$E$3:$U$500,MATCH($A375&amp;$C375&amp;$D375,[5]Tabelle1!$A$3:$A$500&amp;[5]Tabelle1!$C$3:$C$500&amp;[5]Tabelle1!$D$3:$D$500,0),MATCH(W$2,[5]Tabelle1!$E$2:$U$2,0))),"")</f>
        <v>Noch kein NECP vorhanden</v>
      </c>
      <c r="X375" s="54" t="str">
        <f t="array" ref="X375">IFERROR(IF(INDEX([5]Tabelle1!$E$3:$U$500,MATCH($A375&amp;$C375&amp;$D375,[5]Tabelle1!$A$3:$A$500&amp;[5]Tabelle1!$C$3:$C$500&amp;[5]Tabelle1!$D$3:$D$500,0),MATCH(X$2,[5]Tabelle1!$E$2:$U$2,0))=0,"",INDEX([5]Tabelle1!$E$3:$U$500,MATCH($A375&amp;$C375&amp;$D375,[5]Tabelle1!$A$3:$A$500&amp;[5]Tabelle1!$C$3:$C$500&amp;[5]Tabelle1!$D$3:$D$500,0),MATCH(X$2,[5]Tabelle1!$E$2:$U$2,0))),"")</f>
        <v/>
      </c>
      <c r="Y375" s="22"/>
      <c r="Z375" s="22"/>
      <c r="AA375" s="22"/>
      <c r="AB375" s="22"/>
      <c r="AC375" s="22"/>
      <c r="AD375" s="22"/>
      <c r="AE375" s="22"/>
      <c r="AF375" s="22"/>
    </row>
    <row r="376" spans="1:32" ht="14.5" hidden="1" x14ac:dyDescent="0.35">
      <c r="A376" s="127" t="str">
        <f t="shared" si="29"/>
        <v>Ireland</v>
      </c>
      <c r="B376" s="70"/>
      <c r="C376" s="70" t="s">
        <v>558</v>
      </c>
      <c r="D376" s="139" t="s">
        <v>552</v>
      </c>
      <c r="E376" s="198"/>
      <c r="F376" s="198"/>
      <c r="G376" s="198"/>
      <c r="H376" s="199" t="str">
        <f t="array" ref="H376">IFERROR(IF(INDEX([5]Tabelle1!$E$3:$U$500,MATCH($A376&amp;$C376&amp;$D376,[5]Tabelle1!$A$3:$A$500&amp;[5]Tabelle1!$C$3:$C$500&amp;[5]Tabelle1!$D$3:$D$500,0),MATCH(H$2,[5]Tabelle1!$E$2:$U$2,0))=0,"",INDEX([5]Tabelle1!$E$3:$U$500,MATCH($A376&amp;$C376&amp;$D376,[5]Tabelle1!$A$3:$A$500&amp;[5]Tabelle1!$C$3:$C$500&amp;[5]Tabelle1!$D$3:$D$500,0),MATCH(H$2,[5]Tabelle1!$E$2:$U$2,0))),"")</f>
        <v/>
      </c>
      <c r="I376" s="199" t="str">
        <f t="array" ref="I376">IFERROR(IF(INDEX([5]Tabelle1!$E$3:$U$500,MATCH($A376&amp;$C376&amp;$D376,[5]Tabelle1!$A$3:$A$500&amp;[5]Tabelle1!$C$3:$C$500&amp;[5]Tabelle1!$D$3:$D$500,0),MATCH(I$2,[5]Tabelle1!$E$2:$U$2,0))=0,"",INDEX([5]Tabelle1!$E$3:$U$500,MATCH($A376&amp;$C376&amp;$D376,[5]Tabelle1!$A$3:$A$500&amp;[5]Tabelle1!$C$3:$C$500&amp;[5]Tabelle1!$D$3:$D$500,0),MATCH(I$2,[5]Tabelle1!$E$2:$U$2,0))),"")</f>
        <v/>
      </c>
      <c r="J376" s="199" t="str">
        <f t="array" ref="J376">IFERROR(IF(INDEX([5]Tabelle1!$E$3:$U$500,MATCH($A376&amp;$C376&amp;$D376,[5]Tabelle1!$A$3:$A$500&amp;[5]Tabelle1!$C$3:$C$500&amp;[5]Tabelle1!$D$3:$D$500,0),MATCH(J$2,[5]Tabelle1!$E$2:$U$2,0))=0,"",INDEX([5]Tabelle1!$E$3:$U$500,MATCH($A376&amp;$C376&amp;$D376,[5]Tabelle1!$A$3:$A$500&amp;[5]Tabelle1!$C$3:$C$500&amp;[5]Tabelle1!$D$3:$D$500,0),MATCH(J$2,[5]Tabelle1!$E$2:$U$2,0))),"")</f>
        <v/>
      </c>
      <c r="K376" s="199" t="str">
        <f t="array" ref="K376">IFERROR(IF(INDEX([5]Tabelle1!$E$3:$U$500,MATCH($A376&amp;$C376&amp;$D376,[5]Tabelle1!$A$3:$A$500&amp;[5]Tabelle1!$C$3:$C$500&amp;[5]Tabelle1!$D$3:$D$500,0),MATCH(K$2,[5]Tabelle1!$E$2:$U$2,0))=0,"",INDEX([5]Tabelle1!$E$3:$U$500,MATCH($A376&amp;$C376&amp;$D376,[5]Tabelle1!$A$3:$A$500&amp;[5]Tabelle1!$C$3:$C$500&amp;[5]Tabelle1!$D$3:$D$500,0),MATCH(K$2,[5]Tabelle1!$E$2:$U$2,0))),"")</f>
        <v/>
      </c>
      <c r="L376" s="199" t="str">
        <f t="array" ref="L376">IFERROR(IF(INDEX([5]Tabelle1!$E$3:$U$500,MATCH($A376&amp;$C376&amp;$D376,[5]Tabelle1!$A$3:$A$500&amp;[5]Tabelle1!$C$3:$C$500&amp;[5]Tabelle1!$D$3:$D$500,0),MATCH(L$2,[5]Tabelle1!$E$2:$U$2,0))=0,"",INDEX([5]Tabelle1!$E$3:$U$500,MATCH($A376&amp;$C376&amp;$D376,[5]Tabelle1!$A$3:$A$500&amp;[5]Tabelle1!$C$3:$C$500&amp;[5]Tabelle1!$D$3:$D$500,0),MATCH(L$2,[5]Tabelle1!$E$2:$U$2,0))),"")</f>
        <v/>
      </c>
      <c r="M376" s="199" t="str">
        <f t="array" ref="M376">IFERROR(IF(INDEX([5]Tabelle1!$E$3:$U$500,MATCH($A376&amp;$C376&amp;$D376,[5]Tabelle1!$A$3:$A$500&amp;[5]Tabelle1!$C$3:$C$500&amp;[5]Tabelle1!$D$3:$D$500,0),MATCH(M$2,[5]Tabelle1!$E$2:$U$2,0))=0,"",INDEX([5]Tabelle1!$E$3:$U$500,MATCH($A376&amp;$C376&amp;$D376,[5]Tabelle1!$A$3:$A$500&amp;[5]Tabelle1!$C$3:$C$500&amp;[5]Tabelle1!$D$3:$D$500,0),MATCH(M$2,[5]Tabelle1!$E$2:$U$2,0))),"")</f>
        <v/>
      </c>
      <c r="N376" s="199" t="str">
        <f t="array" ref="N376">IFERROR(IF(INDEX([5]Tabelle1!$E$3:$U$500,MATCH($A376&amp;$C376&amp;$D376,[5]Tabelle1!$A$3:$A$500&amp;[5]Tabelle1!$C$3:$C$500&amp;[5]Tabelle1!$D$3:$D$500,0),MATCH(N$2,[5]Tabelle1!$E$2:$U$2,0))=0,"",INDEX([5]Tabelle1!$E$3:$U$500,MATCH($A376&amp;$C376&amp;$D376,[5]Tabelle1!$A$3:$A$500&amp;[5]Tabelle1!$C$3:$C$500&amp;[5]Tabelle1!$D$3:$D$500,0),MATCH(N$2,[5]Tabelle1!$E$2:$U$2,0))),"")</f>
        <v/>
      </c>
      <c r="O376" s="199" t="str">
        <f t="array" ref="O376">IFERROR(IF(INDEX([5]Tabelle1!$E$3:$U$500,MATCH($A376&amp;$C376&amp;$D376,[5]Tabelle1!$A$3:$A$500&amp;[5]Tabelle1!$C$3:$C$500&amp;[5]Tabelle1!$D$3:$D$500,0),MATCH(O$2,[5]Tabelle1!$E$2:$U$2,0))=0,"",INDEX([5]Tabelle1!$E$3:$U$500,MATCH($A376&amp;$C376&amp;$D376,[5]Tabelle1!$A$3:$A$500&amp;[5]Tabelle1!$C$3:$C$500&amp;[5]Tabelle1!$D$3:$D$500,0),MATCH(O$2,[5]Tabelle1!$E$2:$U$2,0))),"")</f>
        <v/>
      </c>
      <c r="P376" s="199" t="str">
        <f t="array" ref="P376">IFERROR(IF(INDEX([5]Tabelle1!$E$3:$U$500,MATCH($A376&amp;$C376&amp;$D376,[5]Tabelle1!$A$3:$A$500&amp;[5]Tabelle1!$C$3:$C$500&amp;[5]Tabelle1!$D$3:$D$500,0),MATCH(P$2,[5]Tabelle1!$E$2:$U$2,0))=0,"",INDEX([5]Tabelle1!$E$3:$U$500,MATCH($A376&amp;$C376&amp;$D376,[5]Tabelle1!$A$3:$A$500&amp;[5]Tabelle1!$C$3:$C$500&amp;[5]Tabelle1!$D$3:$D$500,0),MATCH(P$2,[5]Tabelle1!$E$2:$U$2,0))),"")</f>
        <v/>
      </c>
      <c r="Q376" s="199" t="str">
        <f t="array" ref="Q376">IFERROR(IF(INDEX([5]Tabelle1!$E$3:$U$500,MATCH($A376&amp;$C376&amp;$D376,[5]Tabelle1!$A$3:$A$500&amp;[5]Tabelle1!$C$3:$C$500&amp;[5]Tabelle1!$D$3:$D$500,0),MATCH(Q$2,[5]Tabelle1!$E$2:$U$2,0))=0,"",INDEX([5]Tabelle1!$E$3:$U$500,MATCH($A376&amp;$C376&amp;$D376,[5]Tabelle1!$A$3:$A$500&amp;[5]Tabelle1!$C$3:$C$500&amp;[5]Tabelle1!$D$3:$D$500,0),MATCH(Q$2,[5]Tabelle1!$E$2:$U$2,0))),"")</f>
        <v/>
      </c>
      <c r="R376" s="199" t="str">
        <f t="array" ref="R376">IFERROR(IF(INDEX([5]Tabelle1!$E$3:$U$500,MATCH($A376&amp;$C376&amp;$D376,[5]Tabelle1!$A$3:$A$500&amp;[5]Tabelle1!$C$3:$C$500&amp;[5]Tabelle1!$D$3:$D$500,0),MATCH(R$2,[5]Tabelle1!$E$2:$U$2,0))=0,"",INDEX([5]Tabelle1!$E$3:$U$500,MATCH($A376&amp;$C376&amp;$D376,[5]Tabelle1!$A$3:$A$500&amp;[5]Tabelle1!$C$3:$C$500&amp;[5]Tabelle1!$D$3:$D$500,0),MATCH(R$2,[5]Tabelle1!$E$2:$U$2,0))),"")</f>
        <v/>
      </c>
      <c r="S376" s="199" t="str">
        <f t="array" ref="S376">IFERROR(IF(INDEX([5]Tabelle1!$E$3:$U$500,MATCH($A376&amp;$C376&amp;$D376,[5]Tabelle1!$A$3:$A$500&amp;[5]Tabelle1!$C$3:$C$500&amp;[5]Tabelle1!$D$3:$D$500,0),MATCH(S$2,[5]Tabelle1!$E$2:$U$2,0))=0,"",INDEX([5]Tabelle1!$E$3:$U$500,MATCH($A376&amp;$C376&amp;$D376,[5]Tabelle1!$A$3:$A$500&amp;[5]Tabelle1!$C$3:$C$500&amp;[5]Tabelle1!$D$3:$D$500,0),MATCH(S$2,[5]Tabelle1!$E$2:$U$2,0))),"")</f>
        <v/>
      </c>
      <c r="T376" s="199" t="str">
        <f t="array" ref="T376">IFERROR(IF(INDEX([5]Tabelle1!$E$3:$U$500,MATCH($A376&amp;$C376&amp;$D376,[5]Tabelle1!$A$3:$A$500&amp;[5]Tabelle1!$C$3:$C$500&amp;[5]Tabelle1!$D$3:$D$500,0),MATCH(T$2,[5]Tabelle1!$E$2:$U$2,0))=0,"",INDEX([5]Tabelle1!$E$3:$U$500,MATCH($A376&amp;$C376&amp;$D376,[5]Tabelle1!$A$3:$A$500&amp;[5]Tabelle1!$C$3:$C$500&amp;[5]Tabelle1!$D$3:$D$500,0),MATCH(T$2,[5]Tabelle1!$E$2:$U$2,0))),"")</f>
        <v/>
      </c>
      <c r="U376" s="199" t="str">
        <f t="array" ref="U376">IFERROR(IF(INDEX([5]Tabelle1!$E$3:$U$500,MATCH($A376&amp;$C376&amp;$D376,[5]Tabelle1!$A$3:$A$500&amp;[5]Tabelle1!$C$3:$C$500&amp;[5]Tabelle1!$D$3:$D$500,0),MATCH(U$2,[5]Tabelle1!$E$2:$U$2,0))=0,"",INDEX([5]Tabelle1!$E$3:$U$500,MATCH($A376&amp;$C376&amp;$D376,[5]Tabelle1!$A$3:$A$500&amp;[5]Tabelle1!$C$3:$C$500&amp;[5]Tabelle1!$D$3:$D$500,0),MATCH(U$2,[5]Tabelle1!$E$2:$U$2,0))),"")</f>
        <v/>
      </c>
      <c r="V376" s="200" t="str">
        <f t="array" ref="V376">IFERROR(IF(INDEX([5]Tabelle1!$E$3:$U$500,MATCH($A376&amp;$C376&amp;$D376,[5]Tabelle1!$A$3:$A$500&amp;[5]Tabelle1!$C$3:$C$500&amp;[5]Tabelle1!$D$3:$D$500,0),MATCH(V$2,[5]Tabelle1!$E$2:$U$2,0))=0,"",INDEX([5]Tabelle1!$E$3:$U$500,MATCH($A376&amp;$C376&amp;$D376,[5]Tabelle1!$A$3:$A$500&amp;[5]Tabelle1!$C$3:$C$500&amp;[5]Tabelle1!$D$3:$D$500,0),MATCH(V$2,[5]Tabelle1!$E$2:$U$2,0))),"")</f>
        <v/>
      </c>
      <c r="W376" s="54" t="str">
        <f t="array" ref="W376">IFERROR(IF(INDEX([5]Tabelle1!$E$3:$U$500,MATCH($A376&amp;$C376&amp;$D376,[5]Tabelle1!$A$3:$A$500&amp;[5]Tabelle1!$C$3:$C$500&amp;[5]Tabelle1!$D$3:$D$500,0),MATCH(W$2,[5]Tabelle1!$E$2:$U$2,0))=0,"",INDEX([5]Tabelle1!$E$3:$U$500,MATCH($A376&amp;$C376&amp;$D376,[5]Tabelle1!$A$3:$A$500&amp;[5]Tabelle1!$C$3:$C$500&amp;[5]Tabelle1!$D$3:$D$500,0),MATCH(W$2,[5]Tabelle1!$E$2:$U$2,0))),"")</f>
        <v>Noch kein NECP vorhanden</v>
      </c>
      <c r="X376" s="54" t="str">
        <f t="array" ref="X376">IFERROR(IF(INDEX([5]Tabelle1!$E$3:$U$500,MATCH($A376&amp;$C376&amp;$D376,[5]Tabelle1!$A$3:$A$500&amp;[5]Tabelle1!$C$3:$C$500&amp;[5]Tabelle1!$D$3:$D$500,0),MATCH(X$2,[5]Tabelle1!$E$2:$U$2,0))=0,"",INDEX([5]Tabelle1!$E$3:$U$500,MATCH($A376&amp;$C376&amp;$D376,[5]Tabelle1!$A$3:$A$500&amp;[5]Tabelle1!$C$3:$C$500&amp;[5]Tabelle1!$D$3:$D$500,0),MATCH(X$2,[5]Tabelle1!$E$2:$U$2,0))),"")</f>
        <v/>
      </c>
      <c r="Y376" s="22"/>
      <c r="Z376" s="22"/>
      <c r="AA376" s="22"/>
      <c r="AB376" s="22"/>
      <c r="AC376" s="22"/>
      <c r="AD376" s="22"/>
      <c r="AE376" s="22"/>
      <c r="AF376" s="22"/>
    </row>
    <row r="377" spans="1:32" ht="14.5" hidden="1" x14ac:dyDescent="0.35">
      <c r="A377" s="127" t="str">
        <f t="shared" si="29"/>
        <v>Ireland</v>
      </c>
      <c r="B377" s="70"/>
      <c r="C377" s="70" t="s">
        <v>558</v>
      </c>
      <c r="D377" s="139" t="s">
        <v>4</v>
      </c>
      <c r="E377" s="198"/>
      <c r="F377" s="198"/>
      <c r="G377" s="198"/>
      <c r="H377" s="199" t="str">
        <f t="array" ref="H377">IFERROR(IF(INDEX([5]Tabelle1!$E$3:$U$500,MATCH($A377&amp;$C377&amp;$D377,[5]Tabelle1!$A$3:$A$500&amp;[5]Tabelle1!$C$3:$C$500&amp;[5]Tabelle1!$D$3:$D$500,0),MATCH(H$2,[5]Tabelle1!$E$2:$U$2,0))=0,"",INDEX([5]Tabelle1!$E$3:$U$500,MATCH($A377&amp;$C377&amp;$D377,[5]Tabelle1!$A$3:$A$500&amp;[5]Tabelle1!$C$3:$C$500&amp;[5]Tabelle1!$D$3:$D$500,0),MATCH(H$2,[5]Tabelle1!$E$2:$U$2,0))),"")</f>
        <v/>
      </c>
      <c r="I377" s="199" t="str">
        <f t="array" ref="I377">IFERROR(IF(INDEX([5]Tabelle1!$E$3:$U$500,MATCH($A377&amp;$C377&amp;$D377,[5]Tabelle1!$A$3:$A$500&amp;[5]Tabelle1!$C$3:$C$500&amp;[5]Tabelle1!$D$3:$D$500,0),MATCH(I$2,[5]Tabelle1!$E$2:$U$2,0))=0,"",INDEX([5]Tabelle1!$E$3:$U$500,MATCH($A377&amp;$C377&amp;$D377,[5]Tabelle1!$A$3:$A$500&amp;[5]Tabelle1!$C$3:$C$500&amp;[5]Tabelle1!$D$3:$D$500,0),MATCH(I$2,[5]Tabelle1!$E$2:$U$2,0))),"")</f>
        <v/>
      </c>
      <c r="J377" s="199" t="str">
        <f t="array" ref="J377">IFERROR(IF(INDEX([5]Tabelle1!$E$3:$U$500,MATCH($A377&amp;$C377&amp;$D377,[5]Tabelle1!$A$3:$A$500&amp;[5]Tabelle1!$C$3:$C$500&amp;[5]Tabelle1!$D$3:$D$500,0),MATCH(J$2,[5]Tabelle1!$E$2:$U$2,0))=0,"",INDEX([5]Tabelle1!$E$3:$U$500,MATCH($A377&amp;$C377&amp;$D377,[5]Tabelle1!$A$3:$A$500&amp;[5]Tabelle1!$C$3:$C$500&amp;[5]Tabelle1!$D$3:$D$500,0),MATCH(J$2,[5]Tabelle1!$E$2:$U$2,0))),"")</f>
        <v/>
      </c>
      <c r="K377" s="199" t="str">
        <f t="array" ref="K377">IFERROR(IF(INDEX([5]Tabelle1!$E$3:$U$500,MATCH($A377&amp;$C377&amp;$D377,[5]Tabelle1!$A$3:$A$500&amp;[5]Tabelle1!$C$3:$C$500&amp;[5]Tabelle1!$D$3:$D$500,0),MATCH(K$2,[5]Tabelle1!$E$2:$U$2,0))=0,"",INDEX([5]Tabelle1!$E$3:$U$500,MATCH($A377&amp;$C377&amp;$D377,[5]Tabelle1!$A$3:$A$500&amp;[5]Tabelle1!$C$3:$C$500&amp;[5]Tabelle1!$D$3:$D$500,0),MATCH(K$2,[5]Tabelle1!$E$2:$U$2,0))),"")</f>
        <v/>
      </c>
      <c r="L377" s="199" t="str">
        <f t="array" ref="L377">IFERROR(IF(INDEX([5]Tabelle1!$E$3:$U$500,MATCH($A377&amp;$C377&amp;$D377,[5]Tabelle1!$A$3:$A$500&amp;[5]Tabelle1!$C$3:$C$500&amp;[5]Tabelle1!$D$3:$D$500,0),MATCH(L$2,[5]Tabelle1!$E$2:$U$2,0))=0,"",INDEX([5]Tabelle1!$E$3:$U$500,MATCH($A377&amp;$C377&amp;$D377,[5]Tabelle1!$A$3:$A$500&amp;[5]Tabelle1!$C$3:$C$500&amp;[5]Tabelle1!$D$3:$D$500,0),MATCH(L$2,[5]Tabelle1!$E$2:$U$2,0))),"")</f>
        <v/>
      </c>
      <c r="M377" s="199" t="str">
        <f t="array" ref="M377">IFERROR(IF(INDEX([5]Tabelle1!$E$3:$U$500,MATCH($A377&amp;$C377&amp;$D377,[5]Tabelle1!$A$3:$A$500&amp;[5]Tabelle1!$C$3:$C$500&amp;[5]Tabelle1!$D$3:$D$500,0),MATCH(M$2,[5]Tabelle1!$E$2:$U$2,0))=0,"",INDEX([5]Tabelle1!$E$3:$U$500,MATCH($A377&amp;$C377&amp;$D377,[5]Tabelle1!$A$3:$A$500&amp;[5]Tabelle1!$C$3:$C$500&amp;[5]Tabelle1!$D$3:$D$500,0),MATCH(M$2,[5]Tabelle1!$E$2:$U$2,0))),"")</f>
        <v/>
      </c>
      <c r="N377" s="199" t="str">
        <f t="array" ref="N377">IFERROR(IF(INDEX([5]Tabelle1!$E$3:$U$500,MATCH($A377&amp;$C377&amp;$D377,[5]Tabelle1!$A$3:$A$500&amp;[5]Tabelle1!$C$3:$C$500&amp;[5]Tabelle1!$D$3:$D$500,0),MATCH(N$2,[5]Tabelle1!$E$2:$U$2,0))=0,"",INDEX([5]Tabelle1!$E$3:$U$500,MATCH($A377&amp;$C377&amp;$D377,[5]Tabelle1!$A$3:$A$500&amp;[5]Tabelle1!$C$3:$C$500&amp;[5]Tabelle1!$D$3:$D$500,0),MATCH(N$2,[5]Tabelle1!$E$2:$U$2,0))),"")</f>
        <v/>
      </c>
      <c r="O377" s="199" t="str">
        <f t="array" ref="O377">IFERROR(IF(INDEX([5]Tabelle1!$E$3:$U$500,MATCH($A377&amp;$C377&amp;$D377,[5]Tabelle1!$A$3:$A$500&amp;[5]Tabelle1!$C$3:$C$500&amp;[5]Tabelle1!$D$3:$D$500,0),MATCH(O$2,[5]Tabelle1!$E$2:$U$2,0))=0,"",INDEX([5]Tabelle1!$E$3:$U$500,MATCH($A377&amp;$C377&amp;$D377,[5]Tabelle1!$A$3:$A$500&amp;[5]Tabelle1!$C$3:$C$500&amp;[5]Tabelle1!$D$3:$D$500,0),MATCH(O$2,[5]Tabelle1!$E$2:$U$2,0))),"")</f>
        <v/>
      </c>
      <c r="P377" s="199" t="str">
        <f t="array" ref="P377">IFERROR(IF(INDEX([5]Tabelle1!$E$3:$U$500,MATCH($A377&amp;$C377&amp;$D377,[5]Tabelle1!$A$3:$A$500&amp;[5]Tabelle1!$C$3:$C$500&amp;[5]Tabelle1!$D$3:$D$500,0),MATCH(P$2,[5]Tabelle1!$E$2:$U$2,0))=0,"",INDEX([5]Tabelle1!$E$3:$U$500,MATCH($A377&amp;$C377&amp;$D377,[5]Tabelle1!$A$3:$A$500&amp;[5]Tabelle1!$C$3:$C$500&amp;[5]Tabelle1!$D$3:$D$500,0),MATCH(P$2,[5]Tabelle1!$E$2:$U$2,0))),"")</f>
        <v/>
      </c>
      <c r="Q377" s="199" t="str">
        <f t="array" ref="Q377">IFERROR(IF(INDEX([5]Tabelle1!$E$3:$U$500,MATCH($A377&amp;$C377&amp;$D377,[5]Tabelle1!$A$3:$A$500&amp;[5]Tabelle1!$C$3:$C$500&amp;[5]Tabelle1!$D$3:$D$500,0),MATCH(Q$2,[5]Tabelle1!$E$2:$U$2,0))=0,"",INDEX([5]Tabelle1!$E$3:$U$500,MATCH($A377&amp;$C377&amp;$D377,[5]Tabelle1!$A$3:$A$500&amp;[5]Tabelle1!$C$3:$C$500&amp;[5]Tabelle1!$D$3:$D$500,0),MATCH(Q$2,[5]Tabelle1!$E$2:$U$2,0))),"")</f>
        <v/>
      </c>
      <c r="R377" s="199" t="str">
        <f t="array" ref="R377">IFERROR(IF(INDEX([5]Tabelle1!$E$3:$U$500,MATCH($A377&amp;$C377&amp;$D377,[5]Tabelle1!$A$3:$A$500&amp;[5]Tabelle1!$C$3:$C$500&amp;[5]Tabelle1!$D$3:$D$500,0),MATCH(R$2,[5]Tabelle1!$E$2:$U$2,0))=0,"",INDEX([5]Tabelle1!$E$3:$U$500,MATCH($A377&amp;$C377&amp;$D377,[5]Tabelle1!$A$3:$A$500&amp;[5]Tabelle1!$C$3:$C$500&amp;[5]Tabelle1!$D$3:$D$500,0),MATCH(R$2,[5]Tabelle1!$E$2:$U$2,0))),"")</f>
        <v/>
      </c>
      <c r="S377" s="199" t="str">
        <f t="array" ref="S377">IFERROR(IF(INDEX([5]Tabelle1!$E$3:$U$500,MATCH($A377&amp;$C377&amp;$D377,[5]Tabelle1!$A$3:$A$500&amp;[5]Tabelle1!$C$3:$C$500&amp;[5]Tabelle1!$D$3:$D$500,0),MATCH(S$2,[5]Tabelle1!$E$2:$U$2,0))=0,"",INDEX([5]Tabelle1!$E$3:$U$500,MATCH($A377&amp;$C377&amp;$D377,[5]Tabelle1!$A$3:$A$500&amp;[5]Tabelle1!$C$3:$C$500&amp;[5]Tabelle1!$D$3:$D$500,0),MATCH(S$2,[5]Tabelle1!$E$2:$U$2,0))),"")</f>
        <v/>
      </c>
      <c r="T377" s="199" t="str">
        <f t="array" ref="T377">IFERROR(IF(INDEX([5]Tabelle1!$E$3:$U$500,MATCH($A377&amp;$C377&amp;$D377,[5]Tabelle1!$A$3:$A$500&amp;[5]Tabelle1!$C$3:$C$500&amp;[5]Tabelle1!$D$3:$D$500,0),MATCH(T$2,[5]Tabelle1!$E$2:$U$2,0))=0,"",INDEX([5]Tabelle1!$E$3:$U$500,MATCH($A377&amp;$C377&amp;$D377,[5]Tabelle1!$A$3:$A$500&amp;[5]Tabelle1!$C$3:$C$500&amp;[5]Tabelle1!$D$3:$D$500,0),MATCH(T$2,[5]Tabelle1!$E$2:$U$2,0))),"")</f>
        <v/>
      </c>
      <c r="U377" s="199" t="str">
        <f t="array" ref="U377">IFERROR(IF(INDEX([5]Tabelle1!$E$3:$U$500,MATCH($A377&amp;$C377&amp;$D377,[5]Tabelle1!$A$3:$A$500&amp;[5]Tabelle1!$C$3:$C$500&amp;[5]Tabelle1!$D$3:$D$500,0),MATCH(U$2,[5]Tabelle1!$E$2:$U$2,0))=0,"",INDEX([5]Tabelle1!$E$3:$U$500,MATCH($A377&amp;$C377&amp;$D377,[5]Tabelle1!$A$3:$A$500&amp;[5]Tabelle1!$C$3:$C$500&amp;[5]Tabelle1!$D$3:$D$500,0),MATCH(U$2,[5]Tabelle1!$E$2:$U$2,0))),"")</f>
        <v/>
      </c>
      <c r="V377" s="200" t="str">
        <f t="array" ref="V377">IFERROR(IF(INDEX([5]Tabelle1!$E$3:$U$500,MATCH($A377&amp;$C377&amp;$D377,[5]Tabelle1!$A$3:$A$500&amp;[5]Tabelle1!$C$3:$C$500&amp;[5]Tabelle1!$D$3:$D$500,0),MATCH(V$2,[5]Tabelle1!$E$2:$U$2,0))=0,"",INDEX([5]Tabelle1!$E$3:$U$500,MATCH($A377&amp;$C377&amp;$D377,[5]Tabelle1!$A$3:$A$500&amp;[5]Tabelle1!$C$3:$C$500&amp;[5]Tabelle1!$D$3:$D$500,0),MATCH(V$2,[5]Tabelle1!$E$2:$U$2,0))),"")</f>
        <v/>
      </c>
      <c r="W377" s="54" t="str">
        <f t="array" ref="W377">IFERROR(IF(INDEX([5]Tabelle1!$E$3:$U$500,MATCH($A377&amp;$C377&amp;$D377,[5]Tabelle1!$A$3:$A$500&amp;[5]Tabelle1!$C$3:$C$500&amp;[5]Tabelle1!$D$3:$D$500,0),MATCH(W$2,[5]Tabelle1!$E$2:$U$2,0))=0,"",INDEX([5]Tabelle1!$E$3:$U$500,MATCH($A377&amp;$C377&amp;$D377,[5]Tabelle1!$A$3:$A$500&amp;[5]Tabelle1!$C$3:$C$500&amp;[5]Tabelle1!$D$3:$D$500,0),MATCH(W$2,[5]Tabelle1!$E$2:$U$2,0))),"")</f>
        <v>Noch kein NECP vorhanden</v>
      </c>
      <c r="X377" s="54" t="str">
        <f t="array" ref="X377">IFERROR(IF(INDEX([5]Tabelle1!$E$3:$U$500,MATCH($A377&amp;$C377&amp;$D377,[5]Tabelle1!$A$3:$A$500&amp;[5]Tabelle1!$C$3:$C$500&amp;[5]Tabelle1!$D$3:$D$500,0),MATCH(X$2,[5]Tabelle1!$E$2:$U$2,0))=0,"",INDEX([5]Tabelle1!$E$3:$U$500,MATCH($A377&amp;$C377&amp;$D377,[5]Tabelle1!$A$3:$A$500&amp;[5]Tabelle1!$C$3:$C$500&amp;[5]Tabelle1!$D$3:$D$500,0),MATCH(X$2,[5]Tabelle1!$E$2:$U$2,0))),"")</f>
        <v/>
      </c>
      <c r="Y377" s="22"/>
      <c r="Z377" s="22"/>
      <c r="AA377" s="22"/>
      <c r="AB377" s="22"/>
      <c r="AC377" s="22"/>
      <c r="AD377" s="22"/>
      <c r="AE377" s="22"/>
      <c r="AF377" s="22"/>
    </row>
    <row r="378" spans="1:32" ht="14.5" hidden="1" x14ac:dyDescent="0.35">
      <c r="A378" s="127" t="str">
        <f t="shared" si="29"/>
        <v>Ireland</v>
      </c>
      <c r="B378" s="70"/>
      <c r="C378" s="70" t="s">
        <v>558</v>
      </c>
      <c r="D378" s="139" t="s">
        <v>541</v>
      </c>
      <c r="E378" s="198"/>
      <c r="F378" s="198"/>
      <c r="G378" s="198"/>
      <c r="H378" s="199" t="str">
        <f t="array" ref="H378">IFERROR(IF(INDEX([5]Tabelle1!$E$3:$U$500,MATCH($A378&amp;$C378&amp;$D378,[5]Tabelle1!$A$3:$A$500&amp;[5]Tabelle1!$C$3:$C$500&amp;[5]Tabelle1!$D$3:$D$500,0),MATCH(H$2,[5]Tabelle1!$E$2:$U$2,0))=0,"",INDEX([5]Tabelle1!$E$3:$U$500,MATCH($A378&amp;$C378&amp;$D378,[5]Tabelle1!$A$3:$A$500&amp;[5]Tabelle1!$C$3:$C$500&amp;[5]Tabelle1!$D$3:$D$500,0),MATCH(H$2,[5]Tabelle1!$E$2:$U$2,0))),"")</f>
        <v/>
      </c>
      <c r="I378" s="199" t="str">
        <f t="array" ref="I378">IFERROR(IF(INDEX([5]Tabelle1!$E$3:$U$500,MATCH($A378&amp;$C378&amp;$D378,[5]Tabelle1!$A$3:$A$500&amp;[5]Tabelle1!$C$3:$C$500&amp;[5]Tabelle1!$D$3:$D$500,0),MATCH(I$2,[5]Tabelle1!$E$2:$U$2,0))=0,"",INDEX([5]Tabelle1!$E$3:$U$500,MATCH($A378&amp;$C378&amp;$D378,[5]Tabelle1!$A$3:$A$500&amp;[5]Tabelle1!$C$3:$C$500&amp;[5]Tabelle1!$D$3:$D$500,0),MATCH(I$2,[5]Tabelle1!$E$2:$U$2,0))),"")</f>
        <v/>
      </c>
      <c r="J378" s="199" t="str">
        <f t="array" ref="J378">IFERROR(IF(INDEX([5]Tabelle1!$E$3:$U$500,MATCH($A378&amp;$C378&amp;$D378,[5]Tabelle1!$A$3:$A$500&amp;[5]Tabelle1!$C$3:$C$500&amp;[5]Tabelle1!$D$3:$D$500,0),MATCH(J$2,[5]Tabelle1!$E$2:$U$2,0))=0,"",INDEX([5]Tabelle1!$E$3:$U$500,MATCH($A378&amp;$C378&amp;$D378,[5]Tabelle1!$A$3:$A$500&amp;[5]Tabelle1!$C$3:$C$500&amp;[5]Tabelle1!$D$3:$D$500,0),MATCH(J$2,[5]Tabelle1!$E$2:$U$2,0))),"")</f>
        <v/>
      </c>
      <c r="K378" s="199" t="str">
        <f t="array" ref="K378">IFERROR(IF(INDEX([5]Tabelle1!$E$3:$U$500,MATCH($A378&amp;$C378&amp;$D378,[5]Tabelle1!$A$3:$A$500&amp;[5]Tabelle1!$C$3:$C$500&amp;[5]Tabelle1!$D$3:$D$500,0),MATCH(K$2,[5]Tabelle1!$E$2:$U$2,0))=0,"",INDEX([5]Tabelle1!$E$3:$U$500,MATCH($A378&amp;$C378&amp;$D378,[5]Tabelle1!$A$3:$A$500&amp;[5]Tabelle1!$C$3:$C$500&amp;[5]Tabelle1!$D$3:$D$500,0),MATCH(K$2,[5]Tabelle1!$E$2:$U$2,0))),"")</f>
        <v/>
      </c>
      <c r="L378" s="199" t="str">
        <f t="array" ref="L378">IFERROR(IF(INDEX([5]Tabelle1!$E$3:$U$500,MATCH($A378&amp;$C378&amp;$D378,[5]Tabelle1!$A$3:$A$500&amp;[5]Tabelle1!$C$3:$C$500&amp;[5]Tabelle1!$D$3:$D$500,0),MATCH(L$2,[5]Tabelle1!$E$2:$U$2,0))=0,"",INDEX([5]Tabelle1!$E$3:$U$500,MATCH($A378&amp;$C378&amp;$D378,[5]Tabelle1!$A$3:$A$500&amp;[5]Tabelle1!$C$3:$C$500&amp;[5]Tabelle1!$D$3:$D$500,0),MATCH(L$2,[5]Tabelle1!$E$2:$U$2,0))),"")</f>
        <v/>
      </c>
      <c r="M378" s="199" t="str">
        <f t="array" ref="M378">IFERROR(IF(INDEX([5]Tabelle1!$E$3:$U$500,MATCH($A378&amp;$C378&amp;$D378,[5]Tabelle1!$A$3:$A$500&amp;[5]Tabelle1!$C$3:$C$500&amp;[5]Tabelle1!$D$3:$D$500,0),MATCH(M$2,[5]Tabelle1!$E$2:$U$2,0))=0,"",INDEX([5]Tabelle1!$E$3:$U$500,MATCH($A378&amp;$C378&amp;$D378,[5]Tabelle1!$A$3:$A$500&amp;[5]Tabelle1!$C$3:$C$500&amp;[5]Tabelle1!$D$3:$D$500,0),MATCH(M$2,[5]Tabelle1!$E$2:$U$2,0))),"")</f>
        <v/>
      </c>
      <c r="N378" s="199" t="str">
        <f t="array" ref="N378">IFERROR(IF(INDEX([5]Tabelle1!$E$3:$U$500,MATCH($A378&amp;$C378&amp;$D378,[5]Tabelle1!$A$3:$A$500&amp;[5]Tabelle1!$C$3:$C$500&amp;[5]Tabelle1!$D$3:$D$500,0),MATCH(N$2,[5]Tabelle1!$E$2:$U$2,0))=0,"",INDEX([5]Tabelle1!$E$3:$U$500,MATCH($A378&amp;$C378&amp;$D378,[5]Tabelle1!$A$3:$A$500&amp;[5]Tabelle1!$C$3:$C$500&amp;[5]Tabelle1!$D$3:$D$500,0),MATCH(N$2,[5]Tabelle1!$E$2:$U$2,0))),"")</f>
        <v/>
      </c>
      <c r="O378" s="199" t="str">
        <f t="array" ref="O378">IFERROR(IF(INDEX([5]Tabelle1!$E$3:$U$500,MATCH($A378&amp;$C378&amp;$D378,[5]Tabelle1!$A$3:$A$500&amp;[5]Tabelle1!$C$3:$C$500&amp;[5]Tabelle1!$D$3:$D$500,0),MATCH(O$2,[5]Tabelle1!$E$2:$U$2,0))=0,"",INDEX([5]Tabelle1!$E$3:$U$500,MATCH($A378&amp;$C378&amp;$D378,[5]Tabelle1!$A$3:$A$500&amp;[5]Tabelle1!$C$3:$C$500&amp;[5]Tabelle1!$D$3:$D$500,0),MATCH(O$2,[5]Tabelle1!$E$2:$U$2,0))),"")</f>
        <v/>
      </c>
      <c r="P378" s="199" t="str">
        <f t="array" ref="P378">IFERROR(IF(INDEX([5]Tabelle1!$E$3:$U$500,MATCH($A378&amp;$C378&amp;$D378,[5]Tabelle1!$A$3:$A$500&amp;[5]Tabelle1!$C$3:$C$500&amp;[5]Tabelle1!$D$3:$D$500,0),MATCH(P$2,[5]Tabelle1!$E$2:$U$2,0))=0,"",INDEX([5]Tabelle1!$E$3:$U$500,MATCH($A378&amp;$C378&amp;$D378,[5]Tabelle1!$A$3:$A$500&amp;[5]Tabelle1!$C$3:$C$500&amp;[5]Tabelle1!$D$3:$D$500,0),MATCH(P$2,[5]Tabelle1!$E$2:$U$2,0))),"")</f>
        <v/>
      </c>
      <c r="Q378" s="199" t="str">
        <f t="array" ref="Q378">IFERROR(IF(INDEX([5]Tabelle1!$E$3:$U$500,MATCH($A378&amp;$C378&amp;$D378,[5]Tabelle1!$A$3:$A$500&amp;[5]Tabelle1!$C$3:$C$500&amp;[5]Tabelle1!$D$3:$D$500,0),MATCH(Q$2,[5]Tabelle1!$E$2:$U$2,0))=0,"",INDEX([5]Tabelle1!$E$3:$U$500,MATCH($A378&amp;$C378&amp;$D378,[5]Tabelle1!$A$3:$A$500&amp;[5]Tabelle1!$C$3:$C$500&amp;[5]Tabelle1!$D$3:$D$500,0),MATCH(Q$2,[5]Tabelle1!$E$2:$U$2,0))),"")</f>
        <v/>
      </c>
      <c r="R378" s="199" t="str">
        <f t="array" ref="R378">IFERROR(IF(INDEX([5]Tabelle1!$E$3:$U$500,MATCH($A378&amp;$C378&amp;$D378,[5]Tabelle1!$A$3:$A$500&amp;[5]Tabelle1!$C$3:$C$500&amp;[5]Tabelle1!$D$3:$D$500,0),MATCH(R$2,[5]Tabelle1!$E$2:$U$2,0))=0,"",INDEX([5]Tabelle1!$E$3:$U$500,MATCH($A378&amp;$C378&amp;$D378,[5]Tabelle1!$A$3:$A$500&amp;[5]Tabelle1!$C$3:$C$500&amp;[5]Tabelle1!$D$3:$D$500,0),MATCH(R$2,[5]Tabelle1!$E$2:$U$2,0))),"")</f>
        <v/>
      </c>
      <c r="S378" s="199" t="str">
        <f t="array" ref="S378">IFERROR(IF(INDEX([5]Tabelle1!$E$3:$U$500,MATCH($A378&amp;$C378&amp;$D378,[5]Tabelle1!$A$3:$A$500&amp;[5]Tabelle1!$C$3:$C$500&amp;[5]Tabelle1!$D$3:$D$500,0),MATCH(S$2,[5]Tabelle1!$E$2:$U$2,0))=0,"",INDEX([5]Tabelle1!$E$3:$U$500,MATCH($A378&amp;$C378&amp;$D378,[5]Tabelle1!$A$3:$A$500&amp;[5]Tabelle1!$C$3:$C$500&amp;[5]Tabelle1!$D$3:$D$500,0),MATCH(S$2,[5]Tabelle1!$E$2:$U$2,0))),"")</f>
        <v/>
      </c>
      <c r="T378" s="199" t="str">
        <f t="array" ref="T378">IFERROR(IF(INDEX([5]Tabelle1!$E$3:$U$500,MATCH($A378&amp;$C378&amp;$D378,[5]Tabelle1!$A$3:$A$500&amp;[5]Tabelle1!$C$3:$C$500&amp;[5]Tabelle1!$D$3:$D$500,0),MATCH(T$2,[5]Tabelle1!$E$2:$U$2,0))=0,"",INDEX([5]Tabelle1!$E$3:$U$500,MATCH($A378&amp;$C378&amp;$D378,[5]Tabelle1!$A$3:$A$500&amp;[5]Tabelle1!$C$3:$C$500&amp;[5]Tabelle1!$D$3:$D$500,0),MATCH(T$2,[5]Tabelle1!$E$2:$U$2,0))),"")</f>
        <v/>
      </c>
      <c r="U378" s="199" t="str">
        <f t="array" ref="U378">IFERROR(IF(INDEX([5]Tabelle1!$E$3:$U$500,MATCH($A378&amp;$C378&amp;$D378,[5]Tabelle1!$A$3:$A$500&amp;[5]Tabelle1!$C$3:$C$500&amp;[5]Tabelle1!$D$3:$D$500,0),MATCH(U$2,[5]Tabelle1!$E$2:$U$2,0))=0,"",INDEX([5]Tabelle1!$E$3:$U$500,MATCH($A378&amp;$C378&amp;$D378,[5]Tabelle1!$A$3:$A$500&amp;[5]Tabelle1!$C$3:$C$500&amp;[5]Tabelle1!$D$3:$D$500,0),MATCH(U$2,[5]Tabelle1!$E$2:$U$2,0))),"")</f>
        <v/>
      </c>
      <c r="V378" s="200" t="str">
        <f t="array" ref="V378">IFERROR(IF(INDEX([5]Tabelle1!$E$3:$U$500,MATCH($A378&amp;$C378&amp;$D378,[5]Tabelle1!$A$3:$A$500&amp;[5]Tabelle1!$C$3:$C$500&amp;[5]Tabelle1!$D$3:$D$500,0),MATCH(V$2,[5]Tabelle1!$E$2:$U$2,0))=0,"",INDEX([5]Tabelle1!$E$3:$U$500,MATCH($A378&amp;$C378&amp;$D378,[5]Tabelle1!$A$3:$A$500&amp;[5]Tabelle1!$C$3:$C$500&amp;[5]Tabelle1!$D$3:$D$500,0),MATCH(V$2,[5]Tabelle1!$E$2:$U$2,0))),"")</f>
        <v/>
      </c>
      <c r="W378" s="54" t="str">
        <f t="array" ref="W378">IFERROR(IF(INDEX([5]Tabelle1!$E$3:$U$500,MATCH($A378&amp;$C378&amp;$D378,[5]Tabelle1!$A$3:$A$500&amp;[5]Tabelle1!$C$3:$C$500&amp;[5]Tabelle1!$D$3:$D$500,0),MATCH(W$2,[5]Tabelle1!$E$2:$U$2,0))=0,"",INDEX([5]Tabelle1!$E$3:$U$500,MATCH($A378&amp;$C378&amp;$D378,[5]Tabelle1!$A$3:$A$500&amp;[5]Tabelle1!$C$3:$C$500&amp;[5]Tabelle1!$D$3:$D$500,0),MATCH(W$2,[5]Tabelle1!$E$2:$U$2,0))),"")</f>
        <v>Noch kein NECP vorhanden</v>
      </c>
      <c r="X378" s="54" t="str">
        <f t="array" ref="X378">IFERROR(IF(INDEX([5]Tabelle1!$E$3:$U$500,MATCH($A378&amp;$C378&amp;$D378,[5]Tabelle1!$A$3:$A$500&amp;[5]Tabelle1!$C$3:$C$500&amp;[5]Tabelle1!$D$3:$D$500,0),MATCH(X$2,[5]Tabelle1!$E$2:$U$2,0))=0,"",INDEX([5]Tabelle1!$E$3:$U$500,MATCH($A378&amp;$C378&amp;$D378,[5]Tabelle1!$A$3:$A$500&amp;[5]Tabelle1!$C$3:$C$500&amp;[5]Tabelle1!$D$3:$D$500,0),MATCH(X$2,[5]Tabelle1!$E$2:$U$2,0))),"")</f>
        <v/>
      </c>
      <c r="Y378" s="22"/>
      <c r="Z378" s="22"/>
      <c r="AA378" s="22"/>
      <c r="AB378" s="22"/>
      <c r="AC378" s="22"/>
      <c r="AD378" s="22"/>
      <c r="AE378" s="22"/>
      <c r="AF378" s="22"/>
    </row>
    <row r="379" spans="1:32" ht="14.5" hidden="1" x14ac:dyDescent="0.35">
      <c r="A379" s="127" t="str">
        <f t="shared" si="29"/>
        <v>Ireland</v>
      </c>
      <c r="B379" s="70"/>
      <c r="C379" s="70" t="s">
        <v>558</v>
      </c>
      <c r="D379" s="139" t="s">
        <v>553</v>
      </c>
      <c r="E379" s="198"/>
      <c r="F379" s="198"/>
      <c r="G379" s="198"/>
      <c r="H379" s="199" t="str">
        <f t="array" ref="H379">IFERROR(IF(INDEX([5]Tabelle1!$E$3:$U$500,MATCH($A379&amp;$C379&amp;$D379,[5]Tabelle1!$A$3:$A$500&amp;[5]Tabelle1!$C$3:$C$500&amp;[5]Tabelle1!$D$3:$D$500,0),MATCH(H$2,[5]Tabelle1!$E$2:$U$2,0))=0,"",INDEX([5]Tabelle1!$E$3:$U$500,MATCH($A379&amp;$C379&amp;$D379,[5]Tabelle1!$A$3:$A$500&amp;[5]Tabelle1!$C$3:$C$500&amp;[5]Tabelle1!$D$3:$D$500,0),MATCH(H$2,[5]Tabelle1!$E$2:$U$2,0))),"")</f>
        <v/>
      </c>
      <c r="I379" s="199" t="str">
        <f t="array" ref="I379">IFERROR(IF(INDEX([5]Tabelle1!$E$3:$U$500,MATCH($A379&amp;$C379&amp;$D379,[5]Tabelle1!$A$3:$A$500&amp;[5]Tabelle1!$C$3:$C$500&amp;[5]Tabelle1!$D$3:$D$500,0),MATCH(I$2,[5]Tabelle1!$E$2:$U$2,0))=0,"",INDEX([5]Tabelle1!$E$3:$U$500,MATCH($A379&amp;$C379&amp;$D379,[5]Tabelle1!$A$3:$A$500&amp;[5]Tabelle1!$C$3:$C$500&amp;[5]Tabelle1!$D$3:$D$500,0),MATCH(I$2,[5]Tabelle1!$E$2:$U$2,0))),"")</f>
        <v/>
      </c>
      <c r="J379" s="199" t="str">
        <f t="array" ref="J379">IFERROR(IF(INDEX([5]Tabelle1!$E$3:$U$500,MATCH($A379&amp;$C379&amp;$D379,[5]Tabelle1!$A$3:$A$500&amp;[5]Tabelle1!$C$3:$C$500&amp;[5]Tabelle1!$D$3:$D$500,0),MATCH(J$2,[5]Tabelle1!$E$2:$U$2,0))=0,"",INDEX([5]Tabelle1!$E$3:$U$500,MATCH($A379&amp;$C379&amp;$D379,[5]Tabelle1!$A$3:$A$500&amp;[5]Tabelle1!$C$3:$C$500&amp;[5]Tabelle1!$D$3:$D$500,0),MATCH(J$2,[5]Tabelle1!$E$2:$U$2,0))),"")</f>
        <v/>
      </c>
      <c r="K379" s="199" t="str">
        <f t="array" ref="K379">IFERROR(IF(INDEX([5]Tabelle1!$E$3:$U$500,MATCH($A379&amp;$C379&amp;$D379,[5]Tabelle1!$A$3:$A$500&amp;[5]Tabelle1!$C$3:$C$500&amp;[5]Tabelle1!$D$3:$D$500,0),MATCH(K$2,[5]Tabelle1!$E$2:$U$2,0))=0,"",INDEX([5]Tabelle1!$E$3:$U$500,MATCH($A379&amp;$C379&amp;$D379,[5]Tabelle1!$A$3:$A$500&amp;[5]Tabelle1!$C$3:$C$500&amp;[5]Tabelle1!$D$3:$D$500,0),MATCH(K$2,[5]Tabelle1!$E$2:$U$2,0))),"")</f>
        <v/>
      </c>
      <c r="L379" s="199" t="str">
        <f t="array" ref="L379">IFERROR(IF(INDEX([5]Tabelle1!$E$3:$U$500,MATCH($A379&amp;$C379&amp;$D379,[5]Tabelle1!$A$3:$A$500&amp;[5]Tabelle1!$C$3:$C$500&amp;[5]Tabelle1!$D$3:$D$500,0),MATCH(L$2,[5]Tabelle1!$E$2:$U$2,0))=0,"",INDEX([5]Tabelle1!$E$3:$U$500,MATCH($A379&amp;$C379&amp;$D379,[5]Tabelle1!$A$3:$A$500&amp;[5]Tabelle1!$C$3:$C$500&amp;[5]Tabelle1!$D$3:$D$500,0),MATCH(L$2,[5]Tabelle1!$E$2:$U$2,0))),"")</f>
        <v/>
      </c>
      <c r="M379" s="199" t="str">
        <f t="array" ref="M379">IFERROR(IF(INDEX([5]Tabelle1!$E$3:$U$500,MATCH($A379&amp;$C379&amp;$D379,[5]Tabelle1!$A$3:$A$500&amp;[5]Tabelle1!$C$3:$C$500&amp;[5]Tabelle1!$D$3:$D$500,0),MATCH(M$2,[5]Tabelle1!$E$2:$U$2,0))=0,"",INDEX([5]Tabelle1!$E$3:$U$500,MATCH($A379&amp;$C379&amp;$D379,[5]Tabelle1!$A$3:$A$500&amp;[5]Tabelle1!$C$3:$C$500&amp;[5]Tabelle1!$D$3:$D$500,0),MATCH(M$2,[5]Tabelle1!$E$2:$U$2,0))),"")</f>
        <v/>
      </c>
      <c r="N379" s="199" t="str">
        <f t="array" ref="N379">IFERROR(IF(INDEX([5]Tabelle1!$E$3:$U$500,MATCH($A379&amp;$C379&amp;$D379,[5]Tabelle1!$A$3:$A$500&amp;[5]Tabelle1!$C$3:$C$500&amp;[5]Tabelle1!$D$3:$D$500,0),MATCH(N$2,[5]Tabelle1!$E$2:$U$2,0))=0,"",INDEX([5]Tabelle1!$E$3:$U$500,MATCH($A379&amp;$C379&amp;$D379,[5]Tabelle1!$A$3:$A$500&amp;[5]Tabelle1!$C$3:$C$500&amp;[5]Tabelle1!$D$3:$D$500,0),MATCH(N$2,[5]Tabelle1!$E$2:$U$2,0))),"")</f>
        <v/>
      </c>
      <c r="O379" s="199" t="str">
        <f t="array" ref="O379">IFERROR(IF(INDEX([5]Tabelle1!$E$3:$U$500,MATCH($A379&amp;$C379&amp;$D379,[5]Tabelle1!$A$3:$A$500&amp;[5]Tabelle1!$C$3:$C$500&amp;[5]Tabelle1!$D$3:$D$500,0),MATCH(O$2,[5]Tabelle1!$E$2:$U$2,0))=0,"",INDEX([5]Tabelle1!$E$3:$U$500,MATCH($A379&amp;$C379&amp;$D379,[5]Tabelle1!$A$3:$A$500&amp;[5]Tabelle1!$C$3:$C$500&amp;[5]Tabelle1!$D$3:$D$500,0),MATCH(O$2,[5]Tabelle1!$E$2:$U$2,0))),"")</f>
        <v/>
      </c>
      <c r="P379" s="199" t="str">
        <f t="array" ref="P379">IFERROR(IF(INDEX([5]Tabelle1!$E$3:$U$500,MATCH($A379&amp;$C379&amp;$D379,[5]Tabelle1!$A$3:$A$500&amp;[5]Tabelle1!$C$3:$C$500&amp;[5]Tabelle1!$D$3:$D$500,0),MATCH(P$2,[5]Tabelle1!$E$2:$U$2,0))=0,"",INDEX([5]Tabelle1!$E$3:$U$500,MATCH($A379&amp;$C379&amp;$D379,[5]Tabelle1!$A$3:$A$500&amp;[5]Tabelle1!$C$3:$C$500&amp;[5]Tabelle1!$D$3:$D$500,0),MATCH(P$2,[5]Tabelle1!$E$2:$U$2,0))),"")</f>
        <v/>
      </c>
      <c r="Q379" s="199" t="str">
        <f t="array" ref="Q379">IFERROR(IF(INDEX([5]Tabelle1!$E$3:$U$500,MATCH($A379&amp;$C379&amp;$D379,[5]Tabelle1!$A$3:$A$500&amp;[5]Tabelle1!$C$3:$C$500&amp;[5]Tabelle1!$D$3:$D$500,0),MATCH(Q$2,[5]Tabelle1!$E$2:$U$2,0))=0,"",INDEX([5]Tabelle1!$E$3:$U$500,MATCH($A379&amp;$C379&amp;$D379,[5]Tabelle1!$A$3:$A$500&amp;[5]Tabelle1!$C$3:$C$500&amp;[5]Tabelle1!$D$3:$D$500,0),MATCH(Q$2,[5]Tabelle1!$E$2:$U$2,0))),"")</f>
        <v/>
      </c>
      <c r="R379" s="199" t="str">
        <f t="array" ref="R379">IFERROR(IF(INDEX([5]Tabelle1!$E$3:$U$500,MATCH($A379&amp;$C379&amp;$D379,[5]Tabelle1!$A$3:$A$500&amp;[5]Tabelle1!$C$3:$C$500&amp;[5]Tabelle1!$D$3:$D$500,0),MATCH(R$2,[5]Tabelle1!$E$2:$U$2,0))=0,"",INDEX([5]Tabelle1!$E$3:$U$500,MATCH($A379&amp;$C379&amp;$D379,[5]Tabelle1!$A$3:$A$500&amp;[5]Tabelle1!$C$3:$C$500&amp;[5]Tabelle1!$D$3:$D$500,0),MATCH(R$2,[5]Tabelle1!$E$2:$U$2,0))),"")</f>
        <v/>
      </c>
      <c r="S379" s="199" t="str">
        <f t="array" ref="S379">IFERROR(IF(INDEX([5]Tabelle1!$E$3:$U$500,MATCH($A379&amp;$C379&amp;$D379,[5]Tabelle1!$A$3:$A$500&amp;[5]Tabelle1!$C$3:$C$500&amp;[5]Tabelle1!$D$3:$D$500,0),MATCH(S$2,[5]Tabelle1!$E$2:$U$2,0))=0,"",INDEX([5]Tabelle1!$E$3:$U$500,MATCH($A379&amp;$C379&amp;$D379,[5]Tabelle1!$A$3:$A$500&amp;[5]Tabelle1!$C$3:$C$500&amp;[5]Tabelle1!$D$3:$D$500,0),MATCH(S$2,[5]Tabelle1!$E$2:$U$2,0))),"")</f>
        <v/>
      </c>
      <c r="T379" s="199" t="str">
        <f t="array" ref="T379">IFERROR(IF(INDEX([5]Tabelle1!$E$3:$U$500,MATCH($A379&amp;$C379&amp;$D379,[5]Tabelle1!$A$3:$A$500&amp;[5]Tabelle1!$C$3:$C$500&amp;[5]Tabelle1!$D$3:$D$500,0),MATCH(T$2,[5]Tabelle1!$E$2:$U$2,0))=0,"",INDEX([5]Tabelle1!$E$3:$U$500,MATCH($A379&amp;$C379&amp;$D379,[5]Tabelle1!$A$3:$A$500&amp;[5]Tabelle1!$C$3:$C$500&amp;[5]Tabelle1!$D$3:$D$500,0),MATCH(T$2,[5]Tabelle1!$E$2:$U$2,0))),"")</f>
        <v/>
      </c>
      <c r="U379" s="199" t="str">
        <f t="array" ref="U379">IFERROR(IF(INDEX([5]Tabelle1!$E$3:$U$500,MATCH($A379&amp;$C379&amp;$D379,[5]Tabelle1!$A$3:$A$500&amp;[5]Tabelle1!$C$3:$C$500&amp;[5]Tabelle1!$D$3:$D$500,0),MATCH(U$2,[5]Tabelle1!$E$2:$U$2,0))=0,"",INDEX([5]Tabelle1!$E$3:$U$500,MATCH($A379&amp;$C379&amp;$D379,[5]Tabelle1!$A$3:$A$500&amp;[5]Tabelle1!$C$3:$C$500&amp;[5]Tabelle1!$D$3:$D$500,0),MATCH(U$2,[5]Tabelle1!$E$2:$U$2,0))),"")</f>
        <v/>
      </c>
      <c r="V379" s="200" t="str">
        <f t="array" ref="V379">IFERROR(IF(INDEX([5]Tabelle1!$E$3:$U$500,MATCH($A379&amp;$C379&amp;$D379,[5]Tabelle1!$A$3:$A$500&amp;[5]Tabelle1!$C$3:$C$500&amp;[5]Tabelle1!$D$3:$D$500,0),MATCH(V$2,[5]Tabelle1!$E$2:$U$2,0))=0,"",INDEX([5]Tabelle1!$E$3:$U$500,MATCH($A379&amp;$C379&amp;$D379,[5]Tabelle1!$A$3:$A$500&amp;[5]Tabelle1!$C$3:$C$500&amp;[5]Tabelle1!$D$3:$D$500,0),MATCH(V$2,[5]Tabelle1!$E$2:$U$2,0))),"")</f>
        <v/>
      </c>
      <c r="W379" s="54" t="str">
        <f t="array" ref="W379">IFERROR(IF(INDEX([5]Tabelle1!$E$3:$U$500,MATCH($A379&amp;$C379&amp;$D379,[5]Tabelle1!$A$3:$A$500&amp;[5]Tabelle1!$C$3:$C$500&amp;[5]Tabelle1!$D$3:$D$500,0),MATCH(W$2,[5]Tabelle1!$E$2:$U$2,0))=0,"",INDEX([5]Tabelle1!$E$3:$U$500,MATCH($A379&amp;$C379&amp;$D379,[5]Tabelle1!$A$3:$A$500&amp;[5]Tabelle1!$C$3:$C$500&amp;[5]Tabelle1!$D$3:$D$500,0),MATCH(W$2,[5]Tabelle1!$E$2:$U$2,0))),"")</f>
        <v>Noch kein NECP vorhanden</v>
      </c>
      <c r="X379" s="54" t="str">
        <f t="array" ref="X379">IFERROR(IF(INDEX([5]Tabelle1!$E$3:$U$500,MATCH($A379&amp;$C379&amp;$D379,[5]Tabelle1!$A$3:$A$500&amp;[5]Tabelle1!$C$3:$C$500&amp;[5]Tabelle1!$D$3:$D$500,0),MATCH(X$2,[5]Tabelle1!$E$2:$U$2,0))=0,"",INDEX([5]Tabelle1!$E$3:$U$500,MATCH($A379&amp;$C379&amp;$D379,[5]Tabelle1!$A$3:$A$500&amp;[5]Tabelle1!$C$3:$C$500&amp;[5]Tabelle1!$D$3:$D$500,0),MATCH(X$2,[5]Tabelle1!$E$2:$U$2,0))),"")</f>
        <v/>
      </c>
      <c r="Y379" s="22"/>
      <c r="Z379" s="22"/>
      <c r="AA379" s="22"/>
      <c r="AB379" s="22"/>
      <c r="AC379" s="22"/>
      <c r="AD379" s="22"/>
      <c r="AE379" s="22"/>
      <c r="AF379" s="22"/>
    </row>
    <row r="380" spans="1:32" ht="14.5" hidden="1" x14ac:dyDescent="0.35">
      <c r="A380" s="127" t="str">
        <f t="shared" si="29"/>
        <v>Ireland</v>
      </c>
      <c r="B380" s="70"/>
      <c r="C380" s="70" t="s">
        <v>558</v>
      </c>
      <c r="D380" s="139" t="s">
        <v>6</v>
      </c>
      <c r="E380" s="198"/>
      <c r="F380" s="198"/>
      <c r="G380" s="198"/>
      <c r="H380" s="199" t="str">
        <f t="array" ref="H380">IFERROR(IF(INDEX([5]Tabelle1!$E$3:$U$500,MATCH($A380&amp;$C380&amp;$D380,[5]Tabelle1!$A$3:$A$500&amp;[5]Tabelle1!$C$3:$C$500&amp;[5]Tabelle1!$D$3:$D$500,0),MATCH(H$2,[5]Tabelle1!$E$2:$U$2,0))=0,"",INDEX([5]Tabelle1!$E$3:$U$500,MATCH($A380&amp;$C380&amp;$D380,[5]Tabelle1!$A$3:$A$500&amp;[5]Tabelle1!$C$3:$C$500&amp;[5]Tabelle1!$D$3:$D$500,0),MATCH(H$2,[5]Tabelle1!$E$2:$U$2,0))),"")</f>
        <v/>
      </c>
      <c r="I380" s="199" t="str">
        <f t="array" ref="I380">IFERROR(IF(INDEX([5]Tabelle1!$E$3:$U$500,MATCH($A380&amp;$C380&amp;$D380,[5]Tabelle1!$A$3:$A$500&amp;[5]Tabelle1!$C$3:$C$500&amp;[5]Tabelle1!$D$3:$D$500,0),MATCH(I$2,[5]Tabelle1!$E$2:$U$2,0))=0,"",INDEX([5]Tabelle1!$E$3:$U$500,MATCH($A380&amp;$C380&amp;$D380,[5]Tabelle1!$A$3:$A$500&amp;[5]Tabelle1!$C$3:$C$500&amp;[5]Tabelle1!$D$3:$D$500,0),MATCH(I$2,[5]Tabelle1!$E$2:$U$2,0))),"")</f>
        <v/>
      </c>
      <c r="J380" s="199" t="str">
        <f t="array" ref="J380">IFERROR(IF(INDEX([5]Tabelle1!$E$3:$U$500,MATCH($A380&amp;$C380&amp;$D380,[5]Tabelle1!$A$3:$A$500&amp;[5]Tabelle1!$C$3:$C$500&amp;[5]Tabelle1!$D$3:$D$500,0),MATCH(J$2,[5]Tabelle1!$E$2:$U$2,0))=0,"",INDEX([5]Tabelle1!$E$3:$U$500,MATCH($A380&amp;$C380&amp;$D380,[5]Tabelle1!$A$3:$A$500&amp;[5]Tabelle1!$C$3:$C$500&amp;[5]Tabelle1!$D$3:$D$500,0),MATCH(J$2,[5]Tabelle1!$E$2:$U$2,0))),"")</f>
        <v/>
      </c>
      <c r="K380" s="199" t="str">
        <f t="array" ref="K380">IFERROR(IF(INDEX([5]Tabelle1!$E$3:$U$500,MATCH($A380&amp;$C380&amp;$D380,[5]Tabelle1!$A$3:$A$500&amp;[5]Tabelle1!$C$3:$C$500&amp;[5]Tabelle1!$D$3:$D$500,0),MATCH(K$2,[5]Tabelle1!$E$2:$U$2,0))=0,"",INDEX([5]Tabelle1!$E$3:$U$500,MATCH($A380&amp;$C380&amp;$D380,[5]Tabelle1!$A$3:$A$500&amp;[5]Tabelle1!$C$3:$C$500&amp;[5]Tabelle1!$D$3:$D$500,0),MATCH(K$2,[5]Tabelle1!$E$2:$U$2,0))),"")</f>
        <v/>
      </c>
      <c r="L380" s="199" t="str">
        <f t="array" ref="L380">IFERROR(IF(INDEX([5]Tabelle1!$E$3:$U$500,MATCH($A380&amp;$C380&amp;$D380,[5]Tabelle1!$A$3:$A$500&amp;[5]Tabelle1!$C$3:$C$500&amp;[5]Tabelle1!$D$3:$D$500,0),MATCH(L$2,[5]Tabelle1!$E$2:$U$2,0))=0,"",INDEX([5]Tabelle1!$E$3:$U$500,MATCH($A380&amp;$C380&amp;$D380,[5]Tabelle1!$A$3:$A$500&amp;[5]Tabelle1!$C$3:$C$500&amp;[5]Tabelle1!$D$3:$D$500,0),MATCH(L$2,[5]Tabelle1!$E$2:$U$2,0))),"")</f>
        <v/>
      </c>
      <c r="M380" s="199" t="str">
        <f t="array" ref="M380">IFERROR(IF(INDEX([5]Tabelle1!$E$3:$U$500,MATCH($A380&amp;$C380&amp;$D380,[5]Tabelle1!$A$3:$A$500&amp;[5]Tabelle1!$C$3:$C$500&amp;[5]Tabelle1!$D$3:$D$500,0),MATCH(M$2,[5]Tabelle1!$E$2:$U$2,0))=0,"",INDEX([5]Tabelle1!$E$3:$U$500,MATCH($A380&amp;$C380&amp;$D380,[5]Tabelle1!$A$3:$A$500&amp;[5]Tabelle1!$C$3:$C$500&amp;[5]Tabelle1!$D$3:$D$500,0),MATCH(M$2,[5]Tabelle1!$E$2:$U$2,0))),"")</f>
        <v/>
      </c>
      <c r="N380" s="199" t="str">
        <f t="array" ref="N380">IFERROR(IF(INDEX([5]Tabelle1!$E$3:$U$500,MATCH($A380&amp;$C380&amp;$D380,[5]Tabelle1!$A$3:$A$500&amp;[5]Tabelle1!$C$3:$C$500&amp;[5]Tabelle1!$D$3:$D$500,0),MATCH(N$2,[5]Tabelle1!$E$2:$U$2,0))=0,"",INDEX([5]Tabelle1!$E$3:$U$500,MATCH($A380&amp;$C380&amp;$D380,[5]Tabelle1!$A$3:$A$500&amp;[5]Tabelle1!$C$3:$C$500&amp;[5]Tabelle1!$D$3:$D$500,0),MATCH(N$2,[5]Tabelle1!$E$2:$U$2,0))),"")</f>
        <v/>
      </c>
      <c r="O380" s="199" t="str">
        <f t="array" ref="O380">IFERROR(IF(INDEX([5]Tabelle1!$E$3:$U$500,MATCH($A380&amp;$C380&amp;$D380,[5]Tabelle1!$A$3:$A$500&amp;[5]Tabelle1!$C$3:$C$500&amp;[5]Tabelle1!$D$3:$D$500,0),MATCH(O$2,[5]Tabelle1!$E$2:$U$2,0))=0,"",INDEX([5]Tabelle1!$E$3:$U$500,MATCH($A380&amp;$C380&amp;$D380,[5]Tabelle1!$A$3:$A$500&amp;[5]Tabelle1!$C$3:$C$500&amp;[5]Tabelle1!$D$3:$D$500,0),MATCH(O$2,[5]Tabelle1!$E$2:$U$2,0))),"")</f>
        <v/>
      </c>
      <c r="P380" s="199" t="str">
        <f t="array" ref="P380">IFERROR(IF(INDEX([5]Tabelle1!$E$3:$U$500,MATCH($A380&amp;$C380&amp;$D380,[5]Tabelle1!$A$3:$A$500&amp;[5]Tabelle1!$C$3:$C$500&amp;[5]Tabelle1!$D$3:$D$500,0),MATCH(P$2,[5]Tabelle1!$E$2:$U$2,0))=0,"",INDEX([5]Tabelle1!$E$3:$U$500,MATCH($A380&amp;$C380&amp;$D380,[5]Tabelle1!$A$3:$A$500&amp;[5]Tabelle1!$C$3:$C$500&amp;[5]Tabelle1!$D$3:$D$500,0),MATCH(P$2,[5]Tabelle1!$E$2:$U$2,0))),"")</f>
        <v/>
      </c>
      <c r="Q380" s="199" t="str">
        <f t="array" ref="Q380">IFERROR(IF(INDEX([5]Tabelle1!$E$3:$U$500,MATCH($A380&amp;$C380&amp;$D380,[5]Tabelle1!$A$3:$A$500&amp;[5]Tabelle1!$C$3:$C$500&amp;[5]Tabelle1!$D$3:$D$500,0),MATCH(Q$2,[5]Tabelle1!$E$2:$U$2,0))=0,"",INDEX([5]Tabelle1!$E$3:$U$500,MATCH($A380&amp;$C380&amp;$D380,[5]Tabelle1!$A$3:$A$500&amp;[5]Tabelle1!$C$3:$C$500&amp;[5]Tabelle1!$D$3:$D$500,0),MATCH(Q$2,[5]Tabelle1!$E$2:$U$2,0))),"")</f>
        <v/>
      </c>
      <c r="R380" s="199" t="str">
        <f t="array" ref="R380">IFERROR(IF(INDEX([5]Tabelle1!$E$3:$U$500,MATCH($A380&amp;$C380&amp;$D380,[5]Tabelle1!$A$3:$A$500&amp;[5]Tabelle1!$C$3:$C$500&amp;[5]Tabelle1!$D$3:$D$500,0),MATCH(R$2,[5]Tabelle1!$E$2:$U$2,0))=0,"",INDEX([5]Tabelle1!$E$3:$U$500,MATCH($A380&amp;$C380&amp;$D380,[5]Tabelle1!$A$3:$A$500&amp;[5]Tabelle1!$C$3:$C$500&amp;[5]Tabelle1!$D$3:$D$500,0),MATCH(R$2,[5]Tabelle1!$E$2:$U$2,0))),"")</f>
        <v/>
      </c>
      <c r="S380" s="199" t="str">
        <f t="array" ref="S380">IFERROR(IF(INDEX([5]Tabelle1!$E$3:$U$500,MATCH($A380&amp;$C380&amp;$D380,[5]Tabelle1!$A$3:$A$500&amp;[5]Tabelle1!$C$3:$C$500&amp;[5]Tabelle1!$D$3:$D$500,0),MATCH(S$2,[5]Tabelle1!$E$2:$U$2,0))=0,"",INDEX([5]Tabelle1!$E$3:$U$500,MATCH($A380&amp;$C380&amp;$D380,[5]Tabelle1!$A$3:$A$500&amp;[5]Tabelle1!$C$3:$C$500&amp;[5]Tabelle1!$D$3:$D$500,0),MATCH(S$2,[5]Tabelle1!$E$2:$U$2,0))),"")</f>
        <v/>
      </c>
      <c r="T380" s="199" t="str">
        <f t="array" ref="T380">IFERROR(IF(INDEX([5]Tabelle1!$E$3:$U$500,MATCH($A380&amp;$C380&amp;$D380,[5]Tabelle1!$A$3:$A$500&amp;[5]Tabelle1!$C$3:$C$500&amp;[5]Tabelle1!$D$3:$D$500,0),MATCH(T$2,[5]Tabelle1!$E$2:$U$2,0))=0,"",INDEX([5]Tabelle1!$E$3:$U$500,MATCH($A380&amp;$C380&amp;$D380,[5]Tabelle1!$A$3:$A$500&amp;[5]Tabelle1!$C$3:$C$500&amp;[5]Tabelle1!$D$3:$D$500,0),MATCH(T$2,[5]Tabelle1!$E$2:$U$2,0))),"")</f>
        <v/>
      </c>
      <c r="U380" s="199" t="str">
        <f t="array" ref="U380">IFERROR(IF(INDEX([5]Tabelle1!$E$3:$U$500,MATCH($A380&amp;$C380&amp;$D380,[5]Tabelle1!$A$3:$A$500&amp;[5]Tabelle1!$C$3:$C$500&amp;[5]Tabelle1!$D$3:$D$500,0),MATCH(U$2,[5]Tabelle1!$E$2:$U$2,0))=0,"",INDEX([5]Tabelle1!$E$3:$U$500,MATCH($A380&amp;$C380&amp;$D380,[5]Tabelle1!$A$3:$A$500&amp;[5]Tabelle1!$C$3:$C$500&amp;[5]Tabelle1!$D$3:$D$500,0),MATCH(U$2,[5]Tabelle1!$E$2:$U$2,0))),"")</f>
        <v/>
      </c>
      <c r="V380" s="200" t="str">
        <f t="array" ref="V380">IFERROR(IF(INDEX([5]Tabelle1!$E$3:$U$500,MATCH($A380&amp;$C380&amp;$D380,[5]Tabelle1!$A$3:$A$500&amp;[5]Tabelle1!$C$3:$C$500&amp;[5]Tabelle1!$D$3:$D$500,0),MATCH(V$2,[5]Tabelle1!$E$2:$U$2,0))=0,"",INDEX([5]Tabelle1!$E$3:$U$500,MATCH($A380&amp;$C380&amp;$D380,[5]Tabelle1!$A$3:$A$500&amp;[5]Tabelle1!$C$3:$C$500&amp;[5]Tabelle1!$D$3:$D$500,0),MATCH(V$2,[5]Tabelle1!$E$2:$U$2,0))),"")</f>
        <v/>
      </c>
      <c r="W380" s="54" t="str">
        <f t="array" ref="W380">IFERROR(IF(INDEX([5]Tabelle1!$E$3:$U$500,MATCH($A380&amp;$C380&amp;$D380,[5]Tabelle1!$A$3:$A$500&amp;[5]Tabelle1!$C$3:$C$500&amp;[5]Tabelle1!$D$3:$D$500,0),MATCH(W$2,[5]Tabelle1!$E$2:$U$2,0))=0,"",INDEX([5]Tabelle1!$E$3:$U$500,MATCH($A380&amp;$C380&amp;$D380,[5]Tabelle1!$A$3:$A$500&amp;[5]Tabelle1!$C$3:$C$500&amp;[5]Tabelle1!$D$3:$D$500,0),MATCH(W$2,[5]Tabelle1!$E$2:$U$2,0))),"")</f>
        <v>Noch kein NECP vorhanden</v>
      </c>
      <c r="X380" s="54" t="str">
        <f t="array" ref="X380">IFERROR(IF(INDEX([5]Tabelle1!$E$3:$U$500,MATCH($A380&amp;$C380&amp;$D380,[5]Tabelle1!$A$3:$A$500&amp;[5]Tabelle1!$C$3:$C$500&amp;[5]Tabelle1!$D$3:$D$500,0),MATCH(X$2,[5]Tabelle1!$E$2:$U$2,0))=0,"",INDEX([5]Tabelle1!$E$3:$U$500,MATCH($A380&amp;$C380&amp;$D380,[5]Tabelle1!$A$3:$A$500&amp;[5]Tabelle1!$C$3:$C$500&amp;[5]Tabelle1!$D$3:$D$500,0),MATCH(X$2,[5]Tabelle1!$E$2:$U$2,0))),"")</f>
        <v/>
      </c>
      <c r="Y380" s="22"/>
      <c r="Z380" s="22"/>
      <c r="AA380" s="22"/>
      <c r="AB380" s="22"/>
      <c r="AC380" s="22"/>
      <c r="AD380" s="22"/>
      <c r="AE380" s="22"/>
      <c r="AF380" s="22"/>
    </row>
    <row r="381" spans="1:32" ht="14.5" hidden="1" x14ac:dyDescent="0.35">
      <c r="A381" s="127" t="str">
        <f t="shared" si="29"/>
        <v>Ireland</v>
      </c>
      <c r="B381" s="70"/>
      <c r="C381" s="70" t="s">
        <v>558</v>
      </c>
      <c r="D381" s="139" t="s">
        <v>554</v>
      </c>
      <c r="E381" s="198"/>
      <c r="F381" s="198"/>
      <c r="G381" s="198"/>
      <c r="H381" s="199" t="str">
        <f t="array" ref="H381">IFERROR(IF(INDEX([5]Tabelle1!$E$3:$U$500,MATCH($A381&amp;$C381&amp;$D381,[5]Tabelle1!$A$3:$A$500&amp;[5]Tabelle1!$C$3:$C$500&amp;[5]Tabelle1!$D$3:$D$500,0),MATCH(H$2,[5]Tabelle1!$E$2:$U$2,0))=0,"",INDEX([5]Tabelle1!$E$3:$U$500,MATCH($A381&amp;$C381&amp;$D381,[5]Tabelle1!$A$3:$A$500&amp;[5]Tabelle1!$C$3:$C$500&amp;[5]Tabelle1!$D$3:$D$500,0),MATCH(H$2,[5]Tabelle1!$E$2:$U$2,0))),"")</f>
        <v/>
      </c>
      <c r="I381" s="199" t="str">
        <f t="array" ref="I381">IFERROR(IF(INDEX([5]Tabelle1!$E$3:$U$500,MATCH($A381&amp;$C381&amp;$D381,[5]Tabelle1!$A$3:$A$500&amp;[5]Tabelle1!$C$3:$C$500&amp;[5]Tabelle1!$D$3:$D$500,0),MATCH(I$2,[5]Tabelle1!$E$2:$U$2,0))=0,"",INDEX([5]Tabelle1!$E$3:$U$500,MATCH($A381&amp;$C381&amp;$D381,[5]Tabelle1!$A$3:$A$500&amp;[5]Tabelle1!$C$3:$C$500&amp;[5]Tabelle1!$D$3:$D$500,0),MATCH(I$2,[5]Tabelle1!$E$2:$U$2,0))),"")</f>
        <v/>
      </c>
      <c r="J381" s="199" t="str">
        <f t="array" ref="J381">IFERROR(IF(INDEX([5]Tabelle1!$E$3:$U$500,MATCH($A381&amp;$C381&amp;$D381,[5]Tabelle1!$A$3:$A$500&amp;[5]Tabelle1!$C$3:$C$500&amp;[5]Tabelle1!$D$3:$D$500,0),MATCH(J$2,[5]Tabelle1!$E$2:$U$2,0))=0,"",INDEX([5]Tabelle1!$E$3:$U$500,MATCH($A381&amp;$C381&amp;$D381,[5]Tabelle1!$A$3:$A$500&amp;[5]Tabelle1!$C$3:$C$500&amp;[5]Tabelle1!$D$3:$D$500,0),MATCH(J$2,[5]Tabelle1!$E$2:$U$2,0))),"")</f>
        <v/>
      </c>
      <c r="K381" s="199" t="str">
        <f t="array" ref="K381">IFERROR(IF(INDEX([5]Tabelle1!$E$3:$U$500,MATCH($A381&amp;$C381&amp;$D381,[5]Tabelle1!$A$3:$A$500&amp;[5]Tabelle1!$C$3:$C$500&amp;[5]Tabelle1!$D$3:$D$500,0),MATCH(K$2,[5]Tabelle1!$E$2:$U$2,0))=0,"",INDEX([5]Tabelle1!$E$3:$U$500,MATCH($A381&amp;$C381&amp;$D381,[5]Tabelle1!$A$3:$A$500&amp;[5]Tabelle1!$C$3:$C$500&amp;[5]Tabelle1!$D$3:$D$500,0),MATCH(K$2,[5]Tabelle1!$E$2:$U$2,0))),"")</f>
        <v/>
      </c>
      <c r="L381" s="199" t="str">
        <f t="array" ref="L381">IFERROR(IF(INDEX([5]Tabelle1!$E$3:$U$500,MATCH($A381&amp;$C381&amp;$D381,[5]Tabelle1!$A$3:$A$500&amp;[5]Tabelle1!$C$3:$C$500&amp;[5]Tabelle1!$D$3:$D$500,0),MATCH(L$2,[5]Tabelle1!$E$2:$U$2,0))=0,"",INDEX([5]Tabelle1!$E$3:$U$500,MATCH($A381&amp;$C381&amp;$D381,[5]Tabelle1!$A$3:$A$500&amp;[5]Tabelle1!$C$3:$C$500&amp;[5]Tabelle1!$D$3:$D$500,0),MATCH(L$2,[5]Tabelle1!$E$2:$U$2,0))),"")</f>
        <v/>
      </c>
      <c r="M381" s="199" t="str">
        <f t="array" ref="M381">IFERROR(IF(INDEX([5]Tabelle1!$E$3:$U$500,MATCH($A381&amp;$C381&amp;$D381,[5]Tabelle1!$A$3:$A$500&amp;[5]Tabelle1!$C$3:$C$500&amp;[5]Tabelle1!$D$3:$D$500,0),MATCH(M$2,[5]Tabelle1!$E$2:$U$2,0))=0,"",INDEX([5]Tabelle1!$E$3:$U$500,MATCH($A381&amp;$C381&amp;$D381,[5]Tabelle1!$A$3:$A$500&amp;[5]Tabelle1!$C$3:$C$500&amp;[5]Tabelle1!$D$3:$D$500,0),MATCH(M$2,[5]Tabelle1!$E$2:$U$2,0))),"")</f>
        <v/>
      </c>
      <c r="N381" s="199" t="str">
        <f t="array" ref="N381">IFERROR(IF(INDEX([5]Tabelle1!$E$3:$U$500,MATCH($A381&amp;$C381&amp;$D381,[5]Tabelle1!$A$3:$A$500&amp;[5]Tabelle1!$C$3:$C$500&amp;[5]Tabelle1!$D$3:$D$500,0),MATCH(N$2,[5]Tabelle1!$E$2:$U$2,0))=0,"",INDEX([5]Tabelle1!$E$3:$U$500,MATCH($A381&amp;$C381&amp;$D381,[5]Tabelle1!$A$3:$A$500&amp;[5]Tabelle1!$C$3:$C$500&amp;[5]Tabelle1!$D$3:$D$500,0),MATCH(N$2,[5]Tabelle1!$E$2:$U$2,0))),"")</f>
        <v/>
      </c>
      <c r="O381" s="199" t="str">
        <f t="array" ref="O381">IFERROR(IF(INDEX([5]Tabelle1!$E$3:$U$500,MATCH($A381&amp;$C381&amp;$D381,[5]Tabelle1!$A$3:$A$500&amp;[5]Tabelle1!$C$3:$C$500&amp;[5]Tabelle1!$D$3:$D$500,0),MATCH(O$2,[5]Tabelle1!$E$2:$U$2,0))=0,"",INDEX([5]Tabelle1!$E$3:$U$500,MATCH($A381&amp;$C381&amp;$D381,[5]Tabelle1!$A$3:$A$500&amp;[5]Tabelle1!$C$3:$C$500&amp;[5]Tabelle1!$D$3:$D$500,0),MATCH(O$2,[5]Tabelle1!$E$2:$U$2,0))),"")</f>
        <v/>
      </c>
      <c r="P381" s="199" t="str">
        <f t="array" ref="P381">IFERROR(IF(INDEX([5]Tabelle1!$E$3:$U$500,MATCH($A381&amp;$C381&amp;$D381,[5]Tabelle1!$A$3:$A$500&amp;[5]Tabelle1!$C$3:$C$500&amp;[5]Tabelle1!$D$3:$D$500,0),MATCH(P$2,[5]Tabelle1!$E$2:$U$2,0))=0,"",INDEX([5]Tabelle1!$E$3:$U$500,MATCH($A381&amp;$C381&amp;$D381,[5]Tabelle1!$A$3:$A$500&amp;[5]Tabelle1!$C$3:$C$500&amp;[5]Tabelle1!$D$3:$D$500,0),MATCH(P$2,[5]Tabelle1!$E$2:$U$2,0))),"")</f>
        <v/>
      </c>
      <c r="Q381" s="199" t="str">
        <f t="array" ref="Q381">IFERROR(IF(INDEX([5]Tabelle1!$E$3:$U$500,MATCH($A381&amp;$C381&amp;$D381,[5]Tabelle1!$A$3:$A$500&amp;[5]Tabelle1!$C$3:$C$500&amp;[5]Tabelle1!$D$3:$D$500,0),MATCH(Q$2,[5]Tabelle1!$E$2:$U$2,0))=0,"",INDEX([5]Tabelle1!$E$3:$U$500,MATCH($A381&amp;$C381&amp;$D381,[5]Tabelle1!$A$3:$A$500&amp;[5]Tabelle1!$C$3:$C$500&amp;[5]Tabelle1!$D$3:$D$500,0),MATCH(Q$2,[5]Tabelle1!$E$2:$U$2,0))),"")</f>
        <v/>
      </c>
      <c r="R381" s="199" t="str">
        <f t="array" ref="R381">IFERROR(IF(INDEX([5]Tabelle1!$E$3:$U$500,MATCH($A381&amp;$C381&amp;$D381,[5]Tabelle1!$A$3:$A$500&amp;[5]Tabelle1!$C$3:$C$500&amp;[5]Tabelle1!$D$3:$D$500,0),MATCH(R$2,[5]Tabelle1!$E$2:$U$2,0))=0,"",INDEX([5]Tabelle1!$E$3:$U$500,MATCH($A381&amp;$C381&amp;$D381,[5]Tabelle1!$A$3:$A$500&amp;[5]Tabelle1!$C$3:$C$500&amp;[5]Tabelle1!$D$3:$D$500,0),MATCH(R$2,[5]Tabelle1!$E$2:$U$2,0))),"")</f>
        <v/>
      </c>
      <c r="S381" s="199" t="str">
        <f t="array" ref="S381">IFERROR(IF(INDEX([5]Tabelle1!$E$3:$U$500,MATCH($A381&amp;$C381&amp;$D381,[5]Tabelle1!$A$3:$A$500&amp;[5]Tabelle1!$C$3:$C$500&amp;[5]Tabelle1!$D$3:$D$500,0),MATCH(S$2,[5]Tabelle1!$E$2:$U$2,0))=0,"",INDEX([5]Tabelle1!$E$3:$U$500,MATCH($A381&amp;$C381&amp;$D381,[5]Tabelle1!$A$3:$A$500&amp;[5]Tabelle1!$C$3:$C$500&amp;[5]Tabelle1!$D$3:$D$500,0),MATCH(S$2,[5]Tabelle1!$E$2:$U$2,0))),"")</f>
        <v/>
      </c>
      <c r="T381" s="199" t="str">
        <f t="array" ref="T381">IFERROR(IF(INDEX([5]Tabelle1!$E$3:$U$500,MATCH($A381&amp;$C381&amp;$D381,[5]Tabelle1!$A$3:$A$500&amp;[5]Tabelle1!$C$3:$C$500&amp;[5]Tabelle1!$D$3:$D$500,0),MATCH(T$2,[5]Tabelle1!$E$2:$U$2,0))=0,"",INDEX([5]Tabelle1!$E$3:$U$500,MATCH($A381&amp;$C381&amp;$D381,[5]Tabelle1!$A$3:$A$500&amp;[5]Tabelle1!$C$3:$C$500&amp;[5]Tabelle1!$D$3:$D$500,0),MATCH(T$2,[5]Tabelle1!$E$2:$U$2,0))),"")</f>
        <v/>
      </c>
      <c r="U381" s="199" t="str">
        <f t="array" ref="U381">IFERROR(IF(INDEX([5]Tabelle1!$E$3:$U$500,MATCH($A381&amp;$C381&amp;$D381,[5]Tabelle1!$A$3:$A$500&amp;[5]Tabelle1!$C$3:$C$500&amp;[5]Tabelle1!$D$3:$D$500,0),MATCH(U$2,[5]Tabelle1!$E$2:$U$2,0))=0,"",INDEX([5]Tabelle1!$E$3:$U$500,MATCH($A381&amp;$C381&amp;$D381,[5]Tabelle1!$A$3:$A$500&amp;[5]Tabelle1!$C$3:$C$500&amp;[5]Tabelle1!$D$3:$D$500,0),MATCH(U$2,[5]Tabelle1!$E$2:$U$2,0))),"")</f>
        <v/>
      </c>
      <c r="V381" s="200" t="str">
        <f t="array" ref="V381">IFERROR(IF(INDEX([5]Tabelle1!$E$3:$U$500,MATCH($A381&amp;$C381&amp;$D381,[5]Tabelle1!$A$3:$A$500&amp;[5]Tabelle1!$C$3:$C$500&amp;[5]Tabelle1!$D$3:$D$500,0),MATCH(V$2,[5]Tabelle1!$E$2:$U$2,0))=0,"",INDEX([5]Tabelle1!$E$3:$U$500,MATCH($A381&amp;$C381&amp;$D381,[5]Tabelle1!$A$3:$A$500&amp;[5]Tabelle1!$C$3:$C$500&amp;[5]Tabelle1!$D$3:$D$500,0),MATCH(V$2,[5]Tabelle1!$E$2:$U$2,0))),"")</f>
        <v/>
      </c>
      <c r="W381" s="54" t="str">
        <f t="array" ref="W381">IFERROR(IF(INDEX([5]Tabelle1!$E$3:$U$500,MATCH($A381&amp;$C381&amp;$D381,[5]Tabelle1!$A$3:$A$500&amp;[5]Tabelle1!$C$3:$C$500&amp;[5]Tabelle1!$D$3:$D$500,0),MATCH(W$2,[5]Tabelle1!$E$2:$U$2,0))=0,"",INDEX([5]Tabelle1!$E$3:$U$500,MATCH($A381&amp;$C381&amp;$D381,[5]Tabelle1!$A$3:$A$500&amp;[5]Tabelle1!$C$3:$C$500&amp;[5]Tabelle1!$D$3:$D$500,0),MATCH(W$2,[5]Tabelle1!$E$2:$U$2,0))),"")</f>
        <v>Noch kein NECP vorhanden</v>
      </c>
      <c r="X381" s="54" t="str">
        <f t="array" ref="X381">IFERROR(IF(INDEX([5]Tabelle1!$E$3:$U$500,MATCH($A381&amp;$C381&amp;$D381,[5]Tabelle1!$A$3:$A$500&amp;[5]Tabelle1!$C$3:$C$500&amp;[5]Tabelle1!$D$3:$D$500,0),MATCH(X$2,[5]Tabelle1!$E$2:$U$2,0))=0,"",INDEX([5]Tabelle1!$E$3:$U$500,MATCH($A381&amp;$C381&amp;$D381,[5]Tabelle1!$A$3:$A$500&amp;[5]Tabelle1!$C$3:$C$500&amp;[5]Tabelle1!$D$3:$D$500,0),MATCH(X$2,[5]Tabelle1!$E$2:$U$2,0))),"")</f>
        <v/>
      </c>
      <c r="Y381" s="22"/>
      <c r="Z381" s="22"/>
      <c r="AA381" s="22"/>
      <c r="AB381" s="22"/>
      <c r="AC381" s="22"/>
      <c r="AD381" s="22"/>
      <c r="AE381" s="22"/>
      <c r="AF381" s="22"/>
    </row>
    <row r="382" spans="1:32" ht="14.5" hidden="1" x14ac:dyDescent="0.35">
      <c r="A382" s="63" t="str">
        <f>B382</f>
        <v>Latvia</v>
      </c>
      <c r="B382" s="62" t="s">
        <v>29</v>
      </c>
      <c r="C382" s="62" t="s">
        <v>596</v>
      </c>
      <c r="D382" s="146" t="s">
        <v>574</v>
      </c>
      <c r="E382" s="167"/>
      <c r="F382" s="167"/>
      <c r="G382" s="167"/>
      <c r="H382" s="167" t="str">
        <f t="array" ref="H382">IFERROR(IF(INDEX([5]Tabelle1!$E$3:$U$500,MATCH($A382&amp;$C382&amp;$D382,[5]Tabelle1!$A$3:$A$500&amp;[5]Tabelle1!$C$3:$C$500&amp;[5]Tabelle1!$D$3:$D$500,0),MATCH(H$2,[5]Tabelle1!$E$2:$U$2,0))=0,"",INDEX([5]Tabelle1!$E$3:$U$500,MATCH($A382&amp;$C382&amp;$D382,[5]Tabelle1!$A$3:$A$500&amp;[5]Tabelle1!$C$3:$C$500&amp;[5]Tabelle1!$D$3:$D$500,0),MATCH(H$2,[5]Tabelle1!$E$2:$U$2,0))),"")</f>
        <v/>
      </c>
      <c r="I382" s="181">
        <f t="array" ref="I382">IFERROR(IF(INDEX([5]Tabelle1!$E$3:$U$500,MATCH($A382&amp;$C382&amp;$D382,[5]Tabelle1!$A$3:$A$500&amp;[5]Tabelle1!$C$3:$C$500&amp;[5]Tabelle1!$D$3:$D$500,0),MATCH(I$2,[5]Tabelle1!$E$2:$U$2,0))=0,"",INDEX([5]Tabelle1!$E$3:$U$500,MATCH($A382&amp;$C382&amp;$D382,[5]Tabelle1!$A$3:$A$500&amp;[5]Tabelle1!$C$3:$C$500&amp;[5]Tabelle1!$D$3:$D$500,0),MATCH(I$2,[5]Tabelle1!$E$2:$U$2,0))),"")</f>
        <v>0.4</v>
      </c>
      <c r="J382" s="163" t="str">
        <f t="array" ref="J382">IFERROR(IF(INDEX([5]Tabelle1!$E$3:$U$500,MATCH($A382&amp;$C382&amp;$D382,[5]Tabelle1!$A$3:$A$500&amp;[5]Tabelle1!$C$3:$C$500&amp;[5]Tabelle1!$D$3:$D$500,0),MATCH(J$2,[5]Tabelle1!$E$2:$U$2,0))=0,"",INDEX([5]Tabelle1!$E$3:$U$500,MATCH($A382&amp;$C382&amp;$D382,[5]Tabelle1!$A$3:$A$500&amp;[5]Tabelle1!$C$3:$C$500&amp;[5]Tabelle1!$D$3:$D$500,0),MATCH(J$2,[5]Tabelle1!$E$2:$U$2,0))),"")</f>
        <v/>
      </c>
      <c r="K382" s="163">
        <f t="array" ref="K382">IFERROR(IF(INDEX([5]Tabelle1!$E$3:$U$500,MATCH($A382&amp;$C382&amp;$D382,[5]Tabelle1!$A$3:$A$500&amp;[5]Tabelle1!$C$3:$C$500&amp;[5]Tabelle1!$D$3:$D$500,0),MATCH(K$2,[5]Tabelle1!$E$2:$U$2,0))=0,"",INDEX([5]Tabelle1!$E$3:$U$500,MATCH($A382&amp;$C382&amp;$D382,[5]Tabelle1!$A$3:$A$500&amp;[5]Tabelle1!$C$3:$C$500&amp;[5]Tabelle1!$D$3:$D$500,0),MATCH(K$2,[5]Tabelle1!$E$2:$U$2,0))),"")</f>
        <v>0.41799999999999998</v>
      </c>
      <c r="L382" s="163" t="str">
        <f t="array" ref="L382">IFERROR(IF(INDEX([5]Tabelle1!$E$3:$U$500,MATCH($A382&amp;$C382&amp;$D382,[5]Tabelle1!$A$3:$A$500&amp;[5]Tabelle1!$C$3:$C$500&amp;[5]Tabelle1!$D$3:$D$500,0),MATCH(L$2,[5]Tabelle1!$E$2:$U$2,0))=0,"",INDEX([5]Tabelle1!$E$3:$U$500,MATCH($A382&amp;$C382&amp;$D382,[5]Tabelle1!$A$3:$A$500&amp;[5]Tabelle1!$C$3:$C$500&amp;[5]Tabelle1!$D$3:$D$500,0),MATCH(L$2,[5]Tabelle1!$E$2:$U$2,0))),"")</f>
        <v/>
      </c>
      <c r="M382" s="163" t="str">
        <f t="array" ref="M382">IFERROR(IF(INDEX([5]Tabelle1!$E$3:$U$500,MATCH($A382&amp;$C382&amp;$D382,[5]Tabelle1!$A$3:$A$500&amp;[5]Tabelle1!$C$3:$C$500&amp;[5]Tabelle1!$D$3:$D$500,0),MATCH(M$2,[5]Tabelle1!$E$2:$U$2,0))=0,"",INDEX([5]Tabelle1!$E$3:$U$500,MATCH($A382&amp;$C382&amp;$D382,[5]Tabelle1!$A$3:$A$500&amp;[5]Tabelle1!$C$3:$C$500&amp;[5]Tabelle1!$D$3:$D$500,0),MATCH(M$2,[5]Tabelle1!$E$2:$U$2,0))),"")</f>
        <v/>
      </c>
      <c r="N382" s="163">
        <f t="array" ref="N382">IFERROR(IF(INDEX([5]Tabelle1!$E$3:$U$500,MATCH($A382&amp;$C382&amp;$D382,[5]Tabelle1!$A$3:$A$500&amp;[5]Tabelle1!$C$3:$C$500&amp;[5]Tabelle1!$D$3:$D$500,0),MATCH(N$2,[5]Tabelle1!$E$2:$U$2,0))=0,"",INDEX([5]Tabelle1!$E$3:$U$500,MATCH($A382&amp;$C382&amp;$D382,[5]Tabelle1!$A$3:$A$500&amp;[5]Tabelle1!$C$3:$C$500&amp;[5]Tabelle1!$D$3:$D$500,0),MATCH(N$2,[5]Tabelle1!$E$2:$U$2,0))),"")</f>
        <v>0.443</v>
      </c>
      <c r="O382" s="163" t="str">
        <f t="array" ref="O382">IFERROR(IF(INDEX([5]Tabelle1!$E$3:$U$500,MATCH($A382&amp;$C382&amp;$D382,[5]Tabelle1!$A$3:$A$500&amp;[5]Tabelle1!$C$3:$C$500&amp;[5]Tabelle1!$D$3:$D$500,0),MATCH(O$2,[5]Tabelle1!$E$2:$U$2,0))=0,"",INDEX([5]Tabelle1!$E$3:$U$500,MATCH($A382&amp;$C382&amp;$D382,[5]Tabelle1!$A$3:$A$500&amp;[5]Tabelle1!$C$3:$C$500&amp;[5]Tabelle1!$D$3:$D$500,0),MATCH(O$2,[5]Tabelle1!$E$2:$U$2,0))),"")</f>
        <v/>
      </c>
      <c r="P382" s="163">
        <f t="array" ref="P382">IFERROR(IF(INDEX([5]Tabelle1!$E$3:$U$500,MATCH($A382&amp;$C382&amp;$D382,[5]Tabelle1!$A$3:$A$500&amp;[5]Tabelle1!$C$3:$C$500&amp;[5]Tabelle1!$D$3:$D$500,0),MATCH(P$2,[5]Tabelle1!$E$2:$U$2,0))=0,"",INDEX([5]Tabelle1!$E$3:$U$500,MATCH($A382&amp;$C382&amp;$D382,[5]Tabelle1!$A$3:$A$500&amp;[5]Tabelle1!$C$3:$C$500&amp;[5]Tabelle1!$D$3:$D$500,0),MATCH(P$2,[5]Tabelle1!$E$2:$U$2,0))),"")</f>
        <v>0.46500000000000002</v>
      </c>
      <c r="Q382" s="163" t="str">
        <f t="array" ref="Q382">IFERROR(IF(INDEX([5]Tabelle1!$E$3:$U$500,MATCH($A382&amp;$C382&amp;$D382,[5]Tabelle1!$A$3:$A$500&amp;[5]Tabelle1!$C$3:$C$500&amp;[5]Tabelle1!$D$3:$D$500,0),MATCH(Q$2,[5]Tabelle1!$E$2:$U$2,0))=0,"",INDEX([5]Tabelle1!$E$3:$U$500,MATCH($A382&amp;$C382&amp;$D382,[5]Tabelle1!$A$3:$A$500&amp;[5]Tabelle1!$C$3:$C$500&amp;[5]Tabelle1!$D$3:$D$500,0),MATCH(Q$2,[5]Tabelle1!$E$2:$U$2,0))),"")</f>
        <v/>
      </c>
      <c r="R382" s="163" t="str">
        <f t="array" ref="R382">IFERROR(IF(INDEX([5]Tabelle1!$E$3:$U$500,MATCH($A382&amp;$C382&amp;$D382,[5]Tabelle1!$A$3:$A$500&amp;[5]Tabelle1!$C$3:$C$500&amp;[5]Tabelle1!$D$3:$D$500,0),MATCH(R$2,[5]Tabelle1!$E$2:$U$2,0))=0,"",INDEX([5]Tabelle1!$E$3:$U$500,MATCH($A382&amp;$C382&amp;$D382,[5]Tabelle1!$A$3:$A$500&amp;[5]Tabelle1!$C$3:$C$500&amp;[5]Tabelle1!$D$3:$D$500,0),MATCH(R$2,[5]Tabelle1!$E$2:$U$2,0))),"")</f>
        <v/>
      </c>
      <c r="S382" s="163">
        <f t="array" ref="S382">IFERROR(IF(INDEX([5]Tabelle1!$E$3:$U$500,MATCH($A382&amp;$C382&amp;$D382,[5]Tabelle1!$A$3:$A$500&amp;[5]Tabelle1!$C$3:$C$500&amp;[5]Tabelle1!$D$3:$D$500,0),MATCH(S$2,[5]Tabelle1!$E$2:$U$2,0))=0,"",INDEX([5]Tabelle1!$E$3:$U$500,MATCH($A382&amp;$C382&amp;$D382,[5]Tabelle1!$A$3:$A$500&amp;[5]Tabelle1!$C$3:$C$500&amp;[5]Tabelle1!$D$3:$D$500,0),MATCH(S$2,[5]Tabelle1!$E$2:$U$2,0))),"")</f>
        <v>0.5</v>
      </c>
      <c r="T382" s="187" t="str">
        <f t="array" ref="T382">IFERROR(IF(INDEX([5]Tabelle1!$E$3:$U$500,MATCH($A382&amp;$C382&amp;$D382,[5]Tabelle1!$A$3:$A$500&amp;[5]Tabelle1!$C$3:$C$500&amp;[5]Tabelle1!$D$3:$D$500,0),MATCH(T$2,[5]Tabelle1!$E$2:$U$2,0))=0,"",INDEX([5]Tabelle1!$E$3:$U$500,MATCH($A382&amp;$C382&amp;$D382,[5]Tabelle1!$A$3:$A$500&amp;[5]Tabelle1!$C$3:$C$500&amp;[5]Tabelle1!$D$3:$D$500,0),MATCH(T$2,[5]Tabelle1!$E$2:$U$2,0))),"")</f>
        <v/>
      </c>
      <c r="U382" s="187" t="str">
        <f t="array" ref="U382">IFERROR(IF(INDEX([5]Tabelle1!$E$3:$U$500,MATCH($A382&amp;$C382&amp;$D382,[5]Tabelle1!$A$3:$A$500&amp;[5]Tabelle1!$C$3:$C$500&amp;[5]Tabelle1!$D$3:$D$500,0),MATCH(U$2,[5]Tabelle1!$E$2:$U$2,0))=0,"",INDEX([5]Tabelle1!$E$3:$U$500,MATCH($A382&amp;$C382&amp;$D382,[5]Tabelle1!$A$3:$A$500&amp;[5]Tabelle1!$C$3:$C$500&amp;[5]Tabelle1!$D$3:$D$500,0),MATCH(U$2,[5]Tabelle1!$E$2:$U$2,0))),"")</f>
        <v/>
      </c>
      <c r="V382" s="188" t="str">
        <f t="array" ref="V382">IFERROR(IF(INDEX([5]Tabelle1!$E$3:$U$500,MATCH($A382&amp;$C382&amp;$D382,[5]Tabelle1!$A$3:$A$500&amp;[5]Tabelle1!$C$3:$C$500&amp;[5]Tabelle1!$D$3:$D$500,0),MATCH(V$2,[5]Tabelle1!$E$2:$U$2,0))=0,"",INDEX([5]Tabelle1!$E$3:$U$500,MATCH($A382&amp;$C382&amp;$D382,[5]Tabelle1!$A$3:$A$500&amp;[5]Tabelle1!$C$3:$C$500&amp;[5]Tabelle1!$D$3:$D$500,0),MATCH(V$2,[5]Tabelle1!$E$2:$U$2,0))),"")</f>
        <v/>
      </c>
      <c r="W382" s="54" t="str">
        <f t="array" ref="W382">IFERROR(IF(INDEX([5]Tabelle1!$E$3:$U$500,MATCH($A382&amp;$C382&amp;$D382,[5]Tabelle1!$A$3:$A$500&amp;[5]Tabelle1!$C$3:$C$500&amp;[5]Tabelle1!$D$3:$D$500,0),MATCH(W$2,[5]Tabelle1!$E$2:$U$2,0))=0,"",INDEX([5]Tabelle1!$E$3:$U$500,MATCH($A382&amp;$C382&amp;$D382,[5]Tabelle1!$A$3:$A$500&amp;[5]Tabelle1!$C$3:$C$500&amp;[5]Tabelle1!$D$3:$D$500,0),MATCH(W$2,[5]Tabelle1!$E$2:$U$2,0))),"")</f>
        <v/>
      </c>
      <c r="X382" s="54" t="str">
        <f t="array" ref="X382">IFERROR(IF(INDEX([5]Tabelle1!$E$3:$U$500,MATCH($A382&amp;$C382&amp;$D382,[5]Tabelle1!$A$3:$A$500&amp;[5]Tabelle1!$C$3:$C$500&amp;[5]Tabelle1!$D$3:$D$500,0),MATCH(X$2,[5]Tabelle1!$E$2:$U$2,0))=0,"",INDEX([5]Tabelle1!$E$3:$U$500,MATCH($A382&amp;$C382&amp;$D382,[5]Tabelle1!$A$3:$A$500&amp;[5]Tabelle1!$C$3:$C$500&amp;[5]Tabelle1!$D$3:$D$500,0),MATCH(X$2,[5]Tabelle1!$E$2:$U$2,0))),"")</f>
        <v>P. 81 Table 16</v>
      </c>
      <c r="Y382" s="170"/>
      <c r="Z382" s="170"/>
      <c r="AA382" s="170"/>
      <c r="AB382" s="170"/>
      <c r="AC382" s="170"/>
      <c r="AD382" s="170"/>
      <c r="AE382" s="170"/>
      <c r="AF382" s="170"/>
    </row>
    <row r="383" spans="1:32" ht="14.5" x14ac:dyDescent="0.35">
      <c r="A383" s="127" t="str">
        <f>A382</f>
        <v>Latvia</v>
      </c>
      <c r="B383" s="70"/>
      <c r="C383" s="70" t="s">
        <v>596</v>
      </c>
      <c r="D383" s="136" t="s">
        <v>575</v>
      </c>
      <c r="E383" s="102"/>
      <c r="F383" s="102"/>
      <c r="G383" s="102"/>
      <c r="H383" s="102" t="str">
        <f t="array" ref="H383">IFERROR(IF(INDEX([5]Tabelle1!$E$3:$U$500,MATCH($A383&amp;$C383&amp;$D383,[5]Tabelle1!$A$3:$A$500&amp;[5]Tabelle1!$C$3:$C$500&amp;[5]Tabelle1!$D$3:$D$500,0),MATCH(H$2,[5]Tabelle1!$E$2:$U$2,0))=0,"",INDEX([5]Tabelle1!$E$3:$U$500,MATCH($A383&amp;$C383&amp;$D383,[5]Tabelle1!$A$3:$A$500&amp;[5]Tabelle1!$C$3:$C$500&amp;[5]Tabelle1!$D$3:$D$500,0),MATCH(H$2,[5]Tabelle1!$E$2:$U$2,0))),"")</f>
        <v/>
      </c>
      <c r="I383" s="182">
        <f t="array" ref="I383">IFERROR(IF(INDEX([5]Tabelle1!$E$3:$U$500,MATCH($A383&amp;$C383&amp;$D383,[5]Tabelle1!$A$3:$A$500&amp;[5]Tabelle1!$C$3:$C$500&amp;[5]Tabelle1!$D$3:$D$500,0),MATCH(I$2,[5]Tabelle1!$E$2:$U$2,0))=0,"",INDEX([5]Tabelle1!$E$3:$U$500,MATCH($A383&amp;$C383&amp;$D383,[5]Tabelle1!$A$3:$A$500&amp;[5]Tabelle1!$C$3:$C$500&amp;[5]Tabelle1!$D$3:$D$500,0),MATCH(I$2,[5]Tabelle1!$E$2:$U$2,0))),"")</f>
        <v>0.59799999999999998</v>
      </c>
      <c r="J383" s="162" t="str">
        <f t="array" ref="J383">IFERROR(IF(INDEX([5]Tabelle1!$E$3:$U$500,MATCH($A383&amp;$C383&amp;$D383,[5]Tabelle1!$A$3:$A$500&amp;[5]Tabelle1!$C$3:$C$500&amp;[5]Tabelle1!$D$3:$D$500,0),MATCH(J$2,[5]Tabelle1!$E$2:$U$2,0))=0,"",INDEX([5]Tabelle1!$E$3:$U$500,MATCH($A383&amp;$C383&amp;$D383,[5]Tabelle1!$A$3:$A$500&amp;[5]Tabelle1!$C$3:$C$500&amp;[5]Tabelle1!$D$3:$D$500,0),MATCH(J$2,[5]Tabelle1!$E$2:$U$2,0))),"")</f>
        <v/>
      </c>
      <c r="K383" s="162" t="str">
        <f t="array" ref="K383">IFERROR(IF(INDEX([5]Tabelle1!$E$3:$U$500,MATCH($A383&amp;$C383&amp;$D383,[5]Tabelle1!$A$3:$A$500&amp;[5]Tabelle1!$C$3:$C$500&amp;[5]Tabelle1!$D$3:$D$500,0),MATCH(K$2,[5]Tabelle1!$E$2:$U$2,0))=0,"",INDEX([5]Tabelle1!$E$3:$U$500,MATCH($A383&amp;$C383&amp;$D383,[5]Tabelle1!$A$3:$A$500&amp;[5]Tabelle1!$C$3:$C$500&amp;[5]Tabelle1!$D$3:$D$500,0),MATCH(K$2,[5]Tabelle1!$E$2:$U$2,0))),"")</f>
        <v/>
      </c>
      <c r="L383" s="162" t="str">
        <f t="array" ref="L383">IFERROR(IF(INDEX([5]Tabelle1!$E$3:$U$500,MATCH($A383&amp;$C383&amp;$D383,[5]Tabelle1!$A$3:$A$500&amp;[5]Tabelle1!$C$3:$C$500&amp;[5]Tabelle1!$D$3:$D$500,0),MATCH(L$2,[5]Tabelle1!$E$2:$U$2,0))=0,"",INDEX([5]Tabelle1!$E$3:$U$500,MATCH($A383&amp;$C383&amp;$D383,[5]Tabelle1!$A$3:$A$500&amp;[5]Tabelle1!$C$3:$C$500&amp;[5]Tabelle1!$D$3:$D$500,0),MATCH(L$2,[5]Tabelle1!$E$2:$U$2,0))),"")</f>
        <v/>
      </c>
      <c r="M383" s="162" t="str">
        <f t="array" ref="M383">IFERROR(IF(INDEX([5]Tabelle1!$E$3:$U$500,MATCH($A383&amp;$C383&amp;$D383,[5]Tabelle1!$A$3:$A$500&amp;[5]Tabelle1!$C$3:$C$500&amp;[5]Tabelle1!$D$3:$D$500,0),MATCH(M$2,[5]Tabelle1!$E$2:$U$2,0))=0,"",INDEX([5]Tabelle1!$E$3:$U$500,MATCH($A383&amp;$C383&amp;$D383,[5]Tabelle1!$A$3:$A$500&amp;[5]Tabelle1!$C$3:$C$500&amp;[5]Tabelle1!$D$3:$D$500,0),MATCH(M$2,[5]Tabelle1!$E$2:$U$2,0))),"")</f>
        <v/>
      </c>
      <c r="N383" s="162" t="str">
        <f t="array" ref="N383">IFERROR(IF(INDEX([5]Tabelle1!$E$3:$U$500,MATCH($A383&amp;$C383&amp;$D383,[5]Tabelle1!$A$3:$A$500&amp;[5]Tabelle1!$C$3:$C$500&amp;[5]Tabelle1!$D$3:$D$500,0),MATCH(N$2,[5]Tabelle1!$E$2:$U$2,0))=0,"",INDEX([5]Tabelle1!$E$3:$U$500,MATCH($A383&amp;$C383&amp;$D383,[5]Tabelle1!$A$3:$A$500&amp;[5]Tabelle1!$C$3:$C$500&amp;[5]Tabelle1!$D$3:$D$500,0),MATCH(N$2,[5]Tabelle1!$E$2:$U$2,0))),"")</f>
        <v/>
      </c>
      <c r="O383" s="162" t="str">
        <f t="array" ref="O383">IFERROR(IF(INDEX([5]Tabelle1!$E$3:$U$500,MATCH($A383&amp;$C383&amp;$D383,[5]Tabelle1!$A$3:$A$500&amp;[5]Tabelle1!$C$3:$C$500&amp;[5]Tabelle1!$D$3:$D$500,0),MATCH(O$2,[5]Tabelle1!$E$2:$U$2,0))=0,"",INDEX([5]Tabelle1!$E$3:$U$500,MATCH($A383&amp;$C383&amp;$D383,[5]Tabelle1!$A$3:$A$500&amp;[5]Tabelle1!$C$3:$C$500&amp;[5]Tabelle1!$D$3:$D$500,0),MATCH(O$2,[5]Tabelle1!$E$2:$U$2,0))),"")</f>
        <v/>
      </c>
      <c r="P383" s="162" t="str">
        <f t="array" ref="P383">IFERROR(IF(INDEX([5]Tabelle1!$E$3:$U$500,MATCH($A383&amp;$C383&amp;$D383,[5]Tabelle1!$A$3:$A$500&amp;[5]Tabelle1!$C$3:$C$500&amp;[5]Tabelle1!$D$3:$D$500,0),MATCH(P$2,[5]Tabelle1!$E$2:$U$2,0))=0,"",INDEX([5]Tabelle1!$E$3:$U$500,MATCH($A383&amp;$C383&amp;$D383,[5]Tabelle1!$A$3:$A$500&amp;[5]Tabelle1!$C$3:$C$500&amp;[5]Tabelle1!$D$3:$D$500,0),MATCH(P$2,[5]Tabelle1!$E$2:$U$2,0))),"")</f>
        <v/>
      </c>
      <c r="Q383" s="162" t="str">
        <f t="array" ref="Q383">IFERROR(IF(INDEX([5]Tabelle1!$E$3:$U$500,MATCH($A383&amp;$C383&amp;$D383,[5]Tabelle1!$A$3:$A$500&amp;[5]Tabelle1!$C$3:$C$500&amp;[5]Tabelle1!$D$3:$D$500,0),MATCH(Q$2,[5]Tabelle1!$E$2:$U$2,0))=0,"",INDEX([5]Tabelle1!$E$3:$U$500,MATCH($A383&amp;$C383&amp;$D383,[5]Tabelle1!$A$3:$A$500&amp;[5]Tabelle1!$C$3:$C$500&amp;[5]Tabelle1!$D$3:$D$500,0),MATCH(Q$2,[5]Tabelle1!$E$2:$U$2,0))),"")</f>
        <v/>
      </c>
      <c r="R383" s="162" t="str">
        <f t="array" ref="R383">IFERROR(IF(INDEX([5]Tabelle1!$E$3:$U$500,MATCH($A383&amp;$C383&amp;$D383,[5]Tabelle1!$A$3:$A$500&amp;[5]Tabelle1!$C$3:$C$500&amp;[5]Tabelle1!$D$3:$D$500,0),MATCH(R$2,[5]Tabelle1!$E$2:$U$2,0))=0,"",INDEX([5]Tabelle1!$E$3:$U$500,MATCH($A383&amp;$C383&amp;$D383,[5]Tabelle1!$A$3:$A$500&amp;[5]Tabelle1!$C$3:$C$500&amp;[5]Tabelle1!$D$3:$D$500,0),MATCH(R$2,[5]Tabelle1!$E$2:$U$2,0))),"")</f>
        <v/>
      </c>
      <c r="S383" s="162">
        <f t="array" ref="S383">IFERROR(IF(INDEX([5]Tabelle1!$E$3:$U$500,MATCH($A383&amp;$C383&amp;$D383,[5]Tabelle1!$A$3:$A$500&amp;[5]Tabelle1!$C$3:$C$500&amp;[5]Tabelle1!$D$3:$D$500,0),MATCH(S$2,[5]Tabelle1!$E$2:$U$2,0))=0,"",INDEX([5]Tabelle1!$E$3:$U$500,MATCH($A383&amp;$C383&amp;$D383,[5]Tabelle1!$A$3:$A$500&amp;[5]Tabelle1!$C$3:$C$500&amp;[5]Tabelle1!$D$3:$D$500,0),MATCH(S$2,[5]Tabelle1!$E$2:$U$2,0))),"")</f>
        <v>0.6</v>
      </c>
      <c r="T383" s="190" t="str">
        <f t="array" ref="T383">IFERROR(IF(INDEX([5]Tabelle1!$E$3:$U$500,MATCH($A383&amp;$C383&amp;$D383,[5]Tabelle1!$A$3:$A$500&amp;[5]Tabelle1!$C$3:$C$500&amp;[5]Tabelle1!$D$3:$D$500,0),MATCH(T$2,[5]Tabelle1!$E$2:$U$2,0))=0,"",INDEX([5]Tabelle1!$E$3:$U$500,MATCH($A383&amp;$C383&amp;$D383,[5]Tabelle1!$A$3:$A$500&amp;[5]Tabelle1!$C$3:$C$500&amp;[5]Tabelle1!$D$3:$D$500,0),MATCH(T$2,[5]Tabelle1!$E$2:$U$2,0))),"")</f>
        <v/>
      </c>
      <c r="U383" s="190" t="str">
        <f t="array" ref="U383">IFERROR(IF(INDEX([5]Tabelle1!$E$3:$U$500,MATCH($A383&amp;$C383&amp;$D383,[5]Tabelle1!$A$3:$A$500&amp;[5]Tabelle1!$C$3:$C$500&amp;[5]Tabelle1!$D$3:$D$500,0),MATCH(U$2,[5]Tabelle1!$E$2:$U$2,0))=0,"",INDEX([5]Tabelle1!$E$3:$U$500,MATCH($A383&amp;$C383&amp;$D383,[5]Tabelle1!$A$3:$A$500&amp;[5]Tabelle1!$C$3:$C$500&amp;[5]Tabelle1!$D$3:$D$500,0),MATCH(U$2,[5]Tabelle1!$E$2:$U$2,0))),"")</f>
        <v/>
      </c>
      <c r="V383" s="191" t="str">
        <f t="array" ref="V383">IFERROR(IF(INDEX([5]Tabelle1!$E$3:$U$500,MATCH($A383&amp;$C383&amp;$D383,[5]Tabelle1!$A$3:$A$500&amp;[5]Tabelle1!$C$3:$C$500&amp;[5]Tabelle1!$D$3:$D$500,0),MATCH(V$2,[5]Tabelle1!$E$2:$U$2,0))=0,"",INDEX([5]Tabelle1!$E$3:$U$500,MATCH($A383&amp;$C383&amp;$D383,[5]Tabelle1!$A$3:$A$500&amp;[5]Tabelle1!$C$3:$C$500&amp;[5]Tabelle1!$D$3:$D$500,0),MATCH(V$2,[5]Tabelle1!$E$2:$U$2,0))),"")</f>
        <v/>
      </c>
      <c r="W383" s="54" t="s">
        <v>608</v>
      </c>
      <c r="X383" s="54" t="str">
        <f t="array" ref="X383">IFERROR(IF(INDEX([5]Tabelle1!$E$3:$U$500,MATCH($A383&amp;$C383&amp;$D383,[5]Tabelle1!$A$3:$A$500&amp;[5]Tabelle1!$C$3:$C$500&amp;[5]Tabelle1!$D$3:$D$500,0),MATCH(X$2,[5]Tabelle1!$E$2:$U$2,0))=0,"",INDEX([5]Tabelle1!$E$3:$U$500,MATCH($A383&amp;$C383&amp;$D383,[5]Tabelle1!$A$3:$A$500&amp;[5]Tabelle1!$C$3:$C$500&amp;[5]Tabelle1!$D$3:$D$500,0),MATCH(X$2,[5]Tabelle1!$E$2:$U$2,0))),"")</f>
        <v/>
      </c>
      <c r="Y383" s="170"/>
      <c r="Z383" s="170"/>
      <c r="AA383" s="170"/>
      <c r="AB383" s="170"/>
      <c r="AC383" s="170"/>
      <c r="AD383" s="170"/>
      <c r="AE383" s="170"/>
      <c r="AF383" s="170"/>
    </row>
    <row r="384" spans="1:32" ht="14.5" hidden="1" x14ac:dyDescent="0.35">
      <c r="A384" s="127" t="str">
        <f t="shared" ref="A384:A413" si="30">A383</f>
        <v>Latvia</v>
      </c>
      <c r="B384" s="70"/>
      <c r="C384" s="70" t="s">
        <v>596</v>
      </c>
      <c r="D384" s="136" t="s">
        <v>576</v>
      </c>
      <c r="E384" s="102"/>
      <c r="F384" s="102"/>
      <c r="G384" s="102"/>
      <c r="H384" s="102" t="str">
        <f t="array" ref="H384">IFERROR(IF(INDEX([5]Tabelle1!$E$3:$U$500,MATCH($A384&amp;$C384&amp;$D384,[5]Tabelle1!$A$3:$A$500&amp;[5]Tabelle1!$C$3:$C$500&amp;[5]Tabelle1!$D$3:$D$500,0),MATCH(H$2,[5]Tabelle1!$E$2:$U$2,0))=0,"",INDEX([5]Tabelle1!$E$3:$U$500,MATCH($A384&amp;$C384&amp;$D384,[5]Tabelle1!$A$3:$A$500&amp;[5]Tabelle1!$C$3:$C$500&amp;[5]Tabelle1!$D$3:$D$500,0),MATCH(H$2,[5]Tabelle1!$E$2:$U$2,0))),"")</f>
        <v/>
      </c>
      <c r="I384" s="182">
        <f t="array" ref="I384">IFERROR(IF(INDEX([5]Tabelle1!$E$3:$U$500,MATCH($A384&amp;$C384&amp;$D384,[5]Tabelle1!$A$3:$A$500&amp;[5]Tabelle1!$C$3:$C$500&amp;[5]Tabelle1!$D$3:$D$500,0),MATCH(I$2,[5]Tabelle1!$E$2:$U$2,0))=0,"",INDEX([5]Tabelle1!$E$3:$U$500,MATCH($A384&amp;$C384&amp;$D384,[5]Tabelle1!$A$3:$A$500&amp;[5]Tabelle1!$C$3:$C$500&amp;[5]Tabelle1!$D$3:$D$500,0),MATCH(I$2,[5]Tabelle1!$E$2:$U$2,0))),"")</f>
        <v>0.53400000000000003</v>
      </c>
      <c r="J384" s="162" t="str">
        <f t="array" ref="J384">IFERROR(IF(INDEX([5]Tabelle1!$E$3:$U$500,MATCH($A384&amp;$C384&amp;$D384,[5]Tabelle1!$A$3:$A$500&amp;[5]Tabelle1!$C$3:$C$500&amp;[5]Tabelle1!$D$3:$D$500,0),MATCH(J$2,[5]Tabelle1!$E$2:$U$2,0))=0,"",INDEX([5]Tabelle1!$E$3:$U$500,MATCH($A384&amp;$C384&amp;$D384,[5]Tabelle1!$A$3:$A$500&amp;[5]Tabelle1!$C$3:$C$500&amp;[5]Tabelle1!$D$3:$D$500,0),MATCH(J$2,[5]Tabelle1!$E$2:$U$2,0))),"")</f>
        <v/>
      </c>
      <c r="K384" s="162">
        <f t="array" ref="K384">IFERROR(IF(INDEX([5]Tabelle1!$E$3:$U$500,MATCH($A384&amp;$C384&amp;$D384,[5]Tabelle1!$A$3:$A$500&amp;[5]Tabelle1!$C$3:$C$500&amp;[5]Tabelle1!$D$3:$D$500,0),MATCH(K$2,[5]Tabelle1!$E$2:$U$2,0))=0,"",INDEX([5]Tabelle1!$E$3:$U$500,MATCH($A384&amp;$C384&amp;$D384,[5]Tabelle1!$A$3:$A$500&amp;[5]Tabelle1!$C$3:$C$500&amp;[5]Tabelle1!$D$3:$D$500,0),MATCH(K$2,[5]Tabelle1!$E$2:$U$2,0))),"")</f>
        <v>0.55200000000000005</v>
      </c>
      <c r="L384" s="162" t="str">
        <f t="array" ref="L384">IFERROR(IF(INDEX([5]Tabelle1!$E$3:$U$500,MATCH($A384&amp;$C384&amp;$D384,[5]Tabelle1!$A$3:$A$500&amp;[5]Tabelle1!$C$3:$C$500&amp;[5]Tabelle1!$D$3:$D$500,0),MATCH(L$2,[5]Tabelle1!$E$2:$U$2,0))=0,"",INDEX([5]Tabelle1!$E$3:$U$500,MATCH($A384&amp;$C384&amp;$D384,[5]Tabelle1!$A$3:$A$500&amp;[5]Tabelle1!$C$3:$C$500&amp;[5]Tabelle1!$D$3:$D$500,0),MATCH(L$2,[5]Tabelle1!$E$2:$U$2,0))),"")</f>
        <v/>
      </c>
      <c r="M384" s="162" t="str">
        <f t="array" ref="M384">IFERROR(IF(INDEX([5]Tabelle1!$E$3:$U$500,MATCH($A384&amp;$C384&amp;$D384,[5]Tabelle1!$A$3:$A$500&amp;[5]Tabelle1!$C$3:$C$500&amp;[5]Tabelle1!$D$3:$D$500,0),MATCH(M$2,[5]Tabelle1!$E$2:$U$2,0))=0,"",INDEX([5]Tabelle1!$E$3:$U$500,MATCH($A384&amp;$C384&amp;$D384,[5]Tabelle1!$A$3:$A$500&amp;[5]Tabelle1!$C$3:$C$500&amp;[5]Tabelle1!$D$3:$D$500,0),MATCH(M$2,[5]Tabelle1!$E$2:$U$2,0))),"")</f>
        <v/>
      </c>
      <c r="N384" s="162">
        <f t="array" ref="N384">IFERROR(IF(INDEX([5]Tabelle1!$E$3:$U$500,MATCH($A384&amp;$C384&amp;$D384,[5]Tabelle1!$A$3:$A$500&amp;[5]Tabelle1!$C$3:$C$500&amp;[5]Tabelle1!$D$3:$D$500,0),MATCH(N$2,[5]Tabelle1!$E$2:$U$2,0))=0,"",INDEX([5]Tabelle1!$E$3:$U$500,MATCH($A384&amp;$C384&amp;$D384,[5]Tabelle1!$A$3:$A$500&amp;[5]Tabelle1!$C$3:$C$500&amp;[5]Tabelle1!$D$3:$D$500,0),MATCH(N$2,[5]Tabelle1!$E$2:$U$2,0))),"")</f>
        <v>0.56079999999999997</v>
      </c>
      <c r="O384" s="162" t="str">
        <f t="array" ref="O384">IFERROR(IF(INDEX([5]Tabelle1!$E$3:$U$500,MATCH($A384&amp;$C384&amp;$D384,[5]Tabelle1!$A$3:$A$500&amp;[5]Tabelle1!$C$3:$C$500&amp;[5]Tabelle1!$D$3:$D$500,0),MATCH(O$2,[5]Tabelle1!$E$2:$U$2,0))=0,"",INDEX([5]Tabelle1!$E$3:$U$500,MATCH($A384&amp;$C384&amp;$D384,[5]Tabelle1!$A$3:$A$500&amp;[5]Tabelle1!$C$3:$C$500&amp;[5]Tabelle1!$D$3:$D$500,0),MATCH(O$2,[5]Tabelle1!$E$2:$U$2,0))),"")</f>
        <v/>
      </c>
      <c r="P384" s="162">
        <f t="array" ref="P384">IFERROR(IF(INDEX([5]Tabelle1!$E$3:$U$500,MATCH($A384&amp;$C384&amp;$D384,[5]Tabelle1!$A$3:$A$500&amp;[5]Tabelle1!$C$3:$C$500&amp;[5]Tabelle1!$D$3:$D$500,0),MATCH(P$2,[5]Tabelle1!$E$2:$U$2,0))=0,"",INDEX([5]Tabelle1!$E$3:$U$500,MATCH($A384&amp;$C384&amp;$D384,[5]Tabelle1!$A$3:$A$500&amp;[5]Tabelle1!$C$3:$C$500&amp;[5]Tabelle1!$D$3:$D$500,0),MATCH(P$2,[5]Tabelle1!$E$2:$U$2,0))),"")</f>
        <v>0.56689999999999996</v>
      </c>
      <c r="Q384" s="162" t="str">
        <f t="array" ref="Q384">IFERROR(IF(INDEX([5]Tabelle1!$E$3:$U$500,MATCH($A384&amp;$C384&amp;$D384,[5]Tabelle1!$A$3:$A$500&amp;[5]Tabelle1!$C$3:$C$500&amp;[5]Tabelle1!$D$3:$D$500,0),MATCH(Q$2,[5]Tabelle1!$E$2:$U$2,0))=0,"",INDEX([5]Tabelle1!$E$3:$U$500,MATCH($A384&amp;$C384&amp;$D384,[5]Tabelle1!$A$3:$A$500&amp;[5]Tabelle1!$C$3:$C$500&amp;[5]Tabelle1!$D$3:$D$500,0),MATCH(Q$2,[5]Tabelle1!$E$2:$U$2,0))),"")</f>
        <v/>
      </c>
      <c r="R384" s="162" t="str">
        <f t="array" ref="R384">IFERROR(IF(INDEX([5]Tabelle1!$E$3:$U$500,MATCH($A384&amp;$C384&amp;$D384,[5]Tabelle1!$A$3:$A$500&amp;[5]Tabelle1!$C$3:$C$500&amp;[5]Tabelle1!$D$3:$D$500,0),MATCH(R$2,[5]Tabelle1!$E$2:$U$2,0))=0,"",INDEX([5]Tabelle1!$E$3:$U$500,MATCH($A384&amp;$C384&amp;$D384,[5]Tabelle1!$A$3:$A$500&amp;[5]Tabelle1!$C$3:$C$500&amp;[5]Tabelle1!$D$3:$D$500,0),MATCH(R$2,[5]Tabelle1!$E$2:$U$2,0))),"")</f>
        <v/>
      </c>
      <c r="S384" s="162">
        <f t="array" ref="S384">IFERROR(IF(INDEX([5]Tabelle1!$E$3:$U$500,MATCH($A384&amp;$C384&amp;$D384,[5]Tabelle1!$A$3:$A$500&amp;[5]Tabelle1!$C$3:$C$500&amp;[5]Tabelle1!$D$3:$D$500,0),MATCH(S$2,[5]Tabelle1!$E$2:$U$2,0))=0,"",INDEX([5]Tabelle1!$E$3:$U$500,MATCH($A384&amp;$C384&amp;$D384,[5]Tabelle1!$A$3:$A$500&amp;[5]Tabelle1!$C$3:$C$500&amp;[5]Tabelle1!$D$3:$D$500,0),MATCH(S$2,[5]Tabelle1!$E$2:$U$2,0))),"")</f>
        <v>0.57589999999999997</v>
      </c>
      <c r="T384" s="190" t="str">
        <f t="array" ref="T384">IFERROR(IF(INDEX([5]Tabelle1!$E$3:$U$500,MATCH($A384&amp;$C384&amp;$D384,[5]Tabelle1!$A$3:$A$500&amp;[5]Tabelle1!$C$3:$C$500&amp;[5]Tabelle1!$D$3:$D$500,0),MATCH(T$2,[5]Tabelle1!$E$2:$U$2,0))=0,"",INDEX([5]Tabelle1!$E$3:$U$500,MATCH($A384&amp;$C384&amp;$D384,[5]Tabelle1!$A$3:$A$500&amp;[5]Tabelle1!$C$3:$C$500&amp;[5]Tabelle1!$D$3:$D$500,0),MATCH(T$2,[5]Tabelle1!$E$2:$U$2,0))),"")</f>
        <v/>
      </c>
      <c r="U384" s="190" t="str">
        <f t="array" ref="U384">IFERROR(IF(INDEX([5]Tabelle1!$E$3:$U$500,MATCH($A384&amp;$C384&amp;$D384,[5]Tabelle1!$A$3:$A$500&amp;[5]Tabelle1!$C$3:$C$500&amp;[5]Tabelle1!$D$3:$D$500,0),MATCH(U$2,[5]Tabelle1!$E$2:$U$2,0))=0,"",INDEX([5]Tabelle1!$E$3:$U$500,MATCH($A384&amp;$C384&amp;$D384,[5]Tabelle1!$A$3:$A$500&amp;[5]Tabelle1!$C$3:$C$500&amp;[5]Tabelle1!$D$3:$D$500,0),MATCH(U$2,[5]Tabelle1!$E$2:$U$2,0))),"")</f>
        <v/>
      </c>
      <c r="V384" s="191" t="str">
        <f t="array" ref="V384">IFERROR(IF(INDEX([5]Tabelle1!$E$3:$U$500,MATCH($A384&amp;$C384&amp;$D384,[5]Tabelle1!$A$3:$A$500&amp;[5]Tabelle1!$C$3:$C$500&amp;[5]Tabelle1!$D$3:$D$500,0),MATCH(V$2,[5]Tabelle1!$E$2:$U$2,0))=0,"",INDEX([5]Tabelle1!$E$3:$U$500,MATCH($A384&amp;$C384&amp;$D384,[5]Tabelle1!$A$3:$A$500&amp;[5]Tabelle1!$C$3:$C$500&amp;[5]Tabelle1!$D$3:$D$500,0),MATCH(V$2,[5]Tabelle1!$E$2:$U$2,0))),"")</f>
        <v/>
      </c>
      <c r="W384" s="54" t="str">
        <f t="array" ref="W384">IFERROR(IF(INDEX([5]Tabelle1!$E$3:$U$500,MATCH($A384&amp;$C384&amp;$D384,[5]Tabelle1!$A$3:$A$500&amp;[5]Tabelle1!$C$3:$C$500&amp;[5]Tabelle1!$D$3:$D$500,0),MATCH(W$2,[5]Tabelle1!$E$2:$U$2,0))=0,"",INDEX([5]Tabelle1!$E$3:$U$500,MATCH($A384&amp;$C384&amp;$D384,[5]Tabelle1!$A$3:$A$500&amp;[5]Tabelle1!$C$3:$C$500&amp;[5]Tabelle1!$D$3:$D$500,0),MATCH(W$2,[5]Tabelle1!$E$2:$U$2,0))),"")</f>
        <v/>
      </c>
      <c r="X384" s="54" t="str">
        <f t="array" ref="X384">IFERROR(IF(INDEX([5]Tabelle1!$E$3:$U$500,MATCH($A384&amp;$C384&amp;$D384,[5]Tabelle1!$A$3:$A$500&amp;[5]Tabelle1!$C$3:$C$500&amp;[5]Tabelle1!$D$3:$D$500,0),MATCH(X$2,[5]Tabelle1!$E$2:$U$2,0))=0,"",INDEX([5]Tabelle1!$E$3:$U$500,MATCH($A384&amp;$C384&amp;$D384,[5]Tabelle1!$A$3:$A$500&amp;[5]Tabelle1!$C$3:$C$500&amp;[5]Tabelle1!$D$3:$D$500,0),MATCH(X$2,[5]Tabelle1!$E$2:$U$2,0))),"")</f>
        <v/>
      </c>
      <c r="Y384" s="170"/>
      <c r="Z384" s="170"/>
      <c r="AA384" s="170"/>
      <c r="AB384" s="170"/>
      <c r="AC384" s="170"/>
      <c r="AD384" s="170"/>
      <c r="AE384" s="170"/>
      <c r="AF384" s="170"/>
    </row>
    <row r="385" spans="1:32" ht="14.5" hidden="1" x14ac:dyDescent="0.35">
      <c r="A385" s="127" t="str">
        <f t="shared" si="30"/>
        <v>Latvia</v>
      </c>
      <c r="B385" s="70"/>
      <c r="C385" s="70" t="s">
        <v>596</v>
      </c>
      <c r="D385" s="136" t="s">
        <v>577</v>
      </c>
      <c r="E385" s="102"/>
      <c r="F385" s="102"/>
      <c r="G385" s="102"/>
      <c r="H385" s="102" t="str">
        <f t="array" ref="H385">IFERROR(IF(INDEX([5]Tabelle1!$E$3:$U$500,MATCH($A385&amp;$C385&amp;$D385,[5]Tabelle1!$A$3:$A$500&amp;[5]Tabelle1!$C$3:$C$500&amp;[5]Tabelle1!$D$3:$D$500,0),MATCH(H$2,[5]Tabelle1!$E$2:$U$2,0))=0,"",INDEX([5]Tabelle1!$E$3:$U$500,MATCH($A385&amp;$C385&amp;$D385,[5]Tabelle1!$A$3:$A$500&amp;[5]Tabelle1!$C$3:$C$500&amp;[5]Tabelle1!$D$3:$D$500,0),MATCH(H$2,[5]Tabelle1!$E$2:$U$2,0))),"")</f>
        <v/>
      </c>
      <c r="I385" s="182">
        <f t="array" ref="I385">IFERROR(IF(INDEX([5]Tabelle1!$E$3:$U$500,MATCH($A385&amp;$C385&amp;$D385,[5]Tabelle1!$A$3:$A$500&amp;[5]Tabelle1!$C$3:$C$500&amp;[5]Tabelle1!$D$3:$D$500,0),MATCH(I$2,[5]Tabelle1!$E$2:$U$2,0))=0,"",INDEX([5]Tabelle1!$E$3:$U$500,MATCH($A385&amp;$C385&amp;$D385,[5]Tabelle1!$A$3:$A$500&amp;[5]Tabelle1!$C$3:$C$500&amp;[5]Tabelle1!$D$3:$D$500,0),MATCH(I$2,[5]Tabelle1!$E$2:$U$2,0))),"")</f>
        <v>0.1</v>
      </c>
      <c r="J385" s="162" t="str">
        <f t="array" ref="J385">IFERROR(IF(INDEX([5]Tabelle1!$E$3:$U$500,MATCH($A385&amp;$C385&amp;$D385,[5]Tabelle1!$A$3:$A$500&amp;[5]Tabelle1!$C$3:$C$500&amp;[5]Tabelle1!$D$3:$D$500,0),MATCH(J$2,[5]Tabelle1!$E$2:$U$2,0))=0,"",INDEX([5]Tabelle1!$E$3:$U$500,MATCH($A385&amp;$C385&amp;$D385,[5]Tabelle1!$A$3:$A$500&amp;[5]Tabelle1!$C$3:$C$500&amp;[5]Tabelle1!$D$3:$D$500,0),MATCH(J$2,[5]Tabelle1!$E$2:$U$2,0))),"")</f>
        <v/>
      </c>
      <c r="K385" s="162" t="str">
        <f t="array" ref="K385">IFERROR(IF(INDEX([5]Tabelle1!$E$3:$U$500,MATCH($A385&amp;$C385&amp;$D385,[5]Tabelle1!$A$3:$A$500&amp;[5]Tabelle1!$C$3:$C$500&amp;[5]Tabelle1!$D$3:$D$500,0),MATCH(K$2,[5]Tabelle1!$E$2:$U$2,0))=0,"",INDEX([5]Tabelle1!$E$3:$U$500,MATCH($A385&amp;$C385&amp;$D385,[5]Tabelle1!$A$3:$A$500&amp;[5]Tabelle1!$C$3:$C$500&amp;[5]Tabelle1!$D$3:$D$500,0),MATCH(K$2,[5]Tabelle1!$E$2:$U$2,0))),"")</f>
        <v/>
      </c>
      <c r="L385" s="162" t="str">
        <f t="array" ref="L385">IFERROR(IF(INDEX([5]Tabelle1!$E$3:$U$500,MATCH($A385&amp;$C385&amp;$D385,[5]Tabelle1!$A$3:$A$500&amp;[5]Tabelle1!$C$3:$C$500&amp;[5]Tabelle1!$D$3:$D$500,0),MATCH(L$2,[5]Tabelle1!$E$2:$U$2,0))=0,"",INDEX([5]Tabelle1!$E$3:$U$500,MATCH($A385&amp;$C385&amp;$D385,[5]Tabelle1!$A$3:$A$500&amp;[5]Tabelle1!$C$3:$C$500&amp;[5]Tabelle1!$D$3:$D$500,0),MATCH(L$2,[5]Tabelle1!$E$2:$U$2,0))),"")</f>
        <v/>
      </c>
      <c r="M385" s="162" t="str">
        <f t="array" ref="M385">IFERROR(IF(INDEX([5]Tabelle1!$E$3:$U$500,MATCH($A385&amp;$C385&amp;$D385,[5]Tabelle1!$A$3:$A$500&amp;[5]Tabelle1!$C$3:$C$500&amp;[5]Tabelle1!$D$3:$D$500,0),MATCH(M$2,[5]Tabelle1!$E$2:$U$2,0))=0,"",INDEX([5]Tabelle1!$E$3:$U$500,MATCH($A385&amp;$C385&amp;$D385,[5]Tabelle1!$A$3:$A$500&amp;[5]Tabelle1!$C$3:$C$500&amp;[5]Tabelle1!$D$3:$D$500,0),MATCH(M$2,[5]Tabelle1!$E$2:$U$2,0))),"")</f>
        <v/>
      </c>
      <c r="N385" s="162" t="str">
        <f t="array" ref="N385">IFERROR(IF(INDEX([5]Tabelle1!$E$3:$U$500,MATCH($A385&amp;$C385&amp;$D385,[5]Tabelle1!$A$3:$A$500&amp;[5]Tabelle1!$C$3:$C$500&amp;[5]Tabelle1!$D$3:$D$500,0),MATCH(N$2,[5]Tabelle1!$E$2:$U$2,0))=0,"",INDEX([5]Tabelle1!$E$3:$U$500,MATCH($A385&amp;$C385&amp;$D385,[5]Tabelle1!$A$3:$A$500&amp;[5]Tabelle1!$C$3:$C$500&amp;[5]Tabelle1!$D$3:$D$500,0),MATCH(N$2,[5]Tabelle1!$E$2:$U$2,0))),"")</f>
        <v/>
      </c>
      <c r="O385" s="162" t="str">
        <f t="array" ref="O385">IFERROR(IF(INDEX([5]Tabelle1!$E$3:$U$500,MATCH($A385&amp;$C385&amp;$D385,[5]Tabelle1!$A$3:$A$500&amp;[5]Tabelle1!$C$3:$C$500&amp;[5]Tabelle1!$D$3:$D$500,0),MATCH(O$2,[5]Tabelle1!$E$2:$U$2,0))=0,"",INDEX([5]Tabelle1!$E$3:$U$500,MATCH($A385&amp;$C385&amp;$D385,[5]Tabelle1!$A$3:$A$500&amp;[5]Tabelle1!$C$3:$C$500&amp;[5]Tabelle1!$D$3:$D$500,0),MATCH(O$2,[5]Tabelle1!$E$2:$U$2,0))),"")</f>
        <v/>
      </c>
      <c r="P385" s="162" t="str">
        <f t="array" ref="P385">IFERROR(IF(INDEX([5]Tabelle1!$E$3:$U$500,MATCH($A385&amp;$C385&amp;$D385,[5]Tabelle1!$A$3:$A$500&amp;[5]Tabelle1!$C$3:$C$500&amp;[5]Tabelle1!$D$3:$D$500,0),MATCH(P$2,[5]Tabelle1!$E$2:$U$2,0))=0,"",INDEX([5]Tabelle1!$E$3:$U$500,MATCH($A385&amp;$C385&amp;$D385,[5]Tabelle1!$A$3:$A$500&amp;[5]Tabelle1!$C$3:$C$500&amp;[5]Tabelle1!$D$3:$D$500,0),MATCH(P$2,[5]Tabelle1!$E$2:$U$2,0))),"")</f>
        <v/>
      </c>
      <c r="Q385" s="162" t="str">
        <f t="array" ref="Q385">IFERROR(IF(INDEX([5]Tabelle1!$E$3:$U$500,MATCH($A385&amp;$C385&amp;$D385,[5]Tabelle1!$A$3:$A$500&amp;[5]Tabelle1!$C$3:$C$500&amp;[5]Tabelle1!$D$3:$D$500,0),MATCH(Q$2,[5]Tabelle1!$E$2:$U$2,0))=0,"",INDEX([5]Tabelle1!$E$3:$U$500,MATCH($A385&amp;$C385&amp;$D385,[5]Tabelle1!$A$3:$A$500&amp;[5]Tabelle1!$C$3:$C$500&amp;[5]Tabelle1!$D$3:$D$500,0),MATCH(Q$2,[5]Tabelle1!$E$2:$U$2,0))),"")</f>
        <v/>
      </c>
      <c r="R385" s="162" t="str">
        <f t="array" ref="R385">IFERROR(IF(INDEX([5]Tabelle1!$E$3:$U$500,MATCH($A385&amp;$C385&amp;$D385,[5]Tabelle1!$A$3:$A$500&amp;[5]Tabelle1!$C$3:$C$500&amp;[5]Tabelle1!$D$3:$D$500,0),MATCH(R$2,[5]Tabelle1!$E$2:$U$2,0))=0,"",INDEX([5]Tabelle1!$E$3:$U$500,MATCH($A385&amp;$C385&amp;$D385,[5]Tabelle1!$A$3:$A$500&amp;[5]Tabelle1!$C$3:$C$500&amp;[5]Tabelle1!$D$3:$D$500,0),MATCH(R$2,[5]Tabelle1!$E$2:$U$2,0))),"")</f>
        <v/>
      </c>
      <c r="S385" s="162">
        <f t="array" ref="S385">IFERROR(IF(INDEX([5]Tabelle1!$E$3:$U$500,MATCH($A385&amp;$C385&amp;$D385,[5]Tabelle1!$A$3:$A$500&amp;[5]Tabelle1!$C$3:$C$500&amp;[5]Tabelle1!$D$3:$D$500,0),MATCH(S$2,[5]Tabelle1!$E$2:$U$2,0))=0,"",INDEX([5]Tabelle1!$E$3:$U$500,MATCH($A385&amp;$C385&amp;$D385,[5]Tabelle1!$A$3:$A$500&amp;[5]Tabelle1!$C$3:$C$500&amp;[5]Tabelle1!$D$3:$D$500,0),MATCH(S$2,[5]Tabelle1!$E$2:$U$2,0))),"")</f>
        <v>7.0000000000000007E-2</v>
      </c>
      <c r="T385" s="190" t="str">
        <f t="array" ref="T385">IFERROR(IF(INDEX([5]Tabelle1!$E$3:$U$500,MATCH($A385&amp;$C385&amp;$D385,[5]Tabelle1!$A$3:$A$500&amp;[5]Tabelle1!$C$3:$C$500&amp;[5]Tabelle1!$D$3:$D$500,0),MATCH(T$2,[5]Tabelle1!$E$2:$U$2,0))=0,"",INDEX([5]Tabelle1!$E$3:$U$500,MATCH($A385&amp;$C385&amp;$D385,[5]Tabelle1!$A$3:$A$500&amp;[5]Tabelle1!$C$3:$C$500&amp;[5]Tabelle1!$D$3:$D$500,0),MATCH(T$2,[5]Tabelle1!$E$2:$U$2,0))),"")</f>
        <v/>
      </c>
      <c r="U385" s="190" t="str">
        <f t="array" ref="U385">IFERROR(IF(INDEX([5]Tabelle1!$E$3:$U$500,MATCH($A385&amp;$C385&amp;$D385,[5]Tabelle1!$A$3:$A$500&amp;[5]Tabelle1!$C$3:$C$500&amp;[5]Tabelle1!$D$3:$D$500,0),MATCH(U$2,[5]Tabelle1!$E$2:$U$2,0))=0,"",INDEX([5]Tabelle1!$E$3:$U$500,MATCH($A385&amp;$C385&amp;$D385,[5]Tabelle1!$A$3:$A$500&amp;[5]Tabelle1!$C$3:$C$500&amp;[5]Tabelle1!$D$3:$D$500,0),MATCH(U$2,[5]Tabelle1!$E$2:$U$2,0))),"")</f>
        <v/>
      </c>
      <c r="V385" s="191" t="str">
        <f t="array" ref="V385">IFERROR(IF(INDEX([5]Tabelle1!$E$3:$U$500,MATCH($A385&amp;$C385&amp;$D385,[5]Tabelle1!$A$3:$A$500&amp;[5]Tabelle1!$C$3:$C$500&amp;[5]Tabelle1!$D$3:$D$500,0),MATCH(V$2,[5]Tabelle1!$E$2:$U$2,0))=0,"",INDEX([5]Tabelle1!$E$3:$U$500,MATCH($A385&amp;$C385&amp;$D385,[5]Tabelle1!$A$3:$A$500&amp;[5]Tabelle1!$C$3:$C$500&amp;[5]Tabelle1!$D$3:$D$500,0),MATCH(V$2,[5]Tabelle1!$E$2:$U$2,0))),"")</f>
        <v/>
      </c>
      <c r="W385" s="54" t="str">
        <f t="array" ref="W385">IFERROR(IF(INDEX([5]Tabelle1!$E$3:$U$500,MATCH($A385&amp;$C385&amp;$D385,[5]Tabelle1!$A$3:$A$500&amp;[5]Tabelle1!$C$3:$C$500&amp;[5]Tabelle1!$D$3:$D$500,0),MATCH(W$2,[5]Tabelle1!$E$2:$U$2,0))=0,"",INDEX([5]Tabelle1!$E$3:$U$500,MATCH($A385&amp;$C385&amp;$D385,[5]Tabelle1!$A$3:$A$500&amp;[5]Tabelle1!$C$3:$C$500&amp;[5]Tabelle1!$D$3:$D$500,0),MATCH(W$2,[5]Tabelle1!$E$2:$U$2,0))),"")</f>
        <v/>
      </c>
      <c r="X385" s="54" t="str">
        <f t="array" ref="X385">IFERROR(IF(INDEX([5]Tabelle1!$E$3:$U$500,MATCH($A385&amp;$C385&amp;$D385,[5]Tabelle1!$A$3:$A$500&amp;[5]Tabelle1!$C$3:$C$500&amp;[5]Tabelle1!$D$3:$D$500,0),MATCH(X$2,[5]Tabelle1!$E$2:$U$2,0))=0,"",INDEX([5]Tabelle1!$E$3:$U$500,MATCH($A385&amp;$C385&amp;$D385,[5]Tabelle1!$A$3:$A$500&amp;[5]Tabelle1!$C$3:$C$500&amp;[5]Tabelle1!$D$3:$D$500,0),MATCH(X$2,[5]Tabelle1!$E$2:$U$2,0))),"")</f>
        <v/>
      </c>
      <c r="Y385" s="170"/>
      <c r="Z385" s="170"/>
      <c r="AA385" s="170"/>
      <c r="AB385" s="170"/>
      <c r="AC385" s="170"/>
      <c r="AD385" s="170"/>
      <c r="AE385" s="170"/>
      <c r="AF385" s="170"/>
    </row>
    <row r="386" spans="1:32" ht="14.5" hidden="1" x14ac:dyDescent="0.35">
      <c r="A386" s="127" t="str">
        <f t="shared" si="30"/>
        <v>Latvia</v>
      </c>
      <c r="B386" s="70"/>
      <c r="C386" s="70"/>
      <c r="D386" s="136" t="s">
        <v>563</v>
      </c>
      <c r="E386" s="175"/>
      <c r="F386" s="175"/>
      <c r="G386" s="175"/>
      <c r="H386" s="192" t="str">
        <f t="array" ref="H386">IFERROR(IF(INDEX([5]Tabelle1!$E$3:$U$500,MATCH($A386&amp;$C386&amp;$D386,[5]Tabelle1!$A$3:$A$500&amp;[5]Tabelle1!$C$3:$C$500&amp;[5]Tabelle1!$D$3:$D$500,0),MATCH(H$2,[5]Tabelle1!$E$2:$U$2,0))=0,"",INDEX([5]Tabelle1!$E$3:$U$500,MATCH($A386&amp;$C386&amp;$D386,[5]Tabelle1!$A$3:$A$500&amp;[5]Tabelle1!$C$3:$C$500&amp;[5]Tabelle1!$D$3:$D$500,0),MATCH(H$2,[5]Tabelle1!$E$2:$U$2,0))),"")</f>
        <v/>
      </c>
      <c r="I386" s="192" t="str">
        <f t="array" ref="I386">IFERROR(IF(INDEX([5]Tabelle1!$E$3:$U$500,MATCH($A386&amp;$C386&amp;$D386,[5]Tabelle1!$A$3:$A$500&amp;[5]Tabelle1!$C$3:$C$500&amp;[5]Tabelle1!$D$3:$D$500,0),MATCH(I$2,[5]Tabelle1!$E$2:$U$2,0))=0,"",INDEX([5]Tabelle1!$E$3:$U$500,MATCH($A386&amp;$C386&amp;$D386,[5]Tabelle1!$A$3:$A$500&amp;[5]Tabelle1!$C$3:$C$500&amp;[5]Tabelle1!$D$3:$D$500,0),MATCH(I$2,[5]Tabelle1!$E$2:$U$2,0))),"")</f>
        <v/>
      </c>
      <c r="J386" s="192" t="str">
        <f t="array" ref="J386">IFERROR(IF(INDEX([5]Tabelle1!$E$3:$U$500,MATCH($A386&amp;$C386&amp;$D386,[5]Tabelle1!$A$3:$A$500&amp;[5]Tabelle1!$C$3:$C$500&amp;[5]Tabelle1!$D$3:$D$500,0),MATCH(J$2,[5]Tabelle1!$E$2:$U$2,0))=0,"",INDEX([5]Tabelle1!$E$3:$U$500,MATCH($A386&amp;$C386&amp;$D386,[5]Tabelle1!$A$3:$A$500&amp;[5]Tabelle1!$C$3:$C$500&amp;[5]Tabelle1!$D$3:$D$500,0),MATCH(J$2,[5]Tabelle1!$E$2:$U$2,0))),"")</f>
        <v/>
      </c>
      <c r="K386" s="192" t="str">
        <f t="array" ref="K386">IFERROR(IF(INDEX([5]Tabelle1!$E$3:$U$500,MATCH($A386&amp;$C386&amp;$D386,[5]Tabelle1!$A$3:$A$500&amp;[5]Tabelle1!$C$3:$C$500&amp;[5]Tabelle1!$D$3:$D$500,0),MATCH(K$2,[5]Tabelle1!$E$2:$U$2,0))=0,"",INDEX([5]Tabelle1!$E$3:$U$500,MATCH($A386&amp;$C386&amp;$D386,[5]Tabelle1!$A$3:$A$500&amp;[5]Tabelle1!$C$3:$C$500&amp;[5]Tabelle1!$D$3:$D$500,0),MATCH(K$2,[5]Tabelle1!$E$2:$U$2,0))),"")</f>
        <v/>
      </c>
      <c r="L386" s="192" t="str">
        <f t="array" ref="L386">IFERROR(IF(INDEX([5]Tabelle1!$E$3:$U$500,MATCH($A386&amp;$C386&amp;$D386,[5]Tabelle1!$A$3:$A$500&amp;[5]Tabelle1!$C$3:$C$500&amp;[5]Tabelle1!$D$3:$D$500,0),MATCH(L$2,[5]Tabelle1!$E$2:$U$2,0))=0,"",INDEX([5]Tabelle1!$E$3:$U$500,MATCH($A386&amp;$C386&amp;$D386,[5]Tabelle1!$A$3:$A$500&amp;[5]Tabelle1!$C$3:$C$500&amp;[5]Tabelle1!$D$3:$D$500,0),MATCH(L$2,[5]Tabelle1!$E$2:$U$2,0))),"")</f>
        <v/>
      </c>
      <c r="M386" s="192" t="str">
        <f t="array" ref="M386">IFERROR(IF(INDEX([5]Tabelle1!$E$3:$U$500,MATCH($A386&amp;$C386&amp;$D386,[5]Tabelle1!$A$3:$A$500&amp;[5]Tabelle1!$C$3:$C$500&amp;[5]Tabelle1!$D$3:$D$500,0),MATCH(M$2,[5]Tabelle1!$E$2:$U$2,0))=0,"",INDEX([5]Tabelle1!$E$3:$U$500,MATCH($A386&amp;$C386&amp;$D386,[5]Tabelle1!$A$3:$A$500&amp;[5]Tabelle1!$C$3:$C$500&amp;[5]Tabelle1!$D$3:$D$500,0),MATCH(M$2,[5]Tabelle1!$E$2:$U$2,0))),"")</f>
        <v/>
      </c>
      <c r="N386" s="192" t="str">
        <f t="array" ref="N386">IFERROR(IF(INDEX([5]Tabelle1!$E$3:$U$500,MATCH($A386&amp;$C386&amp;$D386,[5]Tabelle1!$A$3:$A$500&amp;[5]Tabelle1!$C$3:$C$500&amp;[5]Tabelle1!$D$3:$D$500,0),MATCH(N$2,[5]Tabelle1!$E$2:$U$2,0))=0,"",INDEX([5]Tabelle1!$E$3:$U$500,MATCH($A386&amp;$C386&amp;$D386,[5]Tabelle1!$A$3:$A$500&amp;[5]Tabelle1!$C$3:$C$500&amp;[5]Tabelle1!$D$3:$D$500,0),MATCH(N$2,[5]Tabelle1!$E$2:$U$2,0))),"")</f>
        <v/>
      </c>
      <c r="O386" s="192" t="str">
        <f t="array" ref="O386">IFERROR(IF(INDEX([5]Tabelle1!$E$3:$U$500,MATCH($A386&amp;$C386&amp;$D386,[5]Tabelle1!$A$3:$A$500&amp;[5]Tabelle1!$C$3:$C$500&amp;[5]Tabelle1!$D$3:$D$500,0),MATCH(O$2,[5]Tabelle1!$E$2:$U$2,0))=0,"",INDEX([5]Tabelle1!$E$3:$U$500,MATCH($A386&amp;$C386&amp;$D386,[5]Tabelle1!$A$3:$A$500&amp;[5]Tabelle1!$C$3:$C$500&amp;[5]Tabelle1!$D$3:$D$500,0),MATCH(O$2,[5]Tabelle1!$E$2:$U$2,0))),"")</f>
        <v/>
      </c>
      <c r="P386" s="192" t="str">
        <f t="array" ref="P386">IFERROR(IF(INDEX([5]Tabelle1!$E$3:$U$500,MATCH($A386&amp;$C386&amp;$D386,[5]Tabelle1!$A$3:$A$500&amp;[5]Tabelle1!$C$3:$C$500&amp;[5]Tabelle1!$D$3:$D$500,0),MATCH(P$2,[5]Tabelle1!$E$2:$U$2,0))=0,"",INDEX([5]Tabelle1!$E$3:$U$500,MATCH($A386&amp;$C386&amp;$D386,[5]Tabelle1!$A$3:$A$500&amp;[5]Tabelle1!$C$3:$C$500&amp;[5]Tabelle1!$D$3:$D$500,0),MATCH(P$2,[5]Tabelle1!$E$2:$U$2,0))),"")</f>
        <v/>
      </c>
      <c r="Q386" s="192" t="str">
        <f t="array" ref="Q386">IFERROR(IF(INDEX([5]Tabelle1!$E$3:$U$500,MATCH($A386&amp;$C386&amp;$D386,[5]Tabelle1!$A$3:$A$500&amp;[5]Tabelle1!$C$3:$C$500&amp;[5]Tabelle1!$D$3:$D$500,0),MATCH(Q$2,[5]Tabelle1!$E$2:$U$2,0))=0,"",INDEX([5]Tabelle1!$E$3:$U$500,MATCH($A386&amp;$C386&amp;$D386,[5]Tabelle1!$A$3:$A$500&amp;[5]Tabelle1!$C$3:$C$500&amp;[5]Tabelle1!$D$3:$D$500,0),MATCH(Q$2,[5]Tabelle1!$E$2:$U$2,0))),"")</f>
        <v/>
      </c>
      <c r="R386" s="192" t="str">
        <f t="array" ref="R386">IFERROR(IF(INDEX([5]Tabelle1!$E$3:$U$500,MATCH($A386&amp;$C386&amp;$D386,[5]Tabelle1!$A$3:$A$500&amp;[5]Tabelle1!$C$3:$C$500&amp;[5]Tabelle1!$D$3:$D$500,0),MATCH(R$2,[5]Tabelle1!$E$2:$U$2,0))=0,"",INDEX([5]Tabelle1!$E$3:$U$500,MATCH($A386&amp;$C386&amp;$D386,[5]Tabelle1!$A$3:$A$500&amp;[5]Tabelle1!$C$3:$C$500&amp;[5]Tabelle1!$D$3:$D$500,0),MATCH(R$2,[5]Tabelle1!$E$2:$U$2,0))),"")</f>
        <v/>
      </c>
      <c r="S386" s="192" t="str">
        <f t="array" ref="S386">IFERROR(IF(INDEX([5]Tabelle1!$E$3:$U$500,MATCH($A386&amp;$C386&amp;$D386,[5]Tabelle1!$A$3:$A$500&amp;[5]Tabelle1!$C$3:$C$500&amp;[5]Tabelle1!$D$3:$D$500,0),MATCH(S$2,[5]Tabelle1!$E$2:$U$2,0))=0,"",INDEX([5]Tabelle1!$E$3:$U$500,MATCH($A386&amp;$C386&amp;$D386,[5]Tabelle1!$A$3:$A$500&amp;[5]Tabelle1!$C$3:$C$500&amp;[5]Tabelle1!$D$3:$D$500,0),MATCH(S$2,[5]Tabelle1!$E$2:$U$2,0))),"")</f>
        <v/>
      </c>
      <c r="T386" s="192" t="str">
        <f t="array" ref="T386">IFERROR(IF(INDEX([5]Tabelle1!$E$3:$U$500,MATCH($A386&amp;$C386&amp;$D386,[5]Tabelle1!$A$3:$A$500&amp;[5]Tabelle1!$C$3:$C$500&amp;[5]Tabelle1!$D$3:$D$500,0),MATCH(T$2,[5]Tabelle1!$E$2:$U$2,0))=0,"",INDEX([5]Tabelle1!$E$3:$U$500,MATCH($A386&amp;$C386&amp;$D386,[5]Tabelle1!$A$3:$A$500&amp;[5]Tabelle1!$C$3:$C$500&amp;[5]Tabelle1!$D$3:$D$500,0),MATCH(T$2,[5]Tabelle1!$E$2:$U$2,0))),"")</f>
        <v/>
      </c>
      <c r="U386" s="192" t="str">
        <f t="array" ref="U386">IFERROR(IF(INDEX([5]Tabelle1!$E$3:$U$500,MATCH($A386&amp;$C386&amp;$D386,[5]Tabelle1!$A$3:$A$500&amp;[5]Tabelle1!$C$3:$C$500&amp;[5]Tabelle1!$D$3:$D$500,0),MATCH(U$2,[5]Tabelle1!$E$2:$U$2,0))=0,"",INDEX([5]Tabelle1!$E$3:$U$500,MATCH($A386&amp;$C386&amp;$D386,[5]Tabelle1!$A$3:$A$500&amp;[5]Tabelle1!$C$3:$C$500&amp;[5]Tabelle1!$D$3:$D$500,0),MATCH(U$2,[5]Tabelle1!$E$2:$U$2,0))),"")</f>
        <v/>
      </c>
      <c r="V386" s="193" t="str">
        <f t="array" ref="V386">IFERROR(IF(INDEX([5]Tabelle1!$E$3:$U$500,MATCH($A386&amp;$C386&amp;$D386,[5]Tabelle1!$A$3:$A$500&amp;[5]Tabelle1!$C$3:$C$500&amp;[5]Tabelle1!$D$3:$D$500,0),MATCH(V$2,[5]Tabelle1!$E$2:$U$2,0))=0,"",INDEX([5]Tabelle1!$E$3:$U$500,MATCH($A386&amp;$C386&amp;$D386,[5]Tabelle1!$A$3:$A$500&amp;[5]Tabelle1!$C$3:$C$500&amp;[5]Tabelle1!$D$3:$D$500,0),MATCH(V$2,[5]Tabelle1!$E$2:$U$2,0))),"")</f>
        <v/>
      </c>
      <c r="W386" s="54" t="str">
        <f t="array" ref="W386">IFERROR(IF(INDEX([5]Tabelle1!$E$3:$U$500,MATCH($A386&amp;$C386&amp;$D386,[5]Tabelle1!$A$3:$A$500&amp;[5]Tabelle1!$C$3:$C$500&amp;[5]Tabelle1!$D$3:$D$500,0),MATCH(W$2,[5]Tabelle1!$E$2:$U$2,0))=0,"",INDEX([5]Tabelle1!$E$3:$U$500,MATCH($A386&amp;$C386&amp;$D386,[5]Tabelle1!$A$3:$A$500&amp;[5]Tabelle1!$C$3:$C$500&amp;[5]Tabelle1!$D$3:$D$500,0),MATCH(W$2,[5]Tabelle1!$E$2:$U$2,0))),"")</f>
        <v/>
      </c>
      <c r="X386" s="54" t="str">
        <f t="array" ref="X386">IFERROR(IF(INDEX([5]Tabelle1!$E$3:$U$500,MATCH($A386&amp;$C386&amp;$D386,[5]Tabelle1!$A$3:$A$500&amp;[5]Tabelle1!$C$3:$C$500&amp;[5]Tabelle1!$D$3:$D$500,0),MATCH(X$2,[5]Tabelle1!$E$2:$U$2,0))=0,"",INDEX([5]Tabelle1!$E$3:$U$500,MATCH($A386&amp;$C386&amp;$D386,[5]Tabelle1!$A$3:$A$500&amp;[5]Tabelle1!$C$3:$C$500&amp;[5]Tabelle1!$D$3:$D$500,0),MATCH(X$2,[5]Tabelle1!$E$2:$U$2,0))),"")</f>
        <v/>
      </c>
      <c r="Y386" s="22"/>
      <c r="Z386" s="22"/>
      <c r="AA386" s="22"/>
      <c r="AB386" s="22"/>
      <c r="AC386" s="22"/>
      <c r="AD386" s="22"/>
      <c r="AE386" s="22"/>
      <c r="AF386" s="22"/>
    </row>
    <row r="387" spans="1:32" ht="14.5" hidden="1" x14ac:dyDescent="0.35">
      <c r="A387" s="127" t="str">
        <f t="shared" si="30"/>
        <v>Latvia</v>
      </c>
      <c r="B387" s="70"/>
      <c r="C387" s="70" t="s">
        <v>558</v>
      </c>
      <c r="D387" s="139" t="s">
        <v>10</v>
      </c>
      <c r="E387" s="175"/>
      <c r="F387" s="175"/>
      <c r="G387" s="175"/>
      <c r="H387" s="192" t="str">
        <f t="array" ref="H387">IFERROR(IF(INDEX([5]Tabelle1!$E$3:$U$500,MATCH($A387&amp;$C387&amp;$D387,[5]Tabelle1!$A$3:$A$500&amp;[5]Tabelle1!$C$3:$C$500&amp;[5]Tabelle1!$D$3:$D$500,0),MATCH(H$2,[5]Tabelle1!$E$2:$U$2,0))=0,"",INDEX([5]Tabelle1!$E$3:$U$500,MATCH($A387&amp;$C387&amp;$D387,[5]Tabelle1!$A$3:$A$500&amp;[5]Tabelle1!$C$3:$C$500&amp;[5]Tabelle1!$D$3:$D$500,0),MATCH(H$2,[5]Tabelle1!$E$2:$U$2,0))),"")</f>
        <v/>
      </c>
      <c r="I387" s="192" t="str">
        <f t="array" ref="I387">IFERROR(IF(INDEX([5]Tabelle1!$E$3:$U$500,MATCH($A387&amp;$C387&amp;$D387,[5]Tabelle1!$A$3:$A$500&amp;[5]Tabelle1!$C$3:$C$500&amp;[5]Tabelle1!$D$3:$D$500,0),MATCH(I$2,[5]Tabelle1!$E$2:$U$2,0))=0,"",INDEX([5]Tabelle1!$E$3:$U$500,MATCH($A387&amp;$C387&amp;$D387,[5]Tabelle1!$A$3:$A$500&amp;[5]Tabelle1!$C$3:$C$500&amp;[5]Tabelle1!$D$3:$D$500,0),MATCH(I$2,[5]Tabelle1!$E$2:$U$2,0))),"")</f>
        <v/>
      </c>
      <c r="J387" s="192" t="str">
        <f t="array" ref="J387">IFERROR(IF(INDEX([5]Tabelle1!$E$3:$U$500,MATCH($A387&amp;$C387&amp;$D387,[5]Tabelle1!$A$3:$A$500&amp;[5]Tabelle1!$C$3:$C$500&amp;[5]Tabelle1!$D$3:$D$500,0),MATCH(J$2,[5]Tabelle1!$E$2:$U$2,0))=0,"",INDEX([5]Tabelle1!$E$3:$U$500,MATCH($A387&amp;$C387&amp;$D387,[5]Tabelle1!$A$3:$A$500&amp;[5]Tabelle1!$C$3:$C$500&amp;[5]Tabelle1!$D$3:$D$500,0),MATCH(J$2,[5]Tabelle1!$E$2:$U$2,0))),"")</f>
        <v/>
      </c>
      <c r="K387" s="192" t="str">
        <f t="array" ref="K387">IFERROR(IF(INDEX([5]Tabelle1!$E$3:$U$500,MATCH($A387&amp;$C387&amp;$D387,[5]Tabelle1!$A$3:$A$500&amp;[5]Tabelle1!$C$3:$C$500&amp;[5]Tabelle1!$D$3:$D$500,0),MATCH(K$2,[5]Tabelle1!$E$2:$U$2,0))=0,"",INDEX([5]Tabelle1!$E$3:$U$500,MATCH($A387&amp;$C387&amp;$D387,[5]Tabelle1!$A$3:$A$500&amp;[5]Tabelle1!$C$3:$C$500&amp;[5]Tabelle1!$D$3:$D$500,0),MATCH(K$2,[5]Tabelle1!$E$2:$U$2,0))),"")</f>
        <v/>
      </c>
      <c r="L387" s="192" t="str">
        <f t="array" ref="L387">IFERROR(IF(INDEX([5]Tabelle1!$E$3:$U$500,MATCH($A387&amp;$C387&amp;$D387,[5]Tabelle1!$A$3:$A$500&amp;[5]Tabelle1!$C$3:$C$500&amp;[5]Tabelle1!$D$3:$D$500,0),MATCH(L$2,[5]Tabelle1!$E$2:$U$2,0))=0,"",INDEX([5]Tabelle1!$E$3:$U$500,MATCH($A387&amp;$C387&amp;$D387,[5]Tabelle1!$A$3:$A$500&amp;[5]Tabelle1!$C$3:$C$500&amp;[5]Tabelle1!$D$3:$D$500,0),MATCH(L$2,[5]Tabelle1!$E$2:$U$2,0))),"")</f>
        <v/>
      </c>
      <c r="M387" s="192" t="str">
        <f t="array" ref="M387">IFERROR(IF(INDEX([5]Tabelle1!$E$3:$U$500,MATCH($A387&amp;$C387&amp;$D387,[5]Tabelle1!$A$3:$A$500&amp;[5]Tabelle1!$C$3:$C$500&amp;[5]Tabelle1!$D$3:$D$500,0),MATCH(M$2,[5]Tabelle1!$E$2:$U$2,0))=0,"",INDEX([5]Tabelle1!$E$3:$U$500,MATCH($A387&amp;$C387&amp;$D387,[5]Tabelle1!$A$3:$A$500&amp;[5]Tabelle1!$C$3:$C$500&amp;[5]Tabelle1!$D$3:$D$500,0),MATCH(M$2,[5]Tabelle1!$E$2:$U$2,0))),"")</f>
        <v/>
      </c>
      <c r="N387" s="192" t="str">
        <f t="array" ref="N387">IFERROR(IF(INDEX([5]Tabelle1!$E$3:$U$500,MATCH($A387&amp;$C387&amp;$D387,[5]Tabelle1!$A$3:$A$500&amp;[5]Tabelle1!$C$3:$C$500&amp;[5]Tabelle1!$D$3:$D$500,0),MATCH(N$2,[5]Tabelle1!$E$2:$U$2,0))=0,"",INDEX([5]Tabelle1!$E$3:$U$500,MATCH($A387&amp;$C387&amp;$D387,[5]Tabelle1!$A$3:$A$500&amp;[5]Tabelle1!$C$3:$C$500&amp;[5]Tabelle1!$D$3:$D$500,0),MATCH(N$2,[5]Tabelle1!$E$2:$U$2,0))),"")</f>
        <v/>
      </c>
      <c r="O387" s="192" t="str">
        <f t="array" ref="O387">IFERROR(IF(INDEX([5]Tabelle1!$E$3:$U$500,MATCH($A387&amp;$C387&amp;$D387,[5]Tabelle1!$A$3:$A$500&amp;[5]Tabelle1!$C$3:$C$500&amp;[5]Tabelle1!$D$3:$D$500,0),MATCH(O$2,[5]Tabelle1!$E$2:$U$2,0))=0,"",INDEX([5]Tabelle1!$E$3:$U$500,MATCH($A387&amp;$C387&amp;$D387,[5]Tabelle1!$A$3:$A$500&amp;[5]Tabelle1!$C$3:$C$500&amp;[5]Tabelle1!$D$3:$D$500,0),MATCH(O$2,[5]Tabelle1!$E$2:$U$2,0))),"")</f>
        <v/>
      </c>
      <c r="P387" s="192" t="str">
        <f t="array" ref="P387">IFERROR(IF(INDEX([5]Tabelle1!$E$3:$U$500,MATCH($A387&amp;$C387&amp;$D387,[5]Tabelle1!$A$3:$A$500&amp;[5]Tabelle1!$C$3:$C$500&amp;[5]Tabelle1!$D$3:$D$500,0),MATCH(P$2,[5]Tabelle1!$E$2:$U$2,0))=0,"",INDEX([5]Tabelle1!$E$3:$U$500,MATCH($A387&amp;$C387&amp;$D387,[5]Tabelle1!$A$3:$A$500&amp;[5]Tabelle1!$C$3:$C$500&amp;[5]Tabelle1!$D$3:$D$500,0),MATCH(P$2,[5]Tabelle1!$E$2:$U$2,0))),"")</f>
        <v/>
      </c>
      <c r="Q387" s="192" t="str">
        <f t="array" ref="Q387">IFERROR(IF(INDEX([5]Tabelle1!$E$3:$U$500,MATCH($A387&amp;$C387&amp;$D387,[5]Tabelle1!$A$3:$A$500&amp;[5]Tabelle1!$C$3:$C$500&amp;[5]Tabelle1!$D$3:$D$500,0),MATCH(Q$2,[5]Tabelle1!$E$2:$U$2,0))=0,"",INDEX([5]Tabelle1!$E$3:$U$500,MATCH($A387&amp;$C387&amp;$D387,[5]Tabelle1!$A$3:$A$500&amp;[5]Tabelle1!$C$3:$C$500&amp;[5]Tabelle1!$D$3:$D$500,0),MATCH(Q$2,[5]Tabelle1!$E$2:$U$2,0))),"")</f>
        <v/>
      </c>
      <c r="R387" s="192" t="str">
        <f t="array" ref="R387">IFERROR(IF(INDEX([5]Tabelle1!$E$3:$U$500,MATCH($A387&amp;$C387&amp;$D387,[5]Tabelle1!$A$3:$A$500&amp;[5]Tabelle1!$C$3:$C$500&amp;[5]Tabelle1!$D$3:$D$500,0),MATCH(R$2,[5]Tabelle1!$E$2:$U$2,0))=0,"",INDEX([5]Tabelle1!$E$3:$U$500,MATCH($A387&amp;$C387&amp;$D387,[5]Tabelle1!$A$3:$A$500&amp;[5]Tabelle1!$C$3:$C$500&amp;[5]Tabelle1!$D$3:$D$500,0),MATCH(R$2,[5]Tabelle1!$E$2:$U$2,0))),"")</f>
        <v/>
      </c>
      <c r="S387" s="192" t="str">
        <f t="array" ref="S387">IFERROR(IF(INDEX([5]Tabelle1!$E$3:$U$500,MATCH($A387&amp;$C387&amp;$D387,[5]Tabelle1!$A$3:$A$500&amp;[5]Tabelle1!$C$3:$C$500&amp;[5]Tabelle1!$D$3:$D$500,0),MATCH(S$2,[5]Tabelle1!$E$2:$U$2,0))=0,"",INDEX([5]Tabelle1!$E$3:$U$500,MATCH($A387&amp;$C387&amp;$D387,[5]Tabelle1!$A$3:$A$500&amp;[5]Tabelle1!$C$3:$C$500&amp;[5]Tabelle1!$D$3:$D$500,0),MATCH(S$2,[5]Tabelle1!$E$2:$U$2,0))),"")</f>
        <v/>
      </c>
      <c r="T387" s="192" t="str">
        <f t="array" ref="T387">IFERROR(IF(INDEX([5]Tabelle1!$E$3:$U$500,MATCH($A387&amp;$C387&amp;$D387,[5]Tabelle1!$A$3:$A$500&amp;[5]Tabelle1!$C$3:$C$500&amp;[5]Tabelle1!$D$3:$D$500,0),MATCH(T$2,[5]Tabelle1!$E$2:$U$2,0))=0,"",INDEX([5]Tabelle1!$E$3:$U$500,MATCH($A387&amp;$C387&amp;$D387,[5]Tabelle1!$A$3:$A$500&amp;[5]Tabelle1!$C$3:$C$500&amp;[5]Tabelle1!$D$3:$D$500,0),MATCH(T$2,[5]Tabelle1!$E$2:$U$2,0))),"")</f>
        <v/>
      </c>
      <c r="U387" s="192" t="str">
        <f t="array" ref="U387">IFERROR(IF(INDEX([5]Tabelle1!$E$3:$U$500,MATCH($A387&amp;$C387&amp;$D387,[5]Tabelle1!$A$3:$A$500&amp;[5]Tabelle1!$C$3:$C$500&amp;[5]Tabelle1!$D$3:$D$500,0),MATCH(U$2,[5]Tabelle1!$E$2:$U$2,0))=0,"",INDEX([5]Tabelle1!$E$3:$U$500,MATCH($A387&amp;$C387&amp;$D387,[5]Tabelle1!$A$3:$A$500&amp;[5]Tabelle1!$C$3:$C$500&amp;[5]Tabelle1!$D$3:$D$500,0),MATCH(U$2,[5]Tabelle1!$E$2:$U$2,0))),"")</f>
        <v/>
      </c>
      <c r="V387" s="193" t="str">
        <f t="array" ref="V387">IFERROR(IF(INDEX([5]Tabelle1!$E$3:$U$500,MATCH($A387&amp;$C387&amp;$D387,[5]Tabelle1!$A$3:$A$500&amp;[5]Tabelle1!$C$3:$C$500&amp;[5]Tabelle1!$D$3:$D$500,0),MATCH(V$2,[5]Tabelle1!$E$2:$U$2,0))=0,"",INDEX([5]Tabelle1!$E$3:$U$500,MATCH($A387&amp;$C387&amp;$D387,[5]Tabelle1!$A$3:$A$500&amp;[5]Tabelle1!$C$3:$C$500&amp;[5]Tabelle1!$D$3:$D$500,0),MATCH(V$2,[5]Tabelle1!$E$2:$U$2,0))),"")</f>
        <v/>
      </c>
      <c r="W387" s="54" t="str">
        <f t="array" ref="W387">IFERROR(IF(INDEX([5]Tabelle1!$E$3:$U$500,MATCH($A387&amp;$C387&amp;$D387,[5]Tabelle1!$A$3:$A$500&amp;[5]Tabelle1!$C$3:$C$500&amp;[5]Tabelle1!$D$3:$D$500,0),MATCH(W$2,[5]Tabelle1!$E$2:$U$2,0))=0,"",INDEX([5]Tabelle1!$E$3:$U$500,MATCH($A387&amp;$C387&amp;$D387,[5]Tabelle1!$A$3:$A$500&amp;[5]Tabelle1!$C$3:$C$500&amp;[5]Tabelle1!$D$3:$D$500,0),MATCH(W$2,[5]Tabelle1!$E$2:$U$2,0))),"")</f>
        <v>Annahme Polens Onshore VLS</v>
      </c>
      <c r="X387" s="54" t="str">
        <f t="array" ref="X387">IFERROR(IF(INDEX([5]Tabelle1!$E$3:$U$500,MATCH($A387&amp;$C387&amp;$D387,[5]Tabelle1!$A$3:$A$500&amp;[5]Tabelle1!$C$3:$C$500&amp;[5]Tabelle1!$D$3:$D$500,0),MATCH(X$2,[5]Tabelle1!$E$2:$U$2,0))=0,"",INDEX([5]Tabelle1!$E$3:$U$500,MATCH($A387&amp;$C387&amp;$D387,[5]Tabelle1!$A$3:$A$500&amp;[5]Tabelle1!$C$3:$C$500&amp;[5]Tabelle1!$D$3:$D$500,0),MATCH(X$2,[5]Tabelle1!$E$2:$U$2,0))),"")</f>
        <v>P. 153 Figure 48</v>
      </c>
      <c r="Y387" s="22"/>
      <c r="Z387" s="22"/>
      <c r="AA387" s="22"/>
      <c r="AB387" s="22"/>
      <c r="AC387" s="22"/>
      <c r="AD387" s="22"/>
      <c r="AE387" s="22"/>
      <c r="AF387" s="22"/>
    </row>
    <row r="388" spans="1:32" ht="14.5" hidden="1" x14ac:dyDescent="0.35">
      <c r="A388" s="127" t="str">
        <f t="shared" si="30"/>
        <v>Latvia</v>
      </c>
      <c r="B388" s="70"/>
      <c r="C388" s="70" t="s">
        <v>558</v>
      </c>
      <c r="D388" s="139" t="s">
        <v>546</v>
      </c>
      <c r="E388" s="175"/>
      <c r="F388" s="175"/>
      <c r="G388" s="175"/>
      <c r="H388" s="192" t="str">
        <f t="array" ref="H388">IFERROR(IF(INDEX([5]Tabelle1!$E$3:$U$500,MATCH($A388&amp;$C388&amp;$D388,[5]Tabelle1!$A$3:$A$500&amp;[5]Tabelle1!$C$3:$C$500&amp;[5]Tabelle1!$D$3:$D$500,0),MATCH(H$2,[5]Tabelle1!$E$2:$U$2,0))=0,"",INDEX([5]Tabelle1!$E$3:$U$500,MATCH($A388&amp;$C388&amp;$D388,[5]Tabelle1!$A$3:$A$500&amp;[5]Tabelle1!$C$3:$C$500&amp;[5]Tabelle1!$D$3:$D$500,0),MATCH(H$2,[5]Tabelle1!$E$2:$U$2,0))),"")</f>
        <v/>
      </c>
      <c r="I388" s="192">
        <f t="array" ref="I388">IFERROR(IF(INDEX([5]Tabelle1!$E$3:$U$500,MATCH($A388&amp;$C388&amp;$D388,[5]Tabelle1!$A$3:$A$500&amp;[5]Tabelle1!$C$3:$C$500&amp;[5]Tabelle1!$D$3:$D$500,0),MATCH(I$2,[5]Tabelle1!$E$2:$U$2,0))=0,"",INDEX([5]Tabelle1!$E$3:$U$500,MATCH($A388&amp;$C388&amp;$D388,[5]Tabelle1!$A$3:$A$500&amp;[5]Tabelle1!$C$3:$C$500&amp;[5]Tabelle1!$D$3:$D$500,0),MATCH(I$2,[5]Tabelle1!$E$2:$U$2,0))),"")</f>
        <v>143.66197183098592</v>
      </c>
      <c r="J388" s="192" t="str">
        <f t="array" ref="J388">IFERROR(IF(INDEX([5]Tabelle1!$E$3:$U$500,MATCH($A388&amp;$C388&amp;$D388,[5]Tabelle1!$A$3:$A$500&amp;[5]Tabelle1!$C$3:$C$500&amp;[5]Tabelle1!$D$3:$D$500,0),MATCH(J$2,[5]Tabelle1!$E$2:$U$2,0))=0,"",INDEX([5]Tabelle1!$E$3:$U$500,MATCH($A388&amp;$C388&amp;$D388,[5]Tabelle1!$A$3:$A$500&amp;[5]Tabelle1!$C$3:$C$500&amp;[5]Tabelle1!$D$3:$D$500,0),MATCH(J$2,[5]Tabelle1!$E$2:$U$2,0))),"")</f>
        <v/>
      </c>
      <c r="K388" s="192" t="str">
        <f t="array" ref="K388">IFERROR(IF(INDEX([5]Tabelle1!$E$3:$U$500,MATCH($A388&amp;$C388&amp;$D388,[5]Tabelle1!$A$3:$A$500&amp;[5]Tabelle1!$C$3:$C$500&amp;[5]Tabelle1!$D$3:$D$500,0),MATCH(K$2,[5]Tabelle1!$E$2:$U$2,0))=0,"",INDEX([5]Tabelle1!$E$3:$U$500,MATCH($A388&amp;$C388&amp;$D388,[5]Tabelle1!$A$3:$A$500&amp;[5]Tabelle1!$C$3:$C$500&amp;[5]Tabelle1!$D$3:$D$500,0),MATCH(K$2,[5]Tabelle1!$E$2:$U$2,0))),"")</f>
        <v/>
      </c>
      <c r="L388" s="192" t="str">
        <f t="array" ref="L388">IFERROR(IF(INDEX([5]Tabelle1!$E$3:$U$500,MATCH($A388&amp;$C388&amp;$D388,[5]Tabelle1!$A$3:$A$500&amp;[5]Tabelle1!$C$3:$C$500&amp;[5]Tabelle1!$D$3:$D$500,0),MATCH(L$2,[5]Tabelle1!$E$2:$U$2,0))=0,"",INDEX([5]Tabelle1!$E$3:$U$500,MATCH($A388&amp;$C388&amp;$D388,[5]Tabelle1!$A$3:$A$500&amp;[5]Tabelle1!$C$3:$C$500&amp;[5]Tabelle1!$D$3:$D$500,0),MATCH(L$2,[5]Tabelle1!$E$2:$U$2,0))),"")</f>
        <v/>
      </c>
      <c r="M388" s="192" t="str">
        <f t="array" ref="M388">IFERROR(IF(INDEX([5]Tabelle1!$E$3:$U$500,MATCH($A388&amp;$C388&amp;$D388,[5]Tabelle1!$A$3:$A$500&amp;[5]Tabelle1!$C$3:$C$500&amp;[5]Tabelle1!$D$3:$D$500,0),MATCH(M$2,[5]Tabelle1!$E$2:$U$2,0))=0,"",INDEX([5]Tabelle1!$E$3:$U$500,MATCH($A388&amp;$C388&amp;$D388,[5]Tabelle1!$A$3:$A$500&amp;[5]Tabelle1!$C$3:$C$500&amp;[5]Tabelle1!$D$3:$D$500,0),MATCH(M$2,[5]Tabelle1!$E$2:$U$2,0))),"")</f>
        <v/>
      </c>
      <c r="N388" s="192">
        <f t="array" ref="N388">IFERROR(IF(INDEX([5]Tabelle1!$E$3:$U$500,MATCH($A388&amp;$C388&amp;$D388,[5]Tabelle1!$A$3:$A$500&amp;[5]Tabelle1!$C$3:$C$500&amp;[5]Tabelle1!$D$3:$D$500,0),MATCH(N$2,[5]Tabelle1!$E$2:$U$2,0))=0,"",INDEX([5]Tabelle1!$E$3:$U$500,MATCH($A388&amp;$C388&amp;$D388,[5]Tabelle1!$A$3:$A$500&amp;[5]Tabelle1!$C$3:$C$500&amp;[5]Tabelle1!$D$3:$D$500,0),MATCH(N$2,[5]Tabelle1!$E$2:$U$2,0))),"")</f>
        <v>363.5216156516251</v>
      </c>
      <c r="O388" s="192" t="str">
        <f t="array" ref="O388">IFERROR(IF(INDEX([5]Tabelle1!$E$3:$U$500,MATCH($A388&amp;$C388&amp;$D388,[5]Tabelle1!$A$3:$A$500&amp;[5]Tabelle1!$C$3:$C$500&amp;[5]Tabelle1!$D$3:$D$500,0),MATCH(O$2,[5]Tabelle1!$E$2:$U$2,0))=0,"",INDEX([5]Tabelle1!$E$3:$U$500,MATCH($A388&amp;$C388&amp;$D388,[5]Tabelle1!$A$3:$A$500&amp;[5]Tabelle1!$C$3:$C$500&amp;[5]Tabelle1!$D$3:$D$500,0),MATCH(O$2,[5]Tabelle1!$E$2:$U$2,0))),"")</f>
        <v/>
      </c>
      <c r="P388" s="192" t="str">
        <f t="array" ref="P388">IFERROR(IF(INDEX([5]Tabelle1!$E$3:$U$500,MATCH($A388&amp;$C388&amp;$D388,[5]Tabelle1!$A$3:$A$500&amp;[5]Tabelle1!$C$3:$C$500&amp;[5]Tabelle1!$D$3:$D$500,0),MATCH(P$2,[5]Tabelle1!$E$2:$U$2,0))=0,"",INDEX([5]Tabelle1!$E$3:$U$500,MATCH($A388&amp;$C388&amp;$D388,[5]Tabelle1!$A$3:$A$500&amp;[5]Tabelle1!$C$3:$C$500&amp;[5]Tabelle1!$D$3:$D$500,0),MATCH(P$2,[5]Tabelle1!$E$2:$U$2,0))),"")</f>
        <v/>
      </c>
      <c r="Q388" s="192" t="str">
        <f t="array" ref="Q388">IFERROR(IF(INDEX([5]Tabelle1!$E$3:$U$500,MATCH($A388&amp;$C388&amp;$D388,[5]Tabelle1!$A$3:$A$500&amp;[5]Tabelle1!$C$3:$C$500&amp;[5]Tabelle1!$D$3:$D$500,0),MATCH(Q$2,[5]Tabelle1!$E$2:$U$2,0))=0,"",INDEX([5]Tabelle1!$E$3:$U$500,MATCH($A388&amp;$C388&amp;$D388,[5]Tabelle1!$A$3:$A$500&amp;[5]Tabelle1!$C$3:$C$500&amp;[5]Tabelle1!$D$3:$D$500,0),MATCH(Q$2,[5]Tabelle1!$E$2:$U$2,0))),"")</f>
        <v/>
      </c>
      <c r="R388" s="192" t="str">
        <f t="array" ref="R388">IFERROR(IF(INDEX([5]Tabelle1!$E$3:$U$500,MATCH($A388&amp;$C388&amp;$D388,[5]Tabelle1!$A$3:$A$500&amp;[5]Tabelle1!$C$3:$C$500&amp;[5]Tabelle1!$D$3:$D$500,0),MATCH(R$2,[5]Tabelle1!$E$2:$U$2,0))=0,"",INDEX([5]Tabelle1!$E$3:$U$500,MATCH($A388&amp;$C388&amp;$D388,[5]Tabelle1!$A$3:$A$500&amp;[5]Tabelle1!$C$3:$C$500&amp;[5]Tabelle1!$D$3:$D$500,0),MATCH(R$2,[5]Tabelle1!$E$2:$U$2,0))),"")</f>
        <v/>
      </c>
      <c r="S388" s="192">
        <f t="array" ref="S388">IFERROR(IF(INDEX([5]Tabelle1!$E$3:$U$500,MATCH($A388&amp;$C388&amp;$D388,[5]Tabelle1!$A$3:$A$500&amp;[5]Tabelle1!$C$3:$C$500&amp;[5]Tabelle1!$D$3:$D$500,0),MATCH(S$2,[5]Tabelle1!$E$2:$U$2,0))=0,"",INDEX([5]Tabelle1!$E$3:$U$500,MATCH($A388&amp;$C388&amp;$D388,[5]Tabelle1!$A$3:$A$500&amp;[5]Tabelle1!$C$3:$C$500&amp;[5]Tabelle1!$D$3:$D$500,0),MATCH(S$2,[5]Tabelle1!$E$2:$U$2,0))),"")</f>
        <v>662.21318617484746</v>
      </c>
      <c r="T388" s="192" t="str">
        <f t="array" ref="T388">IFERROR(IF(INDEX([5]Tabelle1!$E$3:$U$500,MATCH($A388&amp;$C388&amp;$D388,[5]Tabelle1!$A$3:$A$500&amp;[5]Tabelle1!$C$3:$C$500&amp;[5]Tabelle1!$D$3:$D$500,0),MATCH(T$2,[5]Tabelle1!$E$2:$U$2,0))=0,"",INDEX([5]Tabelle1!$E$3:$U$500,MATCH($A388&amp;$C388&amp;$D388,[5]Tabelle1!$A$3:$A$500&amp;[5]Tabelle1!$C$3:$C$500&amp;[5]Tabelle1!$D$3:$D$500,0),MATCH(T$2,[5]Tabelle1!$E$2:$U$2,0))),"")</f>
        <v/>
      </c>
      <c r="U388" s="192" t="str">
        <f t="array" ref="U388">IFERROR(IF(INDEX([5]Tabelle1!$E$3:$U$500,MATCH($A388&amp;$C388&amp;$D388,[5]Tabelle1!$A$3:$A$500&amp;[5]Tabelle1!$C$3:$C$500&amp;[5]Tabelle1!$D$3:$D$500,0),MATCH(U$2,[5]Tabelle1!$E$2:$U$2,0))=0,"",INDEX([5]Tabelle1!$E$3:$U$500,MATCH($A388&amp;$C388&amp;$D388,[5]Tabelle1!$A$3:$A$500&amp;[5]Tabelle1!$C$3:$C$500&amp;[5]Tabelle1!$D$3:$D$500,0),MATCH(U$2,[5]Tabelle1!$E$2:$U$2,0))),"")</f>
        <v/>
      </c>
      <c r="V388" s="193" t="str">
        <f t="array" ref="V388">IFERROR(IF(INDEX([5]Tabelle1!$E$3:$U$500,MATCH($A388&amp;$C388&amp;$D388,[5]Tabelle1!$A$3:$A$500&amp;[5]Tabelle1!$C$3:$C$500&amp;[5]Tabelle1!$D$3:$D$500,0),MATCH(V$2,[5]Tabelle1!$E$2:$U$2,0))=0,"",INDEX([5]Tabelle1!$E$3:$U$500,MATCH($A388&amp;$C388&amp;$D388,[5]Tabelle1!$A$3:$A$500&amp;[5]Tabelle1!$C$3:$C$500&amp;[5]Tabelle1!$D$3:$D$500,0),MATCH(V$2,[5]Tabelle1!$E$2:$U$2,0))),"")</f>
        <v/>
      </c>
      <c r="W388" s="54" t="str">
        <f t="array" ref="W388">IFERROR(IF(INDEX([5]Tabelle1!$E$3:$U$500,MATCH($A388&amp;$C388&amp;$D388,[5]Tabelle1!$A$3:$A$500&amp;[5]Tabelle1!$C$3:$C$500&amp;[5]Tabelle1!$D$3:$D$500,0),MATCH(W$2,[5]Tabelle1!$E$2:$U$2,0))=0,"",INDEX([5]Tabelle1!$E$3:$U$500,MATCH($A388&amp;$C388&amp;$D388,[5]Tabelle1!$A$3:$A$500&amp;[5]Tabelle1!$C$3:$C$500&amp;[5]Tabelle1!$D$3:$D$500,0),MATCH(W$2,[5]Tabelle1!$E$2:$U$2,0))),"")</f>
        <v/>
      </c>
      <c r="X388" s="54" t="str">
        <f t="array" ref="X388">IFERROR(IF(INDEX([5]Tabelle1!$E$3:$U$500,MATCH($A388&amp;$C388&amp;$D388,[5]Tabelle1!$A$3:$A$500&amp;[5]Tabelle1!$C$3:$C$500&amp;[5]Tabelle1!$D$3:$D$500,0),MATCH(X$2,[5]Tabelle1!$E$2:$U$2,0))=0,"",INDEX([5]Tabelle1!$E$3:$U$500,MATCH($A388&amp;$C388&amp;$D388,[5]Tabelle1!$A$3:$A$500&amp;[5]Tabelle1!$C$3:$C$500&amp;[5]Tabelle1!$D$3:$D$500,0),MATCH(X$2,[5]Tabelle1!$E$2:$U$2,0))),"")</f>
        <v/>
      </c>
      <c r="Y388" s="22"/>
      <c r="Z388" s="22"/>
      <c r="AA388" s="22"/>
      <c r="AB388" s="22"/>
      <c r="AC388" s="22"/>
      <c r="AD388" s="22"/>
      <c r="AE388" s="22"/>
      <c r="AF388" s="22"/>
    </row>
    <row r="389" spans="1:32" ht="14.5" hidden="1" x14ac:dyDescent="0.35">
      <c r="A389" s="127" t="str">
        <f t="shared" si="30"/>
        <v>Latvia</v>
      </c>
      <c r="B389" s="70"/>
      <c r="C389" s="70" t="s">
        <v>558</v>
      </c>
      <c r="D389" s="139" t="s">
        <v>547</v>
      </c>
      <c r="E389" s="175"/>
      <c r="F389" s="175"/>
      <c r="G389" s="175"/>
      <c r="H389" s="192" t="str">
        <f t="array" ref="H389">IFERROR(IF(INDEX([5]Tabelle1!$E$3:$U$500,MATCH($A389&amp;$C389&amp;$D389,[5]Tabelle1!$A$3:$A$500&amp;[5]Tabelle1!$C$3:$C$500&amp;[5]Tabelle1!$D$3:$D$500,0),MATCH(H$2,[5]Tabelle1!$E$2:$U$2,0))=0,"",INDEX([5]Tabelle1!$E$3:$U$500,MATCH($A389&amp;$C389&amp;$D389,[5]Tabelle1!$A$3:$A$500&amp;[5]Tabelle1!$C$3:$C$500&amp;[5]Tabelle1!$D$3:$D$500,0),MATCH(H$2,[5]Tabelle1!$E$2:$U$2,0))),"")</f>
        <v/>
      </c>
      <c r="I389" s="192" t="str">
        <f t="array" ref="I389">IFERROR(IF(INDEX([5]Tabelle1!$E$3:$U$500,MATCH($A389&amp;$C389&amp;$D389,[5]Tabelle1!$A$3:$A$500&amp;[5]Tabelle1!$C$3:$C$500&amp;[5]Tabelle1!$D$3:$D$500,0),MATCH(I$2,[5]Tabelle1!$E$2:$U$2,0))=0,"",INDEX([5]Tabelle1!$E$3:$U$500,MATCH($A389&amp;$C389&amp;$D389,[5]Tabelle1!$A$3:$A$500&amp;[5]Tabelle1!$C$3:$C$500&amp;[5]Tabelle1!$D$3:$D$500,0),MATCH(I$2,[5]Tabelle1!$E$2:$U$2,0))),"")</f>
        <v/>
      </c>
      <c r="J389" s="192" t="str">
        <f t="array" ref="J389">IFERROR(IF(INDEX([5]Tabelle1!$E$3:$U$500,MATCH($A389&amp;$C389&amp;$D389,[5]Tabelle1!$A$3:$A$500&amp;[5]Tabelle1!$C$3:$C$500&amp;[5]Tabelle1!$D$3:$D$500,0),MATCH(J$2,[5]Tabelle1!$E$2:$U$2,0))=0,"",INDEX([5]Tabelle1!$E$3:$U$500,MATCH($A389&amp;$C389&amp;$D389,[5]Tabelle1!$A$3:$A$500&amp;[5]Tabelle1!$C$3:$C$500&amp;[5]Tabelle1!$D$3:$D$500,0),MATCH(J$2,[5]Tabelle1!$E$2:$U$2,0))),"")</f>
        <v/>
      </c>
      <c r="K389" s="192" t="str">
        <f t="array" ref="K389">IFERROR(IF(INDEX([5]Tabelle1!$E$3:$U$500,MATCH($A389&amp;$C389&amp;$D389,[5]Tabelle1!$A$3:$A$500&amp;[5]Tabelle1!$C$3:$C$500&amp;[5]Tabelle1!$D$3:$D$500,0),MATCH(K$2,[5]Tabelle1!$E$2:$U$2,0))=0,"",INDEX([5]Tabelle1!$E$3:$U$500,MATCH($A389&amp;$C389&amp;$D389,[5]Tabelle1!$A$3:$A$500&amp;[5]Tabelle1!$C$3:$C$500&amp;[5]Tabelle1!$D$3:$D$500,0),MATCH(K$2,[5]Tabelle1!$E$2:$U$2,0))),"")</f>
        <v/>
      </c>
      <c r="L389" s="192" t="str">
        <f t="array" ref="L389">IFERROR(IF(INDEX([5]Tabelle1!$E$3:$U$500,MATCH($A389&amp;$C389&amp;$D389,[5]Tabelle1!$A$3:$A$500&amp;[5]Tabelle1!$C$3:$C$500&amp;[5]Tabelle1!$D$3:$D$500,0),MATCH(L$2,[5]Tabelle1!$E$2:$U$2,0))=0,"",INDEX([5]Tabelle1!$E$3:$U$500,MATCH($A389&amp;$C389&amp;$D389,[5]Tabelle1!$A$3:$A$500&amp;[5]Tabelle1!$C$3:$C$500&amp;[5]Tabelle1!$D$3:$D$500,0),MATCH(L$2,[5]Tabelle1!$E$2:$U$2,0))),"")</f>
        <v/>
      </c>
      <c r="M389" s="192" t="str">
        <f t="array" ref="M389">IFERROR(IF(INDEX([5]Tabelle1!$E$3:$U$500,MATCH($A389&amp;$C389&amp;$D389,[5]Tabelle1!$A$3:$A$500&amp;[5]Tabelle1!$C$3:$C$500&amp;[5]Tabelle1!$D$3:$D$500,0),MATCH(M$2,[5]Tabelle1!$E$2:$U$2,0))=0,"",INDEX([5]Tabelle1!$E$3:$U$500,MATCH($A389&amp;$C389&amp;$D389,[5]Tabelle1!$A$3:$A$500&amp;[5]Tabelle1!$C$3:$C$500&amp;[5]Tabelle1!$D$3:$D$500,0),MATCH(M$2,[5]Tabelle1!$E$2:$U$2,0))),"")</f>
        <v/>
      </c>
      <c r="N389" s="192" t="str">
        <f t="array" ref="N389">IFERROR(IF(INDEX([5]Tabelle1!$E$3:$U$500,MATCH($A389&amp;$C389&amp;$D389,[5]Tabelle1!$A$3:$A$500&amp;[5]Tabelle1!$C$3:$C$500&amp;[5]Tabelle1!$D$3:$D$500,0),MATCH(N$2,[5]Tabelle1!$E$2:$U$2,0))=0,"",INDEX([5]Tabelle1!$E$3:$U$500,MATCH($A389&amp;$C389&amp;$D389,[5]Tabelle1!$A$3:$A$500&amp;[5]Tabelle1!$C$3:$C$500&amp;[5]Tabelle1!$D$3:$D$500,0),MATCH(N$2,[5]Tabelle1!$E$2:$U$2,0))),"")</f>
        <v/>
      </c>
      <c r="O389" s="192" t="str">
        <f t="array" ref="O389">IFERROR(IF(INDEX([5]Tabelle1!$E$3:$U$500,MATCH($A389&amp;$C389&amp;$D389,[5]Tabelle1!$A$3:$A$500&amp;[5]Tabelle1!$C$3:$C$500&amp;[5]Tabelle1!$D$3:$D$500,0),MATCH(O$2,[5]Tabelle1!$E$2:$U$2,0))=0,"",INDEX([5]Tabelle1!$E$3:$U$500,MATCH($A389&amp;$C389&amp;$D389,[5]Tabelle1!$A$3:$A$500&amp;[5]Tabelle1!$C$3:$C$500&amp;[5]Tabelle1!$D$3:$D$500,0),MATCH(O$2,[5]Tabelle1!$E$2:$U$2,0))),"")</f>
        <v/>
      </c>
      <c r="P389" s="192" t="str">
        <f t="array" ref="P389">IFERROR(IF(INDEX([5]Tabelle1!$E$3:$U$500,MATCH($A389&amp;$C389&amp;$D389,[5]Tabelle1!$A$3:$A$500&amp;[5]Tabelle1!$C$3:$C$500&amp;[5]Tabelle1!$D$3:$D$500,0),MATCH(P$2,[5]Tabelle1!$E$2:$U$2,0))=0,"",INDEX([5]Tabelle1!$E$3:$U$500,MATCH($A389&amp;$C389&amp;$D389,[5]Tabelle1!$A$3:$A$500&amp;[5]Tabelle1!$C$3:$C$500&amp;[5]Tabelle1!$D$3:$D$500,0),MATCH(P$2,[5]Tabelle1!$E$2:$U$2,0))),"")</f>
        <v/>
      </c>
      <c r="Q389" s="192" t="str">
        <f t="array" ref="Q389">IFERROR(IF(INDEX([5]Tabelle1!$E$3:$U$500,MATCH($A389&amp;$C389&amp;$D389,[5]Tabelle1!$A$3:$A$500&amp;[5]Tabelle1!$C$3:$C$500&amp;[5]Tabelle1!$D$3:$D$500,0),MATCH(Q$2,[5]Tabelle1!$E$2:$U$2,0))=0,"",INDEX([5]Tabelle1!$E$3:$U$500,MATCH($A389&amp;$C389&amp;$D389,[5]Tabelle1!$A$3:$A$500&amp;[5]Tabelle1!$C$3:$C$500&amp;[5]Tabelle1!$D$3:$D$500,0),MATCH(Q$2,[5]Tabelle1!$E$2:$U$2,0))),"")</f>
        <v/>
      </c>
      <c r="R389" s="192" t="str">
        <f t="array" ref="R389">IFERROR(IF(INDEX([5]Tabelle1!$E$3:$U$500,MATCH($A389&amp;$C389&amp;$D389,[5]Tabelle1!$A$3:$A$500&amp;[5]Tabelle1!$C$3:$C$500&amp;[5]Tabelle1!$D$3:$D$500,0),MATCH(R$2,[5]Tabelle1!$E$2:$U$2,0))=0,"",INDEX([5]Tabelle1!$E$3:$U$500,MATCH($A389&amp;$C389&amp;$D389,[5]Tabelle1!$A$3:$A$500&amp;[5]Tabelle1!$C$3:$C$500&amp;[5]Tabelle1!$D$3:$D$500,0),MATCH(R$2,[5]Tabelle1!$E$2:$U$2,0))),"")</f>
        <v/>
      </c>
      <c r="S389" s="192" t="str">
        <f t="array" ref="S389">IFERROR(IF(INDEX([5]Tabelle1!$E$3:$U$500,MATCH($A389&amp;$C389&amp;$D389,[5]Tabelle1!$A$3:$A$500&amp;[5]Tabelle1!$C$3:$C$500&amp;[5]Tabelle1!$D$3:$D$500,0),MATCH(S$2,[5]Tabelle1!$E$2:$U$2,0))=0,"",INDEX([5]Tabelle1!$E$3:$U$500,MATCH($A389&amp;$C389&amp;$D389,[5]Tabelle1!$A$3:$A$500&amp;[5]Tabelle1!$C$3:$C$500&amp;[5]Tabelle1!$D$3:$D$500,0),MATCH(S$2,[5]Tabelle1!$E$2:$U$2,0))),"")</f>
        <v/>
      </c>
      <c r="T389" s="192" t="str">
        <f t="array" ref="T389">IFERROR(IF(INDEX([5]Tabelle1!$E$3:$U$500,MATCH($A389&amp;$C389&amp;$D389,[5]Tabelle1!$A$3:$A$500&amp;[5]Tabelle1!$C$3:$C$500&amp;[5]Tabelle1!$D$3:$D$500,0),MATCH(T$2,[5]Tabelle1!$E$2:$U$2,0))=0,"",INDEX([5]Tabelle1!$E$3:$U$500,MATCH($A389&amp;$C389&amp;$D389,[5]Tabelle1!$A$3:$A$500&amp;[5]Tabelle1!$C$3:$C$500&amp;[5]Tabelle1!$D$3:$D$500,0),MATCH(T$2,[5]Tabelle1!$E$2:$U$2,0))),"")</f>
        <v/>
      </c>
      <c r="U389" s="192" t="str">
        <f t="array" ref="U389">IFERROR(IF(INDEX([5]Tabelle1!$E$3:$U$500,MATCH($A389&amp;$C389&amp;$D389,[5]Tabelle1!$A$3:$A$500&amp;[5]Tabelle1!$C$3:$C$500&amp;[5]Tabelle1!$D$3:$D$500,0),MATCH(U$2,[5]Tabelle1!$E$2:$U$2,0))=0,"",INDEX([5]Tabelle1!$E$3:$U$500,MATCH($A389&amp;$C389&amp;$D389,[5]Tabelle1!$A$3:$A$500&amp;[5]Tabelle1!$C$3:$C$500&amp;[5]Tabelle1!$D$3:$D$500,0),MATCH(U$2,[5]Tabelle1!$E$2:$U$2,0))),"")</f>
        <v/>
      </c>
      <c r="V389" s="193" t="str">
        <f t="array" ref="V389">IFERROR(IF(INDEX([5]Tabelle1!$E$3:$U$500,MATCH($A389&amp;$C389&amp;$D389,[5]Tabelle1!$A$3:$A$500&amp;[5]Tabelle1!$C$3:$C$500&amp;[5]Tabelle1!$D$3:$D$500,0),MATCH(V$2,[5]Tabelle1!$E$2:$U$2,0))=0,"",INDEX([5]Tabelle1!$E$3:$U$500,MATCH($A389&amp;$C389&amp;$D389,[5]Tabelle1!$A$3:$A$500&amp;[5]Tabelle1!$C$3:$C$500&amp;[5]Tabelle1!$D$3:$D$500,0),MATCH(V$2,[5]Tabelle1!$E$2:$U$2,0))),"")</f>
        <v/>
      </c>
      <c r="W389" s="54" t="str">
        <f t="array" ref="W389">IFERROR(IF(INDEX([5]Tabelle1!$E$3:$U$500,MATCH($A389&amp;$C389&amp;$D389,[5]Tabelle1!$A$3:$A$500&amp;[5]Tabelle1!$C$3:$C$500&amp;[5]Tabelle1!$D$3:$D$500,0),MATCH(W$2,[5]Tabelle1!$E$2:$U$2,0))=0,"",INDEX([5]Tabelle1!$E$3:$U$500,MATCH($A389&amp;$C389&amp;$D389,[5]Tabelle1!$A$3:$A$500&amp;[5]Tabelle1!$C$3:$C$500&amp;[5]Tabelle1!$D$3:$D$500,0),MATCH(W$2,[5]Tabelle1!$E$2:$U$2,0))),"")</f>
        <v/>
      </c>
      <c r="X389" s="54" t="str">
        <f t="array" ref="X389">IFERROR(IF(INDEX([5]Tabelle1!$E$3:$U$500,MATCH($A389&amp;$C389&amp;$D389,[5]Tabelle1!$A$3:$A$500&amp;[5]Tabelle1!$C$3:$C$500&amp;[5]Tabelle1!$D$3:$D$500,0),MATCH(X$2,[5]Tabelle1!$E$2:$U$2,0))=0,"",INDEX([5]Tabelle1!$E$3:$U$500,MATCH($A389&amp;$C389&amp;$D389,[5]Tabelle1!$A$3:$A$500&amp;[5]Tabelle1!$C$3:$C$500&amp;[5]Tabelle1!$D$3:$D$500,0),MATCH(X$2,[5]Tabelle1!$E$2:$U$2,0))),"")</f>
        <v/>
      </c>
      <c r="Y389" s="22"/>
      <c r="Z389" s="22"/>
      <c r="AA389" s="22"/>
      <c r="AB389" s="22"/>
      <c r="AC389" s="22"/>
      <c r="AD389" s="22"/>
      <c r="AE389" s="22"/>
      <c r="AF389" s="22"/>
    </row>
    <row r="390" spans="1:32" ht="14.5" hidden="1" x14ac:dyDescent="0.35">
      <c r="A390" s="127" t="str">
        <f t="shared" si="30"/>
        <v>Latvia</v>
      </c>
      <c r="B390" s="70"/>
      <c r="C390" s="70" t="s">
        <v>558</v>
      </c>
      <c r="D390" s="139" t="s">
        <v>548</v>
      </c>
      <c r="E390" s="175"/>
      <c r="F390" s="175"/>
      <c r="G390" s="175"/>
      <c r="H390" s="192" t="str">
        <f t="array" ref="H390">IFERROR(IF(INDEX([5]Tabelle1!$E$3:$U$500,MATCH($A390&amp;$C390&amp;$D390,[5]Tabelle1!$A$3:$A$500&amp;[5]Tabelle1!$C$3:$C$500&amp;[5]Tabelle1!$D$3:$D$500,0),MATCH(H$2,[5]Tabelle1!$E$2:$U$2,0))=0,"",INDEX([5]Tabelle1!$E$3:$U$500,MATCH($A390&amp;$C390&amp;$D390,[5]Tabelle1!$A$3:$A$500&amp;[5]Tabelle1!$C$3:$C$500&amp;[5]Tabelle1!$D$3:$D$500,0),MATCH(H$2,[5]Tabelle1!$E$2:$U$2,0))),"")</f>
        <v/>
      </c>
      <c r="I390" s="192" t="str">
        <f t="array" ref="I390">IFERROR(IF(INDEX([5]Tabelle1!$E$3:$U$500,MATCH($A390&amp;$C390&amp;$D390,[5]Tabelle1!$A$3:$A$500&amp;[5]Tabelle1!$C$3:$C$500&amp;[5]Tabelle1!$D$3:$D$500,0),MATCH(I$2,[5]Tabelle1!$E$2:$U$2,0))=0,"",INDEX([5]Tabelle1!$E$3:$U$500,MATCH($A390&amp;$C390&amp;$D390,[5]Tabelle1!$A$3:$A$500&amp;[5]Tabelle1!$C$3:$C$500&amp;[5]Tabelle1!$D$3:$D$500,0),MATCH(I$2,[5]Tabelle1!$E$2:$U$2,0))),"")</f>
        <v/>
      </c>
      <c r="J390" s="192" t="str">
        <f t="array" ref="J390">IFERROR(IF(INDEX([5]Tabelle1!$E$3:$U$500,MATCH($A390&amp;$C390&amp;$D390,[5]Tabelle1!$A$3:$A$500&amp;[5]Tabelle1!$C$3:$C$500&amp;[5]Tabelle1!$D$3:$D$500,0),MATCH(J$2,[5]Tabelle1!$E$2:$U$2,0))=0,"",INDEX([5]Tabelle1!$E$3:$U$500,MATCH($A390&amp;$C390&amp;$D390,[5]Tabelle1!$A$3:$A$500&amp;[5]Tabelle1!$C$3:$C$500&amp;[5]Tabelle1!$D$3:$D$500,0),MATCH(J$2,[5]Tabelle1!$E$2:$U$2,0))),"")</f>
        <v/>
      </c>
      <c r="K390" s="192" t="str">
        <f t="array" ref="K390">IFERROR(IF(INDEX([5]Tabelle1!$E$3:$U$500,MATCH($A390&amp;$C390&amp;$D390,[5]Tabelle1!$A$3:$A$500&amp;[5]Tabelle1!$C$3:$C$500&amp;[5]Tabelle1!$D$3:$D$500,0),MATCH(K$2,[5]Tabelle1!$E$2:$U$2,0))=0,"",INDEX([5]Tabelle1!$E$3:$U$500,MATCH($A390&amp;$C390&amp;$D390,[5]Tabelle1!$A$3:$A$500&amp;[5]Tabelle1!$C$3:$C$500&amp;[5]Tabelle1!$D$3:$D$500,0),MATCH(K$2,[5]Tabelle1!$E$2:$U$2,0))),"")</f>
        <v/>
      </c>
      <c r="L390" s="192" t="str">
        <f t="array" ref="L390">IFERROR(IF(INDEX([5]Tabelle1!$E$3:$U$500,MATCH($A390&amp;$C390&amp;$D390,[5]Tabelle1!$A$3:$A$500&amp;[5]Tabelle1!$C$3:$C$500&amp;[5]Tabelle1!$D$3:$D$500,0),MATCH(L$2,[5]Tabelle1!$E$2:$U$2,0))=0,"",INDEX([5]Tabelle1!$E$3:$U$500,MATCH($A390&amp;$C390&amp;$D390,[5]Tabelle1!$A$3:$A$500&amp;[5]Tabelle1!$C$3:$C$500&amp;[5]Tabelle1!$D$3:$D$500,0),MATCH(L$2,[5]Tabelle1!$E$2:$U$2,0))),"")</f>
        <v/>
      </c>
      <c r="M390" s="192" t="str">
        <f t="array" ref="M390">IFERROR(IF(INDEX([5]Tabelle1!$E$3:$U$500,MATCH($A390&amp;$C390&amp;$D390,[5]Tabelle1!$A$3:$A$500&amp;[5]Tabelle1!$C$3:$C$500&amp;[5]Tabelle1!$D$3:$D$500,0),MATCH(M$2,[5]Tabelle1!$E$2:$U$2,0))=0,"",INDEX([5]Tabelle1!$E$3:$U$500,MATCH($A390&amp;$C390&amp;$D390,[5]Tabelle1!$A$3:$A$500&amp;[5]Tabelle1!$C$3:$C$500&amp;[5]Tabelle1!$D$3:$D$500,0),MATCH(M$2,[5]Tabelle1!$E$2:$U$2,0))),"")</f>
        <v/>
      </c>
      <c r="N390" s="192" t="str">
        <f t="array" ref="N390">IFERROR(IF(INDEX([5]Tabelle1!$E$3:$U$500,MATCH($A390&amp;$C390&amp;$D390,[5]Tabelle1!$A$3:$A$500&amp;[5]Tabelle1!$C$3:$C$500&amp;[5]Tabelle1!$D$3:$D$500,0),MATCH(N$2,[5]Tabelle1!$E$2:$U$2,0))=0,"",INDEX([5]Tabelle1!$E$3:$U$500,MATCH($A390&amp;$C390&amp;$D390,[5]Tabelle1!$A$3:$A$500&amp;[5]Tabelle1!$C$3:$C$500&amp;[5]Tabelle1!$D$3:$D$500,0),MATCH(N$2,[5]Tabelle1!$E$2:$U$2,0))),"")</f>
        <v/>
      </c>
      <c r="O390" s="192" t="str">
        <f t="array" ref="O390">IFERROR(IF(INDEX([5]Tabelle1!$E$3:$U$500,MATCH($A390&amp;$C390&amp;$D390,[5]Tabelle1!$A$3:$A$500&amp;[5]Tabelle1!$C$3:$C$500&amp;[5]Tabelle1!$D$3:$D$500,0),MATCH(O$2,[5]Tabelle1!$E$2:$U$2,0))=0,"",INDEX([5]Tabelle1!$E$3:$U$500,MATCH($A390&amp;$C390&amp;$D390,[5]Tabelle1!$A$3:$A$500&amp;[5]Tabelle1!$C$3:$C$500&amp;[5]Tabelle1!$D$3:$D$500,0),MATCH(O$2,[5]Tabelle1!$E$2:$U$2,0))),"")</f>
        <v/>
      </c>
      <c r="P390" s="192" t="str">
        <f t="array" ref="P390">IFERROR(IF(INDEX([5]Tabelle1!$E$3:$U$500,MATCH($A390&amp;$C390&amp;$D390,[5]Tabelle1!$A$3:$A$500&amp;[5]Tabelle1!$C$3:$C$500&amp;[5]Tabelle1!$D$3:$D$500,0),MATCH(P$2,[5]Tabelle1!$E$2:$U$2,0))=0,"",INDEX([5]Tabelle1!$E$3:$U$500,MATCH($A390&amp;$C390&amp;$D390,[5]Tabelle1!$A$3:$A$500&amp;[5]Tabelle1!$C$3:$C$500&amp;[5]Tabelle1!$D$3:$D$500,0),MATCH(P$2,[5]Tabelle1!$E$2:$U$2,0))),"")</f>
        <v/>
      </c>
      <c r="Q390" s="192" t="str">
        <f t="array" ref="Q390">IFERROR(IF(INDEX([5]Tabelle1!$E$3:$U$500,MATCH($A390&amp;$C390&amp;$D390,[5]Tabelle1!$A$3:$A$500&amp;[5]Tabelle1!$C$3:$C$500&amp;[5]Tabelle1!$D$3:$D$500,0),MATCH(Q$2,[5]Tabelle1!$E$2:$U$2,0))=0,"",INDEX([5]Tabelle1!$E$3:$U$500,MATCH($A390&amp;$C390&amp;$D390,[5]Tabelle1!$A$3:$A$500&amp;[5]Tabelle1!$C$3:$C$500&amp;[5]Tabelle1!$D$3:$D$500,0),MATCH(Q$2,[5]Tabelle1!$E$2:$U$2,0))),"")</f>
        <v/>
      </c>
      <c r="R390" s="192" t="str">
        <f t="array" ref="R390">IFERROR(IF(INDEX([5]Tabelle1!$E$3:$U$500,MATCH($A390&amp;$C390&amp;$D390,[5]Tabelle1!$A$3:$A$500&amp;[5]Tabelle1!$C$3:$C$500&amp;[5]Tabelle1!$D$3:$D$500,0),MATCH(R$2,[5]Tabelle1!$E$2:$U$2,0))=0,"",INDEX([5]Tabelle1!$E$3:$U$500,MATCH($A390&amp;$C390&amp;$D390,[5]Tabelle1!$A$3:$A$500&amp;[5]Tabelle1!$C$3:$C$500&amp;[5]Tabelle1!$D$3:$D$500,0),MATCH(R$2,[5]Tabelle1!$E$2:$U$2,0))),"")</f>
        <v/>
      </c>
      <c r="S390" s="192" t="str">
        <f t="array" ref="S390">IFERROR(IF(INDEX([5]Tabelle1!$E$3:$U$500,MATCH($A390&amp;$C390&amp;$D390,[5]Tabelle1!$A$3:$A$500&amp;[5]Tabelle1!$C$3:$C$500&amp;[5]Tabelle1!$D$3:$D$500,0),MATCH(S$2,[5]Tabelle1!$E$2:$U$2,0))=0,"",INDEX([5]Tabelle1!$E$3:$U$500,MATCH($A390&amp;$C390&amp;$D390,[5]Tabelle1!$A$3:$A$500&amp;[5]Tabelle1!$C$3:$C$500&amp;[5]Tabelle1!$D$3:$D$500,0),MATCH(S$2,[5]Tabelle1!$E$2:$U$2,0))),"")</f>
        <v/>
      </c>
      <c r="T390" s="192" t="str">
        <f t="array" ref="T390">IFERROR(IF(INDEX([5]Tabelle1!$E$3:$U$500,MATCH($A390&amp;$C390&amp;$D390,[5]Tabelle1!$A$3:$A$500&amp;[5]Tabelle1!$C$3:$C$500&amp;[5]Tabelle1!$D$3:$D$500,0),MATCH(T$2,[5]Tabelle1!$E$2:$U$2,0))=0,"",INDEX([5]Tabelle1!$E$3:$U$500,MATCH($A390&amp;$C390&amp;$D390,[5]Tabelle1!$A$3:$A$500&amp;[5]Tabelle1!$C$3:$C$500&amp;[5]Tabelle1!$D$3:$D$500,0),MATCH(T$2,[5]Tabelle1!$E$2:$U$2,0))),"")</f>
        <v/>
      </c>
      <c r="U390" s="192" t="str">
        <f t="array" ref="U390">IFERROR(IF(INDEX([5]Tabelle1!$E$3:$U$500,MATCH($A390&amp;$C390&amp;$D390,[5]Tabelle1!$A$3:$A$500&amp;[5]Tabelle1!$C$3:$C$500&amp;[5]Tabelle1!$D$3:$D$500,0),MATCH(U$2,[5]Tabelle1!$E$2:$U$2,0))=0,"",INDEX([5]Tabelle1!$E$3:$U$500,MATCH($A390&amp;$C390&amp;$D390,[5]Tabelle1!$A$3:$A$500&amp;[5]Tabelle1!$C$3:$C$500&amp;[5]Tabelle1!$D$3:$D$500,0),MATCH(U$2,[5]Tabelle1!$E$2:$U$2,0))),"")</f>
        <v/>
      </c>
      <c r="V390" s="193" t="str">
        <f t="array" ref="V390">IFERROR(IF(INDEX([5]Tabelle1!$E$3:$U$500,MATCH($A390&amp;$C390&amp;$D390,[5]Tabelle1!$A$3:$A$500&amp;[5]Tabelle1!$C$3:$C$500&amp;[5]Tabelle1!$D$3:$D$500,0),MATCH(V$2,[5]Tabelle1!$E$2:$U$2,0))=0,"",INDEX([5]Tabelle1!$E$3:$U$500,MATCH($A390&amp;$C390&amp;$D390,[5]Tabelle1!$A$3:$A$500&amp;[5]Tabelle1!$C$3:$C$500&amp;[5]Tabelle1!$D$3:$D$500,0),MATCH(V$2,[5]Tabelle1!$E$2:$U$2,0))),"")</f>
        <v/>
      </c>
      <c r="W390" s="54" t="str">
        <f t="array" ref="W390">IFERROR(IF(INDEX([5]Tabelle1!$E$3:$U$500,MATCH($A390&amp;$C390&amp;$D390,[5]Tabelle1!$A$3:$A$500&amp;[5]Tabelle1!$C$3:$C$500&amp;[5]Tabelle1!$D$3:$D$500,0),MATCH(W$2,[5]Tabelle1!$E$2:$U$2,0))=0,"",INDEX([5]Tabelle1!$E$3:$U$500,MATCH($A390&amp;$C390&amp;$D390,[5]Tabelle1!$A$3:$A$500&amp;[5]Tabelle1!$C$3:$C$500&amp;[5]Tabelle1!$D$3:$D$500,0),MATCH(W$2,[5]Tabelle1!$E$2:$U$2,0))),"")</f>
        <v/>
      </c>
      <c r="X390" s="54" t="str">
        <f t="array" ref="X390">IFERROR(IF(INDEX([5]Tabelle1!$E$3:$U$500,MATCH($A390&amp;$C390&amp;$D390,[5]Tabelle1!$A$3:$A$500&amp;[5]Tabelle1!$C$3:$C$500&amp;[5]Tabelle1!$D$3:$D$500,0),MATCH(X$2,[5]Tabelle1!$E$2:$U$2,0))=0,"",INDEX([5]Tabelle1!$E$3:$U$500,MATCH($A390&amp;$C390&amp;$D390,[5]Tabelle1!$A$3:$A$500&amp;[5]Tabelle1!$C$3:$C$500&amp;[5]Tabelle1!$D$3:$D$500,0),MATCH(X$2,[5]Tabelle1!$E$2:$U$2,0))),"")</f>
        <v/>
      </c>
      <c r="Y390" s="22"/>
      <c r="Z390" s="22"/>
      <c r="AA390" s="22"/>
      <c r="AB390" s="22"/>
      <c r="AC390" s="22"/>
      <c r="AD390" s="22"/>
      <c r="AE390" s="22"/>
      <c r="AF390" s="22"/>
    </row>
    <row r="391" spans="1:32" ht="14.5" hidden="1" x14ac:dyDescent="0.35">
      <c r="A391" s="127" t="str">
        <f t="shared" si="30"/>
        <v>Latvia</v>
      </c>
      <c r="B391" s="70"/>
      <c r="C391" s="70" t="s">
        <v>558</v>
      </c>
      <c r="D391" s="139" t="s">
        <v>549</v>
      </c>
      <c r="E391" s="175"/>
      <c r="F391" s="175"/>
      <c r="G391" s="175"/>
      <c r="H391" s="192" t="str">
        <f t="array" ref="H391">IFERROR(IF(INDEX([5]Tabelle1!$E$3:$U$500,MATCH($A391&amp;$C391&amp;$D391,[5]Tabelle1!$A$3:$A$500&amp;[5]Tabelle1!$C$3:$C$500&amp;[5]Tabelle1!$D$3:$D$500,0),MATCH(H$2,[5]Tabelle1!$E$2:$U$2,0))=0,"",INDEX([5]Tabelle1!$E$3:$U$500,MATCH($A391&amp;$C391&amp;$D391,[5]Tabelle1!$A$3:$A$500&amp;[5]Tabelle1!$C$3:$C$500&amp;[5]Tabelle1!$D$3:$D$500,0),MATCH(H$2,[5]Tabelle1!$E$2:$U$2,0))),"")</f>
        <v/>
      </c>
      <c r="I391" s="192" t="str">
        <f t="array" ref="I391">IFERROR(IF(INDEX([5]Tabelle1!$E$3:$U$500,MATCH($A391&amp;$C391&amp;$D391,[5]Tabelle1!$A$3:$A$500&amp;[5]Tabelle1!$C$3:$C$500&amp;[5]Tabelle1!$D$3:$D$500,0),MATCH(I$2,[5]Tabelle1!$E$2:$U$2,0))=0,"",INDEX([5]Tabelle1!$E$3:$U$500,MATCH($A391&amp;$C391&amp;$D391,[5]Tabelle1!$A$3:$A$500&amp;[5]Tabelle1!$C$3:$C$500&amp;[5]Tabelle1!$D$3:$D$500,0),MATCH(I$2,[5]Tabelle1!$E$2:$U$2,0))),"")</f>
        <v/>
      </c>
      <c r="J391" s="192" t="str">
        <f t="array" ref="J391">IFERROR(IF(INDEX([5]Tabelle1!$E$3:$U$500,MATCH($A391&amp;$C391&amp;$D391,[5]Tabelle1!$A$3:$A$500&amp;[5]Tabelle1!$C$3:$C$500&amp;[5]Tabelle1!$D$3:$D$500,0),MATCH(J$2,[5]Tabelle1!$E$2:$U$2,0))=0,"",INDEX([5]Tabelle1!$E$3:$U$500,MATCH($A391&amp;$C391&amp;$D391,[5]Tabelle1!$A$3:$A$500&amp;[5]Tabelle1!$C$3:$C$500&amp;[5]Tabelle1!$D$3:$D$500,0),MATCH(J$2,[5]Tabelle1!$E$2:$U$2,0))),"")</f>
        <v/>
      </c>
      <c r="K391" s="192" t="str">
        <f t="array" ref="K391">IFERROR(IF(INDEX([5]Tabelle1!$E$3:$U$500,MATCH($A391&amp;$C391&amp;$D391,[5]Tabelle1!$A$3:$A$500&amp;[5]Tabelle1!$C$3:$C$500&amp;[5]Tabelle1!$D$3:$D$500,0),MATCH(K$2,[5]Tabelle1!$E$2:$U$2,0))=0,"",INDEX([5]Tabelle1!$E$3:$U$500,MATCH($A391&amp;$C391&amp;$D391,[5]Tabelle1!$A$3:$A$500&amp;[5]Tabelle1!$C$3:$C$500&amp;[5]Tabelle1!$D$3:$D$500,0),MATCH(K$2,[5]Tabelle1!$E$2:$U$2,0))),"")</f>
        <v/>
      </c>
      <c r="L391" s="192" t="str">
        <f t="array" ref="L391">IFERROR(IF(INDEX([5]Tabelle1!$E$3:$U$500,MATCH($A391&amp;$C391&amp;$D391,[5]Tabelle1!$A$3:$A$500&amp;[5]Tabelle1!$C$3:$C$500&amp;[5]Tabelle1!$D$3:$D$500,0),MATCH(L$2,[5]Tabelle1!$E$2:$U$2,0))=0,"",INDEX([5]Tabelle1!$E$3:$U$500,MATCH($A391&amp;$C391&amp;$D391,[5]Tabelle1!$A$3:$A$500&amp;[5]Tabelle1!$C$3:$C$500&amp;[5]Tabelle1!$D$3:$D$500,0),MATCH(L$2,[5]Tabelle1!$E$2:$U$2,0))),"")</f>
        <v/>
      </c>
      <c r="M391" s="192" t="str">
        <f t="array" ref="M391">IFERROR(IF(INDEX([5]Tabelle1!$E$3:$U$500,MATCH($A391&amp;$C391&amp;$D391,[5]Tabelle1!$A$3:$A$500&amp;[5]Tabelle1!$C$3:$C$500&amp;[5]Tabelle1!$D$3:$D$500,0),MATCH(M$2,[5]Tabelle1!$E$2:$U$2,0))=0,"",INDEX([5]Tabelle1!$E$3:$U$500,MATCH($A391&amp;$C391&amp;$D391,[5]Tabelle1!$A$3:$A$500&amp;[5]Tabelle1!$C$3:$C$500&amp;[5]Tabelle1!$D$3:$D$500,0),MATCH(M$2,[5]Tabelle1!$E$2:$U$2,0))),"")</f>
        <v/>
      </c>
      <c r="N391" s="192" t="str">
        <f t="array" ref="N391">IFERROR(IF(INDEX([5]Tabelle1!$E$3:$U$500,MATCH($A391&amp;$C391&amp;$D391,[5]Tabelle1!$A$3:$A$500&amp;[5]Tabelle1!$C$3:$C$500&amp;[5]Tabelle1!$D$3:$D$500,0),MATCH(N$2,[5]Tabelle1!$E$2:$U$2,0))=0,"",INDEX([5]Tabelle1!$E$3:$U$500,MATCH($A391&amp;$C391&amp;$D391,[5]Tabelle1!$A$3:$A$500&amp;[5]Tabelle1!$C$3:$C$500&amp;[5]Tabelle1!$D$3:$D$500,0),MATCH(N$2,[5]Tabelle1!$E$2:$U$2,0))),"")</f>
        <v/>
      </c>
      <c r="O391" s="192" t="str">
        <f t="array" ref="O391">IFERROR(IF(INDEX([5]Tabelle1!$E$3:$U$500,MATCH($A391&amp;$C391&amp;$D391,[5]Tabelle1!$A$3:$A$500&amp;[5]Tabelle1!$C$3:$C$500&amp;[5]Tabelle1!$D$3:$D$500,0),MATCH(O$2,[5]Tabelle1!$E$2:$U$2,0))=0,"",INDEX([5]Tabelle1!$E$3:$U$500,MATCH($A391&amp;$C391&amp;$D391,[5]Tabelle1!$A$3:$A$500&amp;[5]Tabelle1!$C$3:$C$500&amp;[5]Tabelle1!$D$3:$D$500,0),MATCH(O$2,[5]Tabelle1!$E$2:$U$2,0))),"")</f>
        <v/>
      </c>
      <c r="P391" s="192" t="str">
        <f t="array" ref="P391">IFERROR(IF(INDEX([5]Tabelle1!$E$3:$U$500,MATCH($A391&amp;$C391&amp;$D391,[5]Tabelle1!$A$3:$A$500&amp;[5]Tabelle1!$C$3:$C$500&amp;[5]Tabelle1!$D$3:$D$500,0),MATCH(P$2,[5]Tabelle1!$E$2:$U$2,0))=0,"",INDEX([5]Tabelle1!$E$3:$U$500,MATCH($A391&amp;$C391&amp;$D391,[5]Tabelle1!$A$3:$A$500&amp;[5]Tabelle1!$C$3:$C$500&amp;[5]Tabelle1!$D$3:$D$500,0),MATCH(P$2,[5]Tabelle1!$E$2:$U$2,0))),"")</f>
        <v/>
      </c>
      <c r="Q391" s="192" t="str">
        <f t="array" ref="Q391">IFERROR(IF(INDEX([5]Tabelle1!$E$3:$U$500,MATCH($A391&amp;$C391&amp;$D391,[5]Tabelle1!$A$3:$A$500&amp;[5]Tabelle1!$C$3:$C$500&amp;[5]Tabelle1!$D$3:$D$500,0),MATCH(Q$2,[5]Tabelle1!$E$2:$U$2,0))=0,"",INDEX([5]Tabelle1!$E$3:$U$500,MATCH($A391&amp;$C391&amp;$D391,[5]Tabelle1!$A$3:$A$500&amp;[5]Tabelle1!$C$3:$C$500&amp;[5]Tabelle1!$D$3:$D$500,0),MATCH(Q$2,[5]Tabelle1!$E$2:$U$2,0))),"")</f>
        <v/>
      </c>
      <c r="R391" s="192" t="str">
        <f t="array" ref="R391">IFERROR(IF(INDEX([5]Tabelle1!$E$3:$U$500,MATCH($A391&amp;$C391&amp;$D391,[5]Tabelle1!$A$3:$A$500&amp;[5]Tabelle1!$C$3:$C$500&amp;[5]Tabelle1!$D$3:$D$500,0),MATCH(R$2,[5]Tabelle1!$E$2:$U$2,0))=0,"",INDEX([5]Tabelle1!$E$3:$U$500,MATCH($A391&amp;$C391&amp;$D391,[5]Tabelle1!$A$3:$A$500&amp;[5]Tabelle1!$C$3:$C$500&amp;[5]Tabelle1!$D$3:$D$500,0),MATCH(R$2,[5]Tabelle1!$E$2:$U$2,0))),"")</f>
        <v/>
      </c>
      <c r="S391" s="192" t="str">
        <f t="array" ref="S391">IFERROR(IF(INDEX([5]Tabelle1!$E$3:$U$500,MATCH($A391&amp;$C391&amp;$D391,[5]Tabelle1!$A$3:$A$500&amp;[5]Tabelle1!$C$3:$C$500&amp;[5]Tabelle1!$D$3:$D$500,0),MATCH(S$2,[5]Tabelle1!$E$2:$U$2,0))=0,"",INDEX([5]Tabelle1!$E$3:$U$500,MATCH($A391&amp;$C391&amp;$D391,[5]Tabelle1!$A$3:$A$500&amp;[5]Tabelle1!$C$3:$C$500&amp;[5]Tabelle1!$D$3:$D$500,0),MATCH(S$2,[5]Tabelle1!$E$2:$U$2,0))),"")</f>
        <v/>
      </c>
      <c r="T391" s="192" t="str">
        <f t="array" ref="T391">IFERROR(IF(INDEX([5]Tabelle1!$E$3:$U$500,MATCH($A391&amp;$C391&amp;$D391,[5]Tabelle1!$A$3:$A$500&amp;[5]Tabelle1!$C$3:$C$500&amp;[5]Tabelle1!$D$3:$D$500,0),MATCH(T$2,[5]Tabelle1!$E$2:$U$2,0))=0,"",INDEX([5]Tabelle1!$E$3:$U$500,MATCH($A391&amp;$C391&amp;$D391,[5]Tabelle1!$A$3:$A$500&amp;[5]Tabelle1!$C$3:$C$500&amp;[5]Tabelle1!$D$3:$D$500,0),MATCH(T$2,[5]Tabelle1!$E$2:$U$2,0))),"")</f>
        <v/>
      </c>
      <c r="U391" s="192" t="str">
        <f t="array" ref="U391">IFERROR(IF(INDEX([5]Tabelle1!$E$3:$U$500,MATCH($A391&amp;$C391&amp;$D391,[5]Tabelle1!$A$3:$A$500&amp;[5]Tabelle1!$C$3:$C$500&amp;[5]Tabelle1!$D$3:$D$500,0),MATCH(U$2,[5]Tabelle1!$E$2:$U$2,0))=0,"",INDEX([5]Tabelle1!$E$3:$U$500,MATCH($A391&amp;$C391&amp;$D391,[5]Tabelle1!$A$3:$A$500&amp;[5]Tabelle1!$C$3:$C$500&amp;[5]Tabelle1!$D$3:$D$500,0),MATCH(U$2,[5]Tabelle1!$E$2:$U$2,0))),"")</f>
        <v/>
      </c>
      <c r="V391" s="193" t="str">
        <f t="array" ref="V391">IFERROR(IF(INDEX([5]Tabelle1!$E$3:$U$500,MATCH($A391&amp;$C391&amp;$D391,[5]Tabelle1!$A$3:$A$500&amp;[5]Tabelle1!$C$3:$C$500&amp;[5]Tabelle1!$D$3:$D$500,0),MATCH(V$2,[5]Tabelle1!$E$2:$U$2,0))=0,"",INDEX([5]Tabelle1!$E$3:$U$500,MATCH($A391&amp;$C391&amp;$D391,[5]Tabelle1!$A$3:$A$500&amp;[5]Tabelle1!$C$3:$C$500&amp;[5]Tabelle1!$D$3:$D$500,0),MATCH(V$2,[5]Tabelle1!$E$2:$U$2,0))),"")</f>
        <v/>
      </c>
      <c r="W391" s="54" t="str">
        <f t="array" ref="W391">IFERROR(IF(INDEX([5]Tabelle1!$E$3:$U$500,MATCH($A391&amp;$C391&amp;$D391,[5]Tabelle1!$A$3:$A$500&amp;[5]Tabelle1!$C$3:$C$500&amp;[5]Tabelle1!$D$3:$D$500,0),MATCH(W$2,[5]Tabelle1!$E$2:$U$2,0))=0,"",INDEX([5]Tabelle1!$E$3:$U$500,MATCH($A391&amp;$C391&amp;$D391,[5]Tabelle1!$A$3:$A$500&amp;[5]Tabelle1!$C$3:$C$500&amp;[5]Tabelle1!$D$3:$D$500,0),MATCH(W$2,[5]Tabelle1!$E$2:$U$2,0))),"")</f>
        <v/>
      </c>
      <c r="X391" s="54" t="str">
        <f t="array" ref="X391">IFERROR(IF(INDEX([5]Tabelle1!$E$3:$U$500,MATCH($A391&amp;$C391&amp;$D391,[5]Tabelle1!$A$3:$A$500&amp;[5]Tabelle1!$C$3:$C$500&amp;[5]Tabelle1!$D$3:$D$500,0),MATCH(X$2,[5]Tabelle1!$E$2:$U$2,0))=0,"",INDEX([5]Tabelle1!$E$3:$U$500,MATCH($A391&amp;$C391&amp;$D391,[5]Tabelle1!$A$3:$A$500&amp;[5]Tabelle1!$C$3:$C$500&amp;[5]Tabelle1!$D$3:$D$500,0),MATCH(X$2,[5]Tabelle1!$E$2:$U$2,0))),"")</f>
        <v/>
      </c>
      <c r="Y391" s="22"/>
      <c r="Z391" s="22"/>
      <c r="AA391" s="22"/>
      <c r="AB391" s="22"/>
      <c r="AC391" s="22"/>
      <c r="AD391" s="22"/>
      <c r="AE391" s="22"/>
      <c r="AF391" s="22"/>
    </row>
    <row r="392" spans="1:32" ht="14.5" hidden="1" x14ac:dyDescent="0.35">
      <c r="A392" s="127" t="str">
        <f t="shared" si="30"/>
        <v>Latvia</v>
      </c>
      <c r="B392" s="70"/>
      <c r="C392" s="70" t="s">
        <v>558</v>
      </c>
      <c r="D392" s="139" t="s">
        <v>550</v>
      </c>
      <c r="E392" s="175"/>
      <c r="F392" s="175"/>
      <c r="G392" s="175"/>
      <c r="H392" s="192" t="str">
        <f t="array" ref="H392">IFERROR(IF(INDEX([5]Tabelle1!$E$3:$U$500,MATCH($A392&amp;$C392&amp;$D392,[5]Tabelle1!$A$3:$A$500&amp;[5]Tabelle1!$C$3:$C$500&amp;[5]Tabelle1!$D$3:$D$500,0),MATCH(H$2,[5]Tabelle1!$E$2:$U$2,0))=0,"",INDEX([5]Tabelle1!$E$3:$U$500,MATCH($A392&amp;$C392&amp;$D392,[5]Tabelle1!$A$3:$A$500&amp;[5]Tabelle1!$C$3:$C$500&amp;[5]Tabelle1!$D$3:$D$500,0),MATCH(H$2,[5]Tabelle1!$E$2:$U$2,0))),"")</f>
        <v/>
      </c>
      <c r="I392" s="192">
        <f t="array" ref="I392">IFERROR(IF(INDEX([5]Tabelle1!$E$3:$U$500,MATCH($A392&amp;$C392&amp;$D392,[5]Tabelle1!$A$3:$A$500&amp;[5]Tabelle1!$C$3:$C$500&amp;[5]Tabelle1!$D$3:$D$500,0),MATCH(I$2,[5]Tabelle1!$E$2:$U$2,0))=0,"",INDEX([5]Tabelle1!$E$3:$U$500,MATCH($A392&amp;$C392&amp;$D392,[5]Tabelle1!$A$3:$A$500&amp;[5]Tabelle1!$C$3:$C$500&amp;[5]Tabelle1!$D$3:$D$500,0),MATCH(I$2,[5]Tabelle1!$E$2:$U$2,0))),"")</f>
        <v>673.04347826086951</v>
      </c>
      <c r="J392" s="192" t="str">
        <f t="array" ref="J392">IFERROR(IF(INDEX([5]Tabelle1!$E$3:$U$500,MATCH($A392&amp;$C392&amp;$D392,[5]Tabelle1!$A$3:$A$500&amp;[5]Tabelle1!$C$3:$C$500&amp;[5]Tabelle1!$D$3:$D$500,0),MATCH(J$2,[5]Tabelle1!$E$2:$U$2,0))=0,"",INDEX([5]Tabelle1!$E$3:$U$500,MATCH($A392&amp;$C392&amp;$D392,[5]Tabelle1!$A$3:$A$500&amp;[5]Tabelle1!$C$3:$C$500&amp;[5]Tabelle1!$D$3:$D$500,0),MATCH(J$2,[5]Tabelle1!$E$2:$U$2,0))),"")</f>
        <v/>
      </c>
      <c r="K392" s="192" t="str">
        <f t="array" ref="K392">IFERROR(IF(INDEX([5]Tabelle1!$E$3:$U$500,MATCH($A392&amp;$C392&amp;$D392,[5]Tabelle1!$A$3:$A$500&amp;[5]Tabelle1!$C$3:$C$500&amp;[5]Tabelle1!$D$3:$D$500,0),MATCH(K$2,[5]Tabelle1!$E$2:$U$2,0))=0,"",INDEX([5]Tabelle1!$E$3:$U$500,MATCH($A392&amp;$C392&amp;$D392,[5]Tabelle1!$A$3:$A$500&amp;[5]Tabelle1!$C$3:$C$500&amp;[5]Tabelle1!$D$3:$D$500,0),MATCH(K$2,[5]Tabelle1!$E$2:$U$2,0))),"")</f>
        <v/>
      </c>
      <c r="L392" s="192" t="str">
        <f t="array" ref="L392">IFERROR(IF(INDEX([5]Tabelle1!$E$3:$U$500,MATCH($A392&amp;$C392&amp;$D392,[5]Tabelle1!$A$3:$A$500&amp;[5]Tabelle1!$C$3:$C$500&amp;[5]Tabelle1!$D$3:$D$500,0),MATCH(L$2,[5]Tabelle1!$E$2:$U$2,0))=0,"",INDEX([5]Tabelle1!$E$3:$U$500,MATCH($A392&amp;$C392&amp;$D392,[5]Tabelle1!$A$3:$A$500&amp;[5]Tabelle1!$C$3:$C$500&amp;[5]Tabelle1!$D$3:$D$500,0),MATCH(L$2,[5]Tabelle1!$E$2:$U$2,0))),"")</f>
        <v/>
      </c>
      <c r="M392" s="192" t="str">
        <f t="array" ref="M392">IFERROR(IF(INDEX([5]Tabelle1!$E$3:$U$500,MATCH($A392&amp;$C392&amp;$D392,[5]Tabelle1!$A$3:$A$500&amp;[5]Tabelle1!$C$3:$C$500&amp;[5]Tabelle1!$D$3:$D$500,0),MATCH(M$2,[5]Tabelle1!$E$2:$U$2,0))=0,"",INDEX([5]Tabelle1!$E$3:$U$500,MATCH($A392&amp;$C392&amp;$D392,[5]Tabelle1!$A$3:$A$500&amp;[5]Tabelle1!$C$3:$C$500&amp;[5]Tabelle1!$D$3:$D$500,0),MATCH(M$2,[5]Tabelle1!$E$2:$U$2,0))),"")</f>
        <v/>
      </c>
      <c r="N392" s="192">
        <f t="array" ref="N392">IFERROR(IF(INDEX([5]Tabelle1!$E$3:$U$500,MATCH($A392&amp;$C392&amp;$D392,[5]Tabelle1!$A$3:$A$500&amp;[5]Tabelle1!$C$3:$C$500&amp;[5]Tabelle1!$D$3:$D$500,0),MATCH(N$2,[5]Tabelle1!$E$2:$U$2,0))=0,"",INDEX([5]Tabelle1!$E$3:$U$500,MATCH($A392&amp;$C392&amp;$D392,[5]Tabelle1!$A$3:$A$500&amp;[5]Tabelle1!$C$3:$C$500&amp;[5]Tabelle1!$D$3:$D$500,0),MATCH(N$2,[5]Tabelle1!$E$2:$U$2,0))),"")</f>
        <v>667.82608695652175</v>
      </c>
      <c r="O392" s="192" t="str">
        <f t="array" ref="O392">IFERROR(IF(INDEX([5]Tabelle1!$E$3:$U$500,MATCH($A392&amp;$C392&amp;$D392,[5]Tabelle1!$A$3:$A$500&amp;[5]Tabelle1!$C$3:$C$500&amp;[5]Tabelle1!$D$3:$D$500,0),MATCH(O$2,[5]Tabelle1!$E$2:$U$2,0))=0,"",INDEX([5]Tabelle1!$E$3:$U$500,MATCH($A392&amp;$C392&amp;$D392,[5]Tabelle1!$A$3:$A$500&amp;[5]Tabelle1!$C$3:$C$500&amp;[5]Tabelle1!$D$3:$D$500,0),MATCH(O$2,[5]Tabelle1!$E$2:$U$2,0))),"")</f>
        <v/>
      </c>
      <c r="P392" s="192" t="str">
        <f t="array" ref="P392">IFERROR(IF(INDEX([5]Tabelle1!$E$3:$U$500,MATCH($A392&amp;$C392&amp;$D392,[5]Tabelle1!$A$3:$A$500&amp;[5]Tabelle1!$C$3:$C$500&amp;[5]Tabelle1!$D$3:$D$500,0),MATCH(P$2,[5]Tabelle1!$E$2:$U$2,0))=0,"",INDEX([5]Tabelle1!$E$3:$U$500,MATCH($A392&amp;$C392&amp;$D392,[5]Tabelle1!$A$3:$A$500&amp;[5]Tabelle1!$C$3:$C$500&amp;[5]Tabelle1!$D$3:$D$500,0),MATCH(P$2,[5]Tabelle1!$E$2:$U$2,0))),"")</f>
        <v/>
      </c>
      <c r="Q392" s="192" t="str">
        <f t="array" ref="Q392">IFERROR(IF(INDEX([5]Tabelle1!$E$3:$U$500,MATCH($A392&amp;$C392&amp;$D392,[5]Tabelle1!$A$3:$A$500&amp;[5]Tabelle1!$C$3:$C$500&amp;[5]Tabelle1!$D$3:$D$500,0),MATCH(Q$2,[5]Tabelle1!$E$2:$U$2,0))=0,"",INDEX([5]Tabelle1!$E$3:$U$500,MATCH($A392&amp;$C392&amp;$D392,[5]Tabelle1!$A$3:$A$500&amp;[5]Tabelle1!$C$3:$C$500&amp;[5]Tabelle1!$D$3:$D$500,0),MATCH(Q$2,[5]Tabelle1!$E$2:$U$2,0))),"")</f>
        <v/>
      </c>
      <c r="R392" s="192" t="str">
        <f t="array" ref="R392">IFERROR(IF(INDEX([5]Tabelle1!$E$3:$U$500,MATCH($A392&amp;$C392&amp;$D392,[5]Tabelle1!$A$3:$A$500&amp;[5]Tabelle1!$C$3:$C$500&amp;[5]Tabelle1!$D$3:$D$500,0),MATCH(R$2,[5]Tabelle1!$E$2:$U$2,0))=0,"",INDEX([5]Tabelle1!$E$3:$U$500,MATCH($A392&amp;$C392&amp;$D392,[5]Tabelle1!$A$3:$A$500&amp;[5]Tabelle1!$C$3:$C$500&amp;[5]Tabelle1!$D$3:$D$500,0),MATCH(R$2,[5]Tabelle1!$E$2:$U$2,0))),"")</f>
        <v/>
      </c>
      <c r="S392" s="192">
        <f t="array" ref="S392">IFERROR(IF(INDEX([5]Tabelle1!$E$3:$U$500,MATCH($A392&amp;$C392&amp;$D392,[5]Tabelle1!$A$3:$A$500&amp;[5]Tabelle1!$C$3:$C$500&amp;[5]Tabelle1!$D$3:$D$500,0),MATCH(S$2,[5]Tabelle1!$E$2:$U$2,0))=0,"",INDEX([5]Tabelle1!$E$3:$U$500,MATCH($A392&amp;$C392&amp;$D392,[5]Tabelle1!$A$3:$A$500&amp;[5]Tabelle1!$C$3:$C$500&amp;[5]Tabelle1!$D$3:$D$500,0),MATCH(S$2,[5]Tabelle1!$E$2:$U$2,0))),"")</f>
        <v>673.04347826086951</v>
      </c>
      <c r="T392" s="192" t="str">
        <f t="array" ref="T392">IFERROR(IF(INDEX([5]Tabelle1!$E$3:$U$500,MATCH($A392&amp;$C392&amp;$D392,[5]Tabelle1!$A$3:$A$500&amp;[5]Tabelle1!$C$3:$C$500&amp;[5]Tabelle1!$D$3:$D$500,0),MATCH(T$2,[5]Tabelle1!$E$2:$U$2,0))=0,"",INDEX([5]Tabelle1!$E$3:$U$500,MATCH($A392&amp;$C392&amp;$D392,[5]Tabelle1!$A$3:$A$500&amp;[5]Tabelle1!$C$3:$C$500&amp;[5]Tabelle1!$D$3:$D$500,0),MATCH(T$2,[5]Tabelle1!$E$2:$U$2,0))),"")</f>
        <v/>
      </c>
      <c r="U392" s="192" t="str">
        <f t="array" ref="U392">IFERROR(IF(INDEX([5]Tabelle1!$E$3:$U$500,MATCH($A392&amp;$C392&amp;$D392,[5]Tabelle1!$A$3:$A$500&amp;[5]Tabelle1!$C$3:$C$500&amp;[5]Tabelle1!$D$3:$D$500,0),MATCH(U$2,[5]Tabelle1!$E$2:$U$2,0))=0,"",INDEX([5]Tabelle1!$E$3:$U$500,MATCH($A392&amp;$C392&amp;$D392,[5]Tabelle1!$A$3:$A$500&amp;[5]Tabelle1!$C$3:$C$500&amp;[5]Tabelle1!$D$3:$D$500,0),MATCH(U$2,[5]Tabelle1!$E$2:$U$2,0))),"")</f>
        <v/>
      </c>
      <c r="V392" s="193" t="str">
        <f t="array" ref="V392">IFERROR(IF(INDEX([5]Tabelle1!$E$3:$U$500,MATCH($A392&amp;$C392&amp;$D392,[5]Tabelle1!$A$3:$A$500&amp;[5]Tabelle1!$C$3:$C$500&amp;[5]Tabelle1!$D$3:$D$500,0),MATCH(V$2,[5]Tabelle1!$E$2:$U$2,0))=0,"",INDEX([5]Tabelle1!$E$3:$U$500,MATCH($A392&amp;$C392&amp;$D392,[5]Tabelle1!$A$3:$A$500&amp;[5]Tabelle1!$C$3:$C$500&amp;[5]Tabelle1!$D$3:$D$500,0),MATCH(V$2,[5]Tabelle1!$E$2:$U$2,0))),"")</f>
        <v/>
      </c>
      <c r="W392" s="54" t="str">
        <f t="array" ref="W392">IFERROR(IF(INDEX([5]Tabelle1!$E$3:$U$500,MATCH($A392&amp;$C392&amp;$D392,[5]Tabelle1!$A$3:$A$500&amp;[5]Tabelle1!$C$3:$C$500&amp;[5]Tabelle1!$D$3:$D$500,0),MATCH(W$2,[5]Tabelle1!$E$2:$U$2,0))=0,"",INDEX([5]Tabelle1!$E$3:$U$500,MATCH($A392&amp;$C392&amp;$D392,[5]Tabelle1!$A$3:$A$500&amp;[5]Tabelle1!$C$3:$C$500&amp;[5]Tabelle1!$D$3:$D$500,0),MATCH(W$2,[5]Tabelle1!$E$2:$U$2,0))),"")</f>
        <v>Annahme 4600 Volllaststunden</v>
      </c>
      <c r="X392" s="54" t="str">
        <f t="array" ref="X392">IFERROR(IF(INDEX([5]Tabelle1!$E$3:$U$500,MATCH($A392&amp;$C392&amp;$D392,[5]Tabelle1!$A$3:$A$500&amp;[5]Tabelle1!$C$3:$C$500&amp;[5]Tabelle1!$D$3:$D$500,0),MATCH(X$2,[5]Tabelle1!$E$2:$U$2,0))=0,"",INDEX([5]Tabelle1!$E$3:$U$500,MATCH($A392&amp;$C392&amp;$D392,[5]Tabelle1!$A$3:$A$500&amp;[5]Tabelle1!$C$3:$C$500&amp;[5]Tabelle1!$D$3:$D$500,0),MATCH(X$2,[5]Tabelle1!$E$2:$U$2,0))),"")</f>
        <v>P. 153 Figure 48</v>
      </c>
      <c r="Y392" s="22"/>
      <c r="Z392" s="22"/>
      <c r="AA392" s="22"/>
      <c r="AB392" s="22"/>
      <c r="AC392" s="22"/>
      <c r="AD392" s="22"/>
      <c r="AE392" s="22"/>
      <c r="AF392" s="22"/>
    </row>
    <row r="393" spans="1:32" ht="14.5" hidden="1" x14ac:dyDescent="0.35">
      <c r="A393" s="127" t="str">
        <f t="shared" si="30"/>
        <v>Latvia</v>
      </c>
      <c r="B393" s="70"/>
      <c r="C393" s="70" t="s">
        <v>558</v>
      </c>
      <c r="D393" s="139" t="s">
        <v>551</v>
      </c>
      <c r="E393" s="175"/>
      <c r="F393" s="175"/>
      <c r="G393" s="175"/>
      <c r="H393" s="192" t="str">
        <f t="array" ref="H393">IFERROR(IF(INDEX([5]Tabelle1!$E$3:$U$500,MATCH($A393&amp;$C393&amp;$D393,[5]Tabelle1!$A$3:$A$500&amp;[5]Tabelle1!$C$3:$C$500&amp;[5]Tabelle1!$D$3:$D$500,0),MATCH(H$2,[5]Tabelle1!$E$2:$U$2,0))=0,"",INDEX([5]Tabelle1!$E$3:$U$500,MATCH($A393&amp;$C393&amp;$D393,[5]Tabelle1!$A$3:$A$500&amp;[5]Tabelle1!$C$3:$C$500&amp;[5]Tabelle1!$D$3:$D$500,0),MATCH(H$2,[5]Tabelle1!$E$2:$U$2,0))),"")</f>
        <v/>
      </c>
      <c r="I393" s="192" t="str">
        <f t="array" ref="I393">IFERROR(IF(INDEX([5]Tabelle1!$E$3:$U$500,MATCH($A393&amp;$C393&amp;$D393,[5]Tabelle1!$A$3:$A$500&amp;[5]Tabelle1!$C$3:$C$500&amp;[5]Tabelle1!$D$3:$D$500,0),MATCH(I$2,[5]Tabelle1!$E$2:$U$2,0))=0,"",INDEX([5]Tabelle1!$E$3:$U$500,MATCH($A393&amp;$C393&amp;$D393,[5]Tabelle1!$A$3:$A$500&amp;[5]Tabelle1!$C$3:$C$500&amp;[5]Tabelle1!$D$3:$D$500,0),MATCH(I$2,[5]Tabelle1!$E$2:$U$2,0))),"")</f>
        <v/>
      </c>
      <c r="J393" s="192" t="str">
        <f t="array" ref="J393">IFERROR(IF(INDEX([5]Tabelle1!$E$3:$U$500,MATCH($A393&amp;$C393&amp;$D393,[5]Tabelle1!$A$3:$A$500&amp;[5]Tabelle1!$C$3:$C$500&amp;[5]Tabelle1!$D$3:$D$500,0),MATCH(J$2,[5]Tabelle1!$E$2:$U$2,0))=0,"",INDEX([5]Tabelle1!$E$3:$U$500,MATCH($A393&amp;$C393&amp;$D393,[5]Tabelle1!$A$3:$A$500&amp;[5]Tabelle1!$C$3:$C$500&amp;[5]Tabelle1!$D$3:$D$500,0),MATCH(J$2,[5]Tabelle1!$E$2:$U$2,0))),"")</f>
        <v/>
      </c>
      <c r="K393" s="192" t="str">
        <f t="array" ref="K393">IFERROR(IF(INDEX([5]Tabelle1!$E$3:$U$500,MATCH($A393&amp;$C393&amp;$D393,[5]Tabelle1!$A$3:$A$500&amp;[5]Tabelle1!$C$3:$C$500&amp;[5]Tabelle1!$D$3:$D$500,0),MATCH(K$2,[5]Tabelle1!$E$2:$U$2,0))=0,"",INDEX([5]Tabelle1!$E$3:$U$500,MATCH($A393&amp;$C393&amp;$D393,[5]Tabelle1!$A$3:$A$500&amp;[5]Tabelle1!$C$3:$C$500&amp;[5]Tabelle1!$D$3:$D$500,0),MATCH(K$2,[5]Tabelle1!$E$2:$U$2,0))),"")</f>
        <v/>
      </c>
      <c r="L393" s="192" t="str">
        <f t="array" ref="L393">IFERROR(IF(INDEX([5]Tabelle1!$E$3:$U$500,MATCH($A393&amp;$C393&amp;$D393,[5]Tabelle1!$A$3:$A$500&amp;[5]Tabelle1!$C$3:$C$500&amp;[5]Tabelle1!$D$3:$D$500,0),MATCH(L$2,[5]Tabelle1!$E$2:$U$2,0))=0,"",INDEX([5]Tabelle1!$E$3:$U$500,MATCH($A393&amp;$C393&amp;$D393,[5]Tabelle1!$A$3:$A$500&amp;[5]Tabelle1!$C$3:$C$500&amp;[5]Tabelle1!$D$3:$D$500,0),MATCH(L$2,[5]Tabelle1!$E$2:$U$2,0))),"")</f>
        <v/>
      </c>
      <c r="M393" s="192" t="str">
        <f t="array" ref="M393">IFERROR(IF(INDEX([5]Tabelle1!$E$3:$U$500,MATCH($A393&amp;$C393&amp;$D393,[5]Tabelle1!$A$3:$A$500&amp;[5]Tabelle1!$C$3:$C$500&amp;[5]Tabelle1!$D$3:$D$500,0),MATCH(M$2,[5]Tabelle1!$E$2:$U$2,0))=0,"",INDEX([5]Tabelle1!$E$3:$U$500,MATCH($A393&amp;$C393&amp;$D393,[5]Tabelle1!$A$3:$A$500&amp;[5]Tabelle1!$C$3:$C$500&amp;[5]Tabelle1!$D$3:$D$500,0),MATCH(M$2,[5]Tabelle1!$E$2:$U$2,0))),"")</f>
        <v/>
      </c>
      <c r="N393" s="192" t="str">
        <f t="array" ref="N393">IFERROR(IF(INDEX([5]Tabelle1!$E$3:$U$500,MATCH($A393&amp;$C393&amp;$D393,[5]Tabelle1!$A$3:$A$500&amp;[5]Tabelle1!$C$3:$C$500&amp;[5]Tabelle1!$D$3:$D$500,0),MATCH(N$2,[5]Tabelle1!$E$2:$U$2,0))=0,"",INDEX([5]Tabelle1!$E$3:$U$500,MATCH($A393&amp;$C393&amp;$D393,[5]Tabelle1!$A$3:$A$500&amp;[5]Tabelle1!$C$3:$C$500&amp;[5]Tabelle1!$D$3:$D$500,0),MATCH(N$2,[5]Tabelle1!$E$2:$U$2,0))),"")</f>
        <v/>
      </c>
      <c r="O393" s="192" t="str">
        <f t="array" ref="O393">IFERROR(IF(INDEX([5]Tabelle1!$E$3:$U$500,MATCH($A393&amp;$C393&amp;$D393,[5]Tabelle1!$A$3:$A$500&amp;[5]Tabelle1!$C$3:$C$500&amp;[5]Tabelle1!$D$3:$D$500,0),MATCH(O$2,[5]Tabelle1!$E$2:$U$2,0))=0,"",INDEX([5]Tabelle1!$E$3:$U$500,MATCH($A393&amp;$C393&amp;$D393,[5]Tabelle1!$A$3:$A$500&amp;[5]Tabelle1!$C$3:$C$500&amp;[5]Tabelle1!$D$3:$D$500,0),MATCH(O$2,[5]Tabelle1!$E$2:$U$2,0))),"")</f>
        <v/>
      </c>
      <c r="P393" s="192" t="str">
        <f t="array" ref="P393">IFERROR(IF(INDEX([5]Tabelle1!$E$3:$U$500,MATCH($A393&amp;$C393&amp;$D393,[5]Tabelle1!$A$3:$A$500&amp;[5]Tabelle1!$C$3:$C$500&amp;[5]Tabelle1!$D$3:$D$500,0),MATCH(P$2,[5]Tabelle1!$E$2:$U$2,0))=0,"",INDEX([5]Tabelle1!$E$3:$U$500,MATCH($A393&amp;$C393&amp;$D393,[5]Tabelle1!$A$3:$A$500&amp;[5]Tabelle1!$C$3:$C$500&amp;[5]Tabelle1!$D$3:$D$500,0),MATCH(P$2,[5]Tabelle1!$E$2:$U$2,0))),"")</f>
        <v/>
      </c>
      <c r="Q393" s="192" t="str">
        <f t="array" ref="Q393">IFERROR(IF(INDEX([5]Tabelle1!$E$3:$U$500,MATCH($A393&amp;$C393&amp;$D393,[5]Tabelle1!$A$3:$A$500&amp;[5]Tabelle1!$C$3:$C$500&amp;[5]Tabelle1!$D$3:$D$500,0),MATCH(Q$2,[5]Tabelle1!$E$2:$U$2,0))=0,"",INDEX([5]Tabelle1!$E$3:$U$500,MATCH($A393&amp;$C393&amp;$D393,[5]Tabelle1!$A$3:$A$500&amp;[5]Tabelle1!$C$3:$C$500&amp;[5]Tabelle1!$D$3:$D$500,0),MATCH(Q$2,[5]Tabelle1!$E$2:$U$2,0))),"")</f>
        <v/>
      </c>
      <c r="R393" s="192" t="str">
        <f t="array" ref="R393">IFERROR(IF(INDEX([5]Tabelle1!$E$3:$U$500,MATCH($A393&amp;$C393&amp;$D393,[5]Tabelle1!$A$3:$A$500&amp;[5]Tabelle1!$C$3:$C$500&amp;[5]Tabelle1!$D$3:$D$500,0),MATCH(R$2,[5]Tabelle1!$E$2:$U$2,0))=0,"",INDEX([5]Tabelle1!$E$3:$U$500,MATCH($A393&amp;$C393&amp;$D393,[5]Tabelle1!$A$3:$A$500&amp;[5]Tabelle1!$C$3:$C$500&amp;[5]Tabelle1!$D$3:$D$500,0),MATCH(R$2,[5]Tabelle1!$E$2:$U$2,0))),"")</f>
        <v/>
      </c>
      <c r="S393" s="192" t="str">
        <f t="array" ref="S393">IFERROR(IF(INDEX([5]Tabelle1!$E$3:$U$500,MATCH($A393&amp;$C393&amp;$D393,[5]Tabelle1!$A$3:$A$500&amp;[5]Tabelle1!$C$3:$C$500&amp;[5]Tabelle1!$D$3:$D$500,0),MATCH(S$2,[5]Tabelle1!$E$2:$U$2,0))=0,"",INDEX([5]Tabelle1!$E$3:$U$500,MATCH($A393&amp;$C393&amp;$D393,[5]Tabelle1!$A$3:$A$500&amp;[5]Tabelle1!$C$3:$C$500&amp;[5]Tabelle1!$D$3:$D$500,0),MATCH(S$2,[5]Tabelle1!$E$2:$U$2,0))),"")</f>
        <v/>
      </c>
      <c r="T393" s="192" t="str">
        <f t="array" ref="T393">IFERROR(IF(INDEX([5]Tabelle1!$E$3:$U$500,MATCH($A393&amp;$C393&amp;$D393,[5]Tabelle1!$A$3:$A$500&amp;[5]Tabelle1!$C$3:$C$500&amp;[5]Tabelle1!$D$3:$D$500,0),MATCH(T$2,[5]Tabelle1!$E$2:$U$2,0))=0,"",INDEX([5]Tabelle1!$E$3:$U$500,MATCH($A393&amp;$C393&amp;$D393,[5]Tabelle1!$A$3:$A$500&amp;[5]Tabelle1!$C$3:$C$500&amp;[5]Tabelle1!$D$3:$D$500,0),MATCH(T$2,[5]Tabelle1!$E$2:$U$2,0))),"")</f>
        <v/>
      </c>
      <c r="U393" s="192" t="str">
        <f t="array" ref="U393">IFERROR(IF(INDEX([5]Tabelle1!$E$3:$U$500,MATCH($A393&amp;$C393&amp;$D393,[5]Tabelle1!$A$3:$A$500&amp;[5]Tabelle1!$C$3:$C$500&amp;[5]Tabelle1!$D$3:$D$500,0),MATCH(U$2,[5]Tabelle1!$E$2:$U$2,0))=0,"",INDEX([5]Tabelle1!$E$3:$U$500,MATCH($A393&amp;$C393&amp;$D393,[5]Tabelle1!$A$3:$A$500&amp;[5]Tabelle1!$C$3:$C$500&amp;[5]Tabelle1!$D$3:$D$500,0),MATCH(U$2,[5]Tabelle1!$E$2:$U$2,0))),"")</f>
        <v/>
      </c>
      <c r="V393" s="193" t="str">
        <f t="array" ref="V393">IFERROR(IF(INDEX([5]Tabelle1!$E$3:$U$500,MATCH($A393&amp;$C393&amp;$D393,[5]Tabelle1!$A$3:$A$500&amp;[5]Tabelle1!$C$3:$C$500&amp;[5]Tabelle1!$D$3:$D$500,0),MATCH(V$2,[5]Tabelle1!$E$2:$U$2,0))=0,"",INDEX([5]Tabelle1!$E$3:$U$500,MATCH($A393&amp;$C393&amp;$D393,[5]Tabelle1!$A$3:$A$500&amp;[5]Tabelle1!$C$3:$C$500&amp;[5]Tabelle1!$D$3:$D$500,0),MATCH(V$2,[5]Tabelle1!$E$2:$U$2,0))),"")</f>
        <v/>
      </c>
      <c r="W393" s="54" t="str">
        <f t="array" ref="W393">IFERROR(IF(INDEX([5]Tabelle1!$E$3:$U$500,MATCH($A393&amp;$C393&amp;$D393,[5]Tabelle1!$A$3:$A$500&amp;[5]Tabelle1!$C$3:$C$500&amp;[5]Tabelle1!$D$3:$D$500,0),MATCH(W$2,[5]Tabelle1!$E$2:$U$2,0))=0,"",INDEX([5]Tabelle1!$E$3:$U$500,MATCH($A393&amp;$C393&amp;$D393,[5]Tabelle1!$A$3:$A$500&amp;[5]Tabelle1!$C$3:$C$500&amp;[5]Tabelle1!$D$3:$D$500,0),MATCH(W$2,[5]Tabelle1!$E$2:$U$2,0))),"")</f>
        <v/>
      </c>
      <c r="X393" s="54" t="str">
        <f t="array" ref="X393">IFERROR(IF(INDEX([5]Tabelle1!$E$3:$U$500,MATCH($A393&amp;$C393&amp;$D393,[5]Tabelle1!$A$3:$A$500&amp;[5]Tabelle1!$C$3:$C$500&amp;[5]Tabelle1!$D$3:$D$500,0),MATCH(X$2,[5]Tabelle1!$E$2:$U$2,0))=0,"",INDEX([5]Tabelle1!$E$3:$U$500,MATCH($A393&amp;$C393&amp;$D393,[5]Tabelle1!$A$3:$A$500&amp;[5]Tabelle1!$C$3:$C$500&amp;[5]Tabelle1!$D$3:$D$500,0),MATCH(X$2,[5]Tabelle1!$E$2:$U$2,0))),"")</f>
        <v/>
      </c>
      <c r="Y393" s="22"/>
      <c r="Z393" s="22"/>
      <c r="AA393" s="22"/>
      <c r="AB393" s="22"/>
      <c r="AC393" s="22"/>
      <c r="AD393" s="22"/>
      <c r="AE393" s="22"/>
      <c r="AF393" s="22"/>
    </row>
    <row r="394" spans="1:32" ht="14.5" hidden="1" x14ac:dyDescent="0.35">
      <c r="A394" s="127" t="str">
        <f t="shared" si="30"/>
        <v>Latvia</v>
      </c>
      <c r="B394" s="70"/>
      <c r="C394" s="70" t="s">
        <v>558</v>
      </c>
      <c r="D394" s="139" t="s">
        <v>552</v>
      </c>
      <c r="E394" s="175"/>
      <c r="F394" s="175"/>
      <c r="G394" s="175"/>
      <c r="H394" s="192" t="str">
        <f t="array" ref="H394">IFERROR(IF(INDEX([5]Tabelle1!$E$3:$U$500,MATCH($A394&amp;$C394&amp;$D394,[5]Tabelle1!$A$3:$A$500&amp;[5]Tabelle1!$C$3:$C$500&amp;[5]Tabelle1!$D$3:$D$500,0),MATCH(H$2,[5]Tabelle1!$E$2:$U$2,0))=0,"",INDEX([5]Tabelle1!$E$3:$U$500,MATCH($A394&amp;$C394&amp;$D394,[5]Tabelle1!$A$3:$A$500&amp;[5]Tabelle1!$C$3:$C$500&amp;[5]Tabelle1!$D$3:$D$500,0),MATCH(H$2,[5]Tabelle1!$E$2:$U$2,0))),"")</f>
        <v/>
      </c>
      <c r="I394" s="192">
        <f t="array" ref="I394">IFERROR(IF(INDEX([5]Tabelle1!$E$3:$U$500,MATCH($A394&amp;$C394&amp;$D394,[5]Tabelle1!$A$3:$A$500&amp;[5]Tabelle1!$C$3:$C$500&amp;[5]Tabelle1!$D$3:$D$500,0),MATCH(I$2,[5]Tabelle1!$E$2:$U$2,0))=0,"",INDEX([5]Tabelle1!$E$3:$U$500,MATCH($A394&amp;$C394&amp;$D394,[5]Tabelle1!$A$3:$A$500&amp;[5]Tabelle1!$C$3:$C$500&amp;[5]Tabelle1!$D$3:$D$500,0),MATCH(I$2,[5]Tabelle1!$E$2:$U$2,0))),"")</f>
        <v>164</v>
      </c>
      <c r="J394" s="192" t="str">
        <f t="array" ref="J394">IFERROR(IF(INDEX([5]Tabelle1!$E$3:$U$500,MATCH($A394&amp;$C394&amp;$D394,[5]Tabelle1!$A$3:$A$500&amp;[5]Tabelle1!$C$3:$C$500&amp;[5]Tabelle1!$D$3:$D$500,0),MATCH(J$2,[5]Tabelle1!$E$2:$U$2,0))=0,"",INDEX([5]Tabelle1!$E$3:$U$500,MATCH($A394&amp;$C394&amp;$D394,[5]Tabelle1!$A$3:$A$500&amp;[5]Tabelle1!$C$3:$C$500&amp;[5]Tabelle1!$D$3:$D$500,0),MATCH(J$2,[5]Tabelle1!$E$2:$U$2,0))),"")</f>
        <v/>
      </c>
      <c r="K394" s="192" t="str">
        <f t="array" ref="K394">IFERROR(IF(INDEX([5]Tabelle1!$E$3:$U$500,MATCH($A394&amp;$C394&amp;$D394,[5]Tabelle1!$A$3:$A$500&amp;[5]Tabelle1!$C$3:$C$500&amp;[5]Tabelle1!$D$3:$D$500,0),MATCH(K$2,[5]Tabelle1!$E$2:$U$2,0))=0,"",INDEX([5]Tabelle1!$E$3:$U$500,MATCH($A394&amp;$C394&amp;$D394,[5]Tabelle1!$A$3:$A$500&amp;[5]Tabelle1!$C$3:$C$500&amp;[5]Tabelle1!$D$3:$D$500,0),MATCH(K$2,[5]Tabelle1!$E$2:$U$2,0))),"")</f>
        <v/>
      </c>
      <c r="L394" s="192" t="str">
        <f t="array" ref="L394">IFERROR(IF(INDEX([5]Tabelle1!$E$3:$U$500,MATCH($A394&amp;$C394&amp;$D394,[5]Tabelle1!$A$3:$A$500&amp;[5]Tabelle1!$C$3:$C$500&amp;[5]Tabelle1!$D$3:$D$500,0),MATCH(L$2,[5]Tabelle1!$E$2:$U$2,0))=0,"",INDEX([5]Tabelle1!$E$3:$U$500,MATCH($A394&amp;$C394&amp;$D394,[5]Tabelle1!$A$3:$A$500&amp;[5]Tabelle1!$C$3:$C$500&amp;[5]Tabelle1!$D$3:$D$500,0),MATCH(L$2,[5]Tabelle1!$E$2:$U$2,0))),"")</f>
        <v/>
      </c>
      <c r="M394" s="192" t="str">
        <f t="array" ref="M394">IFERROR(IF(INDEX([5]Tabelle1!$E$3:$U$500,MATCH($A394&amp;$C394&amp;$D394,[5]Tabelle1!$A$3:$A$500&amp;[5]Tabelle1!$C$3:$C$500&amp;[5]Tabelle1!$D$3:$D$500,0),MATCH(M$2,[5]Tabelle1!$E$2:$U$2,0))=0,"",INDEX([5]Tabelle1!$E$3:$U$500,MATCH($A394&amp;$C394&amp;$D394,[5]Tabelle1!$A$3:$A$500&amp;[5]Tabelle1!$C$3:$C$500&amp;[5]Tabelle1!$D$3:$D$500,0),MATCH(M$2,[5]Tabelle1!$E$2:$U$2,0))),"")</f>
        <v/>
      </c>
      <c r="N394" s="192">
        <f t="array" ref="N394">IFERROR(IF(INDEX([5]Tabelle1!$E$3:$U$500,MATCH($A394&amp;$C394&amp;$D394,[5]Tabelle1!$A$3:$A$500&amp;[5]Tabelle1!$C$3:$C$500&amp;[5]Tabelle1!$D$3:$D$500,0),MATCH(N$2,[5]Tabelle1!$E$2:$U$2,0))=0,"",INDEX([5]Tabelle1!$E$3:$U$500,MATCH($A394&amp;$C394&amp;$D394,[5]Tabelle1!$A$3:$A$500&amp;[5]Tabelle1!$C$3:$C$500&amp;[5]Tabelle1!$D$3:$D$500,0),MATCH(N$2,[5]Tabelle1!$E$2:$U$2,0))),"")</f>
        <v>168</v>
      </c>
      <c r="O394" s="192" t="str">
        <f t="array" ref="O394">IFERROR(IF(INDEX([5]Tabelle1!$E$3:$U$500,MATCH($A394&amp;$C394&amp;$D394,[5]Tabelle1!$A$3:$A$500&amp;[5]Tabelle1!$C$3:$C$500&amp;[5]Tabelle1!$D$3:$D$500,0),MATCH(O$2,[5]Tabelle1!$E$2:$U$2,0))=0,"",INDEX([5]Tabelle1!$E$3:$U$500,MATCH($A394&amp;$C394&amp;$D394,[5]Tabelle1!$A$3:$A$500&amp;[5]Tabelle1!$C$3:$C$500&amp;[5]Tabelle1!$D$3:$D$500,0),MATCH(O$2,[5]Tabelle1!$E$2:$U$2,0))),"")</f>
        <v/>
      </c>
      <c r="P394" s="192" t="str">
        <f t="array" ref="P394">IFERROR(IF(INDEX([5]Tabelle1!$E$3:$U$500,MATCH($A394&amp;$C394&amp;$D394,[5]Tabelle1!$A$3:$A$500&amp;[5]Tabelle1!$C$3:$C$500&amp;[5]Tabelle1!$D$3:$D$500,0),MATCH(P$2,[5]Tabelle1!$E$2:$U$2,0))=0,"",INDEX([5]Tabelle1!$E$3:$U$500,MATCH($A394&amp;$C394&amp;$D394,[5]Tabelle1!$A$3:$A$500&amp;[5]Tabelle1!$C$3:$C$500&amp;[5]Tabelle1!$D$3:$D$500,0),MATCH(P$2,[5]Tabelle1!$E$2:$U$2,0))),"")</f>
        <v/>
      </c>
      <c r="Q394" s="192" t="str">
        <f t="array" ref="Q394">IFERROR(IF(INDEX([5]Tabelle1!$E$3:$U$500,MATCH($A394&amp;$C394&amp;$D394,[5]Tabelle1!$A$3:$A$500&amp;[5]Tabelle1!$C$3:$C$500&amp;[5]Tabelle1!$D$3:$D$500,0),MATCH(Q$2,[5]Tabelle1!$E$2:$U$2,0))=0,"",INDEX([5]Tabelle1!$E$3:$U$500,MATCH($A394&amp;$C394&amp;$D394,[5]Tabelle1!$A$3:$A$500&amp;[5]Tabelle1!$C$3:$C$500&amp;[5]Tabelle1!$D$3:$D$500,0),MATCH(Q$2,[5]Tabelle1!$E$2:$U$2,0))),"")</f>
        <v/>
      </c>
      <c r="R394" s="192" t="str">
        <f t="array" ref="R394">IFERROR(IF(INDEX([5]Tabelle1!$E$3:$U$500,MATCH($A394&amp;$C394&amp;$D394,[5]Tabelle1!$A$3:$A$500&amp;[5]Tabelle1!$C$3:$C$500&amp;[5]Tabelle1!$D$3:$D$500,0),MATCH(R$2,[5]Tabelle1!$E$2:$U$2,0))=0,"",INDEX([5]Tabelle1!$E$3:$U$500,MATCH($A394&amp;$C394&amp;$D394,[5]Tabelle1!$A$3:$A$500&amp;[5]Tabelle1!$C$3:$C$500&amp;[5]Tabelle1!$D$3:$D$500,0),MATCH(R$2,[5]Tabelle1!$E$2:$U$2,0))),"")</f>
        <v/>
      </c>
      <c r="S394" s="192">
        <f t="array" ref="S394">IFERROR(IF(INDEX([5]Tabelle1!$E$3:$U$500,MATCH($A394&amp;$C394&amp;$D394,[5]Tabelle1!$A$3:$A$500&amp;[5]Tabelle1!$C$3:$C$500&amp;[5]Tabelle1!$D$3:$D$500,0),MATCH(S$2,[5]Tabelle1!$E$2:$U$2,0))=0,"",INDEX([5]Tabelle1!$E$3:$U$500,MATCH($A394&amp;$C394&amp;$D394,[5]Tabelle1!$A$3:$A$500&amp;[5]Tabelle1!$C$3:$C$500&amp;[5]Tabelle1!$D$3:$D$500,0),MATCH(S$2,[5]Tabelle1!$E$2:$U$2,0))),"")</f>
        <v>120</v>
      </c>
      <c r="T394" s="192" t="str">
        <f t="array" ref="T394">IFERROR(IF(INDEX([5]Tabelle1!$E$3:$U$500,MATCH($A394&amp;$C394&amp;$D394,[5]Tabelle1!$A$3:$A$500&amp;[5]Tabelle1!$C$3:$C$500&amp;[5]Tabelle1!$D$3:$D$500,0),MATCH(T$2,[5]Tabelle1!$E$2:$U$2,0))=0,"",INDEX([5]Tabelle1!$E$3:$U$500,MATCH($A394&amp;$C394&amp;$D394,[5]Tabelle1!$A$3:$A$500&amp;[5]Tabelle1!$C$3:$C$500&amp;[5]Tabelle1!$D$3:$D$500,0),MATCH(T$2,[5]Tabelle1!$E$2:$U$2,0))),"")</f>
        <v/>
      </c>
      <c r="U394" s="192" t="str">
        <f t="array" ref="U394">IFERROR(IF(INDEX([5]Tabelle1!$E$3:$U$500,MATCH($A394&amp;$C394&amp;$D394,[5]Tabelle1!$A$3:$A$500&amp;[5]Tabelle1!$C$3:$C$500&amp;[5]Tabelle1!$D$3:$D$500,0),MATCH(U$2,[5]Tabelle1!$E$2:$U$2,0))=0,"",INDEX([5]Tabelle1!$E$3:$U$500,MATCH($A394&amp;$C394&amp;$D394,[5]Tabelle1!$A$3:$A$500&amp;[5]Tabelle1!$C$3:$C$500&amp;[5]Tabelle1!$D$3:$D$500,0),MATCH(U$2,[5]Tabelle1!$E$2:$U$2,0))),"")</f>
        <v/>
      </c>
      <c r="V394" s="193" t="str">
        <f t="array" ref="V394">IFERROR(IF(INDEX([5]Tabelle1!$E$3:$U$500,MATCH($A394&amp;$C394&amp;$D394,[5]Tabelle1!$A$3:$A$500&amp;[5]Tabelle1!$C$3:$C$500&amp;[5]Tabelle1!$D$3:$D$500,0),MATCH(V$2,[5]Tabelle1!$E$2:$U$2,0))=0,"",INDEX([5]Tabelle1!$E$3:$U$500,MATCH($A394&amp;$C394&amp;$D394,[5]Tabelle1!$A$3:$A$500&amp;[5]Tabelle1!$C$3:$C$500&amp;[5]Tabelle1!$D$3:$D$500,0),MATCH(V$2,[5]Tabelle1!$E$2:$U$2,0))),"")</f>
        <v/>
      </c>
      <c r="W394" s="54" t="str">
        <f t="array" ref="W394">IFERROR(IF(INDEX([5]Tabelle1!$E$3:$U$500,MATCH($A394&amp;$C394&amp;$D394,[5]Tabelle1!$A$3:$A$500&amp;[5]Tabelle1!$C$3:$C$500&amp;[5]Tabelle1!$D$3:$D$500,0),MATCH(W$2,[5]Tabelle1!$E$2:$U$2,0))=0,"",INDEX([5]Tabelle1!$E$3:$U$500,MATCH($A394&amp;$C394&amp;$D394,[5]Tabelle1!$A$3:$A$500&amp;[5]Tabelle1!$C$3:$C$500&amp;[5]Tabelle1!$D$3:$D$500,0),MATCH(W$2,[5]Tabelle1!$E$2:$U$2,0))),"")</f>
        <v>Annahme 6000 Volllaststunden</v>
      </c>
      <c r="X394" s="54" t="str">
        <f t="array" ref="X394">IFERROR(IF(INDEX([5]Tabelle1!$E$3:$U$500,MATCH($A394&amp;$C394&amp;$D394,[5]Tabelle1!$A$3:$A$500&amp;[5]Tabelle1!$C$3:$C$500&amp;[5]Tabelle1!$D$3:$D$500,0),MATCH(X$2,[5]Tabelle1!$E$2:$U$2,0))=0,"",INDEX([5]Tabelle1!$E$3:$U$500,MATCH($A394&amp;$C394&amp;$D394,[5]Tabelle1!$A$3:$A$500&amp;[5]Tabelle1!$C$3:$C$500&amp;[5]Tabelle1!$D$3:$D$500,0),MATCH(X$2,[5]Tabelle1!$E$2:$U$2,0))),"")</f>
        <v>P. 153 Figure 48</v>
      </c>
      <c r="Y394" s="22"/>
      <c r="Z394" s="22"/>
      <c r="AA394" s="22"/>
      <c r="AB394" s="22"/>
      <c r="AC394" s="22"/>
      <c r="AD394" s="22"/>
      <c r="AE394" s="22"/>
      <c r="AF394" s="22"/>
    </row>
    <row r="395" spans="1:32" ht="14.5" hidden="1" x14ac:dyDescent="0.35">
      <c r="A395" s="127" t="str">
        <f t="shared" si="30"/>
        <v>Latvia</v>
      </c>
      <c r="B395" s="70"/>
      <c r="C395" s="70" t="s">
        <v>558</v>
      </c>
      <c r="D395" s="139" t="s">
        <v>4</v>
      </c>
      <c r="E395" s="175"/>
      <c r="F395" s="175"/>
      <c r="G395" s="175"/>
      <c r="H395" s="192" t="str">
        <f t="array" ref="H395">IFERROR(IF(INDEX([5]Tabelle1!$E$3:$U$500,MATCH($A395&amp;$C395&amp;$D395,[5]Tabelle1!$A$3:$A$500&amp;[5]Tabelle1!$C$3:$C$500&amp;[5]Tabelle1!$D$3:$D$500,0),MATCH(H$2,[5]Tabelle1!$E$2:$U$2,0))=0,"",INDEX([5]Tabelle1!$E$3:$U$500,MATCH($A395&amp;$C395&amp;$D395,[5]Tabelle1!$A$3:$A$500&amp;[5]Tabelle1!$C$3:$C$500&amp;[5]Tabelle1!$D$3:$D$500,0),MATCH(H$2,[5]Tabelle1!$E$2:$U$2,0))),"")</f>
        <v/>
      </c>
      <c r="I395" s="192" t="str">
        <f t="array" ref="I395">IFERROR(IF(INDEX([5]Tabelle1!$E$3:$U$500,MATCH($A395&amp;$C395&amp;$D395,[5]Tabelle1!$A$3:$A$500&amp;[5]Tabelle1!$C$3:$C$500&amp;[5]Tabelle1!$D$3:$D$500,0),MATCH(I$2,[5]Tabelle1!$E$2:$U$2,0))=0,"",INDEX([5]Tabelle1!$E$3:$U$500,MATCH($A395&amp;$C395&amp;$D395,[5]Tabelle1!$A$3:$A$500&amp;[5]Tabelle1!$C$3:$C$500&amp;[5]Tabelle1!$D$3:$D$500,0),MATCH(I$2,[5]Tabelle1!$E$2:$U$2,0))),"")</f>
        <v/>
      </c>
      <c r="J395" s="192" t="str">
        <f t="array" ref="J395">IFERROR(IF(INDEX([5]Tabelle1!$E$3:$U$500,MATCH($A395&amp;$C395&amp;$D395,[5]Tabelle1!$A$3:$A$500&amp;[5]Tabelle1!$C$3:$C$500&amp;[5]Tabelle1!$D$3:$D$500,0),MATCH(J$2,[5]Tabelle1!$E$2:$U$2,0))=0,"",INDEX([5]Tabelle1!$E$3:$U$500,MATCH($A395&amp;$C395&amp;$D395,[5]Tabelle1!$A$3:$A$500&amp;[5]Tabelle1!$C$3:$C$500&amp;[5]Tabelle1!$D$3:$D$500,0),MATCH(J$2,[5]Tabelle1!$E$2:$U$2,0))),"")</f>
        <v/>
      </c>
      <c r="K395" s="192" t="str">
        <f t="array" ref="K395">IFERROR(IF(INDEX([5]Tabelle1!$E$3:$U$500,MATCH($A395&amp;$C395&amp;$D395,[5]Tabelle1!$A$3:$A$500&amp;[5]Tabelle1!$C$3:$C$500&amp;[5]Tabelle1!$D$3:$D$500,0),MATCH(K$2,[5]Tabelle1!$E$2:$U$2,0))=0,"",INDEX([5]Tabelle1!$E$3:$U$500,MATCH($A395&amp;$C395&amp;$D395,[5]Tabelle1!$A$3:$A$500&amp;[5]Tabelle1!$C$3:$C$500&amp;[5]Tabelle1!$D$3:$D$500,0),MATCH(K$2,[5]Tabelle1!$E$2:$U$2,0))),"")</f>
        <v/>
      </c>
      <c r="L395" s="192" t="str">
        <f t="array" ref="L395">IFERROR(IF(INDEX([5]Tabelle1!$E$3:$U$500,MATCH($A395&amp;$C395&amp;$D395,[5]Tabelle1!$A$3:$A$500&amp;[5]Tabelle1!$C$3:$C$500&amp;[5]Tabelle1!$D$3:$D$500,0),MATCH(L$2,[5]Tabelle1!$E$2:$U$2,0))=0,"",INDEX([5]Tabelle1!$E$3:$U$500,MATCH($A395&amp;$C395&amp;$D395,[5]Tabelle1!$A$3:$A$500&amp;[5]Tabelle1!$C$3:$C$500&amp;[5]Tabelle1!$D$3:$D$500,0),MATCH(L$2,[5]Tabelle1!$E$2:$U$2,0))),"")</f>
        <v/>
      </c>
      <c r="M395" s="192" t="str">
        <f t="array" ref="M395">IFERROR(IF(INDEX([5]Tabelle1!$E$3:$U$500,MATCH($A395&amp;$C395&amp;$D395,[5]Tabelle1!$A$3:$A$500&amp;[5]Tabelle1!$C$3:$C$500&amp;[5]Tabelle1!$D$3:$D$500,0),MATCH(M$2,[5]Tabelle1!$E$2:$U$2,0))=0,"",INDEX([5]Tabelle1!$E$3:$U$500,MATCH($A395&amp;$C395&amp;$D395,[5]Tabelle1!$A$3:$A$500&amp;[5]Tabelle1!$C$3:$C$500&amp;[5]Tabelle1!$D$3:$D$500,0),MATCH(M$2,[5]Tabelle1!$E$2:$U$2,0))),"")</f>
        <v/>
      </c>
      <c r="N395" s="192" t="str">
        <f t="array" ref="N395">IFERROR(IF(INDEX([5]Tabelle1!$E$3:$U$500,MATCH($A395&amp;$C395&amp;$D395,[5]Tabelle1!$A$3:$A$500&amp;[5]Tabelle1!$C$3:$C$500&amp;[5]Tabelle1!$D$3:$D$500,0),MATCH(N$2,[5]Tabelle1!$E$2:$U$2,0))=0,"",INDEX([5]Tabelle1!$E$3:$U$500,MATCH($A395&amp;$C395&amp;$D395,[5]Tabelle1!$A$3:$A$500&amp;[5]Tabelle1!$C$3:$C$500&amp;[5]Tabelle1!$D$3:$D$500,0),MATCH(N$2,[5]Tabelle1!$E$2:$U$2,0))),"")</f>
        <v/>
      </c>
      <c r="O395" s="192" t="str">
        <f t="array" ref="O395">IFERROR(IF(INDEX([5]Tabelle1!$E$3:$U$500,MATCH($A395&amp;$C395&amp;$D395,[5]Tabelle1!$A$3:$A$500&amp;[5]Tabelle1!$C$3:$C$500&amp;[5]Tabelle1!$D$3:$D$500,0),MATCH(O$2,[5]Tabelle1!$E$2:$U$2,0))=0,"",INDEX([5]Tabelle1!$E$3:$U$500,MATCH($A395&amp;$C395&amp;$D395,[5]Tabelle1!$A$3:$A$500&amp;[5]Tabelle1!$C$3:$C$500&amp;[5]Tabelle1!$D$3:$D$500,0),MATCH(O$2,[5]Tabelle1!$E$2:$U$2,0))),"")</f>
        <v/>
      </c>
      <c r="P395" s="192" t="str">
        <f t="array" ref="P395">IFERROR(IF(INDEX([5]Tabelle1!$E$3:$U$500,MATCH($A395&amp;$C395&amp;$D395,[5]Tabelle1!$A$3:$A$500&amp;[5]Tabelle1!$C$3:$C$500&amp;[5]Tabelle1!$D$3:$D$500,0),MATCH(P$2,[5]Tabelle1!$E$2:$U$2,0))=0,"",INDEX([5]Tabelle1!$E$3:$U$500,MATCH($A395&amp;$C395&amp;$D395,[5]Tabelle1!$A$3:$A$500&amp;[5]Tabelle1!$C$3:$C$500&amp;[5]Tabelle1!$D$3:$D$500,0),MATCH(P$2,[5]Tabelle1!$E$2:$U$2,0))),"")</f>
        <v/>
      </c>
      <c r="Q395" s="192" t="str">
        <f t="array" ref="Q395">IFERROR(IF(INDEX([5]Tabelle1!$E$3:$U$500,MATCH($A395&amp;$C395&amp;$D395,[5]Tabelle1!$A$3:$A$500&amp;[5]Tabelle1!$C$3:$C$500&amp;[5]Tabelle1!$D$3:$D$500,0),MATCH(Q$2,[5]Tabelle1!$E$2:$U$2,0))=0,"",INDEX([5]Tabelle1!$E$3:$U$500,MATCH($A395&amp;$C395&amp;$D395,[5]Tabelle1!$A$3:$A$500&amp;[5]Tabelle1!$C$3:$C$500&amp;[5]Tabelle1!$D$3:$D$500,0),MATCH(Q$2,[5]Tabelle1!$E$2:$U$2,0))),"")</f>
        <v/>
      </c>
      <c r="R395" s="192" t="str">
        <f t="array" ref="R395">IFERROR(IF(INDEX([5]Tabelle1!$E$3:$U$500,MATCH($A395&amp;$C395&amp;$D395,[5]Tabelle1!$A$3:$A$500&amp;[5]Tabelle1!$C$3:$C$500&amp;[5]Tabelle1!$D$3:$D$500,0),MATCH(R$2,[5]Tabelle1!$E$2:$U$2,0))=0,"",INDEX([5]Tabelle1!$E$3:$U$500,MATCH($A395&amp;$C395&amp;$D395,[5]Tabelle1!$A$3:$A$500&amp;[5]Tabelle1!$C$3:$C$500&amp;[5]Tabelle1!$D$3:$D$500,0),MATCH(R$2,[5]Tabelle1!$E$2:$U$2,0))),"")</f>
        <v/>
      </c>
      <c r="S395" s="192" t="str">
        <f t="array" ref="S395">IFERROR(IF(INDEX([5]Tabelle1!$E$3:$U$500,MATCH($A395&amp;$C395&amp;$D395,[5]Tabelle1!$A$3:$A$500&amp;[5]Tabelle1!$C$3:$C$500&amp;[5]Tabelle1!$D$3:$D$500,0),MATCH(S$2,[5]Tabelle1!$E$2:$U$2,0))=0,"",INDEX([5]Tabelle1!$E$3:$U$500,MATCH($A395&amp;$C395&amp;$D395,[5]Tabelle1!$A$3:$A$500&amp;[5]Tabelle1!$C$3:$C$500&amp;[5]Tabelle1!$D$3:$D$500,0),MATCH(S$2,[5]Tabelle1!$E$2:$U$2,0))),"")</f>
        <v/>
      </c>
      <c r="T395" s="192" t="str">
        <f t="array" ref="T395">IFERROR(IF(INDEX([5]Tabelle1!$E$3:$U$500,MATCH($A395&amp;$C395&amp;$D395,[5]Tabelle1!$A$3:$A$500&amp;[5]Tabelle1!$C$3:$C$500&amp;[5]Tabelle1!$D$3:$D$500,0),MATCH(T$2,[5]Tabelle1!$E$2:$U$2,0))=0,"",INDEX([5]Tabelle1!$E$3:$U$500,MATCH($A395&amp;$C395&amp;$D395,[5]Tabelle1!$A$3:$A$500&amp;[5]Tabelle1!$C$3:$C$500&amp;[5]Tabelle1!$D$3:$D$500,0),MATCH(T$2,[5]Tabelle1!$E$2:$U$2,0))),"")</f>
        <v/>
      </c>
      <c r="U395" s="192" t="str">
        <f t="array" ref="U395">IFERROR(IF(INDEX([5]Tabelle1!$E$3:$U$500,MATCH($A395&amp;$C395&amp;$D395,[5]Tabelle1!$A$3:$A$500&amp;[5]Tabelle1!$C$3:$C$500&amp;[5]Tabelle1!$D$3:$D$500,0),MATCH(U$2,[5]Tabelle1!$E$2:$U$2,0))=0,"",INDEX([5]Tabelle1!$E$3:$U$500,MATCH($A395&amp;$C395&amp;$D395,[5]Tabelle1!$A$3:$A$500&amp;[5]Tabelle1!$C$3:$C$500&amp;[5]Tabelle1!$D$3:$D$500,0),MATCH(U$2,[5]Tabelle1!$E$2:$U$2,0))),"")</f>
        <v/>
      </c>
      <c r="V395" s="193" t="str">
        <f t="array" ref="V395">IFERROR(IF(INDEX([5]Tabelle1!$E$3:$U$500,MATCH($A395&amp;$C395&amp;$D395,[5]Tabelle1!$A$3:$A$500&amp;[5]Tabelle1!$C$3:$C$500&amp;[5]Tabelle1!$D$3:$D$500,0),MATCH(V$2,[5]Tabelle1!$E$2:$U$2,0))=0,"",INDEX([5]Tabelle1!$E$3:$U$500,MATCH($A395&amp;$C395&amp;$D395,[5]Tabelle1!$A$3:$A$500&amp;[5]Tabelle1!$C$3:$C$500&amp;[5]Tabelle1!$D$3:$D$500,0),MATCH(V$2,[5]Tabelle1!$E$2:$U$2,0))),"")</f>
        <v/>
      </c>
      <c r="W395" s="54" t="str">
        <f t="array" ref="W395">IFERROR(IF(INDEX([5]Tabelle1!$E$3:$U$500,MATCH($A395&amp;$C395&amp;$D395,[5]Tabelle1!$A$3:$A$500&amp;[5]Tabelle1!$C$3:$C$500&amp;[5]Tabelle1!$D$3:$D$500,0),MATCH(W$2,[5]Tabelle1!$E$2:$U$2,0))=0,"",INDEX([5]Tabelle1!$E$3:$U$500,MATCH($A395&amp;$C395&amp;$D395,[5]Tabelle1!$A$3:$A$500&amp;[5]Tabelle1!$C$3:$C$500&amp;[5]Tabelle1!$D$3:$D$500,0),MATCH(W$2,[5]Tabelle1!$E$2:$U$2,0))),"")</f>
        <v/>
      </c>
      <c r="X395" s="54" t="str">
        <f t="array" ref="X395">IFERROR(IF(INDEX([5]Tabelle1!$E$3:$U$500,MATCH($A395&amp;$C395&amp;$D395,[5]Tabelle1!$A$3:$A$500&amp;[5]Tabelle1!$C$3:$C$500&amp;[5]Tabelle1!$D$3:$D$500,0),MATCH(X$2,[5]Tabelle1!$E$2:$U$2,0))=0,"",INDEX([5]Tabelle1!$E$3:$U$500,MATCH($A395&amp;$C395&amp;$D395,[5]Tabelle1!$A$3:$A$500&amp;[5]Tabelle1!$C$3:$C$500&amp;[5]Tabelle1!$D$3:$D$500,0),MATCH(X$2,[5]Tabelle1!$E$2:$U$2,0))),"")</f>
        <v/>
      </c>
      <c r="Y395" s="22"/>
      <c r="Z395" s="22"/>
      <c r="AA395" s="22"/>
      <c r="AB395" s="22"/>
      <c r="AC395" s="22"/>
      <c r="AD395" s="22"/>
      <c r="AE395" s="22"/>
      <c r="AF395" s="22"/>
    </row>
    <row r="396" spans="1:32" ht="14.5" hidden="1" x14ac:dyDescent="0.35">
      <c r="A396" s="127" t="str">
        <f t="shared" si="30"/>
        <v>Latvia</v>
      </c>
      <c r="B396" s="70"/>
      <c r="C396" s="70" t="s">
        <v>558</v>
      </c>
      <c r="D396" s="139" t="s">
        <v>541</v>
      </c>
      <c r="E396" s="175"/>
      <c r="F396" s="175"/>
      <c r="G396" s="175"/>
      <c r="H396" s="192" t="str">
        <f t="array" ref="H396">IFERROR(IF(INDEX([5]Tabelle1!$E$3:$U$500,MATCH($A396&amp;$C396&amp;$D396,[5]Tabelle1!$A$3:$A$500&amp;[5]Tabelle1!$C$3:$C$500&amp;[5]Tabelle1!$D$3:$D$500,0),MATCH(H$2,[5]Tabelle1!$E$2:$U$2,0))=0,"",INDEX([5]Tabelle1!$E$3:$U$500,MATCH($A396&amp;$C396&amp;$D396,[5]Tabelle1!$A$3:$A$500&amp;[5]Tabelle1!$C$3:$C$500&amp;[5]Tabelle1!$D$3:$D$500,0),MATCH(H$2,[5]Tabelle1!$E$2:$U$2,0))),"")</f>
        <v/>
      </c>
      <c r="I396" s="192" t="str">
        <f t="array" ref="I396">IFERROR(IF(INDEX([5]Tabelle1!$E$3:$U$500,MATCH($A396&amp;$C396&amp;$D396,[5]Tabelle1!$A$3:$A$500&amp;[5]Tabelle1!$C$3:$C$500&amp;[5]Tabelle1!$D$3:$D$500,0),MATCH(I$2,[5]Tabelle1!$E$2:$U$2,0))=0,"",INDEX([5]Tabelle1!$E$3:$U$500,MATCH($A396&amp;$C396&amp;$D396,[5]Tabelle1!$A$3:$A$500&amp;[5]Tabelle1!$C$3:$C$500&amp;[5]Tabelle1!$D$3:$D$500,0),MATCH(I$2,[5]Tabelle1!$E$2:$U$2,0))),"")</f>
        <v/>
      </c>
      <c r="J396" s="192" t="str">
        <f t="array" ref="J396">IFERROR(IF(INDEX([5]Tabelle1!$E$3:$U$500,MATCH($A396&amp;$C396&amp;$D396,[5]Tabelle1!$A$3:$A$500&amp;[5]Tabelle1!$C$3:$C$500&amp;[5]Tabelle1!$D$3:$D$500,0),MATCH(J$2,[5]Tabelle1!$E$2:$U$2,0))=0,"",INDEX([5]Tabelle1!$E$3:$U$500,MATCH($A396&amp;$C396&amp;$D396,[5]Tabelle1!$A$3:$A$500&amp;[5]Tabelle1!$C$3:$C$500&amp;[5]Tabelle1!$D$3:$D$500,0),MATCH(J$2,[5]Tabelle1!$E$2:$U$2,0))),"")</f>
        <v/>
      </c>
      <c r="K396" s="192" t="str">
        <f t="array" ref="K396">IFERROR(IF(INDEX([5]Tabelle1!$E$3:$U$500,MATCH($A396&amp;$C396&amp;$D396,[5]Tabelle1!$A$3:$A$500&amp;[5]Tabelle1!$C$3:$C$500&amp;[5]Tabelle1!$D$3:$D$500,0),MATCH(K$2,[5]Tabelle1!$E$2:$U$2,0))=0,"",INDEX([5]Tabelle1!$E$3:$U$500,MATCH($A396&amp;$C396&amp;$D396,[5]Tabelle1!$A$3:$A$500&amp;[5]Tabelle1!$C$3:$C$500&amp;[5]Tabelle1!$D$3:$D$500,0),MATCH(K$2,[5]Tabelle1!$E$2:$U$2,0))),"")</f>
        <v/>
      </c>
      <c r="L396" s="192" t="str">
        <f t="array" ref="L396">IFERROR(IF(INDEX([5]Tabelle1!$E$3:$U$500,MATCH($A396&amp;$C396&amp;$D396,[5]Tabelle1!$A$3:$A$500&amp;[5]Tabelle1!$C$3:$C$500&amp;[5]Tabelle1!$D$3:$D$500,0),MATCH(L$2,[5]Tabelle1!$E$2:$U$2,0))=0,"",INDEX([5]Tabelle1!$E$3:$U$500,MATCH($A396&amp;$C396&amp;$D396,[5]Tabelle1!$A$3:$A$500&amp;[5]Tabelle1!$C$3:$C$500&amp;[5]Tabelle1!$D$3:$D$500,0),MATCH(L$2,[5]Tabelle1!$E$2:$U$2,0))),"")</f>
        <v/>
      </c>
      <c r="M396" s="192" t="str">
        <f t="array" ref="M396">IFERROR(IF(INDEX([5]Tabelle1!$E$3:$U$500,MATCH($A396&amp;$C396&amp;$D396,[5]Tabelle1!$A$3:$A$500&amp;[5]Tabelle1!$C$3:$C$500&amp;[5]Tabelle1!$D$3:$D$500,0),MATCH(M$2,[5]Tabelle1!$E$2:$U$2,0))=0,"",INDEX([5]Tabelle1!$E$3:$U$500,MATCH($A396&amp;$C396&amp;$D396,[5]Tabelle1!$A$3:$A$500&amp;[5]Tabelle1!$C$3:$C$500&amp;[5]Tabelle1!$D$3:$D$500,0),MATCH(M$2,[5]Tabelle1!$E$2:$U$2,0))),"")</f>
        <v/>
      </c>
      <c r="N396" s="192" t="str">
        <f t="array" ref="N396">IFERROR(IF(INDEX([5]Tabelle1!$E$3:$U$500,MATCH($A396&amp;$C396&amp;$D396,[5]Tabelle1!$A$3:$A$500&amp;[5]Tabelle1!$C$3:$C$500&amp;[5]Tabelle1!$D$3:$D$500,0),MATCH(N$2,[5]Tabelle1!$E$2:$U$2,0))=0,"",INDEX([5]Tabelle1!$E$3:$U$500,MATCH($A396&amp;$C396&amp;$D396,[5]Tabelle1!$A$3:$A$500&amp;[5]Tabelle1!$C$3:$C$500&amp;[5]Tabelle1!$D$3:$D$500,0),MATCH(N$2,[5]Tabelle1!$E$2:$U$2,0))),"")</f>
        <v/>
      </c>
      <c r="O396" s="192" t="str">
        <f t="array" ref="O396">IFERROR(IF(INDEX([5]Tabelle1!$E$3:$U$500,MATCH($A396&amp;$C396&amp;$D396,[5]Tabelle1!$A$3:$A$500&amp;[5]Tabelle1!$C$3:$C$500&amp;[5]Tabelle1!$D$3:$D$500,0),MATCH(O$2,[5]Tabelle1!$E$2:$U$2,0))=0,"",INDEX([5]Tabelle1!$E$3:$U$500,MATCH($A396&amp;$C396&amp;$D396,[5]Tabelle1!$A$3:$A$500&amp;[5]Tabelle1!$C$3:$C$500&amp;[5]Tabelle1!$D$3:$D$500,0),MATCH(O$2,[5]Tabelle1!$E$2:$U$2,0))),"")</f>
        <v/>
      </c>
      <c r="P396" s="192" t="str">
        <f t="array" ref="P396">IFERROR(IF(INDEX([5]Tabelle1!$E$3:$U$500,MATCH($A396&amp;$C396&amp;$D396,[5]Tabelle1!$A$3:$A$500&amp;[5]Tabelle1!$C$3:$C$500&amp;[5]Tabelle1!$D$3:$D$500,0),MATCH(P$2,[5]Tabelle1!$E$2:$U$2,0))=0,"",INDEX([5]Tabelle1!$E$3:$U$500,MATCH($A396&amp;$C396&amp;$D396,[5]Tabelle1!$A$3:$A$500&amp;[5]Tabelle1!$C$3:$C$500&amp;[5]Tabelle1!$D$3:$D$500,0),MATCH(P$2,[5]Tabelle1!$E$2:$U$2,0))),"")</f>
        <v/>
      </c>
      <c r="Q396" s="192" t="str">
        <f t="array" ref="Q396">IFERROR(IF(INDEX([5]Tabelle1!$E$3:$U$500,MATCH($A396&amp;$C396&amp;$D396,[5]Tabelle1!$A$3:$A$500&amp;[5]Tabelle1!$C$3:$C$500&amp;[5]Tabelle1!$D$3:$D$500,0),MATCH(Q$2,[5]Tabelle1!$E$2:$U$2,0))=0,"",INDEX([5]Tabelle1!$E$3:$U$500,MATCH($A396&amp;$C396&amp;$D396,[5]Tabelle1!$A$3:$A$500&amp;[5]Tabelle1!$C$3:$C$500&amp;[5]Tabelle1!$D$3:$D$500,0),MATCH(Q$2,[5]Tabelle1!$E$2:$U$2,0))),"")</f>
        <v/>
      </c>
      <c r="R396" s="192" t="str">
        <f t="array" ref="R396">IFERROR(IF(INDEX([5]Tabelle1!$E$3:$U$500,MATCH($A396&amp;$C396&amp;$D396,[5]Tabelle1!$A$3:$A$500&amp;[5]Tabelle1!$C$3:$C$500&amp;[5]Tabelle1!$D$3:$D$500,0),MATCH(R$2,[5]Tabelle1!$E$2:$U$2,0))=0,"",INDEX([5]Tabelle1!$E$3:$U$500,MATCH($A396&amp;$C396&amp;$D396,[5]Tabelle1!$A$3:$A$500&amp;[5]Tabelle1!$C$3:$C$500&amp;[5]Tabelle1!$D$3:$D$500,0),MATCH(R$2,[5]Tabelle1!$E$2:$U$2,0))),"")</f>
        <v/>
      </c>
      <c r="S396" s="192" t="str">
        <f t="array" ref="S396">IFERROR(IF(INDEX([5]Tabelle1!$E$3:$U$500,MATCH($A396&amp;$C396&amp;$D396,[5]Tabelle1!$A$3:$A$500&amp;[5]Tabelle1!$C$3:$C$500&amp;[5]Tabelle1!$D$3:$D$500,0),MATCH(S$2,[5]Tabelle1!$E$2:$U$2,0))=0,"",INDEX([5]Tabelle1!$E$3:$U$500,MATCH($A396&amp;$C396&amp;$D396,[5]Tabelle1!$A$3:$A$500&amp;[5]Tabelle1!$C$3:$C$500&amp;[5]Tabelle1!$D$3:$D$500,0),MATCH(S$2,[5]Tabelle1!$E$2:$U$2,0))),"")</f>
        <v/>
      </c>
      <c r="T396" s="192" t="str">
        <f t="array" ref="T396">IFERROR(IF(INDEX([5]Tabelle1!$E$3:$U$500,MATCH($A396&amp;$C396&amp;$D396,[5]Tabelle1!$A$3:$A$500&amp;[5]Tabelle1!$C$3:$C$500&amp;[5]Tabelle1!$D$3:$D$500,0),MATCH(T$2,[5]Tabelle1!$E$2:$U$2,0))=0,"",INDEX([5]Tabelle1!$E$3:$U$500,MATCH($A396&amp;$C396&amp;$D396,[5]Tabelle1!$A$3:$A$500&amp;[5]Tabelle1!$C$3:$C$500&amp;[5]Tabelle1!$D$3:$D$500,0),MATCH(T$2,[5]Tabelle1!$E$2:$U$2,0))),"")</f>
        <v/>
      </c>
      <c r="U396" s="192" t="str">
        <f t="array" ref="U396">IFERROR(IF(INDEX([5]Tabelle1!$E$3:$U$500,MATCH($A396&amp;$C396&amp;$D396,[5]Tabelle1!$A$3:$A$500&amp;[5]Tabelle1!$C$3:$C$500&amp;[5]Tabelle1!$D$3:$D$500,0),MATCH(U$2,[5]Tabelle1!$E$2:$U$2,0))=0,"",INDEX([5]Tabelle1!$E$3:$U$500,MATCH($A396&amp;$C396&amp;$D396,[5]Tabelle1!$A$3:$A$500&amp;[5]Tabelle1!$C$3:$C$500&amp;[5]Tabelle1!$D$3:$D$500,0),MATCH(U$2,[5]Tabelle1!$E$2:$U$2,0))),"")</f>
        <v/>
      </c>
      <c r="V396" s="193" t="str">
        <f t="array" ref="V396">IFERROR(IF(INDEX([5]Tabelle1!$E$3:$U$500,MATCH($A396&amp;$C396&amp;$D396,[5]Tabelle1!$A$3:$A$500&amp;[5]Tabelle1!$C$3:$C$500&amp;[5]Tabelle1!$D$3:$D$500,0),MATCH(V$2,[5]Tabelle1!$E$2:$U$2,0))=0,"",INDEX([5]Tabelle1!$E$3:$U$500,MATCH($A396&amp;$C396&amp;$D396,[5]Tabelle1!$A$3:$A$500&amp;[5]Tabelle1!$C$3:$C$500&amp;[5]Tabelle1!$D$3:$D$500,0),MATCH(V$2,[5]Tabelle1!$E$2:$U$2,0))),"")</f>
        <v/>
      </c>
      <c r="W396" s="54" t="str">
        <f t="array" ref="W396">IFERROR(IF(INDEX([5]Tabelle1!$E$3:$U$500,MATCH($A396&amp;$C396&amp;$D396,[5]Tabelle1!$A$3:$A$500&amp;[5]Tabelle1!$C$3:$C$500&amp;[5]Tabelle1!$D$3:$D$500,0),MATCH(W$2,[5]Tabelle1!$E$2:$U$2,0))=0,"",INDEX([5]Tabelle1!$E$3:$U$500,MATCH($A396&amp;$C396&amp;$D396,[5]Tabelle1!$A$3:$A$500&amp;[5]Tabelle1!$C$3:$C$500&amp;[5]Tabelle1!$D$3:$D$500,0),MATCH(W$2,[5]Tabelle1!$E$2:$U$2,0))),"")</f>
        <v/>
      </c>
      <c r="X396" s="54" t="str">
        <f t="array" ref="X396">IFERROR(IF(INDEX([5]Tabelle1!$E$3:$U$500,MATCH($A396&amp;$C396&amp;$D396,[5]Tabelle1!$A$3:$A$500&amp;[5]Tabelle1!$C$3:$C$500&amp;[5]Tabelle1!$D$3:$D$500,0),MATCH(X$2,[5]Tabelle1!$E$2:$U$2,0))=0,"",INDEX([5]Tabelle1!$E$3:$U$500,MATCH($A396&amp;$C396&amp;$D396,[5]Tabelle1!$A$3:$A$500&amp;[5]Tabelle1!$C$3:$C$500&amp;[5]Tabelle1!$D$3:$D$500,0),MATCH(X$2,[5]Tabelle1!$E$2:$U$2,0))),"")</f>
        <v/>
      </c>
      <c r="Y396" s="22"/>
      <c r="Z396" s="22"/>
      <c r="AA396" s="22"/>
      <c r="AB396" s="22"/>
      <c r="AC396" s="22"/>
      <c r="AD396" s="22"/>
      <c r="AE396" s="22"/>
      <c r="AF396" s="22"/>
    </row>
    <row r="397" spans="1:32" ht="14.5" hidden="1" x14ac:dyDescent="0.35">
      <c r="A397" s="127" t="str">
        <f t="shared" si="30"/>
        <v>Latvia</v>
      </c>
      <c r="B397" s="70"/>
      <c r="C397" s="70" t="s">
        <v>558</v>
      </c>
      <c r="D397" s="139" t="s">
        <v>553</v>
      </c>
      <c r="E397" s="175"/>
      <c r="F397" s="175"/>
      <c r="G397" s="175"/>
      <c r="H397" s="192" t="str">
        <f t="array" ref="H397">IFERROR(IF(INDEX([5]Tabelle1!$E$3:$U$500,MATCH($A397&amp;$C397&amp;$D397,[5]Tabelle1!$A$3:$A$500&amp;[5]Tabelle1!$C$3:$C$500&amp;[5]Tabelle1!$D$3:$D$500,0),MATCH(H$2,[5]Tabelle1!$E$2:$U$2,0))=0,"",INDEX([5]Tabelle1!$E$3:$U$500,MATCH($A397&amp;$C397&amp;$D397,[5]Tabelle1!$A$3:$A$500&amp;[5]Tabelle1!$C$3:$C$500&amp;[5]Tabelle1!$D$3:$D$500,0),MATCH(H$2,[5]Tabelle1!$E$2:$U$2,0))),"")</f>
        <v/>
      </c>
      <c r="I397" s="192" t="str">
        <f t="array" ref="I397">IFERROR(IF(INDEX([5]Tabelle1!$E$3:$U$500,MATCH($A397&amp;$C397&amp;$D397,[5]Tabelle1!$A$3:$A$500&amp;[5]Tabelle1!$C$3:$C$500&amp;[5]Tabelle1!$D$3:$D$500,0),MATCH(I$2,[5]Tabelle1!$E$2:$U$2,0))=0,"",INDEX([5]Tabelle1!$E$3:$U$500,MATCH($A397&amp;$C397&amp;$D397,[5]Tabelle1!$A$3:$A$500&amp;[5]Tabelle1!$C$3:$C$500&amp;[5]Tabelle1!$D$3:$D$500,0),MATCH(I$2,[5]Tabelle1!$E$2:$U$2,0))),"")</f>
        <v/>
      </c>
      <c r="J397" s="192" t="str">
        <f t="array" ref="J397">IFERROR(IF(INDEX([5]Tabelle1!$E$3:$U$500,MATCH($A397&amp;$C397&amp;$D397,[5]Tabelle1!$A$3:$A$500&amp;[5]Tabelle1!$C$3:$C$500&amp;[5]Tabelle1!$D$3:$D$500,0),MATCH(J$2,[5]Tabelle1!$E$2:$U$2,0))=0,"",INDEX([5]Tabelle1!$E$3:$U$500,MATCH($A397&amp;$C397&amp;$D397,[5]Tabelle1!$A$3:$A$500&amp;[5]Tabelle1!$C$3:$C$500&amp;[5]Tabelle1!$D$3:$D$500,0),MATCH(J$2,[5]Tabelle1!$E$2:$U$2,0))),"")</f>
        <v/>
      </c>
      <c r="K397" s="192" t="str">
        <f t="array" ref="K397">IFERROR(IF(INDEX([5]Tabelle1!$E$3:$U$500,MATCH($A397&amp;$C397&amp;$D397,[5]Tabelle1!$A$3:$A$500&amp;[5]Tabelle1!$C$3:$C$500&amp;[5]Tabelle1!$D$3:$D$500,0),MATCH(K$2,[5]Tabelle1!$E$2:$U$2,0))=0,"",INDEX([5]Tabelle1!$E$3:$U$500,MATCH($A397&amp;$C397&amp;$D397,[5]Tabelle1!$A$3:$A$500&amp;[5]Tabelle1!$C$3:$C$500&amp;[5]Tabelle1!$D$3:$D$500,0),MATCH(K$2,[5]Tabelle1!$E$2:$U$2,0))),"")</f>
        <v/>
      </c>
      <c r="L397" s="192" t="str">
        <f t="array" ref="L397">IFERROR(IF(INDEX([5]Tabelle1!$E$3:$U$500,MATCH($A397&amp;$C397&amp;$D397,[5]Tabelle1!$A$3:$A$500&amp;[5]Tabelle1!$C$3:$C$500&amp;[5]Tabelle1!$D$3:$D$500,0),MATCH(L$2,[5]Tabelle1!$E$2:$U$2,0))=0,"",INDEX([5]Tabelle1!$E$3:$U$500,MATCH($A397&amp;$C397&amp;$D397,[5]Tabelle1!$A$3:$A$500&amp;[5]Tabelle1!$C$3:$C$500&amp;[5]Tabelle1!$D$3:$D$500,0),MATCH(L$2,[5]Tabelle1!$E$2:$U$2,0))),"")</f>
        <v/>
      </c>
      <c r="M397" s="192" t="str">
        <f t="array" ref="M397">IFERROR(IF(INDEX([5]Tabelle1!$E$3:$U$500,MATCH($A397&amp;$C397&amp;$D397,[5]Tabelle1!$A$3:$A$500&amp;[5]Tabelle1!$C$3:$C$500&amp;[5]Tabelle1!$D$3:$D$500,0),MATCH(M$2,[5]Tabelle1!$E$2:$U$2,0))=0,"",INDEX([5]Tabelle1!$E$3:$U$500,MATCH($A397&amp;$C397&amp;$D397,[5]Tabelle1!$A$3:$A$500&amp;[5]Tabelle1!$C$3:$C$500&amp;[5]Tabelle1!$D$3:$D$500,0),MATCH(M$2,[5]Tabelle1!$E$2:$U$2,0))),"")</f>
        <v/>
      </c>
      <c r="N397" s="192" t="str">
        <f t="array" ref="N397">IFERROR(IF(INDEX([5]Tabelle1!$E$3:$U$500,MATCH($A397&amp;$C397&amp;$D397,[5]Tabelle1!$A$3:$A$500&amp;[5]Tabelle1!$C$3:$C$500&amp;[5]Tabelle1!$D$3:$D$500,0),MATCH(N$2,[5]Tabelle1!$E$2:$U$2,0))=0,"",INDEX([5]Tabelle1!$E$3:$U$500,MATCH($A397&amp;$C397&amp;$D397,[5]Tabelle1!$A$3:$A$500&amp;[5]Tabelle1!$C$3:$C$500&amp;[5]Tabelle1!$D$3:$D$500,0),MATCH(N$2,[5]Tabelle1!$E$2:$U$2,0))),"")</f>
        <v/>
      </c>
      <c r="O397" s="192" t="str">
        <f t="array" ref="O397">IFERROR(IF(INDEX([5]Tabelle1!$E$3:$U$500,MATCH($A397&amp;$C397&amp;$D397,[5]Tabelle1!$A$3:$A$500&amp;[5]Tabelle1!$C$3:$C$500&amp;[5]Tabelle1!$D$3:$D$500,0),MATCH(O$2,[5]Tabelle1!$E$2:$U$2,0))=0,"",INDEX([5]Tabelle1!$E$3:$U$500,MATCH($A397&amp;$C397&amp;$D397,[5]Tabelle1!$A$3:$A$500&amp;[5]Tabelle1!$C$3:$C$500&amp;[5]Tabelle1!$D$3:$D$500,0),MATCH(O$2,[5]Tabelle1!$E$2:$U$2,0))),"")</f>
        <v/>
      </c>
      <c r="P397" s="192" t="str">
        <f t="array" ref="P397">IFERROR(IF(INDEX([5]Tabelle1!$E$3:$U$500,MATCH($A397&amp;$C397&amp;$D397,[5]Tabelle1!$A$3:$A$500&amp;[5]Tabelle1!$C$3:$C$500&amp;[5]Tabelle1!$D$3:$D$500,0),MATCH(P$2,[5]Tabelle1!$E$2:$U$2,0))=0,"",INDEX([5]Tabelle1!$E$3:$U$500,MATCH($A397&amp;$C397&amp;$D397,[5]Tabelle1!$A$3:$A$500&amp;[5]Tabelle1!$C$3:$C$500&amp;[5]Tabelle1!$D$3:$D$500,0),MATCH(P$2,[5]Tabelle1!$E$2:$U$2,0))),"")</f>
        <v/>
      </c>
      <c r="Q397" s="192" t="str">
        <f t="array" ref="Q397">IFERROR(IF(INDEX([5]Tabelle1!$E$3:$U$500,MATCH($A397&amp;$C397&amp;$D397,[5]Tabelle1!$A$3:$A$500&amp;[5]Tabelle1!$C$3:$C$500&amp;[5]Tabelle1!$D$3:$D$500,0),MATCH(Q$2,[5]Tabelle1!$E$2:$U$2,0))=0,"",INDEX([5]Tabelle1!$E$3:$U$500,MATCH($A397&amp;$C397&amp;$D397,[5]Tabelle1!$A$3:$A$500&amp;[5]Tabelle1!$C$3:$C$500&amp;[5]Tabelle1!$D$3:$D$500,0),MATCH(Q$2,[5]Tabelle1!$E$2:$U$2,0))),"")</f>
        <v/>
      </c>
      <c r="R397" s="192" t="str">
        <f t="array" ref="R397">IFERROR(IF(INDEX([5]Tabelle1!$E$3:$U$500,MATCH($A397&amp;$C397&amp;$D397,[5]Tabelle1!$A$3:$A$500&amp;[5]Tabelle1!$C$3:$C$500&amp;[5]Tabelle1!$D$3:$D$500,0),MATCH(R$2,[5]Tabelle1!$E$2:$U$2,0))=0,"",INDEX([5]Tabelle1!$E$3:$U$500,MATCH($A397&amp;$C397&amp;$D397,[5]Tabelle1!$A$3:$A$500&amp;[5]Tabelle1!$C$3:$C$500&amp;[5]Tabelle1!$D$3:$D$500,0),MATCH(R$2,[5]Tabelle1!$E$2:$U$2,0))),"")</f>
        <v/>
      </c>
      <c r="S397" s="192" t="str">
        <f t="array" ref="S397">IFERROR(IF(INDEX([5]Tabelle1!$E$3:$U$500,MATCH($A397&amp;$C397&amp;$D397,[5]Tabelle1!$A$3:$A$500&amp;[5]Tabelle1!$C$3:$C$500&amp;[5]Tabelle1!$D$3:$D$500,0),MATCH(S$2,[5]Tabelle1!$E$2:$U$2,0))=0,"",INDEX([5]Tabelle1!$E$3:$U$500,MATCH($A397&amp;$C397&amp;$D397,[5]Tabelle1!$A$3:$A$500&amp;[5]Tabelle1!$C$3:$C$500&amp;[5]Tabelle1!$D$3:$D$500,0),MATCH(S$2,[5]Tabelle1!$E$2:$U$2,0))),"")</f>
        <v/>
      </c>
      <c r="T397" s="192" t="str">
        <f t="array" ref="T397">IFERROR(IF(INDEX([5]Tabelle1!$E$3:$U$500,MATCH($A397&amp;$C397&amp;$D397,[5]Tabelle1!$A$3:$A$500&amp;[5]Tabelle1!$C$3:$C$500&amp;[5]Tabelle1!$D$3:$D$500,0),MATCH(T$2,[5]Tabelle1!$E$2:$U$2,0))=0,"",INDEX([5]Tabelle1!$E$3:$U$500,MATCH($A397&amp;$C397&amp;$D397,[5]Tabelle1!$A$3:$A$500&amp;[5]Tabelle1!$C$3:$C$500&amp;[5]Tabelle1!$D$3:$D$500,0),MATCH(T$2,[5]Tabelle1!$E$2:$U$2,0))),"")</f>
        <v/>
      </c>
      <c r="U397" s="192" t="str">
        <f t="array" ref="U397">IFERROR(IF(INDEX([5]Tabelle1!$E$3:$U$500,MATCH($A397&amp;$C397&amp;$D397,[5]Tabelle1!$A$3:$A$500&amp;[5]Tabelle1!$C$3:$C$500&amp;[5]Tabelle1!$D$3:$D$500,0),MATCH(U$2,[5]Tabelle1!$E$2:$U$2,0))=0,"",INDEX([5]Tabelle1!$E$3:$U$500,MATCH($A397&amp;$C397&amp;$D397,[5]Tabelle1!$A$3:$A$500&amp;[5]Tabelle1!$C$3:$C$500&amp;[5]Tabelle1!$D$3:$D$500,0),MATCH(U$2,[5]Tabelle1!$E$2:$U$2,0))),"")</f>
        <v/>
      </c>
      <c r="V397" s="193" t="str">
        <f t="array" ref="V397">IFERROR(IF(INDEX([5]Tabelle1!$E$3:$U$500,MATCH($A397&amp;$C397&amp;$D397,[5]Tabelle1!$A$3:$A$500&amp;[5]Tabelle1!$C$3:$C$500&amp;[5]Tabelle1!$D$3:$D$500,0),MATCH(V$2,[5]Tabelle1!$E$2:$U$2,0))=0,"",INDEX([5]Tabelle1!$E$3:$U$500,MATCH($A397&amp;$C397&amp;$D397,[5]Tabelle1!$A$3:$A$500&amp;[5]Tabelle1!$C$3:$C$500&amp;[5]Tabelle1!$D$3:$D$500,0),MATCH(V$2,[5]Tabelle1!$E$2:$U$2,0))),"")</f>
        <v/>
      </c>
      <c r="W397" s="54" t="str">
        <f t="array" ref="W397">IFERROR(IF(INDEX([5]Tabelle1!$E$3:$U$500,MATCH($A397&amp;$C397&amp;$D397,[5]Tabelle1!$A$3:$A$500&amp;[5]Tabelle1!$C$3:$C$500&amp;[5]Tabelle1!$D$3:$D$500,0),MATCH(W$2,[5]Tabelle1!$E$2:$U$2,0))=0,"",INDEX([5]Tabelle1!$E$3:$U$500,MATCH($A397&amp;$C397&amp;$D397,[5]Tabelle1!$A$3:$A$500&amp;[5]Tabelle1!$C$3:$C$500&amp;[5]Tabelle1!$D$3:$D$500,0),MATCH(W$2,[5]Tabelle1!$E$2:$U$2,0))),"")</f>
        <v/>
      </c>
      <c r="X397" s="54" t="str">
        <f t="array" ref="X397">IFERROR(IF(INDEX([5]Tabelle1!$E$3:$U$500,MATCH($A397&amp;$C397&amp;$D397,[5]Tabelle1!$A$3:$A$500&amp;[5]Tabelle1!$C$3:$C$500&amp;[5]Tabelle1!$D$3:$D$500,0),MATCH(X$2,[5]Tabelle1!$E$2:$U$2,0))=0,"",INDEX([5]Tabelle1!$E$3:$U$500,MATCH($A397&amp;$C397&amp;$D397,[5]Tabelle1!$A$3:$A$500&amp;[5]Tabelle1!$C$3:$C$500&amp;[5]Tabelle1!$D$3:$D$500,0),MATCH(X$2,[5]Tabelle1!$E$2:$U$2,0))),"")</f>
        <v/>
      </c>
      <c r="Y397" s="22"/>
      <c r="Z397" s="22"/>
      <c r="AA397" s="22"/>
      <c r="AB397" s="22"/>
      <c r="AC397" s="22"/>
      <c r="AD397" s="22"/>
      <c r="AE397" s="22"/>
      <c r="AF397" s="22"/>
    </row>
    <row r="398" spans="1:32" ht="14.5" hidden="1" x14ac:dyDescent="0.35">
      <c r="A398" s="127" t="str">
        <f t="shared" si="30"/>
        <v>Latvia</v>
      </c>
      <c r="B398" s="70"/>
      <c r="C398" s="70" t="s">
        <v>558</v>
      </c>
      <c r="D398" s="139" t="s">
        <v>6</v>
      </c>
      <c r="E398" s="175"/>
      <c r="F398" s="175"/>
      <c r="G398" s="175"/>
      <c r="H398" s="192" t="str">
        <f t="array" ref="H398">IFERROR(IF(INDEX([5]Tabelle1!$E$3:$U$500,MATCH($A398&amp;$C398&amp;$D398,[5]Tabelle1!$A$3:$A$500&amp;[5]Tabelle1!$C$3:$C$500&amp;[5]Tabelle1!$D$3:$D$500,0),MATCH(H$2,[5]Tabelle1!$E$2:$U$2,0))=0,"",INDEX([5]Tabelle1!$E$3:$U$500,MATCH($A398&amp;$C398&amp;$D398,[5]Tabelle1!$A$3:$A$500&amp;[5]Tabelle1!$C$3:$C$500&amp;[5]Tabelle1!$D$3:$D$500,0),MATCH(H$2,[5]Tabelle1!$E$2:$U$2,0))),"")</f>
        <v/>
      </c>
      <c r="I398" s="192" t="str">
        <f t="array" ref="I398">IFERROR(IF(INDEX([5]Tabelle1!$E$3:$U$500,MATCH($A398&amp;$C398&amp;$D398,[5]Tabelle1!$A$3:$A$500&amp;[5]Tabelle1!$C$3:$C$500&amp;[5]Tabelle1!$D$3:$D$500,0),MATCH(I$2,[5]Tabelle1!$E$2:$U$2,0))=0,"",INDEX([5]Tabelle1!$E$3:$U$500,MATCH($A398&amp;$C398&amp;$D398,[5]Tabelle1!$A$3:$A$500&amp;[5]Tabelle1!$C$3:$C$500&amp;[5]Tabelle1!$D$3:$D$500,0),MATCH(I$2,[5]Tabelle1!$E$2:$U$2,0))),"")</f>
        <v/>
      </c>
      <c r="J398" s="192" t="str">
        <f t="array" ref="J398">IFERROR(IF(INDEX([5]Tabelle1!$E$3:$U$500,MATCH($A398&amp;$C398&amp;$D398,[5]Tabelle1!$A$3:$A$500&amp;[5]Tabelle1!$C$3:$C$500&amp;[5]Tabelle1!$D$3:$D$500,0),MATCH(J$2,[5]Tabelle1!$E$2:$U$2,0))=0,"",INDEX([5]Tabelle1!$E$3:$U$500,MATCH($A398&amp;$C398&amp;$D398,[5]Tabelle1!$A$3:$A$500&amp;[5]Tabelle1!$C$3:$C$500&amp;[5]Tabelle1!$D$3:$D$500,0),MATCH(J$2,[5]Tabelle1!$E$2:$U$2,0))),"")</f>
        <v/>
      </c>
      <c r="K398" s="192" t="str">
        <f t="array" ref="K398">IFERROR(IF(INDEX([5]Tabelle1!$E$3:$U$500,MATCH($A398&amp;$C398&amp;$D398,[5]Tabelle1!$A$3:$A$500&amp;[5]Tabelle1!$C$3:$C$500&amp;[5]Tabelle1!$D$3:$D$500,0),MATCH(K$2,[5]Tabelle1!$E$2:$U$2,0))=0,"",INDEX([5]Tabelle1!$E$3:$U$500,MATCH($A398&amp;$C398&amp;$D398,[5]Tabelle1!$A$3:$A$500&amp;[5]Tabelle1!$C$3:$C$500&amp;[5]Tabelle1!$D$3:$D$500,0),MATCH(K$2,[5]Tabelle1!$E$2:$U$2,0))),"")</f>
        <v/>
      </c>
      <c r="L398" s="192" t="str">
        <f t="array" ref="L398">IFERROR(IF(INDEX([5]Tabelle1!$E$3:$U$500,MATCH($A398&amp;$C398&amp;$D398,[5]Tabelle1!$A$3:$A$500&amp;[5]Tabelle1!$C$3:$C$500&amp;[5]Tabelle1!$D$3:$D$500,0),MATCH(L$2,[5]Tabelle1!$E$2:$U$2,0))=0,"",INDEX([5]Tabelle1!$E$3:$U$500,MATCH($A398&amp;$C398&amp;$D398,[5]Tabelle1!$A$3:$A$500&amp;[5]Tabelle1!$C$3:$C$500&amp;[5]Tabelle1!$D$3:$D$500,0),MATCH(L$2,[5]Tabelle1!$E$2:$U$2,0))),"")</f>
        <v/>
      </c>
      <c r="M398" s="192" t="str">
        <f t="array" ref="M398">IFERROR(IF(INDEX([5]Tabelle1!$E$3:$U$500,MATCH($A398&amp;$C398&amp;$D398,[5]Tabelle1!$A$3:$A$500&amp;[5]Tabelle1!$C$3:$C$500&amp;[5]Tabelle1!$D$3:$D$500,0),MATCH(M$2,[5]Tabelle1!$E$2:$U$2,0))=0,"",INDEX([5]Tabelle1!$E$3:$U$500,MATCH($A398&amp;$C398&amp;$D398,[5]Tabelle1!$A$3:$A$500&amp;[5]Tabelle1!$C$3:$C$500&amp;[5]Tabelle1!$D$3:$D$500,0),MATCH(M$2,[5]Tabelle1!$E$2:$U$2,0))),"")</f>
        <v/>
      </c>
      <c r="N398" s="192" t="str">
        <f t="array" ref="N398">IFERROR(IF(INDEX([5]Tabelle1!$E$3:$U$500,MATCH($A398&amp;$C398&amp;$D398,[5]Tabelle1!$A$3:$A$500&amp;[5]Tabelle1!$C$3:$C$500&amp;[5]Tabelle1!$D$3:$D$500,0),MATCH(N$2,[5]Tabelle1!$E$2:$U$2,0))=0,"",INDEX([5]Tabelle1!$E$3:$U$500,MATCH($A398&amp;$C398&amp;$D398,[5]Tabelle1!$A$3:$A$500&amp;[5]Tabelle1!$C$3:$C$500&amp;[5]Tabelle1!$D$3:$D$500,0),MATCH(N$2,[5]Tabelle1!$E$2:$U$2,0))),"")</f>
        <v/>
      </c>
      <c r="O398" s="192" t="str">
        <f t="array" ref="O398">IFERROR(IF(INDEX([5]Tabelle1!$E$3:$U$500,MATCH($A398&amp;$C398&amp;$D398,[5]Tabelle1!$A$3:$A$500&amp;[5]Tabelle1!$C$3:$C$500&amp;[5]Tabelle1!$D$3:$D$500,0),MATCH(O$2,[5]Tabelle1!$E$2:$U$2,0))=0,"",INDEX([5]Tabelle1!$E$3:$U$500,MATCH($A398&amp;$C398&amp;$D398,[5]Tabelle1!$A$3:$A$500&amp;[5]Tabelle1!$C$3:$C$500&amp;[5]Tabelle1!$D$3:$D$500,0),MATCH(O$2,[5]Tabelle1!$E$2:$U$2,0))),"")</f>
        <v/>
      </c>
      <c r="P398" s="192" t="str">
        <f t="array" ref="P398">IFERROR(IF(INDEX([5]Tabelle1!$E$3:$U$500,MATCH($A398&amp;$C398&amp;$D398,[5]Tabelle1!$A$3:$A$500&amp;[5]Tabelle1!$C$3:$C$500&amp;[5]Tabelle1!$D$3:$D$500,0),MATCH(P$2,[5]Tabelle1!$E$2:$U$2,0))=0,"",INDEX([5]Tabelle1!$E$3:$U$500,MATCH($A398&amp;$C398&amp;$D398,[5]Tabelle1!$A$3:$A$500&amp;[5]Tabelle1!$C$3:$C$500&amp;[5]Tabelle1!$D$3:$D$500,0),MATCH(P$2,[5]Tabelle1!$E$2:$U$2,0))),"")</f>
        <v/>
      </c>
      <c r="Q398" s="192" t="str">
        <f t="array" ref="Q398">IFERROR(IF(INDEX([5]Tabelle1!$E$3:$U$500,MATCH($A398&amp;$C398&amp;$D398,[5]Tabelle1!$A$3:$A$500&amp;[5]Tabelle1!$C$3:$C$500&amp;[5]Tabelle1!$D$3:$D$500,0),MATCH(Q$2,[5]Tabelle1!$E$2:$U$2,0))=0,"",INDEX([5]Tabelle1!$E$3:$U$500,MATCH($A398&amp;$C398&amp;$D398,[5]Tabelle1!$A$3:$A$500&amp;[5]Tabelle1!$C$3:$C$500&amp;[5]Tabelle1!$D$3:$D$500,0),MATCH(Q$2,[5]Tabelle1!$E$2:$U$2,0))),"")</f>
        <v/>
      </c>
      <c r="R398" s="192" t="str">
        <f t="array" ref="R398">IFERROR(IF(INDEX([5]Tabelle1!$E$3:$U$500,MATCH($A398&amp;$C398&amp;$D398,[5]Tabelle1!$A$3:$A$500&amp;[5]Tabelle1!$C$3:$C$500&amp;[5]Tabelle1!$D$3:$D$500,0),MATCH(R$2,[5]Tabelle1!$E$2:$U$2,0))=0,"",INDEX([5]Tabelle1!$E$3:$U$500,MATCH($A398&amp;$C398&amp;$D398,[5]Tabelle1!$A$3:$A$500&amp;[5]Tabelle1!$C$3:$C$500&amp;[5]Tabelle1!$D$3:$D$500,0),MATCH(R$2,[5]Tabelle1!$E$2:$U$2,0))),"")</f>
        <v/>
      </c>
      <c r="S398" s="192" t="str">
        <f t="array" ref="S398">IFERROR(IF(INDEX([5]Tabelle1!$E$3:$U$500,MATCH($A398&amp;$C398&amp;$D398,[5]Tabelle1!$A$3:$A$500&amp;[5]Tabelle1!$C$3:$C$500&amp;[5]Tabelle1!$D$3:$D$500,0),MATCH(S$2,[5]Tabelle1!$E$2:$U$2,0))=0,"",INDEX([5]Tabelle1!$E$3:$U$500,MATCH($A398&amp;$C398&amp;$D398,[5]Tabelle1!$A$3:$A$500&amp;[5]Tabelle1!$C$3:$C$500&amp;[5]Tabelle1!$D$3:$D$500,0),MATCH(S$2,[5]Tabelle1!$E$2:$U$2,0))),"")</f>
        <v/>
      </c>
      <c r="T398" s="192" t="str">
        <f t="array" ref="T398">IFERROR(IF(INDEX([5]Tabelle1!$E$3:$U$500,MATCH($A398&amp;$C398&amp;$D398,[5]Tabelle1!$A$3:$A$500&amp;[5]Tabelle1!$C$3:$C$500&amp;[5]Tabelle1!$D$3:$D$500,0),MATCH(T$2,[5]Tabelle1!$E$2:$U$2,0))=0,"",INDEX([5]Tabelle1!$E$3:$U$500,MATCH($A398&amp;$C398&amp;$D398,[5]Tabelle1!$A$3:$A$500&amp;[5]Tabelle1!$C$3:$C$500&amp;[5]Tabelle1!$D$3:$D$500,0),MATCH(T$2,[5]Tabelle1!$E$2:$U$2,0))),"")</f>
        <v/>
      </c>
      <c r="U398" s="192" t="str">
        <f t="array" ref="U398">IFERROR(IF(INDEX([5]Tabelle1!$E$3:$U$500,MATCH($A398&amp;$C398&amp;$D398,[5]Tabelle1!$A$3:$A$500&amp;[5]Tabelle1!$C$3:$C$500&amp;[5]Tabelle1!$D$3:$D$500,0),MATCH(U$2,[5]Tabelle1!$E$2:$U$2,0))=0,"",INDEX([5]Tabelle1!$E$3:$U$500,MATCH($A398&amp;$C398&amp;$D398,[5]Tabelle1!$A$3:$A$500&amp;[5]Tabelle1!$C$3:$C$500&amp;[5]Tabelle1!$D$3:$D$500,0),MATCH(U$2,[5]Tabelle1!$E$2:$U$2,0))),"")</f>
        <v/>
      </c>
      <c r="V398" s="193" t="str">
        <f t="array" ref="V398">IFERROR(IF(INDEX([5]Tabelle1!$E$3:$U$500,MATCH($A398&amp;$C398&amp;$D398,[5]Tabelle1!$A$3:$A$500&amp;[5]Tabelle1!$C$3:$C$500&amp;[5]Tabelle1!$D$3:$D$500,0),MATCH(V$2,[5]Tabelle1!$E$2:$U$2,0))=0,"",INDEX([5]Tabelle1!$E$3:$U$500,MATCH($A398&amp;$C398&amp;$D398,[5]Tabelle1!$A$3:$A$500&amp;[5]Tabelle1!$C$3:$C$500&amp;[5]Tabelle1!$D$3:$D$500,0),MATCH(V$2,[5]Tabelle1!$E$2:$U$2,0))),"")</f>
        <v/>
      </c>
      <c r="W398" s="54" t="str">
        <f t="array" ref="W398">IFERROR(IF(INDEX([5]Tabelle1!$E$3:$U$500,MATCH($A398&amp;$C398&amp;$D398,[5]Tabelle1!$A$3:$A$500&amp;[5]Tabelle1!$C$3:$C$500&amp;[5]Tabelle1!$D$3:$D$500,0),MATCH(W$2,[5]Tabelle1!$E$2:$U$2,0))=0,"",INDEX([5]Tabelle1!$E$3:$U$500,MATCH($A398&amp;$C398&amp;$D398,[5]Tabelle1!$A$3:$A$500&amp;[5]Tabelle1!$C$3:$C$500&amp;[5]Tabelle1!$D$3:$D$500,0),MATCH(W$2,[5]Tabelle1!$E$2:$U$2,0))),"")</f>
        <v/>
      </c>
      <c r="X398" s="54" t="str">
        <f t="array" ref="X398">IFERROR(IF(INDEX([5]Tabelle1!$E$3:$U$500,MATCH($A398&amp;$C398&amp;$D398,[5]Tabelle1!$A$3:$A$500&amp;[5]Tabelle1!$C$3:$C$500&amp;[5]Tabelle1!$D$3:$D$500,0),MATCH(X$2,[5]Tabelle1!$E$2:$U$2,0))=0,"",INDEX([5]Tabelle1!$E$3:$U$500,MATCH($A398&amp;$C398&amp;$D398,[5]Tabelle1!$A$3:$A$500&amp;[5]Tabelle1!$C$3:$C$500&amp;[5]Tabelle1!$D$3:$D$500,0),MATCH(X$2,[5]Tabelle1!$E$2:$U$2,0))),"")</f>
        <v/>
      </c>
      <c r="Y398" s="22"/>
      <c r="Z398" s="22"/>
      <c r="AA398" s="22"/>
      <c r="AB398" s="22"/>
      <c r="AC398" s="22"/>
      <c r="AD398" s="22"/>
      <c r="AE398" s="22"/>
      <c r="AF398" s="22"/>
    </row>
    <row r="399" spans="1:32" ht="14.5" hidden="1" x14ac:dyDescent="0.35">
      <c r="A399" s="127" t="str">
        <f t="shared" si="30"/>
        <v>Latvia</v>
      </c>
      <c r="B399" s="70"/>
      <c r="C399" s="70" t="s">
        <v>558</v>
      </c>
      <c r="D399" s="139" t="s">
        <v>554</v>
      </c>
      <c r="E399" s="175"/>
      <c r="F399" s="175"/>
      <c r="G399" s="175"/>
      <c r="H399" s="192" t="str">
        <f t="array" ref="H399">IFERROR(IF(INDEX([5]Tabelle1!$E$3:$U$500,MATCH($A399&amp;$C399&amp;$D399,[5]Tabelle1!$A$3:$A$500&amp;[5]Tabelle1!$C$3:$C$500&amp;[5]Tabelle1!$D$3:$D$500,0),MATCH(H$2,[5]Tabelle1!$E$2:$U$2,0))=0,"",INDEX([5]Tabelle1!$E$3:$U$500,MATCH($A399&amp;$C399&amp;$D399,[5]Tabelle1!$A$3:$A$500&amp;[5]Tabelle1!$C$3:$C$500&amp;[5]Tabelle1!$D$3:$D$500,0),MATCH(H$2,[5]Tabelle1!$E$2:$U$2,0))),"")</f>
        <v/>
      </c>
      <c r="I399" s="192" t="str">
        <f t="array" ref="I399">IFERROR(IF(INDEX([5]Tabelle1!$E$3:$U$500,MATCH($A399&amp;$C399&amp;$D399,[5]Tabelle1!$A$3:$A$500&amp;[5]Tabelle1!$C$3:$C$500&amp;[5]Tabelle1!$D$3:$D$500,0),MATCH(I$2,[5]Tabelle1!$E$2:$U$2,0))=0,"",INDEX([5]Tabelle1!$E$3:$U$500,MATCH($A399&amp;$C399&amp;$D399,[5]Tabelle1!$A$3:$A$500&amp;[5]Tabelle1!$C$3:$C$500&amp;[5]Tabelle1!$D$3:$D$500,0),MATCH(I$2,[5]Tabelle1!$E$2:$U$2,0))),"")</f>
        <v/>
      </c>
      <c r="J399" s="192" t="str">
        <f t="array" ref="J399">IFERROR(IF(INDEX([5]Tabelle1!$E$3:$U$500,MATCH($A399&amp;$C399&amp;$D399,[5]Tabelle1!$A$3:$A$500&amp;[5]Tabelle1!$C$3:$C$500&amp;[5]Tabelle1!$D$3:$D$500,0),MATCH(J$2,[5]Tabelle1!$E$2:$U$2,0))=0,"",INDEX([5]Tabelle1!$E$3:$U$500,MATCH($A399&amp;$C399&amp;$D399,[5]Tabelle1!$A$3:$A$500&amp;[5]Tabelle1!$C$3:$C$500&amp;[5]Tabelle1!$D$3:$D$500,0),MATCH(J$2,[5]Tabelle1!$E$2:$U$2,0))),"")</f>
        <v/>
      </c>
      <c r="K399" s="192" t="str">
        <f t="array" ref="K399">IFERROR(IF(INDEX([5]Tabelle1!$E$3:$U$500,MATCH($A399&amp;$C399&amp;$D399,[5]Tabelle1!$A$3:$A$500&amp;[5]Tabelle1!$C$3:$C$500&amp;[5]Tabelle1!$D$3:$D$500,0),MATCH(K$2,[5]Tabelle1!$E$2:$U$2,0))=0,"",INDEX([5]Tabelle1!$E$3:$U$500,MATCH($A399&amp;$C399&amp;$D399,[5]Tabelle1!$A$3:$A$500&amp;[5]Tabelle1!$C$3:$C$500&amp;[5]Tabelle1!$D$3:$D$500,0),MATCH(K$2,[5]Tabelle1!$E$2:$U$2,0))),"")</f>
        <v/>
      </c>
      <c r="L399" s="192" t="str">
        <f t="array" ref="L399">IFERROR(IF(INDEX([5]Tabelle1!$E$3:$U$500,MATCH($A399&amp;$C399&amp;$D399,[5]Tabelle1!$A$3:$A$500&amp;[5]Tabelle1!$C$3:$C$500&amp;[5]Tabelle1!$D$3:$D$500,0),MATCH(L$2,[5]Tabelle1!$E$2:$U$2,0))=0,"",INDEX([5]Tabelle1!$E$3:$U$500,MATCH($A399&amp;$C399&amp;$D399,[5]Tabelle1!$A$3:$A$500&amp;[5]Tabelle1!$C$3:$C$500&amp;[5]Tabelle1!$D$3:$D$500,0),MATCH(L$2,[5]Tabelle1!$E$2:$U$2,0))),"")</f>
        <v/>
      </c>
      <c r="M399" s="192" t="str">
        <f t="array" ref="M399">IFERROR(IF(INDEX([5]Tabelle1!$E$3:$U$500,MATCH($A399&amp;$C399&amp;$D399,[5]Tabelle1!$A$3:$A$500&amp;[5]Tabelle1!$C$3:$C$500&amp;[5]Tabelle1!$D$3:$D$500,0),MATCH(M$2,[5]Tabelle1!$E$2:$U$2,0))=0,"",INDEX([5]Tabelle1!$E$3:$U$500,MATCH($A399&amp;$C399&amp;$D399,[5]Tabelle1!$A$3:$A$500&amp;[5]Tabelle1!$C$3:$C$500&amp;[5]Tabelle1!$D$3:$D$500,0),MATCH(M$2,[5]Tabelle1!$E$2:$U$2,0))),"")</f>
        <v/>
      </c>
      <c r="N399" s="192" t="str">
        <f t="array" ref="N399">IFERROR(IF(INDEX([5]Tabelle1!$E$3:$U$500,MATCH($A399&amp;$C399&amp;$D399,[5]Tabelle1!$A$3:$A$500&amp;[5]Tabelle1!$C$3:$C$500&amp;[5]Tabelle1!$D$3:$D$500,0),MATCH(N$2,[5]Tabelle1!$E$2:$U$2,0))=0,"",INDEX([5]Tabelle1!$E$3:$U$500,MATCH($A399&amp;$C399&amp;$D399,[5]Tabelle1!$A$3:$A$500&amp;[5]Tabelle1!$C$3:$C$500&amp;[5]Tabelle1!$D$3:$D$500,0),MATCH(N$2,[5]Tabelle1!$E$2:$U$2,0))),"")</f>
        <v/>
      </c>
      <c r="O399" s="192" t="str">
        <f t="array" ref="O399">IFERROR(IF(INDEX([5]Tabelle1!$E$3:$U$500,MATCH($A399&amp;$C399&amp;$D399,[5]Tabelle1!$A$3:$A$500&amp;[5]Tabelle1!$C$3:$C$500&amp;[5]Tabelle1!$D$3:$D$500,0),MATCH(O$2,[5]Tabelle1!$E$2:$U$2,0))=0,"",INDEX([5]Tabelle1!$E$3:$U$500,MATCH($A399&amp;$C399&amp;$D399,[5]Tabelle1!$A$3:$A$500&amp;[5]Tabelle1!$C$3:$C$500&amp;[5]Tabelle1!$D$3:$D$500,0),MATCH(O$2,[5]Tabelle1!$E$2:$U$2,0))),"")</f>
        <v/>
      </c>
      <c r="P399" s="192" t="str">
        <f t="array" ref="P399">IFERROR(IF(INDEX([5]Tabelle1!$E$3:$U$500,MATCH($A399&amp;$C399&amp;$D399,[5]Tabelle1!$A$3:$A$500&amp;[5]Tabelle1!$C$3:$C$500&amp;[5]Tabelle1!$D$3:$D$500,0),MATCH(P$2,[5]Tabelle1!$E$2:$U$2,0))=0,"",INDEX([5]Tabelle1!$E$3:$U$500,MATCH($A399&amp;$C399&amp;$D399,[5]Tabelle1!$A$3:$A$500&amp;[5]Tabelle1!$C$3:$C$500&amp;[5]Tabelle1!$D$3:$D$500,0),MATCH(P$2,[5]Tabelle1!$E$2:$U$2,0))),"")</f>
        <v/>
      </c>
      <c r="Q399" s="192" t="str">
        <f t="array" ref="Q399">IFERROR(IF(INDEX([5]Tabelle1!$E$3:$U$500,MATCH($A399&amp;$C399&amp;$D399,[5]Tabelle1!$A$3:$A$500&amp;[5]Tabelle1!$C$3:$C$500&amp;[5]Tabelle1!$D$3:$D$500,0),MATCH(Q$2,[5]Tabelle1!$E$2:$U$2,0))=0,"",INDEX([5]Tabelle1!$E$3:$U$500,MATCH($A399&amp;$C399&amp;$D399,[5]Tabelle1!$A$3:$A$500&amp;[5]Tabelle1!$C$3:$C$500&amp;[5]Tabelle1!$D$3:$D$500,0),MATCH(Q$2,[5]Tabelle1!$E$2:$U$2,0))),"")</f>
        <v/>
      </c>
      <c r="R399" s="192" t="str">
        <f t="array" ref="R399">IFERROR(IF(INDEX([5]Tabelle1!$E$3:$U$500,MATCH($A399&amp;$C399&amp;$D399,[5]Tabelle1!$A$3:$A$500&amp;[5]Tabelle1!$C$3:$C$500&amp;[5]Tabelle1!$D$3:$D$500,0),MATCH(R$2,[5]Tabelle1!$E$2:$U$2,0))=0,"",INDEX([5]Tabelle1!$E$3:$U$500,MATCH($A399&amp;$C399&amp;$D399,[5]Tabelle1!$A$3:$A$500&amp;[5]Tabelle1!$C$3:$C$500&amp;[5]Tabelle1!$D$3:$D$500,0),MATCH(R$2,[5]Tabelle1!$E$2:$U$2,0))),"")</f>
        <v/>
      </c>
      <c r="S399" s="192" t="str">
        <f t="array" ref="S399">IFERROR(IF(INDEX([5]Tabelle1!$E$3:$U$500,MATCH($A399&amp;$C399&amp;$D399,[5]Tabelle1!$A$3:$A$500&amp;[5]Tabelle1!$C$3:$C$500&amp;[5]Tabelle1!$D$3:$D$500,0),MATCH(S$2,[5]Tabelle1!$E$2:$U$2,0))=0,"",INDEX([5]Tabelle1!$E$3:$U$500,MATCH($A399&amp;$C399&amp;$D399,[5]Tabelle1!$A$3:$A$500&amp;[5]Tabelle1!$C$3:$C$500&amp;[5]Tabelle1!$D$3:$D$500,0),MATCH(S$2,[5]Tabelle1!$E$2:$U$2,0))),"")</f>
        <v/>
      </c>
      <c r="T399" s="192" t="str">
        <f t="array" ref="T399">IFERROR(IF(INDEX([5]Tabelle1!$E$3:$U$500,MATCH($A399&amp;$C399&amp;$D399,[5]Tabelle1!$A$3:$A$500&amp;[5]Tabelle1!$C$3:$C$500&amp;[5]Tabelle1!$D$3:$D$500,0),MATCH(T$2,[5]Tabelle1!$E$2:$U$2,0))=0,"",INDEX([5]Tabelle1!$E$3:$U$500,MATCH($A399&amp;$C399&amp;$D399,[5]Tabelle1!$A$3:$A$500&amp;[5]Tabelle1!$C$3:$C$500&amp;[5]Tabelle1!$D$3:$D$500,0),MATCH(T$2,[5]Tabelle1!$E$2:$U$2,0))),"")</f>
        <v/>
      </c>
      <c r="U399" s="192" t="str">
        <f t="array" ref="U399">IFERROR(IF(INDEX([5]Tabelle1!$E$3:$U$500,MATCH($A399&amp;$C399&amp;$D399,[5]Tabelle1!$A$3:$A$500&amp;[5]Tabelle1!$C$3:$C$500&amp;[5]Tabelle1!$D$3:$D$500,0),MATCH(U$2,[5]Tabelle1!$E$2:$U$2,0))=0,"",INDEX([5]Tabelle1!$E$3:$U$500,MATCH($A399&amp;$C399&amp;$D399,[5]Tabelle1!$A$3:$A$500&amp;[5]Tabelle1!$C$3:$C$500&amp;[5]Tabelle1!$D$3:$D$500,0),MATCH(U$2,[5]Tabelle1!$E$2:$U$2,0))),"")</f>
        <v/>
      </c>
      <c r="V399" s="193" t="str">
        <f t="array" ref="V399">IFERROR(IF(INDEX([5]Tabelle1!$E$3:$U$500,MATCH($A399&amp;$C399&amp;$D399,[5]Tabelle1!$A$3:$A$500&amp;[5]Tabelle1!$C$3:$C$500&amp;[5]Tabelle1!$D$3:$D$500,0),MATCH(V$2,[5]Tabelle1!$E$2:$U$2,0))=0,"",INDEX([5]Tabelle1!$E$3:$U$500,MATCH($A399&amp;$C399&amp;$D399,[5]Tabelle1!$A$3:$A$500&amp;[5]Tabelle1!$C$3:$C$500&amp;[5]Tabelle1!$D$3:$D$500,0),MATCH(V$2,[5]Tabelle1!$E$2:$U$2,0))),"")</f>
        <v/>
      </c>
      <c r="W399" s="54" t="str">
        <f t="array" ref="W399">IFERROR(IF(INDEX([5]Tabelle1!$E$3:$U$500,MATCH($A399&amp;$C399&amp;$D399,[5]Tabelle1!$A$3:$A$500&amp;[5]Tabelle1!$C$3:$C$500&amp;[5]Tabelle1!$D$3:$D$500,0),MATCH(W$2,[5]Tabelle1!$E$2:$U$2,0))=0,"",INDEX([5]Tabelle1!$E$3:$U$500,MATCH($A399&amp;$C399&amp;$D399,[5]Tabelle1!$A$3:$A$500&amp;[5]Tabelle1!$C$3:$C$500&amp;[5]Tabelle1!$D$3:$D$500,0),MATCH(W$2,[5]Tabelle1!$E$2:$U$2,0))),"")</f>
        <v/>
      </c>
      <c r="X399" s="54" t="str">
        <f t="array" ref="X399">IFERROR(IF(INDEX([5]Tabelle1!$E$3:$U$500,MATCH($A399&amp;$C399&amp;$D399,[5]Tabelle1!$A$3:$A$500&amp;[5]Tabelle1!$C$3:$C$500&amp;[5]Tabelle1!$D$3:$D$500,0),MATCH(X$2,[5]Tabelle1!$E$2:$U$2,0))=0,"",INDEX([5]Tabelle1!$E$3:$U$500,MATCH($A399&amp;$C399&amp;$D399,[5]Tabelle1!$A$3:$A$500&amp;[5]Tabelle1!$C$3:$C$500&amp;[5]Tabelle1!$D$3:$D$500,0),MATCH(X$2,[5]Tabelle1!$E$2:$U$2,0))),"")</f>
        <v/>
      </c>
      <c r="Y399" s="22"/>
      <c r="Z399" s="22"/>
      <c r="AA399" s="22"/>
      <c r="AB399" s="22"/>
      <c r="AC399" s="22"/>
      <c r="AD399" s="22"/>
      <c r="AE399" s="22"/>
      <c r="AF399" s="22"/>
    </row>
    <row r="400" spans="1:32" ht="14.5" hidden="1" x14ac:dyDescent="0.35">
      <c r="A400" s="127" t="str">
        <f t="shared" si="30"/>
        <v>Latvia</v>
      </c>
      <c r="B400" s="70" t="s">
        <v>555</v>
      </c>
      <c r="C400" s="70"/>
      <c r="D400" s="136" t="s">
        <v>543</v>
      </c>
      <c r="E400" s="175"/>
      <c r="F400" s="175"/>
      <c r="G400" s="175"/>
      <c r="H400" s="192" t="str">
        <f t="array" ref="H400">IFERROR(IF(INDEX([5]Tabelle1!$E$3:$U$500,MATCH($A400&amp;$C400&amp;$D400,[5]Tabelle1!$A$3:$A$500&amp;[5]Tabelle1!$C$3:$C$500&amp;[5]Tabelle1!$D$3:$D$500,0),MATCH(H$2,[5]Tabelle1!$E$2:$U$2,0))=0,"",INDEX([5]Tabelle1!$E$3:$U$500,MATCH($A400&amp;$C400&amp;$D400,[5]Tabelle1!$A$3:$A$500&amp;[5]Tabelle1!$C$3:$C$500&amp;[5]Tabelle1!$D$3:$D$500,0),MATCH(H$2,[5]Tabelle1!$E$2:$U$2,0))),"")</f>
        <v/>
      </c>
      <c r="I400" s="192" t="str">
        <f t="array" ref="I400">IFERROR(IF(INDEX([5]Tabelle1!$E$3:$U$500,MATCH($A400&amp;$C400&amp;$D400,[5]Tabelle1!$A$3:$A$500&amp;[5]Tabelle1!$C$3:$C$500&amp;[5]Tabelle1!$D$3:$D$500,0),MATCH(I$2,[5]Tabelle1!$E$2:$U$2,0))=0,"",INDEX([5]Tabelle1!$E$3:$U$500,MATCH($A400&amp;$C400&amp;$D400,[5]Tabelle1!$A$3:$A$500&amp;[5]Tabelle1!$C$3:$C$500&amp;[5]Tabelle1!$D$3:$D$500,0),MATCH(I$2,[5]Tabelle1!$E$2:$U$2,0))),"")</f>
        <v/>
      </c>
      <c r="J400" s="192" t="str">
        <f t="array" ref="J400">IFERROR(IF(INDEX([5]Tabelle1!$E$3:$U$500,MATCH($A400&amp;$C400&amp;$D400,[5]Tabelle1!$A$3:$A$500&amp;[5]Tabelle1!$C$3:$C$500&amp;[5]Tabelle1!$D$3:$D$500,0),MATCH(J$2,[5]Tabelle1!$E$2:$U$2,0))=0,"",INDEX([5]Tabelle1!$E$3:$U$500,MATCH($A400&amp;$C400&amp;$D400,[5]Tabelle1!$A$3:$A$500&amp;[5]Tabelle1!$C$3:$C$500&amp;[5]Tabelle1!$D$3:$D$500,0),MATCH(J$2,[5]Tabelle1!$E$2:$U$2,0))),"")</f>
        <v/>
      </c>
      <c r="K400" s="192" t="str">
        <f t="array" ref="K400">IFERROR(IF(INDEX([5]Tabelle1!$E$3:$U$500,MATCH($A400&amp;$C400&amp;$D400,[5]Tabelle1!$A$3:$A$500&amp;[5]Tabelle1!$C$3:$C$500&amp;[5]Tabelle1!$D$3:$D$500,0),MATCH(K$2,[5]Tabelle1!$E$2:$U$2,0))=0,"",INDEX([5]Tabelle1!$E$3:$U$500,MATCH($A400&amp;$C400&amp;$D400,[5]Tabelle1!$A$3:$A$500&amp;[5]Tabelle1!$C$3:$C$500&amp;[5]Tabelle1!$D$3:$D$500,0),MATCH(K$2,[5]Tabelle1!$E$2:$U$2,0))),"")</f>
        <v/>
      </c>
      <c r="L400" s="192" t="str">
        <f t="array" ref="L400">IFERROR(IF(INDEX([5]Tabelle1!$E$3:$U$500,MATCH($A400&amp;$C400&amp;$D400,[5]Tabelle1!$A$3:$A$500&amp;[5]Tabelle1!$C$3:$C$500&amp;[5]Tabelle1!$D$3:$D$500,0),MATCH(L$2,[5]Tabelle1!$E$2:$U$2,0))=0,"",INDEX([5]Tabelle1!$E$3:$U$500,MATCH($A400&amp;$C400&amp;$D400,[5]Tabelle1!$A$3:$A$500&amp;[5]Tabelle1!$C$3:$C$500&amp;[5]Tabelle1!$D$3:$D$500,0),MATCH(L$2,[5]Tabelle1!$E$2:$U$2,0))),"")</f>
        <v/>
      </c>
      <c r="M400" s="192" t="str">
        <f t="array" ref="M400">IFERROR(IF(INDEX([5]Tabelle1!$E$3:$U$500,MATCH($A400&amp;$C400&amp;$D400,[5]Tabelle1!$A$3:$A$500&amp;[5]Tabelle1!$C$3:$C$500&amp;[5]Tabelle1!$D$3:$D$500,0),MATCH(M$2,[5]Tabelle1!$E$2:$U$2,0))=0,"",INDEX([5]Tabelle1!$E$3:$U$500,MATCH($A400&amp;$C400&amp;$D400,[5]Tabelle1!$A$3:$A$500&amp;[5]Tabelle1!$C$3:$C$500&amp;[5]Tabelle1!$D$3:$D$500,0),MATCH(M$2,[5]Tabelle1!$E$2:$U$2,0))),"")</f>
        <v/>
      </c>
      <c r="N400" s="192" t="str">
        <f t="array" ref="N400">IFERROR(IF(INDEX([5]Tabelle1!$E$3:$U$500,MATCH($A400&amp;$C400&amp;$D400,[5]Tabelle1!$A$3:$A$500&amp;[5]Tabelle1!$C$3:$C$500&amp;[5]Tabelle1!$D$3:$D$500,0),MATCH(N$2,[5]Tabelle1!$E$2:$U$2,0))=0,"",INDEX([5]Tabelle1!$E$3:$U$500,MATCH($A400&amp;$C400&amp;$D400,[5]Tabelle1!$A$3:$A$500&amp;[5]Tabelle1!$C$3:$C$500&amp;[5]Tabelle1!$D$3:$D$500,0),MATCH(N$2,[5]Tabelle1!$E$2:$U$2,0))),"")</f>
        <v/>
      </c>
      <c r="O400" s="192" t="str">
        <f t="array" ref="O400">IFERROR(IF(INDEX([5]Tabelle1!$E$3:$U$500,MATCH($A400&amp;$C400&amp;$D400,[5]Tabelle1!$A$3:$A$500&amp;[5]Tabelle1!$C$3:$C$500&amp;[5]Tabelle1!$D$3:$D$500,0),MATCH(O$2,[5]Tabelle1!$E$2:$U$2,0))=0,"",INDEX([5]Tabelle1!$E$3:$U$500,MATCH($A400&amp;$C400&amp;$D400,[5]Tabelle1!$A$3:$A$500&amp;[5]Tabelle1!$C$3:$C$500&amp;[5]Tabelle1!$D$3:$D$500,0),MATCH(O$2,[5]Tabelle1!$E$2:$U$2,0))),"")</f>
        <v/>
      </c>
      <c r="P400" s="192" t="str">
        <f t="array" ref="P400">IFERROR(IF(INDEX([5]Tabelle1!$E$3:$U$500,MATCH($A400&amp;$C400&amp;$D400,[5]Tabelle1!$A$3:$A$500&amp;[5]Tabelle1!$C$3:$C$500&amp;[5]Tabelle1!$D$3:$D$500,0),MATCH(P$2,[5]Tabelle1!$E$2:$U$2,0))=0,"",INDEX([5]Tabelle1!$E$3:$U$500,MATCH($A400&amp;$C400&amp;$D400,[5]Tabelle1!$A$3:$A$500&amp;[5]Tabelle1!$C$3:$C$500&amp;[5]Tabelle1!$D$3:$D$500,0),MATCH(P$2,[5]Tabelle1!$E$2:$U$2,0))),"")</f>
        <v/>
      </c>
      <c r="Q400" s="192" t="str">
        <f t="array" ref="Q400">IFERROR(IF(INDEX([5]Tabelle1!$E$3:$U$500,MATCH($A400&amp;$C400&amp;$D400,[5]Tabelle1!$A$3:$A$500&amp;[5]Tabelle1!$C$3:$C$500&amp;[5]Tabelle1!$D$3:$D$500,0),MATCH(Q$2,[5]Tabelle1!$E$2:$U$2,0))=0,"",INDEX([5]Tabelle1!$E$3:$U$500,MATCH($A400&amp;$C400&amp;$D400,[5]Tabelle1!$A$3:$A$500&amp;[5]Tabelle1!$C$3:$C$500&amp;[5]Tabelle1!$D$3:$D$500,0),MATCH(Q$2,[5]Tabelle1!$E$2:$U$2,0))),"")</f>
        <v/>
      </c>
      <c r="R400" s="192" t="str">
        <f t="array" ref="R400">IFERROR(IF(INDEX([5]Tabelle1!$E$3:$U$500,MATCH($A400&amp;$C400&amp;$D400,[5]Tabelle1!$A$3:$A$500&amp;[5]Tabelle1!$C$3:$C$500&amp;[5]Tabelle1!$D$3:$D$500,0),MATCH(R$2,[5]Tabelle1!$E$2:$U$2,0))=0,"",INDEX([5]Tabelle1!$E$3:$U$500,MATCH($A400&amp;$C400&amp;$D400,[5]Tabelle1!$A$3:$A$500&amp;[5]Tabelle1!$C$3:$C$500&amp;[5]Tabelle1!$D$3:$D$500,0),MATCH(R$2,[5]Tabelle1!$E$2:$U$2,0))),"")</f>
        <v/>
      </c>
      <c r="S400" s="192" t="str">
        <f t="array" ref="S400">IFERROR(IF(INDEX([5]Tabelle1!$E$3:$U$500,MATCH($A400&amp;$C400&amp;$D400,[5]Tabelle1!$A$3:$A$500&amp;[5]Tabelle1!$C$3:$C$500&amp;[5]Tabelle1!$D$3:$D$500,0),MATCH(S$2,[5]Tabelle1!$E$2:$U$2,0))=0,"",INDEX([5]Tabelle1!$E$3:$U$500,MATCH($A400&amp;$C400&amp;$D400,[5]Tabelle1!$A$3:$A$500&amp;[5]Tabelle1!$C$3:$C$500&amp;[5]Tabelle1!$D$3:$D$500,0),MATCH(S$2,[5]Tabelle1!$E$2:$U$2,0))),"")</f>
        <v/>
      </c>
      <c r="T400" s="192" t="str">
        <f t="array" ref="T400">IFERROR(IF(INDEX([5]Tabelle1!$E$3:$U$500,MATCH($A400&amp;$C400&amp;$D400,[5]Tabelle1!$A$3:$A$500&amp;[5]Tabelle1!$C$3:$C$500&amp;[5]Tabelle1!$D$3:$D$500,0),MATCH(T$2,[5]Tabelle1!$E$2:$U$2,0))=0,"",INDEX([5]Tabelle1!$E$3:$U$500,MATCH($A400&amp;$C400&amp;$D400,[5]Tabelle1!$A$3:$A$500&amp;[5]Tabelle1!$C$3:$C$500&amp;[5]Tabelle1!$D$3:$D$500,0),MATCH(T$2,[5]Tabelle1!$E$2:$U$2,0))),"")</f>
        <v/>
      </c>
      <c r="U400" s="192" t="str">
        <f t="array" ref="U400">IFERROR(IF(INDEX([5]Tabelle1!$E$3:$U$500,MATCH($A400&amp;$C400&amp;$D400,[5]Tabelle1!$A$3:$A$500&amp;[5]Tabelle1!$C$3:$C$500&amp;[5]Tabelle1!$D$3:$D$500,0),MATCH(U$2,[5]Tabelle1!$E$2:$U$2,0))=0,"",INDEX([5]Tabelle1!$E$3:$U$500,MATCH($A400&amp;$C400&amp;$D400,[5]Tabelle1!$A$3:$A$500&amp;[5]Tabelle1!$C$3:$C$500&amp;[5]Tabelle1!$D$3:$D$500,0),MATCH(U$2,[5]Tabelle1!$E$2:$U$2,0))),"")</f>
        <v/>
      </c>
      <c r="V400" s="193" t="str">
        <f t="array" ref="V400">IFERROR(IF(INDEX([5]Tabelle1!$E$3:$U$500,MATCH($A400&amp;$C400&amp;$D400,[5]Tabelle1!$A$3:$A$500&amp;[5]Tabelle1!$C$3:$C$500&amp;[5]Tabelle1!$D$3:$D$500,0),MATCH(V$2,[5]Tabelle1!$E$2:$U$2,0))=0,"",INDEX([5]Tabelle1!$E$3:$U$500,MATCH($A400&amp;$C400&amp;$D400,[5]Tabelle1!$A$3:$A$500&amp;[5]Tabelle1!$C$3:$C$500&amp;[5]Tabelle1!$D$3:$D$500,0),MATCH(V$2,[5]Tabelle1!$E$2:$U$2,0))),"")</f>
        <v/>
      </c>
      <c r="W400" s="54" t="str">
        <f t="array" ref="W400">IFERROR(IF(INDEX([5]Tabelle1!$E$3:$U$500,MATCH($A400&amp;$C400&amp;$D400,[5]Tabelle1!$A$3:$A$500&amp;[5]Tabelle1!$C$3:$C$500&amp;[5]Tabelle1!$D$3:$D$500,0),MATCH(W$2,[5]Tabelle1!$E$2:$U$2,0))=0,"",INDEX([5]Tabelle1!$E$3:$U$500,MATCH($A400&amp;$C400&amp;$D400,[5]Tabelle1!$A$3:$A$500&amp;[5]Tabelle1!$C$3:$C$500&amp;[5]Tabelle1!$D$3:$D$500,0),MATCH(W$2,[5]Tabelle1!$E$2:$U$2,0))),"")</f>
        <v/>
      </c>
      <c r="X400" s="54" t="str">
        <f t="array" ref="X400">IFERROR(IF(INDEX([5]Tabelle1!$E$3:$U$500,MATCH($A400&amp;$C400&amp;$D400,[5]Tabelle1!$A$3:$A$500&amp;[5]Tabelle1!$C$3:$C$500&amp;[5]Tabelle1!$D$3:$D$500,0),MATCH(X$2,[5]Tabelle1!$E$2:$U$2,0))=0,"",INDEX([5]Tabelle1!$E$3:$U$500,MATCH($A400&amp;$C400&amp;$D400,[5]Tabelle1!$A$3:$A$500&amp;[5]Tabelle1!$C$3:$C$500&amp;[5]Tabelle1!$D$3:$D$500,0),MATCH(X$2,[5]Tabelle1!$E$2:$U$2,0))),"")</f>
        <v/>
      </c>
      <c r="Y400" s="22"/>
      <c r="Z400" s="22"/>
      <c r="AA400" s="22"/>
      <c r="AB400" s="22"/>
      <c r="AC400" s="22"/>
      <c r="AD400" s="22"/>
      <c r="AE400" s="22"/>
      <c r="AF400" s="22"/>
    </row>
    <row r="401" spans="1:32" ht="14.5" hidden="1" x14ac:dyDescent="0.35">
      <c r="A401" s="127" t="str">
        <f t="shared" si="30"/>
        <v>Latvia</v>
      </c>
      <c r="B401" s="70"/>
      <c r="C401" s="70" t="s">
        <v>544</v>
      </c>
      <c r="D401" s="139" t="s">
        <v>10</v>
      </c>
      <c r="E401" s="175"/>
      <c r="F401" s="175"/>
      <c r="G401" s="175"/>
      <c r="H401" s="192" t="str">
        <f t="array" ref="H401">IFERROR(IF(INDEX([5]Tabelle1!$E$3:$U$500,MATCH($A401&amp;$C401&amp;$D401,[5]Tabelle1!$A$3:$A$500&amp;[5]Tabelle1!$C$3:$C$500&amp;[5]Tabelle1!$D$3:$D$500,0),MATCH(H$2,[5]Tabelle1!$E$2:$U$2,0))=0,"",INDEX([5]Tabelle1!$E$3:$U$500,MATCH($A401&amp;$C401&amp;$D401,[5]Tabelle1!$A$3:$A$500&amp;[5]Tabelle1!$C$3:$C$500&amp;[5]Tabelle1!$D$3:$D$500,0),MATCH(H$2,[5]Tabelle1!$E$2:$U$2,0))),"")</f>
        <v/>
      </c>
      <c r="I401" s="192">
        <f t="array" ref="I401">IFERROR(IF(INDEX([5]Tabelle1!$E$3:$U$500,MATCH($A401&amp;$C401&amp;$D401,[5]Tabelle1!$A$3:$A$500&amp;[5]Tabelle1!$C$3:$C$500&amp;[5]Tabelle1!$D$3:$D$500,0),MATCH(I$2,[5]Tabelle1!$E$2:$U$2,0))=0,"",INDEX([5]Tabelle1!$E$3:$U$500,MATCH($A401&amp;$C401&amp;$D401,[5]Tabelle1!$A$3:$A$500&amp;[5]Tabelle1!$C$3:$C$500&amp;[5]Tabelle1!$D$3:$D$500,0),MATCH(I$2,[5]Tabelle1!$E$2:$U$2,0))),"")</f>
        <v>408</v>
      </c>
      <c r="J401" s="192" t="str">
        <f t="array" ref="J401">IFERROR(IF(INDEX([5]Tabelle1!$E$3:$U$500,MATCH($A401&amp;$C401&amp;$D401,[5]Tabelle1!$A$3:$A$500&amp;[5]Tabelle1!$C$3:$C$500&amp;[5]Tabelle1!$D$3:$D$500,0),MATCH(J$2,[5]Tabelle1!$E$2:$U$2,0))=0,"",INDEX([5]Tabelle1!$E$3:$U$500,MATCH($A401&amp;$C401&amp;$D401,[5]Tabelle1!$A$3:$A$500&amp;[5]Tabelle1!$C$3:$C$500&amp;[5]Tabelle1!$D$3:$D$500,0),MATCH(J$2,[5]Tabelle1!$E$2:$U$2,0))),"")</f>
        <v/>
      </c>
      <c r="K401" s="192" t="str">
        <f t="array" ref="K401">IFERROR(IF(INDEX([5]Tabelle1!$E$3:$U$500,MATCH($A401&amp;$C401&amp;$D401,[5]Tabelle1!$A$3:$A$500&amp;[5]Tabelle1!$C$3:$C$500&amp;[5]Tabelle1!$D$3:$D$500,0),MATCH(K$2,[5]Tabelle1!$E$2:$U$2,0))=0,"",INDEX([5]Tabelle1!$E$3:$U$500,MATCH($A401&amp;$C401&amp;$D401,[5]Tabelle1!$A$3:$A$500&amp;[5]Tabelle1!$C$3:$C$500&amp;[5]Tabelle1!$D$3:$D$500,0),MATCH(K$2,[5]Tabelle1!$E$2:$U$2,0))),"")</f>
        <v/>
      </c>
      <c r="L401" s="192" t="str">
        <f t="array" ref="L401">IFERROR(IF(INDEX([5]Tabelle1!$E$3:$U$500,MATCH($A401&amp;$C401&amp;$D401,[5]Tabelle1!$A$3:$A$500&amp;[5]Tabelle1!$C$3:$C$500&amp;[5]Tabelle1!$D$3:$D$500,0),MATCH(L$2,[5]Tabelle1!$E$2:$U$2,0))=0,"",INDEX([5]Tabelle1!$E$3:$U$500,MATCH($A401&amp;$C401&amp;$D401,[5]Tabelle1!$A$3:$A$500&amp;[5]Tabelle1!$C$3:$C$500&amp;[5]Tabelle1!$D$3:$D$500,0),MATCH(L$2,[5]Tabelle1!$E$2:$U$2,0))),"")</f>
        <v/>
      </c>
      <c r="M401" s="192" t="str">
        <f t="array" ref="M401">IFERROR(IF(INDEX([5]Tabelle1!$E$3:$U$500,MATCH($A401&amp;$C401&amp;$D401,[5]Tabelle1!$A$3:$A$500&amp;[5]Tabelle1!$C$3:$C$500&amp;[5]Tabelle1!$D$3:$D$500,0),MATCH(M$2,[5]Tabelle1!$E$2:$U$2,0))=0,"",INDEX([5]Tabelle1!$E$3:$U$500,MATCH($A401&amp;$C401&amp;$D401,[5]Tabelle1!$A$3:$A$500&amp;[5]Tabelle1!$C$3:$C$500&amp;[5]Tabelle1!$D$3:$D$500,0),MATCH(M$2,[5]Tabelle1!$E$2:$U$2,0))),"")</f>
        <v/>
      </c>
      <c r="N401" s="192">
        <f t="array" ref="N401">IFERROR(IF(INDEX([5]Tabelle1!$E$3:$U$500,MATCH($A401&amp;$C401&amp;$D401,[5]Tabelle1!$A$3:$A$500&amp;[5]Tabelle1!$C$3:$C$500&amp;[5]Tabelle1!$D$3:$D$500,0),MATCH(N$2,[5]Tabelle1!$E$2:$U$2,0))=0,"",INDEX([5]Tabelle1!$E$3:$U$500,MATCH($A401&amp;$C401&amp;$D401,[5]Tabelle1!$A$3:$A$500&amp;[5]Tabelle1!$C$3:$C$500&amp;[5]Tabelle1!$D$3:$D$500,0),MATCH(N$2,[5]Tabelle1!$E$2:$U$2,0))),"")</f>
        <v>1152</v>
      </c>
      <c r="O401" s="192" t="str">
        <f t="array" ref="O401">IFERROR(IF(INDEX([5]Tabelle1!$E$3:$U$500,MATCH($A401&amp;$C401&amp;$D401,[5]Tabelle1!$A$3:$A$500&amp;[5]Tabelle1!$C$3:$C$500&amp;[5]Tabelle1!$D$3:$D$500,0),MATCH(O$2,[5]Tabelle1!$E$2:$U$2,0))=0,"",INDEX([5]Tabelle1!$E$3:$U$500,MATCH($A401&amp;$C401&amp;$D401,[5]Tabelle1!$A$3:$A$500&amp;[5]Tabelle1!$C$3:$C$500&amp;[5]Tabelle1!$D$3:$D$500,0),MATCH(O$2,[5]Tabelle1!$E$2:$U$2,0))),"")</f>
        <v/>
      </c>
      <c r="P401" s="192" t="str">
        <f t="array" ref="P401">IFERROR(IF(INDEX([5]Tabelle1!$E$3:$U$500,MATCH($A401&amp;$C401&amp;$D401,[5]Tabelle1!$A$3:$A$500&amp;[5]Tabelle1!$C$3:$C$500&amp;[5]Tabelle1!$D$3:$D$500,0),MATCH(P$2,[5]Tabelle1!$E$2:$U$2,0))=0,"",INDEX([5]Tabelle1!$E$3:$U$500,MATCH($A401&amp;$C401&amp;$D401,[5]Tabelle1!$A$3:$A$500&amp;[5]Tabelle1!$C$3:$C$500&amp;[5]Tabelle1!$D$3:$D$500,0),MATCH(P$2,[5]Tabelle1!$E$2:$U$2,0))),"")</f>
        <v/>
      </c>
      <c r="Q401" s="192" t="str">
        <f t="array" ref="Q401">IFERROR(IF(INDEX([5]Tabelle1!$E$3:$U$500,MATCH($A401&amp;$C401&amp;$D401,[5]Tabelle1!$A$3:$A$500&amp;[5]Tabelle1!$C$3:$C$500&amp;[5]Tabelle1!$D$3:$D$500,0),MATCH(Q$2,[5]Tabelle1!$E$2:$U$2,0))=0,"",INDEX([5]Tabelle1!$E$3:$U$500,MATCH($A401&amp;$C401&amp;$D401,[5]Tabelle1!$A$3:$A$500&amp;[5]Tabelle1!$C$3:$C$500&amp;[5]Tabelle1!$D$3:$D$500,0),MATCH(Q$2,[5]Tabelle1!$E$2:$U$2,0))),"")</f>
        <v/>
      </c>
      <c r="R401" s="192" t="str">
        <f t="array" ref="R401">IFERROR(IF(INDEX([5]Tabelle1!$E$3:$U$500,MATCH($A401&amp;$C401&amp;$D401,[5]Tabelle1!$A$3:$A$500&amp;[5]Tabelle1!$C$3:$C$500&amp;[5]Tabelle1!$D$3:$D$500,0),MATCH(R$2,[5]Tabelle1!$E$2:$U$2,0))=0,"",INDEX([5]Tabelle1!$E$3:$U$500,MATCH($A401&amp;$C401&amp;$D401,[5]Tabelle1!$A$3:$A$500&amp;[5]Tabelle1!$C$3:$C$500&amp;[5]Tabelle1!$D$3:$D$500,0),MATCH(R$2,[5]Tabelle1!$E$2:$U$2,0))),"")</f>
        <v/>
      </c>
      <c r="S401" s="192">
        <f t="array" ref="S401">IFERROR(IF(INDEX([5]Tabelle1!$E$3:$U$500,MATCH($A401&amp;$C401&amp;$D401,[5]Tabelle1!$A$3:$A$500&amp;[5]Tabelle1!$C$3:$C$500&amp;[5]Tabelle1!$D$3:$D$500,0),MATCH(S$2,[5]Tabelle1!$E$2:$U$2,0))=0,"",INDEX([5]Tabelle1!$E$3:$U$500,MATCH($A401&amp;$C401&amp;$D401,[5]Tabelle1!$A$3:$A$500&amp;[5]Tabelle1!$C$3:$C$500&amp;[5]Tabelle1!$D$3:$D$500,0),MATCH(S$2,[5]Tabelle1!$E$2:$U$2,0))),"")</f>
        <v>2280</v>
      </c>
      <c r="T401" s="192" t="str">
        <f t="array" ref="T401">IFERROR(IF(INDEX([5]Tabelle1!$E$3:$U$500,MATCH($A401&amp;$C401&amp;$D401,[5]Tabelle1!$A$3:$A$500&amp;[5]Tabelle1!$C$3:$C$500&amp;[5]Tabelle1!$D$3:$D$500,0),MATCH(T$2,[5]Tabelle1!$E$2:$U$2,0))=0,"",INDEX([5]Tabelle1!$E$3:$U$500,MATCH($A401&amp;$C401&amp;$D401,[5]Tabelle1!$A$3:$A$500&amp;[5]Tabelle1!$C$3:$C$500&amp;[5]Tabelle1!$D$3:$D$500,0),MATCH(T$2,[5]Tabelle1!$E$2:$U$2,0))),"")</f>
        <v/>
      </c>
      <c r="U401" s="192" t="str">
        <f t="array" ref="U401">IFERROR(IF(INDEX([5]Tabelle1!$E$3:$U$500,MATCH($A401&amp;$C401&amp;$D401,[5]Tabelle1!$A$3:$A$500&amp;[5]Tabelle1!$C$3:$C$500&amp;[5]Tabelle1!$D$3:$D$500,0),MATCH(U$2,[5]Tabelle1!$E$2:$U$2,0))=0,"",INDEX([5]Tabelle1!$E$3:$U$500,MATCH($A401&amp;$C401&amp;$D401,[5]Tabelle1!$A$3:$A$500&amp;[5]Tabelle1!$C$3:$C$500&amp;[5]Tabelle1!$D$3:$D$500,0),MATCH(U$2,[5]Tabelle1!$E$2:$U$2,0))),"")</f>
        <v/>
      </c>
      <c r="V401" s="193" t="str">
        <f t="array" ref="V401">IFERROR(IF(INDEX([5]Tabelle1!$E$3:$U$500,MATCH($A401&amp;$C401&amp;$D401,[5]Tabelle1!$A$3:$A$500&amp;[5]Tabelle1!$C$3:$C$500&amp;[5]Tabelle1!$D$3:$D$500,0),MATCH(V$2,[5]Tabelle1!$E$2:$U$2,0))=0,"",INDEX([5]Tabelle1!$E$3:$U$500,MATCH($A401&amp;$C401&amp;$D401,[5]Tabelle1!$A$3:$A$500&amp;[5]Tabelle1!$C$3:$C$500&amp;[5]Tabelle1!$D$3:$D$500,0),MATCH(V$2,[5]Tabelle1!$E$2:$U$2,0))),"")</f>
        <v/>
      </c>
      <c r="W401" s="54" t="str">
        <f t="array" ref="W401">IFERROR(IF(INDEX([5]Tabelle1!$E$3:$U$500,MATCH($A401&amp;$C401&amp;$D401,[5]Tabelle1!$A$3:$A$500&amp;[5]Tabelle1!$C$3:$C$500&amp;[5]Tabelle1!$D$3:$D$500,0),MATCH(W$2,[5]Tabelle1!$E$2:$U$2,0))=0,"",INDEX([5]Tabelle1!$E$3:$U$500,MATCH($A401&amp;$C401&amp;$D401,[5]Tabelle1!$A$3:$A$500&amp;[5]Tabelle1!$C$3:$C$500&amp;[5]Tabelle1!$D$3:$D$500,0),MATCH(W$2,[5]Tabelle1!$E$2:$U$2,0))),"")</f>
        <v/>
      </c>
      <c r="X401" s="54" t="str">
        <f t="array" ref="X401">IFERROR(IF(INDEX([5]Tabelle1!$E$3:$U$500,MATCH($A401&amp;$C401&amp;$D401,[5]Tabelle1!$A$3:$A$500&amp;[5]Tabelle1!$C$3:$C$500&amp;[5]Tabelle1!$D$3:$D$500,0),MATCH(X$2,[5]Tabelle1!$E$2:$U$2,0))=0,"",INDEX([5]Tabelle1!$E$3:$U$500,MATCH($A401&amp;$C401&amp;$D401,[5]Tabelle1!$A$3:$A$500&amp;[5]Tabelle1!$C$3:$C$500&amp;[5]Tabelle1!$D$3:$D$500,0),MATCH(X$2,[5]Tabelle1!$E$2:$U$2,0))),"")</f>
        <v/>
      </c>
      <c r="Y401" s="22"/>
      <c r="Z401" s="22"/>
      <c r="AA401" s="22"/>
      <c r="AB401" s="22"/>
      <c r="AC401" s="22"/>
      <c r="AD401" s="22"/>
      <c r="AE401" s="22"/>
      <c r="AF401" s="22"/>
    </row>
    <row r="402" spans="1:32" ht="14.5" hidden="1" x14ac:dyDescent="0.35">
      <c r="A402" s="127" t="str">
        <f t="shared" si="30"/>
        <v>Latvia</v>
      </c>
      <c r="B402" s="70"/>
      <c r="C402" s="70" t="s">
        <v>544</v>
      </c>
      <c r="D402" s="139" t="s">
        <v>546</v>
      </c>
      <c r="E402" s="175"/>
      <c r="F402" s="175"/>
      <c r="G402" s="175"/>
      <c r="H402" s="192" t="str">
        <f t="array" ref="H402">IFERROR(IF(INDEX([5]Tabelle1!$E$3:$U$500,MATCH($A402&amp;$C402&amp;$D402,[5]Tabelle1!$A$3:$A$500&amp;[5]Tabelle1!$C$3:$C$500&amp;[5]Tabelle1!$D$3:$D$500,0),MATCH(H$2,[5]Tabelle1!$E$2:$U$2,0))=0,"",INDEX([5]Tabelle1!$E$3:$U$500,MATCH($A402&amp;$C402&amp;$D402,[5]Tabelle1!$A$3:$A$500&amp;[5]Tabelle1!$C$3:$C$500&amp;[5]Tabelle1!$D$3:$D$500,0),MATCH(H$2,[5]Tabelle1!$E$2:$U$2,0))),"")</f>
        <v/>
      </c>
      <c r="I402" s="192" t="str">
        <f t="array" ref="I402">IFERROR(IF(INDEX([5]Tabelle1!$E$3:$U$500,MATCH($A402&amp;$C402&amp;$D402,[5]Tabelle1!$A$3:$A$500&amp;[5]Tabelle1!$C$3:$C$500&amp;[5]Tabelle1!$D$3:$D$500,0),MATCH(I$2,[5]Tabelle1!$E$2:$U$2,0))=0,"",INDEX([5]Tabelle1!$E$3:$U$500,MATCH($A402&amp;$C402&amp;$D402,[5]Tabelle1!$A$3:$A$500&amp;[5]Tabelle1!$C$3:$C$500&amp;[5]Tabelle1!$D$3:$D$500,0),MATCH(I$2,[5]Tabelle1!$E$2:$U$2,0))),"")</f>
        <v/>
      </c>
      <c r="J402" s="192" t="str">
        <f t="array" ref="J402">IFERROR(IF(INDEX([5]Tabelle1!$E$3:$U$500,MATCH($A402&amp;$C402&amp;$D402,[5]Tabelle1!$A$3:$A$500&amp;[5]Tabelle1!$C$3:$C$500&amp;[5]Tabelle1!$D$3:$D$500,0),MATCH(J$2,[5]Tabelle1!$E$2:$U$2,0))=0,"",INDEX([5]Tabelle1!$E$3:$U$500,MATCH($A402&amp;$C402&amp;$D402,[5]Tabelle1!$A$3:$A$500&amp;[5]Tabelle1!$C$3:$C$500&amp;[5]Tabelle1!$D$3:$D$500,0),MATCH(J$2,[5]Tabelle1!$E$2:$U$2,0))),"")</f>
        <v/>
      </c>
      <c r="K402" s="192" t="str">
        <f t="array" ref="K402">IFERROR(IF(INDEX([5]Tabelle1!$E$3:$U$500,MATCH($A402&amp;$C402&amp;$D402,[5]Tabelle1!$A$3:$A$500&amp;[5]Tabelle1!$C$3:$C$500&amp;[5]Tabelle1!$D$3:$D$500,0),MATCH(K$2,[5]Tabelle1!$E$2:$U$2,0))=0,"",INDEX([5]Tabelle1!$E$3:$U$500,MATCH($A402&amp;$C402&amp;$D402,[5]Tabelle1!$A$3:$A$500&amp;[5]Tabelle1!$C$3:$C$500&amp;[5]Tabelle1!$D$3:$D$500,0),MATCH(K$2,[5]Tabelle1!$E$2:$U$2,0))),"")</f>
        <v/>
      </c>
      <c r="L402" s="192" t="str">
        <f t="array" ref="L402">IFERROR(IF(INDEX([5]Tabelle1!$E$3:$U$500,MATCH($A402&amp;$C402&amp;$D402,[5]Tabelle1!$A$3:$A$500&amp;[5]Tabelle1!$C$3:$C$500&amp;[5]Tabelle1!$D$3:$D$500,0),MATCH(L$2,[5]Tabelle1!$E$2:$U$2,0))=0,"",INDEX([5]Tabelle1!$E$3:$U$500,MATCH($A402&amp;$C402&amp;$D402,[5]Tabelle1!$A$3:$A$500&amp;[5]Tabelle1!$C$3:$C$500&amp;[5]Tabelle1!$D$3:$D$500,0),MATCH(L$2,[5]Tabelle1!$E$2:$U$2,0))),"")</f>
        <v/>
      </c>
      <c r="M402" s="192" t="str">
        <f t="array" ref="M402">IFERROR(IF(INDEX([5]Tabelle1!$E$3:$U$500,MATCH($A402&amp;$C402&amp;$D402,[5]Tabelle1!$A$3:$A$500&amp;[5]Tabelle1!$C$3:$C$500&amp;[5]Tabelle1!$D$3:$D$500,0),MATCH(M$2,[5]Tabelle1!$E$2:$U$2,0))=0,"",INDEX([5]Tabelle1!$E$3:$U$500,MATCH($A402&amp;$C402&amp;$D402,[5]Tabelle1!$A$3:$A$500&amp;[5]Tabelle1!$C$3:$C$500&amp;[5]Tabelle1!$D$3:$D$500,0),MATCH(M$2,[5]Tabelle1!$E$2:$U$2,0))),"")</f>
        <v/>
      </c>
      <c r="N402" s="192" t="str">
        <f t="array" ref="N402">IFERROR(IF(INDEX([5]Tabelle1!$E$3:$U$500,MATCH($A402&amp;$C402&amp;$D402,[5]Tabelle1!$A$3:$A$500&amp;[5]Tabelle1!$C$3:$C$500&amp;[5]Tabelle1!$D$3:$D$500,0),MATCH(N$2,[5]Tabelle1!$E$2:$U$2,0))=0,"",INDEX([5]Tabelle1!$E$3:$U$500,MATCH($A402&amp;$C402&amp;$D402,[5]Tabelle1!$A$3:$A$500&amp;[5]Tabelle1!$C$3:$C$500&amp;[5]Tabelle1!$D$3:$D$500,0),MATCH(N$2,[5]Tabelle1!$E$2:$U$2,0))),"")</f>
        <v/>
      </c>
      <c r="O402" s="192" t="str">
        <f t="array" ref="O402">IFERROR(IF(INDEX([5]Tabelle1!$E$3:$U$500,MATCH($A402&amp;$C402&amp;$D402,[5]Tabelle1!$A$3:$A$500&amp;[5]Tabelle1!$C$3:$C$500&amp;[5]Tabelle1!$D$3:$D$500,0),MATCH(O$2,[5]Tabelle1!$E$2:$U$2,0))=0,"",INDEX([5]Tabelle1!$E$3:$U$500,MATCH($A402&amp;$C402&amp;$D402,[5]Tabelle1!$A$3:$A$500&amp;[5]Tabelle1!$C$3:$C$500&amp;[5]Tabelle1!$D$3:$D$500,0),MATCH(O$2,[5]Tabelle1!$E$2:$U$2,0))),"")</f>
        <v/>
      </c>
      <c r="P402" s="192" t="str">
        <f t="array" ref="P402">IFERROR(IF(INDEX([5]Tabelle1!$E$3:$U$500,MATCH($A402&amp;$C402&amp;$D402,[5]Tabelle1!$A$3:$A$500&amp;[5]Tabelle1!$C$3:$C$500&amp;[5]Tabelle1!$D$3:$D$500,0),MATCH(P$2,[5]Tabelle1!$E$2:$U$2,0))=0,"",INDEX([5]Tabelle1!$E$3:$U$500,MATCH($A402&amp;$C402&amp;$D402,[5]Tabelle1!$A$3:$A$500&amp;[5]Tabelle1!$C$3:$C$500&amp;[5]Tabelle1!$D$3:$D$500,0),MATCH(P$2,[5]Tabelle1!$E$2:$U$2,0))),"")</f>
        <v/>
      </c>
      <c r="Q402" s="192" t="str">
        <f t="array" ref="Q402">IFERROR(IF(INDEX([5]Tabelle1!$E$3:$U$500,MATCH($A402&amp;$C402&amp;$D402,[5]Tabelle1!$A$3:$A$500&amp;[5]Tabelle1!$C$3:$C$500&amp;[5]Tabelle1!$D$3:$D$500,0),MATCH(Q$2,[5]Tabelle1!$E$2:$U$2,0))=0,"",INDEX([5]Tabelle1!$E$3:$U$500,MATCH($A402&amp;$C402&amp;$D402,[5]Tabelle1!$A$3:$A$500&amp;[5]Tabelle1!$C$3:$C$500&amp;[5]Tabelle1!$D$3:$D$500,0),MATCH(Q$2,[5]Tabelle1!$E$2:$U$2,0))),"")</f>
        <v/>
      </c>
      <c r="R402" s="192" t="str">
        <f t="array" ref="R402">IFERROR(IF(INDEX([5]Tabelle1!$E$3:$U$500,MATCH($A402&amp;$C402&amp;$D402,[5]Tabelle1!$A$3:$A$500&amp;[5]Tabelle1!$C$3:$C$500&amp;[5]Tabelle1!$D$3:$D$500,0),MATCH(R$2,[5]Tabelle1!$E$2:$U$2,0))=0,"",INDEX([5]Tabelle1!$E$3:$U$500,MATCH($A402&amp;$C402&amp;$D402,[5]Tabelle1!$A$3:$A$500&amp;[5]Tabelle1!$C$3:$C$500&amp;[5]Tabelle1!$D$3:$D$500,0),MATCH(R$2,[5]Tabelle1!$E$2:$U$2,0))),"")</f>
        <v/>
      </c>
      <c r="S402" s="192" t="str">
        <f t="array" ref="S402">IFERROR(IF(INDEX([5]Tabelle1!$E$3:$U$500,MATCH($A402&amp;$C402&amp;$D402,[5]Tabelle1!$A$3:$A$500&amp;[5]Tabelle1!$C$3:$C$500&amp;[5]Tabelle1!$D$3:$D$500,0),MATCH(S$2,[5]Tabelle1!$E$2:$U$2,0))=0,"",INDEX([5]Tabelle1!$E$3:$U$500,MATCH($A402&amp;$C402&amp;$D402,[5]Tabelle1!$A$3:$A$500&amp;[5]Tabelle1!$C$3:$C$500&amp;[5]Tabelle1!$D$3:$D$500,0),MATCH(S$2,[5]Tabelle1!$E$2:$U$2,0))),"")</f>
        <v/>
      </c>
      <c r="T402" s="192" t="str">
        <f t="array" ref="T402">IFERROR(IF(INDEX([5]Tabelle1!$E$3:$U$500,MATCH($A402&amp;$C402&amp;$D402,[5]Tabelle1!$A$3:$A$500&amp;[5]Tabelle1!$C$3:$C$500&amp;[5]Tabelle1!$D$3:$D$500,0),MATCH(T$2,[5]Tabelle1!$E$2:$U$2,0))=0,"",INDEX([5]Tabelle1!$E$3:$U$500,MATCH($A402&amp;$C402&amp;$D402,[5]Tabelle1!$A$3:$A$500&amp;[5]Tabelle1!$C$3:$C$500&amp;[5]Tabelle1!$D$3:$D$500,0),MATCH(T$2,[5]Tabelle1!$E$2:$U$2,0))),"")</f>
        <v/>
      </c>
      <c r="U402" s="192" t="str">
        <f t="array" ref="U402">IFERROR(IF(INDEX([5]Tabelle1!$E$3:$U$500,MATCH($A402&amp;$C402&amp;$D402,[5]Tabelle1!$A$3:$A$500&amp;[5]Tabelle1!$C$3:$C$500&amp;[5]Tabelle1!$D$3:$D$500,0),MATCH(U$2,[5]Tabelle1!$E$2:$U$2,0))=0,"",INDEX([5]Tabelle1!$E$3:$U$500,MATCH($A402&amp;$C402&amp;$D402,[5]Tabelle1!$A$3:$A$500&amp;[5]Tabelle1!$C$3:$C$500&amp;[5]Tabelle1!$D$3:$D$500,0),MATCH(U$2,[5]Tabelle1!$E$2:$U$2,0))),"")</f>
        <v/>
      </c>
      <c r="V402" s="193" t="str">
        <f t="array" ref="V402">IFERROR(IF(INDEX([5]Tabelle1!$E$3:$U$500,MATCH($A402&amp;$C402&amp;$D402,[5]Tabelle1!$A$3:$A$500&amp;[5]Tabelle1!$C$3:$C$500&amp;[5]Tabelle1!$D$3:$D$500,0),MATCH(V$2,[5]Tabelle1!$E$2:$U$2,0))=0,"",INDEX([5]Tabelle1!$E$3:$U$500,MATCH($A402&amp;$C402&amp;$D402,[5]Tabelle1!$A$3:$A$500&amp;[5]Tabelle1!$C$3:$C$500&amp;[5]Tabelle1!$D$3:$D$500,0),MATCH(V$2,[5]Tabelle1!$E$2:$U$2,0))),"")</f>
        <v/>
      </c>
      <c r="W402" s="54" t="str">
        <f t="array" ref="W402">IFERROR(IF(INDEX([5]Tabelle1!$E$3:$U$500,MATCH($A402&amp;$C402&amp;$D402,[5]Tabelle1!$A$3:$A$500&amp;[5]Tabelle1!$C$3:$C$500&amp;[5]Tabelle1!$D$3:$D$500,0),MATCH(W$2,[5]Tabelle1!$E$2:$U$2,0))=0,"",INDEX([5]Tabelle1!$E$3:$U$500,MATCH($A402&amp;$C402&amp;$D402,[5]Tabelle1!$A$3:$A$500&amp;[5]Tabelle1!$C$3:$C$500&amp;[5]Tabelle1!$D$3:$D$500,0),MATCH(W$2,[5]Tabelle1!$E$2:$U$2,0))),"")</f>
        <v/>
      </c>
      <c r="X402" s="54" t="str">
        <f t="array" ref="X402">IFERROR(IF(INDEX([5]Tabelle1!$E$3:$U$500,MATCH($A402&amp;$C402&amp;$D402,[5]Tabelle1!$A$3:$A$500&amp;[5]Tabelle1!$C$3:$C$500&amp;[5]Tabelle1!$D$3:$D$500,0),MATCH(X$2,[5]Tabelle1!$E$2:$U$2,0))=0,"",INDEX([5]Tabelle1!$E$3:$U$500,MATCH($A402&amp;$C402&amp;$D402,[5]Tabelle1!$A$3:$A$500&amp;[5]Tabelle1!$C$3:$C$500&amp;[5]Tabelle1!$D$3:$D$500,0),MATCH(X$2,[5]Tabelle1!$E$2:$U$2,0))),"")</f>
        <v/>
      </c>
      <c r="Y402" s="22"/>
      <c r="Z402" s="22"/>
      <c r="AA402" s="22"/>
      <c r="AB402" s="22"/>
      <c r="AC402" s="22"/>
      <c r="AD402" s="22"/>
      <c r="AE402" s="22"/>
      <c r="AF402" s="22"/>
    </row>
    <row r="403" spans="1:32" ht="14.5" hidden="1" x14ac:dyDescent="0.35">
      <c r="A403" s="127" t="str">
        <f t="shared" si="30"/>
        <v>Latvia</v>
      </c>
      <c r="B403" s="70"/>
      <c r="C403" s="70" t="s">
        <v>544</v>
      </c>
      <c r="D403" s="139" t="s">
        <v>547</v>
      </c>
      <c r="E403" s="175"/>
      <c r="F403" s="175"/>
      <c r="G403" s="175"/>
      <c r="H403" s="192" t="str">
        <f t="array" ref="H403">IFERROR(IF(INDEX([5]Tabelle1!$E$3:$U$500,MATCH($A403&amp;$C403&amp;$D403,[5]Tabelle1!$A$3:$A$500&amp;[5]Tabelle1!$C$3:$C$500&amp;[5]Tabelle1!$D$3:$D$500,0),MATCH(H$2,[5]Tabelle1!$E$2:$U$2,0))=0,"",INDEX([5]Tabelle1!$E$3:$U$500,MATCH($A403&amp;$C403&amp;$D403,[5]Tabelle1!$A$3:$A$500&amp;[5]Tabelle1!$C$3:$C$500&amp;[5]Tabelle1!$D$3:$D$500,0),MATCH(H$2,[5]Tabelle1!$E$2:$U$2,0))),"")</f>
        <v/>
      </c>
      <c r="I403" s="192" t="str">
        <f t="array" ref="I403">IFERROR(IF(INDEX([5]Tabelle1!$E$3:$U$500,MATCH($A403&amp;$C403&amp;$D403,[5]Tabelle1!$A$3:$A$500&amp;[5]Tabelle1!$C$3:$C$500&amp;[5]Tabelle1!$D$3:$D$500,0),MATCH(I$2,[5]Tabelle1!$E$2:$U$2,0))=0,"",INDEX([5]Tabelle1!$E$3:$U$500,MATCH($A403&amp;$C403&amp;$D403,[5]Tabelle1!$A$3:$A$500&amp;[5]Tabelle1!$C$3:$C$500&amp;[5]Tabelle1!$D$3:$D$500,0),MATCH(I$2,[5]Tabelle1!$E$2:$U$2,0))),"")</f>
        <v/>
      </c>
      <c r="J403" s="192" t="str">
        <f t="array" ref="J403">IFERROR(IF(INDEX([5]Tabelle1!$E$3:$U$500,MATCH($A403&amp;$C403&amp;$D403,[5]Tabelle1!$A$3:$A$500&amp;[5]Tabelle1!$C$3:$C$500&amp;[5]Tabelle1!$D$3:$D$500,0),MATCH(J$2,[5]Tabelle1!$E$2:$U$2,0))=0,"",INDEX([5]Tabelle1!$E$3:$U$500,MATCH($A403&amp;$C403&amp;$D403,[5]Tabelle1!$A$3:$A$500&amp;[5]Tabelle1!$C$3:$C$500&amp;[5]Tabelle1!$D$3:$D$500,0),MATCH(J$2,[5]Tabelle1!$E$2:$U$2,0))),"")</f>
        <v/>
      </c>
      <c r="K403" s="192" t="str">
        <f t="array" ref="K403">IFERROR(IF(INDEX([5]Tabelle1!$E$3:$U$500,MATCH($A403&amp;$C403&amp;$D403,[5]Tabelle1!$A$3:$A$500&amp;[5]Tabelle1!$C$3:$C$500&amp;[5]Tabelle1!$D$3:$D$500,0),MATCH(K$2,[5]Tabelle1!$E$2:$U$2,0))=0,"",INDEX([5]Tabelle1!$E$3:$U$500,MATCH($A403&amp;$C403&amp;$D403,[5]Tabelle1!$A$3:$A$500&amp;[5]Tabelle1!$C$3:$C$500&amp;[5]Tabelle1!$D$3:$D$500,0),MATCH(K$2,[5]Tabelle1!$E$2:$U$2,0))),"")</f>
        <v/>
      </c>
      <c r="L403" s="192" t="str">
        <f t="array" ref="L403">IFERROR(IF(INDEX([5]Tabelle1!$E$3:$U$500,MATCH($A403&amp;$C403&amp;$D403,[5]Tabelle1!$A$3:$A$500&amp;[5]Tabelle1!$C$3:$C$500&amp;[5]Tabelle1!$D$3:$D$500,0),MATCH(L$2,[5]Tabelle1!$E$2:$U$2,0))=0,"",INDEX([5]Tabelle1!$E$3:$U$500,MATCH($A403&amp;$C403&amp;$D403,[5]Tabelle1!$A$3:$A$500&amp;[5]Tabelle1!$C$3:$C$500&amp;[5]Tabelle1!$D$3:$D$500,0),MATCH(L$2,[5]Tabelle1!$E$2:$U$2,0))),"")</f>
        <v/>
      </c>
      <c r="M403" s="192" t="str">
        <f t="array" ref="M403">IFERROR(IF(INDEX([5]Tabelle1!$E$3:$U$500,MATCH($A403&amp;$C403&amp;$D403,[5]Tabelle1!$A$3:$A$500&amp;[5]Tabelle1!$C$3:$C$500&amp;[5]Tabelle1!$D$3:$D$500,0),MATCH(M$2,[5]Tabelle1!$E$2:$U$2,0))=0,"",INDEX([5]Tabelle1!$E$3:$U$500,MATCH($A403&amp;$C403&amp;$D403,[5]Tabelle1!$A$3:$A$500&amp;[5]Tabelle1!$C$3:$C$500&amp;[5]Tabelle1!$D$3:$D$500,0),MATCH(M$2,[5]Tabelle1!$E$2:$U$2,0))),"")</f>
        <v/>
      </c>
      <c r="N403" s="192" t="str">
        <f t="array" ref="N403">IFERROR(IF(INDEX([5]Tabelle1!$E$3:$U$500,MATCH($A403&amp;$C403&amp;$D403,[5]Tabelle1!$A$3:$A$500&amp;[5]Tabelle1!$C$3:$C$500&amp;[5]Tabelle1!$D$3:$D$500,0),MATCH(N$2,[5]Tabelle1!$E$2:$U$2,0))=0,"",INDEX([5]Tabelle1!$E$3:$U$500,MATCH($A403&amp;$C403&amp;$D403,[5]Tabelle1!$A$3:$A$500&amp;[5]Tabelle1!$C$3:$C$500&amp;[5]Tabelle1!$D$3:$D$500,0),MATCH(N$2,[5]Tabelle1!$E$2:$U$2,0))),"")</f>
        <v/>
      </c>
      <c r="O403" s="192" t="str">
        <f t="array" ref="O403">IFERROR(IF(INDEX([5]Tabelle1!$E$3:$U$500,MATCH($A403&amp;$C403&amp;$D403,[5]Tabelle1!$A$3:$A$500&amp;[5]Tabelle1!$C$3:$C$500&amp;[5]Tabelle1!$D$3:$D$500,0),MATCH(O$2,[5]Tabelle1!$E$2:$U$2,0))=0,"",INDEX([5]Tabelle1!$E$3:$U$500,MATCH($A403&amp;$C403&amp;$D403,[5]Tabelle1!$A$3:$A$500&amp;[5]Tabelle1!$C$3:$C$500&amp;[5]Tabelle1!$D$3:$D$500,0),MATCH(O$2,[5]Tabelle1!$E$2:$U$2,0))),"")</f>
        <v/>
      </c>
      <c r="P403" s="192" t="str">
        <f t="array" ref="P403">IFERROR(IF(INDEX([5]Tabelle1!$E$3:$U$500,MATCH($A403&amp;$C403&amp;$D403,[5]Tabelle1!$A$3:$A$500&amp;[5]Tabelle1!$C$3:$C$500&amp;[5]Tabelle1!$D$3:$D$500,0),MATCH(P$2,[5]Tabelle1!$E$2:$U$2,0))=0,"",INDEX([5]Tabelle1!$E$3:$U$500,MATCH($A403&amp;$C403&amp;$D403,[5]Tabelle1!$A$3:$A$500&amp;[5]Tabelle1!$C$3:$C$500&amp;[5]Tabelle1!$D$3:$D$500,0),MATCH(P$2,[5]Tabelle1!$E$2:$U$2,0))),"")</f>
        <v/>
      </c>
      <c r="Q403" s="192" t="str">
        <f t="array" ref="Q403">IFERROR(IF(INDEX([5]Tabelle1!$E$3:$U$500,MATCH($A403&amp;$C403&amp;$D403,[5]Tabelle1!$A$3:$A$500&amp;[5]Tabelle1!$C$3:$C$500&amp;[5]Tabelle1!$D$3:$D$500,0),MATCH(Q$2,[5]Tabelle1!$E$2:$U$2,0))=0,"",INDEX([5]Tabelle1!$E$3:$U$500,MATCH($A403&amp;$C403&amp;$D403,[5]Tabelle1!$A$3:$A$500&amp;[5]Tabelle1!$C$3:$C$500&amp;[5]Tabelle1!$D$3:$D$500,0),MATCH(Q$2,[5]Tabelle1!$E$2:$U$2,0))),"")</f>
        <v/>
      </c>
      <c r="R403" s="192" t="str">
        <f t="array" ref="R403">IFERROR(IF(INDEX([5]Tabelle1!$E$3:$U$500,MATCH($A403&amp;$C403&amp;$D403,[5]Tabelle1!$A$3:$A$500&amp;[5]Tabelle1!$C$3:$C$500&amp;[5]Tabelle1!$D$3:$D$500,0),MATCH(R$2,[5]Tabelle1!$E$2:$U$2,0))=0,"",INDEX([5]Tabelle1!$E$3:$U$500,MATCH($A403&amp;$C403&amp;$D403,[5]Tabelle1!$A$3:$A$500&amp;[5]Tabelle1!$C$3:$C$500&amp;[5]Tabelle1!$D$3:$D$500,0),MATCH(R$2,[5]Tabelle1!$E$2:$U$2,0))),"")</f>
        <v/>
      </c>
      <c r="S403" s="192" t="str">
        <f t="array" ref="S403">IFERROR(IF(INDEX([5]Tabelle1!$E$3:$U$500,MATCH($A403&amp;$C403&amp;$D403,[5]Tabelle1!$A$3:$A$500&amp;[5]Tabelle1!$C$3:$C$500&amp;[5]Tabelle1!$D$3:$D$500,0),MATCH(S$2,[5]Tabelle1!$E$2:$U$2,0))=0,"",INDEX([5]Tabelle1!$E$3:$U$500,MATCH($A403&amp;$C403&amp;$D403,[5]Tabelle1!$A$3:$A$500&amp;[5]Tabelle1!$C$3:$C$500&amp;[5]Tabelle1!$D$3:$D$500,0),MATCH(S$2,[5]Tabelle1!$E$2:$U$2,0))),"")</f>
        <v/>
      </c>
      <c r="T403" s="192" t="str">
        <f t="array" ref="T403">IFERROR(IF(INDEX([5]Tabelle1!$E$3:$U$500,MATCH($A403&amp;$C403&amp;$D403,[5]Tabelle1!$A$3:$A$500&amp;[5]Tabelle1!$C$3:$C$500&amp;[5]Tabelle1!$D$3:$D$500,0),MATCH(T$2,[5]Tabelle1!$E$2:$U$2,0))=0,"",INDEX([5]Tabelle1!$E$3:$U$500,MATCH($A403&amp;$C403&amp;$D403,[5]Tabelle1!$A$3:$A$500&amp;[5]Tabelle1!$C$3:$C$500&amp;[5]Tabelle1!$D$3:$D$500,0),MATCH(T$2,[5]Tabelle1!$E$2:$U$2,0))),"")</f>
        <v/>
      </c>
      <c r="U403" s="192" t="str">
        <f t="array" ref="U403">IFERROR(IF(INDEX([5]Tabelle1!$E$3:$U$500,MATCH($A403&amp;$C403&amp;$D403,[5]Tabelle1!$A$3:$A$500&amp;[5]Tabelle1!$C$3:$C$500&amp;[5]Tabelle1!$D$3:$D$500,0),MATCH(U$2,[5]Tabelle1!$E$2:$U$2,0))=0,"",INDEX([5]Tabelle1!$E$3:$U$500,MATCH($A403&amp;$C403&amp;$D403,[5]Tabelle1!$A$3:$A$500&amp;[5]Tabelle1!$C$3:$C$500&amp;[5]Tabelle1!$D$3:$D$500,0),MATCH(U$2,[5]Tabelle1!$E$2:$U$2,0))),"")</f>
        <v/>
      </c>
      <c r="V403" s="193" t="str">
        <f t="array" ref="V403">IFERROR(IF(INDEX([5]Tabelle1!$E$3:$U$500,MATCH($A403&amp;$C403&amp;$D403,[5]Tabelle1!$A$3:$A$500&amp;[5]Tabelle1!$C$3:$C$500&amp;[5]Tabelle1!$D$3:$D$500,0),MATCH(V$2,[5]Tabelle1!$E$2:$U$2,0))=0,"",INDEX([5]Tabelle1!$E$3:$U$500,MATCH($A403&amp;$C403&amp;$D403,[5]Tabelle1!$A$3:$A$500&amp;[5]Tabelle1!$C$3:$C$500&amp;[5]Tabelle1!$D$3:$D$500,0),MATCH(V$2,[5]Tabelle1!$E$2:$U$2,0))),"")</f>
        <v/>
      </c>
      <c r="W403" s="54" t="str">
        <f t="array" ref="W403">IFERROR(IF(INDEX([5]Tabelle1!$E$3:$U$500,MATCH($A403&amp;$C403&amp;$D403,[5]Tabelle1!$A$3:$A$500&amp;[5]Tabelle1!$C$3:$C$500&amp;[5]Tabelle1!$D$3:$D$500,0),MATCH(W$2,[5]Tabelle1!$E$2:$U$2,0))=0,"",INDEX([5]Tabelle1!$E$3:$U$500,MATCH($A403&amp;$C403&amp;$D403,[5]Tabelle1!$A$3:$A$500&amp;[5]Tabelle1!$C$3:$C$500&amp;[5]Tabelle1!$D$3:$D$500,0),MATCH(W$2,[5]Tabelle1!$E$2:$U$2,0))),"")</f>
        <v/>
      </c>
      <c r="X403" s="54" t="str">
        <f t="array" ref="X403">IFERROR(IF(INDEX([5]Tabelle1!$E$3:$U$500,MATCH($A403&amp;$C403&amp;$D403,[5]Tabelle1!$A$3:$A$500&amp;[5]Tabelle1!$C$3:$C$500&amp;[5]Tabelle1!$D$3:$D$500,0),MATCH(X$2,[5]Tabelle1!$E$2:$U$2,0))=0,"",INDEX([5]Tabelle1!$E$3:$U$500,MATCH($A403&amp;$C403&amp;$D403,[5]Tabelle1!$A$3:$A$500&amp;[5]Tabelle1!$C$3:$C$500&amp;[5]Tabelle1!$D$3:$D$500,0),MATCH(X$2,[5]Tabelle1!$E$2:$U$2,0))),"")</f>
        <v/>
      </c>
      <c r="Y403" s="22"/>
      <c r="Z403" s="22"/>
      <c r="AA403" s="22"/>
      <c r="AB403" s="22"/>
      <c r="AC403" s="22"/>
      <c r="AD403" s="22"/>
      <c r="AE403" s="22"/>
      <c r="AF403" s="22"/>
    </row>
    <row r="404" spans="1:32" ht="14.5" hidden="1" x14ac:dyDescent="0.35">
      <c r="A404" s="127" t="str">
        <f t="shared" si="30"/>
        <v>Latvia</v>
      </c>
      <c r="B404" s="70"/>
      <c r="C404" s="70" t="s">
        <v>544</v>
      </c>
      <c r="D404" s="139" t="s">
        <v>548</v>
      </c>
      <c r="E404" s="175"/>
      <c r="F404" s="175"/>
      <c r="G404" s="175"/>
      <c r="H404" s="192" t="str">
        <f t="array" ref="H404">IFERROR(IF(INDEX([5]Tabelle1!$E$3:$U$500,MATCH($A404&amp;$C404&amp;$D404,[5]Tabelle1!$A$3:$A$500&amp;[5]Tabelle1!$C$3:$C$500&amp;[5]Tabelle1!$D$3:$D$500,0),MATCH(H$2,[5]Tabelle1!$E$2:$U$2,0))=0,"",INDEX([5]Tabelle1!$E$3:$U$500,MATCH($A404&amp;$C404&amp;$D404,[5]Tabelle1!$A$3:$A$500&amp;[5]Tabelle1!$C$3:$C$500&amp;[5]Tabelle1!$D$3:$D$500,0),MATCH(H$2,[5]Tabelle1!$E$2:$U$2,0))),"")</f>
        <v/>
      </c>
      <c r="I404" s="192" t="str">
        <f t="array" ref="I404">IFERROR(IF(INDEX([5]Tabelle1!$E$3:$U$500,MATCH($A404&amp;$C404&amp;$D404,[5]Tabelle1!$A$3:$A$500&amp;[5]Tabelle1!$C$3:$C$500&amp;[5]Tabelle1!$D$3:$D$500,0),MATCH(I$2,[5]Tabelle1!$E$2:$U$2,0))=0,"",INDEX([5]Tabelle1!$E$3:$U$500,MATCH($A404&amp;$C404&amp;$D404,[5]Tabelle1!$A$3:$A$500&amp;[5]Tabelle1!$C$3:$C$500&amp;[5]Tabelle1!$D$3:$D$500,0),MATCH(I$2,[5]Tabelle1!$E$2:$U$2,0))),"")</f>
        <v/>
      </c>
      <c r="J404" s="192" t="str">
        <f t="array" ref="J404">IFERROR(IF(INDEX([5]Tabelle1!$E$3:$U$500,MATCH($A404&amp;$C404&amp;$D404,[5]Tabelle1!$A$3:$A$500&amp;[5]Tabelle1!$C$3:$C$500&amp;[5]Tabelle1!$D$3:$D$500,0),MATCH(J$2,[5]Tabelle1!$E$2:$U$2,0))=0,"",INDEX([5]Tabelle1!$E$3:$U$500,MATCH($A404&amp;$C404&amp;$D404,[5]Tabelle1!$A$3:$A$500&amp;[5]Tabelle1!$C$3:$C$500&amp;[5]Tabelle1!$D$3:$D$500,0),MATCH(J$2,[5]Tabelle1!$E$2:$U$2,0))),"")</f>
        <v/>
      </c>
      <c r="K404" s="192" t="str">
        <f t="array" ref="K404">IFERROR(IF(INDEX([5]Tabelle1!$E$3:$U$500,MATCH($A404&amp;$C404&amp;$D404,[5]Tabelle1!$A$3:$A$500&amp;[5]Tabelle1!$C$3:$C$500&amp;[5]Tabelle1!$D$3:$D$500,0),MATCH(K$2,[5]Tabelle1!$E$2:$U$2,0))=0,"",INDEX([5]Tabelle1!$E$3:$U$500,MATCH($A404&amp;$C404&amp;$D404,[5]Tabelle1!$A$3:$A$500&amp;[5]Tabelle1!$C$3:$C$500&amp;[5]Tabelle1!$D$3:$D$500,0),MATCH(K$2,[5]Tabelle1!$E$2:$U$2,0))),"")</f>
        <v/>
      </c>
      <c r="L404" s="192" t="str">
        <f t="array" ref="L404">IFERROR(IF(INDEX([5]Tabelle1!$E$3:$U$500,MATCH($A404&amp;$C404&amp;$D404,[5]Tabelle1!$A$3:$A$500&amp;[5]Tabelle1!$C$3:$C$500&amp;[5]Tabelle1!$D$3:$D$500,0),MATCH(L$2,[5]Tabelle1!$E$2:$U$2,0))=0,"",INDEX([5]Tabelle1!$E$3:$U$500,MATCH($A404&amp;$C404&amp;$D404,[5]Tabelle1!$A$3:$A$500&amp;[5]Tabelle1!$C$3:$C$500&amp;[5]Tabelle1!$D$3:$D$500,0),MATCH(L$2,[5]Tabelle1!$E$2:$U$2,0))),"")</f>
        <v/>
      </c>
      <c r="M404" s="192" t="str">
        <f t="array" ref="M404">IFERROR(IF(INDEX([5]Tabelle1!$E$3:$U$500,MATCH($A404&amp;$C404&amp;$D404,[5]Tabelle1!$A$3:$A$500&amp;[5]Tabelle1!$C$3:$C$500&amp;[5]Tabelle1!$D$3:$D$500,0),MATCH(M$2,[5]Tabelle1!$E$2:$U$2,0))=0,"",INDEX([5]Tabelle1!$E$3:$U$500,MATCH($A404&amp;$C404&amp;$D404,[5]Tabelle1!$A$3:$A$500&amp;[5]Tabelle1!$C$3:$C$500&amp;[5]Tabelle1!$D$3:$D$500,0),MATCH(M$2,[5]Tabelle1!$E$2:$U$2,0))),"")</f>
        <v/>
      </c>
      <c r="N404" s="192" t="str">
        <f t="array" ref="N404">IFERROR(IF(INDEX([5]Tabelle1!$E$3:$U$500,MATCH($A404&amp;$C404&amp;$D404,[5]Tabelle1!$A$3:$A$500&amp;[5]Tabelle1!$C$3:$C$500&amp;[5]Tabelle1!$D$3:$D$500,0),MATCH(N$2,[5]Tabelle1!$E$2:$U$2,0))=0,"",INDEX([5]Tabelle1!$E$3:$U$500,MATCH($A404&amp;$C404&amp;$D404,[5]Tabelle1!$A$3:$A$500&amp;[5]Tabelle1!$C$3:$C$500&amp;[5]Tabelle1!$D$3:$D$500,0),MATCH(N$2,[5]Tabelle1!$E$2:$U$2,0))),"")</f>
        <v/>
      </c>
      <c r="O404" s="192" t="str">
        <f t="array" ref="O404">IFERROR(IF(INDEX([5]Tabelle1!$E$3:$U$500,MATCH($A404&amp;$C404&amp;$D404,[5]Tabelle1!$A$3:$A$500&amp;[5]Tabelle1!$C$3:$C$500&amp;[5]Tabelle1!$D$3:$D$500,0),MATCH(O$2,[5]Tabelle1!$E$2:$U$2,0))=0,"",INDEX([5]Tabelle1!$E$3:$U$500,MATCH($A404&amp;$C404&amp;$D404,[5]Tabelle1!$A$3:$A$500&amp;[5]Tabelle1!$C$3:$C$500&amp;[5]Tabelle1!$D$3:$D$500,0),MATCH(O$2,[5]Tabelle1!$E$2:$U$2,0))),"")</f>
        <v/>
      </c>
      <c r="P404" s="192" t="str">
        <f t="array" ref="P404">IFERROR(IF(INDEX([5]Tabelle1!$E$3:$U$500,MATCH($A404&amp;$C404&amp;$D404,[5]Tabelle1!$A$3:$A$500&amp;[5]Tabelle1!$C$3:$C$500&amp;[5]Tabelle1!$D$3:$D$500,0),MATCH(P$2,[5]Tabelle1!$E$2:$U$2,0))=0,"",INDEX([5]Tabelle1!$E$3:$U$500,MATCH($A404&amp;$C404&amp;$D404,[5]Tabelle1!$A$3:$A$500&amp;[5]Tabelle1!$C$3:$C$500&amp;[5]Tabelle1!$D$3:$D$500,0),MATCH(P$2,[5]Tabelle1!$E$2:$U$2,0))),"")</f>
        <v/>
      </c>
      <c r="Q404" s="192" t="str">
        <f t="array" ref="Q404">IFERROR(IF(INDEX([5]Tabelle1!$E$3:$U$500,MATCH($A404&amp;$C404&amp;$D404,[5]Tabelle1!$A$3:$A$500&amp;[5]Tabelle1!$C$3:$C$500&amp;[5]Tabelle1!$D$3:$D$500,0),MATCH(Q$2,[5]Tabelle1!$E$2:$U$2,0))=0,"",INDEX([5]Tabelle1!$E$3:$U$500,MATCH($A404&amp;$C404&amp;$D404,[5]Tabelle1!$A$3:$A$500&amp;[5]Tabelle1!$C$3:$C$500&amp;[5]Tabelle1!$D$3:$D$500,0),MATCH(Q$2,[5]Tabelle1!$E$2:$U$2,0))),"")</f>
        <v/>
      </c>
      <c r="R404" s="192" t="str">
        <f t="array" ref="R404">IFERROR(IF(INDEX([5]Tabelle1!$E$3:$U$500,MATCH($A404&amp;$C404&amp;$D404,[5]Tabelle1!$A$3:$A$500&amp;[5]Tabelle1!$C$3:$C$500&amp;[5]Tabelle1!$D$3:$D$500,0),MATCH(R$2,[5]Tabelle1!$E$2:$U$2,0))=0,"",INDEX([5]Tabelle1!$E$3:$U$500,MATCH($A404&amp;$C404&amp;$D404,[5]Tabelle1!$A$3:$A$500&amp;[5]Tabelle1!$C$3:$C$500&amp;[5]Tabelle1!$D$3:$D$500,0),MATCH(R$2,[5]Tabelle1!$E$2:$U$2,0))),"")</f>
        <v/>
      </c>
      <c r="S404" s="192" t="str">
        <f t="array" ref="S404">IFERROR(IF(INDEX([5]Tabelle1!$E$3:$U$500,MATCH($A404&amp;$C404&amp;$D404,[5]Tabelle1!$A$3:$A$500&amp;[5]Tabelle1!$C$3:$C$500&amp;[5]Tabelle1!$D$3:$D$500,0),MATCH(S$2,[5]Tabelle1!$E$2:$U$2,0))=0,"",INDEX([5]Tabelle1!$E$3:$U$500,MATCH($A404&amp;$C404&amp;$D404,[5]Tabelle1!$A$3:$A$500&amp;[5]Tabelle1!$C$3:$C$500&amp;[5]Tabelle1!$D$3:$D$500,0),MATCH(S$2,[5]Tabelle1!$E$2:$U$2,0))),"")</f>
        <v/>
      </c>
      <c r="T404" s="192" t="str">
        <f t="array" ref="T404">IFERROR(IF(INDEX([5]Tabelle1!$E$3:$U$500,MATCH($A404&amp;$C404&amp;$D404,[5]Tabelle1!$A$3:$A$500&amp;[5]Tabelle1!$C$3:$C$500&amp;[5]Tabelle1!$D$3:$D$500,0),MATCH(T$2,[5]Tabelle1!$E$2:$U$2,0))=0,"",INDEX([5]Tabelle1!$E$3:$U$500,MATCH($A404&amp;$C404&amp;$D404,[5]Tabelle1!$A$3:$A$500&amp;[5]Tabelle1!$C$3:$C$500&amp;[5]Tabelle1!$D$3:$D$500,0),MATCH(T$2,[5]Tabelle1!$E$2:$U$2,0))),"")</f>
        <v/>
      </c>
      <c r="U404" s="192" t="str">
        <f t="array" ref="U404">IFERROR(IF(INDEX([5]Tabelle1!$E$3:$U$500,MATCH($A404&amp;$C404&amp;$D404,[5]Tabelle1!$A$3:$A$500&amp;[5]Tabelle1!$C$3:$C$500&amp;[5]Tabelle1!$D$3:$D$500,0),MATCH(U$2,[5]Tabelle1!$E$2:$U$2,0))=0,"",INDEX([5]Tabelle1!$E$3:$U$500,MATCH($A404&amp;$C404&amp;$D404,[5]Tabelle1!$A$3:$A$500&amp;[5]Tabelle1!$C$3:$C$500&amp;[5]Tabelle1!$D$3:$D$500,0),MATCH(U$2,[5]Tabelle1!$E$2:$U$2,0))),"")</f>
        <v/>
      </c>
      <c r="V404" s="193" t="str">
        <f t="array" ref="V404">IFERROR(IF(INDEX([5]Tabelle1!$E$3:$U$500,MATCH($A404&amp;$C404&amp;$D404,[5]Tabelle1!$A$3:$A$500&amp;[5]Tabelle1!$C$3:$C$500&amp;[5]Tabelle1!$D$3:$D$500,0),MATCH(V$2,[5]Tabelle1!$E$2:$U$2,0))=0,"",INDEX([5]Tabelle1!$E$3:$U$500,MATCH($A404&amp;$C404&amp;$D404,[5]Tabelle1!$A$3:$A$500&amp;[5]Tabelle1!$C$3:$C$500&amp;[5]Tabelle1!$D$3:$D$500,0),MATCH(V$2,[5]Tabelle1!$E$2:$U$2,0))),"")</f>
        <v/>
      </c>
      <c r="W404" s="54" t="str">
        <f t="array" ref="W404">IFERROR(IF(INDEX([5]Tabelle1!$E$3:$U$500,MATCH($A404&amp;$C404&amp;$D404,[5]Tabelle1!$A$3:$A$500&amp;[5]Tabelle1!$C$3:$C$500&amp;[5]Tabelle1!$D$3:$D$500,0),MATCH(W$2,[5]Tabelle1!$E$2:$U$2,0))=0,"",INDEX([5]Tabelle1!$E$3:$U$500,MATCH($A404&amp;$C404&amp;$D404,[5]Tabelle1!$A$3:$A$500&amp;[5]Tabelle1!$C$3:$C$500&amp;[5]Tabelle1!$D$3:$D$500,0),MATCH(W$2,[5]Tabelle1!$E$2:$U$2,0))),"")</f>
        <v/>
      </c>
      <c r="X404" s="54" t="str">
        <f t="array" ref="X404">IFERROR(IF(INDEX([5]Tabelle1!$E$3:$U$500,MATCH($A404&amp;$C404&amp;$D404,[5]Tabelle1!$A$3:$A$500&amp;[5]Tabelle1!$C$3:$C$500&amp;[5]Tabelle1!$D$3:$D$500,0),MATCH(X$2,[5]Tabelle1!$E$2:$U$2,0))=0,"",INDEX([5]Tabelle1!$E$3:$U$500,MATCH($A404&amp;$C404&amp;$D404,[5]Tabelle1!$A$3:$A$500&amp;[5]Tabelle1!$C$3:$C$500&amp;[5]Tabelle1!$D$3:$D$500,0),MATCH(X$2,[5]Tabelle1!$E$2:$U$2,0))),"")</f>
        <v/>
      </c>
      <c r="Y404" s="22"/>
      <c r="Z404" s="22"/>
      <c r="AA404" s="22"/>
      <c r="AB404" s="22"/>
      <c r="AC404" s="22"/>
      <c r="AD404" s="22"/>
      <c r="AE404" s="22"/>
      <c r="AF404" s="22"/>
    </row>
    <row r="405" spans="1:32" ht="14.5" hidden="1" x14ac:dyDescent="0.35">
      <c r="A405" s="127" t="str">
        <f t="shared" si="30"/>
        <v>Latvia</v>
      </c>
      <c r="B405" s="70"/>
      <c r="C405" s="70" t="s">
        <v>544</v>
      </c>
      <c r="D405" s="139" t="s">
        <v>549</v>
      </c>
      <c r="E405" s="175"/>
      <c r="F405" s="175"/>
      <c r="G405" s="175"/>
      <c r="H405" s="192" t="str">
        <f t="array" ref="H405">IFERROR(IF(INDEX([5]Tabelle1!$E$3:$U$500,MATCH($A405&amp;$C405&amp;$D405,[5]Tabelle1!$A$3:$A$500&amp;[5]Tabelle1!$C$3:$C$500&amp;[5]Tabelle1!$D$3:$D$500,0),MATCH(H$2,[5]Tabelle1!$E$2:$U$2,0))=0,"",INDEX([5]Tabelle1!$E$3:$U$500,MATCH($A405&amp;$C405&amp;$D405,[5]Tabelle1!$A$3:$A$500&amp;[5]Tabelle1!$C$3:$C$500&amp;[5]Tabelle1!$D$3:$D$500,0),MATCH(H$2,[5]Tabelle1!$E$2:$U$2,0))),"")</f>
        <v/>
      </c>
      <c r="I405" s="192" t="str">
        <f t="array" ref="I405">IFERROR(IF(INDEX([5]Tabelle1!$E$3:$U$500,MATCH($A405&amp;$C405&amp;$D405,[5]Tabelle1!$A$3:$A$500&amp;[5]Tabelle1!$C$3:$C$500&amp;[5]Tabelle1!$D$3:$D$500,0),MATCH(I$2,[5]Tabelle1!$E$2:$U$2,0))=0,"",INDEX([5]Tabelle1!$E$3:$U$500,MATCH($A405&amp;$C405&amp;$D405,[5]Tabelle1!$A$3:$A$500&amp;[5]Tabelle1!$C$3:$C$500&amp;[5]Tabelle1!$D$3:$D$500,0),MATCH(I$2,[5]Tabelle1!$E$2:$U$2,0))),"")</f>
        <v/>
      </c>
      <c r="J405" s="192" t="str">
        <f t="array" ref="J405">IFERROR(IF(INDEX([5]Tabelle1!$E$3:$U$500,MATCH($A405&amp;$C405&amp;$D405,[5]Tabelle1!$A$3:$A$500&amp;[5]Tabelle1!$C$3:$C$500&amp;[5]Tabelle1!$D$3:$D$500,0),MATCH(J$2,[5]Tabelle1!$E$2:$U$2,0))=0,"",INDEX([5]Tabelle1!$E$3:$U$500,MATCH($A405&amp;$C405&amp;$D405,[5]Tabelle1!$A$3:$A$500&amp;[5]Tabelle1!$C$3:$C$500&amp;[5]Tabelle1!$D$3:$D$500,0),MATCH(J$2,[5]Tabelle1!$E$2:$U$2,0))),"")</f>
        <v/>
      </c>
      <c r="K405" s="192" t="str">
        <f t="array" ref="K405">IFERROR(IF(INDEX([5]Tabelle1!$E$3:$U$500,MATCH($A405&amp;$C405&amp;$D405,[5]Tabelle1!$A$3:$A$500&amp;[5]Tabelle1!$C$3:$C$500&amp;[5]Tabelle1!$D$3:$D$500,0),MATCH(K$2,[5]Tabelle1!$E$2:$U$2,0))=0,"",INDEX([5]Tabelle1!$E$3:$U$500,MATCH($A405&amp;$C405&amp;$D405,[5]Tabelle1!$A$3:$A$500&amp;[5]Tabelle1!$C$3:$C$500&amp;[5]Tabelle1!$D$3:$D$500,0),MATCH(K$2,[5]Tabelle1!$E$2:$U$2,0))),"")</f>
        <v/>
      </c>
      <c r="L405" s="192" t="str">
        <f t="array" ref="L405">IFERROR(IF(INDEX([5]Tabelle1!$E$3:$U$500,MATCH($A405&amp;$C405&amp;$D405,[5]Tabelle1!$A$3:$A$500&amp;[5]Tabelle1!$C$3:$C$500&amp;[5]Tabelle1!$D$3:$D$500,0),MATCH(L$2,[5]Tabelle1!$E$2:$U$2,0))=0,"",INDEX([5]Tabelle1!$E$3:$U$500,MATCH($A405&amp;$C405&amp;$D405,[5]Tabelle1!$A$3:$A$500&amp;[5]Tabelle1!$C$3:$C$500&amp;[5]Tabelle1!$D$3:$D$500,0),MATCH(L$2,[5]Tabelle1!$E$2:$U$2,0))),"")</f>
        <v/>
      </c>
      <c r="M405" s="192" t="str">
        <f t="array" ref="M405">IFERROR(IF(INDEX([5]Tabelle1!$E$3:$U$500,MATCH($A405&amp;$C405&amp;$D405,[5]Tabelle1!$A$3:$A$500&amp;[5]Tabelle1!$C$3:$C$500&amp;[5]Tabelle1!$D$3:$D$500,0),MATCH(M$2,[5]Tabelle1!$E$2:$U$2,0))=0,"",INDEX([5]Tabelle1!$E$3:$U$500,MATCH($A405&amp;$C405&amp;$D405,[5]Tabelle1!$A$3:$A$500&amp;[5]Tabelle1!$C$3:$C$500&amp;[5]Tabelle1!$D$3:$D$500,0),MATCH(M$2,[5]Tabelle1!$E$2:$U$2,0))),"")</f>
        <v/>
      </c>
      <c r="N405" s="192" t="str">
        <f t="array" ref="N405">IFERROR(IF(INDEX([5]Tabelle1!$E$3:$U$500,MATCH($A405&amp;$C405&amp;$D405,[5]Tabelle1!$A$3:$A$500&amp;[5]Tabelle1!$C$3:$C$500&amp;[5]Tabelle1!$D$3:$D$500,0),MATCH(N$2,[5]Tabelle1!$E$2:$U$2,0))=0,"",INDEX([5]Tabelle1!$E$3:$U$500,MATCH($A405&amp;$C405&amp;$D405,[5]Tabelle1!$A$3:$A$500&amp;[5]Tabelle1!$C$3:$C$500&amp;[5]Tabelle1!$D$3:$D$500,0),MATCH(N$2,[5]Tabelle1!$E$2:$U$2,0))),"")</f>
        <v/>
      </c>
      <c r="O405" s="192" t="str">
        <f t="array" ref="O405">IFERROR(IF(INDEX([5]Tabelle1!$E$3:$U$500,MATCH($A405&amp;$C405&amp;$D405,[5]Tabelle1!$A$3:$A$500&amp;[5]Tabelle1!$C$3:$C$500&amp;[5]Tabelle1!$D$3:$D$500,0),MATCH(O$2,[5]Tabelle1!$E$2:$U$2,0))=0,"",INDEX([5]Tabelle1!$E$3:$U$500,MATCH($A405&amp;$C405&amp;$D405,[5]Tabelle1!$A$3:$A$500&amp;[5]Tabelle1!$C$3:$C$500&amp;[5]Tabelle1!$D$3:$D$500,0),MATCH(O$2,[5]Tabelle1!$E$2:$U$2,0))),"")</f>
        <v/>
      </c>
      <c r="P405" s="192" t="str">
        <f t="array" ref="P405">IFERROR(IF(INDEX([5]Tabelle1!$E$3:$U$500,MATCH($A405&amp;$C405&amp;$D405,[5]Tabelle1!$A$3:$A$500&amp;[5]Tabelle1!$C$3:$C$500&amp;[5]Tabelle1!$D$3:$D$500,0),MATCH(P$2,[5]Tabelle1!$E$2:$U$2,0))=0,"",INDEX([5]Tabelle1!$E$3:$U$500,MATCH($A405&amp;$C405&amp;$D405,[5]Tabelle1!$A$3:$A$500&amp;[5]Tabelle1!$C$3:$C$500&amp;[5]Tabelle1!$D$3:$D$500,0),MATCH(P$2,[5]Tabelle1!$E$2:$U$2,0))),"")</f>
        <v/>
      </c>
      <c r="Q405" s="192" t="str">
        <f t="array" ref="Q405">IFERROR(IF(INDEX([5]Tabelle1!$E$3:$U$500,MATCH($A405&amp;$C405&amp;$D405,[5]Tabelle1!$A$3:$A$500&amp;[5]Tabelle1!$C$3:$C$500&amp;[5]Tabelle1!$D$3:$D$500,0),MATCH(Q$2,[5]Tabelle1!$E$2:$U$2,0))=0,"",INDEX([5]Tabelle1!$E$3:$U$500,MATCH($A405&amp;$C405&amp;$D405,[5]Tabelle1!$A$3:$A$500&amp;[5]Tabelle1!$C$3:$C$500&amp;[5]Tabelle1!$D$3:$D$500,0),MATCH(Q$2,[5]Tabelle1!$E$2:$U$2,0))),"")</f>
        <v/>
      </c>
      <c r="R405" s="192" t="str">
        <f t="array" ref="R405">IFERROR(IF(INDEX([5]Tabelle1!$E$3:$U$500,MATCH($A405&amp;$C405&amp;$D405,[5]Tabelle1!$A$3:$A$500&amp;[5]Tabelle1!$C$3:$C$500&amp;[5]Tabelle1!$D$3:$D$500,0),MATCH(R$2,[5]Tabelle1!$E$2:$U$2,0))=0,"",INDEX([5]Tabelle1!$E$3:$U$500,MATCH($A405&amp;$C405&amp;$D405,[5]Tabelle1!$A$3:$A$500&amp;[5]Tabelle1!$C$3:$C$500&amp;[5]Tabelle1!$D$3:$D$500,0),MATCH(R$2,[5]Tabelle1!$E$2:$U$2,0))),"")</f>
        <v/>
      </c>
      <c r="S405" s="192" t="str">
        <f t="array" ref="S405">IFERROR(IF(INDEX([5]Tabelle1!$E$3:$U$500,MATCH($A405&amp;$C405&amp;$D405,[5]Tabelle1!$A$3:$A$500&amp;[5]Tabelle1!$C$3:$C$500&amp;[5]Tabelle1!$D$3:$D$500,0),MATCH(S$2,[5]Tabelle1!$E$2:$U$2,0))=0,"",INDEX([5]Tabelle1!$E$3:$U$500,MATCH($A405&amp;$C405&amp;$D405,[5]Tabelle1!$A$3:$A$500&amp;[5]Tabelle1!$C$3:$C$500&amp;[5]Tabelle1!$D$3:$D$500,0),MATCH(S$2,[5]Tabelle1!$E$2:$U$2,0))),"")</f>
        <v/>
      </c>
      <c r="T405" s="192" t="str">
        <f t="array" ref="T405">IFERROR(IF(INDEX([5]Tabelle1!$E$3:$U$500,MATCH($A405&amp;$C405&amp;$D405,[5]Tabelle1!$A$3:$A$500&amp;[5]Tabelle1!$C$3:$C$500&amp;[5]Tabelle1!$D$3:$D$500,0),MATCH(T$2,[5]Tabelle1!$E$2:$U$2,0))=0,"",INDEX([5]Tabelle1!$E$3:$U$500,MATCH($A405&amp;$C405&amp;$D405,[5]Tabelle1!$A$3:$A$500&amp;[5]Tabelle1!$C$3:$C$500&amp;[5]Tabelle1!$D$3:$D$500,0),MATCH(T$2,[5]Tabelle1!$E$2:$U$2,0))),"")</f>
        <v/>
      </c>
      <c r="U405" s="192" t="str">
        <f t="array" ref="U405">IFERROR(IF(INDEX([5]Tabelle1!$E$3:$U$500,MATCH($A405&amp;$C405&amp;$D405,[5]Tabelle1!$A$3:$A$500&amp;[5]Tabelle1!$C$3:$C$500&amp;[5]Tabelle1!$D$3:$D$500,0),MATCH(U$2,[5]Tabelle1!$E$2:$U$2,0))=0,"",INDEX([5]Tabelle1!$E$3:$U$500,MATCH($A405&amp;$C405&amp;$D405,[5]Tabelle1!$A$3:$A$500&amp;[5]Tabelle1!$C$3:$C$500&amp;[5]Tabelle1!$D$3:$D$500,0),MATCH(U$2,[5]Tabelle1!$E$2:$U$2,0))),"")</f>
        <v/>
      </c>
      <c r="V405" s="193" t="str">
        <f t="array" ref="V405">IFERROR(IF(INDEX([5]Tabelle1!$E$3:$U$500,MATCH($A405&amp;$C405&amp;$D405,[5]Tabelle1!$A$3:$A$500&amp;[5]Tabelle1!$C$3:$C$500&amp;[5]Tabelle1!$D$3:$D$500,0),MATCH(V$2,[5]Tabelle1!$E$2:$U$2,0))=0,"",INDEX([5]Tabelle1!$E$3:$U$500,MATCH($A405&amp;$C405&amp;$D405,[5]Tabelle1!$A$3:$A$500&amp;[5]Tabelle1!$C$3:$C$500&amp;[5]Tabelle1!$D$3:$D$500,0),MATCH(V$2,[5]Tabelle1!$E$2:$U$2,0))),"")</f>
        <v/>
      </c>
      <c r="W405" s="54" t="str">
        <f t="array" ref="W405">IFERROR(IF(INDEX([5]Tabelle1!$E$3:$U$500,MATCH($A405&amp;$C405&amp;$D405,[5]Tabelle1!$A$3:$A$500&amp;[5]Tabelle1!$C$3:$C$500&amp;[5]Tabelle1!$D$3:$D$500,0),MATCH(W$2,[5]Tabelle1!$E$2:$U$2,0))=0,"",INDEX([5]Tabelle1!$E$3:$U$500,MATCH($A405&amp;$C405&amp;$D405,[5]Tabelle1!$A$3:$A$500&amp;[5]Tabelle1!$C$3:$C$500&amp;[5]Tabelle1!$D$3:$D$500,0),MATCH(W$2,[5]Tabelle1!$E$2:$U$2,0))),"")</f>
        <v/>
      </c>
      <c r="X405" s="54" t="str">
        <f t="array" ref="X405">IFERROR(IF(INDEX([5]Tabelle1!$E$3:$U$500,MATCH($A405&amp;$C405&amp;$D405,[5]Tabelle1!$A$3:$A$500&amp;[5]Tabelle1!$C$3:$C$500&amp;[5]Tabelle1!$D$3:$D$500,0),MATCH(X$2,[5]Tabelle1!$E$2:$U$2,0))=0,"",INDEX([5]Tabelle1!$E$3:$U$500,MATCH($A405&amp;$C405&amp;$D405,[5]Tabelle1!$A$3:$A$500&amp;[5]Tabelle1!$C$3:$C$500&amp;[5]Tabelle1!$D$3:$D$500,0),MATCH(X$2,[5]Tabelle1!$E$2:$U$2,0))),"")</f>
        <v/>
      </c>
      <c r="Y405" s="22"/>
      <c r="Z405" s="22"/>
      <c r="AA405" s="22"/>
      <c r="AB405" s="22"/>
      <c r="AC405" s="22"/>
      <c r="AD405" s="22"/>
      <c r="AE405" s="22"/>
      <c r="AF405" s="22"/>
    </row>
    <row r="406" spans="1:32" ht="14.5" hidden="1" x14ac:dyDescent="0.35">
      <c r="A406" s="127" t="str">
        <f t="shared" si="30"/>
        <v>Latvia</v>
      </c>
      <c r="B406" s="70"/>
      <c r="C406" s="70" t="s">
        <v>544</v>
      </c>
      <c r="D406" s="139" t="s">
        <v>550</v>
      </c>
      <c r="E406" s="175"/>
      <c r="F406" s="175"/>
      <c r="G406" s="175"/>
      <c r="H406" s="192" t="str">
        <f t="array" ref="H406">IFERROR(IF(INDEX([5]Tabelle1!$E$3:$U$500,MATCH($A406&amp;$C406&amp;$D406,[5]Tabelle1!$A$3:$A$500&amp;[5]Tabelle1!$C$3:$C$500&amp;[5]Tabelle1!$D$3:$D$500,0),MATCH(H$2,[5]Tabelle1!$E$2:$U$2,0))=0,"",INDEX([5]Tabelle1!$E$3:$U$500,MATCH($A406&amp;$C406&amp;$D406,[5]Tabelle1!$A$3:$A$500&amp;[5]Tabelle1!$C$3:$C$500&amp;[5]Tabelle1!$D$3:$D$500,0),MATCH(H$2,[5]Tabelle1!$E$2:$U$2,0))),"")</f>
        <v/>
      </c>
      <c r="I406" s="192">
        <f t="array" ref="I406">IFERROR(IF(INDEX([5]Tabelle1!$E$3:$U$500,MATCH($A406&amp;$C406&amp;$D406,[5]Tabelle1!$A$3:$A$500&amp;[5]Tabelle1!$C$3:$C$500&amp;[5]Tabelle1!$D$3:$D$500,0),MATCH(I$2,[5]Tabelle1!$E$2:$U$2,0))=0,"",INDEX([5]Tabelle1!$E$3:$U$500,MATCH($A406&amp;$C406&amp;$D406,[5]Tabelle1!$A$3:$A$500&amp;[5]Tabelle1!$C$3:$C$500&amp;[5]Tabelle1!$D$3:$D$500,0),MATCH(I$2,[5]Tabelle1!$E$2:$U$2,0))),"")</f>
        <v>3096</v>
      </c>
      <c r="J406" s="192" t="str">
        <f t="array" ref="J406">IFERROR(IF(INDEX([5]Tabelle1!$E$3:$U$500,MATCH($A406&amp;$C406&amp;$D406,[5]Tabelle1!$A$3:$A$500&amp;[5]Tabelle1!$C$3:$C$500&amp;[5]Tabelle1!$D$3:$D$500,0),MATCH(J$2,[5]Tabelle1!$E$2:$U$2,0))=0,"",INDEX([5]Tabelle1!$E$3:$U$500,MATCH($A406&amp;$C406&amp;$D406,[5]Tabelle1!$A$3:$A$500&amp;[5]Tabelle1!$C$3:$C$500&amp;[5]Tabelle1!$D$3:$D$500,0),MATCH(J$2,[5]Tabelle1!$E$2:$U$2,0))),"")</f>
        <v/>
      </c>
      <c r="K406" s="192" t="str">
        <f t="array" ref="K406">IFERROR(IF(INDEX([5]Tabelle1!$E$3:$U$500,MATCH($A406&amp;$C406&amp;$D406,[5]Tabelle1!$A$3:$A$500&amp;[5]Tabelle1!$C$3:$C$500&amp;[5]Tabelle1!$D$3:$D$500,0),MATCH(K$2,[5]Tabelle1!$E$2:$U$2,0))=0,"",INDEX([5]Tabelle1!$E$3:$U$500,MATCH($A406&amp;$C406&amp;$D406,[5]Tabelle1!$A$3:$A$500&amp;[5]Tabelle1!$C$3:$C$500&amp;[5]Tabelle1!$D$3:$D$500,0),MATCH(K$2,[5]Tabelle1!$E$2:$U$2,0))),"")</f>
        <v/>
      </c>
      <c r="L406" s="192" t="str">
        <f t="array" ref="L406">IFERROR(IF(INDEX([5]Tabelle1!$E$3:$U$500,MATCH($A406&amp;$C406&amp;$D406,[5]Tabelle1!$A$3:$A$500&amp;[5]Tabelle1!$C$3:$C$500&amp;[5]Tabelle1!$D$3:$D$500,0),MATCH(L$2,[5]Tabelle1!$E$2:$U$2,0))=0,"",INDEX([5]Tabelle1!$E$3:$U$500,MATCH($A406&amp;$C406&amp;$D406,[5]Tabelle1!$A$3:$A$500&amp;[5]Tabelle1!$C$3:$C$500&amp;[5]Tabelle1!$D$3:$D$500,0),MATCH(L$2,[5]Tabelle1!$E$2:$U$2,0))),"")</f>
        <v/>
      </c>
      <c r="M406" s="192" t="str">
        <f t="array" ref="M406">IFERROR(IF(INDEX([5]Tabelle1!$E$3:$U$500,MATCH($A406&amp;$C406&amp;$D406,[5]Tabelle1!$A$3:$A$500&amp;[5]Tabelle1!$C$3:$C$500&amp;[5]Tabelle1!$D$3:$D$500,0),MATCH(M$2,[5]Tabelle1!$E$2:$U$2,0))=0,"",INDEX([5]Tabelle1!$E$3:$U$500,MATCH($A406&amp;$C406&amp;$D406,[5]Tabelle1!$A$3:$A$500&amp;[5]Tabelle1!$C$3:$C$500&amp;[5]Tabelle1!$D$3:$D$500,0),MATCH(M$2,[5]Tabelle1!$E$2:$U$2,0))),"")</f>
        <v/>
      </c>
      <c r="N406" s="192">
        <f t="array" ref="N406">IFERROR(IF(INDEX([5]Tabelle1!$E$3:$U$500,MATCH($A406&amp;$C406&amp;$D406,[5]Tabelle1!$A$3:$A$500&amp;[5]Tabelle1!$C$3:$C$500&amp;[5]Tabelle1!$D$3:$D$500,0),MATCH(N$2,[5]Tabelle1!$E$2:$U$2,0))=0,"",INDEX([5]Tabelle1!$E$3:$U$500,MATCH($A406&amp;$C406&amp;$D406,[5]Tabelle1!$A$3:$A$500&amp;[5]Tabelle1!$C$3:$C$500&amp;[5]Tabelle1!$D$3:$D$500,0),MATCH(N$2,[5]Tabelle1!$E$2:$U$2,0))),"")</f>
        <v>3072</v>
      </c>
      <c r="O406" s="192" t="str">
        <f t="array" ref="O406">IFERROR(IF(INDEX([5]Tabelle1!$E$3:$U$500,MATCH($A406&amp;$C406&amp;$D406,[5]Tabelle1!$A$3:$A$500&amp;[5]Tabelle1!$C$3:$C$500&amp;[5]Tabelle1!$D$3:$D$500,0),MATCH(O$2,[5]Tabelle1!$E$2:$U$2,0))=0,"",INDEX([5]Tabelle1!$E$3:$U$500,MATCH($A406&amp;$C406&amp;$D406,[5]Tabelle1!$A$3:$A$500&amp;[5]Tabelle1!$C$3:$C$500&amp;[5]Tabelle1!$D$3:$D$500,0),MATCH(O$2,[5]Tabelle1!$E$2:$U$2,0))),"")</f>
        <v/>
      </c>
      <c r="P406" s="192" t="str">
        <f t="array" ref="P406">IFERROR(IF(INDEX([5]Tabelle1!$E$3:$U$500,MATCH($A406&amp;$C406&amp;$D406,[5]Tabelle1!$A$3:$A$500&amp;[5]Tabelle1!$C$3:$C$500&amp;[5]Tabelle1!$D$3:$D$500,0),MATCH(P$2,[5]Tabelle1!$E$2:$U$2,0))=0,"",INDEX([5]Tabelle1!$E$3:$U$500,MATCH($A406&amp;$C406&amp;$D406,[5]Tabelle1!$A$3:$A$500&amp;[5]Tabelle1!$C$3:$C$500&amp;[5]Tabelle1!$D$3:$D$500,0),MATCH(P$2,[5]Tabelle1!$E$2:$U$2,0))),"")</f>
        <v/>
      </c>
      <c r="Q406" s="192" t="str">
        <f t="array" ref="Q406">IFERROR(IF(INDEX([5]Tabelle1!$E$3:$U$500,MATCH($A406&amp;$C406&amp;$D406,[5]Tabelle1!$A$3:$A$500&amp;[5]Tabelle1!$C$3:$C$500&amp;[5]Tabelle1!$D$3:$D$500,0),MATCH(Q$2,[5]Tabelle1!$E$2:$U$2,0))=0,"",INDEX([5]Tabelle1!$E$3:$U$500,MATCH($A406&amp;$C406&amp;$D406,[5]Tabelle1!$A$3:$A$500&amp;[5]Tabelle1!$C$3:$C$500&amp;[5]Tabelle1!$D$3:$D$500,0),MATCH(Q$2,[5]Tabelle1!$E$2:$U$2,0))),"")</f>
        <v/>
      </c>
      <c r="R406" s="192" t="str">
        <f t="array" ref="R406">IFERROR(IF(INDEX([5]Tabelle1!$E$3:$U$500,MATCH($A406&amp;$C406&amp;$D406,[5]Tabelle1!$A$3:$A$500&amp;[5]Tabelle1!$C$3:$C$500&amp;[5]Tabelle1!$D$3:$D$500,0),MATCH(R$2,[5]Tabelle1!$E$2:$U$2,0))=0,"",INDEX([5]Tabelle1!$E$3:$U$500,MATCH($A406&amp;$C406&amp;$D406,[5]Tabelle1!$A$3:$A$500&amp;[5]Tabelle1!$C$3:$C$500&amp;[5]Tabelle1!$D$3:$D$500,0),MATCH(R$2,[5]Tabelle1!$E$2:$U$2,0))),"")</f>
        <v/>
      </c>
      <c r="S406" s="192">
        <f t="array" ref="S406">IFERROR(IF(INDEX([5]Tabelle1!$E$3:$U$500,MATCH($A406&amp;$C406&amp;$D406,[5]Tabelle1!$A$3:$A$500&amp;[5]Tabelle1!$C$3:$C$500&amp;[5]Tabelle1!$D$3:$D$500,0),MATCH(S$2,[5]Tabelle1!$E$2:$U$2,0))=0,"",INDEX([5]Tabelle1!$E$3:$U$500,MATCH($A406&amp;$C406&amp;$D406,[5]Tabelle1!$A$3:$A$500&amp;[5]Tabelle1!$C$3:$C$500&amp;[5]Tabelle1!$D$3:$D$500,0),MATCH(S$2,[5]Tabelle1!$E$2:$U$2,0))),"")</f>
        <v>3096</v>
      </c>
      <c r="T406" s="192" t="str">
        <f t="array" ref="T406">IFERROR(IF(INDEX([5]Tabelle1!$E$3:$U$500,MATCH($A406&amp;$C406&amp;$D406,[5]Tabelle1!$A$3:$A$500&amp;[5]Tabelle1!$C$3:$C$500&amp;[5]Tabelle1!$D$3:$D$500,0),MATCH(T$2,[5]Tabelle1!$E$2:$U$2,0))=0,"",INDEX([5]Tabelle1!$E$3:$U$500,MATCH($A406&amp;$C406&amp;$D406,[5]Tabelle1!$A$3:$A$500&amp;[5]Tabelle1!$C$3:$C$500&amp;[5]Tabelle1!$D$3:$D$500,0),MATCH(T$2,[5]Tabelle1!$E$2:$U$2,0))),"")</f>
        <v/>
      </c>
      <c r="U406" s="192" t="str">
        <f t="array" ref="U406">IFERROR(IF(INDEX([5]Tabelle1!$E$3:$U$500,MATCH($A406&amp;$C406&amp;$D406,[5]Tabelle1!$A$3:$A$500&amp;[5]Tabelle1!$C$3:$C$500&amp;[5]Tabelle1!$D$3:$D$500,0),MATCH(U$2,[5]Tabelle1!$E$2:$U$2,0))=0,"",INDEX([5]Tabelle1!$E$3:$U$500,MATCH($A406&amp;$C406&amp;$D406,[5]Tabelle1!$A$3:$A$500&amp;[5]Tabelle1!$C$3:$C$500&amp;[5]Tabelle1!$D$3:$D$500,0),MATCH(U$2,[5]Tabelle1!$E$2:$U$2,0))),"")</f>
        <v/>
      </c>
      <c r="V406" s="193" t="str">
        <f t="array" ref="V406">IFERROR(IF(INDEX([5]Tabelle1!$E$3:$U$500,MATCH($A406&amp;$C406&amp;$D406,[5]Tabelle1!$A$3:$A$500&amp;[5]Tabelle1!$C$3:$C$500&amp;[5]Tabelle1!$D$3:$D$500,0),MATCH(V$2,[5]Tabelle1!$E$2:$U$2,0))=0,"",INDEX([5]Tabelle1!$E$3:$U$500,MATCH($A406&amp;$C406&amp;$D406,[5]Tabelle1!$A$3:$A$500&amp;[5]Tabelle1!$C$3:$C$500&amp;[5]Tabelle1!$D$3:$D$500,0),MATCH(V$2,[5]Tabelle1!$E$2:$U$2,0))),"")</f>
        <v/>
      </c>
      <c r="W406" s="54" t="str">
        <f t="array" ref="W406">IFERROR(IF(INDEX([5]Tabelle1!$E$3:$U$500,MATCH($A406&amp;$C406&amp;$D406,[5]Tabelle1!$A$3:$A$500&amp;[5]Tabelle1!$C$3:$C$500&amp;[5]Tabelle1!$D$3:$D$500,0),MATCH(W$2,[5]Tabelle1!$E$2:$U$2,0))=0,"",INDEX([5]Tabelle1!$E$3:$U$500,MATCH($A406&amp;$C406&amp;$D406,[5]Tabelle1!$A$3:$A$500&amp;[5]Tabelle1!$C$3:$C$500&amp;[5]Tabelle1!$D$3:$D$500,0),MATCH(W$2,[5]Tabelle1!$E$2:$U$2,0))),"")</f>
        <v/>
      </c>
      <c r="X406" s="54" t="str">
        <f t="array" ref="X406">IFERROR(IF(INDEX([5]Tabelle1!$E$3:$U$500,MATCH($A406&amp;$C406&amp;$D406,[5]Tabelle1!$A$3:$A$500&amp;[5]Tabelle1!$C$3:$C$500&amp;[5]Tabelle1!$D$3:$D$500,0),MATCH(X$2,[5]Tabelle1!$E$2:$U$2,0))=0,"",INDEX([5]Tabelle1!$E$3:$U$500,MATCH($A406&amp;$C406&amp;$D406,[5]Tabelle1!$A$3:$A$500&amp;[5]Tabelle1!$C$3:$C$500&amp;[5]Tabelle1!$D$3:$D$500,0),MATCH(X$2,[5]Tabelle1!$E$2:$U$2,0))),"")</f>
        <v/>
      </c>
      <c r="Y406" s="22"/>
      <c r="Z406" s="22"/>
      <c r="AA406" s="22"/>
      <c r="AB406" s="22"/>
      <c r="AC406" s="22"/>
      <c r="AD406" s="22"/>
      <c r="AE406" s="22"/>
      <c r="AF406" s="22"/>
    </row>
    <row r="407" spans="1:32" ht="14.5" hidden="1" x14ac:dyDescent="0.35">
      <c r="A407" s="127" t="str">
        <f t="shared" si="30"/>
        <v>Latvia</v>
      </c>
      <c r="B407" s="70"/>
      <c r="C407" s="70" t="s">
        <v>544</v>
      </c>
      <c r="D407" s="139" t="s">
        <v>551</v>
      </c>
      <c r="E407" s="175"/>
      <c r="F407" s="175"/>
      <c r="G407" s="175"/>
      <c r="H407" s="192" t="str">
        <f t="array" ref="H407">IFERROR(IF(INDEX([5]Tabelle1!$E$3:$U$500,MATCH($A407&amp;$C407&amp;$D407,[5]Tabelle1!$A$3:$A$500&amp;[5]Tabelle1!$C$3:$C$500&amp;[5]Tabelle1!$D$3:$D$500,0),MATCH(H$2,[5]Tabelle1!$E$2:$U$2,0))=0,"",INDEX([5]Tabelle1!$E$3:$U$500,MATCH($A407&amp;$C407&amp;$D407,[5]Tabelle1!$A$3:$A$500&amp;[5]Tabelle1!$C$3:$C$500&amp;[5]Tabelle1!$D$3:$D$500,0),MATCH(H$2,[5]Tabelle1!$E$2:$U$2,0))),"")</f>
        <v/>
      </c>
      <c r="I407" s="192" t="str">
        <f t="array" ref="I407">IFERROR(IF(INDEX([5]Tabelle1!$E$3:$U$500,MATCH($A407&amp;$C407&amp;$D407,[5]Tabelle1!$A$3:$A$500&amp;[5]Tabelle1!$C$3:$C$500&amp;[5]Tabelle1!$D$3:$D$500,0),MATCH(I$2,[5]Tabelle1!$E$2:$U$2,0))=0,"",INDEX([5]Tabelle1!$E$3:$U$500,MATCH($A407&amp;$C407&amp;$D407,[5]Tabelle1!$A$3:$A$500&amp;[5]Tabelle1!$C$3:$C$500&amp;[5]Tabelle1!$D$3:$D$500,0),MATCH(I$2,[5]Tabelle1!$E$2:$U$2,0))),"")</f>
        <v/>
      </c>
      <c r="J407" s="192" t="str">
        <f t="array" ref="J407">IFERROR(IF(INDEX([5]Tabelle1!$E$3:$U$500,MATCH($A407&amp;$C407&amp;$D407,[5]Tabelle1!$A$3:$A$500&amp;[5]Tabelle1!$C$3:$C$500&amp;[5]Tabelle1!$D$3:$D$500,0),MATCH(J$2,[5]Tabelle1!$E$2:$U$2,0))=0,"",INDEX([5]Tabelle1!$E$3:$U$500,MATCH($A407&amp;$C407&amp;$D407,[5]Tabelle1!$A$3:$A$500&amp;[5]Tabelle1!$C$3:$C$500&amp;[5]Tabelle1!$D$3:$D$500,0),MATCH(J$2,[5]Tabelle1!$E$2:$U$2,0))),"")</f>
        <v/>
      </c>
      <c r="K407" s="192" t="str">
        <f t="array" ref="K407">IFERROR(IF(INDEX([5]Tabelle1!$E$3:$U$500,MATCH($A407&amp;$C407&amp;$D407,[5]Tabelle1!$A$3:$A$500&amp;[5]Tabelle1!$C$3:$C$500&amp;[5]Tabelle1!$D$3:$D$500,0),MATCH(K$2,[5]Tabelle1!$E$2:$U$2,0))=0,"",INDEX([5]Tabelle1!$E$3:$U$500,MATCH($A407&amp;$C407&amp;$D407,[5]Tabelle1!$A$3:$A$500&amp;[5]Tabelle1!$C$3:$C$500&amp;[5]Tabelle1!$D$3:$D$500,0),MATCH(K$2,[5]Tabelle1!$E$2:$U$2,0))),"")</f>
        <v/>
      </c>
      <c r="L407" s="192" t="str">
        <f t="array" ref="L407">IFERROR(IF(INDEX([5]Tabelle1!$E$3:$U$500,MATCH($A407&amp;$C407&amp;$D407,[5]Tabelle1!$A$3:$A$500&amp;[5]Tabelle1!$C$3:$C$500&amp;[5]Tabelle1!$D$3:$D$500,0),MATCH(L$2,[5]Tabelle1!$E$2:$U$2,0))=0,"",INDEX([5]Tabelle1!$E$3:$U$500,MATCH($A407&amp;$C407&amp;$D407,[5]Tabelle1!$A$3:$A$500&amp;[5]Tabelle1!$C$3:$C$500&amp;[5]Tabelle1!$D$3:$D$500,0),MATCH(L$2,[5]Tabelle1!$E$2:$U$2,0))),"")</f>
        <v/>
      </c>
      <c r="M407" s="192" t="str">
        <f t="array" ref="M407">IFERROR(IF(INDEX([5]Tabelle1!$E$3:$U$500,MATCH($A407&amp;$C407&amp;$D407,[5]Tabelle1!$A$3:$A$500&amp;[5]Tabelle1!$C$3:$C$500&amp;[5]Tabelle1!$D$3:$D$500,0),MATCH(M$2,[5]Tabelle1!$E$2:$U$2,0))=0,"",INDEX([5]Tabelle1!$E$3:$U$500,MATCH($A407&amp;$C407&amp;$D407,[5]Tabelle1!$A$3:$A$500&amp;[5]Tabelle1!$C$3:$C$500&amp;[5]Tabelle1!$D$3:$D$500,0),MATCH(M$2,[5]Tabelle1!$E$2:$U$2,0))),"")</f>
        <v/>
      </c>
      <c r="N407" s="192" t="str">
        <f t="array" ref="N407">IFERROR(IF(INDEX([5]Tabelle1!$E$3:$U$500,MATCH($A407&amp;$C407&amp;$D407,[5]Tabelle1!$A$3:$A$500&amp;[5]Tabelle1!$C$3:$C$500&amp;[5]Tabelle1!$D$3:$D$500,0),MATCH(N$2,[5]Tabelle1!$E$2:$U$2,0))=0,"",INDEX([5]Tabelle1!$E$3:$U$500,MATCH($A407&amp;$C407&amp;$D407,[5]Tabelle1!$A$3:$A$500&amp;[5]Tabelle1!$C$3:$C$500&amp;[5]Tabelle1!$D$3:$D$500,0),MATCH(N$2,[5]Tabelle1!$E$2:$U$2,0))),"")</f>
        <v/>
      </c>
      <c r="O407" s="192" t="str">
        <f t="array" ref="O407">IFERROR(IF(INDEX([5]Tabelle1!$E$3:$U$500,MATCH($A407&amp;$C407&amp;$D407,[5]Tabelle1!$A$3:$A$500&amp;[5]Tabelle1!$C$3:$C$500&amp;[5]Tabelle1!$D$3:$D$500,0),MATCH(O$2,[5]Tabelle1!$E$2:$U$2,0))=0,"",INDEX([5]Tabelle1!$E$3:$U$500,MATCH($A407&amp;$C407&amp;$D407,[5]Tabelle1!$A$3:$A$500&amp;[5]Tabelle1!$C$3:$C$500&amp;[5]Tabelle1!$D$3:$D$500,0),MATCH(O$2,[5]Tabelle1!$E$2:$U$2,0))),"")</f>
        <v/>
      </c>
      <c r="P407" s="192" t="str">
        <f t="array" ref="P407">IFERROR(IF(INDEX([5]Tabelle1!$E$3:$U$500,MATCH($A407&amp;$C407&amp;$D407,[5]Tabelle1!$A$3:$A$500&amp;[5]Tabelle1!$C$3:$C$500&amp;[5]Tabelle1!$D$3:$D$500,0),MATCH(P$2,[5]Tabelle1!$E$2:$U$2,0))=0,"",INDEX([5]Tabelle1!$E$3:$U$500,MATCH($A407&amp;$C407&amp;$D407,[5]Tabelle1!$A$3:$A$500&amp;[5]Tabelle1!$C$3:$C$500&amp;[5]Tabelle1!$D$3:$D$500,0),MATCH(P$2,[5]Tabelle1!$E$2:$U$2,0))),"")</f>
        <v/>
      </c>
      <c r="Q407" s="192" t="str">
        <f t="array" ref="Q407">IFERROR(IF(INDEX([5]Tabelle1!$E$3:$U$500,MATCH($A407&amp;$C407&amp;$D407,[5]Tabelle1!$A$3:$A$500&amp;[5]Tabelle1!$C$3:$C$500&amp;[5]Tabelle1!$D$3:$D$500,0),MATCH(Q$2,[5]Tabelle1!$E$2:$U$2,0))=0,"",INDEX([5]Tabelle1!$E$3:$U$500,MATCH($A407&amp;$C407&amp;$D407,[5]Tabelle1!$A$3:$A$500&amp;[5]Tabelle1!$C$3:$C$500&amp;[5]Tabelle1!$D$3:$D$500,0),MATCH(Q$2,[5]Tabelle1!$E$2:$U$2,0))),"")</f>
        <v/>
      </c>
      <c r="R407" s="192" t="str">
        <f t="array" ref="R407">IFERROR(IF(INDEX([5]Tabelle1!$E$3:$U$500,MATCH($A407&amp;$C407&amp;$D407,[5]Tabelle1!$A$3:$A$500&amp;[5]Tabelle1!$C$3:$C$500&amp;[5]Tabelle1!$D$3:$D$500,0),MATCH(R$2,[5]Tabelle1!$E$2:$U$2,0))=0,"",INDEX([5]Tabelle1!$E$3:$U$500,MATCH($A407&amp;$C407&amp;$D407,[5]Tabelle1!$A$3:$A$500&amp;[5]Tabelle1!$C$3:$C$500&amp;[5]Tabelle1!$D$3:$D$500,0),MATCH(R$2,[5]Tabelle1!$E$2:$U$2,0))),"")</f>
        <v/>
      </c>
      <c r="S407" s="192" t="str">
        <f t="array" ref="S407">IFERROR(IF(INDEX([5]Tabelle1!$E$3:$U$500,MATCH($A407&amp;$C407&amp;$D407,[5]Tabelle1!$A$3:$A$500&amp;[5]Tabelle1!$C$3:$C$500&amp;[5]Tabelle1!$D$3:$D$500,0),MATCH(S$2,[5]Tabelle1!$E$2:$U$2,0))=0,"",INDEX([5]Tabelle1!$E$3:$U$500,MATCH($A407&amp;$C407&amp;$D407,[5]Tabelle1!$A$3:$A$500&amp;[5]Tabelle1!$C$3:$C$500&amp;[5]Tabelle1!$D$3:$D$500,0),MATCH(S$2,[5]Tabelle1!$E$2:$U$2,0))),"")</f>
        <v/>
      </c>
      <c r="T407" s="192" t="str">
        <f t="array" ref="T407">IFERROR(IF(INDEX([5]Tabelle1!$E$3:$U$500,MATCH($A407&amp;$C407&amp;$D407,[5]Tabelle1!$A$3:$A$500&amp;[5]Tabelle1!$C$3:$C$500&amp;[5]Tabelle1!$D$3:$D$500,0),MATCH(T$2,[5]Tabelle1!$E$2:$U$2,0))=0,"",INDEX([5]Tabelle1!$E$3:$U$500,MATCH($A407&amp;$C407&amp;$D407,[5]Tabelle1!$A$3:$A$500&amp;[5]Tabelle1!$C$3:$C$500&amp;[5]Tabelle1!$D$3:$D$500,0),MATCH(T$2,[5]Tabelle1!$E$2:$U$2,0))),"")</f>
        <v/>
      </c>
      <c r="U407" s="192" t="str">
        <f t="array" ref="U407">IFERROR(IF(INDEX([5]Tabelle1!$E$3:$U$500,MATCH($A407&amp;$C407&amp;$D407,[5]Tabelle1!$A$3:$A$500&amp;[5]Tabelle1!$C$3:$C$500&amp;[5]Tabelle1!$D$3:$D$500,0),MATCH(U$2,[5]Tabelle1!$E$2:$U$2,0))=0,"",INDEX([5]Tabelle1!$E$3:$U$500,MATCH($A407&amp;$C407&amp;$D407,[5]Tabelle1!$A$3:$A$500&amp;[5]Tabelle1!$C$3:$C$500&amp;[5]Tabelle1!$D$3:$D$500,0),MATCH(U$2,[5]Tabelle1!$E$2:$U$2,0))),"")</f>
        <v/>
      </c>
      <c r="V407" s="193" t="str">
        <f t="array" ref="V407">IFERROR(IF(INDEX([5]Tabelle1!$E$3:$U$500,MATCH($A407&amp;$C407&amp;$D407,[5]Tabelle1!$A$3:$A$500&amp;[5]Tabelle1!$C$3:$C$500&amp;[5]Tabelle1!$D$3:$D$500,0),MATCH(V$2,[5]Tabelle1!$E$2:$U$2,0))=0,"",INDEX([5]Tabelle1!$E$3:$U$500,MATCH($A407&amp;$C407&amp;$D407,[5]Tabelle1!$A$3:$A$500&amp;[5]Tabelle1!$C$3:$C$500&amp;[5]Tabelle1!$D$3:$D$500,0),MATCH(V$2,[5]Tabelle1!$E$2:$U$2,0))),"")</f>
        <v/>
      </c>
      <c r="W407" s="54" t="str">
        <f t="array" ref="W407">IFERROR(IF(INDEX([5]Tabelle1!$E$3:$U$500,MATCH($A407&amp;$C407&amp;$D407,[5]Tabelle1!$A$3:$A$500&amp;[5]Tabelle1!$C$3:$C$500&amp;[5]Tabelle1!$D$3:$D$500,0),MATCH(W$2,[5]Tabelle1!$E$2:$U$2,0))=0,"",INDEX([5]Tabelle1!$E$3:$U$500,MATCH($A407&amp;$C407&amp;$D407,[5]Tabelle1!$A$3:$A$500&amp;[5]Tabelle1!$C$3:$C$500&amp;[5]Tabelle1!$D$3:$D$500,0),MATCH(W$2,[5]Tabelle1!$E$2:$U$2,0))),"")</f>
        <v/>
      </c>
      <c r="X407" s="54" t="str">
        <f t="array" ref="X407">IFERROR(IF(INDEX([5]Tabelle1!$E$3:$U$500,MATCH($A407&amp;$C407&amp;$D407,[5]Tabelle1!$A$3:$A$500&amp;[5]Tabelle1!$C$3:$C$500&amp;[5]Tabelle1!$D$3:$D$500,0),MATCH(X$2,[5]Tabelle1!$E$2:$U$2,0))=0,"",INDEX([5]Tabelle1!$E$3:$U$500,MATCH($A407&amp;$C407&amp;$D407,[5]Tabelle1!$A$3:$A$500&amp;[5]Tabelle1!$C$3:$C$500&amp;[5]Tabelle1!$D$3:$D$500,0),MATCH(X$2,[5]Tabelle1!$E$2:$U$2,0))),"")</f>
        <v/>
      </c>
      <c r="Y407" s="22"/>
      <c r="Z407" s="22"/>
      <c r="AA407" s="22"/>
      <c r="AB407" s="22"/>
      <c r="AC407" s="22"/>
      <c r="AD407" s="22"/>
      <c r="AE407" s="22"/>
      <c r="AF407" s="22"/>
    </row>
    <row r="408" spans="1:32" ht="14.5" hidden="1" x14ac:dyDescent="0.35">
      <c r="A408" s="127" t="str">
        <f t="shared" si="30"/>
        <v>Latvia</v>
      </c>
      <c r="B408" s="70"/>
      <c r="C408" s="70" t="s">
        <v>544</v>
      </c>
      <c r="D408" s="139" t="s">
        <v>552</v>
      </c>
      <c r="E408" s="175"/>
      <c r="F408" s="175"/>
      <c r="G408" s="175"/>
      <c r="H408" s="192" t="str">
        <f t="array" ref="H408">IFERROR(IF(INDEX([5]Tabelle1!$E$3:$U$500,MATCH($A408&amp;$C408&amp;$D408,[5]Tabelle1!$A$3:$A$500&amp;[5]Tabelle1!$C$3:$C$500&amp;[5]Tabelle1!$D$3:$D$500,0),MATCH(H$2,[5]Tabelle1!$E$2:$U$2,0))=0,"",INDEX([5]Tabelle1!$E$3:$U$500,MATCH($A408&amp;$C408&amp;$D408,[5]Tabelle1!$A$3:$A$500&amp;[5]Tabelle1!$C$3:$C$500&amp;[5]Tabelle1!$D$3:$D$500,0),MATCH(H$2,[5]Tabelle1!$E$2:$U$2,0))),"")</f>
        <v/>
      </c>
      <c r="I408" s="192" t="str">
        <f t="array" ref="I408">IFERROR(IF(INDEX([5]Tabelle1!$E$3:$U$500,MATCH($A408&amp;$C408&amp;$D408,[5]Tabelle1!$A$3:$A$500&amp;[5]Tabelle1!$C$3:$C$500&amp;[5]Tabelle1!$D$3:$D$500,0),MATCH(I$2,[5]Tabelle1!$E$2:$U$2,0))=0,"",INDEX([5]Tabelle1!$E$3:$U$500,MATCH($A408&amp;$C408&amp;$D408,[5]Tabelle1!$A$3:$A$500&amp;[5]Tabelle1!$C$3:$C$500&amp;[5]Tabelle1!$D$3:$D$500,0),MATCH(I$2,[5]Tabelle1!$E$2:$U$2,0))),"")</f>
        <v/>
      </c>
      <c r="J408" s="192" t="str">
        <f t="array" ref="J408">IFERROR(IF(INDEX([5]Tabelle1!$E$3:$U$500,MATCH($A408&amp;$C408&amp;$D408,[5]Tabelle1!$A$3:$A$500&amp;[5]Tabelle1!$C$3:$C$500&amp;[5]Tabelle1!$D$3:$D$500,0),MATCH(J$2,[5]Tabelle1!$E$2:$U$2,0))=0,"",INDEX([5]Tabelle1!$E$3:$U$500,MATCH($A408&amp;$C408&amp;$D408,[5]Tabelle1!$A$3:$A$500&amp;[5]Tabelle1!$C$3:$C$500&amp;[5]Tabelle1!$D$3:$D$500,0),MATCH(J$2,[5]Tabelle1!$E$2:$U$2,0))),"")</f>
        <v/>
      </c>
      <c r="K408" s="192" t="str">
        <f t="array" ref="K408">IFERROR(IF(INDEX([5]Tabelle1!$E$3:$U$500,MATCH($A408&amp;$C408&amp;$D408,[5]Tabelle1!$A$3:$A$500&amp;[5]Tabelle1!$C$3:$C$500&amp;[5]Tabelle1!$D$3:$D$500,0),MATCH(K$2,[5]Tabelle1!$E$2:$U$2,0))=0,"",INDEX([5]Tabelle1!$E$3:$U$500,MATCH($A408&amp;$C408&amp;$D408,[5]Tabelle1!$A$3:$A$500&amp;[5]Tabelle1!$C$3:$C$500&amp;[5]Tabelle1!$D$3:$D$500,0),MATCH(K$2,[5]Tabelle1!$E$2:$U$2,0))),"")</f>
        <v/>
      </c>
      <c r="L408" s="192" t="str">
        <f t="array" ref="L408">IFERROR(IF(INDEX([5]Tabelle1!$E$3:$U$500,MATCH($A408&amp;$C408&amp;$D408,[5]Tabelle1!$A$3:$A$500&amp;[5]Tabelle1!$C$3:$C$500&amp;[5]Tabelle1!$D$3:$D$500,0),MATCH(L$2,[5]Tabelle1!$E$2:$U$2,0))=0,"",INDEX([5]Tabelle1!$E$3:$U$500,MATCH($A408&amp;$C408&amp;$D408,[5]Tabelle1!$A$3:$A$500&amp;[5]Tabelle1!$C$3:$C$500&amp;[5]Tabelle1!$D$3:$D$500,0),MATCH(L$2,[5]Tabelle1!$E$2:$U$2,0))),"")</f>
        <v/>
      </c>
      <c r="M408" s="192" t="str">
        <f t="array" ref="M408">IFERROR(IF(INDEX([5]Tabelle1!$E$3:$U$500,MATCH($A408&amp;$C408&amp;$D408,[5]Tabelle1!$A$3:$A$500&amp;[5]Tabelle1!$C$3:$C$500&amp;[5]Tabelle1!$D$3:$D$500,0),MATCH(M$2,[5]Tabelle1!$E$2:$U$2,0))=0,"",INDEX([5]Tabelle1!$E$3:$U$500,MATCH($A408&amp;$C408&amp;$D408,[5]Tabelle1!$A$3:$A$500&amp;[5]Tabelle1!$C$3:$C$500&amp;[5]Tabelle1!$D$3:$D$500,0),MATCH(M$2,[5]Tabelle1!$E$2:$U$2,0))),"")</f>
        <v/>
      </c>
      <c r="N408" s="192" t="str">
        <f t="array" ref="N408">IFERROR(IF(INDEX([5]Tabelle1!$E$3:$U$500,MATCH($A408&amp;$C408&amp;$D408,[5]Tabelle1!$A$3:$A$500&amp;[5]Tabelle1!$C$3:$C$500&amp;[5]Tabelle1!$D$3:$D$500,0),MATCH(N$2,[5]Tabelle1!$E$2:$U$2,0))=0,"",INDEX([5]Tabelle1!$E$3:$U$500,MATCH($A408&amp;$C408&amp;$D408,[5]Tabelle1!$A$3:$A$500&amp;[5]Tabelle1!$C$3:$C$500&amp;[5]Tabelle1!$D$3:$D$500,0),MATCH(N$2,[5]Tabelle1!$E$2:$U$2,0))),"")</f>
        <v/>
      </c>
      <c r="O408" s="192" t="str">
        <f t="array" ref="O408">IFERROR(IF(INDEX([5]Tabelle1!$E$3:$U$500,MATCH($A408&amp;$C408&amp;$D408,[5]Tabelle1!$A$3:$A$500&amp;[5]Tabelle1!$C$3:$C$500&amp;[5]Tabelle1!$D$3:$D$500,0),MATCH(O$2,[5]Tabelle1!$E$2:$U$2,0))=0,"",INDEX([5]Tabelle1!$E$3:$U$500,MATCH($A408&amp;$C408&amp;$D408,[5]Tabelle1!$A$3:$A$500&amp;[5]Tabelle1!$C$3:$C$500&amp;[5]Tabelle1!$D$3:$D$500,0),MATCH(O$2,[5]Tabelle1!$E$2:$U$2,0))),"")</f>
        <v/>
      </c>
      <c r="P408" s="192" t="str">
        <f t="array" ref="P408">IFERROR(IF(INDEX([5]Tabelle1!$E$3:$U$500,MATCH($A408&amp;$C408&amp;$D408,[5]Tabelle1!$A$3:$A$500&amp;[5]Tabelle1!$C$3:$C$500&amp;[5]Tabelle1!$D$3:$D$500,0),MATCH(P$2,[5]Tabelle1!$E$2:$U$2,0))=0,"",INDEX([5]Tabelle1!$E$3:$U$500,MATCH($A408&amp;$C408&amp;$D408,[5]Tabelle1!$A$3:$A$500&amp;[5]Tabelle1!$C$3:$C$500&amp;[5]Tabelle1!$D$3:$D$500,0),MATCH(P$2,[5]Tabelle1!$E$2:$U$2,0))),"")</f>
        <v/>
      </c>
      <c r="Q408" s="192" t="str">
        <f t="array" ref="Q408">IFERROR(IF(INDEX([5]Tabelle1!$E$3:$U$500,MATCH($A408&amp;$C408&amp;$D408,[5]Tabelle1!$A$3:$A$500&amp;[5]Tabelle1!$C$3:$C$500&amp;[5]Tabelle1!$D$3:$D$500,0),MATCH(Q$2,[5]Tabelle1!$E$2:$U$2,0))=0,"",INDEX([5]Tabelle1!$E$3:$U$500,MATCH($A408&amp;$C408&amp;$D408,[5]Tabelle1!$A$3:$A$500&amp;[5]Tabelle1!$C$3:$C$500&amp;[5]Tabelle1!$D$3:$D$500,0),MATCH(Q$2,[5]Tabelle1!$E$2:$U$2,0))),"")</f>
        <v/>
      </c>
      <c r="R408" s="192" t="str">
        <f t="array" ref="R408">IFERROR(IF(INDEX([5]Tabelle1!$E$3:$U$500,MATCH($A408&amp;$C408&amp;$D408,[5]Tabelle1!$A$3:$A$500&amp;[5]Tabelle1!$C$3:$C$500&amp;[5]Tabelle1!$D$3:$D$500,0),MATCH(R$2,[5]Tabelle1!$E$2:$U$2,0))=0,"",INDEX([5]Tabelle1!$E$3:$U$500,MATCH($A408&amp;$C408&amp;$D408,[5]Tabelle1!$A$3:$A$500&amp;[5]Tabelle1!$C$3:$C$500&amp;[5]Tabelle1!$D$3:$D$500,0),MATCH(R$2,[5]Tabelle1!$E$2:$U$2,0))),"")</f>
        <v/>
      </c>
      <c r="S408" s="192" t="str">
        <f t="array" ref="S408">IFERROR(IF(INDEX([5]Tabelle1!$E$3:$U$500,MATCH($A408&amp;$C408&amp;$D408,[5]Tabelle1!$A$3:$A$500&amp;[5]Tabelle1!$C$3:$C$500&amp;[5]Tabelle1!$D$3:$D$500,0),MATCH(S$2,[5]Tabelle1!$E$2:$U$2,0))=0,"",INDEX([5]Tabelle1!$E$3:$U$500,MATCH($A408&amp;$C408&amp;$D408,[5]Tabelle1!$A$3:$A$500&amp;[5]Tabelle1!$C$3:$C$500&amp;[5]Tabelle1!$D$3:$D$500,0),MATCH(S$2,[5]Tabelle1!$E$2:$U$2,0))),"")</f>
        <v/>
      </c>
      <c r="T408" s="192" t="str">
        <f t="array" ref="T408">IFERROR(IF(INDEX([5]Tabelle1!$E$3:$U$500,MATCH($A408&amp;$C408&amp;$D408,[5]Tabelle1!$A$3:$A$500&amp;[5]Tabelle1!$C$3:$C$500&amp;[5]Tabelle1!$D$3:$D$500,0),MATCH(T$2,[5]Tabelle1!$E$2:$U$2,0))=0,"",INDEX([5]Tabelle1!$E$3:$U$500,MATCH($A408&amp;$C408&amp;$D408,[5]Tabelle1!$A$3:$A$500&amp;[5]Tabelle1!$C$3:$C$500&amp;[5]Tabelle1!$D$3:$D$500,0),MATCH(T$2,[5]Tabelle1!$E$2:$U$2,0))),"")</f>
        <v/>
      </c>
      <c r="U408" s="192" t="str">
        <f t="array" ref="U408">IFERROR(IF(INDEX([5]Tabelle1!$E$3:$U$500,MATCH($A408&amp;$C408&amp;$D408,[5]Tabelle1!$A$3:$A$500&amp;[5]Tabelle1!$C$3:$C$500&amp;[5]Tabelle1!$D$3:$D$500,0),MATCH(U$2,[5]Tabelle1!$E$2:$U$2,0))=0,"",INDEX([5]Tabelle1!$E$3:$U$500,MATCH($A408&amp;$C408&amp;$D408,[5]Tabelle1!$A$3:$A$500&amp;[5]Tabelle1!$C$3:$C$500&amp;[5]Tabelle1!$D$3:$D$500,0),MATCH(U$2,[5]Tabelle1!$E$2:$U$2,0))),"")</f>
        <v/>
      </c>
      <c r="V408" s="193" t="str">
        <f t="array" ref="V408">IFERROR(IF(INDEX([5]Tabelle1!$E$3:$U$500,MATCH($A408&amp;$C408&amp;$D408,[5]Tabelle1!$A$3:$A$500&amp;[5]Tabelle1!$C$3:$C$500&amp;[5]Tabelle1!$D$3:$D$500,0),MATCH(V$2,[5]Tabelle1!$E$2:$U$2,0))=0,"",INDEX([5]Tabelle1!$E$3:$U$500,MATCH($A408&amp;$C408&amp;$D408,[5]Tabelle1!$A$3:$A$500&amp;[5]Tabelle1!$C$3:$C$500&amp;[5]Tabelle1!$D$3:$D$500,0),MATCH(V$2,[5]Tabelle1!$E$2:$U$2,0))),"")</f>
        <v/>
      </c>
      <c r="W408" s="54" t="str">
        <f t="array" ref="W408">IFERROR(IF(INDEX([5]Tabelle1!$E$3:$U$500,MATCH($A408&amp;$C408&amp;$D408,[5]Tabelle1!$A$3:$A$500&amp;[5]Tabelle1!$C$3:$C$500&amp;[5]Tabelle1!$D$3:$D$500,0),MATCH(W$2,[5]Tabelle1!$E$2:$U$2,0))=0,"",INDEX([5]Tabelle1!$E$3:$U$500,MATCH($A408&amp;$C408&amp;$D408,[5]Tabelle1!$A$3:$A$500&amp;[5]Tabelle1!$C$3:$C$500&amp;[5]Tabelle1!$D$3:$D$500,0),MATCH(W$2,[5]Tabelle1!$E$2:$U$2,0))),"")</f>
        <v/>
      </c>
      <c r="X408" s="54" t="str">
        <f t="array" ref="X408">IFERROR(IF(INDEX([5]Tabelle1!$E$3:$U$500,MATCH($A408&amp;$C408&amp;$D408,[5]Tabelle1!$A$3:$A$500&amp;[5]Tabelle1!$C$3:$C$500&amp;[5]Tabelle1!$D$3:$D$500,0),MATCH(X$2,[5]Tabelle1!$E$2:$U$2,0))=0,"",INDEX([5]Tabelle1!$E$3:$U$500,MATCH($A408&amp;$C408&amp;$D408,[5]Tabelle1!$A$3:$A$500&amp;[5]Tabelle1!$C$3:$C$500&amp;[5]Tabelle1!$D$3:$D$500,0),MATCH(X$2,[5]Tabelle1!$E$2:$U$2,0))),"")</f>
        <v/>
      </c>
      <c r="Y408" s="22"/>
      <c r="Z408" s="22"/>
      <c r="AA408" s="22"/>
      <c r="AB408" s="22"/>
      <c r="AC408" s="22"/>
      <c r="AD408" s="22"/>
      <c r="AE408" s="22"/>
      <c r="AF408" s="22"/>
    </row>
    <row r="409" spans="1:32" ht="14.5" hidden="1" x14ac:dyDescent="0.35">
      <c r="A409" s="127" t="str">
        <f t="shared" si="30"/>
        <v>Latvia</v>
      </c>
      <c r="B409" s="70"/>
      <c r="C409" s="70" t="s">
        <v>544</v>
      </c>
      <c r="D409" s="139" t="s">
        <v>4</v>
      </c>
      <c r="E409" s="175"/>
      <c r="F409" s="175"/>
      <c r="G409" s="175"/>
      <c r="H409" s="192" t="str">
        <f t="array" ref="H409">IFERROR(IF(INDEX([5]Tabelle1!$E$3:$U$500,MATCH($A409&amp;$C409&amp;$D409,[5]Tabelle1!$A$3:$A$500&amp;[5]Tabelle1!$C$3:$C$500&amp;[5]Tabelle1!$D$3:$D$500,0),MATCH(H$2,[5]Tabelle1!$E$2:$U$2,0))=0,"",INDEX([5]Tabelle1!$E$3:$U$500,MATCH($A409&amp;$C409&amp;$D409,[5]Tabelle1!$A$3:$A$500&amp;[5]Tabelle1!$C$3:$C$500&amp;[5]Tabelle1!$D$3:$D$500,0),MATCH(H$2,[5]Tabelle1!$E$2:$U$2,0))),"")</f>
        <v/>
      </c>
      <c r="I409" s="192">
        <f t="array" ref="I409">IFERROR(IF(INDEX([5]Tabelle1!$E$3:$U$500,MATCH($A409&amp;$C409&amp;$D409,[5]Tabelle1!$A$3:$A$500&amp;[5]Tabelle1!$C$3:$C$500&amp;[5]Tabelle1!$D$3:$D$500,0),MATCH(I$2,[5]Tabelle1!$E$2:$U$2,0))=0,"",INDEX([5]Tabelle1!$E$3:$U$500,MATCH($A409&amp;$C409&amp;$D409,[5]Tabelle1!$A$3:$A$500&amp;[5]Tabelle1!$C$3:$C$500&amp;[5]Tabelle1!$D$3:$D$500,0),MATCH(I$2,[5]Tabelle1!$E$2:$U$2,0))),"")</f>
        <v>984</v>
      </c>
      <c r="J409" s="192" t="str">
        <f t="array" ref="J409">IFERROR(IF(INDEX([5]Tabelle1!$E$3:$U$500,MATCH($A409&amp;$C409&amp;$D409,[5]Tabelle1!$A$3:$A$500&amp;[5]Tabelle1!$C$3:$C$500&amp;[5]Tabelle1!$D$3:$D$500,0),MATCH(J$2,[5]Tabelle1!$E$2:$U$2,0))=0,"",INDEX([5]Tabelle1!$E$3:$U$500,MATCH($A409&amp;$C409&amp;$D409,[5]Tabelle1!$A$3:$A$500&amp;[5]Tabelle1!$C$3:$C$500&amp;[5]Tabelle1!$D$3:$D$500,0),MATCH(J$2,[5]Tabelle1!$E$2:$U$2,0))),"")</f>
        <v/>
      </c>
      <c r="K409" s="192" t="str">
        <f t="array" ref="K409">IFERROR(IF(INDEX([5]Tabelle1!$E$3:$U$500,MATCH($A409&amp;$C409&amp;$D409,[5]Tabelle1!$A$3:$A$500&amp;[5]Tabelle1!$C$3:$C$500&amp;[5]Tabelle1!$D$3:$D$500,0),MATCH(K$2,[5]Tabelle1!$E$2:$U$2,0))=0,"",INDEX([5]Tabelle1!$E$3:$U$500,MATCH($A409&amp;$C409&amp;$D409,[5]Tabelle1!$A$3:$A$500&amp;[5]Tabelle1!$C$3:$C$500&amp;[5]Tabelle1!$D$3:$D$500,0),MATCH(K$2,[5]Tabelle1!$E$2:$U$2,0))),"")</f>
        <v/>
      </c>
      <c r="L409" s="192" t="str">
        <f t="array" ref="L409">IFERROR(IF(INDEX([5]Tabelle1!$E$3:$U$500,MATCH($A409&amp;$C409&amp;$D409,[5]Tabelle1!$A$3:$A$500&amp;[5]Tabelle1!$C$3:$C$500&amp;[5]Tabelle1!$D$3:$D$500,0),MATCH(L$2,[5]Tabelle1!$E$2:$U$2,0))=0,"",INDEX([5]Tabelle1!$E$3:$U$500,MATCH($A409&amp;$C409&amp;$D409,[5]Tabelle1!$A$3:$A$500&amp;[5]Tabelle1!$C$3:$C$500&amp;[5]Tabelle1!$D$3:$D$500,0),MATCH(L$2,[5]Tabelle1!$E$2:$U$2,0))),"")</f>
        <v/>
      </c>
      <c r="M409" s="192" t="str">
        <f t="array" ref="M409">IFERROR(IF(INDEX([5]Tabelle1!$E$3:$U$500,MATCH($A409&amp;$C409&amp;$D409,[5]Tabelle1!$A$3:$A$500&amp;[5]Tabelle1!$C$3:$C$500&amp;[5]Tabelle1!$D$3:$D$500,0),MATCH(M$2,[5]Tabelle1!$E$2:$U$2,0))=0,"",INDEX([5]Tabelle1!$E$3:$U$500,MATCH($A409&amp;$C409&amp;$D409,[5]Tabelle1!$A$3:$A$500&amp;[5]Tabelle1!$C$3:$C$500&amp;[5]Tabelle1!$D$3:$D$500,0),MATCH(M$2,[5]Tabelle1!$E$2:$U$2,0))),"")</f>
        <v/>
      </c>
      <c r="N409" s="192">
        <f t="array" ref="N409">IFERROR(IF(INDEX([5]Tabelle1!$E$3:$U$500,MATCH($A409&amp;$C409&amp;$D409,[5]Tabelle1!$A$3:$A$500&amp;[5]Tabelle1!$C$3:$C$500&amp;[5]Tabelle1!$D$3:$D$500,0),MATCH(N$2,[5]Tabelle1!$E$2:$U$2,0))=0,"",INDEX([5]Tabelle1!$E$3:$U$500,MATCH($A409&amp;$C409&amp;$D409,[5]Tabelle1!$A$3:$A$500&amp;[5]Tabelle1!$C$3:$C$500&amp;[5]Tabelle1!$D$3:$D$500,0),MATCH(N$2,[5]Tabelle1!$E$2:$U$2,0))),"")</f>
        <v>1008</v>
      </c>
      <c r="O409" s="192" t="str">
        <f t="array" ref="O409">IFERROR(IF(INDEX([5]Tabelle1!$E$3:$U$500,MATCH($A409&amp;$C409&amp;$D409,[5]Tabelle1!$A$3:$A$500&amp;[5]Tabelle1!$C$3:$C$500&amp;[5]Tabelle1!$D$3:$D$500,0),MATCH(O$2,[5]Tabelle1!$E$2:$U$2,0))=0,"",INDEX([5]Tabelle1!$E$3:$U$500,MATCH($A409&amp;$C409&amp;$D409,[5]Tabelle1!$A$3:$A$500&amp;[5]Tabelle1!$C$3:$C$500&amp;[5]Tabelle1!$D$3:$D$500,0),MATCH(O$2,[5]Tabelle1!$E$2:$U$2,0))),"")</f>
        <v/>
      </c>
      <c r="P409" s="192" t="str">
        <f t="array" ref="P409">IFERROR(IF(INDEX([5]Tabelle1!$E$3:$U$500,MATCH($A409&amp;$C409&amp;$D409,[5]Tabelle1!$A$3:$A$500&amp;[5]Tabelle1!$C$3:$C$500&amp;[5]Tabelle1!$D$3:$D$500,0),MATCH(P$2,[5]Tabelle1!$E$2:$U$2,0))=0,"",INDEX([5]Tabelle1!$E$3:$U$500,MATCH($A409&amp;$C409&amp;$D409,[5]Tabelle1!$A$3:$A$500&amp;[5]Tabelle1!$C$3:$C$500&amp;[5]Tabelle1!$D$3:$D$500,0),MATCH(P$2,[5]Tabelle1!$E$2:$U$2,0))),"")</f>
        <v/>
      </c>
      <c r="Q409" s="192" t="str">
        <f t="array" ref="Q409">IFERROR(IF(INDEX([5]Tabelle1!$E$3:$U$500,MATCH($A409&amp;$C409&amp;$D409,[5]Tabelle1!$A$3:$A$500&amp;[5]Tabelle1!$C$3:$C$500&amp;[5]Tabelle1!$D$3:$D$500,0),MATCH(Q$2,[5]Tabelle1!$E$2:$U$2,0))=0,"",INDEX([5]Tabelle1!$E$3:$U$500,MATCH($A409&amp;$C409&amp;$D409,[5]Tabelle1!$A$3:$A$500&amp;[5]Tabelle1!$C$3:$C$500&amp;[5]Tabelle1!$D$3:$D$500,0),MATCH(Q$2,[5]Tabelle1!$E$2:$U$2,0))),"")</f>
        <v/>
      </c>
      <c r="R409" s="192" t="str">
        <f t="array" ref="R409">IFERROR(IF(INDEX([5]Tabelle1!$E$3:$U$500,MATCH($A409&amp;$C409&amp;$D409,[5]Tabelle1!$A$3:$A$500&amp;[5]Tabelle1!$C$3:$C$500&amp;[5]Tabelle1!$D$3:$D$500,0),MATCH(R$2,[5]Tabelle1!$E$2:$U$2,0))=0,"",INDEX([5]Tabelle1!$E$3:$U$500,MATCH($A409&amp;$C409&amp;$D409,[5]Tabelle1!$A$3:$A$500&amp;[5]Tabelle1!$C$3:$C$500&amp;[5]Tabelle1!$D$3:$D$500,0),MATCH(R$2,[5]Tabelle1!$E$2:$U$2,0))),"")</f>
        <v/>
      </c>
      <c r="S409" s="192">
        <f t="array" ref="S409">IFERROR(IF(INDEX([5]Tabelle1!$E$3:$U$500,MATCH($A409&amp;$C409&amp;$D409,[5]Tabelle1!$A$3:$A$500&amp;[5]Tabelle1!$C$3:$C$500&amp;[5]Tabelle1!$D$3:$D$500,0),MATCH(S$2,[5]Tabelle1!$E$2:$U$2,0))=0,"",INDEX([5]Tabelle1!$E$3:$U$500,MATCH($A409&amp;$C409&amp;$D409,[5]Tabelle1!$A$3:$A$500&amp;[5]Tabelle1!$C$3:$C$500&amp;[5]Tabelle1!$D$3:$D$500,0),MATCH(S$2,[5]Tabelle1!$E$2:$U$2,0))),"")</f>
        <v>720</v>
      </c>
      <c r="T409" s="192" t="str">
        <f t="array" ref="T409">IFERROR(IF(INDEX([5]Tabelle1!$E$3:$U$500,MATCH($A409&amp;$C409&amp;$D409,[5]Tabelle1!$A$3:$A$500&amp;[5]Tabelle1!$C$3:$C$500&amp;[5]Tabelle1!$D$3:$D$500,0),MATCH(T$2,[5]Tabelle1!$E$2:$U$2,0))=0,"",INDEX([5]Tabelle1!$E$3:$U$500,MATCH($A409&amp;$C409&amp;$D409,[5]Tabelle1!$A$3:$A$500&amp;[5]Tabelle1!$C$3:$C$500&amp;[5]Tabelle1!$D$3:$D$500,0),MATCH(T$2,[5]Tabelle1!$E$2:$U$2,0))),"")</f>
        <v/>
      </c>
      <c r="U409" s="192" t="str">
        <f t="array" ref="U409">IFERROR(IF(INDEX([5]Tabelle1!$E$3:$U$500,MATCH($A409&amp;$C409&amp;$D409,[5]Tabelle1!$A$3:$A$500&amp;[5]Tabelle1!$C$3:$C$500&amp;[5]Tabelle1!$D$3:$D$500,0),MATCH(U$2,[5]Tabelle1!$E$2:$U$2,0))=0,"",INDEX([5]Tabelle1!$E$3:$U$500,MATCH($A409&amp;$C409&amp;$D409,[5]Tabelle1!$A$3:$A$500&amp;[5]Tabelle1!$C$3:$C$500&amp;[5]Tabelle1!$D$3:$D$500,0),MATCH(U$2,[5]Tabelle1!$E$2:$U$2,0))),"")</f>
        <v/>
      </c>
      <c r="V409" s="193" t="str">
        <f t="array" ref="V409">IFERROR(IF(INDEX([5]Tabelle1!$E$3:$U$500,MATCH($A409&amp;$C409&amp;$D409,[5]Tabelle1!$A$3:$A$500&amp;[5]Tabelle1!$C$3:$C$500&amp;[5]Tabelle1!$D$3:$D$500,0),MATCH(V$2,[5]Tabelle1!$E$2:$U$2,0))=0,"",INDEX([5]Tabelle1!$E$3:$U$500,MATCH($A409&amp;$C409&amp;$D409,[5]Tabelle1!$A$3:$A$500&amp;[5]Tabelle1!$C$3:$C$500&amp;[5]Tabelle1!$D$3:$D$500,0),MATCH(V$2,[5]Tabelle1!$E$2:$U$2,0))),"")</f>
        <v/>
      </c>
      <c r="W409" s="54" t="str">
        <f t="array" ref="W409">IFERROR(IF(INDEX([5]Tabelle1!$E$3:$U$500,MATCH($A409&amp;$C409&amp;$D409,[5]Tabelle1!$A$3:$A$500&amp;[5]Tabelle1!$C$3:$C$500&amp;[5]Tabelle1!$D$3:$D$500,0),MATCH(W$2,[5]Tabelle1!$E$2:$U$2,0))=0,"",INDEX([5]Tabelle1!$E$3:$U$500,MATCH($A409&amp;$C409&amp;$D409,[5]Tabelle1!$A$3:$A$500&amp;[5]Tabelle1!$C$3:$C$500&amp;[5]Tabelle1!$D$3:$D$500,0),MATCH(W$2,[5]Tabelle1!$E$2:$U$2,0))),"")</f>
        <v/>
      </c>
      <c r="X409" s="54" t="str">
        <f t="array" ref="X409">IFERROR(IF(INDEX([5]Tabelle1!$E$3:$U$500,MATCH($A409&amp;$C409&amp;$D409,[5]Tabelle1!$A$3:$A$500&amp;[5]Tabelle1!$C$3:$C$500&amp;[5]Tabelle1!$D$3:$D$500,0),MATCH(X$2,[5]Tabelle1!$E$2:$U$2,0))=0,"",INDEX([5]Tabelle1!$E$3:$U$500,MATCH($A409&amp;$C409&amp;$D409,[5]Tabelle1!$A$3:$A$500&amp;[5]Tabelle1!$C$3:$C$500&amp;[5]Tabelle1!$D$3:$D$500,0),MATCH(X$2,[5]Tabelle1!$E$2:$U$2,0))),"")</f>
        <v/>
      </c>
      <c r="Y409" s="22"/>
      <c r="Z409" s="22"/>
      <c r="AA409" s="22"/>
      <c r="AB409" s="22"/>
      <c r="AC409" s="22"/>
      <c r="AD409" s="22"/>
      <c r="AE409" s="22"/>
      <c r="AF409" s="22"/>
    </row>
    <row r="410" spans="1:32" ht="14.5" hidden="1" x14ac:dyDescent="0.35">
      <c r="A410" s="127" t="str">
        <f t="shared" si="30"/>
        <v>Latvia</v>
      </c>
      <c r="B410" s="70"/>
      <c r="C410" s="70" t="s">
        <v>544</v>
      </c>
      <c r="D410" s="139" t="s">
        <v>541</v>
      </c>
      <c r="E410" s="175"/>
      <c r="F410" s="175"/>
      <c r="G410" s="175"/>
      <c r="H410" s="192" t="str">
        <f t="array" ref="H410">IFERROR(IF(INDEX([5]Tabelle1!$E$3:$U$500,MATCH($A410&amp;$C410&amp;$D410,[5]Tabelle1!$A$3:$A$500&amp;[5]Tabelle1!$C$3:$C$500&amp;[5]Tabelle1!$D$3:$D$500,0),MATCH(H$2,[5]Tabelle1!$E$2:$U$2,0))=0,"",INDEX([5]Tabelle1!$E$3:$U$500,MATCH($A410&amp;$C410&amp;$D410,[5]Tabelle1!$A$3:$A$500&amp;[5]Tabelle1!$C$3:$C$500&amp;[5]Tabelle1!$D$3:$D$500,0),MATCH(H$2,[5]Tabelle1!$E$2:$U$2,0))),"")</f>
        <v/>
      </c>
      <c r="I410" s="192" t="str">
        <f t="array" ref="I410">IFERROR(IF(INDEX([5]Tabelle1!$E$3:$U$500,MATCH($A410&amp;$C410&amp;$D410,[5]Tabelle1!$A$3:$A$500&amp;[5]Tabelle1!$C$3:$C$500&amp;[5]Tabelle1!$D$3:$D$500,0),MATCH(I$2,[5]Tabelle1!$E$2:$U$2,0))=0,"",INDEX([5]Tabelle1!$E$3:$U$500,MATCH($A410&amp;$C410&amp;$D410,[5]Tabelle1!$A$3:$A$500&amp;[5]Tabelle1!$C$3:$C$500&amp;[5]Tabelle1!$D$3:$D$500,0),MATCH(I$2,[5]Tabelle1!$E$2:$U$2,0))),"")</f>
        <v/>
      </c>
      <c r="J410" s="192" t="str">
        <f t="array" ref="J410">IFERROR(IF(INDEX([5]Tabelle1!$E$3:$U$500,MATCH($A410&amp;$C410&amp;$D410,[5]Tabelle1!$A$3:$A$500&amp;[5]Tabelle1!$C$3:$C$500&amp;[5]Tabelle1!$D$3:$D$500,0),MATCH(J$2,[5]Tabelle1!$E$2:$U$2,0))=0,"",INDEX([5]Tabelle1!$E$3:$U$500,MATCH($A410&amp;$C410&amp;$D410,[5]Tabelle1!$A$3:$A$500&amp;[5]Tabelle1!$C$3:$C$500&amp;[5]Tabelle1!$D$3:$D$500,0),MATCH(J$2,[5]Tabelle1!$E$2:$U$2,0))),"")</f>
        <v/>
      </c>
      <c r="K410" s="192" t="str">
        <f t="array" ref="K410">IFERROR(IF(INDEX([5]Tabelle1!$E$3:$U$500,MATCH($A410&amp;$C410&amp;$D410,[5]Tabelle1!$A$3:$A$500&amp;[5]Tabelle1!$C$3:$C$500&amp;[5]Tabelle1!$D$3:$D$500,0),MATCH(K$2,[5]Tabelle1!$E$2:$U$2,0))=0,"",INDEX([5]Tabelle1!$E$3:$U$500,MATCH($A410&amp;$C410&amp;$D410,[5]Tabelle1!$A$3:$A$500&amp;[5]Tabelle1!$C$3:$C$500&amp;[5]Tabelle1!$D$3:$D$500,0),MATCH(K$2,[5]Tabelle1!$E$2:$U$2,0))),"")</f>
        <v/>
      </c>
      <c r="L410" s="192" t="str">
        <f t="array" ref="L410">IFERROR(IF(INDEX([5]Tabelle1!$E$3:$U$500,MATCH($A410&amp;$C410&amp;$D410,[5]Tabelle1!$A$3:$A$500&amp;[5]Tabelle1!$C$3:$C$500&amp;[5]Tabelle1!$D$3:$D$500,0),MATCH(L$2,[5]Tabelle1!$E$2:$U$2,0))=0,"",INDEX([5]Tabelle1!$E$3:$U$500,MATCH($A410&amp;$C410&amp;$D410,[5]Tabelle1!$A$3:$A$500&amp;[5]Tabelle1!$C$3:$C$500&amp;[5]Tabelle1!$D$3:$D$500,0),MATCH(L$2,[5]Tabelle1!$E$2:$U$2,0))),"")</f>
        <v/>
      </c>
      <c r="M410" s="192" t="str">
        <f t="array" ref="M410">IFERROR(IF(INDEX([5]Tabelle1!$E$3:$U$500,MATCH($A410&amp;$C410&amp;$D410,[5]Tabelle1!$A$3:$A$500&amp;[5]Tabelle1!$C$3:$C$500&amp;[5]Tabelle1!$D$3:$D$500,0),MATCH(M$2,[5]Tabelle1!$E$2:$U$2,0))=0,"",INDEX([5]Tabelle1!$E$3:$U$500,MATCH($A410&amp;$C410&amp;$D410,[5]Tabelle1!$A$3:$A$500&amp;[5]Tabelle1!$C$3:$C$500&amp;[5]Tabelle1!$D$3:$D$500,0),MATCH(M$2,[5]Tabelle1!$E$2:$U$2,0))),"")</f>
        <v/>
      </c>
      <c r="N410" s="192" t="str">
        <f t="array" ref="N410">IFERROR(IF(INDEX([5]Tabelle1!$E$3:$U$500,MATCH($A410&amp;$C410&amp;$D410,[5]Tabelle1!$A$3:$A$500&amp;[5]Tabelle1!$C$3:$C$500&amp;[5]Tabelle1!$D$3:$D$500,0),MATCH(N$2,[5]Tabelle1!$E$2:$U$2,0))=0,"",INDEX([5]Tabelle1!$E$3:$U$500,MATCH($A410&amp;$C410&amp;$D410,[5]Tabelle1!$A$3:$A$500&amp;[5]Tabelle1!$C$3:$C$500&amp;[5]Tabelle1!$D$3:$D$500,0),MATCH(N$2,[5]Tabelle1!$E$2:$U$2,0))),"")</f>
        <v/>
      </c>
      <c r="O410" s="192" t="str">
        <f t="array" ref="O410">IFERROR(IF(INDEX([5]Tabelle1!$E$3:$U$500,MATCH($A410&amp;$C410&amp;$D410,[5]Tabelle1!$A$3:$A$500&amp;[5]Tabelle1!$C$3:$C$500&amp;[5]Tabelle1!$D$3:$D$500,0),MATCH(O$2,[5]Tabelle1!$E$2:$U$2,0))=0,"",INDEX([5]Tabelle1!$E$3:$U$500,MATCH($A410&amp;$C410&amp;$D410,[5]Tabelle1!$A$3:$A$500&amp;[5]Tabelle1!$C$3:$C$500&amp;[5]Tabelle1!$D$3:$D$500,0),MATCH(O$2,[5]Tabelle1!$E$2:$U$2,0))),"")</f>
        <v/>
      </c>
      <c r="P410" s="192" t="str">
        <f t="array" ref="P410">IFERROR(IF(INDEX([5]Tabelle1!$E$3:$U$500,MATCH($A410&amp;$C410&amp;$D410,[5]Tabelle1!$A$3:$A$500&amp;[5]Tabelle1!$C$3:$C$500&amp;[5]Tabelle1!$D$3:$D$500,0),MATCH(P$2,[5]Tabelle1!$E$2:$U$2,0))=0,"",INDEX([5]Tabelle1!$E$3:$U$500,MATCH($A410&amp;$C410&amp;$D410,[5]Tabelle1!$A$3:$A$500&amp;[5]Tabelle1!$C$3:$C$500&amp;[5]Tabelle1!$D$3:$D$500,0),MATCH(P$2,[5]Tabelle1!$E$2:$U$2,0))),"")</f>
        <v/>
      </c>
      <c r="Q410" s="192" t="str">
        <f t="array" ref="Q410">IFERROR(IF(INDEX([5]Tabelle1!$E$3:$U$500,MATCH($A410&amp;$C410&amp;$D410,[5]Tabelle1!$A$3:$A$500&amp;[5]Tabelle1!$C$3:$C$500&amp;[5]Tabelle1!$D$3:$D$500,0),MATCH(Q$2,[5]Tabelle1!$E$2:$U$2,0))=0,"",INDEX([5]Tabelle1!$E$3:$U$500,MATCH($A410&amp;$C410&amp;$D410,[5]Tabelle1!$A$3:$A$500&amp;[5]Tabelle1!$C$3:$C$500&amp;[5]Tabelle1!$D$3:$D$500,0),MATCH(Q$2,[5]Tabelle1!$E$2:$U$2,0))),"")</f>
        <v/>
      </c>
      <c r="R410" s="192" t="str">
        <f t="array" ref="R410">IFERROR(IF(INDEX([5]Tabelle1!$E$3:$U$500,MATCH($A410&amp;$C410&amp;$D410,[5]Tabelle1!$A$3:$A$500&amp;[5]Tabelle1!$C$3:$C$500&amp;[5]Tabelle1!$D$3:$D$500,0),MATCH(R$2,[5]Tabelle1!$E$2:$U$2,0))=0,"",INDEX([5]Tabelle1!$E$3:$U$500,MATCH($A410&amp;$C410&amp;$D410,[5]Tabelle1!$A$3:$A$500&amp;[5]Tabelle1!$C$3:$C$500&amp;[5]Tabelle1!$D$3:$D$500,0),MATCH(R$2,[5]Tabelle1!$E$2:$U$2,0))),"")</f>
        <v/>
      </c>
      <c r="S410" s="192" t="str">
        <f t="array" ref="S410">IFERROR(IF(INDEX([5]Tabelle1!$E$3:$U$500,MATCH($A410&amp;$C410&amp;$D410,[5]Tabelle1!$A$3:$A$500&amp;[5]Tabelle1!$C$3:$C$500&amp;[5]Tabelle1!$D$3:$D$500,0),MATCH(S$2,[5]Tabelle1!$E$2:$U$2,0))=0,"",INDEX([5]Tabelle1!$E$3:$U$500,MATCH($A410&amp;$C410&amp;$D410,[5]Tabelle1!$A$3:$A$500&amp;[5]Tabelle1!$C$3:$C$500&amp;[5]Tabelle1!$D$3:$D$500,0),MATCH(S$2,[5]Tabelle1!$E$2:$U$2,0))),"")</f>
        <v/>
      </c>
      <c r="T410" s="192" t="str">
        <f t="array" ref="T410">IFERROR(IF(INDEX([5]Tabelle1!$E$3:$U$500,MATCH($A410&amp;$C410&amp;$D410,[5]Tabelle1!$A$3:$A$500&amp;[5]Tabelle1!$C$3:$C$500&amp;[5]Tabelle1!$D$3:$D$500,0),MATCH(T$2,[5]Tabelle1!$E$2:$U$2,0))=0,"",INDEX([5]Tabelle1!$E$3:$U$500,MATCH($A410&amp;$C410&amp;$D410,[5]Tabelle1!$A$3:$A$500&amp;[5]Tabelle1!$C$3:$C$500&amp;[5]Tabelle1!$D$3:$D$500,0),MATCH(T$2,[5]Tabelle1!$E$2:$U$2,0))),"")</f>
        <v/>
      </c>
      <c r="U410" s="192" t="str">
        <f t="array" ref="U410">IFERROR(IF(INDEX([5]Tabelle1!$E$3:$U$500,MATCH($A410&amp;$C410&amp;$D410,[5]Tabelle1!$A$3:$A$500&amp;[5]Tabelle1!$C$3:$C$500&amp;[5]Tabelle1!$D$3:$D$500,0),MATCH(U$2,[5]Tabelle1!$E$2:$U$2,0))=0,"",INDEX([5]Tabelle1!$E$3:$U$500,MATCH($A410&amp;$C410&amp;$D410,[5]Tabelle1!$A$3:$A$500&amp;[5]Tabelle1!$C$3:$C$500&amp;[5]Tabelle1!$D$3:$D$500,0),MATCH(U$2,[5]Tabelle1!$E$2:$U$2,0))),"")</f>
        <v/>
      </c>
      <c r="V410" s="193" t="str">
        <f t="array" ref="V410">IFERROR(IF(INDEX([5]Tabelle1!$E$3:$U$500,MATCH($A410&amp;$C410&amp;$D410,[5]Tabelle1!$A$3:$A$500&amp;[5]Tabelle1!$C$3:$C$500&amp;[5]Tabelle1!$D$3:$D$500,0),MATCH(V$2,[5]Tabelle1!$E$2:$U$2,0))=0,"",INDEX([5]Tabelle1!$E$3:$U$500,MATCH($A410&amp;$C410&amp;$D410,[5]Tabelle1!$A$3:$A$500&amp;[5]Tabelle1!$C$3:$C$500&amp;[5]Tabelle1!$D$3:$D$500,0),MATCH(V$2,[5]Tabelle1!$E$2:$U$2,0))),"")</f>
        <v/>
      </c>
      <c r="W410" s="54" t="str">
        <f t="array" ref="W410">IFERROR(IF(INDEX([5]Tabelle1!$E$3:$U$500,MATCH($A410&amp;$C410&amp;$D410,[5]Tabelle1!$A$3:$A$500&amp;[5]Tabelle1!$C$3:$C$500&amp;[5]Tabelle1!$D$3:$D$500,0),MATCH(W$2,[5]Tabelle1!$E$2:$U$2,0))=0,"",INDEX([5]Tabelle1!$E$3:$U$500,MATCH($A410&amp;$C410&amp;$D410,[5]Tabelle1!$A$3:$A$500&amp;[5]Tabelle1!$C$3:$C$500&amp;[5]Tabelle1!$D$3:$D$500,0),MATCH(W$2,[5]Tabelle1!$E$2:$U$2,0))),"")</f>
        <v/>
      </c>
      <c r="X410" s="54" t="str">
        <f t="array" ref="X410">IFERROR(IF(INDEX([5]Tabelle1!$E$3:$U$500,MATCH($A410&amp;$C410&amp;$D410,[5]Tabelle1!$A$3:$A$500&amp;[5]Tabelle1!$C$3:$C$500&amp;[5]Tabelle1!$D$3:$D$500,0),MATCH(X$2,[5]Tabelle1!$E$2:$U$2,0))=0,"",INDEX([5]Tabelle1!$E$3:$U$500,MATCH($A410&amp;$C410&amp;$D410,[5]Tabelle1!$A$3:$A$500&amp;[5]Tabelle1!$C$3:$C$500&amp;[5]Tabelle1!$D$3:$D$500,0),MATCH(X$2,[5]Tabelle1!$E$2:$U$2,0))),"")</f>
        <v/>
      </c>
      <c r="Y410" s="22"/>
      <c r="Z410" s="22"/>
      <c r="AA410" s="22"/>
      <c r="AB410" s="22"/>
      <c r="AC410" s="22"/>
      <c r="AD410" s="22"/>
      <c r="AE410" s="22"/>
      <c r="AF410" s="22"/>
    </row>
    <row r="411" spans="1:32" ht="14.5" hidden="1" x14ac:dyDescent="0.35">
      <c r="A411" s="127" t="str">
        <f t="shared" si="30"/>
        <v>Latvia</v>
      </c>
      <c r="B411" s="70"/>
      <c r="C411" s="70" t="s">
        <v>544</v>
      </c>
      <c r="D411" s="139" t="s">
        <v>553</v>
      </c>
      <c r="E411" s="175"/>
      <c r="F411" s="175"/>
      <c r="G411" s="175"/>
      <c r="H411" s="192" t="str">
        <f t="array" ref="H411">IFERROR(IF(INDEX([5]Tabelle1!$E$3:$U$500,MATCH($A411&amp;$C411&amp;$D411,[5]Tabelle1!$A$3:$A$500&amp;[5]Tabelle1!$C$3:$C$500&amp;[5]Tabelle1!$D$3:$D$500,0),MATCH(H$2,[5]Tabelle1!$E$2:$U$2,0))=0,"",INDEX([5]Tabelle1!$E$3:$U$500,MATCH($A411&amp;$C411&amp;$D411,[5]Tabelle1!$A$3:$A$500&amp;[5]Tabelle1!$C$3:$C$500&amp;[5]Tabelle1!$D$3:$D$500,0),MATCH(H$2,[5]Tabelle1!$E$2:$U$2,0))),"")</f>
        <v/>
      </c>
      <c r="I411" s="192" t="str">
        <f t="array" ref="I411">IFERROR(IF(INDEX([5]Tabelle1!$E$3:$U$500,MATCH($A411&amp;$C411&amp;$D411,[5]Tabelle1!$A$3:$A$500&amp;[5]Tabelle1!$C$3:$C$500&amp;[5]Tabelle1!$D$3:$D$500,0),MATCH(I$2,[5]Tabelle1!$E$2:$U$2,0))=0,"",INDEX([5]Tabelle1!$E$3:$U$500,MATCH($A411&amp;$C411&amp;$D411,[5]Tabelle1!$A$3:$A$500&amp;[5]Tabelle1!$C$3:$C$500&amp;[5]Tabelle1!$D$3:$D$500,0),MATCH(I$2,[5]Tabelle1!$E$2:$U$2,0))),"")</f>
        <v/>
      </c>
      <c r="J411" s="192" t="str">
        <f t="array" ref="J411">IFERROR(IF(INDEX([5]Tabelle1!$E$3:$U$500,MATCH($A411&amp;$C411&amp;$D411,[5]Tabelle1!$A$3:$A$500&amp;[5]Tabelle1!$C$3:$C$500&amp;[5]Tabelle1!$D$3:$D$500,0),MATCH(J$2,[5]Tabelle1!$E$2:$U$2,0))=0,"",INDEX([5]Tabelle1!$E$3:$U$500,MATCH($A411&amp;$C411&amp;$D411,[5]Tabelle1!$A$3:$A$500&amp;[5]Tabelle1!$C$3:$C$500&amp;[5]Tabelle1!$D$3:$D$500,0),MATCH(J$2,[5]Tabelle1!$E$2:$U$2,0))),"")</f>
        <v/>
      </c>
      <c r="K411" s="192" t="str">
        <f t="array" ref="K411">IFERROR(IF(INDEX([5]Tabelle1!$E$3:$U$500,MATCH($A411&amp;$C411&amp;$D411,[5]Tabelle1!$A$3:$A$500&amp;[5]Tabelle1!$C$3:$C$500&amp;[5]Tabelle1!$D$3:$D$500,0),MATCH(K$2,[5]Tabelle1!$E$2:$U$2,0))=0,"",INDEX([5]Tabelle1!$E$3:$U$500,MATCH($A411&amp;$C411&amp;$D411,[5]Tabelle1!$A$3:$A$500&amp;[5]Tabelle1!$C$3:$C$500&amp;[5]Tabelle1!$D$3:$D$500,0),MATCH(K$2,[5]Tabelle1!$E$2:$U$2,0))),"")</f>
        <v/>
      </c>
      <c r="L411" s="192" t="str">
        <f t="array" ref="L411">IFERROR(IF(INDEX([5]Tabelle1!$E$3:$U$500,MATCH($A411&amp;$C411&amp;$D411,[5]Tabelle1!$A$3:$A$500&amp;[5]Tabelle1!$C$3:$C$500&amp;[5]Tabelle1!$D$3:$D$500,0),MATCH(L$2,[5]Tabelle1!$E$2:$U$2,0))=0,"",INDEX([5]Tabelle1!$E$3:$U$500,MATCH($A411&amp;$C411&amp;$D411,[5]Tabelle1!$A$3:$A$500&amp;[5]Tabelle1!$C$3:$C$500&amp;[5]Tabelle1!$D$3:$D$500,0),MATCH(L$2,[5]Tabelle1!$E$2:$U$2,0))),"")</f>
        <v/>
      </c>
      <c r="M411" s="192" t="str">
        <f t="array" ref="M411">IFERROR(IF(INDEX([5]Tabelle1!$E$3:$U$500,MATCH($A411&amp;$C411&amp;$D411,[5]Tabelle1!$A$3:$A$500&amp;[5]Tabelle1!$C$3:$C$500&amp;[5]Tabelle1!$D$3:$D$500,0),MATCH(M$2,[5]Tabelle1!$E$2:$U$2,0))=0,"",INDEX([5]Tabelle1!$E$3:$U$500,MATCH($A411&amp;$C411&amp;$D411,[5]Tabelle1!$A$3:$A$500&amp;[5]Tabelle1!$C$3:$C$500&amp;[5]Tabelle1!$D$3:$D$500,0),MATCH(M$2,[5]Tabelle1!$E$2:$U$2,0))),"")</f>
        <v/>
      </c>
      <c r="N411" s="192" t="str">
        <f t="array" ref="N411">IFERROR(IF(INDEX([5]Tabelle1!$E$3:$U$500,MATCH($A411&amp;$C411&amp;$D411,[5]Tabelle1!$A$3:$A$500&amp;[5]Tabelle1!$C$3:$C$500&amp;[5]Tabelle1!$D$3:$D$500,0),MATCH(N$2,[5]Tabelle1!$E$2:$U$2,0))=0,"",INDEX([5]Tabelle1!$E$3:$U$500,MATCH($A411&amp;$C411&amp;$D411,[5]Tabelle1!$A$3:$A$500&amp;[5]Tabelle1!$C$3:$C$500&amp;[5]Tabelle1!$D$3:$D$500,0),MATCH(N$2,[5]Tabelle1!$E$2:$U$2,0))),"")</f>
        <v/>
      </c>
      <c r="O411" s="192" t="str">
        <f t="array" ref="O411">IFERROR(IF(INDEX([5]Tabelle1!$E$3:$U$500,MATCH($A411&amp;$C411&amp;$D411,[5]Tabelle1!$A$3:$A$500&amp;[5]Tabelle1!$C$3:$C$500&amp;[5]Tabelle1!$D$3:$D$500,0),MATCH(O$2,[5]Tabelle1!$E$2:$U$2,0))=0,"",INDEX([5]Tabelle1!$E$3:$U$500,MATCH($A411&amp;$C411&amp;$D411,[5]Tabelle1!$A$3:$A$500&amp;[5]Tabelle1!$C$3:$C$500&amp;[5]Tabelle1!$D$3:$D$500,0),MATCH(O$2,[5]Tabelle1!$E$2:$U$2,0))),"")</f>
        <v/>
      </c>
      <c r="P411" s="192" t="str">
        <f t="array" ref="P411">IFERROR(IF(INDEX([5]Tabelle1!$E$3:$U$500,MATCH($A411&amp;$C411&amp;$D411,[5]Tabelle1!$A$3:$A$500&amp;[5]Tabelle1!$C$3:$C$500&amp;[5]Tabelle1!$D$3:$D$500,0),MATCH(P$2,[5]Tabelle1!$E$2:$U$2,0))=0,"",INDEX([5]Tabelle1!$E$3:$U$500,MATCH($A411&amp;$C411&amp;$D411,[5]Tabelle1!$A$3:$A$500&amp;[5]Tabelle1!$C$3:$C$500&amp;[5]Tabelle1!$D$3:$D$500,0),MATCH(P$2,[5]Tabelle1!$E$2:$U$2,0))),"")</f>
        <v/>
      </c>
      <c r="Q411" s="192" t="str">
        <f t="array" ref="Q411">IFERROR(IF(INDEX([5]Tabelle1!$E$3:$U$500,MATCH($A411&amp;$C411&amp;$D411,[5]Tabelle1!$A$3:$A$500&amp;[5]Tabelle1!$C$3:$C$500&amp;[5]Tabelle1!$D$3:$D$500,0),MATCH(Q$2,[5]Tabelle1!$E$2:$U$2,0))=0,"",INDEX([5]Tabelle1!$E$3:$U$500,MATCH($A411&amp;$C411&amp;$D411,[5]Tabelle1!$A$3:$A$500&amp;[5]Tabelle1!$C$3:$C$500&amp;[5]Tabelle1!$D$3:$D$500,0),MATCH(Q$2,[5]Tabelle1!$E$2:$U$2,0))),"")</f>
        <v/>
      </c>
      <c r="R411" s="192" t="str">
        <f t="array" ref="R411">IFERROR(IF(INDEX([5]Tabelle1!$E$3:$U$500,MATCH($A411&amp;$C411&amp;$D411,[5]Tabelle1!$A$3:$A$500&amp;[5]Tabelle1!$C$3:$C$500&amp;[5]Tabelle1!$D$3:$D$500,0),MATCH(R$2,[5]Tabelle1!$E$2:$U$2,0))=0,"",INDEX([5]Tabelle1!$E$3:$U$500,MATCH($A411&amp;$C411&amp;$D411,[5]Tabelle1!$A$3:$A$500&amp;[5]Tabelle1!$C$3:$C$500&amp;[5]Tabelle1!$D$3:$D$500,0),MATCH(R$2,[5]Tabelle1!$E$2:$U$2,0))),"")</f>
        <v/>
      </c>
      <c r="S411" s="192" t="str">
        <f t="array" ref="S411">IFERROR(IF(INDEX([5]Tabelle1!$E$3:$U$500,MATCH($A411&amp;$C411&amp;$D411,[5]Tabelle1!$A$3:$A$500&amp;[5]Tabelle1!$C$3:$C$500&amp;[5]Tabelle1!$D$3:$D$500,0),MATCH(S$2,[5]Tabelle1!$E$2:$U$2,0))=0,"",INDEX([5]Tabelle1!$E$3:$U$500,MATCH($A411&amp;$C411&amp;$D411,[5]Tabelle1!$A$3:$A$500&amp;[5]Tabelle1!$C$3:$C$500&amp;[5]Tabelle1!$D$3:$D$500,0),MATCH(S$2,[5]Tabelle1!$E$2:$U$2,0))),"")</f>
        <v/>
      </c>
      <c r="T411" s="192" t="str">
        <f t="array" ref="T411">IFERROR(IF(INDEX([5]Tabelle1!$E$3:$U$500,MATCH($A411&amp;$C411&amp;$D411,[5]Tabelle1!$A$3:$A$500&amp;[5]Tabelle1!$C$3:$C$500&amp;[5]Tabelle1!$D$3:$D$500,0),MATCH(T$2,[5]Tabelle1!$E$2:$U$2,0))=0,"",INDEX([5]Tabelle1!$E$3:$U$500,MATCH($A411&amp;$C411&amp;$D411,[5]Tabelle1!$A$3:$A$500&amp;[5]Tabelle1!$C$3:$C$500&amp;[5]Tabelle1!$D$3:$D$500,0),MATCH(T$2,[5]Tabelle1!$E$2:$U$2,0))),"")</f>
        <v/>
      </c>
      <c r="U411" s="192" t="str">
        <f t="array" ref="U411">IFERROR(IF(INDEX([5]Tabelle1!$E$3:$U$500,MATCH($A411&amp;$C411&amp;$D411,[5]Tabelle1!$A$3:$A$500&amp;[5]Tabelle1!$C$3:$C$500&amp;[5]Tabelle1!$D$3:$D$500,0),MATCH(U$2,[5]Tabelle1!$E$2:$U$2,0))=0,"",INDEX([5]Tabelle1!$E$3:$U$500,MATCH($A411&amp;$C411&amp;$D411,[5]Tabelle1!$A$3:$A$500&amp;[5]Tabelle1!$C$3:$C$500&amp;[5]Tabelle1!$D$3:$D$500,0),MATCH(U$2,[5]Tabelle1!$E$2:$U$2,0))),"")</f>
        <v/>
      </c>
      <c r="V411" s="193" t="str">
        <f t="array" ref="V411">IFERROR(IF(INDEX([5]Tabelle1!$E$3:$U$500,MATCH($A411&amp;$C411&amp;$D411,[5]Tabelle1!$A$3:$A$500&amp;[5]Tabelle1!$C$3:$C$500&amp;[5]Tabelle1!$D$3:$D$500,0),MATCH(V$2,[5]Tabelle1!$E$2:$U$2,0))=0,"",INDEX([5]Tabelle1!$E$3:$U$500,MATCH($A411&amp;$C411&amp;$D411,[5]Tabelle1!$A$3:$A$500&amp;[5]Tabelle1!$C$3:$C$500&amp;[5]Tabelle1!$D$3:$D$500,0),MATCH(V$2,[5]Tabelle1!$E$2:$U$2,0))),"")</f>
        <v/>
      </c>
      <c r="W411" s="54" t="str">
        <f t="array" ref="W411">IFERROR(IF(INDEX([5]Tabelle1!$E$3:$U$500,MATCH($A411&amp;$C411&amp;$D411,[5]Tabelle1!$A$3:$A$500&amp;[5]Tabelle1!$C$3:$C$500&amp;[5]Tabelle1!$D$3:$D$500,0),MATCH(W$2,[5]Tabelle1!$E$2:$U$2,0))=0,"",INDEX([5]Tabelle1!$E$3:$U$500,MATCH($A411&amp;$C411&amp;$D411,[5]Tabelle1!$A$3:$A$500&amp;[5]Tabelle1!$C$3:$C$500&amp;[5]Tabelle1!$D$3:$D$500,0),MATCH(W$2,[5]Tabelle1!$E$2:$U$2,0))),"")</f>
        <v/>
      </c>
      <c r="X411" s="54" t="str">
        <f t="array" ref="X411">IFERROR(IF(INDEX([5]Tabelle1!$E$3:$U$500,MATCH($A411&amp;$C411&amp;$D411,[5]Tabelle1!$A$3:$A$500&amp;[5]Tabelle1!$C$3:$C$500&amp;[5]Tabelle1!$D$3:$D$500,0),MATCH(X$2,[5]Tabelle1!$E$2:$U$2,0))=0,"",INDEX([5]Tabelle1!$E$3:$U$500,MATCH($A411&amp;$C411&amp;$D411,[5]Tabelle1!$A$3:$A$500&amp;[5]Tabelle1!$C$3:$C$500&amp;[5]Tabelle1!$D$3:$D$500,0),MATCH(X$2,[5]Tabelle1!$E$2:$U$2,0))),"")</f>
        <v/>
      </c>
      <c r="Y411" s="22"/>
      <c r="Z411" s="22"/>
      <c r="AA411" s="22"/>
      <c r="AB411" s="22"/>
      <c r="AC411" s="22"/>
      <c r="AD411" s="22"/>
      <c r="AE411" s="22"/>
      <c r="AF411" s="22"/>
    </row>
    <row r="412" spans="1:32" ht="14.5" hidden="1" x14ac:dyDescent="0.35">
      <c r="A412" s="127" t="str">
        <f t="shared" si="30"/>
        <v>Latvia</v>
      </c>
      <c r="B412" s="70"/>
      <c r="C412" s="70" t="s">
        <v>544</v>
      </c>
      <c r="D412" s="139" t="s">
        <v>6</v>
      </c>
      <c r="E412" s="175"/>
      <c r="F412" s="175"/>
      <c r="G412" s="175"/>
      <c r="H412" s="192" t="str">
        <f t="array" ref="H412">IFERROR(IF(INDEX([5]Tabelle1!$E$3:$U$500,MATCH($A412&amp;$C412&amp;$D412,[5]Tabelle1!$A$3:$A$500&amp;[5]Tabelle1!$C$3:$C$500&amp;[5]Tabelle1!$D$3:$D$500,0),MATCH(H$2,[5]Tabelle1!$E$2:$U$2,0))=0,"",INDEX([5]Tabelle1!$E$3:$U$500,MATCH($A412&amp;$C412&amp;$D412,[5]Tabelle1!$A$3:$A$500&amp;[5]Tabelle1!$C$3:$C$500&amp;[5]Tabelle1!$D$3:$D$500,0),MATCH(H$2,[5]Tabelle1!$E$2:$U$2,0))),"")</f>
        <v/>
      </c>
      <c r="I412" s="192" t="str">
        <f t="array" ref="I412">IFERROR(IF(INDEX([5]Tabelle1!$E$3:$U$500,MATCH($A412&amp;$C412&amp;$D412,[5]Tabelle1!$A$3:$A$500&amp;[5]Tabelle1!$C$3:$C$500&amp;[5]Tabelle1!$D$3:$D$500,0),MATCH(I$2,[5]Tabelle1!$E$2:$U$2,0))=0,"",INDEX([5]Tabelle1!$E$3:$U$500,MATCH($A412&amp;$C412&amp;$D412,[5]Tabelle1!$A$3:$A$500&amp;[5]Tabelle1!$C$3:$C$500&amp;[5]Tabelle1!$D$3:$D$500,0),MATCH(I$2,[5]Tabelle1!$E$2:$U$2,0))),"")</f>
        <v/>
      </c>
      <c r="J412" s="192" t="str">
        <f t="array" ref="J412">IFERROR(IF(INDEX([5]Tabelle1!$E$3:$U$500,MATCH($A412&amp;$C412&amp;$D412,[5]Tabelle1!$A$3:$A$500&amp;[5]Tabelle1!$C$3:$C$500&amp;[5]Tabelle1!$D$3:$D$500,0),MATCH(J$2,[5]Tabelle1!$E$2:$U$2,0))=0,"",INDEX([5]Tabelle1!$E$3:$U$500,MATCH($A412&amp;$C412&amp;$D412,[5]Tabelle1!$A$3:$A$500&amp;[5]Tabelle1!$C$3:$C$500&amp;[5]Tabelle1!$D$3:$D$500,0),MATCH(J$2,[5]Tabelle1!$E$2:$U$2,0))),"")</f>
        <v/>
      </c>
      <c r="K412" s="192" t="str">
        <f t="array" ref="K412">IFERROR(IF(INDEX([5]Tabelle1!$E$3:$U$500,MATCH($A412&amp;$C412&amp;$D412,[5]Tabelle1!$A$3:$A$500&amp;[5]Tabelle1!$C$3:$C$500&amp;[5]Tabelle1!$D$3:$D$500,0),MATCH(K$2,[5]Tabelle1!$E$2:$U$2,0))=0,"",INDEX([5]Tabelle1!$E$3:$U$500,MATCH($A412&amp;$C412&amp;$D412,[5]Tabelle1!$A$3:$A$500&amp;[5]Tabelle1!$C$3:$C$500&amp;[5]Tabelle1!$D$3:$D$500,0),MATCH(K$2,[5]Tabelle1!$E$2:$U$2,0))),"")</f>
        <v/>
      </c>
      <c r="L412" s="192" t="str">
        <f t="array" ref="L412">IFERROR(IF(INDEX([5]Tabelle1!$E$3:$U$500,MATCH($A412&amp;$C412&amp;$D412,[5]Tabelle1!$A$3:$A$500&amp;[5]Tabelle1!$C$3:$C$500&amp;[5]Tabelle1!$D$3:$D$500,0),MATCH(L$2,[5]Tabelle1!$E$2:$U$2,0))=0,"",INDEX([5]Tabelle1!$E$3:$U$500,MATCH($A412&amp;$C412&amp;$D412,[5]Tabelle1!$A$3:$A$500&amp;[5]Tabelle1!$C$3:$C$500&amp;[5]Tabelle1!$D$3:$D$500,0),MATCH(L$2,[5]Tabelle1!$E$2:$U$2,0))),"")</f>
        <v/>
      </c>
      <c r="M412" s="192" t="str">
        <f t="array" ref="M412">IFERROR(IF(INDEX([5]Tabelle1!$E$3:$U$500,MATCH($A412&amp;$C412&amp;$D412,[5]Tabelle1!$A$3:$A$500&amp;[5]Tabelle1!$C$3:$C$500&amp;[5]Tabelle1!$D$3:$D$500,0),MATCH(M$2,[5]Tabelle1!$E$2:$U$2,0))=0,"",INDEX([5]Tabelle1!$E$3:$U$500,MATCH($A412&amp;$C412&amp;$D412,[5]Tabelle1!$A$3:$A$500&amp;[5]Tabelle1!$C$3:$C$500&amp;[5]Tabelle1!$D$3:$D$500,0),MATCH(M$2,[5]Tabelle1!$E$2:$U$2,0))),"")</f>
        <v/>
      </c>
      <c r="N412" s="192" t="str">
        <f t="array" ref="N412">IFERROR(IF(INDEX([5]Tabelle1!$E$3:$U$500,MATCH($A412&amp;$C412&amp;$D412,[5]Tabelle1!$A$3:$A$500&amp;[5]Tabelle1!$C$3:$C$500&amp;[5]Tabelle1!$D$3:$D$500,0),MATCH(N$2,[5]Tabelle1!$E$2:$U$2,0))=0,"",INDEX([5]Tabelle1!$E$3:$U$500,MATCH($A412&amp;$C412&amp;$D412,[5]Tabelle1!$A$3:$A$500&amp;[5]Tabelle1!$C$3:$C$500&amp;[5]Tabelle1!$D$3:$D$500,0),MATCH(N$2,[5]Tabelle1!$E$2:$U$2,0))),"")</f>
        <v/>
      </c>
      <c r="O412" s="192" t="str">
        <f t="array" ref="O412">IFERROR(IF(INDEX([5]Tabelle1!$E$3:$U$500,MATCH($A412&amp;$C412&amp;$D412,[5]Tabelle1!$A$3:$A$500&amp;[5]Tabelle1!$C$3:$C$500&amp;[5]Tabelle1!$D$3:$D$500,0),MATCH(O$2,[5]Tabelle1!$E$2:$U$2,0))=0,"",INDEX([5]Tabelle1!$E$3:$U$500,MATCH($A412&amp;$C412&amp;$D412,[5]Tabelle1!$A$3:$A$500&amp;[5]Tabelle1!$C$3:$C$500&amp;[5]Tabelle1!$D$3:$D$500,0),MATCH(O$2,[5]Tabelle1!$E$2:$U$2,0))),"")</f>
        <v/>
      </c>
      <c r="P412" s="192" t="str">
        <f t="array" ref="P412">IFERROR(IF(INDEX([5]Tabelle1!$E$3:$U$500,MATCH($A412&amp;$C412&amp;$D412,[5]Tabelle1!$A$3:$A$500&amp;[5]Tabelle1!$C$3:$C$500&amp;[5]Tabelle1!$D$3:$D$500,0),MATCH(P$2,[5]Tabelle1!$E$2:$U$2,0))=0,"",INDEX([5]Tabelle1!$E$3:$U$500,MATCH($A412&amp;$C412&amp;$D412,[5]Tabelle1!$A$3:$A$500&amp;[5]Tabelle1!$C$3:$C$500&amp;[5]Tabelle1!$D$3:$D$500,0),MATCH(P$2,[5]Tabelle1!$E$2:$U$2,0))),"")</f>
        <v/>
      </c>
      <c r="Q412" s="192" t="str">
        <f t="array" ref="Q412">IFERROR(IF(INDEX([5]Tabelle1!$E$3:$U$500,MATCH($A412&amp;$C412&amp;$D412,[5]Tabelle1!$A$3:$A$500&amp;[5]Tabelle1!$C$3:$C$500&amp;[5]Tabelle1!$D$3:$D$500,0),MATCH(Q$2,[5]Tabelle1!$E$2:$U$2,0))=0,"",INDEX([5]Tabelle1!$E$3:$U$500,MATCH($A412&amp;$C412&amp;$D412,[5]Tabelle1!$A$3:$A$500&amp;[5]Tabelle1!$C$3:$C$500&amp;[5]Tabelle1!$D$3:$D$500,0),MATCH(Q$2,[5]Tabelle1!$E$2:$U$2,0))),"")</f>
        <v/>
      </c>
      <c r="R412" s="192" t="str">
        <f t="array" ref="R412">IFERROR(IF(INDEX([5]Tabelle1!$E$3:$U$500,MATCH($A412&amp;$C412&amp;$D412,[5]Tabelle1!$A$3:$A$500&amp;[5]Tabelle1!$C$3:$C$500&amp;[5]Tabelle1!$D$3:$D$500,0),MATCH(R$2,[5]Tabelle1!$E$2:$U$2,0))=0,"",INDEX([5]Tabelle1!$E$3:$U$500,MATCH($A412&amp;$C412&amp;$D412,[5]Tabelle1!$A$3:$A$500&amp;[5]Tabelle1!$C$3:$C$500&amp;[5]Tabelle1!$D$3:$D$500,0),MATCH(R$2,[5]Tabelle1!$E$2:$U$2,0))),"")</f>
        <v/>
      </c>
      <c r="S412" s="192" t="str">
        <f t="array" ref="S412">IFERROR(IF(INDEX([5]Tabelle1!$E$3:$U$500,MATCH($A412&amp;$C412&amp;$D412,[5]Tabelle1!$A$3:$A$500&amp;[5]Tabelle1!$C$3:$C$500&amp;[5]Tabelle1!$D$3:$D$500,0),MATCH(S$2,[5]Tabelle1!$E$2:$U$2,0))=0,"",INDEX([5]Tabelle1!$E$3:$U$500,MATCH($A412&amp;$C412&amp;$D412,[5]Tabelle1!$A$3:$A$500&amp;[5]Tabelle1!$C$3:$C$500&amp;[5]Tabelle1!$D$3:$D$500,0),MATCH(S$2,[5]Tabelle1!$E$2:$U$2,0))),"")</f>
        <v/>
      </c>
      <c r="T412" s="192" t="str">
        <f t="array" ref="T412">IFERROR(IF(INDEX([5]Tabelle1!$E$3:$U$500,MATCH($A412&amp;$C412&amp;$D412,[5]Tabelle1!$A$3:$A$500&amp;[5]Tabelle1!$C$3:$C$500&amp;[5]Tabelle1!$D$3:$D$500,0),MATCH(T$2,[5]Tabelle1!$E$2:$U$2,0))=0,"",INDEX([5]Tabelle1!$E$3:$U$500,MATCH($A412&amp;$C412&amp;$D412,[5]Tabelle1!$A$3:$A$500&amp;[5]Tabelle1!$C$3:$C$500&amp;[5]Tabelle1!$D$3:$D$500,0),MATCH(T$2,[5]Tabelle1!$E$2:$U$2,0))),"")</f>
        <v/>
      </c>
      <c r="U412" s="192" t="str">
        <f t="array" ref="U412">IFERROR(IF(INDEX([5]Tabelle1!$E$3:$U$500,MATCH($A412&amp;$C412&amp;$D412,[5]Tabelle1!$A$3:$A$500&amp;[5]Tabelle1!$C$3:$C$500&amp;[5]Tabelle1!$D$3:$D$500,0),MATCH(U$2,[5]Tabelle1!$E$2:$U$2,0))=0,"",INDEX([5]Tabelle1!$E$3:$U$500,MATCH($A412&amp;$C412&amp;$D412,[5]Tabelle1!$A$3:$A$500&amp;[5]Tabelle1!$C$3:$C$500&amp;[5]Tabelle1!$D$3:$D$500,0),MATCH(U$2,[5]Tabelle1!$E$2:$U$2,0))),"")</f>
        <v/>
      </c>
      <c r="V412" s="193" t="str">
        <f t="array" ref="V412">IFERROR(IF(INDEX([5]Tabelle1!$E$3:$U$500,MATCH($A412&amp;$C412&amp;$D412,[5]Tabelle1!$A$3:$A$500&amp;[5]Tabelle1!$C$3:$C$500&amp;[5]Tabelle1!$D$3:$D$500,0),MATCH(V$2,[5]Tabelle1!$E$2:$U$2,0))=0,"",INDEX([5]Tabelle1!$E$3:$U$500,MATCH($A412&amp;$C412&amp;$D412,[5]Tabelle1!$A$3:$A$500&amp;[5]Tabelle1!$C$3:$C$500&amp;[5]Tabelle1!$D$3:$D$500,0),MATCH(V$2,[5]Tabelle1!$E$2:$U$2,0))),"")</f>
        <v/>
      </c>
      <c r="W412" s="54" t="str">
        <f t="array" ref="W412">IFERROR(IF(INDEX([5]Tabelle1!$E$3:$U$500,MATCH($A412&amp;$C412&amp;$D412,[5]Tabelle1!$A$3:$A$500&amp;[5]Tabelle1!$C$3:$C$500&amp;[5]Tabelle1!$D$3:$D$500,0),MATCH(W$2,[5]Tabelle1!$E$2:$U$2,0))=0,"",INDEX([5]Tabelle1!$E$3:$U$500,MATCH($A412&amp;$C412&amp;$D412,[5]Tabelle1!$A$3:$A$500&amp;[5]Tabelle1!$C$3:$C$500&amp;[5]Tabelle1!$D$3:$D$500,0),MATCH(W$2,[5]Tabelle1!$E$2:$U$2,0))),"")</f>
        <v/>
      </c>
      <c r="X412" s="54" t="str">
        <f t="array" ref="X412">IFERROR(IF(INDEX([5]Tabelle1!$E$3:$U$500,MATCH($A412&amp;$C412&amp;$D412,[5]Tabelle1!$A$3:$A$500&amp;[5]Tabelle1!$C$3:$C$500&amp;[5]Tabelle1!$D$3:$D$500,0),MATCH(X$2,[5]Tabelle1!$E$2:$U$2,0))=0,"",INDEX([5]Tabelle1!$E$3:$U$500,MATCH($A412&amp;$C412&amp;$D412,[5]Tabelle1!$A$3:$A$500&amp;[5]Tabelle1!$C$3:$C$500&amp;[5]Tabelle1!$D$3:$D$500,0),MATCH(X$2,[5]Tabelle1!$E$2:$U$2,0))),"")</f>
        <v/>
      </c>
      <c r="Y412" s="22"/>
      <c r="Z412" s="22"/>
      <c r="AA412" s="22"/>
      <c r="AB412" s="22"/>
      <c r="AC412" s="22"/>
      <c r="AD412" s="22"/>
      <c r="AE412" s="22"/>
      <c r="AF412" s="22"/>
    </row>
    <row r="413" spans="1:32" ht="15" hidden="1" thickBot="1" x14ac:dyDescent="0.4">
      <c r="A413" s="130" t="str">
        <f t="shared" si="30"/>
        <v>Latvia</v>
      </c>
      <c r="B413" s="131"/>
      <c r="C413" s="131" t="s">
        <v>544</v>
      </c>
      <c r="D413" s="142" t="s">
        <v>554</v>
      </c>
      <c r="E413" s="195"/>
      <c r="F413" s="195"/>
      <c r="G413" s="195"/>
      <c r="H413" s="196" t="str">
        <f t="array" ref="H413">IFERROR(IF(INDEX([5]Tabelle1!$E$3:$U$500,MATCH($A413&amp;$C413&amp;$D413,[5]Tabelle1!$A$3:$A$500&amp;[5]Tabelle1!$C$3:$C$500&amp;[5]Tabelle1!$D$3:$D$500,0),MATCH(H$2,[5]Tabelle1!$E$2:$U$2,0))=0,"",INDEX([5]Tabelle1!$E$3:$U$500,MATCH($A413&amp;$C413&amp;$D413,[5]Tabelle1!$A$3:$A$500&amp;[5]Tabelle1!$C$3:$C$500&amp;[5]Tabelle1!$D$3:$D$500,0),MATCH(H$2,[5]Tabelle1!$E$2:$U$2,0))),"")</f>
        <v/>
      </c>
      <c r="I413" s="196" t="str">
        <f t="array" ref="I413">IFERROR(IF(INDEX([5]Tabelle1!$E$3:$U$500,MATCH($A413&amp;$C413&amp;$D413,[5]Tabelle1!$A$3:$A$500&amp;[5]Tabelle1!$C$3:$C$500&amp;[5]Tabelle1!$D$3:$D$500,0),MATCH(I$2,[5]Tabelle1!$E$2:$U$2,0))=0,"",INDEX([5]Tabelle1!$E$3:$U$500,MATCH($A413&amp;$C413&amp;$D413,[5]Tabelle1!$A$3:$A$500&amp;[5]Tabelle1!$C$3:$C$500&amp;[5]Tabelle1!$D$3:$D$500,0),MATCH(I$2,[5]Tabelle1!$E$2:$U$2,0))),"")</f>
        <v/>
      </c>
      <c r="J413" s="196" t="str">
        <f t="array" ref="J413">IFERROR(IF(INDEX([5]Tabelle1!$E$3:$U$500,MATCH($A413&amp;$C413&amp;$D413,[5]Tabelle1!$A$3:$A$500&amp;[5]Tabelle1!$C$3:$C$500&amp;[5]Tabelle1!$D$3:$D$500,0),MATCH(J$2,[5]Tabelle1!$E$2:$U$2,0))=0,"",INDEX([5]Tabelle1!$E$3:$U$500,MATCH($A413&amp;$C413&amp;$D413,[5]Tabelle1!$A$3:$A$500&amp;[5]Tabelle1!$C$3:$C$500&amp;[5]Tabelle1!$D$3:$D$500,0),MATCH(J$2,[5]Tabelle1!$E$2:$U$2,0))),"")</f>
        <v/>
      </c>
      <c r="K413" s="196" t="str">
        <f t="array" ref="K413">IFERROR(IF(INDEX([5]Tabelle1!$E$3:$U$500,MATCH($A413&amp;$C413&amp;$D413,[5]Tabelle1!$A$3:$A$500&amp;[5]Tabelle1!$C$3:$C$500&amp;[5]Tabelle1!$D$3:$D$500,0),MATCH(K$2,[5]Tabelle1!$E$2:$U$2,0))=0,"",INDEX([5]Tabelle1!$E$3:$U$500,MATCH($A413&amp;$C413&amp;$D413,[5]Tabelle1!$A$3:$A$500&amp;[5]Tabelle1!$C$3:$C$500&amp;[5]Tabelle1!$D$3:$D$500,0),MATCH(K$2,[5]Tabelle1!$E$2:$U$2,0))),"")</f>
        <v/>
      </c>
      <c r="L413" s="196" t="str">
        <f t="array" ref="L413">IFERROR(IF(INDEX([5]Tabelle1!$E$3:$U$500,MATCH($A413&amp;$C413&amp;$D413,[5]Tabelle1!$A$3:$A$500&amp;[5]Tabelle1!$C$3:$C$500&amp;[5]Tabelle1!$D$3:$D$500,0),MATCH(L$2,[5]Tabelle1!$E$2:$U$2,0))=0,"",INDEX([5]Tabelle1!$E$3:$U$500,MATCH($A413&amp;$C413&amp;$D413,[5]Tabelle1!$A$3:$A$500&amp;[5]Tabelle1!$C$3:$C$500&amp;[5]Tabelle1!$D$3:$D$500,0),MATCH(L$2,[5]Tabelle1!$E$2:$U$2,0))),"")</f>
        <v/>
      </c>
      <c r="M413" s="196" t="str">
        <f t="array" ref="M413">IFERROR(IF(INDEX([5]Tabelle1!$E$3:$U$500,MATCH($A413&amp;$C413&amp;$D413,[5]Tabelle1!$A$3:$A$500&amp;[5]Tabelle1!$C$3:$C$500&amp;[5]Tabelle1!$D$3:$D$500,0),MATCH(M$2,[5]Tabelle1!$E$2:$U$2,0))=0,"",INDEX([5]Tabelle1!$E$3:$U$500,MATCH($A413&amp;$C413&amp;$D413,[5]Tabelle1!$A$3:$A$500&amp;[5]Tabelle1!$C$3:$C$500&amp;[5]Tabelle1!$D$3:$D$500,0),MATCH(M$2,[5]Tabelle1!$E$2:$U$2,0))),"")</f>
        <v/>
      </c>
      <c r="N413" s="196" t="str">
        <f t="array" ref="N413">IFERROR(IF(INDEX([5]Tabelle1!$E$3:$U$500,MATCH($A413&amp;$C413&amp;$D413,[5]Tabelle1!$A$3:$A$500&amp;[5]Tabelle1!$C$3:$C$500&amp;[5]Tabelle1!$D$3:$D$500,0),MATCH(N$2,[5]Tabelle1!$E$2:$U$2,0))=0,"",INDEX([5]Tabelle1!$E$3:$U$500,MATCH($A413&amp;$C413&amp;$D413,[5]Tabelle1!$A$3:$A$500&amp;[5]Tabelle1!$C$3:$C$500&amp;[5]Tabelle1!$D$3:$D$500,0),MATCH(N$2,[5]Tabelle1!$E$2:$U$2,0))),"")</f>
        <v/>
      </c>
      <c r="O413" s="196" t="str">
        <f t="array" ref="O413">IFERROR(IF(INDEX([5]Tabelle1!$E$3:$U$500,MATCH($A413&amp;$C413&amp;$D413,[5]Tabelle1!$A$3:$A$500&amp;[5]Tabelle1!$C$3:$C$500&amp;[5]Tabelle1!$D$3:$D$500,0),MATCH(O$2,[5]Tabelle1!$E$2:$U$2,0))=0,"",INDEX([5]Tabelle1!$E$3:$U$500,MATCH($A413&amp;$C413&amp;$D413,[5]Tabelle1!$A$3:$A$500&amp;[5]Tabelle1!$C$3:$C$500&amp;[5]Tabelle1!$D$3:$D$500,0),MATCH(O$2,[5]Tabelle1!$E$2:$U$2,0))),"")</f>
        <v/>
      </c>
      <c r="P413" s="196" t="str">
        <f t="array" ref="P413">IFERROR(IF(INDEX([5]Tabelle1!$E$3:$U$500,MATCH($A413&amp;$C413&amp;$D413,[5]Tabelle1!$A$3:$A$500&amp;[5]Tabelle1!$C$3:$C$500&amp;[5]Tabelle1!$D$3:$D$500,0),MATCH(P$2,[5]Tabelle1!$E$2:$U$2,0))=0,"",INDEX([5]Tabelle1!$E$3:$U$500,MATCH($A413&amp;$C413&amp;$D413,[5]Tabelle1!$A$3:$A$500&amp;[5]Tabelle1!$C$3:$C$500&amp;[5]Tabelle1!$D$3:$D$500,0),MATCH(P$2,[5]Tabelle1!$E$2:$U$2,0))),"")</f>
        <v/>
      </c>
      <c r="Q413" s="196" t="str">
        <f t="array" ref="Q413">IFERROR(IF(INDEX([5]Tabelle1!$E$3:$U$500,MATCH($A413&amp;$C413&amp;$D413,[5]Tabelle1!$A$3:$A$500&amp;[5]Tabelle1!$C$3:$C$500&amp;[5]Tabelle1!$D$3:$D$500,0),MATCH(Q$2,[5]Tabelle1!$E$2:$U$2,0))=0,"",INDEX([5]Tabelle1!$E$3:$U$500,MATCH($A413&amp;$C413&amp;$D413,[5]Tabelle1!$A$3:$A$500&amp;[5]Tabelle1!$C$3:$C$500&amp;[5]Tabelle1!$D$3:$D$500,0),MATCH(Q$2,[5]Tabelle1!$E$2:$U$2,0))),"")</f>
        <v/>
      </c>
      <c r="R413" s="196" t="str">
        <f t="array" ref="R413">IFERROR(IF(INDEX([5]Tabelle1!$E$3:$U$500,MATCH($A413&amp;$C413&amp;$D413,[5]Tabelle1!$A$3:$A$500&amp;[5]Tabelle1!$C$3:$C$500&amp;[5]Tabelle1!$D$3:$D$500,0),MATCH(R$2,[5]Tabelle1!$E$2:$U$2,0))=0,"",INDEX([5]Tabelle1!$E$3:$U$500,MATCH($A413&amp;$C413&amp;$D413,[5]Tabelle1!$A$3:$A$500&amp;[5]Tabelle1!$C$3:$C$500&amp;[5]Tabelle1!$D$3:$D$500,0),MATCH(R$2,[5]Tabelle1!$E$2:$U$2,0))),"")</f>
        <v/>
      </c>
      <c r="S413" s="196" t="str">
        <f t="array" ref="S413">IFERROR(IF(INDEX([5]Tabelle1!$E$3:$U$500,MATCH($A413&amp;$C413&amp;$D413,[5]Tabelle1!$A$3:$A$500&amp;[5]Tabelle1!$C$3:$C$500&amp;[5]Tabelle1!$D$3:$D$500,0),MATCH(S$2,[5]Tabelle1!$E$2:$U$2,0))=0,"",INDEX([5]Tabelle1!$E$3:$U$500,MATCH($A413&amp;$C413&amp;$D413,[5]Tabelle1!$A$3:$A$500&amp;[5]Tabelle1!$C$3:$C$500&amp;[5]Tabelle1!$D$3:$D$500,0),MATCH(S$2,[5]Tabelle1!$E$2:$U$2,0))),"")</f>
        <v/>
      </c>
      <c r="T413" s="196" t="str">
        <f t="array" ref="T413">IFERROR(IF(INDEX([5]Tabelle1!$E$3:$U$500,MATCH($A413&amp;$C413&amp;$D413,[5]Tabelle1!$A$3:$A$500&amp;[5]Tabelle1!$C$3:$C$500&amp;[5]Tabelle1!$D$3:$D$500,0),MATCH(T$2,[5]Tabelle1!$E$2:$U$2,0))=0,"",INDEX([5]Tabelle1!$E$3:$U$500,MATCH($A413&amp;$C413&amp;$D413,[5]Tabelle1!$A$3:$A$500&amp;[5]Tabelle1!$C$3:$C$500&amp;[5]Tabelle1!$D$3:$D$500,0),MATCH(T$2,[5]Tabelle1!$E$2:$U$2,0))),"")</f>
        <v/>
      </c>
      <c r="U413" s="196" t="str">
        <f t="array" ref="U413">IFERROR(IF(INDEX([5]Tabelle1!$E$3:$U$500,MATCH($A413&amp;$C413&amp;$D413,[5]Tabelle1!$A$3:$A$500&amp;[5]Tabelle1!$C$3:$C$500&amp;[5]Tabelle1!$D$3:$D$500,0),MATCH(U$2,[5]Tabelle1!$E$2:$U$2,0))=0,"",INDEX([5]Tabelle1!$E$3:$U$500,MATCH($A413&amp;$C413&amp;$D413,[5]Tabelle1!$A$3:$A$500&amp;[5]Tabelle1!$C$3:$C$500&amp;[5]Tabelle1!$D$3:$D$500,0),MATCH(U$2,[5]Tabelle1!$E$2:$U$2,0))),"")</f>
        <v/>
      </c>
      <c r="V413" s="197" t="str">
        <f t="array" ref="V413">IFERROR(IF(INDEX([5]Tabelle1!$E$3:$U$500,MATCH($A413&amp;$C413&amp;$D413,[5]Tabelle1!$A$3:$A$500&amp;[5]Tabelle1!$C$3:$C$500&amp;[5]Tabelle1!$D$3:$D$500,0),MATCH(V$2,[5]Tabelle1!$E$2:$U$2,0))=0,"",INDEX([5]Tabelle1!$E$3:$U$500,MATCH($A413&amp;$C413&amp;$D413,[5]Tabelle1!$A$3:$A$500&amp;[5]Tabelle1!$C$3:$C$500&amp;[5]Tabelle1!$D$3:$D$500,0),MATCH(V$2,[5]Tabelle1!$E$2:$U$2,0))),"")</f>
        <v/>
      </c>
      <c r="W413" s="54" t="str">
        <f t="array" ref="W413">IFERROR(IF(INDEX([5]Tabelle1!$E$3:$U$500,MATCH($A413&amp;$C413&amp;$D413,[5]Tabelle1!$A$3:$A$500&amp;[5]Tabelle1!$C$3:$C$500&amp;[5]Tabelle1!$D$3:$D$500,0),MATCH(W$2,[5]Tabelle1!$E$2:$U$2,0))=0,"",INDEX([5]Tabelle1!$E$3:$U$500,MATCH($A413&amp;$C413&amp;$D413,[5]Tabelle1!$A$3:$A$500&amp;[5]Tabelle1!$C$3:$C$500&amp;[5]Tabelle1!$D$3:$D$500,0),MATCH(W$2,[5]Tabelle1!$E$2:$U$2,0))),"")</f>
        <v/>
      </c>
      <c r="X413" s="54" t="str">
        <f t="array" ref="X413">IFERROR(IF(INDEX([5]Tabelle1!$E$3:$U$500,MATCH($A413&amp;$C413&amp;$D413,[5]Tabelle1!$A$3:$A$500&amp;[5]Tabelle1!$C$3:$C$500&amp;[5]Tabelle1!$D$3:$D$500,0),MATCH(X$2,[5]Tabelle1!$E$2:$U$2,0))=0,"",INDEX([5]Tabelle1!$E$3:$U$500,MATCH($A413&amp;$C413&amp;$D413,[5]Tabelle1!$A$3:$A$500&amp;[5]Tabelle1!$C$3:$C$500&amp;[5]Tabelle1!$D$3:$D$500,0),MATCH(X$2,[5]Tabelle1!$E$2:$U$2,0))),"")</f>
        <v/>
      </c>
      <c r="Y413" s="22"/>
      <c r="Z413" s="22"/>
      <c r="AA413" s="22"/>
      <c r="AB413" s="22"/>
      <c r="AC413" s="22"/>
      <c r="AD413" s="22"/>
      <c r="AE413" s="22"/>
      <c r="AF413" s="22"/>
    </row>
    <row r="414" spans="1:32" ht="14.5" hidden="1" x14ac:dyDescent="0.35">
      <c r="A414" s="63" t="str">
        <f>B414</f>
        <v>Lithuania</v>
      </c>
      <c r="B414" s="62" t="s">
        <v>30</v>
      </c>
      <c r="C414" s="62" t="s">
        <v>596</v>
      </c>
      <c r="D414" s="146" t="s">
        <v>574</v>
      </c>
      <c r="E414" s="167"/>
      <c r="F414" s="167"/>
      <c r="G414" s="167"/>
      <c r="H414" s="167" t="str">
        <f t="array" ref="H414">IFERROR(IF(INDEX([5]Tabelle1!$E$3:$U$500,MATCH($A414&amp;$C414&amp;$D414,[5]Tabelle1!$A$3:$A$500&amp;[5]Tabelle1!$C$3:$C$500&amp;[5]Tabelle1!$D$3:$D$500,0),MATCH(H$2,[5]Tabelle1!$E$2:$U$2,0))=0,"",INDEX([5]Tabelle1!$E$3:$U$500,MATCH($A414&amp;$C414&amp;$D414,[5]Tabelle1!$A$3:$A$500&amp;[5]Tabelle1!$C$3:$C$500&amp;[5]Tabelle1!$D$3:$D$500,0),MATCH(H$2,[5]Tabelle1!$E$2:$U$2,0))),"")</f>
        <v/>
      </c>
      <c r="I414" s="181">
        <f t="array" ref="I414">IFERROR(IF(INDEX([5]Tabelle1!$E$3:$U$500,MATCH($A414&amp;$C414&amp;$D414,[5]Tabelle1!$A$3:$A$500&amp;[5]Tabelle1!$C$3:$C$500&amp;[5]Tabelle1!$D$3:$D$500,0),MATCH(I$2,[5]Tabelle1!$E$2:$U$2,0))=0,"",INDEX([5]Tabelle1!$E$3:$U$500,MATCH($A414&amp;$C414&amp;$D414,[5]Tabelle1!$A$3:$A$500&amp;[5]Tabelle1!$C$3:$C$500&amp;[5]Tabelle1!$D$3:$D$500,0),MATCH(I$2,[5]Tabelle1!$E$2:$U$2,0))),"")</f>
        <v>0.3</v>
      </c>
      <c r="J414" s="163" t="str">
        <f t="array" ref="J414">IFERROR(IF(INDEX([5]Tabelle1!$E$3:$U$500,MATCH($A414&amp;$C414&amp;$D414,[5]Tabelle1!$A$3:$A$500&amp;[5]Tabelle1!$C$3:$C$500&amp;[5]Tabelle1!$D$3:$D$500,0),MATCH(J$2,[5]Tabelle1!$E$2:$U$2,0))=0,"",INDEX([5]Tabelle1!$E$3:$U$500,MATCH($A414&amp;$C414&amp;$D414,[5]Tabelle1!$A$3:$A$500&amp;[5]Tabelle1!$C$3:$C$500&amp;[5]Tabelle1!$D$3:$D$500,0),MATCH(J$2,[5]Tabelle1!$E$2:$U$2,0))),"")</f>
        <v/>
      </c>
      <c r="K414" s="163">
        <f t="array" ref="K414">IFERROR(IF(INDEX([5]Tabelle1!$E$3:$U$500,MATCH($A414&amp;$C414&amp;$D414,[5]Tabelle1!$A$3:$A$500&amp;[5]Tabelle1!$C$3:$C$500&amp;[5]Tabelle1!$D$3:$D$500,0),MATCH(K$2,[5]Tabelle1!$E$2:$U$2,0))=0,"",INDEX([5]Tabelle1!$E$3:$U$500,MATCH($A414&amp;$C414&amp;$D414,[5]Tabelle1!$A$3:$A$500&amp;[5]Tabelle1!$C$3:$C$500&amp;[5]Tabelle1!$D$3:$D$500,0),MATCH(K$2,[5]Tabelle1!$E$2:$U$2,0))),"")</f>
        <v>0.32700000000000001</v>
      </c>
      <c r="L414" s="163" t="str">
        <f t="array" ref="L414">IFERROR(IF(INDEX([5]Tabelle1!$E$3:$U$500,MATCH($A414&amp;$C414&amp;$D414,[5]Tabelle1!$A$3:$A$500&amp;[5]Tabelle1!$C$3:$C$500&amp;[5]Tabelle1!$D$3:$D$500,0),MATCH(L$2,[5]Tabelle1!$E$2:$U$2,0))=0,"",INDEX([5]Tabelle1!$E$3:$U$500,MATCH($A414&amp;$C414&amp;$D414,[5]Tabelle1!$A$3:$A$500&amp;[5]Tabelle1!$C$3:$C$500&amp;[5]Tabelle1!$D$3:$D$500,0),MATCH(L$2,[5]Tabelle1!$E$2:$U$2,0))),"")</f>
        <v/>
      </c>
      <c r="M414" s="163" t="str">
        <f t="array" ref="M414">IFERROR(IF(INDEX([5]Tabelle1!$E$3:$U$500,MATCH($A414&amp;$C414&amp;$D414,[5]Tabelle1!$A$3:$A$500&amp;[5]Tabelle1!$C$3:$C$500&amp;[5]Tabelle1!$D$3:$D$500,0),MATCH(M$2,[5]Tabelle1!$E$2:$U$2,0))=0,"",INDEX([5]Tabelle1!$E$3:$U$500,MATCH($A414&amp;$C414&amp;$D414,[5]Tabelle1!$A$3:$A$500&amp;[5]Tabelle1!$C$3:$C$500&amp;[5]Tabelle1!$D$3:$D$500,0),MATCH(M$2,[5]Tabelle1!$E$2:$U$2,0))),"")</f>
        <v/>
      </c>
      <c r="N414" s="163">
        <f t="array" ref="N414">IFERROR(IF(INDEX([5]Tabelle1!$E$3:$U$500,MATCH($A414&amp;$C414&amp;$D414,[5]Tabelle1!$A$3:$A$500&amp;[5]Tabelle1!$C$3:$C$500&amp;[5]Tabelle1!$D$3:$D$500,0),MATCH(N$2,[5]Tabelle1!$E$2:$U$2,0))=0,"",INDEX([5]Tabelle1!$E$3:$U$500,MATCH($A414&amp;$C414&amp;$D414,[5]Tabelle1!$A$3:$A$500&amp;[5]Tabelle1!$C$3:$C$500&amp;[5]Tabelle1!$D$3:$D$500,0),MATCH(N$2,[5]Tabelle1!$E$2:$U$2,0))),"")</f>
        <v>0.36449999999999999</v>
      </c>
      <c r="O414" s="163" t="str">
        <f t="array" ref="O414">IFERROR(IF(INDEX([5]Tabelle1!$E$3:$U$500,MATCH($A414&amp;$C414&amp;$D414,[5]Tabelle1!$A$3:$A$500&amp;[5]Tabelle1!$C$3:$C$500&amp;[5]Tabelle1!$D$3:$D$500,0),MATCH(O$2,[5]Tabelle1!$E$2:$U$2,0))=0,"",INDEX([5]Tabelle1!$E$3:$U$500,MATCH($A414&amp;$C414&amp;$D414,[5]Tabelle1!$A$3:$A$500&amp;[5]Tabelle1!$C$3:$C$500&amp;[5]Tabelle1!$D$3:$D$500,0),MATCH(O$2,[5]Tabelle1!$E$2:$U$2,0))),"")</f>
        <v/>
      </c>
      <c r="P414" s="163">
        <f t="array" ref="P414">IFERROR(IF(INDEX([5]Tabelle1!$E$3:$U$500,MATCH($A414&amp;$C414&amp;$D414,[5]Tabelle1!$A$3:$A$500&amp;[5]Tabelle1!$C$3:$C$500&amp;[5]Tabelle1!$D$3:$D$500,0),MATCH(P$2,[5]Tabelle1!$E$2:$U$2,0))=0,"",INDEX([5]Tabelle1!$E$3:$U$500,MATCH($A414&amp;$C414&amp;$D414,[5]Tabelle1!$A$3:$A$500&amp;[5]Tabelle1!$C$3:$C$500&amp;[5]Tabelle1!$D$3:$D$500,0),MATCH(P$2,[5]Tabelle1!$E$2:$U$2,0))),"")</f>
        <v>0.39750000000000002</v>
      </c>
      <c r="Q414" s="163" t="str">
        <f t="array" ref="Q414">IFERROR(IF(INDEX([5]Tabelle1!$E$3:$U$500,MATCH($A414&amp;$C414&amp;$D414,[5]Tabelle1!$A$3:$A$500&amp;[5]Tabelle1!$C$3:$C$500&amp;[5]Tabelle1!$D$3:$D$500,0),MATCH(Q$2,[5]Tabelle1!$E$2:$U$2,0))=0,"",INDEX([5]Tabelle1!$E$3:$U$500,MATCH($A414&amp;$C414&amp;$D414,[5]Tabelle1!$A$3:$A$500&amp;[5]Tabelle1!$C$3:$C$500&amp;[5]Tabelle1!$D$3:$D$500,0),MATCH(Q$2,[5]Tabelle1!$E$2:$U$2,0))),"")</f>
        <v/>
      </c>
      <c r="R414" s="163" t="str">
        <f t="array" ref="R414">IFERROR(IF(INDEX([5]Tabelle1!$E$3:$U$500,MATCH($A414&amp;$C414&amp;$D414,[5]Tabelle1!$A$3:$A$500&amp;[5]Tabelle1!$C$3:$C$500&amp;[5]Tabelle1!$D$3:$D$500,0),MATCH(R$2,[5]Tabelle1!$E$2:$U$2,0))=0,"",INDEX([5]Tabelle1!$E$3:$U$500,MATCH($A414&amp;$C414&amp;$D414,[5]Tabelle1!$A$3:$A$500&amp;[5]Tabelle1!$C$3:$C$500&amp;[5]Tabelle1!$D$3:$D$500,0),MATCH(R$2,[5]Tabelle1!$E$2:$U$2,0))),"")</f>
        <v/>
      </c>
      <c r="S414" s="163">
        <f t="array" ref="S414">IFERROR(IF(INDEX([5]Tabelle1!$E$3:$U$500,MATCH($A414&amp;$C414&amp;$D414,[5]Tabelle1!$A$3:$A$500&amp;[5]Tabelle1!$C$3:$C$500&amp;[5]Tabelle1!$D$3:$D$500,0),MATCH(S$2,[5]Tabelle1!$E$2:$U$2,0))=0,"",INDEX([5]Tabelle1!$E$3:$U$500,MATCH($A414&amp;$C414&amp;$D414,[5]Tabelle1!$A$3:$A$500&amp;[5]Tabelle1!$C$3:$C$500&amp;[5]Tabelle1!$D$3:$D$500,0),MATCH(S$2,[5]Tabelle1!$E$2:$U$2,0))),"")</f>
        <v>0.45</v>
      </c>
      <c r="T414" s="187" t="str">
        <f t="array" ref="T414">IFERROR(IF(INDEX([5]Tabelle1!$E$3:$U$500,MATCH($A414&amp;$C414&amp;$D414,[5]Tabelle1!$A$3:$A$500&amp;[5]Tabelle1!$C$3:$C$500&amp;[5]Tabelle1!$D$3:$D$500,0),MATCH(T$2,[5]Tabelle1!$E$2:$U$2,0))=0,"",INDEX([5]Tabelle1!$E$3:$U$500,MATCH($A414&amp;$C414&amp;$D414,[5]Tabelle1!$A$3:$A$500&amp;[5]Tabelle1!$C$3:$C$500&amp;[5]Tabelle1!$D$3:$D$500,0),MATCH(T$2,[5]Tabelle1!$E$2:$U$2,0))),"")</f>
        <v/>
      </c>
      <c r="U414" s="187" t="str">
        <f t="array" ref="U414">IFERROR(IF(INDEX([5]Tabelle1!$E$3:$U$500,MATCH($A414&amp;$C414&amp;$D414,[5]Tabelle1!$A$3:$A$500&amp;[5]Tabelle1!$C$3:$C$500&amp;[5]Tabelle1!$D$3:$D$500,0),MATCH(U$2,[5]Tabelle1!$E$2:$U$2,0))=0,"",INDEX([5]Tabelle1!$E$3:$U$500,MATCH($A414&amp;$C414&amp;$D414,[5]Tabelle1!$A$3:$A$500&amp;[5]Tabelle1!$C$3:$C$500&amp;[5]Tabelle1!$D$3:$D$500,0),MATCH(U$2,[5]Tabelle1!$E$2:$U$2,0))),"")</f>
        <v/>
      </c>
      <c r="V414" s="188">
        <f t="array" ref="V414">IFERROR(IF(INDEX([5]Tabelle1!$E$3:$U$500,MATCH($A414&amp;$C414&amp;$D414,[5]Tabelle1!$A$3:$A$500&amp;[5]Tabelle1!$C$3:$C$500&amp;[5]Tabelle1!$D$3:$D$500,0),MATCH(V$2,[5]Tabelle1!$E$2:$U$2,0))=0,"",INDEX([5]Tabelle1!$E$3:$U$500,MATCH($A414&amp;$C414&amp;$D414,[5]Tabelle1!$A$3:$A$500&amp;[5]Tabelle1!$C$3:$C$500&amp;[5]Tabelle1!$D$3:$D$500,0),MATCH(V$2,[5]Tabelle1!$E$2:$U$2,0))),"")</f>
        <v>0.8</v>
      </c>
      <c r="W414" s="54" t="str">
        <f t="array" ref="W414">IFERROR(IF(INDEX([5]Tabelle1!$E$3:$U$500,MATCH($A414&amp;$C414&amp;$D414,[5]Tabelle1!$A$3:$A$500&amp;[5]Tabelle1!$C$3:$C$500&amp;[5]Tabelle1!$D$3:$D$500,0),MATCH(W$2,[5]Tabelle1!$E$2:$U$2,0))=0,"",INDEX([5]Tabelle1!$E$3:$U$500,MATCH($A414&amp;$C414&amp;$D414,[5]Tabelle1!$A$3:$A$500&amp;[5]Tabelle1!$C$3:$C$500&amp;[5]Tabelle1!$D$3:$D$500,0),MATCH(W$2,[5]Tabelle1!$E$2:$U$2,0))),"")</f>
        <v/>
      </c>
      <c r="X414" s="54" t="str">
        <f t="array" ref="X414">IFERROR(IF(INDEX([5]Tabelle1!$E$3:$U$500,MATCH($A414&amp;$C414&amp;$D414,[5]Tabelle1!$A$3:$A$500&amp;[5]Tabelle1!$C$3:$C$500&amp;[5]Tabelle1!$D$3:$D$500,0),MATCH(X$2,[5]Tabelle1!$E$2:$U$2,0))=0,"",INDEX([5]Tabelle1!$E$3:$U$500,MATCH($A414&amp;$C414&amp;$D414,[5]Tabelle1!$A$3:$A$500&amp;[5]Tabelle1!$C$3:$C$500&amp;[5]Tabelle1!$D$3:$D$500,0),MATCH(X$2,[5]Tabelle1!$E$2:$U$2,0))),"")</f>
        <v>P. 28, 2.1.2.1</v>
      </c>
      <c r="Y414" s="170"/>
      <c r="Z414" s="170"/>
      <c r="AA414" s="170"/>
      <c r="AB414" s="170"/>
      <c r="AC414" s="170"/>
      <c r="AD414" s="170"/>
      <c r="AE414" s="170"/>
      <c r="AF414" s="170"/>
    </row>
    <row r="415" spans="1:32" ht="15" thickBot="1" x14ac:dyDescent="0.4">
      <c r="A415" s="127" t="str">
        <f>A414</f>
        <v>Lithuania</v>
      </c>
      <c r="B415" s="70"/>
      <c r="C415" s="70" t="s">
        <v>596</v>
      </c>
      <c r="D415" s="136" t="s">
        <v>575</v>
      </c>
      <c r="E415" s="102"/>
      <c r="F415" s="102"/>
      <c r="G415" s="102"/>
      <c r="H415" s="102" t="str">
        <f t="array" ref="H415">IFERROR(IF(INDEX([5]Tabelle1!$E$3:$U$500,MATCH($A415&amp;$C415&amp;$D415,[5]Tabelle1!$A$3:$A$500&amp;[5]Tabelle1!$C$3:$C$500&amp;[5]Tabelle1!$D$3:$D$500,0),MATCH(H$2,[5]Tabelle1!$E$2:$U$2,0))=0,"",INDEX([5]Tabelle1!$E$3:$U$500,MATCH($A415&amp;$C415&amp;$D415,[5]Tabelle1!$A$3:$A$500&amp;[5]Tabelle1!$C$3:$C$500&amp;[5]Tabelle1!$D$3:$D$500,0),MATCH(H$2,[5]Tabelle1!$E$2:$U$2,0))),"")</f>
        <v/>
      </c>
      <c r="I415" s="182">
        <f t="array" ref="I415">IFERROR(IF(INDEX([5]Tabelle1!$E$3:$U$500,MATCH($A415&amp;$C415&amp;$D415,[5]Tabelle1!$A$3:$A$500&amp;[5]Tabelle1!$C$3:$C$500&amp;[5]Tabelle1!$D$3:$D$500,0),MATCH(I$2,[5]Tabelle1!$E$2:$U$2,0))=0,"",INDEX([5]Tabelle1!$E$3:$U$500,MATCH($A415&amp;$C415&amp;$D415,[5]Tabelle1!$A$3:$A$500&amp;[5]Tabelle1!$C$3:$C$500&amp;[5]Tabelle1!$D$3:$D$500,0),MATCH(I$2,[5]Tabelle1!$E$2:$U$2,0))),"")</f>
        <v>0.3</v>
      </c>
      <c r="J415" s="162" t="str">
        <f t="array" ref="J415">IFERROR(IF(INDEX([5]Tabelle1!$E$3:$U$500,MATCH($A415&amp;$C415&amp;$D415,[5]Tabelle1!$A$3:$A$500&amp;[5]Tabelle1!$C$3:$C$500&amp;[5]Tabelle1!$D$3:$D$500,0),MATCH(J$2,[5]Tabelle1!$E$2:$U$2,0))=0,"",INDEX([5]Tabelle1!$E$3:$U$500,MATCH($A415&amp;$C415&amp;$D415,[5]Tabelle1!$A$3:$A$500&amp;[5]Tabelle1!$C$3:$C$500&amp;[5]Tabelle1!$D$3:$D$500,0),MATCH(J$2,[5]Tabelle1!$E$2:$U$2,0))),"")</f>
        <v/>
      </c>
      <c r="K415" s="162">
        <f t="array" ref="K415">IFERROR(IF(INDEX([5]Tabelle1!$E$3:$U$500,MATCH($A415&amp;$C415&amp;$D415,[5]Tabelle1!$A$3:$A$500&amp;[5]Tabelle1!$C$3:$C$500&amp;[5]Tabelle1!$D$3:$D$500,0),MATCH(K$2,[5]Tabelle1!$E$2:$U$2,0))=0,"",INDEX([5]Tabelle1!$E$3:$U$500,MATCH($A415&amp;$C415&amp;$D415,[5]Tabelle1!$A$3:$A$500&amp;[5]Tabelle1!$C$3:$C$500&amp;[5]Tabelle1!$D$3:$D$500,0),MATCH(K$2,[5]Tabelle1!$E$2:$U$2,0))),"")</f>
        <v>0.2555</v>
      </c>
      <c r="L415" s="162" t="str">
        <f t="array" ref="L415">IFERROR(IF(INDEX([5]Tabelle1!$E$3:$U$500,MATCH($A415&amp;$C415&amp;$D415,[5]Tabelle1!$A$3:$A$500&amp;[5]Tabelle1!$C$3:$C$500&amp;[5]Tabelle1!$D$3:$D$500,0),MATCH(L$2,[5]Tabelle1!$E$2:$U$2,0))=0,"",INDEX([5]Tabelle1!$E$3:$U$500,MATCH($A415&amp;$C415&amp;$D415,[5]Tabelle1!$A$3:$A$500&amp;[5]Tabelle1!$C$3:$C$500&amp;[5]Tabelle1!$D$3:$D$500,0),MATCH(L$2,[5]Tabelle1!$E$2:$U$2,0))),"")</f>
        <v/>
      </c>
      <c r="M415" s="162" t="str">
        <f t="array" ref="M415">IFERROR(IF(INDEX([5]Tabelle1!$E$3:$U$500,MATCH($A415&amp;$C415&amp;$D415,[5]Tabelle1!$A$3:$A$500&amp;[5]Tabelle1!$C$3:$C$500&amp;[5]Tabelle1!$D$3:$D$500,0),MATCH(M$2,[5]Tabelle1!$E$2:$U$2,0))=0,"",INDEX([5]Tabelle1!$E$3:$U$500,MATCH($A415&amp;$C415&amp;$D415,[5]Tabelle1!$A$3:$A$500&amp;[5]Tabelle1!$C$3:$C$500&amp;[5]Tabelle1!$D$3:$D$500,0),MATCH(M$2,[5]Tabelle1!$E$2:$U$2,0))),"")</f>
        <v/>
      </c>
      <c r="N415" s="162">
        <f t="array" ref="N415">IFERROR(IF(INDEX([5]Tabelle1!$E$3:$U$500,MATCH($A415&amp;$C415&amp;$D415,[5]Tabelle1!$A$3:$A$500&amp;[5]Tabelle1!$C$3:$C$500&amp;[5]Tabelle1!$D$3:$D$500,0),MATCH(N$2,[5]Tabelle1!$E$2:$U$2,0))=0,"",INDEX([5]Tabelle1!$E$3:$U$500,MATCH($A415&amp;$C415&amp;$D415,[5]Tabelle1!$A$3:$A$500&amp;[5]Tabelle1!$C$3:$C$500&amp;[5]Tabelle1!$D$3:$D$500,0),MATCH(N$2,[5]Tabelle1!$E$2:$U$2,0))),"")</f>
        <v>0.31480000000000002</v>
      </c>
      <c r="O415" s="162" t="str">
        <f t="array" ref="O415">IFERROR(IF(INDEX([5]Tabelle1!$E$3:$U$500,MATCH($A415&amp;$C415&amp;$D415,[5]Tabelle1!$A$3:$A$500&amp;[5]Tabelle1!$C$3:$C$500&amp;[5]Tabelle1!$D$3:$D$500,0),MATCH(O$2,[5]Tabelle1!$E$2:$U$2,0))=0,"",INDEX([5]Tabelle1!$E$3:$U$500,MATCH($A415&amp;$C415&amp;$D415,[5]Tabelle1!$A$3:$A$500&amp;[5]Tabelle1!$C$3:$C$500&amp;[5]Tabelle1!$D$3:$D$500,0),MATCH(O$2,[5]Tabelle1!$E$2:$U$2,0))),"")</f>
        <v/>
      </c>
      <c r="P415" s="162">
        <f t="array" ref="P415">IFERROR(IF(INDEX([5]Tabelle1!$E$3:$U$500,MATCH($A415&amp;$C415&amp;$D415,[5]Tabelle1!$A$3:$A$500&amp;[5]Tabelle1!$C$3:$C$500&amp;[5]Tabelle1!$D$3:$D$500,0),MATCH(P$2,[5]Tabelle1!$E$2:$U$2,0))=0,"",INDEX([5]Tabelle1!$E$3:$U$500,MATCH($A415&amp;$C415&amp;$D415,[5]Tabelle1!$A$3:$A$500&amp;[5]Tabelle1!$C$3:$C$500&amp;[5]Tabelle1!$D$3:$D$500,0),MATCH(P$2,[5]Tabelle1!$E$2:$U$2,0))),"")</f>
        <v>0.36699999999999999</v>
      </c>
      <c r="Q415" s="162" t="str">
        <f t="array" ref="Q415">IFERROR(IF(INDEX([5]Tabelle1!$E$3:$U$500,MATCH($A415&amp;$C415&amp;$D415,[5]Tabelle1!$A$3:$A$500&amp;[5]Tabelle1!$C$3:$C$500&amp;[5]Tabelle1!$D$3:$D$500,0),MATCH(Q$2,[5]Tabelle1!$E$2:$U$2,0))=0,"",INDEX([5]Tabelle1!$E$3:$U$500,MATCH($A415&amp;$C415&amp;$D415,[5]Tabelle1!$A$3:$A$500&amp;[5]Tabelle1!$C$3:$C$500&amp;[5]Tabelle1!$D$3:$D$500,0),MATCH(Q$2,[5]Tabelle1!$E$2:$U$2,0))),"")</f>
        <v/>
      </c>
      <c r="R415" s="162" t="str">
        <f t="array" ref="R415">IFERROR(IF(INDEX([5]Tabelle1!$E$3:$U$500,MATCH($A415&amp;$C415&amp;$D415,[5]Tabelle1!$A$3:$A$500&amp;[5]Tabelle1!$C$3:$C$500&amp;[5]Tabelle1!$D$3:$D$500,0),MATCH(R$2,[5]Tabelle1!$E$2:$U$2,0))=0,"",INDEX([5]Tabelle1!$E$3:$U$500,MATCH($A415&amp;$C415&amp;$D415,[5]Tabelle1!$A$3:$A$500&amp;[5]Tabelle1!$C$3:$C$500&amp;[5]Tabelle1!$D$3:$D$500,0),MATCH(R$2,[5]Tabelle1!$E$2:$U$2,0))),"")</f>
        <v/>
      </c>
      <c r="S415" s="162">
        <f t="array" ref="S415">IFERROR(IF(INDEX([5]Tabelle1!$E$3:$U$500,MATCH($A415&amp;$C415&amp;$D415,[5]Tabelle1!$A$3:$A$500&amp;[5]Tabelle1!$C$3:$C$500&amp;[5]Tabelle1!$D$3:$D$500,0),MATCH(S$2,[5]Tabelle1!$E$2:$U$2,0))=0,"",INDEX([5]Tabelle1!$E$3:$U$500,MATCH($A415&amp;$C415&amp;$D415,[5]Tabelle1!$A$3:$A$500&amp;[5]Tabelle1!$C$3:$C$500&amp;[5]Tabelle1!$D$3:$D$500,0),MATCH(S$2,[5]Tabelle1!$E$2:$U$2,0))),"")</f>
        <v>0.45</v>
      </c>
      <c r="T415" s="190" t="str">
        <f t="array" ref="T415">IFERROR(IF(INDEX([5]Tabelle1!$E$3:$U$500,MATCH($A415&amp;$C415&amp;$D415,[5]Tabelle1!$A$3:$A$500&amp;[5]Tabelle1!$C$3:$C$500&amp;[5]Tabelle1!$D$3:$D$500,0),MATCH(T$2,[5]Tabelle1!$E$2:$U$2,0))=0,"",INDEX([5]Tabelle1!$E$3:$U$500,MATCH($A415&amp;$C415&amp;$D415,[5]Tabelle1!$A$3:$A$500&amp;[5]Tabelle1!$C$3:$C$500&amp;[5]Tabelle1!$D$3:$D$500,0),MATCH(T$2,[5]Tabelle1!$E$2:$U$2,0))),"")</f>
        <v/>
      </c>
      <c r="U415" s="190" t="str">
        <f t="array" ref="U415">IFERROR(IF(INDEX([5]Tabelle1!$E$3:$U$500,MATCH($A415&amp;$C415&amp;$D415,[5]Tabelle1!$A$3:$A$500&amp;[5]Tabelle1!$C$3:$C$500&amp;[5]Tabelle1!$D$3:$D$500,0),MATCH(U$2,[5]Tabelle1!$E$2:$U$2,0))=0,"",INDEX([5]Tabelle1!$E$3:$U$500,MATCH($A415&amp;$C415&amp;$D415,[5]Tabelle1!$A$3:$A$500&amp;[5]Tabelle1!$C$3:$C$500&amp;[5]Tabelle1!$D$3:$D$500,0),MATCH(U$2,[5]Tabelle1!$E$2:$U$2,0))),"")</f>
        <v/>
      </c>
      <c r="V415" s="191">
        <f t="array" ref="V415">IFERROR(IF(INDEX([5]Tabelle1!$E$3:$U$500,MATCH($A415&amp;$C415&amp;$D415,[5]Tabelle1!$A$3:$A$500&amp;[5]Tabelle1!$C$3:$C$500&amp;[5]Tabelle1!$D$3:$D$500,0),MATCH(V$2,[5]Tabelle1!$E$2:$U$2,0))=0,"",INDEX([5]Tabelle1!$E$3:$U$500,MATCH($A415&amp;$C415&amp;$D415,[5]Tabelle1!$A$3:$A$500&amp;[5]Tabelle1!$C$3:$C$500&amp;[5]Tabelle1!$D$3:$D$500,0),MATCH(V$2,[5]Tabelle1!$E$2:$U$2,0))),"")</f>
        <v>1</v>
      </c>
      <c r="W415" s="54" t="s">
        <v>608</v>
      </c>
      <c r="X415" s="54" t="str">
        <f t="array" ref="X415">IFERROR(IF(INDEX([5]Tabelle1!$E$3:$U$500,MATCH($A415&amp;$C415&amp;$D415,[5]Tabelle1!$A$3:$A$500&amp;[5]Tabelle1!$C$3:$C$500&amp;[5]Tabelle1!$D$3:$D$500,0),MATCH(X$2,[5]Tabelle1!$E$2:$U$2,0))=0,"",INDEX([5]Tabelle1!$E$3:$U$500,MATCH($A415&amp;$C415&amp;$D415,[5]Tabelle1!$A$3:$A$500&amp;[5]Tabelle1!$C$3:$C$500&amp;[5]Tabelle1!$D$3:$D$500,0),MATCH(X$2,[5]Tabelle1!$E$2:$U$2,0))),"")</f>
        <v/>
      </c>
      <c r="Y415" s="170"/>
      <c r="Z415" s="170"/>
      <c r="AA415" s="170"/>
      <c r="AB415" s="170"/>
      <c r="AC415" s="170"/>
      <c r="AD415" s="170"/>
      <c r="AE415" s="170"/>
      <c r="AF415" s="170"/>
    </row>
    <row r="416" spans="1:32" ht="15" hidden="1" thickBot="1" x14ac:dyDescent="0.4">
      <c r="A416" s="127" t="str">
        <f t="shared" ref="A416:A445" si="31">A415</f>
        <v>Lithuania</v>
      </c>
      <c r="B416" s="70"/>
      <c r="C416" s="70" t="s">
        <v>596</v>
      </c>
      <c r="D416" s="136" t="s">
        <v>576</v>
      </c>
      <c r="E416" s="102"/>
      <c r="F416" s="102"/>
      <c r="G416" s="102"/>
      <c r="H416" s="102" t="str">
        <f t="array" ref="H416">IFERROR(IF(INDEX([5]Tabelle1!$E$3:$U$500,MATCH($A416&amp;$C416&amp;$D416,[5]Tabelle1!$A$3:$A$500&amp;[5]Tabelle1!$C$3:$C$500&amp;[5]Tabelle1!$D$3:$D$500,0),MATCH(H$2,[5]Tabelle1!$E$2:$U$2,0))=0,"",INDEX([5]Tabelle1!$E$3:$U$500,MATCH($A416&amp;$C416&amp;$D416,[5]Tabelle1!$A$3:$A$500&amp;[5]Tabelle1!$C$3:$C$500&amp;[5]Tabelle1!$D$3:$D$500,0),MATCH(H$2,[5]Tabelle1!$E$2:$U$2,0))),"")</f>
        <v/>
      </c>
      <c r="I416" s="182">
        <f t="array" ref="I416">IFERROR(IF(INDEX([5]Tabelle1!$E$3:$U$500,MATCH($A416&amp;$C416&amp;$D416,[5]Tabelle1!$A$3:$A$500&amp;[5]Tabelle1!$C$3:$C$500&amp;[5]Tabelle1!$D$3:$D$500,0),MATCH(I$2,[5]Tabelle1!$E$2:$U$2,0))=0,"",INDEX([5]Tabelle1!$E$3:$U$500,MATCH($A416&amp;$C416&amp;$D416,[5]Tabelle1!$A$3:$A$500&amp;[5]Tabelle1!$C$3:$C$500&amp;[5]Tabelle1!$D$3:$D$500,0),MATCH(I$2,[5]Tabelle1!$E$2:$U$2,0))),"")</f>
        <v>0.50900000000000001</v>
      </c>
      <c r="J416" s="162" t="str">
        <f t="array" ref="J416">IFERROR(IF(INDEX([5]Tabelle1!$E$3:$U$500,MATCH($A416&amp;$C416&amp;$D416,[5]Tabelle1!$A$3:$A$500&amp;[5]Tabelle1!$C$3:$C$500&amp;[5]Tabelle1!$D$3:$D$500,0),MATCH(J$2,[5]Tabelle1!$E$2:$U$2,0))=0,"",INDEX([5]Tabelle1!$E$3:$U$500,MATCH($A416&amp;$C416&amp;$D416,[5]Tabelle1!$A$3:$A$500&amp;[5]Tabelle1!$C$3:$C$500&amp;[5]Tabelle1!$D$3:$D$500,0),MATCH(J$2,[5]Tabelle1!$E$2:$U$2,0))),"")</f>
        <v/>
      </c>
      <c r="K416" s="162">
        <f t="array" ref="K416">IFERROR(IF(INDEX([5]Tabelle1!$E$3:$U$500,MATCH($A416&amp;$C416&amp;$D416,[5]Tabelle1!$A$3:$A$500&amp;[5]Tabelle1!$C$3:$C$500&amp;[5]Tabelle1!$D$3:$D$500,0),MATCH(K$2,[5]Tabelle1!$E$2:$U$2,0))=0,"",INDEX([5]Tabelle1!$E$3:$U$500,MATCH($A416&amp;$C416&amp;$D416,[5]Tabelle1!$A$3:$A$500&amp;[5]Tabelle1!$C$3:$C$500&amp;[5]Tabelle1!$D$3:$D$500,0),MATCH(K$2,[5]Tabelle1!$E$2:$U$2,0))),"")</f>
        <v>0.53900000000000003</v>
      </c>
      <c r="L416" s="162" t="str">
        <f t="array" ref="L416">IFERROR(IF(INDEX([5]Tabelle1!$E$3:$U$500,MATCH($A416&amp;$C416&amp;$D416,[5]Tabelle1!$A$3:$A$500&amp;[5]Tabelle1!$C$3:$C$500&amp;[5]Tabelle1!$D$3:$D$500,0),MATCH(L$2,[5]Tabelle1!$E$2:$U$2,0))=0,"",INDEX([5]Tabelle1!$E$3:$U$500,MATCH($A416&amp;$C416&amp;$D416,[5]Tabelle1!$A$3:$A$500&amp;[5]Tabelle1!$C$3:$C$500&amp;[5]Tabelle1!$D$3:$D$500,0),MATCH(L$2,[5]Tabelle1!$E$2:$U$2,0))),"")</f>
        <v/>
      </c>
      <c r="M416" s="162" t="str">
        <f t="array" ref="M416">IFERROR(IF(INDEX([5]Tabelle1!$E$3:$U$500,MATCH($A416&amp;$C416&amp;$D416,[5]Tabelle1!$A$3:$A$500&amp;[5]Tabelle1!$C$3:$C$500&amp;[5]Tabelle1!$D$3:$D$500,0),MATCH(M$2,[5]Tabelle1!$E$2:$U$2,0))=0,"",INDEX([5]Tabelle1!$E$3:$U$500,MATCH($A416&amp;$C416&amp;$D416,[5]Tabelle1!$A$3:$A$500&amp;[5]Tabelle1!$C$3:$C$500&amp;[5]Tabelle1!$D$3:$D$500,0),MATCH(M$2,[5]Tabelle1!$E$2:$U$2,0))),"")</f>
        <v/>
      </c>
      <c r="N416" s="162">
        <f t="array" ref="N416">IFERROR(IF(INDEX([5]Tabelle1!$E$3:$U$500,MATCH($A416&amp;$C416&amp;$D416,[5]Tabelle1!$A$3:$A$500&amp;[5]Tabelle1!$C$3:$C$500&amp;[5]Tabelle1!$D$3:$D$500,0),MATCH(N$2,[5]Tabelle1!$E$2:$U$2,0))=0,"",INDEX([5]Tabelle1!$E$3:$U$500,MATCH($A416&amp;$C416&amp;$D416,[5]Tabelle1!$A$3:$A$500&amp;[5]Tabelle1!$C$3:$C$500&amp;[5]Tabelle1!$D$3:$D$500,0),MATCH(N$2,[5]Tabelle1!$E$2:$U$2,0))),"")</f>
        <v>0.63100000000000001</v>
      </c>
      <c r="O416" s="162" t="str">
        <f t="array" ref="O416">IFERROR(IF(INDEX([5]Tabelle1!$E$3:$U$500,MATCH($A416&amp;$C416&amp;$D416,[5]Tabelle1!$A$3:$A$500&amp;[5]Tabelle1!$C$3:$C$500&amp;[5]Tabelle1!$D$3:$D$500,0),MATCH(O$2,[5]Tabelle1!$E$2:$U$2,0))=0,"",INDEX([5]Tabelle1!$E$3:$U$500,MATCH($A416&amp;$C416&amp;$D416,[5]Tabelle1!$A$3:$A$500&amp;[5]Tabelle1!$C$3:$C$500&amp;[5]Tabelle1!$D$3:$D$500,0),MATCH(O$2,[5]Tabelle1!$E$2:$U$2,0))),"")</f>
        <v/>
      </c>
      <c r="P416" s="162">
        <f t="array" ref="P416">IFERROR(IF(INDEX([5]Tabelle1!$E$3:$U$500,MATCH($A416&amp;$C416&amp;$D416,[5]Tabelle1!$A$3:$A$500&amp;[5]Tabelle1!$C$3:$C$500&amp;[5]Tabelle1!$D$3:$D$500,0),MATCH(P$2,[5]Tabelle1!$E$2:$U$2,0))=0,"",INDEX([5]Tabelle1!$E$3:$U$500,MATCH($A416&amp;$C416&amp;$D416,[5]Tabelle1!$A$3:$A$500&amp;[5]Tabelle1!$C$3:$C$500&amp;[5]Tabelle1!$D$3:$D$500,0),MATCH(P$2,[5]Tabelle1!$E$2:$U$2,0))),"")</f>
        <v>0.66900000000000004</v>
      </c>
      <c r="Q416" s="162" t="str">
        <f t="array" ref="Q416">IFERROR(IF(INDEX([5]Tabelle1!$E$3:$U$500,MATCH($A416&amp;$C416&amp;$D416,[5]Tabelle1!$A$3:$A$500&amp;[5]Tabelle1!$C$3:$C$500&amp;[5]Tabelle1!$D$3:$D$500,0),MATCH(Q$2,[5]Tabelle1!$E$2:$U$2,0))=0,"",INDEX([5]Tabelle1!$E$3:$U$500,MATCH($A416&amp;$C416&amp;$D416,[5]Tabelle1!$A$3:$A$500&amp;[5]Tabelle1!$C$3:$C$500&amp;[5]Tabelle1!$D$3:$D$500,0),MATCH(Q$2,[5]Tabelle1!$E$2:$U$2,0))),"")</f>
        <v/>
      </c>
      <c r="R416" s="162" t="str">
        <f t="array" ref="R416">IFERROR(IF(INDEX([5]Tabelle1!$E$3:$U$500,MATCH($A416&amp;$C416&amp;$D416,[5]Tabelle1!$A$3:$A$500&amp;[5]Tabelle1!$C$3:$C$500&amp;[5]Tabelle1!$D$3:$D$500,0),MATCH(R$2,[5]Tabelle1!$E$2:$U$2,0))=0,"",INDEX([5]Tabelle1!$E$3:$U$500,MATCH($A416&amp;$C416&amp;$D416,[5]Tabelle1!$A$3:$A$500&amp;[5]Tabelle1!$C$3:$C$500&amp;[5]Tabelle1!$D$3:$D$500,0),MATCH(R$2,[5]Tabelle1!$E$2:$U$2,0))),"")</f>
        <v/>
      </c>
      <c r="S416" s="162">
        <f t="array" ref="S416">IFERROR(IF(INDEX([5]Tabelle1!$E$3:$U$500,MATCH($A416&amp;$C416&amp;$D416,[5]Tabelle1!$A$3:$A$500&amp;[5]Tabelle1!$C$3:$C$500&amp;[5]Tabelle1!$D$3:$D$500,0),MATCH(S$2,[5]Tabelle1!$E$2:$U$2,0))=0,"",INDEX([5]Tabelle1!$E$3:$U$500,MATCH($A416&amp;$C416&amp;$D416,[5]Tabelle1!$A$3:$A$500&amp;[5]Tabelle1!$C$3:$C$500&amp;[5]Tabelle1!$D$3:$D$500,0),MATCH(S$2,[5]Tabelle1!$E$2:$U$2,0))),"")</f>
        <v>0.67200000000000004</v>
      </c>
      <c r="T416" s="190" t="str">
        <f t="array" ref="T416">IFERROR(IF(INDEX([5]Tabelle1!$E$3:$U$500,MATCH($A416&amp;$C416&amp;$D416,[5]Tabelle1!$A$3:$A$500&amp;[5]Tabelle1!$C$3:$C$500&amp;[5]Tabelle1!$D$3:$D$500,0),MATCH(T$2,[5]Tabelle1!$E$2:$U$2,0))=0,"",INDEX([5]Tabelle1!$E$3:$U$500,MATCH($A416&amp;$C416&amp;$D416,[5]Tabelle1!$A$3:$A$500&amp;[5]Tabelle1!$C$3:$C$500&amp;[5]Tabelle1!$D$3:$D$500,0),MATCH(T$2,[5]Tabelle1!$E$2:$U$2,0))),"")</f>
        <v/>
      </c>
      <c r="U416" s="190" t="str">
        <f t="array" ref="U416">IFERROR(IF(INDEX([5]Tabelle1!$E$3:$U$500,MATCH($A416&amp;$C416&amp;$D416,[5]Tabelle1!$A$3:$A$500&amp;[5]Tabelle1!$C$3:$C$500&amp;[5]Tabelle1!$D$3:$D$500,0),MATCH(U$2,[5]Tabelle1!$E$2:$U$2,0))=0,"",INDEX([5]Tabelle1!$E$3:$U$500,MATCH($A416&amp;$C416&amp;$D416,[5]Tabelle1!$A$3:$A$500&amp;[5]Tabelle1!$C$3:$C$500&amp;[5]Tabelle1!$D$3:$D$500,0),MATCH(U$2,[5]Tabelle1!$E$2:$U$2,0))),"")</f>
        <v/>
      </c>
      <c r="V416" s="191" t="str">
        <f t="array" ref="V416">IFERROR(IF(INDEX([5]Tabelle1!$E$3:$U$500,MATCH($A416&amp;$C416&amp;$D416,[5]Tabelle1!$A$3:$A$500&amp;[5]Tabelle1!$C$3:$C$500&amp;[5]Tabelle1!$D$3:$D$500,0),MATCH(V$2,[5]Tabelle1!$E$2:$U$2,0))=0,"",INDEX([5]Tabelle1!$E$3:$U$500,MATCH($A416&amp;$C416&amp;$D416,[5]Tabelle1!$A$3:$A$500&amp;[5]Tabelle1!$C$3:$C$500&amp;[5]Tabelle1!$D$3:$D$500,0),MATCH(V$2,[5]Tabelle1!$E$2:$U$2,0))),"")</f>
        <v/>
      </c>
      <c r="W416" s="54" t="str">
        <f t="array" ref="W416">IFERROR(IF(INDEX([5]Tabelle1!$E$3:$U$500,MATCH($A416&amp;$C416&amp;$D416,[5]Tabelle1!$A$3:$A$500&amp;[5]Tabelle1!$C$3:$C$500&amp;[5]Tabelle1!$D$3:$D$500,0),MATCH(W$2,[5]Tabelle1!$E$2:$U$2,0))=0,"",INDEX([5]Tabelle1!$E$3:$U$500,MATCH($A416&amp;$C416&amp;$D416,[5]Tabelle1!$A$3:$A$500&amp;[5]Tabelle1!$C$3:$C$500&amp;[5]Tabelle1!$D$3:$D$500,0),MATCH(W$2,[5]Tabelle1!$E$2:$U$2,0))),"")</f>
        <v>2020 Zielwert angegeben, zu erwarten: 4,33%</v>
      </c>
      <c r="X416" s="54" t="str">
        <f t="array" ref="X416">IFERROR(IF(INDEX([5]Tabelle1!$E$3:$U$500,MATCH($A416&amp;$C416&amp;$D416,[5]Tabelle1!$A$3:$A$500&amp;[5]Tabelle1!$C$3:$C$500&amp;[5]Tabelle1!$D$3:$D$500,0),MATCH(X$2,[5]Tabelle1!$E$2:$U$2,0))=0,"",INDEX([5]Tabelle1!$E$3:$U$500,MATCH($A416&amp;$C416&amp;$D416,[5]Tabelle1!$A$3:$A$500&amp;[5]Tabelle1!$C$3:$C$500&amp;[5]Tabelle1!$D$3:$D$500,0),MATCH(X$2,[5]Tabelle1!$E$2:$U$2,0))),"")</f>
        <v/>
      </c>
      <c r="Y416" s="170"/>
      <c r="Z416" s="170"/>
      <c r="AA416" s="170"/>
      <c r="AB416" s="170"/>
      <c r="AC416" s="170"/>
      <c r="AD416" s="170"/>
      <c r="AE416" s="170"/>
      <c r="AF416" s="170"/>
    </row>
    <row r="417" spans="1:32" ht="15" hidden="1" thickBot="1" x14ac:dyDescent="0.4">
      <c r="A417" s="127" t="str">
        <f t="shared" si="31"/>
        <v>Lithuania</v>
      </c>
      <c r="B417" s="70"/>
      <c r="C417" s="70" t="s">
        <v>596</v>
      </c>
      <c r="D417" s="136" t="s">
        <v>577</v>
      </c>
      <c r="E417" s="102"/>
      <c r="F417" s="102"/>
      <c r="G417" s="102"/>
      <c r="H417" s="102" t="str">
        <f t="array" ref="H417">IFERROR(IF(INDEX([5]Tabelle1!$E$3:$U$500,MATCH($A417&amp;$C417&amp;$D417,[5]Tabelle1!$A$3:$A$500&amp;[5]Tabelle1!$C$3:$C$500&amp;[5]Tabelle1!$D$3:$D$500,0),MATCH(H$2,[5]Tabelle1!$E$2:$U$2,0))=0,"",INDEX([5]Tabelle1!$E$3:$U$500,MATCH($A417&amp;$C417&amp;$D417,[5]Tabelle1!$A$3:$A$500&amp;[5]Tabelle1!$C$3:$C$500&amp;[5]Tabelle1!$D$3:$D$500,0),MATCH(H$2,[5]Tabelle1!$E$2:$U$2,0))),"")</f>
        <v/>
      </c>
      <c r="I417" s="182">
        <f t="array" ref="I417">IFERROR(IF(INDEX([5]Tabelle1!$E$3:$U$500,MATCH($A417&amp;$C417&amp;$D417,[5]Tabelle1!$A$3:$A$500&amp;[5]Tabelle1!$C$3:$C$500&amp;[5]Tabelle1!$D$3:$D$500,0),MATCH(I$2,[5]Tabelle1!$E$2:$U$2,0))=0,"",INDEX([5]Tabelle1!$E$3:$U$500,MATCH($A417&amp;$C417&amp;$D417,[5]Tabelle1!$A$3:$A$500&amp;[5]Tabelle1!$C$3:$C$500&amp;[5]Tabelle1!$D$3:$D$500,0),MATCH(I$2,[5]Tabelle1!$E$2:$U$2,0))),"")</f>
        <v>0.1</v>
      </c>
      <c r="J417" s="162" t="str">
        <f t="array" ref="J417">IFERROR(IF(INDEX([5]Tabelle1!$E$3:$U$500,MATCH($A417&amp;$C417&amp;$D417,[5]Tabelle1!$A$3:$A$500&amp;[5]Tabelle1!$C$3:$C$500&amp;[5]Tabelle1!$D$3:$D$500,0),MATCH(J$2,[5]Tabelle1!$E$2:$U$2,0))=0,"",INDEX([5]Tabelle1!$E$3:$U$500,MATCH($A417&amp;$C417&amp;$D417,[5]Tabelle1!$A$3:$A$500&amp;[5]Tabelle1!$C$3:$C$500&amp;[5]Tabelle1!$D$3:$D$500,0),MATCH(J$2,[5]Tabelle1!$E$2:$U$2,0))),"")</f>
        <v/>
      </c>
      <c r="K417" s="162">
        <f t="array" ref="K417">IFERROR(IF(INDEX([5]Tabelle1!$E$3:$U$500,MATCH($A417&amp;$C417&amp;$D417,[5]Tabelle1!$A$3:$A$500&amp;[5]Tabelle1!$C$3:$C$500&amp;[5]Tabelle1!$D$3:$D$500,0),MATCH(K$2,[5]Tabelle1!$E$2:$U$2,0))=0,"",INDEX([5]Tabelle1!$E$3:$U$500,MATCH($A417&amp;$C417&amp;$D417,[5]Tabelle1!$A$3:$A$500&amp;[5]Tabelle1!$C$3:$C$500&amp;[5]Tabelle1!$D$3:$D$500,0),MATCH(K$2,[5]Tabelle1!$E$2:$U$2,0))),"")</f>
        <v>6.6900000000000001E-2</v>
      </c>
      <c r="L417" s="162" t="str">
        <f t="array" ref="L417">IFERROR(IF(INDEX([5]Tabelle1!$E$3:$U$500,MATCH($A417&amp;$C417&amp;$D417,[5]Tabelle1!$A$3:$A$500&amp;[5]Tabelle1!$C$3:$C$500&amp;[5]Tabelle1!$D$3:$D$500,0),MATCH(L$2,[5]Tabelle1!$E$2:$U$2,0))=0,"",INDEX([5]Tabelle1!$E$3:$U$500,MATCH($A417&amp;$C417&amp;$D417,[5]Tabelle1!$A$3:$A$500&amp;[5]Tabelle1!$C$3:$C$500&amp;[5]Tabelle1!$D$3:$D$500,0),MATCH(L$2,[5]Tabelle1!$E$2:$U$2,0))),"")</f>
        <v/>
      </c>
      <c r="M417" s="162" t="str">
        <f t="array" ref="M417">IFERROR(IF(INDEX([5]Tabelle1!$E$3:$U$500,MATCH($A417&amp;$C417&amp;$D417,[5]Tabelle1!$A$3:$A$500&amp;[5]Tabelle1!$C$3:$C$500&amp;[5]Tabelle1!$D$3:$D$500,0),MATCH(M$2,[5]Tabelle1!$E$2:$U$2,0))=0,"",INDEX([5]Tabelle1!$E$3:$U$500,MATCH($A417&amp;$C417&amp;$D417,[5]Tabelle1!$A$3:$A$500&amp;[5]Tabelle1!$C$3:$C$500&amp;[5]Tabelle1!$D$3:$D$500,0),MATCH(M$2,[5]Tabelle1!$E$2:$U$2,0))),"")</f>
        <v/>
      </c>
      <c r="N417" s="162">
        <f t="array" ref="N417">IFERROR(IF(INDEX([5]Tabelle1!$E$3:$U$500,MATCH($A417&amp;$C417&amp;$D417,[5]Tabelle1!$A$3:$A$500&amp;[5]Tabelle1!$C$3:$C$500&amp;[5]Tabelle1!$D$3:$D$500,0),MATCH(N$2,[5]Tabelle1!$E$2:$U$2,0))=0,"",INDEX([5]Tabelle1!$E$3:$U$500,MATCH($A417&amp;$C417&amp;$D417,[5]Tabelle1!$A$3:$A$500&amp;[5]Tabelle1!$C$3:$C$500&amp;[5]Tabelle1!$D$3:$D$500,0),MATCH(N$2,[5]Tabelle1!$E$2:$U$2,0))),"")</f>
        <v>9.2299999999999993E-2</v>
      </c>
      <c r="O417" s="162" t="str">
        <f t="array" ref="O417">IFERROR(IF(INDEX([5]Tabelle1!$E$3:$U$500,MATCH($A417&amp;$C417&amp;$D417,[5]Tabelle1!$A$3:$A$500&amp;[5]Tabelle1!$C$3:$C$500&amp;[5]Tabelle1!$D$3:$D$500,0),MATCH(O$2,[5]Tabelle1!$E$2:$U$2,0))=0,"",INDEX([5]Tabelle1!$E$3:$U$500,MATCH($A417&amp;$C417&amp;$D417,[5]Tabelle1!$A$3:$A$500&amp;[5]Tabelle1!$C$3:$C$500&amp;[5]Tabelle1!$D$3:$D$500,0),MATCH(O$2,[5]Tabelle1!$E$2:$U$2,0))),"")</f>
        <v/>
      </c>
      <c r="P417" s="162">
        <f t="array" ref="P417">IFERROR(IF(INDEX([5]Tabelle1!$E$3:$U$500,MATCH($A417&amp;$C417&amp;$D417,[5]Tabelle1!$A$3:$A$500&amp;[5]Tabelle1!$C$3:$C$500&amp;[5]Tabelle1!$D$3:$D$500,0),MATCH(P$2,[5]Tabelle1!$E$2:$U$2,0))=0,"",INDEX([5]Tabelle1!$E$3:$U$500,MATCH($A417&amp;$C417&amp;$D417,[5]Tabelle1!$A$3:$A$500&amp;[5]Tabelle1!$C$3:$C$500&amp;[5]Tabelle1!$D$3:$D$500,0),MATCH(P$2,[5]Tabelle1!$E$2:$U$2,0))),"")</f>
        <v>0.11459999999999999</v>
      </c>
      <c r="Q417" s="162" t="str">
        <f t="array" ref="Q417">IFERROR(IF(INDEX([5]Tabelle1!$E$3:$U$500,MATCH($A417&amp;$C417&amp;$D417,[5]Tabelle1!$A$3:$A$500&amp;[5]Tabelle1!$C$3:$C$500&amp;[5]Tabelle1!$D$3:$D$500,0),MATCH(Q$2,[5]Tabelle1!$E$2:$U$2,0))=0,"",INDEX([5]Tabelle1!$E$3:$U$500,MATCH($A417&amp;$C417&amp;$D417,[5]Tabelle1!$A$3:$A$500&amp;[5]Tabelle1!$C$3:$C$500&amp;[5]Tabelle1!$D$3:$D$500,0),MATCH(Q$2,[5]Tabelle1!$E$2:$U$2,0))),"")</f>
        <v/>
      </c>
      <c r="R417" s="162" t="str">
        <f t="array" ref="R417">IFERROR(IF(INDEX([5]Tabelle1!$E$3:$U$500,MATCH($A417&amp;$C417&amp;$D417,[5]Tabelle1!$A$3:$A$500&amp;[5]Tabelle1!$C$3:$C$500&amp;[5]Tabelle1!$D$3:$D$500,0),MATCH(R$2,[5]Tabelle1!$E$2:$U$2,0))=0,"",INDEX([5]Tabelle1!$E$3:$U$500,MATCH($A417&amp;$C417&amp;$D417,[5]Tabelle1!$A$3:$A$500&amp;[5]Tabelle1!$C$3:$C$500&amp;[5]Tabelle1!$D$3:$D$500,0),MATCH(R$2,[5]Tabelle1!$E$2:$U$2,0))),"")</f>
        <v/>
      </c>
      <c r="S417" s="162">
        <f t="array" ref="S417">IFERROR(IF(INDEX([5]Tabelle1!$E$3:$U$500,MATCH($A417&amp;$C417&amp;$D417,[5]Tabelle1!$A$3:$A$500&amp;[5]Tabelle1!$C$3:$C$500&amp;[5]Tabelle1!$D$3:$D$500,0),MATCH(S$2,[5]Tabelle1!$E$2:$U$2,0))=0,"",INDEX([5]Tabelle1!$E$3:$U$500,MATCH($A417&amp;$C417&amp;$D417,[5]Tabelle1!$A$3:$A$500&amp;[5]Tabelle1!$C$3:$C$500&amp;[5]Tabelle1!$D$3:$D$500,0),MATCH(S$2,[5]Tabelle1!$E$2:$U$2,0))),"")</f>
        <v>0.15</v>
      </c>
      <c r="T417" s="190" t="str">
        <f t="array" ref="T417">IFERROR(IF(INDEX([5]Tabelle1!$E$3:$U$500,MATCH($A417&amp;$C417&amp;$D417,[5]Tabelle1!$A$3:$A$500&amp;[5]Tabelle1!$C$3:$C$500&amp;[5]Tabelle1!$D$3:$D$500,0),MATCH(T$2,[5]Tabelle1!$E$2:$U$2,0))=0,"",INDEX([5]Tabelle1!$E$3:$U$500,MATCH($A417&amp;$C417&amp;$D417,[5]Tabelle1!$A$3:$A$500&amp;[5]Tabelle1!$C$3:$C$500&amp;[5]Tabelle1!$D$3:$D$500,0),MATCH(T$2,[5]Tabelle1!$E$2:$U$2,0))),"")</f>
        <v/>
      </c>
      <c r="U417" s="190" t="str">
        <f t="array" ref="U417">IFERROR(IF(INDEX([5]Tabelle1!$E$3:$U$500,MATCH($A417&amp;$C417&amp;$D417,[5]Tabelle1!$A$3:$A$500&amp;[5]Tabelle1!$C$3:$C$500&amp;[5]Tabelle1!$D$3:$D$500,0),MATCH(U$2,[5]Tabelle1!$E$2:$U$2,0))=0,"",INDEX([5]Tabelle1!$E$3:$U$500,MATCH($A417&amp;$C417&amp;$D417,[5]Tabelle1!$A$3:$A$500&amp;[5]Tabelle1!$C$3:$C$500&amp;[5]Tabelle1!$D$3:$D$500,0),MATCH(U$2,[5]Tabelle1!$E$2:$U$2,0))),"")</f>
        <v/>
      </c>
      <c r="V417" s="191">
        <f t="array" ref="V417">IFERROR(IF(INDEX([5]Tabelle1!$E$3:$U$500,MATCH($A417&amp;$C417&amp;$D417,[5]Tabelle1!$A$3:$A$500&amp;[5]Tabelle1!$C$3:$C$500&amp;[5]Tabelle1!$D$3:$D$500,0),MATCH(V$2,[5]Tabelle1!$E$2:$U$2,0))=0,"",INDEX([5]Tabelle1!$E$3:$U$500,MATCH($A417&amp;$C417&amp;$D417,[5]Tabelle1!$A$3:$A$500&amp;[5]Tabelle1!$C$3:$C$500&amp;[5]Tabelle1!$D$3:$D$500,0),MATCH(V$2,[5]Tabelle1!$E$2:$U$2,0))),"")</f>
        <v>0.5</v>
      </c>
      <c r="W417" s="54" t="str">
        <f t="array" ref="W417">IFERROR(IF(INDEX([5]Tabelle1!$E$3:$U$500,MATCH($A417&amp;$C417&amp;$D417,[5]Tabelle1!$A$3:$A$500&amp;[5]Tabelle1!$C$3:$C$500&amp;[5]Tabelle1!$D$3:$D$500,0),MATCH(W$2,[5]Tabelle1!$E$2:$U$2,0))=0,"",INDEX([5]Tabelle1!$E$3:$U$500,MATCH($A417&amp;$C417&amp;$D417,[5]Tabelle1!$A$3:$A$500&amp;[5]Tabelle1!$C$3:$C$500&amp;[5]Tabelle1!$D$3:$D$500,0),MATCH(W$2,[5]Tabelle1!$E$2:$U$2,0))),"")</f>
        <v/>
      </c>
      <c r="X417" s="54" t="str">
        <f t="array" ref="X417">IFERROR(IF(INDEX([5]Tabelle1!$E$3:$U$500,MATCH($A417&amp;$C417&amp;$D417,[5]Tabelle1!$A$3:$A$500&amp;[5]Tabelle1!$C$3:$C$500&amp;[5]Tabelle1!$D$3:$D$500,0),MATCH(X$2,[5]Tabelle1!$E$2:$U$2,0))=0,"",INDEX([5]Tabelle1!$E$3:$U$500,MATCH($A417&amp;$C417&amp;$D417,[5]Tabelle1!$A$3:$A$500&amp;[5]Tabelle1!$C$3:$C$500&amp;[5]Tabelle1!$D$3:$D$500,0),MATCH(X$2,[5]Tabelle1!$E$2:$U$2,0))),"")</f>
        <v/>
      </c>
      <c r="Y417" s="170"/>
      <c r="Z417" s="170"/>
      <c r="AA417" s="170"/>
      <c r="AB417" s="170"/>
      <c r="AC417" s="170"/>
      <c r="AD417" s="170"/>
      <c r="AE417" s="170"/>
      <c r="AF417" s="170"/>
    </row>
    <row r="418" spans="1:32" ht="15" hidden="1" thickBot="1" x14ac:dyDescent="0.4">
      <c r="A418" s="127" t="str">
        <f t="shared" si="31"/>
        <v>Lithuania</v>
      </c>
      <c r="B418" s="70"/>
      <c r="C418" s="70"/>
      <c r="D418" s="136" t="s">
        <v>563</v>
      </c>
      <c r="E418" s="198"/>
      <c r="F418" s="198"/>
      <c r="G418" s="198"/>
      <c r="H418" s="199" t="str">
        <f t="array" ref="H418">IFERROR(IF(INDEX([5]Tabelle1!$E$3:$U$500,MATCH($A418&amp;$C418&amp;$D418,[5]Tabelle1!$A$3:$A$500&amp;[5]Tabelle1!$C$3:$C$500&amp;[5]Tabelle1!$D$3:$D$500,0),MATCH(H$2,[5]Tabelle1!$E$2:$U$2,0))=0,"",INDEX([5]Tabelle1!$E$3:$U$500,MATCH($A418&amp;$C418&amp;$D418,[5]Tabelle1!$A$3:$A$500&amp;[5]Tabelle1!$C$3:$C$500&amp;[5]Tabelle1!$D$3:$D$500,0),MATCH(H$2,[5]Tabelle1!$E$2:$U$2,0))),"")</f>
        <v/>
      </c>
      <c r="I418" s="199" t="str">
        <f t="array" ref="I418">IFERROR(IF(INDEX([5]Tabelle1!$E$3:$U$500,MATCH($A418&amp;$C418&amp;$D418,[5]Tabelle1!$A$3:$A$500&amp;[5]Tabelle1!$C$3:$C$500&amp;[5]Tabelle1!$D$3:$D$500,0),MATCH(I$2,[5]Tabelle1!$E$2:$U$2,0))=0,"",INDEX([5]Tabelle1!$E$3:$U$500,MATCH($A418&amp;$C418&amp;$D418,[5]Tabelle1!$A$3:$A$500&amp;[5]Tabelle1!$C$3:$C$500&amp;[5]Tabelle1!$D$3:$D$500,0),MATCH(I$2,[5]Tabelle1!$E$2:$U$2,0))),"")</f>
        <v/>
      </c>
      <c r="J418" s="199" t="str">
        <f t="array" ref="J418">IFERROR(IF(INDEX([5]Tabelle1!$E$3:$U$500,MATCH($A418&amp;$C418&amp;$D418,[5]Tabelle1!$A$3:$A$500&amp;[5]Tabelle1!$C$3:$C$500&amp;[5]Tabelle1!$D$3:$D$500,0),MATCH(J$2,[5]Tabelle1!$E$2:$U$2,0))=0,"",INDEX([5]Tabelle1!$E$3:$U$500,MATCH($A418&amp;$C418&amp;$D418,[5]Tabelle1!$A$3:$A$500&amp;[5]Tabelle1!$C$3:$C$500&amp;[5]Tabelle1!$D$3:$D$500,0),MATCH(J$2,[5]Tabelle1!$E$2:$U$2,0))),"")</f>
        <v/>
      </c>
      <c r="K418" s="199" t="str">
        <f t="array" ref="K418">IFERROR(IF(INDEX([5]Tabelle1!$E$3:$U$500,MATCH($A418&amp;$C418&amp;$D418,[5]Tabelle1!$A$3:$A$500&amp;[5]Tabelle1!$C$3:$C$500&amp;[5]Tabelle1!$D$3:$D$500,0),MATCH(K$2,[5]Tabelle1!$E$2:$U$2,0))=0,"",INDEX([5]Tabelle1!$E$3:$U$500,MATCH($A418&amp;$C418&amp;$D418,[5]Tabelle1!$A$3:$A$500&amp;[5]Tabelle1!$C$3:$C$500&amp;[5]Tabelle1!$D$3:$D$500,0),MATCH(K$2,[5]Tabelle1!$E$2:$U$2,0))),"")</f>
        <v/>
      </c>
      <c r="L418" s="199" t="str">
        <f t="array" ref="L418">IFERROR(IF(INDEX([5]Tabelle1!$E$3:$U$500,MATCH($A418&amp;$C418&amp;$D418,[5]Tabelle1!$A$3:$A$500&amp;[5]Tabelle1!$C$3:$C$500&amp;[5]Tabelle1!$D$3:$D$500,0),MATCH(L$2,[5]Tabelle1!$E$2:$U$2,0))=0,"",INDEX([5]Tabelle1!$E$3:$U$500,MATCH($A418&amp;$C418&amp;$D418,[5]Tabelle1!$A$3:$A$500&amp;[5]Tabelle1!$C$3:$C$500&amp;[5]Tabelle1!$D$3:$D$500,0),MATCH(L$2,[5]Tabelle1!$E$2:$U$2,0))),"")</f>
        <v/>
      </c>
      <c r="M418" s="199" t="str">
        <f t="array" ref="M418">IFERROR(IF(INDEX([5]Tabelle1!$E$3:$U$500,MATCH($A418&amp;$C418&amp;$D418,[5]Tabelle1!$A$3:$A$500&amp;[5]Tabelle1!$C$3:$C$500&amp;[5]Tabelle1!$D$3:$D$500,0),MATCH(M$2,[5]Tabelle1!$E$2:$U$2,0))=0,"",INDEX([5]Tabelle1!$E$3:$U$500,MATCH($A418&amp;$C418&amp;$D418,[5]Tabelle1!$A$3:$A$500&amp;[5]Tabelle1!$C$3:$C$500&amp;[5]Tabelle1!$D$3:$D$500,0),MATCH(M$2,[5]Tabelle1!$E$2:$U$2,0))),"")</f>
        <v/>
      </c>
      <c r="N418" s="199" t="str">
        <f t="array" ref="N418">IFERROR(IF(INDEX([5]Tabelle1!$E$3:$U$500,MATCH($A418&amp;$C418&amp;$D418,[5]Tabelle1!$A$3:$A$500&amp;[5]Tabelle1!$C$3:$C$500&amp;[5]Tabelle1!$D$3:$D$500,0),MATCH(N$2,[5]Tabelle1!$E$2:$U$2,0))=0,"",INDEX([5]Tabelle1!$E$3:$U$500,MATCH($A418&amp;$C418&amp;$D418,[5]Tabelle1!$A$3:$A$500&amp;[5]Tabelle1!$C$3:$C$500&amp;[5]Tabelle1!$D$3:$D$500,0),MATCH(N$2,[5]Tabelle1!$E$2:$U$2,0))),"")</f>
        <v/>
      </c>
      <c r="O418" s="199" t="str">
        <f t="array" ref="O418">IFERROR(IF(INDEX([5]Tabelle1!$E$3:$U$500,MATCH($A418&amp;$C418&amp;$D418,[5]Tabelle1!$A$3:$A$500&amp;[5]Tabelle1!$C$3:$C$500&amp;[5]Tabelle1!$D$3:$D$500,0),MATCH(O$2,[5]Tabelle1!$E$2:$U$2,0))=0,"",INDEX([5]Tabelle1!$E$3:$U$500,MATCH($A418&amp;$C418&amp;$D418,[5]Tabelle1!$A$3:$A$500&amp;[5]Tabelle1!$C$3:$C$500&amp;[5]Tabelle1!$D$3:$D$500,0),MATCH(O$2,[5]Tabelle1!$E$2:$U$2,0))),"")</f>
        <v/>
      </c>
      <c r="P418" s="199" t="str">
        <f t="array" ref="P418">IFERROR(IF(INDEX([5]Tabelle1!$E$3:$U$500,MATCH($A418&amp;$C418&amp;$D418,[5]Tabelle1!$A$3:$A$500&amp;[5]Tabelle1!$C$3:$C$500&amp;[5]Tabelle1!$D$3:$D$500,0),MATCH(P$2,[5]Tabelle1!$E$2:$U$2,0))=0,"",INDEX([5]Tabelle1!$E$3:$U$500,MATCH($A418&amp;$C418&amp;$D418,[5]Tabelle1!$A$3:$A$500&amp;[5]Tabelle1!$C$3:$C$500&amp;[5]Tabelle1!$D$3:$D$500,0),MATCH(P$2,[5]Tabelle1!$E$2:$U$2,0))),"")</f>
        <v/>
      </c>
      <c r="Q418" s="199" t="str">
        <f t="array" ref="Q418">IFERROR(IF(INDEX([5]Tabelle1!$E$3:$U$500,MATCH($A418&amp;$C418&amp;$D418,[5]Tabelle1!$A$3:$A$500&amp;[5]Tabelle1!$C$3:$C$500&amp;[5]Tabelle1!$D$3:$D$500,0),MATCH(Q$2,[5]Tabelle1!$E$2:$U$2,0))=0,"",INDEX([5]Tabelle1!$E$3:$U$500,MATCH($A418&amp;$C418&amp;$D418,[5]Tabelle1!$A$3:$A$500&amp;[5]Tabelle1!$C$3:$C$500&amp;[5]Tabelle1!$D$3:$D$500,0),MATCH(Q$2,[5]Tabelle1!$E$2:$U$2,0))),"")</f>
        <v/>
      </c>
      <c r="R418" s="199" t="str">
        <f t="array" ref="R418">IFERROR(IF(INDEX([5]Tabelle1!$E$3:$U$500,MATCH($A418&amp;$C418&amp;$D418,[5]Tabelle1!$A$3:$A$500&amp;[5]Tabelle1!$C$3:$C$500&amp;[5]Tabelle1!$D$3:$D$500,0),MATCH(R$2,[5]Tabelle1!$E$2:$U$2,0))=0,"",INDEX([5]Tabelle1!$E$3:$U$500,MATCH($A418&amp;$C418&amp;$D418,[5]Tabelle1!$A$3:$A$500&amp;[5]Tabelle1!$C$3:$C$500&amp;[5]Tabelle1!$D$3:$D$500,0),MATCH(R$2,[5]Tabelle1!$E$2:$U$2,0))),"")</f>
        <v/>
      </c>
      <c r="S418" s="199" t="str">
        <f t="array" ref="S418">IFERROR(IF(INDEX([5]Tabelle1!$E$3:$U$500,MATCH($A418&amp;$C418&amp;$D418,[5]Tabelle1!$A$3:$A$500&amp;[5]Tabelle1!$C$3:$C$500&amp;[5]Tabelle1!$D$3:$D$500,0),MATCH(S$2,[5]Tabelle1!$E$2:$U$2,0))=0,"",INDEX([5]Tabelle1!$E$3:$U$500,MATCH($A418&amp;$C418&amp;$D418,[5]Tabelle1!$A$3:$A$500&amp;[5]Tabelle1!$C$3:$C$500&amp;[5]Tabelle1!$D$3:$D$500,0),MATCH(S$2,[5]Tabelle1!$E$2:$U$2,0))),"")</f>
        <v/>
      </c>
      <c r="T418" s="199" t="str">
        <f t="array" ref="T418">IFERROR(IF(INDEX([5]Tabelle1!$E$3:$U$500,MATCH($A418&amp;$C418&amp;$D418,[5]Tabelle1!$A$3:$A$500&amp;[5]Tabelle1!$C$3:$C$500&amp;[5]Tabelle1!$D$3:$D$500,0),MATCH(T$2,[5]Tabelle1!$E$2:$U$2,0))=0,"",INDEX([5]Tabelle1!$E$3:$U$500,MATCH($A418&amp;$C418&amp;$D418,[5]Tabelle1!$A$3:$A$500&amp;[5]Tabelle1!$C$3:$C$500&amp;[5]Tabelle1!$D$3:$D$500,0),MATCH(T$2,[5]Tabelle1!$E$2:$U$2,0))),"")</f>
        <v/>
      </c>
      <c r="U418" s="199" t="str">
        <f t="array" ref="U418">IFERROR(IF(INDEX([5]Tabelle1!$E$3:$U$500,MATCH($A418&amp;$C418&amp;$D418,[5]Tabelle1!$A$3:$A$500&amp;[5]Tabelle1!$C$3:$C$500&amp;[5]Tabelle1!$D$3:$D$500,0),MATCH(U$2,[5]Tabelle1!$E$2:$U$2,0))=0,"",INDEX([5]Tabelle1!$E$3:$U$500,MATCH($A418&amp;$C418&amp;$D418,[5]Tabelle1!$A$3:$A$500&amp;[5]Tabelle1!$C$3:$C$500&amp;[5]Tabelle1!$D$3:$D$500,0),MATCH(U$2,[5]Tabelle1!$E$2:$U$2,0))),"")</f>
        <v/>
      </c>
      <c r="V418" s="200" t="str">
        <f t="array" ref="V418">IFERROR(IF(INDEX([5]Tabelle1!$E$3:$U$500,MATCH($A418&amp;$C418&amp;$D418,[5]Tabelle1!$A$3:$A$500&amp;[5]Tabelle1!$C$3:$C$500&amp;[5]Tabelle1!$D$3:$D$500,0),MATCH(V$2,[5]Tabelle1!$E$2:$U$2,0))=0,"",INDEX([5]Tabelle1!$E$3:$U$500,MATCH($A418&amp;$C418&amp;$D418,[5]Tabelle1!$A$3:$A$500&amp;[5]Tabelle1!$C$3:$C$500&amp;[5]Tabelle1!$D$3:$D$500,0),MATCH(V$2,[5]Tabelle1!$E$2:$U$2,0))),"")</f>
        <v/>
      </c>
      <c r="W418" s="54" t="str">
        <f t="array" ref="W418">IFERROR(IF(INDEX([5]Tabelle1!$E$3:$U$500,MATCH($A418&amp;$C418&amp;$D418,[5]Tabelle1!$A$3:$A$500&amp;[5]Tabelle1!$C$3:$C$500&amp;[5]Tabelle1!$D$3:$D$500,0),MATCH(W$2,[5]Tabelle1!$E$2:$U$2,0))=0,"",INDEX([5]Tabelle1!$E$3:$U$500,MATCH($A418&amp;$C418&amp;$D418,[5]Tabelle1!$A$3:$A$500&amp;[5]Tabelle1!$C$3:$C$500&amp;[5]Tabelle1!$D$3:$D$500,0),MATCH(W$2,[5]Tabelle1!$E$2:$U$2,0))),"")</f>
        <v/>
      </c>
      <c r="X418" s="54" t="str">
        <f t="array" ref="X418">IFERROR(IF(INDEX([5]Tabelle1!$E$3:$U$500,MATCH($A418&amp;$C418&amp;$D418,[5]Tabelle1!$A$3:$A$500&amp;[5]Tabelle1!$C$3:$C$500&amp;[5]Tabelle1!$D$3:$D$500,0),MATCH(X$2,[5]Tabelle1!$E$2:$U$2,0))=0,"",INDEX([5]Tabelle1!$E$3:$U$500,MATCH($A418&amp;$C418&amp;$D418,[5]Tabelle1!$A$3:$A$500&amp;[5]Tabelle1!$C$3:$C$500&amp;[5]Tabelle1!$D$3:$D$500,0),MATCH(X$2,[5]Tabelle1!$E$2:$U$2,0))),"")</f>
        <v/>
      </c>
      <c r="Y418" s="22"/>
      <c r="Z418" s="22"/>
      <c r="AA418" s="22"/>
      <c r="AB418" s="22"/>
      <c r="AC418" s="22"/>
      <c r="AD418" s="22"/>
      <c r="AE418" s="22"/>
      <c r="AF418" s="22"/>
    </row>
    <row r="419" spans="1:32" ht="15" hidden="1" thickBot="1" x14ac:dyDescent="0.4">
      <c r="A419" s="127" t="str">
        <f t="shared" si="31"/>
        <v>Lithuania</v>
      </c>
      <c r="B419" s="70"/>
      <c r="C419" s="70" t="s">
        <v>558</v>
      </c>
      <c r="D419" s="139" t="s">
        <v>10</v>
      </c>
      <c r="E419" s="175"/>
      <c r="F419" s="175"/>
      <c r="G419" s="175"/>
      <c r="H419" s="192" t="str">
        <f t="array" ref="H419">IFERROR(IF(INDEX([5]Tabelle1!$E$3:$U$500,MATCH($A419&amp;$C419&amp;$D419,[5]Tabelle1!$A$3:$A$500&amp;[5]Tabelle1!$C$3:$C$500&amp;[5]Tabelle1!$D$3:$D$500,0),MATCH(H$2,[5]Tabelle1!$E$2:$U$2,0))=0,"",INDEX([5]Tabelle1!$E$3:$U$500,MATCH($A419&amp;$C419&amp;$D419,[5]Tabelle1!$A$3:$A$500&amp;[5]Tabelle1!$C$3:$C$500&amp;[5]Tabelle1!$D$3:$D$500,0),MATCH(H$2,[5]Tabelle1!$E$2:$U$2,0))),"")</f>
        <v/>
      </c>
      <c r="I419" s="192" t="str">
        <f t="array" ref="I419">IFERROR(IF(INDEX([5]Tabelle1!$E$3:$U$500,MATCH($A419&amp;$C419&amp;$D419,[5]Tabelle1!$A$3:$A$500&amp;[5]Tabelle1!$C$3:$C$500&amp;[5]Tabelle1!$D$3:$D$500,0),MATCH(I$2,[5]Tabelle1!$E$2:$U$2,0))=0,"",INDEX([5]Tabelle1!$E$3:$U$500,MATCH($A419&amp;$C419&amp;$D419,[5]Tabelle1!$A$3:$A$500&amp;[5]Tabelle1!$C$3:$C$500&amp;[5]Tabelle1!$D$3:$D$500,0),MATCH(I$2,[5]Tabelle1!$E$2:$U$2,0))),"")</f>
        <v/>
      </c>
      <c r="J419" s="192" t="str">
        <f t="array" ref="J419">IFERROR(IF(INDEX([5]Tabelle1!$E$3:$U$500,MATCH($A419&amp;$C419&amp;$D419,[5]Tabelle1!$A$3:$A$500&amp;[5]Tabelle1!$C$3:$C$500&amp;[5]Tabelle1!$D$3:$D$500,0),MATCH(J$2,[5]Tabelle1!$E$2:$U$2,0))=0,"",INDEX([5]Tabelle1!$E$3:$U$500,MATCH($A419&amp;$C419&amp;$D419,[5]Tabelle1!$A$3:$A$500&amp;[5]Tabelle1!$C$3:$C$500&amp;[5]Tabelle1!$D$3:$D$500,0),MATCH(J$2,[5]Tabelle1!$E$2:$U$2,0))),"")</f>
        <v/>
      </c>
      <c r="K419" s="192" t="str">
        <f t="array" ref="K419">IFERROR(IF(INDEX([5]Tabelle1!$E$3:$U$500,MATCH($A419&amp;$C419&amp;$D419,[5]Tabelle1!$A$3:$A$500&amp;[5]Tabelle1!$C$3:$C$500&amp;[5]Tabelle1!$D$3:$D$500,0),MATCH(K$2,[5]Tabelle1!$E$2:$U$2,0))=0,"",INDEX([5]Tabelle1!$E$3:$U$500,MATCH($A419&amp;$C419&amp;$D419,[5]Tabelle1!$A$3:$A$500&amp;[5]Tabelle1!$C$3:$C$500&amp;[5]Tabelle1!$D$3:$D$500,0),MATCH(K$2,[5]Tabelle1!$E$2:$U$2,0))),"")</f>
        <v/>
      </c>
      <c r="L419" s="192" t="str">
        <f t="array" ref="L419">IFERROR(IF(INDEX([5]Tabelle1!$E$3:$U$500,MATCH($A419&amp;$C419&amp;$D419,[5]Tabelle1!$A$3:$A$500&amp;[5]Tabelle1!$C$3:$C$500&amp;[5]Tabelle1!$D$3:$D$500,0),MATCH(L$2,[5]Tabelle1!$E$2:$U$2,0))=0,"",INDEX([5]Tabelle1!$E$3:$U$500,MATCH($A419&amp;$C419&amp;$D419,[5]Tabelle1!$A$3:$A$500&amp;[5]Tabelle1!$C$3:$C$500&amp;[5]Tabelle1!$D$3:$D$500,0),MATCH(L$2,[5]Tabelle1!$E$2:$U$2,0))),"")</f>
        <v/>
      </c>
      <c r="M419" s="192" t="str">
        <f t="array" ref="M419">IFERROR(IF(INDEX([5]Tabelle1!$E$3:$U$500,MATCH($A419&amp;$C419&amp;$D419,[5]Tabelle1!$A$3:$A$500&amp;[5]Tabelle1!$C$3:$C$500&amp;[5]Tabelle1!$D$3:$D$500,0),MATCH(M$2,[5]Tabelle1!$E$2:$U$2,0))=0,"",INDEX([5]Tabelle1!$E$3:$U$500,MATCH($A419&amp;$C419&amp;$D419,[5]Tabelle1!$A$3:$A$500&amp;[5]Tabelle1!$C$3:$C$500&amp;[5]Tabelle1!$D$3:$D$500,0),MATCH(M$2,[5]Tabelle1!$E$2:$U$2,0))),"")</f>
        <v/>
      </c>
      <c r="N419" s="192" t="str">
        <f t="array" ref="N419">IFERROR(IF(INDEX([5]Tabelle1!$E$3:$U$500,MATCH($A419&amp;$C419&amp;$D419,[5]Tabelle1!$A$3:$A$500&amp;[5]Tabelle1!$C$3:$C$500&amp;[5]Tabelle1!$D$3:$D$500,0),MATCH(N$2,[5]Tabelle1!$E$2:$U$2,0))=0,"",INDEX([5]Tabelle1!$E$3:$U$500,MATCH($A419&amp;$C419&amp;$D419,[5]Tabelle1!$A$3:$A$500&amp;[5]Tabelle1!$C$3:$C$500&amp;[5]Tabelle1!$D$3:$D$500,0),MATCH(N$2,[5]Tabelle1!$E$2:$U$2,0))),"")</f>
        <v/>
      </c>
      <c r="O419" s="192" t="str">
        <f t="array" ref="O419">IFERROR(IF(INDEX([5]Tabelle1!$E$3:$U$500,MATCH($A419&amp;$C419&amp;$D419,[5]Tabelle1!$A$3:$A$500&amp;[5]Tabelle1!$C$3:$C$500&amp;[5]Tabelle1!$D$3:$D$500,0),MATCH(O$2,[5]Tabelle1!$E$2:$U$2,0))=0,"",INDEX([5]Tabelle1!$E$3:$U$500,MATCH($A419&amp;$C419&amp;$D419,[5]Tabelle1!$A$3:$A$500&amp;[5]Tabelle1!$C$3:$C$500&amp;[5]Tabelle1!$D$3:$D$500,0),MATCH(O$2,[5]Tabelle1!$E$2:$U$2,0))),"")</f>
        <v/>
      </c>
      <c r="P419" s="192" t="str">
        <f t="array" ref="P419">IFERROR(IF(INDEX([5]Tabelle1!$E$3:$U$500,MATCH($A419&amp;$C419&amp;$D419,[5]Tabelle1!$A$3:$A$500&amp;[5]Tabelle1!$C$3:$C$500&amp;[5]Tabelle1!$D$3:$D$500,0),MATCH(P$2,[5]Tabelle1!$E$2:$U$2,0))=0,"",INDEX([5]Tabelle1!$E$3:$U$500,MATCH($A419&amp;$C419&amp;$D419,[5]Tabelle1!$A$3:$A$500&amp;[5]Tabelle1!$C$3:$C$500&amp;[5]Tabelle1!$D$3:$D$500,0),MATCH(P$2,[5]Tabelle1!$E$2:$U$2,0))),"")</f>
        <v/>
      </c>
      <c r="Q419" s="192" t="str">
        <f t="array" ref="Q419">IFERROR(IF(INDEX([5]Tabelle1!$E$3:$U$500,MATCH($A419&amp;$C419&amp;$D419,[5]Tabelle1!$A$3:$A$500&amp;[5]Tabelle1!$C$3:$C$500&amp;[5]Tabelle1!$D$3:$D$500,0),MATCH(Q$2,[5]Tabelle1!$E$2:$U$2,0))=0,"",INDEX([5]Tabelle1!$E$3:$U$500,MATCH($A419&amp;$C419&amp;$D419,[5]Tabelle1!$A$3:$A$500&amp;[5]Tabelle1!$C$3:$C$500&amp;[5]Tabelle1!$D$3:$D$500,0),MATCH(Q$2,[5]Tabelle1!$E$2:$U$2,0))),"")</f>
        <v/>
      </c>
      <c r="R419" s="192" t="str">
        <f t="array" ref="R419">IFERROR(IF(INDEX([5]Tabelle1!$E$3:$U$500,MATCH($A419&amp;$C419&amp;$D419,[5]Tabelle1!$A$3:$A$500&amp;[5]Tabelle1!$C$3:$C$500&amp;[5]Tabelle1!$D$3:$D$500,0),MATCH(R$2,[5]Tabelle1!$E$2:$U$2,0))=0,"",INDEX([5]Tabelle1!$E$3:$U$500,MATCH($A419&amp;$C419&amp;$D419,[5]Tabelle1!$A$3:$A$500&amp;[5]Tabelle1!$C$3:$C$500&amp;[5]Tabelle1!$D$3:$D$500,0),MATCH(R$2,[5]Tabelle1!$E$2:$U$2,0))),"")</f>
        <v/>
      </c>
      <c r="S419" s="192" t="str">
        <f t="array" ref="S419">IFERROR(IF(INDEX([5]Tabelle1!$E$3:$U$500,MATCH($A419&amp;$C419&amp;$D419,[5]Tabelle1!$A$3:$A$500&amp;[5]Tabelle1!$C$3:$C$500&amp;[5]Tabelle1!$D$3:$D$500,0),MATCH(S$2,[5]Tabelle1!$E$2:$U$2,0))=0,"",INDEX([5]Tabelle1!$E$3:$U$500,MATCH($A419&amp;$C419&amp;$D419,[5]Tabelle1!$A$3:$A$500&amp;[5]Tabelle1!$C$3:$C$500&amp;[5]Tabelle1!$D$3:$D$500,0),MATCH(S$2,[5]Tabelle1!$E$2:$U$2,0))),"")</f>
        <v/>
      </c>
      <c r="T419" s="192" t="str">
        <f t="array" ref="T419">IFERROR(IF(INDEX([5]Tabelle1!$E$3:$U$500,MATCH($A419&amp;$C419&amp;$D419,[5]Tabelle1!$A$3:$A$500&amp;[5]Tabelle1!$C$3:$C$500&amp;[5]Tabelle1!$D$3:$D$500,0),MATCH(T$2,[5]Tabelle1!$E$2:$U$2,0))=0,"",INDEX([5]Tabelle1!$E$3:$U$500,MATCH($A419&amp;$C419&amp;$D419,[5]Tabelle1!$A$3:$A$500&amp;[5]Tabelle1!$C$3:$C$500&amp;[5]Tabelle1!$D$3:$D$500,0),MATCH(T$2,[5]Tabelle1!$E$2:$U$2,0))),"")</f>
        <v/>
      </c>
      <c r="U419" s="192" t="str">
        <f t="array" ref="U419">IFERROR(IF(INDEX([5]Tabelle1!$E$3:$U$500,MATCH($A419&amp;$C419&amp;$D419,[5]Tabelle1!$A$3:$A$500&amp;[5]Tabelle1!$C$3:$C$500&amp;[5]Tabelle1!$D$3:$D$500,0),MATCH(U$2,[5]Tabelle1!$E$2:$U$2,0))=0,"",INDEX([5]Tabelle1!$E$3:$U$500,MATCH($A419&amp;$C419&amp;$D419,[5]Tabelle1!$A$3:$A$500&amp;[5]Tabelle1!$C$3:$C$500&amp;[5]Tabelle1!$D$3:$D$500,0),MATCH(U$2,[5]Tabelle1!$E$2:$U$2,0))),"")</f>
        <v/>
      </c>
      <c r="V419" s="193" t="str">
        <f t="array" ref="V419">IFERROR(IF(INDEX([5]Tabelle1!$E$3:$U$500,MATCH($A419&amp;$C419&amp;$D419,[5]Tabelle1!$A$3:$A$500&amp;[5]Tabelle1!$C$3:$C$500&amp;[5]Tabelle1!$D$3:$D$500,0),MATCH(V$2,[5]Tabelle1!$E$2:$U$2,0))=0,"",INDEX([5]Tabelle1!$E$3:$U$500,MATCH($A419&amp;$C419&amp;$D419,[5]Tabelle1!$A$3:$A$500&amp;[5]Tabelle1!$C$3:$C$500&amp;[5]Tabelle1!$D$3:$D$500,0),MATCH(V$2,[5]Tabelle1!$E$2:$U$2,0))),"")</f>
        <v/>
      </c>
      <c r="W419" s="54" t="str">
        <f t="array" ref="W419">IFERROR(IF(INDEX([5]Tabelle1!$E$3:$U$500,MATCH($A419&amp;$C419&amp;$D419,[5]Tabelle1!$A$3:$A$500&amp;[5]Tabelle1!$C$3:$C$500&amp;[5]Tabelle1!$D$3:$D$500,0),MATCH(W$2,[5]Tabelle1!$E$2:$U$2,0))=0,"",INDEX([5]Tabelle1!$E$3:$U$500,MATCH($A419&amp;$C419&amp;$D419,[5]Tabelle1!$A$3:$A$500&amp;[5]Tabelle1!$C$3:$C$500&amp;[5]Tabelle1!$D$3:$D$500,0),MATCH(W$2,[5]Tabelle1!$E$2:$U$2,0))),"")</f>
        <v>Annahme Polens Onshore VLS</v>
      </c>
      <c r="X419" s="54" t="str">
        <f t="array" ref="X419">IFERROR(IF(INDEX([5]Tabelle1!$E$3:$U$500,MATCH($A419&amp;$C419&amp;$D419,[5]Tabelle1!$A$3:$A$500&amp;[5]Tabelle1!$C$3:$C$500&amp;[5]Tabelle1!$D$3:$D$500,0),MATCH(X$2,[5]Tabelle1!$E$2:$U$2,0))=0,"",INDEX([5]Tabelle1!$E$3:$U$500,MATCH($A419&amp;$C419&amp;$D419,[5]Tabelle1!$A$3:$A$500&amp;[5]Tabelle1!$C$3:$C$500&amp;[5]Tabelle1!$D$3:$D$500,0),MATCH(X$2,[5]Tabelle1!$E$2:$U$2,0))),"")</f>
        <v>P.29 Table 2.1.2.3</v>
      </c>
      <c r="Y419" s="22"/>
      <c r="Z419" s="22"/>
      <c r="AA419" s="22"/>
      <c r="AB419" s="22"/>
      <c r="AC419" s="22"/>
      <c r="AD419" s="22"/>
      <c r="AE419" s="22"/>
      <c r="AF419" s="22"/>
    </row>
    <row r="420" spans="1:32" ht="15" hidden="1" thickBot="1" x14ac:dyDescent="0.4">
      <c r="A420" s="127" t="str">
        <f t="shared" si="31"/>
        <v>Lithuania</v>
      </c>
      <c r="B420" s="70"/>
      <c r="C420" s="70" t="s">
        <v>558</v>
      </c>
      <c r="D420" s="139" t="s">
        <v>546</v>
      </c>
      <c r="E420" s="175"/>
      <c r="F420" s="175"/>
      <c r="G420" s="175"/>
      <c r="H420" s="192" t="str">
        <f t="array" ref="H420">IFERROR(IF(INDEX([5]Tabelle1!$E$3:$U$500,MATCH($A420&amp;$C420&amp;$D420,[5]Tabelle1!$A$3:$A$500&amp;[5]Tabelle1!$C$3:$C$500&amp;[5]Tabelle1!$D$3:$D$500,0),MATCH(H$2,[5]Tabelle1!$E$2:$U$2,0))=0,"",INDEX([5]Tabelle1!$E$3:$U$500,MATCH($A420&amp;$C420&amp;$D420,[5]Tabelle1!$A$3:$A$500&amp;[5]Tabelle1!$C$3:$C$500&amp;[5]Tabelle1!$D$3:$D$500,0),MATCH(H$2,[5]Tabelle1!$E$2:$U$2,0))),"")</f>
        <v/>
      </c>
      <c r="I420" s="192">
        <f t="array" ref="I420">IFERROR(IF(INDEX([5]Tabelle1!$E$3:$U$500,MATCH($A420&amp;$C420&amp;$D420,[5]Tabelle1!$A$3:$A$500&amp;[5]Tabelle1!$C$3:$C$500&amp;[5]Tabelle1!$D$3:$D$500,0),MATCH(I$2,[5]Tabelle1!$E$2:$U$2,0))=0,"",INDEX([5]Tabelle1!$E$3:$U$500,MATCH($A420&amp;$C420&amp;$D420,[5]Tabelle1!$A$3:$A$500&amp;[5]Tabelle1!$C$3:$C$500&amp;[5]Tabelle1!$D$3:$D$500,0),MATCH(I$2,[5]Tabelle1!$E$2:$U$2,0))),"")</f>
        <v>402.9526931900175</v>
      </c>
      <c r="J420" s="192" t="str">
        <f t="array" ref="J420">IFERROR(IF(INDEX([5]Tabelle1!$E$3:$U$500,MATCH($A420&amp;$C420&amp;$D420,[5]Tabelle1!$A$3:$A$500&amp;[5]Tabelle1!$C$3:$C$500&amp;[5]Tabelle1!$D$3:$D$500,0),MATCH(J$2,[5]Tabelle1!$E$2:$U$2,0))=0,"",INDEX([5]Tabelle1!$E$3:$U$500,MATCH($A420&amp;$C420&amp;$D420,[5]Tabelle1!$A$3:$A$500&amp;[5]Tabelle1!$C$3:$C$500&amp;[5]Tabelle1!$D$3:$D$500,0),MATCH(J$2,[5]Tabelle1!$E$2:$U$2,0))),"")</f>
        <v/>
      </c>
      <c r="K420" s="192">
        <f t="array" ref="K420">IFERROR(IF(INDEX([5]Tabelle1!$E$3:$U$500,MATCH($A420&amp;$C420&amp;$D420,[5]Tabelle1!$A$3:$A$500&amp;[5]Tabelle1!$C$3:$C$500&amp;[5]Tabelle1!$D$3:$D$500,0),MATCH(K$2,[5]Tabelle1!$E$2:$U$2,0))=0,"",INDEX([5]Tabelle1!$E$3:$U$500,MATCH($A420&amp;$C420&amp;$D420,[5]Tabelle1!$A$3:$A$500&amp;[5]Tabelle1!$C$3:$C$500&amp;[5]Tabelle1!$D$3:$D$500,0),MATCH(K$2,[5]Tabelle1!$E$2:$U$2,0))),"")</f>
        <v>384.15093946278944</v>
      </c>
      <c r="L420" s="192" t="str">
        <f t="array" ref="L420">IFERROR(IF(INDEX([5]Tabelle1!$E$3:$U$500,MATCH($A420&amp;$C420&amp;$D420,[5]Tabelle1!$A$3:$A$500&amp;[5]Tabelle1!$C$3:$C$500&amp;[5]Tabelle1!$D$3:$D$500,0),MATCH(L$2,[5]Tabelle1!$E$2:$U$2,0))=0,"",INDEX([5]Tabelle1!$E$3:$U$500,MATCH($A420&amp;$C420&amp;$D420,[5]Tabelle1!$A$3:$A$500&amp;[5]Tabelle1!$C$3:$C$500&amp;[5]Tabelle1!$D$3:$D$500,0),MATCH(L$2,[5]Tabelle1!$E$2:$U$2,0))),"")</f>
        <v/>
      </c>
      <c r="M420" s="192" t="str">
        <f t="array" ref="M420">IFERROR(IF(INDEX([5]Tabelle1!$E$3:$U$500,MATCH($A420&amp;$C420&amp;$D420,[5]Tabelle1!$A$3:$A$500&amp;[5]Tabelle1!$C$3:$C$500&amp;[5]Tabelle1!$D$3:$D$500,0),MATCH(M$2,[5]Tabelle1!$E$2:$U$2,0))=0,"",INDEX([5]Tabelle1!$E$3:$U$500,MATCH($A420&amp;$C420&amp;$D420,[5]Tabelle1!$A$3:$A$500&amp;[5]Tabelle1!$C$3:$C$500&amp;[5]Tabelle1!$D$3:$D$500,0),MATCH(M$2,[5]Tabelle1!$E$2:$U$2,0))),"")</f>
        <v/>
      </c>
      <c r="N420" s="192">
        <f t="array" ref="N420">IFERROR(IF(INDEX([5]Tabelle1!$E$3:$U$500,MATCH($A420&amp;$C420&amp;$D420,[5]Tabelle1!$A$3:$A$500&amp;[5]Tabelle1!$C$3:$C$500&amp;[5]Tabelle1!$D$3:$D$500,0),MATCH(N$2,[5]Tabelle1!$E$2:$U$2,0))=0,"",INDEX([5]Tabelle1!$E$3:$U$500,MATCH($A420&amp;$C420&amp;$D420,[5]Tabelle1!$A$3:$A$500&amp;[5]Tabelle1!$C$3:$C$500&amp;[5]Tabelle1!$D$3:$D$500,0),MATCH(N$2,[5]Tabelle1!$E$2:$U$2,0))),"")</f>
        <v>906.83403302252077</v>
      </c>
      <c r="O420" s="192" t="str">
        <f t="array" ref="O420">IFERROR(IF(INDEX([5]Tabelle1!$E$3:$U$500,MATCH($A420&amp;$C420&amp;$D420,[5]Tabelle1!$A$3:$A$500&amp;[5]Tabelle1!$C$3:$C$500&amp;[5]Tabelle1!$D$3:$D$500,0),MATCH(O$2,[5]Tabelle1!$E$2:$U$2,0))=0,"",INDEX([5]Tabelle1!$E$3:$U$500,MATCH($A420&amp;$C420&amp;$D420,[5]Tabelle1!$A$3:$A$500&amp;[5]Tabelle1!$C$3:$C$500&amp;[5]Tabelle1!$D$3:$D$500,0),MATCH(O$2,[5]Tabelle1!$E$2:$U$2,0))),"")</f>
        <v/>
      </c>
      <c r="P420" s="192">
        <f t="array" ref="P420">IFERROR(IF(INDEX([5]Tabelle1!$E$3:$U$500,MATCH($A420&amp;$C420&amp;$D420,[5]Tabelle1!$A$3:$A$500&amp;[5]Tabelle1!$C$3:$C$500&amp;[5]Tabelle1!$D$3:$D$500,0),MATCH(P$2,[5]Tabelle1!$E$2:$U$2,0))=0,"",INDEX([5]Tabelle1!$E$3:$U$500,MATCH($A420&amp;$C420&amp;$D420,[5]Tabelle1!$A$3:$A$500&amp;[5]Tabelle1!$C$3:$C$500&amp;[5]Tabelle1!$D$3:$D$500,0),MATCH(P$2,[5]Tabelle1!$E$2:$U$2,0))),"")</f>
        <v>1086.6157388174627</v>
      </c>
      <c r="Q420" s="192" t="str">
        <f t="array" ref="Q420">IFERROR(IF(INDEX([5]Tabelle1!$E$3:$U$500,MATCH($A420&amp;$C420&amp;$D420,[5]Tabelle1!$A$3:$A$500&amp;[5]Tabelle1!$C$3:$C$500&amp;[5]Tabelle1!$D$3:$D$500,0),MATCH(Q$2,[5]Tabelle1!$E$2:$U$2,0))=0,"",INDEX([5]Tabelle1!$E$3:$U$500,MATCH($A420&amp;$C420&amp;$D420,[5]Tabelle1!$A$3:$A$500&amp;[5]Tabelle1!$C$3:$C$500&amp;[5]Tabelle1!$D$3:$D$500,0),MATCH(Q$2,[5]Tabelle1!$E$2:$U$2,0))),"")</f>
        <v/>
      </c>
      <c r="R420" s="192" t="str">
        <f t="array" ref="R420">IFERROR(IF(INDEX([5]Tabelle1!$E$3:$U$500,MATCH($A420&amp;$C420&amp;$D420,[5]Tabelle1!$A$3:$A$500&amp;[5]Tabelle1!$C$3:$C$500&amp;[5]Tabelle1!$D$3:$D$500,0),MATCH(R$2,[5]Tabelle1!$E$2:$U$2,0))=0,"",INDEX([5]Tabelle1!$E$3:$U$500,MATCH($A420&amp;$C420&amp;$D420,[5]Tabelle1!$A$3:$A$500&amp;[5]Tabelle1!$C$3:$C$500&amp;[5]Tabelle1!$D$3:$D$500,0),MATCH(R$2,[5]Tabelle1!$E$2:$U$2,0))),"")</f>
        <v/>
      </c>
      <c r="S420" s="192">
        <f t="array" ref="S420">IFERROR(IF(INDEX([5]Tabelle1!$E$3:$U$500,MATCH($A420&amp;$C420&amp;$D420,[5]Tabelle1!$A$3:$A$500&amp;[5]Tabelle1!$C$3:$C$500&amp;[5]Tabelle1!$D$3:$D$500,0),MATCH(S$2,[5]Tabelle1!$E$2:$U$2,0))=0,"",INDEX([5]Tabelle1!$E$3:$U$500,MATCH($A420&amp;$C420&amp;$D420,[5]Tabelle1!$A$3:$A$500&amp;[5]Tabelle1!$C$3:$C$500&amp;[5]Tabelle1!$D$3:$D$500,0),MATCH(S$2,[5]Tabelle1!$E$2:$U$2,0))),"")</f>
        <v>1292.0273921291819</v>
      </c>
      <c r="T420" s="192" t="str">
        <f t="array" ref="T420">IFERROR(IF(INDEX([5]Tabelle1!$E$3:$U$500,MATCH($A420&amp;$C420&amp;$D420,[5]Tabelle1!$A$3:$A$500&amp;[5]Tabelle1!$C$3:$C$500&amp;[5]Tabelle1!$D$3:$D$500,0),MATCH(T$2,[5]Tabelle1!$E$2:$U$2,0))=0,"",INDEX([5]Tabelle1!$E$3:$U$500,MATCH($A420&amp;$C420&amp;$D420,[5]Tabelle1!$A$3:$A$500&amp;[5]Tabelle1!$C$3:$C$500&amp;[5]Tabelle1!$D$3:$D$500,0),MATCH(T$2,[5]Tabelle1!$E$2:$U$2,0))),"")</f>
        <v/>
      </c>
      <c r="U420" s="192" t="str">
        <f t="array" ref="U420">IFERROR(IF(INDEX([5]Tabelle1!$E$3:$U$500,MATCH($A420&amp;$C420&amp;$D420,[5]Tabelle1!$A$3:$A$500&amp;[5]Tabelle1!$C$3:$C$500&amp;[5]Tabelle1!$D$3:$D$500,0),MATCH(U$2,[5]Tabelle1!$E$2:$U$2,0))=0,"",INDEX([5]Tabelle1!$E$3:$U$500,MATCH($A420&amp;$C420&amp;$D420,[5]Tabelle1!$A$3:$A$500&amp;[5]Tabelle1!$C$3:$C$500&amp;[5]Tabelle1!$D$3:$D$500,0),MATCH(U$2,[5]Tabelle1!$E$2:$U$2,0))),"")</f>
        <v/>
      </c>
      <c r="V420" s="193" t="str">
        <f t="array" ref="V420">IFERROR(IF(INDEX([5]Tabelle1!$E$3:$U$500,MATCH($A420&amp;$C420&amp;$D420,[5]Tabelle1!$A$3:$A$500&amp;[5]Tabelle1!$C$3:$C$500&amp;[5]Tabelle1!$D$3:$D$500,0),MATCH(V$2,[5]Tabelle1!$E$2:$U$2,0))=0,"",INDEX([5]Tabelle1!$E$3:$U$500,MATCH($A420&amp;$C420&amp;$D420,[5]Tabelle1!$A$3:$A$500&amp;[5]Tabelle1!$C$3:$C$500&amp;[5]Tabelle1!$D$3:$D$500,0),MATCH(V$2,[5]Tabelle1!$E$2:$U$2,0))),"")</f>
        <v/>
      </c>
      <c r="W420" s="54" t="str">
        <f t="array" ref="W420">IFERROR(IF(INDEX([5]Tabelle1!$E$3:$U$500,MATCH($A420&amp;$C420&amp;$D420,[5]Tabelle1!$A$3:$A$500&amp;[5]Tabelle1!$C$3:$C$500&amp;[5]Tabelle1!$D$3:$D$500,0),MATCH(W$2,[5]Tabelle1!$E$2:$U$2,0))=0,"",INDEX([5]Tabelle1!$E$3:$U$500,MATCH($A420&amp;$C420&amp;$D420,[5]Tabelle1!$A$3:$A$500&amp;[5]Tabelle1!$C$3:$C$500&amp;[5]Tabelle1!$D$3:$D$500,0),MATCH(W$2,[5]Tabelle1!$E$2:$U$2,0))),"")</f>
        <v/>
      </c>
      <c r="X420" s="54" t="str">
        <f t="array" ref="X420">IFERROR(IF(INDEX([5]Tabelle1!$E$3:$U$500,MATCH($A420&amp;$C420&amp;$D420,[5]Tabelle1!$A$3:$A$500&amp;[5]Tabelle1!$C$3:$C$500&amp;[5]Tabelle1!$D$3:$D$500,0),MATCH(X$2,[5]Tabelle1!$E$2:$U$2,0))=0,"",INDEX([5]Tabelle1!$E$3:$U$500,MATCH($A420&amp;$C420&amp;$D420,[5]Tabelle1!$A$3:$A$500&amp;[5]Tabelle1!$C$3:$C$500&amp;[5]Tabelle1!$D$3:$D$500,0),MATCH(X$2,[5]Tabelle1!$E$2:$U$2,0))),"")</f>
        <v/>
      </c>
      <c r="Y420" s="22"/>
      <c r="Z420" s="22"/>
      <c r="AA420" s="22"/>
      <c r="AB420" s="22"/>
      <c r="AC420" s="22"/>
      <c r="AD420" s="22"/>
      <c r="AE420" s="22"/>
      <c r="AF420" s="22"/>
    </row>
    <row r="421" spans="1:32" ht="15" hidden="1" thickBot="1" x14ac:dyDescent="0.4">
      <c r="A421" s="127" t="str">
        <f t="shared" si="31"/>
        <v>Lithuania</v>
      </c>
      <c r="B421" s="70"/>
      <c r="C421" s="70" t="s">
        <v>558</v>
      </c>
      <c r="D421" s="139" t="s">
        <v>547</v>
      </c>
      <c r="E421" s="175"/>
      <c r="F421" s="175"/>
      <c r="G421" s="175"/>
      <c r="H421" s="192" t="str">
        <f t="array" ref="H421">IFERROR(IF(INDEX([5]Tabelle1!$E$3:$U$500,MATCH($A421&amp;$C421&amp;$D421,[5]Tabelle1!$A$3:$A$500&amp;[5]Tabelle1!$C$3:$C$500&amp;[5]Tabelle1!$D$3:$D$500,0),MATCH(H$2,[5]Tabelle1!$E$2:$U$2,0))=0,"",INDEX([5]Tabelle1!$E$3:$U$500,MATCH($A421&amp;$C421&amp;$D421,[5]Tabelle1!$A$3:$A$500&amp;[5]Tabelle1!$C$3:$C$500&amp;[5]Tabelle1!$D$3:$D$500,0),MATCH(H$2,[5]Tabelle1!$E$2:$U$2,0))),"")</f>
        <v/>
      </c>
      <c r="I421" s="192" t="str">
        <f t="array" ref="I421">IFERROR(IF(INDEX([5]Tabelle1!$E$3:$U$500,MATCH($A421&amp;$C421&amp;$D421,[5]Tabelle1!$A$3:$A$500&amp;[5]Tabelle1!$C$3:$C$500&amp;[5]Tabelle1!$D$3:$D$500,0),MATCH(I$2,[5]Tabelle1!$E$2:$U$2,0))=0,"",INDEX([5]Tabelle1!$E$3:$U$500,MATCH($A421&amp;$C421&amp;$D421,[5]Tabelle1!$A$3:$A$500&amp;[5]Tabelle1!$C$3:$C$500&amp;[5]Tabelle1!$D$3:$D$500,0),MATCH(I$2,[5]Tabelle1!$E$2:$U$2,0))),"")</f>
        <v/>
      </c>
      <c r="J421" s="192" t="str">
        <f t="array" ref="J421">IFERROR(IF(INDEX([5]Tabelle1!$E$3:$U$500,MATCH($A421&amp;$C421&amp;$D421,[5]Tabelle1!$A$3:$A$500&amp;[5]Tabelle1!$C$3:$C$500&amp;[5]Tabelle1!$D$3:$D$500,0),MATCH(J$2,[5]Tabelle1!$E$2:$U$2,0))=0,"",INDEX([5]Tabelle1!$E$3:$U$500,MATCH($A421&amp;$C421&amp;$D421,[5]Tabelle1!$A$3:$A$500&amp;[5]Tabelle1!$C$3:$C$500&amp;[5]Tabelle1!$D$3:$D$500,0),MATCH(J$2,[5]Tabelle1!$E$2:$U$2,0))),"")</f>
        <v/>
      </c>
      <c r="K421" s="192" t="str">
        <f t="array" ref="K421">IFERROR(IF(INDEX([5]Tabelle1!$E$3:$U$500,MATCH($A421&amp;$C421&amp;$D421,[5]Tabelle1!$A$3:$A$500&amp;[5]Tabelle1!$C$3:$C$500&amp;[5]Tabelle1!$D$3:$D$500,0),MATCH(K$2,[5]Tabelle1!$E$2:$U$2,0))=0,"",INDEX([5]Tabelle1!$E$3:$U$500,MATCH($A421&amp;$C421&amp;$D421,[5]Tabelle1!$A$3:$A$500&amp;[5]Tabelle1!$C$3:$C$500&amp;[5]Tabelle1!$D$3:$D$500,0),MATCH(K$2,[5]Tabelle1!$E$2:$U$2,0))),"")</f>
        <v/>
      </c>
      <c r="L421" s="192" t="str">
        <f t="array" ref="L421">IFERROR(IF(INDEX([5]Tabelle1!$E$3:$U$500,MATCH($A421&amp;$C421&amp;$D421,[5]Tabelle1!$A$3:$A$500&amp;[5]Tabelle1!$C$3:$C$500&amp;[5]Tabelle1!$D$3:$D$500,0),MATCH(L$2,[5]Tabelle1!$E$2:$U$2,0))=0,"",INDEX([5]Tabelle1!$E$3:$U$500,MATCH($A421&amp;$C421&amp;$D421,[5]Tabelle1!$A$3:$A$500&amp;[5]Tabelle1!$C$3:$C$500&amp;[5]Tabelle1!$D$3:$D$500,0),MATCH(L$2,[5]Tabelle1!$E$2:$U$2,0))),"")</f>
        <v/>
      </c>
      <c r="M421" s="192" t="str">
        <f t="array" ref="M421">IFERROR(IF(INDEX([5]Tabelle1!$E$3:$U$500,MATCH($A421&amp;$C421&amp;$D421,[5]Tabelle1!$A$3:$A$500&amp;[5]Tabelle1!$C$3:$C$500&amp;[5]Tabelle1!$D$3:$D$500,0),MATCH(M$2,[5]Tabelle1!$E$2:$U$2,0))=0,"",INDEX([5]Tabelle1!$E$3:$U$500,MATCH($A421&amp;$C421&amp;$D421,[5]Tabelle1!$A$3:$A$500&amp;[5]Tabelle1!$C$3:$C$500&amp;[5]Tabelle1!$D$3:$D$500,0),MATCH(M$2,[5]Tabelle1!$E$2:$U$2,0))),"")</f>
        <v/>
      </c>
      <c r="N421" s="192" t="str">
        <f t="array" ref="N421">IFERROR(IF(INDEX([5]Tabelle1!$E$3:$U$500,MATCH($A421&amp;$C421&amp;$D421,[5]Tabelle1!$A$3:$A$500&amp;[5]Tabelle1!$C$3:$C$500&amp;[5]Tabelle1!$D$3:$D$500,0),MATCH(N$2,[5]Tabelle1!$E$2:$U$2,0))=0,"",INDEX([5]Tabelle1!$E$3:$U$500,MATCH($A421&amp;$C421&amp;$D421,[5]Tabelle1!$A$3:$A$500&amp;[5]Tabelle1!$C$3:$C$500&amp;[5]Tabelle1!$D$3:$D$500,0),MATCH(N$2,[5]Tabelle1!$E$2:$U$2,0))),"")</f>
        <v/>
      </c>
      <c r="O421" s="192" t="str">
        <f t="array" ref="O421">IFERROR(IF(INDEX([5]Tabelle1!$E$3:$U$500,MATCH($A421&amp;$C421&amp;$D421,[5]Tabelle1!$A$3:$A$500&amp;[5]Tabelle1!$C$3:$C$500&amp;[5]Tabelle1!$D$3:$D$500,0),MATCH(O$2,[5]Tabelle1!$E$2:$U$2,0))=0,"",INDEX([5]Tabelle1!$E$3:$U$500,MATCH($A421&amp;$C421&amp;$D421,[5]Tabelle1!$A$3:$A$500&amp;[5]Tabelle1!$C$3:$C$500&amp;[5]Tabelle1!$D$3:$D$500,0),MATCH(O$2,[5]Tabelle1!$E$2:$U$2,0))),"")</f>
        <v/>
      </c>
      <c r="P421" s="192" t="str">
        <f t="array" ref="P421">IFERROR(IF(INDEX([5]Tabelle1!$E$3:$U$500,MATCH($A421&amp;$C421&amp;$D421,[5]Tabelle1!$A$3:$A$500&amp;[5]Tabelle1!$C$3:$C$500&amp;[5]Tabelle1!$D$3:$D$500,0),MATCH(P$2,[5]Tabelle1!$E$2:$U$2,0))=0,"",INDEX([5]Tabelle1!$E$3:$U$500,MATCH($A421&amp;$C421&amp;$D421,[5]Tabelle1!$A$3:$A$500&amp;[5]Tabelle1!$C$3:$C$500&amp;[5]Tabelle1!$D$3:$D$500,0),MATCH(P$2,[5]Tabelle1!$E$2:$U$2,0))),"")</f>
        <v/>
      </c>
      <c r="Q421" s="192" t="str">
        <f t="array" ref="Q421">IFERROR(IF(INDEX([5]Tabelle1!$E$3:$U$500,MATCH($A421&amp;$C421&amp;$D421,[5]Tabelle1!$A$3:$A$500&amp;[5]Tabelle1!$C$3:$C$500&amp;[5]Tabelle1!$D$3:$D$500,0),MATCH(Q$2,[5]Tabelle1!$E$2:$U$2,0))=0,"",INDEX([5]Tabelle1!$E$3:$U$500,MATCH($A421&amp;$C421&amp;$D421,[5]Tabelle1!$A$3:$A$500&amp;[5]Tabelle1!$C$3:$C$500&amp;[5]Tabelle1!$D$3:$D$500,0),MATCH(Q$2,[5]Tabelle1!$E$2:$U$2,0))),"")</f>
        <v/>
      </c>
      <c r="R421" s="192" t="str">
        <f t="array" ref="R421">IFERROR(IF(INDEX([5]Tabelle1!$E$3:$U$500,MATCH($A421&amp;$C421&amp;$D421,[5]Tabelle1!$A$3:$A$500&amp;[5]Tabelle1!$C$3:$C$500&amp;[5]Tabelle1!$D$3:$D$500,0),MATCH(R$2,[5]Tabelle1!$E$2:$U$2,0))=0,"",INDEX([5]Tabelle1!$E$3:$U$500,MATCH($A421&amp;$C421&amp;$D421,[5]Tabelle1!$A$3:$A$500&amp;[5]Tabelle1!$C$3:$C$500&amp;[5]Tabelle1!$D$3:$D$500,0),MATCH(R$2,[5]Tabelle1!$E$2:$U$2,0))),"")</f>
        <v/>
      </c>
      <c r="S421" s="192" t="str">
        <f t="array" ref="S421">IFERROR(IF(INDEX([5]Tabelle1!$E$3:$U$500,MATCH($A421&amp;$C421&amp;$D421,[5]Tabelle1!$A$3:$A$500&amp;[5]Tabelle1!$C$3:$C$500&amp;[5]Tabelle1!$D$3:$D$500,0),MATCH(S$2,[5]Tabelle1!$E$2:$U$2,0))=0,"",INDEX([5]Tabelle1!$E$3:$U$500,MATCH($A421&amp;$C421&amp;$D421,[5]Tabelle1!$A$3:$A$500&amp;[5]Tabelle1!$C$3:$C$500&amp;[5]Tabelle1!$D$3:$D$500,0),MATCH(S$2,[5]Tabelle1!$E$2:$U$2,0))),"")</f>
        <v/>
      </c>
      <c r="T421" s="192" t="str">
        <f t="array" ref="T421">IFERROR(IF(INDEX([5]Tabelle1!$E$3:$U$500,MATCH($A421&amp;$C421&amp;$D421,[5]Tabelle1!$A$3:$A$500&amp;[5]Tabelle1!$C$3:$C$500&amp;[5]Tabelle1!$D$3:$D$500,0),MATCH(T$2,[5]Tabelle1!$E$2:$U$2,0))=0,"",INDEX([5]Tabelle1!$E$3:$U$500,MATCH($A421&amp;$C421&amp;$D421,[5]Tabelle1!$A$3:$A$500&amp;[5]Tabelle1!$C$3:$C$500&amp;[5]Tabelle1!$D$3:$D$500,0),MATCH(T$2,[5]Tabelle1!$E$2:$U$2,0))),"")</f>
        <v/>
      </c>
      <c r="U421" s="192" t="str">
        <f t="array" ref="U421">IFERROR(IF(INDEX([5]Tabelle1!$E$3:$U$500,MATCH($A421&amp;$C421&amp;$D421,[5]Tabelle1!$A$3:$A$500&amp;[5]Tabelle1!$C$3:$C$500&amp;[5]Tabelle1!$D$3:$D$500,0),MATCH(U$2,[5]Tabelle1!$E$2:$U$2,0))=0,"",INDEX([5]Tabelle1!$E$3:$U$500,MATCH($A421&amp;$C421&amp;$D421,[5]Tabelle1!$A$3:$A$500&amp;[5]Tabelle1!$C$3:$C$500&amp;[5]Tabelle1!$D$3:$D$500,0),MATCH(U$2,[5]Tabelle1!$E$2:$U$2,0))),"")</f>
        <v/>
      </c>
      <c r="V421" s="193" t="str">
        <f t="array" ref="V421">IFERROR(IF(INDEX([5]Tabelle1!$E$3:$U$500,MATCH($A421&amp;$C421&amp;$D421,[5]Tabelle1!$A$3:$A$500&amp;[5]Tabelle1!$C$3:$C$500&amp;[5]Tabelle1!$D$3:$D$500,0),MATCH(V$2,[5]Tabelle1!$E$2:$U$2,0))=0,"",INDEX([5]Tabelle1!$E$3:$U$500,MATCH($A421&amp;$C421&amp;$D421,[5]Tabelle1!$A$3:$A$500&amp;[5]Tabelle1!$C$3:$C$500&amp;[5]Tabelle1!$D$3:$D$500,0),MATCH(V$2,[5]Tabelle1!$E$2:$U$2,0))),"")</f>
        <v/>
      </c>
      <c r="W421" s="54" t="str">
        <f t="array" ref="W421">IFERROR(IF(INDEX([5]Tabelle1!$E$3:$U$500,MATCH($A421&amp;$C421&amp;$D421,[5]Tabelle1!$A$3:$A$500&amp;[5]Tabelle1!$C$3:$C$500&amp;[5]Tabelle1!$D$3:$D$500,0),MATCH(W$2,[5]Tabelle1!$E$2:$U$2,0))=0,"",INDEX([5]Tabelle1!$E$3:$U$500,MATCH($A421&amp;$C421&amp;$D421,[5]Tabelle1!$A$3:$A$500&amp;[5]Tabelle1!$C$3:$C$500&amp;[5]Tabelle1!$D$3:$D$500,0),MATCH(W$2,[5]Tabelle1!$E$2:$U$2,0))),"")</f>
        <v/>
      </c>
      <c r="X421" s="54" t="str">
        <f t="array" ref="X421">IFERROR(IF(INDEX([5]Tabelle1!$E$3:$U$500,MATCH($A421&amp;$C421&amp;$D421,[5]Tabelle1!$A$3:$A$500&amp;[5]Tabelle1!$C$3:$C$500&amp;[5]Tabelle1!$D$3:$D$500,0),MATCH(X$2,[5]Tabelle1!$E$2:$U$2,0))=0,"",INDEX([5]Tabelle1!$E$3:$U$500,MATCH($A421&amp;$C421&amp;$D421,[5]Tabelle1!$A$3:$A$500&amp;[5]Tabelle1!$C$3:$C$500&amp;[5]Tabelle1!$D$3:$D$500,0),MATCH(X$2,[5]Tabelle1!$E$2:$U$2,0))),"")</f>
        <v/>
      </c>
      <c r="Y421" s="22"/>
      <c r="Z421" s="22"/>
      <c r="AA421" s="22"/>
      <c r="AB421" s="22"/>
      <c r="AC421" s="22"/>
      <c r="AD421" s="22"/>
      <c r="AE421" s="22"/>
      <c r="AF421" s="22"/>
    </row>
    <row r="422" spans="1:32" ht="15" hidden="1" thickBot="1" x14ac:dyDescent="0.4">
      <c r="A422" s="127" t="str">
        <f t="shared" si="31"/>
        <v>Lithuania</v>
      </c>
      <c r="B422" s="70"/>
      <c r="C422" s="70" t="s">
        <v>558</v>
      </c>
      <c r="D422" s="139" t="s">
        <v>548</v>
      </c>
      <c r="E422" s="175"/>
      <c r="F422" s="175"/>
      <c r="G422" s="175"/>
      <c r="H422" s="192" t="str">
        <f t="array" ref="H422">IFERROR(IF(INDEX([5]Tabelle1!$E$3:$U$500,MATCH($A422&amp;$C422&amp;$D422,[5]Tabelle1!$A$3:$A$500&amp;[5]Tabelle1!$C$3:$C$500&amp;[5]Tabelle1!$D$3:$D$500,0),MATCH(H$2,[5]Tabelle1!$E$2:$U$2,0))=0,"",INDEX([5]Tabelle1!$E$3:$U$500,MATCH($A422&amp;$C422&amp;$D422,[5]Tabelle1!$A$3:$A$500&amp;[5]Tabelle1!$C$3:$C$500&amp;[5]Tabelle1!$D$3:$D$500,0),MATCH(H$2,[5]Tabelle1!$E$2:$U$2,0))),"")</f>
        <v/>
      </c>
      <c r="I422" s="192">
        <f t="array" ref="I422">IFERROR(IF(INDEX([5]Tabelle1!$E$3:$U$500,MATCH($A422&amp;$C422&amp;$D422,[5]Tabelle1!$A$3:$A$500&amp;[5]Tabelle1!$C$3:$C$500&amp;[5]Tabelle1!$D$3:$D$500,0),MATCH(I$2,[5]Tabelle1!$E$2:$U$2,0))=0,"",INDEX([5]Tabelle1!$E$3:$U$500,MATCH($A422&amp;$C422&amp;$D422,[5]Tabelle1!$A$3:$A$500&amp;[5]Tabelle1!$C$3:$C$500&amp;[5]Tabelle1!$D$3:$D$500,0),MATCH(I$2,[5]Tabelle1!$E$2:$U$2,0))),"")</f>
        <v>86.856479971852607</v>
      </c>
      <c r="J422" s="192" t="str">
        <f t="array" ref="J422">IFERROR(IF(INDEX([5]Tabelle1!$E$3:$U$500,MATCH($A422&amp;$C422&amp;$D422,[5]Tabelle1!$A$3:$A$500&amp;[5]Tabelle1!$C$3:$C$500&amp;[5]Tabelle1!$D$3:$D$500,0),MATCH(J$2,[5]Tabelle1!$E$2:$U$2,0))=0,"",INDEX([5]Tabelle1!$E$3:$U$500,MATCH($A422&amp;$C422&amp;$D422,[5]Tabelle1!$A$3:$A$500&amp;[5]Tabelle1!$C$3:$C$500&amp;[5]Tabelle1!$D$3:$D$500,0),MATCH(J$2,[5]Tabelle1!$E$2:$U$2,0))),"")</f>
        <v/>
      </c>
      <c r="K422" s="192">
        <f t="array" ref="K422">IFERROR(IF(INDEX([5]Tabelle1!$E$3:$U$500,MATCH($A422&amp;$C422&amp;$D422,[5]Tabelle1!$A$3:$A$500&amp;[5]Tabelle1!$C$3:$C$500&amp;[5]Tabelle1!$D$3:$D$500,0),MATCH(K$2,[5]Tabelle1!$E$2:$U$2,0))=0,"",INDEX([5]Tabelle1!$E$3:$U$500,MATCH($A422&amp;$C422&amp;$D422,[5]Tabelle1!$A$3:$A$500&amp;[5]Tabelle1!$C$3:$C$500&amp;[5]Tabelle1!$D$3:$D$500,0),MATCH(K$2,[5]Tabelle1!$E$2:$U$2,0))),"")</f>
        <v>108.93863589689988</v>
      </c>
      <c r="L422" s="192" t="str">
        <f t="array" ref="L422">IFERROR(IF(INDEX([5]Tabelle1!$E$3:$U$500,MATCH($A422&amp;$C422&amp;$D422,[5]Tabelle1!$A$3:$A$500&amp;[5]Tabelle1!$C$3:$C$500&amp;[5]Tabelle1!$D$3:$D$500,0),MATCH(L$2,[5]Tabelle1!$E$2:$U$2,0))=0,"",INDEX([5]Tabelle1!$E$3:$U$500,MATCH($A422&amp;$C422&amp;$D422,[5]Tabelle1!$A$3:$A$500&amp;[5]Tabelle1!$C$3:$C$500&amp;[5]Tabelle1!$D$3:$D$500,0),MATCH(L$2,[5]Tabelle1!$E$2:$U$2,0))),"")</f>
        <v/>
      </c>
      <c r="M422" s="192" t="str">
        <f t="array" ref="M422">IFERROR(IF(INDEX([5]Tabelle1!$E$3:$U$500,MATCH($A422&amp;$C422&amp;$D422,[5]Tabelle1!$A$3:$A$500&amp;[5]Tabelle1!$C$3:$C$500&amp;[5]Tabelle1!$D$3:$D$500,0),MATCH(M$2,[5]Tabelle1!$E$2:$U$2,0))=0,"",INDEX([5]Tabelle1!$E$3:$U$500,MATCH($A422&amp;$C422&amp;$D422,[5]Tabelle1!$A$3:$A$500&amp;[5]Tabelle1!$C$3:$C$500&amp;[5]Tabelle1!$D$3:$D$500,0),MATCH(M$2,[5]Tabelle1!$E$2:$U$2,0))),"")</f>
        <v/>
      </c>
      <c r="N422" s="192">
        <f t="array" ref="N422">IFERROR(IF(INDEX([5]Tabelle1!$E$3:$U$500,MATCH($A422&amp;$C422&amp;$D422,[5]Tabelle1!$A$3:$A$500&amp;[5]Tabelle1!$C$3:$C$500&amp;[5]Tabelle1!$D$3:$D$500,0),MATCH(N$2,[5]Tabelle1!$E$2:$U$2,0))=0,"",INDEX([5]Tabelle1!$E$3:$U$500,MATCH($A422&amp;$C422&amp;$D422,[5]Tabelle1!$A$3:$A$500&amp;[5]Tabelle1!$C$3:$C$500&amp;[5]Tabelle1!$D$3:$D$500,0),MATCH(N$2,[5]Tabelle1!$E$2:$U$2,0))),"")</f>
        <v>538.8046045711535</v>
      </c>
      <c r="O422" s="192" t="str">
        <f t="array" ref="O422">IFERROR(IF(INDEX([5]Tabelle1!$E$3:$U$500,MATCH($A422&amp;$C422&amp;$D422,[5]Tabelle1!$A$3:$A$500&amp;[5]Tabelle1!$C$3:$C$500&amp;[5]Tabelle1!$D$3:$D$500,0),MATCH(O$2,[5]Tabelle1!$E$2:$U$2,0))=0,"",INDEX([5]Tabelle1!$E$3:$U$500,MATCH($A422&amp;$C422&amp;$D422,[5]Tabelle1!$A$3:$A$500&amp;[5]Tabelle1!$C$3:$C$500&amp;[5]Tabelle1!$D$3:$D$500,0),MATCH(O$2,[5]Tabelle1!$E$2:$U$2,0))),"")</f>
        <v/>
      </c>
      <c r="P422" s="192">
        <f t="array" ref="P422">IFERROR(IF(INDEX([5]Tabelle1!$E$3:$U$500,MATCH($A422&amp;$C422&amp;$D422,[5]Tabelle1!$A$3:$A$500&amp;[5]Tabelle1!$C$3:$C$500&amp;[5]Tabelle1!$D$3:$D$500,0),MATCH(P$2,[5]Tabelle1!$E$2:$U$2,0))=0,"",INDEX([5]Tabelle1!$E$3:$U$500,MATCH($A422&amp;$C422&amp;$D422,[5]Tabelle1!$A$3:$A$500&amp;[5]Tabelle1!$C$3:$C$500&amp;[5]Tabelle1!$D$3:$D$500,0),MATCH(P$2,[5]Tabelle1!$E$2:$U$2,0))),"")</f>
        <v>918.61768648196653</v>
      </c>
      <c r="Q422" s="192" t="str">
        <f t="array" ref="Q422">IFERROR(IF(INDEX([5]Tabelle1!$E$3:$U$500,MATCH($A422&amp;$C422&amp;$D422,[5]Tabelle1!$A$3:$A$500&amp;[5]Tabelle1!$C$3:$C$500&amp;[5]Tabelle1!$D$3:$D$500,0),MATCH(Q$2,[5]Tabelle1!$E$2:$U$2,0))=0,"",INDEX([5]Tabelle1!$E$3:$U$500,MATCH($A422&amp;$C422&amp;$D422,[5]Tabelle1!$A$3:$A$500&amp;[5]Tabelle1!$C$3:$C$500&amp;[5]Tabelle1!$D$3:$D$500,0),MATCH(Q$2,[5]Tabelle1!$E$2:$U$2,0))),"")</f>
        <v/>
      </c>
      <c r="R422" s="192" t="str">
        <f t="array" ref="R422">IFERROR(IF(INDEX([5]Tabelle1!$E$3:$U$500,MATCH($A422&amp;$C422&amp;$D422,[5]Tabelle1!$A$3:$A$500&amp;[5]Tabelle1!$C$3:$C$500&amp;[5]Tabelle1!$D$3:$D$500,0),MATCH(R$2,[5]Tabelle1!$E$2:$U$2,0))=0,"",INDEX([5]Tabelle1!$E$3:$U$500,MATCH($A422&amp;$C422&amp;$D422,[5]Tabelle1!$A$3:$A$500&amp;[5]Tabelle1!$C$3:$C$500&amp;[5]Tabelle1!$D$3:$D$500,0),MATCH(R$2,[5]Tabelle1!$E$2:$U$2,0))),"")</f>
        <v/>
      </c>
      <c r="S422" s="192">
        <f t="array" ref="S422">IFERROR(IF(INDEX([5]Tabelle1!$E$3:$U$500,MATCH($A422&amp;$C422&amp;$D422,[5]Tabelle1!$A$3:$A$500&amp;[5]Tabelle1!$C$3:$C$500&amp;[5]Tabelle1!$D$3:$D$500,0),MATCH(S$2,[5]Tabelle1!$E$2:$U$2,0))=0,"",INDEX([5]Tabelle1!$E$3:$U$500,MATCH($A422&amp;$C422&amp;$D422,[5]Tabelle1!$A$3:$A$500&amp;[5]Tabelle1!$C$3:$C$500&amp;[5]Tabelle1!$D$3:$D$500,0),MATCH(S$2,[5]Tabelle1!$E$2:$U$2,0))),"")</f>
        <v>1089.3863589689988</v>
      </c>
      <c r="T422" s="192" t="str">
        <f t="array" ref="T422">IFERROR(IF(INDEX([5]Tabelle1!$E$3:$U$500,MATCH($A422&amp;$C422&amp;$D422,[5]Tabelle1!$A$3:$A$500&amp;[5]Tabelle1!$C$3:$C$500&amp;[5]Tabelle1!$D$3:$D$500,0),MATCH(T$2,[5]Tabelle1!$E$2:$U$2,0))=0,"",INDEX([5]Tabelle1!$E$3:$U$500,MATCH($A422&amp;$C422&amp;$D422,[5]Tabelle1!$A$3:$A$500&amp;[5]Tabelle1!$C$3:$C$500&amp;[5]Tabelle1!$D$3:$D$500,0),MATCH(T$2,[5]Tabelle1!$E$2:$U$2,0))),"")</f>
        <v/>
      </c>
      <c r="U422" s="192" t="str">
        <f t="array" ref="U422">IFERROR(IF(INDEX([5]Tabelle1!$E$3:$U$500,MATCH($A422&amp;$C422&amp;$D422,[5]Tabelle1!$A$3:$A$500&amp;[5]Tabelle1!$C$3:$C$500&amp;[5]Tabelle1!$D$3:$D$500,0),MATCH(U$2,[5]Tabelle1!$E$2:$U$2,0))=0,"",INDEX([5]Tabelle1!$E$3:$U$500,MATCH($A422&amp;$C422&amp;$D422,[5]Tabelle1!$A$3:$A$500&amp;[5]Tabelle1!$C$3:$C$500&amp;[5]Tabelle1!$D$3:$D$500,0),MATCH(U$2,[5]Tabelle1!$E$2:$U$2,0))),"")</f>
        <v/>
      </c>
      <c r="V422" s="193" t="str">
        <f t="array" ref="V422">IFERROR(IF(INDEX([5]Tabelle1!$E$3:$U$500,MATCH($A422&amp;$C422&amp;$D422,[5]Tabelle1!$A$3:$A$500&amp;[5]Tabelle1!$C$3:$C$500&amp;[5]Tabelle1!$D$3:$D$500,0),MATCH(V$2,[5]Tabelle1!$E$2:$U$2,0))=0,"",INDEX([5]Tabelle1!$E$3:$U$500,MATCH($A422&amp;$C422&amp;$D422,[5]Tabelle1!$A$3:$A$500&amp;[5]Tabelle1!$C$3:$C$500&amp;[5]Tabelle1!$D$3:$D$500,0),MATCH(V$2,[5]Tabelle1!$E$2:$U$2,0))),"")</f>
        <v/>
      </c>
      <c r="W422" s="54" t="str">
        <f t="array" ref="W422">IFERROR(IF(INDEX([5]Tabelle1!$E$3:$U$500,MATCH($A422&amp;$C422&amp;$D422,[5]Tabelle1!$A$3:$A$500&amp;[5]Tabelle1!$C$3:$C$500&amp;[5]Tabelle1!$D$3:$D$500,0),MATCH(W$2,[5]Tabelle1!$E$2:$U$2,0))=0,"",INDEX([5]Tabelle1!$E$3:$U$500,MATCH($A422&amp;$C422&amp;$D422,[5]Tabelle1!$A$3:$A$500&amp;[5]Tabelle1!$C$3:$C$500&amp;[5]Tabelle1!$D$3:$D$500,0),MATCH(W$2,[5]Tabelle1!$E$2:$U$2,0))),"")</f>
        <v/>
      </c>
      <c r="X422" s="54" t="str">
        <f t="array" ref="X422">IFERROR(IF(INDEX([5]Tabelle1!$E$3:$U$500,MATCH($A422&amp;$C422&amp;$D422,[5]Tabelle1!$A$3:$A$500&amp;[5]Tabelle1!$C$3:$C$500&amp;[5]Tabelle1!$D$3:$D$500,0),MATCH(X$2,[5]Tabelle1!$E$2:$U$2,0))=0,"",INDEX([5]Tabelle1!$E$3:$U$500,MATCH($A422&amp;$C422&amp;$D422,[5]Tabelle1!$A$3:$A$500&amp;[5]Tabelle1!$C$3:$C$500&amp;[5]Tabelle1!$D$3:$D$500,0),MATCH(X$2,[5]Tabelle1!$E$2:$U$2,0))),"")</f>
        <v>P.29 Table 2.1.2.3</v>
      </c>
      <c r="Y422" s="22"/>
      <c r="Z422" s="22"/>
      <c r="AA422" s="22"/>
      <c r="AB422" s="22"/>
      <c r="AC422" s="22"/>
      <c r="AD422" s="22"/>
      <c r="AE422" s="22"/>
      <c r="AF422" s="22"/>
    </row>
    <row r="423" spans="1:32" ht="15" hidden="1" thickBot="1" x14ac:dyDescent="0.4">
      <c r="A423" s="127" t="str">
        <f t="shared" si="31"/>
        <v>Lithuania</v>
      </c>
      <c r="B423" s="70"/>
      <c r="C423" s="70" t="s">
        <v>558</v>
      </c>
      <c r="D423" s="139" t="s">
        <v>549</v>
      </c>
      <c r="E423" s="175"/>
      <c r="F423" s="175"/>
      <c r="G423" s="175"/>
      <c r="H423" s="192" t="str">
        <f t="array" ref="H423">IFERROR(IF(INDEX([5]Tabelle1!$E$3:$U$500,MATCH($A423&amp;$C423&amp;$D423,[5]Tabelle1!$A$3:$A$500&amp;[5]Tabelle1!$C$3:$C$500&amp;[5]Tabelle1!$D$3:$D$500,0),MATCH(H$2,[5]Tabelle1!$E$2:$U$2,0))=0,"",INDEX([5]Tabelle1!$E$3:$U$500,MATCH($A423&amp;$C423&amp;$D423,[5]Tabelle1!$A$3:$A$500&amp;[5]Tabelle1!$C$3:$C$500&amp;[5]Tabelle1!$D$3:$D$500,0),MATCH(H$2,[5]Tabelle1!$E$2:$U$2,0))),"")</f>
        <v/>
      </c>
      <c r="I423" s="192" t="str">
        <f t="array" ref="I423">IFERROR(IF(INDEX([5]Tabelle1!$E$3:$U$500,MATCH($A423&amp;$C423&amp;$D423,[5]Tabelle1!$A$3:$A$500&amp;[5]Tabelle1!$C$3:$C$500&amp;[5]Tabelle1!$D$3:$D$500,0),MATCH(I$2,[5]Tabelle1!$E$2:$U$2,0))=0,"",INDEX([5]Tabelle1!$E$3:$U$500,MATCH($A423&amp;$C423&amp;$D423,[5]Tabelle1!$A$3:$A$500&amp;[5]Tabelle1!$C$3:$C$500&amp;[5]Tabelle1!$D$3:$D$500,0),MATCH(I$2,[5]Tabelle1!$E$2:$U$2,0))),"")</f>
        <v/>
      </c>
      <c r="J423" s="192" t="str">
        <f t="array" ref="J423">IFERROR(IF(INDEX([5]Tabelle1!$E$3:$U$500,MATCH($A423&amp;$C423&amp;$D423,[5]Tabelle1!$A$3:$A$500&amp;[5]Tabelle1!$C$3:$C$500&amp;[5]Tabelle1!$D$3:$D$500,0),MATCH(J$2,[5]Tabelle1!$E$2:$U$2,0))=0,"",INDEX([5]Tabelle1!$E$3:$U$500,MATCH($A423&amp;$C423&amp;$D423,[5]Tabelle1!$A$3:$A$500&amp;[5]Tabelle1!$C$3:$C$500&amp;[5]Tabelle1!$D$3:$D$500,0),MATCH(J$2,[5]Tabelle1!$E$2:$U$2,0))),"")</f>
        <v/>
      </c>
      <c r="K423" s="192" t="str">
        <f t="array" ref="K423">IFERROR(IF(INDEX([5]Tabelle1!$E$3:$U$500,MATCH($A423&amp;$C423&amp;$D423,[5]Tabelle1!$A$3:$A$500&amp;[5]Tabelle1!$C$3:$C$500&amp;[5]Tabelle1!$D$3:$D$500,0),MATCH(K$2,[5]Tabelle1!$E$2:$U$2,0))=0,"",INDEX([5]Tabelle1!$E$3:$U$500,MATCH($A423&amp;$C423&amp;$D423,[5]Tabelle1!$A$3:$A$500&amp;[5]Tabelle1!$C$3:$C$500&amp;[5]Tabelle1!$D$3:$D$500,0),MATCH(K$2,[5]Tabelle1!$E$2:$U$2,0))),"")</f>
        <v/>
      </c>
      <c r="L423" s="192" t="str">
        <f t="array" ref="L423">IFERROR(IF(INDEX([5]Tabelle1!$E$3:$U$500,MATCH($A423&amp;$C423&amp;$D423,[5]Tabelle1!$A$3:$A$500&amp;[5]Tabelle1!$C$3:$C$500&amp;[5]Tabelle1!$D$3:$D$500,0),MATCH(L$2,[5]Tabelle1!$E$2:$U$2,0))=0,"",INDEX([5]Tabelle1!$E$3:$U$500,MATCH($A423&amp;$C423&amp;$D423,[5]Tabelle1!$A$3:$A$500&amp;[5]Tabelle1!$C$3:$C$500&amp;[5]Tabelle1!$D$3:$D$500,0),MATCH(L$2,[5]Tabelle1!$E$2:$U$2,0))),"")</f>
        <v/>
      </c>
      <c r="M423" s="192" t="str">
        <f t="array" ref="M423">IFERROR(IF(INDEX([5]Tabelle1!$E$3:$U$500,MATCH($A423&amp;$C423&amp;$D423,[5]Tabelle1!$A$3:$A$500&amp;[5]Tabelle1!$C$3:$C$500&amp;[5]Tabelle1!$D$3:$D$500,0),MATCH(M$2,[5]Tabelle1!$E$2:$U$2,0))=0,"",INDEX([5]Tabelle1!$E$3:$U$500,MATCH($A423&amp;$C423&amp;$D423,[5]Tabelle1!$A$3:$A$500&amp;[5]Tabelle1!$C$3:$C$500&amp;[5]Tabelle1!$D$3:$D$500,0),MATCH(M$2,[5]Tabelle1!$E$2:$U$2,0))),"")</f>
        <v/>
      </c>
      <c r="N423" s="192" t="str">
        <f t="array" ref="N423">IFERROR(IF(INDEX([5]Tabelle1!$E$3:$U$500,MATCH($A423&amp;$C423&amp;$D423,[5]Tabelle1!$A$3:$A$500&amp;[5]Tabelle1!$C$3:$C$500&amp;[5]Tabelle1!$D$3:$D$500,0),MATCH(N$2,[5]Tabelle1!$E$2:$U$2,0))=0,"",INDEX([5]Tabelle1!$E$3:$U$500,MATCH($A423&amp;$C423&amp;$D423,[5]Tabelle1!$A$3:$A$500&amp;[5]Tabelle1!$C$3:$C$500&amp;[5]Tabelle1!$D$3:$D$500,0),MATCH(N$2,[5]Tabelle1!$E$2:$U$2,0))),"")</f>
        <v/>
      </c>
      <c r="O423" s="192" t="str">
        <f t="array" ref="O423">IFERROR(IF(INDEX([5]Tabelle1!$E$3:$U$500,MATCH($A423&amp;$C423&amp;$D423,[5]Tabelle1!$A$3:$A$500&amp;[5]Tabelle1!$C$3:$C$500&amp;[5]Tabelle1!$D$3:$D$500,0),MATCH(O$2,[5]Tabelle1!$E$2:$U$2,0))=0,"",INDEX([5]Tabelle1!$E$3:$U$500,MATCH($A423&amp;$C423&amp;$D423,[5]Tabelle1!$A$3:$A$500&amp;[5]Tabelle1!$C$3:$C$500&amp;[5]Tabelle1!$D$3:$D$500,0),MATCH(O$2,[5]Tabelle1!$E$2:$U$2,0))),"")</f>
        <v/>
      </c>
      <c r="P423" s="192" t="str">
        <f t="array" ref="P423">IFERROR(IF(INDEX([5]Tabelle1!$E$3:$U$500,MATCH($A423&amp;$C423&amp;$D423,[5]Tabelle1!$A$3:$A$500&amp;[5]Tabelle1!$C$3:$C$500&amp;[5]Tabelle1!$D$3:$D$500,0),MATCH(P$2,[5]Tabelle1!$E$2:$U$2,0))=0,"",INDEX([5]Tabelle1!$E$3:$U$500,MATCH($A423&amp;$C423&amp;$D423,[5]Tabelle1!$A$3:$A$500&amp;[5]Tabelle1!$C$3:$C$500&amp;[5]Tabelle1!$D$3:$D$500,0),MATCH(P$2,[5]Tabelle1!$E$2:$U$2,0))),"")</f>
        <v/>
      </c>
      <c r="Q423" s="192" t="str">
        <f t="array" ref="Q423">IFERROR(IF(INDEX([5]Tabelle1!$E$3:$U$500,MATCH($A423&amp;$C423&amp;$D423,[5]Tabelle1!$A$3:$A$500&amp;[5]Tabelle1!$C$3:$C$500&amp;[5]Tabelle1!$D$3:$D$500,0),MATCH(Q$2,[5]Tabelle1!$E$2:$U$2,0))=0,"",INDEX([5]Tabelle1!$E$3:$U$500,MATCH($A423&amp;$C423&amp;$D423,[5]Tabelle1!$A$3:$A$500&amp;[5]Tabelle1!$C$3:$C$500&amp;[5]Tabelle1!$D$3:$D$500,0),MATCH(Q$2,[5]Tabelle1!$E$2:$U$2,0))),"")</f>
        <v/>
      </c>
      <c r="R423" s="192" t="str">
        <f t="array" ref="R423">IFERROR(IF(INDEX([5]Tabelle1!$E$3:$U$500,MATCH($A423&amp;$C423&amp;$D423,[5]Tabelle1!$A$3:$A$500&amp;[5]Tabelle1!$C$3:$C$500&amp;[5]Tabelle1!$D$3:$D$500,0),MATCH(R$2,[5]Tabelle1!$E$2:$U$2,0))=0,"",INDEX([5]Tabelle1!$E$3:$U$500,MATCH($A423&amp;$C423&amp;$D423,[5]Tabelle1!$A$3:$A$500&amp;[5]Tabelle1!$C$3:$C$500&amp;[5]Tabelle1!$D$3:$D$500,0),MATCH(R$2,[5]Tabelle1!$E$2:$U$2,0))),"")</f>
        <v/>
      </c>
      <c r="S423" s="192" t="str">
        <f t="array" ref="S423">IFERROR(IF(INDEX([5]Tabelle1!$E$3:$U$500,MATCH($A423&amp;$C423&amp;$D423,[5]Tabelle1!$A$3:$A$500&amp;[5]Tabelle1!$C$3:$C$500&amp;[5]Tabelle1!$D$3:$D$500,0),MATCH(S$2,[5]Tabelle1!$E$2:$U$2,0))=0,"",INDEX([5]Tabelle1!$E$3:$U$500,MATCH($A423&amp;$C423&amp;$D423,[5]Tabelle1!$A$3:$A$500&amp;[5]Tabelle1!$C$3:$C$500&amp;[5]Tabelle1!$D$3:$D$500,0),MATCH(S$2,[5]Tabelle1!$E$2:$U$2,0))),"")</f>
        <v/>
      </c>
      <c r="T423" s="192" t="str">
        <f t="array" ref="T423">IFERROR(IF(INDEX([5]Tabelle1!$E$3:$U$500,MATCH($A423&amp;$C423&amp;$D423,[5]Tabelle1!$A$3:$A$500&amp;[5]Tabelle1!$C$3:$C$500&amp;[5]Tabelle1!$D$3:$D$500,0),MATCH(T$2,[5]Tabelle1!$E$2:$U$2,0))=0,"",INDEX([5]Tabelle1!$E$3:$U$500,MATCH($A423&amp;$C423&amp;$D423,[5]Tabelle1!$A$3:$A$500&amp;[5]Tabelle1!$C$3:$C$500&amp;[5]Tabelle1!$D$3:$D$500,0),MATCH(T$2,[5]Tabelle1!$E$2:$U$2,0))),"")</f>
        <v/>
      </c>
      <c r="U423" s="192" t="str">
        <f t="array" ref="U423">IFERROR(IF(INDEX([5]Tabelle1!$E$3:$U$500,MATCH($A423&amp;$C423&amp;$D423,[5]Tabelle1!$A$3:$A$500&amp;[5]Tabelle1!$C$3:$C$500&amp;[5]Tabelle1!$D$3:$D$500,0),MATCH(U$2,[5]Tabelle1!$E$2:$U$2,0))=0,"",INDEX([5]Tabelle1!$E$3:$U$500,MATCH($A423&amp;$C423&amp;$D423,[5]Tabelle1!$A$3:$A$500&amp;[5]Tabelle1!$C$3:$C$500&amp;[5]Tabelle1!$D$3:$D$500,0),MATCH(U$2,[5]Tabelle1!$E$2:$U$2,0))),"")</f>
        <v/>
      </c>
      <c r="V423" s="193" t="str">
        <f t="array" ref="V423">IFERROR(IF(INDEX([5]Tabelle1!$E$3:$U$500,MATCH($A423&amp;$C423&amp;$D423,[5]Tabelle1!$A$3:$A$500&amp;[5]Tabelle1!$C$3:$C$500&amp;[5]Tabelle1!$D$3:$D$500,0),MATCH(V$2,[5]Tabelle1!$E$2:$U$2,0))=0,"",INDEX([5]Tabelle1!$E$3:$U$500,MATCH($A423&amp;$C423&amp;$D423,[5]Tabelle1!$A$3:$A$500&amp;[5]Tabelle1!$C$3:$C$500&amp;[5]Tabelle1!$D$3:$D$500,0),MATCH(V$2,[5]Tabelle1!$E$2:$U$2,0))),"")</f>
        <v/>
      </c>
      <c r="W423" s="54" t="str">
        <f t="array" ref="W423">IFERROR(IF(INDEX([5]Tabelle1!$E$3:$U$500,MATCH($A423&amp;$C423&amp;$D423,[5]Tabelle1!$A$3:$A$500&amp;[5]Tabelle1!$C$3:$C$500&amp;[5]Tabelle1!$D$3:$D$500,0),MATCH(W$2,[5]Tabelle1!$E$2:$U$2,0))=0,"",INDEX([5]Tabelle1!$E$3:$U$500,MATCH($A423&amp;$C423&amp;$D423,[5]Tabelle1!$A$3:$A$500&amp;[5]Tabelle1!$C$3:$C$500&amp;[5]Tabelle1!$D$3:$D$500,0),MATCH(W$2,[5]Tabelle1!$E$2:$U$2,0))),"")</f>
        <v/>
      </c>
      <c r="X423" s="54" t="str">
        <f t="array" ref="X423">IFERROR(IF(INDEX([5]Tabelle1!$E$3:$U$500,MATCH($A423&amp;$C423&amp;$D423,[5]Tabelle1!$A$3:$A$500&amp;[5]Tabelle1!$C$3:$C$500&amp;[5]Tabelle1!$D$3:$D$500,0),MATCH(X$2,[5]Tabelle1!$E$2:$U$2,0))=0,"",INDEX([5]Tabelle1!$E$3:$U$500,MATCH($A423&amp;$C423&amp;$D423,[5]Tabelle1!$A$3:$A$500&amp;[5]Tabelle1!$C$3:$C$500&amp;[5]Tabelle1!$D$3:$D$500,0),MATCH(X$2,[5]Tabelle1!$E$2:$U$2,0))),"")</f>
        <v/>
      </c>
      <c r="Y423" s="22"/>
      <c r="Z423" s="22"/>
      <c r="AA423" s="22"/>
      <c r="AB423" s="22"/>
      <c r="AC423" s="22"/>
      <c r="AD423" s="22"/>
      <c r="AE423" s="22"/>
      <c r="AF423" s="22"/>
    </row>
    <row r="424" spans="1:32" ht="15" hidden="1" thickBot="1" x14ac:dyDescent="0.4">
      <c r="A424" s="127" t="str">
        <f t="shared" si="31"/>
        <v>Lithuania</v>
      </c>
      <c r="B424" s="70"/>
      <c r="C424" s="70" t="s">
        <v>558</v>
      </c>
      <c r="D424" s="139" t="s">
        <v>550</v>
      </c>
      <c r="E424" s="175"/>
      <c r="F424" s="175"/>
      <c r="G424" s="175"/>
      <c r="H424" s="192" t="str">
        <f t="array" ref="H424">IFERROR(IF(INDEX([5]Tabelle1!$E$3:$U$500,MATCH($A424&amp;$C424&amp;$D424,[5]Tabelle1!$A$3:$A$500&amp;[5]Tabelle1!$C$3:$C$500&amp;[5]Tabelle1!$D$3:$D$500,0),MATCH(H$2,[5]Tabelle1!$E$2:$U$2,0))=0,"",INDEX([5]Tabelle1!$E$3:$U$500,MATCH($A424&amp;$C424&amp;$D424,[5]Tabelle1!$A$3:$A$500&amp;[5]Tabelle1!$C$3:$C$500&amp;[5]Tabelle1!$D$3:$D$500,0),MATCH(H$2,[5]Tabelle1!$E$2:$U$2,0))),"")</f>
        <v/>
      </c>
      <c r="I424" s="192">
        <f t="array" ref="I424">IFERROR(IF(INDEX([5]Tabelle1!$E$3:$U$500,MATCH($A424&amp;$C424&amp;$D424,[5]Tabelle1!$A$3:$A$500&amp;[5]Tabelle1!$C$3:$C$500&amp;[5]Tabelle1!$D$3:$D$500,0),MATCH(I$2,[5]Tabelle1!$E$2:$U$2,0))=0,"",INDEX([5]Tabelle1!$E$3:$U$500,MATCH($A424&amp;$C424&amp;$D424,[5]Tabelle1!$A$3:$A$500&amp;[5]Tabelle1!$C$3:$C$500&amp;[5]Tabelle1!$D$3:$D$500,0),MATCH(I$2,[5]Tabelle1!$E$2:$U$2,0))),"")</f>
        <v>107.703315290078</v>
      </c>
      <c r="J424" s="192" t="str">
        <f t="array" ref="J424">IFERROR(IF(INDEX([5]Tabelle1!$E$3:$U$500,MATCH($A424&amp;$C424&amp;$D424,[5]Tabelle1!$A$3:$A$500&amp;[5]Tabelle1!$C$3:$C$500&amp;[5]Tabelle1!$D$3:$D$500,0),MATCH(J$2,[5]Tabelle1!$E$2:$U$2,0))=0,"",INDEX([5]Tabelle1!$E$3:$U$500,MATCH($A424&amp;$C424&amp;$D424,[5]Tabelle1!$A$3:$A$500&amp;[5]Tabelle1!$C$3:$C$500&amp;[5]Tabelle1!$D$3:$D$500,0),MATCH(J$2,[5]Tabelle1!$E$2:$U$2,0))),"")</f>
        <v/>
      </c>
      <c r="K424" s="192">
        <f t="array" ref="K424">IFERROR(IF(INDEX([5]Tabelle1!$E$3:$U$500,MATCH($A424&amp;$C424&amp;$D424,[5]Tabelle1!$A$3:$A$500&amp;[5]Tabelle1!$C$3:$C$500&amp;[5]Tabelle1!$D$3:$D$500,0),MATCH(K$2,[5]Tabelle1!$E$2:$U$2,0))=0,"",INDEX([5]Tabelle1!$E$3:$U$500,MATCH($A424&amp;$C424&amp;$D424,[5]Tabelle1!$A$3:$A$500&amp;[5]Tabelle1!$C$3:$C$500&amp;[5]Tabelle1!$D$3:$D$500,0),MATCH(K$2,[5]Tabelle1!$E$2:$U$2,0))),"")</f>
        <v>107.70331529007839</v>
      </c>
      <c r="L424" s="192" t="str">
        <f t="array" ref="L424">IFERROR(IF(INDEX([5]Tabelle1!$E$3:$U$500,MATCH($A424&amp;$C424&amp;$D424,[5]Tabelle1!$A$3:$A$500&amp;[5]Tabelle1!$C$3:$C$500&amp;[5]Tabelle1!$D$3:$D$500,0),MATCH(L$2,[5]Tabelle1!$E$2:$U$2,0))=0,"",INDEX([5]Tabelle1!$E$3:$U$500,MATCH($A424&amp;$C424&amp;$D424,[5]Tabelle1!$A$3:$A$500&amp;[5]Tabelle1!$C$3:$C$500&amp;[5]Tabelle1!$D$3:$D$500,0),MATCH(L$2,[5]Tabelle1!$E$2:$U$2,0))),"")</f>
        <v/>
      </c>
      <c r="M424" s="192" t="str">
        <f t="array" ref="M424">IFERROR(IF(INDEX([5]Tabelle1!$E$3:$U$500,MATCH($A424&amp;$C424&amp;$D424,[5]Tabelle1!$A$3:$A$500&amp;[5]Tabelle1!$C$3:$C$500&amp;[5]Tabelle1!$D$3:$D$500,0),MATCH(M$2,[5]Tabelle1!$E$2:$U$2,0))=0,"",INDEX([5]Tabelle1!$E$3:$U$500,MATCH($A424&amp;$C424&amp;$D424,[5]Tabelle1!$A$3:$A$500&amp;[5]Tabelle1!$C$3:$C$500&amp;[5]Tabelle1!$D$3:$D$500,0),MATCH(M$2,[5]Tabelle1!$E$2:$U$2,0))),"")</f>
        <v/>
      </c>
      <c r="N424" s="192">
        <f t="array" ref="N424">IFERROR(IF(INDEX([5]Tabelle1!$E$3:$U$500,MATCH($A424&amp;$C424&amp;$D424,[5]Tabelle1!$A$3:$A$500&amp;[5]Tabelle1!$C$3:$C$500&amp;[5]Tabelle1!$D$3:$D$500,0),MATCH(N$2,[5]Tabelle1!$E$2:$U$2,0))=0,"",INDEX([5]Tabelle1!$E$3:$U$500,MATCH($A424&amp;$C424&amp;$D424,[5]Tabelle1!$A$3:$A$500&amp;[5]Tabelle1!$C$3:$C$500&amp;[5]Tabelle1!$D$3:$D$500,0),MATCH(N$2,[5]Tabelle1!$E$2:$U$2,0))),"")</f>
        <v>107.70331529007839</v>
      </c>
      <c r="O424" s="192" t="str">
        <f t="array" ref="O424">IFERROR(IF(INDEX([5]Tabelle1!$E$3:$U$500,MATCH($A424&amp;$C424&amp;$D424,[5]Tabelle1!$A$3:$A$500&amp;[5]Tabelle1!$C$3:$C$500&amp;[5]Tabelle1!$D$3:$D$500,0),MATCH(O$2,[5]Tabelle1!$E$2:$U$2,0))=0,"",INDEX([5]Tabelle1!$E$3:$U$500,MATCH($A424&amp;$C424&amp;$D424,[5]Tabelle1!$A$3:$A$500&amp;[5]Tabelle1!$C$3:$C$500&amp;[5]Tabelle1!$D$3:$D$500,0),MATCH(O$2,[5]Tabelle1!$E$2:$U$2,0))),"")</f>
        <v/>
      </c>
      <c r="P424" s="192">
        <f t="array" ref="P424">IFERROR(IF(INDEX([5]Tabelle1!$E$3:$U$500,MATCH($A424&amp;$C424&amp;$D424,[5]Tabelle1!$A$3:$A$500&amp;[5]Tabelle1!$C$3:$C$500&amp;[5]Tabelle1!$D$3:$D$500,0),MATCH(P$2,[5]Tabelle1!$E$2:$U$2,0))=0,"",INDEX([5]Tabelle1!$E$3:$U$500,MATCH($A424&amp;$C424&amp;$D424,[5]Tabelle1!$A$3:$A$500&amp;[5]Tabelle1!$C$3:$C$500&amp;[5]Tabelle1!$D$3:$D$500,0),MATCH(P$2,[5]Tabelle1!$E$2:$U$2,0))),"")</f>
        <v>107.70331529007839</v>
      </c>
      <c r="Q424" s="192" t="str">
        <f t="array" ref="Q424">IFERROR(IF(INDEX([5]Tabelle1!$E$3:$U$500,MATCH($A424&amp;$C424&amp;$D424,[5]Tabelle1!$A$3:$A$500&amp;[5]Tabelle1!$C$3:$C$500&amp;[5]Tabelle1!$D$3:$D$500,0),MATCH(Q$2,[5]Tabelle1!$E$2:$U$2,0))=0,"",INDEX([5]Tabelle1!$E$3:$U$500,MATCH($A424&amp;$C424&amp;$D424,[5]Tabelle1!$A$3:$A$500&amp;[5]Tabelle1!$C$3:$C$500&amp;[5]Tabelle1!$D$3:$D$500,0),MATCH(Q$2,[5]Tabelle1!$E$2:$U$2,0))),"")</f>
        <v/>
      </c>
      <c r="R424" s="192" t="str">
        <f t="array" ref="R424">IFERROR(IF(INDEX([5]Tabelle1!$E$3:$U$500,MATCH($A424&amp;$C424&amp;$D424,[5]Tabelle1!$A$3:$A$500&amp;[5]Tabelle1!$C$3:$C$500&amp;[5]Tabelle1!$D$3:$D$500,0),MATCH(R$2,[5]Tabelle1!$E$2:$U$2,0))=0,"",INDEX([5]Tabelle1!$E$3:$U$500,MATCH($A424&amp;$C424&amp;$D424,[5]Tabelle1!$A$3:$A$500&amp;[5]Tabelle1!$C$3:$C$500&amp;[5]Tabelle1!$D$3:$D$500,0),MATCH(R$2,[5]Tabelle1!$E$2:$U$2,0))),"")</f>
        <v/>
      </c>
      <c r="S424" s="192">
        <f t="array" ref="S424">IFERROR(IF(INDEX([5]Tabelle1!$E$3:$U$500,MATCH($A424&amp;$C424&amp;$D424,[5]Tabelle1!$A$3:$A$500&amp;[5]Tabelle1!$C$3:$C$500&amp;[5]Tabelle1!$D$3:$D$500,0),MATCH(S$2,[5]Tabelle1!$E$2:$U$2,0))=0,"",INDEX([5]Tabelle1!$E$3:$U$500,MATCH($A424&amp;$C424&amp;$D424,[5]Tabelle1!$A$3:$A$500&amp;[5]Tabelle1!$C$3:$C$500&amp;[5]Tabelle1!$D$3:$D$500,0),MATCH(S$2,[5]Tabelle1!$E$2:$U$2,0))),"")</f>
        <v>107.70331529007839</v>
      </c>
      <c r="T424" s="192" t="str">
        <f t="array" ref="T424">IFERROR(IF(INDEX([5]Tabelle1!$E$3:$U$500,MATCH($A424&amp;$C424&amp;$D424,[5]Tabelle1!$A$3:$A$500&amp;[5]Tabelle1!$C$3:$C$500&amp;[5]Tabelle1!$D$3:$D$500,0),MATCH(T$2,[5]Tabelle1!$E$2:$U$2,0))=0,"",INDEX([5]Tabelle1!$E$3:$U$500,MATCH($A424&amp;$C424&amp;$D424,[5]Tabelle1!$A$3:$A$500&amp;[5]Tabelle1!$C$3:$C$500&amp;[5]Tabelle1!$D$3:$D$500,0),MATCH(T$2,[5]Tabelle1!$E$2:$U$2,0))),"")</f>
        <v/>
      </c>
      <c r="U424" s="192" t="str">
        <f t="array" ref="U424">IFERROR(IF(INDEX([5]Tabelle1!$E$3:$U$500,MATCH($A424&amp;$C424&amp;$D424,[5]Tabelle1!$A$3:$A$500&amp;[5]Tabelle1!$C$3:$C$500&amp;[5]Tabelle1!$D$3:$D$500,0),MATCH(U$2,[5]Tabelle1!$E$2:$U$2,0))=0,"",INDEX([5]Tabelle1!$E$3:$U$500,MATCH($A424&amp;$C424&amp;$D424,[5]Tabelle1!$A$3:$A$500&amp;[5]Tabelle1!$C$3:$C$500&amp;[5]Tabelle1!$D$3:$D$500,0),MATCH(U$2,[5]Tabelle1!$E$2:$U$2,0))),"")</f>
        <v/>
      </c>
      <c r="V424" s="193" t="str">
        <f t="array" ref="V424">IFERROR(IF(INDEX([5]Tabelle1!$E$3:$U$500,MATCH($A424&amp;$C424&amp;$D424,[5]Tabelle1!$A$3:$A$500&amp;[5]Tabelle1!$C$3:$C$500&amp;[5]Tabelle1!$D$3:$D$500,0),MATCH(V$2,[5]Tabelle1!$E$2:$U$2,0))=0,"",INDEX([5]Tabelle1!$E$3:$U$500,MATCH($A424&amp;$C424&amp;$D424,[5]Tabelle1!$A$3:$A$500&amp;[5]Tabelle1!$C$3:$C$500&amp;[5]Tabelle1!$D$3:$D$500,0),MATCH(V$2,[5]Tabelle1!$E$2:$U$2,0))),"")</f>
        <v/>
      </c>
      <c r="W424" s="54" t="str">
        <f t="array" ref="W424">IFERROR(IF(INDEX([5]Tabelle1!$E$3:$U$500,MATCH($A424&amp;$C424&amp;$D424,[5]Tabelle1!$A$3:$A$500&amp;[5]Tabelle1!$C$3:$C$500&amp;[5]Tabelle1!$D$3:$D$500,0),MATCH(W$2,[5]Tabelle1!$E$2:$U$2,0))=0,"",INDEX([5]Tabelle1!$E$3:$U$500,MATCH($A424&amp;$C424&amp;$D424,[5]Tabelle1!$A$3:$A$500&amp;[5]Tabelle1!$C$3:$C$500&amp;[5]Tabelle1!$D$3:$D$500,0),MATCH(W$2,[5]Tabelle1!$E$2:$U$2,0))),"")</f>
        <v>Annahme 4600 Volllaststunden</v>
      </c>
      <c r="X424" s="54" t="str">
        <f t="array" ref="X424">IFERROR(IF(INDEX([5]Tabelle1!$E$3:$U$500,MATCH($A424&amp;$C424&amp;$D424,[5]Tabelle1!$A$3:$A$500&amp;[5]Tabelle1!$C$3:$C$500&amp;[5]Tabelle1!$D$3:$D$500,0),MATCH(X$2,[5]Tabelle1!$E$2:$U$2,0))=0,"",INDEX([5]Tabelle1!$E$3:$U$500,MATCH($A424&amp;$C424&amp;$D424,[5]Tabelle1!$A$3:$A$500&amp;[5]Tabelle1!$C$3:$C$500&amp;[5]Tabelle1!$D$3:$D$500,0),MATCH(X$2,[5]Tabelle1!$E$2:$U$2,0))),"")</f>
        <v>P.29 Table 2.1.2.3</v>
      </c>
      <c r="Y424" s="22"/>
      <c r="Z424" s="22"/>
      <c r="AA424" s="22"/>
      <c r="AB424" s="22"/>
      <c r="AC424" s="22"/>
      <c r="AD424" s="22"/>
      <c r="AE424" s="22"/>
      <c r="AF424" s="22"/>
    </row>
    <row r="425" spans="1:32" ht="15" hidden="1" thickBot="1" x14ac:dyDescent="0.4">
      <c r="A425" s="127" t="str">
        <f t="shared" si="31"/>
        <v>Lithuania</v>
      </c>
      <c r="B425" s="70"/>
      <c r="C425" s="70" t="s">
        <v>558</v>
      </c>
      <c r="D425" s="139" t="s">
        <v>551</v>
      </c>
      <c r="E425" s="175"/>
      <c r="F425" s="175"/>
      <c r="G425" s="175"/>
      <c r="H425" s="192" t="str">
        <f t="array" ref="H425">IFERROR(IF(INDEX([5]Tabelle1!$E$3:$U$500,MATCH($A425&amp;$C425&amp;$D425,[5]Tabelle1!$A$3:$A$500&amp;[5]Tabelle1!$C$3:$C$500&amp;[5]Tabelle1!$D$3:$D$500,0),MATCH(H$2,[5]Tabelle1!$E$2:$U$2,0))=0,"",INDEX([5]Tabelle1!$E$3:$U$500,MATCH($A425&amp;$C425&amp;$D425,[5]Tabelle1!$A$3:$A$500&amp;[5]Tabelle1!$C$3:$C$500&amp;[5]Tabelle1!$D$3:$D$500,0),MATCH(H$2,[5]Tabelle1!$E$2:$U$2,0))),"")</f>
        <v/>
      </c>
      <c r="I425" s="192" t="str">
        <f t="array" ref="I425">IFERROR(IF(INDEX([5]Tabelle1!$E$3:$U$500,MATCH($A425&amp;$C425&amp;$D425,[5]Tabelle1!$A$3:$A$500&amp;[5]Tabelle1!$C$3:$C$500&amp;[5]Tabelle1!$D$3:$D$500,0),MATCH(I$2,[5]Tabelle1!$E$2:$U$2,0))=0,"",INDEX([5]Tabelle1!$E$3:$U$500,MATCH($A425&amp;$C425&amp;$D425,[5]Tabelle1!$A$3:$A$500&amp;[5]Tabelle1!$C$3:$C$500&amp;[5]Tabelle1!$D$3:$D$500,0),MATCH(I$2,[5]Tabelle1!$E$2:$U$2,0))),"")</f>
        <v/>
      </c>
      <c r="J425" s="192" t="str">
        <f t="array" ref="J425">IFERROR(IF(INDEX([5]Tabelle1!$E$3:$U$500,MATCH($A425&amp;$C425&amp;$D425,[5]Tabelle1!$A$3:$A$500&amp;[5]Tabelle1!$C$3:$C$500&amp;[5]Tabelle1!$D$3:$D$500,0),MATCH(J$2,[5]Tabelle1!$E$2:$U$2,0))=0,"",INDEX([5]Tabelle1!$E$3:$U$500,MATCH($A425&amp;$C425&amp;$D425,[5]Tabelle1!$A$3:$A$500&amp;[5]Tabelle1!$C$3:$C$500&amp;[5]Tabelle1!$D$3:$D$500,0),MATCH(J$2,[5]Tabelle1!$E$2:$U$2,0))),"")</f>
        <v/>
      </c>
      <c r="K425" s="192" t="str">
        <f t="array" ref="K425">IFERROR(IF(INDEX([5]Tabelle1!$E$3:$U$500,MATCH($A425&amp;$C425&amp;$D425,[5]Tabelle1!$A$3:$A$500&amp;[5]Tabelle1!$C$3:$C$500&amp;[5]Tabelle1!$D$3:$D$500,0),MATCH(K$2,[5]Tabelle1!$E$2:$U$2,0))=0,"",INDEX([5]Tabelle1!$E$3:$U$500,MATCH($A425&amp;$C425&amp;$D425,[5]Tabelle1!$A$3:$A$500&amp;[5]Tabelle1!$C$3:$C$500&amp;[5]Tabelle1!$D$3:$D$500,0),MATCH(K$2,[5]Tabelle1!$E$2:$U$2,0))),"")</f>
        <v/>
      </c>
      <c r="L425" s="192" t="str">
        <f t="array" ref="L425">IFERROR(IF(INDEX([5]Tabelle1!$E$3:$U$500,MATCH($A425&amp;$C425&amp;$D425,[5]Tabelle1!$A$3:$A$500&amp;[5]Tabelle1!$C$3:$C$500&amp;[5]Tabelle1!$D$3:$D$500,0),MATCH(L$2,[5]Tabelle1!$E$2:$U$2,0))=0,"",INDEX([5]Tabelle1!$E$3:$U$500,MATCH($A425&amp;$C425&amp;$D425,[5]Tabelle1!$A$3:$A$500&amp;[5]Tabelle1!$C$3:$C$500&amp;[5]Tabelle1!$D$3:$D$500,0),MATCH(L$2,[5]Tabelle1!$E$2:$U$2,0))),"")</f>
        <v/>
      </c>
      <c r="M425" s="192" t="str">
        <f t="array" ref="M425">IFERROR(IF(INDEX([5]Tabelle1!$E$3:$U$500,MATCH($A425&amp;$C425&amp;$D425,[5]Tabelle1!$A$3:$A$500&amp;[5]Tabelle1!$C$3:$C$500&amp;[5]Tabelle1!$D$3:$D$500,0),MATCH(M$2,[5]Tabelle1!$E$2:$U$2,0))=0,"",INDEX([5]Tabelle1!$E$3:$U$500,MATCH($A425&amp;$C425&amp;$D425,[5]Tabelle1!$A$3:$A$500&amp;[5]Tabelle1!$C$3:$C$500&amp;[5]Tabelle1!$D$3:$D$500,0),MATCH(M$2,[5]Tabelle1!$E$2:$U$2,0))),"")</f>
        <v/>
      </c>
      <c r="N425" s="192" t="str">
        <f t="array" ref="N425">IFERROR(IF(INDEX([5]Tabelle1!$E$3:$U$500,MATCH($A425&amp;$C425&amp;$D425,[5]Tabelle1!$A$3:$A$500&amp;[5]Tabelle1!$C$3:$C$500&amp;[5]Tabelle1!$D$3:$D$500,0),MATCH(N$2,[5]Tabelle1!$E$2:$U$2,0))=0,"",INDEX([5]Tabelle1!$E$3:$U$500,MATCH($A425&amp;$C425&amp;$D425,[5]Tabelle1!$A$3:$A$500&amp;[5]Tabelle1!$C$3:$C$500&amp;[5]Tabelle1!$D$3:$D$500,0),MATCH(N$2,[5]Tabelle1!$E$2:$U$2,0))),"")</f>
        <v/>
      </c>
      <c r="O425" s="192" t="str">
        <f t="array" ref="O425">IFERROR(IF(INDEX([5]Tabelle1!$E$3:$U$500,MATCH($A425&amp;$C425&amp;$D425,[5]Tabelle1!$A$3:$A$500&amp;[5]Tabelle1!$C$3:$C$500&amp;[5]Tabelle1!$D$3:$D$500,0),MATCH(O$2,[5]Tabelle1!$E$2:$U$2,0))=0,"",INDEX([5]Tabelle1!$E$3:$U$500,MATCH($A425&amp;$C425&amp;$D425,[5]Tabelle1!$A$3:$A$500&amp;[5]Tabelle1!$C$3:$C$500&amp;[5]Tabelle1!$D$3:$D$500,0),MATCH(O$2,[5]Tabelle1!$E$2:$U$2,0))),"")</f>
        <v/>
      </c>
      <c r="P425" s="192" t="str">
        <f t="array" ref="P425">IFERROR(IF(INDEX([5]Tabelle1!$E$3:$U$500,MATCH($A425&amp;$C425&amp;$D425,[5]Tabelle1!$A$3:$A$500&amp;[5]Tabelle1!$C$3:$C$500&amp;[5]Tabelle1!$D$3:$D$500,0),MATCH(P$2,[5]Tabelle1!$E$2:$U$2,0))=0,"",INDEX([5]Tabelle1!$E$3:$U$500,MATCH($A425&amp;$C425&amp;$D425,[5]Tabelle1!$A$3:$A$500&amp;[5]Tabelle1!$C$3:$C$500&amp;[5]Tabelle1!$D$3:$D$500,0),MATCH(P$2,[5]Tabelle1!$E$2:$U$2,0))),"")</f>
        <v/>
      </c>
      <c r="Q425" s="192" t="str">
        <f t="array" ref="Q425">IFERROR(IF(INDEX([5]Tabelle1!$E$3:$U$500,MATCH($A425&amp;$C425&amp;$D425,[5]Tabelle1!$A$3:$A$500&amp;[5]Tabelle1!$C$3:$C$500&amp;[5]Tabelle1!$D$3:$D$500,0),MATCH(Q$2,[5]Tabelle1!$E$2:$U$2,0))=0,"",INDEX([5]Tabelle1!$E$3:$U$500,MATCH($A425&amp;$C425&amp;$D425,[5]Tabelle1!$A$3:$A$500&amp;[5]Tabelle1!$C$3:$C$500&amp;[5]Tabelle1!$D$3:$D$500,0),MATCH(Q$2,[5]Tabelle1!$E$2:$U$2,0))),"")</f>
        <v/>
      </c>
      <c r="R425" s="192" t="str">
        <f t="array" ref="R425">IFERROR(IF(INDEX([5]Tabelle1!$E$3:$U$500,MATCH($A425&amp;$C425&amp;$D425,[5]Tabelle1!$A$3:$A$500&amp;[5]Tabelle1!$C$3:$C$500&amp;[5]Tabelle1!$D$3:$D$500,0),MATCH(R$2,[5]Tabelle1!$E$2:$U$2,0))=0,"",INDEX([5]Tabelle1!$E$3:$U$500,MATCH($A425&amp;$C425&amp;$D425,[5]Tabelle1!$A$3:$A$500&amp;[5]Tabelle1!$C$3:$C$500&amp;[5]Tabelle1!$D$3:$D$500,0),MATCH(R$2,[5]Tabelle1!$E$2:$U$2,0))),"")</f>
        <v/>
      </c>
      <c r="S425" s="192" t="str">
        <f t="array" ref="S425">IFERROR(IF(INDEX([5]Tabelle1!$E$3:$U$500,MATCH($A425&amp;$C425&amp;$D425,[5]Tabelle1!$A$3:$A$500&amp;[5]Tabelle1!$C$3:$C$500&amp;[5]Tabelle1!$D$3:$D$500,0),MATCH(S$2,[5]Tabelle1!$E$2:$U$2,0))=0,"",INDEX([5]Tabelle1!$E$3:$U$500,MATCH($A425&amp;$C425&amp;$D425,[5]Tabelle1!$A$3:$A$500&amp;[5]Tabelle1!$C$3:$C$500&amp;[5]Tabelle1!$D$3:$D$500,0),MATCH(S$2,[5]Tabelle1!$E$2:$U$2,0))),"")</f>
        <v/>
      </c>
      <c r="T425" s="192" t="str">
        <f t="array" ref="T425">IFERROR(IF(INDEX([5]Tabelle1!$E$3:$U$500,MATCH($A425&amp;$C425&amp;$D425,[5]Tabelle1!$A$3:$A$500&amp;[5]Tabelle1!$C$3:$C$500&amp;[5]Tabelle1!$D$3:$D$500,0),MATCH(T$2,[5]Tabelle1!$E$2:$U$2,0))=0,"",INDEX([5]Tabelle1!$E$3:$U$500,MATCH($A425&amp;$C425&amp;$D425,[5]Tabelle1!$A$3:$A$500&amp;[5]Tabelle1!$C$3:$C$500&amp;[5]Tabelle1!$D$3:$D$500,0),MATCH(T$2,[5]Tabelle1!$E$2:$U$2,0))),"")</f>
        <v/>
      </c>
      <c r="U425" s="192" t="str">
        <f t="array" ref="U425">IFERROR(IF(INDEX([5]Tabelle1!$E$3:$U$500,MATCH($A425&amp;$C425&amp;$D425,[5]Tabelle1!$A$3:$A$500&amp;[5]Tabelle1!$C$3:$C$500&amp;[5]Tabelle1!$D$3:$D$500,0),MATCH(U$2,[5]Tabelle1!$E$2:$U$2,0))=0,"",INDEX([5]Tabelle1!$E$3:$U$500,MATCH($A425&amp;$C425&amp;$D425,[5]Tabelle1!$A$3:$A$500&amp;[5]Tabelle1!$C$3:$C$500&amp;[5]Tabelle1!$D$3:$D$500,0),MATCH(U$2,[5]Tabelle1!$E$2:$U$2,0))),"")</f>
        <v/>
      </c>
      <c r="V425" s="193" t="str">
        <f t="array" ref="V425">IFERROR(IF(INDEX([5]Tabelle1!$E$3:$U$500,MATCH($A425&amp;$C425&amp;$D425,[5]Tabelle1!$A$3:$A$500&amp;[5]Tabelle1!$C$3:$C$500&amp;[5]Tabelle1!$D$3:$D$500,0),MATCH(V$2,[5]Tabelle1!$E$2:$U$2,0))=0,"",INDEX([5]Tabelle1!$E$3:$U$500,MATCH($A425&amp;$C425&amp;$D425,[5]Tabelle1!$A$3:$A$500&amp;[5]Tabelle1!$C$3:$C$500&amp;[5]Tabelle1!$D$3:$D$500,0),MATCH(V$2,[5]Tabelle1!$E$2:$U$2,0))),"")</f>
        <v/>
      </c>
      <c r="W425" s="54" t="str">
        <f t="array" ref="W425">IFERROR(IF(INDEX([5]Tabelle1!$E$3:$U$500,MATCH($A425&amp;$C425&amp;$D425,[5]Tabelle1!$A$3:$A$500&amp;[5]Tabelle1!$C$3:$C$500&amp;[5]Tabelle1!$D$3:$D$500,0),MATCH(W$2,[5]Tabelle1!$E$2:$U$2,0))=0,"",INDEX([5]Tabelle1!$E$3:$U$500,MATCH($A425&amp;$C425&amp;$D425,[5]Tabelle1!$A$3:$A$500&amp;[5]Tabelle1!$C$3:$C$500&amp;[5]Tabelle1!$D$3:$D$500,0),MATCH(W$2,[5]Tabelle1!$E$2:$U$2,0))),"")</f>
        <v/>
      </c>
      <c r="X425" s="54" t="str">
        <f t="array" ref="X425">IFERROR(IF(INDEX([5]Tabelle1!$E$3:$U$500,MATCH($A425&amp;$C425&amp;$D425,[5]Tabelle1!$A$3:$A$500&amp;[5]Tabelle1!$C$3:$C$500&amp;[5]Tabelle1!$D$3:$D$500,0),MATCH(X$2,[5]Tabelle1!$E$2:$U$2,0))=0,"",INDEX([5]Tabelle1!$E$3:$U$500,MATCH($A425&amp;$C425&amp;$D425,[5]Tabelle1!$A$3:$A$500&amp;[5]Tabelle1!$C$3:$C$500&amp;[5]Tabelle1!$D$3:$D$500,0),MATCH(X$2,[5]Tabelle1!$E$2:$U$2,0))),"")</f>
        <v/>
      </c>
      <c r="Y425" s="22"/>
      <c r="Z425" s="22"/>
      <c r="AA425" s="22"/>
      <c r="AB425" s="22"/>
      <c r="AC425" s="22"/>
      <c r="AD425" s="22"/>
      <c r="AE425" s="22"/>
      <c r="AF425" s="22"/>
    </row>
    <row r="426" spans="1:32" ht="15" hidden="1" thickBot="1" x14ac:dyDescent="0.4">
      <c r="A426" s="127" t="str">
        <f t="shared" si="31"/>
        <v>Lithuania</v>
      </c>
      <c r="B426" s="70"/>
      <c r="C426" s="70" t="s">
        <v>558</v>
      </c>
      <c r="D426" s="139" t="s">
        <v>552</v>
      </c>
      <c r="E426" s="175"/>
      <c r="F426" s="175"/>
      <c r="G426" s="175"/>
      <c r="H426" s="192" t="str">
        <f t="array" ref="H426">IFERROR(IF(INDEX([5]Tabelle1!$E$3:$U$500,MATCH($A426&amp;$C426&amp;$D426,[5]Tabelle1!$A$3:$A$500&amp;[5]Tabelle1!$C$3:$C$500&amp;[5]Tabelle1!$D$3:$D$500,0),MATCH(H$2,[5]Tabelle1!$E$2:$U$2,0))=0,"",INDEX([5]Tabelle1!$E$3:$U$500,MATCH($A426&amp;$C426&amp;$D426,[5]Tabelle1!$A$3:$A$500&amp;[5]Tabelle1!$C$3:$C$500&amp;[5]Tabelle1!$D$3:$D$500,0),MATCH(H$2,[5]Tabelle1!$E$2:$U$2,0))),"")</f>
        <v/>
      </c>
      <c r="I426" s="192" t="str">
        <f t="array" ref="I426">IFERROR(IF(INDEX([5]Tabelle1!$E$3:$U$500,MATCH($A426&amp;$C426&amp;$D426,[5]Tabelle1!$A$3:$A$500&amp;[5]Tabelle1!$C$3:$C$500&amp;[5]Tabelle1!$D$3:$D$500,0),MATCH(I$2,[5]Tabelle1!$E$2:$U$2,0))=0,"",INDEX([5]Tabelle1!$E$3:$U$500,MATCH($A426&amp;$C426&amp;$D426,[5]Tabelle1!$A$3:$A$500&amp;[5]Tabelle1!$C$3:$C$500&amp;[5]Tabelle1!$D$3:$D$500,0),MATCH(I$2,[5]Tabelle1!$E$2:$U$2,0))),"")</f>
        <v/>
      </c>
      <c r="J426" s="192" t="str">
        <f t="array" ref="J426">IFERROR(IF(INDEX([5]Tabelle1!$E$3:$U$500,MATCH($A426&amp;$C426&amp;$D426,[5]Tabelle1!$A$3:$A$500&amp;[5]Tabelle1!$C$3:$C$500&amp;[5]Tabelle1!$D$3:$D$500,0),MATCH(J$2,[5]Tabelle1!$E$2:$U$2,0))=0,"",INDEX([5]Tabelle1!$E$3:$U$500,MATCH($A426&amp;$C426&amp;$D426,[5]Tabelle1!$A$3:$A$500&amp;[5]Tabelle1!$C$3:$C$500&amp;[5]Tabelle1!$D$3:$D$500,0),MATCH(J$2,[5]Tabelle1!$E$2:$U$2,0))),"")</f>
        <v/>
      </c>
      <c r="K426" s="192" t="str">
        <f t="array" ref="K426">IFERROR(IF(INDEX([5]Tabelle1!$E$3:$U$500,MATCH($A426&amp;$C426&amp;$D426,[5]Tabelle1!$A$3:$A$500&amp;[5]Tabelle1!$C$3:$C$500&amp;[5]Tabelle1!$D$3:$D$500,0),MATCH(K$2,[5]Tabelle1!$E$2:$U$2,0))=0,"",INDEX([5]Tabelle1!$E$3:$U$500,MATCH($A426&amp;$C426&amp;$D426,[5]Tabelle1!$A$3:$A$500&amp;[5]Tabelle1!$C$3:$C$500&amp;[5]Tabelle1!$D$3:$D$500,0),MATCH(K$2,[5]Tabelle1!$E$2:$U$2,0))),"")</f>
        <v/>
      </c>
      <c r="L426" s="192" t="str">
        <f t="array" ref="L426">IFERROR(IF(INDEX([5]Tabelle1!$E$3:$U$500,MATCH($A426&amp;$C426&amp;$D426,[5]Tabelle1!$A$3:$A$500&amp;[5]Tabelle1!$C$3:$C$500&amp;[5]Tabelle1!$D$3:$D$500,0),MATCH(L$2,[5]Tabelle1!$E$2:$U$2,0))=0,"",INDEX([5]Tabelle1!$E$3:$U$500,MATCH($A426&amp;$C426&amp;$D426,[5]Tabelle1!$A$3:$A$500&amp;[5]Tabelle1!$C$3:$C$500&amp;[5]Tabelle1!$D$3:$D$500,0),MATCH(L$2,[5]Tabelle1!$E$2:$U$2,0))),"")</f>
        <v/>
      </c>
      <c r="M426" s="192" t="str">
        <f t="array" ref="M426">IFERROR(IF(INDEX([5]Tabelle1!$E$3:$U$500,MATCH($A426&amp;$C426&amp;$D426,[5]Tabelle1!$A$3:$A$500&amp;[5]Tabelle1!$C$3:$C$500&amp;[5]Tabelle1!$D$3:$D$500,0),MATCH(M$2,[5]Tabelle1!$E$2:$U$2,0))=0,"",INDEX([5]Tabelle1!$E$3:$U$500,MATCH($A426&amp;$C426&amp;$D426,[5]Tabelle1!$A$3:$A$500&amp;[5]Tabelle1!$C$3:$C$500&amp;[5]Tabelle1!$D$3:$D$500,0),MATCH(M$2,[5]Tabelle1!$E$2:$U$2,0))),"")</f>
        <v/>
      </c>
      <c r="N426" s="192" t="str">
        <f t="array" ref="N426">IFERROR(IF(INDEX([5]Tabelle1!$E$3:$U$500,MATCH($A426&amp;$C426&amp;$D426,[5]Tabelle1!$A$3:$A$500&amp;[5]Tabelle1!$C$3:$C$500&amp;[5]Tabelle1!$D$3:$D$500,0),MATCH(N$2,[5]Tabelle1!$E$2:$U$2,0))=0,"",INDEX([5]Tabelle1!$E$3:$U$500,MATCH($A426&amp;$C426&amp;$D426,[5]Tabelle1!$A$3:$A$500&amp;[5]Tabelle1!$C$3:$C$500&amp;[5]Tabelle1!$D$3:$D$500,0),MATCH(N$2,[5]Tabelle1!$E$2:$U$2,0))),"")</f>
        <v/>
      </c>
      <c r="O426" s="192" t="str">
        <f t="array" ref="O426">IFERROR(IF(INDEX([5]Tabelle1!$E$3:$U$500,MATCH($A426&amp;$C426&amp;$D426,[5]Tabelle1!$A$3:$A$500&amp;[5]Tabelle1!$C$3:$C$500&amp;[5]Tabelle1!$D$3:$D$500,0),MATCH(O$2,[5]Tabelle1!$E$2:$U$2,0))=0,"",INDEX([5]Tabelle1!$E$3:$U$500,MATCH($A426&amp;$C426&amp;$D426,[5]Tabelle1!$A$3:$A$500&amp;[5]Tabelle1!$C$3:$C$500&amp;[5]Tabelle1!$D$3:$D$500,0),MATCH(O$2,[5]Tabelle1!$E$2:$U$2,0))),"")</f>
        <v/>
      </c>
      <c r="P426" s="192" t="str">
        <f t="array" ref="P426">IFERROR(IF(INDEX([5]Tabelle1!$E$3:$U$500,MATCH($A426&amp;$C426&amp;$D426,[5]Tabelle1!$A$3:$A$500&amp;[5]Tabelle1!$C$3:$C$500&amp;[5]Tabelle1!$D$3:$D$500,0),MATCH(P$2,[5]Tabelle1!$E$2:$U$2,0))=0,"",INDEX([5]Tabelle1!$E$3:$U$500,MATCH($A426&amp;$C426&amp;$D426,[5]Tabelle1!$A$3:$A$500&amp;[5]Tabelle1!$C$3:$C$500&amp;[5]Tabelle1!$D$3:$D$500,0),MATCH(P$2,[5]Tabelle1!$E$2:$U$2,0))),"")</f>
        <v/>
      </c>
      <c r="Q426" s="192" t="str">
        <f t="array" ref="Q426">IFERROR(IF(INDEX([5]Tabelle1!$E$3:$U$500,MATCH($A426&amp;$C426&amp;$D426,[5]Tabelle1!$A$3:$A$500&amp;[5]Tabelle1!$C$3:$C$500&amp;[5]Tabelle1!$D$3:$D$500,0),MATCH(Q$2,[5]Tabelle1!$E$2:$U$2,0))=0,"",INDEX([5]Tabelle1!$E$3:$U$500,MATCH($A426&amp;$C426&amp;$D426,[5]Tabelle1!$A$3:$A$500&amp;[5]Tabelle1!$C$3:$C$500&amp;[5]Tabelle1!$D$3:$D$500,0),MATCH(Q$2,[5]Tabelle1!$E$2:$U$2,0))),"")</f>
        <v/>
      </c>
      <c r="R426" s="192" t="str">
        <f t="array" ref="R426">IFERROR(IF(INDEX([5]Tabelle1!$E$3:$U$500,MATCH($A426&amp;$C426&amp;$D426,[5]Tabelle1!$A$3:$A$500&amp;[5]Tabelle1!$C$3:$C$500&amp;[5]Tabelle1!$D$3:$D$500,0),MATCH(R$2,[5]Tabelle1!$E$2:$U$2,0))=0,"",INDEX([5]Tabelle1!$E$3:$U$500,MATCH($A426&amp;$C426&amp;$D426,[5]Tabelle1!$A$3:$A$500&amp;[5]Tabelle1!$C$3:$C$500&amp;[5]Tabelle1!$D$3:$D$500,0),MATCH(R$2,[5]Tabelle1!$E$2:$U$2,0))),"")</f>
        <v/>
      </c>
      <c r="S426" s="192" t="str">
        <f t="array" ref="S426">IFERROR(IF(INDEX([5]Tabelle1!$E$3:$U$500,MATCH($A426&amp;$C426&amp;$D426,[5]Tabelle1!$A$3:$A$500&amp;[5]Tabelle1!$C$3:$C$500&amp;[5]Tabelle1!$D$3:$D$500,0),MATCH(S$2,[5]Tabelle1!$E$2:$U$2,0))=0,"",INDEX([5]Tabelle1!$E$3:$U$500,MATCH($A426&amp;$C426&amp;$D426,[5]Tabelle1!$A$3:$A$500&amp;[5]Tabelle1!$C$3:$C$500&amp;[5]Tabelle1!$D$3:$D$500,0),MATCH(S$2,[5]Tabelle1!$E$2:$U$2,0))),"")</f>
        <v/>
      </c>
      <c r="T426" s="192" t="str">
        <f t="array" ref="T426">IFERROR(IF(INDEX([5]Tabelle1!$E$3:$U$500,MATCH($A426&amp;$C426&amp;$D426,[5]Tabelle1!$A$3:$A$500&amp;[5]Tabelle1!$C$3:$C$500&amp;[5]Tabelle1!$D$3:$D$500,0),MATCH(T$2,[5]Tabelle1!$E$2:$U$2,0))=0,"",INDEX([5]Tabelle1!$E$3:$U$500,MATCH($A426&amp;$C426&amp;$D426,[5]Tabelle1!$A$3:$A$500&amp;[5]Tabelle1!$C$3:$C$500&amp;[5]Tabelle1!$D$3:$D$500,0),MATCH(T$2,[5]Tabelle1!$E$2:$U$2,0))),"")</f>
        <v/>
      </c>
      <c r="U426" s="192" t="str">
        <f t="array" ref="U426">IFERROR(IF(INDEX([5]Tabelle1!$E$3:$U$500,MATCH($A426&amp;$C426&amp;$D426,[5]Tabelle1!$A$3:$A$500&amp;[5]Tabelle1!$C$3:$C$500&amp;[5]Tabelle1!$D$3:$D$500,0),MATCH(U$2,[5]Tabelle1!$E$2:$U$2,0))=0,"",INDEX([5]Tabelle1!$E$3:$U$500,MATCH($A426&amp;$C426&amp;$D426,[5]Tabelle1!$A$3:$A$500&amp;[5]Tabelle1!$C$3:$C$500&amp;[5]Tabelle1!$D$3:$D$500,0),MATCH(U$2,[5]Tabelle1!$E$2:$U$2,0))),"")</f>
        <v/>
      </c>
      <c r="V426" s="193" t="str">
        <f t="array" ref="V426">IFERROR(IF(INDEX([5]Tabelle1!$E$3:$U$500,MATCH($A426&amp;$C426&amp;$D426,[5]Tabelle1!$A$3:$A$500&amp;[5]Tabelle1!$C$3:$C$500&amp;[5]Tabelle1!$D$3:$D$500,0),MATCH(V$2,[5]Tabelle1!$E$2:$U$2,0))=0,"",INDEX([5]Tabelle1!$E$3:$U$500,MATCH($A426&amp;$C426&amp;$D426,[5]Tabelle1!$A$3:$A$500&amp;[5]Tabelle1!$C$3:$C$500&amp;[5]Tabelle1!$D$3:$D$500,0),MATCH(V$2,[5]Tabelle1!$E$2:$U$2,0))),"")</f>
        <v/>
      </c>
      <c r="W426" s="54" t="str">
        <f t="array" ref="W426">IFERROR(IF(INDEX([5]Tabelle1!$E$3:$U$500,MATCH($A426&amp;$C426&amp;$D426,[5]Tabelle1!$A$3:$A$500&amp;[5]Tabelle1!$C$3:$C$500&amp;[5]Tabelle1!$D$3:$D$500,0),MATCH(W$2,[5]Tabelle1!$E$2:$U$2,0))=0,"",INDEX([5]Tabelle1!$E$3:$U$500,MATCH($A426&amp;$C426&amp;$D426,[5]Tabelle1!$A$3:$A$500&amp;[5]Tabelle1!$C$3:$C$500&amp;[5]Tabelle1!$D$3:$D$500,0),MATCH(W$2,[5]Tabelle1!$E$2:$U$2,0))),"")</f>
        <v/>
      </c>
      <c r="X426" s="54" t="str">
        <f t="array" ref="X426">IFERROR(IF(INDEX([5]Tabelle1!$E$3:$U$500,MATCH($A426&amp;$C426&amp;$D426,[5]Tabelle1!$A$3:$A$500&amp;[5]Tabelle1!$C$3:$C$500&amp;[5]Tabelle1!$D$3:$D$500,0),MATCH(X$2,[5]Tabelle1!$E$2:$U$2,0))=0,"",INDEX([5]Tabelle1!$E$3:$U$500,MATCH($A426&amp;$C426&amp;$D426,[5]Tabelle1!$A$3:$A$500&amp;[5]Tabelle1!$C$3:$C$500&amp;[5]Tabelle1!$D$3:$D$500,0),MATCH(X$2,[5]Tabelle1!$E$2:$U$2,0))),"")</f>
        <v/>
      </c>
      <c r="Y426" s="22"/>
      <c r="Z426" s="22"/>
      <c r="AA426" s="22"/>
      <c r="AB426" s="22"/>
      <c r="AC426" s="22"/>
      <c r="AD426" s="22"/>
      <c r="AE426" s="22"/>
      <c r="AF426" s="22"/>
    </row>
    <row r="427" spans="1:32" ht="15" hidden="1" thickBot="1" x14ac:dyDescent="0.4">
      <c r="A427" s="127" t="str">
        <f t="shared" si="31"/>
        <v>Lithuania</v>
      </c>
      <c r="B427" s="70"/>
      <c r="C427" s="70" t="s">
        <v>558</v>
      </c>
      <c r="D427" s="139" t="s">
        <v>4</v>
      </c>
      <c r="E427" s="175"/>
      <c r="F427" s="175"/>
      <c r="G427" s="175"/>
      <c r="H427" s="192" t="str">
        <f t="array" ref="H427">IFERROR(IF(INDEX([5]Tabelle1!$E$3:$U$500,MATCH($A427&amp;$C427&amp;$D427,[5]Tabelle1!$A$3:$A$500&amp;[5]Tabelle1!$C$3:$C$500&amp;[5]Tabelle1!$D$3:$D$500,0),MATCH(H$2,[5]Tabelle1!$E$2:$U$2,0))=0,"",INDEX([5]Tabelle1!$E$3:$U$500,MATCH($A427&amp;$C427&amp;$D427,[5]Tabelle1!$A$3:$A$500&amp;[5]Tabelle1!$C$3:$C$500&amp;[5]Tabelle1!$D$3:$D$500,0),MATCH(H$2,[5]Tabelle1!$E$2:$U$2,0))),"")</f>
        <v/>
      </c>
      <c r="I427" s="192" t="str">
        <f t="array" ref="I427">IFERROR(IF(INDEX([5]Tabelle1!$E$3:$U$500,MATCH($A427&amp;$C427&amp;$D427,[5]Tabelle1!$A$3:$A$500&amp;[5]Tabelle1!$C$3:$C$500&amp;[5]Tabelle1!$D$3:$D$500,0),MATCH(I$2,[5]Tabelle1!$E$2:$U$2,0))=0,"",INDEX([5]Tabelle1!$E$3:$U$500,MATCH($A427&amp;$C427&amp;$D427,[5]Tabelle1!$A$3:$A$500&amp;[5]Tabelle1!$C$3:$C$500&amp;[5]Tabelle1!$D$3:$D$500,0),MATCH(I$2,[5]Tabelle1!$E$2:$U$2,0))),"")</f>
        <v/>
      </c>
      <c r="J427" s="192" t="str">
        <f t="array" ref="J427">IFERROR(IF(INDEX([5]Tabelle1!$E$3:$U$500,MATCH($A427&amp;$C427&amp;$D427,[5]Tabelle1!$A$3:$A$500&amp;[5]Tabelle1!$C$3:$C$500&amp;[5]Tabelle1!$D$3:$D$500,0),MATCH(J$2,[5]Tabelle1!$E$2:$U$2,0))=0,"",INDEX([5]Tabelle1!$E$3:$U$500,MATCH($A427&amp;$C427&amp;$D427,[5]Tabelle1!$A$3:$A$500&amp;[5]Tabelle1!$C$3:$C$500&amp;[5]Tabelle1!$D$3:$D$500,0),MATCH(J$2,[5]Tabelle1!$E$2:$U$2,0))),"")</f>
        <v/>
      </c>
      <c r="K427" s="192" t="str">
        <f t="array" ref="K427">IFERROR(IF(INDEX([5]Tabelle1!$E$3:$U$500,MATCH($A427&amp;$C427&amp;$D427,[5]Tabelle1!$A$3:$A$500&amp;[5]Tabelle1!$C$3:$C$500&amp;[5]Tabelle1!$D$3:$D$500,0),MATCH(K$2,[5]Tabelle1!$E$2:$U$2,0))=0,"",INDEX([5]Tabelle1!$E$3:$U$500,MATCH($A427&amp;$C427&amp;$D427,[5]Tabelle1!$A$3:$A$500&amp;[5]Tabelle1!$C$3:$C$500&amp;[5]Tabelle1!$D$3:$D$500,0),MATCH(K$2,[5]Tabelle1!$E$2:$U$2,0))),"")</f>
        <v/>
      </c>
      <c r="L427" s="192" t="str">
        <f t="array" ref="L427">IFERROR(IF(INDEX([5]Tabelle1!$E$3:$U$500,MATCH($A427&amp;$C427&amp;$D427,[5]Tabelle1!$A$3:$A$500&amp;[5]Tabelle1!$C$3:$C$500&amp;[5]Tabelle1!$D$3:$D$500,0),MATCH(L$2,[5]Tabelle1!$E$2:$U$2,0))=0,"",INDEX([5]Tabelle1!$E$3:$U$500,MATCH($A427&amp;$C427&amp;$D427,[5]Tabelle1!$A$3:$A$500&amp;[5]Tabelle1!$C$3:$C$500&amp;[5]Tabelle1!$D$3:$D$500,0),MATCH(L$2,[5]Tabelle1!$E$2:$U$2,0))),"")</f>
        <v/>
      </c>
      <c r="M427" s="192" t="str">
        <f t="array" ref="M427">IFERROR(IF(INDEX([5]Tabelle1!$E$3:$U$500,MATCH($A427&amp;$C427&amp;$D427,[5]Tabelle1!$A$3:$A$500&amp;[5]Tabelle1!$C$3:$C$500&amp;[5]Tabelle1!$D$3:$D$500,0),MATCH(M$2,[5]Tabelle1!$E$2:$U$2,0))=0,"",INDEX([5]Tabelle1!$E$3:$U$500,MATCH($A427&amp;$C427&amp;$D427,[5]Tabelle1!$A$3:$A$500&amp;[5]Tabelle1!$C$3:$C$500&amp;[5]Tabelle1!$D$3:$D$500,0),MATCH(M$2,[5]Tabelle1!$E$2:$U$2,0))),"")</f>
        <v/>
      </c>
      <c r="N427" s="192" t="str">
        <f t="array" ref="N427">IFERROR(IF(INDEX([5]Tabelle1!$E$3:$U$500,MATCH($A427&amp;$C427&amp;$D427,[5]Tabelle1!$A$3:$A$500&amp;[5]Tabelle1!$C$3:$C$500&amp;[5]Tabelle1!$D$3:$D$500,0),MATCH(N$2,[5]Tabelle1!$E$2:$U$2,0))=0,"",INDEX([5]Tabelle1!$E$3:$U$500,MATCH($A427&amp;$C427&amp;$D427,[5]Tabelle1!$A$3:$A$500&amp;[5]Tabelle1!$C$3:$C$500&amp;[5]Tabelle1!$D$3:$D$500,0),MATCH(N$2,[5]Tabelle1!$E$2:$U$2,0))),"")</f>
        <v/>
      </c>
      <c r="O427" s="192" t="str">
        <f t="array" ref="O427">IFERROR(IF(INDEX([5]Tabelle1!$E$3:$U$500,MATCH($A427&amp;$C427&amp;$D427,[5]Tabelle1!$A$3:$A$500&amp;[5]Tabelle1!$C$3:$C$500&amp;[5]Tabelle1!$D$3:$D$500,0),MATCH(O$2,[5]Tabelle1!$E$2:$U$2,0))=0,"",INDEX([5]Tabelle1!$E$3:$U$500,MATCH($A427&amp;$C427&amp;$D427,[5]Tabelle1!$A$3:$A$500&amp;[5]Tabelle1!$C$3:$C$500&amp;[5]Tabelle1!$D$3:$D$500,0),MATCH(O$2,[5]Tabelle1!$E$2:$U$2,0))),"")</f>
        <v/>
      </c>
      <c r="P427" s="192" t="str">
        <f t="array" ref="P427">IFERROR(IF(INDEX([5]Tabelle1!$E$3:$U$500,MATCH($A427&amp;$C427&amp;$D427,[5]Tabelle1!$A$3:$A$500&amp;[5]Tabelle1!$C$3:$C$500&amp;[5]Tabelle1!$D$3:$D$500,0),MATCH(P$2,[5]Tabelle1!$E$2:$U$2,0))=0,"",INDEX([5]Tabelle1!$E$3:$U$500,MATCH($A427&amp;$C427&amp;$D427,[5]Tabelle1!$A$3:$A$500&amp;[5]Tabelle1!$C$3:$C$500&amp;[5]Tabelle1!$D$3:$D$500,0),MATCH(P$2,[5]Tabelle1!$E$2:$U$2,0))),"")</f>
        <v/>
      </c>
      <c r="Q427" s="192" t="str">
        <f t="array" ref="Q427">IFERROR(IF(INDEX([5]Tabelle1!$E$3:$U$500,MATCH($A427&amp;$C427&amp;$D427,[5]Tabelle1!$A$3:$A$500&amp;[5]Tabelle1!$C$3:$C$500&amp;[5]Tabelle1!$D$3:$D$500,0),MATCH(Q$2,[5]Tabelle1!$E$2:$U$2,0))=0,"",INDEX([5]Tabelle1!$E$3:$U$500,MATCH($A427&amp;$C427&amp;$D427,[5]Tabelle1!$A$3:$A$500&amp;[5]Tabelle1!$C$3:$C$500&amp;[5]Tabelle1!$D$3:$D$500,0),MATCH(Q$2,[5]Tabelle1!$E$2:$U$2,0))),"")</f>
        <v/>
      </c>
      <c r="R427" s="192" t="str">
        <f t="array" ref="R427">IFERROR(IF(INDEX([5]Tabelle1!$E$3:$U$500,MATCH($A427&amp;$C427&amp;$D427,[5]Tabelle1!$A$3:$A$500&amp;[5]Tabelle1!$C$3:$C$500&amp;[5]Tabelle1!$D$3:$D$500,0),MATCH(R$2,[5]Tabelle1!$E$2:$U$2,0))=0,"",INDEX([5]Tabelle1!$E$3:$U$500,MATCH($A427&amp;$C427&amp;$D427,[5]Tabelle1!$A$3:$A$500&amp;[5]Tabelle1!$C$3:$C$500&amp;[5]Tabelle1!$D$3:$D$500,0),MATCH(R$2,[5]Tabelle1!$E$2:$U$2,0))),"")</f>
        <v/>
      </c>
      <c r="S427" s="192" t="str">
        <f t="array" ref="S427">IFERROR(IF(INDEX([5]Tabelle1!$E$3:$U$500,MATCH($A427&amp;$C427&amp;$D427,[5]Tabelle1!$A$3:$A$500&amp;[5]Tabelle1!$C$3:$C$500&amp;[5]Tabelle1!$D$3:$D$500,0),MATCH(S$2,[5]Tabelle1!$E$2:$U$2,0))=0,"",INDEX([5]Tabelle1!$E$3:$U$500,MATCH($A427&amp;$C427&amp;$D427,[5]Tabelle1!$A$3:$A$500&amp;[5]Tabelle1!$C$3:$C$500&amp;[5]Tabelle1!$D$3:$D$500,0),MATCH(S$2,[5]Tabelle1!$E$2:$U$2,0))),"")</f>
        <v/>
      </c>
      <c r="T427" s="192" t="str">
        <f t="array" ref="T427">IFERROR(IF(INDEX([5]Tabelle1!$E$3:$U$500,MATCH($A427&amp;$C427&amp;$D427,[5]Tabelle1!$A$3:$A$500&amp;[5]Tabelle1!$C$3:$C$500&amp;[5]Tabelle1!$D$3:$D$500,0),MATCH(T$2,[5]Tabelle1!$E$2:$U$2,0))=0,"",INDEX([5]Tabelle1!$E$3:$U$500,MATCH($A427&amp;$C427&amp;$D427,[5]Tabelle1!$A$3:$A$500&amp;[5]Tabelle1!$C$3:$C$500&amp;[5]Tabelle1!$D$3:$D$500,0),MATCH(T$2,[5]Tabelle1!$E$2:$U$2,0))),"")</f>
        <v/>
      </c>
      <c r="U427" s="192" t="str">
        <f t="array" ref="U427">IFERROR(IF(INDEX([5]Tabelle1!$E$3:$U$500,MATCH($A427&amp;$C427&amp;$D427,[5]Tabelle1!$A$3:$A$500&amp;[5]Tabelle1!$C$3:$C$500&amp;[5]Tabelle1!$D$3:$D$500,0),MATCH(U$2,[5]Tabelle1!$E$2:$U$2,0))=0,"",INDEX([5]Tabelle1!$E$3:$U$500,MATCH($A427&amp;$C427&amp;$D427,[5]Tabelle1!$A$3:$A$500&amp;[5]Tabelle1!$C$3:$C$500&amp;[5]Tabelle1!$D$3:$D$500,0),MATCH(U$2,[5]Tabelle1!$E$2:$U$2,0))),"")</f>
        <v/>
      </c>
      <c r="V427" s="193" t="str">
        <f t="array" ref="V427">IFERROR(IF(INDEX([5]Tabelle1!$E$3:$U$500,MATCH($A427&amp;$C427&amp;$D427,[5]Tabelle1!$A$3:$A$500&amp;[5]Tabelle1!$C$3:$C$500&amp;[5]Tabelle1!$D$3:$D$500,0),MATCH(V$2,[5]Tabelle1!$E$2:$U$2,0))=0,"",INDEX([5]Tabelle1!$E$3:$U$500,MATCH($A427&amp;$C427&amp;$D427,[5]Tabelle1!$A$3:$A$500&amp;[5]Tabelle1!$C$3:$C$500&amp;[5]Tabelle1!$D$3:$D$500,0),MATCH(V$2,[5]Tabelle1!$E$2:$U$2,0))),"")</f>
        <v/>
      </c>
      <c r="W427" s="54" t="str">
        <f t="array" ref="W427">IFERROR(IF(INDEX([5]Tabelle1!$E$3:$U$500,MATCH($A427&amp;$C427&amp;$D427,[5]Tabelle1!$A$3:$A$500&amp;[5]Tabelle1!$C$3:$C$500&amp;[5]Tabelle1!$D$3:$D$500,0),MATCH(W$2,[5]Tabelle1!$E$2:$U$2,0))=0,"",INDEX([5]Tabelle1!$E$3:$U$500,MATCH($A427&amp;$C427&amp;$D427,[5]Tabelle1!$A$3:$A$500&amp;[5]Tabelle1!$C$3:$C$500&amp;[5]Tabelle1!$D$3:$D$500,0),MATCH(W$2,[5]Tabelle1!$E$2:$U$2,0))),"")</f>
        <v/>
      </c>
      <c r="X427" s="54" t="str">
        <f t="array" ref="X427">IFERROR(IF(INDEX([5]Tabelle1!$E$3:$U$500,MATCH($A427&amp;$C427&amp;$D427,[5]Tabelle1!$A$3:$A$500&amp;[5]Tabelle1!$C$3:$C$500&amp;[5]Tabelle1!$D$3:$D$500,0),MATCH(X$2,[5]Tabelle1!$E$2:$U$2,0))=0,"",INDEX([5]Tabelle1!$E$3:$U$500,MATCH($A427&amp;$C427&amp;$D427,[5]Tabelle1!$A$3:$A$500&amp;[5]Tabelle1!$C$3:$C$500&amp;[5]Tabelle1!$D$3:$D$500,0),MATCH(X$2,[5]Tabelle1!$E$2:$U$2,0))),"")</f>
        <v/>
      </c>
      <c r="Y427" s="22"/>
      <c r="Z427" s="22"/>
      <c r="AA427" s="22"/>
      <c r="AB427" s="22"/>
      <c r="AC427" s="22"/>
      <c r="AD427" s="22"/>
      <c r="AE427" s="22"/>
      <c r="AF427" s="22"/>
    </row>
    <row r="428" spans="1:32" ht="15" hidden="1" thickBot="1" x14ac:dyDescent="0.4">
      <c r="A428" s="127" t="str">
        <f t="shared" si="31"/>
        <v>Lithuania</v>
      </c>
      <c r="B428" s="70"/>
      <c r="C428" s="70" t="s">
        <v>558</v>
      </c>
      <c r="D428" s="139" t="s">
        <v>541</v>
      </c>
      <c r="E428" s="175"/>
      <c r="F428" s="175"/>
      <c r="G428" s="175"/>
      <c r="H428" s="192" t="str">
        <f t="array" ref="H428">IFERROR(IF(INDEX([5]Tabelle1!$E$3:$U$500,MATCH($A428&amp;$C428&amp;$D428,[5]Tabelle1!$A$3:$A$500&amp;[5]Tabelle1!$C$3:$C$500&amp;[5]Tabelle1!$D$3:$D$500,0),MATCH(H$2,[5]Tabelle1!$E$2:$U$2,0))=0,"",INDEX([5]Tabelle1!$E$3:$U$500,MATCH($A428&amp;$C428&amp;$D428,[5]Tabelle1!$A$3:$A$500&amp;[5]Tabelle1!$C$3:$C$500&amp;[5]Tabelle1!$D$3:$D$500,0),MATCH(H$2,[5]Tabelle1!$E$2:$U$2,0))),"")</f>
        <v/>
      </c>
      <c r="I428" s="192">
        <f t="array" ref="I428">IFERROR(IF(INDEX([5]Tabelle1!$E$3:$U$500,MATCH($A428&amp;$C428&amp;$D428,[5]Tabelle1!$A$3:$A$500&amp;[5]Tabelle1!$C$3:$C$500&amp;[5]Tabelle1!$D$3:$D$500,0),MATCH(I$2,[5]Tabelle1!$E$2:$U$2,0))=0,"",INDEX([5]Tabelle1!$E$3:$U$500,MATCH($A428&amp;$C428&amp;$D428,[5]Tabelle1!$A$3:$A$500&amp;[5]Tabelle1!$C$3:$C$500&amp;[5]Tabelle1!$D$3:$D$500,0),MATCH(I$2,[5]Tabelle1!$E$2:$U$2,0))),"")</f>
        <v>21.12771607450912</v>
      </c>
      <c r="J428" s="192" t="str">
        <f t="array" ref="J428">IFERROR(IF(INDEX([5]Tabelle1!$E$3:$U$500,MATCH($A428&amp;$C428&amp;$D428,[5]Tabelle1!$A$3:$A$500&amp;[5]Tabelle1!$C$3:$C$500&amp;[5]Tabelle1!$D$3:$D$500,0),MATCH(J$2,[5]Tabelle1!$E$2:$U$2,0))=0,"",INDEX([5]Tabelle1!$E$3:$U$500,MATCH($A428&amp;$C428&amp;$D428,[5]Tabelle1!$A$3:$A$500&amp;[5]Tabelle1!$C$3:$C$500&amp;[5]Tabelle1!$D$3:$D$500,0),MATCH(J$2,[5]Tabelle1!$E$2:$U$2,0))),"")</f>
        <v/>
      </c>
      <c r="K428" s="192">
        <f t="array" ref="K428">IFERROR(IF(INDEX([5]Tabelle1!$E$3:$U$500,MATCH($A428&amp;$C428&amp;$D428,[5]Tabelle1!$A$3:$A$500&amp;[5]Tabelle1!$C$3:$C$500&amp;[5]Tabelle1!$D$3:$D$500,0),MATCH(K$2,[5]Tabelle1!$E$2:$U$2,0))=0,"",INDEX([5]Tabelle1!$E$3:$U$500,MATCH($A428&amp;$C428&amp;$D428,[5]Tabelle1!$A$3:$A$500&amp;[5]Tabelle1!$C$3:$C$500&amp;[5]Tabelle1!$D$3:$D$500,0),MATCH(K$2,[5]Tabelle1!$E$2:$U$2,0))),"")</f>
        <v>21.12771607450912</v>
      </c>
      <c r="L428" s="192" t="str">
        <f t="array" ref="L428">IFERROR(IF(INDEX([5]Tabelle1!$E$3:$U$500,MATCH($A428&amp;$C428&amp;$D428,[5]Tabelle1!$A$3:$A$500&amp;[5]Tabelle1!$C$3:$C$500&amp;[5]Tabelle1!$D$3:$D$500,0),MATCH(L$2,[5]Tabelle1!$E$2:$U$2,0))=0,"",INDEX([5]Tabelle1!$E$3:$U$500,MATCH($A428&amp;$C428&amp;$D428,[5]Tabelle1!$A$3:$A$500&amp;[5]Tabelle1!$C$3:$C$500&amp;[5]Tabelle1!$D$3:$D$500,0),MATCH(L$2,[5]Tabelle1!$E$2:$U$2,0))),"")</f>
        <v/>
      </c>
      <c r="M428" s="192" t="str">
        <f t="array" ref="M428">IFERROR(IF(INDEX([5]Tabelle1!$E$3:$U$500,MATCH($A428&amp;$C428&amp;$D428,[5]Tabelle1!$A$3:$A$500&amp;[5]Tabelle1!$C$3:$C$500&amp;[5]Tabelle1!$D$3:$D$500,0),MATCH(M$2,[5]Tabelle1!$E$2:$U$2,0))=0,"",INDEX([5]Tabelle1!$E$3:$U$500,MATCH($A428&amp;$C428&amp;$D428,[5]Tabelle1!$A$3:$A$500&amp;[5]Tabelle1!$C$3:$C$500&amp;[5]Tabelle1!$D$3:$D$500,0),MATCH(M$2,[5]Tabelle1!$E$2:$U$2,0))),"")</f>
        <v/>
      </c>
      <c r="N428" s="192">
        <f t="array" ref="N428">IFERROR(IF(INDEX([5]Tabelle1!$E$3:$U$500,MATCH($A428&amp;$C428&amp;$D428,[5]Tabelle1!$A$3:$A$500&amp;[5]Tabelle1!$C$3:$C$500&amp;[5]Tabelle1!$D$3:$D$500,0),MATCH(N$2,[5]Tabelle1!$E$2:$U$2,0))=0,"",INDEX([5]Tabelle1!$E$3:$U$500,MATCH($A428&amp;$C428&amp;$D428,[5]Tabelle1!$A$3:$A$500&amp;[5]Tabelle1!$C$3:$C$500&amp;[5]Tabelle1!$D$3:$D$500,0),MATCH(N$2,[5]Tabelle1!$E$2:$U$2,0))),"")</f>
        <v>21.12771607450912</v>
      </c>
      <c r="O428" s="192" t="str">
        <f t="array" ref="O428">IFERROR(IF(INDEX([5]Tabelle1!$E$3:$U$500,MATCH($A428&amp;$C428&amp;$D428,[5]Tabelle1!$A$3:$A$500&amp;[5]Tabelle1!$C$3:$C$500&amp;[5]Tabelle1!$D$3:$D$500,0),MATCH(O$2,[5]Tabelle1!$E$2:$U$2,0))=0,"",INDEX([5]Tabelle1!$E$3:$U$500,MATCH($A428&amp;$C428&amp;$D428,[5]Tabelle1!$A$3:$A$500&amp;[5]Tabelle1!$C$3:$C$500&amp;[5]Tabelle1!$D$3:$D$500,0),MATCH(O$2,[5]Tabelle1!$E$2:$U$2,0))),"")</f>
        <v/>
      </c>
      <c r="P428" s="192">
        <f t="array" ref="P428">IFERROR(IF(INDEX([5]Tabelle1!$E$3:$U$500,MATCH($A428&amp;$C428&amp;$D428,[5]Tabelle1!$A$3:$A$500&amp;[5]Tabelle1!$C$3:$C$500&amp;[5]Tabelle1!$D$3:$D$500,0),MATCH(P$2,[5]Tabelle1!$E$2:$U$2,0))=0,"",INDEX([5]Tabelle1!$E$3:$U$500,MATCH($A428&amp;$C428&amp;$D428,[5]Tabelle1!$A$3:$A$500&amp;[5]Tabelle1!$C$3:$C$500&amp;[5]Tabelle1!$D$3:$D$500,0),MATCH(P$2,[5]Tabelle1!$E$2:$U$2,0))),"")</f>
        <v>21.12771607450912</v>
      </c>
      <c r="Q428" s="192" t="str">
        <f t="array" ref="Q428">IFERROR(IF(INDEX([5]Tabelle1!$E$3:$U$500,MATCH($A428&amp;$C428&amp;$D428,[5]Tabelle1!$A$3:$A$500&amp;[5]Tabelle1!$C$3:$C$500&amp;[5]Tabelle1!$D$3:$D$500,0),MATCH(Q$2,[5]Tabelle1!$E$2:$U$2,0))=0,"",INDEX([5]Tabelle1!$E$3:$U$500,MATCH($A428&amp;$C428&amp;$D428,[5]Tabelle1!$A$3:$A$500&amp;[5]Tabelle1!$C$3:$C$500&amp;[5]Tabelle1!$D$3:$D$500,0),MATCH(Q$2,[5]Tabelle1!$E$2:$U$2,0))),"")</f>
        <v/>
      </c>
      <c r="R428" s="192" t="str">
        <f t="array" ref="R428">IFERROR(IF(INDEX([5]Tabelle1!$E$3:$U$500,MATCH($A428&amp;$C428&amp;$D428,[5]Tabelle1!$A$3:$A$500&amp;[5]Tabelle1!$C$3:$C$500&amp;[5]Tabelle1!$D$3:$D$500,0),MATCH(R$2,[5]Tabelle1!$E$2:$U$2,0))=0,"",INDEX([5]Tabelle1!$E$3:$U$500,MATCH($A428&amp;$C428&amp;$D428,[5]Tabelle1!$A$3:$A$500&amp;[5]Tabelle1!$C$3:$C$500&amp;[5]Tabelle1!$D$3:$D$500,0),MATCH(R$2,[5]Tabelle1!$E$2:$U$2,0))),"")</f>
        <v/>
      </c>
      <c r="S428" s="192">
        <f t="array" ref="S428">IFERROR(IF(INDEX([5]Tabelle1!$E$3:$U$500,MATCH($A428&amp;$C428&amp;$D428,[5]Tabelle1!$A$3:$A$500&amp;[5]Tabelle1!$C$3:$C$500&amp;[5]Tabelle1!$D$3:$D$500,0),MATCH(S$2,[5]Tabelle1!$E$2:$U$2,0))=0,"",INDEX([5]Tabelle1!$E$3:$U$500,MATCH($A428&amp;$C428&amp;$D428,[5]Tabelle1!$A$3:$A$500&amp;[5]Tabelle1!$C$3:$C$500&amp;[5]Tabelle1!$D$3:$D$500,0),MATCH(S$2,[5]Tabelle1!$E$2:$U$2,0))),"")</f>
        <v>21.12771607450912</v>
      </c>
      <c r="T428" s="192" t="str">
        <f t="array" ref="T428">IFERROR(IF(INDEX([5]Tabelle1!$E$3:$U$500,MATCH($A428&amp;$C428&amp;$D428,[5]Tabelle1!$A$3:$A$500&amp;[5]Tabelle1!$C$3:$C$500&amp;[5]Tabelle1!$D$3:$D$500,0),MATCH(T$2,[5]Tabelle1!$E$2:$U$2,0))=0,"",INDEX([5]Tabelle1!$E$3:$U$500,MATCH($A428&amp;$C428&amp;$D428,[5]Tabelle1!$A$3:$A$500&amp;[5]Tabelle1!$C$3:$C$500&amp;[5]Tabelle1!$D$3:$D$500,0),MATCH(T$2,[5]Tabelle1!$E$2:$U$2,0))),"")</f>
        <v/>
      </c>
      <c r="U428" s="192" t="str">
        <f t="array" ref="U428">IFERROR(IF(INDEX([5]Tabelle1!$E$3:$U$500,MATCH($A428&amp;$C428&amp;$D428,[5]Tabelle1!$A$3:$A$500&amp;[5]Tabelle1!$C$3:$C$500&amp;[5]Tabelle1!$D$3:$D$500,0),MATCH(U$2,[5]Tabelle1!$E$2:$U$2,0))=0,"",INDEX([5]Tabelle1!$E$3:$U$500,MATCH($A428&amp;$C428&amp;$D428,[5]Tabelle1!$A$3:$A$500&amp;[5]Tabelle1!$C$3:$C$500&amp;[5]Tabelle1!$D$3:$D$500,0),MATCH(U$2,[5]Tabelle1!$E$2:$U$2,0))),"")</f>
        <v/>
      </c>
      <c r="V428" s="193" t="str">
        <f t="array" ref="V428">IFERROR(IF(INDEX([5]Tabelle1!$E$3:$U$500,MATCH($A428&amp;$C428&amp;$D428,[5]Tabelle1!$A$3:$A$500&amp;[5]Tabelle1!$C$3:$C$500&amp;[5]Tabelle1!$D$3:$D$500,0),MATCH(V$2,[5]Tabelle1!$E$2:$U$2,0))=0,"",INDEX([5]Tabelle1!$E$3:$U$500,MATCH($A428&amp;$C428&amp;$D428,[5]Tabelle1!$A$3:$A$500&amp;[5]Tabelle1!$C$3:$C$500&amp;[5]Tabelle1!$D$3:$D$500,0),MATCH(V$2,[5]Tabelle1!$E$2:$U$2,0))),"")</f>
        <v/>
      </c>
      <c r="W428" s="54" t="str">
        <f t="array" ref="W428">IFERROR(IF(INDEX([5]Tabelle1!$E$3:$U$500,MATCH($A428&amp;$C428&amp;$D428,[5]Tabelle1!$A$3:$A$500&amp;[5]Tabelle1!$C$3:$C$500&amp;[5]Tabelle1!$D$3:$D$500,0),MATCH(W$2,[5]Tabelle1!$E$2:$U$2,0))=0,"",INDEX([5]Tabelle1!$E$3:$U$500,MATCH($A428&amp;$C428&amp;$D428,[5]Tabelle1!$A$3:$A$500&amp;[5]Tabelle1!$C$3:$C$500&amp;[5]Tabelle1!$D$3:$D$500,0),MATCH(W$2,[5]Tabelle1!$E$2:$U$2,0))),"")</f>
        <v>Annahme 6000 Volllaststunden</v>
      </c>
      <c r="X428" s="54" t="str">
        <f t="array" ref="X428">IFERROR(IF(INDEX([5]Tabelle1!$E$3:$U$500,MATCH($A428&amp;$C428&amp;$D428,[5]Tabelle1!$A$3:$A$500&amp;[5]Tabelle1!$C$3:$C$500&amp;[5]Tabelle1!$D$3:$D$500,0),MATCH(X$2,[5]Tabelle1!$E$2:$U$2,0))=0,"",INDEX([5]Tabelle1!$E$3:$U$500,MATCH($A428&amp;$C428&amp;$D428,[5]Tabelle1!$A$3:$A$500&amp;[5]Tabelle1!$C$3:$C$500&amp;[5]Tabelle1!$D$3:$D$500,0),MATCH(X$2,[5]Tabelle1!$E$2:$U$2,0))),"")</f>
        <v>P.29 Table 2.1.2.3</v>
      </c>
      <c r="Y428" s="22"/>
      <c r="Z428" s="22"/>
      <c r="AA428" s="22"/>
      <c r="AB428" s="22"/>
      <c r="AC428" s="22"/>
      <c r="AD428" s="22"/>
      <c r="AE428" s="22"/>
      <c r="AF428" s="22"/>
    </row>
    <row r="429" spans="1:32" ht="15" hidden="1" thickBot="1" x14ac:dyDescent="0.4">
      <c r="A429" s="127" t="str">
        <f t="shared" si="31"/>
        <v>Lithuania</v>
      </c>
      <c r="B429" s="70"/>
      <c r="C429" s="70" t="s">
        <v>558</v>
      </c>
      <c r="D429" s="139" t="s">
        <v>553</v>
      </c>
      <c r="E429" s="175"/>
      <c r="F429" s="175"/>
      <c r="G429" s="175"/>
      <c r="H429" s="192" t="str">
        <f t="array" ref="H429">IFERROR(IF(INDEX([5]Tabelle1!$E$3:$U$500,MATCH($A429&amp;$C429&amp;$D429,[5]Tabelle1!$A$3:$A$500&amp;[5]Tabelle1!$C$3:$C$500&amp;[5]Tabelle1!$D$3:$D$500,0),MATCH(H$2,[5]Tabelle1!$E$2:$U$2,0))=0,"",INDEX([5]Tabelle1!$E$3:$U$500,MATCH($A429&amp;$C429&amp;$D429,[5]Tabelle1!$A$3:$A$500&amp;[5]Tabelle1!$C$3:$C$500&amp;[5]Tabelle1!$D$3:$D$500,0),MATCH(H$2,[5]Tabelle1!$E$2:$U$2,0))),"")</f>
        <v/>
      </c>
      <c r="I429" s="192">
        <f t="array" ref="I429">IFERROR(IF(INDEX([5]Tabelle1!$E$3:$U$500,MATCH($A429&amp;$C429&amp;$D429,[5]Tabelle1!$A$3:$A$500&amp;[5]Tabelle1!$C$3:$C$500&amp;[5]Tabelle1!$D$3:$D$500,0),MATCH(I$2,[5]Tabelle1!$E$2:$U$2,0))=0,"",INDEX([5]Tabelle1!$E$3:$U$500,MATCH($A429&amp;$C429&amp;$D429,[5]Tabelle1!$A$3:$A$500&amp;[5]Tabelle1!$C$3:$C$500&amp;[5]Tabelle1!$D$3:$D$500,0),MATCH(I$2,[5]Tabelle1!$E$2:$U$2,0))),"")</f>
        <v>48.651896648640268</v>
      </c>
      <c r="J429" s="192" t="str">
        <f t="array" ref="J429">IFERROR(IF(INDEX([5]Tabelle1!$E$3:$U$500,MATCH($A429&amp;$C429&amp;$D429,[5]Tabelle1!$A$3:$A$500&amp;[5]Tabelle1!$C$3:$C$500&amp;[5]Tabelle1!$D$3:$D$500,0),MATCH(J$2,[5]Tabelle1!$E$2:$U$2,0))=0,"",INDEX([5]Tabelle1!$E$3:$U$500,MATCH($A429&amp;$C429&amp;$D429,[5]Tabelle1!$A$3:$A$500&amp;[5]Tabelle1!$C$3:$C$500&amp;[5]Tabelle1!$D$3:$D$500,0),MATCH(J$2,[5]Tabelle1!$E$2:$U$2,0))),"")</f>
        <v/>
      </c>
      <c r="K429" s="192">
        <f t="array" ref="K429">IFERROR(IF(INDEX([5]Tabelle1!$E$3:$U$500,MATCH($A429&amp;$C429&amp;$D429,[5]Tabelle1!$A$3:$A$500&amp;[5]Tabelle1!$C$3:$C$500&amp;[5]Tabelle1!$D$3:$D$500,0),MATCH(K$2,[5]Tabelle1!$E$2:$U$2,0))=0,"",INDEX([5]Tabelle1!$E$3:$U$500,MATCH($A429&amp;$C429&amp;$D429,[5]Tabelle1!$A$3:$A$500&amp;[5]Tabelle1!$C$3:$C$500&amp;[5]Tabelle1!$D$3:$D$500,0),MATCH(K$2,[5]Tabelle1!$E$2:$U$2,0))),"")</f>
        <v>92.070322343044339</v>
      </c>
      <c r="L429" s="192" t="str">
        <f t="array" ref="L429">IFERROR(IF(INDEX([5]Tabelle1!$E$3:$U$500,MATCH($A429&amp;$C429&amp;$D429,[5]Tabelle1!$A$3:$A$500&amp;[5]Tabelle1!$C$3:$C$500&amp;[5]Tabelle1!$D$3:$D$500,0),MATCH(L$2,[5]Tabelle1!$E$2:$U$2,0))=0,"",INDEX([5]Tabelle1!$E$3:$U$500,MATCH($A429&amp;$C429&amp;$D429,[5]Tabelle1!$A$3:$A$500&amp;[5]Tabelle1!$C$3:$C$500&amp;[5]Tabelle1!$D$3:$D$500,0),MATCH(L$2,[5]Tabelle1!$E$2:$U$2,0))),"")</f>
        <v/>
      </c>
      <c r="M429" s="192" t="str">
        <f t="array" ref="M429">IFERROR(IF(INDEX([5]Tabelle1!$E$3:$U$500,MATCH($A429&amp;$C429&amp;$D429,[5]Tabelle1!$A$3:$A$500&amp;[5]Tabelle1!$C$3:$C$500&amp;[5]Tabelle1!$D$3:$D$500,0),MATCH(M$2,[5]Tabelle1!$E$2:$U$2,0))=0,"",INDEX([5]Tabelle1!$E$3:$U$500,MATCH($A429&amp;$C429&amp;$D429,[5]Tabelle1!$A$3:$A$500&amp;[5]Tabelle1!$C$3:$C$500&amp;[5]Tabelle1!$D$3:$D$500,0),MATCH(M$2,[5]Tabelle1!$E$2:$U$2,0))),"")</f>
        <v/>
      </c>
      <c r="N429" s="192">
        <f t="array" ref="N429">IFERROR(IF(INDEX([5]Tabelle1!$E$3:$U$500,MATCH($A429&amp;$C429&amp;$D429,[5]Tabelle1!$A$3:$A$500&amp;[5]Tabelle1!$C$3:$C$500&amp;[5]Tabelle1!$D$3:$D$500,0),MATCH(N$2,[5]Tabelle1!$E$2:$U$2,0))=0,"",INDEX([5]Tabelle1!$E$3:$U$500,MATCH($A429&amp;$C429&amp;$D429,[5]Tabelle1!$A$3:$A$500&amp;[5]Tabelle1!$C$3:$C$500&amp;[5]Tabelle1!$D$3:$D$500,0),MATCH(N$2,[5]Tabelle1!$E$2:$U$2,0))),"")</f>
        <v>97.109961039716225</v>
      </c>
      <c r="O429" s="192" t="str">
        <f t="array" ref="O429">IFERROR(IF(INDEX([5]Tabelle1!$E$3:$U$500,MATCH($A429&amp;$C429&amp;$D429,[5]Tabelle1!$A$3:$A$500&amp;[5]Tabelle1!$C$3:$C$500&amp;[5]Tabelle1!$D$3:$D$500,0),MATCH(O$2,[5]Tabelle1!$E$2:$U$2,0))=0,"",INDEX([5]Tabelle1!$E$3:$U$500,MATCH($A429&amp;$C429&amp;$D429,[5]Tabelle1!$A$3:$A$500&amp;[5]Tabelle1!$C$3:$C$500&amp;[5]Tabelle1!$D$3:$D$500,0),MATCH(O$2,[5]Tabelle1!$E$2:$U$2,0))),"")</f>
        <v/>
      </c>
      <c r="P429" s="192">
        <f t="array" ref="P429">IFERROR(IF(INDEX([5]Tabelle1!$E$3:$U$500,MATCH($A429&amp;$C429&amp;$D429,[5]Tabelle1!$A$3:$A$500&amp;[5]Tabelle1!$C$3:$C$500&amp;[5]Tabelle1!$D$3:$D$500,0),MATCH(P$2,[5]Tabelle1!$E$2:$U$2,0))=0,"",INDEX([5]Tabelle1!$E$3:$U$500,MATCH($A429&amp;$C429&amp;$D429,[5]Tabelle1!$A$3:$A$500&amp;[5]Tabelle1!$C$3:$C$500&amp;[5]Tabelle1!$D$3:$D$500,0),MATCH(P$2,[5]Tabelle1!$E$2:$U$2,0))),"")</f>
        <v>97.109961039716225</v>
      </c>
      <c r="Q429" s="192" t="str">
        <f t="array" ref="Q429">IFERROR(IF(INDEX([5]Tabelle1!$E$3:$U$500,MATCH($A429&amp;$C429&amp;$D429,[5]Tabelle1!$A$3:$A$500&amp;[5]Tabelle1!$C$3:$C$500&amp;[5]Tabelle1!$D$3:$D$500,0),MATCH(Q$2,[5]Tabelle1!$E$2:$U$2,0))=0,"",INDEX([5]Tabelle1!$E$3:$U$500,MATCH($A429&amp;$C429&amp;$D429,[5]Tabelle1!$A$3:$A$500&amp;[5]Tabelle1!$C$3:$C$500&amp;[5]Tabelle1!$D$3:$D$500,0),MATCH(Q$2,[5]Tabelle1!$E$2:$U$2,0))),"")</f>
        <v/>
      </c>
      <c r="R429" s="192" t="str">
        <f t="array" ref="R429">IFERROR(IF(INDEX([5]Tabelle1!$E$3:$U$500,MATCH($A429&amp;$C429&amp;$D429,[5]Tabelle1!$A$3:$A$500&amp;[5]Tabelle1!$C$3:$C$500&amp;[5]Tabelle1!$D$3:$D$500,0),MATCH(R$2,[5]Tabelle1!$E$2:$U$2,0))=0,"",INDEX([5]Tabelle1!$E$3:$U$500,MATCH($A429&amp;$C429&amp;$D429,[5]Tabelle1!$A$3:$A$500&amp;[5]Tabelle1!$C$3:$C$500&amp;[5]Tabelle1!$D$3:$D$500,0),MATCH(R$2,[5]Tabelle1!$E$2:$U$2,0))),"")</f>
        <v/>
      </c>
      <c r="S429" s="192">
        <f t="array" ref="S429">IFERROR(IF(INDEX([5]Tabelle1!$E$3:$U$500,MATCH($A429&amp;$C429&amp;$D429,[5]Tabelle1!$A$3:$A$500&amp;[5]Tabelle1!$C$3:$C$500&amp;[5]Tabelle1!$D$3:$D$500,0),MATCH(S$2,[5]Tabelle1!$E$2:$U$2,0))=0,"",INDEX([5]Tabelle1!$E$3:$U$500,MATCH($A429&amp;$C429&amp;$D429,[5]Tabelle1!$A$3:$A$500&amp;[5]Tabelle1!$C$3:$C$500&amp;[5]Tabelle1!$D$3:$D$500,0),MATCH(S$2,[5]Tabelle1!$E$2:$U$2,0))),"")</f>
        <v>97.109961039716225</v>
      </c>
      <c r="T429" s="192" t="str">
        <f t="array" ref="T429">IFERROR(IF(INDEX([5]Tabelle1!$E$3:$U$500,MATCH($A429&amp;$C429&amp;$D429,[5]Tabelle1!$A$3:$A$500&amp;[5]Tabelle1!$C$3:$C$500&amp;[5]Tabelle1!$D$3:$D$500,0),MATCH(T$2,[5]Tabelle1!$E$2:$U$2,0))=0,"",INDEX([5]Tabelle1!$E$3:$U$500,MATCH($A429&amp;$C429&amp;$D429,[5]Tabelle1!$A$3:$A$500&amp;[5]Tabelle1!$C$3:$C$500&amp;[5]Tabelle1!$D$3:$D$500,0),MATCH(T$2,[5]Tabelle1!$E$2:$U$2,0))),"")</f>
        <v/>
      </c>
      <c r="U429" s="192" t="str">
        <f t="array" ref="U429">IFERROR(IF(INDEX([5]Tabelle1!$E$3:$U$500,MATCH($A429&amp;$C429&amp;$D429,[5]Tabelle1!$A$3:$A$500&amp;[5]Tabelle1!$C$3:$C$500&amp;[5]Tabelle1!$D$3:$D$500,0),MATCH(U$2,[5]Tabelle1!$E$2:$U$2,0))=0,"",INDEX([5]Tabelle1!$E$3:$U$500,MATCH($A429&amp;$C429&amp;$D429,[5]Tabelle1!$A$3:$A$500&amp;[5]Tabelle1!$C$3:$C$500&amp;[5]Tabelle1!$D$3:$D$500,0),MATCH(U$2,[5]Tabelle1!$E$2:$U$2,0))),"")</f>
        <v/>
      </c>
      <c r="V429" s="193" t="str">
        <f t="array" ref="V429">IFERROR(IF(INDEX([5]Tabelle1!$E$3:$U$500,MATCH($A429&amp;$C429&amp;$D429,[5]Tabelle1!$A$3:$A$500&amp;[5]Tabelle1!$C$3:$C$500&amp;[5]Tabelle1!$D$3:$D$500,0),MATCH(V$2,[5]Tabelle1!$E$2:$U$2,0))=0,"",INDEX([5]Tabelle1!$E$3:$U$500,MATCH($A429&amp;$C429&amp;$D429,[5]Tabelle1!$A$3:$A$500&amp;[5]Tabelle1!$C$3:$C$500&amp;[5]Tabelle1!$D$3:$D$500,0),MATCH(V$2,[5]Tabelle1!$E$2:$U$2,0))),"")</f>
        <v/>
      </c>
      <c r="W429" s="54" t="str">
        <f t="array" ref="W429">IFERROR(IF(INDEX([5]Tabelle1!$E$3:$U$500,MATCH($A429&amp;$C429&amp;$D429,[5]Tabelle1!$A$3:$A$500&amp;[5]Tabelle1!$C$3:$C$500&amp;[5]Tabelle1!$D$3:$D$500,0),MATCH(W$2,[5]Tabelle1!$E$2:$U$2,0))=0,"",INDEX([5]Tabelle1!$E$3:$U$500,MATCH($A429&amp;$C429&amp;$D429,[5]Tabelle1!$A$3:$A$500&amp;[5]Tabelle1!$C$3:$C$500&amp;[5]Tabelle1!$D$3:$D$500,0),MATCH(W$2,[5]Tabelle1!$E$2:$U$2,0))),"")</f>
        <v>Annahme 6000 Volllaststunden</v>
      </c>
      <c r="X429" s="54" t="str">
        <f t="array" ref="X429">IFERROR(IF(INDEX([5]Tabelle1!$E$3:$U$500,MATCH($A429&amp;$C429&amp;$D429,[5]Tabelle1!$A$3:$A$500&amp;[5]Tabelle1!$C$3:$C$500&amp;[5]Tabelle1!$D$3:$D$500,0),MATCH(X$2,[5]Tabelle1!$E$2:$U$2,0))=0,"",INDEX([5]Tabelle1!$E$3:$U$500,MATCH($A429&amp;$C429&amp;$D429,[5]Tabelle1!$A$3:$A$500&amp;[5]Tabelle1!$C$3:$C$500&amp;[5]Tabelle1!$D$3:$D$500,0),MATCH(X$2,[5]Tabelle1!$E$2:$U$2,0))),"")</f>
        <v>P.29 Table 2.1.2.3</v>
      </c>
      <c r="Y429" s="22"/>
      <c r="Z429" s="22"/>
      <c r="AA429" s="22"/>
      <c r="AB429" s="22"/>
      <c r="AC429" s="22"/>
      <c r="AD429" s="22"/>
      <c r="AE429" s="22"/>
      <c r="AF429" s="22"/>
    </row>
    <row r="430" spans="1:32" ht="15" hidden="1" thickBot="1" x14ac:dyDescent="0.4">
      <c r="A430" s="127" t="str">
        <f t="shared" si="31"/>
        <v>Lithuania</v>
      </c>
      <c r="B430" s="70"/>
      <c r="C430" s="70" t="s">
        <v>558</v>
      </c>
      <c r="D430" s="139" t="s">
        <v>6</v>
      </c>
      <c r="E430" s="175"/>
      <c r="F430" s="175"/>
      <c r="G430" s="175"/>
      <c r="H430" s="192" t="str">
        <f t="array" ref="H430">IFERROR(IF(INDEX([5]Tabelle1!$E$3:$U$500,MATCH($A430&amp;$C430&amp;$D430,[5]Tabelle1!$A$3:$A$500&amp;[5]Tabelle1!$C$3:$C$500&amp;[5]Tabelle1!$D$3:$D$500,0),MATCH(H$2,[5]Tabelle1!$E$2:$U$2,0))=0,"",INDEX([5]Tabelle1!$E$3:$U$500,MATCH($A430&amp;$C430&amp;$D430,[5]Tabelle1!$A$3:$A$500&amp;[5]Tabelle1!$C$3:$C$500&amp;[5]Tabelle1!$D$3:$D$500,0),MATCH(H$2,[5]Tabelle1!$E$2:$U$2,0))),"")</f>
        <v/>
      </c>
      <c r="I430" s="192" t="str">
        <f t="array" ref="I430">IFERROR(IF(INDEX([5]Tabelle1!$E$3:$U$500,MATCH($A430&amp;$C430&amp;$D430,[5]Tabelle1!$A$3:$A$500&amp;[5]Tabelle1!$C$3:$C$500&amp;[5]Tabelle1!$D$3:$D$500,0),MATCH(I$2,[5]Tabelle1!$E$2:$U$2,0))=0,"",INDEX([5]Tabelle1!$E$3:$U$500,MATCH($A430&amp;$C430&amp;$D430,[5]Tabelle1!$A$3:$A$500&amp;[5]Tabelle1!$C$3:$C$500&amp;[5]Tabelle1!$D$3:$D$500,0),MATCH(I$2,[5]Tabelle1!$E$2:$U$2,0))),"")</f>
        <v/>
      </c>
      <c r="J430" s="192" t="str">
        <f t="array" ref="J430">IFERROR(IF(INDEX([5]Tabelle1!$E$3:$U$500,MATCH($A430&amp;$C430&amp;$D430,[5]Tabelle1!$A$3:$A$500&amp;[5]Tabelle1!$C$3:$C$500&amp;[5]Tabelle1!$D$3:$D$500,0),MATCH(J$2,[5]Tabelle1!$E$2:$U$2,0))=0,"",INDEX([5]Tabelle1!$E$3:$U$500,MATCH($A430&amp;$C430&amp;$D430,[5]Tabelle1!$A$3:$A$500&amp;[5]Tabelle1!$C$3:$C$500&amp;[5]Tabelle1!$D$3:$D$500,0),MATCH(J$2,[5]Tabelle1!$E$2:$U$2,0))),"")</f>
        <v/>
      </c>
      <c r="K430" s="192" t="str">
        <f t="array" ref="K430">IFERROR(IF(INDEX([5]Tabelle1!$E$3:$U$500,MATCH($A430&amp;$C430&amp;$D430,[5]Tabelle1!$A$3:$A$500&amp;[5]Tabelle1!$C$3:$C$500&amp;[5]Tabelle1!$D$3:$D$500,0),MATCH(K$2,[5]Tabelle1!$E$2:$U$2,0))=0,"",INDEX([5]Tabelle1!$E$3:$U$500,MATCH($A430&amp;$C430&amp;$D430,[5]Tabelle1!$A$3:$A$500&amp;[5]Tabelle1!$C$3:$C$500&amp;[5]Tabelle1!$D$3:$D$500,0),MATCH(K$2,[5]Tabelle1!$E$2:$U$2,0))),"")</f>
        <v/>
      </c>
      <c r="L430" s="192" t="str">
        <f t="array" ref="L430">IFERROR(IF(INDEX([5]Tabelle1!$E$3:$U$500,MATCH($A430&amp;$C430&amp;$D430,[5]Tabelle1!$A$3:$A$500&amp;[5]Tabelle1!$C$3:$C$500&amp;[5]Tabelle1!$D$3:$D$500,0),MATCH(L$2,[5]Tabelle1!$E$2:$U$2,0))=0,"",INDEX([5]Tabelle1!$E$3:$U$500,MATCH($A430&amp;$C430&amp;$D430,[5]Tabelle1!$A$3:$A$500&amp;[5]Tabelle1!$C$3:$C$500&amp;[5]Tabelle1!$D$3:$D$500,0),MATCH(L$2,[5]Tabelle1!$E$2:$U$2,0))),"")</f>
        <v/>
      </c>
      <c r="M430" s="192" t="str">
        <f t="array" ref="M430">IFERROR(IF(INDEX([5]Tabelle1!$E$3:$U$500,MATCH($A430&amp;$C430&amp;$D430,[5]Tabelle1!$A$3:$A$500&amp;[5]Tabelle1!$C$3:$C$500&amp;[5]Tabelle1!$D$3:$D$500,0),MATCH(M$2,[5]Tabelle1!$E$2:$U$2,0))=0,"",INDEX([5]Tabelle1!$E$3:$U$500,MATCH($A430&amp;$C430&amp;$D430,[5]Tabelle1!$A$3:$A$500&amp;[5]Tabelle1!$C$3:$C$500&amp;[5]Tabelle1!$D$3:$D$500,0),MATCH(M$2,[5]Tabelle1!$E$2:$U$2,0))),"")</f>
        <v/>
      </c>
      <c r="N430" s="192" t="str">
        <f t="array" ref="N430">IFERROR(IF(INDEX([5]Tabelle1!$E$3:$U$500,MATCH($A430&amp;$C430&amp;$D430,[5]Tabelle1!$A$3:$A$500&amp;[5]Tabelle1!$C$3:$C$500&amp;[5]Tabelle1!$D$3:$D$500,0),MATCH(N$2,[5]Tabelle1!$E$2:$U$2,0))=0,"",INDEX([5]Tabelle1!$E$3:$U$500,MATCH($A430&amp;$C430&amp;$D430,[5]Tabelle1!$A$3:$A$500&amp;[5]Tabelle1!$C$3:$C$500&amp;[5]Tabelle1!$D$3:$D$500,0),MATCH(N$2,[5]Tabelle1!$E$2:$U$2,0))),"")</f>
        <v/>
      </c>
      <c r="O430" s="192" t="str">
        <f t="array" ref="O430">IFERROR(IF(INDEX([5]Tabelle1!$E$3:$U$500,MATCH($A430&amp;$C430&amp;$D430,[5]Tabelle1!$A$3:$A$500&amp;[5]Tabelle1!$C$3:$C$500&amp;[5]Tabelle1!$D$3:$D$500,0),MATCH(O$2,[5]Tabelle1!$E$2:$U$2,0))=0,"",INDEX([5]Tabelle1!$E$3:$U$500,MATCH($A430&amp;$C430&amp;$D430,[5]Tabelle1!$A$3:$A$500&amp;[5]Tabelle1!$C$3:$C$500&amp;[5]Tabelle1!$D$3:$D$500,0),MATCH(O$2,[5]Tabelle1!$E$2:$U$2,0))),"")</f>
        <v/>
      </c>
      <c r="P430" s="192" t="str">
        <f t="array" ref="P430">IFERROR(IF(INDEX([5]Tabelle1!$E$3:$U$500,MATCH($A430&amp;$C430&amp;$D430,[5]Tabelle1!$A$3:$A$500&amp;[5]Tabelle1!$C$3:$C$500&amp;[5]Tabelle1!$D$3:$D$500,0),MATCH(P$2,[5]Tabelle1!$E$2:$U$2,0))=0,"",INDEX([5]Tabelle1!$E$3:$U$500,MATCH($A430&amp;$C430&amp;$D430,[5]Tabelle1!$A$3:$A$500&amp;[5]Tabelle1!$C$3:$C$500&amp;[5]Tabelle1!$D$3:$D$500,0),MATCH(P$2,[5]Tabelle1!$E$2:$U$2,0))),"")</f>
        <v/>
      </c>
      <c r="Q430" s="192" t="str">
        <f t="array" ref="Q430">IFERROR(IF(INDEX([5]Tabelle1!$E$3:$U$500,MATCH($A430&amp;$C430&amp;$D430,[5]Tabelle1!$A$3:$A$500&amp;[5]Tabelle1!$C$3:$C$500&amp;[5]Tabelle1!$D$3:$D$500,0),MATCH(Q$2,[5]Tabelle1!$E$2:$U$2,0))=0,"",INDEX([5]Tabelle1!$E$3:$U$500,MATCH($A430&amp;$C430&amp;$D430,[5]Tabelle1!$A$3:$A$500&amp;[5]Tabelle1!$C$3:$C$500&amp;[5]Tabelle1!$D$3:$D$500,0),MATCH(Q$2,[5]Tabelle1!$E$2:$U$2,0))),"")</f>
        <v/>
      </c>
      <c r="R430" s="192" t="str">
        <f t="array" ref="R430">IFERROR(IF(INDEX([5]Tabelle1!$E$3:$U$500,MATCH($A430&amp;$C430&amp;$D430,[5]Tabelle1!$A$3:$A$500&amp;[5]Tabelle1!$C$3:$C$500&amp;[5]Tabelle1!$D$3:$D$500,0),MATCH(R$2,[5]Tabelle1!$E$2:$U$2,0))=0,"",INDEX([5]Tabelle1!$E$3:$U$500,MATCH($A430&amp;$C430&amp;$D430,[5]Tabelle1!$A$3:$A$500&amp;[5]Tabelle1!$C$3:$C$500&amp;[5]Tabelle1!$D$3:$D$500,0),MATCH(R$2,[5]Tabelle1!$E$2:$U$2,0))),"")</f>
        <v/>
      </c>
      <c r="S430" s="192" t="str">
        <f t="array" ref="S430">IFERROR(IF(INDEX([5]Tabelle1!$E$3:$U$500,MATCH($A430&amp;$C430&amp;$D430,[5]Tabelle1!$A$3:$A$500&amp;[5]Tabelle1!$C$3:$C$500&amp;[5]Tabelle1!$D$3:$D$500,0),MATCH(S$2,[5]Tabelle1!$E$2:$U$2,0))=0,"",INDEX([5]Tabelle1!$E$3:$U$500,MATCH($A430&amp;$C430&amp;$D430,[5]Tabelle1!$A$3:$A$500&amp;[5]Tabelle1!$C$3:$C$500&amp;[5]Tabelle1!$D$3:$D$500,0),MATCH(S$2,[5]Tabelle1!$E$2:$U$2,0))),"")</f>
        <v/>
      </c>
      <c r="T430" s="192" t="str">
        <f t="array" ref="T430">IFERROR(IF(INDEX([5]Tabelle1!$E$3:$U$500,MATCH($A430&amp;$C430&amp;$D430,[5]Tabelle1!$A$3:$A$500&amp;[5]Tabelle1!$C$3:$C$500&amp;[5]Tabelle1!$D$3:$D$500,0),MATCH(T$2,[5]Tabelle1!$E$2:$U$2,0))=0,"",INDEX([5]Tabelle1!$E$3:$U$500,MATCH($A430&amp;$C430&amp;$D430,[5]Tabelle1!$A$3:$A$500&amp;[5]Tabelle1!$C$3:$C$500&amp;[5]Tabelle1!$D$3:$D$500,0),MATCH(T$2,[5]Tabelle1!$E$2:$U$2,0))),"")</f>
        <v/>
      </c>
      <c r="U430" s="192" t="str">
        <f t="array" ref="U430">IFERROR(IF(INDEX([5]Tabelle1!$E$3:$U$500,MATCH($A430&amp;$C430&amp;$D430,[5]Tabelle1!$A$3:$A$500&amp;[5]Tabelle1!$C$3:$C$500&amp;[5]Tabelle1!$D$3:$D$500,0),MATCH(U$2,[5]Tabelle1!$E$2:$U$2,0))=0,"",INDEX([5]Tabelle1!$E$3:$U$500,MATCH($A430&amp;$C430&amp;$D430,[5]Tabelle1!$A$3:$A$500&amp;[5]Tabelle1!$C$3:$C$500&amp;[5]Tabelle1!$D$3:$D$500,0),MATCH(U$2,[5]Tabelle1!$E$2:$U$2,0))),"")</f>
        <v/>
      </c>
      <c r="V430" s="193" t="str">
        <f t="array" ref="V430">IFERROR(IF(INDEX([5]Tabelle1!$E$3:$U$500,MATCH($A430&amp;$C430&amp;$D430,[5]Tabelle1!$A$3:$A$500&amp;[5]Tabelle1!$C$3:$C$500&amp;[5]Tabelle1!$D$3:$D$500,0),MATCH(V$2,[5]Tabelle1!$E$2:$U$2,0))=0,"",INDEX([5]Tabelle1!$E$3:$U$500,MATCH($A430&amp;$C430&amp;$D430,[5]Tabelle1!$A$3:$A$500&amp;[5]Tabelle1!$C$3:$C$500&amp;[5]Tabelle1!$D$3:$D$500,0),MATCH(V$2,[5]Tabelle1!$E$2:$U$2,0))),"")</f>
        <v/>
      </c>
      <c r="W430" s="54" t="str">
        <f t="array" ref="W430">IFERROR(IF(INDEX([5]Tabelle1!$E$3:$U$500,MATCH($A430&amp;$C430&amp;$D430,[5]Tabelle1!$A$3:$A$500&amp;[5]Tabelle1!$C$3:$C$500&amp;[5]Tabelle1!$D$3:$D$500,0),MATCH(W$2,[5]Tabelle1!$E$2:$U$2,0))=0,"",INDEX([5]Tabelle1!$E$3:$U$500,MATCH($A430&amp;$C430&amp;$D430,[5]Tabelle1!$A$3:$A$500&amp;[5]Tabelle1!$C$3:$C$500&amp;[5]Tabelle1!$D$3:$D$500,0),MATCH(W$2,[5]Tabelle1!$E$2:$U$2,0))),"")</f>
        <v/>
      </c>
      <c r="X430" s="54" t="str">
        <f t="array" ref="X430">IFERROR(IF(INDEX([5]Tabelle1!$E$3:$U$500,MATCH($A430&amp;$C430&amp;$D430,[5]Tabelle1!$A$3:$A$500&amp;[5]Tabelle1!$C$3:$C$500&amp;[5]Tabelle1!$D$3:$D$500,0),MATCH(X$2,[5]Tabelle1!$E$2:$U$2,0))=0,"",INDEX([5]Tabelle1!$E$3:$U$500,MATCH($A430&amp;$C430&amp;$D430,[5]Tabelle1!$A$3:$A$500&amp;[5]Tabelle1!$C$3:$C$500&amp;[5]Tabelle1!$D$3:$D$500,0),MATCH(X$2,[5]Tabelle1!$E$2:$U$2,0))),"")</f>
        <v/>
      </c>
      <c r="Y430" s="22"/>
      <c r="Z430" s="22"/>
      <c r="AA430" s="22"/>
      <c r="AB430" s="22"/>
      <c r="AC430" s="22"/>
      <c r="AD430" s="22"/>
      <c r="AE430" s="22"/>
      <c r="AF430" s="22"/>
    </row>
    <row r="431" spans="1:32" ht="15" hidden="1" thickBot="1" x14ac:dyDescent="0.4">
      <c r="A431" s="127" t="str">
        <f t="shared" si="31"/>
        <v>Lithuania</v>
      </c>
      <c r="B431" s="70"/>
      <c r="C431" s="70" t="s">
        <v>558</v>
      </c>
      <c r="D431" s="139" t="s">
        <v>554</v>
      </c>
      <c r="E431" s="175"/>
      <c r="F431" s="175"/>
      <c r="G431" s="175"/>
      <c r="H431" s="192" t="str">
        <f t="array" ref="H431">IFERROR(IF(INDEX([5]Tabelle1!$E$3:$U$500,MATCH($A431&amp;$C431&amp;$D431,[5]Tabelle1!$A$3:$A$500&amp;[5]Tabelle1!$C$3:$C$500&amp;[5]Tabelle1!$D$3:$D$500,0),MATCH(H$2,[5]Tabelle1!$E$2:$U$2,0))=0,"",INDEX([5]Tabelle1!$E$3:$U$500,MATCH($A431&amp;$C431&amp;$D431,[5]Tabelle1!$A$3:$A$500&amp;[5]Tabelle1!$C$3:$C$500&amp;[5]Tabelle1!$D$3:$D$500,0),MATCH(H$2,[5]Tabelle1!$E$2:$U$2,0))),"")</f>
        <v/>
      </c>
      <c r="I431" s="192" t="str">
        <f t="array" ref="I431">IFERROR(IF(INDEX([5]Tabelle1!$E$3:$U$500,MATCH($A431&amp;$C431&amp;$D431,[5]Tabelle1!$A$3:$A$500&amp;[5]Tabelle1!$C$3:$C$500&amp;[5]Tabelle1!$D$3:$D$500,0),MATCH(I$2,[5]Tabelle1!$E$2:$U$2,0))=0,"",INDEX([5]Tabelle1!$E$3:$U$500,MATCH($A431&amp;$C431&amp;$D431,[5]Tabelle1!$A$3:$A$500&amp;[5]Tabelle1!$C$3:$C$500&amp;[5]Tabelle1!$D$3:$D$500,0),MATCH(I$2,[5]Tabelle1!$E$2:$U$2,0))),"")</f>
        <v/>
      </c>
      <c r="J431" s="192" t="str">
        <f t="array" ref="J431">IFERROR(IF(INDEX([5]Tabelle1!$E$3:$U$500,MATCH($A431&amp;$C431&amp;$D431,[5]Tabelle1!$A$3:$A$500&amp;[5]Tabelle1!$C$3:$C$500&amp;[5]Tabelle1!$D$3:$D$500,0),MATCH(J$2,[5]Tabelle1!$E$2:$U$2,0))=0,"",INDEX([5]Tabelle1!$E$3:$U$500,MATCH($A431&amp;$C431&amp;$D431,[5]Tabelle1!$A$3:$A$500&amp;[5]Tabelle1!$C$3:$C$500&amp;[5]Tabelle1!$D$3:$D$500,0),MATCH(J$2,[5]Tabelle1!$E$2:$U$2,0))),"")</f>
        <v/>
      </c>
      <c r="K431" s="192" t="str">
        <f t="array" ref="K431">IFERROR(IF(INDEX([5]Tabelle1!$E$3:$U$500,MATCH($A431&amp;$C431&amp;$D431,[5]Tabelle1!$A$3:$A$500&amp;[5]Tabelle1!$C$3:$C$500&amp;[5]Tabelle1!$D$3:$D$500,0),MATCH(K$2,[5]Tabelle1!$E$2:$U$2,0))=0,"",INDEX([5]Tabelle1!$E$3:$U$500,MATCH($A431&amp;$C431&amp;$D431,[5]Tabelle1!$A$3:$A$500&amp;[5]Tabelle1!$C$3:$C$500&amp;[5]Tabelle1!$D$3:$D$500,0),MATCH(K$2,[5]Tabelle1!$E$2:$U$2,0))),"")</f>
        <v/>
      </c>
      <c r="L431" s="192" t="str">
        <f t="array" ref="L431">IFERROR(IF(INDEX([5]Tabelle1!$E$3:$U$500,MATCH($A431&amp;$C431&amp;$D431,[5]Tabelle1!$A$3:$A$500&amp;[5]Tabelle1!$C$3:$C$500&amp;[5]Tabelle1!$D$3:$D$500,0),MATCH(L$2,[5]Tabelle1!$E$2:$U$2,0))=0,"",INDEX([5]Tabelle1!$E$3:$U$500,MATCH($A431&amp;$C431&amp;$D431,[5]Tabelle1!$A$3:$A$500&amp;[5]Tabelle1!$C$3:$C$500&amp;[5]Tabelle1!$D$3:$D$500,0),MATCH(L$2,[5]Tabelle1!$E$2:$U$2,0))),"")</f>
        <v/>
      </c>
      <c r="M431" s="192" t="str">
        <f t="array" ref="M431">IFERROR(IF(INDEX([5]Tabelle1!$E$3:$U$500,MATCH($A431&amp;$C431&amp;$D431,[5]Tabelle1!$A$3:$A$500&amp;[5]Tabelle1!$C$3:$C$500&amp;[5]Tabelle1!$D$3:$D$500,0),MATCH(M$2,[5]Tabelle1!$E$2:$U$2,0))=0,"",INDEX([5]Tabelle1!$E$3:$U$500,MATCH($A431&amp;$C431&amp;$D431,[5]Tabelle1!$A$3:$A$500&amp;[5]Tabelle1!$C$3:$C$500&amp;[5]Tabelle1!$D$3:$D$500,0),MATCH(M$2,[5]Tabelle1!$E$2:$U$2,0))),"")</f>
        <v/>
      </c>
      <c r="N431" s="192" t="str">
        <f t="array" ref="N431">IFERROR(IF(INDEX([5]Tabelle1!$E$3:$U$500,MATCH($A431&amp;$C431&amp;$D431,[5]Tabelle1!$A$3:$A$500&amp;[5]Tabelle1!$C$3:$C$500&amp;[5]Tabelle1!$D$3:$D$500,0),MATCH(N$2,[5]Tabelle1!$E$2:$U$2,0))=0,"",INDEX([5]Tabelle1!$E$3:$U$500,MATCH($A431&amp;$C431&amp;$D431,[5]Tabelle1!$A$3:$A$500&amp;[5]Tabelle1!$C$3:$C$500&amp;[5]Tabelle1!$D$3:$D$500,0),MATCH(N$2,[5]Tabelle1!$E$2:$U$2,0))),"")</f>
        <v/>
      </c>
      <c r="O431" s="192" t="str">
        <f t="array" ref="O431">IFERROR(IF(INDEX([5]Tabelle1!$E$3:$U$500,MATCH($A431&amp;$C431&amp;$D431,[5]Tabelle1!$A$3:$A$500&amp;[5]Tabelle1!$C$3:$C$500&amp;[5]Tabelle1!$D$3:$D$500,0),MATCH(O$2,[5]Tabelle1!$E$2:$U$2,0))=0,"",INDEX([5]Tabelle1!$E$3:$U$500,MATCH($A431&amp;$C431&amp;$D431,[5]Tabelle1!$A$3:$A$500&amp;[5]Tabelle1!$C$3:$C$500&amp;[5]Tabelle1!$D$3:$D$500,0),MATCH(O$2,[5]Tabelle1!$E$2:$U$2,0))),"")</f>
        <v/>
      </c>
      <c r="P431" s="192" t="str">
        <f t="array" ref="P431">IFERROR(IF(INDEX([5]Tabelle1!$E$3:$U$500,MATCH($A431&amp;$C431&amp;$D431,[5]Tabelle1!$A$3:$A$500&amp;[5]Tabelle1!$C$3:$C$500&amp;[5]Tabelle1!$D$3:$D$500,0),MATCH(P$2,[5]Tabelle1!$E$2:$U$2,0))=0,"",INDEX([5]Tabelle1!$E$3:$U$500,MATCH($A431&amp;$C431&amp;$D431,[5]Tabelle1!$A$3:$A$500&amp;[5]Tabelle1!$C$3:$C$500&amp;[5]Tabelle1!$D$3:$D$500,0),MATCH(P$2,[5]Tabelle1!$E$2:$U$2,0))),"")</f>
        <v/>
      </c>
      <c r="Q431" s="192" t="str">
        <f t="array" ref="Q431">IFERROR(IF(INDEX([5]Tabelle1!$E$3:$U$500,MATCH($A431&amp;$C431&amp;$D431,[5]Tabelle1!$A$3:$A$500&amp;[5]Tabelle1!$C$3:$C$500&amp;[5]Tabelle1!$D$3:$D$500,0),MATCH(Q$2,[5]Tabelle1!$E$2:$U$2,0))=0,"",INDEX([5]Tabelle1!$E$3:$U$500,MATCH($A431&amp;$C431&amp;$D431,[5]Tabelle1!$A$3:$A$500&amp;[5]Tabelle1!$C$3:$C$500&amp;[5]Tabelle1!$D$3:$D$500,0),MATCH(Q$2,[5]Tabelle1!$E$2:$U$2,0))),"")</f>
        <v/>
      </c>
      <c r="R431" s="192" t="str">
        <f t="array" ref="R431">IFERROR(IF(INDEX([5]Tabelle1!$E$3:$U$500,MATCH($A431&amp;$C431&amp;$D431,[5]Tabelle1!$A$3:$A$500&amp;[5]Tabelle1!$C$3:$C$500&amp;[5]Tabelle1!$D$3:$D$500,0),MATCH(R$2,[5]Tabelle1!$E$2:$U$2,0))=0,"",INDEX([5]Tabelle1!$E$3:$U$500,MATCH($A431&amp;$C431&amp;$D431,[5]Tabelle1!$A$3:$A$500&amp;[5]Tabelle1!$C$3:$C$500&amp;[5]Tabelle1!$D$3:$D$500,0),MATCH(R$2,[5]Tabelle1!$E$2:$U$2,0))),"")</f>
        <v/>
      </c>
      <c r="S431" s="192" t="str">
        <f t="array" ref="S431">IFERROR(IF(INDEX([5]Tabelle1!$E$3:$U$500,MATCH($A431&amp;$C431&amp;$D431,[5]Tabelle1!$A$3:$A$500&amp;[5]Tabelle1!$C$3:$C$500&amp;[5]Tabelle1!$D$3:$D$500,0),MATCH(S$2,[5]Tabelle1!$E$2:$U$2,0))=0,"",INDEX([5]Tabelle1!$E$3:$U$500,MATCH($A431&amp;$C431&amp;$D431,[5]Tabelle1!$A$3:$A$500&amp;[5]Tabelle1!$C$3:$C$500&amp;[5]Tabelle1!$D$3:$D$500,0),MATCH(S$2,[5]Tabelle1!$E$2:$U$2,0))),"")</f>
        <v/>
      </c>
      <c r="T431" s="192" t="str">
        <f t="array" ref="T431">IFERROR(IF(INDEX([5]Tabelle1!$E$3:$U$500,MATCH($A431&amp;$C431&amp;$D431,[5]Tabelle1!$A$3:$A$500&amp;[5]Tabelle1!$C$3:$C$500&amp;[5]Tabelle1!$D$3:$D$500,0),MATCH(T$2,[5]Tabelle1!$E$2:$U$2,0))=0,"",INDEX([5]Tabelle1!$E$3:$U$500,MATCH($A431&amp;$C431&amp;$D431,[5]Tabelle1!$A$3:$A$500&amp;[5]Tabelle1!$C$3:$C$500&amp;[5]Tabelle1!$D$3:$D$500,0),MATCH(T$2,[5]Tabelle1!$E$2:$U$2,0))),"")</f>
        <v/>
      </c>
      <c r="U431" s="192" t="str">
        <f t="array" ref="U431">IFERROR(IF(INDEX([5]Tabelle1!$E$3:$U$500,MATCH($A431&amp;$C431&amp;$D431,[5]Tabelle1!$A$3:$A$500&amp;[5]Tabelle1!$C$3:$C$500&amp;[5]Tabelle1!$D$3:$D$500,0),MATCH(U$2,[5]Tabelle1!$E$2:$U$2,0))=0,"",INDEX([5]Tabelle1!$E$3:$U$500,MATCH($A431&amp;$C431&amp;$D431,[5]Tabelle1!$A$3:$A$500&amp;[5]Tabelle1!$C$3:$C$500&amp;[5]Tabelle1!$D$3:$D$500,0),MATCH(U$2,[5]Tabelle1!$E$2:$U$2,0))),"")</f>
        <v/>
      </c>
      <c r="V431" s="193" t="str">
        <f t="array" ref="V431">IFERROR(IF(INDEX([5]Tabelle1!$E$3:$U$500,MATCH($A431&amp;$C431&amp;$D431,[5]Tabelle1!$A$3:$A$500&amp;[5]Tabelle1!$C$3:$C$500&amp;[5]Tabelle1!$D$3:$D$500,0),MATCH(V$2,[5]Tabelle1!$E$2:$U$2,0))=0,"",INDEX([5]Tabelle1!$E$3:$U$500,MATCH($A431&amp;$C431&amp;$D431,[5]Tabelle1!$A$3:$A$500&amp;[5]Tabelle1!$C$3:$C$500&amp;[5]Tabelle1!$D$3:$D$500,0),MATCH(V$2,[5]Tabelle1!$E$2:$U$2,0))),"")</f>
        <v/>
      </c>
      <c r="W431" s="54" t="str">
        <f t="array" ref="W431">IFERROR(IF(INDEX([5]Tabelle1!$E$3:$U$500,MATCH($A431&amp;$C431&amp;$D431,[5]Tabelle1!$A$3:$A$500&amp;[5]Tabelle1!$C$3:$C$500&amp;[5]Tabelle1!$D$3:$D$500,0),MATCH(W$2,[5]Tabelle1!$E$2:$U$2,0))=0,"",INDEX([5]Tabelle1!$E$3:$U$500,MATCH($A431&amp;$C431&amp;$D431,[5]Tabelle1!$A$3:$A$500&amp;[5]Tabelle1!$C$3:$C$500&amp;[5]Tabelle1!$D$3:$D$500,0),MATCH(W$2,[5]Tabelle1!$E$2:$U$2,0))),"")</f>
        <v/>
      </c>
      <c r="X431" s="54" t="str">
        <f t="array" ref="X431">IFERROR(IF(INDEX([5]Tabelle1!$E$3:$U$500,MATCH($A431&amp;$C431&amp;$D431,[5]Tabelle1!$A$3:$A$500&amp;[5]Tabelle1!$C$3:$C$500&amp;[5]Tabelle1!$D$3:$D$500,0),MATCH(X$2,[5]Tabelle1!$E$2:$U$2,0))=0,"",INDEX([5]Tabelle1!$E$3:$U$500,MATCH($A431&amp;$C431&amp;$D431,[5]Tabelle1!$A$3:$A$500&amp;[5]Tabelle1!$C$3:$C$500&amp;[5]Tabelle1!$D$3:$D$500,0),MATCH(X$2,[5]Tabelle1!$E$2:$U$2,0))),"")</f>
        <v/>
      </c>
      <c r="Y431" s="22"/>
      <c r="Z431" s="22"/>
      <c r="AA431" s="22"/>
      <c r="AB431" s="22"/>
      <c r="AC431" s="22"/>
      <c r="AD431" s="22"/>
      <c r="AE431" s="22"/>
      <c r="AF431" s="22"/>
    </row>
    <row r="432" spans="1:32" ht="15" hidden="1" thickBot="1" x14ac:dyDescent="0.4">
      <c r="A432" s="127" t="str">
        <f t="shared" si="31"/>
        <v>Lithuania</v>
      </c>
      <c r="B432" s="70" t="s">
        <v>555</v>
      </c>
      <c r="C432" s="70"/>
      <c r="D432" s="136" t="s">
        <v>543</v>
      </c>
      <c r="E432" s="175"/>
      <c r="F432" s="175"/>
      <c r="G432" s="175"/>
      <c r="H432" s="192" t="str">
        <f t="array" ref="H432">IFERROR(IF(INDEX([5]Tabelle1!$E$3:$U$500,MATCH($A432&amp;$C432&amp;$D432,[5]Tabelle1!$A$3:$A$500&amp;[5]Tabelle1!$C$3:$C$500&amp;[5]Tabelle1!$D$3:$D$500,0),MATCH(H$2,[5]Tabelle1!$E$2:$U$2,0))=0,"",INDEX([5]Tabelle1!$E$3:$U$500,MATCH($A432&amp;$C432&amp;$D432,[5]Tabelle1!$A$3:$A$500&amp;[5]Tabelle1!$C$3:$C$500&amp;[5]Tabelle1!$D$3:$D$500,0),MATCH(H$2,[5]Tabelle1!$E$2:$U$2,0))),"")</f>
        <v/>
      </c>
      <c r="I432" s="192" t="str">
        <f t="array" ref="I432">IFERROR(IF(INDEX([5]Tabelle1!$E$3:$U$500,MATCH($A432&amp;$C432&amp;$D432,[5]Tabelle1!$A$3:$A$500&amp;[5]Tabelle1!$C$3:$C$500&amp;[5]Tabelle1!$D$3:$D$500,0),MATCH(I$2,[5]Tabelle1!$E$2:$U$2,0))=0,"",INDEX([5]Tabelle1!$E$3:$U$500,MATCH($A432&amp;$C432&amp;$D432,[5]Tabelle1!$A$3:$A$500&amp;[5]Tabelle1!$C$3:$C$500&amp;[5]Tabelle1!$D$3:$D$500,0),MATCH(I$2,[5]Tabelle1!$E$2:$U$2,0))),"")</f>
        <v/>
      </c>
      <c r="J432" s="192" t="str">
        <f t="array" ref="J432">IFERROR(IF(INDEX([5]Tabelle1!$E$3:$U$500,MATCH($A432&amp;$C432&amp;$D432,[5]Tabelle1!$A$3:$A$500&amp;[5]Tabelle1!$C$3:$C$500&amp;[5]Tabelle1!$D$3:$D$500,0),MATCH(J$2,[5]Tabelle1!$E$2:$U$2,0))=0,"",INDEX([5]Tabelle1!$E$3:$U$500,MATCH($A432&amp;$C432&amp;$D432,[5]Tabelle1!$A$3:$A$500&amp;[5]Tabelle1!$C$3:$C$500&amp;[5]Tabelle1!$D$3:$D$500,0),MATCH(J$2,[5]Tabelle1!$E$2:$U$2,0))),"")</f>
        <v/>
      </c>
      <c r="K432" s="192" t="str">
        <f t="array" ref="K432">IFERROR(IF(INDEX([5]Tabelle1!$E$3:$U$500,MATCH($A432&amp;$C432&amp;$D432,[5]Tabelle1!$A$3:$A$500&amp;[5]Tabelle1!$C$3:$C$500&amp;[5]Tabelle1!$D$3:$D$500,0),MATCH(K$2,[5]Tabelle1!$E$2:$U$2,0))=0,"",INDEX([5]Tabelle1!$E$3:$U$500,MATCH($A432&amp;$C432&amp;$D432,[5]Tabelle1!$A$3:$A$500&amp;[5]Tabelle1!$C$3:$C$500&amp;[5]Tabelle1!$D$3:$D$500,0),MATCH(K$2,[5]Tabelle1!$E$2:$U$2,0))),"")</f>
        <v/>
      </c>
      <c r="L432" s="192" t="str">
        <f t="array" ref="L432">IFERROR(IF(INDEX([5]Tabelle1!$E$3:$U$500,MATCH($A432&amp;$C432&amp;$D432,[5]Tabelle1!$A$3:$A$500&amp;[5]Tabelle1!$C$3:$C$500&amp;[5]Tabelle1!$D$3:$D$500,0),MATCH(L$2,[5]Tabelle1!$E$2:$U$2,0))=0,"",INDEX([5]Tabelle1!$E$3:$U$500,MATCH($A432&amp;$C432&amp;$D432,[5]Tabelle1!$A$3:$A$500&amp;[5]Tabelle1!$C$3:$C$500&amp;[5]Tabelle1!$D$3:$D$500,0),MATCH(L$2,[5]Tabelle1!$E$2:$U$2,0))),"")</f>
        <v/>
      </c>
      <c r="M432" s="192" t="str">
        <f t="array" ref="M432">IFERROR(IF(INDEX([5]Tabelle1!$E$3:$U$500,MATCH($A432&amp;$C432&amp;$D432,[5]Tabelle1!$A$3:$A$500&amp;[5]Tabelle1!$C$3:$C$500&amp;[5]Tabelle1!$D$3:$D$500,0),MATCH(M$2,[5]Tabelle1!$E$2:$U$2,0))=0,"",INDEX([5]Tabelle1!$E$3:$U$500,MATCH($A432&amp;$C432&amp;$D432,[5]Tabelle1!$A$3:$A$500&amp;[5]Tabelle1!$C$3:$C$500&amp;[5]Tabelle1!$D$3:$D$500,0),MATCH(M$2,[5]Tabelle1!$E$2:$U$2,0))),"")</f>
        <v/>
      </c>
      <c r="N432" s="192" t="str">
        <f t="array" ref="N432">IFERROR(IF(INDEX([5]Tabelle1!$E$3:$U$500,MATCH($A432&amp;$C432&amp;$D432,[5]Tabelle1!$A$3:$A$500&amp;[5]Tabelle1!$C$3:$C$500&amp;[5]Tabelle1!$D$3:$D$500,0),MATCH(N$2,[5]Tabelle1!$E$2:$U$2,0))=0,"",INDEX([5]Tabelle1!$E$3:$U$500,MATCH($A432&amp;$C432&amp;$D432,[5]Tabelle1!$A$3:$A$500&amp;[5]Tabelle1!$C$3:$C$500&amp;[5]Tabelle1!$D$3:$D$500,0),MATCH(N$2,[5]Tabelle1!$E$2:$U$2,0))),"")</f>
        <v/>
      </c>
      <c r="O432" s="192" t="str">
        <f t="array" ref="O432">IFERROR(IF(INDEX([5]Tabelle1!$E$3:$U$500,MATCH($A432&amp;$C432&amp;$D432,[5]Tabelle1!$A$3:$A$500&amp;[5]Tabelle1!$C$3:$C$500&amp;[5]Tabelle1!$D$3:$D$500,0),MATCH(O$2,[5]Tabelle1!$E$2:$U$2,0))=0,"",INDEX([5]Tabelle1!$E$3:$U$500,MATCH($A432&amp;$C432&amp;$D432,[5]Tabelle1!$A$3:$A$500&amp;[5]Tabelle1!$C$3:$C$500&amp;[5]Tabelle1!$D$3:$D$500,0),MATCH(O$2,[5]Tabelle1!$E$2:$U$2,0))),"")</f>
        <v/>
      </c>
      <c r="P432" s="192" t="str">
        <f t="array" ref="P432">IFERROR(IF(INDEX([5]Tabelle1!$E$3:$U$500,MATCH($A432&amp;$C432&amp;$D432,[5]Tabelle1!$A$3:$A$500&amp;[5]Tabelle1!$C$3:$C$500&amp;[5]Tabelle1!$D$3:$D$500,0),MATCH(P$2,[5]Tabelle1!$E$2:$U$2,0))=0,"",INDEX([5]Tabelle1!$E$3:$U$500,MATCH($A432&amp;$C432&amp;$D432,[5]Tabelle1!$A$3:$A$500&amp;[5]Tabelle1!$C$3:$C$500&amp;[5]Tabelle1!$D$3:$D$500,0),MATCH(P$2,[5]Tabelle1!$E$2:$U$2,0))),"")</f>
        <v/>
      </c>
      <c r="Q432" s="192" t="str">
        <f t="array" ref="Q432">IFERROR(IF(INDEX([5]Tabelle1!$E$3:$U$500,MATCH($A432&amp;$C432&amp;$D432,[5]Tabelle1!$A$3:$A$500&amp;[5]Tabelle1!$C$3:$C$500&amp;[5]Tabelle1!$D$3:$D$500,0),MATCH(Q$2,[5]Tabelle1!$E$2:$U$2,0))=0,"",INDEX([5]Tabelle1!$E$3:$U$500,MATCH($A432&amp;$C432&amp;$D432,[5]Tabelle1!$A$3:$A$500&amp;[5]Tabelle1!$C$3:$C$500&amp;[5]Tabelle1!$D$3:$D$500,0),MATCH(Q$2,[5]Tabelle1!$E$2:$U$2,0))),"")</f>
        <v/>
      </c>
      <c r="R432" s="192" t="str">
        <f t="array" ref="R432">IFERROR(IF(INDEX([5]Tabelle1!$E$3:$U$500,MATCH($A432&amp;$C432&amp;$D432,[5]Tabelle1!$A$3:$A$500&amp;[5]Tabelle1!$C$3:$C$500&amp;[5]Tabelle1!$D$3:$D$500,0),MATCH(R$2,[5]Tabelle1!$E$2:$U$2,0))=0,"",INDEX([5]Tabelle1!$E$3:$U$500,MATCH($A432&amp;$C432&amp;$D432,[5]Tabelle1!$A$3:$A$500&amp;[5]Tabelle1!$C$3:$C$500&amp;[5]Tabelle1!$D$3:$D$500,0),MATCH(R$2,[5]Tabelle1!$E$2:$U$2,0))),"")</f>
        <v/>
      </c>
      <c r="S432" s="192" t="str">
        <f t="array" ref="S432">IFERROR(IF(INDEX([5]Tabelle1!$E$3:$U$500,MATCH($A432&amp;$C432&amp;$D432,[5]Tabelle1!$A$3:$A$500&amp;[5]Tabelle1!$C$3:$C$500&amp;[5]Tabelle1!$D$3:$D$500,0),MATCH(S$2,[5]Tabelle1!$E$2:$U$2,0))=0,"",INDEX([5]Tabelle1!$E$3:$U$500,MATCH($A432&amp;$C432&amp;$D432,[5]Tabelle1!$A$3:$A$500&amp;[5]Tabelle1!$C$3:$C$500&amp;[5]Tabelle1!$D$3:$D$500,0),MATCH(S$2,[5]Tabelle1!$E$2:$U$2,0))),"")</f>
        <v/>
      </c>
      <c r="T432" s="192" t="str">
        <f t="array" ref="T432">IFERROR(IF(INDEX([5]Tabelle1!$E$3:$U$500,MATCH($A432&amp;$C432&amp;$D432,[5]Tabelle1!$A$3:$A$500&amp;[5]Tabelle1!$C$3:$C$500&amp;[5]Tabelle1!$D$3:$D$500,0),MATCH(T$2,[5]Tabelle1!$E$2:$U$2,0))=0,"",INDEX([5]Tabelle1!$E$3:$U$500,MATCH($A432&amp;$C432&amp;$D432,[5]Tabelle1!$A$3:$A$500&amp;[5]Tabelle1!$C$3:$C$500&amp;[5]Tabelle1!$D$3:$D$500,0),MATCH(T$2,[5]Tabelle1!$E$2:$U$2,0))),"")</f>
        <v/>
      </c>
      <c r="U432" s="192" t="str">
        <f t="array" ref="U432">IFERROR(IF(INDEX([5]Tabelle1!$E$3:$U$500,MATCH($A432&amp;$C432&amp;$D432,[5]Tabelle1!$A$3:$A$500&amp;[5]Tabelle1!$C$3:$C$500&amp;[5]Tabelle1!$D$3:$D$500,0),MATCH(U$2,[5]Tabelle1!$E$2:$U$2,0))=0,"",INDEX([5]Tabelle1!$E$3:$U$500,MATCH($A432&amp;$C432&amp;$D432,[5]Tabelle1!$A$3:$A$500&amp;[5]Tabelle1!$C$3:$C$500&amp;[5]Tabelle1!$D$3:$D$500,0),MATCH(U$2,[5]Tabelle1!$E$2:$U$2,0))),"")</f>
        <v/>
      </c>
      <c r="V432" s="193" t="str">
        <f t="array" ref="V432">IFERROR(IF(INDEX([5]Tabelle1!$E$3:$U$500,MATCH($A432&amp;$C432&amp;$D432,[5]Tabelle1!$A$3:$A$500&amp;[5]Tabelle1!$C$3:$C$500&amp;[5]Tabelle1!$D$3:$D$500,0),MATCH(V$2,[5]Tabelle1!$E$2:$U$2,0))=0,"",INDEX([5]Tabelle1!$E$3:$U$500,MATCH($A432&amp;$C432&amp;$D432,[5]Tabelle1!$A$3:$A$500&amp;[5]Tabelle1!$C$3:$C$500&amp;[5]Tabelle1!$D$3:$D$500,0),MATCH(V$2,[5]Tabelle1!$E$2:$U$2,0))),"")</f>
        <v/>
      </c>
      <c r="W432" s="54" t="str">
        <f t="array" ref="W432">IFERROR(IF(INDEX([5]Tabelle1!$E$3:$U$500,MATCH($A432&amp;$C432&amp;$D432,[5]Tabelle1!$A$3:$A$500&amp;[5]Tabelle1!$C$3:$C$500&amp;[5]Tabelle1!$D$3:$D$500,0),MATCH(W$2,[5]Tabelle1!$E$2:$U$2,0))=0,"",INDEX([5]Tabelle1!$E$3:$U$500,MATCH($A432&amp;$C432&amp;$D432,[5]Tabelle1!$A$3:$A$500&amp;[5]Tabelle1!$C$3:$C$500&amp;[5]Tabelle1!$D$3:$D$500,0),MATCH(W$2,[5]Tabelle1!$E$2:$U$2,0))),"")</f>
        <v/>
      </c>
      <c r="X432" s="54" t="str">
        <f t="array" ref="X432">IFERROR(IF(INDEX([5]Tabelle1!$E$3:$U$500,MATCH($A432&amp;$C432&amp;$D432,[5]Tabelle1!$A$3:$A$500&amp;[5]Tabelle1!$C$3:$C$500&amp;[5]Tabelle1!$D$3:$D$500,0),MATCH(X$2,[5]Tabelle1!$E$2:$U$2,0))=0,"",INDEX([5]Tabelle1!$E$3:$U$500,MATCH($A432&amp;$C432&amp;$D432,[5]Tabelle1!$A$3:$A$500&amp;[5]Tabelle1!$C$3:$C$500&amp;[5]Tabelle1!$D$3:$D$500,0),MATCH(X$2,[5]Tabelle1!$E$2:$U$2,0))),"")</f>
        <v/>
      </c>
      <c r="Y432" s="22"/>
      <c r="Z432" s="22"/>
      <c r="AA432" s="22"/>
      <c r="AB432" s="22"/>
      <c r="AC432" s="22"/>
      <c r="AD432" s="22"/>
      <c r="AE432" s="22"/>
      <c r="AF432" s="22"/>
    </row>
    <row r="433" spans="1:32" ht="15" hidden="1" thickBot="1" x14ac:dyDescent="0.4">
      <c r="A433" s="127" t="str">
        <f t="shared" si="31"/>
        <v>Lithuania</v>
      </c>
      <c r="B433" s="70"/>
      <c r="C433" s="70" t="s">
        <v>544</v>
      </c>
      <c r="D433" s="139" t="s">
        <v>10</v>
      </c>
      <c r="E433" s="175"/>
      <c r="F433" s="175"/>
      <c r="G433" s="175"/>
      <c r="H433" s="192" t="str">
        <f t="array" ref="H433">IFERROR(IF(INDEX([5]Tabelle1!$E$3:$U$500,MATCH($A433&amp;$C433&amp;$D433,[5]Tabelle1!$A$3:$A$500&amp;[5]Tabelle1!$C$3:$C$500&amp;[5]Tabelle1!$D$3:$D$500,0),MATCH(H$2,[5]Tabelle1!$E$2:$U$2,0))=0,"",INDEX([5]Tabelle1!$E$3:$U$500,MATCH($A433&amp;$C433&amp;$D433,[5]Tabelle1!$A$3:$A$500&amp;[5]Tabelle1!$C$3:$C$500&amp;[5]Tabelle1!$D$3:$D$500,0),MATCH(H$2,[5]Tabelle1!$E$2:$U$2,0))),"")</f>
        <v/>
      </c>
      <c r="I433" s="192">
        <f t="array" ref="I433">IFERROR(IF(INDEX([5]Tabelle1!$E$3:$U$500,MATCH($A433&amp;$C433&amp;$D433,[5]Tabelle1!$A$3:$A$500&amp;[5]Tabelle1!$C$3:$C$500&amp;[5]Tabelle1!$D$3:$D$500,0),MATCH(I$2,[5]Tabelle1!$E$2:$U$2,0))=0,"",INDEX([5]Tabelle1!$E$3:$U$500,MATCH($A433&amp;$C433&amp;$D433,[5]Tabelle1!$A$3:$A$500&amp;[5]Tabelle1!$C$3:$C$500&amp;[5]Tabelle1!$D$3:$D$500,0),MATCH(I$2,[5]Tabelle1!$E$2:$U$2,0))),"")</f>
        <v>1144.3856486596499</v>
      </c>
      <c r="J433" s="192" t="str">
        <f t="array" ref="J433">IFERROR(IF(INDEX([5]Tabelle1!$E$3:$U$500,MATCH($A433&amp;$C433&amp;$D433,[5]Tabelle1!$A$3:$A$500&amp;[5]Tabelle1!$C$3:$C$500&amp;[5]Tabelle1!$D$3:$D$500,0),MATCH(J$2,[5]Tabelle1!$E$2:$U$2,0))=0,"",INDEX([5]Tabelle1!$E$3:$U$500,MATCH($A433&amp;$C433&amp;$D433,[5]Tabelle1!$A$3:$A$500&amp;[5]Tabelle1!$C$3:$C$500&amp;[5]Tabelle1!$D$3:$D$500,0),MATCH(J$2,[5]Tabelle1!$E$2:$U$2,0))),"")</f>
        <v/>
      </c>
      <c r="K433" s="192">
        <f t="array" ref="K433">IFERROR(IF(INDEX([5]Tabelle1!$E$3:$U$500,MATCH($A433&amp;$C433&amp;$D433,[5]Tabelle1!$A$3:$A$500&amp;[5]Tabelle1!$C$3:$C$500&amp;[5]Tabelle1!$D$3:$D$500,0),MATCH(K$2,[5]Tabelle1!$E$2:$U$2,0))=0,"",INDEX([5]Tabelle1!$E$3:$U$500,MATCH($A433&amp;$C433&amp;$D433,[5]Tabelle1!$A$3:$A$500&amp;[5]Tabelle1!$C$3:$C$500&amp;[5]Tabelle1!$D$3:$D$500,0),MATCH(K$2,[5]Tabelle1!$E$2:$U$2,0))),"")</f>
        <v>1144.3856486596499</v>
      </c>
      <c r="L433" s="192" t="str">
        <f t="array" ref="L433">IFERROR(IF(INDEX([5]Tabelle1!$E$3:$U$500,MATCH($A433&amp;$C433&amp;$D433,[5]Tabelle1!$A$3:$A$500&amp;[5]Tabelle1!$C$3:$C$500&amp;[5]Tabelle1!$D$3:$D$500,0),MATCH(L$2,[5]Tabelle1!$E$2:$U$2,0))=0,"",INDEX([5]Tabelle1!$E$3:$U$500,MATCH($A433&amp;$C433&amp;$D433,[5]Tabelle1!$A$3:$A$500&amp;[5]Tabelle1!$C$3:$C$500&amp;[5]Tabelle1!$D$3:$D$500,0),MATCH(L$2,[5]Tabelle1!$E$2:$U$2,0))),"")</f>
        <v/>
      </c>
      <c r="M433" s="192" t="str">
        <f t="array" ref="M433">IFERROR(IF(INDEX([5]Tabelle1!$E$3:$U$500,MATCH($A433&amp;$C433&amp;$D433,[5]Tabelle1!$A$3:$A$500&amp;[5]Tabelle1!$C$3:$C$500&amp;[5]Tabelle1!$D$3:$D$500,0),MATCH(M$2,[5]Tabelle1!$E$2:$U$2,0))=0,"",INDEX([5]Tabelle1!$E$3:$U$500,MATCH($A433&amp;$C433&amp;$D433,[5]Tabelle1!$A$3:$A$500&amp;[5]Tabelle1!$C$3:$C$500&amp;[5]Tabelle1!$D$3:$D$500,0),MATCH(M$2,[5]Tabelle1!$E$2:$U$2,0))),"")</f>
        <v/>
      </c>
      <c r="N433" s="192">
        <f t="array" ref="N433">IFERROR(IF(INDEX([5]Tabelle1!$E$3:$U$500,MATCH($A433&amp;$C433&amp;$D433,[5]Tabelle1!$A$3:$A$500&amp;[5]Tabelle1!$C$3:$C$500&amp;[5]Tabelle1!$D$3:$D$500,0),MATCH(N$2,[5]Tabelle1!$E$2:$U$2,0))=0,"",INDEX([5]Tabelle1!$E$3:$U$500,MATCH($A433&amp;$C433&amp;$D433,[5]Tabelle1!$A$3:$A$500&amp;[5]Tabelle1!$C$3:$C$500&amp;[5]Tabelle1!$D$3:$D$500,0),MATCH(N$2,[5]Tabelle1!$E$2:$U$2,0))),"")</f>
        <v>2873.7570506483685</v>
      </c>
      <c r="O433" s="192" t="str">
        <f t="array" ref="O433">IFERROR(IF(INDEX([5]Tabelle1!$E$3:$U$500,MATCH($A433&amp;$C433&amp;$D433,[5]Tabelle1!$A$3:$A$500&amp;[5]Tabelle1!$C$3:$C$500&amp;[5]Tabelle1!$D$3:$D$500,0),MATCH(O$2,[5]Tabelle1!$E$2:$U$2,0))=0,"",INDEX([5]Tabelle1!$E$3:$U$500,MATCH($A433&amp;$C433&amp;$D433,[5]Tabelle1!$A$3:$A$500&amp;[5]Tabelle1!$C$3:$C$500&amp;[5]Tabelle1!$D$3:$D$500,0),MATCH(O$2,[5]Tabelle1!$E$2:$U$2,0))),"")</f>
        <v/>
      </c>
      <c r="P433" s="192">
        <f t="array" ref="P433">IFERROR(IF(INDEX([5]Tabelle1!$E$3:$U$500,MATCH($A433&amp;$C433&amp;$D433,[5]Tabelle1!$A$3:$A$500&amp;[5]Tabelle1!$C$3:$C$500&amp;[5]Tabelle1!$D$3:$D$500,0),MATCH(P$2,[5]Tabelle1!$E$2:$U$2,0))=0,"",INDEX([5]Tabelle1!$E$3:$U$500,MATCH($A433&amp;$C433&amp;$D433,[5]Tabelle1!$A$3:$A$500&amp;[5]Tabelle1!$C$3:$C$500&amp;[5]Tabelle1!$D$3:$D$500,0),MATCH(P$2,[5]Tabelle1!$E$2:$U$2,0))),"")</f>
        <v>3573.8791649706345</v>
      </c>
      <c r="Q433" s="192" t="str">
        <f t="array" ref="Q433">IFERROR(IF(INDEX([5]Tabelle1!$E$3:$U$500,MATCH($A433&amp;$C433&amp;$D433,[5]Tabelle1!$A$3:$A$500&amp;[5]Tabelle1!$C$3:$C$500&amp;[5]Tabelle1!$D$3:$D$500,0),MATCH(Q$2,[5]Tabelle1!$E$2:$U$2,0))=0,"",INDEX([5]Tabelle1!$E$3:$U$500,MATCH($A433&amp;$C433&amp;$D433,[5]Tabelle1!$A$3:$A$500&amp;[5]Tabelle1!$C$3:$C$500&amp;[5]Tabelle1!$D$3:$D$500,0),MATCH(Q$2,[5]Tabelle1!$E$2:$U$2,0))),"")</f>
        <v/>
      </c>
      <c r="R433" s="192" t="str">
        <f t="array" ref="R433">IFERROR(IF(INDEX([5]Tabelle1!$E$3:$U$500,MATCH($A433&amp;$C433&amp;$D433,[5]Tabelle1!$A$3:$A$500&amp;[5]Tabelle1!$C$3:$C$500&amp;[5]Tabelle1!$D$3:$D$500,0),MATCH(R$2,[5]Tabelle1!$E$2:$U$2,0))=0,"",INDEX([5]Tabelle1!$E$3:$U$500,MATCH($A433&amp;$C433&amp;$D433,[5]Tabelle1!$A$3:$A$500&amp;[5]Tabelle1!$C$3:$C$500&amp;[5]Tabelle1!$D$3:$D$500,0),MATCH(R$2,[5]Tabelle1!$E$2:$U$2,0))),"")</f>
        <v/>
      </c>
      <c r="S433" s="192">
        <f t="array" ref="S433">IFERROR(IF(INDEX([5]Tabelle1!$E$3:$U$500,MATCH($A433&amp;$C433&amp;$D433,[5]Tabelle1!$A$3:$A$500&amp;[5]Tabelle1!$C$3:$C$500&amp;[5]Tabelle1!$D$3:$D$500,0),MATCH(S$2,[5]Tabelle1!$E$2:$U$2,0))=0,"",INDEX([5]Tabelle1!$E$3:$U$500,MATCH($A433&amp;$C433&amp;$D433,[5]Tabelle1!$A$3:$A$500&amp;[5]Tabelle1!$C$3:$C$500&amp;[5]Tabelle1!$D$3:$D$500,0),MATCH(S$2,[5]Tabelle1!$E$2:$U$2,0))),"")</f>
        <v>4448.4503111007734</v>
      </c>
      <c r="T433" s="192" t="str">
        <f t="array" ref="T433">IFERROR(IF(INDEX([5]Tabelle1!$E$3:$U$500,MATCH($A433&amp;$C433&amp;$D433,[5]Tabelle1!$A$3:$A$500&amp;[5]Tabelle1!$C$3:$C$500&amp;[5]Tabelle1!$D$3:$D$500,0),MATCH(T$2,[5]Tabelle1!$E$2:$U$2,0))=0,"",INDEX([5]Tabelle1!$E$3:$U$500,MATCH($A433&amp;$C433&amp;$D433,[5]Tabelle1!$A$3:$A$500&amp;[5]Tabelle1!$C$3:$C$500&amp;[5]Tabelle1!$D$3:$D$500,0),MATCH(T$2,[5]Tabelle1!$E$2:$U$2,0))),"")</f>
        <v/>
      </c>
      <c r="U433" s="192" t="str">
        <f t="array" ref="U433">IFERROR(IF(INDEX([5]Tabelle1!$E$3:$U$500,MATCH($A433&amp;$C433&amp;$D433,[5]Tabelle1!$A$3:$A$500&amp;[5]Tabelle1!$C$3:$C$500&amp;[5]Tabelle1!$D$3:$D$500,0),MATCH(U$2,[5]Tabelle1!$E$2:$U$2,0))=0,"",INDEX([5]Tabelle1!$E$3:$U$500,MATCH($A433&amp;$C433&amp;$D433,[5]Tabelle1!$A$3:$A$500&amp;[5]Tabelle1!$C$3:$C$500&amp;[5]Tabelle1!$D$3:$D$500,0),MATCH(U$2,[5]Tabelle1!$E$2:$U$2,0))),"")</f>
        <v/>
      </c>
      <c r="V433" s="193" t="str">
        <f t="array" ref="V433">IFERROR(IF(INDEX([5]Tabelle1!$E$3:$U$500,MATCH($A433&amp;$C433&amp;$D433,[5]Tabelle1!$A$3:$A$500&amp;[5]Tabelle1!$C$3:$C$500&amp;[5]Tabelle1!$D$3:$D$500,0),MATCH(V$2,[5]Tabelle1!$E$2:$U$2,0))=0,"",INDEX([5]Tabelle1!$E$3:$U$500,MATCH($A433&amp;$C433&amp;$D433,[5]Tabelle1!$A$3:$A$500&amp;[5]Tabelle1!$C$3:$C$500&amp;[5]Tabelle1!$D$3:$D$500,0),MATCH(V$2,[5]Tabelle1!$E$2:$U$2,0))),"")</f>
        <v/>
      </c>
      <c r="W433" s="54" t="str">
        <f t="array" ref="W433">IFERROR(IF(INDEX([5]Tabelle1!$E$3:$U$500,MATCH($A433&amp;$C433&amp;$D433,[5]Tabelle1!$A$3:$A$500&amp;[5]Tabelle1!$C$3:$C$500&amp;[5]Tabelle1!$D$3:$D$500,0),MATCH(W$2,[5]Tabelle1!$E$2:$U$2,0))=0,"",INDEX([5]Tabelle1!$E$3:$U$500,MATCH($A433&amp;$C433&amp;$D433,[5]Tabelle1!$A$3:$A$500&amp;[5]Tabelle1!$C$3:$C$500&amp;[5]Tabelle1!$D$3:$D$500,0),MATCH(W$2,[5]Tabelle1!$E$2:$U$2,0))),"")</f>
        <v/>
      </c>
      <c r="X433" s="54" t="str">
        <f t="array" ref="X433">IFERROR(IF(INDEX([5]Tabelle1!$E$3:$U$500,MATCH($A433&amp;$C433&amp;$D433,[5]Tabelle1!$A$3:$A$500&amp;[5]Tabelle1!$C$3:$C$500&amp;[5]Tabelle1!$D$3:$D$500,0),MATCH(X$2,[5]Tabelle1!$E$2:$U$2,0))=0,"",INDEX([5]Tabelle1!$E$3:$U$500,MATCH($A433&amp;$C433&amp;$D433,[5]Tabelle1!$A$3:$A$500&amp;[5]Tabelle1!$C$3:$C$500&amp;[5]Tabelle1!$D$3:$D$500,0),MATCH(X$2,[5]Tabelle1!$E$2:$U$2,0))),"")</f>
        <v/>
      </c>
      <c r="Y433" s="22"/>
      <c r="Z433" s="22"/>
      <c r="AA433" s="22"/>
      <c r="AB433" s="22"/>
      <c r="AC433" s="22"/>
      <c r="AD433" s="22"/>
      <c r="AE433" s="22"/>
      <c r="AF433" s="22"/>
    </row>
    <row r="434" spans="1:32" ht="15" hidden="1" thickBot="1" x14ac:dyDescent="0.4">
      <c r="A434" s="127" t="str">
        <f t="shared" si="31"/>
        <v>Lithuania</v>
      </c>
      <c r="B434" s="70"/>
      <c r="C434" s="70" t="s">
        <v>544</v>
      </c>
      <c r="D434" s="139" t="s">
        <v>546</v>
      </c>
      <c r="E434" s="175"/>
      <c r="F434" s="175"/>
      <c r="G434" s="175"/>
      <c r="H434" s="192" t="str">
        <f t="array" ref="H434">IFERROR(IF(INDEX([5]Tabelle1!$E$3:$U$500,MATCH($A434&amp;$C434&amp;$D434,[5]Tabelle1!$A$3:$A$500&amp;[5]Tabelle1!$C$3:$C$500&amp;[5]Tabelle1!$D$3:$D$500,0),MATCH(H$2,[5]Tabelle1!$E$2:$U$2,0))=0,"",INDEX([5]Tabelle1!$E$3:$U$500,MATCH($A434&amp;$C434&amp;$D434,[5]Tabelle1!$A$3:$A$500&amp;[5]Tabelle1!$C$3:$C$500&amp;[5]Tabelle1!$D$3:$D$500,0),MATCH(H$2,[5]Tabelle1!$E$2:$U$2,0))),"")</f>
        <v/>
      </c>
      <c r="I434" s="192" t="str">
        <f t="array" ref="I434">IFERROR(IF(INDEX([5]Tabelle1!$E$3:$U$500,MATCH($A434&amp;$C434&amp;$D434,[5]Tabelle1!$A$3:$A$500&amp;[5]Tabelle1!$C$3:$C$500&amp;[5]Tabelle1!$D$3:$D$500,0),MATCH(I$2,[5]Tabelle1!$E$2:$U$2,0))=0,"",INDEX([5]Tabelle1!$E$3:$U$500,MATCH($A434&amp;$C434&amp;$D434,[5]Tabelle1!$A$3:$A$500&amp;[5]Tabelle1!$C$3:$C$500&amp;[5]Tabelle1!$D$3:$D$500,0),MATCH(I$2,[5]Tabelle1!$E$2:$U$2,0))),"")</f>
        <v/>
      </c>
      <c r="J434" s="192" t="str">
        <f t="array" ref="J434">IFERROR(IF(INDEX([5]Tabelle1!$E$3:$U$500,MATCH($A434&amp;$C434&amp;$D434,[5]Tabelle1!$A$3:$A$500&amp;[5]Tabelle1!$C$3:$C$500&amp;[5]Tabelle1!$D$3:$D$500,0),MATCH(J$2,[5]Tabelle1!$E$2:$U$2,0))=0,"",INDEX([5]Tabelle1!$E$3:$U$500,MATCH($A434&amp;$C434&amp;$D434,[5]Tabelle1!$A$3:$A$500&amp;[5]Tabelle1!$C$3:$C$500&amp;[5]Tabelle1!$D$3:$D$500,0),MATCH(J$2,[5]Tabelle1!$E$2:$U$2,0))),"")</f>
        <v/>
      </c>
      <c r="K434" s="192" t="str">
        <f t="array" ref="K434">IFERROR(IF(INDEX([5]Tabelle1!$E$3:$U$500,MATCH($A434&amp;$C434&amp;$D434,[5]Tabelle1!$A$3:$A$500&amp;[5]Tabelle1!$C$3:$C$500&amp;[5]Tabelle1!$D$3:$D$500,0),MATCH(K$2,[5]Tabelle1!$E$2:$U$2,0))=0,"",INDEX([5]Tabelle1!$E$3:$U$500,MATCH($A434&amp;$C434&amp;$D434,[5]Tabelle1!$A$3:$A$500&amp;[5]Tabelle1!$C$3:$C$500&amp;[5]Tabelle1!$D$3:$D$500,0),MATCH(K$2,[5]Tabelle1!$E$2:$U$2,0))),"")</f>
        <v/>
      </c>
      <c r="L434" s="192" t="str">
        <f t="array" ref="L434">IFERROR(IF(INDEX([5]Tabelle1!$E$3:$U$500,MATCH($A434&amp;$C434&amp;$D434,[5]Tabelle1!$A$3:$A$500&amp;[5]Tabelle1!$C$3:$C$500&amp;[5]Tabelle1!$D$3:$D$500,0),MATCH(L$2,[5]Tabelle1!$E$2:$U$2,0))=0,"",INDEX([5]Tabelle1!$E$3:$U$500,MATCH($A434&amp;$C434&amp;$D434,[5]Tabelle1!$A$3:$A$500&amp;[5]Tabelle1!$C$3:$C$500&amp;[5]Tabelle1!$D$3:$D$500,0),MATCH(L$2,[5]Tabelle1!$E$2:$U$2,0))),"")</f>
        <v/>
      </c>
      <c r="M434" s="192" t="str">
        <f t="array" ref="M434">IFERROR(IF(INDEX([5]Tabelle1!$E$3:$U$500,MATCH($A434&amp;$C434&amp;$D434,[5]Tabelle1!$A$3:$A$500&amp;[5]Tabelle1!$C$3:$C$500&amp;[5]Tabelle1!$D$3:$D$500,0),MATCH(M$2,[5]Tabelle1!$E$2:$U$2,0))=0,"",INDEX([5]Tabelle1!$E$3:$U$500,MATCH($A434&amp;$C434&amp;$D434,[5]Tabelle1!$A$3:$A$500&amp;[5]Tabelle1!$C$3:$C$500&amp;[5]Tabelle1!$D$3:$D$500,0),MATCH(M$2,[5]Tabelle1!$E$2:$U$2,0))),"")</f>
        <v/>
      </c>
      <c r="N434" s="192" t="str">
        <f t="array" ref="N434">IFERROR(IF(INDEX([5]Tabelle1!$E$3:$U$500,MATCH($A434&amp;$C434&amp;$D434,[5]Tabelle1!$A$3:$A$500&amp;[5]Tabelle1!$C$3:$C$500&amp;[5]Tabelle1!$D$3:$D$500,0),MATCH(N$2,[5]Tabelle1!$E$2:$U$2,0))=0,"",INDEX([5]Tabelle1!$E$3:$U$500,MATCH($A434&amp;$C434&amp;$D434,[5]Tabelle1!$A$3:$A$500&amp;[5]Tabelle1!$C$3:$C$500&amp;[5]Tabelle1!$D$3:$D$500,0),MATCH(N$2,[5]Tabelle1!$E$2:$U$2,0))),"")</f>
        <v/>
      </c>
      <c r="O434" s="192" t="str">
        <f t="array" ref="O434">IFERROR(IF(INDEX([5]Tabelle1!$E$3:$U$500,MATCH($A434&amp;$C434&amp;$D434,[5]Tabelle1!$A$3:$A$500&amp;[5]Tabelle1!$C$3:$C$500&amp;[5]Tabelle1!$D$3:$D$500,0),MATCH(O$2,[5]Tabelle1!$E$2:$U$2,0))=0,"",INDEX([5]Tabelle1!$E$3:$U$500,MATCH($A434&amp;$C434&amp;$D434,[5]Tabelle1!$A$3:$A$500&amp;[5]Tabelle1!$C$3:$C$500&amp;[5]Tabelle1!$D$3:$D$500,0),MATCH(O$2,[5]Tabelle1!$E$2:$U$2,0))),"")</f>
        <v/>
      </c>
      <c r="P434" s="192" t="str">
        <f t="array" ref="P434">IFERROR(IF(INDEX([5]Tabelle1!$E$3:$U$500,MATCH($A434&amp;$C434&amp;$D434,[5]Tabelle1!$A$3:$A$500&amp;[5]Tabelle1!$C$3:$C$500&amp;[5]Tabelle1!$D$3:$D$500,0),MATCH(P$2,[5]Tabelle1!$E$2:$U$2,0))=0,"",INDEX([5]Tabelle1!$E$3:$U$500,MATCH($A434&amp;$C434&amp;$D434,[5]Tabelle1!$A$3:$A$500&amp;[5]Tabelle1!$C$3:$C$500&amp;[5]Tabelle1!$D$3:$D$500,0),MATCH(P$2,[5]Tabelle1!$E$2:$U$2,0))),"")</f>
        <v/>
      </c>
      <c r="Q434" s="192" t="str">
        <f t="array" ref="Q434">IFERROR(IF(INDEX([5]Tabelle1!$E$3:$U$500,MATCH($A434&amp;$C434&amp;$D434,[5]Tabelle1!$A$3:$A$500&amp;[5]Tabelle1!$C$3:$C$500&amp;[5]Tabelle1!$D$3:$D$500,0),MATCH(Q$2,[5]Tabelle1!$E$2:$U$2,0))=0,"",INDEX([5]Tabelle1!$E$3:$U$500,MATCH($A434&amp;$C434&amp;$D434,[5]Tabelle1!$A$3:$A$500&amp;[5]Tabelle1!$C$3:$C$500&amp;[5]Tabelle1!$D$3:$D$500,0),MATCH(Q$2,[5]Tabelle1!$E$2:$U$2,0))),"")</f>
        <v/>
      </c>
      <c r="R434" s="192" t="str">
        <f t="array" ref="R434">IFERROR(IF(INDEX([5]Tabelle1!$E$3:$U$500,MATCH($A434&amp;$C434&amp;$D434,[5]Tabelle1!$A$3:$A$500&amp;[5]Tabelle1!$C$3:$C$500&amp;[5]Tabelle1!$D$3:$D$500,0),MATCH(R$2,[5]Tabelle1!$E$2:$U$2,0))=0,"",INDEX([5]Tabelle1!$E$3:$U$500,MATCH($A434&amp;$C434&amp;$D434,[5]Tabelle1!$A$3:$A$500&amp;[5]Tabelle1!$C$3:$C$500&amp;[5]Tabelle1!$D$3:$D$500,0),MATCH(R$2,[5]Tabelle1!$E$2:$U$2,0))),"")</f>
        <v/>
      </c>
      <c r="S434" s="192" t="str">
        <f t="array" ref="S434">IFERROR(IF(INDEX([5]Tabelle1!$E$3:$U$500,MATCH($A434&amp;$C434&amp;$D434,[5]Tabelle1!$A$3:$A$500&amp;[5]Tabelle1!$C$3:$C$500&amp;[5]Tabelle1!$D$3:$D$500,0),MATCH(S$2,[5]Tabelle1!$E$2:$U$2,0))=0,"",INDEX([5]Tabelle1!$E$3:$U$500,MATCH($A434&amp;$C434&amp;$D434,[5]Tabelle1!$A$3:$A$500&amp;[5]Tabelle1!$C$3:$C$500&amp;[5]Tabelle1!$D$3:$D$500,0),MATCH(S$2,[5]Tabelle1!$E$2:$U$2,0))),"")</f>
        <v/>
      </c>
      <c r="T434" s="192" t="str">
        <f t="array" ref="T434">IFERROR(IF(INDEX([5]Tabelle1!$E$3:$U$500,MATCH($A434&amp;$C434&amp;$D434,[5]Tabelle1!$A$3:$A$500&amp;[5]Tabelle1!$C$3:$C$500&amp;[5]Tabelle1!$D$3:$D$500,0),MATCH(T$2,[5]Tabelle1!$E$2:$U$2,0))=0,"",INDEX([5]Tabelle1!$E$3:$U$500,MATCH($A434&amp;$C434&amp;$D434,[5]Tabelle1!$A$3:$A$500&amp;[5]Tabelle1!$C$3:$C$500&amp;[5]Tabelle1!$D$3:$D$500,0),MATCH(T$2,[5]Tabelle1!$E$2:$U$2,0))),"")</f>
        <v/>
      </c>
      <c r="U434" s="192" t="str">
        <f t="array" ref="U434">IFERROR(IF(INDEX([5]Tabelle1!$E$3:$U$500,MATCH($A434&amp;$C434&amp;$D434,[5]Tabelle1!$A$3:$A$500&amp;[5]Tabelle1!$C$3:$C$500&amp;[5]Tabelle1!$D$3:$D$500,0),MATCH(U$2,[5]Tabelle1!$E$2:$U$2,0))=0,"",INDEX([5]Tabelle1!$E$3:$U$500,MATCH($A434&amp;$C434&amp;$D434,[5]Tabelle1!$A$3:$A$500&amp;[5]Tabelle1!$C$3:$C$500&amp;[5]Tabelle1!$D$3:$D$500,0),MATCH(U$2,[5]Tabelle1!$E$2:$U$2,0))),"")</f>
        <v/>
      </c>
      <c r="V434" s="193" t="str">
        <f t="array" ref="V434">IFERROR(IF(INDEX([5]Tabelle1!$E$3:$U$500,MATCH($A434&amp;$C434&amp;$D434,[5]Tabelle1!$A$3:$A$500&amp;[5]Tabelle1!$C$3:$C$500&amp;[5]Tabelle1!$D$3:$D$500,0),MATCH(V$2,[5]Tabelle1!$E$2:$U$2,0))=0,"",INDEX([5]Tabelle1!$E$3:$U$500,MATCH($A434&amp;$C434&amp;$D434,[5]Tabelle1!$A$3:$A$500&amp;[5]Tabelle1!$C$3:$C$500&amp;[5]Tabelle1!$D$3:$D$500,0),MATCH(V$2,[5]Tabelle1!$E$2:$U$2,0))),"")</f>
        <v/>
      </c>
      <c r="W434" s="54" t="str">
        <f t="array" ref="W434">IFERROR(IF(INDEX([5]Tabelle1!$E$3:$U$500,MATCH($A434&amp;$C434&amp;$D434,[5]Tabelle1!$A$3:$A$500&amp;[5]Tabelle1!$C$3:$C$500&amp;[5]Tabelle1!$D$3:$D$500,0),MATCH(W$2,[5]Tabelle1!$E$2:$U$2,0))=0,"",INDEX([5]Tabelle1!$E$3:$U$500,MATCH($A434&amp;$C434&amp;$D434,[5]Tabelle1!$A$3:$A$500&amp;[5]Tabelle1!$C$3:$C$500&amp;[5]Tabelle1!$D$3:$D$500,0),MATCH(W$2,[5]Tabelle1!$E$2:$U$2,0))),"")</f>
        <v/>
      </c>
      <c r="X434" s="54" t="str">
        <f t="array" ref="X434">IFERROR(IF(INDEX([5]Tabelle1!$E$3:$U$500,MATCH($A434&amp;$C434&amp;$D434,[5]Tabelle1!$A$3:$A$500&amp;[5]Tabelle1!$C$3:$C$500&amp;[5]Tabelle1!$D$3:$D$500,0),MATCH(X$2,[5]Tabelle1!$E$2:$U$2,0))=0,"",INDEX([5]Tabelle1!$E$3:$U$500,MATCH($A434&amp;$C434&amp;$D434,[5]Tabelle1!$A$3:$A$500&amp;[5]Tabelle1!$C$3:$C$500&amp;[5]Tabelle1!$D$3:$D$500,0),MATCH(X$2,[5]Tabelle1!$E$2:$U$2,0))),"")</f>
        <v/>
      </c>
      <c r="Y434" s="22"/>
      <c r="Z434" s="22"/>
      <c r="AA434" s="22"/>
      <c r="AB434" s="22"/>
      <c r="AC434" s="22"/>
      <c r="AD434" s="22"/>
      <c r="AE434" s="22"/>
      <c r="AF434" s="22"/>
    </row>
    <row r="435" spans="1:32" ht="15" hidden="1" thickBot="1" x14ac:dyDescent="0.4">
      <c r="A435" s="127" t="str">
        <f t="shared" si="31"/>
        <v>Lithuania</v>
      </c>
      <c r="B435" s="70"/>
      <c r="C435" s="70" t="s">
        <v>544</v>
      </c>
      <c r="D435" s="139" t="s">
        <v>547</v>
      </c>
      <c r="E435" s="175"/>
      <c r="F435" s="175"/>
      <c r="G435" s="175"/>
      <c r="H435" s="192" t="str">
        <f t="array" ref="H435">IFERROR(IF(INDEX([5]Tabelle1!$E$3:$U$500,MATCH($A435&amp;$C435&amp;$D435,[5]Tabelle1!$A$3:$A$500&amp;[5]Tabelle1!$C$3:$C$500&amp;[5]Tabelle1!$D$3:$D$500,0),MATCH(H$2,[5]Tabelle1!$E$2:$U$2,0))=0,"",INDEX([5]Tabelle1!$E$3:$U$500,MATCH($A435&amp;$C435&amp;$D435,[5]Tabelle1!$A$3:$A$500&amp;[5]Tabelle1!$C$3:$C$500&amp;[5]Tabelle1!$D$3:$D$500,0),MATCH(H$2,[5]Tabelle1!$E$2:$U$2,0))),"")</f>
        <v/>
      </c>
      <c r="I435" s="192" t="str">
        <f t="array" ref="I435">IFERROR(IF(INDEX([5]Tabelle1!$E$3:$U$500,MATCH($A435&amp;$C435&amp;$D435,[5]Tabelle1!$A$3:$A$500&amp;[5]Tabelle1!$C$3:$C$500&amp;[5]Tabelle1!$D$3:$D$500,0),MATCH(I$2,[5]Tabelle1!$E$2:$U$2,0))=0,"",INDEX([5]Tabelle1!$E$3:$U$500,MATCH($A435&amp;$C435&amp;$D435,[5]Tabelle1!$A$3:$A$500&amp;[5]Tabelle1!$C$3:$C$500&amp;[5]Tabelle1!$D$3:$D$500,0),MATCH(I$2,[5]Tabelle1!$E$2:$U$2,0))),"")</f>
        <v/>
      </c>
      <c r="J435" s="192" t="str">
        <f t="array" ref="J435">IFERROR(IF(INDEX([5]Tabelle1!$E$3:$U$500,MATCH($A435&amp;$C435&amp;$D435,[5]Tabelle1!$A$3:$A$500&amp;[5]Tabelle1!$C$3:$C$500&amp;[5]Tabelle1!$D$3:$D$500,0),MATCH(J$2,[5]Tabelle1!$E$2:$U$2,0))=0,"",INDEX([5]Tabelle1!$E$3:$U$500,MATCH($A435&amp;$C435&amp;$D435,[5]Tabelle1!$A$3:$A$500&amp;[5]Tabelle1!$C$3:$C$500&amp;[5]Tabelle1!$D$3:$D$500,0),MATCH(J$2,[5]Tabelle1!$E$2:$U$2,0))),"")</f>
        <v/>
      </c>
      <c r="K435" s="192" t="str">
        <f t="array" ref="K435">IFERROR(IF(INDEX([5]Tabelle1!$E$3:$U$500,MATCH($A435&amp;$C435&amp;$D435,[5]Tabelle1!$A$3:$A$500&amp;[5]Tabelle1!$C$3:$C$500&amp;[5]Tabelle1!$D$3:$D$500,0),MATCH(K$2,[5]Tabelle1!$E$2:$U$2,0))=0,"",INDEX([5]Tabelle1!$E$3:$U$500,MATCH($A435&amp;$C435&amp;$D435,[5]Tabelle1!$A$3:$A$500&amp;[5]Tabelle1!$C$3:$C$500&amp;[5]Tabelle1!$D$3:$D$500,0),MATCH(K$2,[5]Tabelle1!$E$2:$U$2,0))),"")</f>
        <v/>
      </c>
      <c r="L435" s="192" t="str">
        <f t="array" ref="L435">IFERROR(IF(INDEX([5]Tabelle1!$E$3:$U$500,MATCH($A435&amp;$C435&amp;$D435,[5]Tabelle1!$A$3:$A$500&amp;[5]Tabelle1!$C$3:$C$500&amp;[5]Tabelle1!$D$3:$D$500,0),MATCH(L$2,[5]Tabelle1!$E$2:$U$2,0))=0,"",INDEX([5]Tabelle1!$E$3:$U$500,MATCH($A435&amp;$C435&amp;$D435,[5]Tabelle1!$A$3:$A$500&amp;[5]Tabelle1!$C$3:$C$500&amp;[5]Tabelle1!$D$3:$D$500,0),MATCH(L$2,[5]Tabelle1!$E$2:$U$2,0))),"")</f>
        <v/>
      </c>
      <c r="M435" s="192" t="str">
        <f t="array" ref="M435">IFERROR(IF(INDEX([5]Tabelle1!$E$3:$U$500,MATCH($A435&amp;$C435&amp;$D435,[5]Tabelle1!$A$3:$A$500&amp;[5]Tabelle1!$C$3:$C$500&amp;[5]Tabelle1!$D$3:$D$500,0),MATCH(M$2,[5]Tabelle1!$E$2:$U$2,0))=0,"",INDEX([5]Tabelle1!$E$3:$U$500,MATCH($A435&amp;$C435&amp;$D435,[5]Tabelle1!$A$3:$A$500&amp;[5]Tabelle1!$C$3:$C$500&amp;[5]Tabelle1!$D$3:$D$500,0),MATCH(M$2,[5]Tabelle1!$E$2:$U$2,0))),"")</f>
        <v/>
      </c>
      <c r="N435" s="192" t="str">
        <f t="array" ref="N435">IFERROR(IF(INDEX([5]Tabelle1!$E$3:$U$500,MATCH($A435&amp;$C435&amp;$D435,[5]Tabelle1!$A$3:$A$500&amp;[5]Tabelle1!$C$3:$C$500&amp;[5]Tabelle1!$D$3:$D$500,0),MATCH(N$2,[5]Tabelle1!$E$2:$U$2,0))=0,"",INDEX([5]Tabelle1!$E$3:$U$500,MATCH($A435&amp;$C435&amp;$D435,[5]Tabelle1!$A$3:$A$500&amp;[5]Tabelle1!$C$3:$C$500&amp;[5]Tabelle1!$D$3:$D$500,0),MATCH(N$2,[5]Tabelle1!$E$2:$U$2,0))),"")</f>
        <v/>
      </c>
      <c r="O435" s="192" t="str">
        <f t="array" ref="O435">IFERROR(IF(INDEX([5]Tabelle1!$E$3:$U$500,MATCH($A435&amp;$C435&amp;$D435,[5]Tabelle1!$A$3:$A$500&amp;[5]Tabelle1!$C$3:$C$500&amp;[5]Tabelle1!$D$3:$D$500,0),MATCH(O$2,[5]Tabelle1!$E$2:$U$2,0))=0,"",INDEX([5]Tabelle1!$E$3:$U$500,MATCH($A435&amp;$C435&amp;$D435,[5]Tabelle1!$A$3:$A$500&amp;[5]Tabelle1!$C$3:$C$500&amp;[5]Tabelle1!$D$3:$D$500,0),MATCH(O$2,[5]Tabelle1!$E$2:$U$2,0))),"")</f>
        <v/>
      </c>
      <c r="P435" s="192" t="str">
        <f t="array" ref="P435">IFERROR(IF(INDEX([5]Tabelle1!$E$3:$U$500,MATCH($A435&amp;$C435&amp;$D435,[5]Tabelle1!$A$3:$A$500&amp;[5]Tabelle1!$C$3:$C$500&amp;[5]Tabelle1!$D$3:$D$500,0),MATCH(P$2,[5]Tabelle1!$E$2:$U$2,0))=0,"",INDEX([5]Tabelle1!$E$3:$U$500,MATCH($A435&amp;$C435&amp;$D435,[5]Tabelle1!$A$3:$A$500&amp;[5]Tabelle1!$C$3:$C$500&amp;[5]Tabelle1!$D$3:$D$500,0),MATCH(P$2,[5]Tabelle1!$E$2:$U$2,0))),"")</f>
        <v/>
      </c>
      <c r="Q435" s="192" t="str">
        <f t="array" ref="Q435">IFERROR(IF(INDEX([5]Tabelle1!$E$3:$U$500,MATCH($A435&amp;$C435&amp;$D435,[5]Tabelle1!$A$3:$A$500&amp;[5]Tabelle1!$C$3:$C$500&amp;[5]Tabelle1!$D$3:$D$500,0),MATCH(Q$2,[5]Tabelle1!$E$2:$U$2,0))=0,"",INDEX([5]Tabelle1!$E$3:$U$500,MATCH($A435&amp;$C435&amp;$D435,[5]Tabelle1!$A$3:$A$500&amp;[5]Tabelle1!$C$3:$C$500&amp;[5]Tabelle1!$D$3:$D$500,0),MATCH(Q$2,[5]Tabelle1!$E$2:$U$2,0))),"")</f>
        <v/>
      </c>
      <c r="R435" s="192" t="str">
        <f t="array" ref="R435">IFERROR(IF(INDEX([5]Tabelle1!$E$3:$U$500,MATCH($A435&amp;$C435&amp;$D435,[5]Tabelle1!$A$3:$A$500&amp;[5]Tabelle1!$C$3:$C$500&amp;[5]Tabelle1!$D$3:$D$500,0),MATCH(R$2,[5]Tabelle1!$E$2:$U$2,0))=0,"",INDEX([5]Tabelle1!$E$3:$U$500,MATCH($A435&amp;$C435&amp;$D435,[5]Tabelle1!$A$3:$A$500&amp;[5]Tabelle1!$C$3:$C$500&amp;[5]Tabelle1!$D$3:$D$500,0),MATCH(R$2,[5]Tabelle1!$E$2:$U$2,0))),"")</f>
        <v/>
      </c>
      <c r="S435" s="192" t="str">
        <f t="array" ref="S435">IFERROR(IF(INDEX([5]Tabelle1!$E$3:$U$500,MATCH($A435&amp;$C435&amp;$D435,[5]Tabelle1!$A$3:$A$500&amp;[5]Tabelle1!$C$3:$C$500&amp;[5]Tabelle1!$D$3:$D$500,0),MATCH(S$2,[5]Tabelle1!$E$2:$U$2,0))=0,"",INDEX([5]Tabelle1!$E$3:$U$500,MATCH($A435&amp;$C435&amp;$D435,[5]Tabelle1!$A$3:$A$500&amp;[5]Tabelle1!$C$3:$C$500&amp;[5]Tabelle1!$D$3:$D$500,0),MATCH(S$2,[5]Tabelle1!$E$2:$U$2,0))),"")</f>
        <v/>
      </c>
      <c r="T435" s="192" t="str">
        <f t="array" ref="T435">IFERROR(IF(INDEX([5]Tabelle1!$E$3:$U$500,MATCH($A435&amp;$C435&amp;$D435,[5]Tabelle1!$A$3:$A$500&amp;[5]Tabelle1!$C$3:$C$500&amp;[5]Tabelle1!$D$3:$D$500,0),MATCH(T$2,[5]Tabelle1!$E$2:$U$2,0))=0,"",INDEX([5]Tabelle1!$E$3:$U$500,MATCH($A435&amp;$C435&amp;$D435,[5]Tabelle1!$A$3:$A$500&amp;[5]Tabelle1!$C$3:$C$500&amp;[5]Tabelle1!$D$3:$D$500,0),MATCH(T$2,[5]Tabelle1!$E$2:$U$2,0))),"")</f>
        <v/>
      </c>
      <c r="U435" s="192" t="str">
        <f t="array" ref="U435">IFERROR(IF(INDEX([5]Tabelle1!$E$3:$U$500,MATCH($A435&amp;$C435&amp;$D435,[5]Tabelle1!$A$3:$A$500&amp;[5]Tabelle1!$C$3:$C$500&amp;[5]Tabelle1!$D$3:$D$500,0),MATCH(U$2,[5]Tabelle1!$E$2:$U$2,0))=0,"",INDEX([5]Tabelle1!$E$3:$U$500,MATCH($A435&amp;$C435&amp;$D435,[5]Tabelle1!$A$3:$A$500&amp;[5]Tabelle1!$C$3:$C$500&amp;[5]Tabelle1!$D$3:$D$500,0),MATCH(U$2,[5]Tabelle1!$E$2:$U$2,0))),"")</f>
        <v/>
      </c>
      <c r="V435" s="193" t="str">
        <f t="array" ref="V435">IFERROR(IF(INDEX([5]Tabelle1!$E$3:$U$500,MATCH($A435&amp;$C435&amp;$D435,[5]Tabelle1!$A$3:$A$500&amp;[5]Tabelle1!$C$3:$C$500&amp;[5]Tabelle1!$D$3:$D$500,0),MATCH(V$2,[5]Tabelle1!$E$2:$U$2,0))=0,"",INDEX([5]Tabelle1!$E$3:$U$500,MATCH($A435&amp;$C435&amp;$D435,[5]Tabelle1!$A$3:$A$500&amp;[5]Tabelle1!$C$3:$C$500&amp;[5]Tabelle1!$D$3:$D$500,0),MATCH(V$2,[5]Tabelle1!$E$2:$U$2,0))),"")</f>
        <v/>
      </c>
      <c r="W435" s="54" t="str">
        <f t="array" ref="W435">IFERROR(IF(INDEX([5]Tabelle1!$E$3:$U$500,MATCH($A435&amp;$C435&amp;$D435,[5]Tabelle1!$A$3:$A$500&amp;[5]Tabelle1!$C$3:$C$500&amp;[5]Tabelle1!$D$3:$D$500,0),MATCH(W$2,[5]Tabelle1!$E$2:$U$2,0))=0,"",INDEX([5]Tabelle1!$E$3:$U$500,MATCH($A435&amp;$C435&amp;$D435,[5]Tabelle1!$A$3:$A$500&amp;[5]Tabelle1!$C$3:$C$500&amp;[5]Tabelle1!$D$3:$D$500,0),MATCH(W$2,[5]Tabelle1!$E$2:$U$2,0))),"")</f>
        <v/>
      </c>
      <c r="X435" s="54" t="str">
        <f t="array" ref="X435">IFERROR(IF(INDEX([5]Tabelle1!$E$3:$U$500,MATCH($A435&amp;$C435&amp;$D435,[5]Tabelle1!$A$3:$A$500&amp;[5]Tabelle1!$C$3:$C$500&amp;[5]Tabelle1!$D$3:$D$500,0),MATCH(X$2,[5]Tabelle1!$E$2:$U$2,0))=0,"",INDEX([5]Tabelle1!$E$3:$U$500,MATCH($A435&amp;$C435&amp;$D435,[5]Tabelle1!$A$3:$A$500&amp;[5]Tabelle1!$C$3:$C$500&amp;[5]Tabelle1!$D$3:$D$500,0),MATCH(X$2,[5]Tabelle1!$E$2:$U$2,0))),"")</f>
        <v/>
      </c>
      <c r="Y435" s="22"/>
      <c r="Z435" s="22"/>
      <c r="AA435" s="22"/>
      <c r="AB435" s="22"/>
      <c r="AC435" s="22"/>
      <c r="AD435" s="22"/>
      <c r="AE435" s="22"/>
      <c r="AF435" s="22"/>
    </row>
    <row r="436" spans="1:32" ht="15" hidden="1" thickBot="1" x14ac:dyDescent="0.4">
      <c r="A436" s="127" t="str">
        <f t="shared" si="31"/>
        <v>Lithuania</v>
      </c>
      <c r="B436" s="70"/>
      <c r="C436" s="70" t="s">
        <v>544</v>
      </c>
      <c r="D436" s="139" t="s">
        <v>548</v>
      </c>
      <c r="E436" s="175"/>
      <c r="F436" s="175"/>
      <c r="G436" s="175"/>
      <c r="H436" s="192" t="str">
        <f t="array" ref="H436">IFERROR(IF(INDEX([5]Tabelle1!$E$3:$U$500,MATCH($A436&amp;$C436&amp;$D436,[5]Tabelle1!$A$3:$A$500&amp;[5]Tabelle1!$C$3:$C$500&amp;[5]Tabelle1!$D$3:$D$500,0),MATCH(H$2,[5]Tabelle1!$E$2:$U$2,0))=0,"",INDEX([5]Tabelle1!$E$3:$U$500,MATCH($A436&amp;$C436&amp;$D436,[5]Tabelle1!$A$3:$A$500&amp;[5]Tabelle1!$C$3:$C$500&amp;[5]Tabelle1!$D$3:$D$500,0),MATCH(H$2,[5]Tabelle1!$E$2:$U$2,0))),"")</f>
        <v/>
      </c>
      <c r="I436" s="192">
        <f t="array" ref="I436">IFERROR(IF(INDEX([5]Tabelle1!$E$3:$U$500,MATCH($A436&amp;$C436&amp;$D436,[5]Tabelle1!$A$3:$A$500&amp;[5]Tabelle1!$C$3:$C$500&amp;[5]Tabelle1!$D$3:$D$500,0),MATCH(I$2,[5]Tabelle1!$E$2:$U$2,0))=0,"",INDEX([5]Tabelle1!$E$3:$U$500,MATCH($A436&amp;$C436&amp;$D436,[5]Tabelle1!$A$3:$A$500&amp;[5]Tabelle1!$C$3:$C$500&amp;[5]Tabelle1!$D$3:$D$500,0),MATCH(I$2,[5]Tabelle1!$E$2:$U$2,0))),"")</f>
        <v>68.616619177763567</v>
      </c>
      <c r="J436" s="192" t="str">
        <f t="array" ref="J436">IFERROR(IF(INDEX([5]Tabelle1!$E$3:$U$500,MATCH($A436&amp;$C436&amp;$D436,[5]Tabelle1!$A$3:$A$500&amp;[5]Tabelle1!$C$3:$C$500&amp;[5]Tabelle1!$D$3:$D$500,0),MATCH(J$2,[5]Tabelle1!$E$2:$U$2,0))=0,"",INDEX([5]Tabelle1!$E$3:$U$500,MATCH($A436&amp;$C436&amp;$D436,[5]Tabelle1!$A$3:$A$500&amp;[5]Tabelle1!$C$3:$C$500&amp;[5]Tabelle1!$D$3:$D$500,0),MATCH(J$2,[5]Tabelle1!$E$2:$U$2,0))),"")</f>
        <v/>
      </c>
      <c r="K436" s="192">
        <f t="array" ref="K436">IFERROR(IF(INDEX([5]Tabelle1!$E$3:$U$500,MATCH($A436&amp;$C436&amp;$D436,[5]Tabelle1!$A$3:$A$500&amp;[5]Tabelle1!$C$3:$C$500&amp;[5]Tabelle1!$D$3:$D$500,0),MATCH(K$2,[5]Tabelle1!$E$2:$U$2,0))=0,"",INDEX([5]Tabelle1!$E$3:$U$500,MATCH($A436&amp;$C436&amp;$D436,[5]Tabelle1!$A$3:$A$500&amp;[5]Tabelle1!$C$3:$C$500&amp;[5]Tabelle1!$D$3:$D$500,0),MATCH(K$2,[5]Tabelle1!$E$2:$U$2,0))),"")</f>
        <v>86.061522358550903</v>
      </c>
      <c r="L436" s="192" t="str">
        <f t="array" ref="L436">IFERROR(IF(INDEX([5]Tabelle1!$E$3:$U$500,MATCH($A436&amp;$C436&amp;$D436,[5]Tabelle1!$A$3:$A$500&amp;[5]Tabelle1!$C$3:$C$500&amp;[5]Tabelle1!$D$3:$D$500,0),MATCH(L$2,[5]Tabelle1!$E$2:$U$2,0))=0,"",INDEX([5]Tabelle1!$E$3:$U$500,MATCH($A436&amp;$C436&amp;$D436,[5]Tabelle1!$A$3:$A$500&amp;[5]Tabelle1!$C$3:$C$500&amp;[5]Tabelle1!$D$3:$D$500,0),MATCH(L$2,[5]Tabelle1!$E$2:$U$2,0))),"")</f>
        <v/>
      </c>
      <c r="M436" s="192" t="str">
        <f t="array" ref="M436">IFERROR(IF(INDEX([5]Tabelle1!$E$3:$U$500,MATCH($A436&amp;$C436&amp;$D436,[5]Tabelle1!$A$3:$A$500&amp;[5]Tabelle1!$C$3:$C$500&amp;[5]Tabelle1!$D$3:$D$500,0),MATCH(M$2,[5]Tabelle1!$E$2:$U$2,0))=0,"",INDEX([5]Tabelle1!$E$3:$U$500,MATCH($A436&amp;$C436&amp;$D436,[5]Tabelle1!$A$3:$A$500&amp;[5]Tabelle1!$C$3:$C$500&amp;[5]Tabelle1!$D$3:$D$500,0),MATCH(M$2,[5]Tabelle1!$E$2:$U$2,0))),"")</f>
        <v/>
      </c>
      <c r="N436" s="192">
        <f t="array" ref="N436">IFERROR(IF(INDEX([5]Tabelle1!$E$3:$U$500,MATCH($A436&amp;$C436&amp;$D436,[5]Tabelle1!$A$3:$A$500&amp;[5]Tabelle1!$C$3:$C$500&amp;[5]Tabelle1!$D$3:$D$500,0),MATCH(N$2,[5]Tabelle1!$E$2:$U$2,0))=0,"",INDEX([5]Tabelle1!$E$3:$U$500,MATCH($A436&amp;$C436&amp;$D436,[5]Tabelle1!$A$3:$A$500&amp;[5]Tabelle1!$C$3:$C$500&amp;[5]Tabelle1!$D$3:$D$500,0),MATCH(N$2,[5]Tabelle1!$E$2:$U$2,0))),"")</f>
        <v>425.65563761121126</v>
      </c>
      <c r="O436" s="192" t="str">
        <f t="array" ref="O436">IFERROR(IF(INDEX([5]Tabelle1!$E$3:$U$500,MATCH($A436&amp;$C436&amp;$D436,[5]Tabelle1!$A$3:$A$500&amp;[5]Tabelle1!$C$3:$C$500&amp;[5]Tabelle1!$D$3:$D$500,0),MATCH(O$2,[5]Tabelle1!$E$2:$U$2,0))=0,"",INDEX([5]Tabelle1!$E$3:$U$500,MATCH($A436&amp;$C436&amp;$D436,[5]Tabelle1!$A$3:$A$500&amp;[5]Tabelle1!$C$3:$C$500&amp;[5]Tabelle1!$D$3:$D$500,0),MATCH(O$2,[5]Tabelle1!$E$2:$U$2,0))),"")</f>
        <v/>
      </c>
      <c r="P436" s="192">
        <f t="array" ref="P436">IFERROR(IF(INDEX([5]Tabelle1!$E$3:$U$500,MATCH($A436&amp;$C436&amp;$D436,[5]Tabelle1!$A$3:$A$500&amp;[5]Tabelle1!$C$3:$C$500&amp;[5]Tabelle1!$D$3:$D$500,0),MATCH(P$2,[5]Tabelle1!$E$2:$U$2,0))=0,"",INDEX([5]Tabelle1!$E$3:$U$500,MATCH($A436&amp;$C436&amp;$D436,[5]Tabelle1!$A$3:$A$500&amp;[5]Tabelle1!$C$3:$C$500&amp;[5]Tabelle1!$D$3:$D$500,0),MATCH(P$2,[5]Tabelle1!$E$2:$U$2,0))),"")</f>
        <v>725.70797232075358</v>
      </c>
      <c r="Q436" s="192" t="str">
        <f t="array" ref="Q436">IFERROR(IF(INDEX([5]Tabelle1!$E$3:$U$500,MATCH($A436&amp;$C436&amp;$D436,[5]Tabelle1!$A$3:$A$500&amp;[5]Tabelle1!$C$3:$C$500&amp;[5]Tabelle1!$D$3:$D$500,0),MATCH(Q$2,[5]Tabelle1!$E$2:$U$2,0))=0,"",INDEX([5]Tabelle1!$E$3:$U$500,MATCH($A436&amp;$C436&amp;$D436,[5]Tabelle1!$A$3:$A$500&amp;[5]Tabelle1!$C$3:$C$500&amp;[5]Tabelle1!$D$3:$D$500,0),MATCH(Q$2,[5]Tabelle1!$E$2:$U$2,0))),"")</f>
        <v/>
      </c>
      <c r="R436" s="192" t="str">
        <f t="array" ref="R436">IFERROR(IF(INDEX([5]Tabelle1!$E$3:$U$500,MATCH($A436&amp;$C436&amp;$D436,[5]Tabelle1!$A$3:$A$500&amp;[5]Tabelle1!$C$3:$C$500&amp;[5]Tabelle1!$D$3:$D$500,0),MATCH(R$2,[5]Tabelle1!$E$2:$U$2,0))=0,"",INDEX([5]Tabelle1!$E$3:$U$500,MATCH($A436&amp;$C436&amp;$D436,[5]Tabelle1!$A$3:$A$500&amp;[5]Tabelle1!$C$3:$C$500&amp;[5]Tabelle1!$D$3:$D$500,0),MATCH(R$2,[5]Tabelle1!$E$2:$U$2,0))),"")</f>
        <v/>
      </c>
      <c r="S436" s="192">
        <f t="array" ref="S436">IFERROR(IF(INDEX([5]Tabelle1!$E$3:$U$500,MATCH($A436&amp;$C436&amp;$D436,[5]Tabelle1!$A$3:$A$500&amp;[5]Tabelle1!$C$3:$C$500&amp;[5]Tabelle1!$D$3:$D$500,0),MATCH(S$2,[5]Tabelle1!$E$2:$U$2,0))=0,"",INDEX([5]Tabelle1!$E$3:$U$500,MATCH($A436&amp;$C436&amp;$D436,[5]Tabelle1!$A$3:$A$500&amp;[5]Tabelle1!$C$3:$C$500&amp;[5]Tabelle1!$D$3:$D$500,0),MATCH(S$2,[5]Tabelle1!$E$2:$U$2,0))),"")</f>
        <v>860.61522358550906</v>
      </c>
      <c r="T436" s="192" t="str">
        <f t="array" ref="T436">IFERROR(IF(INDEX([5]Tabelle1!$E$3:$U$500,MATCH($A436&amp;$C436&amp;$D436,[5]Tabelle1!$A$3:$A$500&amp;[5]Tabelle1!$C$3:$C$500&amp;[5]Tabelle1!$D$3:$D$500,0),MATCH(T$2,[5]Tabelle1!$E$2:$U$2,0))=0,"",INDEX([5]Tabelle1!$E$3:$U$500,MATCH($A436&amp;$C436&amp;$D436,[5]Tabelle1!$A$3:$A$500&amp;[5]Tabelle1!$C$3:$C$500&amp;[5]Tabelle1!$D$3:$D$500,0),MATCH(T$2,[5]Tabelle1!$E$2:$U$2,0))),"")</f>
        <v/>
      </c>
      <c r="U436" s="192" t="str">
        <f t="array" ref="U436">IFERROR(IF(INDEX([5]Tabelle1!$E$3:$U$500,MATCH($A436&amp;$C436&amp;$D436,[5]Tabelle1!$A$3:$A$500&amp;[5]Tabelle1!$C$3:$C$500&amp;[5]Tabelle1!$D$3:$D$500,0),MATCH(U$2,[5]Tabelle1!$E$2:$U$2,0))=0,"",INDEX([5]Tabelle1!$E$3:$U$500,MATCH($A436&amp;$C436&amp;$D436,[5]Tabelle1!$A$3:$A$500&amp;[5]Tabelle1!$C$3:$C$500&amp;[5]Tabelle1!$D$3:$D$500,0),MATCH(U$2,[5]Tabelle1!$E$2:$U$2,0))),"")</f>
        <v/>
      </c>
      <c r="V436" s="193" t="str">
        <f t="array" ref="V436">IFERROR(IF(INDEX([5]Tabelle1!$E$3:$U$500,MATCH($A436&amp;$C436&amp;$D436,[5]Tabelle1!$A$3:$A$500&amp;[5]Tabelle1!$C$3:$C$500&amp;[5]Tabelle1!$D$3:$D$500,0),MATCH(V$2,[5]Tabelle1!$E$2:$U$2,0))=0,"",INDEX([5]Tabelle1!$E$3:$U$500,MATCH($A436&amp;$C436&amp;$D436,[5]Tabelle1!$A$3:$A$500&amp;[5]Tabelle1!$C$3:$C$500&amp;[5]Tabelle1!$D$3:$D$500,0),MATCH(V$2,[5]Tabelle1!$E$2:$U$2,0))),"")</f>
        <v/>
      </c>
      <c r="W436" s="54" t="str">
        <f t="array" ref="W436">IFERROR(IF(INDEX([5]Tabelle1!$E$3:$U$500,MATCH($A436&amp;$C436&amp;$D436,[5]Tabelle1!$A$3:$A$500&amp;[5]Tabelle1!$C$3:$C$500&amp;[5]Tabelle1!$D$3:$D$500,0),MATCH(W$2,[5]Tabelle1!$E$2:$U$2,0))=0,"",INDEX([5]Tabelle1!$E$3:$U$500,MATCH($A436&amp;$C436&amp;$D436,[5]Tabelle1!$A$3:$A$500&amp;[5]Tabelle1!$C$3:$C$500&amp;[5]Tabelle1!$D$3:$D$500,0),MATCH(W$2,[5]Tabelle1!$E$2:$U$2,0))),"")</f>
        <v/>
      </c>
      <c r="X436" s="54" t="str">
        <f t="array" ref="X436">IFERROR(IF(INDEX([5]Tabelle1!$E$3:$U$500,MATCH($A436&amp;$C436&amp;$D436,[5]Tabelle1!$A$3:$A$500&amp;[5]Tabelle1!$C$3:$C$500&amp;[5]Tabelle1!$D$3:$D$500,0),MATCH(X$2,[5]Tabelle1!$E$2:$U$2,0))=0,"",INDEX([5]Tabelle1!$E$3:$U$500,MATCH($A436&amp;$C436&amp;$D436,[5]Tabelle1!$A$3:$A$500&amp;[5]Tabelle1!$C$3:$C$500&amp;[5]Tabelle1!$D$3:$D$500,0),MATCH(X$2,[5]Tabelle1!$E$2:$U$2,0))),"")</f>
        <v/>
      </c>
      <c r="Y436" s="22"/>
      <c r="Z436" s="22"/>
      <c r="AA436" s="22"/>
      <c r="AB436" s="22"/>
      <c r="AC436" s="22"/>
      <c r="AD436" s="22"/>
      <c r="AE436" s="22"/>
      <c r="AF436" s="22"/>
    </row>
    <row r="437" spans="1:32" ht="15" hidden="1" thickBot="1" x14ac:dyDescent="0.4">
      <c r="A437" s="127" t="str">
        <f t="shared" si="31"/>
        <v>Lithuania</v>
      </c>
      <c r="B437" s="70"/>
      <c r="C437" s="70" t="s">
        <v>544</v>
      </c>
      <c r="D437" s="139" t="s">
        <v>549</v>
      </c>
      <c r="E437" s="175"/>
      <c r="F437" s="175"/>
      <c r="G437" s="175"/>
      <c r="H437" s="192" t="str">
        <f t="array" ref="H437">IFERROR(IF(INDEX([5]Tabelle1!$E$3:$U$500,MATCH($A437&amp;$C437&amp;$D437,[5]Tabelle1!$A$3:$A$500&amp;[5]Tabelle1!$C$3:$C$500&amp;[5]Tabelle1!$D$3:$D$500,0),MATCH(H$2,[5]Tabelle1!$E$2:$U$2,0))=0,"",INDEX([5]Tabelle1!$E$3:$U$500,MATCH($A437&amp;$C437&amp;$D437,[5]Tabelle1!$A$3:$A$500&amp;[5]Tabelle1!$C$3:$C$500&amp;[5]Tabelle1!$D$3:$D$500,0),MATCH(H$2,[5]Tabelle1!$E$2:$U$2,0))),"")</f>
        <v/>
      </c>
      <c r="I437" s="192" t="str">
        <f t="array" ref="I437">IFERROR(IF(INDEX([5]Tabelle1!$E$3:$U$500,MATCH($A437&amp;$C437&amp;$D437,[5]Tabelle1!$A$3:$A$500&amp;[5]Tabelle1!$C$3:$C$500&amp;[5]Tabelle1!$D$3:$D$500,0),MATCH(I$2,[5]Tabelle1!$E$2:$U$2,0))=0,"",INDEX([5]Tabelle1!$E$3:$U$500,MATCH($A437&amp;$C437&amp;$D437,[5]Tabelle1!$A$3:$A$500&amp;[5]Tabelle1!$C$3:$C$500&amp;[5]Tabelle1!$D$3:$D$500,0),MATCH(I$2,[5]Tabelle1!$E$2:$U$2,0))),"")</f>
        <v/>
      </c>
      <c r="J437" s="192" t="str">
        <f t="array" ref="J437">IFERROR(IF(INDEX([5]Tabelle1!$E$3:$U$500,MATCH($A437&amp;$C437&amp;$D437,[5]Tabelle1!$A$3:$A$500&amp;[5]Tabelle1!$C$3:$C$500&amp;[5]Tabelle1!$D$3:$D$500,0),MATCH(J$2,[5]Tabelle1!$E$2:$U$2,0))=0,"",INDEX([5]Tabelle1!$E$3:$U$500,MATCH($A437&amp;$C437&amp;$D437,[5]Tabelle1!$A$3:$A$500&amp;[5]Tabelle1!$C$3:$C$500&amp;[5]Tabelle1!$D$3:$D$500,0),MATCH(J$2,[5]Tabelle1!$E$2:$U$2,0))),"")</f>
        <v/>
      </c>
      <c r="K437" s="192" t="str">
        <f t="array" ref="K437">IFERROR(IF(INDEX([5]Tabelle1!$E$3:$U$500,MATCH($A437&amp;$C437&amp;$D437,[5]Tabelle1!$A$3:$A$500&amp;[5]Tabelle1!$C$3:$C$500&amp;[5]Tabelle1!$D$3:$D$500,0),MATCH(K$2,[5]Tabelle1!$E$2:$U$2,0))=0,"",INDEX([5]Tabelle1!$E$3:$U$500,MATCH($A437&amp;$C437&amp;$D437,[5]Tabelle1!$A$3:$A$500&amp;[5]Tabelle1!$C$3:$C$500&amp;[5]Tabelle1!$D$3:$D$500,0),MATCH(K$2,[5]Tabelle1!$E$2:$U$2,0))),"")</f>
        <v/>
      </c>
      <c r="L437" s="192" t="str">
        <f t="array" ref="L437">IFERROR(IF(INDEX([5]Tabelle1!$E$3:$U$500,MATCH($A437&amp;$C437&amp;$D437,[5]Tabelle1!$A$3:$A$500&amp;[5]Tabelle1!$C$3:$C$500&amp;[5]Tabelle1!$D$3:$D$500,0),MATCH(L$2,[5]Tabelle1!$E$2:$U$2,0))=0,"",INDEX([5]Tabelle1!$E$3:$U$500,MATCH($A437&amp;$C437&amp;$D437,[5]Tabelle1!$A$3:$A$500&amp;[5]Tabelle1!$C$3:$C$500&amp;[5]Tabelle1!$D$3:$D$500,0),MATCH(L$2,[5]Tabelle1!$E$2:$U$2,0))),"")</f>
        <v/>
      </c>
      <c r="M437" s="192" t="str">
        <f t="array" ref="M437">IFERROR(IF(INDEX([5]Tabelle1!$E$3:$U$500,MATCH($A437&amp;$C437&amp;$D437,[5]Tabelle1!$A$3:$A$500&amp;[5]Tabelle1!$C$3:$C$500&amp;[5]Tabelle1!$D$3:$D$500,0),MATCH(M$2,[5]Tabelle1!$E$2:$U$2,0))=0,"",INDEX([5]Tabelle1!$E$3:$U$500,MATCH($A437&amp;$C437&amp;$D437,[5]Tabelle1!$A$3:$A$500&amp;[5]Tabelle1!$C$3:$C$500&amp;[5]Tabelle1!$D$3:$D$500,0),MATCH(M$2,[5]Tabelle1!$E$2:$U$2,0))),"")</f>
        <v/>
      </c>
      <c r="N437" s="192" t="str">
        <f t="array" ref="N437">IFERROR(IF(INDEX([5]Tabelle1!$E$3:$U$500,MATCH($A437&amp;$C437&amp;$D437,[5]Tabelle1!$A$3:$A$500&amp;[5]Tabelle1!$C$3:$C$500&amp;[5]Tabelle1!$D$3:$D$500,0),MATCH(N$2,[5]Tabelle1!$E$2:$U$2,0))=0,"",INDEX([5]Tabelle1!$E$3:$U$500,MATCH($A437&amp;$C437&amp;$D437,[5]Tabelle1!$A$3:$A$500&amp;[5]Tabelle1!$C$3:$C$500&amp;[5]Tabelle1!$D$3:$D$500,0),MATCH(N$2,[5]Tabelle1!$E$2:$U$2,0))),"")</f>
        <v/>
      </c>
      <c r="O437" s="192" t="str">
        <f t="array" ref="O437">IFERROR(IF(INDEX([5]Tabelle1!$E$3:$U$500,MATCH($A437&amp;$C437&amp;$D437,[5]Tabelle1!$A$3:$A$500&amp;[5]Tabelle1!$C$3:$C$500&amp;[5]Tabelle1!$D$3:$D$500,0),MATCH(O$2,[5]Tabelle1!$E$2:$U$2,0))=0,"",INDEX([5]Tabelle1!$E$3:$U$500,MATCH($A437&amp;$C437&amp;$D437,[5]Tabelle1!$A$3:$A$500&amp;[5]Tabelle1!$C$3:$C$500&amp;[5]Tabelle1!$D$3:$D$500,0),MATCH(O$2,[5]Tabelle1!$E$2:$U$2,0))),"")</f>
        <v/>
      </c>
      <c r="P437" s="192" t="str">
        <f t="array" ref="P437">IFERROR(IF(INDEX([5]Tabelle1!$E$3:$U$500,MATCH($A437&amp;$C437&amp;$D437,[5]Tabelle1!$A$3:$A$500&amp;[5]Tabelle1!$C$3:$C$500&amp;[5]Tabelle1!$D$3:$D$500,0),MATCH(P$2,[5]Tabelle1!$E$2:$U$2,0))=0,"",INDEX([5]Tabelle1!$E$3:$U$500,MATCH($A437&amp;$C437&amp;$D437,[5]Tabelle1!$A$3:$A$500&amp;[5]Tabelle1!$C$3:$C$500&amp;[5]Tabelle1!$D$3:$D$500,0),MATCH(P$2,[5]Tabelle1!$E$2:$U$2,0))),"")</f>
        <v/>
      </c>
      <c r="Q437" s="192" t="str">
        <f t="array" ref="Q437">IFERROR(IF(INDEX([5]Tabelle1!$E$3:$U$500,MATCH($A437&amp;$C437&amp;$D437,[5]Tabelle1!$A$3:$A$500&amp;[5]Tabelle1!$C$3:$C$500&amp;[5]Tabelle1!$D$3:$D$500,0),MATCH(Q$2,[5]Tabelle1!$E$2:$U$2,0))=0,"",INDEX([5]Tabelle1!$E$3:$U$500,MATCH($A437&amp;$C437&amp;$D437,[5]Tabelle1!$A$3:$A$500&amp;[5]Tabelle1!$C$3:$C$500&amp;[5]Tabelle1!$D$3:$D$500,0),MATCH(Q$2,[5]Tabelle1!$E$2:$U$2,0))),"")</f>
        <v/>
      </c>
      <c r="R437" s="192" t="str">
        <f t="array" ref="R437">IFERROR(IF(INDEX([5]Tabelle1!$E$3:$U$500,MATCH($A437&amp;$C437&amp;$D437,[5]Tabelle1!$A$3:$A$500&amp;[5]Tabelle1!$C$3:$C$500&amp;[5]Tabelle1!$D$3:$D$500,0),MATCH(R$2,[5]Tabelle1!$E$2:$U$2,0))=0,"",INDEX([5]Tabelle1!$E$3:$U$500,MATCH($A437&amp;$C437&amp;$D437,[5]Tabelle1!$A$3:$A$500&amp;[5]Tabelle1!$C$3:$C$500&amp;[5]Tabelle1!$D$3:$D$500,0),MATCH(R$2,[5]Tabelle1!$E$2:$U$2,0))),"")</f>
        <v/>
      </c>
      <c r="S437" s="192" t="str">
        <f t="array" ref="S437">IFERROR(IF(INDEX([5]Tabelle1!$E$3:$U$500,MATCH($A437&amp;$C437&amp;$D437,[5]Tabelle1!$A$3:$A$500&amp;[5]Tabelle1!$C$3:$C$500&amp;[5]Tabelle1!$D$3:$D$500,0),MATCH(S$2,[5]Tabelle1!$E$2:$U$2,0))=0,"",INDEX([5]Tabelle1!$E$3:$U$500,MATCH($A437&amp;$C437&amp;$D437,[5]Tabelle1!$A$3:$A$500&amp;[5]Tabelle1!$C$3:$C$500&amp;[5]Tabelle1!$D$3:$D$500,0),MATCH(S$2,[5]Tabelle1!$E$2:$U$2,0))),"")</f>
        <v/>
      </c>
      <c r="T437" s="192" t="str">
        <f t="array" ref="T437">IFERROR(IF(INDEX([5]Tabelle1!$E$3:$U$500,MATCH($A437&amp;$C437&amp;$D437,[5]Tabelle1!$A$3:$A$500&amp;[5]Tabelle1!$C$3:$C$500&amp;[5]Tabelle1!$D$3:$D$500,0),MATCH(T$2,[5]Tabelle1!$E$2:$U$2,0))=0,"",INDEX([5]Tabelle1!$E$3:$U$500,MATCH($A437&amp;$C437&amp;$D437,[5]Tabelle1!$A$3:$A$500&amp;[5]Tabelle1!$C$3:$C$500&amp;[5]Tabelle1!$D$3:$D$500,0),MATCH(T$2,[5]Tabelle1!$E$2:$U$2,0))),"")</f>
        <v/>
      </c>
      <c r="U437" s="192" t="str">
        <f t="array" ref="U437">IFERROR(IF(INDEX([5]Tabelle1!$E$3:$U$500,MATCH($A437&amp;$C437&amp;$D437,[5]Tabelle1!$A$3:$A$500&amp;[5]Tabelle1!$C$3:$C$500&amp;[5]Tabelle1!$D$3:$D$500,0),MATCH(U$2,[5]Tabelle1!$E$2:$U$2,0))=0,"",INDEX([5]Tabelle1!$E$3:$U$500,MATCH($A437&amp;$C437&amp;$D437,[5]Tabelle1!$A$3:$A$500&amp;[5]Tabelle1!$C$3:$C$500&amp;[5]Tabelle1!$D$3:$D$500,0),MATCH(U$2,[5]Tabelle1!$E$2:$U$2,0))),"")</f>
        <v/>
      </c>
      <c r="V437" s="193" t="str">
        <f t="array" ref="V437">IFERROR(IF(INDEX([5]Tabelle1!$E$3:$U$500,MATCH($A437&amp;$C437&amp;$D437,[5]Tabelle1!$A$3:$A$500&amp;[5]Tabelle1!$C$3:$C$500&amp;[5]Tabelle1!$D$3:$D$500,0),MATCH(V$2,[5]Tabelle1!$E$2:$U$2,0))=0,"",INDEX([5]Tabelle1!$E$3:$U$500,MATCH($A437&amp;$C437&amp;$D437,[5]Tabelle1!$A$3:$A$500&amp;[5]Tabelle1!$C$3:$C$500&amp;[5]Tabelle1!$D$3:$D$500,0),MATCH(V$2,[5]Tabelle1!$E$2:$U$2,0))),"")</f>
        <v/>
      </c>
      <c r="W437" s="54" t="str">
        <f t="array" ref="W437">IFERROR(IF(INDEX([5]Tabelle1!$E$3:$U$500,MATCH($A437&amp;$C437&amp;$D437,[5]Tabelle1!$A$3:$A$500&amp;[5]Tabelle1!$C$3:$C$500&amp;[5]Tabelle1!$D$3:$D$500,0),MATCH(W$2,[5]Tabelle1!$E$2:$U$2,0))=0,"",INDEX([5]Tabelle1!$E$3:$U$500,MATCH($A437&amp;$C437&amp;$D437,[5]Tabelle1!$A$3:$A$500&amp;[5]Tabelle1!$C$3:$C$500&amp;[5]Tabelle1!$D$3:$D$500,0),MATCH(W$2,[5]Tabelle1!$E$2:$U$2,0))),"")</f>
        <v/>
      </c>
      <c r="X437" s="54" t="str">
        <f t="array" ref="X437">IFERROR(IF(INDEX([5]Tabelle1!$E$3:$U$500,MATCH($A437&amp;$C437&amp;$D437,[5]Tabelle1!$A$3:$A$500&amp;[5]Tabelle1!$C$3:$C$500&amp;[5]Tabelle1!$D$3:$D$500,0),MATCH(X$2,[5]Tabelle1!$E$2:$U$2,0))=0,"",INDEX([5]Tabelle1!$E$3:$U$500,MATCH($A437&amp;$C437&amp;$D437,[5]Tabelle1!$A$3:$A$500&amp;[5]Tabelle1!$C$3:$C$500&amp;[5]Tabelle1!$D$3:$D$500,0),MATCH(X$2,[5]Tabelle1!$E$2:$U$2,0))),"")</f>
        <v/>
      </c>
      <c r="Y437" s="22"/>
      <c r="Z437" s="22"/>
      <c r="AA437" s="22"/>
      <c r="AB437" s="22"/>
      <c r="AC437" s="22"/>
      <c r="AD437" s="22"/>
      <c r="AE437" s="22"/>
      <c r="AF437" s="22"/>
    </row>
    <row r="438" spans="1:32" ht="15" hidden="1" thickBot="1" x14ac:dyDescent="0.4">
      <c r="A438" s="127" t="str">
        <f t="shared" si="31"/>
        <v>Lithuania</v>
      </c>
      <c r="B438" s="70"/>
      <c r="C438" s="70" t="s">
        <v>544</v>
      </c>
      <c r="D438" s="139" t="s">
        <v>550</v>
      </c>
      <c r="E438" s="175"/>
      <c r="F438" s="175"/>
      <c r="G438" s="175"/>
      <c r="H438" s="192" t="str">
        <f t="array" ref="H438">IFERROR(IF(INDEX([5]Tabelle1!$E$3:$U$500,MATCH($A438&amp;$C438&amp;$D438,[5]Tabelle1!$A$3:$A$500&amp;[5]Tabelle1!$C$3:$C$500&amp;[5]Tabelle1!$D$3:$D$500,0),MATCH(H$2,[5]Tabelle1!$E$2:$U$2,0))=0,"",INDEX([5]Tabelle1!$E$3:$U$500,MATCH($A438&amp;$C438&amp;$D438,[5]Tabelle1!$A$3:$A$500&amp;[5]Tabelle1!$C$3:$C$500&amp;[5]Tabelle1!$D$3:$D$500,0),MATCH(H$2,[5]Tabelle1!$E$2:$U$2,0))),"")</f>
        <v/>
      </c>
      <c r="I438" s="192">
        <f t="array" ref="I438">IFERROR(IF(INDEX([5]Tabelle1!$E$3:$U$500,MATCH($A438&amp;$C438&amp;$D438,[5]Tabelle1!$A$3:$A$500&amp;[5]Tabelle1!$C$3:$C$500&amp;[5]Tabelle1!$D$3:$D$500,0),MATCH(I$2,[5]Tabelle1!$E$2:$U$2,0))=0,"",INDEX([5]Tabelle1!$E$3:$U$500,MATCH($A438&amp;$C438&amp;$D438,[5]Tabelle1!$A$3:$A$500&amp;[5]Tabelle1!$C$3:$C$500&amp;[5]Tabelle1!$D$3:$D$500,0),MATCH(I$2,[5]Tabelle1!$E$2:$U$2,0))),"")</f>
        <v>495.4352503343606</v>
      </c>
      <c r="J438" s="192" t="str">
        <f t="array" ref="J438">IFERROR(IF(INDEX([5]Tabelle1!$E$3:$U$500,MATCH($A438&amp;$C438&amp;$D438,[5]Tabelle1!$A$3:$A$500&amp;[5]Tabelle1!$C$3:$C$500&amp;[5]Tabelle1!$D$3:$D$500,0),MATCH(J$2,[5]Tabelle1!$E$2:$U$2,0))=0,"",INDEX([5]Tabelle1!$E$3:$U$500,MATCH($A438&amp;$C438&amp;$D438,[5]Tabelle1!$A$3:$A$500&amp;[5]Tabelle1!$C$3:$C$500&amp;[5]Tabelle1!$D$3:$D$500,0),MATCH(J$2,[5]Tabelle1!$E$2:$U$2,0))),"")</f>
        <v/>
      </c>
      <c r="K438" s="192">
        <f t="array" ref="K438">IFERROR(IF(INDEX([5]Tabelle1!$E$3:$U$500,MATCH($A438&amp;$C438&amp;$D438,[5]Tabelle1!$A$3:$A$500&amp;[5]Tabelle1!$C$3:$C$500&amp;[5]Tabelle1!$D$3:$D$500,0),MATCH(K$2,[5]Tabelle1!$E$2:$U$2,0))=0,"",INDEX([5]Tabelle1!$E$3:$U$500,MATCH($A438&amp;$C438&amp;$D438,[5]Tabelle1!$A$3:$A$500&amp;[5]Tabelle1!$C$3:$C$500&amp;[5]Tabelle1!$D$3:$D$500,0),MATCH(K$2,[5]Tabelle1!$E$2:$U$2,0))),"")</f>
        <v>495.4352503343606</v>
      </c>
      <c r="L438" s="192" t="str">
        <f t="array" ref="L438">IFERROR(IF(INDEX([5]Tabelle1!$E$3:$U$500,MATCH($A438&amp;$C438&amp;$D438,[5]Tabelle1!$A$3:$A$500&amp;[5]Tabelle1!$C$3:$C$500&amp;[5]Tabelle1!$D$3:$D$500,0),MATCH(L$2,[5]Tabelle1!$E$2:$U$2,0))=0,"",INDEX([5]Tabelle1!$E$3:$U$500,MATCH($A438&amp;$C438&amp;$D438,[5]Tabelle1!$A$3:$A$500&amp;[5]Tabelle1!$C$3:$C$500&amp;[5]Tabelle1!$D$3:$D$500,0),MATCH(L$2,[5]Tabelle1!$E$2:$U$2,0))),"")</f>
        <v/>
      </c>
      <c r="M438" s="192" t="str">
        <f t="array" ref="M438">IFERROR(IF(INDEX([5]Tabelle1!$E$3:$U$500,MATCH($A438&amp;$C438&amp;$D438,[5]Tabelle1!$A$3:$A$500&amp;[5]Tabelle1!$C$3:$C$500&amp;[5]Tabelle1!$D$3:$D$500,0),MATCH(M$2,[5]Tabelle1!$E$2:$U$2,0))=0,"",INDEX([5]Tabelle1!$E$3:$U$500,MATCH($A438&amp;$C438&amp;$D438,[5]Tabelle1!$A$3:$A$500&amp;[5]Tabelle1!$C$3:$C$500&amp;[5]Tabelle1!$D$3:$D$500,0),MATCH(M$2,[5]Tabelle1!$E$2:$U$2,0))),"")</f>
        <v/>
      </c>
      <c r="N438" s="192">
        <f t="array" ref="N438">IFERROR(IF(INDEX([5]Tabelle1!$E$3:$U$500,MATCH($A438&amp;$C438&amp;$D438,[5]Tabelle1!$A$3:$A$500&amp;[5]Tabelle1!$C$3:$C$500&amp;[5]Tabelle1!$D$3:$D$500,0),MATCH(N$2,[5]Tabelle1!$E$2:$U$2,0))=0,"",INDEX([5]Tabelle1!$E$3:$U$500,MATCH($A438&amp;$C438&amp;$D438,[5]Tabelle1!$A$3:$A$500&amp;[5]Tabelle1!$C$3:$C$500&amp;[5]Tabelle1!$D$3:$D$500,0),MATCH(N$2,[5]Tabelle1!$E$2:$U$2,0))),"")</f>
        <v>495.4352503343606</v>
      </c>
      <c r="O438" s="192" t="str">
        <f t="array" ref="O438">IFERROR(IF(INDEX([5]Tabelle1!$E$3:$U$500,MATCH($A438&amp;$C438&amp;$D438,[5]Tabelle1!$A$3:$A$500&amp;[5]Tabelle1!$C$3:$C$500&amp;[5]Tabelle1!$D$3:$D$500,0),MATCH(O$2,[5]Tabelle1!$E$2:$U$2,0))=0,"",INDEX([5]Tabelle1!$E$3:$U$500,MATCH($A438&amp;$C438&amp;$D438,[5]Tabelle1!$A$3:$A$500&amp;[5]Tabelle1!$C$3:$C$500&amp;[5]Tabelle1!$D$3:$D$500,0),MATCH(O$2,[5]Tabelle1!$E$2:$U$2,0))),"")</f>
        <v/>
      </c>
      <c r="P438" s="192">
        <f t="array" ref="P438">IFERROR(IF(INDEX([5]Tabelle1!$E$3:$U$500,MATCH($A438&amp;$C438&amp;$D438,[5]Tabelle1!$A$3:$A$500&amp;[5]Tabelle1!$C$3:$C$500&amp;[5]Tabelle1!$D$3:$D$500,0),MATCH(P$2,[5]Tabelle1!$E$2:$U$2,0))=0,"",INDEX([5]Tabelle1!$E$3:$U$500,MATCH($A438&amp;$C438&amp;$D438,[5]Tabelle1!$A$3:$A$500&amp;[5]Tabelle1!$C$3:$C$500&amp;[5]Tabelle1!$D$3:$D$500,0),MATCH(P$2,[5]Tabelle1!$E$2:$U$2,0))),"")</f>
        <v>495.4352503343606</v>
      </c>
      <c r="Q438" s="192" t="str">
        <f t="array" ref="Q438">IFERROR(IF(INDEX([5]Tabelle1!$E$3:$U$500,MATCH($A438&amp;$C438&amp;$D438,[5]Tabelle1!$A$3:$A$500&amp;[5]Tabelle1!$C$3:$C$500&amp;[5]Tabelle1!$D$3:$D$500,0),MATCH(Q$2,[5]Tabelle1!$E$2:$U$2,0))=0,"",INDEX([5]Tabelle1!$E$3:$U$500,MATCH($A438&amp;$C438&amp;$D438,[5]Tabelle1!$A$3:$A$500&amp;[5]Tabelle1!$C$3:$C$500&amp;[5]Tabelle1!$D$3:$D$500,0),MATCH(Q$2,[5]Tabelle1!$E$2:$U$2,0))),"")</f>
        <v/>
      </c>
      <c r="R438" s="192" t="str">
        <f t="array" ref="R438">IFERROR(IF(INDEX([5]Tabelle1!$E$3:$U$500,MATCH($A438&amp;$C438&amp;$D438,[5]Tabelle1!$A$3:$A$500&amp;[5]Tabelle1!$C$3:$C$500&amp;[5]Tabelle1!$D$3:$D$500,0),MATCH(R$2,[5]Tabelle1!$E$2:$U$2,0))=0,"",INDEX([5]Tabelle1!$E$3:$U$500,MATCH($A438&amp;$C438&amp;$D438,[5]Tabelle1!$A$3:$A$500&amp;[5]Tabelle1!$C$3:$C$500&amp;[5]Tabelle1!$D$3:$D$500,0),MATCH(R$2,[5]Tabelle1!$E$2:$U$2,0))),"")</f>
        <v/>
      </c>
      <c r="S438" s="192">
        <f t="array" ref="S438">IFERROR(IF(INDEX([5]Tabelle1!$E$3:$U$500,MATCH($A438&amp;$C438&amp;$D438,[5]Tabelle1!$A$3:$A$500&amp;[5]Tabelle1!$C$3:$C$500&amp;[5]Tabelle1!$D$3:$D$500,0),MATCH(S$2,[5]Tabelle1!$E$2:$U$2,0))=0,"",INDEX([5]Tabelle1!$E$3:$U$500,MATCH($A438&amp;$C438&amp;$D438,[5]Tabelle1!$A$3:$A$500&amp;[5]Tabelle1!$C$3:$C$500&amp;[5]Tabelle1!$D$3:$D$500,0),MATCH(S$2,[5]Tabelle1!$E$2:$U$2,0))),"")</f>
        <v>495.4352503343606</v>
      </c>
      <c r="T438" s="192" t="str">
        <f t="array" ref="T438">IFERROR(IF(INDEX([5]Tabelle1!$E$3:$U$500,MATCH($A438&amp;$C438&amp;$D438,[5]Tabelle1!$A$3:$A$500&amp;[5]Tabelle1!$C$3:$C$500&amp;[5]Tabelle1!$D$3:$D$500,0),MATCH(T$2,[5]Tabelle1!$E$2:$U$2,0))=0,"",INDEX([5]Tabelle1!$E$3:$U$500,MATCH($A438&amp;$C438&amp;$D438,[5]Tabelle1!$A$3:$A$500&amp;[5]Tabelle1!$C$3:$C$500&amp;[5]Tabelle1!$D$3:$D$500,0),MATCH(T$2,[5]Tabelle1!$E$2:$U$2,0))),"")</f>
        <v/>
      </c>
      <c r="U438" s="192" t="str">
        <f t="array" ref="U438">IFERROR(IF(INDEX([5]Tabelle1!$E$3:$U$500,MATCH($A438&amp;$C438&amp;$D438,[5]Tabelle1!$A$3:$A$500&amp;[5]Tabelle1!$C$3:$C$500&amp;[5]Tabelle1!$D$3:$D$500,0),MATCH(U$2,[5]Tabelle1!$E$2:$U$2,0))=0,"",INDEX([5]Tabelle1!$E$3:$U$500,MATCH($A438&amp;$C438&amp;$D438,[5]Tabelle1!$A$3:$A$500&amp;[5]Tabelle1!$C$3:$C$500&amp;[5]Tabelle1!$D$3:$D$500,0),MATCH(U$2,[5]Tabelle1!$E$2:$U$2,0))),"")</f>
        <v/>
      </c>
      <c r="V438" s="193" t="str">
        <f t="array" ref="V438">IFERROR(IF(INDEX([5]Tabelle1!$E$3:$U$500,MATCH($A438&amp;$C438&amp;$D438,[5]Tabelle1!$A$3:$A$500&amp;[5]Tabelle1!$C$3:$C$500&amp;[5]Tabelle1!$D$3:$D$500,0),MATCH(V$2,[5]Tabelle1!$E$2:$U$2,0))=0,"",INDEX([5]Tabelle1!$E$3:$U$500,MATCH($A438&amp;$C438&amp;$D438,[5]Tabelle1!$A$3:$A$500&amp;[5]Tabelle1!$C$3:$C$500&amp;[5]Tabelle1!$D$3:$D$500,0),MATCH(V$2,[5]Tabelle1!$E$2:$U$2,0))),"")</f>
        <v/>
      </c>
      <c r="W438" s="54" t="str">
        <f t="array" ref="W438">IFERROR(IF(INDEX([5]Tabelle1!$E$3:$U$500,MATCH($A438&amp;$C438&amp;$D438,[5]Tabelle1!$A$3:$A$500&amp;[5]Tabelle1!$C$3:$C$500&amp;[5]Tabelle1!$D$3:$D$500,0),MATCH(W$2,[5]Tabelle1!$E$2:$U$2,0))=0,"",INDEX([5]Tabelle1!$E$3:$U$500,MATCH($A438&amp;$C438&amp;$D438,[5]Tabelle1!$A$3:$A$500&amp;[5]Tabelle1!$C$3:$C$500&amp;[5]Tabelle1!$D$3:$D$500,0),MATCH(W$2,[5]Tabelle1!$E$2:$U$2,0))),"")</f>
        <v/>
      </c>
      <c r="X438" s="54" t="str">
        <f t="array" ref="X438">IFERROR(IF(INDEX([5]Tabelle1!$E$3:$U$500,MATCH($A438&amp;$C438&amp;$D438,[5]Tabelle1!$A$3:$A$500&amp;[5]Tabelle1!$C$3:$C$500&amp;[5]Tabelle1!$D$3:$D$500,0),MATCH(X$2,[5]Tabelle1!$E$2:$U$2,0))=0,"",INDEX([5]Tabelle1!$E$3:$U$500,MATCH($A438&amp;$C438&amp;$D438,[5]Tabelle1!$A$3:$A$500&amp;[5]Tabelle1!$C$3:$C$500&amp;[5]Tabelle1!$D$3:$D$500,0),MATCH(X$2,[5]Tabelle1!$E$2:$U$2,0))),"")</f>
        <v/>
      </c>
      <c r="Y438" s="22"/>
      <c r="Z438" s="22"/>
      <c r="AA438" s="22"/>
      <c r="AB438" s="22"/>
      <c r="AC438" s="22"/>
      <c r="AD438" s="22"/>
      <c r="AE438" s="22"/>
      <c r="AF438" s="22"/>
    </row>
    <row r="439" spans="1:32" ht="15" hidden="1" thickBot="1" x14ac:dyDescent="0.4">
      <c r="A439" s="127" t="str">
        <f t="shared" si="31"/>
        <v>Lithuania</v>
      </c>
      <c r="B439" s="70"/>
      <c r="C439" s="70" t="s">
        <v>544</v>
      </c>
      <c r="D439" s="139" t="s">
        <v>551</v>
      </c>
      <c r="E439" s="175"/>
      <c r="F439" s="175"/>
      <c r="G439" s="175"/>
      <c r="H439" s="192" t="str">
        <f t="array" ref="H439">IFERROR(IF(INDEX([5]Tabelle1!$E$3:$U$500,MATCH($A439&amp;$C439&amp;$D439,[5]Tabelle1!$A$3:$A$500&amp;[5]Tabelle1!$C$3:$C$500&amp;[5]Tabelle1!$D$3:$D$500,0),MATCH(H$2,[5]Tabelle1!$E$2:$U$2,0))=0,"",INDEX([5]Tabelle1!$E$3:$U$500,MATCH($A439&amp;$C439&amp;$D439,[5]Tabelle1!$A$3:$A$500&amp;[5]Tabelle1!$C$3:$C$500&amp;[5]Tabelle1!$D$3:$D$500,0),MATCH(H$2,[5]Tabelle1!$E$2:$U$2,0))),"")</f>
        <v/>
      </c>
      <c r="I439" s="192" t="str">
        <f t="array" ref="I439">IFERROR(IF(INDEX([5]Tabelle1!$E$3:$U$500,MATCH($A439&amp;$C439&amp;$D439,[5]Tabelle1!$A$3:$A$500&amp;[5]Tabelle1!$C$3:$C$500&amp;[5]Tabelle1!$D$3:$D$500,0),MATCH(I$2,[5]Tabelle1!$E$2:$U$2,0))=0,"",INDEX([5]Tabelle1!$E$3:$U$500,MATCH($A439&amp;$C439&amp;$D439,[5]Tabelle1!$A$3:$A$500&amp;[5]Tabelle1!$C$3:$C$500&amp;[5]Tabelle1!$D$3:$D$500,0),MATCH(I$2,[5]Tabelle1!$E$2:$U$2,0))),"")</f>
        <v/>
      </c>
      <c r="J439" s="192" t="str">
        <f t="array" ref="J439">IFERROR(IF(INDEX([5]Tabelle1!$E$3:$U$500,MATCH($A439&amp;$C439&amp;$D439,[5]Tabelle1!$A$3:$A$500&amp;[5]Tabelle1!$C$3:$C$500&amp;[5]Tabelle1!$D$3:$D$500,0),MATCH(J$2,[5]Tabelle1!$E$2:$U$2,0))=0,"",INDEX([5]Tabelle1!$E$3:$U$500,MATCH($A439&amp;$C439&amp;$D439,[5]Tabelle1!$A$3:$A$500&amp;[5]Tabelle1!$C$3:$C$500&amp;[5]Tabelle1!$D$3:$D$500,0),MATCH(J$2,[5]Tabelle1!$E$2:$U$2,0))),"")</f>
        <v/>
      </c>
      <c r="K439" s="192" t="str">
        <f t="array" ref="K439">IFERROR(IF(INDEX([5]Tabelle1!$E$3:$U$500,MATCH($A439&amp;$C439&amp;$D439,[5]Tabelle1!$A$3:$A$500&amp;[5]Tabelle1!$C$3:$C$500&amp;[5]Tabelle1!$D$3:$D$500,0),MATCH(K$2,[5]Tabelle1!$E$2:$U$2,0))=0,"",INDEX([5]Tabelle1!$E$3:$U$500,MATCH($A439&amp;$C439&amp;$D439,[5]Tabelle1!$A$3:$A$500&amp;[5]Tabelle1!$C$3:$C$500&amp;[5]Tabelle1!$D$3:$D$500,0),MATCH(K$2,[5]Tabelle1!$E$2:$U$2,0))),"")</f>
        <v/>
      </c>
      <c r="L439" s="192" t="str">
        <f t="array" ref="L439">IFERROR(IF(INDEX([5]Tabelle1!$E$3:$U$500,MATCH($A439&amp;$C439&amp;$D439,[5]Tabelle1!$A$3:$A$500&amp;[5]Tabelle1!$C$3:$C$500&amp;[5]Tabelle1!$D$3:$D$500,0),MATCH(L$2,[5]Tabelle1!$E$2:$U$2,0))=0,"",INDEX([5]Tabelle1!$E$3:$U$500,MATCH($A439&amp;$C439&amp;$D439,[5]Tabelle1!$A$3:$A$500&amp;[5]Tabelle1!$C$3:$C$500&amp;[5]Tabelle1!$D$3:$D$500,0),MATCH(L$2,[5]Tabelle1!$E$2:$U$2,0))),"")</f>
        <v/>
      </c>
      <c r="M439" s="192" t="str">
        <f t="array" ref="M439">IFERROR(IF(INDEX([5]Tabelle1!$E$3:$U$500,MATCH($A439&amp;$C439&amp;$D439,[5]Tabelle1!$A$3:$A$500&amp;[5]Tabelle1!$C$3:$C$500&amp;[5]Tabelle1!$D$3:$D$500,0),MATCH(M$2,[5]Tabelle1!$E$2:$U$2,0))=0,"",INDEX([5]Tabelle1!$E$3:$U$500,MATCH($A439&amp;$C439&amp;$D439,[5]Tabelle1!$A$3:$A$500&amp;[5]Tabelle1!$C$3:$C$500&amp;[5]Tabelle1!$D$3:$D$500,0),MATCH(M$2,[5]Tabelle1!$E$2:$U$2,0))),"")</f>
        <v/>
      </c>
      <c r="N439" s="192" t="str">
        <f t="array" ref="N439">IFERROR(IF(INDEX([5]Tabelle1!$E$3:$U$500,MATCH($A439&amp;$C439&amp;$D439,[5]Tabelle1!$A$3:$A$500&amp;[5]Tabelle1!$C$3:$C$500&amp;[5]Tabelle1!$D$3:$D$500,0),MATCH(N$2,[5]Tabelle1!$E$2:$U$2,0))=0,"",INDEX([5]Tabelle1!$E$3:$U$500,MATCH($A439&amp;$C439&amp;$D439,[5]Tabelle1!$A$3:$A$500&amp;[5]Tabelle1!$C$3:$C$500&amp;[5]Tabelle1!$D$3:$D$500,0),MATCH(N$2,[5]Tabelle1!$E$2:$U$2,0))),"")</f>
        <v/>
      </c>
      <c r="O439" s="192" t="str">
        <f t="array" ref="O439">IFERROR(IF(INDEX([5]Tabelle1!$E$3:$U$500,MATCH($A439&amp;$C439&amp;$D439,[5]Tabelle1!$A$3:$A$500&amp;[5]Tabelle1!$C$3:$C$500&amp;[5]Tabelle1!$D$3:$D$500,0),MATCH(O$2,[5]Tabelle1!$E$2:$U$2,0))=0,"",INDEX([5]Tabelle1!$E$3:$U$500,MATCH($A439&amp;$C439&amp;$D439,[5]Tabelle1!$A$3:$A$500&amp;[5]Tabelle1!$C$3:$C$500&amp;[5]Tabelle1!$D$3:$D$500,0),MATCH(O$2,[5]Tabelle1!$E$2:$U$2,0))),"")</f>
        <v/>
      </c>
      <c r="P439" s="192" t="str">
        <f t="array" ref="P439">IFERROR(IF(INDEX([5]Tabelle1!$E$3:$U$500,MATCH($A439&amp;$C439&amp;$D439,[5]Tabelle1!$A$3:$A$500&amp;[5]Tabelle1!$C$3:$C$500&amp;[5]Tabelle1!$D$3:$D$500,0),MATCH(P$2,[5]Tabelle1!$E$2:$U$2,0))=0,"",INDEX([5]Tabelle1!$E$3:$U$500,MATCH($A439&amp;$C439&amp;$D439,[5]Tabelle1!$A$3:$A$500&amp;[5]Tabelle1!$C$3:$C$500&amp;[5]Tabelle1!$D$3:$D$500,0),MATCH(P$2,[5]Tabelle1!$E$2:$U$2,0))),"")</f>
        <v/>
      </c>
      <c r="Q439" s="192" t="str">
        <f t="array" ref="Q439">IFERROR(IF(INDEX([5]Tabelle1!$E$3:$U$500,MATCH($A439&amp;$C439&amp;$D439,[5]Tabelle1!$A$3:$A$500&amp;[5]Tabelle1!$C$3:$C$500&amp;[5]Tabelle1!$D$3:$D$500,0),MATCH(Q$2,[5]Tabelle1!$E$2:$U$2,0))=0,"",INDEX([5]Tabelle1!$E$3:$U$500,MATCH($A439&amp;$C439&amp;$D439,[5]Tabelle1!$A$3:$A$500&amp;[5]Tabelle1!$C$3:$C$500&amp;[5]Tabelle1!$D$3:$D$500,0),MATCH(Q$2,[5]Tabelle1!$E$2:$U$2,0))),"")</f>
        <v/>
      </c>
      <c r="R439" s="192" t="str">
        <f t="array" ref="R439">IFERROR(IF(INDEX([5]Tabelle1!$E$3:$U$500,MATCH($A439&amp;$C439&amp;$D439,[5]Tabelle1!$A$3:$A$500&amp;[5]Tabelle1!$C$3:$C$500&amp;[5]Tabelle1!$D$3:$D$500,0),MATCH(R$2,[5]Tabelle1!$E$2:$U$2,0))=0,"",INDEX([5]Tabelle1!$E$3:$U$500,MATCH($A439&amp;$C439&amp;$D439,[5]Tabelle1!$A$3:$A$500&amp;[5]Tabelle1!$C$3:$C$500&amp;[5]Tabelle1!$D$3:$D$500,0),MATCH(R$2,[5]Tabelle1!$E$2:$U$2,0))),"")</f>
        <v/>
      </c>
      <c r="S439" s="192" t="str">
        <f t="array" ref="S439">IFERROR(IF(INDEX([5]Tabelle1!$E$3:$U$500,MATCH($A439&amp;$C439&amp;$D439,[5]Tabelle1!$A$3:$A$500&amp;[5]Tabelle1!$C$3:$C$500&amp;[5]Tabelle1!$D$3:$D$500,0),MATCH(S$2,[5]Tabelle1!$E$2:$U$2,0))=0,"",INDEX([5]Tabelle1!$E$3:$U$500,MATCH($A439&amp;$C439&amp;$D439,[5]Tabelle1!$A$3:$A$500&amp;[5]Tabelle1!$C$3:$C$500&amp;[5]Tabelle1!$D$3:$D$500,0),MATCH(S$2,[5]Tabelle1!$E$2:$U$2,0))),"")</f>
        <v/>
      </c>
      <c r="T439" s="192" t="str">
        <f t="array" ref="T439">IFERROR(IF(INDEX([5]Tabelle1!$E$3:$U$500,MATCH($A439&amp;$C439&amp;$D439,[5]Tabelle1!$A$3:$A$500&amp;[5]Tabelle1!$C$3:$C$500&amp;[5]Tabelle1!$D$3:$D$500,0),MATCH(T$2,[5]Tabelle1!$E$2:$U$2,0))=0,"",INDEX([5]Tabelle1!$E$3:$U$500,MATCH($A439&amp;$C439&amp;$D439,[5]Tabelle1!$A$3:$A$500&amp;[5]Tabelle1!$C$3:$C$500&amp;[5]Tabelle1!$D$3:$D$500,0),MATCH(T$2,[5]Tabelle1!$E$2:$U$2,0))),"")</f>
        <v/>
      </c>
      <c r="U439" s="192" t="str">
        <f t="array" ref="U439">IFERROR(IF(INDEX([5]Tabelle1!$E$3:$U$500,MATCH($A439&amp;$C439&amp;$D439,[5]Tabelle1!$A$3:$A$500&amp;[5]Tabelle1!$C$3:$C$500&amp;[5]Tabelle1!$D$3:$D$500,0),MATCH(U$2,[5]Tabelle1!$E$2:$U$2,0))=0,"",INDEX([5]Tabelle1!$E$3:$U$500,MATCH($A439&amp;$C439&amp;$D439,[5]Tabelle1!$A$3:$A$500&amp;[5]Tabelle1!$C$3:$C$500&amp;[5]Tabelle1!$D$3:$D$500,0),MATCH(U$2,[5]Tabelle1!$E$2:$U$2,0))),"")</f>
        <v/>
      </c>
      <c r="V439" s="193" t="str">
        <f t="array" ref="V439">IFERROR(IF(INDEX([5]Tabelle1!$E$3:$U$500,MATCH($A439&amp;$C439&amp;$D439,[5]Tabelle1!$A$3:$A$500&amp;[5]Tabelle1!$C$3:$C$500&amp;[5]Tabelle1!$D$3:$D$500,0),MATCH(V$2,[5]Tabelle1!$E$2:$U$2,0))=0,"",INDEX([5]Tabelle1!$E$3:$U$500,MATCH($A439&amp;$C439&amp;$D439,[5]Tabelle1!$A$3:$A$500&amp;[5]Tabelle1!$C$3:$C$500&amp;[5]Tabelle1!$D$3:$D$500,0),MATCH(V$2,[5]Tabelle1!$E$2:$U$2,0))),"")</f>
        <v/>
      </c>
      <c r="W439" s="54" t="str">
        <f t="array" ref="W439">IFERROR(IF(INDEX([5]Tabelle1!$E$3:$U$500,MATCH($A439&amp;$C439&amp;$D439,[5]Tabelle1!$A$3:$A$500&amp;[5]Tabelle1!$C$3:$C$500&amp;[5]Tabelle1!$D$3:$D$500,0),MATCH(W$2,[5]Tabelle1!$E$2:$U$2,0))=0,"",INDEX([5]Tabelle1!$E$3:$U$500,MATCH($A439&amp;$C439&amp;$D439,[5]Tabelle1!$A$3:$A$500&amp;[5]Tabelle1!$C$3:$C$500&amp;[5]Tabelle1!$D$3:$D$500,0),MATCH(W$2,[5]Tabelle1!$E$2:$U$2,0))),"")</f>
        <v/>
      </c>
      <c r="X439" s="54" t="str">
        <f t="array" ref="X439">IFERROR(IF(INDEX([5]Tabelle1!$E$3:$U$500,MATCH($A439&amp;$C439&amp;$D439,[5]Tabelle1!$A$3:$A$500&amp;[5]Tabelle1!$C$3:$C$500&amp;[5]Tabelle1!$D$3:$D$500,0),MATCH(X$2,[5]Tabelle1!$E$2:$U$2,0))=0,"",INDEX([5]Tabelle1!$E$3:$U$500,MATCH($A439&amp;$C439&amp;$D439,[5]Tabelle1!$A$3:$A$500&amp;[5]Tabelle1!$C$3:$C$500&amp;[5]Tabelle1!$D$3:$D$500,0),MATCH(X$2,[5]Tabelle1!$E$2:$U$2,0))),"")</f>
        <v/>
      </c>
      <c r="Y439" s="22"/>
      <c r="Z439" s="22"/>
      <c r="AA439" s="22"/>
      <c r="AB439" s="22"/>
      <c r="AC439" s="22"/>
      <c r="AD439" s="22"/>
      <c r="AE439" s="22"/>
      <c r="AF439" s="22"/>
    </row>
    <row r="440" spans="1:32" ht="15" hidden="1" thickBot="1" x14ac:dyDescent="0.4">
      <c r="A440" s="127" t="str">
        <f t="shared" si="31"/>
        <v>Lithuania</v>
      </c>
      <c r="B440" s="70"/>
      <c r="C440" s="70" t="s">
        <v>544</v>
      </c>
      <c r="D440" s="139" t="s">
        <v>552</v>
      </c>
      <c r="E440" s="175"/>
      <c r="F440" s="175"/>
      <c r="G440" s="175"/>
      <c r="H440" s="192" t="str">
        <f t="array" ref="H440">IFERROR(IF(INDEX([5]Tabelle1!$E$3:$U$500,MATCH($A440&amp;$C440&amp;$D440,[5]Tabelle1!$A$3:$A$500&amp;[5]Tabelle1!$C$3:$C$500&amp;[5]Tabelle1!$D$3:$D$500,0),MATCH(H$2,[5]Tabelle1!$E$2:$U$2,0))=0,"",INDEX([5]Tabelle1!$E$3:$U$500,MATCH($A440&amp;$C440&amp;$D440,[5]Tabelle1!$A$3:$A$500&amp;[5]Tabelle1!$C$3:$C$500&amp;[5]Tabelle1!$D$3:$D$500,0),MATCH(H$2,[5]Tabelle1!$E$2:$U$2,0))),"")</f>
        <v/>
      </c>
      <c r="I440" s="192" t="str">
        <f t="array" ref="I440">IFERROR(IF(INDEX([5]Tabelle1!$E$3:$U$500,MATCH($A440&amp;$C440&amp;$D440,[5]Tabelle1!$A$3:$A$500&amp;[5]Tabelle1!$C$3:$C$500&amp;[5]Tabelle1!$D$3:$D$500,0),MATCH(I$2,[5]Tabelle1!$E$2:$U$2,0))=0,"",INDEX([5]Tabelle1!$E$3:$U$500,MATCH($A440&amp;$C440&amp;$D440,[5]Tabelle1!$A$3:$A$500&amp;[5]Tabelle1!$C$3:$C$500&amp;[5]Tabelle1!$D$3:$D$500,0),MATCH(I$2,[5]Tabelle1!$E$2:$U$2,0))),"")</f>
        <v/>
      </c>
      <c r="J440" s="192" t="str">
        <f t="array" ref="J440">IFERROR(IF(INDEX([5]Tabelle1!$E$3:$U$500,MATCH($A440&amp;$C440&amp;$D440,[5]Tabelle1!$A$3:$A$500&amp;[5]Tabelle1!$C$3:$C$500&amp;[5]Tabelle1!$D$3:$D$500,0),MATCH(J$2,[5]Tabelle1!$E$2:$U$2,0))=0,"",INDEX([5]Tabelle1!$E$3:$U$500,MATCH($A440&amp;$C440&amp;$D440,[5]Tabelle1!$A$3:$A$500&amp;[5]Tabelle1!$C$3:$C$500&amp;[5]Tabelle1!$D$3:$D$500,0),MATCH(J$2,[5]Tabelle1!$E$2:$U$2,0))),"")</f>
        <v/>
      </c>
      <c r="K440" s="192" t="str">
        <f t="array" ref="K440">IFERROR(IF(INDEX([5]Tabelle1!$E$3:$U$500,MATCH($A440&amp;$C440&amp;$D440,[5]Tabelle1!$A$3:$A$500&amp;[5]Tabelle1!$C$3:$C$500&amp;[5]Tabelle1!$D$3:$D$500,0),MATCH(K$2,[5]Tabelle1!$E$2:$U$2,0))=0,"",INDEX([5]Tabelle1!$E$3:$U$500,MATCH($A440&amp;$C440&amp;$D440,[5]Tabelle1!$A$3:$A$500&amp;[5]Tabelle1!$C$3:$C$500&amp;[5]Tabelle1!$D$3:$D$500,0),MATCH(K$2,[5]Tabelle1!$E$2:$U$2,0))),"")</f>
        <v/>
      </c>
      <c r="L440" s="192" t="str">
        <f t="array" ref="L440">IFERROR(IF(INDEX([5]Tabelle1!$E$3:$U$500,MATCH($A440&amp;$C440&amp;$D440,[5]Tabelle1!$A$3:$A$500&amp;[5]Tabelle1!$C$3:$C$500&amp;[5]Tabelle1!$D$3:$D$500,0),MATCH(L$2,[5]Tabelle1!$E$2:$U$2,0))=0,"",INDEX([5]Tabelle1!$E$3:$U$500,MATCH($A440&amp;$C440&amp;$D440,[5]Tabelle1!$A$3:$A$500&amp;[5]Tabelle1!$C$3:$C$500&amp;[5]Tabelle1!$D$3:$D$500,0),MATCH(L$2,[5]Tabelle1!$E$2:$U$2,0))),"")</f>
        <v/>
      </c>
      <c r="M440" s="192" t="str">
        <f t="array" ref="M440">IFERROR(IF(INDEX([5]Tabelle1!$E$3:$U$500,MATCH($A440&amp;$C440&amp;$D440,[5]Tabelle1!$A$3:$A$500&amp;[5]Tabelle1!$C$3:$C$500&amp;[5]Tabelle1!$D$3:$D$500,0),MATCH(M$2,[5]Tabelle1!$E$2:$U$2,0))=0,"",INDEX([5]Tabelle1!$E$3:$U$500,MATCH($A440&amp;$C440&amp;$D440,[5]Tabelle1!$A$3:$A$500&amp;[5]Tabelle1!$C$3:$C$500&amp;[5]Tabelle1!$D$3:$D$500,0),MATCH(M$2,[5]Tabelle1!$E$2:$U$2,0))),"")</f>
        <v/>
      </c>
      <c r="N440" s="192" t="str">
        <f t="array" ref="N440">IFERROR(IF(INDEX([5]Tabelle1!$E$3:$U$500,MATCH($A440&amp;$C440&amp;$D440,[5]Tabelle1!$A$3:$A$500&amp;[5]Tabelle1!$C$3:$C$500&amp;[5]Tabelle1!$D$3:$D$500,0),MATCH(N$2,[5]Tabelle1!$E$2:$U$2,0))=0,"",INDEX([5]Tabelle1!$E$3:$U$500,MATCH($A440&amp;$C440&amp;$D440,[5]Tabelle1!$A$3:$A$500&amp;[5]Tabelle1!$C$3:$C$500&amp;[5]Tabelle1!$D$3:$D$500,0),MATCH(N$2,[5]Tabelle1!$E$2:$U$2,0))),"")</f>
        <v/>
      </c>
      <c r="O440" s="192" t="str">
        <f t="array" ref="O440">IFERROR(IF(INDEX([5]Tabelle1!$E$3:$U$500,MATCH($A440&amp;$C440&amp;$D440,[5]Tabelle1!$A$3:$A$500&amp;[5]Tabelle1!$C$3:$C$500&amp;[5]Tabelle1!$D$3:$D$500,0),MATCH(O$2,[5]Tabelle1!$E$2:$U$2,0))=0,"",INDEX([5]Tabelle1!$E$3:$U$500,MATCH($A440&amp;$C440&amp;$D440,[5]Tabelle1!$A$3:$A$500&amp;[5]Tabelle1!$C$3:$C$500&amp;[5]Tabelle1!$D$3:$D$500,0),MATCH(O$2,[5]Tabelle1!$E$2:$U$2,0))),"")</f>
        <v/>
      </c>
      <c r="P440" s="192" t="str">
        <f t="array" ref="P440">IFERROR(IF(INDEX([5]Tabelle1!$E$3:$U$500,MATCH($A440&amp;$C440&amp;$D440,[5]Tabelle1!$A$3:$A$500&amp;[5]Tabelle1!$C$3:$C$500&amp;[5]Tabelle1!$D$3:$D$500,0),MATCH(P$2,[5]Tabelle1!$E$2:$U$2,0))=0,"",INDEX([5]Tabelle1!$E$3:$U$500,MATCH($A440&amp;$C440&amp;$D440,[5]Tabelle1!$A$3:$A$500&amp;[5]Tabelle1!$C$3:$C$500&amp;[5]Tabelle1!$D$3:$D$500,0),MATCH(P$2,[5]Tabelle1!$E$2:$U$2,0))),"")</f>
        <v/>
      </c>
      <c r="Q440" s="192" t="str">
        <f t="array" ref="Q440">IFERROR(IF(INDEX([5]Tabelle1!$E$3:$U$500,MATCH($A440&amp;$C440&amp;$D440,[5]Tabelle1!$A$3:$A$500&amp;[5]Tabelle1!$C$3:$C$500&amp;[5]Tabelle1!$D$3:$D$500,0),MATCH(Q$2,[5]Tabelle1!$E$2:$U$2,0))=0,"",INDEX([5]Tabelle1!$E$3:$U$500,MATCH($A440&amp;$C440&amp;$D440,[5]Tabelle1!$A$3:$A$500&amp;[5]Tabelle1!$C$3:$C$500&amp;[5]Tabelle1!$D$3:$D$500,0),MATCH(Q$2,[5]Tabelle1!$E$2:$U$2,0))),"")</f>
        <v/>
      </c>
      <c r="R440" s="192" t="str">
        <f t="array" ref="R440">IFERROR(IF(INDEX([5]Tabelle1!$E$3:$U$500,MATCH($A440&amp;$C440&amp;$D440,[5]Tabelle1!$A$3:$A$500&amp;[5]Tabelle1!$C$3:$C$500&amp;[5]Tabelle1!$D$3:$D$500,0),MATCH(R$2,[5]Tabelle1!$E$2:$U$2,0))=0,"",INDEX([5]Tabelle1!$E$3:$U$500,MATCH($A440&amp;$C440&amp;$D440,[5]Tabelle1!$A$3:$A$500&amp;[5]Tabelle1!$C$3:$C$500&amp;[5]Tabelle1!$D$3:$D$500,0),MATCH(R$2,[5]Tabelle1!$E$2:$U$2,0))),"")</f>
        <v/>
      </c>
      <c r="S440" s="192" t="str">
        <f t="array" ref="S440">IFERROR(IF(INDEX([5]Tabelle1!$E$3:$U$500,MATCH($A440&amp;$C440&amp;$D440,[5]Tabelle1!$A$3:$A$500&amp;[5]Tabelle1!$C$3:$C$500&amp;[5]Tabelle1!$D$3:$D$500,0),MATCH(S$2,[5]Tabelle1!$E$2:$U$2,0))=0,"",INDEX([5]Tabelle1!$E$3:$U$500,MATCH($A440&amp;$C440&amp;$D440,[5]Tabelle1!$A$3:$A$500&amp;[5]Tabelle1!$C$3:$C$500&amp;[5]Tabelle1!$D$3:$D$500,0),MATCH(S$2,[5]Tabelle1!$E$2:$U$2,0))),"")</f>
        <v/>
      </c>
      <c r="T440" s="192" t="str">
        <f t="array" ref="T440">IFERROR(IF(INDEX([5]Tabelle1!$E$3:$U$500,MATCH($A440&amp;$C440&amp;$D440,[5]Tabelle1!$A$3:$A$500&amp;[5]Tabelle1!$C$3:$C$500&amp;[5]Tabelle1!$D$3:$D$500,0),MATCH(T$2,[5]Tabelle1!$E$2:$U$2,0))=0,"",INDEX([5]Tabelle1!$E$3:$U$500,MATCH($A440&amp;$C440&amp;$D440,[5]Tabelle1!$A$3:$A$500&amp;[5]Tabelle1!$C$3:$C$500&amp;[5]Tabelle1!$D$3:$D$500,0),MATCH(T$2,[5]Tabelle1!$E$2:$U$2,0))),"")</f>
        <v/>
      </c>
      <c r="U440" s="192" t="str">
        <f t="array" ref="U440">IFERROR(IF(INDEX([5]Tabelle1!$E$3:$U$500,MATCH($A440&amp;$C440&amp;$D440,[5]Tabelle1!$A$3:$A$500&amp;[5]Tabelle1!$C$3:$C$500&amp;[5]Tabelle1!$D$3:$D$500,0),MATCH(U$2,[5]Tabelle1!$E$2:$U$2,0))=0,"",INDEX([5]Tabelle1!$E$3:$U$500,MATCH($A440&amp;$C440&amp;$D440,[5]Tabelle1!$A$3:$A$500&amp;[5]Tabelle1!$C$3:$C$500&amp;[5]Tabelle1!$D$3:$D$500,0),MATCH(U$2,[5]Tabelle1!$E$2:$U$2,0))),"")</f>
        <v/>
      </c>
      <c r="V440" s="193" t="str">
        <f t="array" ref="V440">IFERROR(IF(INDEX([5]Tabelle1!$E$3:$U$500,MATCH($A440&amp;$C440&amp;$D440,[5]Tabelle1!$A$3:$A$500&amp;[5]Tabelle1!$C$3:$C$500&amp;[5]Tabelle1!$D$3:$D$500,0),MATCH(V$2,[5]Tabelle1!$E$2:$U$2,0))=0,"",INDEX([5]Tabelle1!$E$3:$U$500,MATCH($A440&amp;$C440&amp;$D440,[5]Tabelle1!$A$3:$A$500&amp;[5]Tabelle1!$C$3:$C$500&amp;[5]Tabelle1!$D$3:$D$500,0),MATCH(V$2,[5]Tabelle1!$E$2:$U$2,0))),"")</f>
        <v/>
      </c>
      <c r="W440" s="54" t="str">
        <f t="array" ref="W440">IFERROR(IF(INDEX([5]Tabelle1!$E$3:$U$500,MATCH($A440&amp;$C440&amp;$D440,[5]Tabelle1!$A$3:$A$500&amp;[5]Tabelle1!$C$3:$C$500&amp;[5]Tabelle1!$D$3:$D$500,0),MATCH(W$2,[5]Tabelle1!$E$2:$U$2,0))=0,"",INDEX([5]Tabelle1!$E$3:$U$500,MATCH($A440&amp;$C440&amp;$D440,[5]Tabelle1!$A$3:$A$500&amp;[5]Tabelle1!$C$3:$C$500&amp;[5]Tabelle1!$D$3:$D$500,0),MATCH(W$2,[5]Tabelle1!$E$2:$U$2,0))),"")</f>
        <v/>
      </c>
      <c r="X440" s="54" t="str">
        <f t="array" ref="X440">IFERROR(IF(INDEX([5]Tabelle1!$E$3:$U$500,MATCH($A440&amp;$C440&amp;$D440,[5]Tabelle1!$A$3:$A$500&amp;[5]Tabelle1!$C$3:$C$500&amp;[5]Tabelle1!$D$3:$D$500,0),MATCH(X$2,[5]Tabelle1!$E$2:$U$2,0))=0,"",INDEX([5]Tabelle1!$E$3:$U$500,MATCH($A440&amp;$C440&amp;$D440,[5]Tabelle1!$A$3:$A$500&amp;[5]Tabelle1!$C$3:$C$500&amp;[5]Tabelle1!$D$3:$D$500,0),MATCH(X$2,[5]Tabelle1!$E$2:$U$2,0))),"")</f>
        <v/>
      </c>
      <c r="Y440" s="22"/>
      <c r="Z440" s="22"/>
      <c r="AA440" s="22"/>
      <c r="AB440" s="22"/>
      <c r="AC440" s="22"/>
      <c r="AD440" s="22"/>
      <c r="AE440" s="22"/>
      <c r="AF440" s="22"/>
    </row>
    <row r="441" spans="1:32" ht="15" hidden="1" thickBot="1" x14ac:dyDescent="0.4">
      <c r="A441" s="127" t="str">
        <f t="shared" si="31"/>
        <v>Lithuania</v>
      </c>
      <c r="B441" s="70"/>
      <c r="C441" s="70" t="s">
        <v>544</v>
      </c>
      <c r="D441" s="139" t="s">
        <v>4</v>
      </c>
      <c r="E441" s="175"/>
      <c r="F441" s="175"/>
      <c r="G441" s="175"/>
      <c r="H441" s="192" t="str">
        <f t="array" ref="H441">IFERROR(IF(INDEX([5]Tabelle1!$E$3:$U$500,MATCH($A441&amp;$C441&amp;$D441,[5]Tabelle1!$A$3:$A$500&amp;[5]Tabelle1!$C$3:$C$500&amp;[5]Tabelle1!$D$3:$D$500,0),MATCH(H$2,[5]Tabelle1!$E$2:$U$2,0))=0,"",INDEX([5]Tabelle1!$E$3:$U$500,MATCH($A441&amp;$C441&amp;$D441,[5]Tabelle1!$A$3:$A$500&amp;[5]Tabelle1!$C$3:$C$500&amp;[5]Tabelle1!$D$3:$D$500,0),MATCH(H$2,[5]Tabelle1!$E$2:$U$2,0))),"")</f>
        <v/>
      </c>
      <c r="I441" s="192" t="str">
        <f t="array" ref="I441">IFERROR(IF(INDEX([5]Tabelle1!$E$3:$U$500,MATCH($A441&amp;$C441&amp;$D441,[5]Tabelle1!$A$3:$A$500&amp;[5]Tabelle1!$C$3:$C$500&amp;[5]Tabelle1!$D$3:$D$500,0),MATCH(I$2,[5]Tabelle1!$E$2:$U$2,0))=0,"",INDEX([5]Tabelle1!$E$3:$U$500,MATCH($A441&amp;$C441&amp;$D441,[5]Tabelle1!$A$3:$A$500&amp;[5]Tabelle1!$C$3:$C$500&amp;[5]Tabelle1!$D$3:$D$500,0),MATCH(I$2,[5]Tabelle1!$E$2:$U$2,0))),"")</f>
        <v/>
      </c>
      <c r="J441" s="192" t="str">
        <f t="array" ref="J441">IFERROR(IF(INDEX([5]Tabelle1!$E$3:$U$500,MATCH($A441&amp;$C441&amp;$D441,[5]Tabelle1!$A$3:$A$500&amp;[5]Tabelle1!$C$3:$C$500&amp;[5]Tabelle1!$D$3:$D$500,0),MATCH(J$2,[5]Tabelle1!$E$2:$U$2,0))=0,"",INDEX([5]Tabelle1!$E$3:$U$500,MATCH($A441&amp;$C441&amp;$D441,[5]Tabelle1!$A$3:$A$500&amp;[5]Tabelle1!$C$3:$C$500&amp;[5]Tabelle1!$D$3:$D$500,0),MATCH(J$2,[5]Tabelle1!$E$2:$U$2,0))),"")</f>
        <v/>
      </c>
      <c r="K441" s="192" t="str">
        <f t="array" ref="K441">IFERROR(IF(INDEX([5]Tabelle1!$E$3:$U$500,MATCH($A441&amp;$C441&amp;$D441,[5]Tabelle1!$A$3:$A$500&amp;[5]Tabelle1!$C$3:$C$500&amp;[5]Tabelle1!$D$3:$D$500,0),MATCH(K$2,[5]Tabelle1!$E$2:$U$2,0))=0,"",INDEX([5]Tabelle1!$E$3:$U$500,MATCH($A441&amp;$C441&amp;$D441,[5]Tabelle1!$A$3:$A$500&amp;[5]Tabelle1!$C$3:$C$500&amp;[5]Tabelle1!$D$3:$D$500,0),MATCH(K$2,[5]Tabelle1!$E$2:$U$2,0))),"")</f>
        <v/>
      </c>
      <c r="L441" s="192" t="str">
        <f t="array" ref="L441">IFERROR(IF(INDEX([5]Tabelle1!$E$3:$U$500,MATCH($A441&amp;$C441&amp;$D441,[5]Tabelle1!$A$3:$A$500&amp;[5]Tabelle1!$C$3:$C$500&amp;[5]Tabelle1!$D$3:$D$500,0),MATCH(L$2,[5]Tabelle1!$E$2:$U$2,0))=0,"",INDEX([5]Tabelle1!$E$3:$U$500,MATCH($A441&amp;$C441&amp;$D441,[5]Tabelle1!$A$3:$A$500&amp;[5]Tabelle1!$C$3:$C$500&amp;[5]Tabelle1!$D$3:$D$500,0),MATCH(L$2,[5]Tabelle1!$E$2:$U$2,0))),"")</f>
        <v/>
      </c>
      <c r="M441" s="192" t="str">
        <f t="array" ref="M441">IFERROR(IF(INDEX([5]Tabelle1!$E$3:$U$500,MATCH($A441&amp;$C441&amp;$D441,[5]Tabelle1!$A$3:$A$500&amp;[5]Tabelle1!$C$3:$C$500&amp;[5]Tabelle1!$D$3:$D$500,0),MATCH(M$2,[5]Tabelle1!$E$2:$U$2,0))=0,"",INDEX([5]Tabelle1!$E$3:$U$500,MATCH($A441&amp;$C441&amp;$D441,[5]Tabelle1!$A$3:$A$500&amp;[5]Tabelle1!$C$3:$C$500&amp;[5]Tabelle1!$D$3:$D$500,0),MATCH(M$2,[5]Tabelle1!$E$2:$U$2,0))),"")</f>
        <v/>
      </c>
      <c r="N441" s="192" t="str">
        <f t="array" ref="N441">IFERROR(IF(INDEX([5]Tabelle1!$E$3:$U$500,MATCH($A441&amp;$C441&amp;$D441,[5]Tabelle1!$A$3:$A$500&amp;[5]Tabelle1!$C$3:$C$500&amp;[5]Tabelle1!$D$3:$D$500,0),MATCH(N$2,[5]Tabelle1!$E$2:$U$2,0))=0,"",INDEX([5]Tabelle1!$E$3:$U$500,MATCH($A441&amp;$C441&amp;$D441,[5]Tabelle1!$A$3:$A$500&amp;[5]Tabelle1!$C$3:$C$500&amp;[5]Tabelle1!$D$3:$D$500,0),MATCH(N$2,[5]Tabelle1!$E$2:$U$2,0))),"")</f>
        <v/>
      </c>
      <c r="O441" s="192" t="str">
        <f t="array" ref="O441">IFERROR(IF(INDEX([5]Tabelle1!$E$3:$U$500,MATCH($A441&amp;$C441&amp;$D441,[5]Tabelle1!$A$3:$A$500&amp;[5]Tabelle1!$C$3:$C$500&amp;[5]Tabelle1!$D$3:$D$500,0),MATCH(O$2,[5]Tabelle1!$E$2:$U$2,0))=0,"",INDEX([5]Tabelle1!$E$3:$U$500,MATCH($A441&amp;$C441&amp;$D441,[5]Tabelle1!$A$3:$A$500&amp;[5]Tabelle1!$C$3:$C$500&amp;[5]Tabelle1!$D$3:$D$500,0),MATCH(O$2,[5]Tabelle1!$E$2:$U$2,0))),"")</f>
        <v/>
      </c>
      <c r="P441" s="192" t="str">
        <f t="array" ref="P441">IFERROR(IF(INDEX([5]Tabelle1!$E$3:$U$500,MATCH($A441&amp;$C441&amp;$D441,[5]Tabelle1!$A$3:$A$500&amp;[5]Tabelle1!$C$3:$C$500&amp;[5]Tabelle1!$D$3:$D$500,0),MATCH(P$2,[5]Tabelle1!$E$2:$U$2,0))=0,"",INDEX([5]Tabelle1!$E$3:$U$500,MATCH($A441&amp;$C441&amp;$D441,[5]Tabelle1!$A$3:$A$500&amp;[5]Tabelle1!$C$3:$C$500&amp;[5]Tabelle1!$D$3:$D$500,0),MATCH(P$2,[5]Tabelle1!$E$2:$U$2,0))),"")</f>
        <v/>
      </c>
      <c r="Q441" s="192" t="str">
        <f t="array" ref="Q441">IFERROR(IF(INDEX([5]Tabelle1!$E$3:$U$500,MATCH($A441&amp;$C441&amp;$D441,[5]Tabelle1!$A$3:$A$500&amp;[5]Tabelle1!$C$3:$C$500&amp;[5]Tabelle1!$D$3:$D$500,0),MATCH(Q$2,[5]Tabelle1!$E$2:$U$2,0))=0,"",INDEX([5]Tabelle1!$E$3:$U$500,MATCH($A441&amp;$C441&amp;$D441,[5]Tabelle1!$A$3:$A$500&amp;[5]Tabelle1!$C$3:$C$500&amp;[5]Tabelle1!$D$3:$D$500,0),MATCH(Q$2,[5]Tabelle1!$E$2:$U$2,0))),"")</f>
        <v/>
      </c>
      <c r="R441" s="192" t="str">
        <f t="array" ref="R441">IFERROR(IF(INDEX([5]Tabelle1!$E$3:$U$500,MATCH($A441&amp;$C441&amp;$D441,[5]Tabelle1!$A$3:$A$500&amp;[5]Tabelle1!$C$3:$C$500&amp;[5]Tabelle1!$D$3:$D$500,0),MATCH(R$2,[5]Tabelle1!$E$2:$U$2,0))=0,"",INDEX([5]Tabelle1!$E$3:$U$500,MATCH($A441&amp;$C441&amp;$D441,[5]Tabelle1!$A$3:$A$500&amp;[5]Tabelle1!$C$3:$C$500&amp;[5]Tabelle1!$D$3:$D$500,0),MATCH(R$2,[5]Tabelle1!$E$2:$U$2,0))),"")</f>
        <v/>
      </c>
      <c r="S441" s="192" t="str">
        <f t="array" ref="S441">IFERROR(IF(INDEX([5]Tabelle1!$E$3:$U$500,MATCH($A441&amp;$C441&amp;$D441,[5]Tabelle1!$A$3:$A$500&amp;[5]Tabelle1!$C$3:$C$500&amp;[5]Tabelle1!$D$3:$D$500,0),MATCH(S$2,[5]Tabelle1!$E$2:$U$2,0))=0,"",INDEX([5]Tabelle1!$E$3:$U$500,MATCH($A441&amp;$C441&amp;$D441,[5]Tabelle1!$A$3:$A$500&amp;[5]Tabelle1!$C$3:$C$500&amp;[5]Tabelle1!$D$3:$D$500,0),MATCH(S$2,[5]Tabelle1!$E$2:$U$2,0))),"")</f>
        <v/>
      </c>
      <c r="T441" s="192" t="str">
        <f t="array" ref="T441">IFERROR(IF(INDEX([5]Tabelle1!$E$3:$U$500,MATCH($A441&amp;$C441&amp;$D441,[5]Tabelle1!$A$3:$A$500&amp;[5]Tabelle1!$C$3:$C$500&amp;[5]Tabelle1!$D$3:$D$500,0),MATCH(T$2,[5]Tabelle1!$E$2:$U$2,0))=0,"",INDEX([5]Tabelle1!$E$3:$U$500,MATCH($A441&amp;$C441&amp;$D441,[5]Tabelle1!$A$3:$A$500&amp;[5]Tabelle1!$C$3:$C$500&amp;[5]Tabelle1!$D$3:$D$500,0),MATCH(T$2,[5]Tabelle1!$E$2:$U$2,0))),"")</f>
        <v/>
      </c>
      <c r="U441" s="192" t="str">
        <f t="array" ref="U441">IFERROR(IF(INDEX([5]Tabelle1!$E$3:$U$500,MATCH($A441&amp;$C441&amp;$D441,[5]Tabelle1!$A$3:$A$500&amp;[5]Tabelle1!$C$3:$C$500&amp;[5]Tabelle1!$D$3:$D$500,0),MATCH(U$2,[5]Tabelle1!$E$2:$U$2,0))=0,"",INDEX([5]Tabelle1!$E$3:$U$500,MATCH($A441&amp;$C441&amp;$D441,[5]Tabelle1!$A$3:$A$500&amp;[5]Tabelle1!$C$3:$C$500&amp;[5]Tabelle1!$D$3:$D$500,0),MATCH(U$2,[5]Tabelle1!$E$2:$U$2,0))),"")</f>
        <v/>
      </c>
      <c r="V441" s="193" t="str">
        <f t="array" ref="V441">IFERROR(IF(INDEX([5]Tabelle1!$E$3:$U$500,MATCH($A441&amp;$C441&amp;$D441,[5]Tabelle1!$A$3:$A$500&amp;[5]Tabelle1!$C$3:$C$500&amp;[5]Tabelle1!$D$3:$D$500,0),MATCH(V$2,[5]Tabelle1!$E$2:$U$2,0))=0,"",INDEX([5]Tabelle1!$E$3:$U$500,MATCH($A441&amp;$C441&amp;$D441,[5]Tabelle1!$A$3:$A$500&amp;[5]Tabelle1!$C$3:$C$500&amp;[5]Tabelle1!$D$3:$D$500,0),MATCH(V$2,[5]Tabelle1!$E$2:$U$2,0))),"")</f>
        <v/>
      </c>
      <c r="W441" s="54" t="str">
        <f t="array" ref="W441">IFERROR(IF(INDEX([5]Tabelle1!$E$3:$U$500,MATCH($A441&amp;$C441&amp;$D441,[5]Tabelle1!$A$3:$A$500&amp;[5]Tabelle1!$C$3:$C$500&amp;[5]Tabelle1!$D$3:$D$500,0),MATCH(W$2,[5]Tabelle1!$E$2:$U$2,0))=0,"",INDEX([5]Tabelle1!$E$3:$U$500,MATCH($A441&amp;$C441&amp;$D441,[5]Tabelle1!$A$3:$A$500&amp;[5]Tabelle1!$C$3:$C$500&amp;[5]Tabelle1!$D$3:$D$500,0),MATCH(W$2,[5]Tabelle1!$E$2:$U$2,0))),"")</f>
        <v/>
      </c>
      <c r="X441" s="54" t="str">
        <f t="array" ref="X441">IFERROR(IF(INDEX([5]Tabelle1!$E$3:$U$500,MATCH($A441&amp;$C441&amp;$D441,[5]Tabelle1!$A$3:$A$500&amp;[5]Tabelle1!$C$3:$C$500&amp;[5]Tabelle1!$D$3:$D$500,0),MATCH(X$2,[5]Tabelle1!$E$2:$U$2,0))=0,"",INDEX([5]Tabelle1!$E$3:$U$500,MATCH($A441&amp;$C441&amp;$D441,[5]Tabelle1!$A$3:$A$500&amp;[5]Tabelle1!$C$3:$C$500&amp;[5]Tabelle1!$D$3:$D$500,0),MATCH(X$2,[5]Tabelle1!$E$2:$U$2,0))),"")</f>
        <v/>
      </c>
      <c r="Y441" s="22"/>
      <c r="Z441" s="22"/>
      <c r="AA441" s="22"/>
      <c r="AB441" s="22"/>
      <c r="AC441" s="22"/>
      <c r="AD441" s="22"/>
      <c r="AE441" s="22"/>
      <c r="AF441" s="22"/>
    </row>
    <row r="442" spans="1:32" ht="15" hidden="1" thickBot="1" x14ac:dyDescent="0.4">
      <c r="A442" s="127" t="str">
        <f t="shared" si="31"/>
        <v>Lithuania</v>
      </c>
      <c r="B442" s="70"/>
      <c r="C442" s="70" t="s">
        <v>544</v>
      </c>
      <c r="D442" s="139" t="s">
        <v>541</v>
      </c>
      <c r="E442" s="175"/>
      <c r="F442" s="175"/>
      <c r="G442" s="175"/>
      <c r="H442" s="192" t="str">
        <f t="array" ref="H442">IFERROR(IF(INDEX([5]Tabelle1!$E$3:$U$500,MATCH($A442&amp;$C442&amp;$D442,[5]Tabelle1!$A$3:$A$500&amp;[5]Tabelle1!$C$3:$C$500&amp;[5]Tabelle1!$D$3:$D$500,0),MATCH(H$2,[5]Tabelle1!$E$2:$U$2,0))=0,"",INDEX([5]Tabelle1!$E$3:$U$500,MATCH($A442&amp;$C442&amp;$D442,[5]Tabelle1!$A$3:$A$500&amp;[5]Tabelle1!$C$3:$C$500&amp;[5]Tabelle1!$D$3:$D$500,0),MATCH(H$2,[5]Tabelle1!$E$2:$U$2,0))),"")</f>
        <v/>
      </c>
      <c r="I442" s="192">
        <f t="array" ref="I442">IFERROR(IF(INDEX([5]Tabelle1!$E$3:$U$500,MATCH($A442&amp;$C442&amp;$D442,[5]Tabelle1!$A$3:$A$500&amp;[5]Tabelle1!$C$3:$C$500&amp;[5]Tabelle1!$D$3:$D$500,0),MATCH(I$2,[5]Tabelle1!$E$2:$U$2,0))=0,"",INDEX([5]Tabelle1!$E$3:$U$500,MATCH($A442&amp;$C442&amp;$D442,[5]Tabelle1!$A$3:$A$500&amp;[5]Tabelle1!$C$3:$C$500&amp;[5]Tabelle1!$D$3:$D$500,0),MATCH(I$2,[5]Tabelle1!$E$2:$U$2,0))),"")</f>
        <v>126.76629644705471</v>
      </c>
      <c r="J442" s="192" t="str">
        <f t="array" ref="J442">IFERROR(IF(INDEX([5]Tabelle1!$E$3:$U$500,MATCH($A442&amp;$C442&amp;$D442,[5]Tabelle1!$A$3:$A$500&amp;[5]Tabelle1!$C$3:$C$500&amp;[5]Tabelle1!$D$3:$D$500,0),MATCH(J$2,[5]Tabelle1!$E$2:$U$2,0))=0,"",INDEX([5]Tabelle1!$E$3:$U$500,MATCH($A442&amp;$C442&amp;$D442,[5]Tabelle1!$A$3:$A$500&amp;[5]Tabelle1!$C$3:$C$500&amp;[5]Tabelle1!$D$3:$D$500,0),MATCH(J$2,[5]Tabelle1!$E$2:$U$2,0))),"")</f>
        <v/>
      </c>
      <c r="K442" s="192">
        <f t="array" ref="K442">IFERROR(IF(INDEX([5]Tabelle1!$E$3:$U$500,MATCH($A442&amp;$C442&amp;$D442,[5]Tabelle1!$A$3:$A$500&amp;[5]Tabelle1!$C$3:$C$500&amp;[5]Tabelle1!$D$3:$D$500,0),MATCH(K$2,[5]Tabelle1!$E$2:$U$2,0))=0,"",INDEX([5]Tabelle1!$E$3:$U$500,MATCH($A442&amp;$C442&amp;$D442,[5]Tabelle1!$A$3:$A$500&amp;[5]Tabelle1!$C$3:$C$500&amp;[5]Tabelle1!$D$3:$D$500,0),MATCH(K$2,[5]Tabelle1!$E$2:$U$2,0))),"")</f>
        <v>126.76629644705471</v>
      </c>
      <c r="L442" s="192" t="str">
        <f t="array" ref="L442">IFERROR(IF(INDEX([5]Tabelle1!$E$3:$U$500,MATCH($A442&amp;$C442&amp;$D442,[5]Tabelle1!$A$3:$A$500&amp;[5]Tabelle1!$C$3:$C$500&amp;[5]Tabelle1!$D$3:$D$500,0),MATCH(L$2,[5]Tabelle1!$E$2:$U$2,0))=0,"",INDEX([5]Tabelle1!$E$3:$U$500,MATCH($A442&amp;$C442&amp;$D442,[5]Tabelle1!$A$3:$A$500&amp;[5]Tabelle1!$C$3:$C$500&amp;[5]Tabelle1!$D$3:$D$500,0),MATCH(L$2,[5]Tabelle1!$E$2:$U$2,0))),"")</f>
        <v/>
      </c>
      <c r="M442" s="192" t="str">
        <f t="array" ref="M442">IFERROR(IF(INDEX([5]Tabelle1!$E$3:$U$500,MATCH($A442&amp;$C442&amp;$D442,[5]Tabelle1!$A$3:$A$500&amp;[5]Tabelle1!$C$3:$C$500&amp;[5]Tabelle1!$D$3:$D$500,0),MATCH(M$2,[5]Tabelle1!$E$2:$U$2,0))=0,"",INDEX([5]Tabelle1!$E$3:$U$500,MATCH($A442&amp;$C442&amp;$D442,[5]Tabelle1!$A$3:$A$500&amp;[5]Tabelle1!$C$3:$C$500&amp;[5]Tabelle1!$D$3:$D$500,0),MATCH(M$2,[5]Tabelle1!$E$2:$U$2,0))),"")</f>
        <v/>
      </c>
      <c r="N442" s="192">
        <f t="array" ref="N442">IFERROR(IF(INDEX([5]Tabelle1!$E$3:$U$500,MATCH($A442&amp;$C442&amp;$D442,[5]Tabelle1!$A$3:$A$500&amp;[5]Tabelle1!$C$3:$C$500&amp;[5]Tabelle1!$D$3:$D$500,0),MATCH(N$2,[5]Tabelle1!$E$2:$U$2,0))=0,"",INDEX([5]Tabelle1!$E$3:$U$500,MATCH($A442&amp;$C442&amp;$D442,[5]Tabelle1!$A$3:$A$500&amp;[5]Tabelle1!$C$3:$C$500&amp;[5]Tabelle1!$D$3:$D$500,0),MATCH(N$2,[5]Tabelle1!$E$2:$U$2,0))),"")</f>
        <v>126.76629644705471</v>
      </c>
      <c r="O442" s="192" t="str">
        <f t="array" ref="O442">IFERROR(IF(INDEX([5]Tabelle1!$E$3:$U$500,MATCH($A442&amp;$C442&amp;$D442,[5]Tabelle1!$A$3:$A$500&amp;[5]Tabelle1!$C$3:$C$500&amp;[5]Tabelle1!$D$3:$D$500,0),MATCH(O$2,[5]Tabelle1!$E$2:$U$2,0))=0,"",INDEX([5]Tabelle1!$E$3:$U$500,MATCH($A442&amp;$C442&amp;$D442,[5]Tabelle1!$A$3:$A$500&amp;[5]Tabelle1!$C$3:$C$500&amp;[5]Tabelle1!$D$3:$D$500,0),MATCH(O$2,[5]Tabelle1!$E$2:$U$2,0))),"")</f>
        <v/>
      </c>
      <c r="P442" s="192">
        <f t="array" ref="P442">IFERROR(IF(INDEX([5]Tabelle1!$E$3:$U$500,MATCH($A442&amp;$C442&amp;$D442,[5]Tabelle1!$A$3:$A$500&amp;[5]Tabelle1!$C$3:$C$500&amp;[5]Tabelle1!$D$3:$D$500,0),MATCH(P$2,[5]Tabelle1!$E$2:$U$2,0))=0,"",INDEX([5]Tabelle1!$E$3:$U$500,MATCH($A442&amp;$C442&amp;$D442,[5]Tabelle1!$A$3:$A$500&amp;[5]Tabelle1!$C$3:$C$500&amp;[5]Tabelle1!$D$3:$D$500,0),MATCH(P$2,[5]Tabelle1!$E$2:$U$2,0))),"")</f>
        <v>126.76629644705471</v>
      </c>
      <c r="Q442" s="192" t="str">
        <f t="array" ref="Q442">IFERROR(IF(INDEX([5]Tabelle1!$E$3:$U$500,MATCH($A442&amp;$C442&amp;$D442,[5]Tabelle1!$A$3:$A$500&amp;[5]Tabelle1!$C$3:$C$500&amp;[5]Tabelle1!$D$3:$D$500,0),MATCH(Q$2,[5]Tabelle1!$E$2:$U$2,0))=0,"",INDEX([5]Tabelle1!$E$3:$U$500,MATCH($A442&amp;$C442&amp;$D442,[5]Tabelle1!$A$3:$A$500&amp;[5]Tabelle1!$C$3:$C$500&amp;[5]Tabelle1!$D$3:$D$500,0),MATCH(Q$2,[5]Tabelle1!$E$2:$U$2,0))),"")</f>
        <v/>
      </c>
      <c r="R442" s="192" t="str">
        <f t="array" ref="R442">IFERROR(IF(INDEX([5]Tabelle1!$E$3:$U$500,MATCH($A442&amp;$C442&amp;$D442,[5]Tabelle1!$A$3:$A$500&amp;[5]Tabelle1!$C$3:$C$500&amp;[5]Tabelle1!$D$3:$D$500,0),MATCH(R$2,[5]Tabelle1!$E$2:$U$2,0))=0,"",INDEX([5]Tabelle1!$E$3:$U$500,MATCH($A442&amp;$C442&amp;$D442,[5]Tabelle1!$A$3:$A$500&amp;[5]Tabelle1!$C$3:$C$500&amp;[5]Tabelle1!$D$3:$D$500,0),MATCH(R$2,[5]Tabelle1!$E$2:$U$2,0))),"")</f>
        <v/>
      </c>
      <c r="S442" s="192">
        <f t="array" ref="S442">IFERROR(IF(INDEX([5]Tabelle1!$E$3:$U$500,MATCH($A442&amp;$C442&amp;$D442,[5]Tabelle1!$A$3:$A$500&amp;[5]Tabelle1!$C$3:$C$500&amp;[5]Tabelle1!$D$3:$D$500,0),MATCH(S$2,[5]Tabelle1!$E$2:$U$2,0))=0,"",INDEX([5]Tabelle1!$E$3:$U$500,MATCH($A442&amp;$C442&amp;$D442,[5]Tabelle1!$A$3:$A$500&amp;[5]Tabelle1!$C$3:$C$500&amp;[5]Tabelle1!$D$3:$D$500,0),MATCH(S$2,[5]Tabelle1!$E$2:$U$2,0))),"")</f>
        <v>126.76629644705471</v>
      </c>
      <c r="T442" s="192" t="str">
        <f t="array" ref="T442">IFERROR(IF(INDEX([5]Tabelle1!$E$3:$U$500,MATCH($A442&amp;$C442&amp;$D442,[5]Tabelle1!$A$3:$A$500&amp;[5]Tabelle1!$C$3:$C$500&amp;[5]Tabelle1!$D$3:$D$500,0),MATCH(T$2,[5]Tabelle1!$E$2:$U$2,0))=0,"",INDEX([5]Tabelle1!$E$3:$U$500,MATCH($A442&amp;$C442&amp;$D442,[5]Tabelle1!$A$3:$A$500&amp;[5]Tabelle1!$C$3:$C$500&amp;[5]Tabelle1!$D$3:$D$500,0),MATCH(T$2,[5]Tabelle1!$E$2:$U$2,0))),"")</f>
        <v/>
      </c>
      <c r="U442" s="192" t="str">
        <f t="array" ref="U442">IFERROR(IF(INDEX([5]Tabelle1!$E$3:$U$500,MATCH($A442&amp;$C442&amp;$D442,[5]Tabelle1!$A$3:$A$500&amp;[5]Tabelle1!$C$3:$C$500&amp;[5]Tabelle1!$D$3:$D$500,0),MATCH(U$2,[5]Tabelle1!$E$2:$U$2,0))=0,"",INDEX([5]Tabelle1!$E$3:$U$500,MATCH($A442&amp;$C442&amp;$D442,[5]Tabelle1!$A$3:$A$500&amp;[5]Tabelle1!$C$3:$C$500&amp;[5]Tabelle1!$D$3:$D$500,0),MATCH(U$2,[5]Tabelle1!$E$2:$U$2,0))),"")</f>
        <v/>
      </c>
      <c r="V442" s="193" t="str">
        <f t="array" ref="V442">IFERROR(IF(INDEX([5]Tabelle1!$E$3:$U$500,MATCH($A442&amp;$C442&amp;$D442,[5]Tabelle1!$A$3:$A$500&amp;[5]Tabelle1!$C$3:$C$500&amp;[5]Tabelle1!$D$3:$D$500,0),MATCH(V$2,[5]Tabelle1!$E$2:$U$2,0))=0,"",INDEX([5]Tabelle1!$E$3:$U$500,MATCH($A442&amp;$C442&amp;$D442,[5]Tabelle1!$A$3:$A$500&amp;[5]Tabelle1!$C$3:$C$500&amp;[5]Tabelle1!$D$3:$D$500,0),MATCH(V$2,[5]Tabelle1!$E$2:$U$2,0))),"")</f>
        <v/>
      </c>
      <c r="W442" s="54" t="str">
        <f t="array" ref="W442">IFERROR(IF(INDEX([5]Tabelle1!$E$3:$U$500,MATCH($A442&amp;$C442&amp;$D442,[5]Tabelle1!$A$3:$A$500&amp;[5]Tabelle1!$C$3:$C$500&amp;[5]Tabelle1!$D$3:$D$500,0),MATCH(W$2,[5]Tabelle1!$E$2:$U$2,0))=0,"",INDEX([5]Tabelle1!$E$3:$U$500,MATCH($A442&amp;$C442&amp;$D442,[5]Tabelle1!$A$3:$A$500&amp;[5]Tabelle1!$C$3:$C$500&amp;[5]Tabelle1!$D$3:$D$500,0),MATCH(W$2,[5]Tabelle1!$E$2:$U$2,0))),"")</f>
        <v/>
      </c>
      <c r="X442" s="54" t="str">
        <f t="array" ref="X442">IFERROR(IF(INDEX([5]Tabelle1!$E$3:$U$500,MATCH($A442&amp;$C442&amp;$D442,[5]Tabelle1!$A$3:$A$500&amp;[5]Tabelle1!$C$3:$C$500&amp;[5]Tabelle1!$D$3:$D$500,0),MATCH(X$2,[5]Tabelle1!$E$2:$U$2,0))=0,"",INDEX([5]Tabelle1!$E$3:$U$500,MATCH($A442&amp;$C442&amp;$D442,[5]Tabelle1!$A$3:$A$500&amp;[5]Tabelle1!$C$3:$C$500&amp;[5]Tabelle1!$D$3:$D$500,0),MATCH(X$2,[5]Tabelle1!$E$2:$U$2,0))),"")</f>
        <v/>
      </c>
      <c r="Y442" s="22"/>
      <c r="Z442" s="22"/>
      <c r="AA442" s="22"/>
      <c r="AB442" s="22"/>
      <c r="AC442" s="22"/>
      <c r="AD442" s="22"/>
      <c r="AE442" s="22"/>
      <c r="AF442" s="22"/>
    </row>
    <row r="443" spans="1:32" ht="15" hidden="1" thickBot="1" x14ac:dyDescent="0.4">
      <c r="A443" s="127" t="str">
        <f t="shared" si="31"/>
        <v>Lithuania</v>
      </c>
      <c r="B443" s="70"/>
      <c r="C443" s="70" t="s">
        <v>544</v>
      </c>
      <c r="D443" s="139" t="s">
        <v>553</v>
      </c>
      <c r="E443" s="175"/>
      <c r="F443" s="175"/>
      <c r="G443" s="175"/>
      <c r="H443" s="192" t="str">
        <f t="array" ref="H443">IFERROR(IF(INDEX([5]Tabelle1!$E$3:$U$500,MATCH($A443&amp;$C443&amp;$D443,[5]Tabelle1!$A$3:$A$500&amp;[5]Tabelle1!$C$3:$C$500&amp;[5]Tabelle1!$D$3:$D$500,0),MATCH(H$2,[5]Tabelle1!$E$2:$U$2,0))=0,"",INDEX([5]Tabelle1!$E$3:$U$500,MATCH($A443&amp;$C443&amp;$D443,[5]Tabelle1!$A$3:$A$500&amp;[5]Tabelle1!$C$3:$C$500&amp;[5]Tabelle1!$D$3:$D$500,0),MATCH(H$2,[5]Tabelle1!$E$2:$U$2,0))),"")</f>
        <v/>
      </c>
      <c r="I443" s="192">
        <f t="array" ref="I443">IFERROR(IF(INDEX([5]Tabelle1!$E$3:$U$500,MATCH($A443&amp;$C443&amp;$D443,[5]Tabelle1!$A$3:$A$500&amp;[5]Tabelle1!$C$3:$C$500&amp;[5]Tabelle1!$D$3:$D$500,0),MATCH(I$2,[5]Tabelle1!$E$2:$U$2,0))=0,"",INDEX([5]Tabelle1!$E$3:$U$500,MATCH($A443&amp;$C443&amp;$D443,[5]Tabelle1!$A$3:$A$500&amp;[5]Tabelle1!$C$3:$C$500&amp;[5]Tabelle1!$D$3:$D$500,0),MATCH(I$2,[5]Tabelle1!$E$2:$U$2,0))),"")</f>
        <v>291.91137989184159</v>
      </c>
      <c r="J443" s="192" t="str">
        <f t="array" ref="J443">IFERROR(IF(INDEX([5]Tabelle1!$E$3:$U$500,MATCH($A443&amp;$C443&amp;$D443,[5]Tabelle1!$A$3:$A$500&amp;[5]Tabelle1!$C$3:$C$500&amp;[5]Tabelle1!$D$3:$D$500,0),MATCH(J$2,[5]Tabelle1!$E$2:$U$2,0))=0,"",INDEX([5]Tabelle1!$E$3:$U$500,MATCH($A443&amp;$C443&amp;$D443,[5]Tabelle1!$A$3:$A$500&amp;[5]Tabelle1!$C$3:$C$500&amp;[5]Tabelle1!$D$3:$D$500,0),MATCH(J$2,[5]Tabelle1!$E$2:$U$2,0))),"")</f>
        <v/>
      </c>
      <c r="K443" s="192">
        <f t="array" ref="K443">IFERROR(IF(INDEX([5]Tabelle1!$E$3:$U$500,MATCH($A443&amp;$C443&amp;$D443,[5]Tabelle1!$A$3:$A$500&amp;[5]Tabelle1!$C$3:$C$500&amp;[5]Tabelle1!$D$3:$D$500,0),MATCH(K$2,[5]Tabelle1!$E$2:$U$2,0))=0,"",INDEX([5]Tabelle1!$E$3:$U$500,MATCH($A443&amp;$C443&amp;$D443,[5]Tabelle1!$A$3:$A$500&amp;[5]Tabelle1!$C$3:$C$500&amp;[5]Tabelle1!$D$3:$D$500,0),MATCH(K$2,[5]Tabelle1!$E$2:$U$2,0))),"")</f>
        <v>552.42193405826595</v>
      </c>
      <c r="L443" s="192" t="str">
        <f t="array" ref="L443">IFERROR(IF(INDEX([5]Tabelle1!$E$3:$U$500,MATCH($A443&amp;$C443&amp;$D443,[5]Tabelle1!$A$3:$A$500&amp;[5]Tabelle1!$C$3:$C$500&amp;[5]Tabelle1!$D$3:$D$500,0),MATCH(L$2,[5]Tabelle1!$E$2:$U$2,0))=0,"",INDEX([5]Tabelle1!$E$3:$U$500,MATCH($A443&amp;$C443&amp;$D443,[5]Tabelle1!$A$3:$A$500&amp;[5]Tabelle1!$C$3:$C$500&amp;[5]Tabelle1!$D$3:$D$500,0),MATCH(L$2,[5]Tabelle1!$E$2:$U$2,0))),"")</f>
        <v/>
      </c>
      <c r="M443" s="192" t="str">
        <f t="array" ref="M443">IFERROR(IF(INDEX([5]Tabelle1!$E$3:$U$500,MATCH($A443&amp;$C443&amp;$D443,[5]Tabelle1!$A$3:$A$500&amp;[5]Tabelle1!$C$3:$C$500&amp;[5]Tabelle1!$D$3:$D$500,0),MATCH(M$2,[5]Tabelle1!$E$2:$U$2,0))=0,"",INDEX([5]Tabelle1!$E$3:$U$500,MATCH($A443&amp;$C443&amp;$D443,[5]Tabelle1!$A$3:$A$500&amp;[5]Tabelle1!$C$3:$C$500&amp;[5]Tabelle1!$D$3:$D$500,0),MATCH(M$2,[5]Tabelle1!$E$2:$U$2,0))),"")</f>
        <v/>
      </c>
      <c r="N443" s="192">
        <f t="array" ref="N443">IFERROR(IF(INDEX([5]Tabelle1!$E$3:$U$500,MATCH($A443&amp;$C443&amp;$D443,[5]Tabelle1!$A$3:$A$500&amp;[5]Tabelle1!$C$3:$C$500&amp;[5]Tabelle1!$D$3:$D$500,0),MATCH(N$2,[5]Tabelle1!$E$2:$U$2,0))=0,"",INDEX([5]Tabelle1!$E$3:$U$500,MATCH($A443&amp;$C443&amp;$D443,[5]Tabelle1!$A$3:$A$500&amp;[5]Tabelle1!$C$3:$C$500&amp;[5]Tabelle1!$D$3:$D$500,0),MATCH(N$2,[5]Tabelle1!$E$2:$U$2,0))),"")</f>
        <v>582.65976623829738</v>
      </c>
      <c r="O443" s="192" t="str">
        <f t="array" ref="O443">IFERROR(IF(INDEX([5]Tabelle1!$E$3:$U$500,MATCH($A443&amp;$C443&amp;$D443,[5]Tabelle1!$A$3:$A$500&amp;[5]Tabelle1!$C$3:$C$500&amp;[5]Tabelle1!$D$3:$D$500,0),MATCH(O$2,[5]Tabelle1!$E$2:$U$2,0))=0,"",INDEX([5]Tabelle1!$E$3:$U$500,MATCH($A443&amp;$C443&amp;$D443,[5]Tabelle1!$A$3:$A$500&amp;[5]Tabelle1!$C$3:$C$500&amp;[5]Tabelle1!$D$3:$D$500,0),MATCH(O$2,[5]Tabelle1!$E$2:$U$2,0))),"")</f>
        <v/>
      </c>
      <c r="P443" s="192">
        <f t="array" ref="P443">IFERROR(IF(INDEX([5]Tabelle1!$E$3:$U$500,MATCH($A443&amp;$C443&amp;$D443,[5]Tabelle1!$A$3:$A$500&amp;[5]Tabelle1!$C$3:$C$500&amp;[5]Tabelle1!$D$3:$D$500,0),MATCH(P$2,[5]Tabelle1!$E$2:$U$2,0))=0,"",INDEX([5]Tabelle1!$E$3:$U$500,MATCH($A443&amp;$C443&amp;$D443,[5]Tabelle1!$A$3:$A$500&amp;[5]Tabelle1!$C$3:$C$500&amp;[5]Tabelle1!$D$3:$D$500,0),MATCH(P$2,[5]Tabelle1!$E$2:$U$2,0))),"")</f>
        <v>582.65976623829738</v>
      </c>
      <c r="Q443" s="192" t="str">
        <f t="array" ref="Q443">IFERROR(IF(INDEX([5]Tabelle1!$E$3:$U$500,MATCH($A443&amp;$C443&amp;$D443,[5]Tabelle1!$A$3:$A$500&amp;[5]Tabelle1!$C$3:$C$500&amp;[5]Tabelle1!$D$3:$D$500,0),MATCH(Q$2,[5]Tabelle1!$E$2:$U$2,0))=0,"",INDEX([5]Tabelle1!$E$3:$U$500,MATCH($A443&amp;$C443&amp;$D443,[5]Tabelle1!$A$3:$A$500&amp;[5]Tabelle1!$C$3:$C$500&amp;[5]Tabelle1!$D$3:$D$500,0),MATCH(Q$2,[5]Tabelle1!$E$2:$U$2,0))),"")</f>
        <v/>
      </c>
      <c r="R443" s="192" t="str">
        <f t="array" ref="R443">IFERROR(IF(INDEX([5]Tabelle1!$E$3:$U$500,MATCH($A443&amp;$C443&amp;$D443,[5]Tabelle1!$A$3:$A$500&amp;[5]Tabelle1!$C$3:$C$500&amp;[5]Tabelle1!$D$3:$D$500,0),MATCH(R$2,[5]Tabelle1!$E$2:$U$2,0))=0,"",INDEX([5]Tabelle1!$E$3:$U$500,MATCH($A443&amp;$C443&amp;$D443,[5]Tabelle1!$A$3:$A$500&amp;[5]Tabelle1!$C$3:$C$500&amp;[5]Tabelle1!$D$3:$D$500,0),MATCH(R$2,[5]Tabelle1!$E$2:$U$2,0))),"")</f>
        <v/>
      </c>
      <c r="S443" s="192">
        <f t="array" ref="S443">IFERROR(IF(INDEX([5]Tabelle1!$E$3:$U$500,MATCH($A443&amp;$C443&amp;$D443,[5]Tabelle1!$A$3:$A$500&amp;[5]Tabelle1!$C$3:$C$500&amp;[5]Tabelle1!$D$3:$D$500,0),MATCH(S$2,[5]Tabelle1!$E$2:$U$2,0))=0,"",INDEX([5]Tabelle1!$E$3:$U$500,MATCH($A443&amp;$C443&amp;$D443,[5]Tabelle1!$A$3:$A$500&amp;[5]Tabelle1!$C$3:$C$500&amp;[5]Tabelle1!$D$3:$D$500,0),MATCH(S$2,[5]Tabelle1!$E$2:$U$2,0))),"")</f>
        <v>582.65976623829738</v>
      </c>
      <c r="T443" s="192" t="str">
        <f t="array" ref="T443">IFERROR(IF(INDEX([5]Tabelle1!$E$3:$U$500,MATCH($A443&amp;$C443&amp;$D443,[5]Tabelle1!$A$3:$A$500&amp;[5]Tabelle1!$C$3:$C$500&amp;[5]Tabelle1!$D$3:$D$500,0),MATCH(T$2,[5]Tabelle1!$E$2:$U$2,0))=0,"",INDEX([5]Tabelle1!$E$3:$U$500,MATCH($A443&amp;$C443&amp;$D443,[5]Tabelle1!$A$3:$A$500&amp;[5]Tabelle1!$C$3:$C$500&amp;[5]Tabelle1!$D$3:$D$500,0),MATCH(T$2,[5]Tabelle1!$E$2:$U$2,0))),"")</f>
        <v/>
      </c>
      <c r="U443" s="192" t="str">
        <f t="array" ref="U443">IFERROR(IF(INDEX([5]Tabelle1!$E$3:$U$500,MATCH($A443&amp;$C443&amp;$D443,[5]Tabelle1!$A$3:$A$500&amp;[5]Tabelle1!$C$3:$C$500&amp;[5]Tabelle1!$D$3:$D$500,0),MATCH(U$2,[5]Tabelle1!$E$2:$U$2,0))=0,"",INDEX([5]Tabelle1!$E$3:$U$500,MATCH($A443&amp;$C443&amp;$D443,[5]Tabelle1!$A$3:$A$500&amp;[5]Tabelle1!$C$3:$C$500&amp;[5]Tabelle1!$D$3:$D$500,0),MATCH(U$2,[5]Tabelle1!$E$2:$U$2,0))),"")</f>
        <v/>
      </c>
      <c r="V443" s="193" t="str">
        <f t="array" ref="V443">IFERROR(IF(INDEX([5]Tabelle1!$E$3:$U$500,MATCH($A443&amp;$C443&amp;$D443,[5]Tabelle1!$A$3:$A$500&amp;[5]Tabelle1!$C$3:$C$500&amp;[5]Tabelle1!$D$3:$D$500,0),MATCH(V$2,[5]Tabelle1!$E$2:$U$2,0))=0,"",INDEX([5]Tabelle1!$E$3:$U$500,MATCH($A443&amp;$C443&amp;$D443,[5]Tabelle1!$A$3:$A$500&amp;[5]Tabelle1!$C$3:$C$500&amp;[5]Tabelle1!$D$3:$D$500,0),MATCH(V$2,[5]Tabelle1!$E$2:$U$2,0))),"")</f>
        <v/>
      </c>
      <c r="W443" s="54" t="str">
        <f t="array" ref="W443">IFERROR(IF(INDEX([5]Tabelle1!$E$3:$U$500,MATCH($A443&amp;$C443&amp;$D443,[5]Tabelle1!$A$3:$A$500&amp;[5]Tabelle1!$C$3:$C$500&amp;[5]Tabelle1!$D$3:$D$500,0),MATCH(W$2,[5]Tabelle1!$E$2:$U$2,0))=0,"",INDEX([5]Tabelle1!$E$3:$U$500,MATCH($A443&amp;$C443&amp;$D443,[5]Tabelle1!$A$3:$A$500&amp;[5]Tabelle1!$C$3:$C$500&amp;[5]Tabelle1!$D$3:$D$500,0),MATCH(W$2,[5]Tabelle1!$E$2:$U$2,0))),"")</f>
        <v/>
      </c>
      <c r="X443" s="54" t="str">
        <f t="array" ref="X443">IFERROR(IF(INDEX([5]Tabelle1!$E$3:$U$500,MATCH($A443&amp;$C443&amp;$D443,[5]Tabelle1!$A$3:$A$500&amp;[5]Tabelle1!$C$3:$C$500&amp;[5]Tabelle1!$D$3:$D$500,0),MATCH(X$2,[5]Tabelle1!$E$2:$U$2,0))=0,"",INDEX([5]Tabelle1!$E$3:$U$500,MATCH($A443&amp;$C443&amp;$D443,[5]Tabelle1!$A$3:$A$500&amp;[5]Tabelle1!$C$3:$C$500&amp;[5]Tabelle1!$D$3:$D$500,0),MATCH(X$2,[5]Tabelle1!$E$2:$U$2,0))),"")</f>
        <v/>
      </c>
      <c r="Y443" s="22"/>
      <c r="Z443" s="22"/>
      <c r="AA443" s="22"/>
      <c r="AB443" s="22"/>
      <c r="AC443" s="22"/>
      <c r="AD443" s="22"/>
      <c r="AE443" s="22"/>
      <c r="AF443" s="22"/>
    </row>
    <row r="444" spans="1:32" ht="15" hidden="1" thickBot="1" x14ac:dyDescent="0.4">
      <c r="A444" s="127" t="str">
        <f t="shared" si="31"/>
        <v>Lithuania</v>
      </c>
      <c r="B444" s="70"/>
      <c r="C444" s="70" t="s">
        <v>544</v>
      </c>
      <c r="D444" s="139" t="s">
        <v>6</v>
      </c>
      <c r="E444" s="175"/>
      <c r="F444" s="175"/>
      <c r="G444" s="175"/>
      <c r="H444" s="192" t="str">
        <f t="array" ref="H444">IFERROR(IF(INDEX([5]Tabelle1!$E$3:$U$500,MATCH($A444&amp;$C444&amp;$D444,[5]Tabelle1!$A$3:$A$500&amp;[5]Tabelle1!$C$3:$C$500&amp;[5]Tabelle1!$D$3:$D$500,0),MATCH(H$2,[5]Tabelle1!$E$2:$U$2,0))=0,"",INDEX([5]Tabelle1!$E$3:$U$500,MATCH($A444&amp;$C444&amp;$D444,[5]Tabelle1!$A$3:$A$500&amp;[5]Tabelle1!$C$3:$C$500&amp;[5]Tabelle1!$D$3:$D$500,0),MATCH(H$2,[5]Tabelle1!$E$2:$U$2,0))),"")</f>
        <v/>
      </c>
      <c r="I444" s="192" t="str">
        <f t="array" ref="I444">IFERROR(IF(INDEX([5]Tabelle1!$E$3:$U$500,MATCH($A444&amp;$C444&amp;$D444,[5]Tabelle1!$A$3:$A$500&amp;[5]Tabelle1!$C$3:$C$500&amp;[5]Tabelle1!$D$3:$D$500,0),MATCH(I$2,[5]Tabelle1!$E$2:$U$2,0))=0,"",INDEX([5]Tabelle1!$E$3:$U$500,MATCH($A444&amp;$C444&amp;$D444,[5]Tabelle1!$A$3:$A$500&amp;[5]Tabelle1!$C$3:$C$500&amp;[5]Tabelle1!$D$3:$D$500,0),MATCH(I$2,[5]Tabelle1!$E$2:$U$2,0))),"")</f>
        <v/>
      </c>
      <c r="J444" s="192" t="str">
        <f t="array" ref="J444">IFERROR(IF(INDEX([5]Tabelle1!$E$3:$U$500,MATCH($A444&amp;$C444&amp;$D444,[5]Tabelle1!$A$3:$A$500&amp;[5]Tabelle1!$C$3:$C$500&amp;[5]Tabelle1!$D$3:$D$500,0),MATCH(J$2,[5]Tabelle1!$E$2:$U$2,0))=0,"",INDEX([5]Tabelle1!$E$3:$U$500,MATCH($A444&amp;$C444&amp;$D444,[5]Tabelle1!$A$3:$A$500&amp;[5]Tabelle1!$C$3:$C$500&amp;[5]Tabelle1!$D$3:$D$500,0),MATCH(J$2,[5]Tabelle1!$E$2:$U$2,0))),"")</f>
        <v/>
      </c>
      <c r="K444" s="192" t="str">
        <f t="array" ref="K444">IFERROR(IF(INDEX([5]Tabelle1!$E$3:$U$500,MATCH($A444&amp;$C444&amp;$D444,[5]Tabelle1!$A$3:$A$500&amp;[5]Tabelle1!$C$3:$C$500&amp;[5]Tabelle1!$D$3:$D$500,0),MATCH(K$2,[5]Tabelle1!$E$2:$U$2,0))=0,"",INDEX([5]Tabelle1!$E$3:$U$500,MATCH($A444&amp;$C444&amp;$D444,[5]Tabelle1!$A$3:$A$500&amp;[5]Tabelle1!$C$3:$C$500&amp;[5]Tabelle1!$D$3:$D$500,0),MATCH(K$2,[5]Tabelle1!$E$2:$U$2,0))),"")</f>
        <v/>
      </c>
      <c r="L444" s="192" t="str">
        <f t="array" ref="L444">IFERROR(IF(INDEX([5]Tabelle1!$E$3:$U$500,MATCH($A444&amp;$C444&amp;$D444,[5]Tabelle1!$A$3:$A$500&amp;[5]Tabelle1!$C$3:$C$500&amp;[5]Tabelle1!$D$3:$D$500,0),MATCH(L$2,[5]Tabelle1!$E$2:$U$2,0))=0,"",INDEX([5]Tabelle1!$E$3:$U$500,MATCH($A444&amp;$C444&amp;$D444,[5]Tabelle1!$A$3:$A$500&amp;[5]Tabelle1!$C$3:$C$500&amp;[5]Tabelle1!$D$3:$D$500,0),MATCH(L$2,[5]Tabelle1!$E$2:$U$2,0))),"")</f>
        <v/>
      </c>
      <c r="M444" s="192" t="str">
        <f t="array" ref="M444">IFERROR(IF(INDEX([5]Tabelle1!$E$3:$U$500,MATCH($A444&amp;$C444&amp;$D444,[5]Tabelle1!$A$3:$A$500&amp;[5]Tabelle1!$C$3:$C$500&amp;[5]Tabelle1!$D$3:$D$500,0),MATCH(M$2,[5]Tabelle1!$E$2:$U$2,0))=0,"",INDEX([5]Tabelle1!$E$3:$U$500,MATCH($A444&amp;$C444&amp;$D444,[5]Tabelle1!$A$3:$A$500&amp;[5]Tabelle1!$C$3:$C$500&amp;[5]Tabelle1!$D$3:$D$500,0),MATCH(M$2,[5]Tabelle1!$E$2:$U$2,0))),"")</f>
        <v/>
      </c>
      <c r="N444" s="192" t="str">
        <f t="array" ref="N444">IFERROR(IF(INDEX([5]Tabelle1!$E$3:$U$500,MATCH($A444&amp;$C444&amp;$D444,[5]Tabelle1!$A$3:$A$500&amp;[5]Tabelle1!$C$3:$C$500&amp;[5]Tabelle1!$D$3:$D$500,0),MATCH(N$2,[5]Tabelle1!$E$2:$U$2,0))=0,"",INDEX([5]Tabelle1!$E$3:$U$500,MATCH($A444&amp;$C444&amp;$D444,[5]Tabelle1!$A$3:$A$500&amp;[5]Tabelle1!$C$3:$C$500&amp;[5]Tabelle1!$D$3:$D$500,0),MATCH(N$2,[5]Tabelle1!$E$2:$U$2,0))),"")</f>
        <v/>
      </c>
      <c r="O444" s="192" t="str">
        <f t="array" ref="O444">IFERROR(IF(INDEX([5]Tabelle1!$E$3:$U$500,MATCH($A444&amp;$C444&amp;$D444,[5]Tabelle1!$A$3:$A$500&amp;[5]Tabelle1!$C$3:$C$500&amp;[5]Tabelle1!$D$3:$D$500,0),MATCH(O$2,[5]Tabelle1!$E$2:$U$2,0))=0,"",INDEX([5]Tabelle1!$E$3:$U$500,MATCH($A444&amp;$C444&amp;$D444,[5]Tabelle1!$A$3:$A$500&amp;[5]Tabelle1!$C$3:$C$500&amp;[5]Tabelle1!$D$3:$D$500,0),MATCH(O$2,[5]Tabelle1!$E$2:$U$2,0))),"")</f>
        <v/>
      </c>
      <c r="P444" s="192" t="str">
        <f t="array" ref="P444">IFERROR(IF(INDEX([5]Tabelle1!$E$3:$U$500,MATCH($A444&amp;$C444&amp;$D444,[5]Tabelle1!$A$3:$A$500&amp;[5]Tabelle1!$C$3:$C$500&amp;[5]Tabelle1!$D$3:$D$500,0),MATCH(P$2,[5]Tabelle1!$E$2:$U$2,0))=0,"",INDEX([5]Tabelle1!$E$3:$U$500,MATCH($A444&amp;$C444&amp;$D444,[5]Tabelle1!$A$3:$A$500&amp;[5]Tabelle1!$C$3:$C$500&amp;[5]Tabelle1!$D$3:$D$500,0),MATCH(P$2,[5]Tabelle1!$E$2:$U$2,0))),"")</f>
        <v/>
      </c>
      <c r="Q444" s="192" t="str">
        <f t="array" ref="Q444">IFERROR(IF(INDEX([5]Tabelle1!$E$3:$U$500,MATCH($A444&amp;$C444&amp;$D444,[5]Tabelle1!$A$3:$A$500&amp;[5]Tabelle1!$C$3:$C$500&amp;[5]Tabelle1!$D$3:$D$500,0),MATCH(Q$2,[5]Tabelle1!$E$2:$U$2,0))=0,"",INDEX([5]Tabelle1!$E$3:$U$500,MATCH($A444&amp;$C444&amp;$D444,[5]Tabelle1!$A$3:$A$500&amp;[5]Tabelle1!$C$3:$C$500&amp;[5]Tabelle1!$D$3:$D$500,0),MATCH(Q$2,[5]Tabelle1!$E$2:$U$2,0))),"")</f>
        <v/>
      </c>
      <c r="R444" s="192" t="str">
        <f t="array" ref="R444">IFERROR(IF(INDEX([5]Tabelle1!$E$3:$U$500,MATCH($A444&amp;$C444&amp;$D444,[5]Tabelle1!$A$3:$A$500&amp;[5]Tabelle1!$C$3:$C$500&amp;[5]Tabelle1!$D$3:$D$500,0),MATCH(R$2,[5]Tabelle1!$E$2:$U$2,0))=0,"",INDEX([5]Tabelle1!$E$3:$U$500,MATCH($A444&amp;$C444&amp;$D444,[5]Tabelle1!$A$3:$A$500&amp;[5]Tabelle1!$C$3:$C$500&amp;[5]Tabelle1!$D$3:$D$500,0),MATCH(R$2,[5]Tabelle1!$E$2:$U$2,0))),"")</f>
        <v/>
      </c>
      <c r="S444" s="192" t="str">
        <f t="array" ref="S444">IFERROR(IF(INDEX([5]Tabelle1!$E$3:$U$500,MATCH($A444&amp;$C444&amp;$D444,[5]Tabelle1!$A$3:$A$500&amp;[5]Tabelle1!$C$3:$C$500&amp;[5]Tabelle1!$D$3:$D$500,0),MATCH(S$2,[5]Tabelle1!$E$2:$U$2,0))=0,"",INDEX([5]Tabelle1!$E$3:$U$500,MATCH($A444&amp;$C444&amp;$D444,[5]Tabelle1!$A$3:$A$500&amp;[5]Tabelle1!$C$3:$C$500&amp;[5]Tabelle1!$D$3:$D$500,0),MATCH(S$2,[5]Tabelle1!$E$2:$U$2,0))),"")</f>
        <v/>
      </c>
      <c r="T444" s="192" t="str">
        <f t="array" ref="T444">IFERROR(IF(INDEX([5]Tabelle1!$E$3:$U$500,MATCH($A444&amp;$C444&amp;$D444,[5]Tabelle1!$A$3:$A$500&amp;[5]Tabelle1!$C$3:$C$500&amp;[5]Tabelle1!$D$3:$D$500,0),MATCH(T$2,[5]Tabelle1!$E$2:$U$2,0))=0,"",INDEX([5]Tabelle1!$E$3:$U$500,MATCH($A444&amp;$C444&amp;$D444,[5]Tabelle1!$A$3:$A$500&amp;[5]Tabelle1!$C$3:$C$500&amp;[5]Tabelle1!$D$3:$D$500,0),MATCH(T$2,[5]Tabelle1!$E$2:$U$2,0))),"")</f>
        <v/>
      </c>
      <c r="U444" s="192" t="str">
        <f t="array" ref="U444">IFERROR(IF(INDEX([5]Tabelle1!$E$3:$U$500,MATCH($A444&amp;$C444&amp;$D444,[5]Tabelle1!$A$3:$A$500&amp;[5]Tabelle1!$C$3:$C$500&amp;[5]Tabelle1!$D$3:$D$500,0),MATCH(U$2,[5]Tabelle1!$E$2:$U$2,0))=0,"",INDEX([5]Tabelle1!$E$3:$U$500,MATCH($A444&amp;$C444&amp;$D444,[5]Tabelle1!$A$3:$A$500&amp;[5]Tabelle1!$C$3:$C$500&amp;[5]Tabelle1!$D$3:$D$500,0),MATCH(U$2,[5]Tabelle1!$E$2:$U$2,0))),"")</f>
        <v/>
      </c>
      <c r="V444" s="193" t="str">
        <f t="array" ref="V444">IFERROR(IF(INDEX([5]Tabelle1!$E$3:$U$500,MATCH($A444&amp;$C444&amp;$D444,[5]Tabelle1!$A$3:$A$500&amp;[5]Tabelle1!$C$3:$C$500&amp;[5]Tabelle1!$D$3:$D$500,0),MATCH(V$2,[5]Tabelle1!$E$2:$U$2,0))=0,"",INDEX([5]Tabelle1!$E$3:$U$500,MATCH($A444&amp;$C444&amp;$D444,[5]Tabelle1!$A$3:$A$500&amp;[5]Tabelle1!$C$3:$C$500&amp;[5]Tabelle1!$D$3:$D$500,0),MATCH(V$2,[5]Tabelle1!$E$2:$U$2,0))),"")</f>
        <v/>
      </c>
      <c r="W444" s="54" t="str">
        <f t="array" ref="W444">IFERROR(IF(INDEX([5]Tabelle1!$E$3:$U$500,MATCH($A444&amp;$C444&amp;$D444,[5]Tabelle1!$A$3:$A$500&amp;[5]Tabelle1!$C$3:$C$500&amp;[5]Tabelle1!$D$3:$D$500,0),MATCH(W$2,[5]Tabelle1!$E$2:$U$2,0))=0,"",INDEX([5]Tabelle1!$E$3:$U$500,MATCH($A444&amp;$C444&amp;$D444,[5]Tabelle1!$A$3:$A$500&amp;[5]Tabelle1!$C$3:$C$500&amp;[5]Tabelle1!$D$3:$D$500,0),MATCH(W$2,[5]Tabelle1!$E$2:$U$2,0))),"")</f>
        <v/>
      </c>
      <c r="X444" s="54" t="str">
        <f t="array" ref="X444">IFERROR(IF(INDEX([5]Tabelle1!$E$3:$U$500,MATCH($A444&amp;$C444&amp;$D444,[5]Tabelle1!$A$3:$A$500&amp;[5]Tabelle1!$C$3:$C$500&amp;[5]Tabelle1!$D$3:$D$500,0),MATCH(X$2,[5]Tabelle1!$E$2:$U$2,0))=0,"",INDEX([5]Tabelle1!$E$3:$U$500,MATCH($A444&amp;$C444&amp;$D444,[5]Tabelle1!$A$3:$A$500&amp;[5]Tabelle1!$C$3:$C$500&amp;[5]Tabelle1!$D$3:$D$500,0),MATCH(X$2,[5]Tabelle1!$E$2:$U$2,0))),"")</f>
        <v/>
      </c>
      <c r="Y444" s="22"/>
      <c r="Z444" s="22"/>
      <c r="AA444" s="22"/>
      <c r="AB444" s="22"/>
      <c r="AC444" s="22"/>
      <c r="AD444" s="22"/>
      <c r="AE444" s="22"/>
      <c r="AF444" s="22"/>
    </row>
    <row r="445" spans="1:32" ht="15" hidden="1" thickBot="1" x14ac:dyDescent="0.4">
      <c r="A445" s="130" t="str">
        <f t="shared" si="31"/>
        <v>Lithuania</v>
      </c>
      <c r="B445" s="131"/>
      <c r="C445" s="131" t="s">
        <v>544</v>
      </c>
      <c r="D445" s="142" t="s">
        <v>554</v>
      </c>
      <c r="E445" s="195"/>
      <c r="F445" s="195"/>
      <c r="G445" s="195"/>
      <c r="H445" s="196" t="str">
        <f t="array" ref="H445">IFERROR(IF(INDEX([5]Tabelle1!$E$3:$U$500,MATCH($A445&amp;$C445&amp;$D445,[5]Tabelle1!$A$3:$A$500&amp;[5]Tabelle1!$C$3:$C$500&amp;[5]Tabelle1!$D$3:$D$500,0),MATCH(H$2,[5]Tabelle1!$E$2:$U$2,0))=0,"",INDEX([5]Tabelle1!$E$3:$U$500,MATCH($A445&amp;$C445&amp;$D445,[5]Tabelle1!$A$3:$A$500&amp;[5]Tabelle1!$C$3:$C$500&amp;[5]Tabelle1!$D$3:$D$500,0),MATCH(H$2,[5]Tabelle1!$E$2:$U$2,0))),"")</f>
        <v/>
      </c>
      <c r="I445" s="196" t="str">
        <f t="array" ref="I445">IFERROR(IF(INDEX([5]Tabelle1!$E$3:$U$500,MATCH($A445&amp;$C445&amp;$D445,[5]Tabelle1!$A$3:$A$500&amp;[5]Tabelle1!$C$3:$C$500&amp;[5]Tabelle1!$D$3:$D$500,0),MATCH(I$2,[5]Tabelle1!$E$2:$U$2,0))=0,"",INDEX([5]Tabelle1!$E$3:$U$500,MATCH($A445&amp;$C445&amp;$D445,[5]Tabelle1!$A$3:$A$500&amp;[5]Tabelle1!$C$3:$C$500&amp;[5]Tabelle1!$D$3:$D$500,0),MATCH(I$2,[5]Tabelle1!$E$2:$U$2,0))),"")</f>
        <v/>
      </c>
      <c r="J445" s="196" t="str">
        <f t="array" ref="J445">IFERROR(IF(INDEX([5]Tabelle1!$E$3:$U$500,MATCH($A445&amp;$C445&amp;$D445,[5]Tabelle1!$A$3:$A$500&amp;[5]Tabelle1!$C$3:$C$500&amp;[5]Tabelle1!$D$3:$D$500,0),MATCH(J$2,[5]Tabelle1!$E$2:$U$2,0))=0,"",INDEX([5]Tabelle1!$E$3:$U$500,MATCH($A445&amp;$C445&amp;$D445,[5]Tabelle1!$A$3:$A$500&amp;[5]Tabelle1!$C$3:$C$500&amp;[5]Tabelle1!$D$3:$D$500,0),MATCH(J$2,[5]Tabelle1!$E$2:$U$2,0))),"")</f>
        <v/>
      </c>
      <c r="K445" s="196" t="str">
        <f t="array" ref="K445">IFERROR(IF(INDEX([5]Tabelle1!$E$3:$U$500,MATCH($A445&amp;$C445&amp;$D445,[5]Tabelle1!$A$3:$A$500&amp;[5]Tabelle1!$C$3:$C$500&amp;[5]Tabelle1!$D$3:$D$500,0),MATCH(K$2,[5]Tabelle1!$E$2:$U$2,0))=0,"",INDEX([5]Tabelle1!$E$3:$U$500,MATCH($A445&amp;$C445&amp;$D445,[5]Tabelle1!$A$3:$A$500&amp;[5]Tabelle1!$C$3:$C$500&amp;[5]Tabelle1!$D$3:$D$500,0),MATCH(K$2,[5]Tabelle1!$E$2:$U$2,0))),"")</f>
        <v/>
      </c>
      <c r="L445" s="196" t="str">
        <f t="array" ref="L445">IFERROR(IF(INDEX([5]Tabelle1!$E$3:$U$500,MATCH($A445&amp;$C445&amp;$D445,[5]Tabelle1!$A$3:$A$500&amp;[5]Tabelle1!$C$3:$C$500&amp;[5]Tabelle1!$D$3:$D$500,0),MATCH(L$2,[5]Tabelle1!$E$2:$U$2,0))=0,"",INDEX([5]Tabelle1!$E$3:$U$500,MATCH($A445&amp;$C445&amp;$D445,[5]Tabelle1!$A$3:$A$500&amp;[5]Tabelle1!$C$3:$C$500&amp;[5]Tabelle1!$D$3:$D$500,0),MATCH(L$2,[5]Tabelle1!$E$2:$U$2,0))),"")</f>
        <v/>
      </c>
      <c r="M445" s="196" t="str">
        <f t="array" ref="M445">IFERROR(IF(INDEX([5]Tabelle1!$E$3:$U$500,MATCH($A445&amp;$C445&amp;$D445,[5]Tabelle1!$A$3:$A$500&amp;[5]Tabelle1!$C$3:$C$500&amp;[5]Tabelle1!$D$3:$D$500,0),MATCH(M$2,[5]Tabelle1!$E$2:$U$2,0))=0,"",INDEX([5]Tabelle1!$E$3:$U$500,MATCH($A445&amp;$C445&amp;$D445,[5]Tabelle1!$A$3:$A$500&amp;[5]Tabelle1!$C$3:$C$500&amp;[5]Tabelle1!$D$3:$D$500,0),MATCH(M$2,[5]Tabelle1!$E$2:$U$2,0))),"")</f>
        <v/>
      </c>
      <c r="N445" s="196" t="str">
        <f t="array" ref="N445">IFERROR(IF(INDEX([5]Tabelle1!$E$3:$U$500,MATCH($A445&amp;$C445&amp;$D445,[5]Tabelle1!$A$3:$A$500&amp;[5]Tabelle1!$C$3:$C$500&amp;[5]Tabelle1!$D$3:$D$500,0),MATCH(N$2,[5]Tabelle1!$E$2:$U$2,0))=0,"",INDEX([5]Tabelle1!$E$3:$U$500,MATCH($A445&amp;$C445&amp;$D445,[5]Tabelle1!$A$3:$A$500&amp;[5]Tabelle1!$C$3:$C$500&amp;[5]Tabelle1!$D$3:$D$500,0),MATCH(N$2,[5]Tabelle1!$E$2:$U$2,0))),"")</f>
        <v/>
      </c>
      <c r="O445" s="196" t="str">
        <f t="array" ref="O445">IFERROR(IF(INDEX([5]Tabelle1!$E$3:$U$500,MATCH($A445&amp;$C445&amp;$D445,[5]Tabelle1!$A$3:$A$500&amp;[5]Tabelle1!$C$3:$C$500&amp;[5]Tabelle1!$D$3:$D$500,0),MATCH(O$2,[5]Tabelle1!$E$2:$U$2,0))=0,"",INDEX([5]Tabelle1!$E$3:$U$500,MATCH($A445&amp;$C445&amp;$D445,[5]Tabelle1!$A$3:$A$500&amp;[5]Tabelle1!$C$3:$C$500&amp;[5]Tabelle1!$D$3:$D$500,0),MATCH(O$2,[5]Tabelle1!$E$2:$U$2,0))),"")</f>
        <v/>
      </c>
      <c r="P445" s="196" t="str">
        <f t="array" ref="P445">IFERROR(IF(INDEX([5]Tabelle1!$E$3:$U$500,MATCH($A445&amp;$C445&amp;$D445,[5]Tabelle1!$A$3:$A$500&amp;[5]Tabelle1!$C$3:$C$500&amp;[5]Tabelle1!$D$3:$D$500,0),MATCH(P$2,[5]Tabelle1!$E$2:$U$2,0))=0,"",INDEX([5]Tabelle1!$E$3:$U$500,MATCH($A445&amp;$C445&amp;$D445,[5]Tabelle1!$A$3:$A$500&amp;[5]Tabelle1!$C$3:$C$500&amp;[5]Tabelle1!$D$3:$D$500,0),MATCH(P$2,[5]Tabelle1!$E$2:$U$2,0))),"")</f>
        <v/>
      </c>
      <c r="Q445" s="196" t="str">
        <f t="array" ref="Q445">IFERROR(IF(INDEX([5]Tabelle1!$E$3:$U$500,MATCH($A445&amp;$C445&amp;$D445,[5]Tabelle1!$A$3:$A$500&amp;[5]Tabelle1!$C$3:$C$500&amp;[5]Tabelle1!$D$3:$D$500,0),MATCH(Q$2,[5]Tabelle1!$E$2:$U$2,0))=0,"",INDEX([5]Tabelle1!$E$3:$U$500,MATCH($A445&amp;$C445&amp;$D445,[5]Tabelle1!$A$3:$A$500&amp;[5]Tabelle1!$C$3:$C$500&amp;[5]Tabelle1!$D$3:$D$500,0),MATCH(Q$2,[5]Tabelle1!$E$2:$U$2,0))),"")</f>
        <v/>
      </c>
      <c r="R445" s="196" t="str">
        <f t="array" ref="R445">IFERROR(IF(INDEX([5]Tabelle1!$E$3:$U$500,MATCH($A445&amp;$C445&amp;$D445,[5]Tabelle1!$A$3:$A$500&amp;[5]Tabelle1!$C$3:$C$500&amp;[5]Tabelle1!$D$3:$D$500,0),MATCH(R$2,[5]Tabelle1!$E$2:$U$2,0))=0,"",INDEX([5]Tabelle1!$E$3:$U$500,MATCH($A445&amp;$C445&amp;$D445,[5]Tabelle1!$A$3:$A$500&amp;[5]Tabelle1!$C$3:$C$500&amp;[5]Tabelle1!$D$3:$D$500,0),MATCH(R$2,[5]Tabelle1!$E$2:$U$2,0))),"")</f>
        <v/>
      </c>
      <c r="S445" s="196" t="str">
        <f t="array" ref="S445">IFERROR(IF(INDEX([5]Tabelle1!$E$3:$U$500,MATCH($A445&amp;$C445&amp;$D445,[5]Tabelle1!$A$3:$A$500&amp;[5]Tabelle1!$C$3:$C$500&amp;[5]Tabelle1!$D$3:$D$500,0),MATCH(S$2,[5]Tabelle1!$E$2:$U$2,0))=0,"",INDEX([5]Tabelle1!$E$3:$U$500,MATCH($A445&amp;$C445&amp;$D445,[5]Tabelle1!$A$3:$A$500&amp;[5]Tabelle1!$C$3:$C$500&amp;[5]Tabelle1!$D$3:$D$500,0),MATCH(S$2,[5]Tabelle1!$E$2:$U$2,0))),"")</f>
        <v/>
      </c>
      <c r="T445" s="196" t="str">
        <f t="array" ref="T445">IFERROR(IF(INDEX([5]Tabelle1!$E$3:$U$500,MATCH($A445&amp;$C445&amp;$D445,[5]Tabelle1!$A$3:$A$500&amp;[5]Tabelle1!$C$3:$C$500&amp;[5]Tabelle1!$D$3:$D$500,0),MATCH(T$2,[5]Tabelle1!$E$2:$U$2,0))=0,"",INDEX([5]Tabelle1!$E$3:$U$500,MATCH($A445&amp;$C445&amp;$D445,[5]Tabelle1!$A$3:$A$500&amp;[5]Tabelle1!$C$3:$C$500&amp;[5]Tabelle1!$D$3:$D$500,0),MATCH(T$2,[5]Tabelle1!$E$2:$U$2,0))),"")</f>
        <v/>
      </c>
      <c r="U445" s="196" t="str">
        <f t="array" ref="U445">IFERROR(IF(INDEX([5]Tabelle1!$E$3:$U$500,MATCH($A445&amp;$C445&amp;$D445,[5]Tabelle1!$A$3:$A$500&amp;[5]Tabelle1!$C$3:$C$500&amp;[5]Tabelle1!$D$3:$D$500,0),MATCH(U$2,[5]Tabelle1!$E$2:$U$2,0))=0,"",INDEX([5]Tabelle1!$E$3:$U$500,MATCH($A445&amp;$C445&amp;$D445,[5]Tabelle1!$A$3:$A$500&amp;[5]Tabelle1!$C$3:$C$500&amp;[5]Tabelle1!$D$3:$D$500,0),MATCH(U$2,[5]Tabelle1!$E$2:$U$2,0))),"")</f>
        <v/>
      </c>
      <c r="V445" s="197" t="str">
        <f t="array" ref="V445">IFERROR(IF(INDEX([5]Tabelle1!$E$3:$U$500,MATCH($A445&amp;$C445&amp;$D445,[5]Tabelle1!$A$3:$A$500&amp;[5]Tabelle1!$C$3:$C$500&amp;[5]Tabelle1!$D$3:$D$500,0),MATCH(V$2,[5]Tabelle1!$E$2:$U$2,0))=0,"",INDEX([5]Tabelle1!$E$3:$U$500,MATCH($A445&amp;$C445&amp;$D445,[5]Tabelle1!$A$3:$A$500&amp;[5]Tabelle1!$C$3:$C$500&amp;[5]Tabelle1!$D$3:$D$500,0),MATCH(V$2,[5]Tabelle1!$E$2:$U$2,0))),"")</f>
        <v/>
      </c>
      <c r="W445" s="54" t="str">
        <f t="array" ref="W445">IFERROR(IF(INDEX([5]Tabelle1!$E$3:$U$500,MATCH($A445&amp;$C445&amp;$D445,[5]Tabelle1!$A$3:$A$500&amp;[5]Tabelle1!$C$3:$C$500&amp;[5]Tabelle1!$D$3:$D$500,0),MATCH(W$2,[5]Tabelle1!$E$2:$U$2,0))=0,"",INDEX([5]Tabelle1!$E$3:$U$500,MATCH($A445&amp;$C445&amp;$D445,[5]Tabelle1!$A$3:$A$500&amp;[5]Tabelle1!$C$3:$C$500&amp;[5]Tabelle1!$D$3:$D$500,0),MATCH(W$2,[5]Tabelle1!$E$2:$U$2,0))),"")</f>
        <v/>
      </c>
      <c r="X445" s="54" t="str">
        <f t="array" ref="X445">IFERROR(IF(INDEX([5]Tabelle1!$E$3:$U$500,MATCH($A445&amp;$C445&amp;$D445,[5]Tabelle1!$A$3:$A$500&amp;[5]Tabelle1!$C$3:$C$500&amp;[5]Tabelle1!$D$3:$D$500,0),MATCH(X$2,[5]Tabelle1!$E$2:$U$2,0))=0,"",INDEX([5]Tabelle1!$E$3:$U$500,MATCH($A445&amp;$C445&amp;$D445,[5]Tabelle1!$A$3:$A$500&amp;[5]Tabelle1!$C$3:$C$500&amp;[5]Tabelle1!$D$3:$D$500,0),MATCH(X$2,[5]Tabelle1!$E$2:$U$2,0))),"")</f>
        <v/>
      </c>
      <c r="Y445" s="22"/>
      <c r="Z445" s="22"/>
      <c r="AA445" s="22"/>
      <c r="AB445" s="22"/>
      <c r="AC445" s="22"/>
      <c r="AD445" s="22"/>
      <c r="AE445" s="22"/>
      <c r="AF445" s="22"/>
    </row>
    <row r="446" spans="1:32" ht="15" hidden="1" thickBot="1" x14ac:dyDescent="0.4">
      <c r="A446" s="63" t="str">
        <f>B446</f>
        <v>Luxembourg</v>
      </c>
      <c r="B446" s="62" t="s">
        <v>31</v>
      </c>
      <c r="C446" s="62" t="s">
        <v>596</v>
      </c>
      <c r="D446" s="146" t="s">
        <v>574</v>
      </c>
      <c r="E446" s="167"/>
      <c r="F446" s="167"/>
      <c r="G446" s="167"/>
      <c r="H446" s="167" t="str">
        <f t="array" ref="H446">IFERROR(IF(INDEX([5]Tabelle1!$E$3:$U$500,MATCH($A446&amp;$C446&amp;$D446,[5]Tabelle1!$A$3:$A$500&amp;[5]Tabelle1!$C$3:$C$500&amp;[5]Tabelle1!$D$3:$D$500,0),MATCH(H$2,[5]Tabelle1!$E$2:$U$2,0))=0,"",INDEX([5]Tabelle1!$E$3:$U$500,MATCH($A446&amp;$C446&amp;$D446,[5]Tabelle1!$A$3:$A$500&amp;[5]Tabelle1!$C$3:$C$500&amp;[5]Tabelle1!$D$3:$D$500,0),MATCH(H$2,[5]Tabelle1!$E$2:$U$2,0))),"")</f>
        <v/>
      </c>
      <c r="I446" s="181" t="str">
        <f t="array" ref="I446">IFERROR(IF(INDEX([5]Tabelle1!$E$3:$U$500,MATCH($A446&amp;$C446&amp;$D446,[5]Tabelle1!$A$3:$A$500&amp;[5]Tabelle1!$C$3:$C$500&amp;[5]Tabelle1!$D$3:$D$500,0),MATCH(I$2,[5]Tabelle1!$E$2:$U$2,0))=0,"",INDEX([5]Tabelle1!$E$3:$U$500,MATCH($A446&amp;$C446&amp;$D446,[5]Tabelle1!$A$3:$A$500&amp;[5]Tabelle1!$C$3:$C$500&amp;[5]Tabelle1!$D$3:$D$500,0),MATCH(I$2,[5]Tabelle1!$E$2:$U$2,0))),"")</f>
        <v/>
      </c>
      <c r="J446" s="163" t="str">
        <f t="array" ref="J446">IFERROR(IF(INDEX([5]Tabelle1!$E$3:$U$500,MATCH($A446&amp;$C446&amp;$D446,[5]Tabelle1!$A$3:$A$500&amp;[5]Tabelle1!$C$3:$C$500&amp;[5]Tabelle1!$D$3:$D$500,0),MATCH(J$2,[5]Tabelle1!$E$2:$U$2,0))=0,"",INDEX([5]Tabelle1!$E$3:$U$500,MATCH($A446&amp;$C446&amp;$D446,[5]Tabelle1!$A$3:$A$500&amp;[5]Tabelle1!$C$3:$C$500&amp;[5]Tabelle1!$D$3:$D$500,0),MATCH(J$2,[5]Tabelle1!$E$2:$U$2,0))),"")</f>
        <v/>
      </c>
      <c r="K446" s="163" t="str">
        <f t="array" ref="K446">IFERROR(IF(INDEX([5]Tabelle1!$E$3:$U$500,MATCH($A446&amp;$C446&amp;$D446,[5]Tabelle1!$A$3:$A$500&amp;[5]Tabelle1!$C$3:$C$500&amp;[5]Tabelle1!$D$3:$D$500,0),MATCH(K$2,[5]Tabelle1!$E$2:$U$2,0))=0,"",INDEX([5]Tabelle1!$E$3:$U$500,MATCH($A446&amp;$C446&amp;$D446,[5]Tabelle1!$A$3:$A$500&amp;[5]Tabelle1!$C$3:$C$500&amp;[5]Tabelle1!$D$3:$D$500,0),MATCH(K$2,[5]Tabelle1!$E$2:$U$2,0))),"")</f>
        <v/>
      </c>
      <c r="L446" s="163" t="str">
        <f t="array" ref="L446">IFERROR(IF(INDEX([5]Tabelle1!$E$3:$U$500,MATCH($A446&amp;$C446&amp;$D446,[5]Tabelle1!$A$3:$A$500&amp;[5]Tabelle1!$C$3:$C$500&amp;[5]Tabelle1!$D$3:$D$500,0),MATCH(L$2,[5]Tabelle1!$E$2:$U$2,0))=0,"",INDEX([5]Tabelle1!$E$3:$U$500,MATCH($A446&amp;$C446&amp;$D446,[5]Tabelle1!$A$3:$A$500&amp;[5]Tabelle1!$C$3:$C$500&amp;[5]Tabelle1!$D$3:$D$500,0),MATCH(L$2,[5]Tabelle1!$E$2:$U$2,0))),"")</f>
        <v/>
      </c>
      <c r="M446" s="163" t="str">
        <f t="array" ref="M446">IFERROR(IF(INDEX([5]Tabelle1!$E$3:$U$500,MATCH($A446&amp;$C446&amp;$D446,[5]Tabelle1!$A$3:$A$500&amp;[5]Tabelle1!$C$3:$C$500&amp;[5]Tabelle1!$D$3:$D$500,0),MATCH(M$2,[5]Tabelle1!$E$2:$U$2,0))=0,"",INDEX([5]Tabelle1!$E$3:$U$500,MATCH($A446&amp;$C446&amp;$D446,[5]Tabelle1!$A$3:$A$500&amp;[5]Tabelle1!$C$3:$C$500&amp;[5]Tabelle1!$D$3:$D$500,0),MATCH(M$2,[5]Tabelle1!$E$2:$U$2,0))),"")</f>
        <v/>
      </c>
      <c r="N446" s="163" t="str">
        <f t="array" ref="N446">IFERROR(IF(INDEX([5]Tabelle1!$E$3:$U$500,MATCH($A446&amp;$C446&amp;$D446,[5]Tabelle1!$A$3:$A$500&amp;[5]Tabelle1!$C$3:$C$500&amp;[5]Tabelle1!$D$3:$D$500,0),MATCH(N$2,[5]Tabelle1!$E$2:$U$2,0))=0,"",INDEX([5]Tabelle1!$E$3:$U$500,MATCH($A446&amp;$C446&amp;$D446,[5]Tabelle1!$A$3:$A$500&amp;[5]Tabelle1!$C$3:$C$500&amp;[5]Tabelle1!$D$3:$D$500,0),MATCH(N$2,[5]Tabelle1!$E$2:$U$2,0))),"")</f>
        <v/>
      </c>
      <c r="O446" s="163" t="str">
        <f t="array" ref="O446">IFERROR(IF(INDEX([5]Tabelle1!$E$3:$U$500,MATCH($A446&amp;$C446&amp;$D446,[5]Tabelle1!$A$3:$A$500&amp;[5]Tabelle1!$C$3:$C$500&amp;[5]Tabelle1!$D$3:$D$500,0),MATCH(O$2,[5]Tabelle1!$E$2:$U$2,0))=0,"",INDEX([5]Tabelle1!$E$3:$U$500,MATCH($A446&amp;$C446&amp;$D446,[5]Tabelle1!$A$3:$A$500&amp;[5]Tabelle1!$C$3:$C$500&amp;[5]Tabelle1!$D$3:$D$500,0),MATCH(O$2,[5]Tabelle1!$E$2:$U$2,0))),"")</f>
        <v/>
      </c>
      <c r="P446" s="163" t="str">
        <f t="array" ref="P446">IFERROR(IF(INDEX([5]Tabelle1!$E$3:$U$500,MATCH($A446&amp;$C446&amp;$D446,[5]Tabelle1!$A$3:$A$500&amp;[5]Tabelle1!$C$3:$C$500&amp;[5]Tabelle1!$D$3:$D$500,0),MATCH(P$2,[5]Tabelle1!$E$2:$U$2,0))=0,"",INDEX([5]Tabelle1!$E$3:$U$500,MATCH($A446&amp;$C446&amp;$D446,[5]Tabelle1!$A$3:$A$500&amp;[5]Tabelle1!$C$3:$C$500&amp;[5]Tabelle1!$D$3:$D$500,0),MATCH(P$2,[5]Tabelle1!$E$2:$U$2,0))),"")</f>
        <v/>
      </c>
      <c r="Q446" s="163" t="str">
        <f t="array" ref="Q446">IFERROR(IF(INDEX([5]Tabelle1!$E$3:$U$500,MATCH($A446&amp;$C446&amp;$D446,[5]Tabelle1!$A$3:$A$500&amp;[5]Tabelle1!$C$3:$C$500&amp;[5]Tabelle1!$D$3:$D$500,0),MATCH(Q$2,[5]Tabelle1!$E$2:$U$2,0))=0,"",INDEX([5]Tabelle1!$E$3:$U$500,MATCH($A446&amp;$C446&amp;$D446,[5]Tabelle1!$A$3:$A$500&amp;[5]Tabelle1!$C$3:$C$500&amp;[5]Tabelle1!$D$3:$D$500,0),MATCH(Q$2,[5]Tabelle1!$E$2:$U$2,0))),"")</f>
        <v/>
      </c>
      <c r="R446" s="163" t="str">
        <f t="array" ref="R446">IFERROR(IF(INDEX([5]Tabelle1!$E$3:$U$500,MATCH($A446&amp;$C446&amp;$D446,[5]Tabelle1!$A$3:$A$500&amp;[5]Tabelle1!$C$3:$C$500&amp;[5]Tabelle1!$D$3:$D$500,0),MATCH(R$2,[5]Tabelle1!$E$2:$U$2,0))=0,"",INDEX([5]Tabelle1!$E$3:$U$500,MATCH($A446&amp;$C446&amp;$D446,[5]Tabelle1!$A$3:$A$500&amp;[5]Tabelle1!$C$3:$C$500&amp;[5]Tabelle1!$D$3:$D$500,0),MATCH(R$2,[5]Tabelle1!$E$2:$U$2,0))),"")</f>
        <v/>
      </c>
      <c r="S446" s="163" t="str">
        <f t="array" ref="S446">IFERROR(IF(INDEX([5]Tabelle1!$E$3:$U$500,MATCH($A446&amp;$C446&amp;$D446,[5]Tabelle1!$A$3:$A$500&amp;[5]Tabelle1!$C$3:$C$500&amp;[5]Tabelle1!$D$3:$D$500,0),MATCH(S$2,[5]Tabelle1!$E$2:$U$2,0))=0,"",INDEX([5]Tabelle1!$E$3:$U$500,MATCH($A446&amp;$C446&amp;$D446,[5]Tabelle1!$A$3:$A$500&amp;[5]Tabelle1!$C$3:$C$500&amp;[5]Tabelle1!$D$3:$D$500,0),MATCH(S$2,[5]Tabelle1!$E$2:$U$2,0))),"")</f>
        <v/>
      </c>
      <c r="T446" s="187" t="str">
        <f t="array" ref="T446">IFERROR(IF(INDEX([5]Tabelle1!$E$3:$U$500,MATCH($A446&amp;$C446&amp;$D446,[5]Tabelle1!$A$3:$A$500&amp;[5]Tabelle1!$C$3:$C$500&amp;[5]Tabelle1!$D$3:$D$500,0),MATCH(T$2,[5]Tabelle1!$E$2:$U$2,0))=0,"",INDEX([5]Tabelle1!$E$3:$U$500,MATCH($A446&amp;$C446&amp;$D446,[5]Tabelle1!$A$3:$A$500&amp;[5]Tabelle1!$C$3:$C$500&amp;[5]Tabelle1!$D$3:$D$500,0),MATCH(T$2,[5]Tabelle1!$E$2:$U$2,0))),"")</f>
        <v/>
      </c>
      <c r="U446" s="187" t="str">
        <f t="array" ref="U446">IFERROR(IF(INDEX([5]Tabelle1!$E$3:$U$500,MATCH($A446&amp;$C446&amp;$D446,[5]Tabelle1!$A$3:$A$500&amp;[5]Tabelle1!$C$3:$C$500&amp;[5]Tabelle1!$D$3:$D$500,0),MATCH(U$2,[5]Tabelle1!$E$2:$U$2,0))=0,"",INDEX([5]Tabelle1!$E$3:$U$500,MATCH($A446&amp;$C446&amp;$D446,[5]Tabelle1!$A$3:$A$500&amp;[5]Tabelle1!$C$3:$C$500&amp;[5]Tabelle1!$D$3:$D$500,0),MATCH(U$2,[5]Tabelle1!$E$2:$U$2,0))),"")</f>
        <v/>
      </c>
      <c r="V446" s="188" t="str">
        <f t="array" ref="V446">IFERROR(IF(INDEX([5]Tabelle1!$E$3:$U$500,MATCH($A446&amp;$C446&amp;$D446,[5]Tabelle1!$A$3:$A$500&amp;[5]Tabelle1!$C$3:$C$500&amp;[5]Tabelle1!$D$3:$D$500,0),MATCH(V$2,[5]Tabelle1!$E$2:$U$2,0))=0,"",INDEX([5]Tabelle1!$E$3:$U$500,MATCH($A446&amp;$C446&amp;$D446,[5]Tabelle1!$A$3:$A$500&amp;[5]Tabelle1!$C$3:$C$500&amp;[5]Tabelle1!$D$3:$D$500,0),MATCH(V$2,[5]Tabelle1!$E$2:$U$2,0))),"")</f>
        <v/>
      </c>
      <c r="W446" s="54" t="str">
        <f t="array" ref="W446">IFERROR(IF(INDEX([5]Tabelle1!$E$3:$U$500,MATCH($A446&amp;$C446&amp;$D446,[5]Tabelle1!$A$3:$A$500&amp;[5]Tabelle1!$C$3:$C$500&amp;[5]Tabelle1!$D$3:$D$500,0),MATCH(W$2,[5]Tabelle1!$E$2:$U$2,0))=0,"",INDEX([5]Tabelle1!$E$3:$U$500,MATCH($A446&amp;$C446&amp;$D446,[5]Tabelle1!$A$3:$A$500&amp;[5]Tabelle1!$C$3:$C$500&amp;[5]Tabelle1!$D$3:$D$500,0),MATCH(W$2,[5]Tabelle1!$E$2:$U$2,0))),"")</f>
        <v>Noch kein NECP vorhanden</v>
      </c>
      <c r="X446" s="54" t="str">
        <f t="array" ref="X446">IFERROR(IF(INDEX([5]Tabelle1!$E$3:$U$500,MATCH($A446&amp;$C446&amp;$D446,[5]Tabelle1!$A$3:$A$500&amp;[5]Tabelle1!$C$3:$C$500&amp;[5]Tabelle1!$D$3:$D$500,0),MATCH(X$2,[5]Tabelle1!$E$2:$U$2,0))=0,"",INDEX([5]Tabelle1!$E$3:$U$500,MATCH($A446&amp;$C446&amp;$D446,[5]Tabelle1!$A$3:$A$500&amp;[5]Tabelle1!$C$3:$C$500&amp;[5]Tabelle1!$D$3:$D$500,0),MATCH(X$2,[5]Tabelle1!$E$2:$U$2,0))),"")</f>
        <v/>
      </c>
      <c r="Y446" s="170"/>
      <c r="Z446" s="170"/>
      <c r="AA446" s="170"/>
      <c r="AB446" s="170"/>
      <c r="AC446" s="170"/>
      <c r="AD446" s="170"/>
      <c r="AE446" s="170"/>
      <c r="AF446" s="170"/>
    </row>
    <row r="447" spans="1:32" ht="15" hidden="1" thickBot="1" x14ac:dyDescent="0.4">
      <c r="A447" s="127" t="str">
        <f>A446</f>
        <v>Luxembourg</v>
      </c>
      <c r="B447" s="70"/>
      <c r="C447" s="70" t="s">
        <v>596</v>
      </c>
      <c r="D447" s="136" t="s">
        <v>575</v>
      </c>
      <c r="E447" s="102"/>
      <c r="F447" s="102"/>
      <c r="G447" s="102"/>
      <c r="H447" s="102" t="str">
        <f t="array" ref="H447">IFERROR(IF(INDEX([5]Tabelle1!$E$3:$U$500,MATCH($A447&amp;$C447&amp;$D447,[5]Tabelle1!$A$3:$A$500&amp;[5]Tabelle1!$C$3:$C$500&amp;[5]Tabelle1!$D$3:$D$500,0),MATCH(H$2,[5]Tabelle1!$E$2:$U$2,0))=0,"",INDEX([5]Tabelle1!$E$3:$U$500,MATCH($A447&amp;$C447&amp;$D447,[5]Tabelle1!$A$3:$A$500&amp;[5]Tabelle1!$C$3:$C$500&amp;[5]Tabelle1!$D$3:$D$500,0),MATCH(H$2,[5]Tabelle1!$E$2:$U$2,0))),"")</f>
        <v/>
      </c>
      <c r="I447" s="182" t="str">
        <f t="array" ref="I447">IFERROR(IF(INDEX([5]Tabelle1!$E$3:$U$500,MATCH($A447&amp;$C447&amp;$D447,[5]Tabelle1!$A$3:$A$500&amp;[5]Tabelle1!$C$3:$C$500&amp;[5]Tabelle1!$D$3:$D$500,0),MATCH(I$2,[5]Tabelle1!$E$2:$U$2,0))=0,"",INDEX([5]Tabelle1!$E$3:$U$500,MATCH($A447&amp;$C447&amp;$D447,[5]Tabelle1!$A$3:$A$500&amp;[5]Tabelle1!$C$3:$C$500&amp;[5]Tabelle1!$D$3:$D$500,0),MATCH(I$2,[5]Tabelle1!$E$2:$U$2,0))),"")</f>
        <v/>
      </c>
      <c r="J447" s="162" t="str">
        <f t="array" ref="J447">IFERROR(IF(INDEX([5]Tabelle1!$E$3:$U$500,MATCH($A447&amp;$C447&amp;$D447,[5]Tabelle1!$A$3:$A$500&amp;[5]Tabelle1!$C$3:$C$500&amp;[5]Tabelle1!$D$3:$D$500,0),MATCH(J$2,[5]Tabelle1!$E$2:$U$2,0))=0,"",INDEX([5]Tabelle1!$E$3:$U$500,MATCH($A447&amp;$C447&amp;$D447,[5]Tabelle1!$A$3:$A$500&amp;[5]Tabelle1!$C$3:$C$500&amp;[5]Tabelle1!$D$3:$D$500,0),MATCH(J$2,[5]Tabelle1!$E$2:$U$2,0))),"")</f>
        <v/>
      </c>
      <c r="K447" s="162" t="str">
        <f t="array" ref="K447">IFERROR(IF(INDEX([5]Tabelle1!$E$3:$U$500,MATCH($A447&amp;$C447&amp;$D447,[5]Tabelle1!$A$3:$A$500&amp;[5]Tabelle1!$C$3:$C$500&amp;[5]Tabelle1!$D$3:$D$500,0),MATCH(K$2,[5]Tabelle1!$E$2:$U$2,0))=0,"",INDEX([5]Tabelle1!$E$3:$U$500,MATCH($A447&amp;$C447&amp;$D447,[5]Tabelle1!$A$3:$A$500&amp;[5]Tabelle1!$C$3:$C$500&amp;[5]Tabelle1!$D$3:$D$500,0),MATCH(K$2,[5]Tabelle1!$E$2:$U$2,0))),"")</f>
        <v/>
      </c>
      <c r="L447" s="162" t="str">
        <f t="array" ref="L447">IFERROR(IF(INDEX([5]Tabelle1!$E$3:$U$500,MATCH($A447&amp;$C447&amp;$D447,[5]Tabelle1!$A$3:$A$500&amp;[5]Tabelle1!$C$3:$C$500&amp;[5]Tabelle1!$D$3:$D$500,0),MATCH(L$2,[5]Tabelle1!$E$2:$U$2,0))=0,"",INDEX([5]Tabelle1!$E$3:$U$500,MATCH($A447&amp;$C447&amp;$D447,[5]Tabelle1!$A$3:$A$500&amp;[5]Tabelle1!$C$3:$C$500&amp;[5]Tabelle1!$D$3:$D$500,0),MATCH(L$2,[5]Tabelle1!$E$2:$U$2,0))),"")</f>
        <v/>
      </c>
      <c r="M447" s="162" t="str">
        <f t="array" ref="M447">IFERROR(IF(INDEX([5]Tabelle1!$E$3:$U$500,MATCH($A447&amp;$C447&amp;$D447,[5]Tabelle1!$A$3:$A$500&amp;[5]Tabelle1!$C$3:$C$500&amp;[5]Tabelle1!$D$3:$D$500,0),MATCH(M$2,[5]Tabelle1!$E$2:$U$2,0))=0,"",INDEX([5]Tabelle1!$E$3:$U$500,MATCH($A447&amp;$C447&amp;$D447,[5]Tabelle1!$A$3:$A$500&amp;[5]Tabelle1!$C$3:$C$500&amp;[5]Tabelle1!$D$3:$D$500,0),MATCH(M$2,[5]Tabelle1!$E$2:$U$2,0))),"")</f>
        <v/>
      </c>
      <c r="N447" s="162" t="str">
        <f t="array" ref="N447">IFERROR(IF(INDEX([5]Tabelle1!$E$3:$U$500,MATCH($A447&amp;$C447&amp;$D447,[5]Tabelle1!$A$3:$A$500&amp;[5]Tabelle1!$C$3:$C$500&amp;[5]Tabelle1!$D$3:$D$500,0),MATCH(N$2,[5]Tabelle1!$E$2:$U$2,0))=0,"",INDEX([5]Tabelle1!$E$3:$U$500,MATCH($A447&amp;$C447&amp;$D447,[5]Tabelle1!$A$3:$A$500&amp;[5]Tabelle1!$C$3:$C$500&amp;[5]Tabelle1!$D$3:$D$500,0),MATCH(N$2,[5]Tabelle1!$E$2:$U$2,0))),"")</f>
        <v/>
      </c>
      <c r="O447" s="162" t="str">
        <f t="array" ref="O447">IFERROR(IF(INDEX([5]Tabelle1!$E$3:$U$500,MATCH($A447&amp;$C447&amp;$D447,[5]Tabelle1!$A$3:$A$500&amp;[5]Tabelle1!$C$3:$C$500&amp;[5]Tabelle1!$D$3:$D$500,0),MATCH(O$2,[5]Tabelle1!$E$2:$U$2,0))=0,"",INDEX([5]Tabelle1!$E$3:$U$500,MATCH($A447&amp;$C447&amp;$D447,[5]Tabelle1!$A$3:$A$500&amp;[5]Tabelle1!$C$3:$C$500&amp;[5]Tabelle1!$D$3:$D$500,0),MATCH(O$2,[5]Tabelle1!$E$2:$U$2,0))),"")</f>
        <v/>
      </c>
      <c r="P447" s="162" t="str">
        <f t="array" ref="P447">IFERROR(IF(INDEX([5]Tabelle1!$E$3:$U$500,MATCH($A447&amp;$C447&amp;$D447,[5]Tabelle1!$A$3:$A$500&amp;[5]Tabelle1!$C$3:$C$500&amp;[5]Tabelle1!$D$3:$D$500,0),MATCH(P$2,[5]Tabelle1!$E$2:$U$2,0))=0,"",INDEX([5]Tabelle1!$E$3:$U$500,MATCH($A447&amp;$C447&amp;$D447,[5]Tabelle1!$A$3:$A$500&amp;[5]Tabelle1!$C$3:$C$500&amp;[5]Tabelle1!$D$3:$D$500,0),MATCH(P$2,[5]Tabelle1!$E$2:$U$2,0))),"")</f>
        <v/>
      </c>
      <c r="Q447" s="162" t="str">
        <f t="array" ref="Q447">IFERROR(IF(INDEX([5]Tabelle1!$E$3:$U$500,MATCH($A447&amp;$C447&amp;$D447,[5]Tabelle1!$A$3:$A$500&amp;[5]Tabelle1!$C$3:$C$500&amp;[5]Tabelle1!$D$3:$D$500,0),MATCH(Q$2,[5]Tabelle1!$E$2:$U$2,0))=0,"",INDEX([5]Tabelle1!$E$3:$U$500,MATCH($A447&amp;$C447&amp;$D447,[5]Tabelle1!$A$3:$A$500&amp;[5]Tabelle1!$C$3:$C$500&amp;[5]Tabelle1!$D$3:$D$500,0),MATCH(Q$2,[5]Tabelle1!$E$2:$U$2,0))),"")</f>
        <v/>
      </c>
      <c r="R447" s="162" t="str">
        <f t="array" ref="R447">IFERROR(IF(INDEX([5]Tabelle1!$E$3:$U$500,MATCH($A447&amp;$C447&amp;$D447,[5]Tabelle1!$A$3:$A$500&amp;[5]Tabelle1!$C$3:$C$500&amp;[5]Tabelle1!$D$3:$D$500,0),MATCH(R$2,[5]Tabelle1!$E$2:$U$2,0))=0,"",INDEX([5]Tabelle1!$E$3:$U$500,MATCH($A447&amp;$C447&amp;$D447,[5]Tabelle1!$A$3:$A$500&amp;[5]Tabelle1!$C$3:$C$500&amp;[5]Tabelle1!$D$3:$D$500,0),MATCH(R$2,[5]Tabelle1!$E$2:$U$2,0))),"")</f>
        <v/>
      </c>
      <c r="S447" s="162" t="str">
        <f t="array" ref="S447">IFERROR(IF(INDEX([5]Tabelle1!$E$3:$U$500,MATCH($A447&amp;$C447&amp;$D447,[5]Tabelle1!$A$3:$A$500&amp;[5]Tabelle1!$C$3:$C$500&amp;[5]Tabelle1!$D$3:$D$500,0),MATCH(S$2,[5]Tabelle1!$E$2:$U$2,0))=0,"",INDEX([5]Tabelle1!$E$3:$U$500,MATCH($A447&amp;$C447&amp;$D447,[5]Tabelle1!$A$3:$A$500&amp;[5]Tabelle1!$C$3:$C$500&amp;[5]Tabelle1!$D$3:$D$500,0),MATCH(S$2,[5]Tabelle1!$E$2:$U$2,0))),"")</f>
        <v/>
      </c>
      <c r="T447" s="190" t="str">
        <f t="array" ref="T447">IFERROR(IF(INDEX([5]Tabelle1!$E$3:$U$500,MATCH($A447&amp;$C447&amp;$D447,[5]Tabelle1!$A$3:$A$500&amp;[5]Tabelle1!$C$3:$C$500&amp;[5]Tabelle1!$D$3:$D$500,0),MATCH(T$2,[5]Tabelle1!$E$2:$U$2,0))=0,"",INDEX([5]Tabelle1!$E$3:$U$500,MATCH($A447&amp;$C447&amp;$D447,[5]Tabelle1!$A$3:$A$500&amp;[5]Tabelle1!$C$3:$C$500&amp;[5]Tabelle1!$D$3:$D$500,0),MATCH(T$2,[5]Tabelle1!$E$2:$U$2,0))),"")</f>
        <v/>
      </c>
      <c r="U447" s="190" t="str">
        <f t="array" ref="U447">IFERROR(IF(INDEX([5]Tabelle1!$E$3:$U$500,MATCH($A447&amp;$C447&amp;$D447,[5]Tabelle1!$A$3:$A$500&amp;[5]Tabelle1!$C$3:$C$500&amp;[5]Tabelle1!$D$3:$D$500,0),MATCH(U$2,[5]Tabelle1!$E$2:$U$2,0))=0,"",INDEX([5]Tabelle1!$E$3:$U$500,MATCH($A447&amp;$C447&amp;$D447,[5]Tabelle1!$A$3:$A$500&amp;[5]Tabelle1!$C$3:$C$500&amp;[5]Tabelle1!$D$3:$D$500,0),MATCH(U$2,[5]Tabelle1!$E$2:$U$2,0))),"")</f>
        <v/>
      </c>
      <c r="V447" s="191" t="str">
        <f t="array" ref="V447">IFERROR(IF(INDEX([5]Tabelle1!$E$3:$U$500,MATCH($A447&amp;$C447&amp;$D447,[5]Tabelle1!$A$3:$A$500&amp;[5]Tabelle1!$C$3:$C$500&amp;[5]Tabelle1!$D$3:$D$500,0),MATCH(V$2,[5]Tabelle1!$E$2:$U$2,0))=0,"",INDEX([5]Tabelle1!$E$3:$U$500,MATCH($A447&amp;$C447&amp;$D447,[5]Tabelle1!$A$3:$A$500&amp;[5]Tabelle1!$C$3:$C$500&amp;[5]Tabelle1!$D$3:$D$500,0),MATCH(V$2,[5]Tabelle1!$E$2:$U$2,0))),"")</f>
        <v/>
      </c>
      <c r="W447" s="54" t="str">
        <f t="array" ref="W447">IFERROR(IF(INDEX([5]Tabelle1!$E$3:$U$500,MATCH($A447&amp;$C447&amp;$D447,[5]Tabelle1!$A$3:$A$500&amp;[5]Tabelle1!$C$3:$C$500&amp;[5]Tabelle1!$D$3:$D$500,0),MATCH(W$2,[5]Tabelle1!$E$2:$U$2,0))=0,"",INDEX([5]Tabelle1!$E$3:$U$500,MATCH($A447&amp;$C447&amp;$D447,[5]Tabelle1!$A$3:$A$500&amp;[5]Tabelle1!$C$3:$C$500&amp;[5]Tabelle1!$D$3:$D$500,0),MATCH(W$2,[5]Tabelle1!$E$2:$U$2,0))),"")</f>
        <v>Noch kein NECP vorhanden</v>
      </c>
      <c r="X447" s="54" t="str">
        <f t="array" ref="X447">IFERROR(IF(INDEX([5]Tabelle1!$E$3:$U$500,MATCH($A447&amp;$C447&amp;$D447,[5]Tabelle1!$A$3:$A$500&amp;[5]Tabelle1!$C$3:$C$500&amp;[5]Tabelle1!$D$3:$D$500,0),MATCH(X$2,[5]Tabelle1!$E$2:$U$2,0))=0,"",INDEX([5]Tabelle1!$E$3:$U$500,MATCH($A447&amp;$C447&amp;$D447,[5]Tabelle1!$A$3:$A$500&amp;[5]Tabelle1!$C$3:$C$500&amp;[5]Tabelle1!$D$3:$D$500,0),MATCH(X$2,[5]Tabelle1!$E$2:$U$2,0))),"")</f>
        <v/>
      </c>
      <c r="Y447" s="170"/>
      <c r="Z447" s="170"/>
      <c r="AA447" s="170"/>
      <c r="AB447" s="170"/>
      <c r="AC447" s="170"/>
      <c r="AD447" s="170"/>
      <c r="AE447" s="170"/>
      <c r="AF447" s="170"/>
    </row>
    <row r="448" spans="1:32" ht="15" hidden="1" thickBot="1" x14ac:dyDescent="0.4">
      <c r="A448" s="127" t="str">
        <f t="shared" ref="A448:A463" si="32">A447</f>
        <v>Luxembourg</v>
      </c>
      <c r="B448" s="70"/>
      <c r="C448" s="70" t="s">
        <v>596</v>
      </c>
      <c r="D448" s="136" t="s">
        <v>576</v>
      </c>
      <c r="E448" s="102"/>
      <c r="F448" s="102"/>
      <c r="G448" s="102"/>
      <c r="H448" s="102" t="str">
        <f t="array" ref="H448">IFERROR(IF(INDEX([5]Tabelle1!$E$3:$U$500,MATCH($A448&amp;$C448&amp;$D448,[5]Tabelle1!$A$3:$A$500&amp;[5]Tabelle1!$C$3:$C$500&amp;[5]Tabelle1!$D$3:$D$500,0),MATCH(H$2,[5]Tabelle1!$E$2:$U$2,0))=0,"",INDEX([5]Tabelle1!$E$3:$U$500,MATCH($A448&amp;$C448&amp;$D448,[5]Tabelle1!$A$3:$A$500&amp;[5]Tabelle1!$C$3:$C$500&amp;[5]Tabelle1!$D$3:$D$500,0),MATCH(H$2,[5]Tabelle1!$E$2:$U$2,0))),"")</f>
        <v/>
      </c>
      <c r="I448" s="182" t="str">
        <f t="array" ref="I448">IFERROR(IF(INDEX([5]Tabelle1!$E$3:$U$500,MATCH($A448&amp;$C448&amp;$D448,[5]Tabelle1!$A$3:$A$500&amp;[5]Tabelle1!$C$3:$C$500&amp;[5]Tabelle1!$D$3:$D$500,0),MATCH(I$2,[5]Tabelle1!$E$2:$U$2,0))=0,"",INDEX([5]Tabelle1!$E$3:$U$500,MATCH($A448&amp;$C448&amp;$D448,[5]Tabelle1!$A$3:$A$500&amp;[5]Tabelle1!$C$3:$C$500&amp;[5]Tabelle1!$D$3:$D$500,0),MATCH(I$2,[5]Tabelle1!$E$2:$U$2,0))),"")</f>
        <v/>
      </c>
      <c r="J448" s="162" t="str">
        <f t="array" ref="J448">IFERROR(IF(INDEX([5]Tabelle1!$E$3:$U$500,MATCH($A448&amp;$C448&amp;$D448,[5]Tabelle1!$A$3:$A$500&amp;[5]Tabelle1!$C$3:$C$500&amp;[5]Tabelle1!$D$3:$D$500,0),MATCH(J$2,[5]Tabelle1!$E$2:$U$2,0))=0,"",INDEX([5]Tabelle1!$E$3:$U$500,MATCH($A448&amp;$C448&amp;$D448,[5]Tabelle1!$A$3:$A$500&amp;[5]Tabelle1!$C$3:$C$500&amp;[5]Tabelle1!$D$3:$D$500,0),MATCH(J$2,[5]Tabelle1!$E$2:$U$2,0))),"")</f>
        <v/>
      </c>
      <c r="K448" s="162" t="str">
        <f t="array" ref="K448">IFERROR(IF(INDEX([5]Tabelle1!$E$3:$U$500,MATCH($A448&amp;$C448&amp;$D448,[5]Tabelle1!$A$3:$A$500&amp;[5]Tabelle1!$C$3:$C$500&amp;[5]Tabelle1!$D$3:$D$500,0),MATCH(K$2,[5]Tabelle1!$E$2:$U$2,0))=0,"",INDEX([5]Tabelle1!$E$3:$U$500,MATCH($A448&amp;$C448&amp;$D448,[5]Tabelle1!$A$3:$A$500&amp;[5]Tabelle1!$C$3:$C$500&amp;[5]Tabelle1!$D$3:$D$500,0),MATCH(K$2,[5]Tabelle1!$E$2:$U$2,0))),"")</f>
        <v/>
      </c>
      <c r="L448" s="162" t="str">
        <f t="array" ref="L448">IFERROR(IF(INDEX([5]Tabelle1!$E$3:$U$500,MATCH($A448&amp;$C448&amp;$D448,[5]Tabelle1!$A$3:$A$500&amp;[5]Tabelle1!$C$3:$C$500&amp;[5]Tabelle1!$D$3:$D$500,0),MATCH(L$2,[5]Tabelle1!$E$2:$U$2,0))=0,"",INDEX([5]Tabelle1!$E$3:$U$500,MATCH($A448&amp;$C448&amp;$D448,[5]Tabelle1!$A$3:$A$500&amp;[5]Tabelle1!$C$3:$C$500&amp;[5]Tabelle1!$D$3:$D$500,0),MATCH(L$2,[5]Tabelle1!$E$2:$U$2,0))),"")</f>
        <v/>
      </c>
      <c r="M448" s="162" t="str">
        <f t="array" ref="M448">IFERROR(IF(INDEX([5]Tabelle1!$E$3:$U$500,MATCH($A448&amp;$C448&amp;$D448,[5]Tabelle1!$A$3:$A$500&amp;[5]Tabelle1!$C$3:$C$500&amp;[5]Tabelle1!$D$3:$D$500,0),MATCH(M$2,[5]Tabelle1!$E$2:$U$2,0))=0,"",INDEX([5]Tabelle1!$E$3:$U$500,MATCH($A448&amp;$C448&amp;$D448,[5]Tabelle1!$A$3:$A$500&amp;[5]Tabelle1!$C$3:$C$500&amp;[5]Tabelle1!$D$3:$D$500,0),MATCH(M$2,[5]Tabelle1!$E$2:$U$2,0))),"")</f>
        <v/>
      </c>
      <c r="N448" s="162" t="str">
        <f t="array" ref="N448">IFERROR(IF(INDEX([5]Tabelle1!$E$3:$U$500,MATCH($A448&amp;$C448&amp;$D448,[5]Tabelle1!$A$3:$A$500&amp;[5]Tabelle1!$C$3:$C$500&amp;[5]Tabelle1!$D$3:$D$500,0),MATCH(N$2,[5]Tabelle1!$E$2:$U$2,0))=0,"",INDEX([5]Tabelle1!$E$3:$U$500,MATCH($A448&amp;$C448&amp;$D448,[5]Tabelle1!$A$3:$A$500&amp;[5]Tabelle1!$C$3:$C$500&amp;[5]Tabelle1!$D$3:$D$500,0),MATCH(N$2,[5]Tabelle1!$E$2:$U$2,0))),"")</f>
        <v/>
      </c>
      <c r="O448" s="162" t="str">
        <f t="array" ref="O448">IFERROR(IF(INDEX([5]Tabelle1!$E$3:$U$500,MATCH($A448&amp;$C448&amp;$D448,[5]Tabelle1!$A$3:$A$500&amp;[5]Tabelle1!$C$3:$C$500&amp;[5]Tabelle1!$D$3:$D$500,0),MATCH(O$2,[5]Tabelle1!$E$2:$U$2,0))=0,"",INDEX([5]Tabelle1!$E$3:$U$500,MATCH($A448&amp;$C448&amp;$D448,[5]Tabelle1!$A$3:$A$500&amp;[5]Tabelle1!$C$3:$C$500&amp;[5]Tabelle1!$D$3:$D$500,0),MATCH(O$2,[5]Tabelle1!$E$2:$U$2,0))),"")</f>
        <v/>
      </c>
      <c r="P448" s="162" t="str">
        <f t="array" ref="P448">IFERROR(IF(INDEX([5]Tabelle1!$E$3:$U$500,MATCH($A448&amp;$C448&amp;$D448,[5]Tabelle1!$A$3:$A$500&amp;[5]Tabelle1!$C$3:$C$500&amp;[5]Tabelle1!$D$3:$D$500,0),MATCH(P$2,[5]Tabelle1!$E$2:$U$2,0))=0,"",INDEX([5]Tabelle1!$E$3:$U$500,MATCH($A448&amp;$C448&amp;$D448,[5]Tabelle1!$A$3:$A$500&amp;[5]Tabelle1!$C$3:$C$500&amp;[5]Tabelle1!$D$3:$D$500,0),MATCH(P$2,[5]Tabelle1!$E$2:$U$2,0))),"")</f>
        <v/>
      </c>
      <c r="Q448" s="162" t="str">
        <f t="array" ref="Q448">IFERROR(IF(INDEX([5]Tabelle1!$E$3:$U$500,MATCH($A448&amp;$C448&amp;$D448,[5]Tabelle1!$A$3:$A$500&amp;[5]Tabelle1!$C$3:$C$500&amp;[5]Tabelle1!$D$3:$D$500,0),MATCH(Q$2,[5]Tabelle1!$E$2:$U$2,0))=0,"",INDEX([5]Tabelle1!$E$3:$U$500,MATCH($A448&amp;$C448&amp;$D448,[5]Tabelle1!$A$3:$A$500&amp;[5]Tabelle1!$C$3:$C$500&amp;[5]Tabelle1!$D$3:$D$500,0),MATCH(Q$2,[5]Tabelle1!$E$2:$U$2,0))),"")</f>
        <v/>
      </c>
      <c r="R448" s="162" t="str">
        <f t="array" ref="R448">IFERROR(IF(INDEX([5]Tabelle1!$E$3:$U$500,MATCH($A448&amp;$C448&amp;$D448,[5]Tabelle1!$A$3:$A$500&amp;[5]Tabelle1!$C$3:$C$500&amp;[5]Tabelle1!$D$3:$D$500,0),MATCH(R$2,[5]Tabelle1!$E$2:$U$2,0))=0,"",INDEX([5]Tabelle1!$E$3:$U$500,MATCH($A448&amp;$C448&amp;$D448,[5]Tabelle1!$A$3:$A$500&amp;[5]Tabelle1!$C$3:$C$500&amp;[5]Tabelle1!$D$3:$D$500,0),MATCH(R$2,[5]Tabelle1!$E$2:$U$2,0))),"")</f>
        <v/>
      </c>
      <c r="S448" s="162" t="str">
        <f t="array" ref="S448">IFERROR(IF(INDEX([5]Tabelle1!$E$3:$U$500,MATCH($A448&amp;$C448&amp;$D448,[5]Tabelle1!$A$3:$A$500&amp;[5]Tabelle1!$C$3:$C$500&amp;[5]Tabelle1!$D$3:$D$500,0),MATCH(S$2,[5]Tabelle1!$E$2:$U$2,0))=0,"",INDEX([5]Tabelle1!$E$3:$U$500,MATCH($A448&amp;$C448&amp;$D448,[5]Tabelle1!$A$3:$A$500&amp;[5]Tabelle1!$C$3:$C$500&amp;[5]Tabelle1!$D$3:$D$500,0),MATCH(S$2,[5]Tabelle1!$E$2:$U$2,0))),"")</f>
        <v/>
      </c>
      <c r="T448" s="190" t="str">
        <f t="array" ref="T448">IFERROR(IF(INDEX([5]Tabelle1!$E$3:$U$500,MATCH($A448&amp;$C448&amp;$D448,[5]Tabelle1!$A$3:$A$500&amp;[5]Tabelle1!$C$3:$C$500&amp;[5]Tabelle1!$D$3:$D$500,0),MATCH(T$2,[5]Tabelle1!$E$2:$U$2,0))=0,"",INDEX([5]Tabelle1!$E$3:$U$500,MATCH($A448&amp;$C448&amp;$D448,[5]Tabelle1!$A$3:$A$500&amp;[5]Tabelle1!$C$3:$C$500&amp;[5]Tabelle1!$D$3:$D$500,0),MATCH(T$2,[5]Tabelle1!$E$2:$U$2,0))),"")</f>
        <v/>
      </c>
      <c r="U448" s="190" t="str">
        <f t="array" ref="U448">IFERROR(IF(INDEX([5]Tabelle1!$E$3:$U$500,MATCH($A448&amp;$C448&amp;$D448,[5]Tabelle1!$A$3:$A$500&amp;[5]Tabelle1!$C$3:$C$500&amp;[5]Tabelle1!$D$3:$D$500,0),MATCH(U$2,[5]Tabelle1!$E$2:$U$2,0))=0,"",INDEX([5]Tabelle1!$E$3:$U$500,MATCH($A448&amp;$C448&amp;$D448,[5]Tabelle1!$A$3:$A$500&amp;[5]Tabelle1!$C$3:$C$500&amp;[5]Tabelle1!$D$3:$D$500,0),MATCH(U$2,[5]Tabelle1!$E$2:$U$2,0))),"")</f>
        <v/>
      </c>
      <c r="V448" s="191" t="str">
        <f t="array" ref="V448">IFERROR(IF(INDEX([5]Tabelle1!$E$3:$U$500,MATCH($A448&amp;$C448&amp;$D448,[5]Tabelle1!$A$3:$A$500&amp;[5]Tabelle1!$C$3:$C$500&amp;[5]Tabelle1!$D$3:$D$500,0),MATCH(V$2,[5]Tabelle1!$E$2:$U$2,0))=0,"",INDEX([5]Tabelle1!$E$3:$U$500,MATCH($A448&amp;$C448&amp;$D448,[5]Tabelle1!$A$3:$A$500&amp;[5]Tabelle1!$C$3:$C$500&amp;[5]Tabelle1!$D$3:$D$500,0),MATCH(V$2,[5]Tabelle1!$E$2:$U$2,0))),"")</f>
        <v/>
      </c>
      <c r="W448" s="54" t="str">
        <f t="array" ref="W448">IFERROR(IF(INDEX([5]Tabelle1!$E$3:$U$500,MATCH($A448&amp;$C448&amp;$D448,[5]Tabelle1!$A$3:$A$500&amp;[5]Tabelle1!$C$3:$C$500&amp;[5]Tabelle1!$D$3:$D$500,0),MATCH(W$2,[5]Tabelle1!$E$2:$U$2,0))=0,"",INDEX([5]Tabelle1!$E$3:$U$500,MATCH($A448&amp;$C448&amp;$D448,[5]Tabelle1!$A$3:$A$500&amp;[5]Tabelle1!$C$3:$C$500&amp;[5]Tabelle1!$D$3:$D$500,0),MATCH(W$2,[5]Tabelle1!$E$2:$U$2,0))),"")</f>
        <v>Noch kein NECP vorhanden</v>
      </c>
      <c r="X448" s="54" t="str">
        <f t="array" ref="X448">IFERROR(IF(INDEX([5]Tabelle1!$E$3:$U$500,MATCH($A448&amp;$C448&amp;$D448,[5]Tabelle1!$A$3:$A$500&amp;[5]Tabelle1!$C$3:$C$500&amp;[5]Tabelle1!$D$3:$D$500,0),MATCH(X$2,[5]Tabelle1!$E$2:$U$2,0))=0,"",INDEX([5]Tabelle1!$E$3:$U$500,MATCH($A448&amp;$C448&amp;$D448,[5]Tabelle1!$A$3:$A$500&amp;[5]Tabelle1!$C$3:$C$500&amp;[5]Tabelle1!$D$3:$D$500,0),MATCH(X$2,[5]Tabelle1!$E$2:$U$2,0))),"")</f>
        <v/>
      </c>
      <c r="Y448" s="170"/>
      <c r="Z448" s="170"/>
      <c r="AA448" s="170"/>
      <c r="AB448" s="170"/>
      <c r="AC448" s="170"/>
      <c r="AD448" s="170"/>
      <c r="AE448" s="170"/>
      <c r="AF448" s="170"/>
    </row>
    <row r="449" spans="1:32" ht="15" hidden="1" thickBot="1" x14ac:dyDescent="0.4">
      <c r="A449" s="127" t="str">
        <f t="shared" si="32"/>
        <v>Luxembourg</v>
      </c>
      <c r="B449" s="70"/>
      <c r="C449" s="70" t="s">
        <v>596</v>
      </c>
      <c r="D449" s="136" t="s">
        <v>577</v>
      </c>
      <c r="E449" s="102"/>
      <c r="F449" s="102"/>
      <c r="G449" s="102"/>
      <c r="H449" s="102" t="str">
        <f t="array" ref="H449">IFERROR(IF(INDEX([5]Tabelle1!$E$3:$U$500,MATCH($A449&amp;$C449&amp;$D449,[5]Tabelle1!$A$3:$A$500&amp;[5]Tabelle1!$C$3:$C$500&amp;[5]Tabelle1!$D$3:$D$500,0),MATCH(H$2,[5]Tabelle1!$E$2:$U$2,0))=0,"",INDEX([5]Tabelle1!$E$3:$U$500,MATCH($A449&amp;$C449&amp;$D449,[5]Tabelle1!$A$3:$A$500&amp;[5]Tabelle1!$C$3:$C$500&amp;[5]Tabelle1!$D$3:$D$500,0),MATCH(H$2,[5]Tabelle1!$E$2:$U$2,0))),"")</f>
        <v/>
      </c>
      <c r="I449" s="182" t="str">
        <f t="array" ref="I449">IFERROR(IF(INDEX([5]Tabelle1!$E$3:$U$500,MATCH($A449&amp;$C449&amp;$D449,[5]Tabelle1!$A$3:$A$500&amp;[5]Tabelle1!$C$3:$C$500&amp;[5]Tabelle1!$D$3:$D$500,0),MATCH(I$2,[5]Tabelle1!$E$2:$U$2,0))=0,"",INDEX([5]Tabelle1!$E$3:$U$500,MATCH($A449&amp;$C449&amp;$D449,[5]Tabelle1!$A$3:$A$500&amp;[5]Tabelle1!$C$3:$C$500&amp;[5]Tabelle1!$D$3:$D$500,0),MATCH(I$2,[5]Tabelle1!$E$2:$U$2,0))),"")</f>
        <v/>
      </c>
      <c r="J449" s="162" t="str">
        <f t="array" ref="J449">IFERROR(IF(INDEX([5]Tabelle1!$E$3:$U$500,MATCH($A449&amp;$C449&amp;$D449,[5]Tabelle1!$A$3:$A$500&amp;[5]Tabelle1!$C$3:$C$500&amp;[5]Tabelle1!$D$3:$D$500,0),MATCH(J$2,[5]Tabelle1!$E$2:$U$2,0))=0,"",INDEX([5]Tabelle1!$E$3:$U$500,MATCH($A449&amp;$C449&amp;$D449,[5]Tabelle1!$A$3:$A$500&amp;[5]Tabelle1!$C$3:$C$500&amp;[5]Tabelle1!$D$3:$D$500,0),MATCH(J$2,[5]Tabelle1!$E$2:$U$2,0))),"")</f>
        <v/>
      </c>
      <c r="K449" s="162" t="str">
        <f t="array" ref="K449">IFERROR(IF(INDEX([5]Tabelle1!$E$3:$U$500,MATCH($A449&amp;$C449&amp;$D449,[5]Tabelle1!$A$3:$A$500&amp;[5]Tabelle1!$C$3:$C$500&amp;[5]Tabelle1!$D$3:$D$500,0),MATCH(K$2,[5]Tabelle1!$E$2:$U$2,0))=0,"",INDEX([5]Tabelle1!$E$3:$U$500,MATCH($A449&amp;$C449&amp;$D449,[5]Tabelle1!$A$3:$A$500&amp;[5]Tabelle1!$C$3:$C$500&amp;[5]Tabelle1!$D$3:$D$500,0),MATCH(K$2,[5]Tabelle1!$E$2:$U$2,0))),"")</f>
        <v/>
      </c>
      <c r="L449" s="162" t="str">
        <f t="array" ref="L449">IFERROR(IF(INDEX([5]Tabelle1!$E$3:$U$500,MATCH($A449&amp;$C449&amp;$D449,[5]Tabelle1!$A$3:$A$500&amp;[5]Tabelle1!$C$3:$C$500&amp;[5]Tabelle1!$D$3:$D$500,0),MATCH(L$2,[5]Tabelle1!$E$2:$U$2,0))=0,"",INDEX([5]Tabelle1!$E$3:$U$500,MATCH($A449&amp;$C449&amp;$D449,[5]Tabelle1!$A$3:$A$500&amp;[5]Tabelle1!$C$3:$C$500&amp;[5]Tabelle1!$D$3:$D$500,0),MATCH(L$2,[5]Tabelle1!$E$2:$U$2,0))),"")</f>
        <v/>
      </c>
      <c r="M449" s="162" t="str">
        <f t="array" ref="M449">IFERROR(IF(INDEX([5]Tabelle1!$E$3:$U$500,MATCH($A449&amp;$C449&amp;$D449,[5]Tabelle1!$A$3:$A$500&amp;[5]Tabelle1!$C$3:$C$500&amp;[5]Tabelle1!$D$3:$D$500,0),MATCH(M$2,[5]Tabelle1!$E$2:$U$2,0))=0,"",INDEX([5]Tabelle1!$E$3:$U$500,MATCH($A449&amp;$C449&amp;$D449,[5]Tabelle1!$A$3:$A$500&amp;[5]Tabelle1!$C$3:$C$500&amp;[5]Tabelle1!$D$3:$D$500,0),MATCH(M$2,[5]Tabelle1!$E$2:$U$2,0))),"")</f>
        <v/>
      </c>
      <c r="N449" s="162" t="str">
        <f t="array" ref="N449">IFERROR(IF(INDEX([5]Tabelle1!$E$3:$U$500,MATCH($A449&amp;$C449&amp;$D449,[5]Tabelle1!$A$3:$A$500&amp;[5]Tabelle1!$C$3:$C$500&amp;[5]Tabelle1!$D$3:$D$500,0),MATCH(N$2,[5]Tabelle1!$E$2:$U$2,0))=0,"",INDEX([5]Tabelle1!$E$3:$U$500,MATCH($A449&amp;$C449&amp;$D449,[5]Tabelle1!$A$3:$A$500&amp;[5]Tabelle1!$C$3:$C$500&amp;[5]Tabelle1!$D$3:$D$500,0),MATCH(N$2,[5]Tabelle1!$E$2:$U$2,0))),"")</f>
        <v/>
      </c>
      <c r="O449" s="162" t="str">
        <f t="array" ref="O449">IFERROR(IF(INDEX([5]Tabelle1!$E$3:$U$500,MATCH($A449&amp;$C449&amp;$D449,[5]Tabelle1!$A$3:$A$500&amp;[5]Tabelle1!$C$3:$C$500&amp;[5]Tabelle1!$D$3:$D$500,0),MATCH(O$2,[5]Tabelle1!$E$2:$U$2,0))=0,"",INDEX([5]Tabelle1!$E$3:$U$500,MATCH($A449&amp;$C449&amp;$D449,[5]Tabelle1!$A$3:$A$500&amp;[5]Tabelle1!$C$3:$C$500&amp;[5]Tabelle1!$D$3:$D$500,0),MATCH(O$2,[5]Tabelle1!$E$2:$U$2,0))),"")</f>
        <v/>
      </c>
      <c r="P449" s="162" t="str">
        <f t="array" ref="P449">IFERROR(IF(INDEX([5]Tabelle1!$E$3:$U$500,MATCH($A449&amp;$C449&amp;$D449,[5]Tabelle1!$A$3:$A$500&amp;[5]Tabelle1!$C$3:$C$500&amp;[5]Tabelle1!$D$3:$D$500,0),MATCH(P$2,[5]Tabelle1!$E$2:$U$2,0))=0,"",INDEX([5]Tabelle1!$E$3:$U$500,MATCH($A449&amp;$C449&amp;$D449,[5]Tabelle1!$A$3:$A$500&amp;[5]Tabelle1!$C$3:$C$500&amp;[5]Tabelle1!$D$3:$D$500,0),MATCH(P$2,[5]Tabelle1!$E$2:$U$2,0))),"")</f>
        <v/>
      </c>
      <c r="Q449" s="162" t="str">
        <f t="array" ref="Q449">IFERROR(IF(INDEX([5]Tabelle1!$E$3:$U$500,MATCH($A449&amp;$C449&amp;$D449,[5]Tabelle1!$A$3:$A$500&amp;[5]Tabelle1!$C$3:$C$500&amp;[5]Tabelle1!$D$3:$D$500,0),MATCH(Q$2,[5]Tabelle1!$E$2:$U$2,0))=0,"",INDEX([5]Tabelle1!$E$3:$U$500,MATCH($A449&amp;$C449&amp;$D449,[5]Tabelle1!$A$3:$A$500&amp;[5]Tabelle1!$C$3:$C$500&amp;[5]Tabelle1!$D$3:$D$500,0),MATCH(Q$2,[5]Tabelle1!$E$2:$U$2,0))),"")</f>
        <v/>
      </c>
      <c r="R449" s="162" t="str">
        <f t="array" ref="R449">IFERROR(IF(INDEX([5]Tabelle1!$E$3:$U$500,MATCH($A449&amp;$C449&amp;$D449,[5]Tabelle1!$A$3:$A$500&amp;[5]Tabelle1!$C$3:$C$500&amp;[5]Tabelle1!$D$3:$D$500,0),MATCH(R$2,[5]Tabelle1!$E$2:$U$2,0))=0,"",INDEX([5]Tabelle1!$E$3:$U$500,MATCH($A449&amp;$C449&amp;$D449,[5]Tabelle1!$A$3:$A$500&amp;[5]Tabelle1!$C$3:$C$500&amp;[5]Tabelle1!$D$3:$D$500,0),MATCH(R$2,[5]Tabelle1!$E$2:$U$2,0))),"")</f>
        <v/>
      </c>
      <c r="S449" s="162" t="str">
        <f t="array" ref="S449">IFERROR(IF(INDEX([5]Tabelle1!$E$3:$U$500,MATCH($A449&amp;$C449&amp;$D449,[5]Tabelle1!$A$3:$A$500&amp;[5]Tabelle1!$C$3:$C$500&amp;[5]Tabelle1!$D$3:$D$500,0),MATCH(S$2,[5]Tabelle1!$E$2:$U$2,0))=0,"",INDEX([5]Tabelle1!$E$3:$U$500,MATCH($A449&amp;$C449&amp;$D449,[5]Tabelle1!$A$3:$A$500&amp;[5]Tabelle1!$C$3:$C$500&amp;[5]Tabelle1!$D$3:$D$500,0),MATCH(S$2,[5]Tabelle1!$E$2:$U$2,0))),"")</f>
        <v/>
      </c>
      <c r="T449" s="190" t="str">
        <f t="array" ref="T449">IFERROR(IF(INDEX([5]Tabelle1!$E$3:$U$500,MATCH($A449&amp;$C449&amp;$D449,[5]Tabelle1!$A$3:$A$500&amp;[5]Tabelle1!$C$3:$C$500&amp;[5]Tabelle1!$D$3:$D$500,0),MATCH(T$2,[5]Tabelle1!$E$2:$U$2,0))=0,"",INDEX([5]Tabelle1!$E$3:$U$500,MATCH($A449&amp;$C449&amp;$D449,[5]Tabelle1!$A$3:$A$500&amp;[5]Tabelle1!$C$3:$C$500&amp;[5]Tabelle1!$D$3:$D$500,0),MATCH(T$2,[5]Tabelle1!$E$2:$U$2,0))),"")</f>
        <v/>
      </c>
      <c r="U449" s="190" t="str">
        <f t="array" ref="U449">IFERROR(IF(INDEX([5]Tabelle1!$E$3:$U$500,MATCH($A449&amp;$C449&amp;$D449,[5]Tabelle1!$A$3:$A$500&amp;[5]Tabelle1!$C$3:$C$500&amp;[5]Tabelle1!$D$3:$D$500,0),MATCH(U$2,[5]Tabelle1!$E$2:$U$2,0))=0,"",INDEX([5]Tabelle1!$E$3:$U$500,MATCH($A449&amp;$C449&amp;$D449,[5]Tabelle1!$A$3:$A$500&amp;[5]Tabelle1!$C$3:$C$500&amp;[5]Tabelle1!$D$3:$D$500,0),MATCH(U$2,[5]Tabelle1!$E$2:$U$2,0))),"")</f>
        <v/>
      </c>
      <c r="V449" s="191" t="str">
        <f t="array" ref="V449">IFERROR(IF(INDEX([5]Tabelle1!$E$3:$U$500,MATCH($A449&amp;$C449&amp;$D449,[5]Tabelle1!$A$3:$A$500&amp;[5]Tabelle1!$C$3:$C$500&amp;[5]Tabelle1!$D$3:$D$500,0),MATCH(V$2,[5]Tabelle1!$E$2:$U$2,0))=0,"",INDEX([5]Tabelle1!$E$3:$U$500,MATCH($A449&amp;$C449&amp;$D449,[5]Tabelle1!$A$3:$A$500&amp;[5]Tabelle1!$C$3:$C$500&amp;[5]Tabelle1!$D$3:$D$500,0),MATCH(V$2,[5]Tabelle1!$E$2:$U$2,0))),"")</f>
        <v/>
      </c>
      <c r="W449" s="54" t="str">
        <f t="array" ref="W449">IFERROR(IF(INDEX([5]Tabelle1!$E$3:$U$500,MATCH($A449&amp;$C449&amp;$D449,[5]Tabelle1!$A$3:$A$500&amp;[5]Tabelle1!$C$3:$C$500&amp;[5]Tabelle1!$D$3:$D$500,0),MATCH(W$2,[5]Tabelle1!$E$2:$U$2,0))=0,"",INDEX([5]Tabelle1!$E$3:$U$500,MATCH($A449&amp;$C449&amp;$D449,[5]Tabelle1!$A$3:$A$500&amp;[5]Tabelle1!$C$3:$C$500&amp;[5]Tabelle1!$D$3:$D$500,0),MATCH(W$2,[5]Tabelle1!$E$2:$U$2,0))),"")</f>
        <v>Noch kein NECP vorhanden</v>
      </c>
      <c r="X449" s="54" t="str">
        <f t="array" ref="X449">IFERROR(IF(INDEX([5]Tabelle1!$E$3:$U$500,MATCH($A449&amp;$C449&amp;$D449,[5]Tabelle1!$A$3:$A$500&amp;[5]Tabelle1!$C$3:$C$500&amp;[5]Tabelle1!$D$3:$D$500,0),MATCH(X$2,[5]Tabelle1!$E$2:$U$2,0))=0,"",INDEX([5]Tabelle1!$E$3:$U$500,MATCH($A449&amp;$C449&amp;$D449,[5]Tabelle1!$A$3:$A$500&amp;[5]Tabelle1!$C$3:$C$500&amp;[5]Tabelle1!$D$3:$D$500,0),MATCH(X$2,[5]Tabelle1!$E$2:$U$2,0))),"")</f>
        <v/>
      </c>
      <c r="Y449" s="170"/>
      <c r="Z449" s="170"/>
      <c r="AA449" s="170"/>
      <c r="AB449" s="170"/>
      <c r="AC449" s="170"/>
      <c r="AD449" s="170"/>
      <c r="AE449" s="170"/>
      <c r="AF449" s="170"/>
    </row>
    <row r="450" spans="1:32" ht="15" hidden="1" thickBot="1" x14ac:dyDescent="0.4">
      <c r="A450" s="127" t="str">
        <f t="shared" si="32"/>
        <v>Luxembourg</v>
      </c>
      <c r="B450" s="70"/>
      <c r="C450" s="70"/>
      <c r="D450" s="136" t="s">
        <v>563</v>
      </c>
      <c r="E450" s="198"/>
      <c r="F450" s="198"/>
      <c r="G450" s="198"/>
      <c r="H450" s="199" t="str">
        <f t="array" ref="H450">IFERROR(IF(INDEX([5]Tabelle1!$E$3:$U$500,MATCH($A450&amp;$C450&amp;$D450,[5]Tabelle1!$A$3:$A$500&amp;[5]Tabelle1!$C$3:$C$500&amp;[5]Tabelle1!$D$3:$D$500,0),MATCH(H$2,[5]Tabelle1!$E$2:$U$2,0))=0,"",INDEX([5]Tabelle1!$E$3:$U$500,MATCH($A450&amp;$C450&amp;$D450,[5]Tabelle1!$A$3:$A$500&amp;[5]Tabelle1!$C$3:$C$500&amp;[5]Tabelle1!$D$3:$D$500,0),MATCH(H$2,[5]Tabelle1!$E$2:$U$2,0))),"")</f>
        <v/>
      </c>
      <c r="I450" s="199" t="str">
        <f t="array" ref="I450">IFERROR(IF(INDEX([5]Tabelle1!$E$3:$U$500,MATCH($A450&amp;$C450&amp;$D450,[5]Tabelle1!$A$3:$A$500&amp;[5]Tabelle1!$C$3:$C$500&amp;[5]Tabelle1!$D$3:$D$500,0),MATCH(I$2,[5]Tabelle1!$E$2:$U$2,0))=0,"",INDEX([5]Tabelle1!$E$3:$U$500,MATCH($A450&amp;$C450&amp;$D450,[5]Tabelle1!$A$3:$A$500&amp;[5]Tabelle1!$C$3:$C$500&amp;[5]Tabelle1!$D$3:$D$500,0),MATCH(I$2,[5]Tabelle1!$E$2:$U$2,0))),"")</f>
        <v/>
      </c>
      <c r="J450" s="199" t="str">
        <f t="array" ref="J450">IFERROR(IF(INDEX([5]Tabelle1!$E$3:$U$500,MATCH($A450&amp;$C450&amp;$D450,[5]Tabelle1!$A$3:$A$500&amp;[5]Tabelle1!$C$3:$C$500&amp;[5]Tabelle1!$D$3:$D$500,0),MATCH(J$2,[5]Tabelle1!$E$2:$U$2,0))=0,"",INDEX([5]Tabelle1!$E$3:$U$500,MATCH($A450&amp;$C450&amp;$D450,[5]Tabelle1!$A$3:$A$500&amp;[5]Tabelle1!$C$3:$C$500&amp;[5]Tabelle1!$D$3:$D$500,0),MATCH(J$2,[5]Tabelle1!$E$2:$U$2,0))),"")</f>
        <v/>
      </c>
      <c r="K450" s="199" t="str">
        <f t="array" ref="K450">IFERROR(IF(INDEX([5]Tabelle1!$E$3:$U$500,MATCH($A450&amp;$C450&amp;$D450,[5]Tabelle1!$A$3:$A$500&amp;[5]Tabelle1!$C$3:$C$500&amp;[5]Tabelle1!$D$3:$D$500,0),MATCH(K$2,[5]Tabelle1!$E$2:$U$2,0))=0,"",INDEX([5]Tabelle1!$E$3:$U$500,MATCH($A450&amp;$C450&amp;$D450,[5]Tabelle1!$A$3:$A$500&amp;[5]Tabelle1!$C$3:$C$500&amp;[5]Tabelle1!$D$3:$D$500,0),MATCH(K$2,[5]Tabelle1!$E$2:$U$2,0))),"")</f>
        <v/>
      </c>
      <c r="L450" s="199" t="str">
        <f t="array" ref="L450">IFERROR(IF(INDEX([5]Tabelle1!$E$3:$U$500,MATCH($A450&amp;$C450&amp;$D450,[5]Tabelle1!$A$3:$A$500&amp;[5]Tabelle1!$C$3:$C$500&amp;[5]Tabelle1!$D$3:$D$500,0),MATCH(L$2,[5]Tabelle1!$E$2:$U$2,0))=0,"",INDEX([5]Tabelle1!$E$3:$U$500,MATCH($A450&amp;$C450&amp;$D450,[5]Tabelle1!$A$3:$A$500&amp;[5]Tabelle1!$C$3:$C$500&amp;[5]Tabelle1!$D$3:$D$500,0),MATCH(L$2,[5]Tabelle1!$E$2:$U$2,0))),"")</f>
        <v/>
      </c>
      <c r="M450" s="199" t="str">
        <f t="array" ref="M450">IFERROR(IF(INDEX([5]Tabelle1!$E$3:$U$500,MATCH($A450&amp;$C450&amp;$D450,[5]Tabelle1!$A$3:$A$500&amp;[5]Tabelle1!$C$3:$C$500&amp;[5]Tabelle1!$D$3:$D$500,0),MATCH(M$2,[5]Tabelle1!$E$2:$U$2,0))=0,"",INDEX([5]Tabelle1!$E$3:$U$500,MATCH($A450&amp;$C450&amp;$D450,[5]Tabelle1!$A$3:$A$500&amp;[5]Tabelle1!$C$3:$C$500&amp;[5]Tabelle1!$D$3:$D$500,0),MATCH(M$2,[5]Tabelle1!$E$2:$U$2,0))),"")</f>
        <v/>
      </c>
      <c r="N450" s="199" t="str">
        <f t="array" ref="N450">IFERROR(IF(INDEX([5]Tabelle1!$E$3:$U$500,MATCH($A450&amp;$C450&amp;$D450,[5]Tabelle1!$A$3:$A$500&amp;[5]Tabelle1!$C$3:$C$500&amp;[5]Tabelle1!$D$3:$D$500,0),MATCH(N$2,[5]Tabelle1!$E$2:$U$2,0))=0,"",INDEX([5]Tabelle1!$E$3:$U$500,MATCH($A450&amp;$C450&amp;$D450,[5]Tabelle1!$A$3:$A$500&amp;[5]Tabelle1!$C$3:$C$500&amp;[5]Tabelle1!$D$3:$D$500,0),MATCH(N$2,[5]Tabelle1!$E$2:$U$2,0))),"")</f>
        <v/>
      </c>
      <c r="O450" s="199" t="str">
        <f t="array" ref="O450">IFERROR(IF(INDEX([5]Tabelle1!$E$3:$U$500,MATCH($A450&amp;$C450&amp;$D450,[5]Tabelle1!$A$3:$A$500&amp;[5]Tabelle1!$C$3:$C$500&amp;[5]Tabelle1!$D$3:$D$500,0),MATCH(O$2,[5]Tabelle1!$E$2:$U$2,0))=0,"",INDEX([5]Tabelle1!$E$3:$U$500,MATCH($A450&amp;$C450&amp;$D450,[5]Tabelle1!$A$3:$A$500&amp;[5]Tabelle1!$C$3:$C$500&amp;[5]Tabelle1!$D$3:$D$500,0),MATCH(O$2,[5]Tabelle1!$E$2:$U$2,0))),"")</f>
        <v/>
      </c>
      <c r="P450" s="199" t="str">
        <f t="array" ref="P450">IFERROR(IF(INDEX([5]Tabelle1!$E$3:$U$500,MATCH($A450&amp;$C450&amp;$D450,[5]Tabelle1!$A$3:$A$500&amp;[5]Tabelle1!$C$3:$C$500&amp;[5]Tabelle1!$D$3:$D$500,0),MATCH(P$2,[5]Tabelle1!$E$2:$U$2,0))=0,"",INDEX([5]Tabelle1!$E$3:$U$500,MATCH($A450&amp;$C450&amp;$D450,[5]Tabelle1!$A$3:$A$500&amp;[5]Tabelle1!$C$3:$C$500&amp;[5]Tabelle1!$D$3:$D$500,0),MATCH(P$2,[5]Tabelle1!$E$2:$U$2,0))),"")</f>
        <v/>
      </c>
      <c r="Q450" s="199" t="str">
        <f t="array" ref="Q450">IFERROR(IF(INDEX([5]Tabelle1!$E$3:$U$500,MATCH($A450&amp;$C450&amp;$D450,[5]Tabelle1!$A$3:$A$500&amp;[5]Tabelle1!$C$3:$C$500&amp;[5]Tabelle1!$D$3:$D$500,0),MATCH(Q$2,[5]Tabelle1!$E$2:$U$2,0))=0,"",INDEX([5]Tabelle1!$E$3:$U$500,MATCH($A450&amp;$C450&amp;$D450,[5]Tabelle1!$A$3:$A$500&amp;[5]Tabelle1!$C$3:$C$500&amp;[5]Tabelle1!$D$3:$D$500,0),MATCH(Q$2,[5]Tabelle1!$E$2:$U$2,0))),"")</f>
        <v/>
      </c>
      <c r="R450" s="199" t="str">
        <f t="array" ref="R450">IFERROR(IF(INDEX([5]Tabelle1!$E$3:$U$500,MATCH($A450&amp;$C450&amp;$D450,[5]Tabelle1!$A$3:$A$500&amp;[5]Tabelle1!$C$3:$C$500&amp;[5]Tabelle1!$D$3:$D$500,0),MATCH(R$2,[5]Tabelle1!$E$2:$U$2,0))=0,"",INDEX([5]Tabelle1!$E$3:$U$500,MATCH($A450&amp;$C450&amp;$D450,[5]Tabelle1!$A$3:$A$500&amp;[5]Tabelle1!$C$3:$C$500&amp;[5]Tabelle1!$D$3:$D$500,0),MATCH(R$2,[5]Tabelle1!$E$2:$U$2,0))),"")</f>
        <v/>
      </c>
      <c r="S450" s="199" t="str">
        <f t="array" ref="S450">IFERROR(IF(INDEX([5]Tabelle1!$E$3:$U$500,MATCH($A450&amp;$C450&amp;$D450,[5]Tabelle1!$A$3:$A$500&amp;[5]Tabelle1!$C$3:$C$500&amp;[5]Tabelle1!$D$3:$D$500,0),MATCH(S$2,[5]Tabelle1!$E$2:$U$2,0))=0,"",INDEX([5]Tabelle1!$E$3:$U$500,MATCH($A450&amp;$C450&amp;$D450,[5]Tabelle1!$A$3:$A$500&amp;[5]Tabelle1!$C$3:$C$500&amp;[5]Tabelle1!$D$3:$D$500,0),MATCH(S$2,[5]Tabelle1!$E$2:$U$2,0))),"")</f>
        <v/>
      </c>
      <c r="T450" s="199" t="str">
        <f t="array" ref="T450">IFERROR(IF(INDEX([5]Tabelle1!$E$3:$U$500,MATCH($A450&amp;$C450&amp;$D450,[5]Tabelle1!$A$3:$A$500&amp;[5]Tabelle1!$C$3:$C$500&amp;[5]Tabelle1!$D$3:$D$500,0),MATCH(T$2,[5]Tabelle1!$E$2:$U$2,0))=0,"",INDEX([5]Tabelle1!$E$3:$U$500,MATCH($A450&amp;$C450&amp;$D450,[5]Tabelle1!$A$3:$A$500&amp;[5]Tabelle1!$C$3:$C$500&amp;[5]Tabelle1!$D$3:$D$500,0),MATCH(T$2,[5]Tabelle1!$E$2:$U$2,0))),"")</f>
        <v/>
      </c>
      <c r="U450" s="199" t="str">
        <f t="array" ref="U450">IFERROR(IF(INDEX([5]Tabelle1!$E$3:$U$500,MATCH($A450&amp;$C450&amp;$D450,[5]Tabelle1!$A$3:$A$500&amp;[5]Tabelle1!$C$3:$C$500&amp;[5]Tabelle1!$D$3:$D$500,0),MATCH(U$2,[5]Tabelle1!$E$2:$U$2,0))=0,"",INDEX([5]Tabelle1!$E$3:$U$500,MATCH($A450&amp;$C450&amp;$D450,[5]Tabelle1!$A$3:$A$500&amp;[5]Tabelle1!$C$3:$C$500&amp;[5]Tabelle1!$D$3:$D$500,0),MATCH(U$2,[5]Tabelle1!$E$2:$U$2,0))),"")</f>
        <v/>
      </c>
      <c r="V450" s="200" t="str">
        <f t="array" ref="V450">IFERROR(IF(INDEX([5]Tabelle1!$E$3:$U$500,MATCH($A450&amp;$C450&amp;$D450,[5]Tabelle1!$A$3:$A$500&amp;[5]Tabelle1!$C$3:$C$500&amp;[5]Tabelle1!$D$3:$D$500,0),MATCH(V$2,[5]Tabelle1!$E$2:$U$2,0))=0,"",INDEX([5]Tabelle1!$E$3:$U$500,MATCH($A450&amp;$C450&amp;$D450,[5]Tabelle1!$A$3:$A$500&amp;[5]Tabelle1!$C$3:$C$500&amp;[5]Tabelle1!$D$3:$D$500,0),MATCH(V$2,[5]Tabelle1!$E$2:$U$2,0))),"")</f>
        <v/>
      </c>
      <c r="W450" s="54" t="str">
        <f t="array" ref="W450">IFERROR(IF(INDEX([5]Tabelle1!$E$3:$U$500,MATCH($A450&amp;$C450&amp;$D450,[5]Tabelle1!$A$3:$A$500&amp;[5]Tabelle1!$C$3:$C$500&amp;[5]Tabelle1!$D$3:$D$500,0),MATCH(W$2,[5]Tabelle1!$E$2:$U$2,0))=0,"",INDEX([5]Tabelle1!$E$3:$U$500,MATCH($A450&amp;$C450&amp;$D450,[5]Tabelle1!$A$3:$A$500&amp;[5]Tabelle1!$C$3:$C$500&amp;[5]Tabelle1!$D$3:$D$500,0),MATCH(W$2,[5]Tabelle1!$E$2:$U$2,0))),"")</f>
        <v>Noch kein NECP vorhanden</v>
      </c>
      <c r="X450" s="54" t="str">
        <f t="array" ref="X450">IFERROR(IF(INDEX([5]Tabelle1!$E$3:$U$500,MATCH($A450&amp;$C450&amp;$D450,[5]Tabelle1!$A$3:$A$500&amp;[5]Tabelle1!$C$3:$C$500&amp;[5]Tabelle1!$D$3:$D$500,0),MATCH(X$2,[5]Tabelle1!$E$2:$U$2,0))=0,"",INDEX([5]Tabelle1!$E$3:$U$500,MATCH($A450&amp;$C450&amp;$D450,[5]Tabelle1!$A$3:$A$500&amp;[5]Tabelle1!$C$3:$C$500&amp;[5]Tabelle1!$D$3:$D$500,0),MATCH(X$2,[5]Tabelle1!$E$2:$U$2,0))),"")</f>
        <v/>
      </c>
      <c r="Y450" s="22"/>
      <c r="Z450" s="22"/>
      <c r="AA450" s="22"/>
      <c r="AB450" s="22"/>
      <c r="AC450" s="22"/>
      <c r="AD450" s="22"/>
      <c r="AE450" s="22"/>
      <c r="AF450" s="22"/>
    </row>
    <row r="451" spans="1:32" ht="15" hidden="1" thickBot="1" x14ac:dyDescent="0.4">
      <c r="A451" s="127" t="str">
        <f t="shared" si="32"/>
        <v>Luxembourg</v>
      </c>
      <c r="B451" s="70"/>
      <c r="C451" s="70" t="s">
        <v>558</v>
      </c>
      <c r="D451" s="139" t="s">
        <v>10</v>
      </c>
      <c r="E451" s="198"/>
      <c r="F451" s="198"/>
      <c r="G451" s="198"/>
      <c r="H451" s="199" t="str">
        <f t="array" ref="H451">IFERROR(IF(INDEX([5]Tabelle1!$E$3:$U$500,MATCH($A451&amp;$C451&amp;$D451,[5]Tabelle1!$A$3:$A$500&amp;[5]Tabelle1!$C$3:$C$500&amp;[5]Tabelle1!$D$3:$D$500,0),MATCH(H$2,[5]Tabelle1!$E$2:$U$2,0))=0,"",INDEX([5]Tabelle1!$E$3:$U$500,MATCH($A451&amp;$C451&amp;$D451,[5]Tabelle1!$A$3:$A$500&amp;[5]Tabelle1!$C$3:$C$500&amp;[5]Tabelle1!$D$3:$D$500,0),MATCH(H$2,[5]Tabelle1!$E$2:$U$2,0))),"")</f>
        <v/>
      </c>
      <c r="I451" s="199" t="str">
        <f t="array" ref="I451">IFERROR(IF(INDEX([5]Tabelle1!$E$3:$U$500,MATCH($A451&amp;$C451&amp;$D451,[5]Tabelle1!$A$3:$A$500&amp;[5]Tabelle1!$C$3:$C$500&amp;[5]Tabelle1!$D$3:$D$500,0),MATCH(I$2,[5]Tabelle1!$E$2:$U$2,0))=0,"",INDEX([5]Tabelle1!$E$3:$U$500,MATCH($A451&amp;$C451&amp;$D451,[5]Tabelle1!$A$3:$A$500&amp;[5]Tabelle1!$C$3:$C$500&amp;[5]Tabelle1!$D$3:$D$500,0),MATCH(I$2,[5]Tabelle1!$E$2:$U$2,0))),"")</f>
        <v/>
      </c>
      <c r="J451" s="199" t="str">
        <f t="array" ref="J451">IFERROR(IF(INDEX([5]Tabelle1!$E$3:$U$500,MATCH($A451&amp;$C451&amp;$D451,[5]Tabelle1!$A$3:$A$500&amp;[5]Tabelle1!$C$3:$C$500&amp;[5]Tabelle1!$D$3:$D$500,0),MATCH(J$2,[5]Tabelle1!$E$2:$U$2,0))=0,"",INDEX([5]Tabelle1!$E$3:$U$500,MATCH($A451&amp;$C451&amp;$D451,[5]Tabelle1!$A$3:$A$500&amp;[5]Tabelle1!$C$3:$C$500&amp;[5]Tabelle1!$D$3:$D$500,0),MATCH(J$2,[5]Tabelle1!$E$2:$U$2,0))),"")</f>
        <v/>
      </c>
      <c r="K451" s="199" t="str">
        <f t="array" ref="K451">IFERROR(IF(INDEX([5]Tabelle1!$E$3:$U$500,MATCH($A451&amp;$C451&amp;$D451,[5]Tabelle1!$A$3:$A$500&amp;[5]Tabelle1!$C$3:$C$500&amp;[5]Tabelle1!$D$3:$D$500,0),MATCH(K$2,[5]Tabelle1!$E$2:$U$2,0))=0,"",INDEX([5]Tabelle1!$E$3:$U$500,MATCH($A451&amp;$C451&amp;$D451,[5]Tabelle1!$A$3:$A$500&amp;[5]Tabelle1!$C$3:$C$500&amp;[5]Tabelle1!$D$3:$D$500,0),MATCH(K$2,[5]Tabelle1!$E$2:$U$2,0))),"")</f>
        <v/>
      </c>
      <c r="L451" s="199" t="str">
        <f t="array" ref="L451">IFERROR(IF(INDEX([5]Tabelle1!$E$3:$U$500,MATCH($A451&amp;$C451&amp;$D451,[5]Tabelle1!$A$3:$A$500&amp;[5]Tabelle1!$C$3:$C$500&amp;[5]Tabelle1!$D$3:$D$500,0),MATCH(L$2,[5]Tabelle1!$E$2:$U$2,0))=0,"",INDEX([5]Tabelle1!$E$3:$U$500,MATCH($A451&amp;$C451&amp;$D451,[5]Tabelle1!$A$3:$A$500&amp;[5]Tabelle1!$C$3:$C$500&amp;[5]Tabelle1!$D$3:$D$500,0),MATCH(L$2,[5]Tabelle1!$E$2:$U$2,0))),"")</f>
        <v/>
      </c>
      <c r="M451" s="199" t="str">
        <f t="array" ref="M451">IFERROR(IF(INDEX([5]Tabelle1!$E$3:$U$500,MATCH($A451&amp;$C451&amp;$D451,[5]Tabelle1!$A$3:$A$500&amp;[5]Tabelle1!$C$3:$C$500&amp;[5]Tabelle1!$D$3:$D$500,0),MATCH(M$2,[5]Tabelle1!$E$2:$U$2,0))=0,"",INDEX([5]Tabelle1!$E$3:$U$500,MATCH($A451&amp;$C451&amp;$D451,[5]Tabelle1!$A$3:$A$500&amp;[5]Tabelle1!$C$3:$C$500&amp;[5]Tabelle1!$D$3:$D$500,0),MATCH(M$2,[5]Tabelle1!$E$2:$U$2,0))),"")</f>
        <v/>
      </c>
      <c r="N451" s="199" t="str">
        <f t="array" ref="N451">IFERROR(IF(INDEX([5]Tabelle1!$E$3:$U$500,MATCH($A451&amp;$C451&amp;$D451,[5]Tabelle1!$A$3:$A$500&amp;[5]Tabelle1!$C$3:$C$500&amp;[5]Tabelle1!$D$3:$D$500,0),MATCH(N$2,[5]Tabelle1!$E$2:$U$2,0))=0,"",INDEX([5]Tabelle1!$E$3:$U$500,MATCH($A451&amp;$C451&amp;$D451,[5]Tabelle1!$A$3:$A$500&amp;[5]Tabelle1!$C$3:$C$500&amp;[5]Tabelle1!$D$3:$D$500,0),MATCH(N$2,[5]Tabelle1!$E$2:$U$2,0))),"")</f>
        <v/>
      </c>
      <c r="O451" s="199" t="str">
        <f t="array" ref="O451">IFERROR(IF(INDEX([5]Tabelle1!$E$3:$U$500,MATCH($A451&amp;$C451&amp;$D451,[5]Tabelle1!$A$3:$A$500&amp;[5]Tabelle1!$C$3:$C$500&amp;[5]Tabelle1!$D$3:$D$500,0),MATCH(O$2,[5]Tabelle1!$E$2:$U$2,0))=0,"",INDEX([5]Tabelle1!$E$3:$U$500,MATCH($A451&amp;$C451&amp;$D451,[5]Tabelle1!$A$3:$A$500&amp;[5]Tabelle1!$C$3:$C$500&amp;[5]Tabelle1!$D$3:$D$500,0),MATCH(O$2,[5]Tabelle1!$E$2:$U$2,0))),"")</f>
        <v/>
      </c>
      <c r="P451" s="199" t="str">
        <f t="array" ref="P451">IFERROR(IF(INDEX([5]Tabelle1!$E$3:$U$500,MATCH($A451&amp;$C451&amp;$D451,[5]Tabelle1!$A$3:$A$500&amp;[5]Tabelle1!$C$3:$C$500&amp;[5]Tabelle1!$D$3:$D$500,0),MATCH(P$2,[5]Tabelle1!$E$2:$U$2,0))=0,"",INDEX([5]Tabelle1!$E$3:$U$500,MATCH($A451&amp;$C451&amp;$D451,[5]Tabelle1!$A$3:$A$500&amp;[5]Tabelle1!$C$3:$C$500&amp;[5]Tabelle1!$D$3:$D$500,0),MATCH(P$2,[5]Tabelle1!$E$2:$U$2,0))),"")</f>
        <v/>
      </c>
      <c r="Q451" s="199" t="str">
        <f t="array" ref="Q451">IFERROR(IF(INDEX([5]Tabelle1!$E$3:$U$500,MATCH($A451&amp;$C451&amp;$D451,[5]Tabelle1!$A$3:$A$500&amp;[5]Tabelle1!$C$3:$C$500&amp;[5]Tabelle1!$D$3:$D$500,0),MATCH(Q$2,[5]Tabelle1!$E$2:$U$2,0))=0,"",INDEX([5]Tabelle1!$E$3:$U$500,MATCH($A451&amp;$C451&amp;$D451,[5]Tabelle1!$A$3:$A$500&amp;[5]Tabelle1!$C$3:$C$500&amp;[5]Tabelle1!$D$3:$D$500,0),MATCH(Q$2,[5]Tabelle1!$E$2:$U$2,0))),"")</f>
        <v/>
      </c>
      <c r="R451" s="199" t="str">
        <f t="array" ref="R451">IFERROR(IF(INDEX([5]Tabelle1!$E$3:$U$500,MATCH($A451&amp;$C451&amp;$D451,[5]Tabelle1!$A$3:$A$500&amp;[5]Tabelle1!$C$3:$C$500&amp;[5]Tabelle1!$D$3:$D$500,0),MATCH(R$2,[5]Tabelle1!$E$2:$U$2,0))=0,"",INDEX([5]Tabelle1!$E$3:$U$500,MATCH($A451&amp;$C451&amp;$D451,[5]Tabelle1!$A$3:$A$500&amp;[5]Tabelle1!$C$3:$C$500&amp;[5]Tabelle1!$D$3:$D$500,0),MATCH(R$2,[5]Tabelle1!$E$2:$U$2,0))),"")</f>
        <v/>
      </c>
      <c r="S451" s="199" t="str">
        <f t="array" ref="S451">IFERROR(IF(INDEX([5]Tabelle1!$E$3:$U$500,MATCH($A451&amp;$C451&amp;$D451,[5]Tabelle1!$A$3:$A$500&amp;[5]Tabelle1!$C$3:$C$500&amp;[5]Tabelle1!$D$3:$D$500,0),MATCH(S$2,[5]Tabelle1!$E$2:$U$2,0))=0,"",INDEX([5]Tabelle1!$E$3:$U$500,MATCH($A451&amp;$C451&amp;$D451,[5]Tabelle1!$A$3:$A$500&amp;[5]Tabelle1!$C$3:$C$500&amp;[5]Tabelle1!$D$3:$D$500,0),MATCH(S$2,[5]Tabelle1!$E$2:$U$2,0))),"")</f>
        <v/>
      </c>
      <c r="T451" s="199" t="str">
        <f t="array" ref="T451">IFERROR(IF(INDEX([5]Tabelle1!$E$3:$U$500,MATCH($A451&amp;$C451&amp;$D451,[5]Tabelle1!$A$3:$A$500&amp;[5]Tabelle1!$C$3:$C$500&amp;[5]Tabelle1!$D$3:$D$500,0),MATCH(T$2,[5]Tabelle1!$E$2:$U$2,0))=0,"",INDEX([5]Tabelle1!$E$3:$U$500,MATCH($A451&amp;$C451&amp;$D451,[5]Tabelle1!$A$3:$A$500&amp;[5]Tabelle1!$C$3:$C$500&amp;[5]Tabelle1!$D$3:$D$500,0),MATCH(T$2,[5]Tabelle1!$E$2:$U$2,0))),"")</f>
        <v/>
      </c>
      <c r="U451" s="199" t="str">
        <f t="array" ref="U451">IFERROR(IF(INDEX([5]Tabelle1!$E$3:$U$500,MATCH($A451&amp;$C451&amp;$D451,[5]Tabelle1!$A$3:$A$500&amp;[5]Tabelle1!$C$3:$C$500&amp;[5]Tabelle1!$D$3:$D$500,0),MATCH(U$2,[5]Tabelle1!$E$2:$U$2,0))=0,"",INDEX([5]Tabelle1!$E$3:$U$500,MATCH($A451&amp;$C451&amp;$D451,[5]Tabelle1!$A$3:$A$500&amp;[5]Tabelle1!$C$3:$C$500&amp;[5]Tabelle1!$D$3:$D$500,0),MATCH(U$2,[5]Tabelle1!$E$2:$U$2,0))),"")</f>
        <v/>
      </c>
      <c r="V451" s="200" t="str">
        <f t="array" ref="V451">IFERROR(IF(INDEX([5]Tabelle1!$E$3:$U$500,MATCH($A451&amp;$C451&amp;$D451,[5]Tabelle1!$A$3:$A$500&amp;[5]Tabelle1!$C$3:$C$500&amp;[5]Tabelle1!$D$3:$D$500,0),MATCH(V$2,[5]Tabelle1!$E$2:$U$2,0))=0,"",INDEX([5]Tabelle1!$E$3:$U$500,MATCH($A451&amp;$C451&amp;$D451,[5]Tabelle1!$A$3:$A$500&amp;[5]Tabelle1!$C$3:$C$500&amp;[5]Tabelle1!$D$3:$D$500,0),MATCH(V$2,[5]Tabelle1!$E$2:$U$2,0))),"")</f>
        <v/>
      </c>
      <c r="W451" s="54" t="str">
        <f t="array" ref="W451">IFERROR(IF(INDEX([5]Tabelle1!$E$3:$U$500,MATCH($A451&amp;$C451&amp;$D451,[5]Tabelle1!$A$3:$A$500&amp;[5]Tabelle1!$C$3:$C$500&amp;[5]Tabelle1!$D$3:$D$500,0),MATCH(W$2,[5]Tabelle1!$E$2:$U$2,0))=0,"",INDEX([5]Tabelle1!$E$3:$U$500,MATCH($A451&amp;$C451&amp;$D451,[5]Tabelle1!$A$3:$A$500&amp;[5]Tabelle1!$C$3:$C$500&amp;[5]Tabelle1!$D$3:$D$500,0),MATCH(W$2,[5]Tabelle1!$E$2:$U$2,0))),"")</f>
        <v>Noch kein NECP vorhanden</v>
      </c>
      <c r="X451" s="54" t="str">
        <f t="array" ref="X451">IFERROR(IF(INDEX([5]Tabelle1!$E$3:$U$500,MATCH($A451&amp;$C451&amp;$D451,[5]Tabelle1!$A$3:$A$500&amp;[5]Tabelle1!$C$3:$C$500&amp;[5]Tabelle1!$D$3:$D$500,0),MATCH(X$2,[5]Tabelle1!$E$2:$U$2,0))=0,"",INDEX([5]Tabelle1!$E$3:$U$500,MATCH($A451&amp;$C451&amp;$D451,[5]Tabelle1!$A$3:$A$500&amp;[5]Tabelle1!$C$3:$C$500&amp;[5]Tabelle1!$D$3:$D$500,0),MATCH(X$2,[5]Tabelle1!$E$2:$U$2,0))),"")</f>
        <v/>
      </c>
      <c r="Y451" s="22"/>
      <c r="Z451" s="22"/>
      <c r="AA451" s="22"/>
      <c r="AB451" s="22"/>
      <c r="AC451" s="22"/>
      <c r="AD451" s="22"/>
      <c r="AE451" s="22"/>
      <c r="AF451" s="22"/>
    </row>
    <row r="452" spans="1:32" ht="15" hidden="1" thickBot="1" x14ac:dyDescent="0.4">
      <c r="A452" s="127" t="str">
        <f t="shared" si="32"/>
        <v>Luxembourg</v>
      </c>
      <c r="B452" s="70"/>
      <c r="C452" s="70" t="s">
        <v>558</v>
      </c>
      <c r="D452" s="139" t="s">
        <v>546</v>
      </c>
      <c r="E452" s="198"/>
      <c r="F452" s="198"/>
      <c r="G452" s="198"/>
      <c r="H452" s="199" t="str">
        <f t="array" ref="H452">IFERROR(IF(INDEX([5]Tabelle1!$E$3:$U$500,MATCH($A452&amp;$C452&amp;$D452,[5]Tabelle1!$A$3:$A$500&amp;[5]Tabelle1!$C$3:$C$500&amp;[5]Tabelle1!$D$3:$D$500,0),MATCH(H$2,[5]Tabelle1!$E$2:$U$2,0))=0,"",INDEX([5]Tabelle1!$E$3:$U$500,MATCH($A452&amp;$C452&amp;$D452,[5]Tabelle1!$A$3:$A$500&amp;[5]Tabelle1!$C$3:$C$500&amp;[5]Tabelle1!$D$3:$D$500,0),MATCH(H$2,[5]Tabelle1!$E$2:$U$2,0))),"")</f>
        <v/>
      </c>
      <c r="I452" s="199" t="str">
        <f t="array" ref="I452">IFERROR(IF(INDEX([5]Tabelle1!$E$3:$U$500,MATCH($A452&amp;$C452&amp;$D452,[5]Tabelle1!$A$3:$A$500&amp;[5]Tabelle1!$C$3:$C$500&amp;[5]Tabelle1!$D$3:$D$500,0),MATCH(I$2,[5]Tabelle1!$E$2:$U$2,0))=0,"",INDEX([5]Tabelle1!$E$3:$U$500,MATCH($A452&amp;$C452&amp;$D452,[5]Tabelle1!$A$3:$A$500&amp;[5]Tabelle1!$C$3:$C$500&amp;[5]Tabelle1!$D$3:$D$500,0),MATCH(I$2,[5]Tabelle1!$E$2:$U$2,0))),"")</f>
        <v/>
      </c>
      <c r="J452" s="199" t="str">
        <f t="array" ref="J452">IFERROR(IF(INDEX([5]Tabelle1!$E$3:$U$500,MATCH($A452&amp;$C452&amp;$D452,[5]Tabelle1!$A$3:$A$500&amp;[5]Tabelle1!$C$3:$C$500&amp;[5]Tabelle1!$D$3:$D$500,0),MATCH(J$2,[5]Tabelle1!$E$2:$U$2,0))=0,"",INDEX([5]Tabelle1!$E$3:$U$500,MATCH($A452&amp;$C452&amp;$D452,[5]Tabelle1!$A$3:$A$500&amp;[5]Tabelle1!$C$3:$C$500&amp;[5]Tabelle1!$D$3:$D$500,0),MATCH(J$2,[5]Tabelle1!$E$2:$U$2,0))),"")</f>
        <v/>
      </c>
      <c r="K452" s="199" t="str">
        <f t="array" ref="K452">IFERROR(IF(INDEX([5]Tabelle1!$E$3:$U$500,MATCH($A452&amp;$C452&amp;$D452,[5]Tabelle1!$A$3:$A$500&amp;[5]Tabelle1!$C$3:$C$500&amp;[5]Tabelle1!$D$3:$D$500,0),MATCH(K$2,[5]Tabelle1!$E$2:$U$2,0))=0,"",INDEX([5]Tabelle1!$E$3:$U$500,MATCH($A452&amp;$C452&amp;$D452,[5]Tabelle1!$A$3:$A$500&amp;[5]Tabelle1!$C$3:$C$500&amp;[5]Tabelle1!$D$3:$D$500,0),MATCH(K$2,[5]Tabelle1!$E$2:$U$2,0))),"")</f>
        <v/>
      </c>
      <c r="L452" s="199" t="str">
        <f t="array" ref="L452">IFERROR(IF(INDEX([5]Tabelle1!$E$3:$U$500,MATCH($A452&amp;$C452&amp;$D452,[5]Tabelle1!$A$3:$A$500&amp;[5]Tabelle1!$C$3:$C$500&amp;[5]Tabelle1!$D$3:$D$500,0),MATCH(L$2,[5]Tabelle1!$E$2:$U$2,0))=0,"",INDEX([5]Tabelle1!$E$3:$U$500,MATCH($A452&amp;$C452&amp;$D452,[5]Tabelle1!$A$3:$A$500&amp;[5]Tabelle1!$C$3:$C$500&amp;[5]Tabelle1!$D$3:$D$500,0),MATCH(L$2,[5]Tabelle1!$E$2:$U$2,0))),"")</f>
        <v/>
      </c>
      <c r="M452" s="199" t="str">
        <f t="array" ref="M452">IFERROR(IF(INDEX([5]Tabelle1!$E$3:$U$500,MATCH($A452&amp;$C452&amp;$D452,[5]Tabelle1!$A$3:$A$500&amp;[5]Tabelle1!$C$3:$C$500&amp;[5]Tabelle1!$D$3:$D$500,0),MATCH(M$2,[5]Tabelle1!$E$2:$U$2,0))=0,"",INDEX([5]Tabelle1!$E$3:$U$500,MATCH($A452&amp;$C452&amp;$D452,[5]Tabelle1!$A$3:$A$500&amp;[5]Tabelle1!$C$3:$C$500&amp;[5]Tabelle1!$D$3:$D$500,0),MATCH(M$2,[5]Tabelle1!$E$2:$U$2,0))),"")</f>
        <v/>
      </c>
      <c r="N452" s="199" t="str">
        <f t="array" ref="N452">IFERROR(IF(INDEX([5]Tabelle1!$E$3:$U$500,MATCH($A452&amp;$C452&amp;$D452,[5]Tabelle1!$A$3:$A$500&amp;[5]Tabelle1!$C$3:$C$500&amp;[5]Tabelle1!$D$3:$D$500,0),MATCH(N$2,[5]Tabelle1!$E$2:$U$2,0))=0,"",INDEX([5]Tabelle1!$E$3:$U$500,MATCH($A452&amp;$C452&amp;$D452,[5]Tabelle1!$A$3:$A$500&amp;[5]Tabelle1!$C$3:$C$500&amp;[5]Tabelle1!$D$3:$D$500,0),MATCH(N$2,[5]Tabelle1!$E$2:$U$2,0))),"")</f>
        <v/>
      </c>
      <c r="O452" s="199" t="str">
        <f t="array" ref="O452">IFERROR(IF(INDEX([5]Tabelle1!$E$3:$U$500,MATCH($A452&amp;$C452&amp;$D452,[5]Tabelle1!$A$3:$A$500&amp;[5]Tabelle1!$C$3:$C$500&amp;[5]Tabelle1!$D$3:$D$500,0),MATCH(O$2,[5]Tabelle1!$E$2:$U$2,0))=0,"",INDEX([5]Tabelle1!$E$3:$U$500,MATCH($A452&amp;$C452&amp;$D452,[5]Tabelle1!$A$3:$A$500&amp;[5]Tabelle1!$C$3:$C$500&amp;[5]Tabelle1!$D$3:$D$500,0),MATCH(O$2,[5]Tabelle1!$E$2:$U$2,0))),"")</f>
        <v/>
      </c>
      <c r="P452" s="199" t="str">
        <f t="array" ref="P452">IFERROR(IF(INDEX([5]Tabelle1!$E$3:$U$500,MATCH($A452&amp;$C452&amp;$D452,[5]Tabelle1!$A$3:$A$500&amp;[5]Tabelle1!$C$3:$C$500&amp;[5]Tabelle1!$D$3:$D$500,0),MATCH(P$2,[5]Tabelle1!$E$2:$U$2,0))=0,"",INDEX([5]Tabelle1!$E$3:$U$500,MATCH($A452&amp;$C452&amp;$D452,[5]Tabelle1!$A$3:$A$500&amp;[5]Tabelle1!$C$3:$C$500&amp;[5]Tabelle1!$D$3:$D$500,0),MATCH(P$2,[5]Tabelle1!$E$2:$U$2,0))),"")</f>
        <v/>
      </c>
      <c r="Q452" s="199" t="str">
        <f t="array" ref="Q452">IFERROR(IF(INDEX([5]Tabelle1!$E$3:$U$500,MATCH($A452&amp;$C452&amp;$D452,[5]Tabelle1!$A$3:$A$500&amp;[5]Tabelle1!$C$3:$C$500&amp;[5]Tabelle1!$D$3:$D$500,0),MATCH(Q$2,[5]Tabelle1!$E$2:$U$2,0))=0,"",INDEX([5]Tabelle1!$E$3:$U$500,MATCH($A452&amp;$C452&amp;$D452,[5]Tabelle1!$A$3:$A$500&amp;[5]Tabelle1!$C$3:$C$500&amp;[5]Tabelle1!$D$3:$D$500,0),MATCH(Q$2,[5]Tabelle1!$E$2:$U$2,0))),"")</f>
        <v/>
      </c>
      <c r="R452" s="199" t="str">
        <f t="array" ref="R452">IFERROR(IF(INDEX([5]Tabelle1!$E$3:$U$500,MATCH($A452&amp;$C452&amp;$D452,[5]Tabelle1!$A$3:$A$500&amp;[5]Tabelle1!$C$3:$C$500&amp;[5]Tabelle1!$D$3:$D$500,0),MATCH(R$2,[5]Tabelle1!$E$2:$U$2,0))=0,"",INDEX([5]Tabelle1!$E$3:$U$500,MATCH($A452&amp;$C452&amp;$D452,[5]Tabelle1!$A$3:$A$500&amp;[5]Tabelle1!$C$3:$C$500&amp;[5]Tabelle1!$D$3:$D$500,0),MATCH(R$2,[5]Tabelle1!$E$2:$U$2,0))),"")</f>
        <v/>
      </c>
      <c r="S452" s="199" t="str">
        <f t="array" ref="S452">IFERROR(IF(INDEX([5]Tabelle1!$E$3:$U$500,MATCH($A452&amp;$C452&amp;$D452,[5]Tabelle1!$A$3:$A$500&amp;[5]Tabelle1!$C$3:$C$500&amp;[5]Tabelle1!$D$3:$D$500,0),MATCH(S$2,[5]Tabelle1!$E$2:$U$2,0))=0,"",INDEX([5]Tabelle1!$E$3:$U$500,MATCH($A452&amp;$C452&amp;$D452,[5]Tabelle1!$A$3:$A$500&amp;[5]Tabelle1!$C$3:$C$500&amp;[5]Tabelle1!$D$3:$D$500,0),MATCH(S$2,[5]Tabelle1!$E$2:$U$2,0))),"")</f>
        <v/>
      </c>
      <c r="T452" s="199" t="str">
        <f t="array" ref="T452">IFERROR(IF(INDEX([5]Tabelle1!$E$3:$U$500,MATCH($A452&amp;$C452&amp;$D452,[5]Tabelle1!$A$3:$A$500&amp;[5]Tabelle1!$C$3:$C$500&amp;[5]Tabelle1!$D$3:$D$500,0),MATCH(T$2,[5]Tabelle1!$E$2:$U$2,0))=0,"",INDEX([5]Tabelle1!$E$3:$U$500,MATCH($A452&amp;$C452&amp;$D452,[5]Tabelle1!$A$3:$A$500&amp;[5]Tabelle1!$C$3:$C$500&amp;[5]Tabelle1!$D$3:$D$500,0),MATCH(T$2,[5]Tabelle1!$E$2:$U$2,0))),"")</f>
        <v/>
      </c>
      <c r="U452" s="199" t="str">
        <f t="array" ref="U452">IFERROR(IF(INDEX([5]Tabelle1!$E$3:$U$500,MATCH($A452&amp;$C452&amp;$D452,[5]Tabelle1!$A$3:$A$500&amp;[5]Tabelle1!$C$3:$C$500&amp;[5]Tabelle1!$D$3:$D$500,0),MATCH(U$2,[5]Tabelle1!$E$2:$U$2,0))=0,"",INDEX([5]Tabelle1!$E$3:$U$500,MATCH($A452&amp;$C452&amp;$D452,[5]Tabelle1!$A$3:$A$500&amp;[5]Tabelle1!$C$3:$C$500&amp;[5]Tabelle1!$D$3:$D$500,0),MATCH(U$2,[5]Tabelle1!$E$2:$U$2,0))),"")</f>
        <v/>
      </c>
      <c r="V452" s="200" t="str">
        <f t="array" ref="V452">IFERROR(IF(INDEX([5]Tabelle1!$E$3:$U$500,MATCH($A452&amp;$C452&amp;$D452,[5]Tabelle1!$A$3:$A$500&amp;[5]Tabelle1!$C$3:$C$500&amp;[5]Tabelle1!$D$3:$D$500,0),MATCH(V$2,[5]Tabelle1!$E$2:$U$2,0))=0,"",INDEX([5]Tabelle1!$E$3:$U$500,MATCH($A452&amp;$C452&amp;$D452,[5]Tabelle1!$A$3:$A$500&amp;[5]Tabelle1!$C$3:$C$500&amp;[5]Tabelle1!$D$3:$D$500,0),MATCH(V$2,[5]Tabelle1!$E$2:$U$2,0))),"")</f>
        <v/>
      </c>
      <c r="W452" s="54" t="str">
        <f t="array" ref="W452">IFERROR(IF(INDEX([5]Tabelle1!$E$3:$U$500,MATCH($A452&amp;$C452&amp;$D452,[5]Tabelle1!$A$3:$A$500&amp;[5]Tabelle1!$C$3:$C$500&amp;[5]Tabelle1!$D$3:$D$500,0),MATCH(W$2,[5]Tabelle1!$E$2:$U$2,0))=0,"",INDEX([5]Tabelle1!$E$3:$U$500,MATCH($A452&amp;$C452&amp;$D452,[5]Tabelle1!$A$3:$A$500&amp;[5]Tabelle1!$C$3:$C$500&amp;[5]Tabelle1!$D$3:$D$500,0),MATCH(W$2,[5]Tabelle1!$E$2:$U$2,0))),"")</f>
        <v>Noch kein NECP vorhanden</v>
      </c>
      <c r="X452" s="54" t="str">
        <f t="array" ref="X452">IFERROR(IF(INDEX([5]Tabelle1!$E$3:$U$500,MATCH($A452&amp;$C452&amp;$D452,[5]Tabelle1!$A$3:$A$500&amp;[5]Tabelle1!$C$3:$C$500&amp;[5]Tabelle1!$D$3:$D$500,0),MATCH(X$2,[5]Tabelle1!$E$2:$U$2,0))=0,"",INDEX([5]Tabelle1!$E$3:$U$500,MATCH($A452&amp;$C452&amp;$D452,[5]Tabelle1!$A$3:$A$500&amp;[5]Tabelle1!$C$3:$C$500&amp;[5]Tabelle1!$D$3:$D$500,0),MATCH(X$2,[5]Tabelle1!$E$2:$U$2,0))),"")</f>
        <v/>
      </c>
      <c r="Y452" s="22"/>
      <c r="Z452" s="22"/>
      <c r="AA452" s="22"/>
      <c r="AB452" s="22"/>
      <c r="AC452" s="22"/>
      <c r="AD452" s="22"/>
      <c r="AE452" s="22"/>
      <c r="AF452" s="22"/>
    </row>
    <row r="453" spans="1:32" ht="15" hidden="1" thickBot="1" x14ac:dyDescent="0.4">
      <c r="A453" s="127" t="str">
        <f t="shared" si="32"/>
        <v>Luxembourg</v>
      </c>
      <c r="B453" s="70"/>
      <c r="C453" s="70" t="s">
        <v>558</v>
      </c>
      <c r="D453" s="139" t="s">
        <v>547</v>
      </c>
      <c r="E453" s="198"/>
      <c r="F453" s="198"/>
      <c r="G453" s="198"/>
      <c r="H453" s="199" t="str">
        <f t="array" ref="H453">IFERROR(IF(INDEX([5]Tabelle1!$E$3:$U$500,MATCH($A453&amp;$C453&amp;$D453,[5]Tabelle1!$A$3:$A$500&amp;[5]Tabelle1!$C$3:$C$500&amp;[5]Tabelle1!$D$3:$D$500,0),MATCH(H$2,[5]Tabelle1!$E$2:$U$2,0))=0,"",INDEX([5]Tabelle1!$E$3:$U$500,MATCH($A453&amp;$C453&amp;$D453,[5]Tabelle1!$A$3:$A$500&amp;[5]Tabelle1!$C$3:$C$500&amp;[5]Tabelle1!$D$3:$D$500,0),MATCH(H$2,[5]Tabelle1!$E$2:$U$2,0))),"")</f>
        <v/>
      </c>
      <c r="I453" s="199" t="str">
        <f t="array" ref="I453">IFERROR(IF(INDEX([5]Tabelle1!$E$3:$U$500,MATCH($A453&amp;$C453&amp;$D453,[5]Tabelle1!$A$3:$A$500&amp;[5]Tabelle1!$C$3:$C$500&amp;[5]Tabelle1!$D$3:$D$500,0),MATCH(I$2,[5]Tabelle1!$E$2:$U$2,0))=0,"",INDEX([5]Tabelle1!$E$3:$U$500,MATCH($A453&amp;$C453&amp;$D453,[5]Tabelle1!$A$3:$A$500&amp;[5]Tabelle1!$C$3:$C$500&amp;[5]Tabelle1!$D$3:$D$500,0),MATCH(I$2,[5]Tabelle1!$E$2:$U$2,0))),"")</f>
        <v/>
      </c>
      <c r="J453" s="199" t="str">
        <f t="array" ref="J453">IFERROR(IF(INDEX([5]Tabelle1!$E$3:$U$500,MATCH($A453&amp;$C453&amp;$D453,[5]Tabelle1!$A$3:$A$500&amp;[5]Tabelle1!$C$3:$C$500&amp;[5]Tabelle1!$D$3:$D$500,0),MATCH(J$2,[5]Tabelle1!$E$2:$U$2,0))=0,"",INDEX([5]Tabelle1!$E$3:$U$500,MATCH($A453&amp;$C453&amp;$D453,[5]Tabelle1!$A$3:$A$500&amp;[5]Tabelle1!$C$3:$C$500&amp;[5]Tabelle1!$D$3:$D$500,0),MATCH(J$2,[5]Tabelle1!$E$2:$U$2,0))),"")</f>
        <v/>
      </c>
      <c r="K453" s="199" t="str">
        <f t="array" ref="K453">IFERROR(IF(INDEX([5]Tabelle1!$E$3:$U$500,MATCH($A453&amp;$C453&amp;$D453,[5]Tabelle1!$A$3:$A$500&amp;[5]Tabelle1!$C$3:$C$500&amp;[5]Tabelle1!$D$3:$D$500,0),MATCH(K$2,[5]Tabelle1!$E$2:$U$2,0))=0,"",INDEX([5]Tabelle1!$E$3:$U$500,MATCH($A453&amp;$C453&amp;$D453,[5]Tabelle1!$A$3:$A$500&amp;[5]Tabelle1!$C$3:$C$500&amp;[5]Tabelle1!$D$3:$D$500,0),MATCH(K$2,[5]Tabelle1!$E$2:$U$2,0))),"")</f>
        <v/>
      </c>
      <c r="L453" s="199" t="str">
        <f t="array" ref="L453">IFERROR(IF(INDEX([5]Tabelle1!$E$3:$U$500,MATCH($A453&amp;$C453&amp;$D453,[5]Tabelle1!$A$3:$A$500&amp;[5]Tabelle1!$C$3:$C$500&amp;[5]Tabelle1!$D$3:$D$500,0),MATCH(L$2,[5]Tabelle1!$E$2:$U$2,0))=0,"",INDEX([5]Tabelle1!$E$3:$U$500,MATCH($A453&amp;$C453&amp;$D453,[5]Tabelle1!$A$3:$A$500&amp;[5]Tabelle1!$C$3:$C$500&amp;[5]Tabelle1!$D$3:$D$500,0),MATCH(L$2,[5]Tabelle1!$E$2:$U$2,0))),"")</f>
        <v/>
      </c>
      <c r="M453" s="199" t="str">
        <f t="array" ref="M453">IFERROR(IF(INDEX([5]Tabelle1!$E$3:$U$500,MATCH($A453&amp;$C453&amp;$D453,[5]Tabelle1!$A$3:$A$500&amp;[5]Tabelle1!$C$3:$C$500&amp;[5]Tabelle1!$D$3:$D$500,0),MATCH(M$2,[5]Tabelle1!$E$2:$U$2,0))=0,"",INDEX([5]Tabelle1!$E$3:$U$500,MATCH($A453&amp;$C453&amp;$D453,[5]Tabelle1!$A$3:$A$500&amp;[5]Tabelle1!$C$3:$C$500&amp;[5]Tabelle1!$D$3:$D$500,0),MATCH(M$2,[5]Tabelle1!$E$2:$U$2,0))),"")</f>
        <v/>
      </c>
      <c r="N453" s="199" t="str">
        <f t="array" ref="N453">IFERROR(IF(INDEX([5]Tabelle1!$E$3:$U$500,MATCH($A453&amp;$C453&amp;$D453,[5]Tabelle1!$A$3:$A$500&amp;[5]Tabelle1!$C$3:$C$500&amp;[5]Tabelle1!$D$3:$D$500,0),MATCH(N$2,[5]Tabelle1!$E$2:$U$2,0))=0,"",INDEX([5]Tabelle1!$E$3:$U$500,MATCH($A453&amp;$C453&amp;$D453,[5]Tabelle1!$A$3:$A$500&amp;[5]Tabelle1!$C$3:$C$500&amp;[5]Tabelle1!$D$3:$D$500,0),MATCH(N$2,[5]Tabelle1!$E$2:$U$2,0))),"")</f>
        <v/>
      </c>
      <c r="O453" s="199" t="str">
        <f t="array" ref="O453">IFERROR(IF(INDEX([5]Tabelle1!$E$3:$U$500,MATCH($A453&amp;$C453&amp;$D453,[5]Tabelle1!$A$3:$A$500&amp;[5]Tabelle1!$C$3:$C$500&amp;[5]Tabelle1!$D$3:$D$500,0),MATCH(O$2,[5]Tabelle1!$E$2:$U$2,0))=0,"",INDEX([5]Tabelle1!$E$3:$U$500,MATCH($A453&amp;$C453&amp;$D453,[5]Tabelle1!$A$3:$A$500&amp;[5]Tabelle1!$C$3:$C$500&amp;[5]Tabelle1!$D$3:$D$500,0),MATCH(O$2,[5]Tabelle1!$E$2:$U$2,0))),"")</f>
        <v/>
      </c>
      <c r="P453" s="199" t="str">
        <f t="array" ref="P453">IFERROR(IF(INDEX([5]Tabelle1!$E$3:$U$500,MATCH($A453&amp;$C453&amp;$D453,[5]Tabelle1!$A$3:$A$500&amp;[5]Tabelle1!$C$3:$C$500&amp;[5]Tabelle1!$D$3:$D$500,0),MATCH(P$2,[5]Tabelle1!$E$2:$U$2,0))=0,"",INDEX([5]Tabelle1!$E$3:$U$500,MATCH($A453&amp;$C453&amp;$D453,[5]Tabelle1!$A$3:$A$500&amp;[5]Tabelle1!$C$3:$C$500&amp;[5]Tabelle1!$D$3:$D$500,0),MATCH(P$2,[5]Tabelle1!$E$2:$U$2,0))),"")</f>
        <v/>
      </c>
      <c r="Q453" s="199" t="str">
        <f t="array" ref="Q453">IFERROR(IF(INDEX([5]Tabelle1!$E$3:$U$500,MATCH($A453&amp;$C453&amp;$D453,[5]Tabelle1!$A$3:$A$500&amp;[5]Tabelle1!$C$3:$C$500&amp;[5]Tabelle1!$D$3:$D$500,0),MATCH(Q$2,[5]Tabelle1!$E$2:$U$2,0))=0,"",INDEX([5]Tabelle1!$E$3:$U$500,MATCH($A453&amp;$C453&amp;$D453,[5]Tabelle1!$A$3:$A$500&amp;[5]Tabelle1!$C$3:$C$500&amp;[5]Tabelle1!$D$3:$D$500,0),MATCH(Q$2,[5]Tabelle1!$E$2:$U$2,0))),"")</f>
        <v/>
      </c>
      <c r="R453" s="199" t="str">
        <f t="array" ref="R453">IFERROR(IF(INDEX([5]Tabelle1!$E$3:$U$500,MATCH($A453&amp;$C453&amp;$D453,[5]Tabelle1!$A$3:$A$500&amp;[5]Tabelle1!$C$3:$C$500&amp;[5]Tabelle1!$D$3:$D$500,0),MATCH(R$2,[5]Tabelle1!$E$2:$U$2,0))=0,"",INDEX([5]Tabelle1!$E$3:$U$500,MATCH($A453&amp;$C453&amp;$D453,[5]Tabelle1!$A$3:$A$500&amp;[5]Tabelle1!$C$3:$C$500&amp;[5]Tabelle1!$D$3:$D$500,0),MATCH(R$2,[5]Tabelle1!$E$2:$U$2,0))),"")</f>
        <v/>
      </c>
      <c r="S453" s="199" t="str">
        <f t="array" ref="S453">IFERROR(IF(INDEX([5]Tabelle1!$E$3:$U$500,MATCH($A453&amp;$C453&amp;$D453,[5]Tabelle1!$A$3:$A$500&amp;[5]Tabelle1!$C$3:$C$500&amp;[5]Tabelle1!$D$3:$D$500,0),MATCH(S$2,[5]Tabelle1!$E$2:$U$2,0))=0,"",INDEX([5]Tabelle1!$E$3:$U$500,MATCH($A453&amp;$C453&amp;$D453,[5]Tabelle1!$A$3:$A$500&amp;[5]Tabelle1!$C$3:$C$500&amp;[5]Tabelle1!$D$3:$D$500,0),MATCH(S$2,[5]Tabelle1!$E$2:$U$2,0))),"")</f>
        <v/>
      </c>
      <c r="T453" s="199" t="str">
        <f t="array" ref="T453">IFERROR(IF(INDEX([5]Tabelle1!$E$3:$U$500,MATCH($A453&amp;$C453&amp;$D453,[5]Tabelle1!$A$3:$A$500&amp;[5]Tabelle1!$C$3:$C$500&amp;[5]Tabelle1!$D$3:$D$500,0),MATCH(T$2,[5]Tabelle1!$E$2:$U$2,0))=0,"",INDEX([5]Tabelle1!$E$3:$U$500,MATCH($A453&amp;$C453&amp;$D453,[5]Tabelle1!$A$3:$A$500&amp;[5]Tabelle1!$C$3:$C$500&amp;[5]Tabelle1!$D$3:$D$500,0),MATCH(T$2,[5]Tabelle1!$E$2:$U$2,0))),"")</f>
        <v/>
      </c>
      <c r="U453" s="199" t="str">
        <f t="array" ref="U453">IFERROR(IF(INDEX([5]Tabelle1!$E$3:$U$500,MATCH($A453&amp;$C453&amp;$D453,[5]Tabelle1!$A$3:$A$500&amp;[5]Tabelle1!$C$3:$C$500&amp;[5]Tabelle1!$D$3:$D$500,0),MATCH(U$2,[5]Tabelle1!$E$2:$U$2,0))=0,"",INDEX([5]Tabelle1!$E$3:$U$500,MATCH($A453&amp;$C453&amp;$D453,[5]Tabelle1!$A$3:$A$500&amp;[5]Tabelle1!$C$3:$C$500&amp;[5]Tabelle1!$D$3:$D$500,0),MATCH(U$2,[5]Tabelle1!$E$2:$U$2,0))),"")</f>
        <v/>
      </c>
      <c r="V453" s="200" t="str">
        <f t="array" ref="V453">IFERROR(IF(INDEX([5]Tabelle1!$E$3:$U$500,MATCH($A453&amp;$C453&amp;$D453,[5]Tabelle1!$A$3:$A$500&amp;[5]Tabelle1!$C$3:$C$500&amp;[5]Tabelle1!$D$3:$D$500,0),MATCH(V$2,[5]Tabelle1!$E$2:$U$2,0))=0,"",INDEX([5]Tabelle1!$E$3:$U$500,MATCH($A453&amp;$C453&amp;$D453,[5]Tabelle1!$A$3:$A$500&amp;[5]Tabelle1!$C$3:$C$500&amp;[5]Tabelle1!$D$3:$D$500,0),MATCH(V$2,[5]Tabelle1!$E$2:$U$2,0))),"")</f>
        <v/>
      </c>
      <c r="W453" s="54" t="str">
        <f t="array" ref="W453">IFERROR(IF(INDEX([5]Tabelle1!$E$3:$U$500,MATCH($A453&amp;$C453&amp;$D453,[5]Tabelle1!$A$3:$A$500&amp;[5]Tabelle1!$C$3:$C$500&amp;[5]Tabelle1!$D$3:$D$500,0),MATCH(W$2,[5]Tabelle1!$E$2:$U$2,0))=0,"",INDEX([5]Tabelle1!$E$3:$U$500,MATCH($A453&amp;$C453&amp;$D453,[5]Tabelle1!$A$3:$A$500&amp;[5]Tabelle1!$C$3:$C$500&amp;[5]Tabelle1!$D$3:$D$500,0),MATCH(W$2,[5]Tabelle1!$E$2:$U$2,0))),"")</f>
        <v>Noch kein NECP vorhanden</v>
      </c>
      <c r="X453" s="54" t="str">
        <f t="array" ref="X453">IFERROR(IF(INDEX([5]Tabelle1!$E$3:$U$500,MATCH($A453&amp;$C453&amp;$D453,[5]Tabelle1!$A$3:$A$500&amp;[5]Tabelle1!$C$3:$C$500&amp;[5]Tabelle1!$D$3:$D$500,0),MATCH(X$2,[5]Tabelle1!$E$2:$U$2,0))=0,"",INDEX([5]Tabelle1!$E$3:$U$500,MATCH($A453&amp;$C453&amp;$D453,[5]Tabelle1!$A$3:$A$500&amp;[5]Tabelle1!$C$3:$C$500&amp;[5]Tabelle1!$D$3:$D$500,0),MATCH(X$2,[5]Tabelle1!$E$2:$U$2,0))),"")</f>
        <v/>
      </c>
      <c r="Y453" s="22"/>
      <c r="Z453" s="22"/>
      <c r="AA453" s="22"/>
      <c r="AB453" s="22"/>
      <c r="AC453" s="22"/>
      <c r="AD453" s="22"/>
      <c r="AE453" s="22"/>
      <c r="AF453" s="22"/>
    </row>
    <row r="454" spans="1:32" ht="15" hidden="1" thickBot="1" x14ac:dyDescent="0.4">
      <c r="A454" s="127" t="str">
        <f t="shared" si="32"/>
        <v>Luxembourg</v>
      </c>
      <c r="B454" s="70"/>
      <c r="C454" s="70" t="s">
        <v>558</v>
      </c>
      <c r="D454" s="139" t="s">
        <v>548</v>
      </c>
      <c r="E454" s="198"/>
      <c r="F454" s="198"/>
      <c r="G454" s="198"/>
      <c r="H454" s="199" t="str">
        <f t="array" ref="H454">IFERROR(IF(INDEX([5]Tabelle1!$E$3:$U$500,MATCH($A454&amp;$C454&amp;$D454,[5]Tabelle1!$A$3:$A$500&amp;[5]Tabelle1!$C$3:$C$500&amp;[5]Tabelle1!$D$3:$D$500,0),MATCH(H$2,[5]Tabelle1!$E$2:$U$2,0))=0,"",INDEX([5]Tabelle1!$E$3:$U$500,MATCH($A454&amp;$C454&amp;$D454,[5]Tabelle1!$A$3:$A$500&amp;[5]Tabelle1!$C$3:$C$500&amp;[5]Tabelle1!$D$3:$D$500,0),MATCH(H$2,[5]Tabelle1!$E$2:$U$2,0))),"")</f>
        <v/>
      </c>
      <c r="I454" s="199" t="str">
        <f t="array" ref="I454">IFERROR(IF(INDEX([5]Tabelle1!$E$3:$U$500,MATCH($A454&amp;$C454&amp;$D454,[5]Tabelle1!$A$3:$A$500&amp;[5]Tabelle1!$C$3:$C$500&amp;[5]Tabelle1!$D$3:$D$500,0),MATCH(I$2,[5]Tabelle1!$E$2:$U$2,0))=0,"",INDEX([5]Tabelle1!$E$3:$U$500,MATCH($A454&amp;$C454&amp;$D454,[5]Tabelle1!$A$3:$A$500&amp;[5]Tabelle1!$C$3:$C$500&amp;[5]Tabelle1!$D$3:$D$500,0),MATCH(I$2,[5]Tabelle1!$E$2:$U$2,0))),"")</f>
        <v/>
      </c>
      <c r="J454" s="199" t="str">
        <f t="array" ref="J454">IFERROR(IF(INDEX([5]Tabelle1!$E$3:$U$500,MATCH($A454&amp;$C454&amp;$D454,[5]Tabelle1!$A$3:$A$500&amp;[5]Tabelle1!$C$3:$C$500&amp;[5]Tabelle1!$D$3:$D$500,0),MATCH(J$2,[5]Tabelle1!$E$2:$U$2,0))=0,"",INDEX([5]Tabelle1!$E$3:$U$500,MATCH($A454&amp;$C454&amp;$D454,[5]Tabelle1!$A$3:$A$500&amp;[5]Tabelle1!$C$3:$C$500&amp;[5]Tabelle1!$D$3:$D$500,0),MATCH(J$2,[5]Tabelle1!$E$2:$U$2,0))),"")</f>
        <v/>
      </c>
      <c r="K454" s="199" t="str">
        <f t="array" ref="K454">IFERROR(IF(INDEX([5]Tabelle1!$E$3:$U$500,MATCH($A454&amp;$C454&amp;$D454,[5]Tabelle1!$A$3:$A$500&amp;[5]Tabelle1!$C$3:$C$500&amp;[5]Tabelle1!$D$3:$D$500,0),MATCH(K$2,[5]Tabelle1!$E$2:$U$2,0))=0,"",INDEX([5]Tabelle1!$E$3:$U$500,MATCH($A454&amp;$C454&amp;$D454,[5]Tabelle1!$A$3:$A$500&amp;[5]Tabelle1!$C$3:$C$500&amp;[5]Tabelle1!$D$3:$D$500,0),MATCH(K$2,[5]Tabelle1!$E$2:$U$2,0))),"")</f>
        <v/>
      </c>
      <c r="L454" s="199" t="str">
        <f t="array" ref="L454">IFERROR(IF(INDEX([5]Tabelle1!$E$3:$U$500,MATCH($A454&amp;$C454&amp;$D454,[5]Tabelle1!$A$3:$A$500&amp;[5]Tabelle1!$C$3:$C$500&amp;[5]Tabelle1!$D$3:$D$500,0),MATCH(L$2,[5]Tabelle1!$E$2:$U$2,0))=0,"",INDEX([5]Tabelle1!$E$3:$U$500,MATCH($A454&amp;$C454&amp;$D454,[5]Tabelle1!$A$3:$A$500&amp;[5]Tabelle1!$C$3:$C$500&amp;[5]Tabelle1!$D$3:$D$500,0),MATCH(L$2,[5]Tabelle1!$E$2:$U$2,0))),"")</f>
        <v/>
      </c>
      <c r="M454" s="199" t="str">
        <f t="array" ref="M454">IFERROR(IF(INDEX([5]Tabelle1!$E$3:$U$500,MATCH($A454&amp;$C454&amp;$D454,[5]Tabelle1!$A$3:$A$500&amp;[5]Tabelle1!$C$3:$C$500&amp;[5]Tabelle1!$D$3:$D$500,0),MATCH(M$2,[5]Tabelle1!$E$2:$U$2,0))=0,"",INDEX([5]Tabelle1!$E$3:$U$500,MATCH($A454&amp;$C454&amp;$D454,[5]Tabelle1!$A$3:$A$500&amp;[5]Tabelle1!$C$3:$C$500&amp;[5]Tabelle1!$D$3:$D$500,0),MATCH(M$2,[5]Tabelle1!$E$2:$U$2,0))),"")</f>
        <v/>
      </c>
      <c r="N454" s="199" t="str">
        <f t="array" ref="N454">IFERROR(IF(INDEX([5]Tabelle1!$E$3:$U$500,MATCH($A454&amp;$C454&amp;$D454,[5]Tabelle1!$A$3:$A$500&amp;[5]Tabelle1!$C$3:$C$500&amp;[5]Tabelle1!$D$3:$D$500,0),MATCH(N$2,[5]Tabelle1!$E$2:$U$2,0))=0,"",INDEX([5]Tabelle1!$E$3:$U$500,MATCH($A454&amp;$C454&amp;$D454,[5]Tabelle1!$A$3:$A$500&amp;[5]Tabelle1!$C$3:$C$500&amp;[5]Tabelle1!$D$3:$D$500,0),MATCH(N$2,[5]Tabelle1!$E$2:$U$2,0))),"")</f>
        <v/>
      </c>
      <c r="O454" s="199" t="str">
        <f t="array" ref="O454">IFERROR(IF(INDEX([5]Tabelle1!$E$3:$U$500,MATCH($A454&amp;$C454&amp;$D454,[5]Tabelle1!$A$3:$A$500&amp;[5]Tabelle1!$C$3:$C$500&amp;[5]Tabelle1!$D$3:$D$500,0),MATCH(O$2,[5]Tabelle1!$E$2:$U$2,0))=0,"",INDEX([5]Tabelle1!$E$3:$U$500,MATCH($A454&amp;$C454&amp;$D454,[5]Tabelle1!$A$3:$A$500&amp;[5]Tabelle1!$C$3:$C$500&amp;[5]Tabelle1!$D$3:$D$500,0),MATCH(O$2,[5]Tabelle1!$E$2:$U$2,0))),"")</f>
        <v/>
      </c>
      <c r="P454" s="199" t="str">
        <f t="array" ref="P454">IFERROR(IF(INDEX([5]Tabelle1!$E$3:$U$500,MATCH($A454&amp;$C454&amp;$D454,[5]Tabelle1!$A$3:$A$500&amp;[5]Tabelle1!$C$3:$C$500&amp;[5]Tabelle1!$D$3:$D$500,0),MATCH(P$2,[5]Tabelle1!$E$2:$U$2,0))=0,"",INDEX([5]Tabelle1!$E$3:$U$500,MATCH($A454&amp;$C454&amp;$D454,[5]Tabelle1!$A$3:$A$500&amp;[5]Tabelle1!$C$3:$C$500&amp;[5]Tabelle1!$D$3:$D$500,0),MATCH(P$2,[5]Tabelle1!$E$2:$U$2,0))),"")</f>
        <v/>
      </c>
      <c r="Q454" s="199" t="str">
        <f t="array" ref="Q454">IFERROR(IF(INDEX([5]Tabelle1!$E$3:$U$500,MATCH($A454&amp;$C454&amp;$D454,[5]Tabelle1!$A$3:$A$500&amp;[5]Tabelle1!$C$3:$C$500&amp;[5]Tabelle1!$D$3:$D$500,0),MATCH(Q$2,[5]Tabelle1!$E$2:$U$2,0))=0,"",INDEX([5]Tabelle1!$E$3:$U$500,MATCH($A454&amp;$C454&amp;$D454,[5]Tabelle1!$A$3:$A$500&amp;[5]Tabelle1!$C$3:$C$500&amp;[5]Tabelle1!$D$3:$D$500,0),MATCH(Q$2,[5]Tabelle1!$E$2:$U$2,0))),"")</f>
        <v/>
      </c>
      <c r="R454" s="199" t="str">
        <f t="array" ref="R454">IFERROR(IF(INDEX([5]Tabelle1!$E$3:$U$500,MATCH($A454&amp;$C454&amp;$D454,[5]Tabelle1!$A$3:$A$500&amp;[5]Tabelle1!$C$3:$C$500&amp;[5]Tabelle1!$D$3:$D$500,0),MATCH(R$2,[5]Tabelle1!$E$2:$U$2,0))=0,"",INDEX([5]Tabelle1!$E$3:$U$500,MATCH($A454&amp;$C454&amp;$D454,[5]Tabelle1!$A$3:$A$500&amp;[5]Tabelle1!$C$3:$C$500&amp;[5]Tabelle1!$D$3:$D$500,0),MATCH(R$2,[5]Tabelle1!$E$2:$U$2,0))),"")</f>
        <v/>
      </c>
      <c r="S454" s="199" t="str">
        <f t="array" ref="S454">IFERROR(IF(INDEX([5]Tabelle1!$E$3:$U$500,MATCH($A454&amp;$C454&amp;$D454,[5]Tabelle1!$A$3:$A$500&amp;[5]Tabelle1!$C$3:$C$500&amp;[5]Tabelle1!$D$3:$D$500,0),MATCH(S$2,[5]Tabelle1!$E$2:$U$2,0))=0,"",INDEX([5]Tabelle1!$E$3:$U$500,MATCH($A454&amp;$C454&amp;$D454,[5]Tabelle1!$A$3:$A$500&amp;[5]Tabelle1!$C$3:$C$500&amp;[5]Tabelle1!$D$3:$D$500,0),MATCH(S$2,[5]Tabelle1!$E$2:$U$2,0))),"")</f>
        <v/>
      </c>
      <c r="T454" s="199" t="str">
        <f t="array" ref="T454">IFERROR(IF(INDEX([5]Tabelle1!$E$3:$U$500,MATCH($A454&amp;$C454&amp;$D454,[5]Tabelle1!$A$3:$A$500&amp;[5]Tabelle1!$C$3:$C$500&amp;[5]Tabelle1!$D$3:$D$500,0),MATCH(T$2,[5]Tabelle1!$E$2:$U$2,0))=0,"",INDEX([5]Tabelle1!$E$3:$U$500,MATCH($A454&amp;$C454&amp;$D454,[5]Tabelle1!$A$3:$A$500&amp;[5]Tabelle1!$C$3:$C$500&amp;[5]Tabelle1!$D$3:$D$500,0),MATCH(T$2,[5]Tabelle1!$E$2:$U$2,0))),"")</f>
        <v/>
      </c>
      <c r="U454" s="199" t="str">
        <f t="array" ref="U454">IFERROR(IF(INDEX([5]Tabelle1!$E$3:$U$500,MATCH($A454&amp;$C454&amp;$D454,[5]Tabelle1!$A$3:$A$500&amp;[5]Tabelle1!$C$3:$C$500&amp;[5]Tabelle1!$D$3:$D$500,0),MATCH(U$2,[5]Tabelle1!$E$2:$U$2,0))=0,"",INDEX([5]Tabelle1!$E$3:$U$500,MATCH($A454&amp;$C454&amp;$D454,[5]Tabelle1!$A$3:$A$500&amp;[5]Tabelle1!$C$3:$C$500&amp;[5]Tabelle1!$D$3:$D$500,0),MATCH(U$2,[5]Tabelle1!$E$2:$U$2,0))),"")</f>
        <v/>
      </c>
      <c r="V454" s="200" t="str">
        <f t="array" ref="V454">IFERROR(IF(INDEX([5]Tabelle1!$E$3:$U$500,MATCH($A454&amp;$C454&amp;$D454,[5]Tabelle1!$A$3:$A$500&amp;[5]Tabelle1!$C$3:$C$500&amp;[5]Tabelle1!$D$3:$D$500,0),MATCH(V$2,[5]Tabelle1!$E$2:$U$2,0))=0,"",INDEX([5]Tabelle1!$E$3:$U$500,MATCH($A454&amp;$C454&amp;$D454,[5]Tabelle1!$A$3:$A$500&amp;[5]Tabelle1!$C$3:$C$500&amp;[5]Tabelle1!$D$3:$D$500,0),MATCH(V$2,[5]Tabelle1!$E$2:$U$2,0))),"")</f>
        <v/>
      </c>
      <c r="W454" s="54" t="str">
        <f t="array" ref="W454">IFERROR(IF(INDEX([5]Tabelle1!$E$3:$U$500,MATCH($A454&amp;$C454&amp;$D454,[5]Tabelle1!$A$3:$A$500&amp;[5]Tabelle1!$C$3:$C$500&amp;[5]Tabelle1!$D$3:$D$500,0),MATCH(W$2,[5]Tabelle1!$E$2:$U$2,0))=0,"",INDEX([5]Tabelle1!$E$3:$U$500,MATCH($A454&amp;$C454&amp;$D454,[5]Tabelle1!$A$3:$A$500&amp;[5]Tabelle1!$C$3:$C$500&amp;[5]Tabelle1!$D$3:$D$500,0),MATCH(W$2,[5]Tabelle1!$E$2:$U$2,0))),"")</f>
        <v>Noch kein NECP vorhanden</v>
      </c>
      <c r="X454" s="54" t="str">
        <f t="array" ref="X454">IFERROR(IF(INDEX([5]Tabelle1!$E$3:$U$500,MATCH($A454&amp;$C454&amp;$D454,[5]Tabelle1!$A$3:$A$500&amp;[5]Tabelle1!$C$3:$C$500&amp;[5]Tabelle1!$D$3:$D$500,0),MATCH(X$2,[5]Tabelle1!$E$2:$U$2,0))=0,"",INDEX([5]Tabelle1!$E$3:$U$500,MATCH($A454&amp;$C454&amp;$D454,[5]Tabelle1!$A$3:$A$500&amp;[5]Tabelle1!$C$3:$C$500&amp;[5]Tabelle1!$D$3:$D$500,0),MATCH(X$2,[5]Tabelle1!$E$2:$U$2,0))),"")</f>
        <v/>
      </c>
      <c r="Y454" s="22"/>
      <c r="Z454" s="22"/>
      <c r="AA454" s="22"/>
      <c r="AB454" s="22"/>
      <c r="AC454" s="22"/>
      <c r="AD454" s="22"/>
      <c r="AE454" s="22"/>
      <c r="AF454" s="22"/>
    </row>
    <row r="455" spans="1:32" ht="15" hidden="1" thickBot="1" x14ac:dyDescent="0.4">
      <c r="A455" s="127" t="str">
        <f t="shared" si="32"/>
        <v>Luxembourg</v>
      </c>
      <c r="B455" s="70"/>
      <c r="C455" s="70" t="s">
        <v>558</v>
      </c>
      <c r="D455" s="139" t="s">
        <v>549</v>
      </c>
      <c r="E455" s="198"/>
      <c r="F455" s="198"/>
      <c r="G455" s="198"/>
      <c r="H455" s="199" t="str">
        <f t="array" ref="H455">IFERROR(IF(INDEX([5]Tabelle1!$E$3:$U$500,MATCH($A455&amp;$C455&amp;$D455,[5]Tabelle1!$A$3:$A$500&amp;[5]Tabelle1!$C$3:$C$500&amp;[5]Tabelle1!$D$3:$D$500,0),MATCH(H$2,[5]Tabelle1!$E$2:$U$2,0))=0,"",INDEX([5]Tabelle1!$E$3:$U$500,MATCH($A455&amp;$C455&amp;$D455,[5]Tabelle1!$A$3:$A$500&amp;[5]Tabelle1!$C$3:$C$500&amp;[5]Tabelle1!$D$3:$D$500,0),MATCH(H$2,[5]Tabelle1!$E$2:$U$2,0))),"")</f>
        <v/>
      </c>
      <c r="I455" s="199" t="str">
        <f t="array" ref="I455">IFERROR(IF(INDEX([5]Tabelle1!$E$3:$U$500,MATCH($A455&amp;$C455&amp;$D455,[5]Tabelle1!$A$3:$A$500&amp;[5]Tabelle1!$C$3:$C$500&amp;[5]Tabelle1!$D$3:$D$500,0),MATCH(I$2,[5]Tabelle1!$E$2:$U$2,0))=0,"",INDEX([5]Tabelle1!$E$3:$U$500,MATCH($A455&amp;$C455&amp;$D455,[5]Tabelle1!$A$3:$A$500&amp;[5]Tabelle1!$C$3:$C$500&amp;[5]Tabelle1!$D$3:$D$500,0),MATCH(I$2,[5]Tabelle1!$E$2:$U$2,0))),"")</f>
        <v/>
      </c>
      <c r="J455" s="199" t="str">
        <f t="array" ref="J455">IFERROR(IF(INDEX([5]Tabelle1!$E$3:$U$500,MATCH($A455&amp;$C455&amp;$D455,[5]Tabelle1!$A$3:$A$500&amp;[5]Tabelle1!$C$3:$C$500&amp;[5]Tabelle1!$D$3:$D$500,0),MATCH(J$2,[5]Tabelle1!$E$2:$U$2,0))=0,"",INDEX([5]Tabelle1!$E$3:$U$500,MATCH($A455&amp;$C455&amp;$D455,[5]Tabelle1!$A$3:$A$500&amp;[5]Tabelle1!$C$3:$C$500&amp;[5]Tabelle1!$D$3:$D$500,0),MATCH(J$2,[5]Tabelle1!$E$2:$U$2,0))),"")</f>
        <v/>
      </c>
      <c r="K455" s="199" t="str">
        <f t="array" ref="K455">IFERROR(IF(INDEX([5]Tabelle1!$E$3:$U$500,MATCH($A455&amp;$C455&amp;$D455,[5]Tabelle1!$A$3:$A$500&amp;[5]Tabelle1!$C$3:$C$500&amp;[5]Tabelle1!$D$3:$D$500,0),MATCH(K$2,[5]Tabelle1!$E$2:$U$2,0))=0,"",INDEX([5]Tabelle1!$E$3:$U$500,MATCH($A455&amp;$C455&amp;$D455,[5]Tabelle1!$A$3:$A$500&amp;[5]Tabelle1!$C$3:$C$500&amp;[5]Tabelle1!$D$3:$D$500,0),MATCH(K$2,[5]Tabelle1!$E$2:$U$2,0))),"")</f>
        <v/>
      </c>
      <c r="L455" s="199" t="str">
        <f t="array" ref="L455">IFERROR(IF(INDEX([5]Tabelle1!$E$3:$U$500,MATCH($A455&amp;$C455&amp;$D455,[5]Tabelle1!$A$3:$A$500&amp;[5]Tabelle1!$C$3:$C$500&amp;[5]Tabelle1!$D$3:$D$500,0),MATCH(L$2,[5]Tabelle1!$E$2:$U$2,0))=0,"",INDEX([5]Tabelle1!$E$3:$U$500,MATCH($A455&amp;$C455&amp;$D455,[5]Tabelle1!$A$3:$A$500&amp;[5]Tabelle1!$C$3:$C$500&amp;[5]Tabelle1!$D$3:$D$500,0),MATCH(L$2,[5]Tabelle1!$E$2:$U$2,0))),"")</f>
        <v/>
      </c>
      <c r="M455" s="199" t="str">
        <f t="array" ref="M455">IFERROR(IF(INDEX([5]Tabelle1!$E$3:$U$500,MATCH($A455&amp;$C455&amp;$D455,[5]Tabelle1!$A$3:$A$500&amp;[5]Tabelle1!$C$3:$C$500&amp;[5]Tabelle1!$D$3:$D$500,0),MATCH(M$2,[5]Tabelle1!$E$2:$U$2,0))=0,"",INDEX([5]Tabelle1!$E$3:$U$500,MATCH($A455&amp;$C455&amp;$D455,[5]Tabelle1!$A$3:$A$500&amp;[5]Tabelle1!$C$3:$C$500&amp;[5]Tabelle1!$D$3:$D$500,0),MATCH(M$2,[5]Tabelle1!$E$2:$U$2,0))),"")</f>
        <v/>
      </c>
      <c r="N455" s="199" t="str">
        <f t="array" ref="N455">IFERROR(IF(INDEX([5]Tabelle1!$E$3:$U$500,MATCH($A455&amp;$C455&amp;$D455,[5]Tabelle1!$A$3:$A$500&amp;[5]Tabelle1!$C$3:$C$500&amp;[5]Tabelle1!$D$3:$D$500,0),MATCH(N$2,[5]Tabelle1!$E$2:$U$2,0))=0,"",INDEX([5]Tabelle1!$E$3:$U$500,MATCH($A455&amp;$C455&amp;$D455,[5]Tabelle1!$A$3:$A$500&amp;[5]Tabelle1!$C$3:$C$500&amp;[5]Tabelle1!$D$3:$D$500,0),MATCH(N$2,[5]Tabelle1!$E$2:$U$2,0))),"")</f>
        <v/>
      </c>
      <c r="O455" s="199" t="str">
        <f t="array" ref="O455">IFERROR(IF(INDEX([5]Tabelle1!$E$3:$U$500,MATCH($A455&amp;$C455&amp;$D455,[5]Tabelle1!$A$3:$A$500&amp;[5]Tabelle1!$C$3:$C$500&amp;[5]Tabelle1!$D$3:$D$500,0),MATCH(O$2,[5]Tabelle1!$E$2:$U$2,0))=0,"",INDEX([5]Tabelle1!$E$3:$U$500,MATCH($A455&amp;$C455&amp;$D455,[5]Tabelle1!$A$3:$A$500&amp;[5]Tabelle1!$C$3:$C$500&amp;[5]Tabelle1!$D$3:$D$500,0),MATCH(O$2,[5]Tabelle1!$E$2:$U$2,0))),"")</f>
        <v/>
      </c>
      <c r="P455" s="199" t="str">
        <f t="array" ref="P455">IFERROR(IF(INDEX([5]Tabelle1!$E$3:$U$500,MATCH($A455&amp;$C455&amp;$D455,[5]Tabelle1!$A$3:$A$500&amp;[5]Tabelle1!$C$3:$C$500&amp;[5]Tabelle1!$D$3:$D$500,0),MATCH(P$2,[5]Tabelle1!$E$2:$U$2,0))=0,"",INDEX([5]Tabelle1!$E$3:$U$500,MATCH($A455&amp;$C455&amp;$D455,[5]Tabelle1!$A$3:$A$500&amp;[5]Tabelle1!$C$3:$C$500&amp;[5]Tabelle1!$D$3:$D$500,0),MATCH(P$2,[5]Tabelle1!$E$2:$U$2,0))),"")</f>
        <v/>
      </c>
      <c r="Q455" s="199" t="str">
        <f t="array" ref="Q455">IFERROR(IF(INDEX([5]Tabelle1!$E$3:$U$500,MATCH($A455&amp;$C455&amp;$D455,[5]Tabelle1!$A$3:$A$500&amp;[5]Tabelle1!$C$3:$C$500&amp;[5]Tabelle1!$D$3:$D$500,0),MATCH(Q$2,[5]Tabelle1!$E$2:$U$2,0))=0,"",INDEX([5]Tabelle1!$E$3:$U$500,MATCH($A455&amp;$C455&amp;$D455,[5]Tabelle1!$A$3:$A$500&amp;[5]Tabelle1!$C$3:$C$500&amp;[5]Tabelle1!$D$3:$D$500,0),MATCH(Q$2,[5]Tabelle1!$E$2:$U$2,0))),"")</f>
        <v/>
      </c>
      <c r="R455" s="199" t="str">
        <f t="array" ref="R455">IFERROR(IF(INDEX([5]Tabelle1!$E$3:$U$500,MATCH($A455&amp;$C455&amp;$D455,[5]Tabelle1!$A$3:$A$500&amp;[5]Tabelle1!$C$3:$C$500&amp;[5]Tabelle1!$D$3:$D$500,0),MATCH(R$2,[5]Tabelle1!$E$2:$U$2,0))=0,"",INDEX([5]Tabelle1!$E$3:$U$500,MATCH($A455&amp;$C455&amp;$D455,[5]Tabelle1!$A$3:$A$500&amp;[5]Tabelle1!$C$3:$C$500&amp;[5]Tabelle1!$D$3:$D$500,0),MATCH(R$2,[5]Tabelle1!$E$2:$U$2,0))),"")</f>
        <v/>
      </c>
      <c r="S455" s="199" t="str">
        <f t="array" ref="S455">IFERROR(IF(INDEX([5]Tabelle1!$E$3:$U$500,MATCH($A455&amp;$C455&amp;$D455,[5]Tabelle1!$A$3:$A$500&amp;[5]Tabelle1!$C$3:$C$500&amp;[5]Tabelle1!$D$3:$D$500,0),MATCH(S$2,[5]Tabelle1!$E$2:$U$2,0))=0,"",INDEX([5]Tabelle1!$E$3:$U$500,MATCH($A455&amp;$C455&amp;$D455,[5]Tabelle1!$A$3:$A$500&amp;[5]Tabelle1!$C$3:$C$500&amp;[5]Tabelle1!$D$3:$D$500,0),MATCH(S$2,[5]Tabelle1!$E$2:$U$2,0))),"")</f>
        <v/>
      </c>
      <c r="T455" s="199" t="str">
        <f t="array" ref="T455">IFERROR(IF(INDEX([5]Tabelle1!$E$3:$U$500,MATCH($A455&amp;$C455&amp;$D455,[5]Tabelle1!$A$3:$A$500&amp;[5]Tabelle1!$C$3:$C$500&amp;[5]Tabelle1!$D$3:$D$500,0),MATCH(T$2,[5]Tabelle1!$E$2:$U$2,0))=0,"",INDEX([5]Tabelle1!$E$3:$U$500,MATCH($A455&amp;$C455&amp;$D455,[5]Tabelle1!$A$3:$A$500&amp;[5]Tabelle1!$C$3:$C$500&amp;[5]Tabelle1!$D$3:$D$500,0),MATCH(T$2,[5]Tabelle1!$E$2:$U$2,0))),"")</f>
        <v/>
      </c>
      <c r="U455" s="199" t="str">
        <f t="array" ref="U455">IFERROR(IF(INDEX([5]Tabelle1!$E$3:$U$500,MATCH($A455&amp;$C455&amp;$D455,[5]Tabelle1!$A$3:$A$500&amp;[5]Tabelle1!$C$3:$C$500&amp;[5]Tabelle1!$D$3:$D$500,0),MATCH(U$2,[5]Tabelle1!$E$2:$U$2,0))=0,"",INDEX([5]Tabelle1!$E$3:$U$500,MATCH($A455&amp;$C455&amp;$D455,[5]Tabelle1!$A$3:$A$500&amp;[5]Tabelle1!$C$3:$C$500&amp;[5]Tabelle1!$D$3:$D$500,0),MATCH(U$2,[5]Tabelle1!$E$2:$U$2,0))),"")</f>
        <v/>
      </c>
      <c r="V455" s="200" t="str">
        <f t="array" ref="V455">IFERROR(IF(INDEX([5]Tabelle1!$E$3:$U$500,MATCH($A455&amp;$C455&amp;$D455,[5]Tabelle1!$A$3:$A$500&amp;[5]Tabelle1!$C$3:$C$500&amp;[5]Tabelle1!$D$3:$D$500,0),MATCH(V$2,[5]Tabelle1!$E$2:$U$2,0))=0,"",INDEX([5]Tabelle1!$E$3:$U$500,MATCH($A455&amp;$C455&amp;$D455,[5]Tabelle1!$A$3:$A$500&amp;[5]Tabelle1!$C$3:$C$500&amp;[5]Tabelle1!$D$3:$D$500,0),MATCH(V$2,[5]Tabelle1!$E$2:$U$2,0))),"")</f>
        <v/>
      </c>
      <c r="W455" s="54" t="str">
        <f t="array" ref="W455">IFERROR(IF(INDEX([5]Tabelle1!$E$3:$U$500,MATCH($A455&amp;$C455&amp;$D455,[5]Tabelle1!$A$3:$A$500&amp;[5]Tabelle1!$C$3:$C$500&amp;[5]Tabelle1!$D$3:$D$500,0),MATCH(W$2,[5]Tabelle1!$E$2:$U$2,0))=0,"",INDEX([5]Tabelle1!$E$3:$U$500,MATCH($A455&amp;$C455&amp;$D455,[5]Tabelle1!$A$3:$A$500&amp;[5]Tabelle1!$C$3:$C$500&amp;[5]Tabelle1!$D$3:$D$500,0),MATCH(W$2,[5]Tabelle1!$E$2:$U$2,0))),"")</f>
        <v>Noch kein NECP vorhanden</v>
      </c>
      <c r="X455" s="54" t="str">
        <f t="array" ref="X455">IFERROR(IF(INDEX([5]Tabelle1!$E$3:$U$500,MATCH($A455&amp;$C455&amp;$D455,[5]Tabelle1!$A$3:$A$500&amp;[5]Tabelle1!$C$3:$C$500&amp;[5]Tabelle1!$D$3:$D$500,0),MATCH(X$2,[5]Tabelle1!$E$2:$U$2,0))=0,"",INDEX([5]Tabelle1!$E$3:$U$500,MATCH($A455&amp;$C455&amp;$D455,[5]Tabelle1!$A$3:$A$500&amp;[5]Tabelle1!$C$3:$C$500&amp;[5]Tabelle1!$D$3:$D$500,0),MATCH(X$2,[5]Tabelle1!$E$2:$U$2,0))),"")</f>
        <v/>
      </c>
      <c r="Y455" s="22"/>
      <c r="Z455" s="22"/>
      <c r="AA455" s="22"/>
      <c r="AB455" s="22"/>
      <c r="AC455" s="22"/>
      <c r="AD455" s="22"/>
      <c r="AE455" s="22"/>
      <c r="AF455" s="22"/>
    </row>
    <row r="456" spans="1:32" ht="15" hidden="1" thickBot="1" x14ac:dyDescent="0.4">
      <c r="A456" s="127" t="str">
        <f t="shared" si="32"/>
        <v>Luxembourg</v>
      </c>
      <c r="B456" s="70"/>
      <c r="C456" s="70" t="s">
        <v>558</v>
      </c>
      <c r="D456" s="139" t="s">
        <v>550</v>
      </c>
      <c r="E456" s="198"/>
      <c r="F456" s="198"/>
      <c r="G456" s="198"/>
      <c r="H456" s="199" t="str">
        <f t="array" ref="H456">IFERROR(IF(INDEX([5]Tabelle1!$E$3:$U$500,MATCH($A456&amp;$C456&amp;$D456,[5]Tabelle1!$A$3:$A$500&amp;[5]Tabelle1!$C$3:$C$500&amp;[5]Tabelle1!$D$3:$D$500,0),MATCH(H$2,[5]Tabelle1!$E$2:$U$2,0))=0,"",INDEX([5]Tabelle1!$E$3:$U$500,MATCH($A456&amp;$C456&amp;$D456,[5]Tabelle1!$A$3:$A$500&amp;[5]Tabelle1!$C$3:$C$500&amp;[5]Tabelle1!$D$3:$D$500,0),MATCH(H$2,[5]Tabelle1!$E$2:$U$2,0))),"")</f>
        <v/>
      </c>
      <c r="I456" s="199" t="str">
        <f t="array" ref="I456">IFERROR(IF(INDEX([5]Tabelle1!$E$3:$U$500,MATCH($A456&amp;$C456&amp;$D456,[5]Tabelle1!$A$3:$A$500&amp;[5]Tabelle1!$C$3:$C$500&amp;[5]Tabelle1!$D$3:$D$500,0),MATCH(I$2,[5]Tabelle1!$E$2:$U$2,0))=0,"",INDEX([5]Tabelle1!$E$3:$U$500,MATCH($A456&amp;$C456&amp;$D456,[5]Tabelle1!$A$3:$A$500&amp;[5]Tabelle1!$C$3:$C$500&amp;[5]Tabelle1!$D$3:$D$500,0),MATCH(I$2,[5]Tabelle1!$E$2:$U$2,0))),"")</f>
        <v/>
      </c>
      <c r="J456" s="199" t="str">
        <f t="array" ref="J456">IFERROR(IF(INDEX([5]Tabelle1!$E$3:$U$500,MATCH($A456&amp;$C456&amp;$D456,[5]Tabelle1!$A$3:$A$500&amp;[5]Tabelle1!$C$3:$C$500&amp;[5]Tabelle1!$D$3:$D$500,0),MATCH(J$2,[5]Tabelle1!$E$2:$U$2,0))=0,"",INDEX([5]Tabelle1!$E$3:$U$500,MATCH($A456&amp;$C456&amp;$D456,[5]Tabelle1!$A$3:$A$500&amp;[5]Tabelle1!$C$3:$C$500&amp;[5]Tabelle1!$D$3:$D$500,0),MATCH(J$2,[5]Tabelle1!$E$2:$U$2,0))),"")</f>
        <v/>
      </c>
      <c r="K456" s="199" t="str">
        <f t="array" ref="K456">IFERROR(IF(INDEX([5]Tabelle1!$E$3:$U$500,MATCH($A456&amp;$C456&amp;$D456,[5]Tabelle1!$A$3:$A$500&amp;[5]Tabelle1!$C$3:$C$500&amp;[5]Tabelle1!$D$3:$D$500,0),MATCH(K$2,[5]Tabelle1!$E$2:$U$2,0))=0,"",INDEX([5]Tabelle1!$E$3:$U$500,MATCH($A456&amp;$C456&amp;$D456,[5]Tabelle1!$A$3:$A$500&amp;[5]Tabelle1!$C$3:$C$500&amp;[5]Tabelle1!$D$3:$D$500,0),MATCH(K$2,[5]Tabelle1!$E$2:$U$2,0))),"")</f>
        <v/>
      </c>
      <c r="L456" s="199" t="str">
        <f t="array" ref="L456">IFERROR(IF(INDEX([5]Tabelle1!$E$3:$U$500,MATCH($A456&amp;$C456&amp;$D456,[5]Tabelle1!$A$3:$A$500&amp;[5]Tabelle1!$C$3:$C$500&amp;[5]Tabelle1!$D$3:$D$500,0),MATCH(L$2,[5]Tabelle1!$E$2:$U$2,0))=0,"",INDEX([5]Tabelle1!$E$3:$U$500,MATCH($A456&amp;$C456&amp;$D456,[5]Tabelle1!$A$3:$A$500&amp;[5]Tabelle1!$C$3:$C$500&amp;[5]Tabelle1!$D$3:$D$500,0),MATCH(L$2,[5]Tabelle1!$E$2:$U$2,0))),"")</f>
        <v/>
      </c>
      <c r="M456" s="199" t="str">
        <f t="array" ref="M456">IFERROR(IF(INDEX([5]Tabelle1!$E$3:$U$500,MATCH($A456&amp;$C456&amp;$D456,[5]Tabelle1!$A$3:$A$500&amp;[5]Tabelle1!$C$3:$C$500&amp;[5]Tabelle1!$D$3:$D$500,0),MATCH(M$2,[5]Tabelle1!$E$2:$U$2,0))=0,"",INDEX([5]Tabelle1!$E$3:$U$500,MATCH($A456&amp;$C456&amp;$D456,[5]Tabelle1!$A$3:$A$500&amp;[5]Tabelle1!$C$3:$C$500&amp;[5]Tabelle1!$D$3:$D$500,0),MATCH(M$2,[5]Tabelle1!$E$2:$U$2,0))),"")</f>
        <v/>
      </c>
      <c r="N456" s="199" t="str">
        <f t="array" ref="N456">IFERROR(IF(INDEX([5]Tabelle1!$E$3:$U$500,MATCH($A456&amp;$C456&amp;$D456,[5]Tabelle1!$A$3:$A$500&amp;[5]Tabelle1!$C$3:$C$500&amp;[5]Tabelle1!$D$3:$D$500,0),MATCH(N$2,[5]Tabelle1!$E$2:$U$2,0))=0,"",INDEX([5]Tabelle1!$E$3:$U$500,MATCH($A456&amp;$C456&amp;$D456,[5]Tabelle1!$A$3:$A$500&amp;[5]Tabelle1!$C$3:$C$500&amp;[5]Tabelle1!$D$3:$D$500,0),MATCH(N$2,[5]Tabelle1!$E$2:$U$2,0))),"")</f>
        <v/>
      </c>
      <c r="O456" s="199" t="str">
        <f t="array" ref="O456">IFERROR(IF(INDEX([5]Tabelle1!$E$3:$U$500,MATCH($A456&amp;$C456&amp;$D456,[5]Tabelle1!$A$3:$A$500&amp;[5]Tabelle1!$C$3:$C$500&amp;[5]Tabelle1!$D$3:$D$500,0),MATCH(O$2,[5]Tabelle1!$E$2:$U$2,0))=0,"",INDEX([5]Tabelle1!$E$3:$U$500,MATCH($A456&amp;$C456&amp;$D456,[5]Tabelle1!$A$3:$A$500&amp;[5]Tabelle1!$C$3:$C$500&amp;[5]Tabelle1!$D$3:$D$500,0),MATCH(O$2,[5]Tabelle1!$E$2:$U$2,0))),"")</f>
        <v/>
      </c>
      <c r="P456" s="199" t="str">
        <f t="array" ref="P456">IFERROR(IF(INDEX([5]Tabelle1!$E$3:$U$500,MATCH($A456&amp;$C456&amp;$D456,[5]Tabelle1!$A$3:$A$500&amp;[5]Tabelle1!$C$3:$C$500&amp;[5]Tabelle1!$D$3:$D$500,0),MATCH(P$2,[5]Tabelle1!$E$2:$U$2,0))=0,"",INDEX([5]Tabelle1!$E$3:$U$500,MATCH($A456&amp;$C456&amp;$D456,[5]Tabelle1!$A$3:$A$500&amp;[5]Tabelle1!$C$3:$C$500&amp;[5]Tabelle1!$D$3:$D$500,0),MATCH(P$2,[5]Tabelle1!$E$2:$U$2,0))),"")</f>
        <v/>
      </c>
      <c r="Q456" s="199" t="str">
        <f t="array" ref="Q456">IFERROR(IF(INDEX([5]Tabelle1!$E$3:$U$500,MATCH($A456&amp;$C456&amp;$D456,[5]Tabelle1!$A$3:$A$500&amp;[5]Tabelle1!$C$3:$C$500&amp;[5]Tabelle1!$D$3:$D$500,0),MATCH(Q$2,[5]Tabelle1!$E$2:$U$2,0))=0,"",INDEX([5]Tabelle1!$E$3:$U$500,MATCH($A456&amp;$C456&amp;$D456,[5]Tabelle1!$A$3:$A$500&amp;[5]Tabelle1!$C$3:$C$500&amp;[5]Tabelle1!$D$3:$D$500,0),MATCH(Q$2,[5]Tabelle1!$E$2:$U$2,0))),"")</f>
        <v/>
      </c>
      <c r="R456" s="199" t="str">
        <f t="array" ref="R456">IFERROR(IF(INDEX([5]Tabelle1!$E$3:$U$500,MATCH($A456&amp;$C456&amp;$D456,[5]Tabelle1!$A$3:$A$500&amp;[5]Tabelle1!$C$3:$C$500&amp;[5]Tabelle1!$D$3:$D$500,0),MATCH(R$2,[5]Tabelle1!$E$2:$U$2,0))=0,"",INDEX([5]Tabelle1!$E$3:$U$500,MATCH($A456&amp;$C456&amp;$D456,[5]Tabelle1!$A$3:$A$500&amp;[5]Tabelle1!$C$3:$C$500&amp;[5]Tabelle1!$D$3:$D$500,0),MATCH(R$2,[5]Tabelle1!$E$2:$U$2,0))),"")</f>
        <v/>
      </c>
      <c r="S456" s="199" t="str">
        <f t="array" ref="S456">IFERROR(IF(INDEX([5]Tabelle1!$E$3:$U$500,MATCH($A456&amp;$C456&amp;$D456,[5]Tabelle1!$A$3:$A$500&amp;[5]Tabelle1!$C$3:$C$500&amp;[5]Tabelle1!$D$3:$D$500,0),MATCH(S$2,[5]Tabelle1!$E$2:$U$2,0))=0,"",INDEX([5]Tabelle1!$E$3:$U$500,MATCH($A456&amp;$C456&amp;$D456,[5]Tabelle1!$A$3:$A$500&amp;[5]Tabelle1!$C$3:$C$500&amp;[5]Tabelle1!$D$3:$D$500,0),MATCH(S$2,[5]Tabelle1!$E$2:$U$2,0))),"")</f>
        <v/>
      </c>
      <c r="T456" s="199" t="str">
        <f t="array" ref="T456">IFERROR(IF(INDEX([5]Tabelle1!$E$3:$U$500,MATCH($A456&amp;$C456&amp;$D456,[5]Tabelle1!$A$3:$A$500&amp;[5]Tabelle1!$C$3:$C$500&amp;[5]Tabelle1!$D$3:$D$500,0),MATCH(T$2,[5]Tabelle1!$E$2:$U$2,0))=0,"",INDEX([5]Tabelle1!$E$3:$U$500,MATCH($A456&amp;$C456&amp;$D456,[5]Tabelle1!$A$3:$A$500&amp;[5]Tabelle1!$C$3:$C$500&amp;[5]Tabelle1!$D$3:$D$500,0),MATCH(T$2,[5]Tabelle1!$E$2:$U$2,0))),"")</f>
        <v/>
      </c>
      <c r="U456" s="199" t="str">
        <f t="array" ref="U456">IFERROR(IF(INDEX([5]Tabelle1!$E$3:$U$500,MATCH($A456&amp;$C456&amp;$D456,[5]Tabelle1!$A$3:$A$500&amp;[5]Tabelle1!$C$3:$C$500&amp;[5]Tabelle1!$D$3:$D$500,0),MATCH(U$2,[5]Tabelle1!$E$2:$U$2,0))=0,"",INDEX([5]Tabelle1!$E$3:$U$500,MATCH($A456&amp;$C456&amp;$D456,[5]Tabelle1!$A$3:$A$500&amp;[5]Tabelle1!$C$3:$C$500&amp;[5]Tabelle1!$D$3:$D$500,0),MATCH(U$2,[5]Tabelle1!$E$2:$U$2,0))),"")</f>
        <v/>
      </c>
      <c r="V456" s="200" t="str">
        <f t="array" ref="V456">IFERROR(IF(INDEX([5]Tabelle1!$E$3:$U$500,MATCH($A456&amp;$C456&amp;$D456,[5]Tabelle1!$A$3:$A$500&amp;[5]Tabelle1!$C$3:$C$500&amp;[5]Tabelle1!$D$3:$D$500,0),MATCH(V$2,[5]Tabelle1!$E$2:$U$2,0))=0,"",INDEX([5]Tabelle1!$E$3:$U$500,MATCH($A456&amp;$C456&amp;$D456,[5]Tabelle1!$A$3:$A$500&amp;[5]Tabelle1!$C$3:$C$500&amp;[5]Tabelle1!$D$3:$D$500,0),MATCH(V$2,[5]Tabelle1!$E$2:$U$2,0))),"")</f>
        <v/>
      </c>
      <c r="W456" s="54" t="str">
        <f t="array" ref="W456">IFERROR(IF(INDEX([5]Tabelle1!$E$3:$U$500,MATCH($A456&amp;$C456&amp;$D456,[5]Tabelle1!$A$3:$A$500&amp;[5]Tabelle1!$C$3:$C$500&amp;[5]Tabelle1!$D$3:$D$500,0),MATCH(W$2,[5]Tabelle1!$E$2:$U$2,0))=0,"",INDEX([5]Tabelle1!$E$3:$U$500,MATCH($A456&amp;$C456&amp;$D456,[5]Tabelle1!$A$3:$A$500&amp;[5]Tabelle1!$C$3:$C$500&amp;[5]Tabelle1!$D$3:$D$500,0),MATCH(W$2,[5]Tabelle1!$E$2:$U$2,0))),"")</f>
        <v>Noch kein NECP vorhanden</v>
      </c>
      <c r="X456" s="54" t="str">
        <f t="array" ref="X456">IFERROR(IF(INDEX([5]Tabelle1!$E$3:$U$500,MATCH($A456&amp;$C456&amp;$D456,[5]Tabelle1!$A$3:$A$500&amp;[5]Tabelle1!$C$3:$C$500&amp;[5]Tabelle1!$D$3:$D$500,0),MATCH(X$2,[5]Tabelle1!$E$2:$U$2,0))=0,"",INDEX([5]Tabelle1!$E$3:$U$500,MATCH($A456&amp;$C456&amp;$D456,[5]Tabelle1!$A$3:$A$500&amp;[5]Tabelle1!$C$3:$C$500&amp;[5]Tabelle1!$D$3:$D$500,0),MATCH(X$2,[5]Tabelle1!$E$2:$U$2,0))),"")</f>
        <v/>
      </c>
      <c r="Y456" s="22"/>
      <c r="Z456" s="22"/>
      <c r="AA456" s="22"/>
      <c r="AB456" s="22"/>
      <c r="AC456" s="22"/>
      <c r="AD456" s="22"/>
      <c r="AE456" s="22"/>
      <c r="AF456" s="22"/>
    </row>
    <row r="457" spans="1:32" ht="15" hidden="1" thickBot="1" x14ac:dyDescent="0.4">
      <c r="A457" s="127" t="str">
        <f t="shared" si="32"/>
        <v>Luxembourg</v>
      </c>
      <c r="B457" s="70"/>
      <c r="C457" s="70" t="s">
        <v>558</v>
      </c>
      <c r="D457" s="139" t="s">
        <v>551</v>
      </c>
      <c r="E457" s="198"/>
      <c r="F457" s="198"/>
      <c r="G457" s="198"/>
      <c r="H457" s="199" t="str">
        <f t="array" ref="H457">IFERROR(IF(INDEX([5]Tabelle1!$E$3:$U$500,MATCH($A457&amp;$C457&amp;$D457,[5]Tabelle1!$A$3:$A$500&amp;[5]Tabelle1!$C$3:$C$500&amp;[5]Tabelle1!$D$3:$D$500,0),MATCH(H$2,[5]Tabelle1!$E$2:$U$2,0))=0,"",INDEX([5]Tabelle1!$E$3:$U$500,MATCH($A457&amp;$C457&amp;$D457,[5]Tabelle1!$A$3:$A$500&amp;[5]Tabelle1!$C$3:$C$500&amp;[5]Tabelle1!$D$3:$D$500,0),MATCH(H$2,[5]Tabelle1!$E$2:$U$2,0))),"")</f>
        <v/>
      </c>
      <c r="I457" s="199" t="str">
        <f t="array" ref="I457">IFERROR(IF(INDEX([5]Tabelle1!$E$3:$U$500,MATCH($A457&amp;$C457&amp;$D457,[5]Tabelle1!$A$3:$A$500&amp;[5]Tabelle1!$C$3:$C$500&amp;[5]Tabelle1!$D$3:$D$500,0),MATCH(I$2,[5]Tabelle1!$E$2:$U$2,0))=0,"",INDEX([5]Tabelle1!$E$3:$U$500,MATCH($A457&amp;$C457&amp;$D457,[5]Tabelle1!$A$3:$A$500&amp;[5]Tabelle1!$C$3:$C$500&amp;[5]Tabelle1!$D$3:$D$500,0),MATCH(I$2,[5]Tabelle1!$E$2:$U$2,0))),"")</f>
        <v/>
      </c>
      <c r="J457" s="199" t="str">
        <f t="array" ref="J457">IFERROR(IF(INDEX([5]Tabelle1!$E$3:$U$500,MATCH($A457&amp;$C457&amp;$D457,[5]Tabelle1!$A$3:$A$500&amp;[5]Tabelle1!$C$3:$C$500&amp;[5]Tabelle1!$D$3:$D$500,0),MATCH(J$2,[5]Tabelle1!$E$2:$U$2,0))=0,"",INDEX([5]Tabelle1!$E$3:$U$500,MATCH($A457&amp;$C457&amp;$D457,[5]Tabelle1!$A$3:$A$500&amp;[5]Tabelle1!$C$3:$C$500&amp;[5]Tabelle1!$D$3:$D$500,0),MATCH(J$2,[5]Tabelle1!$E$2:$U$2,0))),"")</f>
        <v/>
      </c>
      <c r="K457" s="199" t="str">
        <f t="array" ref="K457">IFERROR(IF(INDEX([5]Tabelle1!$E$3:$U$500,MATCH($A457&amp;$C457&amp;$D457,[5]Tabelle1!$A$3:$A$500&amp;[5]Tabelle1!$C$3:$C$500&amp;[5]Tabelle1!$D$3:$D$500,0),MATCH(K$2,[5]Tabelle1!$E$2:$U$2,0))=0,"",INDEX([5]Tabelle1!$E$3:$U$500,MATCH($A457&amp;$C457&amp;$D457,[5]Tabelle1!$A$3:$A$500&amp;[5]Tabelle1!$C$3:$C$500&amp;[5]Tabelle1!$D$3:$D$500,0),MATCH(K$2,[5]Tabelle1!$E$2:$U$2,0))),"")</f>
        <v/>
      </c>
      <c r="L457" s="199" t="str">
        <f t="array" ref="L457">IFERROR(IF(INDEX([5]Tabelle1!$E$3:$U$500,MATCH($A457&amp;$C457&amp;$D457,[5]Tabelle1!$A$3:$A$500&amp;[5]Tabelle1!$C$3:$C$500&amp;[5]Tabelle1!$D$3:$D$500,0),MATCH(L$2,[5]Tabelle1!$E$2:$U$2,0))=0,"",INDEX([5]Tabelle1!$E$3:$U$500,MATCH($A457&amp;$C457&amp;$D457,[5]Tabelle1!$A$3:$A$500&amp;[5]Tabelle1!$C$3:$C$500&amp;[5]Tabelle1!$D$3:$D$500,0),MATCH(L$2,[5]Tabelle1!$E$2:$U$2,0))),"")</f>
        <v/>
      </c>
      <c r="M457" s="199" t="str">
        <f t="array" ref="M457">IFERROR(IF(INDEX([5]Tabelle1!$E$3:$U$500,MATCH($A457&amp;$C457&amp;$D457,[5]Tabelle1!$A$3:$A$500&amp;[5]Tabelle1!$C$3:$C$500&amp;[5]Tabelle1!$D$3:$D$500,0),MATCH(M$2,[5]Tabelle1!$E$2:$U$2,0))=0,"",INDEX([5]Tabelle1!$E$3:$U$500,MATCH($A457&amp;$C457&amp;$D457,[5]Tabelle1!$A$3:$A$500&amp;[5]Tabelle1!$C$3:$C$500&amp;[5]Tabelle1!$D$3:$D$500,0),MATCH(M$2,[5]Tabelle1!$E$2:$U$2,0))),"")</f>
        <v/>
      </c>
      <c r="N457" s="199" t="str">
        <f t="array" ref="N457">IFERROR(IF(INDEX([5]Tabelle1!$E$3:$U$500,MATCH($A457&amp;$C457&amp;$D457,[5]Tabelle1!$A$3:$A$500&amp;[5]Tabelle1!$C$3:$C$500&amp;[5]Tabelle1!$D$3:$D$500,0),MATCH(N$2,[5]Tabelle1!$E$2:$U$2,0))=0,"",INDEX([5]Tabelle1!$E$3:$U$500,MATCH($A457&amp;$C457&amp;$D457,[5]Tabelle1!$A$3:$A$500&amp;[5]Tabelle1!$C$3:$C$500&amp;[5]Tabelle1!$D$3:$D$500,0),MATCH(N$2,[5]Tabelle1!$E$2:$U$2,0))),"")</f>
        <v/>
      </c>
      <c r="O457" s="199" t="str">
        <f t="array" ref="O457">IFERROR(IF(INDEX([5]Tabelle1!$E$3:$U$500,MATCH($A457&amp;$C457&amp;$D457,[5]Tabelle1!$A$3:$A$500&amp;[5]Tabelle1!$C$3:$C$500&amp;[5]Tabelle1!$D$3:$D$500,0),MATCH(O$2,[5]Tabelle1!$E$2:$U$2,0))=0,"",INDEX([5]Tabelle1!$E$3:$U$500,MATCH($A457&amp;$C457&amp;$D457,[5]Tabelle1!$A$3:$A$500&amp;[5]Tabelle1!$C$3:$C$500&amp;[5]Tabelle1!$D$3:$D$500,0),MATCH(O$2,[5]Tabelle1!$E$2:$U$2,0))),"")</f>
        <v/>
      </c>
      <c r="P457" s="199" t="str">
        <f t="array" ref="P457">IFERROR(IF(INDEX([5]Tabelle1!$E$3:$U$500,MATCH($A457&amp;$C457&amp;$D457,[5]Tabelle1!$A$3:$A$500&amp;[5]Tabelle1!$C$3:$C$500&amp;[5]Tabelle1!$D$3:$D$500,0),MATCH(P$2,[5]Tabelle1!$E$2:$U$2,0))=0,"",INDEX([5]Tabelle1!$E$3:$U$500,MATCH($A457&amp;$C457&amp;$D457,[5]Tabelle1!$A$3:$A$500&amp;[5]Tabelle1!$C$3:$C$500&amp;[5]Tabelle1!$D$3:$D$500,0),MATCH(P$2,[5]Tabelle1!$E$2:$U$2,0))),"")</f>
        <v/>
      </c>
      <c r="Q457" s="199" t="str">
        <f t="array" ref="Q457">IFERROR(IF(INDEX([5]Tabelle1!$E$3:$U$500,MATCH($A457&amp;$C457&amp;$D457,[5]Tabelle1!$A$3:$A$500&amp;[5]Tabelle1!$C$3:$C$500&amp;[5]Tabelle1!$D$3:$D$500,0),MATCH(Q$2,[5]Tabelle1!$E$2:$U$2,0))=0,"",INDEX([5]Tabelle1!$E$3:$U$500,MATCH($A457&amp;$C457&amp;$D457,[5]Tabelle1!$A$3:$A$500&amp;[5]Tabelle1!$C$3:$C$500&amp;[5]Tabelle1!$D$3:$D$500,0),MATCH(Q$2,[5]Tabelle1!$E$2:$U$2,0))),"")</f>
        <v/>
      </c>
      <c r="R457" s="199" t="str">
        <f t="array" ref="R457">IFERROR(IF(INDEX([5]Tabelle1!$E$3:$U$500,MATCH($A457&amp;$C457&amp;$D457,[5]Tabelle1!$A$3:$A$500&amp;[5]Tabelle1!$C$3:$C$500&amp;[5]Tabelle1!$D$3:$D$500,0),MATCH(R$2,[5]Tabelle1!$E$2:$U$2,0))=0,"",INDEX([5]Tabelle1!$E$3:$U$500,MATCH($A457&amp;$C457&amp;$D457,[5]Tabelle1!$A$3:$A$500&amp;[5]Tabelle1!$C$3:$C$500&amp;[5]Tabelle1!$D$3:$D$500,0),MATCH(R$2,[5]Tabelle1!$E$2:$U$2,0))),"")</f>
        <v/>
      </c>
      <c r="S457" s="199" t="str">
        <f t="array" ref="S457">IFERROR(IF(INDEX([5]Tabelle1!$E$3:$U$500,MATCH($A457&amp;$C457&amp;$D457,[5]Tabelle1!$A$3:$A$500&amp;[5]Tabelle1!$C$3:$C$500&amp;[5]Tabelle1!$D$3:$D$500,0),MATCH(S$2,[5]Tabelle1!$E$2:$U$2,0))=0,"",INDEX([5]Tabelle1!$E$3:$U$500,MATCH($A457&amp;$C457&amp;$D457,[5]Tabelle1!$A$3:$A$500&amp;[5]Tabelle1!$C$3:$C$500&amp;[5]Tabelle1!$D$3:$D$500,0),MATCH(S$2,[5]Tabelle1!$E$2:$U$2,0))),"")</f>
        <v/>
      </c>
      <c r="T457" s="199" t="str">
        <f t="array" ref="T457">IFERROR(IF(INDEX([5]Tabelle1!$E$3:$U$500,MATCH($A457&amp;$C457&amp;$D457,[5]Tabelle1!$A$3:$A$500&amp;[5]Tabelle1!$C$3:$C$500&amp;[5]Tabelle1!$D$3:$D$500,0),MATCH(T$2,[5]Tabelle1!$E$2:$U$2,0))=0,"",INDEX([5]Tabelle1!$E$3:$U$500,MATCH($A457&amp;$C457&amp;$D457,[5]Tabelle1!$A$3:$A$500&amp;[5]Tabelle1!$C$3:$C$500&amp;[5]Tabelle1!$D$3:$D$500,0),MATCH(T$2,[5]Tabelle1!$E$2:$U$2,0))),"")</f>
        <v/>
      </c>
      <c r="U457" s="199" t="str">
        <f t="array" ref="U457">IFERROR(IF(INDEX([5]Tabelle1!$E$3:$U$500,MATCH($A457&amp;$C457&amp;$D457,[5]Tabelle1!$A$3:$A$500&amp;[5]Tabelle1!$C$3:$C$500&amp;[5]Tabelle1!$D$3:$D$500,0),MATCH(U$2,[5]Tabelle1!$E$2:$U$2,0))=0,"",INDEX([5]Tabelle1!$E$3:$U$500,MATCH($A457&amp;$C457&amp;$D457,[5]Tabelle1!$A$3:$A$500&amp;[5]Tabelle1!$C$3:$C$500&amp;[5]Tabelle1!$D$3:$D$500,0),MATCH(U$2,[5]Tabelle1!$E$2:$U$2,0))),"")</f>
        <v/>
      </c>
      <c r="V457" s="200" t="str">
        <f t="array" ref="V457">IFERROR(IF(INDEX([5]Tabelle1!$E$3:$U$500,MATCH($A457&amp;$C457&amp;$D457,[5]Tabelle1!$A$3:$A$500&amp;[5]Tabelle1!$C$3:$C$500&amp;[5]Tabelle1!$D$3:$D$500,0),MATCH(V$2,[5]Tabelle1!$E$2:$U$2,0))=0,"",INDEX([5]Tabelle1!$E$3:$U$500,MATCH($A457&amp;$C457&amp;$D457,[5]Tabelle1!$A$3:$A$500&amp;[5]Tabelle1!$C$3:$C$500&amp;[5]Tabelle1!$D$3:$D$500,0),MATCH(V$2,[5]Tabelle1!$E$2:$U$2,0))),"")</f>
        <v/>
      </c>
      <c r="W457" s="54" t="str">
        <f t="array" ref="W457">IFERROR(IF(INDEX([5]Tabelle1!$E$3:$U$500,MATCH($A457&amp;$C457&amp;$D457,[5]Tabelle1!$A$3:$A$500&amp;[5]Tabelle1!$C$3:$C$500&amp;[5]Tabelle1!$D$3:$D$500,0),MATCH(W$2,[5]Tabelle1!$E$2:$U$2,0))=0,"",INDEX([5]Tabelle1!$E$3:$U$500,MATCH($A457&amp;$C457&amp;$D457,[5]Tabelle1!$A$3:$A$500&amp;[5]Tabelle1!$C$3:$C$500&amp;[5]Tabelle1!$D$3:$D$500,0),MATCH(W$2,[5]Tabelle1!$E$2:$U$2,0))),"")</f>
        <v>Noch kein NECP vorhanden</v>
      </c>
      <c r="X457" s="54" t="str">
        <f t="array" ref="X457">IFERROR(IF(INDEX([5]Tabelle1!$E$3:$U$500,MATCH($A457&amp;$C457&amp;$D457,[5]Tabelle1!$A$3:$A$500&amp;[5]Tabelle1!$C$3:$C$500&amp;[5]Tabelle1!$D$3:$D$500,0),MATCH(X$2,[5]Tabelle1!$E$2:$U$2,0))=0,"",INDEX([5]Tabelle1!$E$3:$U$500,MATCH($A457&amp;$C457&amp;$D457,[5]Tabelle1!$A$3:$A$500&amp;[5]Tabelle1!$C$3:$C$500&amp;[5]Tabelle1!$D$3:$D$500,0),MATCH(X$2,[5]Tabelle1!$E$2:$U$2,0))),"")</f>
        <v/>
      </c>
      <c r="Y457" s="22"/>
      <c r="Z457" s="22"/>
      <c r="AA457" s="22"/>
      <c r="AB457" s="22"/>
      <c r="AC457" s="22"/>
      <c r="AD457" s="22"/>
      <c r="AE457" s="22"/>
      <c r="AF457" s="22"/>
    </row>
    <row r="458" spans="1:32" ht="15" hidden="1" thickBot="1" x14ac:dyDescent="0.4">
      <c r="A458" s="127" t="str">
        <f t="shared" si="32"/>
        <v>Luxembourg</v>
      </c>
      <c r="B458" s="70"/>
      <c r="C458" s="70" t="s">
        <v>558</v>
      </c>
      <c r="D458" s="139" t="s">
        <v>552</v>
      </c>
      <c r="E458" s="198"/>
      <c r="F458" s="198"/>
      <c r="G458" s="198"/>
      <c r="H458" s="199" t="str">
        <f t="array" ref="H458">IFERROR(IF(INDEX([5]Tabelle1!$E$3:$U$500,MATCH($A458&amp;$C458&amp;$D458,[5]Tabelle1!$A$3:$A$500&amp;[5]Tabelle1!$C$3:$C$500&amp;[5]Tabelle1!$D$3:$D$500,0),MATCH(H$2,[5]Tabelle1!$E$2:$U$2,0))=0,"",INDEX([5]Tabelle1!$E$3:$U$500,MATCH($A458&amp;$C458&amp;$D458,[5]Tabelle1!$A$3:$A$500&amp;[5]Tabelle1!$C$3:$C$500&amp;[5]Tabelle1!$D$3:$D$500,0),MATCH(H$2,[5]Tabelle1!$E$2:$U$2,0))),"")</f>
        <v/>
      </c>
      <c r="I458" s="199" t="str">
        <f t="array" ref="I458">IFERROR(IF(INDEX([5]Tabelle1!$E$3:$U$500,MATCH($A458&amp;$C458&amp;$D458,[5]Tabelle1!$A$3:$A$500&amp;[5]Tabelle1!$C$3:$C$500&amp;[5]Tabelle1!$D$3:$D$500,0),MATCH(I$2,[5]Tabelle1!$E$2:$U$2,0))=0,"",INDEX([5]Tabelle1!$E$3:$U$500,MATCH($A458&amp;$C458&amp;$D458,[5]Tabelle1!$A$3:$A$500&amp;[5]Tabelle1!$C$3:$C$500&amp;[5]Tabelle1!$D$3:$D$500,0),MATCH(I$2,[5]Tabelle1!$E$2:$U$2,0))),"")</f>
        <v/>
      </c>
      <c r="J458" s="199" t="str">
        <f t="array" ref="J458">IFERROR(IF(INDEX([5]Tabelle1!$E$3:$U$500,MATCH($A458&amp;$C458&amp;$D458,[5]Tabelle1!$A$3:$A$500&amp;[5]Tabelle1!$C$3:$C$500&amp;[5]Tabelle1!$D$3:$D$500,0),MATCH(J$2,[5]Tabelle1!$E$2:$U$2,0))=0,"",INDEX([5]Tabelle1!$E$3:$U$500,MATCH($A458&amp;$C458&amp;$D458,[5]Tabelle1!$A$3:$A$500&amp;[5]Tabelle1!$C$3:$C$500&amp;[5]Tabelle1!$D$3:$D$500,0),MATCH(J$2,[5]Tabelle1!$E$2:$U$2,0))),"")</f>
        <v/>
      </c>
      <c r="K458" s="199" t="str">
        <f t="array" ref="K458">IFERROR(IF(INDEX([5]Tabelle1!$E$3:$U$500,MATCH($A458&amp;$C458&amp;$D458,[5]Tabelle1!$A$3:$A$500&amp;[5]Tabelle1!$C$3:$C$500&amp;[5]Tabelle1!$D$3:$D$500,0),MATCH(K$2,[5]Tabelle1!$E$2:$U$2,0))=0,"",INDEX([5]Tabelle1!$E$3:$U$500,MATCH($A458&amp;$C458&amp;$D458,[5]Tabelle1!$A$3:$A$500&amp;[5]Tabelle1!$C$3:$C$500&amp;[5]Tabelle1!$D$3:$D$500,0),MATCH(K$2,[5]Tabelle1!$E$2:$U$2,0))),"")</f>
        <v/>
      </c>
      <c r="L458" s="199" t="str">
        <f t="array" ref="L458">IFERROR(IF(INDEX([5]Tabelle1!$E$3:$U$500,MATCH($A458&amp;$C458&amp;$D458,[5]Tabelle1!$A$3:$A$500&amp;[5]Tabelle1!$C$3:$C$500&amp;[5]Tabelle1!$D$3:$D$500,0),MATCH(L$2,[5]Tabelle1!$E$2:$U$2,0))=0,"",INDEX([5]Tabelle1!$E$3:$U$500,MATCH($A458&amp;$C458&amp;$D458,[5]Tabelle1!$A$3:$A$500&amp;[5]Tabelle1!$C$3:$C$500&amp;[5]Tabelle1!$D$3:$D$500,0),MATCH(L$2,[5]Tabelle1!$E$2:$U$2,0))),"")</f>
        <v/>
      </c>
      <c r="M458" s="199" t="str">
        <f t="array" ref="M458">IFERROR(IF(INDEX([5]Tabelle1!$E$3:$U$500,MATCH($A458&amp;$C458&amp;$D458,[5]Tabelle1!$A$3:$A$500&amp;[5]Tabelle1!$C$3:$C$500&amp;[5]Tabelle1!$D$3:$D$500,0),MATCH(M$2,[5]Tabelle1!$E$2:$U$2,0))=0,"",INDEX([5]Tabelle1!$E$3:$U$500,MATCH($A458&amp;$C458&amp;$D458,[5]Tabelle1!$A$3:$A$500&amp;[5]Tabelle1!$C$3:$C$500&amp;[5]Tabelle1!$D$3:$D$500,0),MATCH(M$2,[5]Tabelle1!$E$2:$U$2,0))),"")</f>
        <v/>
      </c>
      <c r="N458" s="199" t="str">
        <f t="array" ref="N458">IFERROR(IF(INDEX([5]Tabelle1!$E$3:$U$500,MATCH($A458&amp;$C458&amp;$D458,[5]Tabelle1!$A$3:$A$500&amp;[5]Tabelle1!$C$3:$C$500&amp;[5]Tabelle1!$D$3:$D$500,0),MATCH(N$2,[5]Tabelle1!$E$2:$U$2,0))=0,"",INDEX([5]Tabelle1!$E$3:$U$500,MATCH($A458&amp;$C458&amp;$D458,[5]Tabelle1!$A$3:$A$500&amp;[5]Tabelle1!$C$3:$C$500&amp;[5]Tabelle1!$D$3:$D$500,0),MATCH(N$2,[5]Tabelle1!$E$2:$U$2,0))),"")</f>
        <v/>
      </c>
      <c r="O458" s="199" t="str">
        <f t="array" ref="O458">IFERROR(IF(INDEX([5]Tabelle1!$E$3:$U$500,MATCH($A458&amp;$C458&amp;$D458,[5]Tabelle1!$A$3:$A$500&amp;[5]Tabelle1!$C$3:$C$500&amp;[5]Tabelle1!$D$3:$D$500,0),MATCH(O$2,[5]Tabelle1!$E$2:$U$2,0))=0,"",INDEX([5]Tabelle1!$E$3:$U$500,MATCH($A458&amp;$C458&amp;$D458,[5]Tabelle1!$A$3:$A$500&amp;[5]Tabelle1!$C$3:$C$500&amp;[5]Tabelle1!$D$3:$D$500,0),MATCH(O$2,[5]Tabelle1!$E$2:$U$2,0))),"")</f>
        <v/>
      </c>
      <c r="P458" s="199" t="str">
        <f t="array" ref="P458">IFERROR(IF(INDEX([5]Tabelle1!$E$3:$U$500,MATCH($A458&amp;$C458&amp;$D458,[5]Tabelle1!$A$3:$A$500&amp;[5]Tabelle1!$C$3:$C$500&amp;[5]Tabelle1!$D$3:$D$500,0),MATCH(P$2,[5]Tabelle1!$E$2:$U$2,0))=0,"",INDEX([5]Tabelle1!$E$3:$U$500,MATCH($A458&amp;$C458&amp;$D458,[5]Tabelle1!$A$3:$A$500&amp;[5]Tabelle1!$C$3:$C$500&amp;[5]Tabelle1!$D$3:$D$500,0),MATCH(P$2,[5]Tabelle1!$E$2:$U$2,0))),"")</f>
        <v/>
      </c>
      <c r="Q458" s="199" t="str">
        <f t="array" ref="Q458">IFERROR(IF(INDEX([5]Tabelle1!$E$3:$U$500,MATCH($A458&amp;$C458&amp;$D458,[5]Tabelle1!$A$3:$A$500&amp;[5]Tabelle1!$C$3:$C$500&amp;[5]Tabelle1!$D$3:$D$500,0),MATCH(Q$2,[5]Tabelle1!$E$2:$U$2,0))=0,"",INDEX([5]Tabelle1!$E$3:$U$500,MATCH($A458&amp;$C458&amp;$D458,[5]Tabelle1!$A$3:$A$500&amp;[5]Tabelle1!$C$3:$C$500&amp;[5]Tabelle1!$D$3:$D$500,0),MATCH(Q$2,[5]Tabelle1!$E$2:$U$2,0))),"")</f>
        <v/>
      </c>
      <c r="R458" s="199" t="str">
        <f t="array" ref="R458">IFERROR(IF(INDEX([5]Tabelle1!$E$3:$U$500,MATCH($A458&amp;$C458&amp;$D458,[5]Tabelle1!$A$3:$A$500&amp;[5]Tabelle1!$C$3:$C$500&amp;[5]Tabelle1!$D$3:$D$500,0),MATCH(R$2,[5]Tabelle1!$E$2:$U$2,0))=0,"",INDEX([5]Tabelle1!$E$3:$U$500,MATCH($A458&amp;$C458&amp;$D458,[5]Tabelle1!$A$3:$A$500&amp;[5]Tabelle1!$C$3:$C$500&amp;[5]Tabelle1!$D$3:$D$500,0),MATCH(R$2,[5]Tabelle1!$E$2:$U$2,0))),"")</f>
        <v/>
      </c>
      <c r="S458" s="199" t="str">
        <f t="array" ref="S458">IFERROR(IF(INDEX([5]Tabelle1!$E$3:$U$500,MATCH($A458&amp;$C458&amp;$D458,[5]Tabelle1!$A$3:$A$500&amp;[5]Tabelle1!$C$3:$C$500&amp;[5]Tabelle1!$D$3:$D$500,0),MATCH(S$2,[5]Tabelle1!$E$2:$U$2,0))=0,"",INDEX([5]Tabelle1!$E$3:$U$500,MATCH($A458&amp;$C458&amp;$D458,[5]Tabelle1!$A$3:$A$500&amp;[5]Tabelle1!$C$3:$C$500&amp;[5]Tabelle1!$D$3:$D$500,0),MATCH(S$2,[5]Tabelle1!$E$2:$U$2,0))),"")</f>
        <v/>
      </c>
      <c r="T458" s="199" t="str">
        <f t="array" ref="T458">IFERROR(IF(INDEX([5]Tabelle1!$E$3:$U$500,MATCH($A458&amp;$C458&amp;$D458,[5]Tabelle1!$A$3:$A$500&amp;[5]Tabelle1!$C$3:$C$500&amp;[5]Tabelle1!$D$3:$D$500,0),MATCH(T$2,[5]Tabelle1!$E$2:$U$2,0))=0,"",INDEX([5]Tabelle1!$E$3:$U$500,MATCH($A458&amp;$C458&amp;$D458,[5]Tabelle1!$A$3:$A$500&amp;[5]Tabelle1!$C$3:$C$500&amp;[5]Tabelle1!$D$3:$D$500,0),MATCH(T$2,[5]Tabelle1!$E$2:$U$2,0))),"")</f>
        <v/>
      </c>
      <c r="U458" s="199" t="str">
        <f t="array" ref="U458">IFERROR(IF(INDEX([5]Tabelle1!$E$3:$U$500,MATCH($A458&amp;$C458&amp;$D458,[5]Tabelle1!$A$3:$A$500&amp;[5]Tabelle1!$C$3:$C$500&amp;[5]Tabelle1!$D$3:$D$500,0),MATCH(U$2,[5]Tabelle1!$E$2:$U$2,0))=0,"",INDEX([5]Tabelle1!$E$3:$U$500,MATCH($A458&amp;$C458&amp;$D458,[5]Tabelle1!$A$3:$A$500&amp;[5]Tabelle1!$C$3:$C$500&amp;[5]Tabelle1!$D$3:$D$500,0),MATCH(U$2,[5]Tabelle1!$E$2:$U$2,0))),"")</f>
        <v/>
      </c>
      <c r="V458" s="200" t="str">
        <f t="array" ref="V458">IFERROR(IF(INDEX([5]Tabelle1!$E$3:$U$500,MATCH($A458&amp;$C458&amp;$D458,[5]Tabelle1!$A$3:$A$500&amp;[5]Tabelle1!$C$3:$C$500&amp;[5]Tabelle1!$D$3:$D$500,0),MATCH(V$2,[5]Tabelle1!$E$2:$U$2,0))=0,"",INDEX([5]Tabelle1!$E$3:$U$500,MATCH($A458&amp;$C458&amp;$D458,[5]Tabelle1!$A$3:$A$500&amp;[5]Tabelle1!$C$3:$C$500&amp;[5]Tabelle1!$D$3:$D$500,0),MATCH(V$2,[5]Tabelle1!$E$2:$U$2,0))),"")</f>
        <v/>
      </c>
      <c r="W458" s="54" t="str">
        <f t="array" ref="W458">IFERROR(IF(INDEX([5]Tabelle1!$E$3:$U$500,MATCH($A458&amp;$C458&amp;$D458,[5]Tabelle1!$A$3:$A$500&amp;[5]Tabelle1!$C$3:$C$500&amp;[5]Tabelle1!$D$3:$D$500,0),MATCH(W$2,[5]Tabelle1!$E$2:$U$2,0))=0,"",INDEX([5]Tabelle1!$E$3:$U$500,MATCH($A458&amp;$C458&amp;$D458,[5]Tabelle1!$A$3:$A$500&amp;[5]Tabelle1!$C$3:$C$500&amp;[5]Tabelle1!$D$3:$D$500,0),MATCH(W$2,[5]Tabelle1!$E$2:$U$2,0))),"")</f>
        <v>Noch kein NECP vorhanden</v>
      </c>
      <c r="X458" s="54" t="str">
        <f t="array" ref="X458">IFERROR(IF(INDEX([5]Tabelle1!$E$3:$U$500,MATCH($A458&amp;$C458&amp;$D458,[5]Tabelle1!$A$3:$A$500&amp;[5]Tabelle1!$C$3:$C$500&amp;[5]Tabelle1!$D$3:$D$500,0),MATCH(X$2,[5]Tabelle1!$E$2:$U$2,0))=0,"",INDEX([5]Tabelle1!$E$3:$U$500,MATCH($A458&amp;$C458&amp;$D458,[5]Tabelle1!$A$3:$A$500&amp;[5]Tabelle1!$C$3:$C$500&amp;[5]Tabelle1!$D$3:$D$500,0),MATCH(X$2,[5]Tabelle1!$E$2:$U$2,0))),"")</f>
        <v/>
      </c>
      <c r="Y458" s="22"/>
      <c r="Z458" s="22"/>
      <c r="AA458" s="22"/>
      <c r="AB458" s="22"/>
      <c r="AC458" s="22"/>
      <c r="AD458" s="22"/>
      <c r="AE458" s="22"/>
      <c r="AF458" s="22"/>
    </row>
    <row r="459" spans="1:32" ht="15" hidden="1" thickBot="1" x14ac:dyDescent="0.4">
      <c r="A459" s="127" t="str">
        <f t="shared" si="32"/>
        <v>Luxembourg</v>
      </c>
      <c r="B459" s="70"/>
      <c r="C459" s="70" t="s">
        <v>558</v>
      </c>
      <c r="D459" s="139" t="s">
        <v>4</v>
      </c>
      <c r="E459" s="198"/>
      <c r="F459" s="198"/>
      <c r="G459" s="198"/>
      <c r="H459" s="199" t="str">
        <f t="array" ref="H459">IFERROR(IF(INDEX([5]Tabelle1!$E$3:$U$500,MATCH($A459&amp;$C459&amp;$D459,[5]Tabelle1!$A$3:$A$500&amp;[5]Tabelle1!$C$3:$C$500&amp;[5]Tabelle1!$D$3:$D$500,0),MATCH(H$2,[5]Tabelle1!$E$2:$U$2,0))=0,"",INDEX([5]Tabelle1!$E$3:$U$500,MATCH($A459&amp;$C459&amp;$D459,[5]Tabelle1!$A$3:$A$500&amp;[5]Tabelle1!$C$3:$C$500&amp;[5]Tabelle1!$D$3:$D$500,0),MATCH(H$2,[5]Tabelle1!$E$2:$U$2,0))),"")</f>
        <v/>
      </c>
      <c r="I459" s="199" t="str">
        <f t="array" ref="I459">IFERROR(IF(INDEX([5]Tabelle1!$E$3:$U$500,MATCH($A459&amp;$C459&amp;$D459,[5]Tabelle1!$A$3:$A$500&amp;[5]Tabelle1!$C$3:$C$500&amp;[5]Tabelle1!$D$3:$D$500,0),MATCH(I$2,[5]Tabelle1!$E$2:$U$2,0))=0,"",INDEX([5]Tabelle1!$E$3:$U$500,MATCH($A459&amp;$C459&amp;$D459,[5]Tabelle1!$A$3:$A$500&amp;[5]Tabelle1!$C$3:$C$500&amp;[5]Tabelle1!$D$3:$D$500,0),MATCH(I$2,[5]Tabelle1!$E$2:$U$2,0))),"")</f>
        <v/>
      </c>
      <c r="J459" s="199" t="str">
        <f t="array" ref="J459">IFERROR(IF(INDEX([5]Tabelle1!$E$3:$U$500,MATCH($A459&amp;$C459&amp;$D459,[5]Tabelle1!$A$3:$A$500&amp;[5]Tabelle1!$C$3:$C$500&amp;[5]Tabelle1!$D$3:$D$500,0),MATCH(J$2,[5]Tabelle1!$E$2:$U$2,0))=0,"",INDEX([5]Tabelle1!$E$3:$U$500,MATCH($A459&amp;$C459&amp;$D459,[5]Tabelle1!$A$3:$A$500&amp;[5]Tabelle1!$C$3:$C$500&amp;[5]Tabelle1!$D$3:$D$500,0),MATCH(J$2,[5]Tabelle1!$E$2:$U$2,0))),"")</f>
        <v/>
      </c>
      <c r="K459" s="199" t="str">
        <f t="array" ref="K459">IFERROR(IF(INDEX([5]Tabelle1!$E$3:$U$500,MATCH($A459&amp;$C459&amp;$D459,[5]Tabelle1!$A$3:$A$500&amp;[5]Tabelle1!$C$3:$C$500&amp;[5]Tabelle1!$D$3:$D$500,0),MATCH(K$2,[5]Tabelle1!$E$2:$U$2,0))=0,"",INDEX([5]Tabelle1!$E$3:$U$500,MATCH($A459&amp;$C459&amp;$D459,[5]Tabelle1!$A$3:$A$500&amp;[5]Tabelle1!$C$3:$C$500&amp;[5]Tabelle1!$D$3:$D$500,0),MATCH(K$2,[5]Tabelle1!$E$2:$U$2,0))),"")</f>
        <v/>
      </c>
      <c r="L459" s="199" t="str">
        <f t="array" ref="L459">IFERROR(IF(INDEX([5]Tabelle1!$E$3:$U$500,MATCH($A459&amp;$C459&amp;$D459,[5]Tabelle1!$A$3:$A$500&amp;[5]Tabelle1!$C$3:$C$500&amp;[5]Tabelle1!$D$3:$D$500,0),MATCH(L$2,[5]Tabelle1!$E$2:$U$2,0))=0,"",INDEX([5]Tabelle1!$E$3:$U$500,MATCH($A459&amp;$C459&amp;$D459,[5]Tabelle1!$A$3:$A$500&amp;[5]Tabelle1!$C$3:$C$500&amp;[5]Tabelle1!$D$3:$D$500,0),MATCH(L$2,[5]Tabelle1!$E$2:$U$2,0))),"")</f>
        <v/>
      </c>
      <c r="M459" s="199" t="str">
        <f t="array" ref="M459">IFERROR(IF(INDEX([5]Tabelle1!$E$3:$U$500,MATCH($A459&amp;$C459&amp;$D459,[5]Tabelle1!$A$3:$A$500&amp;[5]Tabelle1!$C$3:$C$500&amp;[5]Tabelle1!$D$3:$D$500,0),MATCH(M$2,[5]Tabelle1!$E$2:$U$2,0))=0,"",INDEX([5]Tabelle1!$E$3:$U$500,MATCH($A459&amp;$C459&amp;$D459,[5]Tabelle1!$A$3:$A$500&amp;[5]Tabelle1!$C$3:$C$500&amp;[5]Tabelle1!$D$3:$D$500,0),MATCH(M$2,[5]Tabelle1!$E$2:$U$2,0))),"")</f>
        <v/>
      </c>
      <c r="N459" s="199" t="str">
        <f t="array" ref="N459">IFERROR(IF(INDEX([5]Tabelle1!$E$3:$U$500,MATCH($A459&amp;$C459&amp;$D459,[5]Tabelle1!$A$3:$A$500&amp;[5]Tabelle1!$C$3:$C$500&amp;[5]Tabelle1!$D$3:$D$500,0),MATCH(N$2,[5]Tabelle1!$E$2:$U$2,0))=0,"",INDEX([5]Tabelle1!$E$3:$U$500,MATCH($A459&amp;$C459&amp;$D459,[5]Tabelle1!$A$3:$A$500&amp;[5]Tabelle1!$C$3:$C$500&amp;[5]Tabelle1!$D$3:$D$500,0),MATCH(N$2,[5]Tabelle1!$E$2:$U$2,0))),"")</f>
        <v/>
      </c>
      <c r="O459" s="199" t="str">
        <f t="array" ref="O459">IFERROR(IF(INDEX([5]Tabelle1!$E$3:$U$500,MATCH($A459&amp;$C459&amp;$D459,[5]Tabelle1!$A$3:$A$500&amp;[5]Tabelle1!$C$3:$C$500&amp;[5]Tabelle1!$D$3:$D$500,0),MATCH(O$2,[5]Tabelle1!$E$2:$U$2,0))=0,"",INDEX([5]Tabelle1!$E$3:$U$500,MATCH($A459&amp;$C459&amp;$D459,[5]Tabelle1!$A$3:$A$500&amp;[5]Tabelle1!$C$3:$C$500&amp;[5]Tabelle1!$D$3:$D$500,0),MATCH(O$2,[5]Tabelle1!$E$2:$U$2,0))),"")</f>
        <v/>
      </c>
      <c r="P459" s="199" t="str">
        <f t="array" ref="P459">IFERROR(IF(INDEX([5]Tabelle1!$E$3:$U$500,MATCH($A459&amp;$C459&amp;$D459,[5]Tabelle1!$A$3:$A$500&amp;[5]Tabelle1!$C$3:$C$500&amp;[5]Tabelle1!$D$3:$D$500,0),MATCH(P$2,[5]Tabelle1!$E$2:$U$2,0))=0,"",INDEX([5]Tabelle1!$E$3:$U$500,MATCH($A459&amp;$C459&amp;$D459,[5]Tabelle1!$A$3:$A$500&amp;[5]Tabelle1!$C$3:$C$500&amp;[5]Tabelle1!$D$3:$D$500,0),MATCH(P$2,[5]Tabelle1!$E$2:$U$2,0))),"")</f>
        <v/>
      </c>
      <c r="Q459" s="199" t="str">
        <f t="array" ref="Q459">IFERROR(IF(INDEX([5]Tabelle1!$E$3:$U$500,MATCH($A459&amp;$C459&amp;$D459,[5]Tabelle1!$A$3:$A$500&amp;[5]Tabelle1!$C$3:$C$500&amp;[5]Tabelle1!$D$3:$D$500,0),MATCH(Q$2,[5]Tabelle1!$E$2:$U$2,0))=0,"",INDEX([5]Tabelle1!$E$3:$U$500,MATCH($A459&amp;$C459&amp;$D459,[5]Tabelle1!$A$3:$A$500&amp;[5]Tabelle1!$C$3:$C$500&amp;[5]Tabelle1!$D$3:$D$500,0),MATCH(Q$2,[5]Tabelle1!$E$2:$U$2,0))),"")</f>
        <v/>
      </c>
      <c r="R459" s="199" t="str">
        <f t="array" ref="R459">IFERROR(IF(INDEX([5]Tabelle1!$E$3:$U$500,MATCH($A459&amp;$C459&amp;$D459,[5]Tabelle1!$A$3:$A$500&amp;[5]Tabelle1!$C$3:$C$500&amp;[5]Tabelle1!$D$3:$D$500,0),MATCH(R$2,[5]Tabelle1!$E$2:$U$2,0))=0,"",INDEX([5]Tabelle1!$E$3:$U$500,MATCH($A459&amp;$C459&amp;$D459,[5]Tabelle1!$A$3:$A$500&amp;[5]Tabelle1!$C$3:$C$500&amp;[5]Tabelle1!$D$3:$D$500,0),MATCH(R$2,[5]Tabelle1!$E$2:$U$2,0))),"")</f>
        <v/>
      </c>
      <c r="S459" s="199" t="str">
        <f t="array" ref="S459">IFERROR(IF(INDEX([5]Tabelle1!$E$3:$U$500,MATCH($A459&amp;$C459&amp;$D459,[5]Tabelle1!$A$3:$A$500&amp;[5]Tabelle1!$C$3:$C$500&amp;[5]Tabelle1!$D$3:$D$500,0),MATCH(S$2,[5]Tabelle1!$E$2:$U$2,0))=0,"",INDEX([5]Tabelle1!$E$3:$U$500,MATCH($A459&amp;$C459&amp;$D459,[5]Tabelle1!$A$3:$A$500&amp;[5]Tabelle1!$C$3:$C$500&amp;[5]Tabelle1!$D$3:$D$500,0),MATCH(S$2,[5]Tabelle1!$E$2:$U$2,0))),"")</f>
        <v/>
      </c>
      <c r="T459" s="199" t="str">
        <f t="array" ref="T459">IFERROR(IF(INDEX([5]Tabelle1!$E$3:$U$500,MATCH($A459&amp;$C459&amp;$D459,[5]Tabelle1!$A$3:$A$500&amp;[5]Tabelle1!$C$3:$C$500&amp;[5]Tabelle1!$D$3:$D$500,0),MATCH(T$2,[5]Tabelle1!$E$2:$U$2,0))=0,"",INDEX([5]Tabelle1!$E$3:$U$500,MATCH($A459&amp;$C459&amp;$D459,[5]Tabelle1!$A$3:$A$500&amp;[5]Tabelle1!$C$3:$C$500&amp;[5]Tabelle1!$D$3:$D$500,0),MATCH(T$2,[5]Tabelle1!$E$2:$U$2,0))),"")</f>
        <v/>
      </c>
      <c r="U459" s="199" t="str">
        <f t="array" ref="U459">IFERROR(IF(INDEX([5]Tabelle1!$E$3:$U$500,MATCH($A459&amp;$C459&amp;$D459,[5]Tabelle1!$A$3:$A$500&amp;[5]Tabelle1!$C$3:$C$500&amp;[5]Tabelle1!$D$3:$D$500,0),MATCH(U$2,[5]Tabelle1!$E$2:$U$2,0))=0,"",INDEX([5]Tabelle1!$E$3:$U$500,MATCH($A459&amp;$C459&amp;$D459,[5]Tabelle1!$A$3:$A$500&amp;[5]Tabelle1!$C$3:$C$500&amp;[5]Tabelle1!$D$3:$D$500,0),MATCH(U$2,[5]Tabelle1!$E$2:$U$2,0))),"")</f>
        <v/>
      </c>
      <c r="V459" s="200" t="str">
        <f t="array" ref="V459">IFERROR(IF(INDEX([5]Tabelle1!$E$3:$U$500,MATCH($A459&amp;$C459&amp;$D459,[5]Tabelle1!$A$3:$A$500&amp;[5]Tabelle1!$C$3:$C$500&amp;[5]Tabelle1!$D$3:$D$500,0),MATCH(V$2,[5]Tabelle1!$E$2:$U$2,0))=0,"",INDEX([5]Tabelle1!$E$3:$U$500,MATCH($A459&amp;$C459&amp;$D459,[5]Tabelle1!$A$3:$A$500&amp;[5]Tabelle1!$C$3:$C$500&amp;[5]Tabelle1!$D$3:$D$500,0),MATCH(V$2,[5]Tabelle1!$E$2:$U$2,0))),"")</f>
        <v/>
      </c>
      <c r="W459" s="54" t="str">
        <f t="array" ref="W459">IFERROR(IF(INDEX([5]Tabelle1!$E$3:$U$500,MATCH($A459&amp;$C459&amp;$D459,[5]Tabelle1!$A$3:$A$500&amp;[5]Tabelle1!$C$3:$C$500&amp;[5]Tabelle1!$D$3:$D$500,0),MATCH(W$2,[5]Tabelle1!$E$2:$U$2,0))=0,"",INDEX([5]Tabelle1!$E$3:$U$500,MATCH($A459&amp;$C459&amp;$D459,[5]Tabelle1!$A$3:$A$500&amp;[5]Tabelle1!$C$3:$C$500&amp;[5]Tabelle1!$D$3:$D$500,0),MATCH(W$2,[5]Tabelle1!$E$2:$U$2,0))),"")</f>
        <v>Noch kein NECP vorhanden</v>
      </c>
      <c r="X459" s="54" t="str">
        <f t="array" ref="X459">IFERROR(IF(INDEX([5]Tabelle1!$E$3:$U$500,MATCH($A459&amp;$C459&amp;$D459,[5]Tabelle1!$A$3:$A$500&amp;[5]Tabelle1!$C$3:$C$500&amp;[5]Tabelle1!$D$3:$D$500,0),MATCH(X$2,[5]Tabelle1!$E$2:$U$2,0))=0,"",INDEX([5]Tabelle1!$E$3:$U$500,MATCH($A459&amp;$C459&amp;$D459,[5]Tabelle1!$A$3:$A$500&amp;[5]Tabelle1!$C$3:$C$500&amp;[5]Tabelle1!$D$3:$D$500,0),MATCH(X$2,[5]Tabelle1!$E$2:$U$2,0))),"")</f>
        <v/>
      </c>
      <c r="Y459" s="22"/>
      <c r="Z459" s="22"/>
      <c r="AA459" s="22"/>
      <c r="AB459" s="22"/>
      <c r="AC459" s="22"/>
      <c r="AD459" s="22"/>
      <c r="AE459" s="22"/>
      <c r="AF459" s="22"/>
    </row>
    <row r="460" spans="1:32" ht="15" hidden="1" thickBot="1" x14ac:dyDescent="0.4">
      <c r="A460" s="127" t="str">
        <f t="shared" si="32"/>
        <v>Luxembourg</v>
      </c>
      <c r="B460" s="70"/>
      <c r="C460" s="70" t="s">
        <v>558</v>
      </c>
      <c r="D460" s="139" t="s">
        <v>541</v>
      </c>
      <c r="E460" s="198"/>
      <c r="F460" s="198"/>
      <c r="G460" s="198"/>
      <c r="H460" s="199" t="str">
        <f t="array" ref="H460">IFERROR(IF(INDEX([5]Tabelle1!$E$3:$U$500,MATCH($A460&amp;$C460&amp;$D460,[5]Tabelle1!$A$3:$A$500&amp;[5]Tabelle1!$C$3:$C$500&amp;[5]Tabelle1!$D$3:$D$500,0),MATCH(H$2,[5]Tabelle1!$E$2:$U$2,0))=0,"",INDEX([5]Tabelle1!$E$3:$U$500,MATCH($A460&amp;$C460&amp;$D460,[5]Tabelle1!$A$3:$A$500&amp;[5]Tabelle1!$C$3:$C$500&amp;[5]Tabelle1!$D$3:$D$500,0),MATCH(H$2,[5]Tabelle1!$E$2:$U$2,0))),"")</f>
        <v/>
      </c>
      <c r="I460" s="199" t="str">
        <f t="array" ref="I460">IFERROR(IF(INDEX([5]Tabelle1!$E$3:$U$500,MATCH($A460&amp;$C460&amp;$D460,[5]Tabelle1!$A$3:$A$500&amp;[5]Tabelle1!$C$3:$C$500&amp;[5]Tabelle1!$D$3:$D$500,0),MATCH(I$2,[5]Tabelle1!$E$2:$U$2,0))=0,"",INDEX([5]Tabelle1!$E$3:$U$500,MATCH($A460&amp;$C460&amp;$D460,[5]Tabelle1!$A$3:$A$500&amp;[5]Tabelle1!$C$3:$C$500&amp;[5]Tabelle1!$D$3:$D$500,0),MATCH(I$2,[5]Tabelle1!$E$2:$U$2,0))),"")</f>
        <v/>
      </c>
      <c r="J460" s="199" t="str">
        <f t="array" ref="J460">IFERROR(IF(INDEX([5]Tabelle1!$E$3:$U$500,MATCH($A460&amp;$C460&amp;$D460,[5]Tabelle1!$A$3:$A$500&amp;[5]Tabelle1!$C$3:$C$500&amp;[5]Tabelle1!$D$3:$D$500,0),MATCH(J$2,[5]Tabelle1!$E$2:$U$2,0))=0,"",INDEX([5]Tabelle1!$E$3:$U$500,MATCH($A460&amp;$C460&amp;$D460,[5]Tabelle1!$A$3:$A$500&amp;[5]Tabelle1!$C$3:$C$500&amp;[5]Tabelle1!$D$3:$D$500,0),MATCH(J$2,[5]Tabelle1!$E$2:$U$2,0))),"")</f>
        <v/>
      </c>
      <c r="K460" s="199" t="str">
        <f t="array" ref="K460">IFERROR(IF(INDEX([5]Tabelle1!$E$3:$U$500,MATCH($A460&amp;$C460&amp;$D460,[5]Tabelle1!$A$3:$A$500&amp;[5]Tabelle1!$C$3:$C$500&amp;[5]Tabelle1!$D$3:$D$500,0),MATCH(K$2,[5]Tabelle1!$E$2:$U$2,0))=0,"",INDEX([5]Tabelle1!$E$3:$U$500,MATCH($A460&amp;$C460&amp;$D460,[5]Tabelle1!$A$3:$A$500&amp;[5]Tabelle1!$C$3:$C$500&amp;[5]Tabelle1!$D$3:$D$500,0),MATCH(K$2,[5]Tabelle1!$E$2:$U$2,0))),"")</f>
        <v/>
      </c>
      <c r="L460" s="199" t="str">
        <f t="array" ref="L460">IFERROR(IF(INDEX([5]Tabelle1!$E$3:$U$500,MATCH($A460&amp;$C460&amp;$D460,[5]Tabelle1!$A$3:$A$500&amp;[5]Tabelle1!$C$3:$C$500&amp;[5]Tabelle1!$D$3:$D$500,0),MATCH(L$2,[5]Tabelle1!$E$2:$U$2,0))=0,"",INDEX([5]Tabelle1!$E$3:$U$500,MATCH($A460&amp;$C460&amp;$D460,[5]Tabelle1!$A$3:$A$500&amp;[5]Tabelle1!$C$3:$C$500&amp;[5]Tabelle1!$D$3:$D$500,0),MATCH(L$2,[5]Tabelle1!$E$2:$U$2,0))),"")</f>
        <v/>
      </c>
      <c r="M460" s="199" t="str">
        <f t="array" ref="M460">IFERROR(IF(INDEX([5]Tabelle1!$E$3:$U$500,MATCH($A460&amp;$C460&amp;$D460,[5]Tabelle1!$A$3:$A$500&amp;[5]Tabelle1!$C$3:$C$500&amp;[5]Tabelle1!$D$3:$D$500,0),MATCH(M$2,[5]Tabelle1!$E$2:$U$2,0))=0,"",INDEX([5]Tabelle1!$E$3:$U$500,MATCH($A460&amp;$C460&amp;$D460,[5]Tabelle1!$A$3:$A$500&amp;[5]Tabelle1!$C$3:$C$500&amp;[5]Tabelle1!$D$3:$D$500,0),MATCH(M$2,[5]Tabelle1!$E$2:$U$2,0))),"")</f>
        <v/>
      </c>
      <c r="N460" s="199" t="str">
        <f t="array" ref="N460">IFERROR(IF(INDEX([5]Tabelle1!$E$3:$U$500,MATCH($A460&amp;$C460&amp;$D460,[5]Tabelle1!$A$3:$A$500&amp;[5]Tabelle1!$C$3:$C$500&amp;[5]Tabelle1!$D$3:$D$500,0),MATCH(N$2,[5]Tabelle1!$E$2:$U$2,0))=0,"",INDEX([5]Tabelle1!$E$3:$U$500,MATCH($A460&amp;$C460&amp;$D460,[5]Tabelle1!$A$3:$A$500&amp;[5]Tabelle1!$C$3:$C$500&amp;[5]Tabelle1!$D$3:$D$500,0),MATCH(N$2,[5]Tabelle1!$E$2:$U$2,0))),"")</f>
        <v/>
      </c>
      <c r="O460" s="199" t="str">
        <f t="array" ref="O460">IFERROR(IF(INDEX([5]Tabelle1!$E$3:$U$500,MATCH($A460&amp;$C460&amp;$D460,[5]Tabelle1!$A$3:$A$500&amp;[5]Tabelle1!$C$3:$C$500&amp;[5]Tabelle1!$D$3:$D$500,0),MATCH(O$2,[5]Tabelle1!$E$2:$U$2,0))=0,"",INDEX([5]Tabelle1!$E$3:$U$500,MATCH($A460&amp;$C460&amp;$D460,[5]Tabelle1!$A$3:$A$500&amp;[5]Tabelle1!$C$3:$C$500&amp;[5]Tabelle1!$D$3:$D$500,0),MATCH(O$2,[5]Tabelle1!$E$2:$U$2,0))),"")</f>
        <v/>
      </c>
      <c r="P460" s="199" t="str">
        <f t="array" ref="P460">IFERROR(IF(INDEX([5]Tabelle1!$E$3:$U$500,MATCH($A460&amp;$C460&amp;$D460,[5]Tabelle1!$A$3:$A$500&amp;[5]Tabelle1!$C$3:$C$500&amp;[5]Tabelle1!$D$3:$D$500,0),MATCH(P$2,[5]Tabelle1!$E$2:$U$2,0))=0,"",INDEX([5]Tabelle1!$E$3:$U$500,MATCH($A460&amp;$C460&amp;$D460,[5]Tabelle1!$A$3:$A$500&amp;[5]Tabelle1!$C$3:$C$500&amp;[5]Tabelle1!$D$3:$D$500,0),MATCH(P$2,[5]Tabelle1!$E$2:$U$2,0))),"")</f>
        <v/>
      </c>
      <c r="Q460" s="199" t="str">
        <f t="array" ref="Q460">IFERROR(IF(INDEX([5]Tabelle1!$E$3:$U$500,MATCH($A460&amp;$C460&amp;$D460,[5]Tabelle1!$A$3:$A$500&amp;[5]Tabelle1!$C$3:$C$500&amp;[5]Tabelle1!$D$3:$D$500,0),MATCH(Q$2,[5]Tabelle1!$E$2:$U$2,0))=0,"",INDEX([5]Tabelle1!$E$3:$U$500,MATCH($A460&amp;$C460&amp;$D460,[5]Tabelle1!$A$3:$A$500&amp;[5]Tabelle1!$C$3:$C$500&amp;[5]Tabelle1!$D$3:$D$500,0),MATCH(Q$2,[5]Tabelle1!$E$2:$U$2,0))),"")</f>
        <v/>
      </c>
      <c r="R460" s="199" t="str">
        <f t="array" ref="R460">IFERROR(IF(INDEX([5]Tabelle1!$E$3:$U$500,MATCH($A460&amp;$C460&amp;$D460,[5]Tabelle1!$A$3:$A$500&amp;[5]Tabelle1!$C$3:$C$500&amp;[5]Tabelle1!$D$3:$D$500,0),MATCH(R$2,[5]Tabelle1!$E$2:$U$2,0))=0,"",INDEX([5]Tabelle1!$E$3:$U$500,MATCH($A460&amp;$C460&amp;$D460,[5]Tabelle1!$A$3:$A$500&amp;[5]Tabelle1!$C$3:$C$500&amp;[5]Tabelle1!$D$3:$D$500,0),MATCH(R$2,[5]Tabelle1!$E$2:$U$2,0))),"")</f>
        <v/>
      </c>
      <c r="S460" s="199" t="str">
        <f t="array" ref="S460">IFERROR(IF(INDEX([5]Tabelle1!$E$3:$U$500,MATCH($A460&amp;$C460&amp;$D460,[5]Tabelle1!$A$3:$A$500&amp;[5]Tabelle1!$C$3:$C$500&amp;[5]Tabelle1!$D$3:$D$500,0),MATCH(S$2,[5]Tabelle1!$E$2:$U$2,0))=0,"",INDEX([5]Tabelle1!$E$3:$U$500,MATCH($A460&amp;$C460&amp;$D460,[5]Tabelle1!$A$3:$A$500&amp;[5]Tabelle1!$C$3:$C$500&amp;[5]Tabelle1!$D$3:$D$500,0),MATCH(S$2,[5]Tabelle1!$E$2:$U$2,0))),"")</f>
        <v/>
      </c>
      <c r="T460" s="199" t="str">
        <f t="array" ref="T460">IFERROR(IF(INDEX([5]Tabelle1!$E$3:$U$500,MATCH($A460&amp;$C460&amp;$D460,[5]Tabelle1!$A$3:$A$500&amp;[5]Tabelle1!$C$3:$C$500&amp;[5]Tabelle1!$D$3:$D$500,0),MATCH(T$2,[5]Tabelle1!$E$2:$U$2,0))=0,"",INDEX([5]Tabelle1!$E$3:$U$500,MATCH($A460&amp;$C460&amp;$D460,[5]Tabelle1!$A$3:$A$500&amp;[5]Tabelle1!$C$3:$C$500&amp;[5]Tabelle1!$D$3:$D$500,0),MATCH(T$2,[5]Tabelle1!$E$2:$U$2,0))),"")</f>
        <v/>
      </c>
      <c r="U460" s="199" t="str">
        <f t="array" ref="U460">IFERROR(IF(INDEX([5]Tabelle1!$E$3:$U$500,MATCH($A460&amp;$C460&amp;$D460,[5]Tabelle1!$A$3:$A$500&amp;[5]Tabelle1!$C$3:$C$500&amp;[5]Tabelle1!$D$3:$D$500,0),MATCH(U$2,[5]Tabelle1!$E$2:$U$2,0))=0,"",INDEX([5]Tabelle1!$E$3:$U$500,MATCH($A460&amp;$C460&amp;$D460,[5]Tabelle1!$A$3:$A$500&amp;[5]Tabelle1!$C$3:$C$500&amp;[5]Tabelle1!$D$3:$D$500,0),MATCH(U$2,[5]Tabelle1!$E$2:$U$2,0))),"")</f>
        <v/>
      </c>
      <c r="V460" s="200" t="str">
        <f t="array" ref="V460">IFERROR(IF(INDEX([5]Tabelle1!$E$3:$U$500,MATCH($A460&amp;$C460&amp;$D460,[5]Tabelle1!$A$3:$A$500&amp;[5]Tabelle1!$C$3:$C$500&amp;[5]Tabelle1!$D$3:$D$500,0),MATCH(V$2,[5]Tabelle1!$E$2:$U$2,0))=0,"",INDEX([5]Tabelle1!$E$3:$U$500,MATCH($A460&amp;$C460&amp;$D460,[5]Tabelle1!$A$3:$A$500&amp;[5]Tabelle1!$C$3:$C$500&amp;[5]Tabelle1!$D$3:$D$500,0),MATCH(V$2,[5]Tabelle1!$E$2:$U$2,0))),"")</f>
        <v/>
      </c>
      <c r="W460" s="54" t="str">
        <f t="array" ref="W460">IFERROR(IF(INDEX([5]Tabelle1!$E$3:$U$500,MATCH($A460&amp;$C460&amp;$D460,[5]Tabelle1!$A$3:$A$500&amp;[5]Tabelle1!$C$3:$C$500&amp;[5]Tabelle1!$D$3:$D$500,0),MATCH(W$2,[5]Tabelle1!$E$2:$U$2,0))=0,"",INDEX([5]Tabelle1!$E$3:$U$500,MATCH($A460&amp;$C460&amp;$D460,[5]Tabelle1!$A$3:$A$500&amp;[5]Tabelle1!$C$3:$C$500&amp;[5]Tabelle1!$D$3:$D$500,0),MATCH(W$2,[5]Tabelle1!$E$2:$U$2,0))),"")</f>
        <v>Noch kein NECP vorhanden</v>
      </c>
      <c r="X460" s="54" t="str">
        <f t="array" ref="X460">IFERROR(IF(INDEX([5]Tabelle1!$E$3:$U$500,MATCH($A460&amp;$C460&amp;$D460,[5]Tabelle1!$A$3:$A$500&amp;[5]Tabelle1!$C$3:$C$500&amp;[5]Tabelle1!$D$3:$D$500,0),MATCH(X$2,[5]Tabelle1!$E$2:$U$2,0))=0,"",INDEX([5]Tabelle1!$E$3:$U$500,MATCH($A460&amp;$C460&amp;$D460,[5]Tabelle1!$A$3:$A$500&amp;[5]Tabelle1!$C$3:$C$500&amp;[5]Tabelle1!$D$3:$D$500,0),MATCH(X$2,[5]Tabelle1!$E$2:$U$2,0))),"")</f>
        <v/>
      </c>
      <c r="Y460" s="22"/>
      <c r="Z460" s="22"/>
      <c r="AA460" s="22"/>
      <c r="AB460" s="22"/>
      <c r="AC460" s="22"/>
      <c r="AD460" s="22"/>
      <c r="AE460" s="22"/>
      <c r="AF460" s="22"/>
    </row>
    <row r="461" spans="1:32" ht="15" hidden="1" thickBot="1" x14ac:dyDescent="0.4">
      <c r="A461" s="127" t="str">
        <f t="shared" si="32"/>
        <v>Luxembourg</v>
      </c>
      <c r="B461" s="70"/>
      <c r="C461" s="70" t="s">
        <v>558</v>
      </c>
      <c r="D461" s="139" t="s">
        <v>553</v>
      </c>
      <c r="E461" s="198"/>
      <c r="F461" s="198"/>
      <c r="G461" s="198"/>
      <c r="H461" s="199" t="str">
        <f t="array" ref="H461">IFERROR(IF(INDEX([5]Tabelle1!$E$3:$U$500,MATCH($A461&amp;$C461&amp;$D461,[5]Tabelle1!$A$3:$A$500&amp;[5]Tabelle1!$C$3:$C$500&amp;[5]Tabelle1!$D$3:$D$500,0),MATCH(H$2,[5]Tabelle1!$E$2:$U$2,0))=0,"",INDEX([5]Tabelle1!$E$3:$U$500,MATCH($A461&amp;$C461&amp;$D461,[5]Tabelle1!$A$3:$A$500&amp;[5]Tabelle1!$C$3:$C$500&amp;[5]Tabelle1!$D$3:$D$500,0),MATCH(H$2,[5]Tabelle1!$E$2:$U$2,0))),"")</f>
        <v/>
      </c>
      <c r="I461" s="199" t="str">
        <f t="array" ref="I461">IFERROR(IF(INDEX([5]Tabelle1!$E$3:$U$500,MATCH($A461&amp;$C461&amp;$D461,[5]Tabelle1!$A$3:$A$500&amp;[5]Tabelle1!$C$3:$C$500&amp;[5]Tabelle1!$D$3:$D$500,0),MATCH(I$2,[5]Tabelle1!$E$2:$U$2,0))=0,"",INDEX([5]Tabelle1!$E$3:$U$500,MATCH($A461&amp;$C461&amp;$D461,[5]Tabelle1!$A$3:$A$500&amp;[5]Tabelle1!$C$3:$C$500&amp;[5]Tabelle1!$D$3:$D$500,0),MATCH(I$2,[5]Tabelle1!$E$2:$U$2,0))),"")</f>
        <v/>
      </c>
      <c r="J461" s="199" t="str">
        <f t="array" ref="J461">IFERROR(IF(INDEX([5]Tabelle1!$E$3:$U$500,MATCH($A461&amp;$C461&amp;$D461,[5]Tabelle1!$A$3:$A$500&amp;[5]Tabelle1!$C$3:$C$500&amp;[5]Tabelle1!$D$3:$D$500,0),MATCH(J$2,[5]Tabelle1!$E$2:$U$2,0))=0,"",INDEX([5]Tabelle1!$E$3:$U$500,MATCH($A461&amp;$C461&amp;$D461,[5]Tabelle1!$A$3:$A$500&amp;[5]Tabelle1!$C$3:$C$500&amp;[5]Tabelle1!$D$3:$D$500,0),MATCH(J$2,[5]Tabelle1!$E$2:$U$2,0))),"")</f>
        <v/>
      </c>
      <c r="K461" s="199" t="str">
        <f t="array" ref="K461">IFERROR(IF(INDEX([5]Tabelle1!$E$3:$U$500,MATCH($A461&amp;$C461&amp;$D461,[5]Tabelle1!$A$3:$A$500&amp;[5]Tabelle1!$C$3:$C$500&amp;[5]Tabelle1!$D$3:$D$500,0),MATCH(K$2,[5]Tabelle1!$E$2:$U$2,0))=0,"",INDEX([5]Tabelle1!$E$3:$U$500,MATCH($A461&amp;$C461&amp;$D461,[5]Tabelle1!$A$3:$A$500&amp;[5]Tabelle1!$C$3:$C$500&amp;[5]Tabelle1!$D$3:$D$500,0),MATCH(K$2,[5]Tabelle1!$E$2:$U$2,0))),"")</f>
        <v/>
      </c>
      <c r="L461" s="199" t="str">
        <f t="array" ref="L461">IFERROR(IF(INDEX([5]Tabelle1!$E$3:$U$500,MATCH($A461&amp;$C461&amp;$D461,[5]Tabelle1!$A$3:$A$500&amp;[5]Tabelle1!$C$3:$C$500&amp;[5]Tabelle1!$D$3:$D$500,0),MATCH(L$2,[5]Tabelle1!$E$2:$U$2,0))=0,"",INDEX([5]Tabelle1!$E$3:$U$500,MATCH($A461&amp;$C461&amp;$D461,[5]Tabelle1!$A$3:$A$500&amp;[5]Tabelle1!$C$3:$C$500&amp;[5]Tabelle1!$D$3:$D$500,0),MATCH(L$2,[5]Tabelle1!$E$2:$U$2,0))),"")</f>
        <v/>
      </c>
      <c r="M461" s="199" t="str">
        <f t="array" ref="M461">IFERROR(IF(INDEX([5]Tabelle1!$E$3:$U$500,MATCH($A461&amp;$C461&amp;$D461,[5]Tabelle1!$A$3:$A$500&amp;[5]Tabelle1!$C$3:$C$500&amp;[5]Tabelle1!$D$3:$D$500,0),MATCH(M$2,[5]Tabelle1!$E$2:$U$2,0))=0,"",INDEX([5]Tabelle1!$E$3:$U$500,MATCH($A461&amp;$C461&amp;$D461,[5]Tabelle1!$A$3:$A$500&amp;[5]Tabelle1!$C$3:$C$500&amp;[5]Tabelle1!$D$3:$D$500,0),MATCH(M$2,[5]Tabelle1!$E$2:$U$2,0))),"")</f>
        <v/>
      </c>
      <c r="N461" s="199" t="str">
        <f t="array" ref="N461">IFERROR(IF(INDEX([5]Tabelle1!$E$3:$U$500,MATCH($A461&amp;$C461&amp;$D461,[5]Tabelle1!$A$3:$A$500&amp;[5]Tabelle1!$C$3:$C$500&amp;[5]Tabelle1!$D$3:$D$500,0),MATCH(N$2,[5]Tabelle1!$E$2:$U$2,0))=0,"",INDEX([5]Tabelle1!$E$3:$U$500,MATCH($A461&amp;$C461&amp;$D461,[5]Tabelle1!$A$3:$A$500&amp;[5]Tabelle1!$C$3:$C$500&amp;[5]Tabelle1!$D$3:$D$500,0),MATCH(N$2,[5]Tabelle1!$E$2:$U$2,0))),"")</f>
        <v/>
      </c>
      <c r="O461" s="199" t="str">
        <f t="array" ref="O461">IFERROR(IF(INDEX([5]Tabelle1!$E$3:$U$500,MATCH($A461&amp;$C461&amp;$D461,[5]Tabelle1!$A$3:$A$500&amp;[5]Tabelle1!$C$3:$C$500&amp;[5]Tabelle1!$D$3:$D$500,0),MATCH(O$2,[5]Tabelle1!$E$2:$U$2,0))=0,"",INDEX([5]Tabelle1!$E$3:$U$500,MATCH($A461&amp;$C461&amp;$D461,[5]Tabelle1!$A$3:$A$500&amp;[5]Tabelle1!$C$3:$C$500&amp;[5]Tabelle1!$D$3:$D$500,0),MATCH(O$2,[5]Tabelle1!$E$2:$U$2,0))),"")</f>
        <v/>
      </c>
      <c r="P461" s="199" t="str">
        <f t="array" ref="P461">IFERROR(IF(INDEX([5]Tabelle1!$E$3:$U$500,MATCH($A461&amp;$C461&amp;$D461,[5]Tabelle1!$A$3:$A$500&amp;[5]Tabelle1!$C$3:$C$500&amp;[5]Tabelle1!$D$3:$D$500,0),MATCH(P$2,[5]Tabelle1!$E$2:$U$2,0))=0,"",INDEX([5]Tabelle1!$E$3:$U$500,MATCH($A461&amp;$C461&amp;$D461,[5]Tabelle1!$A$3:$A$500&amp;[5]Tabelle1!$C$3:$C$500&amp;[5]Tabelle1!$D$3:$D$500,0),MATCH(P$2,[5]Tabelle1!$E$2:$U$2,0))),"")</f>
        <v/>
      </c>
      <c r="Q461" s="199" t="str">
        <f t="array" ref="Q461">IFERROR(IF(INDEX([5]Tabelle1!$E$3:$U$500,MATCH($A461&amp;$C461&amp;$D461,[5]Tabelle1!$A$3:$A$500&amp;[5]Tabelle1!$C$3:$C$500&amp;[5]Tabelle1!$D$3:$D$500,0),MATCH(Q$2,[5]Tabelle1!$E$2:$U$2,0))=0,"",INDEX([5]Tabelle1!$E$3:$U$500,MATCH($A461&amp;$C461&amp;$D461,[5]Tabelle1!$A$3:$A$500&amp;[5]Tabelle1!$C$3:$C$500&amp;[5]Tabelle1!$D$3:$D$500,0),MATCH(Q$2,[5]Tabelle1!$E$2:$U$2,0))),"")</f>
        <v/>
      </c>
      <c r="R461" s="199" t="str">
        <f t="array" ref="R461">IFERROR(IF(INDEX([5]Tabelle1!$E$3:$U$500,MATCH($A461&amp;$C461&amp;$D461,[5]Tabelle1!$A$3:$A$500&amp;[5]Tabelle1!$C$3:$C$500&amp;[5]Tabelle1!$D$3:$D$500,0),MATCH(R$2,[5]Tabelle1!$E$2:$U$2,0))=0,"",INDEX([5]Tabelle1!$E$3:$U$500,MATCH($A461&amp;$C461&amp;$D461,[5]Tabelle1!$A$3:$A$500&amp;[5]Tabelle1!$C$3:$C$500&amp;[5]Tabelle1!$D$3:$D$500,0),MATCH(R$2,[5]Tabelle1!$E$2:$U$2,0))),"")</f>
        <v/>
      </c>
      <c r="S461" s="199" t="str">
        <f t="array" ref="S461">IFERROR(IF(INDEX([5]Tabelle1!$E$3:$U$500,MATCH($A461&amp;$C461&amp;$D461,[5]Tabelle1!$A$3:$A$500&amp;[5]Tabelle1!$C$3:$C$500&amp;[5]Tabelle1!$D$3:$D$500,0),MATCH(S$2,[5]Tabelle1!$E$2:$U$2,0))=0,"",INDEX([5]Tabelle1!$E$3:$U$500,MATCH($A461&amp;$C461&amp;$D461,[5]Tabelle1!$A$3:$A$500&amp;[5]Tabelle1!$C$3:$C$500&amp;[5]Tabelle1!$D$3:$D$500,0),MATCH(S$2,[5]Tabelle1!$E$2:$U$2,0))),"")</f>
        <v/>
      </c>
      <c r="T461" s="199" t="str">
        <f t="array" ref="T461">IFERROR(IF(INDEX([5]Tabelle1!$E$3:$U$500,MATCH($A461&amp;$C461&amp;$D461,[5]Tabelle1!$A$3:$A$500&amp;[5]Tabelle1!$C$3:$C$500&amp;[5]Tabelle1!$D$3:$D$500,0),MATCH(T$2,[5]Tabelle1!$E$2:$U$2,0))=0,"",INDEX([5]Tabelle1!$E$3:$U$500,MATCH($A461&amp;$C461&amp;$D461,[5]Tabelle1!$A$3:$A$500&amp;[5]Tabelle1!$C$3:$C$500&amp;[5]Tabelle1!$D$3:$D$500,0),MATCH(T$2,[5]Tabelle1!$E$2:$U$2,0))),"")</f>
        <v/>
      </c>
      <c r="U461" s="199" t="str">
        <f t="array" ref="U461">IFERROR(IF(INDEX([5]Tabelle1!$E$3:$U$500,MATCH($A461&amp;$C461&amp;$D461,[5]Tabelle1!$A$3:$A$500&amp;[5]Tabelle1!$C$3:$C$500&amp;[5]Tabelle1!$D$3:$D$500,0),MATCH(U$2,[5]Tabelle1!$E$2:$U$2,0))=0,"",INDEX([5]Tabelle1!$E$3:$U$500,MATCH($A461&amp;$C461&amp;$D461,[5]Tabelle1!$A$3:$A$500&amp;[5]Tabelle1!$C$3:$C$500&amp;[5]Tabelle1!$D$3:$D$500,0),MATCH(U$2,[5]Tabelle1!$E$2:$U$2,0))),"")</f>
        <v/>
      </c>
      <c r="V461" s="200" t="str">
        <f t="array" ref="V461">IFERROR(IF(INDEX([5]Tabelle1!$E$3:$U$500,MATCH($A461&amp;$C461&amp;$D461,[5]Tabelle1!$A$3:$A$500&amp;[5]Tabelle1!$C$3:$C$500&amp;[5]Tabelle1!$D$3:$D$500,0),MATCH(V$2,[5]Tabelle1!$E$2:$U$2,0))=0,"",INDEX([5]Tabelle1!$E$3:$U$500,MATCH($A461&amp;$C461&amp;$D461,[5]Tabelle1!$A$3:$A$500&amp;[5]Tabelle1!$C$3:$C$500&amp;[5]Tabelle1!$D$3:$D$500,0),MATCH(V$2,[5]Tabelle1!$E$2:$U$2,0))),"")</f>
        <v/>
      </c>
      <c r="W461" s="54" t="str">
        <f t="array" ref="W461">IFERROR(IF(INDEX([5]Tabelle1!$E$3:$U$500,MATCH($A461&amp;$C461&amp;$D461,[5]Tabelle1!$A$3:$A$500&amp;[5]Tabelle1!$C$3:$C$500&amp;[5]Tabelle1!$D$3:$D$500,0),MATCH(W$2,[5]Tabelle1!$E$2:$U$2,0))=0,"",INDEX([5]Tabelle1!$E$3:$U$500,MATCH($A461&amp;$C461&amp;$D461,[5]Tabelle1!$A$3:$A$500&amp;[5]Tabelle1!$C$3:$C$500&amp;[5]Tabelle1!$D$3:$D$500,0),MATCH(W$2,[5]Tabelle1!$E$2:$U$2,0))),"")</f>
        <v>Noch kein NECP vorhanden</v>
      </c>
      <c r="X461" s="54" t="str">
        <f t="array" ref="X461">IFERROR(IF(INDEX([5]Tabelle1!$E$3:$U$500,MATCH($A461&amp;$C461&amp;$D461,[5]Tabelle1!$A$3:$A$500&amp;[5]Tabelle1!$C$3:$C$500&amp;[5]Tabelle1!$D$3:$D$500,0),MATCH(X$2,[5]Tabelle1!$E$2:$U$2,0))=0,"",INDEX([5]Tabelle1!$E$3:$U$500,MATCH($A461&amp;$C461&amp;$D461,[5]Tabelle1!$A$3:$A$500&amp;[5]Tabelle1!$C$3:$C$500&amp;[5]Tabelle1!$D$3:$D$500,0),MATCH(X$2,[5]Tabelle1!$E$2:$U$2,0))),"")</f>
        <v/>
      </c>
      <c r="Y461" s="22"/>
      <c r="Z461" s="22"/>
      <c r="AA461" s="22"/>
      <c r="AB461" s="22"/>
      <c r="AC461" s="22"/>
      <c r="AD461" s="22"/>
      <c r="AE461" s="22"/>
      <c r="AF461" s="22"/>
    </row>
    <row r="462" spans="1:32" ht="15" hidden="1" thickBot="1" x14ac:dyDescent="0.4">
      <c r="A462" s="127" t="str">
        <f t="shared" si="32"/>
        <v>Luxembourg</v>
      </c>
      <c r="B462" s="70"/>
      <c r="C462" s="70" t="s">
        <v>558</v>
      </c>
      <c r="D462" s="139" t="s">
        <v>6</v>
      </c>
      <c r="E462" s="198"/>
      <c r="F462" s="198"/>
      <c r="G462" s="198"/>
      <c r="H462" s="199" t="str">
        <f t="array" ref="H462">IFERROR(IF(INDEX([5]Tabelle1!$E$3:$U$500,MATCH($A462&amp;$C462&amp;$D462,[5]Tabelle1!$A$3:$A$500&amp;[5]Tabelle1!$C$3:$C$500&amp;[5]Tabelle1!$D$3:$D$500,0),MATCH(H$2,[5]Tabelle1!$E$2:$U$2,0))=0,"",INDEX([5]Tabelle1!$E$3:$U$500,MATCH($A462&amp;$C462&amp;$D462,[5]Tabelle1!$A$3:$A$500&amp;[5]Tabelle1!$C$3:$C$500&amp;[5]Tabelle1!$D$3:$D$500,0),MATCH(H$2,[5]Tabelle1!$E$2:$U$2,0))),"")</f>
        <v/>
      </c>
      <c r="I462" s="199" t="str">
        <f t="array" ref="I462">IFERROR(IF(INDEX([5]Tabelle1!$E$3:$U$500,MATCH($A462&amp;$C462&amp;$D462,[5]Tabelle1!$A$3:$A$500&amp;[5]Tabelle1!$C$3:$C$500&amp;[5]Tabelle1!$D$3:$D$500,0),MATCH(I$2,[5]Tabelle1!$E$2:$U$2,0))=0,"",INDEX([5]Tabelle1!$E$3:$U$500,MATCH($A462&amp;$C462&amp;$D462,[5]Tabelle1!$A$3:$A$500&amp;[5]Tabelle1!$C$3:$C$500&amp;[5]Tabelle1!$D$3:$D$500,0),MATCH(I$2,[5]Tabelle1!$E$2:$U$2,0))),"")</f>
        <v/>
      </c>
      <c r="J462" s="199" t="str">
        <f t="array" ref="J462">IFERROR(IF(INDEX([5]Tabelle1!$E$3:$U$500,MATCH($A462&amp;$C462&amp;$D462,[5]Tabelle1!$A$3:$A$500&amp;[5]Tabelle1!$C$3:$C$500&amp;[5]Tabelle1!$D$3:$D$500,0),MATCH(J$2,[5]Tabelle1!$E$2:$U$2,0))=0,"",INDEX([5]Tabelle1!$E$3:$U$500,MATCH($A462&amp;$C462&amp;$D462,[5]Tabelle1!$A$3:$A$500&amp;[5]Tabelle1!$C$3:$C$500&amp;[5]Tabelle1!$D$3:$D$500,0),MATCH(J$2,[5]Tabelle1!$E$2:$U$2,0))),"")</f>
        <v/>
      </c>
      <c r="K462" s="199" t="str">
        <f t="array" ref="K462">IFERROR(IF(INDEX([5]Tabelle1!$E$3:$U$500,MATCH($A462&amp;$C462&amp;$D462,[5]Tabelle1!$A$3:$A$500&amp;[5]Tabelle1!$C$3:$C$500&amp;[5]Tabelle1!$D$3:$D$500,0),MATCH(K$2,[5]Tabelle1!$E$2:$U$2,0))=0,"",INDEX([5]Tabelle1!$E$3:$U$500,MATCH($A462&amp;$C462&amp;$D462,[5]Tabelle1!$A$3:$A$500&amp;[5]Tabelle1!$C$3:$C$500&amp;[5]Tabelle1!$D$3:$D$500,0),MATCH(K$2,[5]Tabelle1!$E$2:$U$2,0))),"")</f>
        <v/>
      </c>
      <c r="L462" s="199" t="str">
        <f t="array" ref="L462">IFERROR(IF(INDEX([5]Tabelle1!$E$3:$U$500,MATCH($A462&amp;$C462&amp;$D462,[5]Tabelle1!$A$3:$A$500&amp;[5]Tabelle1!$C$3:$C$500&amp;[5]Tabelle1!$D$3:$D$500,0),MATCH(L$2,[5]Tabelle1!$E$2:$U$2,0))=0,"",INDEX([5]Tabelle1!$E$3:$U$500,MATCH($A462&amp;$C462&amp;$D462,[5]Tabelle1!$A$3:$A$500&amp;[5]Tabelle1!$C$3:$C$500&amp;[5]Tabelle1!$D$3:$D$500,0),MATCH(L$2,[5]Tabelle1!$E$2:$U$2,0))),"")</f>
        <v/>
      </c>
      <c r="M462" s="199" t="str">
        <f t="array" ref="M462">IFERROR(IF(INDEX([5]Tabelle1!$E$3:$U$500,MATCH($A462&amp;$C462&amp;$D462,[5]Tabelle1!$A$3:$A$500&amp;[5]Tabelle1!$C$3:$C$500&amp;[5]Tabelle1!$D$3:$D$500,0),MATCH(M$2,[5]Tabelle1!$E$2:$U$2,0))=0,"",INDEX([5]Tabelle1!$E$3:$U$500,MATCH($A462&amp;$C462&amp;$D462,[5]Tabelle1!$A$3:$A$500&amp;[5]Tabelle1!$C$3:$C$500&amp;[5]Tabelle1!$D$3:$D$500,0),MATCH(M$2,[5]Tabelle1!$E$2:$U$2,0))),"")</f>
        <v/>
      </c>
      <c r="N462" s="199" t="str">
        <f t="array" ref="N462">IFERROR(IF(INDEX([5]Tabelle1!$E$3:$U$500,MATCH($A462&amp;$C462&amp;$D462,[5]Tabelle1!$A$3:$A$500&amp;[5]Tabelle1!$C$3:$C$500&amp;[5]Tabelle1!$D$3:$D$500,0),MATCH(N$2,[5]Tabelle1!$E$2:$U$2,0))=0,"",INDEX([5]Tabelle1!$E$3:$U$500,MATCH($A462&amp;$C462&amp;$D462,[5]Tabelle1!$A$3:$A$500&amp;[5]Tabelle1!$C$3:$C$500&amp;[5]Tabelle1!$D$3:$D$500,0),MATCH(N$2,[5]Tabelle1!$E$2:$U$2,0))),"")</f>
        <v/>
      </c>
      <c r="O462" s="199" t="str">
        <f t="array" ref="O462">IFERROR(IF(INDEX([5]Tabelle1!$E$3:$U$500,MATCH($A462&amp;$C462&amp;$D462,[5]Tabelle1!$A$3:$A$500&amp;[5]Tabelle1!$C$3:$C$500&amp;[5]Tabelle1!$D$3:$D$500,0),MATCH(O$2,[5]Tabelle1!$E$2:$U$2,0))=0,"",INDEX([5]Tabelle1!$E$3:$U$500,MATCH($A462&amp;$C462&amp;$D462,[5]Tabelle1!$A$3:$A$500&amp;[5]Tabelle1!$C$3:$C$500&amp;[5]Tabelle1!$D$3:$D$500,0),MATCH(O$2,[5]Tabelle1!$E$2:$U$2,0))),"")</f>
        <v/>
      </c>
      <c r="P462" s="199" t="str">
        <f t="array" ref="P462">IFERROR(IF(INDEX([5]Tabelle1!$E$3:$U$500,MATCH($A462&amp;$C462&amp;$D462,[5]Tabelle1!$A$3:$A$500&amp;[5]Tabelle1!$C$3:$C$500&amp;[5]Tabelle1!$D$3:$D$500,0),MATCH(P$2,[5]Tabelle1!$E$2:$U$2,0))=0,"",INDEX([5]Tabelle1!$E$3:$U$500,MATCH($A462&amp;$C462&amp;$D462,[5]Tabelle1!$A$3:$A$500&amp;[5]Tabelle1!$C$3:$C$500&amp;[5]Tabelle1!$D$3:$D$500,0),MATCH(P$2,[5]Tabelle1!$E$2:$U$2,0))),"")</f>
        <v/>
      </c>
      <c r="Q462" s="199" t="str">
        <f t="array" ref="Q462">IFERROR(IF(INDEX([5]Tabelle1!$E$3:$U$500,MATCH($A462&amp;$C462&amp;$D462,[5]Tabelle1!$A$3:$A$500&amp;[5]Tabelle1!$C$3:$C$500&amp;[5]Tabelle1!$D$3:$D$500,0),MATCH(Q$2,[5]Tabelle1!$E$2:$U$2,0))=0,"",INDEX([5]Tabelle1!$E$3:$U$500,MATCH($A462&amp;$C462&amp;$D462,[5]Tabelle1!$A$3:$A$500&amp;[5]Tabelle1!$C$3:$C$500&amp;[5]Tabelle1!$D$3:$D$500,0),MATCH(Q$2,[5]Tabelle1!$E$2:$U$2,0))),"")</f>
        <v/>
      </c>
      <c r="R462" s="199" t="str">
        <f t="array" ref="R462">IFERROR(IF(INDEX([5]Tabelle1!$E$3:$U$500,MATCH($A462&amp;$C462&amp;$D462,[5]Tabelle1!$A$3:$A$500&amp;[5]Tabelle1!$C$3:$C$500&amp;[5]Tabelle1!$D$3:$D$500,0),MATCH(R$2,[5]Tabelle1!$E$2:$U$2,0))=0,"",INDEX([5]Tabelle1!$E$3:$U$500,MATCH($A462&amp;$C462&amp;$D462,[5]Tabelle1!$A$3:$A$500&amp;[5]Tabelle1!$C$3:$C$500&amp;[5]Tabelle1!$D$3:$D$500,0),MATCH(R$2,[5]Tabelle1!$E$2:$U$2,0))),"")</f>
        <v/>
      </c>
      <c r="S462" s="199" t="str">
        <f t="array" ref="S462">IFERROR(IF(INDEX([5]Tabelle1!$E$3:$U$500,MATCH($A462&amp;$C462&amp;$D462,[5]Tabelle1!$A$3:$A$500&amp;[5]Tabelle1!$C$3:$C$500&amp;[5]Tabelle1!$D$3:$D$500,0),MATCH(S$2,[5]Tabelle1!$E$2:$U$2,0))=0,"",INDEX([5]Tabelle1!$E$3:$U$500,MATCH($A462&amp;$C462&amp;$D462,[5]Tabelle1!$A$3:$A$500&amp;[5]Tabelle1!$C$3:$C$500&amp;[5]Tabelle1!$D$3:$D$500,0),MATCH(S$2,[5]Tabelle1!$E$2:$U$2,0))),"")</f>
        <v/>
      </c>
      <c r="T462" s="199" t="str">
        <f t="array" ref="T462">IFERROR(IF(INDEX([5]Tabelle1!$E$3:$U$500,MATCH($A462&amp;$C462&amp;$D462,[5]Tabelle1!$A$3:$A$500&amp;[5]Tabelle1!$C$3:$C$500&amp;[5]Tabelle1!$D$3:$D$500,0),MATCH(T$2,[5]Tabelle1!$E$2:$U$2,0))=0,"",INDEX([5]Tabelle1!$E$3:$U$500,MATCH($A462&amp;$C462&amp;$D462,[5]Tabelle1!$A$3:$A$500&amp;[5]Tabelle1!$C$3:$C$500&amp;[5]Tabelle1!$D$3:$D$500,0),MATCH(T$2,[5]Tabelle1!$E$2:$U$2,0))),"")</f>
        <v/>
      </c>
      <c r="U462" s="199" t="str">
        <f t="array" ref="U462">IFERROR(IF(INDEX([5]Tabelle1!$E$3:$U$500,MATCH($A462&amp;$C462&amp;$D462,[5]Tabelle1!$A$3:$A$500&amp;[5]Tabelle1!$C$3:$C$500&amp;[5]Tabelle1!$D$3:$D$500,0),MATCH(U$2,[5]Tabelle1!$E$2:$U$2,0))=0,"",INDEX([5]Tabelle1!$E$3:$U$500,MATCH($A462&amp;$C462&amp;$D462,[5]Tabelle1!$A$3:$A$500&amp;[5]Tabelle1!$C$3:$C$500&amp;[5]Tabelle1!$D$3:$D$500,0),MATCH(U$2,[5]Tabelle1!$E$2:$U$2,0))),"")</f>
        <v/>
      </c>
      <c r="V462" s="200" t="str">
        <f t="array" ref="V462">IFERROR(IF(INDEX([5]Tabelle1!$E$3:$U$500,MATCH($A462&amp;$C462&amp;$D462,[5]Tabelle1!$A$3:$A$500&amp;[5]Tabelle1!$C$3:$C$500&amp;[5]Tabelle1!$D$3:$D$500,0),MATCH(V$2,[5]Tabelle1!$E$2:$U$2,0))=0,"",INDEX([5]Tabelle1!$E$3:$U$500,MATCH($A462&amp;$C462&amp;$D462,[5]Tabelle1!$A$3:$A$500&amp;[5]Tabelle1!$C$3:$C$500&amp;[5]Tabelle1!$D$3:$D$500,0),MATCH(V$2,[5]Tabelle1!$E$2:$U$2,0))),"")</f>
        <v/>
      </c>
      <c r="W462" s="54" t="str">
        <f t="array" ref="W462">IFERROR(IF(INDEX([5]Tabelle1!$E$3:$U$500,MATCH($A462&amp;$C462&amp;$D462,[5]Tabelle1!$A$3:$A$500&amp;[5]Tabelle1!$C$3:$C$500&amp;[5]Tabelle1!$D$3:$D$500,0),MATCH(W$2,[5]Tabelle1!$E$2:$U$2,0))=0,"",INDEX([5]Tabelle1!$E$3:$U$500,MATCH($A462&amp;$C462&amp;$D462,[5]Tabelle1!$A$3:$A$500&amp;[5]Tabelle1!$C$3:$C$500&amp;[5]Tabelle1!$D$3:$D$500,0),MATCH(W$2,[5]Tabelle1!$E$2:$U$2,0))),"")</f>
        <v>Noch kein NECP vorhanden</v>
      </c>
      <c r="X462" s="54" t="str">
        <f t="array" ref="X462">IFERROR(IF(INDEX([5]Tabelle1!$E$3:$U$500,MATCH($A462&amp;$C462&amp;$D462,[5]Tabelle1!$A$3:$A$500&amp;[5]Tabelle1!$C$3:$C$500&amp;[5]Tabelle1!$D$3:$D$500,0),MATCH(X$2,[5]Tabelle1!$E$2:$U$2,0))=0,"",INDEX([5]Tabelle1!$E$3:$U$500,MATCH($A462&amp;$C462&amp;$D462,[5]Tabelle1!$A$3:$A$500&amp;[5]Tabelle1!$C$3:$C$500&amp;[5]Tabelle1!$D$3:$D$500,0),MATCH(X$2,[5]Tabelle1!$E$2:$U$2,0))),"")</f>
        <v/>
      </c>
      <c r="Y462" s="22"/>
      <c r="Z462" s="22"/>
      <c r="AA462" s="22"/>
      <c r="AB462" s="22"/>
      <c r="AC462" s="22"/>
      <c r="AD462" s="22"/>
      <c r="AE462" s="22"/>
      <c r="AF462" s="22"/>
    </row>
    <row r="463" spans="1:32" ht="15" hidden="1" thickBot="1" x14ac:dyDescent="0.4">
      <c r="A463" s="127" t="str">
        <f t="shared" si="32"/>
        <v>Luxembourg</v>
      </c>
      <c r="B463" s="131"/>
      <c r="C463" s="131" t="s">
        <v>558</v>
      </c>
      <c r="D463" s="142" t="s">
        <v>554</v>
      </c>
      <c r="E463" s="198"/>
      <c r="F463" s="198"/>
      <c r="G463" s="198"/>
      <c r="H463" s="199" t="str">
        <f t="array" ref="H463">IFERROR(IF(INDEX([5]Tabelle1!$E$3:$U$500,MATCH($A463&amp;$C463&amp;$D463,[5]Tabelle1!$A$3:$A$500&amp;[5]Tabelle1!$C$3:$C$500&amp;[5]Tabelle1!$D$3:$D$500,0),MATCH(H$2,[5]Tabelle1!$E$2:$U$2,0))=0,"",INDEX([5]Tabelle1!$E$3:$U$500,MATCH($A463&amp;$C463&amp;$D463,[5]Tabelle1!$A$3:$A$500&amp;[5]Tabelle1!$C$3:$C$500&amp;[5]Tabelle1!$D$3:$D$500,0),MATCH(H$2,[5]Tabelle1!$E$2:$U$2,0))),"")</f>
        <v/>
      </c>
      <c r="I463" s="199" t="str">
        <f t="array" ref="I463">IFERROR(IF(INDEX([5]Tabelle1!$E$3:$U$500,MATCH($A463&amp;$C463&amp;$D463,[5]Tabelle1!$A$3:$A$500&amp;[5]Tabelle1!$C$3:$C$500&amp;[5]Tabelle1!$D$3:$D$500,0),MATCH(I$2,[5]Tabelle1!$E$2:$U$2,0))=0,"",INDEX([5]Tabelle1!$E$3:$U$500,MATCH($A463&amp;$C463&amp;$D463,[5]Tabelle1!$A$3:$A$500&amp;[5]Tabelle1!$C$3:$C$500&amp;[5]Tabelle1!$D$3:$D$500,0),MATCH(I$2,[5]Tabelle1!$E$2:$U$2,0))),"")</f>
        <v/>
      </c>
      <c r="J463" s="199" t="str">
        <f t="array" ref="J463">IFERROR(IF(INDEX([5]Tabelle1!$E$3:$U$500,MATCH($A463&amp;$C463&amp;$D463,[5]Tabelle1!$A$3:$A$500&amp;[5]Tabelle1!$C$3:$C$500&amp;[5]Tabelle1!$D$3:$D$500,0),MATCH(J$2,[5]Tabelle1!$E$2:$U$2,0))=0,"",INDEX([5]Tabelle1!$E$3:$U$500,MATCH($A463&amp;$C463&amp;$D463,[5]Tabelle1!$A$3:$A$500&amp;[5]Tabelle1!$C$3:$C$500&amp;[5]Tabelle1!$D$3:$D$500,0),MATCH(J$2,[5]Tabelle1!$E$2:$U$2,0))),"")</f>
        <v/>
      </c>
      <c r="K463" s="199" t="str">
        <f t="array" ref="K463">IFERROR(IF(INDEX([5]Tabelle1!$E$3:$U$500,MATCH($A463&amp;$C463&amp;$D463,[5]Tabelle1!$A$3:$A$500&amp;[5]Tabelle1!$C$3:$C$500&amp;[5]Tabelle1!$D$3:$D$500,0),MATCH(K$2,[5]Tabelle1!$E$2:$U$2,0))=0,"",INDEX([5]Tabelle1!$E$3:$U$500,MATCH($A463&amp;$C463&amp;$D463,[5]Tabelle1!$A$3:$A$500&amp;[5]Tabelle1!$C$3:$C$500&amp;[5]Tabelle1!$D$3:$D$500,0),MATCH(K$2,[5]Tabelle1!$E$2:$U$2,0))),"")</f>
        <v/>
      </c>
      <c r="L463" s="199" t="str">
        <f t="array" ref="L463">IFERROR(IF(INDEX([5]Tabelle1!$E$3:$U$500,MATCH($A463&amp;$C463&amp;$D463,[5]Tabelle1!$A$3:$A$500&amp;[5]Tabelle1!$C$3:$C$500&amp;[5]Tabelle1!$D$3:$D$500,0),MATCH(L$2,[5]Tabelle1!$E$2:$U$2,0))=0,"",INDEX([5]Tabelle1!$E$3:$U$500,MATCH($A463&amp;$C463&amp;$D463,[5]Tabelle1!$A$3:$A$500&amp;[5]Tabelle1!$C$3:$C$500&amp;[5]Tabelle1!$D$3:$D$500,0),MATCH(L$2,[5]Tabelle1!$E$2:$U$2,0))),"")</f>
        <v/>
      </c>
      <c r="M463" s="199" t="str">
        <f t="array" ref="M463">IFERROR(IF(INDEX([5]Tabelle1!$E$3:$U$500,MATCH($A463&amp;$C463&amp;$D463,[5]Tabelle1!$A$3:$A$500&amp;[5]Tabelle1!$C$3:$C$500&amp;[5]Tabelle1!$D$3:$D$500,0),MATCH(M$2,[5]Tabelle1!$E$2:$U$2,0))=0,"",INDEX([5]Tabelle1!$E$3:$U$500,MATCH($A463&amp;$C463&amp;$D463,[5]Tabelle1!$A$3:$A$500&amp;[5]Tabelle1!$C$3:$C$500&amp;[5]Tabelle1!$D$3:$D$500,0),MATCH(M$2,[5]Tabelle1!$E$2:$U$2,0))),"")</f>
        <v/>
      </c>
      <c r="N463" s="199" t="str">
        <f t="array" ref="N463">IFERROR(IF(INDEX([5]Tabelle1!$E$3:$U$500,MATCH($A463&amp;$C463&amp;$D463,[5]Tabelle1!$A$3:$A$500&amp;[5]Tabelle1!$C$3:$C$500&amp;[5]Tabelle1!$D$3:$D$500,0),MATCH(N$2,[5]Tabelle1!$E$2:$U$2,0))=0,"",INDEX([5]Tabelle1!$E$3:$U$500,MATCH($A463&amp;$C463&amp;$D463,[5]Tabelle1!$A$3:$A$500&amp;[5]Tabelle1!$C$3:$C$500&amp;[5]Tabelle1!$D$3:$D$500,0),MATCH(N$2,[5]Tabelle1!$E$2:$U$2,0))),"")</f>
        <v/>
      </c>
      <c r="O463" s="199" t="str">
        <f t="array" ref="O463">IFERROR(IF(INDEX([5]Tabelle1!$E$3:$U$500,MATCH($A463&amp;$C463&amp;$D463,[5]Tabelle1!$A$3:$A$500&amp;[5]Tabelle1!$C$3:$C$500&amp;[5]Tabelle1!$D$3:$D$500,0),MATCH(O$2,[5]Tabelle1!$E$2:$U$2,0))=0,"",INDEX([5]Tabelle1!$E$3:$U$500,MATCH($A463&amp;$C463&amp;$D463,[5]Tabelle1!$A$3:$A$500&amp;[5]Tabelle1!$C$3:$C$500&amp;[5]Tabelle1!$D$3:$D$500,0),MATCH(O$2,[5]Tabelle1!$E$2:$U$2,0))),"")</f>
        <v/>
      </c>
      <c r="P463" s="199" t="str">
        <f t="array" ref="P463">IFERROR(IF(INDEX([5]Tabelle1!$E$3:$U$500,MATCH($A463&amp;$C463&amp;$D463,[5]Tabelle1!$A$3:$A$500&amp;[5]Tabelle1!$C$3:$C$500&amp;[5]Tabelle1!$D$3:$D$500,0),MATCH(P$2,[5]Tabelle1!$E$2:$U$2,0))=0,"",INDEX([5]Tabelle1!$E$3:$U$500,MATCH($A463&amp;$C463&amp;$D463,[5]Tabelle1!$A$3:$A$500&amp;[5]Tabelle1!$C$3:$C$500&amp;[5]Tabelle1!$D$3:$D$500,0),MATCH(P$2,[5]Tabelle1!$E$2:$U$2,0))),"")</f>
        <v/>
      </c>
      <c r="Q463" s="199" t="str">
        <f t="array" ref="Q463">IFERROR(IF(INDEX([5]Tabelle1!$E$3:$U$500,MATCH($A463&amp;$C463&amp;$D463,[5]Tabelle1!$A$3:$A$500&amp;[5]Tabelle1!$C$3:$C$500&amp;[5]Tabelle1!$D$3:$D$500,0),MATCH(Q$2,[5]Tabelle1!$E$2:$U$2,0))=0,"",INDEX([5]Tabelle1!$E$3:$U$500,MATCH($A463&amp;$C463&amp;$D463,[5]Tabelle1!$A$3:$A$500&amp;[5]Tabelle1!$C$3:$C$500&amp;[5]Tabelle1!$D$3:$D$500,0),MATCH(Q$2,[5]Tabelle1!$E$2:$U$2,0))),"")</f>
        <v/>
      </c>
      <c r="R463" s="199" t="str">
        <f t="array" ref="R463">IFERROR(IF(INDEX([5]Tabelle1!$E$3:$U$500,MATCH($A463&amp;$C463&amp;$D463,[5]Tabelle1!$A$3:$A$500&amp;[5]Tabelle1!$C$3:$C$500&amp;[5]Tabelle1!$D$3:$D$500,0),MATCH(R$2,[5]Tabelle1!$E$2:$U$2,0))=0,"",INDEX([5]Tabelle1!$E$3:$U$500,MATCH($A463&amp;$C463&amp;$D463,[5]Tabelle1!$A$3:$A$500&amp;[5]Tabelle1!$C$3:$C$500&amp;[5]Tabelle1!$D$3:$D$500,0),MATCH(R$2,[5]Tabelle1!$E$2:$U$2,0))),"")</f>
        <v/>
      </c>
      <c r="S463" s="199" t="str">
        <f t="array" ref="S463">IFERROR(IF(INDEX([5]Tabelle1!$E$3:$U$500,MATCH($A463&amp;$C463&amp;$D463,[5]Tabelle1!$A$3:$A$500&amp;[5]Tabelle1!$C$3:$C$500&amp;[5]Tabelle1!$D$3:$D$500,0),MATCH(S$2,[5]Tabelle1!$E$2:$U$2,0))=0,"",INDEX([5]Tabelle1!$E$3:$U$500,MATCH($A463&amp;$C463&amp;$D463,[5]Tabelle1!$A$3:$A$500&amp;[5]Tabelle1!$C$3:$C$500&amp;[5]Tabelle1!$D$3:$D$500,0),MATCH(S$2,[5]Tabelle1!$E$2:$U$2,0))),"")</f>
        <v/>
      </c>
      <c r="T463" s="199" t="str">
        <f t="array" ref="T463">IFERROR(IF(INDEX([5]Tabelle1!$E$3:$U$500,MATCH($A463&amp;$C463&amp;$D463,[5]Tabelle1!$A$3:$A$500&amp;[5]Tabelle1!$C$3:$C$500&amp;[5]Tabelle1!$D$3:$D$500,0),MATCH(T$2,[5]Tabelle1!$E$2:$U$2,0))=0,"",INDEX([5]Tabelle1!$E$3:$U$500,MATCH($A463&amp;$C463&amp;$D463,[5]Tabelle1!$A$3:$A$500&amp;[5]Tabelle1!$C$3:$C$500&amp;[5]Tabelle1!$D$3:$D$500,0),MATCH(T$2,[5]Tabelle1!$E$2:$U$2,0))),"")</f>
        <v/>
      </c>
      <c r="U463" s="199" t="str">
        <f t="array" ref="U463">IFERROR(IF(INDEX([5]Tabelle1!$E$3:$U$500,MATCH($A463&amp;$C463&amp;$D463,[5]Tabelle1!$A$3:$A$500&amp;[5]Tabelle1!$C$3:$C$500&amp;[5]Tabelle1!$D$3:$D$500,0),MATCH(U$2,[5]Tabelle1!$E$2:$U$2,0))=0,"",INDEX([5]Tabelle1!$E$3:$U$500,MATCH($A463&amp;$C463&amp;$D463,[5]Tabelle1!$A$3:$A$500&amp;[5]Tabelle1!$C$3:$C$500&amp;[5]Tabelle1!$D$3:$D$500,0),MATCH(U$2,[5]Tabelle1!$E$2:$U$2,0))),"")</f>
        <v/>
      </c>
      <c r="V463" s="200" t="str">
        <f t="array" ref="V463">IFERROR(IF(INDEX([5]Tabelle1!$E$3:$U$500,MATCH($A463&amp;$C463&amp;$D463,[5]Tabelle1!$A$3:$A$500&amp;[5]Tabelle1!$C$3:$C$500&amp;[5]Tabelle1!$D$3:$D$500,0),MATCH(V$2,[5]Tabelle1!$E$2:$U$2,0))=0,"",INDEX([5]Tabelle1!$E$3:$U$500,MATCH($A463&amp;$C463&amp;$D463,[5]Tabelle1!$A$3:$A$500&amp;[5]Tabelle1!$C$3:$C$500&amp;[5]Tabelle1!$D$3:$D$500,0),MATCH(V$2,[5]Tabelle1!$E$2:$U$2,0))),"")</f>
        <v/>
      </c>
      <c r="W463" s="54" t="str">
        <f t="array" ref="W463">IFERROR(IF(INDEX([5]Tabelle1!$E$3:$U$500,MATCH($A463&amp;$C463&amp;$D463,[5]Tabelle1!$A$3:$A$500&amp;[5]Tabelle1!$C$3:$C$500&amp;[5]Tabelle1!$D$3:$D$500,0),MATCH(W$2,[5]Tabelle1!$E$2:$U$2,0))=0,"",INDEX([5]Tabelle1!$E$3:$U$500,MATCH($A463&amp;$C463&amp;$D463,[5]Tabelle1!$A$3:$A$500&amp;[5]Tabelle1!$C$3:$C$500&amp;[5]Tabelle1!$D$3:$D$500,0),MATCH(W$2,[5]Tabelle1!$E$2:$U$2,0))),"")</f>
        <v>Noch kein NECP vorhanden</v>
      </c>
      <c r="X463" s="54" t="str">
        <f t="array" ref="X463">IFERROR(IF(INDEX([5]Tabelle1!$E$3:$U$500,MATCH($A463&amp;$C463&amp;$D463,[5]Tabelle1!$A$3:$A$500&amp;[5]Tabelle1!$C$3:$C$500&amp;[5]Tabelle1!$D$3:$D$500,0),MATCH(X$2,[5]Tabelle1!$E$2:$U$2,0))=0,"",INDEX([5]Tabelle1!$E$3:$U$500,MATCH($A463&amp;$C463&amp;$D463,[5]Tabelle1!$A$3:$A$500&amp;[5]Tabelle1!$C$3:$C$500&amp;[5]Tabelle1!$D$3:$D$500,0),MATCH(X$2,[5]Tabelle1!$E$2:$U$2,0))),"")</f>
        <v/>
      </c>
      <c r="Y463" s="22"/>
      <c r="Z463" s="22"/>
      <c r="AA463" s="22"/>
      <c r="AB463" s="22"/>
      <c r="AC463" s="22"/>
      <c r="AD463" s="22"/>
      <c r="AE463" s="22"/>
      <c r="AF463" s="22"/>
    </row>
    <row r="464" spans="1:32" ht="15" hidden="1" thickBot="1" x14ac:dyDescent="0.4">
      <c r="A464" s="63" t="str">
        <f>B464</f>
        <v>Malta</v>
      </c>
      <c r="B464" s="62" t="s">
        <v>32</v>
      </c>
      <c r="C464" s="62" t="s">
        <v>596</v>
      </c>
      <c r="D464" s="146" t="s">
        <v>574</v>
      </c>
      <c r="E464" s="167"/>
      <c r="F464" s="167"/>
      <c r="G464" s="167"/>
      <c r="H464" s="167" t="str">
        <f t="array" ref="H464">IFERROR(IF(INDEX([5]Tabelle1!$E$3:$U$500,MATCH($A464&amp;$C464&amp;$D464,[5]Tabelle1!$A$3:$A$500&amp;[5]Tabelle1!$C$3:$C$500&amp;[5]Tabelle1!$D$3:$D$500,0),MATCH(H$2,[5]Tabelle1!$E$2:$U$2,0))=0,"",INDEX([5]Tabelle1!$E$3:$U$500,MATCH($A464&amp;$C464&amp;$D464,[5]Tabelle1!$A$3:$A$500&amp;[5]Tabelle1!$C$3:$C$500&amp;[5]Tabelle1!$D$3:$D$500,0),MATCH(H$2,[5]Tabelle1!$E$2:$U$2,0))),"")</f>
        <v/>
      </c>
      <c r="I464" s="181" t="str">
        <f t="array" ref="I464">IFERROR(IF(INDEX([5]Tabelle1!$E$3:$U$500,MATCH($A464&amp;$C464&amp;$D464,[5]Tabelle1!$A$3:$A$500&amp;[5]Tabelle1!$C$3:$C$500&amp;[5]Tabelle1!$D$3:$D$500,0),MATCH(I$2,[5]Tabelle1!$E$2:$U$2,0))=0,"",INDEX([5]Tabelle1!$E$3:$U$500,MATCH($A464&amp;$C464&amp;$D464,[5]Tabelle1!$A$3:$A$500&amp;[5]Tabelle1!$C$3:$C$500&amp;[5]Tabelle1!$D$3:$D$500,0),MATCH(I$2,[5]Tabelle1!$E$2:$U$2,0))),"")</f>
        <v/>
      </c>
      <c r="J464" s="163">
        <f t="array" ref="J464">IFERROR(IF(INDEX([5]Tabelle1!$E$3:$U$500,MATCH($A464&amp;$C464&amp;$D464,[5]Tabelle1!$A$3:$A$500&amp;[5]Tabelle1!$C$3:$C$500&amp;[5]Tabelle1!$D$3:$D$500,0),MATCH(J$2,[5]Tabelle1!$E$2:$U$2,0))=0,"",INDEX([5]Tabelle1!$E$3:$U$500,MATCH($A464&amp;$C464&amp;$D464,[5]Tabelle1!$A$3:$A$500&amp;[5]Tabelle1!$C$3:$C$500&amp;[5]Tabelle1!$D$3:$D$500,0),MATCH(J$2,[5]Tabelle1!$E$2:$U$2,0))),"")</f>
        <v>0.1</v>
      </c>
      <c r="K464" s="163">
        <f t="array" ref="K464">IFERROR(IF(INDEX([5]Tabelle1!$E$3:$U$500,MATCH($A464&amp;$C464&amp;$D464,[5]Tabelle1!$A$3:$A$500&amp;[5]Tabelle1!$C$3:$C$500&amp;[5]Tabelle1!$D$3:$D$500,0),MATCH(K$2,[5]Tabelle1!$E$2:$U$2,0))=0,"",INDEX([5]Tabelle1!$E$3:$U$500,MATCH($A464&amp;$C464&amp;$D464,[5]Tabelle1!$A$3:$A$500&amp;[5]Tabelle1!$C$3:$C$500&amp;[5]Tabelle1!$D$3:$D$500,0),MATCH(K$2,[5]Tabelle1!$E$2:$U$2,0))),"")</f>
        <v>0.10299999999999999</v>
      </c>
      <c r="L464" s="163">
        <f t="array" ref="L464">IFERROR(IF(INDEX([5]Tabelle1!$E$3:$U$500,MATCH($A464&amp;$C464&amp;$D464,[5]Tabelle1!$A$3:$A$500&amp;[5]Tabelle1!$C$3:$C$500&amp;[5]Tabelle1!$D$3:$D$500,0),MATCH(L$2,[5]Tabelle1!$E$2:$U$2,0))=0,"",INDEX([5]Tabelle1!$E$3:$U$500,MATCH($A464&amp;$C464&amp;$D464,[5]Tabelle1!$A$3:$A$500&amp;[5]Tabelle1!$C$3:$C$500&amp;[5]Tabelle1!$D$3:$D$500,0),MATCH(L$2,[5]Tabelle1!$E$2:$U$2,0))),"")</f>
        <v>0.105</v>
      </c>
      <c r="M464" s="163">
        <f t="array" ref="M464">IFERROR(IF(INDEX([5]Tabelle1!$E$3:$U$500,MATCH($A464&amp;$C464&amp;$D464,[5]Tabelle1!$A$3:$A$500&amp;[5]Tabelle1!$C$3:$C$500&amp;[5]Tabelle1!$D$3:$D$500,0),MATCH(M$2,[5]Tabelle1!$E$2:$U$2,0))=0,"",INDEX([5]Tabelle1!$E$3:$U$500,MATCH($A464&amp;$C464&amp;$D464,[5]Tabelle1!$A$3:$A$500&amp;[5]Tabelle1!$C$3:$C$500&amp;[5]Tabelle1!$D$3:$D$500,0),MATCH(M$2,[5]Tabelle1!$E$2:$U$2,0))),"")</f>
        <v>0.109</v>
      </c>
      <c r="N464" s="163">
        <f t="array" ref="N464">IFERROR(IF(INDEX([5]Tabelle1!$E$3:$U$500,MATCH($A464&amp;$C464&amp;$D464,[5]Tabelle1!$A$3:$A$500&amp;[5]Tabelle1!$C$3:$C$500&amp;[5]Tabelle1!$D$3:$D$500,0),MATCH(N$2,[5]Tabelle1!$E$2:$U$2,0))=0,"",INDEX([5]Tabelle1!$E$3:$U$500,MATCH($A464&amp;$C464&amp;$D464,[5]Tabelle1!$A$3:$A$500&amp;[5]Tabelle1!$C$3:$C$500&amp;[5]Tabelle1!$D$3:$D$500,0),MATCH(N$2,[5]Tabelle1!$E$2:$U$2,0))),"")</f>
        <v>0.11</v>
      </c>
      <c r="O464" s="163">
        <f t="array" ref="O464">IFERROR(IF(INDEX([5]Tabelle1!$E$3:$U$500,MATCH($A464&amp;$C464&amp;$D464,[5]Tabelle1!$A$3:$A$500&amp;[5]Tabelle1!$C$3:$C$500&amp;[5]Tabelle1!$D$3:$D$500,0),MATCH(O$2,[5]Tabelle1!$E$2:$U$2,0))=0,"",INDEX([5]Tabelle1!$E$3:$U$500,MATCH($A464&amp;$C464&amp;$D464,[5]Tabelle1!$A$3:$A$500&amp;[5]Tabelle1!$C$3:$C$500&amp;[5]Tabelle1!$D$3:$D$500,0),MATCH(O$2,[5]Tabelle1!$E$2:$U$2,0))),"")</f>
        <v>0.112</v>
      </c>
      <c r="P464" s="163">
        <f t="array" ref="P464">IFERROR(IF(INDEX([5]Tabelle1!$E$3:$U$500,MATCH($A464&amp;$C464&amp;$D464,[5]Tabelle1!$A$3:$A$500&amp;[5]Tabelle1!$C$3:$C$500&amp;[5]Tabelle1!$D$3:$D$500,0),MATCH(P$2,[5]Tabelle1!$E$2:$U$2,0))=0,"",INDEX([5]Tabelle1!$E$3:$U$500,MATCH($A464&amp;$C464&amp;$D464,[5]Tabelle1!$A$3:$A$500&amp;[5]Tabelle1!$C$3:$C$500&amp;[5]Tabelle1!$D$3:$D$500,0),MATCH(P$2,[5]Tabelle1!$E$2:$U$2,0))),"")</f>
        <v>0.11600000000000001</v>
      </c>
      <c r="Q464" s="163">
        <f t="array" ref="Q464">IFERROR(IF(INDEX([5]Tabelle1!$E$3:$U$500,MATCH($A464&amp;$C464&amp;$D464,[5]Tabelle1!$A$3:$A$500&amp;[5]Tabelle1!$C$3:$C$500&amp;[5]Tabelle1!$D$3:$D$500,0),MATCH(Q$2,[5]Tabelle1!$E$2:$U$2,0))=0,"",INDEX([5]Tabelle1!$E$3:$U$500,MATCH($A464&amp;$C464&amp;$D464,[5]Tabelle1!$A$3:$A$500&amp;[5]Tabelle1!$C$3:$C$500&amp;[5]Tabelle1!$D$3:$D$500,0),MATCH(Q$2,[5]Tabelle1!$E$2:$U$2,0))),"")</f>
        <v>0.115</v>
      </c>
      <c r="R464" s="163">
        <f t="array" ref="R464">IFERROR(IF(INDEX([5]Tabelle1!$E$3:$U$500,MATCH($A464&amp;$C464&amp;$D464,[5]Tabelle1!$A$3:$A$500&amp;[5]Tabelle1!$C$3:$C$500&amp;[5]Tabelle1!$D$3:$D$500,0),MATCH(R$2,[5]Tabelle1!$E$2:$U$2,0))=0,"",INDEX([5]Tabelle1!$E$3:$U$500,MATCH($A464&amp;$C464&amp;$D464,[5]Tabelle1!$A$3:$A$500&amp;[5]Tabelle1!$C$3:$C$500&amp;[5]Tabelle1!$D$3:$D$500,0),MATCH(R$2,[5]Tabelle1!$E$2:$U$2,0))),"")</f>
        <v>0.115</v>
      </c>
      <c r="S464" s="163">
        <f t="array" ref="S464">IFERROR(IF(INDEX([5]Tabelle1!$E$3:$U$500,MATCH($A464&amp;$C464&amp;$D464,[5]Tabelle1!$A$3:$A$500&amp;[5]Tabelle1!$C$3:$C$500&amp;[5]Tabelle1!$D$3:$D$500,0),MATCH(S$2,[5]Tabelle1!$E$2:$U$2,0))=0,"",INDEX([5]Tabelle1!$E$3:$U$500,MATCH($A464&amp;$C464&amp;$D464,[5]Tabelle1!$A$3:$A$500&amp;[5]Tabelle1!$C$3:$C$500&amp;[5]Tabelle1!$D$3:$D$500,0),MATCH(S$2,[5]Tabelle1!$E$2:$U$2,0))),"")</f>
        <v>0.115</v>
      </c>
      <c r="T464" s="187" t="str">
        <f t="array" ref="T464">IFERROR(IF(INDEX([5]Tabelle1!$E$3:$U$500,MATCH($A464&amp;$C464&amp;$D464,[5]Tabelle1!$A$3:$A$500&amp;[5]Tabelle1!$C$3:$C$500&amp;[5]Tabelle1!$D$3:$D$500,0),MATCH(T$2,[5]Tabelle1!$E$2:$U$2,0))=0,"",INDEX([5]Tabelle1!$E$3:$U$500,MATCH($A464&amp;$C464&amp;$D464,[5]Tabelle1!$A$3:$A$500&amp;[5]Tabelle1!$C$3:$C$500&amp;[5]Tabelle1!$D$3:$D$500,0),MATCH(T$2,[5]Tabelle1!$E$2:$U$2,0))),"")</f>
        <v/>
      </c>
      <c r="U464" s="187" t="str">
        <f t="array" ref="U464">IFERROR(IF(INDEX([5]Tabelle1!$E$3:$U$500,MATCH($A464&amp;$C464&amp;$D464,[5]Tabelle1!$A$3:$A$500&amp;[5]Tabelle1!$C$3:$C$500&amp;[5]Tabelle1!$D$3:$D$500,0),MATCH(U$2,[5]Tabelle1!$E$2:$U$2,0))=0,"",INDEX([5]Tabelle1!$E$3:$U$500,MATCH($A464&amp;$C464&amp;$D464,[5]Tabelle1!$A$3:$A$500&amp;[5]Tabelle1!$C$3:$C$500&amp;[5]Tabelle1!$D$3:$D$500,0),MATCH(U$2,[5]Tabelle1!$E$2:$U$2,0))),"")</f>
        <v/>
      </c>
      <c r="V464" s="188" t="str">
        <f t="array" ref="V464">IFERROR(IF(INDEX([5]Tabelle1!$E$3:$U$500,MATCH($A464&amp;$C464&amp;$D464,[5]Tabelle1!$A$3:$A$500&amp;[5]Tabelle1!$C$3:$C$500&amp;[5]Tabelle1!$D$3:$D$500,0),MATCH(V$2,[5]Tabelle1!$E$2:$U$2,0))=0,"",INDEX([5]Tabelle1!$E$3:$U$500,MATCH($A464&amp;$C464&amp;$D464,[5]Tabelle1!$A$3:$A$500&amp;[5]Tabelle1!$C$3:$C$500&amp;[5]Tabelle1!$D$3:$D$500,0),MATCH(V$2,[5]Tabelle1!$E$2:$U$2,0))),"")</f>
        <v/>
      </c>
      <c r="W464" s="54" t="str">
        <f t="array" ref="W464">IFERROR(IF(INDEX([5]Tabelle1!$E$3:$U$500,MATCH($A464&amp;$C464&amp;$D464,[5]Tabelle1!$A$3:$A$500&amp;[5]Tabelle1!$C$3:$C$500&amp;[5]Tabelle1!$D$3:$D$500,0),MATCH(W$2,[5]Tabelle1!$E$2:$U$2,0))=0,"",INDEX([5]Tabelle1!$E$3:$U$500,MATCH($A464&amp;$C464&amp;$D464,[5]Tabelle1!$A$3:$A$500&amp;[5]Tabelle1!$C$3:$C$500&amp;[5]Tabelle1!$D$3:$D$500,0),MATCH(W$2,[5]Tabelle1!$E$2:$U$2,0))),"")</f>
        <v/>
      </c>
      <c r="X464" s="54" t="str">
        <f t="array" ref="X464">IFERROR(IF(INDEX([5]Tabelle1!$E$3:$U$500,MATCH($A464&amp;$C464&amp;$D464,[5]Tabelle1!$A$3:$A$500&amp;[5]Tabelle1!$C$3:$C$500&amp;[5]Tabelle1!$D$3:$D$500,0),MATCH(X$2,[5]Tabelle1!$E$2:$U$2,0))=0,"",INDEX([5]Tabelle1!$E$3:$U$500,MATCH($A464&amp;$C464&amp;$D464,[5]Tabelle1!$A$3:$A$500&amp;[5]Tabelle1!$C$3:$C$500&amp;[5]Tabelle1!$D$3:$D$500,0),MATCH(X$2,[5]Tabelle1!$E$2:$U$2,0))),"")</f>
        <v>P. 50 Table 2</v>
      </c>
      <c r="Y464" s="170"/>
      <c r="Z464" s="170"/>
      <c r="AA464" s="170"/>
      <c r="AB464" s="170"/>
      <c r="AC464" s="170"/>
      <c r="AD464" s="170"/>
      <c r="AE464" s="170"/>
      <c r="AF464" s="170"/>
    </row>
    <row r="465" spans="1:32" ht="15" hidden="1" thickBot="1" x14ac:dyDescent="0.4">
      <c r="A465" s="127" t="str">
        <f>A464</f>
        <v>Malta</v>
      </c>
      <c r="B465" s="70"/>
      <c r="C465" s="70" t="s">
        <v>596</v>
      </c>
      <c r="D465" s="136" t="s">
        <v>575</v>
      </c>
      <c r="E465" s="102"/>
      <c r="F465" s="102"/>
      <c r="G465" s="102"/>
      <c r="H465" s="102" t="str">
        <f t="array" ref="H465">IFERROR(IF(INDEX([5]Tabelle1!$E$3:$U$500,MATCH($A465&amp;$C465&amp;$D465,[5]Tabelle1!$A$3:$A$500&amp;[5]Tabelle1!$C$3:$C$500&amp;[5]Tabelle1!$D$3:$D$500,0),MATCH(H$2,[5]Tabelle1!$E$2:$U$2,0))=0,"",INDEX([5]Tabelle1!$E$3:$U$500,MATCH($A465&amp;$C465&amp;$D465,[5]Tabelle1!$A$3:$A$500&amp;[5]Tabelle1!$C$3:$C$500&amp;[5]Tabelle1!$D$3:$D$500,0),MATCH(H$2,[5]Tabelle1!$E$2:$U$2,0))),"")</f>
        <v/>
      </c>
      <c r="I465" s="182" t="str">
        <f t="array" ref="I465">IFERROR(IF(INDEX([5]Tabelle1!$E$3:$U$500,MATCH($A465&amp;$C465&amp;$D465,[5]Tabelle1!$A$3:$A$500&amp;[5]Tabelle1!$C$3:$C$500&amp;[5]Tabelle1!$D$3:$D$500,0),MATCH(I$2,[5]Tabelle1!$E$2:$U$2,0))=0,"",INDEX([5]Tabelle1!$E$3:$U$500,MATCH($A465&amp;$C465&amp;$D465,[5]Tabelle1!$A$3:$A$500&amp;[5]Tabelle1!$C$3:$C$500&amp;[5]Tabelle1!$D$3:$D$500,0),MATCH(I$2,[5]Tabelle1!$E$2:$U$2,0))),"")</f>
        <v/>
      </c>
      <c r="J465" s="162">
        <f t="array" ref="J465">IFERROR(IF(INDEX([5]Tabelle1!$E$3:$U$500,MATCH($A465&amp;$C465&amp;$D465,[5]Tabelle1!$A$3:$A$500&amp;[5]Tabelle1!$C$3:$C$500&amp;[5]Tabelle1!$D$3:$D$500,0),MATCH(J$2,[5]Tabelle1!$E$2:$U$2,0))=0,"",INDEX([5]Tabelle1!$E$3:$U$500,MATCH($A465&amp;$C465&amp;$D465,[5]Tabelle1!$A$3:$A$500&amp;[5]Tabelle1!$C$3:$C$500&amp;[5]Tabelle1!$D$3:$D$500,0),MATCH(J$2,[5]Tabelle1!$E$2:$U$2,0))),"")</f>
        <v>0.1</v>
      </c>
      <c r="K465" s="162">
        <f t="array" ref="K465">IFERROR(IF(INDEX([5]Tabelle1!$E$3:$U$500,MATCH($A465&amp;$C465&amp;$D465,[5]Tabelle1!$A$3:$A$500&amp;[5]Tabelle1!$C$3:$C$500&amp;[5]Tabelle1!$D$3:$D$500,0),MATCH(K$2,[5]Tabelle1!$E$2:$U$2,0))=0,"",INDEX([5]Tabelle1!$E$3:$U$500,MATCH($A465&amp;$C465&amp;$D465,[5]Tabelle1!$A$3:$A$500&amp;[5]Tabelle1!$C$3:$C$500&amp;[5]Tabelle1!$D$3:$D$500,0),MATCH(K$2,[5]Tabelle1!$E$2:$U$2,0))),"")</f>
        <v>0.11</v>
      </c>
      <c r="L465" s="162">
        <f t="array" ref="L465">IFERROR(IF(INDEX([5]Tabelle1!$E$3:$U$500,MATCH($A465&amp;$C465&amp;$D465,[5]Tabelle1!$A$3:$A$500&amp;[5]Tabelle1!$C$3:$C$500&amp;[5]Tabelle1!$D$3:$D$500,0),MATCH(L$2,[5]Tabelle1!$E$2:$U$2,0))=0,"",INDEX([5]Tabelle1!$E$3:$U$500,MATCH($A465&amp;$C465&amp;$D465,[5]Tabelle1!$A$3:$A$500&amp;[5]Tabelle1!$C$3:$C$500&amp;[5]Tabelle1!$D$3:$D$500,0),MATCH(L$2,[5]Tabelle1!$E$2:$U$2,0))),"")</f>
        <v>0.11</v>
      </c>
      <c r="M465" s="162">
        <f t="array" ref="M465">IFERROR(IF(INDEX([5]Tabelle1!$E$3:$U$500,MATCH($A465&amp;$C465&amp;$D465,[5]Tabelle1!$A$3:$A$500&amp;[5]Tabelle1!$C$3:$C$500&amp;[5]Tabelle1!$D$3:$D$500,0),MATCH(M$2,[5]Tabelle1!$E$2:$U$2,0))=0,"",INDEX([5]Tabelle1!$E$3:$U$500,MATCH($A465&amp;$C465&amp;$D465,[5]Tabelle1!$A$3:$A$500&amp;[5]Tabelle1!$C$3:$C$500&amp;[5]Tabelle1!$D$3:$D$500,0),MATCH(M$2,[5]Tabelle1!$E$2:$U$2,0))),"")</f>
        <v>0.12</v>
      </c>
      <c r="N465" s="162">
        <f t="array" ref="N465">IFERROR(IF(INDEX([5]Tabelle1!$E$3:$U$500,MATCH($A465&amp;$C465&amp;$D465,[5]Tabelle1!$A$3:$A$500&amp;[5]Tabelle1!$C$3:$C$500&amp;[5]Tabelle1!$D$3:$D$500,0),MATCH(N$2,[5]Tabelle1!$E$2:$U$2,0))=0,"",INDEX([5]Tabelle1!$E$3:$U$500,MATCH($A465&amp;$C465&amp;$D465,[5]Tabelle1!$A$3:$A$500&amp;[5]Tabelle1!$C$3:$C$500&amp;[5]Tabelle1!$D$3:$D$500,0),MATCH(N$2,[5]Tabelle1!$E$2:$U$2,0))),"")</f>
        <v>0.12</v>
      </c>
      <c r="O465" s="162">
        <f t="array" ref="O465">IFERROR(IF(INDEX([5]Tabelle1!$E$3:$U$500,MATCH($A465&amp;$C465&amp;$D465,[5]Tabelle1!$A$3:$A$500&amp;[5]Tabelle1!$C$3:$C$500&amp;[5]Tabelle1!$D$3:$D$500,0),MATCH(O$2,[5]Tabelle1!$E$2:$U$2,0))=0,"",INDEX([5]Tabelle1!$E$3:$U$500,MATCH($A465&amp;$C465&amp;$D465,[5]Tabelle1!$A$3:$A$500&amp;[5]Tabelle1!$C$3:$C$500&amp;[5]Tabelle1!$D$3:$D$500,0),MATCH(O$2,[5]Tabelle1!$E$2:$U$2,0))),"")</f>
        <v>0.12</v>
      </c>
      <c r="P465" s="162">
        <f t="array" ref="P465">IFERROR(IF(INDEX([5]Tabelle1!$E$3:$U$500,MATCH($A465&amp;$C465&amp;$D465,[5]Tabelle1!$A$3:$A$500&amp;[5]Tabelle1!$C$3:$C$500&amp;[5]Tabelle1!$D$3:$D$500,0),MATCH(P$2,[5]Tabelle1!$E$2:$U$2,0))=0,"",INDEX([5]Tabelle1!$E$3:$U$500,MATCH($A465&amp;$C465&amp;$D465,[5]Tabelle1!$A$3:$A$500&amp;[5]Tabelle1!$C$3:$C$500&amp;[5]Tabelle1!$D$3:$D$500,0),MATCH(P$2,[5]Tabelle1!$E$2:$U$2,0))),"")</f>
        <v>0.12</v>
      </c>
      <c r="Q465" s="162">
        <f t="array" ref="Q465">IFERROR(IF(INDEX([5]Tabelle1!$E$3:$U$500,MATCH($A465&amp;$C465&amp;$D465,[5]Tabelle1!$A$3:$A$500&amp;[5]Tabelle1!$C$3:$C$500&amp;[5]Tabelle1!$D$3:$D$500,0),MATCH(Q$2,[5]Tabelle1!$E$2:$U$2,0))=0,"",INDEX([5]Tabelle1!$E$3:$U$500,MATCH($A465&amp;$C465&amp;$D465,[5]Tabelle1!$A$3:$A$500&amp;[5]Tabelle1!$C$3:$C$500&amp;[5]Tabelle1!$D$3:$D$500,0),MATCH(Q$2,[5]Tabelle1!$E$2:$U$2,0))),"")</f>
        <v>0.12</v>
      </c>
      <c r="R465" s="162">
        <f t="array" ref="R465">IFERROR(IF(INDEX([5]Tabelle1!$E$3:$U$500,MATCH($A465&amp;$C465&amp;$D465,[5]Tabelle1!$A$3:$A$500&amp;[5]Tabelle1!$C$3:$C$500&amp;[5]Tabelle1!$D$3:$D$500,0),MATCH(R$2,[5]Tabelle1!$E$2:$U$2,0))=0,"",INDEX([5]Tabelle1!$E$3:$U$500,MATCH($A465&amp;$C465&amp;$D465,[5]Tabelle1!$A$3:$A$500&amp;[5]Tabelle1!$C$3:$C$500&amp;[5]Tabelle1!$D$3:$D$500,0),MATCH(R$2,[5]Tabelle1!$E$2:$U$2,0))),"")</f>
        <v>0.12</v>
      </c>
      <c r="S465" s="162">
        <f t="array" ref="S465">IFERROR(IF(INDEX([5]Tabelle1!$E$3:$U$500,MATCH($A465&amp;$C465&amp;$D465,[5]Tabelle1!$A$3:$A$500&amp;[5]Tabelle1!$C$3:$C$500&amp;[5]Tabelle1!$D$3:$D$500,0),MATCH(S$2,[5]Tabelle1!$E$2:$U$2,0))=0,"",INDEX([5]Tabelle1!$E$3:$U$500,MATCH($A465&amp;$C465&amp;$D465,[5]Tabelle1!$A$3:$A$500&amp;[5]Tabelle1!$C$3:$C$500&amp;[5]Tabelle1!$D$3:$D$500,0),MATCH(S$2,[5]Tabelle1!$E$2:$U$2,0))),"")</f>
        <v>0.11</v>
      </c>
      <c r="T465" s="190" t="str">
        <f t="array" ref="T465">IFERROR(IF(INDEX([5]Tabelle1!$E$3:$U$500,MATCH($A465&amp;$C465&amp;$D465,[5]Tabelle1!$A$3:$A$500&amp;[5]Tabelle1!$C$3:$C$500&amp;[5]Tabelle1!$D$3:$D$500,0),MATCH(T$2,[5]Tabelle1!$E$2:$U$2,0))=0,"",INDEX([5]Tabelle1!$E$3:$U$500,MATCH($A465&amp;$C465&amp;$D465,[5]Tabelle1!$A$3:$A$500&amp;[5]Tabelle1!$C$3:$C$500&amp;[5]Tabelle1!$D$3:$D$500,0),MATCH(T$2,[5]Tabelle1!$E$2:$U$2,0))),"")</f>
        <v/>
      </c>
      <c r="U465" s="190" t="str">
        <f t="array" ref="U465">IFERROR(IF(INDEX([5]Tabelle1!$E$3:$U$500,MATCH($A465&amp;$C465&amp;$D465,[5]Tabelle1!$A$3:$A$500&amp;[5]Tabelle1!$C$3:$C$500&amp;[5]Tabelle1!$D$3:$D$500,0),MATCH(U$2,[5]Tabelle1!$E$2:$U$2,0))=0,"",INDEX([5]Tabelle1!$E$3:$U$500,MATCH($A465&amp;$C465&amp;$D465,[5]Tabelle1!$A$3:$A$500&amp;[5]Tabelle1!$C$3:$C$500&amp;[5]Tabelle1!$D$3:$D$500,0),MATCH(U$2,[5]Tabelle1!$E$2:$U$2,0))),"")</f>
        <v/>
      </c>
      <c r="V465" s="191" t="str">
        <f t="array" ref="V465">IFERROR(IF(INDEX([5]Tabelle1!$E$3:$U$500,MATCH($A465&amp;$C465&amp;$D465,[5]Tabelle1!$A$3:$A$500&amp;[5]Tabelle1!$C$3:$C$500&amp;[5]Tabelle1!$D$3:$D$500,0),MATCH(V$2,[5]Tabelle1!$E$2:$U$2,0))=0,"",INDEX([5]Tabelle1!$E$3:$U$500,MATCH($A465&amp;$C465&amp;$D465,[5]Tabelle1!$A$3:$A$500&amp;[5]Tabelle1!$C$3:$C$500&amp;[5]Tabelle1!$D$3:$D$500,0),MATCH(V$2,[5]Tabelle1!$E$2:$U$2,0))),"")</f>
        <v/>
      </c>
      <c r="W465" s="54" t="str">
        <f t="array" ref="W465">IFERROR(IF(INDEX([5]Tabelle1!$E$3:$U$500,MATCH($A465&amp;$C465&amp;$D465,[5]Tabelle1!$A$3:$A$500&amp;[5]Tabelle1!$C$3:$C$500&amp;[5]Tabelle1!$D$3:$D$500,0),MATCH(W$2,[5]Tabelle1!$E$2:$U$2,0))=0,"",INDEX([5]Tabelle1!$E$3:$U$500,MATCH($A465&amp;$C465&amp;$D465,[5]Tabelle1!$A$3:$A$500&amp;[5]Tabelle1!$C$3:$C$500&amp;[5]Tabelle1!$D$3:$D$500,0),MATCH(W$2,[5]Tabelle1!$E$2:$U$2,0))),"")</f>
        <v/>
      </c>
      <c r="X465" s="54" t="str">
        <f t="array" ref="X465">IFERROR(IF(INDEX([5]Tabelle1!$E$3:$U$500,MATCH($A465&amp;$C465&amp;$D465,[5]Tabelle1!$A$3:$A$500&amp;[5]Tabelle1!$C$3:$C$500&amp;[5]Tabelle1!$D$3:$D$500,0),MATCH(X$2,[5]Tabelle1!$E$2:$U$2,0))=0,"",INDEX([5]Tabelle1!$E$3:$U$500,MATCH($A465&amp;$C465&amp;$D465,[5]Tabelle1!$A$3:$A$500&amp;[5]Tabelle1!$C$3:$C$500&amp;[5]Tabelle1!$D$3:$D$500,0),MATCH(X$2,[5]Tabelle1!$E$2:$U$2,0))),"")</f>
        <v>P. 51 Table 3</v>
      </c>
      <c r="Y465" s="170"/>
      <c r="Z465" s="170"/>
      <c r="AA465" s="170"/>
      <c r="AB465" s="170"/>
      <c r="AC465" s="170"/>
      <c r="AD465" s="170"/>
      <c r="AE465" s="170"/>
      <c r="AF465" s="170"/>
    </row>
    <row r="466" spans="1:32" ht="15" hidden="1" thickBot="1" x14ac:dyDescent="0.4">
      <c r="A466" s="127" t="str">
        <f t="shared" ref="A466:A481" si="33">A465</f>
        <v>Malta</v>
      </c>
      <c r="B466" s="70"/>
      <c r="C466" s="70" t="s">
        <v>596</v>
      </c>
      <c r="D466" s="136" t="s">
        <v>576</v>
      </c>
      <c r="E466" s="102"/>
      <c r="F466" s="102"/>
      <c r="G466" s="102"/>
      <c r="H466" s="102" t="str">
        <f t="array" ref="H466">IFERROR(IF(INDEX([5]Tabelle1!$E$3:$U$500,MATCH($A466&amp;$C466&amp;$D466,[5]Tabelle1!$A$3:$A$500&amp;[5]Tabelle1!$C$3:$C$500&amp;[5]Tabelle1!$D$3:$D$500,0),MATCH(H$2,[5]Tabelle1!$E$2:$U$2,0))=0,"",INDEX([5]Tabelle1!$E$3:$U$500,MATCH($A466&amp;$C466&amp;$D466,[5]Tabelle1!$A$3:$A$500&amp;[5]Tabelle1!$C$3:$C$500&amp;[5]Tabelle1!$D$3:$D$500,0),MATCH(H$2,[5]Tabelle1!$E$2:$U$2,0))),"")</f>
        <v/>
      </c>
      <c r="I466" s="182" t="str">
        <f t="array" ref="I466">IFERROR(IF(INDEX([5]Tabelle1!$E$3:$U$500,MATCH($A466&amp;$C466&amp;$D466,[5]Tabelle1!$A$3:$A$500&amp;[5]Tabelle1!$C$3:$C$500&amp;[5]Tabelle1!$D$3:$D$500,0),MATCH(I$2,[5]Tabelle1!$E$2:$U$2,0))=0,"",INDEX([5]Tabelle1!$E$3:$U$500,MATCH($A466&amp;$C466&amp;$D466,[5]Tabelle1!$A$3:$A$500&amp;[5]Tabelle1!$C$3:$C$500&amp;[5]Tabelle1!$D$3:$D$500,0),MATCH(I$2,[5]Tabelle1!$E$2:$U$2,0))),"")</f>
        <v/>
      </c>
      <c r="J466" s="162">
        <f t="array" ref="J466">IFERROR(IF(INDEX([5]Tabelle1!$E$3:$U$500,MATCH($A466&amp;$C466&amp;$D466,[5]Tabelle1!$A$3:$A$500&amp;[5]Tabelle1!$C$3:$C$500&amp;[5]Tabelle1!$D$3:$D$500,0),MATCH(J$2,[5]Tabelle1!$E$2:$U$2,0))=0,"",INDEX([5]Tabelle1!$E$3:$U$500,MATCH($A466&amp;$C466&amp;$D466,[5]Tabelle1!$A$3:$A$500&amp;[5]Tabelle1!$C$3:$C$500&amp;[5]Tabelle1!$D$3:$D$500,0),MATCH(J$2,[5]Tabelle1!$E$2:$U$2,0))),"")</f>
        <v>0.23</v>
      </c>
      <c r="K466" s="162">
        <f t="array" ref="K466">IFERROR(IF(INDEX([5]Tabelle1!$E$3:$U$500,MATCH($A466&amp;$C466&amp;$D466,[5]Tabelle1!$A$3:$A$500&amp;[5]Tabelle1!$C$3:$C$500&amp;[5]Tabelle1!$D$3:$D$500,0),MATCH(K$2,[5]Tabelle1!$E$2:$U$2,0))=0,"",INDEX([5]Tabelle1!$E$3:$U$500,MATCH($A466&amp;$C466&amp;$D466,[5]Tabelle1!$A$3:$A$500&amp;[5]Tabelle1!$C$3:$C$500&amp;[5]Tabelle1!$D$3:$D$500,0),MATCH(K$2,[5]Tabelle1!$E$2:$U$2,0))),"")</f>
        <v>0.24</v>
      </c>
      <c r="L466" s="162">
        <f t="array" ref="L466">IFERROR(IF(INDEX([5]Tabelle1!$E$3:$U$500,MATCH($A466&amp;$C466&amp;$D466,[5]Tabelle1!$A$3:$A$500&amp;[5]Tabelle1!$C$3:$C$500&amp;[5]Tabelle1!$D$3:$D$500,0),MATCH(L$2,[5]Tabelle1!$E$2:$U$2,0))=0,"",INDEX([5]Tabelle1!$E$3:$U$500,MATCH($A466&amp;$C466&amp;$D466,[5]Tabelle1!$A$3:$A$500&amp;[5]Tabelle1!$C$3:$C$500&amp;[5]Tabelle1!$D$3:$D$500,0),MATCH(L$2,[5]Tabelle1!$E$2:$U$2,0))),"")</f>
        <v>0.24</v>
      </c>
      <c r="M466" s="162">
        <f t="array" ref="M466">IFERROR(IF(INDEX([5]Tabelle1!$E$3:$U$500,MATCH($A466&amp;$C466&amp;$D466,[5]Tabelle1!$A$3:$A$500&amp;[5]Tabelle1!$C$3:$C$500&amp;[5]Tabelle1!$D$3:$D$500,0),MATCH(M$2,[5]Tabelle1!$E$2:$U$2,0))=0,"",INDEX([5]Tabelle1!$E$3:$U$500,MATCH($A466&amp;$C466&amp;$D466,[5]Tabelle1!$A$3:$A$500&amp;[5]Tabelle1!$C$3:$C$500&amp;[5]Tabelle1!$D$3:$D$500,0),MATCH(M$2,[5]Tabelle1!$E$2:$U$2,0))),"")</f>
        <v>0.25</v>
      </c>
      <c r="N466" s="162">
        <f t="array" ref="N466">IFERROR(IF(INDEX([5]Tabelle1!$E$3:$U$500,MATCH($A466&amp;$C466&amp;$D466,[5]Tabelle1!$A$3:$A$500&amp;[5]Tabelle1!$C$3:$C$500&amp;[5]Tabelle1!$D$3:$D$500,0),MATCH(N$2,[5]Tabelle1!$E$2:$U$2,0))=0,"",INDEX([5]Tabelle1!$E$3:$U$500,MATCH($A466&amp;$C466&amp;$D466,[5]Tabelle1!$A$3:$A$500&amp;[5]Tabelle1!$C$3:$C$500&amp;[5]Tabelle1!$D$3:$D$500,0),MATCH(N$2,[5]Tabelle1!$E$2:$U$2,0))),"")</f>
        <v>0.25</v>
      </c>
      <c r="O466" s="162">
        <f t="array" ref="O466">IFERROR(IF(INDEX([5]Tabelle1!$E$3:$U$500,MATCH($A466&amp;$C466&amp;$D466,[5]Tabelle1!$A$3:$A$500&amp;[5]Tabelle1!$C$3:$C$500&amp;[5]Tabelle1!$D$3:$D$500,0),MATCH(O$2,[5]Tabelle1!$E$2:$U$2,0))=0,"",INDEX([5]Tabelle1!$E$3:$U$500,MATCH($A466&amp;$C466&amp;$D466,[5]Tabelle1!$A$3:$A$500&amp;[5]Tabelle1!$C$3:$C$500&amp;[5]Tabelle1!$D$3:$D$500,0),MATCH(O$2,[5]Tabelle1!$E$2:$U$2,0))),"")</f>
        <v>0.25</v>
      </c>
      <c r="P466" s="162">
        <f t="array" ref="P466">IFERROR(IF(INDEX([5]Tabelle1!$E$3:$U$500,MATCH($A466&amp;$C466&amp;$D466,[5]Tabelle1!$A$3:$A$500&amp;[5]Tabelle1!$C$3:$C$500&amp;[5]Tabelle1!$D$3:$D$500,0),MATCH(P$2,[5]Tabelle1!$E$2:$U$2,0))=0,"",INDEX([5]Tabelle1!$E$3:$U$500,MATCH($A466&amp;$C466&amp;$D466,[5]Tabelle1!$A$3:$A$500&amp;[5]Tabelle1!$C$3:$C$500&amp;[5]Tabelle1!$D$3:$D$500,0),MATCH(P$2,[5]Tabelle1!$E$2:$U$2,0))),"")</f>
        <v>0.25</v>
      </c>
      <c r="Q466" s="162">
        <f t="array" ref="Q466">IFERROR(IF(INDEX([5]Tabelle1!$E$3:$U$500,MATCH($A466&amp;$C466&amp;$D466,[5]Tabelle1!$A$3:$A$500&amp;[5]Tabelle1!$C$3:$C$500&amp;[5]Tabelle1!$D$3:$D$500,0),MATCH(Q$2,[5]Tabelle1!$E$2:$U$2,0))=0,"",INDEX([5]Tabelle1!$E$3:$U$500,MATCH($A466&amp;$C466&amp;$D466,[5]Tabelle1!$A$3:$A$500&amp;[5]Tabelle1!$C$3:$C$500&amp;[5]Tabelle1!$D$3:$D$500,0),MATCH(Q$2,[5]Tabelle1!$E$2:$U$2,0))),"")</f>
        <v>0.25</v>
      </c>
      <c r="R466" s="162">
        <f t="array" ref="R466">IFERROR(IF(INDEX([5]Tabelle1!$E$3:$U$500,MATCH($A466&amp;$C466&amp;$D466,[5]Tabelle1!$A$3:$A$500&amp;[5]Tabelle1!$C$3:$C$500&amp;[5]Tabelle1!$D$3:$D$500,0),MATCH(R$2,[5]Tabelle1!$E$2:$U$2,0))=0,"",INDEX([5]Tabelle1!$E$3:$U$500,MATCH($A466&amp;$C466&amp;$D466,[5]Tabelle1!$A$3:$A$500&amp;[5]Tabelle1!$C$3:$C$500&amp;[5]Tabelle1!$D$3:$D$500,0),MATCH(R$2,[5]Tabelle1!$E$2:$U$2,0))),"")</f>
        <v>0.26</v>
      </c>
      <c r="S466" s="162">
        <f t="array" ref="S466">IFERROR(IF(INDEX([5]Tabelle1!$E$3:$U$500,MATCH($A466&amp;$C466&amp;$D466,[5]Tabelle1!$A$3:$A$500&amp;[5]Tabelle1!$C$3:$C$500&amp;[5]Tabelle1!$D$3:$D$500,0),MATCH(S$2,[5]Tabelle1!$E$2:$U$2,0))=0,"",INDEX([5]Tabelle1!$E$3:$U$500,MATCH($A466&amp;$C466&amp;$D466,[5]Tabelle1!$A$3:$A$500&amp;[5]Tabelle1!$C$3:$C$500&amp;[5]Tabelle1!$D$3:$D$500,0),MATCH(S$2,[5]Tabelle1!$E$2:$U$2,0))),"")</f>
        <v>0.26</v>
      </c>
      <c r="T466" s="190" t="str">
        <f t="array" ref="T466">IFERROR(IF(INDEX([5]Tabelle1!$E$3:$U$500,MATCH($A466&amp;$C466&amp;$D466,[5]Tabelle1!$A$3:$A$500&amp;[5]Tabelle1!$C$3:$C$500&amp;[5]Tabelle1!$D$3:$D$500,0),MATCH(T$2,[5]Tabelle1!$E$2:$U$2,0))=0,"",INDEX([5]Tabelle1!$E$3:$U$500,MATCH($A466&amp;$C466&amp;$D466,[5]Tabelle1!$A$3:$A$500&amp;[5]Tabelle1!$C$3:$C$500&amp;[5]Tabelle1!$D$3:$D$500,0),MATCH(T$2,[5]Tabelle1!$E$2:$U$2,0))),"")</f>
        <v/>
      </c>
      <c r="U466" s="190" t="str">
        <f t="array" ref="U466">IFERROR(IF(INDEX([5]Tabelle1!$E$3:$U$500,MATCH($A466&amp;$C466&amp;$D466,[5]Tabelle1!$A$3:$A$500&amp;[5]Tabelle1!$C$3:$C$500&amp;[5]Tabelle1!$D$3:$D$500,0),MATCH(U$2,[5]Tabelle1!$E$2:$U$2,0))=0,"",INDEX([5]Tabelle1!$E$3:$U$500,MATCH($A466&amp;$C466&amp;$D466,[5]Tabelle1!$A$3:$A$500&amp;[5]Tabelle1!$C$3:$C$500&amp;[5]Tabelle1!$D$3:$D$500,0),MATCH(U$2,[5]Tabelle1!$E$2:$U$2,0))),"")</f>
        <v/>
      </c>
      <c r="V466" s="191" t="str">
        <f t="array" ref="V466">IFERROR(IF(INDEX([5]Tabelle1!$E$3:$U$500,MATCH($A466&amp;$C466&amp;$D466,[5]Tabelle1!$A$3:$A$500&amp;[5]Tabelle1!$C$3:$C$500&amp;[5]Tabelle1!$D$3:$D$500,0),MATCH(V$2,[5]Tabelle1!$E$2:$U$2,0))=0,"",INDEX([5]Tabelle1!$E$3:$U$500,MATCH($A466&amp;$C466&amp;$D466,[5]Tabelle1!$A$3:$A$500&amp;[5]Tabelle1!$C$3:$C$500&amp;[5]Tabelle1!$D$3:$D$500,0),MATCH(V$2,[5]Tabelle1!$E$2:$U$2,0))),"")</f>
        <v/>
      </c>
      <c r="W466" s="54" t="str">
        <f t="array" ref="W466">IFERROR(IF(INDEX([5]Tabelle1!$E$3:$U$500,MATCH($A466&amp;$C466&amp;$D466,[5]Tabelle1!$A$3:$A$500&amp;[5]Tabelle1!$C$3:$C$500&amp;[5]Tabelle1!$D$3:$D$500,0),MATCH(W$2,[5]Tabelle1!$E$2:$U$2,0))=0,"",INDEX([5]Tabelle1!$E$3:$U$500,MATCH($A466&amp;$C466&amp;$D466,[5]Tabelle1!$A$3:$A$500&amp;[5]Tabelle1!$C$3:$C$500&amp;[5]Tabelle1!$D$3:$D$500,0),MATCH(W$2,[5]Tabelle1!$E$2:$U$2,0))),"")</f>
        <v/>
      </c>
      <c r="X466" s="54" t="str">
        <f t="array" ref="X466">IFERROR(IF(INDEX([5]Tabelle1!$E$3:$U$500,MATCH($A466&amp;$C466&amp;$D466,[5]Tabelle1!$A$3:$A$500&amp;[5]Tabelle1!$C$3:$C$500&amp;[5]Tabelle1!$D$3:$D$500,0),MATCH(X$2,[5]Tabelle1!$E$2:$U$2,0))=0,"",INDEX([5]Tabelle1!$E$3:$U$500,MATCH($A466&amp;$C466&amp;$D466,[5]Tabelle1!$A$3:$A$500&amp;[5]Tabelle1!$C$3:$C$500&amp;[5]Tabelle1!$D$3:$D$500,0),MATCH(X$2,[5]Tabelle1!$E$2:$U$2,0))),"")</f>
        <v/>
      </c>
      <c r="Y466" s="170"/>
      <c r="Z466" s="170"/>
      <c r="AA466" s="170"/>
      <c r="AB466" s="170"/>
      <c r="AC466" s="170"/>
      <c r="AD466" s="170"/>
      <c r="AE466" s="170"/>
      <c r="AF466" s="170"/>
    </row>
    <row r="467" spans="1:32" ht="15" hidden="1" thickBot="1" x14ac:dyDescent="0.4">
      <c r="A467" s="127" t="str">
        <f t="shared" si="33"/>
        <v>Malta</v>
      </c>
      <c r="B467" s="70"/>
      <c r="C467" s="70" t="s">
        <v>596</v>
      </c>
      <c r="D467" s="136" t="s">
        <v>577</v>
      </c>
      <c r="E467" s="102"/>
      <c r="F467" s="102"/>
      <c r="G467" s="102"/>
      <c r="H467" s="102" t="str">
        <f t="array" ref="H467">IFERROR(IF(INDEX([5]Tabelle1!$E$3:$U$500,MATCH($A467&amp;$C467&amp;$D467,[5]Tabelle1!$A$3:$A$500&amp;[5]Tabelle1!$C$3:$C$500&amp;[5]Tabelle1!$D$3:$D$500,0),MATCH(H$2,[5]Tabelle1!$E$2:$U$2,0))=0,"",INDEX([5]Tabelle1!$E$3:$U$500,MATCH($A467&amp;$C467&amp;$D467,[5]Tabelle1!$A$3:$A$500&amp;[5]Tabelle1!$C$3:$C$500&amp;[5]Tabelle1!$D$3:$D$500,0),MATCH(H$2,[5]Tabelle1!$E$2:$U$2,0))),"")</f>
        <v/>
      </c>
      <c r="I467" s="182" t="str">
        <f t="array" ref="I467">IFERROR(IF(INDEX([5]Tabelle1!$E$3:$U$500,MATCH($A467&amp;$C467&amp;$D467,[5]Tabelle1!$A$3:$A$500&amp;[5]Tabelle1!$C$3:$C$500&amp;[5]Tabelle1!$D$3:$D$500,0),MATCH(I$2,[5]Tabelle1!$E$2:$U$2,0))=0,"",INDEX([5]Tabelle1!$E$3:$U$500,MATCH($A467&amp;$C467&amp;$D467,[5]Tabelle1!$A$3:$A$500&amp;[5]Tabelle1!$C$3:$C$500&amp;[5]Tabelle1!$D$3:$D$500,0),MATCH(I$2,[5]Tabelle1!$E$2:$U$2,0))),"")</f>
        <v/>
      </c>
      <c r="J467" s="162">
        <f t="array" ref="J467">IFERROR(IF(INDEX([5]Tabelle1!$E$3:$U$500,MATCH($A467&amp;$C467&amp;$D467,[5]Tabelle1!$A$3:$A$500&amp;[5]Tabelle1!$C$3:$C$500&amp;[5]Tabelle1!$D$3:$D$500,0),MATCH(J$2,[5]Tabelle1!$E$2:$U$2,0))=0,"",INDEX([5]Tabelle1!$E$3:$U$500,MATCH($A467&amp;$C467&amp;$D467,[5]Tabelle1!$A$3:$A$500&amp;[5]Tabelle1!$C$3:$C$500&amp;[5]Tabelle1!$D$3:$D$500,0),MATCH(J$2,[5]Tabelle1!$E$2:$U$2,0))),"")</f>
        <v>0.11</v>
      </c>
      <c r="K467" s="162">
        <f t="array" ref="K467">IFERROR(IF(INDEX([5]Tabelle1!$E$3:$U$500,MATCH($A467&amp;$C467&amp;$D467,[5]Tabelle1!$A$3:$A$500&amp;[5]Tabelle1!$C$3:$C$500&amp;[5]Tabelle1!$D$3:$D$500,0),MATCH(K$2,[5]Tabelle1!$E$2:$U$2,0))=0,"",INDEX([5]Tabelle1!$E$3:$U$500,MATCH($A467&amp;$C467&amp;$D467,[5]Tabelle1!$A$3:$A$500&amp;[5]Tabelle1!$C$3:$C$500&amp;[5]Tabelle1!$D$3:$D$500,0),MATCH(K$2,[5]Tabelle1!$E$2:$U$2,0))),"")</f>
        <v>0.11</v>
      </c>
      <c r="L467" s="162">
        <f t="array" ref="L467">IFERROR(IF(INDEX([5]Tabelle1!$E$3:$U$500,MATCH($A467&amp;$C467&amp;$D467,[5]Tabelle1!$A$3:$A$500&amp;[5]Tabelle1!$C$3:$C$500&amp;[5]Tabelle1!$D$3:$D$500,0),MATCH(L$2,[5]Tabelle1!$E$2:$U$2,0))=0,"",INDEX([5]Tabelle1!$E$3:$U$500,MATCH($A467&amp;$C467&amp;$D467,[5]Tabelle1!$A$3:$A$500&amp;[5]Tabelle1!$C$3:$C$500&amp;[5]Tabelle1!$D$3:$D$500,0),MATCH(L$2,[5]Tabelle1!$E$2:$U$2,0))),"")</f>
        <v>0.11</v>
      </c>
      <c r="M467" s="162">
        <f t="array" ref="M467">IFERROR(IF(INDEX([5]Tabelle1!$E$3:$U$500,MATCH($A467&amp;$C467&amp;$D467,[5]Tabelle1!$A$3:$A$500&amp;[5]Tabelle1!$C$3:$C$500&amp;[5]Tabelle1!$D$3:$D$500,0),MATCH(M$2,[5]Tabelle1!$E$2:$U$2,0))=0,"",INDEX([5]Tabelle1!$E$3:$U$500,MATCH($A467&amp;$C467&amp;$D467,[5]Tabelle1!$A$3:$A$500&amp;[5]Tabelle1!$C$3:$C$500&amp;[5]Tabelle1!$D$3:$D$500,0),MATCH(M$2,[5]Tabelle1!$E$2:$U$2,0))),"")</f>
        <v>0.12</v>
      </c>
      <c r="N467" s="162">
        <f t="array" ref="N467">IFERROR(IF(INDEX([5]Tabelle1!$E$3:$U$500,MATCH($A467&amp;$C467&amp;$D467,[5]Tabelle1!$A$3:$A$500&amp;[5]Tabelle1!$C$3:$C$500&amp;[5]Tabelle1!$D$3:$D$500,0),MATCH(N$2,[5]Tabelle1!$E$2:$U$2,0))=0,"",INDEX([5]Tabelle1!$E$3:$U$500,MATCH($A467&amp;$C467&amp;$D467,[5]Tabelle1!$A$3:$A$500&amp;[5]Tabelle1!$C$3:$C$500&amp;[5]Tabelle1!$D$3:$D$500,0),MATCH(N$2,[5]Tabelle1!$E$2:$U$2,0))),"")</f>
        <v>0.12</v>
      </c>
      <c r="O467" s="162">
        <f t="array" ref="O467">IFERROR(IF(INDEX([5]Tabelle1!$E$3:$U$500,MATCH($A467&amp;$C467&amp;$D467,[5]Tabelle1!$A$3:$A$500&amp;[5]Tabelle1!$C$3:$C$500&amp;[5]Tabelle1!$D$3:$D$500,0),MATCH(O$2,[5]Tabelle1!$E$2:$U$2,0))=0,"",INDEX([5]Tabelle1!$E$3:$U$500,MATCH($A467&amp;$C467&amp;$D467,[5]Tabelle1!$A$3:$A$500&amp;[5]Tabelle1!$C$3:$C$500&amp;[5]Tabelle1!$D$3:$D$500,0),MATCH(O$2,[5]Tabelle1!$E$2:$U$2,0))),"")</f>
        <v>0.12</v>
      </c>
      <c r="P467" s="162">
        <f t="array" ref="P467">IFERROR(IF(INDEX([5]Tabelle1!$E$3:$U$500,MATCH($A467&amp;$C467&amp;$D467,[5]Tabelle1!$A$3:$A$500&amp;[5]Tabelle1!$C$3:$C$500&amp;[5]Tabelle1!$D$3:$D$500,0),MATCH(P$2,[5]Tabelle1!$E$2:$U$2,0))=0,"",INDEX([5]Tabelle1!$E$3:$U$500,MATCH($A467&amp;$C467&amp;$D467,[5]Tabelle1!$A$3:$A$500&amp;[5]Tabelle1!$C$3:$C$500&amp;[5]Tabelle1!$D$3:$D$500,0),MATCH(P$2,[5]Tabelle1!$E$2:$U$2,0))),"")</f>
        <v>0.12</v>
      </c>
      <c r="Q467" s="162">
        <f t="array" ref="Q467">IFERROR(IF(INDEX([5]Tabelle1!$E$3:$U$500,MATCH($A467&amp;$C467&amp;$D467,[5]Tabelle1!$A$3:$A$500&amp;[5]Tabelle1!$C$3:$C$500&amp;[5]Tabelle1!$D$3:$D$500,0),MATCH(Q$2,[5]Tabelle1!$E$2:$U$2,0))=0,"",INDEX([5]Tabelle1!$E$3:$U$500,MATCH($A467&amp;$C467&amp;$D467,[5]Tabelle1!$A$3:$A$500&amp;[5]Tabelle1!$C$3:$C$500&amp;[5]Tabelle1!$D$3:$D$500,0),MATCH(Q$2,[5]Tabelle1!$E$2:$U$2,0))),"")</f>
        <v>0.12</v>
      </c>
      <c r="R467" s="162">
        <f t="array" ref="R467">IFERROR(IF(INDEX([5]Tabelle1!$E$3:$U$500,MATCH($A467&amp;$C467&amp;$D467,[5]Tabelle1!$A$3:$A$500&amp;[5]Tabelle1!$C$3:$C$500&amp;[5]Tabelle1!$D$3:$D$500,0),MATCH(R$2,[5]Tabelle1!$E$2:$U$2,0))=0,"",INDEX([5]Tabelle1!$E$3:$U$500,MATCH($A467&amp;$C467&amp;$D467,[5]Tabelle1!$A$3:$A$500&amp;[5]Tabelle1!$C$3:$C$500&amp;[5]Tabelle1!$D$3:$D$500,0),MATCH(R$2,[5]Tabelle1!$E$2:$U$2,0))),"")</f>
        <v>0.12</v>
      </c>
      <c r="S467" s="162">
        <f t="array" ref="S467">IFERROR(IF(INDEX([5]Tabelle1!$E$3:$U$500,MATCH($A467&amp;$C467&amp;$D467,[5]Tabelle1!$A$3:$A$500&amp;[5]Tabelle1!$C$3:$C$500&amp;[5]Tabelle1!$D$3:$D$500,0),MATCH(S$2,[5]Tabelle1!$E$2:$U$2,0))=0,"",INDEX([5]Tabelle1!$E$3:$U$500,MATCH($A467&amp;$C467&amp;$D467,[5]Tabelle1!$A$3:$A$500&amp;[5]Tabelle1!$C$3:$C$500&amp;[5]Tabelle1!$D$3:$D$500,0),MATCH(S$2,[5]Tabelle1!$E$2:$U$2,0))),"")</f>
        <v>0.11</v>
      </c>
      <c r="T467" s="190" t="str">
        <f t="array" ref="T467">IFERROR(IF(INDEX([5]Tabelle1!$E$3:$U$500,MATCH($A467&amp;$C467&amp;$D467,[5]Tabelle1!$A$3:$A$500&amp;[5]Tabelle1!$C$3:$C$500&amp;[5]Tabelle1!$D$3:$D$500,0),MATCH(T$2,[5]Tabelle1!$E$2:$U$2,0))=0,"",INDEX([5]Tabelle1!$E$3:$U$500,MATCH($A467&amp;$C467&amp;$D467,[5]Tabelle1!$A$3:$A$500&amp;[5]Tabelle1!$C$3:$C$500&amp;[5]Tabelle1!$D$3:$D$500,0),MATCH(T$2,[5]Tabelle1!$E$2:$U$2,0))),"")</f>
        <v/>
      </c>
      <c r="U467" s="190" t="str">
        <f t="array" ref="U467">IFERROR(IF(INDEX([5]Tabelle1!$E$3:$U$500,MATCH($A467&amp;$C467&amp;$D467,[5]Tabelle1!$A$3:$A$500&amp;[5]Tabelle1!$C$3:$C$500&amp;[5]Tabelle1!$D$3:$D$500,0),MATCH(U$2,[5]Tabelle1!$E$2:$U$2,0))=0,"",INDEX([5]Tabelle1!$E$3:$U$500,MATCH($A467&amp;$C467&amp;$D467,[5]Tabelle1!$A$3:$A$500&amp;[5]Tabelle1!$C$3:$C$500&amp;[5]Tabelle1!$D$3:$D$500,0),MATCH(U$2,[5]Tabelle1!$E$2:$U$2,0))),"")</f>
        <v/>
      </c>
      <c r="V467" s="191" t="str">
        <f t="array" ref="V467">IFERROR(IF(INDEX([5]Tabelle1!$E$3:$U$500,MATCH($A467&amp;$C467&amp;$D467,[5]Tabelle1!$A$3:$A$500&amp;[5]Tabelle1!$C$3:$C$500&amp;[5]Tabelle1!$D$3:$D$500,0),MATCH(V$2,[5]Tabelle1!$E$2:$U$2,0))=0,"",INDEX([5]Tabelle1!$E$3:$U$500,MATCH($A467&amp;$C467&amp;$D467,[5]Tabelle1!$A$3:$A$500&amp;[5]Tabelle1!$C$3:$C$500&amp;[5]Tabelle1!$D$3:$D$500,0),MATCH(V$2,[5]Tabelle1!$E$2:$U$2,0))),"")</f>
        <v/>
      </c>
      <c r="W467" s="54" t="str">
        <f t="array" ref="W467">IFERROR(IF(INDEX([5]Tabelle1!$E$3:$U$500,MATCH($A467&amp;$C467&amp;$D467,[5]Tabelle1!$A$3:$A$500&amp;[5]Tabelle1!$C$3:$C$500&amp;[5]Tabelle1!$D$3:$D$500,0),MATCH(W$2,[5]Tabelle1!$E$2:$U$2,0))=0,"",INDEX([5]Tabelle1!$E$3:$U$500,MATCH($A467&amp;$C467&amp;$D467,[5]Tabelle1!$A$3:$A$500&amp;[5]Tabelle1!$C$3:$C$500&amp;[5]Tabelle1!$D$3:$D$500,0),MATCH(W$2,[5]Tabelle1!$E$2:$U$2,0))),"")</f>
        <v/>
      </c>
      <c r="X467" s="54" t="str">
        <f t="array" ref="X467">IFERROR(IF(INDEX([5]Tabelle1!$E$3:$U$500,MATCH($A467&amp;$C467&amp;$D467,[5]Tabelle1!$A$3:$A$500&amp;[5]Tabelle1!$C$3:$C$500&amp;[5]Tabelle1!$D$3:$D$500,0),MATCH(X$2,[5]Tabelle1!$E$2:$U$2,0))=0,"",INDEX([5]Tabelle1!$E$3:$U$500,MATCH($A467&amp;$C467&amp;$D467,[5]Tabelle1!$A$3:$A$500&amp;[5]Tabelle1!$C$3:$C$500&amp;[5]Tabelle1!$D$3:$D$500,0),MATCH(X$2,[5]Tabelle1!$E$2:$U$2,0))),"")</f>
        <v/>
      </c>
      <c r="Y467" s="170"/>
      <c r="Z467" s="170"/>
      <c r="AA467" s="170"/>
      <c r="AB467" s="170"/>
      <c r="AC467" s="170"/>
      <c r="AD467" s="170"/>
      <c r="AE467" s="170"/>
      <c r="AF467" s="170"/>
    </row>
    <row r="468" spans="1:32" ht="15" hidden="1" thickBot="1" x14ac:dyDescent="0.4">
      <c r="A468" s="127" t="str">
        <f t="shared" si="33"/>
        <v>Malta</v>
      </c>
      <c r="B468" s="70"/>
      <c r="C468" s="70"/>
      <c r="D468" s="136" t="s">
        <v>563</v>
      </c>
      <c r="E468" s="175"/>
      <c r="F468" s="175"/>
      <c r="G468" s="175"/>
      <c r="H468" s="192" t="str">
        <f t="array" ref="H468">IFERROR(IF(INDEX([5]Tabelle1!$E$3:$U$500,MATCH($A468&amp;$C468&amp;$D468,[5]Tabelle1!$A$3:$A$500&amp;[5]Tabelle1!$C$3:$C$500&amp;[5]Tabelle1!$D$3:$D$500,0),MATCH(H$2,[5]Tabelle1!$E$2:$U$2,0))=0,"",INDEX([5]Tabelle1!$E$3:$U$500,MATCH($A468&amp;$C468&amp;$D468,[5]Tabelle1!$A$3:$A$500&amp;[5]Tabelle1!$C$3:$C$500&amp;[5]Tabelle1!$D$3:$D$500,0),MATCH(H$2,[5]Tabelle1!$E$2:$U$2,0))),"")</f>
        <v/>
      </c>
      <c r="I468" s="192" t="str">
        <f t="array" ref="I468">IFERROR(IF(INDEX([5]Tabelle1!$E$3:$U$500,MATCH($A468&amp;$C468&amp;$D468,[5]Tabelle1!$A$3:$A$500&amp;[5]Tabelle1!$C$3:$C$500&amp;[5]Tabelle1!$D$3:$D$500,0),MATCH(I$2,[5]Tabelle1!$E$2:$U$2,0))=0,"",INDEX([5]Tabelle1!$E$3:$U$500,MATCH($A468&amp;$C468&amp;$D468,[5]Tabelle1!$A$3:$A$500&amp;[5]Tabelle1!$C$3:$C$500&amp;[5]Tabelle1!$D$3:$D$500,0),MATCH(I$2,[5]Tabelle1!$E$2:$U$2,0))),"")</f>
        <v/>
      </c>
      <c r="J468" s="192" t="str">
        <f t="array" ref="J468">IFERROR(IF(INDEX([5]Tabelle1!$E$3:$U$500,MATCH($A468&amp;$C468&amp;$D468,[5]Tabelle1!$A$3:$A$500&amp;[5]Tabelle1!$C$3:$C$500&amp;[5]Tabelle1!$D$3:$D$500,0),MATCH(J$2,[5]Tabelle1!$E$2:$U$2,0))=0,"",INDEX([5]Tabelle1!$E$3:$U$500,MATCH($A468&amp;$C468&amp;$D468,[5]Tabelle1!$A$3:$A$500&amp;[5]Tabelle1!$C$3:$C$500&amp;[5]Tabelle1!$D$3:$D$500,0),MATCH(J$2,[5]Tabelle1!$E$2:$U$2,0))),"")</f>
        <v/>
      </c>
      <c r="K468" s="192" t="str">
        <f t="array" ref="K468">IFERROR(IF(INDEX([5]Tabelle1!$E$3:$U$500,MATCH($A468&amp;$C468&amp;$D468,[5]Tabelle1!$A$3:$A$500&amp;[5]Tabelle1!$C$3:$C$500&amp;[5]Tabelle1!$D$3:$D$500,0),MATCH(K$2,[5]Tabelle1!$E$2:$U$2,0))=0,"",INDEX([5]Tabelle1!$E$3:$U$500,MATCH($A468&amp;$C468&amp;$D468,[5]Tabelle1!$A$3:$A$500&amp;[5]Tabelle1!$C$3:$C$500&amp;[5]Tabelle1!$D$3:$D$500,0),MATCH(K$2,[5]Tabelle1!$E$2:$U$2,0))),"")</f>
        <v/>
      </c>
      <c r="L468" s="192" t="str">
        <f t="array" ref="L468">IFERROR(IF(INDEX([5]Tabelle1!$E$3:$U$500,MATCH($A468&amp;$C468&amp;$D468,[5]Tabelle1!$A$3:$A$500&amp;[5]Tabelle1!$C$3:$C$500&amp;[5]Tabelle1!$D$3:$D$500,0),MATCH(L$2,[5]Tabelle1!$E$2:$U$2,0))=0,"",INDEX([5]Tabelle1!$E$3:$U$500,MATCH($A468&amp;$C468&amp;$D468,[5]Tabelle1!$A$3:$A$500&amp;[5]Tabelle1!$C$3:$C$500&amp;[5]Tabelle1!$D$3:$D$500,0),MATCH(L$2,[5]Tabelle1!$E$2:$U$2,0))),"")</f>
        <v/>
      </c>
      <c r="M468" s="192" t="str">
        <f t="array" ref="M468">IFERROR(IF(INDEX([5]Tabelle1!$E$3:$U$500,MATCH($A468&amp;$C468&amp;$D468,[5]Tabelle1!$A$3:$A$500&amp;[5]Tabelle1!$C$3:$C$500&amp;[5]Tabelle1!$D$3:$D$500,0),MATCH(M$2,[5]Tabelle1!$E$2:$U$2,0))=0,"",INDEX([5]Tabelle1!$E$3:$U$500,MATCH($A468&amp;$C468&amp;$D468,[5]Tabelle1!$A$3:$A$500&amp;[5]Tabelle1!$C$3:$C$500&amp;[5]Tabelle1!$D$3:$D$500,0),MATCH(M$2,[5]Tabelle1!$E$2:$U$2,0))),"")</f>
        <v/>
      </c>
      <c r="N468" s="192" t="str">
        <f t="array" ref="N468">IFERROR(IF(INDEX([5]Tabelle1!$E$3:$U$500,MATCH($A468&amp;$C468&amp;$D468,[5]Tabelle1!$A$3:$A$500&amp;[5]Tabelle1!$C$3:$C$500&amp;[5]Tabelle1!$D$3:$D$500,0),MATCH(N$2,[5]Tabelle1!$E$2:$U$2,0))=0,"",INDEX([5]Tabelle1!$E$3:$U$500,MATCH($A468&amp;$C468&amp;$D468,[5]Tabelle1!$A$3:$A$500&amp;[5]Tabelle1!$C$3:$C$500&amp;[5]Tabelle1!$D$3:$D$500,0),MATCH(N$2,[5]Tabelle1!$E$2:$U$2,0))),"")</f>
        <v/>
      </c>
      <c r="O468" s="192" t="str">
        <f t="array" ref="O468">IFERROR(IF(INDEX([5]Tabelle1!$E$3:$U$500,MATCH($A468&amp;$C468&amp;$D468,[5]Tabelle1!$A$3:$A$500&amp;[5]Tabelle1!$C$3:$C$500&amp;[5]Tabelle1!$D$3:$D$500,0),MATCH(O$2,[5]Tabelle1!$E$2:$U$2,0))=0,"",INDEX([5]Tabelle1!$E$3:$U$500,MATCH($A468&amp;$C468&amp;$D468,[5]Tabelle1!$A$3:$A$500&amp;[5]Tabelle1!$C$3:$C$500&amp;[5]Tabelle1!$D$3:$D$500,0),MATCH(O$2,[5]Tabelle1!$E$2:$U$2,0))),"")</f>
        <v/>
      </c>
      <c r="P468" s="192" t="str">
        <f t="array" ref="P468">IFERROR(IF(INDEX([5]Tabelle1!$E$3:$U$500,MATCH($A468&amp;$C468&amp;$D468,[5]Tabelle1!$A$3:$A$500&amp;[5]Tabelle1!$C$3:$C$500&amp;[5]Tabelle1!$D$3:$D$500,0),MATCH(P$2,[5]Tabelle1!$E$2:$U$2,0))=0,"",INDEX([5]Tabelle1!$E$3:$U$500,MATCH($A468&amp;$C468&amp;$D468,[5]Tabelle1!$A$3:$A$500&amp;[5]Tabelle1!$C$3:$C$500&amp;[5]Tabelle1!$D$3:$D$500,0),MATCH(P$2,[5]Tabelle1!$E$2:$U$2,0))),"")</f>
        <v/>
      </c>
      <c r="Q468" s="192" t="str">
        <f t="array" ref="Q468">IFERROR(IF(INDEX([5]Tabelle1!$E$3:$U$500,MATCH($A468&amp;$C468&amp;$D468,[5]Tabelle1!$A$3:$A$500&amp;[5]Tabelle1!$C$3:$C$500&amp;[5]Tabelle1!$D$3:$D$500,0),MATCH(Q$2,[5]Tabelle1!$E$2:$U$2,0))=0,"",INDEX([5]Tabelle1!$E$3:$U$500,MATCH($A468&amp;$C468&amp;$D468,[5]Tabelle1!$A$3:$A$500&amp;[5]Tabelle1!$C$3:$C$500&amp;[5]Tabelle1!$D$3:$D$500,0),MATCH(Q$2,[5]Tabelle1!$E$2:$U$2,0))),"")</f>
        <v/>
      </c>
      <c r="R468" s="192" t="str">
        <f t="array" ref="R468">IFERROR(IF(INDEX([5]Tabelle1!$E$3:$U$500,MATCH($A468&amp;$C468&amp;$D468,[5]Tabelle1!$A$3:$A$500&amp;[5]Tabelle1!$C$3:$C$500&amp;[5]Tabelle1!$D$3:$D$500,0),MATCH(R$2,[5]Tabelle1!$E$2:$U$2,0))=0,"",INDEX([5]Tabelle1!$E$3:$U$500,MATCH($A468&amp;$C468&amp;$D468,[5]Tabelle1!$A$3:$A$500&amp;[5]Tabelle1!$C$3:$C$500&amp;[5]Tabelle1!$D$3:$D$500,0),MATCH(R$2,[5]Tabelle1!$E$2:$U$2,0))),"")</f>
        <v/>
      </c>
      <c r="S468" s="192" t="str">
        <f t="array" ref="S468">IFERROR(IF(INDEX([5]Tabelle1!$E$3:$U$500,MATCH($A468&amp;$C468&amp;$D468,[5]Tabelle1!$A$3:$A$500&amp;[5]Tabelle1!$C$3:$C$500&amp;[5]Tabelle1!$D$3:$D$500,0),MATCH(S$2,[5]Tabelle1!$E$2:$U$2,0))=0,"",INDEX([5]Tabelle1!$E$3:$U$500,MATCH($A468&amp;$C468&amp;$D468,[5]Tabelle1!$A$3:$A$500&amp;[5]Tabelle1!$C$3:$C$500&amp;[5]Tabelle1!$D$3:$D$500,0),MATCH(S$2,[5]Tabelle1!$E$2:$U$2,0))),"")</f>
        <v/>
      </c>
      <c r="T468" s="192" t="str">
        <f t="array" ref="T468">IFERROR(IF(INDEX([5]Tabelle1!$E$3:$U$500,MATCH($A468&amp;$C468&amp;$D468,[5]Tabelle1!$A$3:$A$500&amp;[5]Tabelle1!$C$3:$C$500&amp;[5]Tabelle1!$D$3:$D$500,0),MATCH(T$2,[5]Tabelle1!$E$2:$U$2,0))=0,"",INDEX([5]Tabelle1!$E$3:$U$500,MATCH($A468&amp;$C468&amp;$D468,[5]Tabelle1!$A$3:$A$500&amp;[5]Tabelle1!$C$3:$C$500&amp;[5]Tabelle1!$D$3:$D$500,0),MATCH(T$2,[5]Tabelle1!$E$2:$U$2,0))),"")</f>
        <v/>
      </c>
      <c r="U468" s="192" t="str">
        <f t="array" ref="U468">IFERROR(IF(INDEX([5]Tabelle1!$E$3:$U$500,MATCH($A468&amp;$C468&amp;$D468,[5]Tabelle1!$A$3:$A$500&amp;[5]Tabelle1!$C$3:$C$500&amp;[5]Tabelle1!$D$3:$D$500,0),MATCH(U$2,[5]Tabelle1!$E$2:$U$2,0))=0,"",INDEX([5]Tabelle1!$E$3:$U$500,MATCH($A468&amp;$C468&amp;$D468,[5]Tabelle1!$A$3:$A$500&amp;[5]Tabelle1!$C$3:$C$500&amp;[5]Tabelle1!$D$3:$D$500,0),MATCH(U$2,[5]Tabelle1!$E$2:$U$2,0))),"")</f>
        <v/>
      </c>
      <c r="V468" s="193" t="str">
        <f t="array" ref="V468">IFERROR(IF(INDEX([5]Tabelle1!$E$3:$U$500,MATCH($A468&amp;$C468&amp;$D468,[5]Tabelle1!$A$3:$A$500&amp;[5]Tabelle1!$C$3:$C$500&amp;[5]Tabelle1!$D$3:$D$500,0),MATCH(V$2,[5]Tabelle1!$E$2:$U$2,0))=0,"",INDEX([5]Tabelle1!$E$3:$U$500,MATCH($A468&amp;$C468&amp;$D468,[5]Tabelle1!$A$3:$A$500&amp;[5]Tabelle1!$C$3:$C$500&amp;[5]Tabelle1!$D$3:$D$500,0),MATCH(V$2,[5]Tabelle1!$E$2:$U$2,0))),"")</f>
        <v/>
      </c>
      <c r="W468" s="54" t="str">
        <f t="array" ref="W468">IFERROR(IF(INDEX([5]Tabelle1!$E$3:$U$500,MATCH($A468&amp;$C468&amp;$D468,[5]Tabelle1!$A$3:$A$500&amp;[5]Tabelle1!$C$3:$C$500&amp;[5]Tabelle1!$D$3:$D$500,0),MATCH(W$2,[5]Tabelle1!$E$2:$U$2,0))=0,"",INDEX([5]Tabelle1!$E$3:$U$500,MATCH($A468&amp;$C468&amp;$D468,[5]Tabelle1!$A$3:$A$500&amp;[5]Tabelle1!$C$3:$C$500&amp;[5]Tabelle1!$D$3:$D$500,0),MATCH(W$2,[5]Tabelle1!$E$2:$U$2,0))),"")</f>
        <v/>
      </c>
      <c r="X468" s="54" t="str">
        <f t="array" ref="X468">IFERROR(IF(INDEX([5]Tabelle1!$E$3:$U$500,MATCH($A468&amp;$C468&amp;$D468,[5]Tabelle1!$A$3:$A$500&amp;[5]Tabelle1!$C$3:$C$500&amp;[5]Tabelle1!$D$3:$D$500,0),MATCH(X$2,[5]Tabelle1!$E$2:$U$2,0))=0,"",INDEX([5]Tabelle1!$E$3:$U$500,MATCH($A468&amp;$C468&amp;$D468,[5]Tabelle1!$A$3:$A$500&amp;[5]Tabelle1!$C$3:$C$500&amp;[5]Tabelle1!$D$3:$D$500,0),MATCH(X$2,[5]Tabelle1!$E$2:$U$2,0))),"")</f>
        <v/>
      </c>
      <c r="Y468" s="22"/>
      <c r="Z468" s="22"/>
      <c r="AA468" s="22"/>
      <c r="AB468" s="22"/>
      <c r="AC468" s="22"/>
      <c r="AD468" s="22"/>
      <c r="AE468" s="22"/>
      <c r="AF468" s="22"/>
    </row>
    <row r="469" spans="1:32" ht="15" hidden="1" thickBot="1" x14ac:dyDescent="0.4">
      <c r="A469" s="127" t="str">
        <f t="shared" si="33"/>
        <v>Malta</v>
      </c>
      <c r="B469" s="70"/>
      <c r="C469" s="70" t="s">
        <v>558</v>
      </c>
      <c r="D469" s="139" t="s">
        <v>10</v>
      </c>
      <c r="E469" s="175"/>
      <c r="F469" s="175"/>
      <c r="G469" s="175"/>
      <c r="H469" s="192" t="str">
        <f t="array" ref="H469">IFERROR(IF(INDEX([5]Tabelle1!$E$3:$U$500,MATCH($A469&amp;$C469&amp;$D469,[5]Tabelle1!$A$3:$A$500&amp;[5]Tabelle1!$C$3:$C$500&amp;[5]Tabelle1!$D$3:$D$500,0),MATCH(H$2,[5]Tabelle1!$E$2:$U$2,0))=0,"",INDEX([5]Tabelle1!$E$3:$U$500,MATCH($A469&amp;$C469&amp;$D469,[5]Tabelle1!$A$3:$A$500&amp;[5]Tabelle1!$C$3:$C$500&amp;[5]Tabelle1!$D$3:$D$500,0),MATCH(H$2,[5]Tabelle1!$E$2:$U$2,0))),"")</f>
        <v/>
      </c>
      <c r="I469" s="192" t="str">
        <f t="array" ref="I469">IFERROR(IF(INDEX([5]Tabelle1!$E$3:$U$500,MATCH($A469&amp;$C469&amp;$D469,[5]Tabelle1!$A$3:$A$500&amp;[5]Tabelle1!$C$3:$C$500&amp;[5]Tabelle1!$D$3:$D$500,0),MATCH(I$2,[5]Tabelle1!$E$2:$U$2,0))=0,"",INDEX([5]Tabelle1!$E$3:$U$500,MATCH($A469&amp;$C469&amp;$D469,[5]Tabelle1!$A$3:$A$500&amp;[5]Tabelle1!$C$3:$C$500&amp;[5]Tabelle1!$D$3:$D$500,0),MATCH(I$2,[5]Tabelle1!$E$2:$U$2,0))),"")</f>
        <v/>
      </c>
      <c r="J469" s="192" t="str">
        <f t="array" ref="J469">IFERROR(IF(INDEX([5]Tabelle1!$E$3:$U$500,MATCH($A469&amp;$C469&amp;$D469,[5]Tabelle1!$A$3:$A$500&amp;[5]Tabelle1!$C$3:$C$500&amp;[5]Tabelle1!$D$3:$D$500,0),MATCH(J$2,[5]Tabelle1!$E$2:$U$2,0))=0,"",INDEX([5]Tabelle1!$E$3:$U$500,MATCH($A469&amp;$C469&amp;$D469,[5]Tabelle1!$A$3:$A$500&amp;[5]Tabelle1!$C$3:$C$500&amp;[5]Tabelle1!$D$3:$D$500,0),MATCH(J$2,[5]Tabelle1!$E$2:$U$2,0))),"")</f>
        <v/>
      </c>
      <c r="K469" s="192" t="str">
        <f t="array" ref="K469">IFERROR(IF(INDEX([5]Tabelle1!$E$3:$U$500,MATCH($A469&amp;$C469&amp;$D469,[5]Tabelle1!$A$3:$A$500&amp;[5]Tabelle1!$C$3:$C$500&amp;[5]Tabelle1!$D$3:$D$500,0),MATCH(K$2,[5]Tabelle1!$E$2:$U$2,0))=0,"",INDEX([5]Tabelle1!$E$3:$U$500,MATCH($A469&amp;$C469&amp;$D469,[5]Tabelle1!$A$3:$A$500&amp;[5]Tabelle1!$C$3:$C$500&amp;[5]Tabelle1!$D$3:$D$500,0),MATCH(K$2,[5]Tabelle1!$E$2:$U$2,0))),"")</f>
        <v/>
      </c>
      <c r="L469" s="192" t="str">
        <f t="array" ref="L469">IFERROR(IF(INDEX([5]Tabelle1!$E$3:$U$500,MATCH($A469&amp;$C469&amp;$D469,[5]Tabelle1!$A$3:$A$500&amp;[5]Tabelle1!$C$3:$C$500&amp;[5]Tabelle1!$D$3:$D$500,0),MATCH(L$2,[5]Tabelle1!$E$2:$U$2,0))=0,"",INDEX([5]Tabelle1!$E$3:$U$500,MATCH($A469&amp;$C469&amp;$D469,[5]Tabelle1!$A$3:$A$500&amp;[5]Tabelle1!$C$3:$C$500&amp;[5]Tabelle1!$D$3:$D$500,0),MATCH(L$2,[5]Tabelle1!$E$2:$U$2,0))),"")</f>
        <v/>
      </c>
      <c r="M469" s="192" t="str">
        <f t="array" ref="M469">IFERROR(IF(INDEX([5]Tabelle1!$E$3:$U$500,MATCH($A469&amp;$C469&amp;$D469,[5]Tabelle1!$A$3:$A$500&amp;[5]Tabelle1!$C$3:$C$500&amp;[5]Tabelle1!$D$3:$D$500,0),MATCH(M$2,[5]Tabelle1!$E$2:$U$2,0))=0,"",INDEX([5]Tabelle1!$E$3:$U$500,MATCH($A469&amp;$C469&amp;$D469,[5]Tabelle1!$A$3:$A$500&amp;[5]Tabelle1!$C$3:$C$500&amp;[5]Tabelle1!$D$3:$D$500,0),MATCH(M$2,[5]Tabelle1!$E$2:$U$2,0))),"")</f>
        <v/>
      </c>
      <c r="N469" s="192" t="str">
        <f t="array" ref="N469">IFERROR(IF(INDEX([5]Tabelle1!$E$3:$U$500,MATCH($A469&amp;$C469&amp;$D469,[5]Tabelle1!$A$3:$A$500&amp;[5]Tabelle1!$C$3:$C$500&amp;[5]Tabelle1!$D$3:$D$500,0),MATCH(N$2,[5]Tabelle1!$E$2:$U$2,0))=0,"",INDEX([5]Tabelle1!$E$3:$U$500,MATCH($A469&amp;$C469&amp;$D469,[5]Tabelle1!$A$3:$A$500&amp;[5]Tabelle1!$C$3:$C$500&amp;[5]Tabelle1!$D$3:$D$500,0),MATCH(N$2,[5]Tabelle1!$E$2:$U$2,0))),"")</f>
        <v/>
      </c>
      <c r="O469" s="192" t="str">
        <f t="array" ref="O469">IFERROR(IF(INDEX([5]Tabelle1!$E$3:$U$500,MATCH($A469&amp;$C469&amp;$D469,[5]Tabelle1!$A$3:$A$500&amp;[5]Tabelle1!$C$3:$C$500&amp;[5]Tabelle1!$D$3:$D$500,0),MATCH(O$2,[5]Tabelle1!$E$2:$U$2,0))=0,"",INDEX([5]Tabelle1!$E$3:$U$500,MATCH($A469&amp;$C469&amp;$D469,[5]Tabelle1!$A$3:$A$500&amp;[5]Tabelle1!$C$3:$C$500&amp;[5]Tabelle1!$D$3:$D$500,0),MATCH(O$2,[5]Tabelle1!$E$2:$U$2,0))),"")</f>
        <v/>
      </c>
      <c r="P469" s="192" t="str">
        <f t="array" ref="P469">IFERROR(IF(INDEX([5]Tabelle1!$E$3:$U$500,MATCH($A469&amp;$C469&amp;$D469,[5]Tabelle1!$A$3:$A$500&amp;[5]Tabelle1!$C$3:$C$500&amp;[5]Tabelle1!$D$3:$D$500,0),MATCH(P$2,[5]Tabelle1!$E$2:$U$2,0))=0,"",INDEX([5]Tabelle1!$E$3:$U$500,MATCH($A469&amp;$C469&amp;$D469,[5]Tabelle1!$A$3:$A$500&amp;[5]Tabelle1!$C$3:$C$500&amp;[5]Tabelle1!$D$3:$D$500,0),MATCH(P$2,[5]Tabelle1!$E$2:$U$2,0))),"")</f>
        <v/>
      </c>
      <c r="Q469" s="192" t="str">
        <f t="array" ref="Q469">IFERROR(IF(INDEX([5]Tabelle1!$E$3:$U$500,MATCH($A469&amp;$C469&amp;$D469,[5]Tabelle1!$A$3:$A$500&amp;[5]Tabelle1!$C$3:$C$500&amp;[5]Tabelle1!$D$3:$D$500,0),MATCH(Q$2,[5]Tabelle1!$E$2:$U$2,0))=0,"",INDEX([5]Tabelle1!$E$3:$U$500,MATCH($A469&amp;$C469&amp;$D469,[5]Tabelle1!$A$3:$A$500&amp;[5]Tabelle1!$C$3:$C$500&amp;[5]Tabelle1!$D$3:$D$500,0),MATCH(Q$2,[5]Tabelle1!$E$2:$U$2,0))),"")</f>
        <v/>
      </c>
      <c r="R469" s="192" t="str">
        <f t="array" ref="R469">IFERROR(IF(INDEX([5]Tabelle1!$E$3:$U$500,MATCH($A469&amp;$C469&amp;$D469,[5]Tabelle1!$A$3:$A$500&amp;[5]Tabelle1!$C$3:$C$500&amp;[5]Tabelle1!$D$3:$D$500,0),MATCH(R$2,[5]Tabelle1!$E$2:$U$2,0))=0,"",INDEX([5]Tabelle1!$E$3:$U$500,MATCH($A469&amp;$C469&amp;$D469,[5]Tabelle1!$A$3:$A$500&amp;[5]Tabelle1!$C$3:$C$500&amp;[5]Tabelle1!$D$3:$D$500,0),MATCH(R$2,[5]Tabelle1!$E$2:$U$2,0))),"")</f>
        <v/>
      </c>
      <c r="S469" s="192" t="str">
        <f t="array" ref="S469">IFERROR(IF(INDEX([5]Tabelle1!$E$3:$U$500,MATCH($A469&amp;$C469&amp;$D469,[5]Tabelle1!$A$3:$A$500&amp;[5]Tabelle1!$C$3:$C$500&amp;[5]Tabelle1!$D$3:$D$500,0),MATCH(S$2,[5]Tabelle1!$E$2:$U$2,0))=0,"",INDEX([5]Tabelle1!$E$3:$U$500,MATCH($A469&amp;$C469&amp;$D469,[5]Tabelle1!$A$3:$A$500&amp;[5]Tabelle1!$C$3:$C$500&amp;[5]Tabelle1!$D$3:$D$500,0),MATCH(S$2,[5]Tabelle1!$E$2:$U$2,0))),"")</f>
        <v/>
      </c>
      <c r="T469" s="192" t="str">
        <f t="array" ref="T469">IFERROR(IF(INDEX([5]Tabelle1!$E$3:$U$500,MATCH($A469&amp;$C469&amp;$D469,[5]Tabelle1!$A$3:$A$500&amp;[5]Tabelle1!$C$3:$C$500&amp;[5]Tabelle1!$D$3:$D$500,0),MATCH(T$2,[5]Tabelle1!$E$2:$U$2,0))=0,"",INDEX([5]Tabelle1!$E$3:$U$500,MATCH($A469&amp;$C469&amp;$D469,[5]Tabelle1!$A$3:$A$500&amp;[5]Tabelle1!$C$3:$C$500&amp;[5]Tabelle1!$D$3:$D$500,0),MATCH(T$2,[5]Tabelle1!$E$2:$U$2,0))),"")</f>
        <v/>
      </c>
      <c r="U469" s="192" t="str">
        <f t="array" ref="U469">IFERROR(IF(INDEX([5]Tabelle1!$E$3:$U$500,MATCH($A469&amp;$C469&amp;$D469,[5]Tabelle1!$A$3:$A$500&amp;[5]Tabelle1!$C$3:$C$500&amp;[5]Tabelle1!$D$3:$D$500,0),MATCH(U$2,[5]Tabelle1!$E$2:$U$2,0))=0,"",INDEX([5]Tabelle1!$E$3:$U$500,MATCH($A469&amp;$C469&amp;$D469,[5]Tabelle1!$A$3:$A$500&amp;[5]Tabelle1!$C$3:$C$500&amp;[5]Tabelle1!$D$3:$D$500,0),MATCH(U$2,[5]Tabelle1!$E$2:$U$2,0))),"")</f>
        <v/>
      </c>
      <c r="V469" s="193" t="str">
        <f t="array" ref="V469">IFERROR(IF(INDEX([5]Tabelle1!$E$3:$U$500,MATCH($A469&amp;$C469&amp;$D469,[5]Tabelle1!$A$3:$A$500&amp;[5]Tabelle1!$C$3:$C$500&amp;[5]Tabelle1!$D$3:$D$500,0),MATCH(V$2,[5]Tabelle1!$E$2:$U$2,0))=0,"",INDEX([5]Tabelle1!$E$3:$U$500,MATCH($A469&amp;$C469&amp;$D469,[5]Tabelle1!$A$3:$A$500&amp;[5]Tabelle1!$C$3:$C$500&amp;[5]Tabelle1!$D$3:$D$500,0),MATCH(V$2,[5]Tabelle1!$E$2:$U$2,0))),"")</f>
        <v/>
      </c>
      <c r="W469" s="54" t="str">
        <f t="array" ref="W469">IFERROR(IF(INDEX([5]Tabelle1!$E$3:$U$500,MATCH($A469&amp;$C469&amp;$D469,[5]Tabelle1!$A$3:$A$500&amp;[5]Tabelle1!$C$3:$C$500&amp;[5]Tabelle1!$D$3:$D$500,0),MATCH(W$2,[5]Tabelle1!$E$2:$U$2,0))=0,"",INDEX([5]Tabelle1!$E$3:$U$500,MATCH($A469&amp;$C469&amp;$D469,[5]Tabelle1!$A$3:$A$500&amp;[5]Tabelle1!$C$3:$C$500&amp;[5]Tabelle1!$D$3:$D$500,0),MATCH(W$2,[5]Tabelle1!$E$2:$U$2,0))),"")</f>
        <v/>
      </c>
      <c r="X469" s="54" t="str">
        <f t="array" ref="X469">IFERROR(IF(INDEX([5]Tabelle1!$E$3:$U$500,MATCH($A469&amp;$C469&amp;$D469,[5]Tabelle1!$A$3:$A$500&amp;[5]Tabelle1!$C$3:$C$500&amp;[5]Tabelle1!$D$3:$D$500,0),MATCH(X$2,[5]Tabelle1!$E$2:$U$2,0))=0,"",INDEX([5]Tabelle1!$E$3:$U$500,MATCH($A469&amp;$C469&amp;$D469,[5]Tabelle1!$A$3:$A$500&amp;[5]Tabelle1!$C$3:$C$500&amp;[5]Tabelle1!$D$3:$D$500,0),MATCH(X$2,[5]Tabelle1!$E$2:$U$2,0))),"")</f>
        <v/>
      </c>
      <c r="Y469" s="22"/>
      <c r="Z469" s="22"/>
      <c r="AA469" s="22"/>
      <c r="AB469" s="22"/>
      <c r="AC469" s="22"/>
      <c r="AD469" s="22"/>
      <c r="AE469" s="22"/>
      <c r="AF469" s="22"/>
    </row>
    <row r="470" spans="1:32" ht="15" hidden="1" thickBot="1" x14ac:dyDescent="0.4">
      <c r="A470" s="127" t="str">
        <f t="shared" si="33"/>
        <v>Malta</v>
      </c>
      <c r="B470" s="70"/>
      <c r="C470" s="70" t="s">
        <v>558</v>
      </c>
      <c r="D470" s="139" t="s">
        <v>546</v>
      </c>
      <c r="E470" s="175"/>
      <c r="F470" s="175"/>
      <c r="G470" s="175"/>
      <c r="H470" s="192" t="str">
        <f t="array" ref="H470">IFERROR(IF(INDEX([5]Tabelle1!$E$3:$U$500,MATCH($A470&amp;$C470&amp;$D470,[5]Tabelle1!$A$3:$A$500&amp;[5]Tabelle1!$C$3:$C$500&amp;[5]Tabelle1!$D$3:$D$500,0),MATCH(H$2,[5]Tabelle1!$E$2:$U$2,0))=0,"",INDEX([5]Tabelle1!$E$3:$U$500,MATCH($A470&amp;$C470&amp;$D470,[5]Tabelle1!$A$3:$A$500&amp;[5]Tabelle1!$C$3:$C$500&amp;[5]Tabelle1!$D$3:$D$500,0),MATCH(H$2,[5]Tabelle1!$E$2:$U$2,0))),"")</f>
        <v/>
      </c>
      <c r="I470" s="192" t="str">
        <f t="array" ref="I470">IFERROR(IF(INDEX([5]Tabelle1!$E$3:$U$500,MATCH($A470&amp;$C470&amp;$D470,[5]Tabelle1!$A$3:$A$500&amp;[5]Tabelle1!$C$3:$C$500&amp;[5]Tabelle1!$D$3:$D$500,0),MATCH(I$2,[5]Tabelle1!$E$2:$U$2,0))=0,"",INDEX([5]Tabelle1!$E$3:$U$500,MATCH($A470&amp;$C470&amp;$D470,[5]Tabelle1!$A$3:$A$500&amp;[5]Tabelle1!$C$3:$C$500&amp;[5]Tabelle1!$D$3:$D$500,0),MATCH(I$2,[5]Tabelle1!$E$2:$U$2,0))),"")</f>
        <v/>
      </c>
      <c r="J470" s="192" t="str">
        <f t="array" ref="J470">IFERROR(IF(INDEX([5]Tabelle1!$E$3:$U$500,MATCH($A470&amp;$C470&amp;$D470,[5]Tabelle1!$A$3:$A$500&amp;[5]Tabelle1!$C$3:$C$500&amp;[5]Tabelle1!$D$3:$D$500,0),MATCH(J$2,[5]Tabelle1!$E$2:$U$2,0))=0,"",INDEX([5]Tabelle1!$E$3:$U$500,MATCH($A470&amp;$C470&amp;$D470,[5]Tabelle1!$A$3:$A$500&amp;[5]Tabelle1!$C$3:$C$500&amp;[5]Tabelle1!$D$3:$D$500,0),MATCH(J$2,[5]Tabelle1!$E$2:$U$2,0))),"")</f>
        <v/>
      </c>
      <c r="K470" s="192" t="str">
        <f t="array" ref="K470">IFERROR(IF(INDEX([5]Tabelle1!$E$3:$U$500,MATCH($A470&amp;$C470&amp;$D470,[5]Tabelle1!$A$3:$A$500&amp;[5]Tabelle1!$C$3:$C$500&amp;[5]Tabelle1!$D$3:$D$500,0),MATCH(K$2,[5]Tabelle1!$E$2:$U$2,0))=0,"",INDEX([5]Tabelle1!$E$3:$U$500,MATCH($A470&amp;$C470&amp;$D470,[5]Tabelle1!$A$3:$A$500&amp;[5]Tabelle1!$C$3:$C$500&amp;[5]Tabelle1!$D$3:$D$500,0),MATCH(K$2,[5]Tabelle1!$E$2:$U$2,0))),"")</f>
        <v/>
      </c>
      <c r="L470" s="192" t="str">
        <f t="array" ref="L470">IFERROR(IF(INDEX([5]Tabelle1!$E$3:$U$500,MATCH($A470&amp;$C470&amp;$D470,[5]Tabelle1!$A$3:$A$500&amp;[5]Tabelle1!$C$3:$C$500&amp;[5]Tabelle1!$D$3:$D$500,0),MATCH(L$2,[5]Tabelle1!$E$2:$U$2,0))=0,"",INDEX([5]Tabelle1!$E$3:$U$500,MATCH($A470&amp;$C470&amp;$D470,[5]Tabelle1!$A$3:$A$500&amp;[5]Tabelle1!$C$3:$C$500&amp;[5]Tabelle1!$D$3:$D$500,0),MATCH(L$2,[5]Tabelle1!$E$2:$U$2,0))),"")</f>
        <v/>
      </c>
      <c r="M470" s="192" t="str">
        <f t="array" ref="M470">IFERROR(IF(INDEX([5]Tabelle1!$E$3:$U$500,MATCH($A470&amp;$C470&amp;$D470,[5]Tabelle1!$A$3:$A$500&amp;[5]Tabelle1!$C$3:$C$500&amp;[5]Tabelle1!$D$3:$D$500,0),MATCH(M$2,[5]Tabelle1!$E$2:$U$2,0))=0,"",INDEX([5]Tabelle1!$E$3:$U$500,MATCH($A470&amp;$C470&amp;$D470,[5]Tabelle1!$A$3:$A$500&amp;[5]Tabelle1!$C$3:$C$500&amp;[5]Tabelle1!$D$3:$D$500,0),MATCH(M$2,[5]Tabelle1!$E$2:$U$2,0))),"")</f>
        <v/>
      </c>
      <c r="N470" s="192" t="str">
        <f t="array" ref="N470">IFERROR(IF(INDEX([5]Tabelle1!$E$3:$U$500,MATCH($A470&amp;$C470&amp;$D470,[5]Tabelle1!$A$3:$A$500&amp;[5]Tabelle1!$C$3:$C$500&amp;[5]Tabelle1!$D$3:$D$500,0),MATCH(N$2,[5]Tabelle1!$E$2:$U$2,0))=0,"",INDEX([5]Tabelle1!$E$3:$U$500,MATCH($A470&amp;$C470&amp;$D470,[5]Tabelle1!$A$3:$A$500&amp;[5]Tabelle1!$C$3:$C$500&amp;[5]Tabelle1!$D$3:$D$500,0),MATCH(N$2,[5]Tabelle1!$E$2:$U$2,0))),"")</f>
        <v/>
      </c>
      <c r="O470" s="192" t="str">
        <f t="array" ref="O470">IFERROR(IF(INDEX([5]Tabelle1!$E$3:$U$500,MATCH($A470&amp;$C470&amp;$D470,[5]Tabelle1!$A$3:$A$500&amp;[5]Tabelle1!$C$3:$C$500&amp;[5]Tabelle1!$D$3:$D$500,0),MATCH(O$2,[5]Tabelle1!$E$2:$U$2,0))=0,"",INDEX([5]Tabelle1!$E$3:$U$500,MATCH($A470&amp;$C470&amp;$D470,[5]Tabelle1!$A$3:$A$500&amp;[5]Tabelle1!$C$3:$C$500&amp;[5]Tabelle1!$D$3:$D$500,0),MATCH(O$2,[5]Tabelle1!$E$2:$U$2,0))),"")</f>
        <v/>
      </c>
      <c r="P470" s="192" t="str">
        <f t="array" ref="P470">IFERROR(IF(INDEX([5]Tabelle1!$E$3:$U$500,MATCH($A470&amp;$C470&amp;$D470,[5]Tabelle1!$A$3:$A$500&amp;[5]Tabelle1!$C$3:$C$500&amp;[5]Tabelle1!$D$3:$D$500,0),MATCH(P$2,[5]Tabelle1!$E$2:$U$2,0))=0,"",INDEX([5]Tabelle1!$E$3:$U$500,MATCH($A470&amp;$C470&amp;$D470,[5]Tabelle1!$A$3:$A$500&amp;[5]Tabelle1!$C$3:$C$500&amp;[5]Tabelle1!$D$3:$D$500,0),MATCH(P$2,[5]Tabelle1!$E$2:$U$2,0))),"")</f>
        <v/>
      </c>
      <c r="Q470" s="192" t="str">
        <f t="array" ref="Q470">IFERROR(IF(INDEX([5]Tabelle1!$E$3:$U$500,MATCH($A470&amp;$C470&amp;$D470,[5]Tabelle1!$A$3:$A$500&amp;[5]Tabelle1!$C$3:$C$500&amp;[5]Tabelle1!$D$3:$D$500,0),MATCH(Q$2,[5]Tabelle1!$E$2:$U$2,0))=0,"",INDEX([5]Tabelle1!$E$3:$U$500,MATCH($A470&amp;$C470&amp;$D470,[5]Tabelle1!$A$3:$A$500&amp;[5]Tabelle1!$C$3:$C$500&amp;[5]Tabelle1!$D$3:$D$500,0),MATCH(Q$2,[5]Tabelle1!$E$2:$U$2,0))),"")</f>
        <v/>
      </c>
      <c r="R470" s="192" t="str">
        <f t="array" ref="R470">IFERROR(IF(INDEX([5]Tabelle1!$E$3:$U$500,MATCH($A470&amp;$C470&amp;$D470,[5]Tabelle1!$A$3:$A$500&amp;[5]Tabelle1!$C$3:$C$500&amp;[5]Tabelle1!$D$3:$D$500,0),MATCH(R$2,[5]Tabelle1!$E$2:$U$2,0))=0,"",INDEX([5]Tabelle1!$E$3:$U$500,MATCH($A470&amp;$C470&amp;$D470,[5]Tabelle1!$A$3:$A$500&amp;[5]Tabelle1!$C$3:$C$500&amp;[5]Tabelle1!$D$3:$D$500,0),MATCH(R$2,[5]Tabelle1!$E$2:$U$2,0))),"")</f>
        <v/>
      </c>
      <c r="S470" s="192" t="str">
        <f t="array" ref="S470">IFERROR(IF(INDEX([5]Tabelle1!$E$3:$U$500,MATCH($A470&amp;$C470&amp;$D470,[5]Tabelle1!$A$3:$A$500&amp;[5]Tabelle1!$C$3:$C$500&amp;[5]Tabelle1!$D$3:$D$500,0),MATCH(S$2,[5]Tabelle1!$E$2:$U$2,0))=0,"",INDEX([5]Tabelle1!$E$3:$U$500,MATCH($A470&amp;$C470&amp;$D470,[5]Tabelle1!$A$3:$A$500&amp;[5]Tabelle1!$C$3:$C$500&amp;[5]Tabelle1!$D$3:$D$500,0),MATCH(S$2,[5]Tabelle1!$E$2:$U$2,0))),"")</f>
        <v/>
      </c>
      <c r="T470" s="192" t="str">
        <f t="array" ref="T470">IFERROR(IF(INDEX([5]Tabelle1!$E$3:$U$500,MATCH($A470&amp;$C470&amp;$D470,[5]Tabelle1!$A$3:$A$500&amp;[5]Tabelle1!$C$3:$C$500&amp;[5]Tabelle1!$D$3:$D$500,0),MATCH(T$2,[5]Tabelle1!$E$2:$U$2,0))=0,"",INDEX([5]Tabelle1!$E$3:$U$500,MATCH($A470&amp;$C470&amp;$D470,[5]Tabelle1!$A$3:$A$500&amp;[5]Tabelle1!$C$3:$C$500&amp;[5]Tabelle1!$D$3:$D$500,0),MATCH(T$2,[5]Tabelle1!$E$2:$U$2,0))),"")</f>
        <v/>
      </c>
      <c r="U470" s="192" t="str">
        <f t="array" ref="U470">IFERROR(IF(INDEX([5]Tabelle1!$E$3:$U$500,MATCH($A470&amp;$C470&amp;$D470,[5]Tabelle1!$A$3:$A$500&amp;[5]Tabelle1!$C$3:$C$500&amp;[5]Tabelle1!$D$3:$D$500,0),MATCH(U$2,[5]Tabelle1!$E$2:$U$2,0))=0,"",INDEX([5]Tabelle1!$E$3:$U$500,MATCH($A470&amp;$C470&amp;$D470,[5]Tabelle1!$A$3:$A$500&amp;[5]Tabelle1!$C$3:$C$500&amp;[5]Tabelle1!$D$3:$D$500,0),MATCH(U$2,[5]Tabelle1!$E$2:$U$2,0))),"")</f>
        <v/>
      </c>
      <c r="V470" s="193" t="str">
        <f t="array" ref="V470">IFERROR(IF(INDEX([5]Tabelle1!$E$3:$U$500,MATCH($A470&amp;$C470&amp;$D470,[5]Tabelle1!$A$3:$A$500&amp;[5]Tabelle1!$C$3:$C$500&amp;[5]Tabelle1!$D$3:$D$500,0),MATCH(V$2,[5]Tabelle1!$E$2:$U$2,0))=0,"",INDEX([5]Tabelle1!$E$3:$U$500,MATCH($A470&amp;$C470&amp;$D470,[5]Tabelle1!$A$3:$A$500&amp;[5]Tabelle1!$C$3:$C$500&amp;[5]Tabelle1!$D$3:$D$500,0),MATCH(V$2,[5]Tabelle1!$E$2:$U$2,0))),"")</f>
        <v/>
      </c>
      <c r="W470" s="54" t="str">
        <f t="array" ref="W470">IFERROR(IF(INDEX([5]Tabelle1!$E$3:$U$500,MATCH($A470&amp;$C470&amp;$D470,[5]Tabelle1!$A$3:$A$500&amp;[5]Tabelle1!$C$3:$C$500&amp;[5]Tabelle1!$D$3:$D$500,0),MATCH(W$2,[5]Tabelle1!$E$2:$U$2,0))=0,"",INDEX([5]Tabelle1!$E$3:$U$500,MATCH($A470&amp;$C470&amp;$D470,[5]Tabelle1!$A$3:$A$500&amp;[5]Tabelle1!$C$3:$C$500&amp;[5]Tabelle1!$D$3:$D$500,0),MATCH(W$2,[5]Tabelle1!$E$2:$U$2,0))),"")</f>
        <v/>
      </c>
      <c r="X470" s="54" t="str">
        <f t="array" ref="X470">IFERROR(IF(INDEX([5]Tabelle1!$E$3:$U$500,MATCH($A470&amp;$C470&amp;$D470,[5]Tabelle1!$A$3:$A$500&amp;[5]Tabelle1!$C$3:$C$500&amp;[5]Tabelle1!$D$3:$D$500,0),MATCH(X$2,[5]Tabelle1!$E$2:$U$2,0))=0,"",INDEX([5]Tabelle1!$E$3:$U$500,MATCH($A470&amp;$C470&amp;$D470,[5]Tabelle1!$A$3:$A$500&amp;[5]Tabelle1!$C$3:$C$500&amp;[5]Tabelle1!$D$3:$D$500,0),MATCH(X$2,[5]Tabelle1!$E$2:$U$2,0))),"")</f>
        <v>No Onshore Wind planed due to high population density</v>
      </c>
      <c r="Y470" s="22"/>
      <c r="Z470" s="22"/>
      <c r="AA470" s="22"/>
      <c r="AB470" s="22"/>
      <c r="AC470" s="22"/>
      <c r="AD470" s="22"/>
      <c r="AE470" s="22"/>
      <c r="AF470" s="22"/>
    </row>
    <row r="471" spans="1:32" ht="15" hidden="1" thickBot="1" x14ac:dyDescent="0.4">
      <c r="A471" s="127" t="str">
        <f t="shared" si="33"/>
        <v>Malta</v>
      </c>
      <c r="B471" s="70"/>
      <c r="C471" s="70" t="s">
        <v>558</v>
      </c>
      <c r="D471" s="139" t="s">
        <v>547</v>
      </c>
      <c r="E471" s="175"/>
      <c r="F471" s="175"/>
      <c r="G471" s="175"/>
      <c r="H471" s="192" t="str">
        <f t="array" ref="H471">IFERROR(IF(INDEX([5]Tabelle1!$E$3:$U$500,MATCH($A471&amp;$C471&amp;$D471,[5]Tabelle1!$A$3:$A$500&amp;[5]Tabelle1!$C$3:$C$500&amp;[5]Tabelle1!$D$3:$D$500,0),MATCH(H$2,[5]Tabelle1!$E$2:$U$2,0))=0,"",INDEX([5]Tabelle1!$E$3:$U$500,MATCH($A471&amp;$C471&amp;$D471,[5]Tabelle1!$A$3:$A$500&amp;[5]Tabelle1!$C$3:$C$500&amp;[5]Tabelle1!$D$3:$D$500,0),MATCH(H$2,[5]Tabelle1!$E$2:$U$2,0))),"")</f>
        <v/>
      </c>
      <c r="I471" s="192" t="str">
        <f t="array" ref="I471">IFERROR(IF(INDEX([5]Tabelle1!$E$3:$U$500,MATCH($A471&amp;$C471&amp;$D471,[5]Tabelle1!$A$3:$A$500&amp;[5]Tabelle1!$C$3:$C$500&amp;[5]Tabelle1!$D$3:$D$500,0),MATCH(I$2,[5]Tabelle1!$E$2:$U$2,0))=0,"",INDEX([5]Tabelle1!$E$3:$U$500,MATCH($A471&amp;$C471&amp;$D471,[5]Tabelle1!$A$3:$A$500&amp;[5]Tabelle1!$C$3:$C$500&amp;[5]Tabelle1!$D$3:$D$500,0),MATCH(I$2,[5]Tabelle1!$E$2:$U$2,0))),"")</f>
        <v/>
      </c>
      <c r="J471" s="192" t="str">
        <f t="array" ref="J471">IFERROR(IF(INDEX([5]Tabelle1!$E$3:$U$500,MATCH($A471&amp;$C471&amp;$D471,[5]Tabelle1!$A$3:$A$500&amp;[5]Tabelle1!$C$3:$C$500&amp;[5]Tabelle1!$D$3:$D$500,0),MATCH(J$2,[5]Tabelle1!$E$2:$U$2,0))=0,"",INDEX([5]Tabelle1!$E$3:$U$500,MATCH($A471&amp;$C471&amp;$D471,[5]Tabelle1!$A$3:$A$500&amp;[5]Tabelle1!$C$3:$C$500&amp;[5]Tabelle1!$D$3:$D$500,0),MATCH(J$2,[5]Tabelle1!$E$2:$U$2,0))),"")</f>
        <v/>
      </c>
      <c r="K471" s="192" t="str">
        <f t="array" ref="K471">IFERROR(IF(INDEX([5]Tabelle1!$E$3:$U$500,MATCH($A471&amp;$C471&amp;$D471,[5]Tabelle1!$A$3:$A$500&amp;[5]Tabelle1!$C$3:$C$500&amp;[5]Tabelle1!$D$3:$D$500,0),MATCH(K$2,[5]Tabelle1!$E$2:$U$2,0))=0,"",INDEX([5]Tabelle1!$E$3:$U$500,MATCH($A471&amp;$C471&amp;$D471,[5]Tabelle1!$A$3:$A$500&amp;[5]Tabelle1!$C$3:$C$500&amp;[5]Tabelle1!$D$3:$D$500,0),MATCH(K$2,[5]Tabelle1!$E$2:$U$2,0))),"")</f>
        <v/>
      </c>
      <c r="L471" s="192" t="str">
        <f t="array" ref="L471">IFERROR(IF(INDEX([5]Tabelle1!$E$3:$U$500,MATCH($A471&amp;$C471&amp;$D471,[5]Tabelle1!$A$3:$A$500&amp;[5]Tabelle1!$C$3:$C$500&amp;[5]Tabelle1!$D$3:$D$500,0),MATCH(L$2,[5]Tabelle1!$E$2:$U$2,0))=0,"",INDEX([5]Tabelle1!$E$3:$U$500,MATCH($A471&amp;$C471&amp;$D471,[5]Tabelle1!$A$3:$A$500&amp;[5]Tabelle1!$C$3:$C$500&amp;[5]Tabelle1!$D$3:$D$500,0),MATCH(L$2,[5]Tabelle1!$E$2:$U$2,0))),"")</f>
        <v/>
      </c>
      <c r="M471" s="192" t="str">
        <f t="array" ref="M471">IFERROR(IF(INDEX([5]Tabelle1!$E$3:$U$500,MATCH($A471&amp;$C471&amp;$D471,[5]Tabelle1!$A$3:$A$500&amp;[5]Tabelle1!$C$3:$C$500&amp;[5]Tabelle1!$D$3:$D$500,0),MATCH(M$2,[5]Tabelle1!$E$2:$U$2,0))=0,"",INDEX([5]Tabelle1!$E$3:$U$500,MATCH($A471&amp;$C471&amp;$D471,[5]Tabelle1!$A$3:$A$500&amp;[5]Tabelle1!$C$3:$C$500&amp;[5]Tabelle1!$D$3:$D$500,0),MATCH(M$2,[5]Tabelle1!$E$2:$U$2,0))),"")</f>
        <v/>
      </c>
      <c r="N471" s="192" t="str">
        <f t="array" ref="N471">IFERROR(IF(INDEX([5]Tabelle1!$E$3:$U$500,MATCH($A471&amp;$C471&amp;$D471,[5]Tabelle1!$A$3:$A$500&amp;[5]Tabelle1!$C$3:$C$500&amp;[5]Tabelle1!$D$3:$D$500,0),MATCH(N$2,[5]Tabelle1!$E$2:$U$2,0))=0,"",INDEX([5]Tabelle1!$E$3:$U$500,MATCH($A471&amp;$C471&amp;$D471,[5]Tabelle1!$A$3:$A$500&amp;[5]Tabelle1!$C$3:$C$500&amp;[5]Tabelle1!$D$3:$D$500,0),MATCH(N$2,[5]Tabelle1!$E$2:$U$2,0))),"")</f>
        <v/>
      </c>
      <c r="O471" s="192" t="str">
        <f t="array" ref="O471">IFERROR(IF(INDEX([5]Tabelle1!$E$3:$U$500,MATCH($A471&amp;$C471&amp;$D471,[5]Tabelle1!$A$3:$A$500&amp;[5]Tabelle1!$C$3:$C$500&amp;[5]Tabelle1!$D$3:$D$500,0),MATCH(O$2,[5]Tabelle1!$E$2:$U$2,0))=0,"",INDEX([5]Tabelle1!$E$3:$U$500,MATCH($A471&amp;$C471&amp;$D471,[5]Tabelle1!$A$3:$A$500&amp;[5]Tabelle1!$C$3:$C$500&amp;[5]Tabelle1!$D$3:$D$500,0),MATCH(O$2,[5]Tabelle1!$E$2:$U$2,0))),"")</f>
        <v/>
      </c>
      <c r="P471" s="192" t="str">
        <f t="array" ref="P471">IFERROR(IF(INDEX([5]Tabelle1!$E$3:$U$500,MATCH($A471&amp;$C471&amp;$D471,[5]Tabelle1!$A$3:$A$500&amp;[5]Tabelle1!$C$3:$C$500&amp;[5]Tabelle1!$D$3:$D$500,0),MATCH(P$2,[5]Tabelle1!$E$2:$U$2,0))=0,"",INDEX([5]Tabelle1!$E$3:$U$500,MATCH($A471&amp;$C471&amp;$D471,[5]Tabelle1!$A$3:$A$500&amp;[5]Tabelle1!$C$3:$C$500&amp;[5]Tabelle1!$D$3:$D$500,0),MATCH(P$2,[5]Tabelle1!$E$2:$U$2,0))),"")</f>
        <v/>
      </c>
      <c r="Q471" s="192" t="str">
        <f t="array" ref="Q471">IFERROR(IF(INDEX([5]Tabelle1!$E$3:$U$500,MATCH($A471&amp;$C471&amp;$D471,[5]Tabelle1!$A$3:$A$500&amp;[5]Tabelle1!$C$3:$C$500&amp;[5]Tabelle1!$D$3:$D$500,0),MATCH(Q$2,[5]Tabelle1!$E$2:$U$2,0))=0,"",INDEX([5]Tabelle1!$E$3:$U$500,MATCH($A471&amp;$C471&amp;$D471,[5]Tabelle1!$A$3:$A$500&amp;[5]Tabelle1!$C$3:$C$500&amp;[5]Tabelle1!$D$3:$D$500,0),MATCH(Q$2,[5]Tabelle1!$E$2:$U$2,0))),"")</f>
        <v/>
      </c>
      <c r="R471" s="192" t="str">
        <f t="array" ref="R471">IFERROR(IF(INDEX([5]Tabelle1!$E$3:$U$500,MATCH($A471&amp;$C471&amp;$D471,[5]Tabelle1!$A$3:$A$500&amp;[5]Tabelle1!$C$3:$C$500&amp;[5]Tabelle1!$D$3:$D$500,0),MATCH(R$2,[5]Tabelle1!$E$2:$U$2,0))=0,"",INDEX([5]Tabelle1!$E$3:$U$500,MATCH($A471&amp;$C471&amp;$D471,[5]Tabelle1!$A$3:$A$500&amp;[5]Tabelle1!$C$3:$C$500&amp;[5]Tabelle1!$D$3:$D$500,0),MATCH(R$2,[5]Tabelle1!$E$2:$U$2,0))),"")</f>
        <v/>
      </c>
      <c r="S471" s="192" t="str">
        <f t="array" ref="S471">IFERROR(IF(INDEX([5]Tabelle1!$E$3:$U$500,MATCH($A471&amp;$C471&amp;$D471,[5]Tabelle1!$A$3:$A$500&amp;[5]Tabelle1!$C$3:$C$500&amp;[5]Tabelle1!$D$3:$D$500,0),MATCH(S$2,[5]Tabelle1!$E$2:$U$2,0))=0,"",INDEX([5]Tabelle1!$E$3:$U$500,MATCH($A471&amp;$C471&amp;$D471,[5]Tabelle1!$A$3:$A$500&amp;[5]Tabelle1!$C$3:$C$500&amp;[5]Tabelle1!$D$3:$D$500,0),MATCH(S$2,[5]Tabelle1!$E$2:$U$2,0))),"")</f>
        <v/>
      </c>
      <c r="T471" s="192" t="str">
        <f t="array" ref="T471">IFERROR(IF(INDEX([5]Tabelle1!$E$3:$U$500,MATCH($A471&amp;$C471&amp;$D471,[5]Tabelle1!$A$3:$A$500&amp;[5]Tabelle1!$C$3:$C$500&amp;[5]Tabelle1!$D$3:$D$500,0),MATCH(T$2,[5]Tabelle1!$E$2:$U$2,0))=0,"",INDEX([5]Tabelle1!$E$3:$U$500,MATCH($A471&amp;$C471&amp;$D471,[5]Tabelle1!$A$3:$A$500&amp;[5]Tabelle1!$C$3:$C$500&amp;[5]Tabelle1!$D$3:$D$500,0),MATCH(T$2,[5]Tabelle1!$E$2:$U$2,0))),"")</f>
        <v/>
      </c>
      <c r="U471" s="192" t="str">
        <f t="array" ref="U471">IFERROR(IF(INDEX([5]Tabelle1!$E$3:$U$500,MATCH($A471&amp;$C471&amp;$D471,[5]Tabelle1!$A$3:$A$500&amp;[5]Tabelle1!$C$3:$C$500&amp;[5]Tabelle1!$D$3:$D$500,0),MATCH(U$2,[5]Tabelle1!$E$2:$U$2,0))=0,"",INDEX([5]Tabelle1!$E$3:$U$500,MATCH($A471&amp;$C471&amp;$D471,[5]Tabelle1!$A$3:$A$500&amp;[5]Tabelle1!$C$3:$C$500&amp;[5]Tabelle1!$D$3:$D$500,0),MATCH(U$2,[5]Tabelle1!$E$2:$U$2,0))),"")</f>
        <v/>
      </c>
      <c r="V471" s="193" t="str">
        <f t="array" ref="V471">IFERROR(IF(INDEX([5]Tabelle1!$E$3:$U$500,MATCH($A471&amp;$C471&amp;$D471,[5]Tabelle1!$A$3:$A$500&amp;[5]Tabelle1!$C$3:$C$500&amp;[5]Tabelle1!$D$3:$D$500,0),MATCH(V$2,[5]Tabelle1!$E$2:$U$2,0))=0,"",INDEX([5]Tabelle1!$E$3:$U$500,MATCH($A471&amp;$C471&amp;$D471,[5]Tabelle1!$A$3:$A$500&amp;[5]Tabelle1!$C$3:$C$500&amp;[5]Tabelle1!$D$3:$D$500,0),MATCH(V$2,[5]Tabelle1!$E$2:$U$2,0))),"")</f>
        <v/>
      </c>
      <c r="W471" s="54" t="str">
        <f t="array" ref="W471">IFERROR(IF(INDEX([5]Tabelle1!$E$3:$U$500,MATCH($A471&amp;$C471&amp;$D471,[5]Tabelle1!$A$3:$A$500&amp;[5]Tabelle1!$C$3:$C$500&amp;[5]Tabelle1!$D$3:$D$500,0),MATCH(W$2,[5]Tabelle1!$E$2:$U$2,0))=0,"",INDEX([5]Tabelle1!$E$3:$U$500,MATCH($A471&amp;$C471&amp;$D471,[5]Tabelle1!$A$3:$A$500&amp;[5]Tabelle1!$C$3:$C$500&amp;[5]Tabelle1!$D$3:$D$500,0),MATCH(W$2,[5]Tabelle1!$E$2:$U$2,0))),"")</f>
        <v/>
      </c>
      <c r="X471" s="54" t="str">
        <f t="array" ref="X471">IFERROR(IF(INDEX([5]Tabelle1!$E$3:$U$500,MATCH($A471&amp;$C471&amp;$D471,[5]Tabelle1!$A$3:$A$500&amp;[5]Tabelle1!$C$3:$C$500&amp;[5]Tabelle1!$D$3:$D$500,0),MATCH(X$2,[5]Tabelle1!$E$2:$U$2,0))=0,"",INDEX([5]Tabelle1!$E$3:$U$500,MATCH($A471&amp;$C471&amp;$D471,[5]Tabelle1!$A$3:$A$500&amp;[5]Tabelle1!$C$3:$C$500&amp;[5]Tabelle1!$D$3:$D$500,0),MATCH(X$2,[5]Tabelle1!$E$2:$U$2,0))),"")</f>
        <v/>
      </c>
      <c r="Y471" s="22"/>
      <c r="Z471" s="22"/>
      <c r="AA471" s="22"/>
      <c r="AB471" s="22"/>
      <c r="AC471" s="22"/>
      <c r="AD471" s="22"/>
      <c r="AE471" s="22"/>
      <c r="AF471" s="22"/>
    </row>
    <row r="472" spans="1:32" ht="15" hidden="1" thickBot="1" x14ac:dyDescent="0.4">
      <c r="A472" s="127" t="str">
        <f t="shared" si="33"/>
        <v>Malta</v>
      </c>
      <c r="B472" s="70"/>
      <c r="C472" s="70" t="s">
        <v>558</v>
      </c>
      <c r="D472" s="139" t="s">
        <v>548</v>
      </c>
      <c r="E472" s="175"/>
      <c r="F472" s="175"/>
      <c r="G472" s="175"/>
      <c r="H472" s="192" t="str">
        <f t="array" ref="H472">IFERROR(IF(INDEX([5]Tabelle1!$E$3:$U$500,MATCH($A472&amp;$C472&amp;$D472,[5]Tabelle1!$A$3:$A$500&amp;[5]Tabelle1!$C$3:$C$500&amp;[5]Tabelle1!$D$3:$D$500,0),MATCH(H$2,[5]Tabelle1!$E$2:$U$2,0))=0,"",INDEX([5]Tabelle1!$E$3:$U$500,MATCH($A472&amp;$C472&amp;$D472,[5]Tabelle1!$A$3:$A$500&amp;[5]Tabelle1!$C$3:$C$500&amp;[5]Tabelle1!$D$3:$D$500,0),MATCH(H$2,[5]Tabelle1!$E$2:$U$2,0))),"")</f>
        <v/>
      </c>
      <c r="I472" s="192" t="str">
        <f t="array" ref="I472">IFERROR(IF(INDEX([5]Tabelle1!$E$3:$U$500,MATCH($A472&amp;$C472&amp;$D472,[5]Tabelle1!$A$3:$A$500&amp;[5]Tabelle1!$C$3:$C$500&amp;[5]Tabelle1!$D$3:$D$500,0),MATCH(I$2,[5]Tabelle1!$E$2:$U$2,0))=0,"",INDEX([5]Tabelle1!$E$3:$U$500,MATCH($A472&amp;$C472&amp;$D472,[5]Tabelle1!$A$3:$A$500&amp;[5]Tabelle1!$C$3:$C$500&amp;[5]Tabelle1!$D$3:$D$500,0),MATCH(I$2,[5]Tabelle1!$E$2:$U$2,0))),"")</f>
        <v/>
      </c>
      <c r="J472" s="192">
        <f t="array" ref="J472">IFERROR(IF(INDEX([5]Tabelle1!$E$3:$U$500,MATCH($A472&amp;$C472&amp;$D472,[5]Tabelle1!$A$3:$A$500&amp;[5]Tabelle1!$C$3:$C$500&amp;[5]Tabelle1!$D$3:$D$500,0),MATCH(J$2,[5]Tabelle1!$E$2:$U$2,0))=0,"",INDEX([5]Tabelle1!$E$3:$U$500,MATCH($A472&amp;$C472&amp;$D472,[5]Tabelle1!$A$3:$A$500&amp;[5]Tabelle1!$C$3:$C$500&amp;[5]Tabelle1!$D$3:$D$500,0),MATCH(J$2,[5]Tabelle1!$E$2:$U$2,0))),"")</f>
        <v>188.75838926174399</v>
      </c>
      <c r="K472" s="192">
        <f t="array" ref="K472">IFERROR(IF(INDEX([5]Tabelle1!$E$3:$U$500,MATCH($A472&amp;$C472&amp;$D472,[5]Tabelle1!$A$3:$A$500&amp;[5]Tabelle1!$C$3:$C$500&amp;[5]Tabelle1!$D$3:$D$500,0),MATCH(K$2,[5]Tabelle1!$E$2:$U$2,0))=0,"",INDEX([5]Tabelle1!$E$3:$U$500,MATCH($A472&amp;$C472&amp;$D472,[5]Tabelle1!$A$3:$A$500&amp;[5]Tabelle1!$C$3:$C$500&amp;[5]Tabelle1!$D$3:$D$500,0),MATCH(K$2,[5]Tabelle1!$E$2:$U$2,0))),"")</f>
        <v>199.32885906040201</v>
      </c>
      <c r="L472" s="192">
        <f t="array" ref="L472">IFERROR(IF(INDEX([5]Tabelle1!$E$3:$U$500,MATCH($A472&amp;$C472&amp;$D472,[5]Tabelle1!$A$3:$A$500&amp;[5]Tabelle1!$C$3:$C$500&amp;[5]Tabelle1!$D$3:$D$500,0),MATCH(L$2,[5]Tabelle1!$E$2:$U$2,0))=0,"",INDEX([5]Tabelle1!$E$3:$U$500,MATCH($A472&amp;$C472&amp;$D472,[5]Tabelle1!$A$3:$A$500&amp;[5]Tabelle1!$C$3:$C$500&amp;[5]Tabelle1!$D$3:$D$500,0),MATCH(L$2,[5]Tabelle1!$E$2:$U$2,0))),"")</f>
        <v>217.44966442953</v>
      </c>
      <c r="M472" s="192">
        <f t="array" ref="M472">IFERROR(IF(INDEX([5]Tabelle1!$E$3:$U$500,MATCH($A472&amp;$C472&amp;$D472,[5]Tabelle1!$A$3:$A$500&amp;[5]Tabelle1!$C$3:$C$500&amp;[5]Tabelle1!$D$3:$D$500,0),MATCH(M$2,[5]Tabelle1!$E$2:$U$2,0))=0,"",INDEX([5]Tabelle1!$E$3:$U$500,MATCH($A472&amp;$C472&amp;$D472,[5]Tabelle1!$A$3:$A$500&amp;[5]Tabelle1!$C$3:$C$500&amp;[5]Tabelle1!$D$3:$D$500,0),MATCH(M$2,[5]Tabelle1!$E$2:$U$2,0))),"")</f>
        <v>229.530201342281</v>
      </c>
      <c r="N472" s="192">
        <f t="array" ref="N472">IFERROR(IF(INDEX([5]Tabelle1!$E$3:$U$500,MATCH($A472&amp;$C472&amp;$D472,[5]Tabelle1!$A$3:$A$500&amp;[5]Tabelle1!$C$3:$C$500&amp;[5]Tabelle1!$D$3:$D$500,0),MATCH(N$2,[5]Tabelle1!$E$2:$U$2,0))=0,"",INDEX([5]Tabelle1!$E$3:$U$500,MATCH($A472&amp;$C472&amp;$D472,[5]Tabelle1!$A$3:$A$500&amp;[5]Tabelle1!$C$3:$C$500&amp;[5]Tabelle1!$D$3:$D$500,0),MATCH(N$2,[5]Tabelle1!$E$2:$U$2,0))),"")</f>
        <v>237.080536912751</v>
      </c>
      <c r="O472" s="192">
        <f t="array" ref="O472">IFERROR(IF(INDEX([5]Tabelle1!$E$3:$U$500,MATCH($A472&amp;$C472&amp;$D472,[5]Tabelle1!$A$3:$A$500&amp;[5]Tabelle1!$C$3:$C$500&amp;[5]Tabelle1!$D$3:$D$500,0),MATCH(O$2,[5]Tabelle1!$E$2:$U$2,0))=0,"",INDEX([5]Tabelle1!$E$3:$U$500,MATCH($A472&amp;$C472&amp;$D472,[5]Tabelle1!$A$3:$A$500&amp;[5]Tabelle1!$C$3:$C$500&amp;[5]Tabelle1!$D$3:$D$500,0),MATCH(O$2,[5]Tabelle1!$E$2:$U$2,0))),"")</f>
        <v>252.18120805369099</v>
      </c>
      <c r="P472" s="192">
        <f t="array" ref="P472">IFERROR(IF(INDEX([5]Tabelle1!$E$3:$U$500,MATCH($A472&amp;$C472&amp;$D472,[5]Tabelle1!$A$3:$A$500&amp;[5]Tabelle1!$C$3:$C$500&amp;[5]Tabelle1!$D$3:$D$500,0),MATCH(P$2,[5]Tabelle1!$E$2:$U$2,0))=0,"",INDEX([5]Tabelle1!$E$3:$U$500,MATCH($A472&amp;$C472&amp;$D472,[5]Tabelle1!$A$3:$A$500&amp;[5]Tabelle1!$C$3:$C$500&amp;[5]Tabelle1!$D$3:$D$500,0),MATCH(P$2,[5]Tabelle1!$E$2:$U$2,0))),"")</f>
        <v>261.24161073825502</v>
      </c>
      <c r="Q472" s="192">
        <f t="array" ref="Q472">IFERROR(IF(INDEX([5]Tabelle1!$E$3:$U$500,MATCH($A472&amp;$C472&amp;$D472,[5]Tabelle1!$A$3:$A$500&amp;[5]Tabelle1!$C$3:$C$500&amp;[5]Tabelle1!$D$3:$D$500,0),MATCH(Q$2,[5]Tabelle1!$E$2:$U$2,0))=0,"",INDEX([5]Tabelle1!$E$3:$U$500,MATCH($A472&amp;$C472&amp;$D472,[5]Tabelle1!$A$3:$A$500&amp;[5]Tabelle1!$C$3:$C$500&amp;[5]Tabelle1!$D$3:$D$500,0),MATCH(Q$2,[5]Tabelle1!$E$2:$U$2,0))),"")</f>
        <v>264.261744966442</v>
      </c>
      <c r="R472" s="192">
        <f t="array" ref="R472">IFERROR(IF(INDEX([5]Tabelle1!$E$3:$U$500,MATCH($A472&amp;$C472&amp;$D472,[5]Tabelle1!$A$3:$A$500&amp;[5]Tabelle1!$C$3:$C$500&amp;[5]Tabelle1!$D$3:$D$500,0),MATCH(R$2,[5]Tabelle1!$E$2:$U$2,0))=0,"",INDEX([5]Tabelle1!$E$3:$U$500,MATCH($A472&amp;$C472&amp;$D472,[5]Tabelle1!$A$3:$A$500&amp;[5]Tabelle1!$C$3:$C$500&amp;[5]Tabelle1!$D$3:$D$500,0),MATCH(R$2,[5]Tabelle1!$E$2:$U$2,0))),"")</f>
        <v>265.77181208053599</v>
      </c>
      <c r="S472" s="192">
        <f t="array" ref="S472">IFERROR(IF(INDEX([5]Tabelle1!$E$3:$U$500,MATCH($A472&amp;$C472&amp;$D472,[5]Tabelle1!$A$3:$A$500&amp;[5]Tabelle1!$C$3:$C$500&amp;[5]Tabelle1!$D$3:$D$500,0),MATCH(S$2,[5]Tabelle1!$E$2:$U$2,0))=0,"",INDEX([5]Tabelle1!$E$3:$U$500,MATCH($A472&amp;$C472&amp;$D472,[5]Tabelle1!$A$3:$A$500&amp;[5]Tabelle1!$C$3:$C$500&amp;[5]Tabelle1!$D$3:$D$500,0),MATCH(S$2,[5]Tabelle1!$E$2:$U$2,0))),"")</f>
        <v>265.77181208053599</v>
      </c>
      <c r="T472" s="192" t="str">
        <f t="array" ref="T472">IFERROR(IF(INDEX([5]Tabelle1!$E$3:$U$500,MATCH($A472&amp;$C472&amp;$D472,[5]Tabelle1!$A$3:$A$500&amp;[5]Tabelle1!$C$3:$C$500&amp;[5]Tabelle1!$D$3:$D$500,0),MATCH(T$2,[5]Tabelle1!$E$2:$U$2,0))=0,"",INDEX([5]Tabelle1!$E$3:$U$500,MATCH($A472&amp;$C472&amp;$D472,[5]Tabelle1!$A$3:$A$500&amp;[5]Tabelle1!$C$3:$C$500&amp;[5]Tabelle1!$D$3:$D$500,0),MATCH(T$2,[5]Tabelle1!$E$2:$U$2,0))),"")</f>
        <v/>
      </c>
      <c r="U472" s="192" t="str">
        <f t="array" ref="U472">IFERROR(IF(INDEX([5]Tabelle1!$E$3:$U$500,MATCH($A472&amp;$C472&amp;$D472,[5]Tabelle1!$A$3:$A$500&amp;[5]Tabelle1!$C$3:$C$500&amp;[5]Tabelle1!$D$3:$D$500,0),MATCH(U$2,[5]Tabelle1!$E$2:$U$2,0))=0,"",INDEX([5]Tabelle1!$E$3:$U$500,MATCH($A472&amp;$C472&amp;$D472,[5]Tabelle1!$A$3:$A$500&amp;[5]Tabelle1!$C$3:$C$500&amp;[5]Tabelle1!$D$3:$D$500,0),MATCH(U$2,[5]Tabelle1!$E$2:$U$2,0))),"")</f>
        <v/>
      </c>
      <c r="V472" s="193" t="str">
        <f t="array" ref="V472">IFERROR(IF(INDEX([5]Tabelle1!$E$3:$U$500,MATCH($A472&amp;$C472&amp;$D472,[5]Tabelle1!$A$3:$A$500&amp;[5]Tabelle1!$C$3:$C$500&amp;[5]Tabelle1!$D$3:$D$500,0),MATCH(V$2,[5]Tabelle1!$E$2:$U$2,0))=0,"",INDEX([5]Tabelle1!$E$3:$U$500,MATCH($A472&amp;$C472&amp;$D472,[5]Tabelle1!$A$3:$A$500&amp;[5]Tabelle1!$C$3:$C$500&amp;[5]Tabelle1!$D$3:$D$500,0),MATCH(V$2,[5]Tabelle1!$E$2:$U$2,0))),"")</f>
        <v/>
      </c>
      <c r="W472" s="54" t="str">
        <f t="array" ref="W472">IFERROR(IF(INDEX([5]Tabelle1!$E$3:$U$500,MATCH($A472&amp;$C472&amp;$D472,[5]Tabelle1!$A$3:$A$500&amp;[5]Tabelle1!$C$3:$C$500&amp;[5]Tabelle1!$D$3:$D$500,0),MATCH(W$2,[5]Tabelle1!$E$2:$U$2,0))=0,"",INDEX([5]Tabelle1!$E$3:$U$500,MATCH($A472&amp;$C472&amp;$D472,[5]Tabelle1!$A$3:$A$500&amp;[5]Tabelle1!$C$3:$C$500&amp;[5]Tabelle1!$D$3:$D$500,0),MATCH(W$2,[5]Tabelle1!$E$2:$U$2,0))),"")</f>
        <v/>
      </c>
      <c r="X472" s="54" t="str">
        <f t="array" ref="X472">IFERROR(IF(INDEX([5]Tabelle1!$E$3:$U$500,MATCH($A472&amp;$C472&amp;$D472,[5]Tabelle1!$A$3:$A$500&amp;[5]Tabelle1!$C$3:$C$500&amp;[5]Tabelle1!$D$3:$D$500,0),MATCH(X$2,[5]Tabelle1!$E$2:$U$2,0))=0,"",INDEX([5]Tabelle1!$E$3:$U$500,MATCH($A472&amp;$C472&amp;$D472,[5]Tabelle1!$A$3:$A$500&amp;[5]Tabelle1!$C$3:$C$500&amp;[5]Tabelle1!$D$3:$D$500,0),MATCH(X$2,[5]Tabelle1!$E$2:$U$2,0))),"")</f>
        <v>P. 52 Figure 10 - Data extracted from Figure</v>
      </c>
      <c r="Y472" s="22"/>
      <c r="Z472" s="22"/>
      <c r="AA472" s="22"/>
      <c r="AB472" s="22"/>
      <c r="AC472" s="22"/>
      <c r="AD472" s="22"/>
      <c r="AE472" s="22"/>
      <c r="AF472" s="22"/>
    </row>
    <row r="473" spans="1:32" ht="15" hidden="1" thickBot="1" x14ac:dyDescent="0.4">
      <c r="A473" s="127" t="str">
        <f t="shared" si="33"/>
        <v>Malta</v>
      </c>
      <c r="B473" s="70"/>
      <c r="C473" s="70" t="s">
        <v>558</v>
      </c>
      <c r="D473" s="139" t="s">
        <v>549</v>
      </c>
      <c r="E473" s="175"/>
      <c r="F473" s="175"/>
      <c r="G473" s="175"/>
      <c r="H473" s="192" t="str">
        <f t="array" ref="H473">IFERROR(IF(INDEX([5]Tabelle1!$E$3:$U$500,MATCH($A473&amp;$C473&amp;$D473,[5]Tabelle1!$A$3:$A$500&amp;[5]Tabelle1!$C$3:$C$500&amp;[5]Tabelle1!$D$3:$D$500,0),MATCH(H$2,[5]Tabelle1!$E$2:$U$2,0))=0,"",INDEX([5]Tabelle1!$E$3:$U$500,MATCH($A473&amp;$C473&amp;$D473,[5]Tabelle1!$A$3:$A$500&amp;[5]Tabelle1!$C$3:$C$500&amp;[5]Tabelle1!$D$3:$D$500,0),MATCH(H$2,[5]Tabelle1!$E$2:$U$2,0))),"")</f>
        <v/>
      </c>
      <c r="I473" s="192" t="str">
        <f t="array" ref="I473">IFERROR(IF(INDEX([5]Tabelle1!$E$3:$U$500,MATCH($A473&amp;$C473&amp;$D473,[5]Tabelle1!$A$3:$A$500&amp;[5]Tabelle1!$C$3:$C$500&amp;[5]Tabelle1!$D$3:$D$500,0),MATCH(I$2,[5]Tabelle1!$E$2:$U$2,0))=0,"",INDEX([5]Tabelle1!$E$3:$U$500,MATCH($A473&amp;$C473&amp;$D473,[5]Tabelle1!$A$3:$A$500&amp;[5]Tabelle1!$C$3:$C$500&amp;[5]Tabelle1!$D$3:$D$500,0),MATCH(I$2,[5]Tabelle1!$E$2:$U$2,0))),"")</f>
        <v/>
      </c>
      <c r="J473" s="192" t="str">
        <f t="array" ref="J473">IFERROR(IF(INDEX([5]Tabelle1!$E$3:$U$500,MATCH($A473&amp;$C473&amp;$D473,[5]Tabelle1!$A$3:$A$500&amp;[5]Tabelle1!$C$3:$C$500&amp;[5]Tabelle1!$D$3:$D$500,0),MATCH(J$2,[5]Tabelle1!$E$2:$U$2,0))=0,"",INDEX([5]Tabelle1!$E$3:$U$500,MATCH($A473&amp;$C473&amp;$D473,[5]Tabelle1!$A$3:$A$500&amp;[5]Tabelle1!$C$3:$C$500&amp;[5]Tabelle1!$D$3:$D$500,0),MATCH(J$2,[5]Tabelle1!$E$2:$U$2,0))),"")</f>
        <v/>
      </c>
      <c r="K473" s="192" t="str">
        <f t="array" ref="K473">IFERROR(IF(INDEX([5]Tabelle1!$E$3:$U$500,MATCH($A473&amp;$C473&amp;$D473,[5]Tabelle1!$A$3:$A$500&amp;[5]Tabelle1!$C$3:$C$500&amp;[5]Tabelle1!$D$3:$D$500,0),MATCH(K$2,[5]Tabelle1!$E$2:$U$2,0))=0,"",INDEX([5]Tabelle1!$E$3:$U$500,MATCH($A473&amp;$C473&amp;$D473,[5]Tabelle1!$A$3:$A$500&amp;[5]Tabelle1!$C$3:$C$500&amp;[5]Tabelle1!$D$3:$D$500,0),MATCH(K$2,[5]Tabelle1!$E$2:$U$2,0))),"")</f>
        <v/>
      </c>
      <c r="L473" s="192" t="str">
        <f t="array" ref="L473">IFERROR(IF(INDEX([5]Tabelle1!$E$3:$U$500,MATCH($A473&amp;$C473&amp;$D473,[5]Tabelle1!$A$3:$A$500&amp;[5]Tabelle1!$C$3:$C$500&amp;[5]Tabelle1!$D$3:$D$500,0),MATCH(L$2,[5]Tabelle1!$E$2:$U$2,0))=0,"",INDEX([5]Tabelle1!$E$3:$U$500,MATCH($A473&amp;$C473&amp;$D473,[5]Tabelle1!$A$3:$A$500&amp;[5]Tabelle1!$C$3:$C$500&amp;[5]Tabelle1!$D$3:$D$500,0),MATCH(L$2,[5]Tabelle1!$E$2:$U$2,0))),"")</f>
        <v/>
      </c>
      <c r="M473" s="192" t="str">
        <f t="array" ref="M473">IFERROR(IF(INDEX([5]Tabelle1!$E$3:$U$500,MATCH($A473&amp;$C473&amp;$D473,[5]Tabelle1!$A$3:$A$500&amp;[5]Tabelle1!$C$3:$C$500&amp;[5]Tabelle1!$D$3:$D$500,0),MATCH(M$2,[5]Tabelle1!$E$2:$U$2,0))=0,"",INDEX([5]Tabelle1!$E$3:$U$500,MATCH($A473&amp;$C473&amp;$D473,[5]Tabelle1!$A$3:$A$500&amp;[5]Tabelle1!$C$3:$C$500&amp;[5]Tabelle1!$D$3:$D$500,0),MATCH(M$2,[5]Tabelle1!$E$2:$U$2,0))),"")</f>
        <v/>
      </c>
      <c r="N473" s="192" t="str">
        <f t="array" ref="N473">IFERROR(IF(INDEX([5]Tabelle1!$E$3:$U$500,MATCH($A473&amp;$C473&amp;$D473,[5]Tabelle1!$A$3:$A$500&amp;[5]Tabelle1!$C$3:$C$500&amp;[5]Tabelle1!$D$3:$D$500,0),MATCH(N$2,[5]Tabelle1!$E$2:$U$2,0))=0,"",INDEX([5]Tabelle1!$E$3:$U$500,MATCH($A473&amp;$C473&amp;$D473,[5]Tabelle1!$A$3:$A$500&amp;[5]Tabelle1!$C$3:$C$500&amp;[5]Tabelle1!$D$3:$D$500,0),MATCH(N$2,[5]Tabelle1!$E$2:$U$2,0))),"")</f>
        <v/>
      </c>
      <c r="O473" s="192" t="str">
        <f t="array" ref="O473">IFERROR(IF(INDEX([5]Tabelle1!$E$3:$U$500,MATCH($A473&amp;$C473&amp;$D473,[5]Tabelle1!$A$3:$A$500&amp;[5]Tabelle1!$C$3:$C$500&amp;[5]Tabelle1!$D$3:$D$500,0),MATCH(O$2,[5]Tabelle1!$E$2:$U$2,0))=0,"",INDEX([5]Tabelle1!$E$3:$U$500,MATCH($A473&amp;$C473&amp;$D473,[5]Tabelle1!$A$3:$A$500&amp;[5]Tabelle1!$C$3:$C$500&amp;[5]Tabelle1!$D$3:$D$500,0),MATCH(O$2,[5]Tabelle1!$E$2:$U$2,0))),"")</f>
        <v/>
      </c>
      <c r="P473" s="192" t="str">
        <f t="array" ref="P473">IFERROR(IF(INDEX([5]Tabelle1!$E$3:$U$500,MATCH($A473&amp;$C473&amp;$D473,[5]Tabelle1!$A$3:$A$500&amp;[5]Tabelle1!$C$3:$C$500&amp;[5]Tabelle1!$D$3:$D$500,0),MATCH(P$2,[5]Tabelle1!$E$2:$U$2,0))=0,"",INDEX([5]Tabelle1!$E$3:$U$500,MATCH($A473&amp;$C473&amp;$D473,[5]Tabelle1!$A$3:$A$500&amp;[5]Tabelle1!$C$3:$C$500&amp;[5]Tabelle1!$D$3:$D$500,0),MATCH(P$2,[5]Tabelle1!$E$2:$U$2,0))),"")</f>
        <v/>
      </c>
      <c r="Q473" s="192" t="str">
        <f t="array" ref="Q473">IFERROR(IF(INDEX([5]Tabelle1!$E$3:$U$500,MATCH($A473&amp;$C473&amp;$D473,[5]Tabelle1!$A$3:$A$500&amp;[5]Tabelle1!$C$3:$C$500&amp;[5]Tabelle1!$D$3:$D$500,0),MATCH(Q$2,[5]Tabelle1!$E$2:$U$2,0))=0,"",INDEX([5]Tabelle1!$E$3:$U$500,MATCH($A473&amp;$C473&amp;$D473,[5]Tabelle1!$A$3:$A$500&amp;[5]Tabelle1!$C$3:$C$500&amp;[5]Tabelle1!$D$3:$D$500,0),MATCH(Q$2,[5]Tabelle1!$E$2:$U$2,0))),"")</f>
        <v/>
      </c>
      <c r="R473" s="192" t="str">
        <f t="array" ref="R473">IFERROR(IF(INDEX([5]Tabelle1!$E$3:$U$500,MATCH($A473&amp;$C473&amp;$D473,[5]Tabelle1!$A$3:$A$500&amp;[5]Tabelle1!$C$3:$C$500&amp;[5]Tabelle1!$D$3:$D$500,0),MATCH(R$2,[5]Tabelle1!$E$2:$U$2,0))=0,"",INDEX([5]Tabelle1!$E$3:$U$500,MATCH($A473&amp;$C473&amp;$D473,[5]Tabelle1!$A$3:$A$500&amp;[5]Tabelle1!$C$3:$C$500&amp;[5]Tabelle1!$D$3:$D$500,0),MATCH(R$2,[5]Tabelle1!$E$2:$U$2,0))),"")</f>
        <v/>
      </c>
      <c r="S473" s="192" t="str">
        <f t="array" ref="S473">IFERROR(IF(INDEX([5]Tabelle1!$E$3:$U$500,MATCH($A473&amp;$C473&amp;$D473,[5]Tabelle1!$A$3:$A$500&amp;[5]Tabelle1!$C$3:$C$500&amp;[5]Tabelle1!$D$3:$D$500,0),MATCH(S$2,[5]Tabelle1!$E$2:$U$2,0))=0,"",INDEX([5]Tabelle1!$E$3:$U$500,MATCH($A473&amp;$C473&amp;$D473,[5]Tabelle1!$A$3:$A$500&amp;[5]Tabelle1!$C$3:$C$500&amp;[5]Tabelle1!$D$3:$D$500,0),MATCH(S$2,[5]Tabelle1!$E$2:$U$2,0))),"")</f>
        <v/>
      </c>
      <c r="T473" s="192" t="str">
        <f t="array" ref="T473">IFERROR(IF(INDEX([5]Tabelle1!$E$3:$U$500,MATCH($A473&amp;$C473&amp;$D473,[5]Tabelle1!$A$3:$A$500&amp;[5]Tabelle1!$C$3:$C$500&amp;[5]Tabelle1!$D$3:$D$500,0),MATCH(T$2,[5]Tabelle1!$E$2:$U$2,0))=0,"",INDEX([5]Tabelle1!$E$3:$U$500,MATCH($A473&amp;$C473&amp;$D473,[5]Tabelle1!$A$3:$A$500&amp;[5]Tabelle1!$C$3:$C$500&amp;[5]Tabelle1!$D$3:$D$500,0),MATCH(T$2,[5]Tabelle1!$E$2:$U$2,0))),"")</f>
        <v/>
      </c>
      <c r="U473" s="192" t="str">
        <f t="array" ref="U473">IFERROR(IF(INDEX([5]Tabelle1!$E$3:$U$500,MATCH($A473&amp;$C473&amp;$D473,[5]Tabelle1!$A$3:$A$500&amp;[5]Tabelle1!$C$3:$C$500&amp;[5]Tabelle1!$D$3:$D$500,0),MATCH(U$2,[5]Tabelle1!$E$2:$U$2,0))=0,"",INDEX([5]Tabelle1!$E$3:$U$500,MATCH($A473&amp;$C473&amp;$D473,[5]Tabelle1!$A$3:$A$500&amp;[5]Tabelle1!$C$3:$C$500&amp;[5]Tabelle1!$D$3:$D$500,0),MATCH(U$2,[5]Tabelle1!$E$2:$U$2,0))),"")</f>
        <v/>
      </c>
      <c r="V473" s="193" t="str">
        <f t="array" ref="V473">IFERROR(IF(INDEX([5]Tabelle1!$E$3:$U$500,MATCH($A473&amp;$C473&amp;$D473,[5]Tabelle1!$A$3:$A$500&amp;[5]Tabelle1!$C$3:$C$500&amp;[5]Tabelle1!$D$3:$D$500,0),MATCH(V$2,[5]Tabelle1!$E$2:$U$2,0))=0,"",INDEX([5]Tabelle1!$E$3:$U$500,MATCH($A473&amp;$C473&amp;$D473,[5]Tabelle1!$A$3:$A$500&amp;[5]Tabelle1!$C$3:$C$500&amp;[5]Tabelle1!$D$3:$D$500,0),MATCH(V$2,[5]Tabelle1!$E$2:$U$2,0))),"")</f>
        <v/>
      </c>
      <c r="W473" s="54" t="str">
        <f t="array" ref="W473">IFERROR(IF(INDEX([5]Tabelle1!$E$3:$U$500,MATCH($A473&amp;$C473&amp;$D473,[5]Tabelle1!$A$3:$A$500&amp;[5]Tabelle1!$C$3:$C$500&amp;[5]Tabelle1!$D$3:$D$500,0),MATCH(W$2,[5]Tabelle1!$E$2:$U$2,0))=0,"",INDEX([5]Tabelle1!$E$3:$U$500,MATCH($A473&amp;$C473&amp;$D473,[5]Tabelle1!$A$3:$A$500&amp;[5]Tabelle1!$C$3:$C$500&amp;[5]Tabelle1!$D$3:$D$500,0),MATCH(W$2,[5]Tabelle1!$E$2:$U$2,0))),"")</f>
        <v/>
      </c>
      <c r="X473" s="54" t="str">
        <f t="array" ref="X473">IFERROR(IF(INDEX([5]Tabelle1!$E$3:$U$500,MATCH($A473&amp;$C473&amp;$D473,[5]Tabelle1!$A$3:$A$500&amp;[5]Tabelle1!$C$3:$C$500&amp;[5]Tabelle1!$D$3:$D$500,0),MATCH(X$2,[5]Tabelle1!$E$2:$U$2,0))=0,"",INDEX([5]Tabelle1!$E$3:$U$500,MATCH($A473&amp;$C473&amp;$D473,[5]Tabelle1!$A$3:$A$500&amp;[5]Tabelle1!$C$3:$C$500&amp;[5]Tabelle1!$D$3:$D$500,0),MATCH(X$2,[5]Tabelle1!$E$2:$U$2,0))),"")</f>
        <v/>
      </c>
      <c r="Y473" s="22"/>
      <c r="Z473" s="22"/>
      <c r="AA473" s="22"/>
      <c r="AB473" s="22"/>
      <c r="AC473" s="22"/>
      <c r="AD473" s="22"/>
      <c r="AE473" s="22"/>
      <c r="AF473" s="22"/>
    </row>
    <row r="474" spans="1:32" ht="15" hidden="1" thickBot="1" x14ac:dyDescent="0.4">
      <c r="A474" s="127" t="str">
        <f t="shared" si="33"/>
        <v>Malta</v>
      </c>
      <c r="B474" s="70"/>
      <c r="C474" s="70" t="s">
        <v>558</v>
      </c>
      <c r="D474" s="139" t="s">
        <v>550</v>
      </c>
      <c r="E474" s="175"/>
      <c r="F474" s="175"/>
      <c r="G474" s="175"/>
      <c r="H474" s="192" t="str">
        <f t="array" ref="H474">IFERROR(IF(INDEX([5]Tabelle1!$E$3:$U$500,MATCH($A474&amp;$C474&amp;$D474,[5]Tabelle1!$A$3:$A$500&amp;[5]Tabelle1!$C$3:$C$500&amp;[5]Tabelle1!$D$3:$D$500,0),MATCH(H$2,[5]Tabelle1!$E$2:$U$2,0))=0,"",INDEX([5]Tabelle1!$E$3:$U$500,MATCH($A474&amp;$C474&amp;$D474,[5]Tabelle1!$A$3:$A$500&amp;[5]Tabelle1!$C$3:$C$500&amp;[5]Tabelle1!$D$3:$D$500,0),MATCH(H$2,[5]Tabelle1!$E$2:$U$2,0))),"")</f>
        <v/>
      </c>
      <c r="I474" s="192" t="str">
        <f t="array" ref="I474">IFERROR(IF(INDEX([5]Tabelle1!$E$3:$U$500,MATCH($A474&amp;$C474&amp;$D474,[5]Tabelle1!$A$3:$A$500&amp;[5]Tabelle1!$C$3:$C$500&amp;[5]Tabelle1!$D$3:$D$500,0),MATCH(I$2,[5]Tabelle1!$E$2:$U$2,0))=0,"",INDEX([5]Tabelle1!$E$3:$U$500,MATCH($A474&amp;$C474&amp;$D474,[5]Tabelle1!$A$3:$A$500&amp;[5]Tabelle1!$C$3:$C$500&amp;[5]Tabelle1!$D$3:$D$500,0),MATCH(I$2,[5]Tabelle1!$E$2:$U$2,0))),"")</f>
        <v/>
      </c>
      <c r="J474" s="192" t="str">
        <f t="array" ref="J474">IFERROR(IF(INDEX([5]Tabelle1!$E$3:$U$500,MATCH($A474&amp;$C474&amp;$D474,[5]Tabelle1!$A$3:$A$500&amp;[5]Tabelle1!$C$3:$C$500&amp;[5]Tabelle1!$D$3:$D$500,0),MATCH(J$2,[5]Tabelle1!$E$2:$U$2,0))=0,"",INDEX([5]Tabelle1!$E$3:$U$500,MATCH($A474&amp;$C474&amp;$D474,[5]Tabelle1!$A$3:$A$500&amp;[5]Tabelle1!$C$3:$C$500&amp;[5]Tabelle1!$D$3:$D$500,0),MATCH(J$2,[5]Tabelle1!$E$2:$U$2,0))),"")</f>
        <v/>
      </c>
      <c r="K474" s="192" t="str">
        <f t="array" ref="K474">IFERROR(IF(INDEX([5]Tabelle1!$E$3:$U$500,MATCH($A474&amp;$C474&amp;$D474,[5]Tabelle1!$A$3:$A$500&amp;[5]Tabelle1!$C$3:$C$500&amp;[5]Tabelle1!$D$3:$D$500,0),MATCH(K$2,[5]Tabelle1!$E$2:$U$2,0))=0,"",INDEX([5]Tabelle1!$E$3:$U$500,MATCH($A474&amp;$C474&amp;$D474,[5]Tabelle1!$A$3:$A$500&amp;[5]Tabelle1!$C$3:$C$500&amp;[5]Tabelle1!$D$3:$D$500,0),MATCH(K$2,[5]Tabelle1!$E$2:$U$2,0))),"")</f>
        <v/>
      </c>
      <c r="L474" s="192" t="str">
        <f t="array" ref="L474">IFERROR(IF(INDEX([5]Tabelle1!$E$3:$U$500,MATCH($A474&amp;$C474&amp;$D474,[5]Tabelle1!$A$3:$A$500&amp;[5]Tabelle1!$C$3:$C$500&amp;[5]Tabelle1!$D$3:$D$500,0),MATCH(L$2,[5]Tabelle1!$E$2:$U$2,0))=0,"",INDEX([5]Tabelle1!$E$3:$U$500,MATCH($A474&amp;$C474&amp;$D474,[5]Tabelle1!$A$3:$A$500&amp;[5]Tabelle1!$C$3:$C$500&amp;[5]Tabelle1!$D$3:$D$500,0),MATCH(L$2,[5]Tabelle1!$E$2:$U$2,0))),"")</f>
        <v/>
      </c>
      <c r="M474" s="192" t="str">
        <f t="array" ref="M474">IFERROR(IF(INDEX([5]Tabelle1!$E$3:$U$500,MATCH($A474&amp;$C474&amp;$D474,[5]Tabelle1!$A$3:$A$500&amp;[5]Tabelle1!$C$3:$C$500&amp;[5]Tabelle1!$D$3:$D$500,0),MATCH(M$2,[5]Tabelle1!$E$2:$U$2,0))=0,"",INDEX([5]Tabelle1!$E$3:$U$500,MATCH($A474&amp;$C474&amp;$D474,[5]Tabelle1!$A$3:$A$500&amp;[5]Tabelle1!$C$3:$C$500&amp;[5]Tabelle1!$D$3:$D$500,0),MATCH(M$2,[5]Tabelle1!$E$2:$U$2,0))),"")</f>
        <v/>
      </c>
      <c r="N474" s="192" t="str">
        <f t="array" ref="N474">IFERROR(IF(INDEX([5]Tabelle1!$E$3:$U$500,MATCH($A474&amp;$C474&amp;$D474,[5]Tabelle1!$A$3:$A$500&amp;[5]Tabelle1!$C$3:$C$500&amp;[5]Tabelle1!$D$3:$D$500,0),MATCH(N$2,[5]Tabelle1!$E$2:$U$2,0))=0,"",INDEX([5]Tabelle1!$E$3:$U$500,MATCH($A474&amp;$C474&amp;$D474,[5]Tabelle1!$A$3:$A$500&amp;[5]Tabelle1!$C$3:$C$500&amp;[5]Tabelle1!$D$3:$D$500,0),MATCH(N$2,[5]Tabelle1!$E$2:$U$2,0))),"")</f>
        <v/>
      </c>
      <c r="O474" s="192" t="str">
        <f t="array" ref="O474">IFERROR(IF(INDEX([5]Tabelle1!$E$3:$U$500,MATCH($A474&amp;$C474&amp;$D474,[5]Tabelle1!$A$3:$A$500&amp;[5]Tabelle1!$C$3:$C$500&amp;[5]Tabelle1!$D$3:$D$500,0),MATCH(O$2,[5]Tabelle1!$E$2:$U$2,0))=0,"",INDEX([5]Tabelle1!$E$3:$U$500,MATCH($A474&amp;$C474&amp;$D474,[5]Tabelle1!$A$3:$A$500&amp;[5]Tabelle1!$C$3:$C$500&amp;[5]Tabelle1!$D$3:$D$500,0),MATCH(O$2,[5]Tabelle1!$E$2:$U$2,0))),"")</f>
        <v/>
      </c>
      <c r="P474" s="192" t="str">
        <f t="array" ref="P474">IFERROR(IF(INDEX([5]Tabelle1!$E$3:$U$500,MATCH($A474&amp;$C474&amp;$D474,[5]Tabelle1!$A$3:$A$500&amp;[5]Tabelle1!$C$3:$C$500&amp;[5]Tabelle1!$D$3:$D$500,0),MATCH(P$2,[5]Tabelle1!$E$2:$U$2,0))=0,"",INDEX([5]Tabelle1!$E$3:$U$500,MATCH($A474&amp;$C474&amp;$D474,[5]Tabelle1!$A$3:$A$500&amp;[5]Tabelle1!$C$3:$C$500&amp;[5]Tabelle1!$D$3:$D$500,0),MATCH(P$2,[5]Tabelle1!$E$2:$U$2,0))),"")</f>
        <v/>
      </c>
      <c r="Q474" s="192" t="str">
        <f t="array" ref="Q474">IFERROR(IF(INDEX([5]Tabelle1!$E$3:$U$500,MATCH($A474&amp;$C474&amp;$D474,[5]Tabelle1!$A$3:$A$500&amp;[5]Tabelle1!$C$3:$C$500&amp;[5]Tabelle1!$D$3:$D$500,0),MATCH(Q$2,[5]Tabelle1!$E$2:$U$2,0))=0,"",INDEX([5]Tabelle1!$E$3:$U$500,MATCH($A474&amp;$C474&amp;$D474,[5]Tabelle1!$A$3:$A$500&amp;[5]Tabelle1!$C$3:$C$500&amp;[5]Tabelle1!$D$3:$D$500,0),MATCH(Q$2,[5]Tabelle1!$E$2:$U$2,0))),"")</f>
        <v/>
      </c>
      <c r="R474" s="192" t="str">
        <f t="array" ref="R474">IFERROR(IF(INDEX([5]Tabelle1!$E$3:$U$500,MATCH($A474&amp;$C474&amp;$D474,[5]Tabelle1!$A$3:$A$500&amp;[5]Tabelle1!$C$3:$C$500&amp;[5]Tabelle1!$D$3:$D$500,0),MATCH(R$2,[5]Tabelle1!$E$2:$U$2,0))=0,"",INDEX([5]Tabelle1!$E$3:$U$500,MATCH($A474&amp;$C474&amp;$D474,[5]Tabelle1!$A$3:$A$500&amp;[5]Tabelle1!$C$3:$C$500&amp;[5]Tabelle1!$D$3:$D$500,0),MATCH(R$2,[5]Tabelle1!$E$2:$U$2,0))),"")</f>
        <v/>
      </c>
      <c r="S474" s="192" t="str">
        <f t="array" ref="S474">IFERROR(IF(INDEX([5]Tabelle1!$E$3:$U$500,MATCH($A474&amp;$C474&amp;$D474,[5]Tabelle1!$A$3:$A$500&amp;[5]Tabelle1!$C$3:$C$500&amp;[5]Tabelle1!$D$3:$D$500,0),MATCH(S$2,[5]Tabelle1!$E$2:$U$2,0))=0,"",INDEX([5]Tabelle1!$E$3:$U$500,MATCH($A474&amp;$C474&amp;$D474,[5]Tabelle1!$A$3:$A$500&amp;[5]Tabelle1!$C$3:$C$500&amp;[5]Tabelle1!$D$3:$D$500,0),MATCH(S$2,[5]Tabelle1!$E$2:$U$2,0))),"")</f>
        <v/>
      </c>
      <c r="T474" s="192" t="str">
        <f t="array" ref="T474">IFERROR(IF(INDEX([5]Tabelle1!$E$3:$U$500,MATCH($A474&amp;$C474&amp;$D474,[5]Tabelle1!$A$3:$A$500&amp;[5]Tabelle1!$C$3:$C$500&amp;[5]Tabelle1!$D$3:$D$500,0),MATCH(T$2,[5]Tabelle1!$E$2:$U$2,0))=0,"",INDEX([5]Tabelle1!$E$3:$U$500,MATCH($A474&amp;$C474&amp;$D474,[5]Tabelle1!$A$3:$A$500&amp;[5]Tabelle1!$C$3:$C$500&amp;[5]Tabelle1!$D$3:$D$500,0),MATCH(T$2,[5]Tabelle1!$E$2:$U$2,0))),"")</f>
        <v/>
      </c>
      <c r="U474" s="192" t="str">
        <f t="array" ref="U474">IFERROR(IF(INDEX([5]Tabelle1!$E$3:$U$500,MATCH($A474&amp;$C474&amp;$D474,[5]Tabelle1!$A$3:$A$500&amp;[5]Tabelle1!$C$3:$C$500&amp;[5]Tabelle1!$D$3:$D$500,0),MATCH(U$2,[5]Tabelle1!$E$2:$U$2,0))=0,"",INDEX([5]Tabelle1!$E$3:$U$500,MATCH($A474&amp;$C474&amp;$D474,[5]Tabelle1!$A$3:$A$500&amp;[5]Tabelle1!$C$3:$C$500&amp;[5]Tabelle1!$D$3:$D$500,0),MATCH(U$2,[5]Tabelle1!$E$2:$U$2,0))),"")</f>
        <v/>
      </c>
      <c r="V474" s="193" t="str">
        <f t="array" ref="V474">IFERROR(IF(INDEX([5]Tabelle1!$E$3:$U$500,MATCH($A474&amp;$C474&amp;$D474,[5]Tabelle1!$A$3:$A$500&amp;[5]Tabelle1!$C$3:$C$500&amp;[5]Tabelle1!$D$3:$D$500,0),MATCH(V$2,[5]Tabelle1!$E$2:$U$2,0))=0,"",INDEX([5]Tabelle1!$E$3:$U$500,MATCH($A474&amp;$C474&amp;$D474,[5]Tabelle1!$A$3:$A$500&amp;[5]Tabelle1!$C$3:$C$500&amp;[5]Tabelle1!$D$3:$D$500,0),MATCH(V$2,[5]Tabelle1!$E$2:$U$2,0))),"")</f>
        <v/>
      </c>
      <c r="W474" s="54" t="str">
        <f t="array" ref="W474">IFERROR(IF(INDEX([5]Tabelle1!$E$3:$U$500,MATCH($A474&amp;$C474&amp;$D474,[5]Tabelle1!$A$3:$A$500&amp;[5]Tabelle1!$C$3:$C$500&amp;[5]Tabelle1!$D$3:$D$500,0),MATCH(W$2,[5]Tabelle1!$E$2:$U$2,0))=0,"",INDEX([5]Tabelle1!$E$3:$U$500,MATCH($A474&amp;$C474&amp;$D474,[5]Tabelle1!$A$3:$A$500&amp;[5]Tabelle1!$C$3:$C$500&amp;[5]Tabelle1!$D$3:$D$500,0),MATCH(W$2,[5]Tabelle1!$E$2:$U$2,0))),"")</f>
        <v/>
      </c>
      <c r="X474" s="54" t="str">
        <f t="array" ref="X474">IFERROR(IF(INDEX([5]Tabelle1!$E$3:$U$500,MATCH($A474&amp;$C474&amp;$D474,[5]Tabelle1!$A$3:$A$500&amp;[5]Tabelle1!$C$3:$C$500&amp;[5]Tabelle1!$D$3:$D$500,0),MATCH(X$2,[5]Tabelle1!$E$2:$U$2,0))=0,"",INDEX([5]Tabelle1!$E$3:$U$500,MATCH($A474&amp;$C474&amp;$D474,[5]Tabelle1!$A$3:$A$500&amp;[5]Tabelle1!$C$3:$C$500&amp;[5]Tabelle1!$D$3:$D$500,0),MATCH(X$2,[5]Tabelle1!$E$2:$U$2,0))),"")</f>
        <v/>
      </c>
      <c r="Y474" s="22"/>
      <c r="Z474" s="22"/>
      <c r="AA474" s="22"/>
      <c r="AB474" s="22"/>
      <c r="AC474" s="22"/>
      <c r="AD474" s="22"/>
      <c r="AE474" s="22"/>
      <c r="AF474" s="22"/>
    </row>
    <row r="475" spans="1:32" ht="15" hidden="1" thickBot="1" x14ac:dyDescent="0.4">
      <c r="A475" s="127" t="str">
        <f t="shared" si="33"/>
        <v>Malta</v>
      </c>
      <c r="B475" s="70"/>
      <c r="C475" s="70" t="s">
        <v>558</v>
      </c>
      <c r="D475" s="139" t="s">
        <v>551</v>
      </c>
      <c r="E475" s="175"/>
      <c r="F475" s="175"/>
      <c r="G475" s="175"/>
      <c r="H475" s="192" t="str">
        <f t="array" ref="H475">IFERROR(IF(INDEX([5]Tabelle1!$E$3:$U$500,MATCH($A475&amp;$C475&amp;$D475,[5]Tabelle1!$A$3:$A$500&amp;[5]Tabelle1!$C$3:$C$500&amp;[5]Tabelle1!$D$3:$D$500,0),MATCH(H$2,[5]Tabelle1!$E$2:$U$2,0))=0,"",INDEX([5]Tabelle1!$E$3:$U$500,MATCH($A475&amp;$C475&amp;$D475,[5]Tabelle1!$A$3:$A$500&amp;[5]Tabelle1!$C$3:$C$500&amp;[5]Tabelle1!$D$3:$D$500,0),MATCH(H$2,[5]Tabelle1!$E$2:$U$2,0))),"")</f>
        <v/>
      </c>
      <c r="I475" s="192" t="str">
        <f t="array" ref="I475">IFERROR(IF(INDEX([5]Tabelle1!$E$3:$U$500,MATCH($A475&amp;$C475&amp;$D475,[5]Tabelle1!$A$3:$A$500&amp;[5]Tabelle1!$C$3:$C$500&amp;[5]Tabelle1!$D$3:$D$500,0),MATCH(I$2,[5]Tabelle1!$E$2:$U$2,0))=0,"",INDEX([5]Tabelle1!$E$3:$U$500,MATCH($A475&amp;$C475&amp;$D475,[5]Tabelle1!$A$3:$A$500&amp;[5]Tabelle1!$C$3:$C$500&amp;[5]Tabelle1!$D$3:$D$500,0),MATCH(I$2,[5]Tabelle1!$E$2:$U$2,0))),"")</f>
        <v/>
      </c>
      <c r="J475" s="192" t="str">
        <f t="array" ref="J475">IFERROR(IF(INDEX([5]Tabelle1!$E$3:$U$500,MATCH($A475&amp;$C475&amp;$D475,[5]Tabelle1!$A$3:$A$500&amp;[5]Tabelle1!$C$3:$C$500&amp;[5]Tabelle1!$D$3:$D$500,0),MATCH(J$2,[5]Tabelle1!$E$2:$U$2,0))=0,"",INDEX([5]Tabelle1!$E$3:$U$500,MATCH($A475&amp;$C475&amp;$D475,[5]Tabelle1!$A$3:$A$500&amp;[5]Tabelle1!$C$3:$C$500&amp;[5]Tabelle1!$D$3:$D$500,0),MATCH(J$2,[5]Tabelle1!$E$2:$U$2,0))),"")</f>
        <v/>
      </c>
      <c r="K475" s="192" t="str">
        <f t="array" ref="K475">IFERROR(IF(INDEX([5]Tabelle1!$E$3:$U$500,MATCH($A475&amp;$C475&amp;$D475,[5]Tabelle1!$A$3:$A$500&amp;[5]Tabelle1!$C$3:$C$500&amp;[5]Tabelle1!$D$3:$D$500,0),MATCH(K$2,[5]Tabelle1!$E$2:$U$2,0))=0,"",INDEX([5]Tabelle1!$E$3:$U$500,MATCH($A475&amp;$C475&amp;$D475,[5]Tabelle1!$A$3:$A$500&amp;[5]Tabelle1!$C$3:$C$500&amp;[5]Tabelle1!$D$3:$D$500,0),MATCH(K$2,[5]Tabelle1!$E$2:$U$2,0))),"")</f>
        <v/>
      </c>
      <c r="L475" s="192" t="str">
        <f t="array" ref="L475">IFERROR(IF(INDEX([5]Tabelle1!$E$3:$U$500,MATCH($A475&amp;$C475&amp;$D475,[5]Tabelle1!$A$3:$A$500&amp;[5]Tabelle1!$C$3:$C$500&amp;[5]Tabelle1!$D$3:$D$500,0),MATCH(L$2,[5]Tabelle1!$E$2:$U$2,0))=0,"",INDEX([5]Tabelle1!$E$3:$U$500,MATCH($A475&amp;$C475&amp;$D475,[5]Tabelle1!$A$3:$A$500&amp;[5]Tabelle1!$C$3:$C$500&amp;[5]Tabelle1!$D$3:$D$500,0),MATCH(L$2,[5]Tabelle1!$E$2:$U$2,0))),"")</f>
        <v/>
      </c>
      <c r="M475" s="192" t="str">
        <f t="array" ref="M475">IFERROR(IF(INDEX([5]Tabelle1!$E$3:$U$500,MATCH($A475&amp;$C475&amp;$D475,[5]Tabelle1!$A$3:$A$500&amp;[5]Tabelle1!$C$3:$C$500&amp;[5]Tabelle1!$D$3:$D$500,0),MATCH(M$2,[5]Tabelle1!$E$2:$U$2,0))=0,"",INDEX([5]Tabelle1!$E$3:$U$500,MATCH($A475&amp;$C475&amp;$D475,[5]Tabelle1!$A$3:$A$500&amp;[5]Tabelle1!$C$3:$C$500&amp;[5]Tabelle1!$D$3:$D$500,0),MATCH(M$2,[5]Tabelle1!$E$2:$U$2,0))),"")</f>
        <v/>
      </c>
      <c r="N475" s="192" t="str">
        <f t="array" ref="N475">IFERROR(IF(INDEX([5]Tabelle1!$E$3:$U$500,MATCH($A475&amp;$C475&amp;$D475,[5]Tabelle1!$A$3:$A$500&amp;[5]Tabelle1!$C$3:$C$500&amp;[5]Tabelle1!$D$3:$D$500,0),MATCH(N$2,[5]Tabelle1!$E$2:$U$2,0))=0,"",INDEX([5]Tabelle1!$E$3:$U$500,MATCH($A475&amp;$C475&amp;$D475,[5]Tabelle1!$A$3:$A$500&amp;[5]Tabelle1!$C$3:$C$500&amp;[5]Tabelle1!$D$3:$D$500,0),MATCH(N$2,[5]Tabelle1!$E$2:$U$2,0))),"")</f>
        <v/>
      </c>
      <c r="O475" s="192" t="str">
        <f t="array" ref="O475">IFERROR(IF(INDEX([5]Tabelle1!$E$3:$U$500,MATCH($A475&amp;$C475&amp;$D475,[5]Tabelle1!$A$3:$A$500&amp;[5]Tabelle1!$C$3:$C$500&amp;[5]Tabelle1!$D$3:$D$500,0),MATCH(O$2,[5]Tabelle1!$E$2:$U$2,0))=0,"",INDEX([5]Tabelle1!$E$3:$U$500,MATCH($A475&amp;$C475&amp;$D475,[5]Tabelle1!$A$3:$A$500&amp;[5]Tabelle1!$C$3:$C$500&amp;[5]Tabelle1!$D$3:$D$500,0),MATCH(O$2,[5]Tabelle1!$E$2:$U$2,0))),"")</f>
        <v/>
      </c>
      <c r="P475" s="192" t="str">
        <f t="array" ref="P475">IFERROR(IF(INDEX([5]Tabelle1!$E$3:$U$500,MATCH($A475&amp;$C475&amp;$D475,[5]Tabelle1!$A$3:$A$500&amp;[5]Tabelle1!$C$3:$C$500&amp;[5]Tabelle1!$D$3:$D$500,0),MATCH(P$2,[5]Tabelle1!$E$2:$U$2,0))=0,"",INDEX([5]Tabelle1!$E$3:$U$500,MATCH($A475&amp;$C475&amp;$D475,[5]Tabelle1!$A$3:$A$500&amp;[5]Tabelle1!$C$3:$C$500&amp;[5]Tabelle1!$D$3:$D$500,0),MATCH(P$2,[5]Tabelle1!$E$2:$U$2,0))),"")</f>
        <v/>
      </c>
      <c r="Q475" s="192" t="str">
        <f t="array" ref="Q475">IFERROR(IF(INDEX([5]Tabelle1!$E$3:$U$500,MATCH($A475&amp;$C475&amp;$D475,[5]Tabelle1!$A$3:$A$500&amp;[5]Tabelle1!$C$3:$C$500&amp;[5]Tabelle1!$D$3:$D$500,0),MATCH(Q$2,[5]Tabelle1!$E$2:$U$2,0))=0,"",INDEX([5]Tabelle1!$E$3:$U$500,MATCH($A475&amp;$C475&amp;$D475,[5]Tabelle1!$A$3:$A$500&amp;[5]Tabelle1!$C$3:$C$500&amp;[5]Tabelle1!$D$3:$D$500,0),MATCH(Q$2,[5]Tabelle1!$E$2:$U$2,0))),"")</f>
        <v/>
      </c>
      <c r="R475" s="192" t="str">
        <f t="array" ref="R475">IFERROR(IF(INDEX([5]Tabelle1!$E$3:$U$500,MATCH($A475&amp;$C475&amp;$D475,[5]Tabelle1!$A$3:$A$500&amp;[5]Tabelle1!$C$3:$C$500&amp;[5]Tabelle1!$D$3:$D$500,0),MATCH(R$2,[5]Tabelle1!$E$2:$U$2,0))=0,"",INDEX([5]Tabelle1!$E$3:$U$500,MATCH($A475&amp;$C475&amp;$D475,[5]Tabelle1!$A$3:$A$500&amp;[5]Tabelle1!$C$3:$C$500&amp;[5]Tabelle1!$D$3:$D$500,0),MATCH(R$2,[5]Tabelle1!$E$2:$U$2,0))),"")</f>
        <v/>
      </c>
      <c r="S475" s="192" t="str">
        <f t="array" ref="S475">IFERROR(IF(INDEX([5]Tabelle1!$E$3:$U$500,MATCH($A475&amp;$C475&amp;$D475,[5]Tabelle1!$A$3:$A$500&amp;[5]Tabelle1!$C$3:$C$500&amp;[5]Tabelle1!$D$3:$D$500,0),MATCH(S$2,[5]Tabelle1!$E$2:$U$2,0))=0,"",INDEX([5]Tabelle1!$E$3:$U$500,MATCH($A475&amp;$C475&amp;$D475,[5]Tabelle1!$A$3:$A$500&amp;[5]Tabelle1!$C$3:$C$500&amp;[5]Tabelle1!$D$3:$D$500,0),MATCH(S$2,[5]Tabelle1!$E$2:$U$2,0))),"")</f>
        <v/>
      </c>
      <c r="T475" s="192" t="str">
        <f t="array" ref="T475">IFERROR(IF(INDEX([5]Tabelle1!$E$3:$U$500,MATCH($A475&amp;$C475&amp;$D475,[5]Tabelle1!$A$3:$A$500&amp;[5]Tabelle1!$C$3:$C$500&amp;[5]Tabelle1!$D$3:$D$500,0),MATCH(T$2,[5]Tabelle1!$E$2:$U$2,0))=0,"",INDEX([5]Tabelle1!$E$3:$U$500,MATCH($A475&amp;$C475&amp;$D475,[5]Tabelle1!$A$3:$A$500&amp;[5]Tabelle1!$C$3:$C$500&amp;[5]Tabelle1!$D$3:$D$500,0),MATCH(T$2,[5]Tabelle1!$E$2:$U$2,0))),"")</f>
        <v/>
      </c>
      <c r="U475" s="192" t="str">
        <f t="array" ref="U475">IFERROR(IF(INDEX([5]Tabelle1!$E$3:$U$500,MATCH($A475&amp;$C475&amp;$D475,[5]Tabelle1!$A$3:$A$500&amp;[5]Tabelle1!$C$3:$C$500&amp;[5]Tabelle1!$D$3:$D$500,0),MATCH(U$2,[5]Tabelle1!$E$2:$U$2,0))=0,"",INDEX([5]Tabelle1!$E$3:$U$500,MATCH($A475&amp;$C475&amp;$D475,[5]Tabelle1!$A$3:$A$500&amp;[5]Tabelle1!$C$3:$C$500&amp;[5]Tabelle1!$D$3:$D$500,0),MATCH(U$2,[5]Tabelle1!$E$2:$U$2,0))),"")</f>
        <v/>
      </c>
      <c r="V475" s="193" t="str">
        <f t="array" ref="V475">IFERROR(IF(INDEX([5]Tabelle1!$E$3:$U$500,MATCH($A475&amp;$C475&amp;$D475,[5]Tabelle1!$A$3:$A$500&amp;[5]Tabelle1!$C$3:$C$500&amp;[5]Tabelle1!$D$3:$D$500,0),MATCH(V$2,[5]Tabelle1!$E$2:$U$2,0))=0,"",INDEX([5]Tabelle1!$E$3:$U$500,MATCH($A475&amp;$C475&amp;$D475,[5]Tabelle1!$A$3:$A$500&amp;[5]Tabelle1!$C$3:$C$500&amp;[5]Tabelle1!$D$3:$D$500,0),MATCH(V$2,[5]Tabelle1!$E$2:$U$2,0))),"")</f>
        <v/>
      </c>
      <c r="W475" s="54" t="str">
        <f t="array" ref="W475">IFERROR(IF(INDEX([5]Tabelle1!$E$3:$U$500,MATCH($A475&amp;$C475&amp;$D475,[5]Tabelle1!$A$3:$A$500&amp;[5]Tabelle1!$C$3:$C$500&amp;[5]Tabelle1!$D$3:$D$500,0),MATCH(W$2,[5]Tabelle1!$E$2:$U$2,0))=0,"",INDEX([5]Tabelle1!$E$3:$U$500,MATCH($A475&amp;$C475&amp;$D475,[5]Tabelle1!$A$3:$A$500&amp;[5]Tabelle1!$C$3:$C$500&amp;[5]Tabelle1!$D$3:$D$500,0),MATCH(W$2,[5]Tabelle1!$E$2:$U$2,0))),"")</f>
        <v/>
      </c>
      <c r="X475" s="54" t="str">
        <f t="array" ref="X475">IFERROR(IF(INDEX([5]Tabelle1!$E$3:$U$500,MATCH($A475&amp;$C475&amp;$D475,[5]Tabelle1!$A$3:$A$500&amp;[5]Tabelle1!$C$3:$C$500&amp;[5]Tabelle1!$D$3:$D$500,0),MATCH(X$2,[5]Tabelle1!$E$2:$U$2,0))=0,"",INDEX([5]Tabelle1!$E$3:$U$500,MATCH($A475&amp;$C475&amp;$D475,[5]Tabelle1!$A$3:$A$500&amp;[5]Tabelle1!$C$3:$C$500&amp;[5]Tabelle1!$D$3:$D$500,0),MATCH(X$2,[5]Tabelle1!$E$2:$U$2,0))),"")</f>
        <v/>
      </c>
      <c r="Y475" s="22"/>
      <c r="Z475" s="22"/>
      <c r="AA475" s="22"/>
      <c r="AB475" s="22"/>
      <c r="AC475" s="22"/>
      <c r="AD475" s="22"/>
      <c r="AE475" s="22"/>
      <c r="AF475" s="22"/>
    </row>
    <row r="476" spans="1:32" ht="15" hidden="1" thickBot="1" x14ac:dyDescent="0.4">
      <c r="A476" s="127" t="str">
        <f t="shared" si="33"/>
        <v>Malta</v>
      </c>
      <c r="B476" s="70"/>
      <c r="C476" s="70" t="s">
        <v>558</v>
      </c>
      <c r="D476" s="139" t="s">
        <v>552</v>
      </c>
      <c r="E476" s="175"/>
      <c r="F476" s="175"/>
      <c r="G476" s="175"/>
      <c r="H476" s="192" t="str">
        <f t="array" ref="H476">IFERROR(IF(INDEX([5]Tabelle1!$E$3:$U$500,MATCH($A476&amp;$C476&amp;$D476,[5]Tabelle1!$A$3:$A$500&amp;[5]Tabelle1!$C$3:$C$500&amp;[5]Tabelle1!$D$3:$D$500,0),MATCH(H$2,[5]Tabelle1!$E$2:$U$2,0))=0,"",INDEX([5]Tabelle1!$E$3:$U$500,MATCH($A476&amp;$C476&amp;$D476,[5]Tabelle1!$A$3:$A$500&amp;[5]Tabelle1!$C$3:$C$500&amp;[5]Tabelle1!$D$3:$D$500,0),MATCH(H$2,[5]Tabelle1!$E$2:$U$2,0))),"")</f>
        <v/>
      </c>
      <c r="I476" s="192" t="str">
        <f t="array" ref="I476">IFERROR(IF(INDEX([5]Tabelle1!$E$3:$U$500,MATCH($A476&amp;$C476&amp;$D476,[5]Tabelle1!$A$3:$A$500&amp;[5]Tabelle1!$C$3:$C$500&amp;[5]Tabelle1!$D$3:$D$500,0),MATCH(I$2,[5]Tabelle1!$E$2:$U$2,0))=0,"",INDEX([5]Tabelle1!$E$3:$U$500,MATCH($A476&amp;$C476&amp;$D476,[5]Tabelle1!$A$3:$A$500&amp;[5]Tabelle1!$C$3:$C$500&amp;[5]Tabelle1!$D$3:$D$500,0),MATCH(I$2,[5]Tabelle1!$E$2:$U$2,0))),"")</f>
        <v/>
      </c>
      <c r="J476" s="192" t="str">
        <f t="array" ref="J476">IFERROR(IF(INDEX([5]Tabelle1!$E$3:$U$500,MATCH($A476&amp;$C476&amp;$D476,[5]Tabelle1!$A$3:$A$500&amp;[5]Tabelle1!$C$3:$C$500&amp;[5]Tabelle1!$D$3:$D$500,0),MATCH(J$2,[5]Tabelle1!$E$2:$U$2,0))=0,"",INDEX([5]Tabelle1!$E$3:$U$500,MATCH($A476&amp;$C476&amp;$D476,[5]Tabelle1!$A$3:$A$500&amp;[5]Tabelle1!$C$3:$C$500&amp;[5]Tabelle1!$D$3:$D$500,0),MATCH(J$2,[5]Tabelle1!$E$2:$U$2,0))),"")</f>
        <v/>
      </c>
      <c r="K476" s="192" t="str">
        <f t="array" ref="K476">IFERROR(IF(INDEX([5]Tabelle1!$E$3:$U$500,MATCH($A476&amp;$C476&amp;$D476,[5]Tabelle1!$A$3:$A$500&amp;[5]Tabelle1!$C$3:$C$500&amp;[5]Tabelle1!$D$3:$D$500,0),MATCH(K$2,[5]Tabelle1!$E$2:$U$2,0))=0,"",INDEX([5]Tabelle1!$E$3:$U$500,MATCH($A476&amp;$C476&amp;$D476,[5]Tabelle1!$A$3:$A$500&amp;[5]Tabelle1!$C$3:$C$500&amp;[5]Tabelle1!$D$3:$D$500,0),MATCH(K$2,[5]Tabelle1!$E$2:$U$2,0))),"")</f>
        <v/>
      </c>
      <c r="L476" s="192" t="str">
        <f t="array" ref="L476">IFERROR(IF(INDEX([5]Tabelle1!$E$3:$U$500,MATCH($A476&amp;$C476&amp;$D476,[5]Tabelle1!$A$3:$A$500&amp;[5]Tabelle1!$C$3:$C$500&amp;[5]Tabelle1!$D$3:$D$500,0),MATCH(L$2,[5]Tabelle1!$E$2:$U$2,0))=0,"",INDEX([5]Tabelle1!$E$3:$U$500,MATCH($A476&amp;$C476&amp;$D476,[5]Tabelle1!$A$3:$A$500&amp;[5]Tabelle1!$C$3:$C$500&amp;[5]Tabelle1!$D$3:$D$500,0),MATCH(L$2,[5]Tabelle1!$E$2:$U$2,0))),"")</f>
        <v/>
      </c>
      <c r="M476" s="192" t="str">
        <f t="array" ref="M476">IFERROR(IF(INDEX([5]Tabelle1!$E$3:$U$500,MATCH($A476&amp;$C476&amp;$D476,[5]Tabelle1!$A$3:$A$500&amp;[5]Tabelle1!$C$3:$C$500&amp;[5]Tabelle1!$D$3:$D$500,0),MATCH(M$2,[5]Tabelle1!$E$2:$U$2,0))=0,"",INDEX([5]Tabelle1!$E$3:$U$500,MATCH($A476&amp;$C476&amp;$D476,[5]Tabelle1!$A$3:$A$500&amp;[5]Tabelle1!$C$3:$C$500&amp;[5]Tabelle1!$D$3:$D$500,0),MATCH(M$2,[5]Tabelle1!$E$2:$U$2,0))),"")</f>
        <v/>
      </c>
      <c r="N476" s="192" t="str">
        <f t="array" ref="N476">IFERROR(IF(INDEX([5]Tabelle1!$E$3:$U$500,MATCH($A476&amp;$C476&amp;$D476,[5]Tabelle1!$A$3:$A$500&amp;[5]Tabelle1!$C$3:$C$500&amp;[5]Tabelle1!$D$3:$D$500,0),MATCH(N$2,[5]Tabelle1!$E$2:$U$2,0))=0,"",INDEX([5]Tabelle1!$E$3:$U$500,MATCH($A476&amp;$C476&amp;$D476,[5]Tabelle1!$A$3:$A$500&amp;[5]Tabelle1!$C$3:$C$500&amp;[5]Tabelle1!$D$3:$D$500,0),MATCH(N$2,[5]Tabelle1!$E$2:$U$2,0))),"")</f>
        <v/>
      </c>
      <c r="O476" s="192" t="str">
        <f t="array" ref="O476">IFERROR(IF(INDEX([5]Tabelle1!$E$3:$U$500,MATCH($A476&amp;$C476&amp;$D476,[5]Tabelle1!$A$3:$A$500&amp;[5]Tabelle1!$C$3:$C$500&amp;[5]Tabelle1!$D$3:$D$500,0),MATCH(O$2,[5]Tabelle1!$E$2:$U$2,0))=0,"",INDEX([5]Tabelle1!$E$3:$U$500,MATCH($A476&amp;$C476&amp;$D476,[5]Tabelle1!$A$3:$A$500&amp;[5]Tabelle1!$C$3:$C$500&amp;[5]Tabelle1!$D$3:$D$500,0),MATCH(O$2,[5]Tabelle1!$E$2:$U$2,0))),"")</f>
        <v/>
      </c>
      <c r="P476" s="192" t="str">
        <f t="array" ref="P476">IFERROR(IF(INDEX([5]Tabelle1!$E$3:$U$500,MATCH($A476&amp;$C476&amp;$D476,[5]Tabelle1!$A$3:$A$500&amp;[5]Tabelle1!$C$3:$C$500&amp;[5]Tabelle1!$D$3:$D$500,0),MATCH(P$2,[5]Tabelle1!$E$2:$U$2,0))=0,"",INDEX([5]Tabelle1!$E$3:$U$500,MATCH($A476&amp;$C476&amp;$D476,[5]Tabelle1!$A$3:$A$500&amp;[5]Tabelle1!$C$3:$C$500&amp;[5]Tabelle1!$D$3:$D$500,0),MATCH(P$2,[5]Tabelle1!$E$2:$U$2,0))),"")</f>
        <v/>
      </c>
      <c r="Q476" s="192" t="str">
        <f t="array" ref="Q476">IFERROR(IF(INDEX([5]Tabelle1!$E$3:$U$500,MATCH($A476&amp;$C476&amp;$D476,[5]Tabelle1!$A$3:$A$500&amp;[5]Tabelle1!$C$3:$C$500&amp;[5]Tabelle1!$D$3:$D$500,0),MATCH(Q$2,[5]Tabelle1!$E$2:$U$2,0))=0,"",INDEX([5]Tabelle1!$E$3:$U$500,MATCH($A476&amp;$C476&amp;$D476,[5]Tabelle1!$A$3:$A$500&amp;[5]Tabelle1!$C$3:$C$500&amp;[5]Tabelle1!$D$3:$D$500,0),MATCH(Q$2,[5]Tabelle1!$E$2:$U$2,0))),"")</f>
        <v/>
      </c>
      <c r="R476" s="192" t="str">
        <f t="array" ref="R476">IFERROR(IF(INDEX([5]Tabelle1!$E$3:$U$500,MATCH($A476&amp;$C476&amp;$D476,[5]Tabelle1!$A$3:$A$500&amp;[5]Tabelle1!$C$3:$C$500&amp;[5]Tabelle1!$D$3:$D$500,0),MATCH(R$2,[5]Tabelle1!$E$2:$U$2,0))=0,"",INDEX([5]Tabelle1!$E$3:$U$500,MATCH($A476&amp;$C476&amp;$D476,[5]Tabelle1!$A$3:$A$500&amp;[5]Tabelle1!$C$3:$C$500&amp;[5]Tabelle1!$D$3:$D$500,0),MATCH(R$2,[5]Tabelle1!$E$2:$U$2,0))),"")</f>
        <v/>
      </c>
      <c r="S476" s="192" t="str">
        <f t="array" ref="S476">IFERROR(IF(INDEX([5]Tabelle1!$E$3:$U$500,MATCH($A476&amp;$C476&amp;$D476,[5]Tabelle1!$A$3:$A$500&amp;[5]Tabelle1!$C$3:$C$500&amp;[5]Tabelle1!$D$3:$D$500,0),MATCH(S$2,[5]Tabelle1!$E$2:$U$2,0))=0,"",INDEX([5]Tabelle1!$E$3:$U$500,MATCH($A476&amp;$C476&amp;$D476,[5]Tabelle1!$A$3:$A$500&amp;[5]Tabelle1!$C$3:$C$500&amp;[5]Tabelle1!$D$3:$D$500,0),MATCH(S$2,[5]Tabelle1!$E$2:$U$2,0))),"")</f>
        <v/>
      </c>
      <c r="T476" s="192" t="str">
        <f t="array" ref="T476">IFERROR(IF(INDEX([5]Tabelle1!$E$3:$U$500,MATCH($A476&amp;$C476&amp;$D476,[5]Tabelle1!$A$3:$A$500&amp;[5]Tabelle1!$C$3:$C$500&amp;[5]Tabelle1!$D$3:$D$500,0),MATCH(T$2,[5]Tabelle1!$E$2:$U$2,0))=0,"",INDEX([5]Tabelle1!$E$3:$U$500,MATCH($A476&amp;$C476&amp;$D476,[5]Tabelle1!$A$3:$A$500&amp;[5]Tabelle1!$C$3:$C$500&amp;[5]Tabelle1!$D$3:$D$500,0),MATCH(T$2,[5]Tabelle1!$E$2:$U$2,0))),"")</f>
        <v/>
      </c>
      <c r="U476" s="192" t="str">
        <f t="array" ref="U476">IFERROR(IF(INDEX([5]Tabelle1!$E$3:$U$500,MATCH($A476&amp;$C476&amp;$D476,[5]Tabelle1!$A$3:$A$500&amp;[5]Tabelle1!$C$3:$C$500&amp;[5]Tabelle1!$D$3:$D$500,0),MATCH(U$2,[5]Tabelle1!$E$2:$U$2,0))=0,"",INDEX([5]Tabelle1!$E$3:$U$500,MATCH($A476&amp;$C476&amp;$D476,[5]Tabelle1!$A$3:$A$500&amp;[5]Tabelle1!$C$3:$C$500&amp;[5]Tabelle1!$D$3:$D$500,0),MATCH(U$2,[5]Tabelle1!$E$2:$U$2,0))),"")</f>
        <v/>
      </c>
      <c r="V476" s="193" t="str">
        <f t="array" ref="V476">IFERROR(IF(INDEX([5]Tabelle1!$E$3:$U$500,MATCH($A476&amp;$C476&amp;$D476,[5]Tabelle1!$A$3:$A$500&amp;[5]Tabelle1!$C$3:$C$500&amp;[5]Tabelle1!$D$3:$D$500,0),MATCH(V$2,[5]Tabelle1!$E$2:$U$2,0))=0,"",INDEX([5]Tabelle1!$E$3:$U$500,MATCH($A476&amp;$C476&amp;$D476,[5]Tabelle1!$A$3:$A$500&amp;[5]Tabelle1!$C$3:$C$500&amp;[5]Tabelle1!$D$3:$D$500,0),MATCH(V$2,[5]Tabelle1!$E$2:$U$2,0))),"")</f>
        <v/>
      </c>
      <c r="W476" s="54" t="str">
        <f t="array" ref="W476">IFERROR(IF(INDEX([5]Tabelle1!$E$3:$U$500,MATCH($A476&amp;$C476&amp;$D476,[5]Tabelle1!$A$3:$A$500&amp;[5]Tabelle1!$C$3:$C$500&amp;[5]Tabelle1!$D$3:$D$500,0),MATCH(W$2,[5]Tabelle1!$E$2:$U$2,0))=0,"",INDEX([5]Tabelle1!$E$3:$U$500,MATCH($A476&amp;$C476&amp;$D476,[5]Tabelle1!$A$3:$A$500&amp;[5]Tabelle1!$C$3:$C$500&amp;[5]Tabelle1!$D$3:$D$500,0),MATCH(W$2,[5]Tabelle1!$E$2:$U$2,0))),"")</f>
        <v/>
      </c>
      <c r="X476" s="54" t="str">
        <f t="array" ref="X476">IFERROR(IF(INDEX([5]Tabelle1!$E$3:$U$500,MATCH($A476&amp;$C476&amp;$D476,[5]Tabelle1!$A$3:$A$500&amp;[5]Tabelle1!$C$3:$C$500&amp;[5]Tabelle1!$D$3:$D$500,0),MATCH(X$2,[5]Tabelle1!$E$2:$U$2,0))=0,"",INDEX([5]Tabelle1!$E$3:$U$500,MATCH($A476&amp;$C476&amp;$D476,[5]Tabelle1!$A$3:$A$500&amp;[5]Tabelle1!$C$3:$C$500&amp;[5]Tabelle1!$D$3:$D$500,0),MATCH(X$2,[5]Tabelle1!$E$2:$U$2,0))),"")</f>
        <v/>
      </c>
      <c r="Y476" s="22"/>
      <c r="Z476" s="22"/>
      <c r="AA476" s="22"/>
      <c r="AB476" s="22"/>
      <c r="AC476" s="22"/>
      <c r="AD476" s="22"/>
      <c r="AE476" s="22"/>
      <c r="AF476" s="22"/>
    </row>
    <row r="477" spans="1:32" ht="15" hidden="1" thickBot="1" x14ac:dyDescent="0.4">
      <c r="A477" s="127" t="str">
        <f t="shared" si="33"/>
        <v>Malta</v>
      </c>
      <c r="B477" s="70"/>
      <c r="C477" s="70" t="s">
        <v>558</v>
      </c>
      <c r="D477" s="139" t="s">
        <v>4</v>
      </c>
      <c r="E477" s="175"/>
      <c r="F477" s="175"/>
      <c r="G477" s="175"/>
      <c r="H477" s="192" t="str">
        <f t="array" ref="H477">IFERROR(IF(INDEX([5]Tabelle1!$E$3:$U$500,MATCH($A477&amp;$C477&amp;$D477,[5]Tabelle1!$A$3:$A$500&amp;[5]Tabelle1!$C$3:$C$500&amp;[5]Tabelle1!$D$3:$D$500,0),MATCH(H$2,[5]Tabelle1!$E$2:$U$2,0))=0,"",INDEX([5]Tabelle1!$E$3:$U$500,MATCH($A477&amp;$C477&amp;$D477,[5]Tabelle1!$A$3:$A$500&amp;[5]Tabelle1!$C$3:$C$500&amp;[5]Tabelle1!$D$3:$D$500,0),MATCH(H$2,[5]Tabelle1!$E$2:$U$2,0))),"")</f>
        <v/>
      </c>
      <c r="I477" s="192" t="str">
        <f t="array" ref="I477">IFERROR(IF(INDEX([5]Tabelle1!$E$3:$U$500,MATCH($A477&amp;$C477&amp;$D477,[5]Tabelle1!$A$3:$A$500&amp;[5]Tabelle1!$C$3:$C$500&amp;[5]Tabelle1!$D$3:$D$500,0),MATCH(I$2,[5]Tabelle1!$E$2:$U$2,0))=0,"",INDEX([5]Tabelle1!$E$3:$U$500,MATCH($A477&amp;$C477&amp;$D477,[5]Tabelle1!$A$3:$A$500&amp;[5]Tabelle1!$C$3:$C$500&amp;[5]Tabelle1!$D$3:$D$500,0),MATCH(I$2,[5]Tabelle1!$E$2:$U$2,0))),"")</f>
        <v/>
      </c>
      <c r="J477" s="192" t="str">
        <f t="array" ref="J477">IFERROR(IF(INDEX([5]Tabelle1!$E$3:$U$500,MATCH($A477&amp;$C477&amp;$D477,[5]Tabelle1!$A$3:$A$500&amp;[5]Tabelle1!$C$3:$C$500&amp;[5]Tabelle1!$D$3:$D$500,0),MATCH(J$2,[5]Tabelle1!$E$2:$U$2,0))=0,"",INDEX([5]Tabelle1!$E$3:$U$500,MATCH($A477&amp;$C477&amp;$D477,[5]Tabelle1!$A$3:$A$500&amp;[5]Tabelle1!$C$3:$C$500&amp;[5]Tabelle1!$D$3:$D$500,0),MATCH(J$2,[5]Tabelle1!$E$2:$U$2,0))),"")</f>
        <v/>
      </c>
      <c r="K477" s="192" t="str">
        <f t="array" ref="K477">IFERROR(IF(INDEX([5]Tabelle1!$E$3:$U$500,MATCH($A477&amp;$C477&amp;$D477,[5]Tabelle1!$A$3:$A$500&amp;[5]Tabelle1!$C$3:$C$500&amp;[5]Tabelle1!$D$3:$D$500,0),MATCH(K$2,[5]Tabelle1!$E$2:$U$2,0))=0,"",INDEX([5]Tabelle1!$E$3:$U$500,MATCH($A477&amp;$C477&amp;$D477,[5]Tabelle1!$A$3:$A$500&amp;[5]Tabelle1!$C$3:$C$500&amp;[5]Tabelle1!$D$3:$D$500,0),MATCH(K$2,[5]Tabelle1!$E$2:$U$2,0))),"")</f>
        <v/>
      </c>
      <c r="L477" s="192" t="str">
        <f t="array" ref="L477">IFERROR(IF(INDEX([5]Tabelle1!$E$3:$U$500,MATCH($A477&amp;$C477&amp;$D477,[5]Tabelle1!$A$3:$A$500&amp;[5]Tabelle1!$C$3:$C$500&amp;[5]Tabelle1!$D$3:$D$500,0),MATCH(L$2,[5]Tabelle1!$E$2:$U$2,0))=0,"",INDEX([5]Tabelle1!$E$3:$U$500,MATCH($A477&amp;$C477&amp;$D477,[5]Tabelle1!$A$3:$A$500&amp;[5]Tabelle1!$C$3:$C$500&amp;[5]Tabelle1!$D$3:$D$500,0),MATCH(L$2,[5]Tabelle1!$E$2:$U$2,0))),"")</f>
        <v/>
      </c>
      <c r="M477" s="192" t="str">
        <f t="array" ref="M477">IFERROR(IF(INDEX([5]Tabelle1!$E$3:$U$500,MATCH($A477&amp;$C477&amp;$D477,[5]Tabelle1!$A$3:$A$500&amp;[5]Tabelle1!$C$3:$C$500&amp;[5]Tabelle1!$D$3:$D$500,0),MATCH(M$2,[5]Tabelle1!$E$2:$U$2,0))=0,"",INDEX([5]Tabelle1!$E$3:$U$500,MATCH($A477&amp;$C477&amp;$D477,[5]Tabelle1!$A$3:$A$500&amp;[5]Tabelle1!$C$3:$C$500&amp;[5]Tabelle1!$D$3:$D$500,0),MATCH(M$2,[5]Tabelle1!$E$2:$U$2,0))),"")</f>
        <v/>
      </c>
      <c r="N477" s="192" t="str">
        <f t="array" ref="N477">IFERROR(IF(INDEX([5]Tabelle1!$E$3:$U$500,MATCH($A477&amp;$C477&amp;$D477,[5]Tabelle1!$A$3:$A$500&amp;[5]Tabelle1!$C$3:$C$500&amp;[5]Tabelle1!$D$3:$D$500,0),MATCH(N$2,[5]Tabelle1!$E$2:$U$2,0))=0,"",INDEX([5]Tabelle1!$E$3:$U$500,MATCH($A477&amp;$C477&amp;$D477,[5]Tabelle1!$A$3:$A$500&amp;[5]Tabelle1!$C$3:$C$500&amp;[5]Tabelle1!$D$3:$D$500,0),MATCH(N$2,[5]Tabelle1!$E$2:$U$2,0))),"")</f>
        <v/>
      </c>
      <c r="O477" s="192" t="str">
        <f t="array" ref="O477">IFERROR(IF(INDEX([5]Tabelle1!$E$3:$U$500,MATCH($A477&amp;$C477&amp;$D477,[5]Tabelle1!$A$3:$A$500&amp;[5]Tabelle1!$C$3:$C$500&amp;[5]Tabelle1!$D$3:$D$500,0),MATCH(O$2,[5]Tabelle1!$E$2:$U$2,0))=0,"",INDEX([5]Tabelle1!$E$3:$U$500,MATCH($A477&amp;$C477&amp;$D477,[5]Tabelle1!$A$3:$A$500&amp;[5]Tabelle1!$C$3:$C$500&amp;[5]Tabelle1!$D$3:$D$500,0),MATCH(O$2,[5]Tabelle1!$E$2:$U$2,0))),"")</f>
        <v/>
      </c>
      <c r="P477" s="192" t="str">
        <f t="array" ref="P477">IFERROR(IF(INDEX([5]Tabelle1!$E$3:$U$500,MATCH($A477&amp;$C477&amp;$D477,[5]Tabelle1!$A$3:$A$500&amp;[5]Tabelle1!$C$3:$C$500&amp;[5]Tabelle1!$D$3:$D$500,0),MATCH(P$2,[5]Tabelle1!$E$2:$U$2,0))=0,"",INDEX([5]Tabelle1!$E$3:$U$500,MATCH($A477&amp;$C477&amp;$D477,[5]Tabelle1!$A$3:$A$500&amp;[5]Tabelle1!$C$3:$C$500&amp;[5]Tabelle1!$D$3:$D$500,0),MATCH(P$2,[5]Tabelle1!$E$2:$U$2,0))),"")</f>
        <v/>
      </c>
      <c r="Q477" s="192" t="str">
        <f t="array" ref="Q477">IFERROR(IF(INDEX([5]Tabelle1!$E$3:$U$500,MATCH($A477&amp;$C477&amp;$D477,[5]Tabelle1!$A$3:$A$500&amp;[5]Tabelle1!$C$3:$C$500&amp;[5]Tabelle1!$D$3:$D$500,0),MATCH(Q$2,[5]Tabelle1!$E$2:$U$2,0))=0,"",INDEX([5]Tabelle1!$E$3:$U$500,MATCH($A477&amp;$C477&amp;$D477,[5]Tabelle1!$A$3:$A$500&amp;[5]Tabelle1!$C$3:$C$500&amp;[5]Tabelle1!$D$3:$D$500,0),MATCH(Q$2,[5]Tabelle1!$E$2:$U$2,0))),"")</f>
        <v/>
      </c>
      <c r="R477" s="192" t="str">
        <f t="array" ref="R477">IFERROR(IF(INDEX([5]Tabelle1!$E$3:$U$500,MATCH($A477&amp;$C477&amp;$D477,[5]Tabelle1!$A$3:$A$500&amp;[5]Tabelle1!$C$3:$C$500&amp;[5]Tabelle1!$D$3:$D$500,0),MATCH(R$2,[5]Tabelle1!$E$2:$U$2,0))=0,"",INDEX([5]Tabelle1!$E$3:$U$500,MATCH($A477&amp;$C477&amp;$D477,[5]Tabelle1!$A$3:$A$500&amp;[5]Tabelle1!$C$3:$C$500&amp;[5]Tabelle1!$D$3:$D$500,0),MATCH(R$2,[5]Tabelle1!$E$2:$U$2,0))),"")</f>
        <v/>
      </c>
      <c r="S477" s="192" t="str">
        <f t="array" ref="S477">IFERROR(IF(INDEX([5]Tabelle1!$E$3:$U$500,MATCH($A477&amp;$C477&amp;$D477,[5]Tabelle1!$A$3:$A$500&amp;[5]Tabelle1!$C$3:$C$500&amp;[5]Tabelle1!$D$3:$D$500,0),MATCH(S$2,[5]Tabelle1!$E$2:$U$2,0))=0,"",INDEX([5]Tabelle1!$E$3:$U$500,MATCH($A477&amp;$C477&amp;$D477,[5]Tabelle1!$A$3:$A$500&amp;[5]Tabelle1!$C$3:$C$500&amp;[5]Tabelle1!$D$3:$D$500,0),MATCH(S$2,[5]Tabelle1!$E$2:$U$2,0))),"")</f>
        <v/>
      </c>
      <c r="T477" s="192" t="str">
        <f t="array" ref="T477">IFERROR(IF(INDEX([5]Tabelle1!$E$3:$U$500,MATCH($A477&amp;$C477&amp;$D477,[5]Tabelle1!$A$3:$A$500&amp;[5]Tabelle1!$C$3:$C$500&amp;[5]Tabelle1!$D$3:$D$500,0),MATCH(T$2,[5]Tabelle1!$E$2:$U$2,0))=0,"",INDEX([5]Tabelle1!$E$3:$U$500,MATCH($A477&amp;$C477&amp;$D477,[5]Tabelle1!$A$3:$A$500&amp;[5]Tabelle1!$C$3:$C$500&amp;[5]Tabelle1!$D$3:$D$500,0),MATCH(T$2,[5]Tabelle1!$E$2:$U$2,0))),"")</f>
        <v/>
      </c>
      <c r="U477" s="192" t="str">
        <f t="array" ref="U477">IFERROR(IF(INDEX([5]Tabelle1!$E$3:$U$500,MATCH($A477&amp;$C477&amp;$D477,[5]Tabelle1!$A$3:$A$500&amp;[5]Tabelle1!$C$3:$C$500&amp;[5]Tabelle1!$D$3:$D$500,0),MATCH(U$2,[5]Tabelle1!$E$2:$U$2,0))=0,"",INDEX([5]Tabelle1!$E$3:$U$500,MATCH($A477&amp;$C477&amp;$D477,[5]Tabelle1!$A$3:$A$500&amp;[5]Tabelle1!$C$3:$C$500&amp;[5]Tabelle1!$D$3:$D$500,0),MATCH(U$2,[5]Tabelle1!$E$2:$U$2,0))),"")</f>
        <v/>
      </c>
      <c r="V477" s="193" t="str">
        <f t="array" ref="V477">IFERROR(IF(INDEX([5]Tabelle1!$E$3:$U$500,MATCH($A477&amp;$C477&amp;$D477,[5]Tabelle1!$A$3:$A$500&amp;[5]Tabelle1!$C$3:$C$500&amp;[5]Tabelle1!$D$3:$D$500,0),MATCH(V$2,[5]Tabelle1!$E$2:$U$2,0))=0,"",INDEX([5]Tabelle1!$E$3:$U$500,MATCH($A477&amp;$C477&amp;$D477,[5]Tabelle1!$A$3:$A$500&amp;[5]Tabelle1!$C$3:$C$500&amp;[5]Tabelle1!$D$3:$D$500,0),MATCH(V$2,[5]Tabelle1!$E$2:$U$2,0))),"")</f>
        <v/>
      </c>
      <c r="W477" s="54" t="str">
        <f t="array" ref="W477">IFERROR(IF(INDEX([5]Tabelle1!$E$3:$U$500,MATCH($A477&amp;$C477&amp;$D477,[5]Tabelle1!$A$3:$A$500&amp;[5]Tabelle1!$C$3:$C$500&amp;[5]Tabelle1!$D$3:$D$500,0),MATCH(W$2,[5]Tabelle1!$E$2:$U$2,0))=0,"",INDEX([5]Tabelle1!$E$3:$U$500,MATCH($A477&amp;$C477&amp;$D477,[5]Tabelle1!$A$3:$A$500&amp;[5]Tabelle1!$C$3:$C$500&amp;[5]Tabelle1!$D$3:$D$500,0),MATCH(W$2,[5]Tabelle1!$E$2:$U$2,0))),"")</f>
        <v/>
      </c>
      <c r="X477" s="54" t="str">
        <f t="array" ref="X477">IFERROR(IF(INDEX([5]Tabelle1!$E$3:$U$500,MATCH($A477&amp;$C477&amp;$D477,[5]Tabelle1!$A$3:$A$500&amp;[5]Tabelle1!$C$3:$C$500&amp;[5]Tabelle1!$D$3:$D$500,0),MATCH(X$2,[5]Tabelle1!$E$2:$U$2,0))=0,"",INDEX([5]Tabelle1!$E$3:$U$500,MATCH($A477&amp;$C477&amp;$D477,[5]Tabelle1!$A$3:$A$500&amp;[5]Tabelle1!$C$3:$C$500&amp;[5]Tabelle1!$D$3:$D$500,0),MATCH(X$2,[5]Tabelle1!$E$2:$U$2,0))),"")</f>
        <v/>
      </c>
      <c r="Y477" s="22"/>
      <c r="Z477" s="22"/>
      <c r="AA477" s="22"/>
      <c r="AB477" s="22"/>
      <c r="AC477" s="22"/>
      <c r="AD477" s="22"/>
      <c r="AE477" s="22"/>
      <c r="AF477" s="22"/>
    </row>
    <row r="478" spans="1:32" ht="15" hidden="1" thickBot="1" x14ac:dyDescent="0.4">
      <c r="A478" s="127" t="str">
        <f t="shared" si="33"/>
        <v>Malta</v>
      </c>
      <c r="B478" s="70"/>
      <c r="C478" s="70" t="s">
        <v>558</v>
      </c>
      <c r="D478" s="139" t="s">
        <v>541</v>
      </c>
      <c r="E478" s="175"/>
      <c r="F478" s="175"/>
      <c r="G478" s="175"/>
      <c r="H478" s="192" t="str">
        <f t="array" ref="H478">IFERROR(IF(INDEX([5]Tabelle1!$E$3:$U$500,MATCH($A478&amp;$C478&amp;$D478,[5]Tabelle1!$A$3:$A$500&amp;[5]Tabelle1!$C$3:$C$500&amp;[5]Tabelle1!$D$3:$D$500,0),MATCH(H$2,[5]Tabelle1!$E$2:$U$2,0))=0,"",INDEX([5]Tabelle1!$E$3:$U$500,MATCH($A478&amp;$C478&amp;$D478,[5]Tabelle1!$A$3:$A$500&amp;[5]Tabelle1!$C$3:$C$500&amp;[5]Tabelle1!$D$3:$D$500,0),MATCH(H$2,[5]Tabelle1!$E$2:$U$2,0))),"")</f>
        <v/>
      </c>
      <c r="I478" s="192" t="str">
        <f t="array" ref="I478">IFERROR(IF(INDEX([5]Tabelle1!$E$3:$U$500,MATCH($A478&amp;$C478&amp;$D478,[5]Tabelle1!$A$3:$A$500&amp;[5]Tabelle1!$C$3:$C$500&amp;[5]Tabelle1!$D$3:$D$500,0),MATCH(I$2,[5]Tabelle1!$E$2:$U$2,0))=0,"",INDEX([5]Tabelle1!$E$3:$U$500,MATCH($A478&amp;$C478&amp;$D478,[5]Tabelle1!$A$3:$A$500&amp;[5]Tabelle1!$C$3:$C$500&amp;[5]Tabelle1!$D$3:$D$500,0),MATCH(I$2,[5]Tabelle1!$E$2:$U$2,0))),"")</f>
        <v/>
      </c>
      <c r="J478" s="192" t="str">
        <f t="array" ref="J478">IFERROR(IF(INDEX([5]Tabelle1!$E$3:$U$500,MATCH($A478&amp;$C478&amp;$D478,[5]Tabelle1!$A$3:$A$500&amp;[5]Tabelle1!$C$3:$C$500&amp;[5]Tabelle1!$D$3:$D$500,0),MATCH(J$2,[5]Tabelle1!$E$2:$U$2,0))=0,"",INDEX([5]Tabelle1!$E$3:$U$500,MATCH($A478&amp;$C478&amp;$D478,[5]Tabelle1!$A$3:$A$500&amp;[5]Tabelle1!$C$3:$C$500&amp;[5]Tabelle1!$D$3:$D$500,0),MATCH(J$2,[5]Tabelle1!$E$2:$U$2,0))),"")</f>
        <v/>
      </c>
      <c r="K478" s="192" t="str">
        <f t="array" ref="K478">IFERROR(IF(INDEX([5]Tabelle1!$E$3:$U$500,MATCH($A478&amp;$C478&amp;$D478,[5]Tabelle1!$A$3:$A$500&amp;[5]Tabelle1!$C$3:$C$500&amp;[5]Tabelle1!$D$3:$D$500,0),MATCH(K$2,[5]Tabelle1!$E$2:$U$2,0))=0,"",INDEX([5]Tabelle1!$E$3:$U$500,MATCH($A478&amp;$C478&amp;$D478,[5]Tabelle1!$A$3:$A$500&amp;[5]Tabelle1!$C$3:$C$500&amp;[5]Tabelle1!$D$3:$D$500,0),MATCH(K$2,[5]Tabelle1!$E$2:$U$2,0))),"")</f>
        <v/>
      </c>
      <c r="L478" s="192" t="str">
        <f t="array" ref="L478">IFERROR(IF(INDEX([5]Tabelle1!$E$3:$U$500,MATCH($A478&amp;$C478&amp;$D478,[5]Tabelle1!$A$3:$A$500&amp;[5]Tabelle1!$C$3:$C$500&amp;[5]Tabelle1!$D$3:$D$500,0),MATCH(L$2,[5]Tabelle1!$E$2:$U$2,0))=0,"",INDEX([5]Tabelle1!$E$3:$U$500,MATCH($A478&amp;$C478&amp;$D478,[5]Tabelle1!$A$3:$A$500&amp;[5]Tabelle1!$C$3:$C$500&amp;[5]Tabelle1!$D$3:$D$500,0),MATCH(L$2,[5]Tabelle1!$E$2:$U$2,0))),"")</f>
        <v/>
      </c>
      <c r="M478" s="192" t="str">
        <f t="array" ref="M478">IFERROR(IF(INDEX([5]Tabelle1!$E$3:$U$500,MATCH($A478&amp;$C478&amp;$D478,[5]Tabelle1!$A$3:$A$500&amp;[5]Tabelle1!$C$3:$C$500&amp;[5]Tabelle1!$D$3:$D$500,0),MATCH(M$2,[5]Tabelle1!$E$2:$U$2,0))=0,"",INDEX([5]Tabelle1!$E$3:$U$500,MATCH($A478&amp;$C478&amp;$D478,[5]Tabelle1!$A$3:$A$500&amp;[5]Tabelle1!$C$3:$C$500&amp;[5]Tabelle1!$D$3:$D$500,0),MATCH(M$2,[5]Tabelle1!$E$2:$U$2,0))),"")</f>
        <v/>
      </c>
      <c r="N478" s="192" t="str">
        <f t="array" ref="N478">IFERROR(IF(INDEX([5]Tabelle1!$E$3:$U$500,MATCH($A478&amp;$C478&amp;$D478,[5]Tabelle1!$A$3:$A$500&amp;[5]Tabelle1!$C$3:$C$500&amp;[5]Tabelle1!$D$3:$D$500,0),MATCH(N$2,[5]Tabelle1!$E$2:$U$2,0))=0,"",INDEX([5]Tabelle1!$E$3:$U$500,MATCH($A478&amp;$C478&amp;$D478,[5]Tabelle1!$A$3:$A$500&amp;[5]Tabelle1!$C$3:$C$500&amp;[5]Tabelle1!$D$3:$D$500,0),MATCH(N$2,[5]Tabelle1!$E$2:$U$2,0))),"")</f>
        <v/>
      </c>
      <c r="O478" s="192" t="str">
        <f t="array" ref="O478">IFERROR(IF(INDEX([5]Tabelle1!$E$3:$U$500,MATCH($A478&amp;$C478&amp;$D478,[5]Tabelle1!$A$3:$A$500&amp;[5]Tabelle1!$C$3:$C$500&amp;[5]Tabelle1!$D$3:$D$500,0),MATCH(O$2,[5]Tabelle1!$E$2:$U$2,0))=0,"",INDEX([5]Tabelle1!$E$3:$U$500,MATCH($A478&amp;$C478&amp;$D478,[5]Tabelle1!$A$3:$A$500&amp;[5]Tabelle1!$C$3:$C$500&amp;[5]Tabelle1!$D$3:$D$500,0),MATCH(O$2,[5]Tabelle1!$E$2:$U$2,0))),"")</f>
        <v/>
      </c>
      <c r="P478" s="192" t="str">
        <f t="array" ref="P478">IFERROR(IF(INDEX([5]Tabelle1!$E$3:$U$500,MATCH($A478&amp;$C478&amp;$D478,[5]Tabelle1!$A$3:$A$500&amp;[5]Tabelle1!$C$3:$C$500&amp;[5]Tabelle1!$D$3:$D$500,0),MATCH(P$2,[5]Tabelle1!$E$2:$U$2,0))=0,"",INDEX([5]Tabelle1!$E$3:$U$500,MATCH($A478&amp;$C478&amp;$D478,[5]Tabelle1!$A$3:$A$500&amp;[5]Tabelle1!$C$3:$C$500&amp;[5]Tabelle1!$D$3:$D$500,0),MATCH(P$2,[5]Tabelle1!$E$2:$U$2,0))),"")</f>
        <v/>
      </c>
      <c r="Q478" s="192" t="str">
        <f t="array" ref="Q478">IFERROR(IF(INDEX([5]Tabelle1!$E$3:$U$500,MATCH($A478&amp;$C478&amp;$D478,[5]Tabelle1!$A$3:$A$500&amp;[5]Tabelle1!$C$3:$C$500&amp;[5]Tabelle1!$D$3:$D$500,0),MATCH(Q$2,[5]Tabelle1!$E$2:$U$2,0))=0,"",INDEX([5]Tabelle1!$E$3:$U$500,MATCH($A478&amp;$C478&amp;$D478,[5]Tabelle1!$A$3:$A$500&amp;[5]Tabelle1!$C$3:$C$500&amp;[5]Tabelle1!$D$3:$D$500,0),MATCH(Q$2,[5]Tabelle1!$E$2:$U$2,0))),"")</f>
        <v/>
      </c>
      <c r="R478" s="192" t="str">
        <f t="array" ref="R478">IFERROR(IF(INDEX([5]Tabelle1!$E$3:$U$500,MATCH($A478&amp;$C478&amp;$D478,[5]Tabelle1!$A$3:$A$500&amp;[5]Tabelle1!$C$3:$C$500&amp;[5]Tabelle1!$D$3:$D$500,0),MATCH(R$2,[5]Tabelle1!$E$2:$U$2,0))=0,"",INDEX([5]Tabelle1!$E$3:$U$500,MATCH($A478&amp;$C478&amp;$D478,[5]Tabelle1!$A$3:$A$500&amp;[5]Tabelle1!$C$3:$C$500&amp;[5]Tabelle1!$D$3:$D$500,0),MATCH(R$2,[5]Tabelle1!$E$2:$U$2,0))),"")</f>
        <v/>
      </c>
      <c r="S478" s="192" t="str">
        <f t="array" ref="S478">IFERROR(IF(INDEX([5]Tabelle1!$E$3:$U$500,MATCH($A478&amp;$C478&amp;$D478,[5]Tabelle1!$A$3:$A$500&amp;[5]Tabelle1!$C$3:$C$500&amp;[5]Tabelle1!$D$3:$D$500,0),MATCH(S$2,[5]Tabelle1!$E$2:$U$2,0))=0,"",INDEX([5]Tabelle1!$E$3:$U$500,MATCH($A478&amp;$C478&amp;$D478,[5]Tabelle1!$A$3:$A$500&amp;[5]Tabelle1!$C$3:$C$500&amp;[5]Tabelle1!$D$3:$D$500,0),MATCH(S$2,[5]Tabelle1!$E$2:$U$2,0))),"")</f>
        <v/>
      </c>
      <c r="T478" s="192" t="str">
        <f t="array" ref="T478">IFERROR(IF(INDEX([5]Tabelle1!$E$3:$U$500,MATCH($A478&amp;$C478&amp;$D478,[5]Tabelle1!$A$3:$A$500&amp;[5]Tabelle1!$C$3:$C$500&amp;[5]Tabelle1!$D$3:$D$500,0),MATCH(T$2,[5]Tabelle1!$E$2:$U$2,0))=0,"",INDEX([5]Tabelle1!$E$3:$U$500,MATCH($A478&amp;$C478&amp;$D478,[5]Tabelle1!$A$3:$A$500&amp;[5]Tabelle1!$C$3:$C$500&amp;[5]Tabelle1!$D$3:$D$500,0),MATCH(T$2,[5]Tabelle1!$E$2:$U$2,0))),"")</f>
        <v/>
      </c>
      <c r="U478" s="192" t="str">
        <f t="array" ref="U478">IFERROR(IF(INDEX([5]Tabelle1!$E$3:$U$500,MATCH($A478&amp;$C478&amp;$D478,[5]Tabelle1!$A$3:$A$500&amp;[5]Tabelle1!$C$3:$C$500&amp;[5]Tabelle1!$D$3:$D$500,0),MATCH(U$2,[5]Tabelle1!$E$2:$U$2,0))=0,"",INDEX([5]Tabelle1!$E$3:$U$500,MATCH($A478&amp;$C478&amp;$D478,[5]Tabelle1!$A$3:$A$500&amp;[5]Tabelle1!$C$3:$C$500&amp;[5]Tabelle1!$D$3:$D$500,0),MATCH(U$2,[5]Tabelle1!$E$2:$U$2,0))),"")</f>
        <v/>
      </c>
      <c r="V478" s="193" t="str">
        <f t="array" ref="V478">IFERROR(IF(INDEX([5]Tabelle1!$E$3:$U$500,MATCH($A478&amp;$C478&amp;$D478,[5]Tabelle1!$A$3:$A$500&amp;[5]Tabelle1!$C$3:$C$500&amp;[5]Tabelle1!$D$3:$D$500,0),MATCH(V$2,[5]Tabelle1!$E$2:$U$2,0))=0,"",INDEX([5]Tabelle1!$E$3:$U$500,MATCH($A478&amp;$C478&amp;$D478,[5]Tabelle1!$A$3:$A$500&amp;[5]Tabelle1!$C$3:$C$500&amp;[5]Tabelle1!$D$3:$D$500,0),MATCH(V$2,[5]Tabelle1!$E$2:$U$2,0))),"")</f>
        <v/>
      </c>
      <c r="W478" s="54" t="str">
        <f t="array" ref="W478">IFERROR(IF(INDEX([5]Tabelle1!$E$3:$U$500,MATCH($A478&amp;$C478&amp;$D478,[5]Tabelle1!$A$3:$A$500&amp;[5]Tabelle1!$C$3:$C$500&amp;[5]Tabelle1!$D$3:$D$500,0),MATCH(W$2,[5]Tabelle1!$E$2:$U$2,0))=0,"",INDEX([5]Tabelle1!$E$3:$U$500,MATCH($A478&amp;$C478&amp;$D478,[5]Tabelle1!$A$3:$A$500&amp;[5]Tabelle1!$C$3:$C$500&amp;[5]Tabelle1!$D$3:$D$500,0),MATCH(W$2,[5]Tabelle1!$E$2:$U$2,0))),"")</f>
        <v/>
      </c>
      <c r="X478" s="54" t="str">
        <f t="array" ref="X478">IFERROR(IF(INDEX([5]Tabelle1!$E$3:$U$500,MATCH($A478&amp;$C478&amp;$D478,[5]Tabelle1!$A$3:$A$500&amp;[5]Tabelle1!$C$3:$C$500&amp;[5]Tabelle1!$D$3:$D$500,0),MATCH(X$2,[5]Tabelle1!$E$2:$U$2,0))=0,"",INDEX([5]Tabelle1!$E$3:$U$500,MATCH($A478&amp;$C478&amp;$D478,[5]Tabelle1!$A$3:$A$500&amp;[5]Tabelle1!$C$3:$C$500&amp;[5]Tabelle1!$D$3:$D$500,0),MATCH(X$2,[5]Tabelle1!$E$2:$U$2,0))),"")</f>
        <v/>
      </c>
      <c r="Y478" s="22"/>
      <c r="Z478" s="22"/>
      <c r="AA478" s="22"/>
      <c r="AB478" s="22"/>
      <c r="AC478" s="22"/>
      <c r="AD478" s="22"/>
      <c r="AE478" s="22"/>
      <c r="AF478" s="22"/>
    </row>
    <row r="479" spans="1:32" ht="15" hidden="1" thickBot="1" x14ac:dyDescent="0.4">
      <c r="A479" s="127" t="str">
        <f t="shared" si="33"/>
        <v>Malta</v>
      </c>
      <c r="B479" s="70"/>
      <c r="C479" s="70" t="s">
        <v>558</v>
      </c>
      <c r="D479" s="139" t="s">
        <v>553</v>
      </c>
      <c r="E479" s="175"/>
      <c r="F479" s="175"/>
      <c r="G479" s="175"/>
      <c r="H479" s="192" t="str">
        <f t="array" ref="H479">IFERROR(IF(INDEX([5]Tabelle1!$E$3:$U$500,MATCH($A479&amp;$C479&amp;$D479,[5]Tabelle1!$A$3:$A$500&amp;[5]Tabelle1!$C$3:$C$500&amp;[5]Tabelle1!$D$3:$D$500,0),MATCH(H$2,[5]Tabelle1!$E$2:$U$2,0))=0,"",INDEX([5]Tabelle1!$E$3:$U$500,MATCH($A479&amp;$C479&amp;$D479,[5]Tabelle1!$A$3:$A$500&amp;[5]Tabelle1!$C$3:$C$500&amp;[5]Tabelle1!$D$3:$D$500,0),MATCH(H$2,[5]Tabelle1!$E$2:$U$2,0))),"")</f>
        <v/>
      </c>
      <c r="I479" s="192" t="str">
        <f t="array" ref="I479">IFERROR(IF(INDEX([5]Tabelle1!$E$3:$U$500,MATCH($A479&amp;$C479&amp;$D479,[5]Tabelle1!$A$3:$A$500&amp;[5]Tabelle1!$C$3:$C$500&amp;[5]Tabelle1!$D$3:$D$500,0),MATCH(I$2,[5]Tabelle1!$E$2:$U$2,0))=0,"",INDEX([5]Tabelle1!$E$3:$U$500,MATCH($A479&amp;$C479&amp;$D479,[5]Tabelle1!$A$3:$A$500&amp;[5]Tabelle1!$C$3:$C$500&amp;[5]Tabelle1!$D$3:$D$500,0),MATCH(I$2,[5]Tabelle1!$E$2:$U$2,0))),"")</f>
        <v/>
      </c>
      <c r="J479" s="192" t="str">
        <f t="array" ref="J479">IFERROR(IF(INDEX([5]Tabelle1!$E$3:$U$500,MATCH($A479&amp;$C479&amp;$D479,[5]Tabelle1!$A$3:$A$500&amp;[5]Tabelle1!$C$3:$C$500&amp;[5]Tabelle1!$D$3:$D$500,0),MATCH(J$2,[5]Tabelle1!$E$2:$U$2,0))=0,"",INDEX([5]Tabelle1!$E$3:$U$500,MATCH($A479&amp;$C479&amp;$D479,[5]Tabelle1!$A$3:$A$500&amp;[5]Tabelle1!$C$3:$C$500&amp;[5]Tabelle1!$D$3:$D$500,0),MATCH(J$2,[5]Tabelle1!$E$2:$U$2,0))),"")</f>
        <v/>
      </c>
      <c r="K479" s="192" t="str">
        <f t="array" ref="K479">IFERROR(IF(INDEX([5]Tabelle1!$E$3:$U$500,MATCH($A479&amp;$C479&amp;$D479,[5]Tabelle1!$A$3:$A$500&amp;[5]Tabelle1!$C$3:$C$500&amp;[5]Tabelle1!$D$3:$D$500,0),MATCH(K$2,[5]Tabelle1!$E$2:$U$2,0))=0,"",INDEX([5]Tabelle1!$E$3:$U$500,MATCH($A479&amp;$C479&amp;$D479,[5]Tabelle1!$A$3:$A$500&amp;[5]Tabelle1!$C$3:$C$500&amp;[5]Tabelle1!$D$3:$D$500,0),MATCH(K$2,[5]Tabelle1!$E$2:$U$2,0))),"")</f>
        <v/>
      </c>
      <c r="L479" s="192" t="str">
        <f t="array" ref="L479">IFERROR(IF(INDEX([5]Tabelle1!$E$3:$U$500,MATCH($A479&amp;$C479&amp;$D479,[5]Tabelle1!$A$3:$A$500&amp;[5]Tabelle1!$C$3:$C$500&amp;[5]Tabelle1!$D$3:$D$500,0),MATCH(L$2,[5]Tabelle1!$E$2:$U$2,0))=0,"",INDEX([5]Tabelle1!$E$3:$U$500,MATCH($A479&amp;$C479&amp;$D479,[5]Tabelle1!$A$3:$A$500&amp;[5]Tabelle1!$C$3:$C$500&amp;[5]Tabelle1!$D$3:$D$500,0),MATCH(L$2,[5]Tabelle1!$E$2:$U$2,0))),"")</f>
        <v/>
      </c>
      <c r="M479" s="192" t="str">
        <f t="array" ref="M479">IFERROR(IF(INDEX([5]Tabelle1!$E$3:$U$500,MATCH($A479&amp;$C479&amp;$D479,[5]Tabelle1!$A$3:$A$500&amp;[5]Tabelle1!$C$3:$C$500&amp;[5]Tabelle1!$D$3:$D$500,0),MATCH(M$2,[5]Tabelle1!$E$2:$U$2,0))=0,"",INDEX([5]Tabelle1!$E$3:$U$500,MATCH($A479&amp;$C479&amp;$D479,[5]Tabelle1!$A$3:$A$500&amp;[5]Tabelle1!$C$3:$C$500&amp;[5]Tabelle1!$D$3:$D$500,0),MATCH(M$2,[5]Tabelle1!$E$2:$U$2,0))),"")</f>
        <v/>
      </c>
      <c r="N479" s="192" t="str">
        <f t="array" ref="N479">IFERROR(IF(INDEX([5]Tabelle1!$E$3:$U$500,MATCH($A479&amp;$C479&amp;$D479,[5]Tabelle1!$A$3:$A$500&amp;[5]Tabelle1!$C$3:$C$500&amp;[5]Tabelle1!$D$3:$D$500,0),MATCH(N$2,[5]Tabelle1!$E$2:$U$2,0))=0,"",INDEX([5]Tabelle1!$E$3:$U$500,MATCH($A479&amp;$C479&amp;$D479,[5]Tabelle1!$A$3:$A$500&amp;[5]Tabelle1!$C$3:$C$500&amp;[5]Tabelle1!$D$3:$D$500,0),MATCH(N$2,[5]Tabelle1!$E$2:$U$2,0))),"")</f>
        <v/>
      </c>
      <c r="O479" s="192" t="str">
        <f t="array" ref="O479">IFERROR(IF(INDEX([5]Tabelle1!$E$3:$U$500,MATCH($A479&amp;$C479&amp;$D479,[5]Tabelle1!$A$3:$A$500&amp;[5]Tabelle1!$C$3:$C$500&amp;[5]Tabelle1!$D$3:$D$500,0),MATCH(O$2,[5]Tabelle1!$E$2:$U$2,0))=0,"",INDEX([5]Tabelle1!$E$3:$U$500,MATCH($A479&amp;$C479&amp;$D479,[5]Tabelle1!$A$3:$A$500&amp;[5]Tabelle1!$C$3:$C$500&amp;[5]Tabelle1!$D$3:$D$500,0),MATCH(O$2,[5]Tabelle1!$E$2:$U$2,0))),"")</f>
        <v/>
      </c>
      <c r="P479" s="192" t="str">
        <f t="array" ref="P479">IFERROR(IF(INDEX([5]Tabelle1!$E$3:$U$500,MATCH($A479&amp;$C479&amp;$D479,[5]Tabelle1!$A$3:$A$500&amp;[5]Tabelle1!$C$3:$C$500&amp;[5]Tabelle1!$D$3:$D$500,0),MATCH(P$2,[5]Tabelle1!$E$2:$U$2,0))=0,"",INDEX([5]Tabelle1!$E$3:$U$500,MATCH($A479&amp;$C479&amp;$D479,[5]Tabelle1!$A$3:$A$500&amp;[5]Tabelle1!$C$3:$C$500&amp;[5]Tabelle1!$D$3:$D$500,0),MATCH(P$2,[5]Tabelle1!$E$2:$U$2,0))),"")</f>
        <v/>
      </c>
      <c r="Q479" s="192" t="str">
        <f t="array" ref="Q479">IFERROR(IF(INDEX([5]Tabelle1!$E$3:$U$500,MATCH($A479&amp;$C479&amp;$D479,[5]Tabelle1!$A$3:$A$500&amp;[5]Tabelle1!$C$3:$C$500&amp;[5]Tabelle1!$D$3:$D$500,0),MATCH(Q$2,[5]Tabelle1!$E$2:$U$2,0))=0,"",INDEX([5]Tabelle1!$E$3:$U$500,MATCH($A479&amp;$C479&amp;$D479,[5]Tabelle1!$A$3:$A$500&amp;[5]Tabelle1!$C$3:$C$500&amp;[5]Tabelle1!$D$3:$D$500,0),MATCH(Q$2,[5]Tabelle1!$E$2:$U$2,0))),"")</f>
        <v/>
      </c>
      <c r="R479" s="192" t="str">
        <f t="array" ref="R479">IFERROR(IF(INDEX([5]Tabelle1!$E$3:$U$500,MATCH($A479&amp;$C479&amp;$D479,[5]Tabelle1!$A$3:$A$500&amp;[5]Tabelle1!$C$3:$C$500&amp;[5]Tabelle1!$D$3:$D$500,0),MATCH(R$2,[5]Tabelle1!$E$2:$U$2,0))=0,"",INDEX([5]Tabelle1!$E$3:$U$500,MATCH($A479&amp;$C479&amp;$D479,[5]Tabelle1!$A$3:$A$500&amp;[5]Tabelle1!$C$3:$C$500&amp;[5]Tabelle1!$D$3:$D$500,0),MATCH(R$2,[5]Tabelle1!$E$2:$U$2,0))),"")</f>
        <v/>
      </c>
      <c r="S479" s="192" t="str">
        <f t="array" ref="S479">IFERROR(IF(INDEX([5]Tabelle1!$E$3:$U$500,MATCH($A479&amp;$C479&amp;$D479,[5]Tabelle1!$A$3:$A$500&amp;[5]Tabelle1!$C$3:$C$500&amp;[5]Tabelle1!$D$3:$D$500,0),MATCH(S$2,[5]Tabelle1!$E$2:$U$2,0))=0,"",INDEX([5]Tabelle1!$E$3:$U$500,MATCH($A479&amp;$C479&amp;$D479,[5]Tabelle1!$A$3:$A$500&amp;[5]Tabelle1!$C$3:$C$500&amp;[5]Tabelle1!$D$3:$D$500,0),MATCH(S$2,[5]Tabelle1!$E$2:$U$2,0))),"")</f>
        <v/>
      </c>
      <c r="T479" s="192" t="str">
        <f t="array" ref="T479">IFERROR(IF(INDEX([5]Tabelle1!$E$3:$U$500,MATCH($A479&amp;$C479&amp;$D479,[5]Tabelle1!$A$3:$A$500&amp;[5]Tabelle1!$C$3:$C$500&amp;[5]Tabelle1!$D$3:$D$500,0),MATCH(T$2,[5]Tabelle1!$E$2:$U$2,0))=0,"",INDEX([5]Tabelle1!$E$3:$U$500,MATCH($A479&amp;$C479&amp;$D479,[5]Tabelle1!$A$3:$A$500&amp;[5]Tabelle1!$C$3:$C$500&amp;[5]Tabelle1!$D$3:$D$500,0),MATCH(T$2,[5]Tabelle1!$E$2:$U$2,0))),"")</f>
        <v/>
      </c>
      <c r="U479" s="192" t="str">
        <f t="array" ref="U479">IFERROR(IF(INDEX([5]Tabelle1!$E$3:$U$500,MATCH($A479&amp;$C479&amp;$D479,[5]Tabelle1!$A$3:$A$500&amp;[5]Tabelle1!$C$3:$C$500&amp;[5]Tabelle1!$D$3:$D$500,0),MATCH(U$2,[5]Tabelle1!$E$2:$U$2,0))=0,"",INDEX([5]Tabelle1!$E$3:$U$500,MATCH($A479&amp;$C479&amp;$D479,[5]Tabelle1!$A$3:$A$500&amp;[5]Tabelle1!$C$3:$C$500&amp;[5]Tabelle1!$D$3:$D$500,0),MATCH(U$2,[5]Tabelle1!$E$2:$U$2,0))),"")</f>
        <v/>
      </c>
      <c r="V479" s="193" t="str">
        <f t="array" ref="V479">IFERROR(IF(INDEX([5]Tabelle1!$E$3:$U$500,MATCH($A479&amp;$C479&amp;$D479,[5]Tabelle1!$A$3:$A$500&amp;[5]Tabelle1!$C$3:$C$500&amp;[5]Tabelle1!$D$3:$D$500,0),MATCH(V$2,[5]Tabelle1!$E$2:$U$2,0))=0,"",INDEX([5]Tabelle1!$E$3:$U$500,MATCH($A479&amp;$C479&amp;$D479,[5]Tabelle1!$A$3:$A$500&amp;[5]Tabelle1!$C$3:$C$500&amp;[5]Tabelle1!$D$3:$D$500,0),MATCH(V$2,[5]Tabelle1!$E$2:$U$2,0))),"")</f>
        <v/>
      </c>
      <c r="W479" s="54" t="str">
        <f t="array" ref="W479">IFERROR(IF(INDEX([5]Tabelle1!$E$3:$U$500,MATCH($A479&amp;$C479&amp;$D479,[5]Tabelle1!$A$3:$A$500&amp;[5]Tabelle1!$C$3:$C$500&amp;[5]Tabelle1!$D$3:$D$500,0),MATCH(W$2,[5]Tabelle1!$E$2:$U$2,0))=0,"",INDEX([5]Tabelle1!$E$3:$U$500,MATCH($A479&amp;$C479&amp;$D479,[5]Tabelle1!$A$3:$A$500&amp;[5]Tabelle1!$C$3:$C$500&amp;[5]Tabelle1!$D$3:$D$500,0),MATCH(W$2,[5]Tabelle1!$E$2:$U$2,0))),"")</f>
        <v/>
      </c>
      <c r="X479" s="54" t="str">
        <f t="array" ref="X479">IFERROR(IF(INDEX([5]Tabelle1!$E$3:$U$500,MATCH($A479&amp;$C479&amp;$D479,[5]Tabelle1!$A$3:$A$500&amp;[5]Tabelle1!$C$3:$C$500&amp;[5]Tabelle1!$D$3:$D$500,0),MATCH(X$2,[5]Tabelle1!$E$2:$U$2,0))=0,"",INDEX([5]Tabelle1!$E$3:$U$500,MATCH($A479&amp;$C479&amp;$D479,[5]Tabelle1!$A$3:$A$500&amp;[5]Tabelle1!$C$3:$C$500&amp;[5]Tabelle1!$D$3:$D$500,0),MATCH(X$2,[5]Tabelle1!$E$2:$U$2,0))),"")</f>
        <v/>
      </c>
      <c r="Y479" s="22"/>
      <c r="Z479" s="22"/>
      <c r="AA479" s="22"/>
      <c r="AB479" s="22"/>
      <c r="AC479" s="22"/>
      <c r="AD479" s="22"/>
      <c r="AE479" s="22"/>
      <c r="AF479" s="22"/>
    </row>
    <row r="480" spans="1:32" ht="15" hidden="1" thickBot="1" x14ac:dyDescent="0.4">
      <c r="A480" s="127" t="str">
        <f t="shared" si="33"/>
        <v>Malta</v>
      </c>
      <c r="B480" s="70"/>
      <c r="C480" s="70" t="s">
        <v>558</v>
      </c>
      <c r="D480" s="139" t="s">
        <v>6</v>
      </c>
      <c r="E480" s="175"/>
      <c r="F480" s="175"/>
      <c r="G480" s="175"/>
      <c r="H480" s="192" t="str">
        <f t="array" ref="H480">IFERROR(IF(INDEX([5]Tabelle1!$E$3:$U$500,MATCH($A480&amp;$C480&amp;$D480,[5]Tabelle1!$A$3:$A$500&amp;[5]Tabelle1!$C$3:$C$500&amp;[5]Tabelle1!$D$3:$D$500,0),MATCH(H$2,[5]Tabelle1!$E$2:$U$2,0))=0,"",INDEX([5]Tabelle1!$E$3:$U$500,MATCH($A480&amp;$C480&amp;$D480,[5]Tabelle1!$A$3:$A$500&amp;[5]Tabelle1!$C$3:$C$500&amp;[5]Tabelle1!$D$3:$D$500,0),MATCH(H$2,[5]Tabelle1!$E$2:$U$2,0))),"")</f>
        <v/>
      </c>
      <c r="I480" s="192" t="str">
        <f t="array" ref="I480">IFERROR(IF(INDEX([5]Tabelle1!$E$3:$U$500,MATCH($A480&amp;$C480&amp;$D480,[5]Tabelle1!$A$3:$A$500&amp;[5]Tabelle1!$C$3:$C$500&amp;[5]Tabelle1!$D$3:$D$500,0),MATCH(I$2,[5]Tabelle1!$E$2:$U$2,0))=0,"",INDEX([5]Tabelle1!$E$3:$U$500,MATCH($A480&amp;$C480&amp;$D480,[5]Tabelle1!$A$3:$A$500&amp;[5]Tabelle1!$C$3:$C$500&amp;[5]Tabelle1!$D$3:$D$500,0),MATCH(I$2,[5]Tabelle1!$E$2:$U$2,0))),"")</f>
        <v/>
      </c>
      <c r="J480" s="192" t="str">
        <f t="array" ref="J480">IFERROR(IF(INDEX([5]Tabelle1!$E$3:$U$500,MATCH($A480&amp;$C480&amp;$D480,[5]Tabelle1!$A$3:$A$500&amp;[5]Tabelle1!$C$3:$C$500&amp;[5]Tabelle1!$D$3:$D$500,0),MATCH(J$2,[5]Tabelle1!$E$2:$U$2,0))=0,"",INDEX([5]Tabelle1!$E$3:$U$500,MATCH($A480&amp;$C480&amp;$D480,[5]Tabelle1!$A$3:$A$500&amp;[5]Tabelle1!$C$3:$C$500&amp;[5]Tabelle1!$D$3:$D$500,0),MATCH(J$2,[5]Tabelle1!$E$2:$U$2,0))),"")</f>
        <v/>
      </c>
      <c r="K480" s="192" t="str">
        <f t="array" ref="K480">IFERROR(IF(INDEX([5]Tabelle1!$E$3:$U$500,MATCH($A480&amp;$C480&amp;$D480,[5]Tabelle1!$A$3:$A$500&amp;[5]Tabelle1!$C$3:$C$500&amp;[5]Tabelle1!$D$3:$D$500,0),MATCH(K$2,[5]Tabelle1!$E$2:$U$2,0))=0,"",INDEX([5]Tabelle1!$E$3:$U$500,MATCH($A480&amp;$C480&amp;$D480,[5]Tabelle1!$A$3:$A$500&amp;[5]Tabelle1!$C$3:$C$500&amp;[5]Tabelle1!$D$3:$D$500,0),MATCH(K$2,[5]Tabelle1!$E$2:$U$2,0))),"")</f>
        <v/>
      </c>
      <c r="L480" s="192" t="str">
        <f t="array" ref="L480">IFERROR(IF(INDEX([5]Tabelle1!$E$3:$U$500,MATCH($A480&amp;$C480&amp;$D480,[5]Tabelle1!$A$3:$A$500&amp;[5]Tabelle1!$C$3:$C$500&amp;[5]Tabelle1!$D$3:$D$500,0),MATCH(L$2,[5]Tabelle1!$E$2:$U$2,0))=0,"",INDEX([5]Tabelle1!$E$3:$U$500,MATCH($A480&amp;$C480&amp;$D480,[5]Tabelle1!$A$3:$A$500&amp;[5]Tabelle1!$C$3:$C$500&amp;[5]Tabelle1!$D$3:$D$500,0),MATCH(L$2,[5]Tabelle1!$E$2:$U$2,0))),"")</f>
        <v/>
      </c>
      <c r="M480" s="192" t="str">
        <f t="array" ref="M480">IFERROR(IF(INDEX([5]Tabelle1!$E$3:$U$500,MATCH($A480&amp;$C480&amp;$D480,[5]Tabelle1!$A$3:$A$500&amp;[5]Tabelle1!$C$3:$C$500&amp;[5]Tabelle1!$D$3:$D$500,0),MATCH(M$2,[5]Tabelle1!$E$2:$U$2,0))=0,"",INDEX([5]Tabelle1!$E$3:$U$500,MATCH($A480&amp;$C480&amp;$D480,[5]Tabelle1!$A$3:$A$500&amp;[5]Tabelle1!$C$3:$C$500&amp;[5]Tabelle1!$D$3:$D$500,0),MATCH(M$2,[5]Tabelle1!$E$2:$U$2,0))),"")</f>
        <v/>
      </c>
      <c r="N480" s="192" t="str">
        <f t="array" ref="N480">IFERROR(IF(INDEX([5]Tabelle1!$E$3:$U$500,MATCH($A480&amp;$C480&amp;$D480,[5]Tabelle1!$A$3:$A$500&amp;[5]Tabelle1!$C$3:$C$500&amp;[5]Tabelle1!$D$3:$D$500,0),MATCH(N$2,[5]Tabelle1!$E$2:$U$2,0))=0,"",INDEX([5]Tabelle1!$E$3:$U$500,MATCH($A480&amp;$C480&amp;$D480,[5]Tabelle1!$A$3:$A$500&amp;[5]Tabelle1!$C$3:$C$500&amp;[5]Tabelle1!$D$3:$D$500,0),MATCH(N$2,[5]Tabelle1!$E$2:$U$2,0))),"")</f>
        <v/>
      </c>
      <c r="O480" s="192" t="str">
        <f t="array" ref="O480">IFERROR(IF(INDEX([5]Tabelle1!$E$3:$U$500,MATCH($A480&amp;$C480&amp;$D480,[5]Tabelle1!$A$3:$A$500&amp;[5]Tabelle1!$C$3:$C$500&amp;[5]Tabelle1!$D$3:$D$500,0),MATCH(O$2,[5]Tabelle1!$E$2:$U$2,0))=0,"",INDEX([5]Tabelle1!$E$3:$U$500,MATCH($A480&amp;$C480&amp;$D480,[5]Tabelle1!$A$3:$A$500&amp;[5]Tabelle1!$C$3:$C$500&amp;[5]Tabelle1!$D$3:$D$500,0),MATCH(O$2,[5]Tabelle1!$E$2:$U$2,0))),"")</f>
        <v/>
      </c>
      <c r="P480" s="192" t="str">
        <f t="array" ref="P480">IFERROR(IF(INDEX([5]Tabelle1!$E$3:$U$500,MATCH($A480&amp;$C480&amp;$D480,[5]Tabelle1!$A$3:$A$500&amp;[5]Tabelle1!$C$3:$C$500&amp;[5]Tabelle1!$D$3:$D$500,0),MATCH(P$2,[5]Tabelle1!$E$2:$U$2,0))=0,"",INDEX([5]Tabelle1!$E$3:$U$500,MATCH($A480&amp;$C480&amp;$D480,[5]Tabelle1!$A$3:$A$500&amp;[5]Tabelle1!$C$3:$C$500&amp;[5]Tabelle1!$D$3:$D$500,0),MATCH(P$2,[5]Tabelle1!$E$2:$U$2,0))),"")</f>
        <v/>
      </c>
      <c r="Q480" s="192" t="str">
        <f t="array" ref="Q480">IFERROR(IF(INDEX([5]Tabelle1!$E$3:$U$500,MATCH($A480&amp;$C480&amp;$D480,[5]Tabelle1!$A$3:$A$500&amp;[5]Tabelle1!$C$3:$C$500&amp;[5]Tabelle1!$D$3:$D$500,0),MATCH(Q$2,[5]Tabelle1!$E$2:$U$2,0))=0,"",INDEX([5]Tabelle1!$E$3:$U$500,MATCH($A480&amp;$C480&amp;$D480,[5]Tabelle1!$A$3:$A$500&amp;[5]Tabelle1!$C$3:$C$500&amp;[5]Tabelle1!$D$3:$D$500,0),MATCH(Q$2,[5]Tabelle1!$E$2:$U$2,0))),"")</f>
        <v/>
      </c>
      <c r="R480" s="192" t="str">
        <f t="array" ref="R480">IFERROR(IF(INDEX([5]Tabelle1!$E$3:$U$500,MATCH($A480&amp;$C480&amp;$D480,[5]Tabelle1!$A$3:$A$500&amp;[5]Tabelle1!$C$3:$C$500&amp;[5]Tabelle1!$D$3:$D$500,0),MATCH(R$2,[5]Tabelle1!$E$2:$U$2,0))=0,"",INDEX([5]Tabelle1!$E$3:$U$500,MATCH($A480&amp;$C480&amp;$D480,[5]Tabelle1!$A$3:$A$500&amp;[5]Tabelle1!$C$3:$C$500&amp;[5]Tabelle1!$D$3:$D$500,0),MATCH(R$2,[5]Tabelle1!$E$2:$U$2,0))),"")</f>
        <v/>
      </c>
      <c r="S480" s="192" t="str">
        <f t="array" ref="S480">IFERROR(IF(INDEX([5]Tabelle1!$E$3:$U$500,MATCH($A480&amp;$C480&amp;$D480,[5]Tabelle1!$A$3:$A$500&amp;[5]Tabelle1!$C$3:$C$500&amp;[5]Tabelle1!$D$3:$D$500,0),MATCH(S$2,[5]Tabelle1!$E$2:$U$2,0))=0,"",INDEX([5]Tabelle1!$E$3:$U$500,MATCH($A480&amp;$C480&amp;$D480,[5]Tabelle1!$A$3:$A$500&amp;[5]Tabelle1!$C$3:$C$500&amp;[5]Tabelle1!$D$3:$D$500,0),MATCH(S$2,[5]Tabelle1!$E$2:$U$2,0))),"")</f>
        <v/>
      </c>
      <c r="T480" s="192" t="str">
        <f t="array" ref="T480">IFERROR(IF(INDEX([5]Tabelle1!$E$3:$U$500,MATCH($A480&amp;$C480&amp;$D480,[5]Tabelle1!$A$3:$A$500&amp;[5]Tabelle1!$C$3:$C$500&amp;[5]Tabelle1!$D$3:$D$500,0),MATCH(T$2,[5]Tabelle1!$E$2:$U$2,0))=0,"",INDEX([5]Tabelle1!$E$3:$U$500,MATCH($A480&amp;$C480&amp;$D480,[5]Tabelle1!$A$3:$A$500&amp;[5]Tabelle1!$C$3:$C$500&amp;[5]Tabelle1!$D$3:$D$500,0),MATCH(T$2,[5]Tabelle1!$E$2:$U$2,0))),"")</f>
        <v/>
      </c>
      <c r="U480" s="192" t="str">
        <f t="array" ref="U480">IFERROR(IF(INDEX([5]Tabelle1!$E$3:$U$500,MATCH($A480&amp;$C480&amp;$D480,[5]Tabelle1!$A$3:$A$500&amp;[5]Tabelle1!$C$3:$C$500&amp;[5]Tabelle1!$D$3:$D$500,0),MATCH(U$2,[5]Tabelle1!$E$2:$U$2,0))=0,"",INDEX([5]Tabelle1!$E$3:$U$500,MATCH($A480&amp;$C480&amp;$D480,[5]Tabelle1!$A$3:$A$500&amp;[5]Tabelle1!$C$3:$C$500&amp;[5]Tabelle1!$D$3:$D$500,0),MATCH(U$2,[5]Tabelle1!$E$2:$U$2,0))),"")</f>
        <v/>
      </c>
      <c r="V480" s="193" t="str">
        <f t="array" ref="V480">IFERROR(IF(INDEX([5]Tabelle1!$E$3:$U$500,MATCH($A480&amp;$C480&amp;$D480,[5]Tabelle1!$A$3:$A$500&amp;[5]Tabelle1!$C$3:$C$500&amp;[5]Tabelle1!$D$3:$D$500,0),MATCH(V$2,[5]Tabelle1!$E$2:$U$2,0))=0,"",INDEX([5]Tabelle1!$E$3:$U$500,MATCH($A480&amp;$C480&amp;$D480,[5]Tabelle1!$A$3:$A$500&amp;[5]Tabelle1!$C$3:$C$500&amp;[5]Tabelle1!$D$3:$D$500,0),MATCH(V$2,[5]Tabelle1!$E$2:$U$2,0))),"")</f>
        <v/>
      </c>
      <c r="W480" s="54" t="str">
        <f t="array" ref="W480">IFERROR(IF(INDEX([5]Tabelle1!$E$3:$U$500,MATCH($A480&amp;$C480&amp;$D480,[5]Tabelle1!$A$3:$A$500&amp;[5]Tabelle1!$C$3:$C$500&amp;[5]Tabelle1!$D$3:$D$500,0),MATCH(W$2,[5]Tabelle1!$E$2:$U$2,0))=0,"",INDEX([5]Tabelle1!$E$3:$U$500,MATCH($A480&amp;$C480&amp;$D480,[5]Tabelle1!$A$3:$A$500&amp;[5]Tabelle1!$C$3:$C$500&amp;[5]Tabelle1!$D$3:$D$500,0),MATCH(W$2,[5]Tabelle1!$E$2:$U$2,0))),"")</f>
        <v/>
      </c>
      <c r="X480" s="54" t="str">
        <f t="array" ref="X480">IFERROR(IF(INDEX([5]Tabelle1!$E$3:$U$500,MATCH($A480&amp;$C480&amp;$D480,[5]Tabelle1!$A$3:$A$500&amp;[5]Tabelle1!$C$3:$C$500&amp;[5]Tabelle1!$D$3:$D$500,0),MATCH(X$2,[5]Tabelle1!$E$2:$U$2,0))=0,"",INDEX([5]Tabelle1!$E$3:$U$500,MATCH($A480&amp;$C480&amp;$D480,[5]Tabelle1!$A$3:$A$500&amp;[5]Tabelle1!$C$3:$C$500&amp;[5]Tabelle1!$D$3:$D$500,0),MATCH(X$2,[5]Tabelle1!$E$2:$U$2,0))),"")</f>
        <v/>
      </c>
      <c r="Y480" s="22"/>
      <c r="Z480" s="22"/>
      <c r="AA480" s="22"/>
      <c r="AB480" s="22"/>
      <c r="AC480" s="22"/>
      <c r="AD480" s="22"/>
      <c r="AE480" s="22"/>
      <c r="AF480" s="22"/>
    </row>
    <row r="481" spans="1:32" ht="15" hidden="1" thickBot="1" x14ac:dyDescent="0.4">
      <c r="A481" s="127" t="str">
        <f t="shared" si="33"/>
        <v>Malta</v>
      </c>
      <c r="B481" s="131"/>
      <c r="C481" s="131" t="s">
        <v>558</v>
      </c>
      <c r="D481" s="142" t="s">
        <v>554</v>
      </c>
      <c r="E481" s="175"/>
      <c r="F481" s="175"/>
      <c r="G481" s="175"/>
      <c r="H481" s="192" t="str">
        <f t="array" ref="H481">IFERROR(IF(INDEX([5]Tabelle1!$E$3:$U$500,MATCH($A481&amp;$C481&amp;$D481,[5]Tabelle1!$A$3:$A$500&amp;[5]Tabelle1!$C$3:$C$500&amp;[5]Tabelle1!$D$3:$D$500,0),MATCH(H$2,[5]Tabelle1!$E$2:$U$2,0))=0,"",INDEX([5]Tabelle1!$E$3:$U$500,MATCH($A481&amp;$C481&amp;$D481,[5]Tabelle1!$A$3:$A$500&amp;[5]Tabelle1!$C$3:$C$500&amp;[5]Tabelle1!$D$3:$D$500,0),MATCH(H$2,[5]Tabelle1!$E$2:$U$2,0))),"")</f>
        <v/>
      </c>
      <c r="I481" s="192" t="str">
        <f t="array" ref="I481">IFERROR(IF(INDEX([5]Tabelle1!$E$3:$U$500,MATCH($A481&amp;$C481&amp;$D481,[5]Tabelle1!$A$3:$A$500&amp;[5]Tabelle1!$C$3:$C$500&amp;[5]Tabelle1!$D$3:$D$500,0),MATCH(I$2,[5]Tabelle1!$E$2:$U$2,0))=0,"",INDEX([5]Tabelle1!$E$3:$U$500,MATCH($A481&amp;$C481&amp;$D481,[5]Tabelle1!$A$3:$A$500&amp;[5]Tabelle1!$C$3:$C$500&amp;[5]Tabelle1!$D$3:$D$500,0),MATCH(I$2,[5]Tabelle1!$E$2:$U$2,0))),"")</f>
        <v/>
      </c>
      <c r="J481" s="192" t="str">
        <f t="array" ref="J481">IFERROR(IF(INDEX([5]Tabelle1!$E$3:$U$500,MATCH($A481&amp;$C481&amp;$D481,[5]Tabelle1!$A$3:$A$500&amp;[5]Tabelle1!$C$3:$C$500&amp;[5]Tabelle1!$D$3:$D$500,0),MATCH(J$2,[5]Tabelle1!$E$2:$U$2,0))=0,"",INDEX([5]Tabelle1!$E$3:$U$500,MATCH($A481&amp;$C481&amp;$D481,[5]Tabelle1!$A$3:$A$500&amp;[5]Tabelle1!$C$3:$C$500&amp;[5]Tabelle1!$D$3:$D$500,0),MATCH(J$2,[5]Tabelle1!$E$2:$U$2,0))),"")</f>
        <v/>
      </c>
      <c r="K481" s="192" t="str">
        <f t="array" ref="K481">IFERROR(IF(INDEX([5]Tabelle1!$E$3:$U$500,MATCH($A481&amp;$C481&amp;$D481,[5]Tabelle1!$A$3:$A$500&amp;[5]Tabelle1!$C$3:$C$500&amp;[5]Tabelle1!$D$3:$D$500,0),MATCH(K$2,[5]Tabelle1!$E$2:$U$2,0))=0,"",INDEX([5]Tabelle1!$E$3:$U$500,MATCH($A481&amp;$C481&amp;$D481,[5]Tabelle1!$A$3:$A$500&amp;[5]Tabelle1!$C$3:$C$500&amp;[5]Tabelle1!$D$3:$D$500,0),MATCH(K$2,[5]Tabelle1!$E$2:$U$2,0))),"")</f>
        <v/>
      </c>
      <c r="L481" s="192" t="str">
        <f t="array" ref="L481">IFERROR(IF(INDEX([5]Tabelle1!$E$3:$U$500,MATCH($A481&amp;$C481&amp;$D481,[5]Tabelle1!$A$3:$A$500&amp;[5]Tabelle1!$C$3:$C$500&amp;[5]Tabelle1!$D$3:$D$500,0),MATCH(L$2,[5]Tabelle1!$E$2:$U$2,0))=0,"",INDEX([5]Tabelle1!$E$3:$U$500,MATCH($A481&amp;$C481&amp;$D481,[5]Tabelle1!$A$3:$A$500&amp;[5]Tabelle1!$C$3:$C$500&amp;[5]Tabelle1!$D$3:$D$500,0),MATCH(L$2,[5]Tabelle1!$E$2:$U$2,0))),"")</f>
        <v/>
      </c>
      <c r="M481" s="192" t="str">
        <f t="array" ref="M481">IFERROR(IF(INDEX([5]Tabelle1!$E$3:$U$500,MATCH($A481&amp;$C481&amp;$D481,[5]Tabelle1!$A$3:$A$500&amp;[5]Tabelle1!$C$3:$C$500&amp;[5]Tabelle1!$D$3:$D$500,0),MATCH(M$2,[5]Tabelle1!$E$2:$U$2,0))=0,"",INDEX([5]Tabelle1!$E$3:$U$500,MATCH($A481&amp;$C481&amp;$D481,[5]Tabelle1!$A$3:$A$500&amp;[5]Tabelle1!$C$3:$C$500&amp;[5]Tabelle1!$D$3:$D$500,0),MATCH(M$2,[5]Tabelle1!$E$2:$U$2,0))),"")</f>
        <v/>
      </c>
      <c r="N481" s="192" t="str">
        <f t="array" ref="N481">IFERROR(IF(INDEX([5]Tabelle1!$E$3:$U$500,MATCH($A481&amp;$C481&amp;$D481,[5]Tabelle1!$A$3:$A$500&amp;[5]Tabelle1!$C$3:$C$500&amp;[5]Tabelle1!$D$3:$D$500,0),MATCH(N$2,[5]Tabelle1!$E$2:$U$2,0))=0,"",INDEX([5]Tabelle1!$E$3:$U$500,MATCH($A481&amp;$C481&amp;$D481,[5]Tabelle1!$A$3:$A$500&amp;[5]Tabelle1!$C$3:$C$500&amp;[5]Tabelle1!$D$3:$D$500,0),MATCH(N$2,[5]Tabelle1!$E$2:$U$2,0))),"")</f>
        <v/>
      </c>
      <c r="O481" s="192" t="str">
        <f t="array" ref="O481">IFERROR(IF(INDEX([5]Tabelle1!$E$3:$U$500,MATCH($A481&amp;$C481&amp;$D481,[5]Tabelle1!$A$3:$A$500&amp;[5]Tabelle1!$C$3:$C$500&amp;[5]Tabelle1!$D$3:$D$500,0),MATCH(O$2,[5]Tabelle1!$E$2:$U$2,0))=0,"",INDEX([5]Tabelle1!$E$3:$U$500,MATCH($A481&amp;$C481&amp;$D481,[5]Tabelle1!$A$3:$A$500&amp;[5]Tabelle1!$C$3:$C$500&amp;[5]Tabelle1!$D$3:$D$500,0),MATCH(O$2,[5]Tabelle1!$E$2:$U$2,0))),"")</f>
        <v/>
      </c>
      <c r="P481" s="192" t="str">
        <f t="array" ref="P481">IFERROR(IF(INDEX([5]Tabelle1!$E$3:$U$500,MATCH($A481&amp;$C481&amp;$D481,[5]Tabelle1!$A$3:$A$500&amp;[5]Tabelle1!$C$3:$C$500&amp;[5]Tabelle1!$D$3:$D$500,0),MATCH(P$2,[5]Tabelle1!$E$2:$U$2,0))=0,"",INDEX([5]Tabelle1!$E$3:$U$500,MATCH($A481&amp;$C481&amp;$D481,[5]Tabelle1!$A$3:$A$500&amp;[5]Tabelle1!$C$3:$C$500&amp;[5]Tabelle1!$D$3:$D$500,0),MATCH(P$2,[5]Tabelle1!$E$2:$U$2,0))),"")</f>
        <v/>
      </c>
      <c r="Q481" s="192" t="str">
        <f t="array" ref="Q481">IFERROR(IF(INDEX([5]Tabelle1!$E$3:$U$500,MATCH($A481&amp;$C481&amp;$D481,[5]Tabelle1!$A$3:$A$500&amp;[5]Tabelle1!$C$3:$C$500&amp;[5]Tabelle1!$D$3:$D$500,0),MATCH(Q$2,[5]Tabelle1!$E$2:$U$2,0))=0,"",INDEX([5]Tabelle1!$E$3:$U$500,MATCH($A481&amp;$C481&amp;$D481,[5]Tabelle1!$A$3:$A$500&amp;[5]Tabelle1!$C$3:$C$500&amp;[5]Tabelle1!$D$3:$D$500,0),MATCH(Q$2,[5]Tabelle1!$E$2:$U$2,0))),"")</f>
        <v/>
      </c>
      <c r="R481" s="192" t="str">
        <f t="array" ref="R481">IFERROR(IF(INDEX([5]Tabelle1!$E$3:$U$500,MATCH($A481&amp;$C481&amp;$D481,[5]Tabelle1!$A$3:$A$500&amp;[5]Tabelle1!$C$3:$C$500&amp;[5]Tabelle1!$D$3:$D$500,0),MATCH(R$2,[5]Tabelle1!$E$2:$U$2,0))=0,"",INDEX([5]Tabelle1!$E$3:$U$500,MATCH($A481&amp;$C481&amp;$D481,[5]Tabelle1!$A$3:$A$500&amp;[5]Tabelle1!$C$3:$C$500&amp;[5]Tabelle1!$D$3:$D$500,0),MATCH(R$2,[5]Tabelle1!$E$2:$U$2,0))),"")</f>
        <v/>
      </c>
      <c r="S481" s="192" t="str">
        <f t="array" ref="S481">IFERROR(IF(INDEX([5]Tabelle1!$E$3:$U$500,MATCH($A481&amp;$C481&amp;$D481,[5]Tabelle1!$A$3:$A$500&amp;[5]Tabelle1!$C$3:$C$500&amp;[5]Tabelle1!$D$3:$D$500,0),MATCH(S$2,[5]Tabelle1!$E$2:$U$2,0))=0,"",INDEX([5]Tabelle1!$E$3:$U$500,MATCH($A481&amp;$C481&amp;$D481,[5]Tabelle1!$A$3:$A$500&amp;[5]Tabelle1!$C$3:$C$500&amp;[5]Tabelle1!$D$3:$D$500,0),MATCH(S$2,[5]Tabelle1!$E$2:$U$2,0))),"")</f>
        <v/>
      </c>
      <c r="T481" s="192" t="str">
        <f t="array" ref="T481">IFERROR(IF(INDEX([5]Tabelle1!$E$3:$U$500,MATCH($A481&amp;$C481&amp;$D481,[5]Tabelle1!$A$3:$A$500&amp;[5]Tabelle1!$C$3:$C$500&amp;[5]Tabelle1!$D$3:$D$500,0),MATCH(T$2,[5]Tabelle1!$E$2:$U$2,0))=0,"",INDEX([5]Tabelle1!$E$3:$U$500,MATCH($A481&amp;$C481&amp;$D481,[5]Tabelle1!$A$3:$A$500&amp;[5]Tabelle1!$C$3:$C$500&amp;[5]Tabelle1!$D$3:$D$500,0),MATCH(T$2,[5]Tabelle1!$E$2:$U$2,0))),"")</f>
        <v/>
      </c>
      <c r="U481" s="192" t="str">
        <f t="array" ref="U481">IFERROR(IF(INDEX([5]Tabelle1!$E$3:$U$500,MATCH($A481&amp;$C481&amp;$D481,[5]Tabelle1!$A$3:$A$500&amp;[5]Tabelle1!$C$3:$C$500&amp;[5]Tabelle1!$D$3:$D$500,0),MATCH(U$2,[5]Tabelle1!$E$2:$U$2,0))=0,"",INDEX([5]Tabelle1!$E$3:$U$500,MATCH($A481&amp;$C481&amp;$D481,[5]Tabelle1!$A$3:$A$500&amp;[5]Tabelle1!$C$3:$C$500&amp;[5]Tabelle1!$D$3:$D$500,0),MATCH(U$2,[5]Tabelle1!$E$2:$U$2,0))),"")</f>
        <v/>
      </c>
      <c r="V481" s="193" t="str">
        <f t="array" ref="V481">IFERROR(IF(INDEX([5]Tabelle1!$E$3:$U$500,MATCH($A481&amp;$C481&amp;$D481,[5]Tabelle1!$A$3:$A$500&amp;[5]Tabelle1!$C$3:$C$500&amp;[5]Tabelle1!$D$3:$D$500,0),MATCH(V$2,[5]Tabelle1!$E$2:$U$2,0))=0,"",INDEX([5]Tabelle1!$E$3:$U$500,MATCH($A481&amp;$C481&amp;$D481,[5]Tabelle1!$A$3:$A$500&amp;[5]Tabelle1!$C$3:$C$500&amp;[5]Tabelle1!$D$3:$D$500,0),MATCH(V$2,[5]Tabelle1!$E$2:$U$2,0))),"")</f>
        <v/>
      </c>
      <c r="W481" s="54" t="str">
        <f t="array" ref="W481">IFERROR(IF(INDEX([5]Tabelle1!$E$3:$U$500,MATCH($A481&amp;$C481&amp;$D481,[5]Tabelle1!$A$3:$A$500&amp;[5]Tabelle1!$C$3:$C$500&amp;[5]Tabelle1!$D$3:$D$500,0),MATCH(W$2,[5]Tabelle1!$E$2:$U$2,0))=0,"",INDEX([5]Tabelle1!$E$3:$U$500,MATCH($A481&amp;$C481&amp;$D481,[5]Tabelle1!$A$3:$A$500&amp;[5]Tabelle1!$C$3:$C$500&amp;[5]Tabelle1!$D$3:$D$500,0),MATCH(W$2,[5]Tabelle1!$E$2:$U$2,0))),"")</f>
        <v/>
      </c>
      <c r="X481" s="54" t="str">
        <f t="array" ref="X481">IFERROR(IF(INDEX([5]Tabelle1!$E$3:$U$500,MATCH($A481&amp;$C481&amp;$D481,[5]Tabelle1!$A$3:$A$500&amp;[5]Tabelle1!$C$3:$C$500&amp;[5]Tabelle1!$D$3:$D$500,0),MATCH(X$2,[5]Tabelle1!$E$2:$U$2,0))=0,"",INDEX([5]Tabelle1!$E$3:$U$500,MATCH($A481&amp;$C481&amp;$D481,[5]Tabelle1!$A$3:$A$500&amp;[5]Tabelle1!$C$3:$C$500&amp;[5]Tabelle1!$D$3:$D$500,0),MATCH(X$2,[5]Tabelle1!$E$2:$U$2,0))),"")</f>
        <v/>
      </c>
      <c r="Y481" s="22"/>
      <c r="Z481" s="22"/>
      <c r="AA481" s="22"/>
      <c r="AB481" s="22"/>
      <c r="AC481" s="22"/>
      <c r="AD481" s="22"/>
      <c r="AE481" s="22"/>
      <c r="AF481" s="22"/>
    </row>
    <row r="482" spans="1:32" ht="14.5" x14ac:dyDescent="0.35">
      <c r="A482" s="63" t="str">
        <f>B482</f>
        <v>Netherlands</v>
      </c>
      <c r="B482" s="62" t="s">
        <v>35</v>
      </c>
      <c r="C482" s="62" t="s">
        <v>596</v>
      </c>
      <c r="D482" s="146" t="s">
        <v>574</v>
      </c>
      <c r="E482" s="167"/>
      <c r="F482" s="167"/>
      <c r="G482" s="167"/>
      <c r="H482" s="167" t="str">
        <f t="array" ref="H482">IFERROR(IF(INDEX([5]Tabelle1!$E$3:$U$500,MATCH($A482&amp;$C482&amp;$D482,[5]Tabelle1!$A$3:$A$500&amp;[5]Tabelle1!$C$3:$C$500&amp;[5]Tabelle1!$D$3:$D$500,0),MATCH(H$2,[5]Tabelle1!$E$2:$U$2,0))=0,"",INDEX([5]Tabelle1!$E$3:$U$500,MATCH($A482&amp;$C482&amp;$D482,[5]Tabelle1!$A$3:$A$500&amp;[5]Tabelle1!$C$3:$C$500&amp;[5]Tabelle1!$D$3:$D$500,0),MATCH(H$2,[5]Tabelle1!$E$2:$U$2,0))),"")</f>
        <v/>
      </c>
      <c r="I482" s="181" t="str">
        <f t="array" ref="I482">IFERROR(IF(INDEX([5]Tabelle1!$E$3:$U$500,MATCH($A482&amp;$C482&amp;$D482,[5]Tabelle1!$A$3:$A$500&amp;[5]Tabelle1!$C$3:$C$500&amp;[5]Tabelle1!$D$3:$D$500,0),MATCH(I$2,[5]Tabelle1!$E$2:$U$2,0))=0,"",INDEX([5]Tabelle1!$E$3:$U$500,MATCH($A482&amp;$C482&amp;$D482,[5]Tabelle1!$A$3:$A$500&amp;[5]Tabelle1!$C$3:$C$500&amp;[5]Tabelle1!$D$3:$D$500,0),MATCH(I$2,[5]Tabelle1!$E$2:$U$2,0))),"")</f>
        <v/>
      </c>
      <c r="J482" s="163" t="str">
        <f t="array" ref="J482">IFERROR(IF(INDEX([5]Tabelle1!$E$3:$U$500,MATCH($A482&amp;$C482&amp;$D482,[5]Tabelle1!$A$3:$A$500&amp;[5]Tabelle1!$C$3:$C$500&amp;[5]Tabelle1!$D$3:$D$500,0),MATCH(J$2,[5]Tabelle1!$E$2:$U$2,0))=0,"",INDEX([5]Tabelle1!$E$3:$U$500,MATCH($A482&amp;$C482&amp;$D482,[5]Tabelle1!$A$3:$A$500&amp;[5]Tabelle1!$C$3:$C$500&amp;[5]Tabelle1!$D$3:$D$500,0),MATCH(J$2,[5]Tabelle1!$E$2:$U$2,0))),"")</f>
        <v/>
      </c>
      <c r="K482" s="163" t="str">
        <f t="array" ref="K482">IFERROR(IF(INDEX([5]Tabelle1!$E$3:$U$500,MATCH($A482&amp;$C482&amp;$D482,[5]Tabelle1!$A$3:$A$500&amp;[5]Tabelle1!$C$3:$C$500&amp;[5]Tabelle1!$D$3:$D$500,0),MATCH(K$2,[5]Tabelle1!$E$2:$U$2,0))=0,"",INDEX([5]Tabelle1!$E$3:$U$500,MATCH($A482&amp;$C482&amp;$D482,[5]Tabelle1!$A$3:$A$500&amp;[5]Tabelle1!$C$3:$C$500&amp;[5]Tabelle1!$D$3:$D$500,0),MATCH(K$2,[5]Tabelle1!$E$2:$U$2,0))),"")</f>
        <v/>
      </c>
      <c r="L482" s="163" t="str">
        <f t="array" ref="L482">IFERROR(IF(INDEX([5]Tabelle1!$E$3:$U$500,MATCH($A482&amp;$C482&amp;$D482,[5]Tabelle1!$A$3:$A$500&amp;[5]Tabelle1!$C$3:$C$500&amp;[5]Tabelle1!$D$3:$D$500,0),MATCH(L$2,[5]Tabelle1!$E$2:$U$2,0))=0,"",INDEX([5]Tabelle1!$E$3:$U$500,MATCH($A482&amp;$C482&amp;$D482,[5]Tabelle1!$A$3:$A$500&amp;[5]Tabelle1!$C$3:$C$500&amp;[5]Tabelle1!$D$3:$D$500,0),MATCH(L$2,[5]Tabelle1!$E$2:$U$2,0))),"")</f>
        <v/>
      </c>
      <c r="M482" s="163" t="str">
        <f t="array" ref="M482">IFERROR(IF(INDEX([5]Tabelle1!$E$3:$U$500,MATCH($A482&amp;$C482&amp;$D482,[5]Tabelle1!$A$3:$A$500&amp;[5]Tabelle1!$C$3:$C$500&amp;[5]Tabelle1!$D$3:$D$500,0),MATCH(M$2,[5]Tabelle1!$E$2:$U$2,0))=0,"",INDEX([5]Tabelle1!$E$3:$U$500,MATCH($A482&amp;$C482&amp;$D482,[5]Tabelle1!$A$3:$A$500&amp;[5]Tabelle1!$C$3:$C$500&amp;[5]Tabelle1!$D$3:$D$500,0),MATCH(M$2,[5]Tabelle1!$E$2:$U$2,0))),"")</f>
        <v/>
      </c>
      <c r="N482" s="163" t="str">
        <f t="array" ref="N482">IFERROR(IF(INDEX([5]Tabelle1!$E$3:$U$500,MATCH($A482&amp;$C482&amp;$D482,[5]Tabelle1!$A$3:$A$500&amp;[5]Tabelle1!$C$3:$C$500&amp;[5]Tabelle1!$D$3:$D$500,0),MATCH(N$2,[5]Tabelle1!$E$2:$U$2,0))=0,"",INDEX([5]Tabelle1!$E$3:$U$500,MATCH($A482&amp;$C482&amp;$D482,[5]Tabelle1!$A$3:$A$500&amp;[5]Tabelle1!$C$3:$C$500&amp;[5]Tabelle1!$D$3:$D$500,0),MATCH(N$2,[5]Tabelle1!$E$2:$U$2,0))),"")</f>
        <v/>
      </c>
      <c r="O482" s="163" t="str">
        <f t="array" ref="O482">IFERROR(IF(INDEX([5]Tabelle1!$E$3:$U$500,MATCH($A482&amp;$C482&amp;$D482,[5]Tabelle1!$A$3:$A$500&amp;[5]Tabelle1!$C$3:$C$500&amp;[5]Tabelle1!$D$3:$D$500,0),MATCH(O$2,[5]Tabelle1!$E$2:$U$2,0))=0,"",INDEX([5]Tabelle1!$E$3:$U$500,MATCH($A482&amp;$C482&amp;$D482,[5]Tabelle1!$A$3:$A$500&amp;[5]Tabelle1!$C$3:$C$500&amp;[5]Tabelle1!$D$3:$D$500,0),MATCH(O$2,[5]Tabelle1!$E$2:$U$2,0))),"")</f>
        <v/>
      </c>
      <c r="P482" s="163" t="str">
        <f t="array" ref="P482">IFERROR(IF(INDEX([5]Tabelle1!$E$3:$U$500,MATCH($A482&amp;$C482&amp;$D482,[5]Tabelle1!$A$3:$A$500&amp;[5]Tabelle1!$C$3:$C$500&amp;[5]Tabelle1!$D$3:$D$500,0),MATCH(P$2,[5]Tabelle1!$E$2:$U$2,0))=0,"",INDEX([5]Tabelle1!$E$3:$U$500,MATCH($A482&amp;$C482&amp;$D482,[5]Tabelle1!$A$3:$A$500&amp;[5]Tabelle1!$C$3:$C$500&amp;[5]Tabelle1!$D$3:$D$500,0),MATCH(P$2,[5]Tabelle1!$E$2:$U$2,0))),"")</f>
        <v/>
      </c>
      <c r="Q482" s="163" t="str">
        <f t="array" ref="Q482">IFERROR(IF(INDEX([5]Tabelle1!$E$3:$U$500,MATCH($A482&amp;$C482&amp;$D482,[5]Tabelle1!$A$3:$A$500&amp;[5]Tabelle1!$C$3:$C$500&amp;[5]Tabelle1!$D$3:$D$500,0),MATCH(Q$2,[5]Tabelle1!$E$2:$U$2,0))=0,"",INDEX([5]Tabelle1!$E$3:$U$500,MATCH($A482&amp;$C482&amp;$D482,[5]Tabelle1!$A$3:$A$500&amp;[5]Tabelle1!$C$3:$C$500&amp;[5]Tabelle1!$D$3:$D$500,0),MATCH(Q$2,[5]Tabelle1!$E$2:$U$2,0))),"")</f>
        <v/>
      </c>
      <c r="R482" s="163" t="str">
        <f t="array" ref="R482">IFERROR(IF(INDEX([5]Tabelle1!$E$3:$U$500,MATCH($A482&amp;$C482&amp;$D482,[5]Tabelle1!$A$3:$A$500&amp;[5]Tabelle1!$C$3:$C$500&amp;[5]Tabelle1!$D$3:$D$500,0),MATCH(R$2,[5]Tabelle1!$E$2:$U$2,0))=0,"",INDEX([5]Tabelle1!$E$3:$U$500,MATCH($A482&amp;$C482&amp;$D482,[5]Tabelle1!$A$3:$A$500&amp;[5]Tabelle1!$C$3:$C$500&amp;[5]Tabelle1!$D$3:$D$500,0),MATCH(R$2,[5]Tabelle1!$E$2:$U$2,0))),"")</f>
        <v/>
      </c>
      <c r="S482" s="163">
        <f t="array" ref="S482">IFERROR(IF(INDEX([5]Tabelle1!$E$3:$U$500,MATCH($A482&amp;$C482&amp;$D482,[5]Tabelle1!$A$3:$A$500&amp;[5]Tabelle1!$C$3:$C$500&amp;[5]Tabelle1!$D$3:$D$500,0),MATCH(S$2,[5]Tabelle1!$E$2:$U$2,0))=0,"",INDEX([5]Tabelle1!$E$3:$U$500,MATCH($A482&amp;$C482&amp;$D482,[5]Tabelle1!$A$3:$A$500&amp;[5]Tabelle1!$C$3:$C$500&amp;[5]Tabelle1!$D$3:$D$500,0),MATCH(S$2,[5]Tabelle1!$E$2:$U$2,0))),"")</f>
        <v>0.27</v>
      </c>
      <c r="T482" s="187" t="str">
        <f t="array" ref="T482">IFERROR(IF(INDEX([5]Tabelle1!$E$3:$U$500,MATCH($A482&amp;$C482&amp;$D482,[5]Tabelle1!$A$3:$A$500&amp;[5]Tabelle1!$C$3:$C$500&amp;[5]Tabelle1!$D$3:$D$500,0),MATCH(T$2,[5]Tabelle1!$E$2:$U$2,0))=0,"",INDEX([5]Tabelle1!$E$3:$U$500,MATCH($A482&amp;$C482&amp;$D482,[5]Tabelle1!$A$3:$A$500&amp;[5]Tabelle1!$C$3:$C$500&amp;[5]Tabelle1!$D$3:$D$500,0),MATCH(T$2,[5]Tabelle1!$E$2:$U$2,0))),"")</f>
        <v/>
      </c>
      <c r="U482" s="187" t="str">
        <f t="array" ref="U482">IFERROR(IF(INDEX([5]Tabelle1!$E$3:$U$500,MATCH($A482&amp;$C482&amp;$D482,[5]Tabelle1!$A$3:$A$500&amp;[5]Tabelle1!$C$3:$C$500&amp;[5]Tabelle1!$D$3:$D$500,0),MATCH(U$2,[5]Tabelle1!$E$2:$U$2,0))=0,"",INDEX([5]Tabelle1!$E$3:$U$500,MATCH($A482&amp;$C482&amp;$D482,[5]Tabelle1!$A$3:$A$500&amp;[5]Tabelle1!$C$3:$C$500&amp;[5]Tabelle1!$D$3:$D$500,0),MATCH(U$2,[5]Tabelle1!$E$2:$U$2,0))),"")</f>
        <v/>
      </c>
      <c r="V482" s="188" t="str">
        <f t="array" ref="V482">IFERROR(IF(INDEX([5]Tabelle1!$E$3:$U$500,MATCH($A482&amp;$C482&amp;$D482,[5]Tabelle1!$A$3:$A$500&amp;[5]Tabelle1!$C$3:$C$500&amp;[5]Tabelle1!$D$3:$D$500,0),MATCH(V$2,[5]Tabelle1!$E$2:$U$2,0))=0,"",INDEX([5]Tabelle1!$E$3:$U$500,MATCH($A482&amp;$C482&amp;$D482,[5]Tabelle1!$A$3:$A$500&amp;[5]Tabelle1!$C$3:$C$500&amp;[5]Tabelle1!$D$3:$D$500,0),MATCH(V$2,[5]Tabelle1!$E$2:$U$2,0))),"")</f>
        <v/>
      </c>
      <c r="W482" s="54" t="s">
        <v>608</v>
      </c>
      <c r="X482" s="54" t="str">
        <f t="array" ref="X482">IFERROR(IF(INDEX([5]Tabelle1!$E$3:$U$500,MATCH($A482&amp;$C482&amp;$D482,[5]Tabelle1!$A$3:$A$500&amp;[5]Tabelle1!$C$3:$C$500&amp;[5]Tabelle1!$D$3:$D$500,0),MATCH(X$2,[5]Tabelle1!$E$2:$U$2,0))=0,"",INDEX([5]Tabelle1!$E$3:$U$500,MATCH($A482&amp;$C482&amp;$D482,[5]Tabelle1!$A$3:$A$500&amp;[5]Tabelle1!$C$3:$C$500&amp;[5]Tabelle1!$D$3:$D$500,0),MATCH(X$2,[5]Tabelle1!$E$2:$U$2,0))),"")</f>
        <v>Law on Energy Efficiency</v>
      </c>
      <c r="Y482" s="170"/>
      <c r="Z482" s="170"/>
      <c r="AA482" s="170"/>
      <c r="AB482" s="170"/>
      <c r="AC482" s="170"/>
      <c r="AD482" s="170"/>
      <c r="AE482" s="170"/>
      <c r="AF482" s="170"/>
    </row>
    <row r="483" spans="1:32" ht="14.5" hidden="1" x14ac:dyDescent="0.35">
      <c r="A483" s="127" t="str">
        <f>A482</f>
        <v>Netherlands</v>
      </c>
      <c r="B483" s="70"/>
      <c r="C483" s="70" t="s">
        <v>596</v>
      </c>
      <c r="D483" s="136" t="s">
        <v>575</v>
      </c>
      <c r="E483" s="102"/>
      <c r="F483" s="102"/>
      <c r="G483" s="102"/>
      <c r="H483" s="102" t="str">
        <f t="array" ref="H483">IFERROR(IF(INDEX([5]Tabelle1!$E$3:$U$500,MATCH($A483&amp;$C483&amp;$D483,[5]Tabelle1!$A$3:$A$500&amp;[5]Tabelle1!$C$3:$C$500&amp;[5]Tabelle1!$D$3:$D$500,0),MATCH(H$2,[5]Tabelle1!$E$2:$U$2,0))=0,"",INDEX([5]Tabelle1!$E$3:$U$500,MATCH($A483&amp;$C483&amp;$D483,[5]Tabelle1!$A$3:$A$500&amp;[5]Tabelle1!$C$3:$C$500&amp;[5]Tabelle1!$D$3:$D$500,0),MATCH(H$2,[5]Tabelle1!$E$2:$U$2,0))),"")</f>
        <v/>
      </c>
      <c r="I483" s="182" t="str">
        <f t="array" ref="I483">IFERROR(IF(INDEX([5]Tabelle1!$E$3:$U$500,MATCH($A483&amp;$C483&amp;$D483,[5]Tabelle1!$A$3:$A$500&amp;[5]Tabelle1!$C$3:$C$500&amp;[5]Tabelle1!$D$3:$D$500,0),MATCH(I$2,[5]Tabelle1!$E$2:$U$2,0))=0,"",INDEX([5]Tabelle1!$E$3:$U$500,MATCH($A483&amp;$C483&amp;$D483,[5]Tabelle1!$A$3:$A$500&amp;[5]Tabelle1!$C$3:$C$500&amp;[5]Tabelle1!$D$3:$D$500,0),MATCH(I$2,[5]Tabelle1!$E$2:$U$2,0))),"")</f>
        <v/>
      </c>
      <c r="J483" s="162" t="str">
        <f t="array" ref="J483">IFERROR(IF(INDEX([5]Tabelle1!$E$3:$U$500,MATCH($A483&amp;$C483&amp;$D483,[5]Tabelle1!$A$3:$A$500&amp;[5]Tabelle1!$C$3:$C$500&amp;[5]Tabelle1!$D$3:$D$500,0),MATCH(J$2,[5]Tabelle1!$E$2:$U$2,0))=0,"",INDEX([5]Tabelle1!$E$3:$U$500,MATCH($A483&amp;$C483&amp;$D483,[5]Tabelle1!$A$3:$A$500&amp;[5]Tabelle1!$C$3:$C$500&amp;[5]Tabelle1!$D$3:$D$500,0),MATCH(J$2,[5]Tabelle1!$E$2:$U$2,0))),"")</f>
        <v/>
      </c>
      <c r="K483" s="162" t="str">
        <f t="array" ref="K483">IFERROR(IF(INDEX([5]Tabelle1!$E$3:$U$500,MATCH($A483&amp;$C483&amp;$D483,[5]Tabelle1!$A$3:$A$500&amp;[5]Tabelle1!$C$3:$C$500&amp;[5]Tabelle1!$D$3:$D$500,0),MATCH(K$2,[5]Tabelle1!$E$2:$U$2,0))=0,"",INDEX([5]Tabelle1!$E$3:$U$500,MATCH($A483&amp;$C483&amp;$D483,[5]Tabelle1!$A$3:$A$500&amp;[5]Tabelle1!$C$3:$C$500&amp;[5]Tabelle1!$D$3:$D$500,0),MATCH(K$2,[5]Tabelle1!$E$2:$U$2,0))),"")</f>
        <v/>
      </c>
      <c r="L483" s="162" t="str">
        <f t="array" ref="L483">IFERROR(IF(INDEX([5]Tabelle1!$E$3:$U$500,MATCH($A483&amp;$C483&amp;$D483,[5]Tabelle1!$A$3:$A$500&amp;[5]Tabelle1!$C$3:$C$500&amp;[5]Tabelle1!$D$3:$D$500,0),MATCH(L$2,[5]Tabelle1!$E$2:$U$2,0))=0,"",INDEX([5]Tabelle1!$E$3:$U$500,MATCH($A483&amp;$C483&amp;$D483,[5]Tabelle1!$A$3:$A$500&amp;[5]Tabelle1!$C$3:$C$500&amp;[5]Tabelle1!$D$3:$D$500,0),MATCH(L$2,[5]Tabelle1!$E$2:$U$2,0))),"")</f>
        <v/>
      </c>
      <c r="M483" s="162" t="str">
        <f t="array" ref="M483">IFERROR(IF(INDEX([5]Tabelle1!$E$3:$U$500,MATCH($A483&amp;$C483&amp;$D483,[5]Tabelle1!$A$3:$A$500&amp;[5]Tabelle1!$C$3:$C$500&amp;[5]Tabelle1!$D$3:$D$500,0),MATCH(M$2,[5]Tabelle1!$E$2:$U$2,0))=0,"",INDEX([5]Tabelle1!$E$3:$U$500,MATCH($A483&amp;$C483&amp;$D483,[5]Tabelle1!$A$3:$A$500&amp;[5]Tabelle1!$C$3:$C$500&amp;[5]Tabelle1!$D$3:$D$500,0),MATCH(M$2,[5]Tabelle1!$E$2:$U$2,0))),"")</f>
        <v/>
      </c>
      <c r="N483" s="162" t="str">
        <f t="array" ref="N483">IFERROR(IF(INDEX([5]Tabelle1!$E$3:$U$500,MATCH($A483&amp;$C483&amp;$D483,[5]Tabelle1!$A$3:$A$500&amp;[5]Tabelle1!$C$3:$C$500&amp;[5]Tabelle1!$D$3:$D$500,0),MATCH(N$2,[5]Tabelle1!$E$2:$U$2,0))=0,"",INDEX([5]Tabelle1!$E$3:$U$500,MATCH($A483&amp;$C483&amp;$D483,[5]Tabelle1!$A$3:$A$500&amp;[5]Tabelle1!$C$3:$C$500&amp;[5]Tabelle1!$D$3:$D$500,0),MATCH(N$2,[5]Tabelle1!$E$2:$U$2,0))),"")</f>
        <v/>
      </c>
      <c r="O483" s="162" t="str">
        <f t="array" ref="O483">IFERROR(IF(INDEX([5]Tabelle1!$E$3:$U$500,MATCH($A483&amp;$C483&amp;$D483,[5]Tabelle1!$A$3:$A$500&amp;[5]Tabelle1!$C$3:$C$500&amp;[5]Tabelle1!$D$3:$D$500,0),MATCH(O$2,[5]Tabelle1!$E$2:$U$2,0))=0,"",INDEX([5]Tabelle1!$E$3:$U$500,MATCH($A483&amp;$C483&amp;$D483,[5]Tabelle1!$A$3:$A$500&amp;[5]Tabelle1!$C$3:$C$500&amp;[5]Tabelle1!$D$3:$D$500,0),MATCH(O$2,[5]Tabelle1!$E$2:$U$2,0))),"")</f>
        <v/>
      </c>
      <c r="P483" s="162" t="str">
        <f t="array" ref="P483">IFERROR(IF(INDEX([5]Tabelle1!$E$3:$U$500,MATCH($A483&amp;$C483&amp;$D483,[5]Tabelle1!$A$3:$A$500&amp;[5]Tabelle1!$C$3:$C$500&amp;[5]Tabelle1!$D$3:$D$500,0),MATCH(P$2,[5]Tabelle1!$E$2:$U$2,0))=0,"",INDEX([5]Tabelle1!$E$3:$U$500,MATCH($A483&amp;$C483&amp;$D483,[5]Tabelle1!$A$3:$A$500&amp;[5]Tabelle1!$C$3:$C$500&amp;[5]Tabelle1!$D$3:$D$500,0),MATCH(P$2,[5]Tabelle1!$E$2:$U$2,0))),"")</f>
        <v/>
      </c>
      <c r="Q483" s="162" t="str">
        <f t="array" ref="Q483">IFERROR(IF(INDEX([5]Tabelle1!$E$3:$U$500,MATCH($A483&amp;$C483&amp;$D483,[5]Tabelle1!$A$3:$A$500&amp;[5]Tabelle1!$C$3:$C$500&amp;[5]Tabelle1!$D$3:$D$500,0),MATCH(Q$2,[5]Tabelle1!$E$2:$U$2,0))=0,"",INDEX([5]Tabelle1!$E$3:$U$500,MATCH($A483&amp;$C483&amp;$D483,[5]Tabelle1!$A$3:$A$500&amp;[5]Tabelle1!$C$3:$C$500&amp;[5]Tabelle1!$D$3:$D$500,0),MATCH(Q$2,[5]Tabelle1!$E$2:$U$2,0))),"")</f>
        <v/>
      </c>
      <c r="R483" s="162" t="str">
        <f t="array" ref="R483">IFERROR(IF(INDEX([5]Tabelle1!$E$3:$U$500,MATCH($A483&amp;$C483&amp;$D483,[5]Tabelle1!$A$3:$A$500&amp;[5]Tabelle1!$C$3:$C$500&amp;[5]Tabelle1!$D$3:$D$500,0),MATCH(R$2,[5]Tabelle1!$E$2:$U$2,0))=0,"",INDEX([5]Tabelle1!$E$3:$U$500,MATCH($A483&amp;$C483&amp;$D483,[5]Tabelle1!$A$3:$A$500&amp;[5]Tabelle1!$C$3:$C$500&amp;[5]Tabelle1!$D$3:$D$500,0),MATCH(R$2,[5]Tabelle1!$E$2:$U$2,0))),"")</f>
        <v/>
      </c>
      <c r="S483" s="162" t="str">
        <f t="array" ref="S483">IFERROR(IF(INDEX([5]Tabelle1!$E$3:$U$500,MATCH($A483&amp;$C483&amp;$D483,[5]Tabelle1!$A$3:$A$500&amp;[5]Tabelle1!$C$3:$C$500&amp;[5]Tabelle1!$D$3:$D$500,0),MATCH(S$2,[5]Tabelle1!$E$2:$U$2,0))=0,"",INDEX([5]Tabelle1!$E$3:$U$500,MATCH($A483&amp;$C483&amp;$D483,[5]Tabelle1!$A$3:$A$500&amp;[5]Tabelle1!$C$3:$C$500&amp;[5]Tabelle1!$D$3:$D$500,0),MATCH(S$2,[5]Tabelle1!$E$2:$U$2,0))),"")</f>
        <v/>
      </c>
      <c r="T483" s="190" t="str">
        <f t="array" ref="T483">IFERROR(IF(INDEX([5]Tabelle1!$E$3:$U$500,MATCH($A483&amp;$C483&amp;$D483,[5]Tabelle1!$A$3:$A$500&amp;[5]Tabelle1!$C$3:$C$500&amp;[5]Tabelle1!$D$3:$D$500,0),MATCH(T$2,[5]Tabelle1!$E$2:$U$2,0))=0,"",INDEX([5]Tabelle1!$E$3:$U$500,MATCH($A483&amp;$C483&amp;$D483,[5]Tabelle1!$A$3:$A$500&amp;[5]Tabelle1!$C$3:$C$500&amp;[5]Tabelle1!$D$3:$D$500,0),MATCH(T$2,[5]Tabelle1!$E$2:$U$2,0))),"")</f>
        <v/>
      </c>
      <c r="U483" s="190" t="str">
        <f t="array" ref="U483">IFERROR(IF(INDEX([5]Tabelle1!$E$3:$U$500,MATCH($A483&amp;$C483&amp;$D483,[5]Tabelle1!$A$3:$A$500&amp;[5]Tabelle1!$C$3:$C$500&amp;[5]Tabelle1!$D$3:$D$500,0),MATCH(U$2,[5]Tabelle1!$E$2:$U$2,0))=0,"",INDEX([5]Tabelle1!$E$3:$U$500,MATCH($A483&amp;$C483&amp;$D483,[5]Tabelle1!$A$3:$A$500&amp;[5]Tabelle1!$C$3:$C$500&amp;[5]Tabelle1!$D$3:$D$500,0),MATCH(U$2,[5]Tabelle1!$E$2:$U$2,0))),"")</f>
        <v/>
      </c>
      <c r="V483" s="191" t="str">
        <f t="array" ref="V483">IFERROR(IF(INDEX([5]Tabelle1!$E$3:$U$500,MATCH($A483&amp;$C483&amp;$D483,[5]Tabelle1!$A$3:$A$500&amp;[5]Tabelle1!$C$3:$C$500&amp;[5]Tabelle1!$D$3:$D$500,0),MATCH(V$2,[5]Tabelle1!$E$2:$U$2,0))=0,"",INDEX([5]Tabelle1!$E$3:$U$500,MATCH($A483&amp;$C483&amp;$D483,[5]Tabelle1!$A$3:$A$500&amp;[5]Tabelle1!$C$3:$C$500&amp;[5]Tabelle1!$D$3:$D$500,0),MATCH(V$2,[5]Tabelle1!$E$2:$U$2,0))),"")</f>
        <v/>
      </c>
      <c r="W483" s="54"/>
      <c r="X483" s="54" t="str">
        <f t="array" ref="X483">IFERROR(IF(INDEX([5]Tabelle1!$E$3:$U$500,MATCH($A483&amp;$C483&amp;$D483,[5]Tabelle1!$A$3:$A$500&amp;[5]Tabelle1!$C$3:$C$500&amp;[5]Tabelle1!$D$3:$D$500,0),MATCH(X$2,[5]Tabelle1!$E$2:$U$2,0))=0,"",INDEX([5]Tabelle1!$E$3:$U$500,MATCH($A483&amp;$C483&amp;$D483,[5]Tabelle1!$A$3:$A$500&amp;[5]Tabelle1!$C$3:$C$500&amp;[5]Tabelle1!$D$3:$D$500,0),MATCH(X$2,[5]Tabelle1!$E$2:$U$2,0))),"")</f>
        <v/>
      </c>
      <c r="Y483" s="170"/>
      <c r="Z483" s="170"/>
      <c r="AA483" s="170"/>
      <c r="AB483" s="170"/>
      <c r="AC483" s="170"/>
      <c r="AD483" s="170"/>
      <c r="AE483" s="170"/>
      <c r="AF483" s="170"/>
    </row>
    <row r="484" spans="1:32" ht="14.5" hidden="1" x14ac:dyDescent="0.35">
      <c r="A484" s="127" t="str">
        <f t="shared" ref="A484:A499" si="34">A483</f>
        <v>Netherlands</v>
      </c>
      <c r="B484" s="70"/>
      <c r="C484" s="70" t="s">
        <v>596</v>
      </c>
      <c r="D484" s="136" t="s">
        <v>576</v>
      </c>
      <c r="E484" s="102"/>
      <c r="F484" s="102"/>
      <c r="G484" s="102"/>
      <c r="H484" s="102" t="str">
        <f t="array" ref="H484">IFERROR(IF(INDEX([5]Tabelle1!$E$3:$U$500,MATCH($A484&amp;$C484&amp;$D484,[5]Tabelle1!$A$3:$A$500&amp;[5]Tabelle1!$C$3:$C$500&amp;[5]Tabelle1!$D$3:$D$500,0),MATCH(H$2,[5]Tabelle1!$E$2:$U$2,0))=0,"",INDEX([5]Tabelle1!$E$3:$U$500,MATCH($A484&amp;$C484&amp;$D484,[5]Tabelle1!$A$3:$A$500&amp;[5]Tabelle1!$C$3:$C$500&amp;[5]Tabelle1!$D$3:$D$500,0),MATCH(H$2,[5]Tabelle1!$E$2:$U$2,0))),"")</f>
        <v/>
      </c>
      <c r="I484" s="182" t="str">
        <f t="array" ref="I484">IFERROR(IF(INDEX([5]Tabelle1!$E$3:$U$500,MATCH($A484&amp;$C484&amp;$D484,[5]Tabelle1!$A$3:$A$500&amp;[5]Tabelle1!$C$3:$C$500&amp;[5]Tabelle1!$D$3:$D$500,0),MATCH(I$2,[5]Tabelle1!$E$2:$U$2,0))=0,"",INDEX([5]Tabelle1!$E$3:$U$500,MATCH($A484&amp;$C484&amp;$D484,[5]Tabelle1!$A$3:$A$500&amp;[5]Tabelle1!$C$3:$C$500&amp;[5]Tabelle1!$D$3:$D$500,0),MATCH(I$2,[5]Tabelle1!$E$2:$U$2,0))),"")</f>
        <v/>
      </c>
      <c r="J484" s="162" t="str">
        <f t="array" ref="J484">IFERROR(IF(INDEX([5]Tabelle1!$E$3:$U$500,MATCH($A484&amp;$C484&amp;$D484,[5]Tabelle1!$A$3:$A$500&amp;[5]Tabelle1!$C$3:$C$500&amp;[5]Tabelle1!$D$3:$D$500,0),MATCH(J$2,[5]Tabelle1!$E$2:$U$2,0))=0,"",INDEX([5]Tabelle1!$E$3:$U$500,MATCH($A484&amp;$C484&amp;$D484,[5]Tabelle1!$A$3:$A$500&amp;[5]Tabelle1!$C$3:$C$500&amp;[5]Tabelle1!$D$3:$D$500,0),MATCH(J$2,[5]Tabelle1!$E$2:$U$2,0))),"")</f>
        <v/>
      </c>
      <c r="K484" s="162" t="str">
        <f t="array" ref="K484">IFERROR(IF(INDEX([5]Tabelle1!$E$3:$U$500,MATCH($A484&amp;$C484&amp;$D484,[5]Tabelle1!$A$3:$A$500&amp;[5]Tabelle1!$C$3:$C$500&amp;[5]Tabelle1!$D$3:$D$500,0),MATCH(K$2,[5]Tabelle1!$E$2:$U$2,0))=0,"",INDEX([5]Tabelle1!$E$3:$U$500,MATCH($A484&amp;$C484&amp;$D484,[5]Tabelle1!$A$3:$A$500&amp;[5]Tabelle1!$C$3:$C$500&amp;[5]Tabelle1!$D$3:$D$500,0),MATCH(K$2,[5]Tabelle1!$E$2:$U$2,0))),"")</f>
        <v/>
      </c>
      <c r="L484" s="162" t="str">
        <f t="array" ref="L484">IFERROR(IF(INDEX([5]Tabelle1!$E$3:$U$500,MATCH($A484&amp;$C484&amp;$D484,[5]Tabelle1!$A$3:$A$500&amp;[5]Tabelle1!$C$3:$C$500&amp;[5]Tabelle1!$D$3:$D$500,0),MATCH(L$2,[5]Tabelle1!$E$2:$U$2,0))=0,"",INDEX([5]Tabelle1!$E$3:$U$500,MATCH($A484&amp;$C484&amp;$D484,[5]Tabelle1!$A$3:$A$500&amp;[5]Tabelle1!$C$3:$C$500&amp;[5]Tabelle1!$D$3:$D$500,0),MATCH(L$2,[5]Tabelle1!$E$2:$U$2,0))),"")</f>
        <v/>
      </c>
      <c r="M484" s="162" t="str">
        <f t="array" ref="M484">IFERROR(IF(INDEX([5]Tabelle1!$E$3:$U$500,MATCH($A484&amp;$C484&amp;$D484,[5]Tabelle1!$A$3:$A$500&amp;[5]Tabelle1!$C$3:$C$500&amp;[5]Tabelle1!$D$3:$D$500,0),MATCH(M$2,[5]Tabelle1!$E$2:$U$2,0))=0,"",INDEX([5]Tabelle1!$E$3:$U$500,MATCH($A484&amp;$C484&amp;$D484,[5]Tabelle1!$A$3:$A$500&amp;[5]Tabelle1!$C$3:$C$500&amp;[5]Tabelle1!$D$3:$D$500,0),MATCH(M$2,[5]Tabelle1!$E$2:$U$2,0))),"")</f>
        <v/>
      </c>
      <c r="N484" s="162" t="str">
        <f t="array" ref="N484">IFERROR(IF(INDEX([5]Tabelle1!$E$3:$U$500,MATCH($A484&amp;$C484&amp;$D484,[5]Tabelle1!$A$3:$A$500&amp;[5]Tabelle1!$C$3:$C$500&amp;[5]Tabelle1!$D$3:$D$500,0),MATCH(N$2,[5]Tabelle1!$E$2:$U$2,0))=0,"",INDEX([5]Tabelle1!$E$3:$U$500,MATCH($A484&amp;$C484&amp;$D484,[5]Tabelle1!$A$3:$A$500&amp;[5]Tabelle1!$C$3:$C$500&amp;[5]Tabelle1!$D$3:$D$500,0),MATCH(N$2,[5]Tabelle1!$E$2:$U$2,0))),"")</f>
        <v/>
      </c>
      <c r="O484" s="162" t="str">
        <f t="array" ref="O484">IFERROR(IF(INDEX([5]Tabelle1!$E$3:$U$500,MATCH($A484&amp;$C484&amp;$D484,[5]Tabelle1!$A$3:$A$500&amp;[5]Tabelle1!$C$3:$C$500&amp;[5]Tabelle1!$D$3:$D$500,0),MATCH(O$2,[5]Tabelle1!$E$2:$U$2,0))=0,"",INDEX([5]Tabelle1!$E$3:$U$500,MATCH($A484&amp;$C484&amp;$D484,[5]Tabelle1!$A$3:$A$500&amp;[5]Tabelle1!$C$3:$C$500&amp;[5]Tabelle1!$D$3:$D$500,0),MATCH(O$2,[5]Tabelle1!$E$2:$U$2,0))),"")</f>
        <v/>
      </c>
      <c r="P484" s="162" t="str">
        <f t="array" ref="P484">IFERROR(IF(INDEX([5]Tabelle1!$E$3:$U$500,MATCH($A484&amp;$C484&amp;$D484,[5]Tabelle1!$A$3:$A$500&amp;[5]Tabelle1!$C$3:$C$500&amp;[5]Tabelle1!$D$3:$D$500,0),MATCH(P$2,[5]Tabelle1!$E$2:$U$2,0))=0,"",INDEX([5]Tabelle1!$E$3:$U$500,MATCH($A484&amp;$C484&amp;$D484,[5]Tabelle1!$A$3:$A$500&amp;[5]Tabelle1!$C$3:$C$500&amp;[5]Tabelle1!$D$3:$D$500,0),MATCH(P$2,[5]Tabelle1!$E$2:$U$2,0))),"")</f>
        <v/>
      </c>
      <c r="Q484" s="162" t="str">
        <f t="array" ref="Q484">IFERROR(IF(INDEX([5]Tabelle1!$E$3:$U$500,MATCH($A484&amp;$C484&amp;$D484,[5]Tabelle1!$A$3:$A$500&amp;[5]Tabelle1!$C$3:$C$500&amp;[5]Tabelle1!$D$3:$D$500,0),MATCH(Q$2,[5]Tabelle1!$E$2:$U$2,0))=0,"",INDEX([5]Tabelle1!$E$3:$U$500,MATCH($A484&amp;$C484&amp;$D484,[5]Tabelle1!$A$3:$A$500&amp;[5]Tabelle1!$C$3:$C$500&amp;[5]Tabelle1!$D$3:$D$500,0),MATCH(Q$2,[5]Tabelle1!$E$2:$U$2,0))),"")</f>
        <v/>
      </c>
      <c r="R484" s="162" t="str">
        <f t="array" ref="R484">IFERROR(IF(INDEX([5]Tabelle1!$E$3:$U$500,MATCH($A484&amp;$C484&amp;$D484,[5]Tabelle1!$A$3:$A$500&amp;[5]Tabelle1!$C$3:$C$500&amp;[5]Tabelle1!$D$3:$D$500,0),MATCH(R$2,[5]Tabelle1!$E$2:$U$2,0))=0,"",INDEX([5]Tabelle1!$E$3:$U$500,MATCH($A484&amp;$C484&amp;$D484,[5]Tabelle1!$A$3:$A$500&amp;[5]Tabelle1!$C$3:$C$500&amp;[5]Tabelle1!$D$3:$D$500,0),MATCH(R$2,[5]Tabelle1!$E$2:$U$2,0))),"")</f>
        <v/>
      </c>
      <c r="S484" s="162" t="str">
        <f t="array" ref="S484">IFERROR(IF(INDEX([5]Tabelle1!$E$3:$U$500,MATCH($A484&amp;$C484&amp;$D484,[5]Tabelle1!$A$3:$A$500&amp;[5]Tabelle1!$C$3:$C$500&amp;[5]Tabelle1!$D$3:$D$500,0),MATCH(S$2,[5]Tabelle1!$E$2:$U$2,0))=0,"",INDEX([5]Tabelle1!$E$3:$U$500,MATCH($A484&amp;$C484&amp;$D484,[5]Tabelle1!$A$3:$A$500&amp;[5]Tabelle1!$C$3:$C$500&amp;[5]Tabelle1!$D$3:$D$500,0),MATCH(S$2,[5]Tabelle1!$E$2:$U$2,0))),"")</f>
        <v/>
      </c>
      <c r="T484" s="190" t="str">
        <f t="array" ref="T484">IFERROR(IF(INDEX([5]Tabelle1!$E$3:$U$500,MATCH($A484&amp;$C484&amp;$D484,[5]Tabelle1!$A$3:$A$500&amp;[5]Tabelle1!$C$3:$C$500&amp;[5]Tabelle1!$D$3:$D$500,0),MATCH(T$2,[5]Tabelle1!$E$2:$U$2,0))=0,"",INDEX([5]Tabelle1!$E$3:$U$500,MATCH($A484&amp;$C484&amp;$D484,[5]Tabelle1!$A$3:$A$500&amp;[5]Tabelle1!$C$3:$C$500&amp;[5]Tabelle1!$D$3:$D$500,0),MATCH(T$2,[5]Tabelle1!$E$2:$U$2,0))),"")</f>
        <v/>
      </c>
      <c r="U484" s="190" t="str">
        <f t="array" ref="U484">IFERROR(IF(INDEX([5]Tabelle1!$E$3:$U$500,MATCH($A484&amp;$C484&amp;$D484,[5]Tabelle1!$A$3:$A$500&amp;[5]Tabelle1!$C$3:$C$500&amp;[5]Tabelle1!$D$3:$D$500,0),MATCH(U$2,[5]Tabelle1!$E$2:$U$2,0))=0,"",INDEX([5]Tabelle1!$E$3:$U$500,MATCH($A484&amp;$C484&amp;$D484,[5]Tabelle1!$A$3:$A$500&amp;[5]Tabelle1!$C$3:$C$500&amp;[5]Tabelle1!$D$3:$D$500,0),MATCH(U$2,[5]Tabelle1!$E$2:$U$2,0))),"")</f>
        <v/>
      </c>
      <c r="V484" s="191" t="str">
        <f t="array" ref="V484">IFERROR(IF(INDEX([5]Tabelle1!$E$3:$U$500,MATCH($A484&amp;$C484&amp;$D484,[5]Tabelle1!$A$3:$A$500&amp;[5]Tabelle1!$C$3:$C$500&amp;[5]Tabelle1!$D$3:$D$500,0),MATCH(V$2,[5]Tabelle1!$E$2:$U$2,0))=0,"",INDEX([5]Tabelle1!$E$3:$U$500,MATCH($A484&amp;$C484&amp;$D484,[5]Tabelle1!$A$3:$A$500&amp;[5]Tabelle1!$C$3:$C$500&amp;[5]Tabelle1!$D$3:$D$500,0),MATCH(V$2,[5]Tabelle1!$E$2:$U$2,0))),"")</f>
        <v/>
      </c>
      <c r="W484" s="54" t="str">
        <f t="array" ref="W484">IFERROR(IF(INDEX([5]Tabelle1!$E$3:$U$500,MATCH($A484&amp;$C484&amp;$D484,[5]Tabelle1!$A$3:$A$500&amp;[5]Tabelle1!$C$3:$C$500&amp;[5]Tabelle1!$D$3:$D$500,0),MATCH(W$2,[5]Tabelle1!$E$2:$U$2,0))=0,"",INDEX([5]Tabelle1!$E$3:$U$500,MATCH($A484&amp;$C484&amp;$D484,[5]Tabelle1!$A$3:$A$500&amp;[5]Tabelle1!$C$3:$C$500&amp;[5]Tabelle1!$D$3:$D$500,0),MATCH(W$2,[5]Tabelle1!$E$2:$U$2,0))),"")</f>
        <v/>
      </c>
      <c r="X484" s="54" t="str">
        <f t="array" ref="X484">IFERROR(IF(INDEX([5]Tabelle1!$E$3:$U$500,MATCH($A484&amp;$C484&amp;$D484,[5]Tabelle1!$A$3:$A$500&amp;[5]Tabelle1!$C$3:$C$500&amp;[5]Tabelle1!$D$3:$D$500,0),MATCH(X$2,[5]Tabelle1!$E$2:$U$2,0))=0,"",INDEX([5]Tabelle1!$E$3:$U$500,MATCH($A484&amp;$C484&amp;$D484,[5]Tabelle1!$A$3:$A$500&amp;[5]Tabelle1!$C$3:$C$500&amp;[5]Tabelle1!$D$3:$D$500,0),MATCH(X$2,[5]Tabelle1!$E$2:$U$2,0))),"")</f>
        <v/>
      </c>
      <c r="Y484" s="170"/>
      <c r="Z484" s="170"/>
      <c r="AA484" s="170"/>
      <c r="AB484" s="170"/>
      <c r="AC484" s="170"/>
      <c r="AD484" s="170"/>
      <c r="AE484" s="170"/>
      <c r="AF484" s="170"/>
    </row>
    <row r="485" spans="1:32" ht="14.5" hidden="1" x14ac:dyDescent="0.35">
      <c r="A485" s="127" t="str">
        <f t="shared" si="34"/>
        <v>Netherlands</v>
      </c>
      <c r="B485" s="70"/>
      <c r="C485" s="70" t="s">
        <v>596</v>
      </c>
      <c r="D485" s="136" t="s">
        <v>577</v>
      </c>
      <c r="E485" s="102"/>
      <c r="F485" s="102"/>
      <c r="G485" s="102"/>
      <c r="H485" s="102" t="str">
        <f t="array" ref="H485">IFERROR(IF(INDEX([5]Tabelle1!$E$3:$U$500,MATCH($A485&amp;$C485&amp;$D485,[5]Tabelle1!$A$3:$A$500&amp;[5]Tabelle1!$C$3:$C$500&amp;[5]Tabelle1!$D$3:$D$500,0),MATCH(H$2,[5]Tabelle1!$E$2:$U$2,0))=0,"",INDEX([5]Tabelle1!$E$3:$U$500,MATCH($A485&amp;$C485&amp;$D485,[5]Tabelle1!$A$3:$A$500&amp;[5]Tabelle1!$C$3:$C$500&amp;[5]Tabelle1!$D$3:$D$500,0),MATCH(H$2,[5]Tabelle1!$E$2:$U$2,0))),"")</f>
        <v/>
      </c>
      <c r="I485" s="182" t="str">
        <f t="array" ref="I485">IFERROR(IF(INDEX([5]Tabelle1!$E$3:$U$500,MATCH($A485&amp;$C485&amp;$D485,[5]Tabelle1!$A$3:$A$500&amp;[5]Tabelle1!$C$3:$C$500&amp;[5]Tabelle1!$D$3:$D$500,0),MATCH(I$2,[5]Tabelle1!$E$2:$U$2,0))=0,"",INDEX([5]Tabelle1!$E$3:$U$500,MATCH($A485&amp;$C485&amp;$D485,[5]Tabelle1!$A$3:$A$500&amp;[5]Tabelle1!$C$3:$C$500&amp;[5]Tabelle1!$D$3:$D$500,0),MATCH(I$2,[5]Tabelle1!$E$2:$U$2,0))),"")</f>
        <v/>
      </c>
      <c r="J485" s="162" t="str">
        <f t="array" ref="J485">IFERROR(IF(INDEX([5]Tabelle1!$E$3:$U$500,MATCH($A485&amp;$C485&amp;$D485,[5]Tabelle1!$A$3:$A$500&amp;[5]Tabelle1!$C$3:$C$500&amp;[5]Tabelle1!$D$3:$D$500,0),MATCH(J$2,[5]Tabelle1!$E$2:$U$2,0))=0,"",INDEX([5]Tabelle1!$E$3:$U$500,MATCH($A485&amp;$C485&amp;$D485,[5]Tabelle1!$A$3:$A$500&amp;[5]Tabelle1!$C$3:$C$500&amp;[5]Tabelle1!$D$3:$D$500,0),MATCH(J$2,[5]Tabelle1!$E$2:$U$2,0))),"")</f>
        <v/>
      </c>
      <c r="K485" s="162" t="str">
        <f t="array" ref="K485">IFERROR(IF(INDEX([5]Tabelle1!$E$3:$U$500,MATCH($A485&amp;$C485&amp;$D485,[5]Tabelle1!$A$3:$A$500&amp;[5]Tabelle1!$C$3:$C$500&amp;[5]Tabelle1!$D$3:$D$500,0),MATCH(K$2,[5]Tabelle1!$E$2:$U$2,0))=0,"",INDEX([5]Tabelle1!$E$3:$U$500,MATCH($A485&amp;$C485&amp;$D485,[5]Tabelle1!$A$3:$A$500&amp;[5]Tabelle1!$C$3:$C$500&amp;[5]Tabelle1!$D$3:$D$500,0),MATCH(K$2,[5]Tabelle1!$E$2:$U$2,0))),"")</f>
        <v/>
      </c>
      <c r="L485" s="162" t="str">
        <f t="array" ref="L485">IFERROR(IF(INDEX([5]Tabelle1!$E$3:$U$500,MATCH($A485&amp;$C485&amp;$D485,[5]Tabelle1!$A$3:$A$500&amp;[5]Tabelle1!$C$3:$C$500&amp;[5]Tabelle1!$D$3:$D$500,0),MATCH(L$2,[5]Tabelle1!$E$2:$U$2,0))=0,"",INDEX([5]Tabelle1!$E$3:$U$500,MATCH($A485&amp;$C485&amp;$D485,[5]Tabelle1!$A$3:$A$500&amp;[5]Tabelle1!$C$3:$C$500&amp;[5]Tabelle1!$D$3:$D$500,0),MATCH(L$2,[5]Tabelle1!$E$2:$U$2,0))),"")</f>
        <v/>
      </c>
      <c r="M485" s="162" t="str">
        <f t="array" ref="M485">IFERROR(IF(INDEX([5]Tabelle1!$E$3:$U$500,MATCH($A485&amp;$C485&amp;$D485,[5]Tabelle1!$A$3:$A$500&amp;[5]Tabelle1!$C$3:$C$500&amp;[5]Tabelle1!$D$3:$D$500,0),MATCH(M$2,[5]Tabelle1!$E$2:$U$2,0))=0,"",INDEX([5]Tabelle1!$E$3:$U$500,MATCH($A485&amp;$C485&amp;$D485,[5]Tabelle1!$A$3:$A$500&amp;[5]Tabelle1!$C$3:$C$500&amp;[5]Tabelle1!$D$3:$D$500,0),MATCH(M$2,[5]Tabelle1!$E$2:$U$2,0))),"")</f>
        <v/>
      </c>
      <c r="N485" s="162" t="str">
        <f t="array" ref="N485">IFERROR(IF(INDEX([5]Tabelle1!$E$3:$U$500,MATCH($A485&amp;$C485&amp;$D485,[5]Tabelle1!$A$3:$A$500&amp;[5]Tabelle1!$C$3:$C$500&amp;[5]Tabelle1!$D$3:$D$500,0),MATCH(N$2,[5]Tabelle1!$E$2:$U$2,0))=0,"",INDEX([5]Tabelle1!$E$3:$U$500,MATCH($A485&amp;$C485&amp;$D485,[5]Tabelle1!$A$3:$A$500&amp;[5]Tabelle1!$C$3:$C$500&amp;[5]Tabelle1!$D$3:$D$500,0),MATCH(N$2,[5]Tabelle1!$E$2:$U$2,0))),"")</f>
        <v/>
      </c>
      <c r="O485" s="162" t="str">
        <f t="array" ref="O485">IFERROR(IF(INDEX([5]Tabelle1!$E$3:$U$500,MATCH($A485&amp;$C485&amp;$D485,[5]Tabelle1!$A$3:$A$500&amp;[5]Tabelle1!$C$3:$C$500&amp;[5]Tabelle1!$D$3:$D$500,0),MATCH(O$2,[5]Tabelle1!$E$2:$U$2,0))=0,"",INDEX([5]Tabelle1!$E$3:$U$500,MATCH($A485&amp;$C485&amp;$D485,[5]Tabelle1!$A$3:$A$500&amp;[5]Tabelle1!$C$3:$C$500&amp;[5]Tabelle1!$D$3:$D$500,0),MATCH(O$2,[5]Tabelle1!$E$2:$U$2,0))),"")</f>
        <v/>
      </c>
      <c r="P485" s="162" t="str">
        <f t="array" ref="P485">IFERROR(IF(INDEX([5]Tabelle1!$E$3:$U$500,MATCH($A485&amp;$C485&amp;$D485,[5]Tabelle1!$A$3:$A$500&amp;[5]Tabelle1!$C$3:$C$500&amp;[5]Tabelle1!$D$3:$D$500,0),MATCH(P$2,[5]Tabelle1!$E$2:$U$2,0))=0,"",INDEX([5]Tabelle1!$E$3:$U$500,MATCH($A485&amp;$C485&amp;$D485,[5]Tabelle1!$A$3:$A$500&amp;[5]Tabelle1!$C$3:$C$500&amp;[5]Tabelle1!$D$3:$D$500,0),MATCH(P$2,[5]Tabelle1!$E$2:$U$2,0))),"")</f>
        <v/>
      </c>
      <c r="Q485" s="162" t="str">
        <f t="array" ref="Q485">IFERROR(IF(INDEX([5]Tabelle1!$E$3:$U$500,MATCH($A485&amp;$C485&amp;$D485,[5]Tabelle1!$A$3:$A$500&amp;[5]Tabelle1!$C$3:$C$500&amp;[5]Tabelle1!$D$3:$D$500,0),MATCH(Q$2,[5]Tabelle1!$E$2:$U$2,0))=0,"",INDEX([5]Tabelle1!$E$3:$U$500,MATCH($A485&amp;$C485&amp;$D485,[5]Tabelle1!$A$3:$A$500&amp;[5]Tabelle1!$C$3:$C$500&amp;[5]Tabelle1!$D$3:$D$500,0),MATCH(Q$2,[5]Tabelle1!$E$2:$U$2,0))),"")</f>
        <v/>
      </c>
      <c r="R485" s="162" t="str">
        <f t="array" ref="R485">IFERROR(IF(INDEX([5]Tabelle1!$E$3:$U$500,MATCH($A485&amp;$C485&amp;$D485,[5]Tabelle1!$A$3:$A$500&amp;[5]Tabelle1!$C$3:$C$500&amp;[5]Tabelle1!$D$3:$D$500,0),MATCH(R$2,[5]Tabelle1!$E$2:$U$2,0))=0,"",INDEX([5]Tabelle1!$E$3:$U$500,MATCH($A485&amp;$C485&amp;$D485,[5]Tabelle1!$A$3:$A$500&amp;[5]Tabelle1!$C$3:$C$500&amp;[5]Tabelle1!$D$3:$D$500,0),MATCH(R$2,[5]Tabelle1!$E$2:$U$2,0))),"")</f>
        <v/>
      </c>
      <c r="S485" s="162" t="str">
        <f t="array" ref="S485">IFERROR(IF(INDEX([5]Tabelle1!$E$3:$U$500,MATCH($A485&amp;$C485&amp;$D485,[5]Tabelle1!$A$3:$A$500&amp;[5]Tabelle1!$C$3:$C$500&amp;[5]Tabelle1!$D$3:$D$500,0),MATCH(S$2,[5]Tabelle1!$E$2:$U$2,0))=0,"",INDEX([5]Tabelle1!$E$3:$U$500,MATCH($A485&amp;$C485&amp;$D485,[5]Tabelle1!$A$3:$A$500&amp;[5]Tabelle1!$C$3:$C$500&amp;[5]Tabelle1!$D$3:$D$500,0),MATCH(S$2,[5]Tabelle1!$E$2:$U$2,0))),"")</f>
        <v/>
      </c>
      <c r="T485" s="190" t="str">
        <f t="array" ref="T485">IFERROR(IF(INDEX([5]Tabelle1!$E$3:$U$500,MATCH($A485&amp;$C485&amp;$D485,[5]Tabelle1!$A$3:$A$500&amp;[5]Tabelle1!$C$3:$C$500&amp;[5]Tabelle1!$D$3:$D$500,0),MATCH(T$2,[5]Tabelle1!$E$2:$U$2,0))=0,"",INDEX([5]Tabelle1!$E$3:$U$500,MATCH($A485&amp;$C485&amp;$D485,[5]Tabelle1!$A$3:$A$500&amp;[5]Tabelle1!$C$3:$C$500&amp;[5]Tabelle1!$D$3:$D$500,0),MATCH(T$2,[5]Tabelle1!$E$2:$U$2,0))),"")</f>
        <v/>
      </c>
      <c r="U485" s="190" t="str">
        <f t="array" ref="U485">IFERROR(IF(INDEX([5]Tabelle1!$E$3:$U$500,MATCH($A485&amp;$C485&amp;$D485,[5]Tabelle1!$A$3:$A$500&amp;[5]Tabelle1!$C$3:$C$500&amp;[5]Tabelle1!$D$3:$D$500,0),MATCH(U$2,[5]Tabelle1!$E$2:$U$2,0))=0,"",INDEX([5]Tabelle1!$E$3:$U$500,MATCH($A485&amp;$C485&amp;$D485,[5]Tabelle1!$A$3:$A$500&amp;[5]Tabelle1!$C$3:$C$500&amp;[5]Tabelle1!$D$3:$D$500,0),MATCH(U$2,[5]Tabelle1!$E$2:$U$2,0))),"")</f>
        <v/>
      </c>
      <c r="V485" s="191" t="str">
        <f t="array" ref="V485">IFERROR(IF(INDEX([5]Tabelle1!$E$3:$U$500,MATCH($A485&amp;$C485&amp;$D485,[5]Tabelle1!$A$3:$A$500&amp;[5]Tabelle1!$C$3:$C$500&amp;[5]Tabelle1!$D$3:$D$500,0),MATCH(V$2,[5]Tabelle1!$E$2:$U$2,0))=0,"",INDEX([5]Tabelle1!$E$3:$U$500,MATCH($A485&amp;$C485&amp;$D485,[5]Tabelle1!$A$3:$A$500&amp;[5]Tabelle1!$C$3:$C$500&amp;[5]Tabelle1!$D$3:$D$500,0),MATCH(V$2,[5]Tabelle1!$E$2:$U$2,0))),"")</f>
        <v/>
      </c>
      <c r="W485" s="54" t="str">
        <f t="array" ref="W485">IFERROR(IF(INDEX([5]Tabelle1!$E$3:$U$500,MATCH($A485&amp;$C485&amp;$D485,[5]Tabelle1!$A$3:$A$500&amp;[5]Tabelle1!$C$3:$C$500&amp;[5]Tabelle1!$D$3:$D$500,0),MATCH(W$2,[5]Tabelle1!$E$2:$U$2,0))=0,"",INDEX([5]Tabelle1!$E$3:$U$500,MATCH($A485&amp;$C485&amp;$D485,[5]Tabelle1!$A$3:$A$500&amp;[5]Tabelle1!$C$3:$C$500&amp;[5]Tabelle1!$D$3:$D$500,0),MATCH(W$2,[5]Tabelle1!$E$2:$U$2,0))),"")</f>
        <v/>
      </c>
      <c r="X485" s="54" t="str">
        <f t="array" ref="X485">IFERROR(IF(INDEX([5]Tabelle1!$E$3:$U$500,MATCH($A485&amp;$C485&amp;$D485,[5]Tabelle1!$A$3:$A$500&amp;[5]Tabelle1!$C$3:$C$500&amp;[5]Tabelle1!$D$3:$D$500,0),MATCH(X$2,[5]Tabelle1!$E$2:$U$2,0))=0,"",INDEX([5]Tabelle1!$E$3:$U$500,MATCH($A485&amp;$C485&amp;$D485,[5]Tabelle1!$A$3:$A$500&amp;[5]Tabelle1!$C$3:$C$500&amp;[5]Tabelle1!$D$3:$D$500,0),MATCH(X$2,[5]Tabelle1!$E$2:$U$2,0))),"")</f>
        <v/>
      </c>
      <c r="Y485" s="170"/>
      <c r="Z485" s="170"/>
      <c r="AA485" s="170"/>
      <c r="AB485" s="170"/>
      <c r="AC485" s="170"/>
      <c r="AD485" s="170"/>
      <c r="AE485" s="170"/>
      <c r="AF485" s="170"/>
    </row>
    <row r="486" spans="1:32" ht="14.5" hidden="1" x14ac:dyDescent="0.35">
      <c r="A486" s="127" t="str">
        <f t="shared" si="34"/>
        <v>Netherlands</v>
      </c>
      <c r="B486" s="70"/>
      <c r="C486" s="70"/>
      <c r="D486" s="136" t="s">
        <v>563</v>
      </c>
      <c r="E486" s="198"/>
      <c r="F486" s="198"/>
      <c r="G486" s="198"/>
      <c r="H486" s="199" t="str">
        <f t="array" ref="H486">IFERROR(IF(INDEX([5]Tabelle1!$E$3:$U$500,MATCH($A486&amp;$C486&amp;$D486,[5]Tabelle1!$A$3:$A$500&amp;[5]Tabelle1!$C$3:$C$500&amp;[5]Tabelle1!$D$3:$D$500,0),MATCH(H$2,[5]Tabelle1!$E$2:$U$2,0))=0,"",INDEX([5]Tabelle1!$E$3:$U$500,MATCH($A486&amp;$C486&amp;$D486,[5]Tabelle1!$A$3:$A$500&amp;[5]Tabelle1!$C$3:$C$500&amp;[5]Tabelle1!$D$3:$D$500,0),MATCH(H$2,[5]Tabelle1!$E$2:$U$2,0))),"")</f>
        <v/>
      </c>
      <c r="I486" s="199" t="str">
        <f t="array" ref="I486">IFERROR(IF(INDEX([5]Tabelle1!$E$3:$U$500,MATCH($A486&amp;$C486&amp;$D486,[5]Tabelle1!$A$3:$A$500&amp;[5]Tabelle1!$C$3:$C$500&amp;[5]Tabelle1!$D$3:$D$500,0),MATCH(I$2,[5]Tabelle1!$E$2:$U$2,0))=0,"",INDEX([5]Tabelle1!$E$3:$U$500,MATCH($A486&amp;$C486&amp;$D486,[5]Tabelle1!$A$3:$A$500&amp;[5]Tabelle1!$C$3:$C$500&amp;[5]Tabelle1!$D$3:$D$500,0),MATCH(I$2,[5]Tabelle1!$E$2:$U$2,0))),"")</f>
        <v/>
      </c>
      <c r="J486" s="199" t="str">
        <f t="array" ref="J486">IFERROR(IF(INDEX([5]Tabelle1!$E$3:$U$500,MATCH($A486&amp;$C486&amp;$D486,[5]Tabelle1!$A$3:$A$500&amp;[5]Tabelle1!$C$3:$C$500&amp;[5]Tabelle1!$D$3:$D$500,0),MATCH(J$2,[5]Tabelle1!$E$2:$U$2,0))=0,"",INDEX([5]Tabelle1!$E$3:$U$500,MATCH($A486&amp;$C486&amp;$D486,[5]Tabelle1!$A$3:$A$500&amp;[5]Tabelle1!$C$3:$C$500&amp;[5]Tabelle1!$D$3:$D$500,0),MATCH(J$2,[5]Tabelle1!$E$2:$U$2,0))),"")</f>
        <v/>
      </c>
      <c r="K486" s="199" t="str">
        <f t="array" ref="K486">IFERROR(IF(INDEX([5]Tabelle1!$E$3:$U$500,MATCH($A486&amp;$C486&amp;$D486,[5]Tabelle1!$A$3:$A$500&amp;[5]Tabelle1!$C$3:$C$500&amp;[5]Tabelle1!$D$3:$D$500,0),MATCH(K$2,[5]Tabelle1!$E$2:$U$2,0))=0,"",INDEX([5]Tabelle1!$E$3:$U$500,MATCH($A486&amp;$C486&amp;$D486,[5]Tabelle1!$A$3:$A$500&amp;[5]Tabelle1!$C$3:$C$500&amp;[5]Tabelle1!$D$3:$D$500,0),MATCH(K$2,[5]Tabelle1!$E$2:$U$2,0))),"")</f>
        <v/>
      </c>
      <c r="L486" s="199" t="str">
        <f t="array" ref="L486">IFERROR(IF(INDEX([5]Tabelle1!$E$3:$U$500,MATCH($A486&amp;$C486&amp;$D486,[5]Tabelle1!$A$3:$A$500&amp;[5]Tabelle1!$C$3:$C$500&amp;[5]Tabelle1!$D$3:$D$500,0),MATCH(L$2,[5]Tabelle1!$E$2:$U$2,0))=0,"",INDEX([5]Tabelle1!$E$3:$U$500,MATCH($A486&amp;$C486&amp;$D486,[5]Tabelle1!$A$3:$A$500&amp;[5]Tabelle1!$C$3:$C$500&amp;[5]Tabelle1!$D$3:$D$500,0),MATCH(L$2,[5]Tabelle1!$E$2:$U$2,0))),"")</f>
        <v/>
      </c>
      <c r="M486" s="199" t="str">
        <f t="array" ref="M486">IFERROR(IF(INDEX([5]Tabelle1!$E$3:$U$500,MATCH($A486&amp;$C486&amp;$D486,[5]Tabelle1!$A$3:$A$500&amp;[5]Tabelle1!$C$3:$C$500&amp;[5]Tabelle1!$D$3:$D$500,0),MATCH(M$2,[5]Tabelle1!$E$2:$U$2,0))=0,"",INDEX([5]Tabelle1!$E$3:$U$500,MATCH($A486&amp;$C486&amp;$D486,[5]Tabelle1!$A$3:$A$500&amp;[5]Tabelle1!$C$3:$C$500&amp;[5]Tabelle1!$D$3:$D$500,0),MATCH(M$2,[5]Tabelle1!$E$2:$U$2,0))),"")</f>
        <v/>
      </c>
      <c r="N486" s="199" t="str">
        <f t="array" ref="N486">IFERROR(IF(INDEX([5]Tabelle1!$E$3:$U$500,MATCH($A486&amp;$C486&amp;$D486,[5]Tabelle1!$A$3:$A$500&amp;[5]Tabelle1!$C$3:$C$500&amp;[5]Tabelle1!$D$3:$D$500,0),MATCH(N$2,[5]Tabelle1!$E$2:$U$2,0))=0,"",INDEX([5]Tabelle1!$E$3:$U$500,MATCH($A486&amp;$C486&amp;$D486,[5]Tabelle1!$A$3:$A$500&amp;[5]Tabelle1!$C$3:$C$500&amp;[5]Tabelle1!$D$3:$D$500,0),MATCH(N$2,[5]Tabelle1!$E$2:$U$2,0))),"")</f>
        <v/>
      </c>
      <c r="O486" s="199" t="str">
        <f t="array" ref="O486">IFERROR(IF(INDEX([5]Tabelle1!$E$3:$U$500,MATCH($A486&amp;$C486&amp;$D486,[5]Tabelle1!$A$3:$A$500&amp;[5]Tabelle1!$C$3:$C$500&amp;[5]Tabelle1!$D$3:$D$500,0),MATCH(O$2,[5]Tabelle1!$E$2:$U$2,0))=0,"",INDEX([5]Tabelle1!$E$3:$U$500,MATCH($A486&amp;$C486&amp;$D486,[5]Tabelle1!$A$3:$A$500&amp;[5]Tabelle1!$C$3:$C$500&amp;[5]Tabelle1!$D$3:$D$500,0),MATCH(O$2,[5]Tabelle1!$E$2:$U$2,0))),"")</f>
        <v/>
      </c>
      <c r="P486" s="199" t="str">
        <f t="array" ref="P486">IFERROR(IF(INDEX([5]Tabelle1!$E$3:$U$500,MATCH($A486&amp;$C486&amp;$D486,[5]Tabelle1!$A$3:$A$500&amp;[5]Tabelle1!$C$3:$C$500&amp;[5]Tabelle1!$D$3:$D$500,0),MATCH(P$2,[5]Tabelle1!$E$2:$U$2,0))=0,"",INDEX([5]Tabelle1!$E$3:$U$500,MATCH($A486&amp;$C486&amp;$D486,[5]Tabelle1!$A$3:$A$500&amp;[5]Tabelle1!$C$3:$C$500&amp;[5]Tabelle1!$D$3:$D$500,0),MATCH(P$2,[5]Tabelle1!$E$2:$U$2,0))),"")</f>
        <v/>
      </c>
      <c r="Q486" s="199" t="str">
        <f t="array" ref="Q486">IFERROR(IF(INDEX([5]Tabelle1!$E$3:$U$500,MATCH($A486&amp;$C486&amp;$D486,[5]Tabelle1!$A$3:$A$500&amp;[5]Tabelle1!$C$3:$C$500&amp;[5]Tabelle1!$D$3:$D$500,0),MATCH(Q$2,[5]Tabelle1!$E$2:$U$2,0))=0,"",INDEX([5]Tabelle1!$E$3:$U$500,MATCH($A486&amp;$C486&amp;$D486,[5]Tabelle1!$A$3:$A$500&amp;[5]Tabelle1!$C$3:$C$500&amp;[5]Tabelle1!$D$3:$D$500,0),MATCH(Q$2,[5]Tabelle1!$E$2:$U$2,0))),"")</f>
        <v/>
      </c>
      <c r="R486" s="199" t="str">
        <f t="array" ref="R486">IFERROR(IF(INDEX([5]Tabelle1!$E$3:$U$500,MATCH($A486&amp;$C486&amp;$D486,[5]Tabelle1!$A$3:$A$500&amp;[5]Tabelle1!$C$3:$C$500&amp;[5]Tabelle1!$D$3:$D$500,0),MATCH(R$2,[5]Tabelle1!$E$2:$U$2,0))=0,"",INDEX([5]Tabelle1!$E$3:$U$500,MATCH($A486&amp;$C486&amp;$D486,[5]Tabelle1!$A$3:$A$500&amp;[5]Tabelle1!$C$3:$C$500&amp;[5]Tabelle1!$D$3:$D$500,0),MATCH(R$2,[5]Tabelle1!$E$2:$U$2,0))),"")</f>
        <v/>
      </c>
      <c r="S486" s="199" t="str">
        <f t="array" ref="S486">IFERROR(IF(INDEX([5]Tabelle1!$E$3:$U$500,MATCH($A486&amp;$C486&amp;$D486,[5]Tabelle1!$A$3:$A$500&amp;[5]Tabelle1!$C$3:$C$500&amp;[5]Tabelle1!$D$3:$D$500,0),MATCH(S$2,[5]Tabelle1!$E$2:$U$2,0))=0,"",INDEX([5]Tabelle1!$E$3:$U$500,MATCH($A486&amp;$C486&amp;$D486,[5]Tabelle1!$A$3:$A$500&amp;[5]Tabelle1!$C$3:$C$500&amp;[5]Tabelle1!$D$3:$D$500,0),MATCH(S$2,[5]Tabelle1!$E$2:$U$2,0))),"")</f>
        <v/>
      </c>
      <c r="T486" s="199" t="str">
        <f t="array" ref="T486">IFERROR(IF(INDEX([5]Tabelle1!$E$3:$U$500,MATCH($A486&amp;$C486&amp;$D486,[5]Tabelle1!$A$3:$A$500&amp;[5]Tabelle1!$C$3:$C$500&amp;[5]Tabelle1!$D$3:$D$500,0),MATCH(T$2,[5]Tabelle1!$E$2:$U$2,0))=0,"",INDEX([5]Tabelle1!$E$3:$U$500,MATCH($A486&amp;$C486&amp;$D486,[5]Tabelle1!$A$3:$A$500&amp;[5]Tabelle1!$C$3:$C$500&amp;[5]Tabelle1!$D$3:$D$500,0),MATCH(T$2,[5]Tabelle1!$E$2:$U$2,0))),"")</f>
        <v/>
      </c>
      <c r="U486" s="199" t="str">
        <f t="array" ref="U486">IFERROR(IF(INDEX([5]Tabelle1!$E$3:$U$500,MATCH($A486&amp;$C486&amp;$D486,[5]Tabelle1!$A$3:$A$500&amp;[5]Tabelle1!$C$3:$C$500&amp;[5]Tabelle1!$D$3:$D$500,0),MATCH(U$2,[5]Tabelle1!$E$2:$U$2,0))=0,"",INDEX([5]Tabelle1!$E$3:$U$500,MATCH($A486&amp;$C486&amp;$D486,[5]Tabelle1!$A$3:$A$500&amp;[5]Tabelle1!$C$3:$C$500&amp;[5]Tabelle1!$D$3:$D$500,0),MATCH(U$2,[5]Tabelle1!$E$2:$U$2,0))),"")</f>
        <v/>
      </c>
      <c r="V486" s="200" t="str">
        <f t="array" ref="V486">IFERROR(IF(INDEX([5]Tabelle1!$E$3:$U$500,MATCH($A486&amp;$C486&amp;$D486,[5]Tabelle1!$A$3:$A$500&amp;[5]Tabelle1!$C$3:$C$500&amp;[5]Tabelle1!$D$3:$D$500,0),MATCH(V$2,[5]Tabelle1!$E$2:$U$2,0))=0,"",INDEX([5]Tabelle1!$E$3:$U$500,MATCH($A486&amp;$C486&amp;$D486,[5]Tabelle1!$A$3:$A$500&amp;[5]Tabelle1!$C$3:$C$500&amp;[5]Tabelle1!$D$3:$D$500,0),MATCH(V$2,[5]Tabelle1!$E$2:$U$2,0))),"")</f>
        <v/>
      </c>
      <c r="W486" s="54" t="str">
        <f t="array" ref="W486">IFERROR(IF(INDEX([5]Tabelle1!$E$3:$U$500,MATCH($A486&amp;$C486&amp;$D486,[5]Tabelle1!$A$3:$A$500&amp;[5]Tabelle1!$C$3:$C$500&amp;[5]Tabelle1!$D$3:$D$500,0),MATCH(W$2,[5]Tabelle1!$E$2:$U$2,0))=0,"",INDEX([5]Tabelle1!$E$3:$U$500,MATCH($A486&amp;$C486&amp;$D486,[5]Tabelle1!$A$3:$A$500&amp;[5]Tabelle1!$C$3:$C$500&amp;[5]Tabelle1!$D$3:$D$500,0),MATCH(W$2,[5]Tabelle1!$E$2:$U$2,0))),"")</f>
        <v/>
      </c>
      <c r="X486" s="54" t="str">
        <f t="array" ref="X486">IFERROR(IF(INDEX([5]Tabelle1!$E$3:$U$500,MATCH($A486&amp;$C486&amp;$D486,[5]Tabelle1!$A$3:$A$500&amp;[5]Tabelle1!$C$3:$C$500&amp;[5]Tabelle1!$D$3:$D$500,0),MATCH(X$2,[5]Tabelle1!$E$2:$U$2,0))=0,"",INDEX([5]Tabelle1!$E$3:$U$500,MATCH($A486&amp;$C486&amp;$D486,[5]Tabelle1!$A$3:$A$500&amp;[5]Tabelle1!$C$3:$C$500&amp;[5]Tabelle1!$D$3:$D$500,0),MATCH(X$2,[5]Tabelle1!$E$2:$U$2,0))),"")</f>
        <v/>
      </c>
      <c r="Y486" s="22"/>
      <c r="Z486" s="22"/>
      <c r="AA486" s="22"/>
      <c r="AB486" s="22"/>
      <c r="AC486" s="22"/>
      <c r="AD486" s="22"/>
      <c r="AE486" s="22"/>
      <c r="AF486" s="22"/>
    </row>
    <row r="487" spans="1:32" ht="14.5" hidden="1" x14ac:dyDescent="0.35">
      <c r="A487" s="127" t="str">
        <f t="shared" si="34"/>
        <v>Netherlands</v>
      </c>
      <c r="B487" s="70"/>
      <c r="C487" s="70" t="s">
        <v>558</v>
      </c>
      <c r="D487" s="139" t="s">
        <v>10</v>
      </c>
      <c r="E487" s="175"/>
      <c r="F487" s="175"/>
      <c r="G487" s="175"/>
      <c r="H487" s="192" t="str">
        <f t="array" ref="H487">IFERROR(IF(INDEX([5]Tabelle1!$E$3:$U$500,MATCH($A487&amp;$C487&amp;$D487,[5]Tabelle1!$A$3:$A$500&amp;[5]Tabelle1!$C$3:$C$500&amp;[5]Tabelle1!$D$3:$D$500,0),MATCH(H$2,[5]Tabelle1!$E$2:$U$2,0))=0,"",INDEX([5]Tabelle1!$E$3:$U$500,MATCH($A487&amp;$C487&amp;$D487,[5]Tabelle1!$A$3:$A$500&amp;[5]Tabelle1!$C$3:$C$500&amp;[5]Tabelle1!$D$3:$D$500,0),MATCH(H$2,[5]Tabelle1!$E$2:$U$2,0))),"")</f>
        <v/>
      </c>
      <c r="I487" s="192" t="str">
        <f t="array" ref="I487">IFERROR(IF(INDEX([5]Tabelle1!$E$3:$U$500,MATCH($A487&amp;$C487&amp;$D487,[5]Tabelle1!$A$3:$A$500&amp;[5]Tabelle1!$C$3:$C$500&amp;[5]Tabelle1!$D$3:$D$500,0),MATCH(I$2,[5]Tabelle1!$E$2:$U$2,0))=0,"",INDEX([5]Tabelle1!$E$3:$U$500,MATCH($A487&amp;$C487&amp;$D487,[5]Tabelle1!$A$3:$A$500&amp;[5]Tabelle1!$C$3:$C$500&amp;[5]Tabelle1!$D$3:$D$500,0),MATCH(I$2,[5]Tabelle1!$E$2:$U$2,0))),"")</f>
        <v/>
      </c>
      <c r="J487" s="192" t="str">
        <f t="array" ref="J487">IFERROR(IF(INDEX([5]Tabelle1!$E$3:$U$500,MATCH($A487&amp;$C487&amp;$D487,[5]Tabelle1!$A$3:$A$500&amp;[5]Tabelle1!$C$3:$C$500&amp;[5]Tabelle1!$D$3:$D$500,0),MATCH(J$2,[5]Tabelle1!$E$2:$U$2,0))=0,"",INDEX([5]Tabelle1!$E$3:$U$500,MATCH($A487&amp;$C487&amp;$D487,[5]Tabelle1!$A$3:$A$500&amp;[5]Tabelle1!$C$3:$C$500&amp;[5]Tabelle1!$D$3:$D$500,0),MATCH(J$2,[5]Tabelle1!$E$2:$U$2,0))),"")</f>
        <v/>
      </c>
      <c r="K487" s="192" t="str">
        <f t="array" ref="K487">IFERROR(IF(INDEX([5]Tabelle1!$E$3:$U$500,MATCH($A487&amp;$C487&amp;$D487,[5]Tabelle1!$A$3:$A$500&amp;[5]Tabelle1!$C$3:$C$500&amp;[5]Tabelle1!$D$3:$D$500,0),MATCH(K$2,[5]Tabelle1!$E$2:$U$2,0))=0,"",INDEX([5]Tabelle1!$E$3:$U$500,MATCH($A487&amp;$C487&amp;$D487,[5]Tabelle1!$A$3:$A$500&amp;[5]Tabelle1!$C$3:$C$500&amp;[5]Tabelle1!$D$3:$D$500,0),MATCH(K$2,[5]Tabelle1!$E$2:$U$2,0))),"")</f>
        <v/>
      </c>
      <c r="L487" s="192" t="str">
        <f t="array" ref="L487">IFERROR(IF(INDEX([5]Tabelle1!$E$3:$U$500,MATCH($A487&amp;$C487&amp;$D487,[5]Tabelle1!$A$3:$A$500&amp;[5]Tabelle1!$C$3:$C$500&amp;[5]Tabelle1!$D$3:$D$500,0),MATCH(L$2,[5]Tabelle1!$E$2:$U$2,0))=0,"",INDEX([5]Tabelle1!$E$3:$U$500,MATCH($A487&amp;$C487&amp;$D487,[5]Tabelle1!$A$3:$A$500&amp;[5]Tabelle1!$C$3:$C$500&amp;[5]Tabelle1!$D$3:$D$500,0),MATCH(L$2,[5]Tabelle1!$E$2:$U$2,0))),"")</f>
        <v/>
      </c>
      <c r="M487" s="192" t="str">
        <f t="array" ref="M487">IFERROR(IF(INDEX([5]Tabelle1!$E$3:$U$500,MATCH($A487&amp;$C487&amp;$D487,[5]Tabelle1!$A$3:$A$500&amp;[5]Tabelle1!$C$3:$C$500&amp;[5]Tabelle1!$D$3:$D$500,0),MATCH(M$2,[5]Tabelle1!$E$2:$U$2,0))=0,"",INDEX([5]Tabelle1!$E$3:$U$500,MATCH($A487&amp;$C487&amp;$D487,[5]Tabelle1!$A$3:$A$500&amp;[5]Tabelle1!$C$3:$C$500&amp;[5]Tabelle1!$D$3:$D$500,0),MATCH(M$2,[5]Tabelle1!$E$2:$U$2,0))),"")</f>
        <v/>
      </c>
      <c r="N487" s="192" t="str">
        <f t="array" ref="N487">IFERROR(IF(INDEX([5]Tabelle1!$E$3:$U$500,MATCH($A487&amp;$C487&amp;$D487,[5]Tabelle1!$A$3:$A$500&amp;[5]Tabelle1!$C$3:$C$500&amp;[5]Tabelle1!$D$3:$D$500,0),MATCH(N$2,[5]Tabelle1!$E$2:$U$2,0))=0,"",INDEX([5]Tabelle1!$E$3:$U$500,MATCH($A487&amp;$C487&amp;$D487,[5]Tabelle1!$A$3:$A$500&amp;[5]Tabelle1!$C$3:$C$500&amp;[5]Tabelle1!$D$3:$D$500,0),MATCH(N$2,[5]Tabelle1!$E$2:$U$2,0))),"")</f>
        <v/>
      </c>
      <c r="O487" s="192" t="str">
        <f t="array" ref="O487">IFERROR(IF(INDEX([5]Tabelle1!$E$3:$U$500,MATCH($A487&amp;$C487&amp;$D487,[5]Tabelle1!$A$3:$A$500&amp;[5]Tabelle1!$C$3:$C$500&amp;[5]Tabelle1!$D$3:$D$500,0),MATCH(O$2,[5]Tabelle1!$E$2:$U$2,0))=0,"",INDEX([5]Tabelle1!$E$3:$U$500,MATCH($A487&amp;$C487&amp;$D487,[5]Tabelle1!$A$3:$A$500&amp;[5]Tabelle1!$C$3:$C$500&amp;[5]Tabelle1!$D$3:$D$500,0),MATCH(O$2,[5]Tabelle1!$E$2:$U$2,0))),"")</f>
        <v/>
      </c>
      <c r="P487" s="192" t="str">
        <f t="array" ref="P487">IFERROR(IF(INDEX([5]Tabelle1!$E$3:$U$500,MATCH($A487&amp;$C487&amp;$D487,[5]Tabelle1!$A$3:$A$500&amp;[5]Tabelle1!$C$3:$C$500&amp;[5]Tabelle1!$D$3:$D$500,0),MATCH(P$2,[5]Tabelle1!$E$2:$U$2,0))=0,"",INDEX([5]Tabelle1!$E$3:$U$500,MATCH($A487&amp;$C487&amp;$D487,[5]Tabelle1!$A$3:$A$500&amp;[5]Tabelle1!$C$3:$C$500&amp;[5]Tabelle1!$D$3:$D$500,0),MATCH(P$2,[5]Tabelle1!$E$2:$U$2,0))),"")</f>
        <v/>
      </c>
      <c r="Q487" s="192" t="str">
        <f t="array" ref="Q487">IFERROR(IF(INDEX([5]Tabelle1!$E$3:$U$500,MATCH($A487&amp;$C487&amp;$D487,[5]Tabelle1!$A$3:$A$500&amp;[5]Tabelle1!$C$3:$C$500&amp;[5]Tabelle1!$D$3:$D$500,0),MATCH(Q$2,[5]Tabelle1!$E$2:$U$2,0))=0,"",INDEX([5]Tabelle1!$E$3:$U$500,MATCH($A487&amp;$C487&amp;$D487,[5]Tabelle1!$A$3:$A$500&amp;[5]Tabelle1!$C$3:$C$500&amp;[5]Tabelle1!$D$3:$D$500,0),MATCH(Q$2,[5]Tabelle1!$E$2:$U$2,0))),"")</f>
        <v/>
      </c>
      <c r="R487" s="192" t="str">
        <f t="array" ref="R487">IFERROR(IF(INDEX([5]Tabelle1!$E$3:$U$500,MATCH($A487&amp;$C487&amp;$D487,[5]Tabelle1!$A$3:$A$500&amp;[5]Tabelle1!$C$3:$C$500&amp;[5]Tabelle1!$D$3:$D$500,0),MATCH(R$2,[5]Tabelle1!$E$2:$U$2,0))=0,"",INDEX([5]Tabelle1!$E$3:$U$500,MATCH($A487&amp;$C487&amp;$D487,[5]Tabelle1!$A$3:$A$500&amp;[5]Tabelle1!$C$3:$C$500&amp;[5]Tabelle1!$D$3:$D$500,0),MATCH(R$2,[5]Tabelle1!$E$2:$U$2,0))),"")</f>
        <v/>
      </c>
      <c r="S487" s="192" t="str">
        <f t="array" ref="S487">IFERROR(IF(INDEX([5]Tabelle1!$E$3:$U$500,MATCH($A487&amp;$C487&amp;$D487,[5]Tabelle1!$A$3:$A$500&amp;[5]Tabelle1!$C$3:$C$500&amp;[5]Tabelle1!$D$3:$D$500,0),MATCH(S$2,[5]Tabelle1!$E$2:$U$2,0))=0,"",INDEX([5]Tabelle1!$E$3:$U$500,MATCH($A487&amp;$C487&amp;$D487,[5]Tabelle1!$A$3:$A$500&amp;[5]Tabelle1!$C$3:$C$500&amp;[5]Tabelle1!$D$3:$D$500,0),MATCH(S$2,[5]Tabelle1!$E$2:$U$2,0))),"")</f>
        <v/>
      </c>
      <c r="T487" s="192" t="str">
        <f t="array" ref="T487">IFERROR(IF(INDEX([5]Tabelle1!$E$3:$U$500,MATCH($A487&amp;$C487&amp;$D487,[5]Tabelle1!$A$3:$A$500&amp;[5]Tabelle1!$C$3:$C$500&amp;[5]Tabelle1!$D$3:$D$500,0),MATCH(T$2,[5]Tabelle1!$E$2:$U$2,0))=0,"",INDEX([5]Tabelle1!$E$3:$U$500,MATCH($A487&amp;$C487&amp;$D487,[5]Tabelle1!$A$3:$A$500&amp;[5]Tabelle1!$C$3:$C$500&amp;[5]Tabelle1!$D$3:$D$500,0),MATCH(T$2,[5]Tabelle1!$E$2:$U$2,0))),"")</f>
        <v/>
      </c>
      <c r="U487" s="192" t="str">
        <f t="array" ref="U487">IFERROR(IF(INDEX([5]Tabelle1!$E$3:$U$500,MATCH($A487&amp;$C487&amp;$D487,[5]Tabelle1!$A$3:$A$500&amp;[5]Tabelle1!$C$3:$C$500&amp;[5]Tabelle1!$D$3:$D$500,0),MATCH(U$2,[5]Tabelle1!$E$2:$U$2,0))=0,"",INDEX([5]Tabelle1!$E$3:$U$500,MATCH($A487&amp;$C487&amp;$D487,[5]Tabelle1!$A$3:$A$500&amp;[5]Tabelle1!$C$3:$C$500&amp;[5]Tabelle1!$D$3:$D$500,0),MATCH(U$2,[5]Tabelle1!$E$2:$U$2,0))),"")</f>
        <v/>
      </c>
      <c r="V487" s="193" t="str">
        <f t="array" ref="V487">IFERROR(IF(INDEX([5]Tabelle1!$E$3:$U$500,MATCH($A487&amp;$C487&amp;$D487,[5]Tabelle1!$A$3:$A$500&amp;[5]Tabelle1!$C$3:$C$500&amp;[5]Tabelle1!$D$3:$D$500,0),MATCH(V$2,[5]Tabelle1!$E$2:$U$2,0))=0,"",INDEX([5]Tabelle1!$E$3:$U$500,MATCH($A487&amp;$C487&amp;$D487,[5]Tabelle1!$A$3:$A$500&amp;[5]Tabelle1!$C$3:$C$500&amp;[5]Tabelle1!$D$3:$D$500,0),MATCH(V$2,[5]Tabelle1!$E$2:$U$2,0))),"")</f>
        <v/>
      </c>
      <c r="W487" s="54" t="str">
        <f t="array" ref="W487">IFERROR(IF(INDEX([5]Tabelle1!$E$3:$U$500,MATCH($A487&amp;$C487&amp;$D487,[5]Tabelle1!$A$3:$A$500&amp;[5]Tabelle1!$C$3:$C$500&amp;[5]Tabelle1!$D$3:$D$500,0),MATCH(W$2,[5]Tabelle1!$E$2:$U$2,0))=0,"",INDEX([5]Tabelle1!$E$3:$U$500,MATCH($A487&amp;$C487&amp;$D487,[5]Tabelle1!$A$3:$A$500&amp;[5]Tabelle1!$C$3:$C$500&amp;[5]Tabelle1!$D$3:$D$500,0),MATCH(W$2,[5]Tabelle1!$E$2:$U$2,0))),"")</f>
        <v/>
      </c>
      <c r="X487" s="54" t="str">
        <f t="array" ref="X487">IFERROR(IF(INDEX([5]Tabelle1!$E$3:$U$500,MATCH($A487&amp;$C487&amp;$D487,[5]Tabelle1!$A$3:$A$500&amp;[5]Tabelle1!$C$3:$C$500&amp;[5]Tabelle1!$D$3:$D$500,0),MATCH(X$2,[5]Tabelle1!$E$2:$U$2,0))=0,"",INDEX([5]Tabelle1!$E$3:$U$500,MATCH($A487&amp;$C487&amp;$D487,[5]Tabelle1!$A$3:$A$500&amp;[5]Tabelle1!$C$3:$C$500&amp;[5]Tabelle1!$D$3:$D$500,0),MATCH(X$2,[5]Tabelle1!$E$2:$U$2,0))),"")</f>
        <v/>
      </c>
      <c r="Y487" s="22"/>
      <c r="Z487" s="22"/>
      <c r="AA487" s="22"/>
      <c r="AB487" s="22"/>
      <c r="AC487" s="22"/>
      <c r="AD487" s="22"/>
      <c r="AE487" s="22"/>
      <c r="AF487" s="22"/>
    </row>
    <row r="488" spans="1:32" ht="14.5" hidden="1" x14ac:dyDescent="0.35">
      <c r="A488" s="127" t="str">
        <f t="shared" si="34"/>
        <v>Netherlands</v>
      </c>
      <c r="B488" s="70"/>
      <c r="C488" s="70" t="s">
        <v>558</v>
      </c>
      <c r="D488" s="139" t="s">
        <v>546</v>
      </c>
      <c r="E488" s="175"/>
      <c r="F488" s="175"/>
      <c r="G488" s="175"/>
      <c r="H488" s="192" t="str">
        <f t="array" ref="H488">IFERROR(IF(INDEX([5]Tabelle1!$E$3:$U$500,MATCH($A488&amp;$C488&amp;$D488,[5]Tabelle1!$A$3:$A$500&amp;[5]Tabelle1!$C$3:$C$500&amp;[5]Tabelle1!$D$3:$D$500,0),MATCH(H$2,[5]Tabelle1!$E$2:$U$2,0))=0,"",INDEX([5]Tabelle1!$E$3:$U$500,MATCH($A488&amp;$C488&amp;$D488,[5]Tabelle1!$A$3:$A$500&amp;[5]Tabelle1!$C$3:$C$500&amp;[5]Tabelle1!$D$3:$D$500,0),MATCH(H$2,[5]Tabelle1!$E$2:$U$2,0))),"")</f>
        <v/>
      </c>
      <c r="I488" s="192" t="str">
        <f t="array" ref="I488">IFERROR(IF(INDEX([5]Tabelle1!$E$3:$U$500,MATCH($A488&amp;$C488&amp;$D488,[5]Tabelle1!$A$3:$A$500&amp;[5]Tabelle1!$C$3:$C$500&amp;[5]Tabelle1!$D$3:$D$500,0),MATCH(I$2,[5]Tabelle1!$E$2:$U$2,0))=0,"",INDEX([5]Tabelle1!$E$3:$U$500,MATCH($A488&amp;$C488&amp;$D488,[5]Tabelle1!$A$3:$A$500&amp;[5]Tabelle1!$C$3:$C$500&amp;[5]Tabelle1!$D$3:$D$500,0),MATCH(I$2,[5]Tabelle1!$E$2:$U$2,0))),"")</f>
        <v/>
      </c>
      <c r="J488" s="192" t="str">
        <f t="array" ref="J488">IFERROR(IF(INDEX([5]Tabelle1!$E$3:$U$500,MATCH($A488&amp;$C488&amp;$D488,[5]Tabelle1!$A$3:$A$500&amp;[5]Tabelle1!$C$3:$C$500&amp;[5]Tabelle1!$D$3:$D$500,0),MATCH(J$2,[5]Tabelle1!$E$2:$U$2,0))=0,"",INDEX([5]Tabelle1!$E$3:$U$500,MATCH($A488&amp;$C488&amp;$D488,[5]Tabelle1!$A$3:$A$500&amp;[5]Tabelle1!$C$3:$C$500&amp;[5]Tabelle1!$D$3:$D$500,0),MATCH(J$2,[5]Tabelle1!$E$2:$U$2,0))),"")</f>
        <v/>
      </c>
      <c r="K488" s="192" t="str">
        <f t="array" ref="K488">IFERROR(IF(INDEX([5]Tabelle1!$E$3:$U$500,MATCH($A488&amp;$C488&amp;$D488,[5]Tabelle1!$A$3:$A$500&amp;[5]Tabelle1!$C$3:$C$500&amp;[5]Tabelle1!$D$3:$D$500,0),MATCH(K$2,[5]Tabelle1!$E$2:$U$2,0))=0,"",INDEX([5]Tabelle1!$E$3:$U$500,MATCH($A488&amp;$C488&amp;$D488,[5]Tabelle1!$A$3:$A$500&amp;[5]Tabelle1!$C$3:$C$500&amp;[5]Tabelle1!$D$3:$D$500,0),MATCH(K$2,[5]Tabelle1!$E$2:$U$2,0))),"")</f>
        <v/>
      </c>
      <c r="L488" s="192">
        <f t="array" ref="L488">IFERROR(IF(INDEX([5]Tabelle1!$E$3:$U$500,MATCH($A488&amp;$C488&amp;$D488,[5]Tabelle1!$A$3:$A$500&amp;[5]Tabelle1!$C$3:$C$500&amp;[5]Tabelle1!$D$3:$D$500,0),MATCH(L$2,[5]Tabelle1!$E$2:$U$2,0))=0,"",INDEX([5]Tabelle1!$E$3:$U$500,MATCH($A488&amp;$C488&amp;$D488,[5]Tabelle1!$A$3:$A$500&amp;[5]Tabelle1!$C$3:$C$500&amp;[5]Tabelle1!$D$3:$D$500,0),MATCH(L$2,[5]Tabelle1!$E$2:$U$2,0))),"")</f>
        <v>6500</v>
      </c>
      <c r="M488" s="192" t="str">
        <f t="array" ref="M488">IFERROR(IF(INDEX([5]Tabelle1!$E$3:$U$500,MATCH($A488&amp;$C488&amp;$D488,[5]Tabelle1!$A$3:$A$500&amp;[5]Tabelle1!$C$3:$C$500&amp;[5]Tabelle1!$D$3:$D$500,0),MATCH(M$2,[5]Tabelle1!$E$2:$U$2,0))=0,"",INDEX([5]Tabelle1!$E$3:$U$500,MATCH($A488&amp;$C488&amp;$D488,[5]Tabelle1!$A$3:$A$500&amp;[5]Tabelle1!$C$3:$C$500&amp;[5]Tabelle1!$D$3:$D$500,0),MATCH(M$2,[5]Tabelle1!$E$2:$U$2,0))),"")</f>
        <v/>
      </c>
      <c r="N488" s="192" t="str">
        <f t="array" ref="N488">IFERROR(IF(INDEX([5]Tabelle1!$E$3:$U$500,MATCH($A488&amp;$C488&amp;$D488,[5]Tabelle1!$A$3:$A$500&amp;[5]Tabelle1!$C$3:$C$500&amp;[5]Tabelle1!$D$3:$D$500,0),MATCH(N$2,[5]Tabelle1!$E$2:$U$2,0))=0,"",INDEX([5]Tabelle1!$E$3:$U$500,MATCH($A488&amp;$C488&amp;$D488,[5]Tabelle1!$A$3:$A$500&amp;[5]Tabelle1!$C$3:$C$500&amp;[5]Tabelle1!$D$3:$D$500,0),MATCH(N$2,[5]Tabelle1!$E$2:$U$2,0))),"")</f>
        <v/>
      </c>
      <c r="O488" s="192" t="str">
        <f t="array" ref="O488">IFERROR(IF(INDEX([5]Tabelle1!$E$3:$U$500,MATCH($A488&amp;$C488&amp;$D488,[5]Tabelle1!$A$3:$A$500&amp;[5]Tabelle1!$C$3:$C$500&amp;[5]Tabelle1!$D$3:$D$500,0),MATCH(O$2,[5]Tabelle1!$E$2:$U$2,0))=0,"",INDEX([5]Tabelle1!$E$3:$U$500,MATCH($A488&amp;$C488&amp;$D488,[5]Tabelle1!$A$3:$A$500&amp;[5]Tabelle1!$C$3:$C$500&amp;[5]Tabelle1!$D$3:$D$500,0),MATCH(O$2,[5]Tabelle1!$E$2:$U$2,0))),"")</f>
        <v/>
      </c>
      <c r="P488" s="192" t="str">
        <f t="array" ref="P488">IFERROR(IF(INDEX([5]Tabelle1!$E$3:$U$500,MATCH($A488&amp;$C488&amp;$D488,[5]Tabelle1!$A$3:$A$500&amp;[5]Tabelle1!$C$3:$C$500&amp;[5]Tabelle1!$D$3:$D$500,0),MATCH(P$2,[5]Tabelle1!$E$2:$U$2,0))=0,"",INDEX([5]Tabelle1!$E$3:$U$500,MATCH($A488&amp;$C488&amp;$D488,[5]Tabelle1!$A$3:$A$500&amp;[5]Tabelle1!$C$3:$C$500&amp;[5]Tabelle1!$D$3:$D$500,0),MATCH(P$2,[5]Tabelle1!$E$2:$U$2,0))),"")</f>
        <v/>
      </c>
      <c r="Q488" s="192" t="str">
        <f t="array" ref="Q488">IFERROR(IF(INDEX([5]Tabelle1!$E$3:$U$500,MATCH($A488&amp;$C488&amp;$D488,[5]Tabelle1!$A$3:$A$500&amp;[5]Tabelle1!$C$3:$C$500&amp;[5]Tabelle1!$D$3:$D$500,0),MATCH(Q$2,[5]Tabelle1!$E$2:$U$2,0))=0,"",INDEX([5]Tabelle1!$E$3:$U$500,MATCH($A488&amp;$C488&amp;$D488,[5]Tabelle1!$A$3:$A$500&amp;[5]Tabelle1!$C$3:$C$500&amp;[5]Tabelle1!$D$3:$D$500,0),MATCH(Q$2,[5]Tabelle1!$E$2:$U$2,0))),"")</f>
        <v/>
      </c>
      <c r="R488" s="192" t="str">
        <f t="array" ref="R488">IFERROR(IF(INDEX([5]Tabelle1!$E$3:$U$500,MATCH($A488&amp;$C488&amp;$D488,[5]Tabelle1!$A$3:$A$500&amp;[5]Tabelle1!$C$3:$C$500&amp;[5]Tabelle1!$D$3:$D$500,0),MATCH(R$2,[5]Tabelle1!$E$2:$U$2,0))=0,"",INDEX([5]Tabelle1!$E$3:$U$500,MATCH($A488&amp;$C488&amp;$D488,[5]Tabelle1!$A$3:$A$500&amp;[5]Tabelle1!$C$3:$C$500&amp;[5]Tabelle1!$D$3:$D$500,0),MATCH(R$2,[5]Tabelle1!$E$2:$U$2,0))),"")</f>
        <v/>
      </c>
      <c r="S488" s="192" t="str">
        <f t="array" ref="S488">IFERROR(IF(INDEX([5]Tabelle1!$E$3:$U$500,MATCH($A488&amp;$C488&amp;$D488,[5]Tabelle1!$A$3:$A$500&amp;[5]Tabelle1!$C$3:$C$500&amp;[5]Tabelle1!$D$3:$D$500,0),MATCH(S$2,[5]Tabelle1!$E$2:$U$2,0))=0,"",INDEX([5]Tabelle1!$E$3:$U$500,MATCH($A488&amp;$C488&amp;$D488,[5]Tabelle1!$A$3:$A$500&amp;[5]Tabelle1!$C$3:$C$500&amp;[5]Tabelle1!$D$3:$D$500,0),MATCH(S$2,[5]Tabelle1!$E$2:$U$2,0))),"")</f>
        <v/>
      </c>
      <c r="T488" s="192" t="str">
        <f t="array" ref="T488">IFERROR(IF(INDEX([5]Tabelle1!$E$3:$U$500,MATCH($A488&amp;$C488&amp;$D488,[5]Tabelle1!$A$3:$A$500&amp;[5]Tabelle1!$C$3:$C$500&amp;[5]Tabelle1!$D$3:$D$500,0),MATCH(T$2,[5]Tabelle1!$E$2:$U$2,0))=0,"",INDEX([5]Tabelle1!$E$3:$U$500,MATCH($A488&amp;$C488&amp;$D488,[5]Tabelle1!$A$3:$A$500&amp;[5]Tabelle1!$C$3:$C$500&amp;[5]Tabelle1!$D$3:$D$500,0),MATCH(T$2,[5]Tabelle1!$E$2:$U$2,0))),"")</f>
        <v/>
      </c>
      <c r="U488" s="192" t="str">
        <f t="array" ref="U488">IFERROR(IF(INDEX([5]Tabelle1!$E$3:$U$500,MATCH($A488&amp;$C488&amp;$D488,[5]Tabelle1!$A$3:$A$500&amp;[5]Tabelle1!$C$3:$C$500&amp;[5]Tabelle1!$D$3:$D$500,0),MATCH(U$2,[5]Tabelle1!$E$2:$U$2,0))=0,"",INDEX([5]Tabelle1!$E$3:$U$500,MATCH($A488&amp;$C488&amp;$D488,[5]Tabelle1!$A$3:$A$500&amp;[5]Tabelle1!$C$3:$C$500&amp;[5]Tabelle1!$D$3:$D$500,0),MATCH(U$2,[5]Tabelle1!$E$2:$U$2,0))),"")</f>
        <v/>
      </c>
      <c r="V488" s="193" t="str">
        <f t="array" ref="V488">IFERROR(IF(INDEX([5]Tabelle1!$E$3:$U$500,MATCH($A488&amp;$C488&amp;$D488,[5]Tabelle1!$A$3:$A$500&amp;[5]Tabelle1!$C$3:$C$500&amp;[5]Tabelle1!$D$3:$D$500,0),MATCH(V$2,[5]Tabelle1!$E$2:$U$2,0))=0,"",INDEX([5]Tabelle1!$E$3:$U$500,MATCH($A488&amp;$C488&amp;$D488,[5]Tabelle1!$A$3:$A$500&amp;[5]Tabelle1!$C$3:$C$500&amp;[5]Tabelle1!$D$3:$D$500,0),MATCH(V$2,[5]Tabelle1!$E$2:$U$2,0))),"")</f>
        <v/>
      </c>
      <c r="W488" s="54" t="str">
        <f t="array" ref="W488">IFERROR(IF(INDEX([5]Tabelle1!$E$3:$U$500,MATCH($A488&amp;$C488&amp;$D488,[5]Tabelle1!$A$3:$A$500&amp;[5]Tabelle1!$C$3:$C$500&amp;[5]Tabelle1!$D$3:$D$500,0),MATCH(W$2,[5]Tabelle1!$E$2:$U$2,0))=0,"",INDEX([5]Tabelle1!$E$3:$U$500,MATCH($A488&amp;$C488&amp;$D488,[5]Tabelle1!$A$3:$A$500&amp;[5]Tabelle1!$C$3:$C$500&amp;[5]Tabelle1!$D$3:$D$500,0),MATCH(W$2,[5]Tabelle1!$E$2:$U$2,0))),"")</f>
        <v/>
      </c>
      <c r="X488" s="54" t="str">
        <f t="array" ref="X488">IFERROR(IF(INDEX([5]Tabelle1!$E$3:$U$500,MATCH($A488&amp;$C488&amp;$D488,[5]Tabelle1!$A$3:$A$500&amp;[5]Tabelle1!$C$3:$C$500&amp;[5]Tabelle1!$D$3:$D$500,0),MATCH(X$2,[5]Tabelle1!$E$2:$U$2,0))=0,"",INDEX([5]Tabelle1!$E$3:$U$500,MATCH($A488&amp;$C488&amp;$D488,[5]Tabelle1!$A$3:$A$500&amp;[5]Tabelle1!$C$3:$C$500&amp;[5]Tabelle1!$D$3:$D$500,0),MATCH(X$2,[5]Tabelle1!$E$2:$U$2,0))),"")</f>
        <v>https://www.rijksoverheid.nl/onderwerpen/duurzame-energie/windenergie-op-land</v>
      </c>
      <c r="Y488" s="22"/>
      <c r="Z488" s="22"/>
      <c r="AA488" s="22"/>
      <c r="AB488" s="22"/>
      <c r="AC488" s="22"/>
      <c r="AD488" s="22"/>
      <c r="AE488" s="22"/>
      <c r="AF488" s="22"/>
    </row>
    <row r="489" spans="1:32" ht="14.5" hidden="1" x14ac:dyDescent="0.35">
      <c r="A489" s="127" t="str">
        <f t="shared" si="34"/>
        <v>Netherlands</v>
      </c>
      <c r="B489" s="70"/>
      <c r="C489" s="70" t="s">
        <v>558</v>
      </c>
      <c r="D489" s="139" t="s">
        <v>547</v>
      </c>
      <c r="E489" s="175"/>
      <c r="F489" s="175"/>
      <c r="G489" s="175"/>
      <c r="H489" s="192" t="str">
        <f t="array" ref="H489">IFERROR(IF(INDEX([5]Tabelle1!$E$3:$U$500,MATCH($A489&amp;$C489&amp;$D489,[5]Tabelle1!$A$3:$A$500&amp;[5]Tabelle1!$C$3:$C$500&amp;[5]Tabelle1!$D$3:$D$500,0),MATCH(H$2,[5]Tabelle1!$E$2:$U$2,0))=0,"",INDEX([5]Tabelle1!$E$3:$U$500,MATCH($A489&amp;$C489&amp;$D489,[5]Tabelle1!$A$3:$A$500&amp;[5]Tabelle1!$C$3:$C$500&amp;[5]Tabelle1!$D$3:$D$500,0),MATCH(H$2,[5]Tabelle1!$E$2:$U$2,0))),"")</f>
        <v/>
      </c>
      <c r="I489" s="192" t="str">
        <f t="array" ref="I489">IFERROR(IF(INDEX([5]Tabelle1!$E$3:$U$500,MATCH($A489&amp;$C489&amp;$D489,[5]Tabelle1!$A$3:$A$500&amp;[5]Tabelle1!$C$3:$C$500&amp;[5]Tabelle1!$D$3:$D$500,0),MATCH(I$2,[5]Tabelle1!$E$2:$U$2,0))=0,"",INDEX([5]Tabelle1!$E$3:$U$500,MATCH($A489&amp;$C489&amp;$D489,[5]Tabelle1!$A$3:$A$500&amp;[5]Tabelle1!$C$3:$C$500&amp;[5]Tabelle1!$D$3:$D$500,0),MATCH(I$2,[5]Tabelle1!$E$2:$U$2,0))),"")</f>
        <v/>
      </c>
      <c r="J489" s="192" t="str">
        <f t="array" ref="J489">IFERROR(IF(INDEX([5]Tabelle1!$E$3:$U$500,MATCH($A489&amp;$C489&amp;$D489,[5]Tabelle1!$A$3:$A$500&amp;[5]Tabelle1!$C$3:$C$500&amp;[5]Tabelle1!$D$3:$D$500,0),MATCH(J$2,[5]Tabelle1!$E$2:$U$2,0))=0,"",INDEX([5]Tabelle1!$E$3:$U$500,MATCH($A489&amp;$C489&amp;$D489,[5]Tabelle1!$A$3:$A$500&amp;[5]Tabelle1!$C$3:$C$500&amp;[5]Tabelle1!$D$3:$D$500,0),MATCH(J$2,[5]Tabelle1!$E$2:$U$2,0))),"")</f>
        <v/>
      </c>
      <c r="K489" s="192" t="str">
        <f t="array" ref="K489">IFERROR(IF(INDEX([5]Tabelle1!$E$3:$U$500,MATCH($A489&amp;$C489&amp;$D489,[5]Tabelle1!$A$3:$A$500&amp;[5]Tabelle1!$C$3:$C$500&amp;[5]Tabelle1!$D$3:$D$500,0),MATCH(K$2,[5]Tabelle1!$E$2:$U$2,0))=0,"",INDEX([5]Tabelle1!$E$3:$U$500,MATCH($A489&amp;$C489&amp;$D489,[5]Tabelle1!$A$3:$A$500&amp;[5]Tabelle1!$C$3:$C$500&amp;[5]Tabelle1!$D$3:$D$500,0),MATCH(K$2,[5]Tabelle1!$E$2:$U$2,0))),"")</f>
        <v/>
      </c>
      <c r="L489" s="192">
        <f t="array" ref="L489">IFERROR(IF(INDEX([5]Tabelle1!$E$3:$U$500,MATCH($A489&amp;$C489&amp;$D489,[5]Tabelle1!$A$3:$A$500&amp;[5]Tabelle1!$C$3:$C$500&amp;[5]Tabelle1!$D$3:$D$500,0),MATCH(L$2,[5]Tabelle1!$E$2:$U$2,0))=0,"",INDEX([5]Tabelle1!$E$3:$U$500,MATCH($A489&amp;$C489&amp;$D489,[5]Tabelle1!$A$3:$A$500&amp;[5]Tabelle1!$C$3:$C$500&amp;[5]Tabelle1!$D$3:$D$500,0),MATCH(L$2,[5]Tabelle1!$E$2:$U$2,0))),"")</f>
        <v>4450</v>
      </c>
      <c r="M489" s="192" t="str">
        <f t="array" ref="M489">IFERROR(IF(INDEX([5]Tabelle1!$E$3:$U$500,MATCH($A489&amp;$C489&amp;$D489,[5]Tabelle1!$A$3:$A$500&amp;[5]Tabelle1!$C$3:$C$500&amp;[5]Tabelle1!$D$3:$D$500,0),MATCH(M$2,[5]Tabelle1!$E$2:$U$2,0))=0,"",INDEX([5]Tabelle1!$E$3:$U$500,MATCH($A489&amp;$C489&amp;$D489,[5]Tabelle1!$A$3:$A$500&amp;[5]Tabelle1!$C$3:$C$500&amp;[5]Tabelle1!$D$3:$D$500,0),MATCH(M$2,[5]Tabelle1!$E$2:$U$2,0))),"")</f>
        <v/>
      </c>
      <c r="N489" s="192" t="str">
        <f t="array" ref="N489">IFERROR(IF(INDEX([5]Tabelle1!$E$3:$U$500,MATCH($A489&amp;$C489&amp;$D489,[5]Tabelle1!$A$3:$A$500&amp;[5]Tabelle1!$C$3:$C$500&amp;[5]Tabelle1!$D$3:$D$500,0),MATCH(N$2,[5]Tabelle1!$E$2:$U$2,0))=0,"",INDEX([5]Tabelle1!$E$3:$U$500,MATCH($A489&amp;$C489&amp;$D489,[5]Tabelle1!$A$3:$A$500&amp;[5]Tabelle1!$C$3:$C$500&amp;[5]Tabelle1!$D$3:$D$500,0),MATCH(N$2,[5]Tabelle1!$E$2:$U$2,0))),"")</f>
        <v/>
      </c>
      <c r="O489" s="192" t="str">
        <f t="array" ref="O489">IFERROR(IF(INDEX([5]Tabelle1!$E$3:$U$500,MATCH($A489&amp;$C489&amp;$D489,[5]Tabelle1!$A$3:$A$500&amp;[5]Tabelle1!$C$3:$C$500&amp;[5]Tabelle1!$D$3:$D$500,0),MATCH(O$2,[5]Tabelle1!$E$2:$U$2,0))=0,"",INDEX([5]Tabelle1!$E$3:$U$500,MATCH($A489&amp;$C489&amp;$D489,[5]Tabelle1!$A$3:$A$500&amp;[5]Tabelle1!$C$3:$C$500&amp;[5]Tabelle1!$D$3:$D$500,0),MATCH(O$2,[5]Tabelle1!$E$2:$U$2,0))),"")</f>
        <v/>
      </c>
      <c r="P489" s="192" t="str">
        <f t="array" ref="P489">IFERROR(IF(INDEX([5]Tabelle1!$E$3:$U$500,MATCH($A489&amp;$C489&amp;$D489,[5]Tabelle1!$A$3:$A$500&amp;[5]Tabelle1!$C$3:$C$500&amp;[5]Tabelle1!$D$3:$D$500,0),MATCH(P$2,[5]Tabelle1!$E$2:$U$2,0))=0,"",INDEX([5]Tabelle1!$E$3:$U$500,MATCH($A489&amp;$C489&amp;$D489,[5]Tabelle1!$A$3:$A$500&amp;[5]Tabelle1!$C$3:$C$500&amp;[5]Tabelle1!$D$3:$D$500,0),MATCH(P$2,[5]Tabelle1!$E$2:$U$2,0))),"")</f>
        <v/>
      </c>
      <c r="Q489" s="192" t="str">
        <f t="array" ref="Q489">IFERROR(IF(INDEX([5]Tabelle1!$E$3:$U$500,MATCH($A489&amp;$C489&amp;$D489,[5]Tabelle1!$A$3:$A$500&amp;[5]Tabelle1!$C$3:$C$500&amp;[5]Tabelle1!$D$3:$D$500,0),MATCH(Q$2,[5]Tabelle1!$E$2:$U$2,0))=0,"",INDEX([5]Tabelle1!$E$3:$U$500,MATCH($A489&amp;$C489&amp;$D489,[5]Tabelle1!$A$3:$A$500&amp;[5]Tabelle1!$C$3:$C$500&amp;[5]Tabelle1!$D$3:$D$500,0),MATCH(Q$2,[5]Tabelle1!$E$2:$U$2,0))),"")</f>
        <v/>
      </c>
      <c r="R489" s="192" t="str">
        <f t="array" ref="R489">IFERROR(IF(INDEX([5]Tabelle1!$E$3:$U$500,MATCH($A489&amp;$C489&amp;$D489,[5]Tabelle1!$A$3:$A$500&amp;[5]Tabelle1!$C$3:$C$500&amp;[5]Tabelle1!$D$3:$D$500,0),MATCH(R$2,[5]Tabelle1!$E$2:$U$2,0))=0,"",INDEX([5]Tabelle1!$E$3:$U$500,MATCH($A489&amp;$C489&amp;$D489,[5]Tabelle1!$A$3:$A$500&amp;[5]Tabelle1!$C$3:$C$500&amp;[5]Tabelle1!$D$3:$D$500,0),MATCH(R$2,[5]Tabelle1!$E$2:$U$2,0))),"")</f>
        <v/>
      </c>
      <c r="S489" s="192">
        <f t="array" ref="S489">IFERROR(IF(INDEX([5]Tabelle1!$E$3:$U$500,MATCH($A489&amp;$C489&amp;$D489,[5]Tabelle1!$A$3:$A$500&amp;[5]Tabelle1!$C$3:$C$500&amp;[5]Tabelle1!$D$3:$D$500,0),MATCH(S$2,[5]Tabelle1!$E$2:$U$2,0))=0,"",INDEX([5]Tabelle1!$E$3:$U$500,MATCH($A489&amp;$C489&amp;$D489,[5]Tabelle1!$A$3:$A$500&amp;[5]Tabelle1!$C$3:$C$500&amp;[5]Tabelle1!$D$3:$D$500,0),MATCH(S$2,[5]Tabelle1!$E$2:$U$2,0))),"")</f>
        <v>11000</v>
      </c>
      <c r="T489" s="192" t="str">
        <f t="array" ref="T489">IFERROR(IF(INDEX([5]Tabelle1!$E$3:$U$500,MATCH($A489&amp;$C489&amp;$D489,[5]Tabelle1!$A$3:$A$500&amp;[5]Tabelle1!$C$3:$C$500&amp;[5]Tabelle1!$D$3:$D$500,0),MATCH(T$2,[5]Tabelle1!$E$2:$U$2,0))=0,"",INDEX([5]Tabelle1!$E$3:$U$500,MATCH($A489&amp;$C489&amp;$D489,[5]Tabelle1!$A$3:$A$500&amp;[5]Tabelle1!$C$3:$C$500&amp;[5]Tabelle1!$D$3:$D$500,0),MATCH(T$2,[5]Tabelle1!$E$2:$U$2,0))),"")</f>
        <v/>
      </c>
      <c r="U489" s="192" t="str">
        <f t="array" ref="U489">IFERROR(IF(INDEX([5]Tabelle1!$E$3:$U$500,MATCH($A489&amp;$C489&amp;$D489,[5]Tabelle1!$A$3:$A$500&amp;[5]Tabelle1!$C$3:$C$500&amp;[5]Tabelle1!$D$3:$D$500,0),MATCH(U$2,[5]Tabelle1!$E$2:$U$2,0))=0,"",INDEX([5]Tabelle1!$E$3:$U$500,MATCH($A489&amp;$C489&amp;$D489,[5]Tabelle1!$A$3:$A$500&amp;[5]Tabelle1!$C$3:$C$500&amp;[5]Tabelle1!$D$3:$D$500,0),MATCH(U$2,[5]Tabelle1!$E$2:$U$2,0))),"")</f>
        <v/>
      </c>
      <c r="V489" s="193" t="str">
        <f t="array" ref="V489">IFERROR(IF(INDEX([5]Tabelle1!$E$3:$U$500,MATCH($A489&amp;$C489&amp;$D489,[5]Tabelle1!$A$3:$A$500&amp;[5]Tabelle1!$C$3:$C$500&amp;[5]Tabelle1!$D$3:$D$500,0),MATCH(V$2,[5]Tabelle1!$E$2:$U$2,0))=0,"",INDEX([5]Tabelle1!$E$3:$U$500,MATCH($A489&amp;$C489&amp;$D489,[5]Tabelle1!$A$3:$A$500&amp;[5]Tabelle1!$C$3:$C$500&amp;[5]Tabelle1!$D$3:$D$500,0),MATCH(V$2,[5]Tabelle1!$E$2:$U$2,0))),"")</f>
        <v/>
      </c>
      <c r="W489" s="54" t="str">
        <f t="array" ref="W489">IFERROR(IF(INDEX([5]Tabelle1!$E$3:$U$500,MATCH($A489&amp;$C489&amp;$D489,[5]Tabelle1!$A$3:$A$500&amp;[5]Tabelle1!$C$3:$C$500&amp;[5]Tabelle1!$D$3:$D$500,0),MATCH(W$2,[5]Tabelle1!$E$2:$U$2,0))=0,"",INDEX([5]Tabelle1!$E$3:$U$500,MATCH($A489&amp;$C489&amp;$D489,[5]Tabelle1!$A$3:$A$500&amp;[5]Tabelle1!$C$3:$C$500&amp;[5]Tabelle1!$D$3:$D$500,0),MATCH(W$2,[5]Tabelle1!$E$2:$U$2,0))),"")</f>
        <v/>
      </c>
      <c r="X489" s="54" t="str">
        <f t="array" ref="X489">IFERROR(IF(INDEX([5]Tabelle1!$E$3:$U$500,MATCH($A489&amp;$C489&amp;$D489,[5]Tabelle1!$A$3:$A$500&amp;[5]Tabelle1!$C$3:$C$500&amp;[5]Tabelle1!$D$3:$D$500,0),MATCH(X$2,[5]Tabelle1!$E$2:$U$2,0))=0,"",INDEX([5]Tabelle1!$E$3:$U$500,MATCH($A489&amp;$C489&amp;$D489,[5]Tabelle1!$A$3:$A$500&amp;[5]Tabelle1!$C$3:$C$500&amp;[5]Tabelle1!$D$3:$D$500,0),MATCH(X$2,[5]Tabelle1!$E$2:$U$2,0))),"")</f>
        <v>Klimagesetz, Klimaabkommen</v>
      </c>
      <c r="Y489" s="22"/>
      <c r="Z489" s="22"/>
      <c r="AA489" s="22"/>
      <c r="AB489" s="22"/>
      <c r="AC489" s="22"/>
      <c r="AD489" s="22"/>
      <c r="AE489" s="22"/>
      <c r="AF489" s="22"/>
    </row>
    <row r="490" spans="1:32" ht="14.5" hidden="1" x14ac:dyDescent="0.35">
      <c r="A490" s="127" t="str">
        <f t="shared" si="34"/>
        <v>Netherlands</v>
      </c>
      <c r="B490" s="70"/>
      <c r="C490" s="70" t="s">
        <v>558</v>
      </c>
      <c r="D490" s="139" t="s">
        <v>548</v>
      </c>
      <c r="E490" s="175"/>
      <c r="F490" s="175"/>
      <c r="G490" s="175"/>
      <c r="H490" s="192" t="str">
        <f t="array" ref="H490">IFERROR(IF(INDEX([5]Tabelle1!$E$3:$U$500,MATCH($A490&amp;$C490&amp;$D490,[5]Tabelle1!$A$3:$A$500&amp;[5]Tabelle1!$C$3:$C$500&amp;[5]Tabelle1!$D$3:$D$500,0),MATCH(H$2,[5]Tabelle1!$E$2:$U$2,0))=0,"",INDEX([5]Tabelle1!$E$3:$U$500,MATCH($A490&amp;$C490&amp;$D490,[5]Tabelle1!$A$3:$A$500&amp;[5]Tabelle1!$C$3:$C$500&amp;[5]Tabelle1!$D$3:$D$500,0),MATCH(H$2,[5]Tabelle1!$E$2:$U$2,0))),"")</f>
        <v/>
      </c>
      <c r="I490" s="192" t="str">
        <f t="array" ref="I490">IFERROR(IF(INDEX([5]Tabelle1!$E$3:$U$500,MATCH($A490&amp;$C490&amp;$D490,[5]Tabelle1!$A$3:$A$500&amp;[5]Tabelle1!$C$3:$C$500&amp;[5]Tabelle1!$D$3:$D$500,0),MATCH(I$2,[5]Tabelle1!$E$2:$U$2,0))=0,"",INDEX([5]Tabelle1!$E$3:$U$500,MATCH($A490&amp;$C490&amp;$D490,[5]Tabelle1!$A$3:$A$500&amp;[5]Tabelle1!$C$3:$C$500&amp;[5]Tabelle1!$D$3:$D$500,0),MATCH(I$2,[5]Tabelle1!$E$2:$U$2,0))),"")</f>
        <v/>
      </c>
      <c r="J490" s="192" t="str">
        <f t="array" ref="J490">IFERROR(IF(INDEX([5]Tabelle1!$E$3:$U$500,MATCH($A490&amp;$C490&amp;$D490,[5]Tabelle1!$A$3:$A$500&amp;[5]Tabelle1!$C$3:$C$500&amp;[5]Tabelle1!$D$3:$D$500,0),MATCH(J$2,[5]Tabelle1!$E$2:$U$2,0))=0,"",INDEX([5]Tabelle1!$E$3:$U$500,MATCH($A490&amp;$C490&amp;$D490,[5]Tabelle1!$A$3:$A$500&amp;[5]Tabelle1!$C$3:$C$500&amp;[5]Tabelle1!$D$3:$D$500,0),MATCH(J$2,[5]Tabelle1!$E$2:$U$2,0))),"")</f>
        <v/>
      </c>
      <c r="K490" s="192" t="str">
        <f t="array" ref="K490">IFERROR(IF(INDEX([5]Tabelle1!$E$3:$U$500,MATCH($A490&amp;$C490&amp;$D490,[5]Tabelle1!$A$3:$A$500&amp;[5]Tabelle1!$C$3:$C$500&amp;[5]Tabelle1!$D$3:$D$500,0),MATCH(K$2,[5]Tabelle1!$E$2:$U$2,0))=0,"",INDEX([5]Tabelle1!$E$3:$U$500,MATCH($A490&amp;$C490&amp;$D490,[5]Tabelle1!$A$3:$A$500&amp;[5]Tabelle1!$C$3:$C$500&amp;[5]Tabelle1!$D$3:$D$500,0),MATCH(K$2,[5]Tabelle1!$E$2:$U$2,0))),"")</f>
        <v/>
      </c>
      <c r="L490" s="192" t="str">
        <f t="array" ref="L490">IFERROR(IF(INDEX([5]Tabelle1!$E$3:$U$500,MATCH($A490&amp;$C490&amp;$D490,[5]Tabelle1!$A$3:$A$500&amp;[5]Tabelle1!$C$3:$C$500&amp;[5]Tabelle1!$D$3:$D$500,0),MATCH(L$2,[5]Tabelle1!$E$2:$U$2,0))=0,"",INDEX([5]Tabelle1!$E$3:$U$500,MATCH($A490&amp;$C490&amp;$D490,[5]Tabelle1!$A$3:$A$500&amp;[5]Tabelle1!$C$3:$C$500&amp;[5]Tabelle1!$D$3:$D$500,0),MATCH(L$2,[5]Tabelle1!$E$2:$U$2,0))),"")</f>
        <v/>
      </c>
      <c r="M490" s="192" t="str">
        <f t="array" ref="M490">IFERROR(IF(INDEX([5]Tabelle1!$E$3:$U$500,MATCH($A490&amp;$C490&amp;$D490,[5]Tabelle1!$A$3:$A$500&amp;[5]Tabelle1!$C$3:$C$500&amp;[5]Tabelle1!$D$3:$D$500,0),MATCH(M$2,[5]Tabelle1!$E$2:$U$2,0))=0,"",INDEX([5]Tabelle1!$E$3:$U$500,MATCH($A490&amp;$C490&amp;$D490,[5]Tabelle1!$A$3:$A$500&amp;[5]Tabelle1!$C$3:$C$500&amp;[5]Tabelle1!$D$3:$D$500,0),MATCH(M$2,[5]Tabelle1!$E$2:$U$2,0))),"")</f>
        <v/>
      </c>
      <c r="N490" s="192" t="str">
        <f t="array" ref="N490">IFERROR(IF(INDEX([5]Tabelle1!$E$3:$U$500,MATCH($A490&amp;$C490&amp;$D490,[5]Tabelle1!$A$3:$A$500&amp;[5]Tabelle1!$C$3:$C$500&amp;[5]Tabelle1!$D$3:$D$500,0),MATCH(N$2,[5]Tabelle1!$E$2:$U$2,0))=0,"",INDEX([5]Tabelle1!$E$3:$U$500,MATCH($A490&amp;$C490&amp;$D490,[5]Tabelle1!$A$3:$A$500&amp;[5]Tabelle1!$C$3:$C$500&amp;[5]Tabelle1!$D$3:$D$500,0),MATCH(N$2,[5]Tabelle1!$E$2:$U$2,0))),"")</f>
        <v/>
      </c>
      <c r="O490" s="192" t="str">
        <f t="array" ref="O490">IFERROR(IF(INDEX([5]Tabelle1!$E$3:$U$500,MATCH($A490&amp;$C490&amp;$D490,[5]Tabelle1!$A$3:$A$500&amp;[5]Tabelle1!$C$3:$C$500&amp;[5]Tabelle1!$D$3:$D$500,0),MATCH(O$2,[5]Tabelle1!$E$2:$U$2,0))=0,"",INDEX([5]Tabelle1!$E$3:$U$500,MATCH($A490&amp;$C490&amp;$D490,[5]Tabelle1!$A$3:$A$500&amp;[5]Tabelle1!$C$3:$C$500&amp;[5]Tabelle1!$D$3:$D$500,0),MATCH(O$2,[5]Tabelle1!$E$2:$U$2,0))),"")</f>
        <v/>
      </c>
      <c r="P490" s="192" t="str">
        <f t="array" ref="P490">IFERROR(IF(INDEX([5]Tabelle1!$E$3:$U$500,MATCH($A490&amp;$C490&amp;$D490,[5]Tabelle1!$A$3:$A$500&amp;[5]Tabelle1!$C$3:$C$500&amp;[5]Tabelle1!$D$3:$D$500,0),MATCH(P$2,[5]Tabelle1!$E$2:$U$2,0))=0,"",INDEX([5]Tabelle1!$E$3:$U$500,MATCH($A490&amp;$C490&amp;$D490,[5]Tabelle1!$A$3:$A$500&amp;[5]Tabelle1!$C$3:$C$500&amp;[5]Tabelle1!$D$3:$D$500,0),MATCH(P$2,[5]Tabelle1!$E$2:$U$2,0))),"")</f>
        <v/>
      </c>
      <c r="Q490" s="192" t="str">
        <f t="array" ref="Q490">IFERROR(IF(INDEX([5]Tabelle1!$E$3:$U$500,MATCH($A490&amp;$C490&amp;$D490,[5]Tabelle1!$A$3:$A$500&amp;[5]Tabelle1!$C$3:$C$500&amp;[5]Tabelle1!$D$3:$D$500,0),MATCH(Q$2,[5]Tabelle1!$E$2:$U$2,0))=0,"",INDEX([5]Tabelle1!$E$3:$U$500,MATCH($A490&amp;$C490&amp;$D490,[5]Tabelle1!$A$3:$A$500&amp;[5]Tabelle1!$C$3:$C$500&amp;[5]Tabelle1!$D$3:$D$500,0),MATCH(Q$2,[5]Tabelle1!$E$2:$U$2,0))),"")</f>
        <v/>
      </c>
      <c r="R490" s="192" t="str">
        <f t="array" ref="R490">IFERROR(IF(INDEX([5]Tabelle1!$E$3:$U$500,MATCH($A490&amp;$C490&amp;$D490,[5]Tabelle1!$A$3:$A$500&amp;[5]Tabelle1!$C$3:$C$500&amp;[5]Tabelle1!$D$3:$D$500,0),MATCH(R$2,[5]Tabelle1!$E$2:$U$2,0))=0,"",INDEX([5]Tabelle1!$E$3:$U$500,MATCH($A490&amp;$C490&amp;$D490,[5]Tabelle1!$A$3:$A$500&amp;[5]Tabelle1!$C$3:$C$500&amp;[5]Tabelle1!$D$3:$D$500,0),MATCH(R$2,[5]Tabelle1!$E$2:$U$2,0))),"")</f>
        <v/>
      </c>
      <c r="S490" s="192">
        <f t="array" ref="S490">IFERROR(IF(INDEX([5]Tabelle1!$E$3:$U$500,MATCH($A490&amp;$C490&amp;$D490,[5]Tabelle1!$A$3:$A$500&amp;[5]Tabelle1!$C$3:$C$500&amp;[5]Tabelle1!$D$3:$D$500,0),MATCH(S$2,[5]Tabelle1!$E$2:$U$2,0))=0,"",INDEX([5]Tabelle1!$E$3:$U$500,MATCH($A490&amp;$C490&amp;$D490,[5]Tabelle1!$A$3:$A$500&amp;[5]Tabelle1!$C$3:$C$500&amp;[5]Tabelle1!$D$3:$D$500,0),MATCH(S$2,[5]Tabelle1!$E$2:$U$2,0))),"")</f>
        <v>22000</v>
      </c>
      <c r="T490" s="192" t="str">
        <f t="array" ref="T490">IFERROR(IF(INDEX([5]Tabelle1!$E$3:$U$500,MATCH($A490&amp;$C490&amp;$D490,[5]Tabelle1!$A$3:$A$500&amp;[5]Tabelle1!$C$3:$C$500&amp;[5]Tabelle1!$D$3:$D$500,0),MATCH(T$2,[5]Tabelle1!$E$2:$U$2,0))=0,"",INDEX([5]Tabelle1!$E$3:$U$500,MATCH($A490&amp;$C490&amp;$D490,[5]Tabelle1!$A$3:$A$500&amp;[5]Tabelle1!$C$3:$C$500&amp;[5]Tabelle1!$D$3:$D$500,0),MATCH(T$2,[5]Tabelle1!$E$2:$U$2,0))),"")</f>
        <v/>
      </c>
      <c r="U490" s="192" t="str">
        <f t="array" ref="U490">IFERROR(IF(INDEX([5]Tabelle1!$E$3:$U$500,MATCH($A490&amp;$C490&amp;$D490,[5]Tabelle1!$A$3:$A$500&amp;[5]Tabelle1!$C$3:$C$500&amp;[5]Tabelle1!$D$3:$D$500,0),MATCH(U$2,[5]Tabelle1!$E$2:$U$2,0))=0,"",INDEX([5]Tabelle1!$E$3:$U$500,MATCH($A490&amp;$C490&amp;$D490,[5]Tabelle1!$A$3:$A$500&amp;[5]Tabelle1!$C$3:$C$500&amp;[5]Tabelle1!$D$3:$D$500,0),MATCH(U$2,[5]Tabelle1!$E$2:$U$2,0))),"")</f>
        <v/>
      </c>
      <c r="V490" s="193" t="str">
        <f t="array" ref="V490">IFERROR(IF(INDEX([5]Tabelle1!$E$3:$U$500,MATCH($A490&amp;$C490&amp;$D490,[5]Tabelle1!$A$3:$A$500&amp;[5]Tabelle1!$C$3:$C$500&amp;[5]Tabelle1!$D$3:$D$500,0),MATCH(V$2,[5]Tabelle1!$E$2:$U$2,0))=0,"",INDEX([5]Tabelle1!$E$3:$U$500,MATCH($A490&amp;$C490&amp;$D490,[5]Tabelle1!$A$3:$A$500&amp;[5]Tabelle1!$C$3:$C$500&amp;[5]Tabelle1!$D$3:$D$500,0),MATCH(V$2,[5]Tabelle1!$E$2:$U$2,0))),"")</f>
        <v/>
      </c>
      <c r="W490" s="54" t="str">
        <f t="array" ref="W490">IFERROR(IF(INDEX([5]Tabelle1!$E$3:$U$500,MATCH($A490&amp;$C490&amp;$D490,[5]Tabelle1!$A$3:$A$500&amp;[5]Tabelle1!$C$3:$C$500&amp;[5]Tabelle1!$D$3:$D$500,0),MATCH(W$2,[5]Tabelle1!$E$2:$U$2,0))=0,"",INDEX([5]Tabelle1!$E$3:$U$500,MATCH($A490&amp;$C490&amp;$D490,[5]Tabelle1!$A$3:$A$500&amp;[5]Tabelle1!$C$3:$C$500&amp;[5]Tabelle1!$D$3:$D$500,0),MATCH(W$2,[5]Tabelle1!$E$2:$U$2,0))),"")</f>
        <v/>
      </c>
      <c r="X490" s="54" t="str">
        <f t="array" ref="X490">IFERROR(IF(INDEX([5]Tabelle1!$E$3:$U$500,MATCH($A490&amp;$C490&amp;$D490,[5]Tabelle1!$A$3:$A$500&amp;[5]Tabelle1!$C$3:$C$500&amp;[5]Tabelle1!$D$3:$D$500,0),MATCH(X$2,[5]Tabelle1!$E$2:$U$2,0))=0,"",INDEX([5]Tabelle1!$E$3:$U$500,MATCH($A490&amp;$C490&amp;$D490,[5]Tabelle1!$A$3:$A$500&amp;[5]Tabelle1!$C$3:$C$500&amp;[5]Tabelle1!$D$3:$D$500,0),MATCH(X$2,[5]Tabelle1!$E$2:$U$2,0))),"")</f>
        <v>Klimaabkommen</v>
      </c>
      <c r="Y490" s="22"/>
      <c r="Z490" s="22"/>
      <c r="AA490" s="22"/>
      <c r="AB490" s="22"/>
      <c r="AC490" s="22"/>
      <c r="AD490" s="22"/>
      <c r="AE490" s="22"/>
      <c r="AF490" s="22"/>
    </row>
    <row r="491" spans="1:32" ht="14.5" hidden="1" x14ac:dyDescent="0.35">
      <c r="A491" s="127" t="str">
        <f t="shared" si="34"/>
        <v>Netherlands</v>
      </c>
      <c r="B491" s="70"/>
      <c r="C491" s="70" t="s">
        <v>558</v>
      </c>
      <c r="D491" s="139" t="s">
        <v>549</v>
      </c>
      <c r="E491" s="175"/>
      <c r="F491" s="175"/>
      <c r="G491" s="175"/>
      <c r="H491" s="192" t="str">
        <f t="array" ref="H491">IFERROR(IF(INDEX([5]Tabelle1!$E$3:$U$500,MATCH($A491&amp;$C491&amp;$D491,[5]Tabelle1!$A$3:$A$500&amp;[5]Tabelle1!$C$3:$C$500&amp;[5]Tabelle1!$D$3:$D$500,0),MATCH(H$2,[5]Tabelle1!$E$2:$U$2,0))=0,"",INDEX([5]Tabelle1!$E$3:$U$500,MATCH($A491&amp;$C491&amp;$D491,[5]Tabelle1!$A$3:$A$500&amp;[5]Tabelle1!$C$3:$C$500&amp;[5]Tabelle1!$D$3:$D$500,0),MATCH(H$2,[5]Tabelle1!$E$2:$U$2,0))),"")</f>
        <v/>
      </c>
      <c r="I491" s="192" t="str">
        <f t="array" ref="I491">IFERROR(IF(INDEX([5]Tabelle1!$E$3:$U$500,MATCH($A491&amp;$C491&amp;$D491,[5]Tabelle1!$A$3:$A$500&amp;[5]Tabelle1!$C$3:$C$500&amp;[5]Tabelle1!$D$3:$D$500,0),MATCH(I$2,[5]Tabelle1!$E$2:$U$2,0))=0,"",INDEX([5]Tabelle1!$E$3:$U$500,MATCH($A491&amp;$C491&amp;$D491,[5]Tabelle1!$A$3:$A$500&amp;[5]Tabelle1!$C$3:$C$500&amp;[5]Tabelle1!$D$3:$D$500,0),MATCH(I$2,[5]Tabelle1!$E$2:$U$2,0))),"")</f>
        <v/>
      </c>
      <c r="J491" s="192" t="str">
        <f t="array" ref="J491">IFERROR(IF(INDEX([5]Tabelle1!$E$3:$U$500,MATCH($A491&amp;$C491&amp;$D491,[5]Tabelle1!$A$3:$A$500&amp;[5]Tabelle1!$C$3:$C$500&amp;[5]Tabelle1!$D$3:$D$500,0),MATCH(J$2,[5]Tabelle1!$E$2:$U$2,0))=0,"",INDEX([5]Tabelle1!$E$3:$U$500,MATCH($A491&amp;$C491&amp;$D491,[5]Tabelle1!$A$3:$A$500&amp;[5]Tabelle1!$C$3:$C$500&amp;[5]Tabelle1!$D$3:$D$500,0),MATCH(J$2,[5]Tabelle1!$E$2:$U$2,0))),"")</f>
        <v/>
      </c>
      <c r="K491" s="192" t="str">
        <f t="array" ref="K491">IFERROR(IF(INDEX([5]Tabelle1!$E$3:$U$500,MATCH($A491&amp;$C491&amp;$D491,[5]Tabelle1!$A$3:$A$500&amp;[5]Tabelle1!$C$3:$C$500&amp;[5]Tabelle1!$D$3:$D$500,0),MATCH(K$2,[5]Tabelle1!$E$2:$U$2,0))=0,"",INDEX([5]Tabelle1!$E$3:$U$500,MATCH($A491&amp;$C491&amp;$D491,[5]Tabelle1!$A$3:$A$500&amp;[5]Tabelle1!$C$3:$C$500&amp;[5]Tabelle1!$D$3:$D$500,0),MATCH(K$2,[5]Tabelle1!$E$2:$U$2,0))),"")</f>
        <v/>
      </c>
      <c r="L491" s="192" t="str">
        <f t="array" ref="L491">IFERROR(IF(INDEX([5]Tabelle1!$E$3:$U$500,MATCH($A491&amp;$C491&amp;$D491,[5]Tabelle1!$A$3:$A$500&amp;[5]Tabelle1!$C$3:$C$500&amp;[5]Tabelle1!$D$3:$D$500,0),MATCH(L$2,[5]Tabelle1!$E$2:$U$2,0))=0,"",INDEX([5]Tabelle1!$E$3:$U$500,MATCH($A491&amp;$C491&amp;$D491,[5]Tabelle1!$A$3:$A$500&amp;[5]Tabelle1!$C$3:$C$500&amp;[5]Tabelle1!$D$3:$D$500,0),MATCH(L$2,[5]Tabelle1!$E$2:$U$2,0))),"")</f>
        <v/>
      </c>
      <c r="M491" s="192" t="str">
        <f t="array" ref="M491">IFERROR(IF(INDEX([5]Tabelle1!$E$3:$U$500,MATCH($A491&amp;$C491&amp;$D491,[5]Tabelle1!$A$3:$A$500&amp;[5]Tabelle1!$C$3:$C$500&amp;[5]Tabelle1!$D$3:$D$500,0),MATCH(M$2,[5]Tabelle1!$E$2:$U$2,0))=0,"",INDEX([5]Tabelle1!$E$3:$U$500,MATCH($A491&amp;$C491&amp;$D491,[5]Tabelle1!$A$3:$A$500&amp;[5]Tabelle1!$C$3:$C$500&amp;[5]Tabelle1!$D$3:$D$500,0),MATCH(M$2,[5]Tabelle1!$E$2:$U$2,0))),"")</f>
        <v/>
      </c>
      <c r="N491" s="192" t="str">
        <f t="array" ref="N491">IFERROR(IF(INDEX([5]Tabelle1!$E$3:$U$500,MATCH($A491&amp;$C491&amp;$D491,[5]Tabelle1!$A$3:$A$500&amp;[5]Tabelle1!$C$3:$C$500&amp;[5]Tabelle1!$D$3:$D$500,0),MATCH(N$2,[5]Tabelle1!$E$2:$U$2,0))=0,"",INDEX([5]Tabelle1!$E$3:$U$500,MATCH($A491&amp;$C491&amp;$D491,[5]Tabelle1!$A$3:$A$500&amp;[5]Tabelle1!$C$3:$C$500&amp;[5]Tabelle1!$D$3:$D$500,0),MATCH(N$2,[5]Tabelle1!$E$2:$U$2,0))),"")</f>
        <v/>
      </c>
      <c r="O491" s="192" t="str">
        <f t="array" ref="O491">IFERROR(IF(INDEX([5]Tabelle1!$E$3:$U$500,MATCH($A491&amp;$C491&amp;$D491,[5]Tabelle1!$A$3:$A$500&amp;[5]Tabelle1!$C$3:$C$500&amp;[5]Tabelle1!$D$3:$D$500,0),MATCH(O$2,[5]Tabelle1!$E$2:$U$2,0))=0,"",INDEX([5]Tabelle1!$E$3:$U$500,MATCH($A491&amp;$C491&amp;$D491,[5]Tabelle1!$A$3:$A$500&amp;[5]Tabelle1!$C$3:$C$500&amp;[5]Tabelle1!$D$3:$D$500,0),MATCH(O$2,[5]Tabelle1!$E$2:$U$2,0))),"")</f>
        <v/>
      </c>
      <c r="P491" s="192" t="str">
        <f t="array" ref="P491">IFERROR(IF(INDEX([5]Tabelle1!$E$3:$U$500,MATCH($A491&amp;$C491&amp;$D491,[5]Tabelle1!$A$3:$A$500&amp;[5]Tabelle1!$C$3:$C$500&amp;[5]Tabelle1!$D$3:$D$500,0),MATCH(P$2,[5]Tabelle1!$E$2:$U$2,0))=0,"",INDEX([5]Tabelle1!$E$3:$U$500,MATCH($A491&amp;$C491&amp;$D491,[5]Tabelle1!$A$3:$A$500&amp;[5]Tabelle1!$C$3:$C$500&amp;[5]Tabelle1!$D$3:$D$500,0),MATCH(P$2,[5]Tabelle1!$E$2:$U$2,0))),"")</f>
        <v/>
      </c>
      <c r="Q491" s="192" t="str">
        <f t="array" ref="Q491">IFERROR(IF(INDEX([5]Tabelle1!$E$3:$U$500,MATCH($A491&amp;$C491&amp;$D491,[5]Tabelle1!$A$3:$A$500&amp;[5]Tabelle1!$C$3:$C$500&amp;[5]Tabelle1!$D$3:$D$500,0),MATCH(Q$2,[5]Tabelle1!$E$2:$U$2,0))=0,"",INDEX([5]Tabelle1!$E$3:$U$500,MATCH($A491&amp;$C491&amp;$D491,[5]Tabelle1!$A$3:$A$500&amp;[5]Tabelle1!$C$3:$C$500&amp;[5]Tabelle1!$D$3:$D$500,0),MATCH(Q$2,[5]Tabelle1!$E$2:$U$2,0))),"")</f>
        <v/>
      </c>
      <c r="R491" s="192" t="str">
        <f t="array" ref="R491">IFERROR(IF(INDEX([5]Tabelle1!$E$3:$U$500,MATCH($A491&amp;$C491&amp;$D491,[5]Tabelle1!$A$3:$A$500&amp;[5]Tabelle1!$C$3:$C$500&amp;[5]Tabelle1!$D$3:$D$500,0),MATCH(R$2,[5]Tabelle1!$E$2:$U$2,0))=0,"",INDEX([5]Tabelle1!$E$3:$U$500,MATCH($A491&amp;$C491&amp;$D491,[5]Tabelle1!$A$3:$A$500&amp;[5]Tabelle1!$C$3:$C$500&amp;[5]Tabelle1!$D$3:$D$500,0),MATCH(R$2,[5]Tabelle1!$E$2:$U$2,0))),"")</f>
        <v/>
      </c>
      <c r="S491" s="192" t="str">
        <f t="array" ref="S491">IFERROR(IF(INDEX([5]Tabelle1!$E$3:$U$500,MATCH($A491&amp;$C491&amp;$D491,[5]Tabelle1!$A$3:$A$500&amp;[5]Tabelle1!$C$3:$C$500&amp;[5]Tabelle1!$D$3:$D$500,0),MATCH(S$2,[5]Tabelle1!$E$2:$U$2,0))=0,"",INDEX([5]Tabelle1!$E$3:$U$500,MATCH($A491&amp;$C491&amp;$D491,[5]Tabelle1!$A$3:$A$500&amp;[5]Tabelle1!$C$3:$C$500&amp;[5]Tabelle1!$D$3:$D$500,0),MATCH(S$2,[5]Tabelle1!$E$2:$U$2,0))),"")</f>
        <v/>
      </c>
      <c r="T491" s="192" t="str">
        <f t="array" ref="T491">IFERROR(IF(INDEX([5]Tabelle1!$E$3:$U$500,MATCH($A491&amp;$C491&amp;$D491,[5]Tabelle1!$A$3:$A$500&amp;[5]Tabelle1!$C$3:$C$500&amp;[5]Tabelle1!$D$3:$D$500,0),MATCH(T$2,[5]Tabelle1!$E$2:$U$2,0))=0,"",INDEX([5]Tabelle1!$E$3:$U$500,MATCH($A491&amp;$C491&amp;$D491,[5]Tabelle1!$A$3:$A$500&amp;[5]Tabelle1!$C$3:$C$500&amp;[5]Tabelle1!$D$3:$D$500,0),MATCH(T$2,[5]Tabelle1!$E$2:$U$2,0))),"")</f>
        <v/>
      </c>
      <c r="U491" s="192" t="str">
        <f t="array" ref="U491">IFERROR(IF(INDEX([5]Tabelle1!$E$3:$U$500,MATCH($A491&amp;$C491&amp;$D491,[5]Tabelle1!$A$3:$A$500&amp;[5]Tabelle1!$C$3:$C$500&amp;[5]Tabelle1!$D$3:$D$500,0),MATCH(U$2,[5]Tabelle1!$E$2:$U$2,0))=0,"",INDEX([5]Tabelle1!$E$3:$U$500,MATCH($A491&amp;$C491&amp;$D491,[5]Tabelle1!$A$3:$A$500&amp;[5]Tabelle1!$C$3:$C$500&amp;[5]Tabelle1!$D$3:$D$500,0),MATCH(U$2,[5]Tabelle1!$E$2:$U$2,0))),"")</f>
        <v/>
      </c>
      <c r="V491" s="193" t="str">
        <f t="array" ref="V491">IFERROR(IF(INDEX([5]Tabelle1!$E$3:$U$500,MATCH($A491&amp;$C491&amp;$D491,[5]Tabelle1!$A$3:$A$500&amp;[5]Tabelle1!$C$3:$C$500&amp;[5]Tabelle1!$D$3:$D$500,0),MATCH(V$2,[5]Tabelle1!$E$2:$U$2,0))=0,"",INDEX([5]Tabelle1!$E$3:$U$500,MATCH($A491&amp;$C491&amp;$D491,[5]Tabelle1!$A$3:$A$500&amp;[5]Tabelle1!$C$3:$C$500&amp;[5]Tabelle1!$D$3:$D$500,0),MATCH(V$2,[5]Tabelle1!$E$2:$U$2,0))),"")</f>
        <v/>
      </c>
      <c r="W491" s="54" t="str">
        <f t="array" ref="W491">IFERROR(IF(INDEX([5]Tabelle1!$E$3:$U$500,MATCH($A491&amp;$C491&amp;$D491,[5]Tabelle1!$A$3:$A$500&amp;[5]Tabelle1!$C$3:$C$500&amp;[5]Tabelle1!$D$3:$D$500,0),MATCH(W$2,[5]Tabelle1!$E$2:$U$2,0))=0,"",INDEX([5]Tabelle1!$E$3:$U$500,MATCH($A491&amp;$C491&amp;$D491,[5]Tabelle1!$A$3:$A$500&amp;[5]Tabelle1!$C$3:$C$500&amp;[5]Tabelle1!$D$3:$D$500,0),MATCH(W$2,[5]Tabelle1!$E$2:$U$2,0))),"")</f>
        <v/>
      </c>
      <c r="X491" s="54" t="str">
        <f t="array" ref="X491">IFERROR(IF(INDEX([5]Tabelle1!$E$3:$U$500,MATCH($A491&amp;$C491&amp;$D491,[5]Tabelle1!$A$3:$A$500&amp;[5]Tabelle1!$C$3:$C$500&amp;[5]Tabelle1!$D$3:$D$500,0),MATCH(X$2,[5]Tabelle1!$E$2:$U$2,0))=0,"",INDEX([5]Tabelle1!$E$3:$U$500,MATCH($A491&amp;$C491&amp;$D491,[5]Tabelle1!$A$3:$A$500&amp;[5]Tabelle1!$C$3:$C$500&amp;[5]Tabelle1!$D$3:$D$500,0),MATCH(X$2,[5]Tabelle1!$E$2:$U$2,0))),"")</f>
        <v/>
      </c>
      <c r="Y491" s="22"/>
      <c r="Z491" s="22"/>
      <c r="AA491" s="22"/>
      <c r="AB491" s="22"/>
      <c r="AC491" s="22"/>
      <c r="AD491" s="22"/>
      <c r="AE491" s="22"/>
      <c r="AF491" s="22"/>
    </row>
    <row r="492" spans="1:32" ht="14.5" hidden="1" x14ac:dyDescent="0.35">
      <c r="A492" s="127" t="str">
        <f t="shared" si="34"/>
        <v>Netherlands</v>
      </c>
      <c r="B492" s="70"/>
      <c r="C492" s="70" t="s">
        <v>558</v>
      </c>
      <c r="D492" s="139" t="s">
        <v>550</v>
      </c>
      <c r="E492" s="175"/>
      <c r="F492" s="175"/>
      <c r="G492" s="175"/>
      <c r="H492" s="192" t="str">
        <f t="array" ref="H492">IFERROR(IF(INDEX([5]Tabelle1!$E$3:$U$500,MATCH($A492&amp;$C492&amp;$D492,[5]Tabelle1!$A$3:$A$500&amp;[5]Tabelle1!$C$3:$C$500&amp;[5]Tabelle1!$D$3:$D$500,0),MATCH(H$2,[5]Tabelle1!$E$2:$U$2,0))=0,"",INDEX([5]Tabelle1!$E$3:$U$500,MATCH($A492&amp;$C492&amp;$D492,[5]Tabelle1!$A$3:$A$500&amp;[5]Tabelle1!$C$3:$C$500&amp;[5]Tabelle1!$D$3:$D$500,0),MATCH(H$2,[5]Tabelle1!$E$2:$U$2,0))),"")</f>
        <v/>
      </c>
      <c r="I492" s="192" t="str">
        <f t="array" ref="I492">IFERROR(IF(INDEX([5]Tabelle1!$E$3:$U$500,MATCH($A492&amp;$C492&amp;$D492,[5]Tabelle1!$A$3:$A$500&amp;[5]Tabelle1!$C$3:$C$500&amp;[5]Tabelle1!$D$3:$D$500,0),MATCH(I$2,[5]Tabelle1!$E$2:$U$2,0))=0,"",INDEX([5]Tabelle1!$E$3:$U$500,MATCH($A492&amp;$C492&amp;$D492,[5]Tabelle1!$A$3:$A$500&amp;[5]Tabelle1!$C$3:$C$500&amp;[5]Tabelle1!$D$3:$D$500,0),MATCH(I$2,[5]Tabelle1!$E$2:$U$2,0))),"")</f>
        <v/>
      </c>
      <c r="J492" s="192" t="str">
        <f t="array" ref="J492">IFERROR(IF(INDEX([5]Tabelle1!$E$3:$U$500,MATCH($A492&amp;$C492&amp;$D492,[5]Tabelle1!$A$3:$A$500&amp;[5]Tabelle1!$C$3:$C$500&amp;[5]Tabelle1!$D$3:$D$500,0),MATCH(J$2,[5]Tabelle1!$E$2:$U$2,0))=0,"",INDEX([5]Tabelle1!$E$3:$U$500,MATCH($A492&amp;$C492&amp;$D492,[5]Tabelle1!$A$3:$A$500&amp;[5]Tabelle1!$C$3:$C$500&amp;[5]Tabelle1!$D$3:$D$500,0),MATCH(J$2,[5]Tabelle1!$E$2:$U$2,0))),"")</f>
        <v/>
      </c>
      <c r="K492" s="192" t="str">
        <f t="array" ref="K492">IFERROR(IF(INDEX([5]Tabelle1!$E$3:$U$500,MATCH($A492&amp;$C492&amp;$D492,[5]Tabelle1!$A$3:$A$500&amp;[5]Tabelle1!$C$3:$C$500&amp;[5]Tabelle1!$D$3:$D$500,0),MATCH(K$2,[5]Tabelle1!$E$2:$U$2,0))=0,"",INDEX([5]Tabelle1!$E$3:$U$500,MATCH($A492&amp;$C492&amp;$D492,[5]Tabelle1!$A$3:$A$500&amp;[5]Tabelle1!$C$3:$C$500&amp;[5]Tabelle1!$D$3:$D$500,0),MATCH(K$2,[5]Tabelle1!$E$2:$U$2,0))),"")</f>
        <v/>
      </c>
      <c r="L492" s="192" t="str">
        <f t="array" ref="L492">IFERROR(IF(INDEX([5]Tabelle1!$E$3:$U$500,MATCH($A492&amp;$C492&amp;$D492,[5]Tabelle1!$A$3:$A$500&amp;[5]Tabelle1!$C$3:$C$500&amp;[5]Tabelle1!$D$3:$D$500,0),MATCH(L$2,[5]Tabelle1!$E$2:$U$2,0))=0,"",INDEX([5]Tabelle1!$E$3:$U$500,MATCH($A492&amp;$C492&amp;$D492,[5]Tabelle1!$A$3:$A$500&amp;[5]Tabelle1!$C$3:$C$500&amp;[5]Tabelle1!$D$3:$D$500,0),MATCH(L$2,[5]Tabelle1!$E$2:$U$2,0))),"")</f>
        <v/>
      </c>
      <c r="M492" s="192" t="str">
        <f t="array" ref="M492">IFERROR(IF(INDEX([5]Tabelle1!$E$3:$U$500,MATCH($A492&amp;$C492&amp;$D492,[5]Tabelle1!$A$3:$A$500&amp;[5]Tabelle1!$C$3:$C$500&amp;[5]Tabelle1!$D$3:$D$500,0),MATCH(M$2,[5]Tabelle1!$E$2:$U$2,0))=0,"",INDEX([5]Tabelle1!$E$3:$U$500,MATCH($A492&amp;$C492&amp;$D492,[5]Tabelle1!$A$3:$A$500&amp;[5]Tabelle1!$C$3:$C$500&amp;[5]Tabelle1!$D$3:$D$500,0),MATCH(M$2,[5]Tabelle1!$E$2:$U$2,0))),"")</f>
        <v/>
      </c>
      <c r="N492" s="192" t="str">
        <f t="array" ref="N492">IFERROR(IF(INDEX([5]Tabelle1!$E$3:$U$500,MATCH($A492&amp;$C492&amp;$D492,[5]Tabelle1!$A$3:$A$500&amp;[5]Tabelle1!$C$3:$C$500&amp;[5]Tabelle1!$D$3:$D$500,0),MATCH(N$2,[5]Tabelle1!$E$2:$U$2,0))=0,"",INDEX([5]Tabelle1!$E$3:$U$500,MATCH($A492&amp;$C492&amp;$D492,[5]Tabelle1!$A$3:$A$500&amp;[5]Tabelle1!$C$3:$C$500&amp;[5]Tabelle1!$D$3:$D$500,0),MATCH(N$2,[5]Tabelle1!$E$2:$U$2,0))),"")</f>
        <v/>
      </c>
      <c r="O492" s="192" t="str">
        <f t="array" ref="O492">IFERROR(IF(INDEX([5]Tabelle1!$E$3:$U$500,MATCH($A492&amp;$C492&amp;$D492,[5]Tabelle1!$A$3:$A$500&amp;[5]Tabelle1!$C$3:$C$500&amp;[5]Tabelle1!$D$3:$D$500,0),MATCH(O$2,[5]Tabelle1!$E$2:$U$2,0))=0,"",INDEX([5]Tabelle1!$E$3:$U$500,MATCH($A492&amp;$C492&amp;$D492,[5]Tabelle1!$A$3:$A$500&amp;[5]Tabelle1!$C$3:$C$500&amp;[5]Tabelle1!$D$3:$D$500,0),MATCH(O$2,[5]Tabelle1!$E$2:$U$2,0))),"")</f>
        <v/>
      </c>
      <c r="P492" s="192" t="str">
        <f t="array" ref="P492">IFERROR(IF(INDEX([5]Tabelle1!$E$3:$U$500,MATCH($A492&amp;$C492&amp;$D492,[5]Tabelle1!$A$3:$A$500&amp;[5]Tabelle1!$C$3:$C$500&amp;[5]Tabelle1!$D$3:$D$500,0),MATCH(P$2,[5]Tabelle1!$E$2:$U$2,0))=0,"",INDEX([5]Tabelle1!$E$3:$U$500,MATCH($A492&amp;$C492&amp;$D492,[5]Tabelle1!$A$3:$A$500&amp;[5]Tabelle1!$C$3:$C$500&amp;[5]Tabelle1!$D$3:$D$500,0),MATCH(P$2,[5]Tabelle1!$E$2:$U$2,0))),"")</f>
        <v/>
      </c>
      <c r="Q492" s="192" t="str">
        <f t="array" ref="Q492">IFERROR(IF(INDEX([5]Tabelle1!$E$3:$U$500,MATCH($A492&amp;$C492&amp;$D492,[5]Tabelle1!$A$3:$A$500&amp;[5]Tabelle1!$C$3:$C$500&amp;[5]Tabelle1!$D$3:$D$500,0),MATCH(Q$2,[5]Tabelle1!$E$2:$U$2,0))=0,"",INDEX([5]Tabelle1!$E$3:$U$500,MATCH($A492&amp;$C492&amp;$D492,[5]Tabelle1!$A$3:$A$500&amp;[5]Tabelle1!$C$3:$C$500&amp;[5]Tabelle1!$D$3:$D$500,0),MATCH(Q$2,[5]Tabelle1!$E$2:$U$2,0))),"")</f>
        <v/>
      </c>
      <c r="R492" s="192" t="str">
        <f t="array" ref="R492">IFERROR(IF(INDEX([5]Tabelle1!$E$3:$U$500,MATCH($A492&amp;$C492&amp;$D492,[5]Tabelle1!$A$3:$A$500&amp;[5]Tabelle1!$C$3:$C$500&amp;[5]Tabelle1!$D$3:$D$500,0),MATCH(R$2,[5]Tabelle1!$E$2:$U$2,0))=0,"",INDEX([5]Tabelle1!$E$3:$U$500,MATCH($A492&amp;$C492&amp;$D492,[5]Tabelle1!$A$3:$A$500&amp;[5]Tabelle1!$C$3:$C$500&amp;[5]Tabelle1!$D$3:$D$500,0),MATCH(R$2,[5]Tabelle1!$E$2:$U$2,0))),"")</f>
        <v/>
      </c>
      <c r="S492" s="192" t="str">
        <f t="array" ref="S492">IFERROR(IF(INDEX([5]Tabelle1!$E$3:$U$500,MATCH($A492&amp;$C492&amp;$D492,[5]Tabelle1!$A$3:$A$500&amp;[5]Tabelle1!$C$3:$C$500&amp;[5]Tabelle1!$D$3:$D$500,0),MATCH(S$2,[5]Tabelle1!$E$2:$U$2,0))=0,"",INDEX([5]Tabelle1!$E$3:$U$500,MATCH($A492&amp;$C492&amp;$D492,[5]Tabelle1!$A$3:$A$500&amp;[5]Tabelle1!$C$3:$C$500&amp;[5]Tabelle1!$D$3:$D$500,0),MATCH(S$2,[5]Tabelle1!$E$2:$U$2,0))),"")</f>
        <v/>
      </c>
      <c r="T492" s="192" t="str">
        <f t="array" ref="T492">IFERROR(IF(INDEX([5]Tabelle1!$E$3:$U$500,MATCH($A492&amp;$C492&amp;$D492,[5]Tabelle1!$A$3:$A$500&amp;[5]Tabelle1!$C$3:$C$500&amp;[5]Tabelle1!$D$3:$D$500,0),MATCH(T$2,[5]Tabelle1!$E$2:$U$2,0))=0,"",INDEX([5]Tabelle1!$E$3:$U$500,MATCH($A492&amp;$C492&amp;$D492,[5]Tabelle1!$A$3:$A$500&amp;[5]Tabelle1!$C$3:$C$500&amp;[5]Tabelle1!$D$3:$D$500,0),MATCH(T$2,[5]Tabelle1!$E$2:$U$2,0))),"")</f>
        <v/>
      </c>
      <c r="U492" s="192" t="str">
        <f t="array" ref="U492">IFERROR(IF(INDEX([5]Tabelle1!$E$3:$U$500,MATCH($A492&amp;$C492&amp;$D492,[5]Tabelle1!$A$3:$A$500&amp;[5]Tabelle1!$C$3:$C$500&amp;[5]Tabelle1!$D$3:$D$500,0),MATCH(U$2,[5]Tabelle1!$E$2:$U$2,0))=0,"",INDEX([5]Tabelle1!$E$3:$U$500,MATCH($A492&amp;$C492&amp;$D492,[5]Tabelle1!$A$3:$A$500&amp;[5]Tabelle1!$C$3:$C$500&amp;[5]Tabelle1!$D$3:$D$500,0),MATCH(U$2,[5]Tabelle1!$E$2:$U$2,0))),"")</f>
        <v/>
      </c>
      <c r="V492" s="193" t="str">
        <f t="array" ref="V492">IFERROR(IF(INDEX([5]Tabelle1!$E$3:$U$500,MATCH($A492&amp;$C492&amp;$D492,[5]Tabelle1!$A$3:$A$500&amp;[5]Tabelle1!$C$3:$C$500&amp;[5]Tabelle1!$D$3:$D$500,0),MATCH(V$2,[5]Tabelle1!$E$2:$U$2,0))=0,"",INDEX([5]Tabelle1!$E$3:$U$500,MATCH($A492&amp;$C492&amp;$D492,[5]Tabelle1!$A$3:$A$500&amp;[5]Tabelle1!$C$3:$C$500&amp;[5]Tabelle1!$D$3:$D$500,0),MATCH(V$2,[5]Tabelle1!$E$2:$U$2,0))),"")</f>
        <v/>
      </c>
      <c r="W492" s="54" t="str">
        <f t="array" ref="W492">IFERROR(IF(INDEX([5]Tabelle1!$E$3:$U$500,MATCH($A492&amp;$C492&amp;$D492,[5]Tabelle1!$A$3:$A$500&amp;[5]Tabelle1!$C$3:$C$500&amp;[5]Tabelle1!$D$3:$D$500,0),MATCH(W$2,[5]Tabelle1!$E$2:$U$2,0))=0,"",INDEX([5]Tabelle1!$E$3:$U$500,MATCH($A492&amp;$C492&amp;$D492,[5]Tabelle1!$A$3:$A$500&amp;[5]Tabelle1!$C$3:$C$500&amp;[5]Tabelle1!$D$3:$D$500,0),MATCH(W$2,[5]Tabelle1!$E$2:$U$2,0))),"")</f>
        <v/>
      </c>
      <c r="X492" s="54" t="str">
        <f t="array" ref="X492">IFERROR(IF(INDEX([5]Tabelle1!$E$3:$U$500,MATCH($A492&amp;$C492&amp;$D492,[5]Tabelle1!$A$3:$A$500&amp;[5]Tabelle1!$C$3:$C$500&amp;[5]Tabelle1!$D$3:$D$500,0),MATCH(X$2,[5]Tabelle1!$E$2:$U$2,0))=0,"",INDEX([5]Tabelle1!$E$3:$U$500,MATCH($A492&amp;$C492&amp;$D492,[5]Tabelle1!$A$3:$A$500&amp;[5]Tabelle1!$C$3:$C$500&amp;[5]Tabelle1!$D$3:$D$500,0),MATCH(X$2,[5]Tabelle1!$E$2:$U$2,0))),"")</f>
        <v/>
      </c>
      <c r="Y492" s="22"/>
      <c r="Z492" s="22"/>
      <c r="AA492" s="22"/>
      <c r="AB492" s="22"/>
      <c r="AC492" s="22"/>
      <c r="AD492" s="22"/>
      <c r="AE492" s="22"/>
      <c r="AF492" s="22"/>
    </row>
    <row r="493" spans="1:32" ht="14.5" hidden="1" x14ac:dyDescent="0.35">
      <c r="A493" s="127" t="str">
        <f t="shared" si="34"/>
        <v>Netherlands</v>
      </c>
      <c r="B493" s="70"/>
      <c r="C493" s="70" t="s">
        <v>558</v>
      </c>
      <c r="D493" s="139" t="s">
        <v>551</v>
      </c>
      <c r="E493" s="175"/>
      <c r="F493" s="175"/>
      <c r="G493" s="175"/>
      <c r="H493" s="192" t="str">
        <f t="array" ref="H493">IFERROR(IF(INDEX([5]Tabelle1!$E$3:$U$500,MATCH($A493&amp;$C493&amp;$D493,[5]Tabelle1!$A$3:$A$500&amp;[5]Tabelle1!$C$3:$C$500&amp;[5]Tabelle1!$D$3:$D$500,0),MATCH(H$2,[5]Tabelle1!$E$2:$U$2,0))=0,"",INDEX([5]Tabelle1!$E$3:$U$500,MATCH($A493&amp;$C493&amp;$D493,[5]Tabelle1!$A$3:$A$500&amp;[5]Tabelle1!$C$3:$C$500&amp;[5]Tabelle1!$D$3:$D$500,0),MATCH(H$2,[5]Tabelle1!$E$2:$U$2,0))),"")</f>
        <v/>
      </c>
      <c r="I493" s="192" t="str">
        <f t="array" ref="I493">IFERROR(IF(INDEX([5]Tabelle1!$E$3:$U$500,MATCH($A493&amp;$C493&amp;$D493,[5]Tabelle1!$A$3:$A$500&amp;[5]Tabelle1!$C$3:$C$500&amp;[5]Tabelle1!$D$3:$D$500,0),MATCH(I$2,[5]Tabelle1!$E$2:$U$2,0))=0,"",INDEX([5]Tabelle1!$E$3:$U$500,MATCH($A493&amp;$C493&amp;$D493,[5]Tabelle1!$A$3:$A$500&amp;[5]Tabelle1!$C$3:$C$500&amp;[5]Tabelle1!$D$3:$D$500,0),MATCH(I$2,[5]Tabelle1!$E$2:$U$2,0))),"")</f>
        <v/>
      </c>
      <c r="J493" s="192" t="str">
        <f t="array" ref="J493">IFERROR(IF(INDEX([5]Tabelle1!$E$3:$U$500,MATCH($A493&amp;$C493&amp;$D493,[5]Tabelle1!$A$3:$A$500&amp;[5]Tabelle1!$C$3:$C$500&amp;[5]Tabelle1!$D$3:$D$500,0),MATCH(J$2,[5]Tabelle1!$E$2:$U$2,0))=0,"",INDEX([5]Tabelle1!$E$3:$U$500,MATCH($A493&amp;$C493&amp;$D493,[5]Tabelle1!$A$3:$A$500&amp;[5]Tabelle1!$C$3:$C$500&amp;[5]Tabelle1!$D$3:$D$500,0),MATCH(J$2,[5]Tabelle1!$E$2:$U$2,0))),"")</f>
        <v/>
      </c>
      <c r="K493" s="192" t="str">
        <f t="array" ref="K493">IFERROR(IF(INDEX([5]Tabelle1!$E$3:$U$500,MATCH($A493&amp;$C493&amp;$D493,[5]Tabelle1!$A$3:$A$500&amp;[5]Tabelle1!$C$3:$C$500&amp;[5]Tabelle1!$D$3:$D$500,0),MATCH(K$2,[5]Tabelle1!$E$2:$U$2,0))=0,"",INDEX([5]Tabelle1!$E$3:$U$500,MATCH($A493&amp;$C493&amp;$D493,[5]Tabelle1!$A$3:$A$500&amp;[5]Tabelle1!$C$3:$C$500&amp;[5]Tabelle1!$D$3:$D$500,0),MATCH(K$2,[5]Tabelle1!$E$2:$U$2,0))),"")</f>
        <v/>
      </c>
      <c r="L493" s="192" t="str">
        <f t="array" ref="L493">IFERROR(IF(INDEX([5]Tabelle1!$E$3:$U$500,MATCH($A493&amp;$C493&amp;$D493,[5]Tabelle1!$A$3:$A$500&amp;[5]Tabelle1!$C$3:$C$500&amp;[5]Tabelle1!$D$3:$D$500,0),MATCH(L$2,[5]Tabelle1!$E$2:$U$2,0))=0,"",INDEX([5]Tabelle1!$E$3:$U$500,MATCH($A493&amp;$C493&amp;$D493,[5]Tabelle1!$A$3:$A$500&amp;[5]Tabelle1!$C$3:$C$500&amp;[5]Tabelle1!$D$3:$D$500,0),MATCH(L$2,[5]Tabelle1!$E$2:$U$2,0))),"")</f>
        <v/>
      </c>
      <c r="M493" s="192" t="str">
        <f t="array" ref="M493">IFERROR(IF(INDEX([5]Tabelle1!$E$3:$U$500,MATCH($A493&amp;$C493&amp;$D493,[5]Tabelle1!$A$3:$A$500&amp;[5]Tabelle1!$C$3:$C$500&amp;[5]Tabelle1!$D$3:$D$500,0),MATCH(M$2,[5]Tabelle1!$E$2:$U$2,0))=0,"",INDEX([5]Tabelle1!$E$3:$U$500,MATCH($A493&amp;$C493&amp;$D493,[5]Tabelle1!$A$3:$A$500&amp;[5]Tabelle1!$C$3:$C$500&amp;[5]Tabelle1!$D$3:$D$500,0),MATCH(M$2,[5]Tabelle1!$E$2:$U$2,0))),"")</f>
        <v/>
      </c>
      <c r="N493" s="192" t="str">
        <f t="array" ref="N493">IFERROR(IF(INDEX([5]Tabelle1!$E$3:$U$500,MATCH($A493&amp;$C493&amp;$D493,[5]Tabelle1!$A$3:$A$500&amp;[5]Tabelle1!$C$3:$C$500&amp;[5]Tabelle1!$D$3:$D$500,0),MATCH(N$2,[5]Tabelle1!$E$2:$U$2,0))=0,"",INDEX([5]Tabelle1!$E$3:$U$500,MATCH($A493&amp;$C493&amp;$D493,[5]Tabelle1!$A$3:$A$500&amp;[5]Tabelle1!$C$3:$C$500&amp;[5]Tabelle1!$D$3:$D$500,0),MATCH(N$2,[5]Tabelle1!$E$2:$U$2,0))),"")</f>
        <v/>
      </c>
      <c r="O493" s="192" t="str">
        <f t="array" ref="O493">IFERROR(IF(INDEX([5]Tabelle1!$E$3:$U$500,MATCH($A493&amp;$C493&amp;$D493,[5]Tabelle1!$A$3:$A$500&amp;[5]Tabelle1!$C$3:$C$500&amp;[5]Tabelle1!$D$3:$D$500,0),MATCH(O$2,[5]Tabelle1!$E$2:$U$2,0))=0,"",INDEX([5]Tabelle1!$E$3:$U$500,MATCH($A493&amp;$C493&amp;$D493,[5]Tabelle1!$A$3:$A$500&amp;[5]Tabelle1!$C$3:$C$500&amp;[5]Tabelle1!$D$3:$D$500,0),MATCH(O$2,[5]Tabelle1!$E$2:$U$2,0))),"")</f>
        <v/>
      </c>
      <c r="P493" s="192" t="str">
        <f t="array" ref="P493">IFERROR(IF(INDEX([5]Tabelle1!$E$3:$U$500,MATCH($A493&amp;$C493&amp;$D493,[5]Tabelle1!$A$3:$A$500&amp;[5]Tabelle1!$C$3:$C$500&amp;[5]Tabelle1!$D$3:$D$500,0),MATCH(P$2,[5]Tabelle1!$E$2:$U$2,0))=0,"",INDEX([5]Tabelle1!$E$3:$U$500,MATCH($A493&amp;$C493&amp;$D493,[5]Tabelle1!$A$3:$A$500&amp;[5]Tabelle1!$C$3:$C$500&amp;[5]Tabelle1!$D$3:$D$500,0),MATCH(P$2,[5]Tabelle1!$E$2:$U$2,0))),"")</f>
        <v/>
      </c>
      <c r="Q493" s="192" t="str">
        <f t="array" ref="Q493">IFERROR(IF(INDEX([5]Tabelle1!$E$3:$U$500,MATCH($A493&amp;$C493&amp;$D493,[5]Tabelle1!$A$3:$A$500&amp;[5]Tabelle1!$C$3:$C$500&amp;[5]Tabelle1!$D$3:$D$500,0),MATCH(Q$2,[5]Tabelle1!$E$2:$U$2,0))=0,"",INDEX([5]Tabelle1!$E$3:$U$500,MATCH($A493&amp;$C493&amp;$D493,[5]Tabelle1!$A$3:$A$500&amp;[5]Tabelle1!$C$3:$C$500&amp;[5]Tabelle1!$D$3:$D$500,0),MATCH(Q$2,[5]Tabelle1!$E$2:$U$2,0))),"")</f>
        <v/>
      </c>
      <c r="R493" s="192" t="str">
        <f t="array" ref="R493">IFERROR(IF(INDEX([5]Tabelle1!$E$3:$U$500,MATCH($A493&amp;$C493&amp;$D493,[5]Tabelle1!$A$3:$A$500&amp;[5]Tabelle1!$C$3:$C$500&amp;[5]Tabelle1!$D$3:$D$500,0),MATCH(R$2,[5]Tabelle1!$E$2:$U$2,0))=0,"",INDEX([5]Tabelle1!$E$3:$U$500,MATCH($A493&amp;$C493&amp;$D493,[5]Tabelle1!$A$3:$A$500&amp;[5]Tabelle1!$C$3:$C$500&amp;[5]Tabelle1!$D$3:$D$500,0),MATCH(R$2,[5]Tabelle1!$E$2:$U$2,0))),"")</f>
        <v/>
      </c>
      <c r="S493" s="192" t="str">
        <f t="array" ref="S493">IFERROR(IF(INDEX([5]Tabelle1!$E$3:$U$500,MATCH($A493&amp;$C493&amp;$D493,[5]Tabelle1!$A$3:$A$500&amp;[5]Tabelle1!$C$3:$C$500&amp;[5]Tabelle1!$D$3:$D$500,0),MATCH(S$2,[5]Tabelle1!$E$2:$U$2,0))=0,"",INDEX([5]Tabelle1!$E$3:$U$500,MATCH($A493&amp;$C493&amp;$D493,[5]Tabelle1!$A$3:$A$500&amp;[5]Tabelle1!$C$3:$C$500&amp;[5]Tabelle1!$D$3:$D$500,0),MATCH(S$2,[5]Tabelle1!$E$2:$U$2,0))),"")</f>
        <v/>
      </c>
      <c r="T493" s="192" t="str">
        <f t="array" ref="T493">IFERROR(IF(INDEX([5]Tabelle1!$E$3:$U$500,MATCH($A493&amp;$C493&amp;$D493,[5]Tabelle1!$A$3:$A$500&amp;[5]Tabelle1!$C$3:$C$500&amp;[5]Tabelle1!$D$3:$D$500,0),MATCH(T$2,[5]Tabelle1!$E$2:$U$2,0))=0,"",INDEX([5]Tabelle1!$E$3:$U$500,MATCH($A493&amp;$C493&amp;$D493,[5]Tabelle1!$A$3:$A$500&amp;[5]Tabelle1!$C$3:$C$500&amp;[5]Tabelle1!$D$3:$D$500,0),MATCH(T$2,[5]Tabelle1!$E$2:$U$2,0))),"")</f>
        <v/>
      </c>
      <c r="U493" s="192" t="str">
        <f t="array" ref="U493">IFERROR(IF(INDEX([5]Tabelle1!$E$3:$U$500,MATCH($A493&amp;$C493&amp;$D493,[5]Tabelle1!$A$3:$A$500&amp;[5]Tabelle1!$C$3:$C$500&amp;[5]Tabelle1!$D$3:$D$500,0),MATCH(U$2,[5]Tabelle1!$E$2:$U$2,0))=0,"",INDEX([5]Tabelle1!$E$3:$U$500,MATCH($A493&amp;$C493&amp;$D493,[5]Tabelle1!$A$3:$A$500&amp;[5]Tabelle1!$C$3:$C$500&amp;[5]Tabelle1!$D$3:$D$500,0),MATCH(U$2,[5]Tabelle1!$E$2:$U$2,0))),"")</f>
        <v/>
      </c>
      <c r="V493" s="193" t="str">
        <f t="array" ref="V493">IFERROR(IF(INDEX([5]Tabelle1!$E$3:$U$500,MATCH($A493&amp;$C493&amp;$D493,[5]Tabelle1!$A$3:$A$500&amp;[5]Tabelle1!$C$3:$C$500&amp;[5]Tabelle1!$D$3:$D$500,0),MATCH(V$2,[5]Tabelle1!$E$2:$U$2,0))=0,"",INDEX([5]Tabelle1!$E$3:$U$500,MATCH($A493&amp;$C493&amp;$D493,[5]Tabelle1!$A$3:$A$500&amp;[5]Tabelle1!$C$3:$C$500&amp;[5]Tabelle1!$D$3:$D$500,0),MATCH(V$2,[5]Tabelle1!$E$2:$U$2,0))),"")</f>
        <v/>
      </c>
      <c r="W493" s="54" t="str">
        <f t="array" ref="W493">IFERROR(IF(INDEX([5]Tabelle1!$E$3:$U$500,MATCH($A493&amp;$C493&amp;$D493,[5]Tabelle1!$A$3:$A$500&amp;[5]Tabelle1!$C$3:$C$500&amp;[5]Tabelle1!$D$3:$D$500,0),MATCH(W$2,[5]Tabelle1!$E$2:$U$2,0))=0,"",INDEX([5]Tabelle1!$E$3:$U$500,MATCH($A493&amp;$C493&amp;$D493,[5]Tabelle1!$A$3:$A$500&amp;[5]Tabelle1!$C$3:$C$500&amp;[5]Tabelle1!$D$3:$D$500,0),MATCH(W$2,[5]Tabelle1!$E$2:$U$2,0))),"")</f>
        <v/>
      </c>
      <c r="X493" s="54" t="str">
        <f t="array" ref="X493">IFERROR(IF(INDEX([5]Tabelle1!$E$3:$U$500,MATCH($A493&amp;$C493&amp;$D493,[5]Tabelle1!$A$3:$A$500&amp;[5]Tabelle1!$C$3:$C$500&amp;[5]Tabelle1!$D$3:$D$500,0),MATCH(X$2,[5]Tabelle1!$E$2:$U$2,0))=0,"",INDEX([5]Tabelle1!$E$3:$U$500,MATCH($A493&amp;$C493&amp;$D493,[5]Tabelle1!$A$3:$A$500&amp;[5]Tabelle1!$C$3:$C$500&amp;[5]Tabelle1!$D$3:$D$500,0),MATCH(X$2,[5]Tabelle1!$E$2:$U$2,0))),"")</f>
        <v/>
      </c>
      <c r="Y493" s="22"/>
      <c r="Z493" s="22"/>
      <c r="AA493" s="22"/>
      <c r="AB493" s="22"/>
      <c r="AC493" s="22"/>
      <c r="AD493" s="22"/>
      <c r="AE493" s="22"/>
      <c r="AF493" s="22"/>
    </row>
    <row r="494" spans="1:32" ht="14.5" hidden="1" x14ac:dyDescent="0.35">
      <c r="A494" s="127" t="str">
        <f t="shared" si="34"/>
        <v>Netherlands</v>
      </c>
      <c r="B494" s="70"/>
      <c r="C494" s="70" t="s">
        <v>558</v>
      </c>
      <c r="D494" s="139" t="s">
        <v>552</v>
      </c>
      <c r="E494" s="175"/>
      <c r="F494" s="175"/>
      <c r="G494" s="175"/>
      <c r="H494" s="192" t="str">
        <f t="array" ref="H494">IFERROR(IF(INDEX([5]Tabelle1!$E$3:$U$500,MATCH($A494&amp;$C494&amp;$D494,[5]Tabelle1!$A$3:$A$500&amp;[5]Tabelle1!$C$3:$C$500&amp;[5]Tabelle1!$D$3:$D$500,0),MATCH(H$2,[5]Tabelle1!$E$2:$U$2,0))=0,"",INDEX([5]Tabelle1!$E$3:$U$500,MATCH($A494&amp;$C494&amp;$D494,[5]Tabelle1!$A$3:$A$500&amp;[5]Tabelle1!$C$3:$C$500&amp;[5]Tabelle1!$D$3:$D$500,0),MATCH(H$2,[5]Tabelle1!$E$2:$U$2,0))),"")</f>
        <v/>
      </c>
      <c r="I494" s="192" t="str">
        <f t="array" ref="I494">IFERROR(IF(INDEX([5]Tabelle1!$E$3:$U$500,MATCH($A494&amp;$C494&amp;$D494,[5]Tabelle1!$A$3:$A$500&amp;[5]Tabelle1!$C$3:$C$500&amp;[5]Tabelle1!$D$3:$D$500,0),MATCH(I$2,[5]Tabelle1!$E$2:$U$2,0))=0,"",INDEX([5]Tabelle1!$E$3:$U$500,MATCH($A494&amp;$C494&amp;$D494,[5]Tabelle1!$A$3:$A$500&amp;[5]Tabelle1!$C$3:$C$500&amp;[5]Tabelle1!$D$3:$D$500,0),MATCH(I$2,[5]Tabelle1!$E$2:$U$2,0))),"")</f>
        <v/>
      </c>
      <c r="J494" s="192" t="str">
        <f t="array" ref="J494">IFERROR(IF(INDEX([5]Tabelle1!$E$3:$U$500,MATCH($A494&amp;$C494&amp;$D494,[5]Tabelle1!$A$3:$A$500&amp;[5]Tabelle1!$C$3:$C$500&amp;[5]Tabelle1!$D$3:$D$500,0),MATCH(J$2,[5]Tabelle1!$E$2:$U$2,0))=0,"",INDEX([5]Tabelle1!$E$3:$U$500,MATCH($A494&amp;$C494&amp;$D494,[5]Tabelle1!$A$3:$A$500&amp;[5]Tabelle1!$C$3:$C$500&amp;[5]Tabelle1!$D$3:$D$500,0),MATCH(J$2,[5]Tabelle1!$E$2:$U$2,0))),"")</f>
        <v/>
      </c>
      <c r="K494" s="192" t="str">
        <f t="array" ref="K494">IFERROR(IF(INDEX([5]Tabelle1!$E$3:$U$500,MATCH($A494&amp;$C494&amp;$D494,[5]Tabelle1!$A$3:$A$500&amp;[5]Tabelle1!$C$3:$C$500&amp;[5]Tabelle1!$D$3:$D$500,0),MATCH(K$2,[5]Tabelle1!$E$2:$U$2,0))=0,"",INDEX([5]Tabelle1!$E$3:$U$500,MATCH($A494&amp;$C494&amp;$D494,[5]Tabelle1!$A$3:$A$500&amp;[5]Tabelle1!$C$3:$C$500&amp;[5]Tabelle1!$D$3:$D$500,0),MATCH(K$2,[5]Tabelle1!$E$2:$U$2,0))),"")</f>
        <v/>
      </c>
      <c r="L494" s="192" t="str">
        <f t="array" ref="L494">IFERROR(IF(INDEX([5]Tabelle1!$E$3:$U$500,MATCH($A494&amp;$C494&amp;$D494,[5]Tabelle1!$A$3:$A$500&amp;[5]Tabelle1!$C$3:$C$500&amp;[5]Tabelle1!$D$3:$D$500,0),MATCH(L$2,[5]Tabelle1!$E$2:$U$2,0))=0,"",INDEX([5]Tabelle1!$E$3:$U$500,MATCH($A494&amp;$C494&amp;$D494,[5]Tabelle1!$A$3:$A$500&amp;[5]Tabelle1!$C$3:$C$500&amp;[5]Tabelle1!$D$3:$D$500,0),MATCH(L$2,[5]Tabelle1!$E$2:$U$2,0))),"")</f>
        <v/>
      </c>
      <c r="M494" s="192" t="str">
        <f t="array" ref="M494">IFERROR(IF(INDEX([5]Tabelle1!$E$3:$U$500,MATCH($A494&amp;$C494&amp;$D494,[5]Tabelle1!$A$3:$A$500&amp;[5]Tabelle1!$C$3:$C$500&amp;[5]Tabelle1!$D$3:$D$500,0),MATCH(M$2,[5]Tabelle1!$E$2:$U$2,0))=0,"",INDEX([5]Tabelle1!$E$3:$U$500,MATCH($A494&amp;$C494&amp;$D494,[5]Tabelle1!$A$3:$A$500&amp;[5]Tabelle1!$C$3:$C$500&amp;[5]Tabelle1!$D$3:$D$500,0),MATCH(M$2,[5]Tabelle1!$E$2:$U$2,0))),"")</f>
        <v/>
      </c>
      <c r="N494" s="192" t="str">
        <f t="array" ref="N494">IFERROR(IF(INDEX([5]Tabelle1!$E$3:$U$500,MATCH($A494&amp;$C494&amp;$D494,[5]Tabelle1!$A$3:$A$500&amp;[5]Tabelle1!$C$3:$C$500&amp;[5]Tabelle1!$D$3:$D$500,0),MATCH(N$2,[5]Tabelle1!$E$2:$U$2,0))=0,"",INDEX([5]Tabelle1!$E$3:$U$500,MATCH($A494&amp;$C494&amp;$D494,[5]Tabelle1!$A$3:$A$500&amp;[5]Tabelle1!$C$3:$C$500&amp;[5]Tabelle1!$D$3:$D$500,0),MATCH(N$2,[5]Tabelle1!$E$2:$U$2,0))),"")</f>
        <v/>
      </c>
      <c r="O494" s="192" t="str">
        <f t="array" ref="O494">IFERROR(IF(INDEX([5]Tabelle1!$E$3:$U$500,MATCH($A494&amp;$C494&amp;$D494,[5]Tabelle1!$A$3:$A$500&amp;[5]Tabelle1!$C$3:$C$500&amp;[5]Tabelle1!$D$3:$D$500,0),MATCH(O$2,[5]Tabelle1!$E$2:$U$2,0))=0,"",INDEX([5]Tabelle1!$E$3:$U$500,MATCH($A494&amp;$C494&amp;$D494,[5]Tabelle1!$A$3:$A$500&amp;[5]Tabelle1!$C$3:$C$500&amp;[5]Tabelle1!$D$3:$D$500,0),MATCH(O$2,[5]Tabelle1!$E$2:$U$2,0))),"")</f>
        <v/>
      </c>
      <c r="P494" s="192" t="str">
        <f t="array" ref="P494">IFERROR(IF(INDEX([5]Tabelle1!$E$3:$U$500,MATCH($A494&amp;$C494&amp;$D494,[5]Tabelle1!$A$3:$A$500&amp;[5]Tabelle1!$C$3:$C$500&amp;[5]Tabelle1!$D$3:$D$500,0),MATCH(P$2,[5]Tabelle1!$E$2:$U$2,0))=0,"",INDEX([5]Tabelle1!$E$3:$U$500,MATCH($A494&amp;$C494&amp;$D494,[5]Tabelle1!$A$3:$A$500&amp;[5]Tabelle1!$C$3:$C$500&amp;[5]Tabelle1!$D$3:$D$500,0),MATCH(P$2,[5]Tabelle1!$E$2:$U$2,0))),"")</f>
        <v/>
      </c>
      <c r="Q494" s="192" t="str">
        <f t="array" ref="Q494">IFERROR(IF(INDEX([5]Tabelle1!$E$3:$U$500,MATCH($A494&amp;$C494&amp;$D494,[5]Tabelle1!$A$3:$A$500&amp;[5]Tabelle1!$C$3:$C$500&amp;[5]Tabelle1!$D$3:$D$500,0),MATCH(Q$2,[5]Tabelle1!$E$2:$U$2,0))=0,"",INDEX([5]Tabelle1!$E$3:$U$500,MATCH($A494&amp;$C494&amp;$D494,[5]Tabelle1!$A$3:$A$500&amp;[5]Tabelle1!$C$3:$C$500&amp;[5]Tabelle1!$D$3:$D$500,0),MATCH(Q$2,[5]Tabelle1!$E$2:$U$2,0))),"")</f>
        <v/>
      </c>
      <c r="R494" s="192" t="str">
        <f t="array" ref="R494">IFERROR(IF(INDEX([5]Tabelle1!$E$3:$U$500,MATCH($A494&amp;$C494&amp;$D494,[5]Tabelle1!$A$3:$A$500&amp;[5]Tabelle1!$C$3:$C$500&amp;[5]Tabelle1!$D$3:$D$500,0),MATCH(R$2,[5]Tabelle1!$E$2:$U$2,0))=0,"",INDEX([5]Tabelle1!$E$3:$U$500,MATCH($A494&amp;$C494&amp;$D494,[5]Tabelle1!$A$3:$A$500&amp;[5]Tabelle1!$C$3:$C$500&amp;[5]Tabelle1!$D$3:$D$500,0),MATCH(R$2,[5]Tabelle1!$E$2:$U$2,0))),"")</f>
        <v/>
      </c>
      <c r="S494" s="192" t="str">
        <f t="array" ref="S494">IFERROR(IF(INDEX([5]Tabelle1!$E$3:$U$500,MATCH($A494&amp;$C494&amp;$D494,[5]Tabelle1!$A$3:$A$500&amp;[5]Tabelle1!$C$3:$C$500&amp;[5]Tabelle1!$D$3:$D$500,0),MATCH(S$2,[5]Tabelle1!$E$2:$U$2,0))=0,"",INDEX([5]Tabelle1!$E$3:$U$500,MATCH($A494&amp;$C494&amp;$D494,[5]Tabelle1!$A$3:$A$500&amp;[5]Tabelle1!$C$3:$C$500&amp;[5]Tabelle1!$D$3:$D$500,0),MATCH(S$2,[5]Tabelle1!$E$2:$U$2,0))),"")</f>
        <v/>
      </c>
      <c r="T494" s="192" t="str">
        <f t="array" ref="T494">IFERROR(IF(INDEX([5]Tabelle1!$E$3:$U$500,MATCH($A494&amp;$C494&amp;$D494,[5]Tabelle1!$A$3:$A$500&amp;[5]Tabelle1!$C$3:$C$500&amp;[5]Tabelle1!$D$3:$D$500,0),MATCH(T$2,[5]Tabelle1!$E$2:$U$2,0))=0,"",INDEX([5]Tabelle1!$E$3:$U$500,MATCH($A494&amp;$C494&amp;$D494,[5]Tabelle1!$A$3:$A$500&amp;[5]Tabelle1!$C$3:$C$500&amp;[5]Tabelle1!$D$3:$D$500,0),MATCH(T$2,[5]Tabelle1!$E$2:$U$2,0))),"")</f>
        <v/>
      </c>
      <c r="U494" s="192" t="str">
        <f t="array" ref="U494">IFERROR(IF(INDEX([5]Tabelle1!$E$3:$U$500,MATCH($A494&amp;$C494&amp;$D494,[5]Tabelle1!$A$3:$A$500&amp;[5]Tabelle1!$C$3:$C$500&amp;[5]Tabelle1!$D$3:$D$500,0),MATCH(U$2,[5]Tabelle1!$E$2:$U$2,0))=0,"",INDEX([5]Tabelle1!$E$3:$U$500,MATCH($A494&amp;$C494&amp;$D494,[5]Tabelle1!$A$3:$A$500&amp;[5]Tabelle1!$C$3:$C$500&amp;[5]Tabelle1!$D$3:$D$500,0),MATCH(U$2,[5]Tabelle1!$E$2:$U$2,0))),"")</f>
        <v/>
      </c>
      <c r="V494" s="193" t="str">
        <f t="array" ref="V494">IFERROR(IF(INDEX([5]Tabelle1!$E$3:$U$500,MATCH($A494&amp;$C494&amp;$D494,[5]Tabelle1!$A$3:$A$500&amp;[5]Tabelle1!$C$3:$C$500&amp;[5]Tabelle1!$D$3:$D$500,0),MATCH(V$2,[5]Tabelle1!$E$2:$U$2,0))=0,"",INDEX([5]Tabelle1!$E$3:$U$500,MATCH($A494&amp;$C494&amp;$D494,[5]Tabelle1!$A$3:$A$500&amp;[5]Tabelle1!$C$3:$C$500&amp;[5]Tabelle1!$D$3:$D$500,0),MATCH(V$2,[5]Tabelle1!$E$2:$U$2,0))),"")</f>
        <v/>
      </c>
      <c r="W494" s="54" t="str">
        <f t="array" ref="W494">IFERROR(IF(INDEX([5]Tabelle1!$E$3:$U$500,MATCH($A494&amp;$C494&amp;$D494,[5]Tabelle1!$A$3:$A$500&amp;[5]Tabelle1!$C$3:$C$500&amp;[5]Tabelle1!$D$3:$D$500,0),MATCH(W$2,[5]Tabelle1!$E$2:$U$2,0))=0,"",INDEX([5]Tabelle1!$E$3:$U$500,MATCH($A494&amp;$C494&amp;$D494,[5]Tabelle1!$A$3:$A$500&amp;[5]Tabelle1!$C$3:$C$500&amp;[5]Tabelle1!$D$3:$D$500,0),MATCH(W$2,[5]Tabelle1!$E$2:$U$2,0))),"")</f>
        <v/>
      </c>
      <c r="X494" s="54" t="str">
        <f t="array" ref="X494">IFERROR(IF(INDEX([5]Tabelle1!$E$3:$U$500,MATCH($A494&amp;$C494&amp;$D494,[5]Tabelle1!$A$3:$A$500&amp;[5]Tabelle1!$C$3:$C$500&amp;[5]Tabelle1!$D$3:$D$500,0),MATCH(X$2,[5]Tabelle1!$E$2:$U$2,0))=0,"",INDEX([5]Tabelle1!$E$3:$U$500,MATCH($A494&amp;$C494&amp;$D494,[5]Tabelle1!$A$3:$A$500&amp;[5]Tabelle1!$C$3:$C$500&amp;[5]Tabelle1!$D$3:$D$500,0),MATCH(X$2,[5]Tabelle1!$E$2:$U$2,0))),"")</f>
        <v/>
      </c>
      <c r="Y494" s="22"/>
      <c r="Z494" s="22"/>
      <c r="AA494" s="22"/>
      <c r="AB494" s="22"/>
      <c r="AC494" s="22"/>
      <c r="AD494" s="22"/>
      <c r="AE494" s="22"/>
      <c r="AF494" s="22"/>
    </row>
    <row r="495" spans="1:32" ht="14.5" hidden="1" x14ac:dyDescent="0.35">
      <c r="A495" s="127" t="str">
        <f t="shared" si="34"/>
        <v>Netherlands</v>
      </c>
      <c r="B495" s="70"/>
      <c r="C495" s="70" t="s">
        <v>558</v>
      </c>
      <c r="D495" s="139" t="s">
        <v>4</v>
      </c>
      <c r="E495" s="175"/>
      <c r="F495" s="175"/>
      <c r="G495" s="175"/>
      <c r="H495" s="192" t="str">
        <f t="array" ref="H495">IFERROR(IF(INDEX([5]Tabelle1!$E$3:$U$500,MATCH($A495&amp;$C495&amp;$D495,[5]Tabelle1!$A$3:$A$500&amp;[5]Tabelle1!$C$3:$C$500&amp;[5]Tabelle1!$D$3:$D$500,0),MATCH(H$2,[5]Tabelle1!$E$2:$U$2,0))=0,"",INDEX([5]Tabelle1!$E$3:$U$500,MATCH($A495&amp;$C495&amp;$D495,[5]Tabelle1!$A$3:$A$500&amp;[5]Tabelle1!$C$3:$C$500&amp;[5]Tabelle1!$D$3:$D$500,0),MATCH(H$2,[5]Tabelle1!$E$2:$U$2,0))),"")</f>
        <v/>
      </c>
      <c r="I495" s="192" t="str">
        <f t="array" ref="I495">IFERROR(IF(INDEX([5]Tabelle1!$E$3:$U$500,MATCH($A495&amp;$C495&amp;$D495,[5]Tabelle1!$A$3:$A$500&amp;[5]Tabelle1!$C$3:$C$500&amp;[5]Tabelle1!$D$3:$D$500,0),MATCH(I$2,[5]Tabelle1!$E$2:$U$2,0))=0,"",INDEX([5]Tabelle1!$E$3:$U$500,MATCH($A495&amp;$C495&amp;$D495,[5]Tabelle1!$A$3:$A$500&amp;[5]Tabelle1!$C$3:$C$500&amp;[5]Tabelle1!$D$3:$D$500,0),MATCH(I$2,[5]Tabelle1!$E$2:$U$2,0))),"")</f>
        <v/>
      </c>
      <c r="J495" s="192" t="str">
        <f t="array" ref="J495">IFERROR(IF(INDEX([5]Tabelle1!$E$3:$U$500,MATCH($A495&amp;$C495&amp;$D495,[5]Tabelle1!$A$3:$A$500&amp;[5]Tabelle1!$C$3:$C$500&amp;[5]Tabelle1!$D$3:$D$500,0),MATCH(J$2,[5]Tabelle1!$E$2:$U$2,0))=0,"",INDEX([5]Tabelle1!$E$3:$U$500,MATCH($A495&amp;$C495&amp;$D495,[5]Tabelle1!$A$3:$A$500&amp;[5]Tabelle1!$C$3:$C$500&amp;[5]Tabelle1!$D$3:$D$500,0),MATCH(J$2,[5]Tabelle1!$E$2:$U$2,0))),"")</f>
        <v/>
      </c>
      <c r="K495" s="192" t="str">
        <f t="array" ref="K495">IFERROR(IF(INDEX([5]Tabelle1!$E$3:$U$500,MATCH($A495&amp;$C495&amp;$D495,[5]Tabelle1!$A$3:$A$500&amp;[5]Tabelle1!$C$3:$C$500&amp;[5]Tabelle1!$D$3:$D$500,0),MATCH(K$2,[5]Tabelle1!$E$2:$U$2,0))=0,"",INDEX([5]Tabelle1!$E$3:$U$500,MATCH($A495&amp;$C495&amp;$D495,[5]Tabelle1!$A$3:$A$500&amp;[5]Tabelle1!$C$3:$C$500&amp;[5]Tabelle1!$D$3:$D$500,0),MATCH(K$2,[5]Tabelle1!$E$2:$U$2,0))),"")</f>
        <v/>
      </c>
      <c r="L495" s="192" t="str">
        <f t="array" ref="L495">IFERROR(IF(INDEX([5]Tabelle1!$E$3:$U$500,MATCH($A495&amp;$C495&amp;$D495,[5]Tabelle1!$A$3:$A$500&amp;[5]Tabelle1!$C$3:$C$500&amp;[5]Tabelle1!$D$3:$D$500,0),MATCH(L$2,[5]Tabelle1!$E$2:$U$2,0))=0,"",INDEX([5]Tabelle1!$E$3:$U$500,MATCH($A495&amp;$C495&amp;$D495,[5]Tabelle1!$A$3:$A$500&amp;[5]Tabelle1!$C$3:$C$500&amp;[5]Tabelle1!$D$3:$D$500,0),MATCH(L$2,[5]Tabelle1!$E$2:$U$2,0))),"")</f>
        <v/>
      </c>
      <c r="M495" s="192" t="str">
        <f t="array" ref="M495">IFERROR(IF(INDEX([5]Tabelle1!$E$3:$U$500,MATCH($A495&amp;$C495&amp;$D495,[5]Tabelle1!$A$3:$A$500&amp;[5]Tabelle1!$C$3:$C$500&amp;[5]Tabelle1!$D$3:$D$500,0),MATCH(M$2,[5]Tabelle1!$E$2:$U$2,0))=0,"",INDEX([5]Tabelle1!$E$3:$U$500,MATCH($A495&amp;$C495&amp;$D495,[5]Tabelle1!$A$3:$A$500&amp;[5]Tabelle1!$C$3:$C$500&amp;[5]Tabelle1!$D$3:$D$500,0),MATCH(M$2,[5]Tabelle1!$E$2:$U$2,0))),"")</f>
        <v/>
      </c>
      <c r="N495" s="192" t="str">
        <f t="array" ref="N495">IFERROR(IF(INDEX([5]Tabelle1!$E$3:$U$500,MATCH($A495&amp;$C495&amp;$D495,[5]Tabelle1!$A$3:$A$500&amp;[5]Tabelle1!$C$3:$C$500&amp;[5]Tabelle1!$D$3:$D$500,0),MATCH(N$2,[5]Tabelle1!$E$2:$U$2,0))=0,"",INDEX([5]Tabelle1!$E$3:$U$500,MATCH($A495&amp;$C495&amp;$D495,[5]Tabelle1!$A$3:$A$500&amp;[5]Tabelle1!$C$3:$C$500&amp;[5]Tabelle1!$D$3:$D$500,0),MATCH(N$2,[5]Tabelle1!$E$2:$U$2,0))),"")</f>
        <v/>
      </c>
      <c r="O495" s="192" t="str">
        <f t="array" ref="O495">IFERROR(IF(INDEX([5]Tabelle1!$E$3:$U$500,MATCH($A495&amp;$C495&amp;$D495,[5]Tabelle1!$A$3:$A$500&amp;[5]Tabelle1!$C$3:$C$500&amp;[5]Tabelle1!$D$3:$D$500,0),MATCH(O$2,[5]Tabelle1!$E$2:$U$2,0))=0,"",INDEX([5]Tabelle1!$E$3:$U$500,MATCH($A495&amp;$C495&amp;$D495,[5]Tabelle1!$A$3:$A$500&amp;[5]Tabelle1!$C$3:$C$500&amp;[5]Tabelle1!$D$3:$D$500,0),MATCH(O$2,[5]Tabelle1!$E$2:$U$2,0))),"")</f>
        <v/>
      </c>
      <c r="P495" s="192" t="str">
        <f t="array" ref="P495">IFERROR(IF(INDEX([5]Tabelle1!$E$3:$U$500,MATCH($A495&amp;$C495&amp;$D495,[5]Tabelle1!$A$3:$A$500&amp;[5]Tabelle1!$C$3:$C$500&amp;[5]Tabelle1!$D$3:$D$500,0),MATCH(P$2,[5]Tabelle1!$E$2:$U$2,0))=0,"",INDEX([5]Tabelle1!$E$3:$U$500,MATCH($A495&amp;$C495&amp;$D495,[5]Tabelle1!$A$3:$A$500&amp;[5]Tabelle1!$C$3:$C$500&amp;[5]Tabelle1!$D$3:$D$500,0),MATCH(P$2,[5]Tabelle1!$E$2:$U$2,0))),"")</f>
        <v/>
      </c>
      <c r="Q495" s="192" t="str">
        <f t="array" ref="Q495">IFERROR(IF(INDEX([5]Tabelle1!$E$3:$U$500,MATCH($A495&amp;$C495&amp;$D495,[5]Tabelle1!$A$3:$A$500&amp;[5]Tabelle1!$C$3:$C$500&amp;[5]Tabelle1!$D$3:$D$500,0),MATCH(Q$2,[5]Tabelle1!$E$2:$U$2,0))=0,"",INDEX([5]Tabelle1!$E$3:$U$500,MATCH($A495&amp;$C495&amp;$D495,[5]Tabelle1!$A$3:$A$500&amp;[5]Tabelle1!$C$3:$C$500&amp;[5]Tabelle1!$D$3:$D$500,0),MATCH(Q$2,[5]Tabelle1!$E$2:$U$2,0))),"")</f>
        <v/>
      </c>
      <c r="R495" s="192" t="str">
        <f t="array" ref="R495">IFERROR(IF(INDEX([5]Tabelle1!$E$3:$U$500,MATCH($A495&amp;$C495&amp;$D495,[5]Tabelle1!$A$3:$A$500&amp;[5]Tabelle1!$C$3:$C$500&amp;[5]Tabelle1!$D$3:$D$500,0),MATCH(R$2,[5]Tabelle1!$E$2:$U$2,0))=0,"",INDEX([5]Tabelle1!$E$3:$U$500,MATCH($A495&amp;$C495&amp;$D495,[5]Tabelle1!$A$3:$A$500&amp;[5]Tabelle1!$C$3:$C$500&amp;[5]Tabelle1!$D$3:$D$500,0),MATCH(R$2,[5]Tabelle1!$E$2:$U$2,0))),"")</f>
        <v/>
      </c>
      <c r="S495" s="192" t="str">
        <f t="array" ref="S495">IFERROR(IF(INDEX([5]Tabelle1!$E$3:$U$500,MATCH($A495&amp;$C495&amp;$D495,[5]Tabelle1!$A$3:$A$500&amp;[5]Tabelle1!$C$3:$C$500&amp;[5]Tabelle1!$D$3:$D$500,0),MATCH(S$2,[5]Tabelle1!$E$2:$U$2,0))=0,"",INDEX([5]Tabelle1!$E$3:$U$500,MATCH($A495&amp;$C495&amp;$D495,[5]Tabelle1!$A$3:$A$500&amp;[5]Tabelle1!$C$3:$C$500&amp;[5]Tabelle1!$D$3:$D$500,0),MATCH(S$2,[5]Tabelle1!$E$2:$U$2,0))),"")</f>
        <v/>
      </c>
      <c r="T495" s="192" t="str">
        <f t="array" ref="T495">IFERROR(IF(INDEX([5]Tabelle1!$E$3:$U$500,MATCH($A495&amp;$C495&amp;$D495,[5]Tabelle1!$A$3:$A$500&amp;[5]Tabelle1!$C$3:$C$500&amp;[5]Tabelle1!$D$3:$D$500,0),MATCH(T$2,[5]Tabelle1!$E$2:$U$2,0))=0,"",INDEX([5]Tabelle1!$E$3:$U$500,MATCH($A495&amp;$C495&amp;$D495,[5]Tabelle1!$A$3:$A$500&amp;[5]Tabelle1!$C$3:$C$500&amp;[5]Tabelle1!$D$3:$D$500,0),MATCH(T$2,[5]Tabelle1!$E$2:$U$2,0))),"")</f>
        <v/>
      </c>
      <c r="U495" s="192" t="str">
        <f t="array" ref="U495">IFERROR(IF(INDEX([5]Tabelle1!$E$3:$U$500,MATCH($A495&amp;$C495&amp;$D495,[5]Tabelle1!$A$3:$A$500&amp;[5]Tabelle1!$C$3:$C$500&amp;[5]Tabelle1!$D$3:$D$500,0),MATCH(U$2,[5]Tabelle1!$E$2:$U$2,0))=0,"",INDEX([5]Tabelle1!$E$3:$U$500,MATCH($A495&amp;$C495&amp;$D495,[5]Tabelle1!$A$3:$A$500&amp;[5]Tabelle1!$C$3:$C$500&amp;[5]Tabelle1!$D$3:$D$500,0),MATCH(U$2,[5]Tabelle1!$E$2:$U$2,0))),"")</f>
        <v/>
      </c>
      <c r="V495" s="193" t="str">
        <f t="array" ref="V495">IFERROR(IF(INDEX([5]Tabelle1!$E$3:$U$500,MATCH($A495&amp;$C495&amp;$D495,[5]Tabelle1!$A$3:$A$500&amp;[5]Tabelle1!$C$3:$C$500&amp;[5]Tabelle1!$D$3:$D$500,0),MATCH(V$2,[5]Tabelle1!$E$2:$U$2,0))=0,"",INDEX([5]Tabelle1!$E$3:$U$500,MATCH($A495&amp;$C495&amp;$D495,[5]Tabelle1!$A$3:$A$500&amp;[5]Tabelle1!$C$3:$C$500&amp;[5]Tabelle1!$D$3:$D$500,0),MATCH(V$2,[5]Tabelle1!$E$2:$U$2,0))),"")</f>
        <v/>
      </c>
      <c r="W495" s="54" t="str">
        <f t="array" ref="W495">IFERROR(IF(INDEX([5]Tabelle1!$E$3:$U$500,MATCH($A495&amp;$C495&amp;$D495,[5]Tabelle1!$A$3:$A$500&amp;[5]Tabelle1!$C$3:$C$500&amp;[5]Tabelle1!$D$3:$D$500,0),MATCH(W$2,[5]Tabelle1!$E$2:$U$2,0))=0,"",INDEX([5]Tabelle1!$E$3:$U$500,MATCH($A495&amp;$C495&amp;$D495,[5]Tabelle1!$A$3:$A$500&amp;[5]Tabelle1!$C$3:$C$500&amp;[5]Tabelle1!$D$3:$D$500,0),MATCH(W$2,[5]Tabelle1!$E$2:$U$2,0))),"")</f>
        <v/>
      </c>
      <c r="X495" s="54" t="str">
        <f t="array" ref="X495">IFERROR(IF(INDEX([5]Tabelle1!$E$3:$U$500,MATCH($A495&amp;$C495&amp;$D495,[5]Tabelle1!$A$3:$A$500&amp;[5]Tabelle1!$C$3:$C$500&amp;[5]Tabelle1!$D$3:$D$500,0),MATCH(X$2,[5]Tabelle1!$E$2:$U$2,0))=0,"",INDEX([5]Tabelle1!$E$3:$U$500,MATCH($A495&amp;$C495&amp;$D495,[5]Tabelle1!$A$3:$A$500&amp;[5]Tabelle1!$C$3:$C$500&amp;[5]Tabelle1!$D$3:$D$500,0),MATCH(X$2,[5]Tabelle1!$E$2:$U$2,0))),"")</f>
        <v/>
      </c>
      <c r="Y495" s="22"/>
      <c r="Z495" s="22"/>
      <c r="AA495" s="22"/>
      <c r="AB495" s="22"/>
      <c r="AC495" s="22"/>
      <c r="AD495" s="22"/>
      <c r="AE495" s="22"/>
      <c r="AF495" s="22"/>
    </row>
    <row r="496" spans="1:32" ht="14.5" hidden="1" x14ac:dyDescent="0.35">
      <c r="A496" s="127" t="str">
        <f t="shared" si="34"/>
        <v>Netherlands</v>
      </c>
      <c r="B496" s="70"/>
      <c r="C496" s="70" t="s">
        <v>558</v>
      </c>
      <c r="D496" s="139" t="s">
        <v>541</v>
      </c>
      <c r="E496" s="175"/>
      <c r="F496" s="175"/>
      <c r="G496" s="175"/>
      <c r="H496" s="192" t="str">
        <f t="array" ref="H496">IFERROR(IF(INDEX([5]Tabelle1!$E$3:$U$500,MATCH($A496&amp;$C496&amp;$D496,[5]Tabelle1!$A$3:$A$500&amp;[5]Tabelle1!$C$3:$C$500&amp;[5]Tabelle1!$D$3:$D$500,0),MATCH(H$2,[5]Tabelle1!$E$2:$U$2,0))=0,"",INDEX([5]Tabelle1!$E$3:$U$500,MATCH($A496&amp;$C496&amp;$D496,[5]Tabelle1!$A$3:$A$500&amp;[5]Tabelle1!$C$3:$C$500&amp;[5]Tabelle1!$D$3:$D$500,0),MATCH(H$2,[5]Tabelle1!$E$2:$U$2,0))),"")</f>
        <v/>
      </c>
      <c r="I496" s="192" t="str">
        <f t="array" ref="I496">IFERROR(IF(INDEX([5]Tabelle1!$E$3:$U$500,MATCH($A496&amp;$C496&amp;$D496,[5]Tabelle1!$A$3:$A$500&amp;[5]Tabelle1!$C$3:$C$500&amp;[5]Tabelle1!$D$3:$D$500,0),MATCH(I$2,[5]Tabelle1!$E$2:$U$2,0))=0,"",INDEX([5]Tabelle1!$E$3:$U$500,MATCH($A496&amp;$C496&amp;$D496,[5]Tabelle1!$A$3:$A$500&amp;[5]Tabelle1!$C$3:$C$500&amp;[5]Tabelle1!$D$3:$D$500,0),MATCH(I$2,[5]Tabelle1!$E$2:$U$2,0))),"")</f>
        <v/>
      </c>
      <c r="J496" s="192" t="str">
        <f t="array" ref="J496">IFERROR(IF(INDEX([5]Tabelle1!$E$3:$U$500,MATCH($A496&amp;$C496&amp;$D496,[5]Tabelle1!$A$3:$A$500&amp;[5]Tabelle1!$C$3:$C$500&amp;[5]Tabelle1!$D$3:$D$500,0),MATCH(J$2,[5]Tabelle1!$E$2:$U$2,0))=0,"",INDEX([5]Tabelle1!$E$3:$U$500,MATCH($A496&amp;$C496&amp;$D496,[5]Tabelle1!$A$3:$A$500&amp;[5]Tabelle1!$C$3:$C$500&amp;[5]Tabelle1!$D$3:$D$500,0),MATCH(J$2,[5]Tabelle1!$E$2:$U$2,0))),"")</f>
        <v/>
      </c>
      <c r="K496" s="192" t="str">
        <f t="array" ref="K496">IFERROR(IF(INDEX([5]Tabelle1!$E$3:$U$500,MATCH($A496&amp;$C496&amp;$D496,[5]Tabelle1!$A$3:$A$500&amp;[5]Tabelle1!$C$3:$C$500&amp;[5]Tabelle1!$D$3:$D$500,0),MATCH(K$2,[5]Tabelle1!$E$2:$U$2,0))=0,"",INDEX([5]Tabelle1!$E$3:$U$500,MATCH($A496&amp;$C496&amp;$D496,[5]Tabelle1!$A$3:$A$500&amp;[5]Tabelle1!$C$3:$C$500&amp;[5]Tabelle1!$D$3:$D$500,0),MATCH(K$2,[5]Tabelle1!$E$2:$U$2,0))),"")</f>
        <v/>
      </c>
      <c r="L496" s="192" t="str">
        <f t="array" ref="L496">IFERROR(IF(INDEX([5]Tabelle1!$E$3:$U$500,MATCH($A496&amp;$C496&amp;$D496,[5]Tabelle1!$A$3:$A$500&amp;[5]Tabelle1!$C$3:$C$500&amp;[5]Tabelle1!$D$3:$D$500,0),MATCH(L$2,[5]Tabelle1!$E$2:$U$2,0))=0,"",INDEX([5]Tabelle1!$E$3:$U$500,MATCH($A496&amp;$C496&amp;$D496,[5]Tabelle1!$A$3:$A$500&amp;[5]Tabelle1!$C$3:$C$500&amp;[5]Tabelle1!$D$3:$D$500,0),MATCH(L$2,[5]Tabelle1!$E$2:$U$2,0))),"")</f>
        <v/>
      </c>
      <c r="M496" s="192" t="str">
        <f t="array" ref="M496">IFERROR(IF(INDEX([5]Tabelle1!$E$3:$U$500,MATCH($A496&amp;$C496&amp;$D496,[5]Tabelle1!$A$3:$A$500&amp;[5]Tabelle1!$C$3:$C$500&amp;[5]Tabelle1!$D$3:$D$500,0),MATCH(M$2,[5]Tabelle1!$E$2:$U$2,0))=0,"",INDEX([5]Tabelle1!$E$3:$U$500,MATCH($A496&amp;$C496&amp;$D496,[5]Tabelle1!$A$3:$A$500&amp;[5]Tabelle1!$C$3:$C$500&amp;[5]Tabelle1!$D$3:$D$500,0),MATCH(M$2,[5]Tabelle1!$E$2:$U$2,0))),"")</f>
        <v/>
      </c>
      <c r="N496" s="192" t="str">
        <f t="array" ref="N496">IFERROR(IF(INDEX([5]Tabelle1!$E$3:$U$500,MATCH($A496&amp;$C496&amp;$D496,[5]Tabelle1!$A$3:$A$500&amp;[5]Tabelle1!$C$3:$C$500&amp;[5]Tabelle1!$D$3:$D$500,0),MATCH(N$2,[5]Tabelle1!$E$2:$U$2,0))=0,"",INDEX([5]Tabelle1!$E$3:$U$500,MATCH($A496&amp;$C496&amp;$D496,[5]Tabelle1!$A$3:$A$500&amp;[5]Tabelle1!$C$3:$C$500&amp;[5]Tabelle1!$D$3:$D$500,0),MATCH(N$2,[5]Tabelle1!$E$2:$U$2,0))),"")</f>
        <v/>
      </c>
      <c r="O496" s="192" t="str">
        <f t="array" ref="O496">IFERROR(IF(INDEX([5]Tabelle1!$E$3:$U$500,MATCH($A496&amp;$C496&amp;$D496,[5]Tabelle1!$A$3:$A$500&amp;[5]Tabelle1!$C$3:$C$500&amp;[5]Tabelle1!$D$3:$D$500,0),MATCH(O$2,[5]Tabelle1!$E$2:$U$2,0))=0,"",INDEX([5]Tabelle1!$E$3:$U$500,MATCH($A496&amp;$C496&amp;$D496,[5]Tabelle1!$A$3:$A$500&amp;[5]Tabelle1!$C$3:$C$500&amp;[5]Tabelle1!$D$3:$D$500,0),MATCH(O$2,[5]Tabelle1!$E$2:$U$2,0))),"")</f>
        <v/>
      </c>
      <c r="P496" s="192" t="str">
        <f t="array" ref="P496">IFERROR(IF(INDEX([5]Tabelle1!$E$3:$U$500,MATCH($A496&amp;$C496&amp;$D496,[5]Tabelle1!$A$3:$A$500&amp;[5]Tabelle1!$C$3:$C$500&amp;[5]Tabelle1!$D$3:$D$500,0),MATCH(P$2,[5]Tabelle1!$E$2:$U$2,0))=0,"",INDEX([5]Tabelle1!$E$3:$U$500,MATCH($A496&amp;$C496&amp;$D496,[5]Tabelle1!$A$3:$A$500&amp;[5]Tabelle1!$C$3:$C$500&amp;[5]Tabelle1!$D$3:$D$500,0),MATCH(P$2,[5]Tabelle1!$E$2:$U$2,0))),"")</f>
        <v/>
      </c>
      <c r="Q496" s="192" t="str">
        <f t="array" ref="Q496">IFERROR(IF(INDEX([5]Tabelle1!$E$3:$U$500,MATCH($A496&amp;$C496&amp;$D496,[5]Tabelle1!$A$3:$A$500&amp;[5]Tabelle1!$C$3:$C$500&amp;[5]Tabelle1!$D$3:$D$500,0),MATCH(Q$2,[5]Tabelle1!$E$2:$U$2,0))=0,"",INDEX([5]Tabelle1!$E$3:$U$500,MATCH($A496&amp;$C496&amp;$D496,[5]Tabelle1!$A$3:$A$500&amp;[5]Tabelle1!$C$3:$C$500&amp;[5]Tabelle1!$D$3:$D$500,0),MATCH(Q$2,[5]Tabelle1!$E$2:$U$2,0))),"")</f>
        <v/>
      </c>
      <c r="R496" s="192" t="str">
        <f t="array" ref="R496">IFERROR(IF(INDEX([5]Tabelle1!$E$3:$U$500,MATCH($A496&amp;$C496&amp;$D496,[5]Tabelle1!$A$3:$A$500&amp;[5]Tabelle1!$C$3:$C$500&amp;[5]Tabelle1!$D$3:$D$500,0),MATCH(R$2,[5]Tabelle1!$E$2:$U$2,0))=0,"",INDEX([5]Tabelle1!$E$3:$U$500,MATCH($A496&amp;$C496&amp;$D496,[5]Tabelle1!$A$3:$A$500&amp;[5]Tabelle1!$C$3:$C$500&amp;[5]Tabelle1!$D$3:$D$500,0),MATCH(R$2,[5]Tabelle1!$E$2:$U$2,0))),"")</f>
        <v/>
      </c>
      <c r="S496" s="192" t="str">
        <f t="array" ref="S496">IFERROR(IF(INDEX([5]Tabelle1!$E$3:$U$500,MATCH($A496&amp;$C496&amp;$D496,[5]Tabelle1!$A$3:$A$500&amp;[5]Tabelle1!$C$3:$C$500&amp;[5]Tabelle1!$D$3:$D$500,0),MATCH(S$2,[5]Tabelle1!$E$2:$U$2,0))=0,"",INDEX([5]Tabelle1!$E$3:$U$500,MATCH($A496&amp;$C496&amp;$D496,[5]Tabelle1!$A$3:$A$500&amp;[5]Tabelle1!$C$3:$C$500&amp;[5]Tabelle1!$D$3:$D$500,0),MATCH(S$2,[5]Tabelle1!$E$2:$U$2,0))),"")</f>
        <v/>
      </c>
      <c r="T496" s="192" t="str">
        <f t="array" ref="T496">IFERROR(IF(INDEX([5]Tabelle1!$E$3:$U$500,MATCH($A496&amp;$C496&amp;$D496,[5]Tabelle1!$A$3:$A$500&amp;[5]Tabelle1!$C$3:$C$500&amp;[5]Tabelle1!$D$3:$D$500,0),MATCH(T$2,[5]Tabelle1!$E$2:$U$2,0))=0,"",INDEX([5]Tabelle1!$E$3:$U$500,MATCH($A496&amp;$C496&amp;$D496,[5]Tabelle1!$A$3:$A$500&amp;[5]Tabelle1!$C$3:$C$500&amp;[5]Tabelle1!$D$3:$D$500,0),MATCH(T$2,[5]Tabelle1!$E$2:$U$2,0))),"")</f>
        <v/>
      </c>
      <c r="U496" s="192" t="str">
        <f t="array" ref="U496">IFERROR(IF(INDEX([5]Tabelle1!$E$3:$U$500,MATCH($A496&amp;$C496&amp;$D496,[5]Tabelle1!$A$3:$A$500&amp;[5]Tabelle1!$C$3:$C$500&amp;[5]Tabelle1!$D$3:$D$500,0),MATCH(U$2,[5]Tabelle1!$E$2:$U$2,0))=0,"",INDEX([5]Tabelle1!$E$3:$U$500,MATCH($A496&amp;$C496&amp;$D496,[5]Tabelle1!$A$3:$A$500&amp;[5]Tabelle1!$C$3:$C$500&amp;[5]Tabelle1!$D$3:$D$500,0),MATCH(U$2,[5]Tabelle1!$E$2:$U$2,0))),"")</f>
        <v/>
      </c>
      <c r="V496" s="193" t="str">
        <f t="array" ref="V496">IFERROR(IF(INDEX([5]Tabelle1!$E$3:$U$500,MATCH($A496&amp;$C496&amp;$D496,[5]Tabelle1!$A$3:$A$500&amp;[5]Tabelle1!$C$3:$C$500&amp;[5]Tabelle1!$D$3:$D$500,0),MATCH(V$2,[5]Tabelle1!$E$2:$U$2,0))=0,"",INDEX([5]Tabelle1!$E$3:$U$500,MATCH($A496&amp;$C496&amp;$D496,[5]Tabelle1!$A$3:$A$500&amp;[5]Tabelle1!$C$3:$C$500&amp;[5]Tabelle1!$D$3:$D$500,0),MATCH(V$2,[5]Tabelle1!$E$2:$U$2,0))),"")</f>
        <v/>
      </c>
      <c r="W496" s="54" t="str">
        <f t="array" ref="W496">IFERROR(IF(INDEX([5]Tabelle1!$E$3:$U$500,MATCH($A496&amp;$C496&amp;$D496,[5]Tabelle1!$A$3:$A$500&amp;[5]Tabelle1!$C$3:$C$500&amp;[5]Tabelle1!$D$3:$D$500,0),MATCH(W$2,[5]Tabelle1!$E$2:$U$2,0))=0,"",INDEX([5]Tabelle1!$E$3:$U$500,MATCH($A496&amp;$C496&amp;$D496,[5]Tabelle1!$A$3:$A$500&amp;[5]Tabelle1!$C$3:$C$500&amp;[5]Tabelle1!$D$3:$D$500,0),MATCH(W$2,[5]Tabelle1!$E$2:$U$2,0))),"")</f>
        <v/>
      </c>
      <c r="X496" s="54" t="str">
        <f t="array" ref="X496">IFERROR(IF(INDEX([5]Tabelle1!$E$3:$U$500,MATCH($A496&amp;$C496&amp;$D496,[5]Tabelle1!$A$3:$A$500&amp;[5]Tabelle1!$C$3:$C$500&amp;[5]Tabelle1!$D$3:$D$500,0),MATCH(X$2,[5]Tabelle1!$E$2:$U$2,0))=0,"",INDEX([5]Tabelle1!$E$3:$U$500,MATCH($A496&amp;$C496&amp;$D496,[5]Tabelle1!$A$3:$A$500&amp;[5]Tabelle1!$C$3:$C$500&amp;[5]Tabelle1!$D$3:$D$500,0),MATCH(X$2,[5]Tabelle1!$E$2:$U$2,0))),"")</f>
        <v/>
      </c>
      <c r="Y496" s="22"/>
      <c r="Z496" s="22"/>
      <c r="AA496" s="22"/>
      <c r="AB496" s="22"/>
      <c r="AC496" s="22"/>
      <c r="AD496" s="22"/>
      <c r="AE496" s="22"/>
      <c r="AF496" s="22"/>
    </row>
    <row r="497" spans="1:32" ht="14.5" hidden="1" x14ac:dyDescent="0.35">
      <c r="A497" s="127" t="str">
        <f t="shared" si="34"/>
        <v>Netherlands</v>
      </c>
      <c r="B497" s="70"/>
      <c r="C497" s="70" t="s">
        <v>558</v>
      </c>
      <c r="D497" s="139" t="s">
        <v>553</v>
      </c>
      <c r="E497" s="175"/>
      <c r="F497" s="175"/>
      <c r="G497" s="175"/>
      <c r="H497" s="192" t="str">
        <f t="array" ref="H497">IFERROR(IF(INDEX([5]Tabelle1!$E$3:$U$500,MATCH($A497&amp;$C497&amp;$D497,[5]Tabelle1!$A$3:$A$500&amp;[5]Tabelle1!$C$3:$C$500&amp;[5]Tabelle1!$D$3:$D$500,0),MATCH(H$2,[5]Tabelle1!$E$2:$U$2,0))=0,"",INDEX([5]Tabelle1!$E$3:$U$500,MATCH($A497&amp;$C497&amp;$D497,[5]Tabelle1!$A$3:$A$500&amp;[5]Tabelle1!$C$3:$C$500&amp;[5]Tabelle1!$D$3:$D$500,0),MATCH(H$2,[5]Tabelle1!$E$2:$U$2,0))),"")</f>
        <v/>
      </c>
      <c r="I497" s="192" t="str">
        <f t="array" ref="I497">IFERROR(IF(INDEX([5]Tabelle1!$E$3:$U$500,MATCH($A497&amp;$C497&amp;$D497,[5]Tabelle1!$A$3:$A$500&amp;[5]Tabelle1!$C$3:$C$500&amp;[5]Tabelle1!$D$3:$D$500,0),MATCH(I$2,[5]Tabelle1!$E$2:$U$2,0))=0,"",INDEX([5]Tabelle1!$E$3:$U$500,MATCH($A497&amp;$C497&amp;$D497,[5]Tabelle1!$A$3:$A$500&amp;[5]Tabelle1!$C$3:$C$500&amp;[5]Tabelle1!$D$3:$D$500,0),MATCH(I$2,[5]Tabelle1!$E$2:$U$2,0))),"")</f>
        <v/>
      </c>
      <c r="J497" s="192" t="str">
        <f t="array" ref="J497">IFERROR(IF(INDEX([5]Tabelle1!$E$3:$U$500,MATCH($A497&amp;$C497&amp;$D497,[5]Tabelle1!$A$3:$A$500&amp;[5]Tabelle1!$C$3:$C$500&amp;[5]Tabelle1!$D$3:$D$500,0),MATCH(J$2,[5]Tabelle1!$E$2:$U$2,0))=0,"",INDEX([5]Tabelle1!$E$3:$U$500,MATCH($A497&amp;$C497&amp;$D497,[5]Tabelle1!$A$3:$A$500&amp;[5]Tabelle1!$C$3:$C$500&amp;[5]Tabelle1!$D$3:$D$500,0),MATCH(J$2,[5]Tabelle1!$E$2:$U$2,0))),"")</f>
        <v/>
      </c>
      <c r="K497" s="192" t="str">
        <f t="array" ref="K497">IFERROR(IF(INDEX([5]Tabelle1!$E$3:$U$500,MATCH($A497&amp;$C497&amp;$D497,[5]Tabelle1!$A$3:$A$500&amp;[5]Tabelle1!$C$3:$C$500&amp;[5]Tabelle1!$D$3:$D$500,0),MATCH(K$2,[5]Tabelle1!$E$2:$U$2,0))=0,"",INDEX([5]Tabelle1!$E$3:$U$500,MATCH($A497&amp;$C497&amp;$D497,[5]Tabelle1!$A$3:$A$500&amp;[5]Tabelle1!$C$3:$C$500&amp;[5]Tabelle1!$D$3:$D$500,0),MATCH(K$2,[5]Tabelle1!$E$2:$U$2,0))),"")</f>
        <v/>
      </c>
      <c r="L497" s="192" t="str">
        <f t="array" ref="L497">IFERROR(IF(INDEX([5]Tabelle1!$E$3:$U$500,MATCH($A497&amp;$C497&amp;$D497,[5]Tabelle1!$A$3:$A$500&amp;[5]Tabelle1!$C$3:$C$500&amp;[5]Tabelle1!$D$3:$D$500,0),MATCH(L$2,[5]Tabelle1!$E$2:$U$2,0))=0,"",INDEX([5]Tabelle1!$E$3:$U$500,MATCH($A497&amp;$C497&amp;$D497,[5]Tabelle1!$A$3:$A$500&amp;[5]Tabelle1!$C$3:$C$500&amp;[5]Tabelle1!$D$3:$D$500,0),MATCH(L$2,[5]Tabelle1!$E$2:$U$2,0))),"")</f>
        <v/>
      </c>
      <c r="M497" s="192" t="str">
        <f t="array" ref="M497">IFERROR(IF(INDEX([5]Tabelle1!$E$3:$U$500,MATCH($A497&amp;$C497&amp;$D497,[5]Tabelle1!$A$3:$A$500&amp;[5]Tabelle1!$C$3:$C$500&amp;[5]Tabelle1!$D$3:$D$500,0),MATCH(M$2,[5]Tabelle1!$E$2:$U$2,0))=0,"",INDEX([5]Tabelle1!$E$3:$U$500,MATCH($A497&amp;$C497&amp;$D497,[5]Tabelle1!$A$3:$A$500&amp;[5]Tabelle1!$C$3:$C$500&amp;[5]Tabelle1!$D$3:$D$500,0),MATCH(M$2,[5]Tabelle1!$E$2:$U$2,0))),"")</f>
        <v/>
      </c>
      <c r="N497" s="192" t="str">
        <f t="array" ref="N497">IFERROR(IF(INDEX([5]Tabelle1!$E$3:$U$500,MATCH($A497&amp;$C497&amp;$D497,[5]Tabelle1!$A$3:$A$500&amp;[5]Tabelle1!$C$3:$C$500&amp;[5]Tabelle1!$D$3:$D$500,0),MATCH(N$2,[5]Tabelle1!$E$2:$U$2,0))=0,"",INDEX([5]Tabelle1!$E$3:$U$500,MATCH($A497&amp;$C497&amp;$D497,[5]Tabelle1!$A$3:$A$500&amp;[5]Tabelle1!$C$3:$C$500&amp;[5]Tabelle1!$D$3:$D$500,0),MATCH(N$2,[5]Tabelle1!$E$2:$U$2,0))),"")</f>
        <v/>
      </c>
      <c r="O497" s="192" t="str">
        <f t="array" ref="O497">IFERROR(IF(INDEX([5]Tabelle1!$E$3:$U$500,MATCH($A497&amp;$C497&amp;$D497,[5]Tabelle1!$A$3:$A$500&amp;[5]Tabelle1!$C$3:$C$500&amp;[5]Tabelle1!$D$3:$D$500,0),MATCH(O$2,[5]Tabelle1!$E$2:$U$2,0))=0,"",INDEX([5]Tabelle1!$E$3:$U$500,MATCH($A497&amp;$C497&amp;$D497,[5]Tabelle1!$A$3:$A$500&amp;[5]Tabelle1!$C$3:$C$500&amp;[5]Tabelle1!$D$3:$D$500,0),MATCH(O$2,[5]Tabelle1!$E$2:$U$2,0))),"")</f>
        <v/>
      </c>
      <c r="P497" s="192" t="str">
        <f t="array" ref="P497">IFERROR(IF(INDEX([5]Tabelle1!$E$3:$U$500,MATCH($A497&amp;$C497&amp;$D497,[5]Tabelle1!$A$3:$A$500&amp;[5]Tabelle1!$C$3:$C$500&amp;[5]Tabelle1!$D$3:$D$500,0),MATCH(P$2,[5]Tabelle1!$E$2:$U$2,0))=0,"",INDEX([5]Tabelle1!$E$3:$U$500,MATCH($A497&amp;$C497&amp;$D497,[5]Tabelle1!$A$3:$A$500&amp;[5]Tabelle1!$C$3:$C$500&amp;[5]Tabelle1!$D$3:$D$500,0),MATCH(P$2,[5]Tabelle1!$E$2:$U$2,0))),"")</f>
        <v/>
      </c>
      <c r="Q497" s="192" t="str">
        <f t="array" ref="Q497">IFERROR(IF(INDEX([5]Tabelle1!$E$3:$U$500,MATCH($A497&amp;$C497&amp;$D497,[5]Tabelle1!$A$3:$A$500&amp;[5]Tabelle1!$C$3:$C$500&amp;[5]Tabelle1!$D$3:$D$500,0),MATCH(Q$2,[5]Tabelle1!$E$2:$U$2,0))=0,"",INDEX([5]Tabelle1!$E$3:$U$500,MATCH($A497&amp;$C497&amp;$D497,[5]Tabelle1!$A$3:$A$500&amp;[5]Tabelle1!$C$3:$C$500&amp;[5]Tabelle1!$D$3:$D$500,0),MATCH(Q$2,[5]Tabelle1!$E$2:$U$2,0))),"")</f>
        <v/>
      </c>
      <c r="R497" s="192" t="str">
        <f t="array" ref="R497">IFERROR(IF(INDEX([5]Tabelle1!$E$3:$U$500,MATCH($A497&amp;$C497&amp;$D497,[5]Tabelle1!$A$3:$A$500&amp;[5]Tabelle1!$C$3:$C$500&amp;[5]Tabelle1!$D$3:$D$500,0),MATCH(R$2,[5]Tabelle1!$E$2:$U$2,0))=0,"",INDEX([5]Tabelle1!$E$3:$U$500,MATCH($A497&amp;$C497&amp;$D497,[5]Tabelle1!$A$3:$A$500&amp;[5]Tabelle1!$C$3:$C$500&amp;[5]Tabelle1!$D$3:$D$500,0),MATCH(R$2,[5]Tabelle1!$E$2:$U$2,0))),"")</f>
        <v/>
      </c>
      <c r="S497" s="192" t="str">
        <f t="array" ref="S497">IFERROR(IF(INDEX([5]Tabelle1!$E$3:$U$500,MATCH($A497&amp;$C497&amp;$D497,[5]Tabelle1!$A$3:$A$500&amp;[5]Tabelle1!$C$3:$C$500&amp;[5]Tabelle1!$D$3:$D$500,0),MATCH(S$2,[5]Tabelle1!$E$2:$U$2,0))=0,"",INDEX([5]Tabelle1!$E$3:$U$500,MATCH($A497&amp;$C497&amp;$D497,[5]Tabelle1!$A$3:$A$500&amp;[5]Tabelle1!$C$3:$C$500&amp;[5]Tabelle1!$D$3:$D$500,0),MATCH(S$2,[5]Tabelle1!$E$2:$U$2,0))),"")</f>
        <v/>
      </c>
      <c r="T497" s="192" t="str">
        <f t="array" ref="T497">IFERROR(IF(INDEX([5]Tabelle1!$E$3:$U$500,MATCH($A497&amp;$C497&amp;$D497,[5]Tabelle1!$A$3:$A$500&amp;[5]Tabelle1!$C$3:$C$500&amp;[5]Tabelle1!$D$3:$D$500,0),MATCH(T$2,[5]Tabelle1!$E$2:$U$2,0))=0,"",INDEX([5]Tabelle1!$E$3:$U$500,MATCH($A497&amp;$C497&amp;$D497,[5]Tabelle1!$A$3:$A$500&amp;[5]Tabelle1!$C$3:$C$500&amp;[5]Tabelle1!$D$3:$D$500,0),MATCH(T$2,[5]Tabelle1!$E$2:$U$2,0))),"")</f>
        <v/>
      </c>
      <c r="U497" s="192" t="str">
        <f t="array" ref="U497">IFERROR(IF(INDEX([5]Tabelle1!$E$3:$U$500,MATCH($A497&amp;$C497&amp;$D497,[5]Tabelle1!$A$3:$A$500&amp;[5]Tabelle1!$C$3:$C$500&amp;[5]Tabelle1!$D$3:$D$500,0),MATCH(U$2,[5]Tabelle1!$E$2:$U$2,0))=0,"",INDEX([5]Tabelle1!$E$3:$U$500,MATCH($A497&amp;$C497&amp;$D497,[5]Tabelle1!$A$3:$A$500&amp;[5]Tabelle1!$C$3:$C$500&amp;[5]Tabelle1!$D$3:$D$500,0),MATCH(U$2,[5]Tabelle1!$E$2:$U$2,0))),"")</f>
        <v/>
      </c>
      <c r="V497" s="193" t="str">
        <f t="array" ref="V497">IFERROR(IF(INDEX([5]Tabelle1!$E$3:$U$500,MATCH($A497&amp;$C497&amp;$D497,[5]Tabelle1!$A$3:$A$500&amp;[5]Tabelle1!$C$3:$C$500&amp;[5]Tabelle1!$D$3:$D$500,0),MATCH(V$2,[5]Tabelle1!$E$2:$U$2,0))=0,"",INDEX([5]Tabelle1!$E$3:$U$500,MATCH($A497&amp;$C497&amp;$D497,[5]Tabelle1!$A$3:$A$500&amp;[5]Tabelle1!$C$3:$C$500&amp;[5]Tabelle1!$D$3:$D$500,0),MATCH(V$2,[5]Tabelle1!$E$2:$U$2,0))),"")</f>
        <v/>
      </c>
      <c r="W497" s="54" t="str">
        <f t="array" ref="W497">IFERROR(IF(INDEX([5]Tabelle1!$E$3:$U$500,MATCH($A497&amp;$C497&amp;$D497,[5]Tabelle1!$A$3:$A$500&amp;[5]Tabelle1!$C$3:$C$500&amp;[5]Tabelle1!$D$3:$D$500,0),MATCH(W$2,[5]Tabelle1!$E$2:$U$2,0))=0,"",INDEX([5]Tabelle1!$E$3:$U$500,MATCH($A497&amp;$C497&amp;$D497,[5]Tabelle1!$A$3:$A$500&amp;[5]Tabelle1!$C$3:$C$500&amp;[5]Tabelle1!$D$3:$D$500,0),MATCH(W$2,[5]Tabelle1!$E$2:$U$2,0))),"")</f>
        <v/>
      </c>
      <c r="X497" s="54" t="str">
        <f t="array" ref="X497">IFERROR(IF(INDEX([5]Tabelle1!$E$3:$U$500,MATCH($A497&amp;$C497&amp;$D497,[5]Tabelle1!$A$3:$A$500&amp;[5]Tabelle1!$C$3:$C$500&amp;[5]Tabelle1!$D$3:$D$500,0),MATCH(X$2,[5]Tabelle1!$E$2:$U$2,0))=0,"",INDEX([5]Tabelle1!$E$3:$U$500,MATCH($A497&amp;$C497&amp;$D497,[5]Tabelle1!$A$3:$A$500&amp;[5]Tabelle1!$C$3:$C$500&amp;[5]Tabelle1!$D$3:$D$500,0),MATCH(X$2,[5]Tabelle1!$E$2:$U$2,0))),"")</f>
        <v/>
      </c>
      <c r="Y497" s="22"/>
      <c r="Z497" s="22"/>
      <c r="AA497" s="22"/>
      <c r="AB497" s="22"/>
      <c r="AC497" s="22"/>
      <c r="AD497" s="22"/>
      <c r="AE497" s="22"/>
      <c r="AF497" s="22"/>
    </row>
    <row r="498" spans="1:32" ht="14.5" hidden="1" x14ac:dyDescent="0.35">
      <c r="A498" s="127" t="str">
        <f t="shared" si="34"/>
        <v>Netherlands</v>
      </c>
      <c r="B498" s="70"/>
      <c r="C498" s="70" t="s">
        <v>558</v>
      </c>
      <c r="D498" s="139" t="s">
        <v>6</v>
      </c>
      <c r="E498" s="175"/>
      <c r="F498" s="175"/>
      <c r="G498" s="175"/>
      <c r="H498" s="192" t="str">
        <f t="array" ref="H498">IFERROR(IF(INDEX([5]Tabelle1!$E$3:$U$500,MATCH($A498&amp;$C498&amp;$D498,[5]Tabelle1!$A$3:$A$500&amp;[5]Tabelle1!$C$3:$C$500&amp;[5]Tabelle1!$D$3:$D$500,0),MATCH(H$2,[5]Tabelle1!$E$2:$U$2,0))=0,"",INDEX([5]Tabelle1!$E$3:$U$500,MATCH($A498&amp;$C498&amp;$D498,[5]Tabelle1!$A$3:$A$500&amp;[5]Tabelle1!$C$3:$C$500&amp;[5]Tabelle1!$D$3:$D$500,0),MATCH(H$2,[5]Tabelle1!$E$2:$U$2,0))),"")</f>
        <v/>
      </c>
      <c r="I498" s="192" t="str">
        <f t="array" ref="I498">IFERROR(IF(INDEX([5]Tabelle1!$E$3:$U$500,MATCH($A498&amp;$C498&amp;$D498,[5]Tabelle1!$A$3:$A$500&amp;[5]Tabelle1!$C$3:$C$500&amp;[5]Tabelle1!$D$3:$D$500,0),MATCH(I$2,[5]Tabelle1!$E$2:$U$2,0))=0,"",INDEX([5]Tabelle1!$E$3:$U$500,MATCH($A498&amp;$C498&amp;$D498,[5]Tabelle1!$A$3:$A$500&amp;[5]Tabelle1!$C$3:$C$500&amp;[5]Tabelle1!$D$3:$D$500,0),MATCH(I$2,[5]Tabelle1!$E$2:$U$2,0))),"")</f>
        <v/>
      </c>
      <c r="J498" s="192" t="str">
        <f t="array" ref="J498">IFERROR(IF(INDEX([5]Tabelle1!$E$3:$U$500,MATCH($A498&amp;$C498&amp;$D498,[5]Tabelle1!$A$3:$A$500&amp;[5]Tabelle1!$C$3:$C$500&amp;[5]Tabelle1!$D$3:$D$500,0),MATCH(J$2,[5]Tabelle1!$E$2:$U$2,0))=0,"",INDEX([5]Tabelle1!$E$3:$U$500,MATCH($A498&amp;$C498&amp;$D498,[5]Tabelle1!$A$3:$A$500&amp;[5]Tabelle1!$C$3:$C$500&amp;[5]Tabelle1!$D$3:$D$500,0),MATCH(J$2,[5]Tabelle1!$E$2:$U$2,0))),"")</f>
        <v/>
      </c>
      <c r="K498" s="192" t="str">
        <f t="array" ref="K498">IFERROR(IF(INDEX([5]Tabelle1!$E$3:$U$500,MATCH($A498&amp;$C498&amp;$D498,[5]Tabelle1!$A$3:$A$500&amp;[5]Tabelle1!$C$3:$C$500&amp;[5]Tabelle1!$D$3:$D$500,0),MATCH(K$2,[5]Tabelle1!$E$2:$U$2,0))=0,"",INDEX([5]Tabelle1!$E$3:$U$500,MATCH($A498&amp;$C498&amp;$D498,[5]Tabelle1!$A$3:$A$500&amp;[5]Tabelle1!$C$3:$C$500&amp;[5]Tabelle1!$D$3:$D$500,0),MATCH(K$2,[5]Tabelle1!$E$2:$U$2,0))),"")</f>
        <v/>
      </c>
      <c r="L498" s="192" t="str">
        <f t="array" ref="L498">IFERROR(IF(INDEX([5]Tabelle1!$E$3:$U$500,MATCH($A498&amp;$C498&amp;$D498,[5]Tabelle1!$A$3:$A$500&amp;[5]Tabelle1!$C$3:$C$500&amp;[5]Tabelle1!$D$3:$D$500,0),MATCH(L$2,[5]Tabelle1!$E$2:$U$2,0))=0,"",INDEX([5]Tabelle1!$E$3:$U$500,MATCH($A498&amp;$C498&amp;$D498,[5]Tabelle1!$A$3:$A$500&amp;[5]Tabelle1!$C$3:$C$500&amp;[5]Tabelle1!$D$3:$D$500,0),MATCH(L$2,[5]Tabelle1!$E$2:$U$2,0))),"")</f>
        <v/>
      </c>
      <c r="M498" s="192" t="str">
        <f t="array" ref="M498">IFERROR(IF(INDEX([5]Tabelle1!$E$3:$U$500,MATCH($A498&amp;$C498&amp;$D498,[5]Tabelle1!$A$3:$A$500&amp;[5]Tabelle1!$C$3:$C$500&amp;[5]Tabelle1!$D$3:$D$500,0),MATCH(M$2,[5]Tabelle1!$E$2:$U$2,0))=0,"",INDEX([5]Tabelle1!$E$3:$U$500,MATCH($A498&amp;$C498&amp;$D498,[5]Tabelle1!$A$3:$A$500&amp;[5]Tabelle1!$C$3:$C$500&amp;[5]Tabelle1!$D$3:$D$500,0),MATCH(M$2,[5]Tabelle1!$E$2:$U$2,0))),"")</f>
        <v/>
      </c>
      <c r="N498" s="192" t="str">
        <f t="array" ref="N498">IFERROR(IF(INDEX([5]Tabelle1!$E$3:$U$500,MATCH($A498&amp;$C498&amp;$D498,[5]Tabelle1!$A$3:$A$500&amp;[5]Tabelle1!$C$3:$C$500&amp;[5]Tabelle1!$D$3:$D$500,0),MATCH(N$2,[5]Tabelle1!$E$2:$U$2,0))=0,"",INDEX([5]Tabelle1!$E$3:$U$500,MATCH($A498&amp;$C498&amp;$D498,[5]Tabelle1!$A$3:$A$500&amp;[5]Tabelle1!$C$3:$C$500&amp;[5]Tabelle1!$D$3:$D$500,0),MATCH(N$2,[5]Tabelle1!$E$2:$U$2,0))),"")</f>
        <v/>
      </c>
      <c r="O498" s="192" t="str">
        <f t="array" ref="O498">IFERROR(IF(INDEX([5]Tabelle1!$E$3:$U$500,MATCH($A498&amp;$C498&amp;$D498,[5]Tabelle1!$A$3:$A$500&amp;[5]Tabelle1!$C$3:$C$500&amp;[5]Tabelle1!$D$3:$D$500,0),MATCH(O$2,[5]Tabelle1!$E$2:$U$2,0))=0,"",INDEX([5]Tabelle1!$E$3:$U$500,MATCH($A498&amp;$C498&amp;$D498,[5]Tabelle1!$A$3:$A$500&amp;[5]Tabelle1!$C$3:$C$500&amp;[5]Tabelle1!$D$3:$D$500,0),MATCH(O$2,[5]Tabelle1!$E$2:$U$2,0))),"")</f>
        <v/>
      </c>
      <c r="P498" s="192" t="str">
        <f t="array" ref="P498">IFERROR(IF(INDEX([5]Tabelle1!$E$3:$U$500,MATCH($A498&amp;$C498&amp;$D498,[5]Tabelle1!$A$3:$A$500&amp;[5]Tabelle1!$C$3:$C$500&amp;[5]Tabelle1!$D$3:$D$500,0),MATCH(P$2,[5]Tabelle1!$E$2:$U$2,0))=0,"",INDEX([5]Tabelle1!$E$3:$U$500,MATCH($A498&amp;$C498&amp;$D498,[5]Tabelle1!$A$3:$A$500&amp;[5]Tabelle1!$C$3:$C$500&amp;[5]Tabelle1!$D$3:$D$500,0),MATCH(P$2,[5]Tabelle1!$E$2:$U$2,0))),"")</f>
        <v/>
      </c>
      <c r="Q498" s="192" t="str">
        <f t="array" ref="Q498">IFERROR(IF(INDEX([5]Tabelle1!$E$3:$U$500,MATCH($A498&amp;$C498&amp;$D498,[5]Tabelle1!$A$3:$A$500&amp;[5]Tabelle1!$C$3:$C$500&amp;[5]Tabelle1!$D$3:$D$500,0),MATCH(Q$2,[5]Tabelle1!$E$2:$U$2,0))=0,"",INDEX([5]Tabelle1!$E$3:$U$500,MATCH($A498&amp;$C498&amp;$D498,[5]Tabelle1!$A$3:$A$500&amp;[5]Tabelle1!$C$3:$C$500&amp;[5]Tabelle1!$D$3:$D$500,0),MATCH(Q$2,[5]Tabelle1!$E$2:$U$2,0))),"")</f>
        <v/>
      </c>
      <c r="R498" s="192" t="str">
        <f t="array" ref="R498">IFERROR(IF(INDEX([5]Tabelle1!$E$3:$U$500,MATCH($A498&amp;$C498&amp;$D498,[5]Tabelle1!$A$3:$A$500&amp;[5]Tabelle1!$C$3:$C$500&amp;[5]Tabelle1!$D$3:$D$500,0),MATCH(R$2,[5]Tabelle1!$E$2:$U$2,0))=0,"",INDEX([5]Tabelle1!$E$3:$U$500,MATCH($A498&amp;$C498&amp;$D498,[5]Tabelle1!$A$3:$A$500&amp;[5]Tabelle1!$C$3:$C$500&amp;[5]Tabelle1!$D$3:$D$500,0),MATCH(R$2,[5]Tabelle1!$E$2:$U$2,0))),"")</f>
        <v/>
      </c>
      <c r="S498" s="192" t="str">
        <f t="array" ref="S498">IFERROR(IF(INDEX([5]Tabelle1!$E$3:$U$500,MATCH($A498&amp;$C498&amp;$D498,[5]Tabelle1!$A$3:$A$500&amp;[5]Tabelle1!$C$3:$C$500&amp;[5]Tabelle1!$D$3:$D$500,0),MATCH(S$2,[5]Tabelle1!$E$2:$U$2,0))=0,"",INDEX([5]Tabelle1!$E$3:$U$500,MATCH($A498&amp;$C498&amp;$D498,[5]Tabelle1!$A$3:$A$500&amp;[5]Tabelle1!$C$3:$C$500&amp;[5]Tabelle1!$D$3:$D$500,0),MATCH(S$2,[5]Tabelle1!$E$2:$U$2,0))),"")</f>
        <v/>
      </c>
      <c r="T498" s="192" t="str">
        <f t="array" ref="T498">IFERROR(IF(INDEX([5]Tabelle1!$E$3:$U$500,MATCH($A498&amp;$C498&amp;$D498,[5]Tabelle1!$A$3:$A$500&amp;[5]Tabelle1!$C$3:$C$500&amp;[5]Tabelle1!$D$3:$D$500,0),MATCH(T$2,[5]Tabelle1!$E$2:$U$2,0))=0,"",INDEX([5]Tabelle1!$E$3:$U$500,MATCH($A498&amp;$C498&amp;$D498,[5]Tabelle1!$A$3:$A$500&amp;[5]Tabelle1!$C$3:$C$500&amp;[5]Tabelle1!$D$3:$D$500,0),MATCH(T$2,[5]Tabelle1!$E$2:$U$2,0))),"")</f>
        <v/>
      </c>
      <c r="U498" s="192" t="str">
        <f t="array" ref="U498">IFERROR(IF(INDEX([5]Tabelle1!$E$3:$U$500,MATCH($A498&amp;$C498&amp;$D498,[5]Tabelle1!$A$3:$A$500&amp;[5]Tabelle1!$C$3:$C$500&amp;[5]Tabelle1!$D$3:$D$500,0),MATCH(U$2,[5]Tabelle1!$E$2:$U$2,0))=0,"",INDEX([5]Tabelle1!$E$3:$U$500,MATCH($A498&amp;$C498&amp;$D498,[5]Tabelle1!$A$3:$A$500&amp;[5]Tabelle1!$C$3:$C$500&amp;[5]Tabelle1!$D$3:$D$500,0),MATCH(U$2,[5]Tabelle1!$E$2:$U$2,0))),"")</f>
        <v/>
      </c>
      <c r="V498" s="193" t="str">
        <f t="array" ref="V498">IFERROR(IF(INDEX([5]Tabelle1!$E$3:$U$500,MATCH($A498&amp;$C498&amp;$D498,[5]Tabelle1!$A$3:$A$500&amp;[5]Tabelle1!$C$3:$C$500&amp;[5]Tabelle1!$D$3:$D$500,0),MATCH(V$2,[5]Tabelle1!$E$2:$U$2,0))=0,"",INDEX([5]Tabelle1!$E$3:$U$500,MATCH($A498&amp;$C498&amp;$D498,[5]Tabelle1!$A$3:$A$500&amp;[5]Tabelle1!$C$3:$C$500&amp;[5]Tabelle1!$D$3:$D$500,0),MATCH(V$2,[5]Tabelle1!$E$2:$U$2,0))),"")</f>
        <v/>
      </c>
      <c r="W498" s="54" t="str">
        <f t="array" ref="W498">IFERROR(IF(INDEX([5]Tabelle1!$E$3:$U$500,MATCH($A498&amp;$C498&amp;$D498,[5]Tabelle1!$A$3:$A$500&amp;[5]Tabelle1!$C$3:$C$500&amp;[5]Tabelle1!$D$3:$D$500,0),MATCH(W$2,[5]Tabelle1!$E$2:$U$2,0))=0,"",INDEX([5]Tabelle1!$E$3:$U$500,MATCH($A498&amp;$C498&amp;$D498,[5]Tabelle1!$A$3:$A$500&amp;[5]Tabelle1!$C$3:$C$500&amp;[5]Tabelle1!$D$3:$D$500,0),MATCH(W$2,[5]Tabelle1!$E$2:$U$2,0))),"")</f>
        <v/>
      </c>
      <c r="X498" s="54" t="str">
        <f t="array" ref="X498">IFERROR(IF(INDEX([5]Tabelle1!$E$3:$U$500,MATCH($A498&amp;$C498&amp;$D498,[5]Tabelle1!$A$3:$A$500&amp;[5]Tabelle1!$C$3:$C$500&amp;[5]Tabelle1!$D$3:$D$500,0),MATCH(X$2,[5]Tabelle1!$E$2:$U$2,0))=0,"",INDEX([5]Tabelle1!$E$3:$U$500,MATCH($A498&amp;$C498&amp;$D498,[5]Tabelle1!$A$3:$A$500&amp;[5]Tabelle1!$C$3:$C$500&amp;[5]Tabelle1!$D$3:$D$500,0),MATCH(X$2,[5]Tabelle1!$E$2:$U$2,0))),"")</f>
        <v/>
      </c>
      <c r="Y498" s="22"/>
      <c r="Z498" s="22"/>
      <c r="AA498" s="22"/>
      <c r="AB498" s="22"/>
      <c r="AC498" s="22"/>
      <c r="AD498" s="22"/>
      <c r="AE498" s="22"/>
      <c r="AF498" s="22"/>
    </row>
    <row r="499" spans="1:32" ht="15" hidden="1" thickBot="1" x14ac:dyDescent="0.4">
      <c r="A499" s="127" t="str">
        <f t="shared" si="34"/>
        <v>Netherlands</v>
      </c>
      <c r="B499" s="131"/>
      <c r="C499" s="131" t="s">
        <v>558</v>
      </c>
      <c r="D499" s="142" t="s">
        <v>554</v>
      </c>
      <c r="E499" s="175"/>
      <c r="F499" s="175"/>
      <c r="G499" s="175"/>
      <c r="H499" s="192" t="str">
        <f t="array" ref="H499">IFERROR(IF(INDEX([5]Tabelle1!$E$3:$U$500,MATCH($A499&amp;$C499&amp;$D499,[5]Tabelle1!$A$3:$A$500&amp;[5]Tabelle1!$C$3:$C$500&amp;[5]Tabelle1!$D$3:$D$500,0),MATCH(H$2,[5]Tabelle1!$E$2:$U$2,0))=0,"",INDEX([5]Tabelle1!$E$3:$U$500,MATCH($A499&amp;$C499&amp;$D499,[5]Tabelle1!$A$3:$A$500&amp;[5]Tabelle1!$C$3:$C$500&amp;[5]Tabelle1!$D$3:$D$500,0),MATCH(H$2,[5]Tabelle1!$E$2:$U$2,0))),"")</f>
        <v/>
      </c>
      <c r="I499" s="192" t="str">
        <f t="array" ref="I499">IFERROR(IF(INDEX([5]Tabelle1!$E$3:$U$500,MATCH($A499&amp;$C499&amp;$D499,[5]Tabelle1!$A$3:$A$500&amp;[5]Tabelle1!$C$3:$C$500&amp;[5]Tabelle1!$D$3:$D$500,0),MATCH(I$2,[5]Tabelle1!$E$2:$U$2,0))=0,"",INDEX([5]Tabelle1!$E$3:$U$500,MATCH($A499&amp;$C499&amp;$D499,[5]Tabelle1!$A$3:$A$500&amp;[5]Tabelle1!$C$3:$C$500&amp;[5]Tabelle1!$D$3:$D$500,0),MATCH(I$2,[5]Tabelle1!$E$2:$U$2,0))),"")</f>
        <v/>
      </c>
      <c r="J499" s="192" t="str">
        <f t="array" ref="J499">IFERROR(IF(INDEX([5]Tabelle1!$E$3:$U$500,MATCH($A499&amp;$C499&amp;$D499,[5]Tabelle1!$A$3:$A$500&amp;[5]Tabelle1!$C$3:$C$500&amp;[5]Tabelle1!$D$3:$D$500,0),MATCH(J$2,[5]Tabelle1!$E$2:$U$2,0))=0,"",INDEX([5]Tabelle1!$E$3:$U$500,MATCH($A499&amp;$C499&amp;$D499,[5]Tabelle1!$A$3:$A$500&amp;[5]Tabelle1!$C$3:$C$500&amp;[5]Tabelle1!$D$3:$D$500,0),MATCH(J$2,[5]Tabelle1!$E$2:$U$2,0))),"")</f>
        <v/>
      </c>
      <c r="K499" s="192" t="str">
        <f t="array" ref="K499">IFERROR(IF(INDEX([5]Tabelle1!$E$3:$U$500,MATCH($A499&amp;$C499&amp;$D499,[5]Tabelle1!$A$3:$A$500&amp;[5]Tabelle1!$C$3:$C$500&amp;[5]Tabelle1!$D$3:$D$500,0),MATCH(K$2,[5]Tabelle1!$E$2:$U$2,0))=0,"",INDEX([5]Tabelle1!$E$3:$U$500,MATCH($A499&amp;$C499&amp;$D499,[5]Tabelle1!$A$3:$A$500&amp;[5]Tabelle1!$C$3:$C$500&amp;[5]Tabelle1!$D$3:$D$500,0),MATCH(K$2,[5]Tabelle1!$E$2:$U$2,0))),"")</f>
        <v/>
      </c>
      <c r="L499" s="192" t="str">
        <f t="array" ref="L499">IFERROR(IF(INDEX([5]Tabelle1!$E$3:$U$500,MATCH($A499&amp;$C499&amp;$D499,[5]Tabelle1!$A$3:$A$500&amp;[5]Tabelle1!$C$3:$C$500&amp;[5]Tabelle1!$D$3:$D$500,0),MATCH(L$2,[5]Tabelle1!$E$2:$U$2,0))=0,"",INDEX([5]Tabelle1!$E$3:$U$500,MATCH($A499&amp;$C499&amp;$D499,[5]Tabelle1!$A$3:$A$500&amp;[5]Tabelle1!$C$3:$C$500&amp;[5]Tabelle1!$D$3:$D$500,0),MATCH(L$2,[5]Tabelle1!$E$2:$U$2,0))),"")</f>
        <v/>
      </c>
      <c r="M499" s="192" t="str">
        <f t="array" ref="M499">IFERROR(IF(INDEX([5]Tabelle1!$E$3:$U$500,MATCH($A499&amp;$C499&amp;$D499,[5]Tabelle1!$A$3:$A$500&amp;[5]Tabelle1!$C$3:$C$500&amp;[5]Tabelle1!$D$3:$D$500,0),MATCH(M$2,[5]Tabelle1!$E$2:$U$2,0))=0,"",INDEX([5]Tabelle1!$E$3:$U$500,MATCH($A499&amp;$C499&amp;$D499,[5]Tabelle1!$A$3:$A$500&amp;[5]Tabelle1!$C$3:$C$500&amp;[5]Tabelle1!$D$3:$D$500,0),MATCH(M$2,[5]Tabelle1!$E$2:$U$2,0))),"")</f>
        <v/>
      </c>
      <c r="N499" s="192" t="str">
        <f t="array" ref="N499">IFERROR(IF(INDEX([5]Tabelle1!$E$3:$U$500,MATCH($A499&amp;$C499&amp;$D499,[5]Tabelle1!$A$3:$A$500&amp;[5]Tabelle1!$C$3:$C$500&amp;[5]Tabelle1!$D$3:$D$500,0),MATCH(N$2,[5]Tabelle1!$E$2:$U$2,0))=0,"",INDEX([5]Tabelle1!$E$3:$U$500,MATCH($A499&amp;$C499&amp;$D499,[5]Tabelle1!$A$3:$A$500&amp;[5]Tabelle1!$C$3:$C$500&amp;[5]Tabelle1!$D$3:$D$500,0),MATCH(N$2,[5]Tabelle1!$E$2:$U$2,0))),"")</f>
        <v/>
      </c>
      <c r="O499" s="192" t="str">
        <f t="array" ref="O499">IFERROR(IF(INDEX([5]Tabelle1!$E$3:$U$500,MATCH($A499&amp;$C499&amp;$D499,[5]Tabelle1!$A$3:$A$500&amp;[5]Tabelle1!$C$3:$C$500&amp;[5]Tabelle1!$D$3:$D$500,0),MATCH(O$2,[5]Tabelle1!$E$2:$U$2,0))=0,"",INDEX([5]Tabelle1!$E$3:$U$500,MATCH($A499&amp;$C499&amp;$D499,[5]Tabelle1!$A$3:$A$500&amp;[5]Tabelle1!$C$3:$C$500&amp;[5]Tabelle1!$D$3:$D$500,0),MATCH(O$2,[5]Tabelle1!$E$2:$U$2,0))),"")</f>
        <v/>
      </c>
      <c r="P499" s="192" t="str">
        <f t="array" ref="P499">IFERROR(IF(INDEX([5]Tabelle1!$E$3:$U$500,MATCH($A499&amp;$C499&amp;$D499,[5]Tabelle1!$A$3:$A$500&amp;[5]Tabelle1!$C$3:$C$500&amp;[5]Tabelle1!$D$3:$D$500,0),MATCH(P$2,[5]Tabelle1!$E$2:$U$2,0))=0,"",INDEX([5]Tabelle1!$E$3:$U$500,MATCH($A499&amp;$C499&amp;$D499,[5]Tabelle1!$A$3:$A$500&amp;[5]Tabelle1!$C$3:$C$500&amp;[5]Tabelle1!$D$3:$D$500,0),MATCH(P$2,[5]Tabelle1!$E$2:$U$2,0))),"")</f>
        <v/>
      </c>
      <c r="Q499" s="192" t="str">
        <f t="array" ref="Q499">IFERROR(IF(INDEX([5]Tabelle1!$E$3:$U$500,MATCH($A499&amp;$C499&amp;$D499,[5]Tabelle1!$A$3:$A$500&amp;[5]Tabelle1!$C$3:$C$500&amp;[5]Tabelle1!$D$3:$D$500,0),MATCH(Q$2,[5]Tabelle1!$E$2:$U$2,0))=0,"",INDEX([5]Tabelle1!$E$3:$U$500,MATCH($A499&amp;$C499&amp;$D499,[5]Tabelle1!$A$3:$A$500&amp;[5]Tabelle1!$C$3:$C$500&amp;[5]Tabelle1!$D$3:$D$500,0),MATCH(Q$2,[5]Tabelle1!$E$2:$U$2,0))),"")</f>
        <v/>
      </c>
      <c r="R499" s="192" t="str">
        <f t="array" ref="R499">IFERROR(IF(INDEX([5]Tabelle1!$E$3:$U$500,MATCH($A499&amp;$C499&amp;$D499,[5]Tabelle1!$A$3:$A$500&amp;[5]Tabelle1!$C$3:$C$500&amp;[5]Tabelle1!$D$3:$D$500,0),MATCH(R$2,[5]Tabelle1!$E$2:$U$2,0))=0,"",INDEX([5]Tabelle1!$E$3:$U$500,MATCH($A499&amp;$C499&amp;$D499,[5]Tabelle1!$A$3:$A$500&amp;[5]Tabelle1!$C$3:$C$500&amp;[5]Tabelle1!$D$3:$D$500,0),MATCH(R$2,[5]Tabelle1!$E$2:$U$2,0))),"")</f>
        <v/>
      </c>
      <c r="S499" s="192" t="str">
        <f t="array" ref="S499">IFERROR(IF(INDEX([5]Tabelle1!$E$3:$U$500,MATCH($A499&amp;$C499&amp;$D499,[5]Tabelle1!$A$3:$A$500&amp;[5]Tabelle1!$C$3:$C$500&amp;[5]Tabelle1!$D$3:$D$500,0),MATCH(S$2,[5]Tabelle1!$E$2:$U$2,0))=0,"",INDEX([5]Tabelle1!$E$3:$U$500,MATCH($A499&amp;$C499&amp;$D499,[5]Tabelle1!$A$3:$A$500&amp;[5]Tabelle1!$C$3:$C$500&amp;[5]Tabelle1!$D$3:$D$500,0),MATCH(S$2,[5]Tabelle1!$E$2:$U$2,0))),"")</f>
        <v/>
      </c>
      <c r="T499" s="192" t="str">
        <f t="array" ref="T499">IFERROR(IF(INDEX([5]Tabelle1!$E$3:$U$500,MATCH($A499&amp;$C499&amp;$D499,[5]Tabelle1!$A$3:$A$500&amp;[5]Tabelle1!$C$3:$C$500&amp;[5]Tabelle1!$D$3:$D$500,0),MATCH(T$2,[5]Tabelle1!$E$2:$U$2,0))=0,"",INDEX([5]Tabelle1!$E$3:$U$500,MATCH($A499&amp;$C499&amp;$D499,[5]Tabelle1!$A$3:$A$500&amp;[5]Tabelle1!$C$3:$C$500&amp;[5]Tabelle1!$D$3:$D$500,0),MATCH(T$2,[5]Tabelle1!$E$2:$U$2,0))),"")</f>
        <v/>
      </c>
      <c r="U499" s="192" t="str">
        <f t="array" ref="U499">IFERROR(IF(INDEX([5]Tabelle1!$E$3:$U$500,MATCH($A499&amp;$C499&amp;$D499,[5]Tabelle1!$A$3:$A$500&amp;[5]Tabelle1!$C$3:$C$500&amp;[5]Tabelle1!$D$3:$D$500,0),MATCH(U$2,[5]Tabelle1!$E$2:$U$2,0))=0,"",INDEX([5]Tabelle1!$E$3:$U$500,MATCH($A499&amp;$C499&amp;$D499,[5]Tabelle1!$A$3:$A$500&amp;[5]Tabelle1!$C$3:$C$500&amp;[5]Tabelle1!$D$3:$D$500,0),MATCH(U$2,[5]Tabelle1!$E$2:$U$2,0))),"")</f>
        <v/>
      </c>
      <c r="V499" s="193" t="str">
        <f t="array" ref="V499">IFERROR(IF(INDEX([5]Tabelle1!$E$3:$U$500,MATCH($A499&amp;$C499&amp;$D499,[5]Tabelle1!$A$3:$A$500&amp;[5]Tabelle1!$C$3:$C$500&amp;[5]Tabelle1!$D$3:$D$500,0),MATCH(V$2,[5]Tabelle1!$E$2:$U$2,0))=0,"",INDEX([5]Tabelle1!$E$3:$U$500,MATCH($A499&amp;$C499&amp;$D499,[5]Tabelle1!$A$3:$A$500&amp;[5]Tabelle1!$C$3:$C$500&amp;[5]Tabelle1!$D$3:$D$500,0),MATCH(V$2,[5]Tabelle1!$E$2:$U$2,0))),"")</f>
        <v/>
      </c>
      <c r="W499" s="54" t="str">
        <f t="array" ref="W499">IFERROR(IF(INDEX([5]Tabelle1!$E$3:$U$500,MATCH($A499&amp;$C499&amp;$D499,[5]Tabelle1!$A$3:$A$500&amp;[5]Tabelle1!$C$3:$C$500&amp;[5]Tabelle1!$D$3:$D$500,0),MATCH(W$2,[5]Tabelle1!$E$2:$U$2,0))=0,"",INDEX([5]Tabelle1!$E$3:$U$500,MATCH($A499&amp;$C499&amp;$D499,[5]Tabelle1!$A$3:$A$500&amp;[5]Tabelle1!$C$3:$C$500&amp;[5]Tabelle1!$D$3:$D$500,0),MATCH(W$2,[5]Tabelle1!$E$2:$U$2,0))),"")</f>
        <v/>
      </c>
      <c r="X499" s="54" t="str">
        <f t="array" ref="X499">IFERROR(IF(INDEX([5]Tabelle1!$E$3:$U$500,MATCH($A499&amp;$C499&amp;$D499,[5]Tabelle1!$A$3:$A$500&amp;[5]Tabelle1!$C$3:$C$500&amp;[5]Tabelle1!$D$3:$D$500,0),MATCH(X$2,[5]Tabelle1!$E$2:$U$2,0))=0,"",INDEX([5]Tabelle1!$E$3:$U$500,MATCH($A499&amp;$C499&amp;$D499,[5]Tabelle1!$A$3:$A$500&amp;[5]Tabelle1!$C$3:$C$500&amp;[5]Tabelle1!$D$3:$D$500,0),MATCH(X$2,[5]Tabelle1!$E$2:$U$2,0))),"")</f>
        <v/>
      </c>
      <c r="Y499" s="22"/>
      <c r="Z499" s="22"/>
      <c r="AA499" s="22"/>
      <c r="AB499" s="22"/>
      <c r="AC499" s="22"/>
      <c r="AD499" s="22"/>
      <c r="AE499" s="22"/>
      <c r="AF499" s="22"/>
    </row>
    <row r="500" spans="1:32" ht="14.5" hidden="1" x14ac:dyDescent="0.35">
      <c r="A500" s="63" t="str">
        <f>B500</f>
        <v>Poland</v>
      </c>
      <c r="B500" s="62" t="s">
        <v>38</v>
      </c>
      <c r="C500" s="62" t="s">
        <v>596</v>
      </c>
      <c r="D500" s="146" t="s">
        <v>574</v>
      </c>
      <c r="E500" s="167"/>
      <c r="F500" s="167"/>
      <c r="G500" s="167"/>
      <c r="H500" s="167" t="str">
        <f t="array" ref="H500">IFERROR(IF(INDEX([5]Tabelle1!$E$3:$U$500,MATCH($A500&amp;$C500&amp;$D500,[5]Tabelle1!$A$3:$A$500&amp;[5]Tabelle1!$C$3:$C$500&amp;[5]Tabelle1!$D$3:$D$500,0),MATCH(H$2,[5]Tabelle1!$E$2:$U$2,0))=0,"",INDEX([5]Tabelle1!$E$3:$U$500,MATCH($A500&amp;$C500&amp;$D500,[5]Tabelle1!$A$3:$A$500&amp;[5]Tabelle1!$C$3:$C$500&amp;[5]Tabelle1!$D$3:$D$500,0),MATCH(H$2,[5]Tabelle1!$E$2:$U$2,0))),"")</f>
        <v/>
      </c>
      <c r="I500" s="181" t="str">
        <f t="array" ref="I500">IFERROR(IF(INDEX([5]Tabelle1!$E$3:$U$500,MATCH($A500&amp;$C500&amp;$D500,[5]Tabelle1!$A$3:$A$500&amp;[5]Tabelle1!$C$3:$C$500&amp;[5]Tabelle1!$D$3:$D$500,0),MATCH(I$2,[5]Tabelle1!$E$2:$U$2,0))=0,"",INDEX([5]Tabelle1!$E$3:$U$500,MATCH($A500&amp;$C500&amp;$D500,[5]Tabelle1!$A$3:$A$500&amp;[5]Tabelle1!$C$3:$C$500&amp;[5]Tabelle1!$D$3:$D$500,0),MATCH(I$2,[5]Tabelle1!$E$2:$U$2,0))),"")</f>
        <v/>
      </c>
      <c r="J500" s="163" t="str">
        <f t="array" ref="J500">IFERROR(IF(INDEX([5]Tabelle1!$E$3:$U$500,MATCH($A500&amp;$C500&amp;$D500,[5]Tabelle1!$A$3:$A$500&amp;[5]Tabelle1!$C$3:$C$500&amp;[5]Tabelle1!$D$3:$D$500,0),MATCH(J$2,[5]Tabelle1!$E$2:$U$2,0))=0,"",INDEX([5]Tabelle1!$E$3:$U$500,MATCH($A500&amp;$C500&amp;$D500,[5]Tabelle1!$A$3:$A$500&amp;[5]Tabelle1!$C$3:$C$500&amp;[5]Tabelle1!$D$3:$D$500,0),MATCH(J$2,[5]Tabelle1!$E$2:$U$2,0))),"")</f>
        <v/>
      </c>
      <c r="K500" s="163">
        <f t="array" ref="K500">IFERROR(IF(INDEX([5]Tabelle1!$E$3:$U$500,MATCH($A500&amp;$C500&amp;$D500,[5]Tabelle1!$A$3:$A$500&amp;[5]Tabelle1!$C$3:$C$500&amp;[5]Tabelle1!$D$3:$D$500,0),MATCH(K$2,[5]Tabelle1!$E$2:$U$2,0))=0,"",INDEX([5]Tabelle1!$E$3:$U$500,MATCH($A500&amp;$C500&amp;$D500,[5]Tabelle1!$A$3:$A$500&amp;[5]Tabelle1!$C$3:$C$500&amp;[5]Tabelle1!$D$3:$D$500,0),MATCH(K$2,[5]Tabelle1!$E$2:$U$2,0))),"")</f>
        <v>0.16400000000000001</v>
      </c>
      <c r="L500" s="163" t="str">
        <f t="array" ref="L500">IFERROR(IF(INDEX([5]Tabelle1!$E$3:$U$500,MATCH($A500&amp;$C500&amp;$D500,[5]Tabelle1!$A$3:$A$500&amp;[5]Tabelle1!$C$3:$C$500&amp;[5]Tabelle1!$D$3:$D$500,0),MATCH(L$2,[5]Tabelle1!$E$2:$U$2,0))=0,"",INDEX([5]Tabelle1!$E$3:$U$500,MATCH($A500&amp;$C500&amp;$D500,[5]Tabelle1!$A$3:$A$500&amp;[5]Tabelle1!$C$3:$C$500&amp;[5]Tabelle1!$D$3:$D$500,0),MATCH(L$2,[5]Tabelle1!$E$2:$U$2,0))),"")</f>
        <v/>
      </c>
      <c r="M500" s="163" t="str">
        <f t="array" ref="M500">IFERROR(IF(INDEX([5]Tabelle1!$E$3:$U$500,MATCH($A500&amp;$C500&amp;$D500,[5]Tabelle1!$A$3:$A$500&amp;[5]Tabelle1!$C$3:$C$500&amp;[5]Tabelle1!$D$3:$D$500,0),MATCH(M$2,[5]Tabelle1!$E$2:$U$2,0))=0,"",INDEX([5]Tabelle1!$E$3:$U$500,MATCH($A500&amp;$C500&amp;$D500,[5]Tabelle1!$A$3:$A$500&amp;[5]Tabelle1!$C$3:$C$500&amp;[5]Tabelle1!$D$3:$D$500,0),MATCH(M$2,[5]Tabelle1!$E$2:$U$2,0))),"")</f>
        <v/>
      </c>
      <c r="N500" s="163">
        <f t="array" ref="N500">IFERROR(IF(INDEX([5]Tabelle1!$E$3:$U$500,MATCH($A500&amp;$C500&amp;$D500,[5]Tabelle1!$A$3:$A$500&amp;[5]Tabelle1!$C$3:$C$500&amp;[5]Tabelle1!$D$3:$D$500,0),MATCH(N$2,[5]Tabelle1!$E$2:$U$2,0))=0,"",INDEX([5]Tabelle1!$E$3:$U$500,MATCH($A500&amp;$C500&amp;$D500,[5]Tabelle1!$A$3:$A$500&amp;[5]Tabelle1!$C$3:$C$500&amp;[5]Tabelle1!$D$3:$D$500,0),MATCH(N$2,[5]Tabelle1!$E$2:$U$2,0))),"")</f>
        <v>0.184</v>
      </c>
      <c r="O500" s="163" t="str">
        <f t="array" ref="O500">IFERROR(IF(INDEX([5]Tabelle1!$E$3:$U$500,MATCH($A500&amp;$C500&amp;$D500,[5]Tabelle1!$A$3:$A$500&amp;[5]Tabelle1!$C$3:$C$500&amp;[5]Tabelle1!$D$3:$D$500,0),MATCH(O$2,[5]Tabelle1!$E$2:$U$2,0))=0,"",INDEX([5]Tabelle1!$E$3:$U$500,MATCH($A500&amp;$C500&amp;$D500,[5]Tabelle1!$A$3:$A$500&amp;[5]Tabelle1!$C$3:$C$500&amp;[5]Tabelle1!$D$3:$D$500,0),MATCH(O$2,[5]Tabelle1!$E$2:$U$2,0))),"")</f>
        <v/>
      </c>
      <c r="P500" s="163">
        <f t="array" ref="P500">IFERROR(IF(INDEX([5]Tabelle1!$E$3:$U$500,MATCH($A500&amp;$C500&amp;$D500,[5]Tabelle1!$A$3:$A$500&amp;[5]Tabelle1!$C$3:$C$500&amp;[5]Tabelle1!$D$3:$D$500,0),MATCH(P$2,[5]Tabelle1!$E$2:$U$2,0))=0,"",INDEX([5]Tabelle1!$E$3:$U$500,MATCH($A500&amp;$C500&amp;$D500,[5]Tabelle1!$A$3:$A$500&amp;[5]Tabelle1!$C$3:$C$500&amp;[5]Tabelle1!$D$3:$D$500,0),MATCH(P$2,[5]Tabelle1!$E$2:$U$2,0))),"")</f>
        <v>0.20200000000000001</v>
      </c>
      <c r="Q500" s="163" t="str">
        <f t="array" ref="Q500">IFERROR(IF(INDEX([5]Tabelle1!$E$3:$U$500,MATCH($A500&amp;$C500&amp;$D500,[5]Tabelle1!$A$3:$A$500&amp;[5]Tabelle1!$C$3:$C$500&amp;[5]Tabelle1!$D$3:$D$500,0),MATCH(Q$2,[5]Tabelle1!$E$2:$U$2,0))=0,"",INDEX([5]Tabelle1!$E$3:$U$500,MATCH($A500&amp;$C500&amp;$D500,[5]Tabelle1!$A$3:$A$500&amp;[5]Tabelle1!$C$3:$C$500&amp;[5]Tabelle1!$D$3:$D$500,0),MATCH(Q$2,[5]Tabelle1!$E$2:$U$2,0))),"")</f>
        <v/>
      </c>
      <c r="R500" s="163" t="str">
        <f t="array" ref="R500">IFERROR(IF(INDEX([5]Tabelle1!$E$3:$U$500,MATCH($A500&amp;$C500&amp;$D500,[5]Tabelle1!$A$3:$A$500&amp;[5]Tabelle1!$C$3:$C$500&amp;[5]Tabelle1!$D$3:$D$500,0),MATCH(R$2,[5]Tabelle1!$E$2:$U$2,0))=0,"",INDEX([5]Tabelle1!$E$3:$U$500,MATCH($A500&amp;$C500&amp;$D500,[5]Tabelle1!$A$3:$A$500&amp;[5]Tabelle1!$C$3:$C$500&amp;[5]Tabelle1!$D$3:$D$500,0),MATCH(R$2,[5]Tabelle1!$E$2:$U$2,0))),"")</f>
        <v/>
      </c>
      <c r="S500" s="163" t="str">
        <f t="array" ref="S500">IFERROR(IF(INDEX([5]Tabelle1!$E$3:$U$500,MATCH($A500&amp;$C500&amp;$D500,[5]Tabelle1!$A$3:$A$500&amp;[5]Tabelle1!$C$3:$C$500&amp;[5]Tabelle1!$D$3:$D$500,0),MATCH(S$2,[5]Tabelle1!$E$2:$U$2,0))=0,"",INDEX([5]Tabelle1!$E$3:$U$500,MATCH($A500&amp;$C500&amp;$D500,[5]Tabelle1!$A$3:$A$500&amp;[5]Tabelle1!$C$3:$C$500&amp;[5]Tabelle1!$D$3:$D$500,0),MATCH(S$2,[5]Tabelle1!$E$2:$U$2,0))),"")</f>
        <v>21-23%</v>
      </c>
      <c r="T500" s="187" t="str">
        <f t="array" ref="T500">IFERROR(IF(INDEX([5]Tabelle1!$E$3:$U$500,MATCH($A500&amp;$C500&amp;$D500,[5]Tabelle1!$A$3:$A$500&amp;[5]Tabelle1!$C$3:$C$500&amp;[5]Tabelle1!$D$3:$D$500,0),MATCH(T$2,[5]Tabelle1!$E$2:$U$2,0))=0,"",INDEX([5]Tabelle1!$E$3:$U$500,MATCH($A500&amp;$C500&amp;$D500,[5]Tabelle1!$A$3:$A$500&amp;[5]Tabelle1!$C$3:$C$500&amp;[5]Tabelle1!$D$3:$D$500,0),MATCH(T$2,[5]Tabelle1!$E$2:$U$2,0))),"")</f>
        <v/>
      </c>
      <c r="U500" s="187" t="str">
        <f t="array" ref="U500">IFERROR(IF(INDEX([5]Tabelle1!$E$3:$U$500,MATCH($A500&amp;$C500&amp;$D500,[5]Tabelle1!$A$3:$A$500&amp;[5]Tabelle1!$C$3:$C$500&amp;[5]Tabelle1!$D$3:$D$500,0),MATCH(U$2,[5]Tabelle1!$E$2:$U$2,0))=0,"",INDEX([5]Tabelle1!$E$3:$U$500,MATCH($A500&amp;$C500&amp;$D500,[5]Tabelle1!$A$3:$A$500&amp;[5]Tabelle1!$C$3:$C$500&amp;[5]Tabelle1!$D$3:$D$500,0),MATCH(U$2,[5]Tabelle1!$E$2:$U$2,0))),"")</f>
        <v/>
      </c>
      <c r="V500" s="188" t="str">
        <f t="array" ref="V500">IFERROR(IF(INDEX([5]Tabelle1!$E$3:$U$500,MATCH($A500&amp;$C500&amp;$D500,[5]Tabelle1!$A$3:$A$500&amp;[5]Tabelle1!$C$3:$C$500&amp;[5]Tabelle1!$D$3:$D$500,0),MATCH(V$2,[5]Tabelle1!$E$2:$U$2,0))=0,"",INDEX([5]Tabelle1!$E$3:$U$500,MATCH($A500&amp;$C500&amp;$D500,[5]Tabelle1!$A$3:$A$500&amp;[5]Tabelle1!$C$3:$C$500&amp;[5]Tabelle1!$D$3:$D$500,0),MATCH(V$2,[5]Tabelle1!$E$2:$U$2,0))),"")</f>
        <v/>
      </c>
      <c r="W500" s="54" t="str">
        <f t="array" ref="W500">IFERROR(IF(INDEX([5]Tabelle1!$E$3:$U$500,MATCH($A500&amp;$C500&amp;$D500,[5]Tabelle1!$A$3:$A$500&amp;[5]Tabelle1!$C$3:$C$500&amp;[5]Tabelle1!$D$3:$D$500,0),MATCH(W$2,[5]Tabelle1!$E$2:$U$2,0))=0,"",INDEX([5]Tabelle1!$E$3:$U$500,MATCH($A500&amp;$C500&amp;$D500,[5]Tabelle1!$A$3:$A$500&amp;[5]Tabelle1!$C$3:$C$500&amp;[5]Tabelle1!$D$3:$D$500,0),MATCH(W$2,[5]Tabelle1!$E$2:$U$2,0))),"")</f>
        <v/>
      </c>
      <c r="X500" s="54" t="str">
        <f t="array" ref="X500">IFERROR(IF(INDEX([5]Tabelle1!$E$3:$U$500,MATCH($A500&amp;$C500&amp;$D500,[5]Tabelle1!$A$3:$A$500&amp;[5]Tabelle1!$C$3:$C$500&amp;[5]Tabelle1!$D$3:$D$500,0),MATCH(X$2,[5]Tabelle1!$E$2:$U$2,0))=0,"",INDEX([5]Tabelle1!$E$3:$U$500,MATCH($A500&amp;$C500&amp;$D500,[5]Tabelle1!$A$3:$A$500&amp;[5]Tabelle1!$C$3:$C$500&amp;[5]Tabelle1!$D$3:$D$500,0),MATCH(X$2,[5]Tabelle1!$E$2:$U$2,0))),"")</f>
        <v>P.32 (2.1.2. a))</v>
      </c>
      <c r="Y500" s="170"/>
      <c r="Z500" s="170"/>
      <c r="AA500" s="170"/>
      <c r="AB500" s="170"/>
      <c r="AC500" s="170"/>
      <c r="AD500" s="170"/>
      <c r="AE500" s="170"/>
      <c r="AF500" s="170"/>
    </row>
    <row r="501" spans="1:32" ht="14.5" hidden="1" x14ac:dyDescent="0.35">
      <c r="A501" s="127" t="str">
        <f>A500</f>
        <v>Poland</v>
      </c>
      <c r="B501" s="70"/>
      <c r="C501" s="70" t="s">
        <v>596</v>
      </c>
      <c r="D501" s="136" t="s">
        <v>575</v>
      </c>
      <c r="E501" s="102"/>
      <c r="F501" s="102"/>
      <c r="G501" s="102"/>
      <c r="H501" s="102" t="str">
        <f t="array" ref="H501">IFERROR(IF(INDEX([5]Tabelle1!$E$3:$U$500,MATCH($A501&amp;$C501&amp;$D501,[5]Tabelle1!$A$3:$A$500&amp;[5]Tabelle1!$C$3:$C$500&amp;[5]Tabelle1!$D$3:$D$500,0),MATCH(H$2,[5]Tabelle1!$E$2:$U$2,0))=0,"",INDEX([5]Tabelle1!$E$3:$U$500,MATCH($A501&amp;$C501&amp;$D501,[5]Tabelle1!$A$3:$A$500&amp;[5]Tabelle1!$C$3:$C$500&amp;[5]Tabelle1!$D$3:$D$500,0),MATCH(H$2,[5]Tabelle1!$E$2:$U$2,0))),"")</f>
        <v/>
      </c>
      <c r="I501" s="182" t="str">
        <f t="array" ref="I501">IFERROR(IF(INDEX([5]Tabelle1!$E$3:$U$500,MATCH($A501&amp;$C501&amp;$D501,[5]Tabelle1!$A$3:$A$500&amp;[5]Tabelle1!$C$3:$C$500&amp;[5]Tabelle1!$D$3:$D$500,0),MATCH(I$2,[5]Tabelle1!$E$2:$U$2,0))=0,"",INDEX([5]Tabelle1!$E$3:$U$500,MATCH($A501&amp;$C501&amp;$D501,[5]Tabelle1!$A$3:$A$500&amp;[5]Tabelle1!$C$3:$C$500&amp;[5]Tabelle1!$D$3:$D$500,0),MATCH(I$2,[5]Tabelle1!$E$2:$U$2,0))),"")</f>
        <v/>
      </c>
      <c r="J501" s="162" t="str">
        <f t="array" ref="J501">IFERROR(IF(INDEX([5]Tabelle1!$E$3:$U$500,MATCH($A501&amp;$C501&amp;$D501,[5]Tabelle1!$A$3:$A$500&amp;[5]Tabelle1!$C$3:$C$500&amp;[5]Tabelle1!$D$3:$D$500,0),MATCH(J$2,[5]Tabelle1!$E$2:$U$2,0))=0,"",INDEX([5]Tabelle1!$E$3:$U$500,MATCH($A501&amp;$C501&amp;$D501,[5]Tabelle1!$A$3:$A$500&amp;[5]Tabelle1!$C$3:$C$500&amp;[5]Tabelle1!$D$3:$D$500,0),MATCH(J$2,[5]Tabelle1!$E$2:$U$2,0))),"")</f>
        <v/>
      </c>
      <c r="K501" s="162" t="str">
        <f t="array" ref="K501">IFERROR(IF(INDEX([5]Tabelle1!$E$3:$U$500,MATCH($A501&amp;$C501&amp;$D501,[5]Tabelle1!$A$3:$A$500&amp;[5]Tabelle1!$C$3:$C$500&amp;[5]Tabelle1!$D$3:$D$500,0),MATCH(K$2,[5]Tabelle1!$E$2:$U$2,0))=0,"",INDEX([5]Tabelle1!$E$3:$U$500,MATCH($A501&amp;$C501&amp;$D501,[5]Tabelle1!$A$3:$A$500&amp;[5]Tabelle1!$C$3:$C$500&amp;[5]Tabelle1!$D$3:$D$500,0),MATCH(K$2,[5]Tabelle1!$E$2:$U$2,0))),"")</f>
        <v/>
      </c>
      <c r="L501" s="162" t="str">
        <f t="array" ref="L501">IFERROR(IF(INDEX([5]Tabelle1!$E$3:$U$500,MATCH($A501&amp;$C501&amp;$D501,[5]Tabelle1!$A$3:$A$500&amp;[5]Tabelle1!$C$3:$C$500&amp;[5]Tabelle1!$D$3:$D$500,0),MATCH(L$2,[5]Tabelle1!$E$2:$U$2,0))=0,"",INDEX([5]Tabelle1!$E$3:$U$500,MATCH($A501&amp;$C501&amp;$D501,[5]Tabelle1!$A$3:$A$500&amp;[5]Tabelle1!$C$3:$C$500&amp;[5]Tabelle1!$D$3:$D$500,0),MATCH(L$2,[5]Tabelle1!$E$2:$U$2,0))),"")</f>
        <v/>
      </c>
      <c r="M501" s="162" t="str">
        <f t="array" ref="M501">IFERROR(IF(INDEX([5]Tabelle1!$E$3:$U$500,MATCH($A501&amp;$C501&amp;$D501,[5]Tabelle1!$A$3:$A$500&amp;[5]Tabelle1!$C$3:$C$500&amp;[5]Tabelle1!$D$3:$D$500,0),MATCH(M$2,[5]Tabelle1!$E$2:$U$2,0))=0,"",INDEX([5]Tabelle1!$E$3:$U$500,MATCH($A501&amp;$C501&amp;$D501,[5]Tabelle1!$A$3:$A$500&amp;[5]Tabelle1!$C$3:$C$500&amp;[5]Tabelle1!$D$3:$D$500,0),MATCH(M$2,[5]Tabelle1!$E$2:$U$2,0))),"")</f>
        <v/>
      </c>
      <c r="N501" s="162" t="str">
        <f t="array" ref="N501">IFERROR(IF(INDEX([5]Tabelle1!$E$3:$U$500,MATCH($A501&amp;$C501&amp;$D501,[5]Tabelle1!$A$3:$A$500&amp;[5]Tabelle1!$C$3:$C$500&amp;[5]Tabelle1!$D$3:$D$500,0),MATCH(N$2,[5]Tabelle1!$E$2:$U$2,0))=0,"",INDEX([5]Tabelle1!$E$3:$U$500,MATCH($A501&amp;$C501&amp;$D501,[5]Tabelle1!$A$3:$A$500&amp;[5]Tabelle1!$C$3:$C$500&amp;[5]Tabelle1!$D$3:$D$500,0),MATCH(N$2,[5]Tabelle1!$E$2:$U$2,0))),"")</f>
        <v/>
      </c>
      <c r="O501" s="162" t="str">
        <f t="array" ref="O501">IFERROR(IF(INDEX([5]Tabelle1!$E$3:$U$500,MATCH($A501&amp;$C501&amp;$D501,[5]Tabelle1!$A$3:$A$500&amp;[5]Tabelle1!$C$3:$C$500&amp;[5]Tabelle1!$D$3:$D$500,0),MATCH(O$2,[5]Tabelle1!$E$2:$U$2,0))=0,"",INDEX([5]Tabelle1!$E$3:$U$500,MATCH($A501&amp;$C501&amp;$D501,[5]Tabelle1!$A$3:$A$500&amp;[5]Tabelle1!$C$3:$C$500&amp;[5]Tabelle1!$D$3:$D$500,0),MATCH(O$2,[5]Tabelle1!$E$2:$U$2,0))),"")</f>
        <v/>
      </c>
      <c r="P501" s="162" t="str">
        <f t="array" ref="P501">IFERROR(IF(INDEX([5]Tabelle1!$E$3:$U$500,MATCH($A501&amp;$C501&amp;$D501,[5]Tabelle1!$A$3:$A$500&amp;[5]Tabelle1!$C$3:$C$500&amp;[5]Tabelle1!$D$3:$D$500,0),MATCH(P$2,[5]Tabelle1!$E$2:$U$2,0))=0,"",INDEX([5]Tabelle1!$E$3:$U$500,MATCH($A501&amp;$C501&amp;$D501,[5]Tabelle1!$A$3:$A$500&amp;[5]Tabelle1!$C$3:$C$500&amp;[5]Tabelle1!$D$3:$D$500,0),MATCH(P$2,[5]Tabelle1!$E$2:$U$2,0))),"")</f>
        <v/>
      </c>
      <c r="Q501" s="162" t="str">
        <f t="array" ref="Q501">IFERROR(IF(INDEX([5]Tabelle1!$E$3:$U$500,MATCH($A501&amp;$C501&amp;$D501,[5]Tabelle1!$A$3:$A$500&amp;[5]Tabelle1!$C$3:$C$500&amp;[5]Tabelle1!$D$3:$D$500,0),MATCH(Q$2,[5]Tabelle1!$E$2:$U$2,0))=0,"",INDEX([5]Tabelle1!$E$3:$U$500,MATCH($A501&amp;$C501&amp;$D501,[5]Tabelle1!$A$3:$A$500&amp;[5]Tabelle1!$C$3:$C$500&amp;[5]Tabelle1!$D$3:$D$500,0),MATCH(Q$2,[5]Tabelle1!$E$2:$U$2,0))),"")</f>
        <v/>
      </c>
      <c r="R501" s="162" t="str">
        <f t="array" ref="R501">IFERROR(IF(INDEX([5]Tabelle1!$E$3:$U$500,MATCH($A501&amp;$C501&amp;$D501,[5]Tabelle1!$A$3:$A$500&amp;[5]Tabelle1!$C$3:$C$500&amp;[5]Tabelle1!$D$3:$D$500,0),MATCH(R$2,[5]Tabelle1!$E$2:$U$2,0))=0,"",INDEX([5]Tabelle1!$E$3:$U$500,MATCH($A501&amp;$C501&amp;$D501,[5]Tabelle1!$A$3:$A$500&amp;[5]Tabelle1!$C$3:$C$500&amp;[5]Tabelle1!$D$3:$D$500,0),MATCH(R$2,[5]Tabelle1!$E$2:$U$2,0))),"")</f>
        <v/>
      </c>
      <c r="S501" s="162">
        <f t="array" ref="S501">IFERROR(IF(INDEX([5]Tabelle1!$E$3:$U$500,MATCH($A501&amp;$C501&amp;$D501,[5]Tabelle1!$A$3:$A$500&amp;[5]Tabelle1!$C$3:$C$500&amp;[5]Tabelle1!$D$3:$D$500,0),MATCH(S$2,[5]Tabelle1!$E$2:$U$2,0))=0,"",INDEX([5]Tabelle1!$E$3:$U$500,MATCH($A501&amp;$C501&amp;$D501,[5]Tabelle1!$A$3:$A$500&amp;[5]Tabelle1!$C$3:$C$500&amp;[5]Tabelle1!$D$3:$D$500,0),MATCH(S$2,[5]Tabelle1!$E$2:$U$2,0))),"")</f>
        <v>0.32</v>
      </c>
      <c r="T501" s="190" t="str">
        <f t="array" ref="T501">IFERROR(IF(INDEX([5]Tabelle1!$E$3:$U$500,MATCH($A501&amp;$C501&amp;$D501,[5]Tabelle1!$A$3:$A$500&amp;[5]Tabelle1!$C$3:$C$500&amp;[5]Tabelle1!$D$3:$D$500,0),MATCH(T$2,[5]Tabelle1!$E$2:$U$2,0))=0,"",INDEX([5]Tabelle1!$E$3:$U$500,MATCH($A501&amp;$C501&amp;$D501,[5]Tabelle1!$A$3:$A$500&amp;[5]Tabelle1!$C$3:$C$500&amp;[5]Tabelle1!$D$3:$D$500,0),MATCH(T$2,[5]Tabelle1!$E$2:$U$2,0))),"")</f>
        <v/>
      </c>
      <c r="U501" s="190" t="str">
        <f t="array" ref="U501">IFERROR(IF(INDEX([5]Tabelle1!$E$3:$U$500,MATCH($A501&amp;$C501&amp;$D501,[5]Tabelle1!$A$3:$A$500&amp;[5]Tabelle1!$C$3:$C$500&amp;[5]Tabelle1!$D$3:$D$500,0),MATCH(U$2,[5]Tabelle1!$E$2:$U$2,0))=0,"",INDEX([5]Tabelle1!$E$3:$U$500,MATCH($A501&amp;$C501&amp;$D501,[5]Tabelle1!$A$3:$A$500&amp;[5]Tabelle1!$C$3:$C$500&amp;[5]Tabelle1!$D$3:$D$500,0),MATCH(U$2,[5]Tabelle1!$E$2:$U$2,0))),"")</f>
        <v/>
      </c>
      <c r="V501" s="191" t="str">
        <f t="array" ref="V501">IFERROR(IF(INDEX([5]Tabelle1!$E$3:$U$500,MATCH($A501&amp;$C501&amp;$D501,[5]Tabelle1!$A$3:$A$500&amp;[5]Tabelle1!$C$3:$C$500&amp;[5]Tabelle1!$D$3:$D$500,0),MATCH(V$2,[5]Tabelle1!$E$2:$U$2,0))=0,"",INDEX([5]Tabelle1!$E$3:$U$500,MATCH($A501&amp;$C501&amp;$D501,[5]Tabelle1!$A$3:$A$500&amp;[5]Tabelle1!$C$3:$C$500&amp;[5]Tabelle1!$D$3:$D$500,0),MATCH(V$2,[5]Tabelle1!$E$2:$U$2,0))),"")</f>
        <v/>
      </c>
      <c r="W501" s="54" t="str">
        <f t="array" ref="W501">IFERROR(IF(INDEX([5]Tabelle1!$E$3:$U$500,MATCH($A501&amp;$C501&amp;$D501,[5]Tabelle1!$A$3:$A$500&amp;[5]Tabelle1!$C$3:$C$500&amp;[5]Tabelle1!$D$3:$D$500,0),MATCH(W$2,[5]Tabelle1!$E$2:$U$2,0))=0,"",INDEX([5]Tabelle1!$E$3:$U$500,MATCH($A501&amp;$C501&amp;$D501,[5]Tabelle1!$A$3:$A$500&amp;[5]Tabelle1!$C$3:$C$500&amp;[5]Tabelle1!$D$3:$D$500,0),MATCH(W$2,[5]Tabelle1!$E$2:$U$2,0))),"")</f>
        <v/>
      </c>
      <c r="X501" s="54" t="str">
        <f t="array" ref="X501">IFERROR(IF(INDEX([5]Tabelle1!$E$3:$U$500,MATCH($A501&amp;$C501&amp;$D501,[5]Tabelle1!$A$3:$A$500&amp;[5]Tabelle1!$C$3:$C$500&amp;[5]Tabelle1!$D$3:$D$500,0),MATCH(X$2,[5]Tabelle1!$E$2:$U$2,0))=0,"",INDEX([5]Tabelle1!$E$3:$U$500,MATCH($A501&amp;$C501&amp;$D501,[5]Tabelle1!$A$3:$A$500&amp;[5]Tabelle1!$C$3:$C$500&amp;[5]Tabelle1!$D$3:$D$500,0),MATCH(X$2,[5]Tabelle1!$E$2:$U$2,0))),"")</f>
        <v/>
      </c>
      <c r="Y501" s="170"/>
      <c r="Z501" s="170"/>
      <c r="AA501" s="170"/>
      <c r="AB501" s="170"/>
      <c r="AC501" s="170"/>
      <c r="AD501" s="170"/>
      <c r="AE501" s="170"/>
      <c r="AF501" s="170"/>
    </row>
    <row r="502" spans="1:32" ht="14.5" hidden="1" x14ac:dyDescent="0.35">
      <c r="A502" s="127" t="str">
        <f t="shared" ref="A502:A517" si="35">A501</f>
        <v>Poland</v>
      </c>
      <c r="B502" s="70"/>
      <c r="C502" s="70" t="s">
        <v>596</v>
      </c>
      <c r="D502" s="136" t="s">
        <v>576</v>
      </c>
      <c r="E502" s="102"/>
      <c r="F502" s="102"/>
      <c r="G502" s="102"/>
      <c r="H502" s="102">
        <f t="array" ref="H502">IFERROR(IF(INDEX([5]Tabelle1!$E$3:$U$500,MATCH($A502&amp;$C502&amp;$D502,[5]Tabelle1!$A$3:$A$500&amp;[5]Tabelle1!$C$3:$C$500&amp;[5]Tabelle1!$D$3:$D$500,0),MATCH(H$2,[5]Tabelle1!$E$2:$U$2,0))=0,"",INDEX([5]Tabelle1!$E$3:$U$500,MATCH($A502&amp;$C502&amp;$D502,[5]Tabelle1!$A$3:$A$500&amp;[5]Tabelle1!$C$3:$C$500&amp;[5]Tabelle1!$D$3:$D$500,0),MATCH(H$2,[5]Tabelle1!$E$2:$U$2,0))),"")</f>
        <v>0.16299999999999987</v>
      </c>
      <c r="I502" s="182">
        <f t="array" ref="I502">IFERROR(IF(INDEX([5]Tabelle1!$E$3:$U$500,MATCH($A502&amp;$C502&amp;$D502,[5]Tabelle1!$A$3:$A$500&amp;[5]Tabelle1!$C$3:$C$500&amp;[5]Tabelle1!$D$3:$D$500,0),MATCH(I$2,[5]Tabelle1!$E$2:$U$2,0))=0,"",INDEX([5]Tabelle1!$E$3:$U$500,MATCH($A502&amp;$C502&amp;$D502,[5]Tabelle1!$A$3:$A$500&amp;[5]Tabelle1!$C$3:$C$500&amp;[5]Tabelle1!$D$3:$D$500,0),MATCH(I$2,[5]Tabelle1!$E$2:$U$2,0))),"")</f>
        <v>0.17399999999999988</v>
      </c>
      <c r="J502" s="162">
        <f t="array" ref="J502">IFERROR(IF(INDEX([5]Tabelle1!$E$3:$U$500,MATCH($A502&amp;$C502&amp;$D502,[5]Tabelle1!$A$3:$A$500&amp;[5]Tabelle1!$C$3:$C$500&amp;[5]Tabelle1!$D$3:$D$500,0),MATCH(J$2,[5]Tabelle1!$E$2:$U$2,0))=0,"",INDEX([5]Tabelle1!$E$3:$U$500,MATCH($A502&amp;$C502&amp;$D502,[5]Tabelle1!$A$3:$A$500&amp;[5]Tabelle1!$C$3:$C$500&amp;[5]Tabelle1!$D$3:$D$500,0),MATCH(J$2,[5]Tabelle1!$E$2:$U$2,0))),"")</f>
        <v>0.18499999999999989</v>
      </c>
      <c r="K502" s="162">
        <f t="array" ref="K502">IFERROR(IF(INDEX([5]Tabelle1!$E$3:$U$500,MATCH($A502&amp;$C502&amp;$D502,[5]Tabelle1!$A$3:$A$500&amp;[5]Tabelle1!$C$3:$C$500&amp;[5]Tabelle1!$D$3:$D$500,0),MATCH(K$2,[5]Tabelle1!$E$2:$U$2,0))=0,"",INDEX([5]Tabelle1!$E$3:$U$500,MATCH($A502&amp;$C502&amp;$D502,[5]Tabelle1!$A$3:$A$500&amp;[5]Tabelle1!$C$3:$C$500&amp;[5]Tabelle1!$D$3:$D$500,0),MATCH(K$2,[5]Tabelle1!$E$2:$U$2,0))),"")</f>
        <v>0.1959999999999999</v>
      </c>
      <c r="L502" s="162">
        <f t="array" ref="L502">IFERROR(IF(INDEX([5]Tabelle1!$E$3:$U$500,MATCH($A502&amp;$C502&amp;$D502,[5]Tabelle1!$A$3:$A$500&amp;[5]Tabelle1!$C$3:$C$500&amp;[5]Tabelle1!$D$3:$D$500,0),MATCH(L$2,[5]Tabelle1!$E$2:$U$2,0))=0,"",INDEX([5]Tabelle1!$E$3:$U$500,MATCH($A502&amp;$C502&amp;$D502,[5]Tabelle1!$A$3:$A$500&amp;[5]Tabelle1!$C$3:$C$500&amp;[5]Tabelle1!$D$3:$D$500,0),MATCH(L$2,[5]Tabelle1!$E$2:$U$2,0))),"")</f>
        <v>0.20699999999999991</v>
      </c>
      <c r="M502" s="162">
        <f t="array" ref="M502">IFERROR(IF(INDEX([5]Tabelle1!$E$3:$U$500,MATCH($A502&amp;$C502&amp;$D502,[5]Tabelle1!$A$3:$A$500&amp;[5]Tabelle1!$C$3:$C$500&amp;[5]Tabelle1!$D$3:$D$500,0),MATCH(M$2,[5]Tabelle1!$E$2:$U$2,0))=0,"",INDEX([5]Tabelle1!$E$3:$U$500,MATCH($A502&amp;$C502&amp;$D502,[5]Tabelle1!$A$3:$A$500&amp;[5]Tabelle1!$C$3:$C$500&amp;[5]Tabelle1!$D$3:$D$500,0),MATCH(M$2,[5]Tabelle1!$E$2:$U$2,0))),"")</f>
        <v>0.21799999999999992</v>
      </c>
      <c r="N502" s="162">
        <f t="array" ref="N502">IFERROR(IF(INDEX([5]Tabelle1!$E$3:$U$500,MATCH($A502&amp;$C502&amp;$D502,[5]Tabelle1!$A$3:$A$500&amp;[5]Tabelle1!$C$3:$C$500&amp;[5]Tabelle1!$D$3:$D$500,0),MATCH(N$2,[5]Tabelle1!$E$2:$U$2,0))=0,"",INDEX([5]Tabelle1!$E$3:$U$500,MATCH($A502&amp;$C502&amp;$D502,[5]Tabelle1!$A$3:$A$500&amp;[5]Tabelle1!$C$3:$C$500&amp;[5]Tabelle1!$D$3:$D$500,0),MATCH(N$2,[5]Tabelle1!$E$2:$U$2,0))),"")</f>
        <v>0.22899999999999993</v>
      </c>
      <c r="O502" s="162">
        <f t="array" ref="O502">IFERROR(IF(INDEX([5]Tabelle1!$E$3:$U$500,MATCH($A502&amp;$C502&amp;$D502,[5]Tabelle1!$A$3:$A$500&amp;[5]Tabelle1!$C$3:$C$500&amp;[5]Tabelle1!$D$3:$D$500,0),MATCH(O$2,[5]Tabelle1!$E$2:$U$2,0))=0,"",INDEX([5]Tabelle1!$E$3:$U$500,MATCH($A502&amp;$C502&amp;$D502,[5]Tabelle1!$A$3:$A$500&amp;[5]Tabelle1!$C$3:$C$500&amp;[5]Tabelle1!$D$3:$D$500,0),MATCH(O$2,[5]Tabelle1!$E$2:$U$2,0))),"")</f>
        <v>0.23999999999999994</v>
      </c>
      <c r="P502" s="162">
        <f t="array" ref="P502">IFERROR(IF(INDEX([5]Tabelle1!$E$3:$U$500,MATCH($A502&amp;$C502&amp;$D502,[5]Tabelle1!$A$3:$A$500&amp;[5]Tabelle1!$C$3:$C$500&amp;[5]Tabelle1!$D$3:$D$500,0),MATCH(P$2,[5]Tabelle1!$E$2:$U$2,0))=0,"",INDEX([5]Tabelle1!$E$3:$U$500,MATCH($A502&amp;$C502&amp;$D502,[5]Tabelle1!$A$3:$A$500&amp;[5]Tabelle1!$C$3:$C$500&amp;[5]Tabelle1!$D$3:$D$500,0),MATCH(P$2,[5]Tabelle1!$E$2:$U$2,0))),"")</f>
        <v>0.25099999999999995</v>
      </c>
      <c r="Q502" s="162">
        <f t="array" ref="Q502">IFERROR(IF(INDEX([5]Tabelle1!$E$3:$U$500,MATCH($A502&amp;$C502&amp;$D502,[5]Tabelle1!$A$3:$A$500&amp;[5]Tabelle1!$C$3:$C$500&amp;[5]Tabelle1!$D$3:$D$500,0),MATCH(Q$2,[5]Tabelle1!$E$2:$U$2,0))=0,"",INDEX([5]Tabelle1!$E$3:$U$500,MATCH($A502&amp;$C502&amp;$D502,[5]Tabelle1!$A$3:$A$500&amp;[5]Tabelle1!$C$3:$C$500&amp;[5]Tabelle1!$D$3:$D$500,0),MATCH(Q$2,[5]Tabelle1!$E$2:$U$2,0))),"")</f>
        <v>0.26199999999999996</v>
      </c>
      <c r="R502" s="162">
        <f t="array" ref="R502">IFERROR(IF(INDEX([5]Tabelle1!$E$3:$U$500,MATCH($A502&amp;$C502&amp;$D502,[5]Tabelle1!$A$3:$A$500&amp;[5]Tabelle1!$C$3:$C$500&amp;[5]Tabelle1!$D$3:$D$500,0),MATCH(R$2,[5]Tabelle1!$E$2:$U$2,0))=0,"",INDEX([5]Tabelle1!$E$3:$U$500,MATCH($A502&amp;$C502&amp;$D502,[5]Tabelle1!$A$3:$A$500&amp;[5]Tabelle1!$C$3:$C$500&amp;[5]Tabelle1!$D$3:$D$500,0),MATCH(R$2,[5]Tabelle1!$E$2:$U$2,0))),"")</f>
        <v>0.27299999999999996</v>
      </c>
      <c r="S502" s="162">
        <f t="array" ref="S502">IFERROR(IF(INDEX([5]Tabelle1!$E$3:$U$500,MATCH($A502&amp;$C502&amp;$D502,[5]Tabelle1!$A$3:$A$500&amp;[5]Tabelle1!$C$3:$C$500&amp;[5]Tabelle1!$D$3:$D$500,0),MATCH(S$2,[5]Tabelle1!$E$2:$U$2,0))=0,"",INDEX([5]Tabelle1!$E$3:$U$500,MATCH($A502&amp;$C502&amp;$D502,[5]Tabelle1!$A$3:$A$500&amp;[5]Tabelle1!$C$3:$C$500&amp;[5]Tabelle1!$D$3:$D$500,0),MATCH(S$2,[5]Tabelle1!$E$2:$U$2,0))),"")</f>
        <v>0.28399999999999997</v>
      </c>
      <c r="T502" s="190" t="str">
        <f t="array" ref="T502">IFERROR(IF(INDEX([5]Tabelle1!$E$3:$U$500,MATCH($A502&amp;$C502&amp;$D502,[5]Tabelle1!$A$3:$A$500&amp;[5]Tabelle1!$C$3:$C$500&amp;[5]Tabelle1!$D$3:$D$500,0),MATCH(T$2,[5]Tabelle1!$E$2:$U$2,0))=0,"",INDEX([5]Tabelle1!$E$3:$U$500,MATCH($A502&amp;$C502&amp;$D502,[5]Tabelle1!$A$3:$A$500&amp;[5]Tabelle1!$C$3:$C$500&amp;[5]Tabelle1!$D$3:$D$500,0),MATCH(T$2,[5]Tabelle1!$E$2:$U$2,0))),"")</f>
        <v/>
      </c>
      <c r="U502" s="190" t="str">
        <f t="array" ref="U502">IFERROR(IF(INDEX([5]Tabelle1!$E$3:$U$500,MATCH($A502&amp;$C502&amp;$D502,[5]Tabelle1!$A$3:$A$500&amp;[5]Tabelle1!$C$3:$C$500&amp;[5]Tabelle1!$D$3:$D$500,0),MATCH(U$2,[5]Tabelle1!$E$2:$U$2,0))=0,"",INDEX([5]Tabelle1!$E$3:$U$500,MATCH($A502&amp;$C502&amp;$D502,[5]Tabelle1!$A$3:$A$500&amp;[5]Tabelle1!$C$3:$C$500&amp;[5]Tabelle1!$D$3:$D$500,0),MATCH(U$2,[5]Tabelle1!$E$2:$U$2,0))),"")</f>
        <v/>
      </c>
      <c r="V502" s="191" t="str">
        <f t="array" ref="V502">IFERROR(IF(INDEX([5]Tabelle1!$E$3:$U$500,MATCH($A502&amp;$C502&amp;$D502,[5]Tabelle1!$A$3:$A$500&amp;[5]Tabelle1!$C$3:$C$500&amp;[5]Tabelle1!$D$3:$D$500,0),MATCH(V$2,[5]Tabelle1!$E$2:$U$2,0))=0,"",INDEX([5]Tabelle1!$E$3:$U$500,MATCH($A502&amp;$C502&amp;$D502,[5]Tabelle1!$A$3:$A$500&amp;[5]Tabelle1!$C$3:$C$500&amp;[5]Tabelle1!$D$3:$D$500,0),MATCH(V$2,[5]Tabelle1!$E$2:$U$2,0))),"")</f>
        <v/>
      </c>
      <c r="W502" s="54" t="str">
        <f t="array" ref="W502">IFERROR(IF(INDEX([5]Tabelle1!$E$3:$U$500,MATCH($A502&amp;$C502&amp;$D502,[5]Tabelle1!$A$3:$A$500&amp;[5]Tabelle1!$C$3:$C$500&amp;[5]Tabelle1!$D$3:$D$500,0),MATCH(W$2,[5]Tabelle1!$E$2:$U$2,0))=0,"",INDEX([5]Tabelle1!$E$3:$U$500,MATCH($A502&amp;$C502&amp;$D502,[5]Tabelle1!$A$3:$A$500&amp;[5]Tabelle1!$C$3:$C$500&amp;[5]Tabelle1!$D$3:$D$500,0),MATCH(W$2,[5]Tabelle1!$E$2:$U$2,0))),"")</f>
        <v>1,1% anstieg wird p.a. angegeben mit einem Ziel wert von 28,4% in 2030</v>
      </c>
      <c r="X502" s="54" t="str">
        <f t="array" ref="X502">IFERROR(IF(INDEX([5]Tabelle1!$E$3:$U$500,MATCH($A502&amp;$C502&amp;$D502,[5]Tabelle1!$A$3:$A$500&amp;[5]Tabelle1!$C$3:$C$500&amp;[5]Tabelle1!$D$3:$D$500,0),MATCH(X$2,[5]Tabelle1!$E$2:$U$2,0))=0,"",INDEX([5]Tabelle1!$E$3:$U$500,MATCH($A502&amp;$C502&amp;$D502,[5]Tabelle1!$A$3:$A$500&amp;[5]Tabelle1!$C$3:$C$500&amp;[5]Tabelle1!$D$3:$D$500,0),MATCH(X$2,[5]Tabelle1!$E$2:$U$2,0))),"")</f>
        <v/>
      </c>
      <c r="Y502" s="170"/>
      <c r="Z502" s="170"/>
      <c r="AA502" s="170"/>
      <c r="AB502" s="170"/>
      <c r="AC502" s="170"/>
      <c r="AD502" s="170"/>
      <c r="AE502" s="170"/>
      <c r="AF502" s="170"/>
    </row>
    <row r="503" spans="1:32" ht="14.5" hidden="1" x14ac:dyDescent="0.35">
      <c r="A503" s="127" t="str">
        <f t="shared" si="35"/>
        <v>Poland</v>
      </c>
      <c r="B503" s="70"/>
      <c r="C503" s="70" t="s">
        <v>596</v>
      </c>
      <c r="D503" s="136" t="s">
        <v>577</v>
      </c>
      <c r="E503" s="102"/>
      <c r="F503" s="102"/>
      <c r="G503" s="102"/>
      <c r="H503" s="102" t="str">
        <f t="array" ref="H503">IFERROR(IF(INDEX([5]Tabelle1!$E$3:$U$500,MATCH($A503&amp;$C503&amp;$D503,[5]Tabelle1!$A$3:$A$500&amp;[5]Tabelle1!$C$3:$C$500&amp;[5]Tabelle1!$D$3:$D$500,0),MATCH(H$2,[5]Tabelle1!$E$2:$U$2,0))=0,"",INDEX([5]Tabelle1!$E$3:$U$500,MATCH($A503&amp;$C503&amp;$D503,[5]Tabelle1!$A$3:$A$500&amp;[5]Tabelle1!$C$3:$C$500&amp;[5]Tabelle1!$D$3:$D$500,0),MATCH(H$2,[5]Tabelle1!$E$2:$U$2,0))),"")</f>
        <v/>
      </c>
      <c r="I503" s="182" t="str">
        <f t="array" ref="I503">IFERROR(IF(INDEX([5]Tabelle1!$E$3:$U$500,MATCH($A503&amp;$C503&amp;$D503,[5]Tabelle1!$A$3:$A$500&amp;[5]Tabelle1!$C$3:$C$500&amp;[5]Tabelle1!$D$3:$D$500,0),MATCH(I$2,[5]Tabelle1!$E$2:$U$2,0))=0,"",INDEX([5]Tabelle1!$E$3:$U$500,MATCH($A503&amp;$C503&amp;$D503,[5]Tabelle1!$A$3:$A$500&amp;[5]Tabelle1!$C$3:$C$500&amp;[5]Tabelle1!$D$3:$D$500,0),MATCH(I$2,[5]Tabelle1!$E$2:$U$2,0))),"")</f>
        <v/>
      </c>
      <c r="J503" s="162" t="str">
        <f t="array" ref="J503">IFERROR(IF(INDEX([5]Tabelle1!$E$3:$U$500,MATCH($A503&amp;$C503&amp;$D503,[5]Tabelle1!$A$3:$A$500&amp;[5]Tabelle1!$C$3:$C$500&amp;[5]Tabelle1!$D$3:$D$500,0),MATCH(J$2,[5]Tabelle1!$E$2:$U$2,0))=0,"",INDEX([5]Tabelle1!$E$3:$U$500,MATCH($A503&amp;$C503&amp;$D503,[5]Tabelle1!$A$3:$A$500&amp;[5]Tabelle1!$C$3:$C$500&amp;[5]Tabelle1!$D$3:$D$500,0),MATCH(J$2,[5]Tabelle1!$E$2:$U$2,0))),"")</f>
        <v/>
      </c>
      <c r="K503" s="162" t="str">
        <f t="array" ref="K503">IFERROR(IF(INDEX([5]Tabelle1!$E$3:$U$500,MATCH($A503&amp;$C503&amp;$D503,[5]Tabelle1!$A$3:$A$500&amp;[5]Tabelle1!$C$3:$C$500&amp;[5]Tabelle1!$D$3:$D$500,0),MATCH(K$2,[5]Tabelle1!$E$2:$U$2,0))=0,"",INDEX([5]Tabelle1!$E$3:$U$500,MATCH($A503&amp;$C503&amp;$D503,[5]Tabelle1!$A$3:$A$500&amp;[5]Tabelle1!$C$3:$C$500&amp;[5]Tabelle1!$D$3:$D$500,0),MATCH(K$2,[5]Tabelle1!$E$2:$U$2,0))),"")</f>
        <v/>
      </c>
      <c r="L503" s="162" t="str">
        <f t="array" ref="L503">IFERROR(IF(INDEX([5]Tabelle1!$E$3:$U$500,MATCH($A503&amp;$C503&amp;$D503,[5]Tabelle1!$A$3:$A$500&amp;[5]Tabelle1!$C$3:$C$500&amp;[5]Tabelle1!$D$3:$D$500,0),MATCH(L$2,[5]Tabelle1!$E$2:$U$2,0))=0,"",INDEX([5]Tabelle1!$E$3:$U$500,MATCH($A503&amp;$C503&amp;$D503,[5]Tabelle1!$A$3:$A$500&amp;[5]Tabelle1!$C$3:$C$500&amp;[5]Tabelle1!$D$3:$D$500,0),MATCH(L$2,[5]Tabelle1!$E$2:$U$2,0))),"")</f>
        <v/>
      </c>
      <c r="M503" s="162" t="str">
        <f t="array" ref="M503">IFERROR(IF(INDEX([5]Tabelle1!$E$3:$U$500,MATCH($A503&amp;$C503&amp;$D503,[5]Tabelle1!$A$3:$A$500&amp;[5]Tabelle1!$C$3:$C$500&amp;[5]Tabelle1!$D$3:$D$500,0),MATCH(M$2,[5]Tabelle1!$E$2:$U$2,0))=0,"",INDEX([5]Tabelle1!$E$3:$U$500,MATCH($A503&amp;$C503&amp;$D503,[5]Tabelle1!$A$3:$A$500&amp;[5]Tabelle1!$C$3:$C$500&amp;[5]Tabelle1!$D$3:$D$500,0),MATCH(M$2,[5]Tabelle1!$E$2:$U$2,0))),"")</f>
        <v/>
      </c>
      <c r="N503" s="162" t="str">
        <f t="array" ref="N503">IFERROR(IF(INDEX([5]Tabelle1!$E$3:$U$500,MATCH($A503&amp;$C503&amp;$D503,[5]Tabelle1!$A$3:$A$500&amp;[5]Tabelle1!$C$3:$C$500&amp;[5]Tabelle1!$D$3:$D$500,0),MATCH(N$2,[5]Tabelle1!$E$2:$U$2,0))=0,"",INDEX([5]Tabelle1!$E$3:$U$500,MATCH($A503&amp;$C503&amp;$D503,[5]Tabelle1!$A$3:$A$500&amp;[5]Tabelle1!$C$3:$C$500&amp;[5]Tabelle1!$D$3:$D$500,0),MATCH(N$2,[5]Tabelle1!$E$2:$U$2,0))),"")</f>
        <v/>
      </c>
      <c r="O503" s="162" t="str">
        <f t="array" ref="O503">IFERROR(IF(INDEX([5]Tabelle1!$E$3:$U$500,MATCH($A503&amp;$C503&amp;$D503,[5]Tabelle1!$A$3:$A$500&amp;[5]Tabelle1!$C$3:$C$500&amp;[5]Tabelle1!$D$3:$D$500,0),MATCH(O$2,[5]Tabelle1!$E$2:$U$2,0))=0,"",INDEX([5]Tabelle1!$E$3:$U$500,MATCH($A503&amp;$C503&amp;$D503,[5]Tabelle1!$A$3:$A$500&amp;[5]Tabelle1!$C$3:$C$500&amp;[5]Tabelle1!$D$3:$D$500,0),MATCH(O$2,[5]Tabelle1!$E$2:$U$2,0))),"")</f>
        <v/>
      </c>
      <c r="P503" s="162" t="str">
        <f t="array" ref="P503">IFERROR(IF(INDEX([5]Tabelle1!$E$3:$U$500,MATCH($A503&amp;$C503&amp;$D503,[5]Tabelle1!$A$3:$A$500&amp;[5]Tabelle1!$C$3:$C$500&amp;[5]Tabelle1!$D$3:$D$500,0),MATCH(P$2,[5]Tabelle1!$E$2:$U$2,0))=0,"",INDEX([5]Tabelle1!$E$3:$U$500,MATCH($A503&amp;$C503&amp;$D503,[5]Tabelle1!$A$3:$A$500&amp;[5]Tabelle1!$C$3:$C$500&amp;[5]Tabelle1!$D$3:$D$500,0),MATCH(P$2,[5]Tabelle1!$E$2:$U$2,0))),"")</f>
        <v/>
      </c>
      <c r="Q503" s="162" t="str">
        <f t="array" ref="Q503">IFERROR(IF(INDEX([5]Tabelle1!$E$3:$U$500,MATCH($A503&amp;$C503&amp;$D503,[5]Tabelle1!$A$3:$A$500&amp;[5]Tabelle1!$C$3:$C$500&amp;[5]Tabelle1!$D$3:$D$500,0),MATCH(Q$2,[5]Tabelle1!$E$2:$U$2,0))=0,"",INDEX([5]Tabelle1!$E$3:$U$500,MATCH($A503&amp;$C503&amp;$D503,[5]Tabelle1!$A$3:$A$500&amp;[5]Tabelle1!$C$3:$C$500&amp;[5]Tabelle1!$D$3:$D$500,0),MATCH(Q$2,[5]Tabelle1!$E$2:$U$2,0))),"")</f>
        <v/>
      </c>
      <c r="R503" s="162" t="str">
        <f t="array" ref="R503">IFERROR(IF(INDEX([5]Tabelle1!$E$3:$U$500,MATCH($A503&amp;$C503&amp;$D503,[5]Tabelle1!$A$3:$A$500&amp;[5]Tabelle1!$C$3:$C$500&amp;[5]Tabelle1!$D$3:$D$500,0),MATCH(R$2,[5]Tabelle1!$E$2:$U$2,0))=0,"",INDEX([5]Tabelle1!$E$3:$U$500,MATCH($A503&amp;$C503&amp;$D503,[5]Tabelle1!$A$3:$A$500&amp;[5]Tabelle1!$C$3:$C$500&amp;[5]Tabelle1!$D$3:$D$500,0),MATCH(R$2,[5]Tabelle1!$E$2:$U$2,0))),"")</f>
        <v/>
      </c>
      <c r="S503" s="162">
        <f t="array" ref="S503">IFERROR(IF(INDEX([5]Tabelle1!$E$3:$U$500,MATCH($A503&amp;$C503&amp;$D503,[5]Tabelle1!$A$3:$A$500&amp;[5]Tabelle1!$C$3:$C$500&amp;[5]Tabelle1!$D$3:$D$500,0),MATCH(S$2,[5]Tabelle1!$E$2:$U$2,0))=0,"",INDEX([5]Tabelle1!$E$3:$U$500,MATCH($A503&amp;$C503&amp;$D503,[5]Tabelle1!$A$3:$A$500&amp;[5]Tabelle1!$C$3:$C$500&amp;[5]Tabelle1!$D$3:$D$500,0),MATCH(S$2,[5]Tabelle1!$E$2:$U$2,0))),"")</f>
        <v>0.14000000000000001</v>
      </c>
      <c r="T503" s="190" t="str">
        <f t="array" ref="T503">IFERROR(IF(INDEX([5]Tabelle1!$E$3:$U$500,MATCH($A503&amp;$C503&amp;$D503,[5]Tabelle1!$A$3:$A$500&amp;[5]Tabelle1!$C$3:$C$500&amp;[5]Tabelle1!$D$3:$D$500,0),MATCH(T$2,[5]Tabelle1!$E$2:$U$2,0))=0,"",INDEX([5]Tabelle1!$E$3:$U$500,MATCH($A503&amp;$C503&amp;$D503,[5]Tabelle1!$A$3:$A$500&amp;[5]Tabelle1!$C$3:$C$500&amp;[5]Tabelle1!$D$3:$D$500,0),MATCH(T$2,[5]Tabelle1!$E$2:$U$2,0))),"")</f>
        <v/>
      </c>
      <c r="U503" s="190" t="str">
        <f t="array" ref="U503">IFERROR(IF(INDEX([5]Tabelle1!$E$3:$U$500,MATCH($A503&amp;$C503&amp;$D503,[5]Tabelle1!$A$3:$A$500&amp;[5]Tabelle1!$C$3:$C$500&amp;[5]Tabelle1!$D$3:$D$500,0),MATCH(U$2,[5]Tabelle1!$E$2:$U$2,0))=0,"",INDEX([5]Tabelle1!$E$3:$U$500,MATCH($A503&amp;$C503&amp;$D503,[5]Tabelle1!$A$3:$A$500&amp;[5]Tabelle1!$C$3:$C$500&amp;[5]Tabelle1!$D$3:$D$500,0),MATCH(U$2,[5]Tabelle1!$E$2:$U$2,0))),"")</f>
        <v/>
      </c>
      <c r="V503" s="191" t="str">
        <f t="array" ref="V503">IFERROR(IF(INDEX([5]Tabelle1!$E$3:$U$500,MATCH($A503&amp;$C503&amp;$D503,[5]Tabelle1!$A$3:$A$500&amp;[5]Tabelle1!$C$3:$C$500&amp;[5]Tabelle1!$D$3:$D$500,0),MATCH(V$2,[5]Tabelle1!$E$2:$U$2,0))=0,"",INDEX([5]Tabelle1!$E$3:$U$500,MATCH($A503&amp;$C503&amp;$D503,[5]Tabelle1!$A$3:$A$500&amp;[5]Tabelle1!$C$3:$C$500&amp;[5]Tabelle1!$D$3:$D$500,0),MATCH(V$2,[5]Tabelle1!$E$2:$U$2,0))),"")</f>
        <v/>
      </c>
      <c r="W503" s="54" t="str">
        <f t="array" ref="W503">IFERROR(IF(INDEX([5]Tabelle1!$E$3:$U$500,MATCH($A503&amp;$C503&amp;$D503,[5]Tabelle1!$A$3:$A$500&amp;[5]Tabelle1!$C$3:$C$500&amp;[5]Tabelle1!$D$3:$D$500,0),MATCH(W$2,[5]Tabelle1!$E$2:$U$2,0))=0,"",INDEX([5]Tabelle1!$E$3:$U$500,MATCH($A503&amp;$C503&amp;$D503,[5]Tabelle1!$A$3:$A$500&amp;[5]Tabelle1!$C$3:$C$500&amp;[5]Tabelle1!$D$3:$D$500,0),MATCH(W$2,[5]Tabelle1!$E$2:$U$2,0))),"")</f>
        <v/>
      </c>
      <c r="X503" s="54" t="str">
        <f t="array" ref="X503">IFERROR(IF(INDEX([5]Tabelle1!$E$3:$U$500,MATCH($A503&amp;$C503&amp;$D503,[5]Tabelle1!$A$3:$A$500&amp;[5]Tabelle1!$C$3:$C$500&amp;[5]Tabelle1!$D$3:$D$500,0),MATCH(X$2,[5]Tabelle1!$E$2:$U$2,0))=0,"",INDEX([5]Tabelle1!$E$3:$U$500,MATCH($A503&amp;$C503&amp;$D503,[5]Tabelle1!$A$3:$A$500&amp;[5]Tabelle1!$C$3:$C$500&amp;[5]Tabelle1!$D$3:$D$500,0),MATCH(X$2,[5]Tabelle1!$E$2:$U$2,0))),"")</f>
        <v/>
      </c>
      <c r="Y503" s="170"/>
      <c r="Z503" s="170"/>
      <c r="AA503" s="170"/>
      <c r="AB503" s="170"/>
      <c r="AC503" s="170"/>
      <c r="AD503" s="170"/>
      <c r="AE503" s="170"/>
      <c r="AF503" s="170"/>
    </row>
    <row r="504" spans="1:32" ht="14.5" hidden="1" x14ac:dyDescent="0.35">
      <c r="A504" s="127" t="str">
        <f t="shared" si="35"/>
        <v>Poland</v>
      </c>
      <c r="B504" s="70"/>
      <c r="C504" s="70"/>
      <c r="D504" s="136" t="s">
        <v>563</v>
      </c>
      <c r="E504" s="198"/>
      <c r="F504" s="198"/>
      <c r="G504" s="198"/>
      <c r="H504" s="199" t="str">
        <f t="array" ref="H504">IFERROR(IF(INDEX([5]Tabelle1!$E$3:$U$500,MATCH($A504&amp;$C504&amp;$D504,[5]Tabelle1!$A$3:$A$500&amp;[5]Tabelle1!$C$3:$C$500&amp;[5]Tabelle1!$D$3:$D$500,0),MATCH(H$2,[5]Tabelle1!$E$2:$U$2,0))=0,"",INDEX([5]Tabelle1!$E$3:$U$500,MATCH($A504&amp;$C504&amp;$D504,[5]Tabelle1!$A$3:$A$500&amp;[5]Tabelle1!$C$3:$C$500&amp;[5]Tabelle1!$D$3:$D$500,0),MATCH(H$2,[5]Tabelle1!$E$2:$U$2,0))),"")</f>
        <v/>
      </c>
      <c r="I504" s="199">
        <f t="array" ref="I504">IFERROR(IF(INDEX([5]Tabelle1!$E$3:$U$500,MATCH($A504&amp;$C504&amp;$D504,[5]Tabelle1!$A$3:$A$500&amp;[5]Tabelle1!$C$3:$C$500&amp;[5]Tabelle1!$D$3:$D$500,0),MATCH(I$2,[5]Tabelle1!$E$2:$U$2,0))=0,"",INDEX([5]Tabelle1!$E$3:$U$500,MATCH($A504&amp;$C504&amp;$D504,[5]Tabelle1!$A$3:$A$500&amp;[5]Tabelle1!$C$3:$C$500&amp;[5]Tabelle1!$D$3:$D$500,0),MATCH(I$2,[5]Tabelle1!$E$2:$U$2,0))),"")</f>
        <v>13777</v>
      </c>
      <c r="J504" s="199" t="str">
        <f t="array" ref="J504">IFERROR(IF(INDEX([5]Tabelle1!$E$3:$U$500,MATCH($A504&amp;$C504&amp;$D504,[5]Tabelle1!$A$3:$A$500&amp;[5]Tabelle1!$C$3:$C$500&amp;[5]Tabelle1!$D$3:$D$500,0),MATCH(J$2,[5]Tabelle1!$E$2:$U$2,0))=0,"",INDEX([5]Tabelle1!$E$3:$U$500,MATCH($A504&amp;$C504&amp;$D504,[5]Tabelle1!$A$3:$A$500&amp;[5]Tabelle1!$C$3:$C$500&amp;[5]Tabelle1!$D$3:$D$500,0),MATCH(J$2,[5]Tabelle1!$E$2:$U$2,0))),"")</f>
        <v/>
      </c>
      <c r="K504" s="199" t="str">
        <f t="array" ref="K504">IFERROR(IF(INDEX([5]Tabelle1!$E$3:$U$500,MATCH($A504&amp;$C504&amp;$D504,[5]Tabelle1!$A$3:$A$500&amp;[5]Tabelle1!$C$3:$C$500&amp;[5]Tabelle1!$D$3:$D$500,0),MATCH(K$2,[5]Tabelle1!$E$2:$U$2,0))=0,"",INDEX([5]Tabelle1!$E$3:$U$500,MATCH($A504&amp;$C504&amp;$D504,[5]Tabelle1!$A$3:$A$500&amp;[5]Tabelle1!$C$3:$C$500&amp;[5]Tabelle1!$D$3:$D$500,0),MATCH(K$2,[5]Tabelle1!$E$2:$U$2,0))),"")</f>
        <v/>
      </c>
      <c r="L504" s="199" t="str">
        <f t="array" ref="L504">IFERROR(IF(INDEX([5]Tabelle1!$E$3:$U$500,MATCH($A504&amp;$C504&amp;$D504,[5]Tabelle1!$A$3:$A$500&amp;[5]Tabelle1!$C$3:$C$500&amp;[5]Tabelle1!$D$3:$D$500,0),MATCH(L$2,[5]Tabelle1!$E$2:$U$2,0))=0,"",INDEX([5]Tabelle1!$E$3:$U$500,MATCH($A504&amp;$C504&amp;$D504,[5]Tabelle1!$A$3:$A$500&amp;[5]Tabelle1!$C$3:$C$500&amp;[5]Tabelle1!$D$3:$D$500,0),MATCH(L$2,[5]Tabelle1!$E$2:$U$2,0))),"")</f>
        <v/>
      </c>
      <c r="M504" s="199" t="str">
        <f t="array" ref="M504">IFERROR(IF(INDEX([5]Tabelle1!$E$3:$U$500,MATCH($A504&amp;$C504&amp;$D504,[5]Tabelle1!$A$3:$A$500&amp;[5]Tabelle1!$C$3:$C$500&amp;[5]Tabelle1!$D$3:$D$500,0),MATCH(M$2,[5]Tabelle1!$E$2:$U$2,0))=0,"",INDEX([5]Tabelle1!$E$3:$U$500,MATCH($A504&amp;$C504&amp;$D504,[5]Tabelle1!$A$3:$A$500&amp;[5]Tabelle1!$C$3:$C$500&amp;[5]Tabelle1!$D$3:$D$500,0),MATCH(M$2,[5]Tabelle1!$E$2:$U$2,0))),"")</f>
        <v/>
      </c>
      <c r="N504" s="199">
        <f t="array" ref="N504">IFERROR(IF(INDEX([5]Tabelle1!$E$3:$U$500,MATCH($A504&amp;$C504&amp;$D504,[5]Tabelle1!$A$3:$A$500&amp;[5]Tabelle1!$C$3:$C$500&amp;[5]Tabelle1!$D$3:$D$500,0),MATCH(N$2,[5]Tabelle1!$E$2:$U$2,0))=0,"",INDEX([5]Tabelle1!$E$3:$U$500,MATCH($A504&amp;$C504&amp;$D504,[5]Tabelle1!$A$3:$A$500&amp;[5]Tabelle1!$C$3:$C$500&amp;[5]Tabelle1!$D$3:$D$500,0),MATCH(N$2,[5]Tabelle1!$E$2:$U$2,0))),"")</f>
        <v>18223</v>
      </c>
      <c r="O504" s="199" t="str">
        <f t="array" ref="O504">IFERROR(IF(INDEX([5]Tabelle1!$E$3:$U$500,MATCH($A504&amp;$C504&amp;$D504,[5]Tabelle1!$A$3:$A$500&amp;[5]Tabelle1!$C$3:$C$500&amp;[5]Tabelle1!$D$3:$D$500,0),MATCH(O$2,[5]Tabelle1!$E$2:$U$2,0))=0,"",INDEX([5]Tabelle1!$E$3:$U$500,MATCH($A504&amp;$C504&amp;$D504,[5]Tabelle1!$A$3:$A$500&amp;[5]Tabelle1!$C$3:$C$500&amp;[5]Tabelle1!$D$3:$D$500,0),MATCH(O$2,[5]Tabelle1!$E$2:$U$2,0))),"")</f>
        <v/>
      </c>
      <c r="P504" s="199" t="str">
        <f t="array" ref="P504">IFERROR(IF(INDEX([5]Tabelle1!$E$3:$U$500,MATCH($A504&amp;$C504&amp;$D504,[5]Tabelle1!$A$3:$A$500&amp;[5]Tabelle1!$C$3:$C$500&amp;[5]Tabelle1!$D$3:$D$500,0),MATCH(P$2,[5]Tabelle1!$E$2:$U$2,0))=0,"",INDEX([5]Tabelle1!$E$3:$U$500,MATCH($A504&amp;$C504&amp;$D504,[5]Tabelle1!$A$3:$A$500&amp;[5]Tabelle1!$C$3:$C$500&amp;[5]Tabelle1!$D$3:$D$500,0),MATCH(P$2,[5]Tabelle1!$E$2:$U$2,0))),"")</f>
        <v/>
      </c>
      <c r="Q504" s="199" t="str">
        <f t="array" ref="Q504">IFERROR(IF(INDEX([5]Tabelle1!$E$3:$U$500,MATCH($A504&amp;$C504&amp;$D504,[5]Tabelle1!$A$3:$A$500&amp;[5]Tabelle1!$C$3:$C$500&amp;[5]Tabelle1!$D$3:$D$500,0),MATCH(Q$2,[5]Tabelle1!$E$2:$U$2,0))=0,"",INDEX([5]Tabelle1!$E$3:$U$500,MATCH($A504&amp;$C504&amp;$D504,[5]Tabelle1!$A$3:$A$500&amp;[5]Tabelle1!$C$3:$C$500&amp;[5]Tabelle1!$D$3:$D$500,0),MATCH(Q$2,[5]Tabelle1!$E$2:$U$2,0))),"")</f>
        <v/>
      </c>
      <c r="R504" s="199" t="str">
        <f t="array" ref="R504">IFERROR(IF(INDEX([5]Tabelle1!$E$3:$U$500,MATCH($A504&amp;$C504&amp;$D504,[5]Tabelle1!$A$3:$A$500&amp;[5]Tabelle1!$C$3:$C$500&amp;[5]Tabelle1!$D$3:$D$500,0),MATCH(R$2,[5]Tabelle1!$E$2:$U$2,0))=0,"",INDEX([5]Tabelle1!$E$3:$U$500,MATCH($A504&amp;$C504&amp;$D504,[5]Tabelle1!$A$3:$A$500&amp;[5]Tabelle1!$C$3:$C$500&amp;[5]Tabelle1!$D$3:$D$500,0),MATCH(R$2,[5]Tabelle1!$E$2:$U$2,0))),"")</f>
        <v/>
      </c>
      <c r="S504" s="199">
        <f t="array" ref="S504">IFERROR(IF(INDEX([5]Tabelle1!$E$3:$U$500,MATCH($A504&amp;$C504&amp;$D504,[5]Tabelle1!$A$3:$A$500&amp;[5]Tabelle1!$C$3:$C$500&amp;[5]Tabelle1!$D$3:$D$500,0),MATCH(S$2,[5]Tabelle1!$E$2:$U$2,0))=0,"",INDEX([5]Tabelle1!$E$3:$U$500,MATCH($A504&amp;$C504&amp;$D504,[5]Tabelle1!$A$3:$A$500&amp;[5]Tabelle1!$C$3:$C$500&amp;[5]Tabelle1!$D$3:$D$500,0),MATCH(S$2,[5]Tabelle1!$E$2:$U$2,0))),"")</f>
        <v>24149</v>
      </c>
      <c r="T504" s="199">
        <f t="array" ref="T504">IFERROR(IF(INDEX([5]Tabelle1!$E$3:$U$500,MATCH($A504&amp;$C504&amp;$D504,[5]Tabelle1!$A$3:$A$500&amp;[5]Tabelle1!$C$3:$C$500&amp;[5]Tabelle1!$D$3:$D$500,0),MATCH(T$2,[5]Tabelle1!$E$2:$U$2,0))=0,"",INDEX([5]Tabelle1!$E$3:$U$500,MATCH($A504&amp;$C504&amp;$D504,[5]Tabelle1!$A$3:$A$500&amp;[5]Tabelle1!$C$3:$C$500&amp;[5]Tabelle1!$D$3:$D$500,0),MATCH(T$2,[5]Tabelle1!$E$2:$U$2,0))),"")</f>
        <v>30666</v>
      </c>
      <c r="U504" s="199">
        <f t="array" ref="U504">IFERROR(IF(INDEX([5]Tabelle1!$E$3:$U$500,MATCH($A504&amp;$C504&amp;$D504,[5]Tabelle1!$A$3:$A$500&amp;[5]Tabelle1!$C$3:$C$500&amp;[5]Tabelle1!$D$3:$D$500,0),MATCH(U$2,[5]Tabelle1!$E$2:$U$2,0))=0,"",INDEX([5]Tabelle1!$E$3:$U$500,MATCH($A504&amp;$C504&amp;$D504,[5]Tabelle1!$A$3:$A$500&amp;[5]Tabelle1!$C$3:$C$500&amp;[5]Tabelle1!$D$3:$D$500,0),MATCH(U$2,[5]Tabelle1!$E$2:$U$2,0))),"")</f>
        <v>37629</v>
      </c>
      <c r="V504" s="200" t="str">
        <f t="array" ref="V504">IFERROR(IF(INDEX([5]Tabelle1!$E$3:$U$500,MATCH($A504&amp;$C504&amp;$D504,[5]Tabelle1!$A$3:$A$500&amp;[5]Tabelle1!$C$3:$C$500&amp;[5]Tabelle1!$D$3:$D$500,0),MATCH(V$2,[5]Tabelle1!$E$2:$U$2,0))=0,"",INDEX([5]Tabelle1!$E$3:$U$500,MATCH($A504&amp;$C504&amp;$D504,[5]Tabelle1!$A$3:$A$500&amp;[5]Tabelle1!$C$3:$C$500&amp;[5]Tabelle1!$D$3:$D$500,0),MATCH(V$2,[5]Tabelle1!$E$2:$U$2,0))),"")</f>
        <v/>
      </c>
      <c r="W504" s="54" t="str">
        <f t="array" ref="W504">IFERROR(IF(INDEX([5]Tabelle1!$E$3:$U$500,MATCH($A504&amp;$C504&amp;$D504,[5]Tabelle1!$A$3:$A$500&amp;[5]Tabelle1!$C$3:$C$500&amp;[5]Tabelle1!$D$3:$D$500,0),MATCH(W$2,[5]Tabelle1!$E$2:$U$2,0))=0,"",INDEX([5]Tabelle1!$E$3:$U$500,MATCH($A504&amp;$C504&amp;$D504,[5]Tabelle1!$A$3:$A$500&amp;[5]Tabelle1!$C$3:$C$500&amp;[5]Tabelle1!$D$3:$D$500,0),MATCH(W$2,[5]Tabelle1!$E$2:$U$2,0))),"")</f>
        <v/>
      </c>
      <c r="X504" s="54" t="str">
        <f t="array" ref="X504">IFERROR(IF(INDEX([5]Tabelle1!$E$3:$U$500,MATCH($A504&amp;$C504&amp;$D504,[5]Tabelle1!$A$3:$A$500&amp;[5]Tabelle1!$C$3:$C$500&amp;[5]Tabelle1!$D$3:$D$500,0),MATCH(X$2,[5]Tabelle1!$E$2:$U$2,0))=0,"",INDEX([5]Tabelle1!$E$3:$U$500,MATCH($A504&amp;$C504&amp;$D504,[5]Tabelle1!$A$3:$A$500&amp;[5]Tabelle1!$C$3:$C$500&amp;[5]Tabelle1!$D$3:$D$500,0),MATCH(X$2,[5]Tabelle1!$E$2:$U$2,0))),"")</f>
        <v>Aus Summary Datei, Picture 6</v>
      </c>
      <c r="Y504" s="22"/>
      <c r="Z504" s="22"/>
      <c r="AA504" s="22"/>
      <c r="AB504" s="22"/>
      <c r="AC504" s="22"/>
      <c r="AD504" s="22"/>
      <c r="AE504" s="22"/>
      <c r="AF504" s="22"/>
    </row>
    <row r="505" spans="1:32" ht="14.5" hidden="1" x14ac:dyDescent="0.35">
      <c r="A505" s="127" t="str">
        <f t="shared" si="35"/>
        <v>Poland</v>
      </c>
      <c r="B505" s="70"/>
      <c r="C505" s="70" t="s">
        <v>558</v>
      </c>
      <c r="D505" s="139" t="s">
        <v>10</v>
      </c>
      <c r="E505" s="175"/>
      <c r="F505" s="175"/>
      <c r="G505" s="175"/>
      <c r="H505" s="192" t="str">
        <f t="array" ref="H505">IFERROR(IF(INDEX([5]Tabelle1!$E$3:$U$500,MATCH($A505&amp;$C505&amp;$D505,[5]Tabelle1!$A$3:$A$500&amp;[5]Tabelle1!$C$3:$C$500&amp;[5]Tabelle1!$D$3:$D$500,0),MATCH(H$2,[5]Tabelle1!$E$2:$U$2,0))=0,"",INDEX([5]Tabelle1!$E$3:$U$500,MATCH($A505&amp;$C505&amp;$D505,[5]Tabelle1!$A$3:$A$500&amp;[5]Tabelle1!$C$3:$C$500&amp;[5]Tabelle1!$D$3:$D$500,0),MATCH(H$2,[5]Tabelle1!$E$2:$U$2,0))),"")</f>
        <v/>
      </c>
      <c r="I505" s="192">
        <f t="array" ref="I505">IFERROR(IF(INDEX([5]Tabelle1!$E$3:$U$500,MATCH($A505&amp;$C505&amp;$D505,[5]Tabelle1!$A$3:$A$500&amp;[5]Tabelle1!$C$3:$C$500&amp;[5]Tabelle1!$D$3:$D$500,0),MATCH(I$2,[5]Tabelle1!$E$2:$U$2,0))=0,"",INDEX([5]Tabelle1!$E$3:$U$500,MATCH($A505&amp;$C505&amp;$D505,[5]Tabelle1!$A$3:$A$500&amp;[5]Tabelle1!$C$3:$C$500&amp;[5]Tabelle1!$D$3:$D$500,0),MATCH(I$2,[5]Tabelle1!$E$2:$U$2,0))),"")</f>
        <v>2370</v>
      </c>
      <c r="J505" s="192" t="str">
        <f t="array" ref="J505">IFERROR(IF(INDEX([5]Tabelle1!$E$3:$U$500,MATCH($A505&amp;$C505&amp;$D505,[5]Tabelle1!$A$3:$A$500&amp;[5]Tabelle1!$C$3:$C$500&amp;[5]Tabelle1!$D$3:$D$500,0),MATCH(J$2,[5]Tabelle1!$E$2:$U$2,0))=0,"",INDEX([5]Tabelle1!$E$3:$U$500,MATCH($A505&amp;$C505&amp;$D505,[5]Tabelle1!$A$3:$A$500&amp;[5]Tabelle1!$C$3:$C$500&amp;[5]Tabelle1!$D$3:$D$500,0),MATCH(J$2,[5]Tabelle1!$E$2:$U$2,0))),"")</f>
        <v/>
      </c>
      <c r="K505" s="192" t="str">
        <f t="array" ref="K505">IFERROR(IF(INDEX([5]Tabelle1!$E$3:$U$500,MATCH($A505&amp;$C505&amp;$D505,[5]Tabelle1!$A$3:$A$500&amp;[5]Tabelle1!$C$3:$C$500&amp;[5]Tabelle1!$D$3:$D$500,0),MATCH(K$2,[5]Tabelle1!$E$2:$U$2,0))=0,"",INDEX([5]Tabelle1!$E$3:$U$500,MATCH($A505&amp;$C505&amp;$D505,[5]Tabelle1!$A$3:$A$500&amp;[5]Tabelle1!$C$3:$C$500&amp;[5]Tabelle1!$D$3:$D$500,0),MATCH(K$2,[5]Tabelle1!$E$2:$U$2,0))),"")</f>
        <v/>
      </c>
      <c r="L505" s="192" t="str">
        <f t="array" ref="L505">IFERROR(IF(INDEX([5]Tabelle1!$E$3:$U$500,MATCH($A505&amp;$C505&amp;$D505,[5]Tabelle1!$A$3:$A$500&amp;[5]Tabelle1!$C$3:$C$500&amp;[5]Tabelle1!$D$3:$D$500,0),MATCH(L$2,[5]Tabelle1!$E$2:$U$2,0))=0,"",INDEX([5]Tabelle1!$E$3:$U$500,MATCH($A505&amp;$C505&amp;$D505,[5]Tabelle1!$A$3:$A$500&amp;[5]Tabelle1!$C$3:$C$500&amp;[5]Tabelle1!$D$3:$D$500,0),MATCH(L$2,[5]Tabelle1!$E$2:$U$2,0))),"")</f>
        <v/>
      </c>
      <c r="M505" s="192" t="str">
        <f t="array" ref="M505">IFERROR(IF(INDEX([5]Tabelle1!$E$3:$U$500,MATCH($A505&amp;$C505&amp;$D505,[5]Tabelle1!$A$3:$A$500&amp;[5]Tabelle1!$C$3:$C$500&amp;[5]Tabelle1!$D$3:$D$500,0),MATCH(M$2,[5]Tabelle1!$E$2:$U$2,0))=0,"",INDEX([5]Tabelle1!$E$3:$U$500,MATCH($A505&amp;$C505&amp;$D505,[5]Tabelle1!$A$3:$A$500&amp;[5]Tabelle1!$C$3:$C$500&amp;[5]Tabelle1!$D$3:$D$500,0),MATCH(M$2,[5]Tabelle1!$E$2:$U$2,0))),"")</f>
        <v/>
      </c>
      <c r="N505" s="192">
        <f t="array" ref="N505">IFERROR(IF(INDEX([5]Tabelle1!$E$3:$U$500,MATCH($A505&amp;$C505&amp;$D505,[5]Tabelle1!$A$3:$A$500&amp;[5]Tabelle1!$C$3:$C$500&amp;[5]Tabelle1!$D$3:$D$500,0),MATCH(N$2,[5]Tabelle1!$E$2:$U$2,0))=0,"",INDEX([5]Tabelle1!$E$3:$U$500,MATCH($A505&amp;$C505&amp;$D505,[5]Tabelle1!$A$3:$A$500&amp;[5]Tabelle1!$C$3:$C$500&amp;[5]Tabelle1!$D$3:$D$500,0),MATCH(N$2,[5]Tabelle1!$E$2:$U$2,0))),"")</f>
        <v>5778</v>
      </c>
      <c r="O505" s="192" t="str">
        <f t="array" ref="O505">IFERROR(IF(INDEX([5]Tabelle1!$E$3:$U$500,MATCH($A505&amp;$C505&amp;$D505,[5]Tabelle1!$A$3:$A$500&amp;[5]Tabelle1!$C$3:$C$500&amp;[5]Tabelle1!$D$3:$D$500,0),MATCH(O$2,[5]Tabelle1!$E$2:$U$2,0))=0,"",INDEX([5]Tabelle1!$E$3:$U$500,MATCH($A505&amp;$C505&amp;$D505,[5]Tabelle1!$A$3:$A$500&amp;[5]Tabelle1!$C$3:$C$500&amp;[5]Tabelle1!$D$3:$D$500,0),MATCH(O$2,[5]Tabelle1!$E$2:$U$2,0))),"")</f>
        <v/>
      </c>
      <c r="P505" s="192" t="str">
        <f t="array" ref="P505">IFERROR(IF(INDEX([5]Tabelle1!$E$3:$U$500,MATCH($A505&amp;$C505&amp;$D505,[5]Tabelle1!$A$3:$A$500&amp;[5]Tabelle1!$C$3:$C$500&amp;[5]Tabelle1!$D$3:$D$500,0),MATCH(P$2,[5]Tabelle1!$E$2:$U$2,0))=0,"",INDEX([5]Tabelle1!$E$3:$U$500,MATCH($A505&amp;$C505&amp;$D505,[5]Tabelle1!$A$3:$A$500&amp;[5]Tabelle1!$C$3:$C$500&amp;[5]Tabelle1!$D$3:$D$500,0),MATCH(P$2,[5]Tabelle1!$E$2:$U$2,0))),"")</f>
        <v/>
      </c>
      <c r="Q505" s="192" t="str">
        <f t="array" ref="Q505">IFERROR(IF(INDEX([5]Tabelle1!$E$3:$U$500,MATCH($A505&amp;$C505&amp;$D505,[5]Tabelle1!$A$3:$A$500&amp;[5]Tabelle1!$C$3:$C$500&amp;[5]Tabelle1!$D$3:$D$500,0),MATCH(Q$2,[5]Tabelle1!$E$2:$U$2,0))=0,"",INDEX([5]Tabelle1!$E$3:$U$500,MATCH($A505&amp;$C505&amp;$D505,[5]Tabelle1!$A$3:$A$500&amp;[5]Tabelle1!$C$3:$C$500&amp;[5]Tabelle1!$D$3:$D$500,0),MATCH(Q$2,[5]Tabelle1!$E$2:$U$2,0))),"")</f>
        <v/>
      </c>
      <c r="R505" s="192" t="str">
        <f t="array" ref="R505">IFERROR(IF(INDEX([5]Tabelle1!$E$3:$U$500,MATCH($A505&amp;$C505&amp;$D505,[5]Tabelle1!$A$3:$A$500&amp;[5]Tabelle1!$C$3:$C$500&amp;[5]Tabelle1!$D$3:$D$500,0),MATCH(R$2,[5]Tabelle1!$E$2:$U$2,0))=0,"",INDEX([5]Tabelle1!$E$3:$U$500,MATCH($A505&amp;$C505&amp;$D505,[5]Tabelle1!$A$3:$A$500&amp;[5]Tabelle1!$C$3:$C$500&amp;[5]Tabelle1!$D$3:$D$500,0),MATCH(R$2,[5]Tabelle1!$E$2:$U$2,0))),"")</f>
        <v/>
      </c>
      <c r="S505" s="192">
        <f t="array" ref="S505">IFERROR(IF(INDEX([5]Tabelle1!$E$3:$U$500,MATCH($A505&amp;$C505&amp;$D505,[5]Tabelle1!$A$3:$A$500&amp;[5]Tabelle1!$C$3:$C$500&amp;[5]Tabelle1!$D$3:$D$500,0),MATCH(S$2,[5]Tabelle1!$E$2:$U$2,0))=0,"",INDEX([5]Tabelle1!$E$3:$U$500,MATCH($A505&amp;$C505&amp;$D505,[5]Tabelle1!$A$3:$A$500&amp;[5]Tabelle1!$C$3:$C$500&amp;[5]Tabelle1!$D$3:$D$500,0),MATCH(S$2,[5]Tabelle1!$E$2:$U$2,0))),"")</f>
        <v>10963</v>
      </c>
      <c r="T505" s="192">
        <f t="array" ref="T505">IFERROR(IF(INDEX([5]Tabelle1!$E$3:$U$500,MATCH($A505&amp;$C505&amp;$D505,[5]Tabelle1!$A$3:$A$500&amp;[5]Tabelle1!$C$3:$C$500&amp;[5]Tabelle1!$D$3:$D$500,0),MATCH(T$2,[5]Tabelle1!$E$2:$U$2,0))=0,"",INDEX([5]Tabelle1!$E$3:$U$500,MATCH($A505&amp;$C505&amp;$D505,[5]Tabelle1!$A$3:$A$500&amp;[5]Tabelle1!$C$3:$C$500&amp;[5]Tabelle1!$D$3:$D$500,0),MATCH(T$2,[5]Tabelle1!$E$2:$U$2,0))),"")</f>
        <v>17185</v>
      </c>
      <c r="U505" s="192">
        <f t="array" ref="U505">IFERROR(IF(INDEX([5]Tabelle1!$E$3:$U$500,MATCH($A505&amp;$C505&amp;$D505,[5]Tabelle1!$A$3:$A$500&amp;[5]Tabelle1!$C$3:$C$500&amp;[5]Tabelle1!$D$3:$D$500,0),MATCH(U$2,[5]Tabelle1!$E$2:$U$2,0))=0,"",INDEX([5]Tabelle1!$E$3:$U$500,MATCH($A505&amp;$C505&amp;$D505,[5]Tabelle1!$A$3:$A$500&amp;[5]Tabelle1!$C$3:$C$500&amp;[5]Tabelle1!$D$3:$D$500,0),MATCH(U$2,[5]Tabelle1!$E$2:$U$2,0))),"")</f>
        <v>24000</v>
      </c>
      <c r="V505" s="193" t="str">
        <f t="array" ref="V505">IFERROR(IF(INDEX([5]Tabelle1!$E$3:$U$500,MATCH($A505&amp;$C505&amp;$D505,[5]Tabelle1!$A$3:$A$500&amp;[5]Tabelle1!$C$3:$C$500&amp;[5]Tabelle1!$D$3:$D$500,0),MATCH(V$2,[5]Tabelle1!$E$2:$U$2,0))=0,"",INDEX([5]Tabelle1!$E$3:$U$500,MATCH($A505&amp;$C505&amp;$D505,[5]Tabelle1!$A$3:$A$500&amp;[5]Tabelle1!$C$3:$C$500&amp;[5]Tabelle1!$D$3:$D$500,0),MATCH(V$2,[5]Tabelle1!$E$2:$U$2,0))),"")</f>
        <v/>
      </c>
      <c r="W505" s="54" t="str">
        <f t="array" ref="W505">IFERROR(IF(INDEX([5]Tabelle1!$E$3:$U$500,MATCH($A505&amp;$C505&amp;$D505,[5]Tabelle1!$A$3:$A$500&amp;[5]Tabelle1!$C$3:$C$500&amp;[5]Tabelle1!$D$3:$D$500,0),MATCH(W$2,[5]Tabelle1!$E$2:$U$2,0))=0,"",INDEX([5]Tabelle1!$E$3:$U$500,MATCH($A505&amp;$C505&amp;$D505,[5]Tabelle1!$A$3:$A$500&amp;[5]Tabelle1!$C$3:$C$500&amp;[5]Tabelle1!$D$3:$D$500,0),MATCH(W$2,[5]Tabelle1!$E$2:$U$2,0))),"")</f>
        <v/>
      </c>
      <c r="X505" s="54" t="str">
        <f t="array" ref="X505">IFERROR(IF(INDEX([5]Tabelle1!$E$3:$U$500,MATCH($A505&amp;$C505&amp;$D505,[5]Tabelle1!$A$3:$A$500&amp;[5]Tabelle1!$C$3:$C$500&amp;[5]Tabelle1!$D$3:$D$500,0),MATCH(X$2,[5]Tabelle1!$E$2:$U$2,0))=0,"",INDEX([5]Tabelle1!$E$3:$U$500,MATCH($A505&amp;$C505&amp;$D505,[5]Tabelle1!$A$3:$A$500&amp;[5]Tabelle1!$C$3:$C$500&amp;[5]Tabelle1!$D$3:$D$500,0),MATCH(X$2,[5]Tabelle1!$E$2:$U$2,0))),"")</f>
        <v/>
      </c>
      <c r="Y505" s="22"/>
      <c r="Z505" s="22"/>
      <c r="AA505" s="22"/>
      <c r="AB505" s="22"/>
      <c r="AC505" s="22"/>
      <c r="AD505" s="22"/>
      <c r="AE505" s="22"/>
      <c r="AF505" s="22"/>
    </row>
    <row r="506" spans="1:32" ht="14.5" hidden="1" x14ac:dyDescent="0.35">
      <c r="A506" s="127" t="str">
        <f t="shared" si="35"/>
        <v>Poland</v>
      </c>
      <c r="B506" s="70"/>
      <c r="C506" s="70" t="s">
        <v>558</v>
      </c>
      <c r="D506" s="139" t="s">
        <v>546</v>
      </c>
      <c r="E506" s="175"/>
      <c r="F506" s="175"/>
      <c r="G506" s="175"/>
      <c r="H506" s="192" t="str">
        <f t="array" ref="H506">IFERROR(IF(INDEX([5]Tabelle1!$E$3:$U$500,MATCH($A506&amp;$C506&amp;$D506,[5]Tabelle1!$A$3:$A$500&amp;[5]Tabelle1!$C$3:$C$500&amp;[5]Tabelle1!$D$3:$D$500,0),MATCH(H$2,[5]Tabelle1!$E$2:$U$2,0))=0,"",INDEX([5]Tabelle1!$E$3:$U$500,MATCH($A506&amp;$C506&amp;$D506,[5]Tabelle1!$A$3:$A$500&amp;[5]Tabelle1!$C$3:$C$500&amp;[5]Tabelle1!$D$3:$D$500,0),MATCH(H$2,[5]Tabelle1!$E$2:$U$2,0))),"")</f>
        <v/>
      </c>
      <c r="I506" s="192">
        <f t="array" ref="I506">IFERROR(IF(INDEX([5]Tabelle1!$E$3:$U$500,MATCH($A506&amp;$C506&amp;$D506,[5]Tabelle1!$A$3:$A$500&amp;[5]Tabelle1!$C$3:$C$500&amp;[5]Tabelle1!$D$3:$D$500,0),MATCH(I$2,[5]Tabelle1!$E$2:$U$2,0))=0,"",INDEX([5]Tabelle1!$E$3:$U$500,MATCH($A506&amp;$C506&amp;$D506,[5]Tabelle1!$A$3:$A$500&amp;[5]Tabelle1!$C$3:$C$500&amp;[5]Tabelle1!$D$3:$D$500,0),MATCH(I$2,[5]Tabelle1!$E$2:$U$2,0))),"")</f>
        <v>9481</v>
      </c>
      <c r="J506" s="192" t="str">
        <f t="array" ref="J506">IFERROR(IF(INDEX([5]Tabelle1!$E$3:$U$500,MATCH($A506&amp;$C506&amp;$D506,[5]Tabelle1!$A$3:$A$500&amp;[5]Tabelle1!$C$3:$C$500&amp;[5]Tabelle1!$D$3:$D$500,0),MATCH(J$2,[5]Tabelle1!$E$2:$U$2,0))=0,"",INDEX([5]Tabelle1!$E$3:$U$500,MATCH($A506&amp;$C506&amp;$D506,[5]Tabelle1!$A$3:$A$500&amp;[5]Tabelle1!$C$3:$C$500&amp;[5]Tabelle1!$D$3:$D$500,0),MATCH(J$2,[5]Tabelle1!$E$2:$U$2,0))),"")</f>
        <v/>
      </c>
      <c r="K506" s="192" t="str">
        <f t="array" ref="K506">IFERROR(IF(INDEX([5]Tabelle1!$E$3:$U$500,MATCH($A506&amp;$C506&amp;$D506,[5]Tabelle1!$A$3:$A$500&amp;[5]Tabelle1!$C$3:$C$500&amp;[5]Tabelle1!$D$3:$D$500,0),MATCH(K$2,[5]Tabelle1!$E$2:$U$2,0))=0,"",INDEX([5]Tabelle1!$E$3:$U$500,MATCH($A506&amp;$C506&amp;$D506,[5]Tabelle1!$A$3:$A$500&amp;[5]Tabelle1!$C$3:$C$500&amp;[5]Tabelle1!$D$3:$D$500,0),MATCH(K$2,[5]Tabelle1!$E$2:$U$2,0))),"")</f>
        <v/>
      </c>
      <c r="L506" s="192" t="str">
        <f t="array" ref="L506">IFERROR(IF(INDEX([5]Tabelle1!$E$3:$U$500,MATCH($A506&amp;$C506&amp;$D506,[5]Tabelle1!$A$3:$A$500&amp;[5]Tabelle1!$C$3:$C$500&amp;[5]Tabelle1!$D$3:$D$500,0),MATCH(L$2,[5]Tabelle1!$E$2:$U$2,0))=0,"",INDEX([5]Tabelle1!$E$3:$U$500,MATCH($A506&amp;$C506&amp;$D506,[5]Tabelle1!$A$3:$A$500&amp;[5]Tabelle1!$C$3:$C$500&amp;[5]Tabelle1!$D$3:$D$500,0),MATCH(L$2,[5]Tabelle1!$E$2:$U$2,0))),"")</f>
        <v/>
      </c>
      <c r="M506" s="192" t="str">
        <f t="array" ref="M506">IFERROR(IF(INDEX([5]Tabelle1!$E$3:$U$500,MATCH($A506&amp;$C506&amp;$D506,[5]Tabelle1!$A$3:$A$500&amp;[5]Tabelle1!$C$3:$C$500&amp;[5]Tabelle1!$D$3:$D$500,0),MATCH(M$2,[5]Tabelle1!$E$2:$U$2,0))=0,"",INDEX([5]Tabelle1!$E$3:$U$500,MATCH($A506&amp;$C506&amp;$D506,[5]Tabelle1!$A$3:$A$500&amp;[5]Tabelle1!$C$3:$C$500&amp;[5]Tabelle1!$D$3:$D$500,0),MATCH(M$2,[5]Tabelle1!$E$2:$U$2,0))),"")</f>
        <v/>
      </c>
      <c r="N506" s="192">
        <f t="array" ref="N506">IFERROR(IF(INDEX([5]Tabelle1!$E$3:$U$500,MATCH($A506&amp;$C506&amp;$D506,[5]Tabelle1!$A$3:$A$500&amp;[5]Tabelle1!$C$3:$C$500&amp;[5]Tabelle1!$D$3:$D$500,0),MATCH(N$2,[5]Tabelle1!$E$2:$U$2,0))=0,"",INDEX([5]Tabelle1!$E$3:$U$500,MATCH($A506&amp;$C506&amp;$D506,[5]Tabelle1!$A$3:$A$500&amp;[5]Tabelle1!$C$3:$C$500&amp;[5]Tabelle1!$D$3:$D$500,0),MATCH(N$2,[5]Tabelle1!$E$2:$U$2,0))),"")</f>
        <v>9630</v>
      </c>
      <c r="O506" s="192" t="str">
        <f t="array" ref="O506">IFERROR(IF(INDEX([5]Tabelle1!$E$3:$U$500,MATCH($A506&amp;$C506&amp;$D506,[5]Tabelle1!$A$3:$A$500&amp;[5]Tabelle1!$C$3:$C$500&amp;[5]Tabelle1!$D$3:$D$500,0),MATCH(O$2,[5]Tabelle1!$E$2:$U$2,0))=0,"",INDEX([5]Tabelle1!$E$3:$U$500,MATCH($A506&amp;$C506&amp;$D506,[5]Tabelle1!$A$3:$A$500&amp;[5]Tabelle1!$C$3:$C$500&amp;[5]Tabelle1!$D$3:$D$500,0),MATCH(O$2,[5]Tabelle1!$E$2:$U$2,0))),"")</f>
        <v/>
      </c>
      <c r="P506" s="192" t="str">
        <f t="array" ref="P506">IFERROR(IF(INDEX([5]Tabelle1!$E$3:$U$500,MATCH($A506&amp;$C506&amp;$D506,[5]Tabelle1!$A$3:$A$500&amp;[5]Tabelle1!$C$3:$C$500&amp;[5]Tabelle1!$D$3:$D$500,0),MATCH(P$2,[5]Tabelle1!$E$2:$U$2,0))=0,"",INDEX([5]Tabelle1!$E$3:$U$500,MATCH($A506&amp;$C506&amp;$D506,[5]Tabelle1!$A$3:$A$500&amp;[5]Tabelle1!$C$3:$C$500&amp;[5]Tabelle1!$D$3:$D$500,0),MATCH(P$2,[5]Tabelle1!$E$2:$U$2,0))),"")</f>
        <v/>
      </c>
      <c r="Q506" s="192" t="str">
        <f t="array" ref="Q506">IFERROR(IF(INDEX([5]Tabelle1!$E$3:$U$500,MATCH($A506&amp;$C506&amp;$D506,[5]Tabelle1!$A$3:$A$500&amp;[5]Tabelle1!$C$3:$C$500&amp;[5]Tabelle1!$D$3:$D$500,0),MATCH(Q$2,[5]Tabelle1!$E$2:$U$2,0))=0,"",INDEX([5]Tabelle1!$E$3:$U$500,MATCH($A506&amp;$C506&amp;$D506,[5]Tabelle1!$A$3:$A$500&amp;[5]Tabelle1!$C$3:$C$500&amp;[5]Tabelle1!$D$3:$D$500,0),MATCH(Q$2,[5]Tabelle1!$E$2:$U$2,0))),"")</f>
        <v/>
      </c>
      <c r="R506" s="192" t="str">
        <f t="array" ref="R506">IFERROR(IF(INDEX([5]Tabelle1!$E$3:$U$500,MATCH($A506&amp;$C506&amp;$D506,[5]Tabelle1!$A$3:$A$500&amp;[5]Tabelle1!$C$3:$C$500&amp;[5]Tabelle1!$D$3:$D$500,0),MATCH(R$2,[5]Tabelle1!$E$2:$U$2,0))=0,"",INDEX([5]Tabelle1!$E$3:$U$500,MATCH($A506&amp;$C506&amp;$D506,[5]Tabelle1!$A$3:$A$500&amp;[5]Tabelle1!$C$3:$C$500&amp;[5]Tabelle1!$D$3:$D$500,0),MATCH(R$2,[5]Tabelle1!$E$2:$U$2,0))),"")</f>
        <v/>
      </c>
      <c r="S506" s="192">
        <f t="array" ref="S506">IFERROR(IF(INDEX([5]Tabelle1!$E$3:$U$500,MATCH($A506&amp;$C506&amp;$D506,[5]Tabelle1!$A$3:$A$500&amp;[5]Tabelle1!$C$3:$C$500&amp;[5]Tabelle1!$D$3:$D$500,0),MATCH(S$2,[5]Tabelle1!$E$2:$U$2,0))=0,"",INDEX([5]Tabelle1!$E$3:$U$500,MATCH($A506&amp;$C506&amp;$D506,[5]Tabelle1!$A$3:$A$500&amp;[5]Tabelle1!$C$3:$C$500&amp;[5]Tabelle1!$D$3:$D$500,0),MATCH(S$2,[5]Tabelle1!$E$2:$U$2,0))),"")</f>
        <v>9630</v>
      </c>
      <c r="T506" s="192">
        <f t="array" ref="T506">IFERROR(IF(INDEX([5]Tabelle1!$E$3:$U$500,MATCH($A506&amp;$C506&amp;$D506,[5]Tabelle1!$A$3:$A$500&amp;[5]Tabelle1!$C$3:$C$500&amp;[5]Tabelle1!$D$3:$D$500,0),MATCH(T$2,[5]Tabelle1!$E$2:$U$2,0))=0,"",INDEX([5]Tabelle1!$E$3:$U$500,MATCH($A506&amp;$C506&amp;$D506,[5]Tabelle1!$A$3:$A$500&amp;[5]Tabelle1!$C$3:$C$500&amp;[5]Tabelle1!$D$3:$D$500,0),MATCH(T$2,[5]Tabelle1!$E$2:$U$2,0))),"")</f>
        <v>9778</v>
      </c>
      <c r="U506" s="192">
        <f t="array" ref="U506">IFERROR(IF(INDEX([5]Tabelle1!$E$3:$U$500,MATCH($A506&amp;$C506&amp;$D506,[5]Tabelle1!$A$3:$A$500&amp;[5]Tabelle1!$C$3:$C$500&amp;[5]Tabelle1!$D$3:$D$500,0),MATCH(U$2,[5]Tabelle1!$E$2:$U$2,0))=0,"",INDEX([5]Tabelle1!$E$3:$U$500,MATCH($A506&amp;$C506&amp;$D506,[5]Tabelle1!$A$3:$A$500&amp;[5]Tabelle1!$C$3:$C$500&amp;[5]Tabelle1!$D$3:$D$500,0),MATCH(U$2,[5]Tabelle1!$E$2:$U$2,0))),"")</f>
        <v>9926</v>
      </c>
      <c r="V506" s="193" t="str">
        <f t="array" ref="V506">IFERROR(IF(INDEX([5]Tabelle1!$E$3:$U$500,MATCH($A506&amp;$C506&amp;$D506,[5]Tabelle1!$A$3:$A$500&amp;[5]Tabelle1!$C$3:$C$500&amp;[5]Tabelle1!$D$3:$D$500,0),MATCH(V$2,[5]Tabelle1!$E$2:$U$2,0))=0,"",INDEX([5]Tabelle1!$E$3:$U$500,MATCH($A506&amp;$C506&amp;$D506,[5]Tabelle1!$A$3:$A$500&amp;[5]Tabelle1!$C$3:$C$500&amp;[5]Tabelle1!$D$3:$D$500,0),MATCH(V$2,[5]Tabelle1!$E$2:$U$2,0))),"")</f>
        <v/>
      </c>
      <c r="W506" s="54" t="str">
        <f t="array" ref="W506">IFERROR(IF(INDEX([5]Tabelle1!$E$3:$U$500,MATCH($A506&amp;$C506&amp;$D506,[5]Tabelle1!$A$3:$A$500&amp;[5]Tabelle1!$C$3:$C$500&amp;[5]Tabelle1!$D$3:$D$500,0),MATCH(W$2,[5]Tabelle1!$E$2:$U$2,0))=0,"",INDEX([5]Tabelle1!$E$3:$U$500,MATCH($A506&amp;$C506&amp;$D506,[5]Tabelle1!$A$3:$A$500&amp;[5]Tabelle1!$C$3:$C$500&amp;[5]Tabelle1!$D$3:$D$500,0),MATCH(W$2,[5]Tabelle1!$E$2:$U$2,0))),"")</f>
        <v/>
      </c>
      <c r="X506" s="54" t="str">
        <f t="array" ref="X506">IFERROR(IF(INDEX([5]Tabelle1!$E$3:$U$500,MATCH($A506&amp;$C506&amp;$D506,[5]Tabelle1!$A$3:$A$500&amp;[5]Tabelle1!$C$3:$C$500&amp;[5]Tabelle1!$D$3:$D$500,0),MATCH(X$2,[5]Tabelle1!$E$2:$U$2,0))=0,"",INDEX([5]Tabelle1!$E$3:$U$500,MATCH($A506&amp;$C506&amp;$D506,[5]Tabelle1!$A$3:$A$500&amp;[5]Tabelle1!$C$3:$C$500&amp;[5]Tabelle1!$D$3:$D$500,0),MATCH(X$2,[5]Tabelle1!$E$2:$U$2,0))),"")</f>
        <v/>
      </c>
      <c r="Y506" s="22"/>
      <c r="Z506" s="22"/>
      <c r="AA506" s="22"/>
      <c r="AB506" s="22"/>
      <c r="AC506" s="22"/>
      <c r="AD506" s="22"/>
      <c r="AE506" s="22"/>
      <c r="AF506" s="22"/>
    </row>
    <row r="507" spans="1:32" ht="14.5" hidden="1" x14ac:dyDescent="0.35">
      <c r="A507" s="127" t="str">
        <f t="shared" si="35"/>
        <v>Poland</v>
      </c>
      <c r="B507" s="70"/>
      <c r="C507" s="70" t="s">
        <v>558</v>
      </c>
      <c r="D507" s="139" t="s">
        <v>547</v>
      </c>
      <c r="E507" s="175"/>
      <c r="F507" s="175"/>
      <c r="G507" s="175"/>
      <c r="H507" s="192" t="str">
        <f t="array" ref="H507">IFERROR(IF(INDEX([5]Tabelle1!$E$3:$U$500,MATCH($A507&amp;$C507&amp;$D507,[5]Tabelle1!$A$3:$A$500&amp;[5]Tabelle1!$C$3:$C$500&amp;[5]Tabelle1!$D$3:$D$500,0),MATCH(H$2,[5]Tabelle1!$E$2:$U$2,0))=0,"",INDEX([5]Tabelle1!$E$3:$U$500,MATCH($A507&amp;$C507&amp;$D507,[5]Tabelle1!$A$3:$A$500&amp;[5]Tabelle1!$C$3:$C$500&amp;[5]Tabelle1!$D$3:$D$500,0),MATCH(H$2,[5]Tabelle1!$E$2:$U$2,0))),"")</f>
        <v/>
      </c>
      <c r="I507" s="192" t="str">
        <f t="array" ref="I507">IFERROR(IF(INDEX([5]Tabelle1!$E$3:$U$500,MATCH($A507&amp;$C507&amp;$D507,[5]Tabelle1!$A$3:$A$500&amp;[5]Tabelle1!$C$3:$C$500&amp;[5]Tabelle1!$D$3:$D$500,0),MATCH(I$2,[5]Tabelle1!$E$2:$U$2,0))=0,"",INDEX([5]Tabelle1!$E$3:$U$500,MATCH($A507&amp;$C507&amp;$D507,[5]Tabelle1!$A$3:$A$500&amp;[5]Tabelle1!$C$3:$C$500&amp;[5]Tabelle1!$D$3:$D$500,0),MATCH(I$2,[5]Tabelle1!$E$2:$U$2,0))),"")</f>
        <v/>
      </c>
      <c r="J507" s="192" t="str">
        <f t="array" ref="J507">IFERROR(IF(INDEX([5]Tabelle1!$E$3:$U$500,MATCH($A507&amp;$C507&amp;$D507,[5]Tabelle1!$A$3:$A$500&amp;[5]Tabelle1!$C$3:$C$500&amp;[5]Tabelle1!$D$3:$D$500,0),MATCH(J$2,[5]Tabelle1!$E$2:$U$2,0))=0,"",INDEX([5]Tabelle1!$E$3:$U$500,MATCH($A507&amp;$C507&amp;$D507,[5]Tabelle1!$A$3:$A$500&amp;[5]Tabelle1!$C$3:$C$500&amp;[5]Tabelle1!$D$3:$D$500,0),MATCH(J$2,[5]Tabelle1!$E$2:$U$2,0))),"")</f>
        <v/>
      </c>
      <c r="K507" s="192" t="str">
        <f t="array" ref="K507">IFERROR(IF(INDEX([5]Tabelle1!$E$3:$U$500,MATCH($A507&amp;$C507&amp;$D507,[5]Tabelle1!$A$3:$A$500&amp;[5]Tabelle1!$C$3:$C$500&amp;[5]Tabelle1!$D$3:$D$500,0),MATCH(K$2,[5]Tabelle1!$E$2:$U$2,0))=0,"",INDEX([5]Tabelle1!$E$3:$U$500,MATCH($A507&amp;$C507&amp;$D507,[5]Tabelle1!$A$3:$A$500&amp;[5]Tabelle1!$C$3:$C$500&amp;[5]Tabelle1!$D$3:$D$500,0),MATCH(K$2,[5]Tabelle1!$E$2:$U$2,0))),"")</f>
        <v/>
      </c>
      <c r="L507" s="192" t="str">
        <f t="array" ref="L507">IFERROR(IF(INDEX([5]Tabelle1!$E$3:$U$500,MATCH($A507&amp;$C507&amp;$D507,[5]Tabelle1!$A$3:$A$500&amp;[5]Tabelle1!$C$3:$C$500&amp;[5]Tabelle1!$D$3:$D$500,0),MATCH(L$2,[5]Tabelle1!$E$2:$U$2,0))=0,"",INDEX([5]Tabelle1!$E$3:$U$500,MATCH($A507&amp;$C507&amp;$D507,[5]Tabelle1!$A$3:$A$500&amp;[5]Tabelle1!$C$3:$C$500&amp;[5]Tabelle1!$D$3:$D$500,0),MATCH(L$2,[5]Tabelle1!$E$2:$U$2,0))),"")</f>
        <v/>
      </c>
      <c r="M507" s="192" t="str">
        <f t="array" ref="M507">IFERROR(IF(INDEX([5]Tabelle1!$E$3:$U$500,MATCH($A507&amp;$C507&amp;$D507,[5]Tabelle1!$A$3:$A$500&amp;[5]Tabelle1!$C$3:$C$500&amp;[5]Tabelle1!$D$3:$D$500,0),MATCH(M$2,[5]Tabelle1!$E$2:$U$2,0))=0,"",INDEX([5]Tabelle1!$E$3:$U$500,MATCH($A507&amp;$C507&amp;$D507,[5]Tabelle1!$A$3:$A$500&amp;[5]Tabelle1!$C$3:$C$500&amp;[5]Tabelle1!$D$3:$D$500,0),MATCH(M$2,[5]Tabelle1!$E$2:$U$2,0))),"")</f>
        <v/>
      </c>
      <c r="N507" s="192">
        <f t="array" ref="N507">IFERROR(IF(INDEX([5]Tabelle1!$E$3:$U$500,MATCH($A507&amp;$C507&amp;$D507,[5]Tabelle1!$A$3:$A$500&amp;[5]Tabelle1!$C$3:$C$500&amp;[5]Tabelle1!$D$3:$D$500,0),MATCH(N$2,[5]Tabelle1!$E$2:$U$2,0))=0,"",INDEX([5]Tabelle1!$E$3:$U$500,MATCH($A507&amp;$C507&amp;$D507,[5]Tabelle1!$A$3:$A$500&amp;[5]Tabelle1!$C$3:$C$500&amp;[5]Tabelle1!$D$3:$D$500,0),MATCH(N$2,[5]Tabelle1!$E$2:$U$2,0))),"")</f>
        <v>593</v>
      </c>
      <c r="O507" s="192" t="str">
        <f t="array" ref="O507">IFERROR(IF(INDEX([5]Tabelle1!$E$3:$U$500,MATCH($A507&amp;$C507&amp;$D507,[5]Tabelle1!$A$3:$A$500&amp;[5]Tabelle1!$C$3:$C$500&amp;[5]Tabelle1!$D$3:$D$500,0),MATCH(O$2,[5]Tabelle1!$E$2:$U$2,0))=0,"",INDEX([5]Tabelle1!$E$3:$U$500,MATCH($A507&amp;$C507&amp;$D507,[5]Tabelle1!$A$3:$A$500&amp;[5]Tabelle1!$C$3:$C$500&amp;[5]Tabelle1!$D$3:$D$500,0),MATCH(O$2,[5]Tabelle1!$E$2:$U$2,0))),"")</f>
        <v/>
      </c>
      <c r="P507" s="192" t="str">
        <f t="array" ref="P507">IFERROR(IF(INDEX([5]Tabelle1!$E$3:$U$500,MATCH($A507&amp;$C507&amp;$D507,[5]Tabelle1!$A$3:$A$500&amp;[5]Tabelle1!$C$3:$C$500&amp;[5]Tabelle1!$D$3:$D$500,0),MATCH(P$2,[5]Tabelle1!$E$2:$U$2,0))=0,"",INDEX([5]Tabelle1!$E$3:$U$500,MATCH($A507&amp;$C507&amp;$D507,[5]Tabelle1!$A$3:$A$500&amp;[5]Tabelle1!$C$3:$C$500&amp;[5]Tabelle1!$D$3:$D$500,0),MATCH(P$2,[5]Tabelle1!$E$2:$U$2,0))),"")</f>
        <v/>
      </c>
      <c r="Q507" s="192" t="str">
        <f t="array" ref="Q507">IFERROR(IF(INDEX([5]Tabelle1!$E$3:$U$500,MATCH($A507&amp;$C507&amp;$D507,[5]Tabelle1!$A$3:$A$500&amp;[5]Tabelle1!$C$3:$C$500&amp;[5]Tabelle1!$D$3:$D$500,0),MATCH(Q$2,[5]Tabelle1!$E$2:$U$2,0))=0,"",INDEX([5]Tabelle1!$E$3:$U$500,MATCH($A507&amp;$C507&amp;$D507,[5]Tabelle1!$A$3:$A$500&amp;[5]Tabelle1!$C$3:$C$500&amp;[5]Tabelle1!$D$3:$D$500,0),MATCH(Q$2,[5]Tabelle1!$E$2:$U$2,0))),"")</f>
        <v/>
      </c>
      <c r="R507" s="192" t="str">
        <f t="array" ref="R507">IFERROR(IF(INDEX([5]Tabelle1!$E$3:$U$500,MATCH($A507&amp;$C507&amp;$D507,[5]Tabelle1!$A$3:$A$500&amp;[5]Tabelle1!$C$3:$C$500&amp;[5]Tabelle1!$D$3:$D$500,0),MATCH(R$2,[5]Tabelle1!$E$2:$U$2,0))=0,"",INDEX([5]Tabelle1!$E$3:$U$500,MATCH($A507&amp;$C507&amp;$D507,[5]Tabelle1!$A$3:$A$500&amp;[5]Tabelle1!$C$3:$C$500&amp;[5]Tabelle1!$D$3:$D$500,0),MATCH(R$2,[5]Tabelle1!$E$2:$U$2,0))),"")</f>
        <v/>
      </c>
      <c r="S507" s="192">
        <f t="array" ref="S507">IFERROR(IF(INDEX([5]Tabelle1!$E$3:$U$500,MATCH($A507&amp;$C507&amp;$D507,[5]Tabelle1!$A$3:$A$500&amp;[5]Tabelle1!$C$3:$C$500&amp;[5]Tabelle1!$D$3:$D$500,0),MATCH(S$2,[5]Tabelle1!$E$2:$U$2,0))=0,"",INDEX([5]Tabelle1!$E$3:$U$500,MATCH($A507&amp;$C507&amp;$D507,[5]Tabelle1!$A$3:$A$500&amp;[5]Tabelle1!$C$3:$C$500&amp;[5]Tabelle1!$D$3:$D$500,0),MATCH(S$2,[5]Tabelle1!$E$2:$U$2,0))),"")</f>
        <v>3704</v>
      </c>
      <c r="T507" s="192">
        <f t="array" ref="T507">IFERROR(IF(INDEX([5]Tabelle1!$E$3:$U$500,MATCH($A507&amp;$C507&amp;$D507,[5]Tabelle1!$A$3:$A$500&amp;[5]Tabelle1!$C$3:$C$500&amp;[5]Tabelle1!$D$3:$D$500,0),MATCH(T$2,[5]Tabelle1!$E$2:$U$2,0))=0,"",INDEX([5]Tabelle1!$E$3:$U$500,MATCH($A507&amp;$C507&amp;$D507,[5]Tabelle1!$A$3:$A$500&amp;[5]Tabelle1!$C$3:$C$500&amp;[5]Tabelle1!$D$3:$D$500,0),MATCH(T$2,[5]Tabelle1!$E$2:$U$2,0))),"")</f>
        <v>5481</v>
      </c>
      <c r="U507" s="192">
        <f t="array" ref="U507">IFERROR(IF(INDEX([5]Tabelle1!$E$3:$U$500,MATCH($A507&amp;$C507&amp;$D507,[5]Tabelle1!$A$3:$A$500&amp;[5]Tabelle1!$C$3:$C$500&amp;[5]Tabelle1!$D$3:$D$500,0),MATCH(U$2,[5]Tabelle1!$E$2:$U$2,0))=0,"",INDEX([5]Tabelle1!$E$3:$U$500,MATCH($A507&amp;$C507&amp;$D507,[5]Tabelle1!$A$3:$A$500&amp;[5]Tabelle1!$C$3:$C$500&amp;[5]Tabelle1!$D$3:$D$500,0),MATCH(U$2,[5]Tabelle1!$E$2:$U$2,0))),"")</f>
        <v>7852</v>
      </c>
      <c r="V507" s="193" t="str">
        <f t="array" ref="V507">IFERROR(IF(INDEX([5]Tabelle1!$E$3:$U$500,MATCH($A507&amp;$C507&amp;$D507,[5]Tabelle1!$A$3:$A$500&amp;[5]Tabelle1!$C$3:$C$500&amp;[5]Tabelle1!$D$3:$D$500,0),MATCH(V$2,[5]Tabelle1!$E$2:$U$2,0))=0,"",INDEX([5]Tabelle1!$E$3:$U$500,MATCH($A507&amp;$C507&amp;$D507,[5]Tabelle1!$A$3:$A$500&amp;[5]Tabelle1!$C$3:$C$500&amp;[5]Tabelle1!$D$3:$D$500,0),MATCH(V$2,[5]Tabelle1!$E$2:$U$2,0))),"")</f>
        <v/>
      </c>
      <c r="W507" s="54" t="str">
        <f t="array" ref="W507">IFERROR(IF(INDEX([5]Tabelle1!$E$3:$U$500,MATCH($A507&amp;$C507&amp;$D507,[5]Tabelle1!$A$3:$A$500&amp;[5]Tabelle1!$C$3:$C$500&amp;[5]Tabelle1!$D$3:$D$500,0),MATCH(W$2,[5]Tabelle1!$E$2:$U$2,0))=0,"",INDEX([5]Tabelle1!$E$3:$U$500,MATCH($A507&amp;$C507&amp;$D507,[5]Tabelle1!$A$3:$A$500&amp;[5]Tabelle1!$C$3:$C$500&amp;[5]Tabelle1!$D$3:$D$500,0),MATCH(W$2,[5]Tabelle1!$E$2:$U$2,0))),"")</f>
        <v/>
      </c>
      <c r="X507" s="54" t="str">
        <f t="array" ref="X507">IFERROR(IF(INDEX([5]Tabelle1!$E$3:$U$500,MATCH($A507&amp;$C507&amp;$D507,[5]Tabelle1!$A$3:$A$500&amp;[5]Tabelle1!$C$3:$C$500&amp;[5]Tabelle1!$D$3:$D$500,0),MATCH(X$2,[5]Tabelle1!$E$2:$U$2,0))=0,"",INDEX([5]Tabelle1!$E$3:$U$500,MATCH($A507&amp;$C507&amp;$D507,[5]Tabelle1!$A$3:$A$500&amp;[5]Tabelle1!$C$3:$C$500&amp;[5]Tabelle1!$D$3:$D$500,0),MATCH(X$2,[5]Tabelle1!$E$2:$U$2,0))),"")</f>
        <v/>
      </c>
      <c r="Y507" s="22"/>
      <c r="Z507" s="22"/>
      <c r="AA507" s="22"/>
      <c r="AB507" s="22"/>
      <c r="AC507" s="22"/>
      <c r="AD507" s="22"/>
      <c r="AE507" s="22"/>
      <c r="AF507" s="22"/>
    </row>
    <row r="508" spans="1:32" ht="14.5" hidden="1" x14ac:dyDescent="0.35">
      <c r="A508" s="127" t="str">
        <f t="shared" si="35"/>
        <v>Poland</v>
      </c>
      <c r="B508" s="70"/>
      <c r="C508" s="70" t="s">
        <v>558</v>
      </c>
      <c r="D508" s="139" t="s">
        <v>548</v>
      </c>
      <c r="E508" s="175"/>
      <c r="F508" s="175"/>
      <c r="G508" s="175"/>
      <c r="H508" s="192" t="str">
        <f t="array" ref="H508">IFERROR(IF(INDEX([5]Tabelle1!$E$3:$U$500,MATCH($A508&amp;$C508&amp;$D508,[5]Tabelle1!$A$3:$A$500&amp;[5]Tabelle1!$C$3:$C$500&amp;[5]Tabelle1!$D$3:$D$500,0),MATCH(H$2,[5]Tabelle1!$E$2:$U$2,0))=0,"",INDEX([5]Tabelle1!$E$3:$U$500,MATCH($A508&amp;$C508&amp;$D508,[5]Tabelle1!$A$3:$A$500&amp;[5]Tabelle1!$C$3:$C$500&amp;[5]Tabelle1!$D$3:$D$500,0),MATCH(H$2,[5]Tabelle1!$E$2:$U$2,0))),"")</f>
        <v/>
      </c>
      <c r="I508" s="192">
        <f t="array" ref="I508">IFERROR(IF(INDEX([5]Tabelle1!$E$3:$U$500,MATCH($A508&amp;$C508&amp;$D508,[5]Tabelle1!$A$3:$A$500&amp;[5]Tabelle1!$C$3:$C$500&amp;[5]Tabelle1!$D$3:$D$500,0),MATCH(I$2,[5]Tabelle1!$E$2:$U$2,0))=0,"",INDEX([5]Tabelle1!$E$3:$U$500,MATCH($A508&amp;$C508&amp;$D508,[5]Tabelle1!$A$3:$A$500&amp;[5]Tabelle1!$C$3:$C$500&amp;[5]Tabelle1!$D$3:$D$500,0),MATCH(I$2,[5]Tabelle1!$E$2:$U$2,0))),"")</f>
        <v>2370</v>
      </c>
      <c r="J508" s="192" t="str">
        <f t="array" ref="J508">IFERROR(IF(INDEX([5]Tabelle1!$E$3:$U$500,MATCH($A508&amp;$C508&amp;$D508,[5]Tabelle1!$A$3:$A$500&amp;[5]Tabelle1!$C$3:$C$500&amp;[5]Tabelle1!$D$3:$D$500,0),MATCH(J$2,[5]Tabelle1!$E$2:$U$2,0))=0,"",INDEX([5]Tabelle1!$E$3:$U$500,MATCH($A508&amp;$C508&amp;$D508,[5]Tabelle1!$A$3:$A$500&amp;[5]Tabelle1!$C$3:$C$500&amp;[5]Tabelle1!$D$3:$D$500,0),MATCH(J$2,[5]Tabelle1!$E$2:$U$2,0))),"")</f>
        <v/>
      </c>
      <c r="K508" s="192" t="str">
        <f t="array" ref="K508">IFERROR(IF(INDEX([5]Tabelle1!$E$3:$U$500,MATCH($A508&amp;$C508&amp;$D508,[5]Tabelle1!$A$3:$A$500&amp;[5]Tabelle1!$C$3:$C$500&amp;[5]Tabelle1!$D$3:$D$500,0),MATCH(K$2,[5]Tabelle1!$E$2:$U$2,0))=0,"",INDEX([5]Tabelle1!$E$3:$U$500,MATCH($A508&amp;$C508&amp;$D508,[5]Tabelle1!$A$3:$A$500&amp;[5]Tabelle1!$C$3:$C$500&amp;[5]Tabelle1!$D$3:$D$500,0),MATCH(K$2,[5]Tabelle1!$E$2:$U$2,0))),"")</f>
        <v/>
      </c>
      <c r="L508" s="192" t="str">
        <f t="array" ref="L508">IFERROR(IF(INDEX([5]Tabelle1!$E$3:$U$500,MATCH($A508&amp;$C508&amp;$D508,[5]Tabelle1!$A$3:$A$500&amp;[5]Tabelle1!$C$3:$C$500&amp;[5]Tabelle1!$D$3:$D$500,0),MATCH(L$2,[5]Tabelle1!$E$2:$U$2,0))=0,"",INDEX([5]Tabelle1!$E$3:$U$500,MATCH($A508&amp;$C508&amp;$D508,[5]Tabelle1!$A$3:$A$500&amp;[5]Tabelle1!$C$3:$C$500&amp;[5]Tabelle1!$D$3:$D$500,0),MATCH(L$2,[5]Tabelle1!$E$2:$U$2,0))),"")</f>
        <v/>
      </c>
      <c r="M508" s="192" t="str">
        <f t="array" ref="M508">IFERROR(IF(INDEX([5]Tabelle1!$E$3:$U$500,MATCH($A508&amp;$C508&amp;$D508,[5]Tabelle1!$A$3:$A$500&amp;[5]Tabelle1!$C$3:$C$500&amp;[5]Tabelle1!$D$3:$D$500,0),MATCH(M$2,[5]Tabelle1!$E$2:$U$2,0))=0,"",INDEX([5]Tabelle1!$E$3:$U$500,MATCH($A508&amp;$C508&amp;$D508,[5]Tabelle1!$A$3:$A$500&amp;[5]Tabelle1!$C$3:$C$500&amp;[5]Tabelle1!$D$3:$D$500,0),MATCH(M$2,[5]Tabelle1!$E$2:$U$2,0))),"")</f>
        <v/>
      </c>
      <c r="N508" s="192">
        <f t="array" ref="N508">IFERROR(IF(INDEX([5]Tabelle1!$E$3:$U$500,MATCH($A508&amp;$C508&amp;$D508,[5]Tabelle1!$A$3:$A$500&amp;[5]Tabelle1!$C$3:$C$500&amp;[5]Tabelle1!$D$3:$D$500,0),MATCH(N$2,[5]Tabelle1!$E$2:$U$2,0))=0,"",INDEX([5]Tabelle1!$E$3:$U$500,MATCH($A508&amp;$C508&amp;$D508,[5]Tabelle1!$A$3:$A$500&amp;[5]Tabelle1!$C$3:$C$500&amp;[5]Tabelle1!$D$3:$D$500,0),MATCH(N$2,[5]Tabelle1!$E$2:$U$2,0))),"")</f>
        <v>5185</v>
      </c>
      <c r="O508" s="192" t="str">
        <f t="array" ref="O508">IFERROR(IF(INDEX([5]Tabelle1!$E$3:$U$500,MATCH($A508&amp;$C508&amp;$D508,[5]Tabelle1!$A$3:$A$500&amp;[5]Tabelle1!$C$3:$C$500&amp;[5]Tabelle1!$D$3:$D$500,0),MATCH(O$2,[5]Tabelle1!$E$2:$U$2,0))=0,"",INDEX([5]Tabelle1!$E$3:$U$500,MATCH($A508&amp;$C508&amp;$D508,[5]Tabelle1!$A$3:$A$500&amp;[5]Tabelle1!$C$3:$C$500&amp;[5]Tabelle1!$D$3:$D$500,0),MATCH(O$2,[5]Tabelle1!$E$2:$U$2,0))),"")</f>
        <v/>
      </c>
      <c r="P508" s="192" t="str">
        <f t="array" ref="P508">IFERROR(IF(INDEX([5]Tabelle1!$E$3:$U$500,MATCH($A508&amp;$C508&amp;$D508,[5]Tabelle1!$A$3:$A$500&amp;[5]Tabelle1!$C$3:$C$500&amp;[5]Tabelle1!$D$3:$D$500,0),MATCH(P$2,[5]Tabelle1!$E$2:$U$2,0))=0,"",INDEX([5]Tabelle1!$E$3:$U$500,MATCH($A508&amp;$C508&amp;$D508,[5]Tabelle1!$A$3:$A$500&amp;[5]Tabelle1!$C$3:$C$500&amp;[5]Tabelle1!$D$3:$D$500,0),MATCH(P$2,[5]Tabelle1!$E$2:$U$2,0))),"")</f>
        <v/>
      </c>
      <c r="Q508" s="192" t="str">
        <f t="array" ref="Q508">IFERROR(IF(INDEX([5]Tabelle1!$E$3:$U$500,MATCH($A508&amp;$C508&amp;$D508,[5]Tabelle1!$A$3:$A$500&amp;[5]Tabelle1!$C$3:$C$500&amp;[5]Tabelle1!$D$3:$D$500,0),MATCH(Q$2,[5]Tabelle1!$E$2:$U$2,0))=0,"",INDEX([5]Tabelle1!$E$3:$U$500,MATCH($A508&amp;$C508&amp;$D508,[5]Tabelle1!$A$3:$A$500&amp;[5]Tabelle1!$C$3:$C$500&amp;[5]Tabelle1!$D$3:$D$500,0),MATCH(Q$2,[5]Tabelle1!$E$2:$U$2,0))),"")</f>
        <v/>
      </c>
      <c r="R508" s="192" t="str">
        <f t="array" ref="R508">IFERROR(IF(INDEX([5]Tabelle1!$E$3:$U$500,MATCH($A508&amp;$C508&amp;$D508,[5]Tabelle1!$A$3:$A$500&amp;[5]Tabelle1!$C$3:$C$500&amp;[5]Tabelle1!$D$3:$D$500,0),MATCH(R$2,[5]Tabelle1!$E$2:$U$2,0))=0,"",INDEX([5]Tabelle1!$E$3:$U$500,MATCH($A508&amp;$C508&amp;$D508,[5]Tabelle1!$A$3:$A$500&amp;[5]Tabelle1!$C$3:$C$500&amp;[5]Tabelle1!$D$3:$D$500,0),MATCH(R$2,[5]Tabelle1!$E$2:$U$2,0))),"")</f>
        <v/>
      </c>
      <c r="S508" s="192">
        <f t="array" ref="S508">IFERROR(IF(INDEX([5]Tabelle1!$E$3:$U$500,MATCH($A508&amp;$C508&amp;$D508,[5]Tabelle1!$A$3:$A$500&amp;[5]Tabelle1!$C$3:$C$500&amp;[5]Tabelle1!$D$3:$D$500,0),MATCH(S$2,[5]Tabelle1!$E$2:$U$2,0))=0,"",INDEX([5]Tabelle1!$E$3:$U$500,MATCH($A508&amp;$C508&amp;$D508,[5]Tabelle1!$A$3:$A$500&amp;[5]Tabelle1!$C$3:$C$500&amp;[5]Tabelle1!$D$3:$D$500,0),MATCH(S$2,[5]Tabelle1!$E$2:$U$2,0))),"")</f>
        <v>7259</v>
      </c>
      <c r="T508" s="192">
        <f t="array" ref="T508">IFERROR(IF(INDEX([5]Tabelle1!$E$3:$U$500,MATCH($A508&amp;$C508&amp;$D508,[5]Tabelle1!$A$3:$A$500&amp;[5]Tabelle1!$C$3:$C$500&amp;[5]Tabelle1!$D$3:$D$500,0),MATCH(T$2,[5]Tabelle1!$E$2:$U$2,0))=0,"",INDEX([5]Tabelle1!$E$3:$U$500,MATCH($A508&amp;$C508&amp;$D508,[5]Tabelle1!$A$3:$A$500&amp;[5]Tabelle1!$C$3:$C$500&amp;[5]Tabelle1!$D$3:$D$500,0),MATCH(T$2,[5]Tabelle1!$E$2:$U$2,0))),"")</f>
        <v>11704</v>
      </c>
      <c r="U508" s="192">
        <f t="array" ref="U508">IFERROR(IF(INDEX([5]Tabelle1!$E$3:$U$500,MATCH($A508&amp;$C508&amp;$D508,[5]Tabelle1!$A$3:$A$500&amp;[5]Tabelle1!$C$3:$C$500&amp;[5]Tabelle1!$D$3:$D$500,0),MATCH(U$2,[5]Tabelle1!$E$2:$U$2,0))=0,"",INDEX([5]Tabelle1!$E$3:$U$500,MATCH($A508&amp;$C508&amp;$D508,[5]Tabelle1!$A$3:$A$500&amp;[5]Tabelle1!$C$3:$C$500&amp;[5]Tabelle1!$D$3:$D$500,0),MATCH(U$2,[5]Tabelle1!$E$2:$U$2,0))),"")</f>
        <v>16148</v>
      </c>
      <c r="V508" s="193" t="str">
        <f t="array" ref="V508">IFERROR(IF(INDEX([5]Tabelle1!$E$3:$U$500,MATCH($A508&amp;$C508&amp;$D508,[5]Tabelle1!$A$3:$A$500&amp;[5]Tabelle1!$C$3:$C$500&amp;[5]Tabelle1!$D$3:$D$500,0),MATCH(V$2,[5]Tabelle1!$E$2:$U$2,0))=0,"",INDEX([5]Tabelle1!$E$3:$U$500,MATCH($A508&amp;$C508&amp;$D508,[5]Tabelle1!$A$3:$A$500&amp;[5]Tabelle1!$C$3:$C$500&amp;[5]Tabelle1!$D$3:$D$500,0),MATCH(V$2,[5]Tabelle1!$E$2:$U$2,0))),"")</f>
        <v/>
      </c>
      <c r="W508" s="54" t="str">
        <f t="array" ref="W508">IFERROR(IF(INDEX([5]Tabelle1!$E$3:$U$500,MATCH($A508&amp;$C508&amp;$D508,[5]Tabelle1!$A$3:$A$500&amp;[5]Tabelle1!$C$3:$C$500&amp;[5]Tabelle1!$D$3:$D$500,0),MATCH(W$2,[5]Tabelle1!$E$2:$U$2,0))=0,"",INDEX([5]Tabelle1!$E$3:$U$500,MATCH($A508&amp;$C508&amp;$D508,[5]Tabelle1!$A$3:$A$500&amp;[5]Tabelle1!$C$3:$C$500&amp;[5]Tabelle1!$D$3:$D$500,0),MATCH(W$2,[5]Tabelle1!$E$2:$U$2,0))),"")</f>
        <v/>
      </c>
      <c r="X508" s="54" t="str">
        <f t="array" ref="X508">IFERROR(IF(INDEX([5]Tabelle1!$E$3:$U$500,MATCH($A508&amp;$C508&amp;$D508,[5]Tabelle1!$A$3:$A$500&amp;[5]Tabelle1!$C$3:$C$500&amp;[5]Tabelle1!$D$3:$D$500,0),MATCH(X$2,[5]Tabelle1!$E$2:$U$2,0))=0,"",INDEX([5]Tabelle1!$E$3:$U$500,MATCH($A508&amp;$C508&amp;$D508,[5]Tabelle1!$A$3:$A$500&amp;[5]Tabelle1!$C$3:$C$500&amp;[5]Tabelle1!$D$3:$D$500,0),MATCH(X$2,[5]Tabelle1!$E$2:$U$2,0))),"")</f>
        <v/>
      </c>
      <c r="Y508" s="22"/>
      <c r="Z508" s="22"/>
      <c r="AA508" s="22"/>
      <c r="AB508" s="22"/>
      <c r="AC508" s="22"/>
      <c r="AD508" s="22"/>
      <c r="AE508" s="22"/>
      <c r="AF508" s="22"/>
    </row>
    <row r="509" spans="1:32" ht="14.5" hidden="1" x14ac:dyDescent="0.35">
      <c r="A509" s="127" t="str">
        <f t="shared" si="35"/>
        <v>Poland</v>
      </c>
      <c r="B509" s="70"/>
      <c r="C509" s="70" t="s">
        <v>558</v>
      </c>
      <c r="D509" s="139" t="s">
        <v>549</v>
      </c>
      <c r="E509" s="175"/>
      <c r="F509" s="175"/>
      <c r="G509" s="175"/>
      <c r="H509" s="192" t="str">
        <f t="array" ref="H509">IFERROR(IF(INDEX([5]Tabelle1!$E$3:$U$500,MATCH($A509&amp;$C509&amp;$D509,[5]Tabelle1!$A$3:$A$500&amp;[5]Tabelle1!$C$3:$C$500&amp;[5]Tabelle1!$D$3:$D$500,0),MATCH(H$2,[5]Tabelle1!$E$2:$U$2,0))=0,"",INDEX([5]Tabelle1!$E$3:$U$500,MATCH($A509&amp;$C509&amp;$D509,[5]Tabelle1!$A$3:$A$500&amp;[5]Tabelle1!$C$3:$C$500&amp;[5]Tabelle1!$D$3:$D$500,0),MATCH(H$2,[5]Tabelle1!$E$2:$U$2,0))),"")</f>
        <v/>
      </c>
      <c r="I509" s="192" t="str">
        <f t="array" ref="I509">IFERROR(IF(INDEX([5]Tabelle1!$E$3:$U$500,MATCH($A509&amp;$C509&amp;$D509,[5]Tabelle1!$A$3:$A$500&amp;[5]Tabelle1!$C$3:$C$500&amp;[5]Tabelle1!$D$3:$D$500,0),MATCH(I$2,[5]Tabelle1!$E$2:$U$2,0))=0,"",INDEX([5]Tabelle1!$E$3:$U$500,MATCH($A509&amp;$C509&amp;$D509,[5]Tabelle1!$A$3:$A$500&amp;[5]Tabelle1!$C$3:$C$500&amp;[5]Tabelle1!$D$3:$D$500,0),MATCH(I$2,[5]Tabelle1!$E$2:$U$2,0))),"")</f>
        <v/>
      </c>
      <c r="J509" s="192" t="str">
        <f t="array" ref="J509">IFERROR(IF(INDEX([5]Tabelle1!$E$3:$U$500,MATCH($A509&amp;$C509&amp;$D509,[5]Tabelle1!$A$3:$A$500&amp;[5]Tabelle1!$C$3:$C$500&amp;[5]Tabelle1!$D$3:$D$500,0),MATCH(J$2,[5]Tabelle1!$E$2:$U$2,0))=0,"",INDEX([5]Tabelle1!$E$3:$U$500,MATCH($A509&amp;$C509&amp;$D509,[5]Tabelle1!$A$3:$A$500&amp;[5]Tabelle1!$C$3:$C$500&amp;[5]Tabelle1!$D$3:$D$500,0),MATCH(J$2,[5]Tabelle1!$E$2:$U$2,0))),"")</f>
        <v/>
      </c>
      <c r="K509" s="192" t="str">
        <f t="array" ref="K509">IFERROR(IF(INDEX([5]Tabelle1!$E$3:$U$500,MATCH($A509&amp;$C509&amp;$D509,[5]Tabelle1!$A$3:$A$500&amp;[5]Tabelle1!$C$3:$C$500&amp;[5]Tabelle1!$D$3:$D$500,0),MATCH(K$2,[5]Tabelle1!$E$2:$U$2,0))=0,"",INDEX([5]Tabelle1!$E$3:$U$500,MATCH($A509&amp;$C509&amp;$D509,[5]Tabelle1!$A$3:$A$500&amp;[5]Tabelle1!$C$3:$C$500&amp;[5]Tabelle1!$D$3:$D$500,0),MATCH(K$2,[5]Tabelle1!$E$2:$U$2,0))),"")</f>
        <v/>
      </c>
      <c r="L509" s="192" t="str">
        <f t="array" ref="L509">IFERROR(IF(INDEX([5]Tabelle1!$E$3:$U$500,MATCH($A509&amp;$C509&amp;$D509,[5]Tabelle1!$A$3:$A$500&amp;[5]Tabelle1!$C$3:$C$500&amp;[5]Tabelle1!$D$3:$D$500,0),MATCH(L$2,[5]Tabelle1!$E$2:$U$2,0))=0,"",INDEX([5]Tabelle1!$E$3:$U$500,MATCH($A509&amp;$C509&amp;$D509,[5]Tabelle1!$A$3:$A$500&amp;[5]Tabelle1!$C$3:$C$500&amp;[5]Tabelle1!$D$3:$D$500,0),MATCH(L$2,[5]Tabelle1!$E$2:$U$2,0))),"")</f>
        <v/>
      </c>
      <c r="M509" s="192" t="str">
        <f t="array" ref="M509">IFERROR(IF(INDEX([5]Tabelle1!$E$3:$U$500,MATCH($A509&amp;$C509&amp;$D509,[5]Tabelle1!$A$3:$A$500&amp;[5]Tabelle1!$C$3:$C$500&amp;[5]Tabelle1!$D$3:$D$500,0),MATCH(M$2,[5]Tabelle1!$E$2:$U$2,0))=0,"",INDEX([5]Tabelle1!$E$3:$U$500,MATCH($A509&amp;$C509&amp;$D509,[5]Tabelle1!$A$3:$A$500&amp;[5]Tabelle1!$C$3:$C$500&amp;[5]Tabelle1!$D$3:$D$500,0),MATCH(M$2,[5]Tabelle1!$E$2:$U$2,0))),"")</f>
        <v/>
      </c>
      <c r="N509" s="192" t="str">
        <f t="array" ref="N509">IFERROR(IF(INDEX([5]Tabelle1!$E$3:$U$500,MATCH($A509&amp;$C509&amp;$D509,[5]Tabelle1!$A$3:$A$500&amp;[5]Tabelle1!$C$3:$C$500&amp;[5]Tabelle1!$D$3:$D$500,0),MATCH(N$2,[5]Tabelle1!$E$2:$U$2,0))=0,"",INDEX([5]Tabelle1!$E$3:$U$500,MATCH($A509&amp;$C509&amp;$D509,[5]Tabelle1!$A$3:$A$500&amp;[5]Tabelle1!$C$3:$C$500&amp;[5]Tabelle1!$D$3:$D$500,0),MATCH(N$2,[5]Tabelle1!$E$2:$U$2,0))),"")</f>
        <v/>
      </c>
      <c r="O509" s="192" t="str">
        <f t="array" ref="O509">IFERROR(IF(INDEX([5]Tabelle1!$E$3:$U$500,MATCH($A509&amp;$C509&amp;$D509,[5]Tabelle1!$A$3:$A$500&amp;[5]Tabelle1!$C$3:$C$500&amp;[5]Tabelle1!$D$3:$D$500,0),MATCH(O$2,[5]Tabelle1!$E$2:$U$2,0))=0,"",INDEX([5]Tabelle1!$E$3:$U$500,MATCH($A509&amp;$C509&amp;$D509,[5]Tabelle1!$A$3:$A$500&amp;[5]Tabelle1!$C$3:$C$500&amp;[5]Tabelle1!$D$3:$D$500,0),MATCH(O$2,[5]Tabelle1!$E$2:$U$2,0))),"")</f>
        <v/>
      </c>
      <c r="P509" s="192" t="str">
        <f t="array" ref="P509">IFERROR(IF(INDEX([5]Tabelle1!$E$3:$U$500,MATCH($A509&amp;$C509&amp;$D509,[5]Tabelle1!$A$3:$A$500&amp;[5]Tabelle1!$C$3:$C$500&amp;[5]Tabelle1!$D$3:$D$500,0),MATCH(P$2,[5]Tabelle1!$E$2:$U$2,0))=0,"",INDEX([5]Tabelle1!$E$3:$U$500,MATCH($A509&amp;$C509&amp;$D509,[5]Tabelle1!$A$3:$A$500&amp;[5]Tabelle1!$C$3:$C$500&amp;[5]Tabelle1!$D$3:$D$500,0),MATCH(P$2,[5]Tabelle1!$E$2:$U$2,0))),"")</f>
        <v/>
      </c>
      <c r="Q509" s="192" t="str">
        <f t="array" ref="Q509">IFERROR(IF(INDEX([5]Tabelle1!$E$3:$U$500,MATCH($A509&amp;$C509&amp;$D509,[5]Tabelle1!$A$3:$A$500&amp;[5]Tabelle1!$C$3:$C$500&amp;[5]Tabelle1!$D$3:$D$500,0),MATCH(Q$2,[5]Tabelle1!$E$2:$U$2,0))=0,"",INDEX([5]Tabelle1!$E$3:$U$500,MATCH($A509&amp;$C509&amp;$D509,[5]Tabelle1!$A$3:$A$500&amp;[5]Tabelle1!$C$3:$C$500&amp;[5]Tabelle1!$D$3:$D$500,0),MATCH(Q$2,[5]Tabelle1!$E$2:$U$2,0))),"")</f>
        <v/>
      </c>
      <c r="R509" s="192" t="str">
        <f t="array" ref="R509">IFERROR(IF(INDEX([5]Tabelle1!$E$3:$U$500,MATCH($A509&amp;$C509&amp;$D509,[5]Tabelle1!$A$3:$A$500&amp;[5]Tabelle1!$C$3:$C$500&amp;[5]Tabelle1!$D$3:$D$500,0),MATCH(R$2,[5]Tabelle1!$E$2:$U$2,0))=0,"",INDEX([5]Tabelle1!$E$3:$U$500,MATCH($A509&amp;$C509&amp;$D509,[5]Tabelle1!$A$3:$A$500&amp;[5]Tabelle1!$C$3:$C$500&amp;[5]Tabelle1!$D$3:$D$500,0),MATCH(R$2,[5]Tabelle1!$E$2:$U$2,0))),"")</f>
        <v/>
      </c>
      <c r="S509" s="192" t="str">
        <f t="array" ref="S509">IFERROR(IF(INDEX([5]Tabelle1!$E$3:$U$500,MATCH($A509&amp;$C509&amp;$D509,[5]Tabelle1!$A$3:$A$500&amp;[5]Tabelle1!$C$3:$C$500&amp;[5]Tabelle1!$D$3:$D$500,0),MATCH(S$2,[5]Tabelle1!$E$2:$U$2,0))=0,"",INDEX([5]Tabelle1!$E$3:$U$500,MATCH($A509&amp;$C509&amp;$D509,[5]Tabelle1!$A$3:$A$500&amp;[5]Tabelle1!$C$3:$C$500&amp;[5]Tabelle1!$D$3:$D$500,0),MATCH(S$2,[5]Tabelle1!$E$2:$U$2,0))),"")</f>
        <v/>
      </c>
      <c r="T509" s="192" t="str">
        <f t="array" ref="T509">IFERROR(IF(INDEX([5]Tabelle1!$E$3:$U$500,MATCH($A509&amp;$C509&amp;$D509,[5]Tabelle1!$A$3:$A$500&amp;[5]Tabelle1!$C$3:$C$500&amp;[5]Tabelle1!$D$3:$D$500,0),MATCH(T$2,[5]Tabelle1!$E$2:$U$2,0))=0,"",INDEX([5]Tabelle1!$E$3:$U$500,MATCH($A509&amp;$C509&amp;$D509,[5]Tabelle1!$A$3:$A$500&amp;[5]Tabelle1!$C$3:$C$500&amp;[5]Tabelle1!$D$3:$D$500,0),MATCH(T$2,[5]Tabelle1!$E$2:$U$2,0))),"")</f>
        <v/>
      </c>
      <c r="U509" s="192" t="str">
        <f t="array" ref="U509">IFERROR(IF(INDEX([5]Tabelle1!$E$3:$U$500,MATCH($A509&amp;$C509&amp;$D509,[5]Tabelle1!$A$3:$A$500&amp;[5]Tabelle1!$C$3:$C$500&amp;[5]Tabelle1!$D$3:$D$500,0),MATCH(U$2,[5]Tabelle1!$E$2:$U$2,0))=0,"",INDEX([5]Tabelle1!$E$3:$U$500,MATCH($A509&amp;$C509&amp;$D509,[5]Tabelle1!$A$3:$A$500&amp;[5]Tabelle1!$C$3:$C$500&amp;[5]Tabelle1!$D$3:$D$500,0),MATCH(U$2,[5]Tabelle1!$E$2:$U$2,0))),"")</f>
        <v/>
      </c>
      <c r="V509" s="193" t="str">
        <f t="array" ref="V509">IFERROR(IF(INDEX([5]Tabelle1!$E$3:$U$500,MATCH($A509&amp;$C509&amp;$D509,[5]Tabelle1!$A$3:$A$500&amp;[5]Tabelle1!$C$3:$C$500&amp;[5]Tabelle1!$D$3:$D$500,0),MATCH(V$2,[5]Tabelle1!$E$2:$U$2,0))=0,"",INDEX([5]Tabelle1!$E$3:$U$500,MATCH($A509&amp;$C509&amp;$D509,[5]Tabelle1!$A$3:$A$500&amp;[5]Tabelle1!$C$3:$C$500&amp;[5]Tabelle1!$D$3:$D$500,0),MATCH(V$2,[5]Tabelle1!$E$2:$U$2,0))),"")</f>
        <v/>
      </c>
      <c r="W509" s="54" t="str">
        <f t="array" ref="W509">IFERROR(IF(INDEX([5]Tabelle1!$E$3:$U$500,MATCH($A509&amp;$C509&amp;$D509,[5]Tabelle1!$A$3:$A$500&amp;[5]Tabelle1!$C$3:$C$500&amp;[5]Tabelle1!$D$3:$D$500,0),MATCH(W$2,[5]Tabelle1!$E$2:$U$2,0))=0,"",INDEX([5]Tabelle1!$E$3:$U$500,MATCH($A509&amp;$C509&amp;$D509,[5]Tabelle1!$A$3:$A$500&amp;[5]Tabelle1!$C$3:$C$500&amp;[5]Tabelle1!$D$3:$D$500,0),MATCH(W$2,[5]Tabelle1!$E$2:$U$2,0))),"")</f>
        <v/>
      </c>
      <c r="X509" s="54" t="str">
        <f t="array" ref="X509">IFERROR(IF(INDEX([5]Tabelle1!$E$3:$U$500,MATCH($A509&amp;$C509&amp;$D509,[5]Tabelle1!$A$3:$A$500&amp;[5]Tabelle1!$C$3:$C$500&amp;[5]Tabelle1!$D$3:$D$500,0),MATCH(X$2,[5]Tabelle1!$E$2:$U$2,0))=0,"",INDEX([5]Tabelle1!$E$3:$U$500,MATCH($A509&amp;$C509&amp;$D509,[5]Tabelle1!$A$3:$A$500&amp;[5]Tabelle1!$C$3:$C$500&amp;[5]Tabelle1!$D$3:$D$500,0),MATCH(X$2,[5]Tabelle1!$E$2:$U$2,0))),"")</f>
        <v/>
      </c>
      <c r="Y509" s="22"/>
      <c r="Z509" s="22"/>
      <c r="AA509" s="22"/>
      <c r="AB509" s="22"/>
      <c r="AC509" s="22"/>
      <c r="AD509" s="22"/>
      <c r="AE509" s="22"/>
      <c r="AF509" s="22"/>
    </row>
    <row r="510" spans="1:32" ht="14.5" hidden="1" x14ac:dyDescent="0.35">
      <c r="A510" s="127" t="str">
        <f t="shared" si="35"/>
        <v>Poland</v>
      </c>
      <c r="B510" s="70"/>
      <c r="C510" s="70" t="s">
        <v>558</v>
      </c>
      <c r="D510" s="139" t="s">
        <v>550</v>
      </c>
      <c r="E510" s="175"/>
      <c r="F510" s="175"/>
      <c r="G510" s="175"/>
      <c r="H510" s="192" t="str">
        <f t="array" ref="H510">IFERROR(IF(INDEX([5]Tabelle1!$E$3:$U$500,MATCH($A510&amp;$C510&amp;$D510,[5]Tabelle1!$A$3:$A$500&amp;[5]Tabelle1!$C$3:$C$500&amp;[5]Tabelle1!$D$3:$D$500,0),MATCH(H$2,[5]Tabelle1!$E$2:$U$2,0))=0,"",INDEX([5]Tabelle1!$E$3:$U$500,MATCH($A510&amp;$C510&amp;$D510,[5]Tabelle1!$A$3:$A$500&amp;[5]Tabelle1!$C$3:$C$500&amp;[5]Tabelle1!$D$3:$D$500,0),MATCH(H$2,[5]Tabelle1!$E$2:$U$2,0))),"")</f>
        <v/>
      </c>
      <c r="I510" s="192">
        <f t="array" ref="I510">IFERROR(IF(INDEX([5]Tabelle1!$E$3:$U$500,MATCH($A510&amp;$C510&amp;$D510,[5]Tabelle1!$A$3:$A$500&amp;[5]Tabelle1!$C$3:$C$500&amp;[5]Tabelle1!$D$3:$D$500,0),MATCH(I$2,[5]Tabelle1!$E$2:$U$2,0))=0,"",INDEX([5]Tabelle1!$E$3:$U$500,MATCH($A510&amp;$C510&amp;$D510,[5]Tabelle1!$A$3:$A$500&amp;[5]Tabelle1!$C$3:$C$500&amp;[5]Tabelle1!$D$3:$D$500,0),MATCH(I$2,[5]Tabelle1!$E$2:$U$2,0))),"")</f>
        <v>889</v>
      </c>
      <c r="J510" s="192" t="str">
        <f t="array" ref="J510">IFERROR(IF(INDEX([5]Tabelle1!$E$3:$U$500,MATCH($A510&amp;$C510&amp;$D510,[5]Tabelle1!$A$3:$A$500&amp;[5]Tabelle1!$C$3:$C$500&amp;[5]Tabelle1!$D$3:$D$500,0),MATCH(J$2,[5]Tabelle1!$E$2:$U$2,0))=0,"",INDEX([5]Tabelle1!$E$3:$U$500,MATCH($A510&amp;$C510&amp;$D510,[5]Tabelle1!$A$3:$A$500&amp;[5]Tabelle1!$C$3:$C$500&amp;[5]Tabelle1!$D$3:$D$500,0),MATCH(J$2,[5]Tabelle1!$E$2:$U$2,0))),"")</f>
        <v/>
      </c>
      <c r="K510" s="192" t="str">
        <f t="array" ref="K510">IFERROR(IF(INDEX([5]Tabelle1!$E$3:$U$500,MATCH($A510&amp;$C510&amp;$D510,[5]Tabelle1!$A$3:$A$500&amp;[5]Tabelle1!$C$3:$C$500&amp;[5]Tabelle1!$D$3:$D$500,0),MATCH(K$2,[5]Tabelle1!$E$2:$U$2,0))=0,"",INDEX([5]Tabelle1!$E$3:$U$500,MATCH($A510&amp;$C510&amp;$D510,[5]Tabelle1!$A$3:$A$500&amp;[5]Tabelle1!$C$3:$C$500&amp;[5]Tabelle1!$D$3:$D$500,0),MATCH(K$2,[5]Tabelle1!$E$2:$U$2,0))),"")</f>
        <v/>
      </c>
      <c r="L510" s="192" t="str">
        <f t="array" ref="L510">IFERROR(IF(INDEX([5]Tabelle1!$E$3:$U$500,MATCH($A510&amp;$C510&amp;$D510,[5]Tabelle1!$A$3:$A$500&amp;[5]Tabelle1!$C$3:$C$500&amp;[5]Tabelle1!$D$3:$D$500,0),MATCH(L$2,[5]Tabelle1!$E$2:$U$2,0))=0,"",INDEX([5]Tabelle1!$E$3:$U$500,MATCH($A510&amp;$C510&amp;$D510,[5]Tabelle1!$A$3:$A$500&amp;[5]Tabelle1!$C$3:$C$500&amp;[5]Tabelle1!$D$3:$D$500,0),MATCH(L$2,[5]Tabelle1!$E$2:$U$2,0))),"")</f>
        <v/>
      </c>
      <c r="M510" s="192" t="str">
        <f t="array" ref="M510">IFERROR(IF(INDEX([5]Tabelle1!$E$3:$U$500,MATCH($A510&amp;$C510&amp;$D510,[5]Tabelle1!$A$3:$A$500&amp;[5]Tabelle1!$C$3:$C$500&amp;[5]Tabelle1!$D$3:$D$500,0),MATCH(M$2,[5]Tabelle1!$E$2:$U$2,0))=0,"",INDEX([5]Tabelle1!$E$3:$U$500,MATCH($A510&amp;$C510&amp;$D510,[5]Tabelle1!$A$3:$A$500&amp;[5]Tabelle1!$C$3:$C$500&amp;[5]Tabelle1!$D$3:$D$500,0),MATCH(M$2,[5]Tabelle1!$E$2:$U$2,0))),"")</f>
        <v/>
      </c>
      <c r="N510" s="192">
        <f t="array" ref="N510">IFERROR(IF(INDEX([5]Tabelle1!$E$3:$U$500,MATCH($A510&amp;$C510&amp;$D510,[5]Tabelle1!$A$3:$A$500&amp;[5]Tabelle1!$C$3:$C$500&amp;[5]Tabelle1!$D$3:$D$500,0),MATCH(N$2,[5]Tabelle1!$E$2:$U$2,0))=0,"",INDEX([5]Tabelle1!$E$3:$U$500,MATCH($A510&amp;$C510&amp;$D510,[5]Tabelle1!$A$3:$A$500&amp;[5]Tabelle1!$C$3:$C$500&amp;[5]Tabelle1!$D$3:$D$500,0),MATCH(N$2,[5]Tabelle1!$E$2:$U$2,0))),"")</f>
        <v>1037</v>
      </c>
      <c r="O510" s="192" t="str">
        <f t="array" ref="O510">IFERROR(IF(INDEX([5]Tabelle1!$E$3:$U$500,MATCH($A510&amp;$C510&amp;$D510,[5]Tabelle1!$A$3:$A$500&amp;[5]Tabelle1!$C$3:$C$500&amp;[5]Tabelle1!$D$3:$D$500,0),MATCH(O$2,[5]Tabelle1!$E$2:$U$2,0))=0,"",INDEX([5]Tabelle1!$E$3:$U$500,MATCH($A510&amp;$C510&amp;$D510,[5]Tabelle1!$A$3:$A$500&amp;[5]Tabelle1!$C$3:$C$500&amp;[5]Tabelle1!$D$3:$D$500,0),MATCH(O$2,[5]Tabelle1!$E$2:$U$2,0))),"")</f>
        <v/>
      </c>
      <c r="P510" s="192" t="str">
        <f t="array" ref="P510">IFERROR(IF(INDEX([5]Tabelle1!$E$3:$U$500,MATCH($A510&amp;$C510&amp;$D510,[5]Tabelle1!$A$3:$A$500&amp;[5]Tabelle1!$C$3:$C$500&amp;[5]Tabelle1!$D$3:$D$500,0),MATCH(P$2,[5]Tabelle1!$E$2:$U$2,0))=0,"",INDEX([5]Tabelle1!$E$3:$U$500,MATCH($A510&amp;$C510&amp;$D510,[5]Tabelle1!$A$3:$A$500&amp;[5]Tabelle1!$C$3:$C$500&amp;[5]Tabelle1!$D$3:$D$500,0),MATCH(P$2,[5]Tabelle1!$E$2:$U$2,0))),"")</f>
        <v/>
      </c>
      <c r="Q510" s="192" t="str">
        <f t="array" ref="Q510">IFERROR(IF(INDEX([5]Tabelle1!$E$3:$U$500,MATCH($A510&amp;$C510&amp;$D510,[5]Tabelle1!$A$3:$A$500&amp;[5]Tabelle1!$C$3:$C$500&amp;[5]Tabelle1!$D$3:$D$500,0),MATCH(Q$2,[5]Tabelle1!$E$2:$U$2,0))=0,"",INDEX([5]Tabelle1!$E$3:$U$500,MATCH($A510&amp;$C510&amp;$D510,[5]Tabelle1!$A$3:$A$500&amp;[5]Tabelle1!$C$3:$C$500&amp;[5]Tabelle1!$D$3:$D$500,0),MATCH(Q$2,[5]Tabelle1!$E$2:$U$2,0))),"")</f>
        <v/>
      </c>
      <c r="R510" s="192" t="str">
        <f t="array" ref="R510">IFERROR(IF(INDEX([5]Tabelle1!$E$3:$U$500,MATCH($A510&amp;$C510&amp;$D510,[5]Tabelle1!$A$3:$A$500&amp;[5]Tabelle1!$C$3:$C$500&amp;[5]Tabelle1!$D$3:$D$500,0),MATCH(R$2,[5]Tabelle1!$E$2:$U$2,0))=0,"",INDEX([5]Tabelle1!$E$3:$U$500,MATCH($A510&amp;$C510&amp;$D510,[5]Tabelle1!$A$3:$A$500&amp;[5]Tabelle1!$C$3:$C$500&amp;[5]Tabelle1!$D$3:$D$500,0),MATCH(R$2,[5]Tabelle1!$E$2:$U$2,0))),"")</f>
        <v/>
      </c>
      <c r="S510" s="192">
        <f t="array" ref="S510">IFERROR(IF(INDEX([5]Tabelle1!$E$3:$U$500,MATCH($A510&amp;$C510&amp;$D510,[5]Tabelle1!$A$3:$A$500&amp;[5]Tabelle1!$C$3:$C$500&amp;[5]Tabelle1!$D$3:$D$500,0),MATCH(S$2,[5]Tabelle1!$E$2:$U$2,0))=0,"",INDEX([5]Tabelle1!$E$3:$U$500,MATCH($A510&amp;$C510&amp;$D510,[5]Tabelle1!$A$3:$A$500&amp;[5]Tabelle1!$C$3:$C$500&amp;[5]Tabelle1!$D$3:$D$500,0),MATCH(S$2,[5]Tabelle1!$E$2:$U$2,0))),"")</f>
        <v>1185</v>
      </c>
      <c r="T510" s="192">
        <f t="array" ref="T510">IFERROR(IF(INDEX([5]Tabelle1!$E$3:$U$500,MATCH($A510&amp;$C510&amp;$D510,[5]Tabelle1!$A$3:$A$500&amp;[5]Tabelle1!$C$3:$C$500&amp;[5]Tabelle1!$D$3:$D$500,0),MATCH(T$2,[5]Tabelle1!$E$2:$U$2,0))=0,"",INDEX([5]Tabelle1!$E$3:$U$500,MATCH($A510&amp;$C510&amp;$D510,[5]Tabelle1!$A$3:$A$500&amp;[5]Tabelle1!$C$3:$C$500&amp;[5]Tabelle1!$D$3:$D$500,0),MATCH(T$2,[5]Tabelle1!$E$2:$U$2,0))),"")</f>
        <v>1185</v>
      </c>
      <c r="U510" s="192">
        <f t="array" ref="U510">IFERROR(IF(INDEX([5]Tabelle1!$E$3:$U$500,MATCH($A510&amp;$C510&amp;$D510,[5]Tabelle1!$A$3:$A$500&amp;[5]Tabelle1!$C$3:$C$500&amp;[5]Tabelle1!$D$3:$D$500,0),MATCH(U$2,[5]Tabelle1!$E$2:$U$2,0))=0,"",INDEX([5]Tabelle1!$E$3:$U$500,MATCH($A510&amp;$C510&amp;$D510,[5]Tabelle1!$A$3:$A$500&amp;[5]Tabelle1!$C$3:$C$500&amp;[5]Tabelle1!$D$3:$D$500,0),MATCH(U$2,[5]Tabelle1!$E$2:$U$2,0))),"")</f>
        <v>1185</v>
      </c>
      <c r="V510" s="193" t="str">
        <f t="array" ref="V510">IFERROR(IF(INDEX([5]Tabelle1!$E$3:$U$500,MATCH($A510&amp;$C510&amp;$D510,[5]Tabelle1!$A$3:$A$500&amp;[5]Tabelle1!$C$3:$C$500&amp;[5]Tabelle1!$D$3:$D$500,0),MATCH(V$2,[5]Tabelle1!$E$2:$U$2,0))=0,"",INDEX([5]Tabelle1!$E$3:$U$500,MATCH($A510&amp;$C510&amp;$D510,[5]Tabelle1!$A$3:$A$500&amp;[5]Tabelle1!$C$3:$C$500&amp;[5]Tabelle1!$D$3:$D$500,0),MATCH(V$2,[5]Tabelle1!$E$2:$U$2,0))),"")</f>
        <v/>
      </c>
      <c r="W510" s="54" t="str">
        <f t="array" ref="W510">IFERROR(IF(INDEX([5]Tabelle1!$E$3:$U$500,MATCH($A510&amp;$C510&amp;$D510,[5]Tabelle1!$A$3:$A$500&amp;[5]Tabelle1!$C$3:$C$500&amp;[5]Tabelle1!$D$3:$D$500,0),MATCH(W$2,[5]Tabelle1!$E$2:$U$2,0))=0,"",INDEX([5]Tabelle1!$E$3:$U$500,MATCH($A510&amp;$C510&amp;$D510,[5]Tabelle1!$A$3:$A$500&amp;[5]Tabelle1!$C$3:$C$500&amp;[5]Tabelle1!$D$3:$D$500,0),MATCH(W$2,[5]Tabelle1!$E$2:$U$2,0))),"")</f>
        <v/>
      </c>
      <c r="X510" s="54" t="str">
        <f t="array" ref="X510">IFERROR(IF(INDEX([5]Tabelle1!$E$3:$U$500,MATCH($A510&amp;$C510&amp;$D510,[5]Tabelle1!$A$3:$A$500&amp;[5]Tabelle1!$C$3:$C$500&amp;[5]Tabelle1!$D$3:$D$500,0),MATCH(X$2,[5]Tabelle1!$E$2:$U$2,0))=0,"",INDEX([5]Tabelle1!$E$3:$U$500,MATCH($A510&amp;$C510&amp;$D510,[5]Tabelle1!$A$3:$A$500&amp;[5]Tabelle1!$C$3:$C$500&amp;[5]Tabelle1!$D$3:$D$500,0),MATCH(X$2,[5]Tabelle1!$E$2:$U$2,0))),"")</f>
        <v/>
      </c>
      <c r="Y510" s="22"/>
      <c r="Z510" s="22"/>
      <c r="AA510" s="22"/>
      <c r="AB510" s="22"/>
      <c r="AC510" s="22"/>
      <c r="AD510" s="22"/>
      <c r="AE510" s="22"/>
      <c r="AF510" s="22"/>
    </row>
    <row r="511" spans="1:32" ht="14.5" hidden="1" x14ac:dyDescent="0.35">
      <c r="A511" s="127" t="str">
        <f t="shared" si="35"/>
        <v>Poland</v>
      </c>
      <c r="B511" s="70"/>
      <c r="C511" s="70" t="s">
        <v>558</v>
      </c>
      <c r="D511" s="139" t="s">
        <v>551</v>
      </c>
      <c r="E511" s="175"/>
      <c r="F511" s="175"/>
      <c r="G511" s="175"/>
      <c r="H511" s="192" t="str">
        <f t="array" ref="H511">IFERROR(IF(INDEX([5]Tabelle1!$E$3:$U$500,MATCH($A511&amp;$C511&amp;$D511,[5]Tabelle1!$A$3:$A$500&amp;[5]Tabelle1!$C$3:$C$500&amp;[5]Tabelle1!$D$3:$D$500,0),MATCH(H$2,[5]Tabelle1!$E$2:$U$2,0))=0,"",INDEX([5]Tabelle1!$E$3:$U$500,MATCH($A511&amp;$C511&amp;$D511,[5]Tabelle1!$A$3:$A$500&amp;[5]Tabelle1!$C$3:$C$500&amp;[5]Tabelle1!$D$3:$D$500,0),MATCH(H$2,[5]Tabelle1!$E$2:$U$2,0))),"")</f>
        <v/>
      </c>
      <c r="I511" s="192">
        <f t="array" ref="I511">IFERROR(IF(INDEX([5]Tabelle1!$E$3:$U$500,MATCH($A511&amp;$C511&amp;$D511,[5]Tabelle1!$A$3:$A$500&amp;[5]Tabelle1!$C$3:$C$500&amp;[5]Tabelle1!$D$3:$D$500,0),MATCH(I$2,[5]Tabelle1!$E$2:$U$2,0))=0,"",INDEX([5]Tabelle1!$E$3:$U$500,MATCH($A511&amp;$C511&amp;$D511,[5]Tabelle1!$A$3:$A$500&amp;[5]Tabelle1!$C$3:$C$500&amp;[5]Tabelle1!$D$3:$D$500,0),MATCH(I$2,[5]Tabelle1!$E$2:$U$2,0))),"")</f>
        <v>1481</v>
      </c>
      <c r="J511" s="192" t="str">
        <f t="array" ref="J511">IFERROR(IF(INDEX([5]Tabelle1!$E$3:$U$500,MATCH($A511&amp;$C511&amp;$D511,[5]Tabelle1!$A$3:$A$500&amp;[5]Tabelle1!$C$3:$C$500&amp;[5]Tabelle1!$D$3:$D$500,0),MATCH(J$2,[5]Tabelle1!$E$2:$U$2,0))=0,"",INDEX([5]Tabelle1!$E$3:$U$500,MATCH($A511&amp;$C511&amp;$D511,[5]Tabelle1!$A$3:$A$500&amp;[5]Tabelle1!$C$3:$C$500&amp;[5]Tabelle1!$D$3:$D$500,0),MATCH(J$2,[5]Tabelle1!$E$2:$U$2,0))),"")</f>
        <v/>
      </c>
      <c r="K511" s="192" t="str">
        <f t="array" ref="K511">IFERROR(IF(INDEX([5]Tabelle1!$E$3:$U$500,MATCH($A511&amp;$C511&amp;$D511,[5]Tabelle1!$A$3:$A$500&amp;[5]Tabelle1!$C$3:$C$500&amp;[5]Tabelle1!$D$3:$D$500,0),MATCH(K$2,[5]Tabelle1!$E$2:$U$2,0))=0,"",INDEX([5]Tabelle1!$E$3:$U$500,MATCH($A511&amp;$C511&amp;$D511,[5]Tabelle1!$A$3:$A$500&amp;[5]Tabelle1!$C$3:$C$500&amp;[5]Tabelle1!$D$3:$D$500,0),MATCH(K$2,[5]Tabelle1!$E$2:$U$2,0))),"")</f>
        <v/>
      </c>
      <c r="L511" s="192" t="str">
        <f t="array" ref="L511">IFERROR(IF(INDEX([5]Tabelle1!$E$3:$U$500,MATCH($A511&amp;$C511&amp;$D511,[5]Tabelle1!$A$3:$A$500&amp;[5]Tabelle1!$C$3:$C$500&amp;[5]Tabelle1!$D$3:$D$500,0),MATCH(L$2,[5]Tabelle1!$E$2:$U$2,0))=0,"",INDEX([5]Tabelle1!$E$3:$U$500,MATCH($A511&amp;$C511&amp;$D511,[5]Tabelle1!$A$3:$A$500&amp;[5]Tabelle1!$C$3:$C$500&amp;[5]Tabelle1!$D$3:$D$500,0),MATCH(L$2,[5]Tabelle1!$E$2:$U$2,0))),"")</f>
        <v/>
      </c>
      <c r="M511" s="192" t="str">
        <f t="array" ref="M511">IFERROR(IF(INDEX([5]Tabelle1!$E$3:$U$500,MATCH($A511&amp;$C511&amp;$D511,[5]Tabelle1!$A$3:$A$500&amp;[5]Tabelle1!$C$3:$C$500&amp;[5]Tabelle1!$D$3:$D$500,0),MATCH(M$2,[5]Tabelle1!$E$2:$U$2,0))=0,"",INDEX([5]Tabelle1!$E$3:$U$500,MATCH($A511&amp;$C511&amp;$D511,[5]Tabelle1!$A$3:$A$500&amp;[5]Tabelle1!$C$3:$C$500&amp;[5]Tabelle1!$D$3:$D$500,0),MATCH(M$2,[5]Tabelle1!$E$2:$U$2,0))),"")</f>
        <v/>
      </c>
      <c r="N511" s="192">
        <f t="array" ref="N511">IFERROR(IF(INDEX([5]Tabelle1!$E$3:$U$500,MATCH($A511&amp;$C511&amp;$D511,[5]Tabelle1!$A$3:$A$500&amp;[5]Tabelle1!$C$3:$C$500&amp;[5]Tabelle1!$D$3:$D$500,0),MATCH(N$2,[5]Tabelle1!$E$2:$U$2,0))=0,"",INDEX([5]Tabelle1!$E$3:$U$500,MATCH($A511&amp;$C511&amp;$D511,[5]Tabelle1!$A$3:$A$500&amp;[5]Tabelle1!$C$3:$C$500&amp;[5]Tabelle1!$D$3:$D$500,0),MATCH(N$2,[5]Tabelle1!$E$2:$U$2,0))),"")</f>
        <v>1333</v>
      </c>
      <c r="O511" s="192" t="str">
        <f t="array" ref="O511">IFERROR(IF(INDEX([5]Tabelle1!$E$3:$U$500,MATCH($A511&amp;$C511&amp;$D511,[5]Tabelle1!$A$3:$A$500&amp;[5]Tabelle1!$C$3:$C$500&amp;[5]Tabelle1!$D$3:$D$500,0),MATCH(O$2,[5]Tabelle1!$E$2:$U$2,0))=0,"",INDEX([5]Tabelle1!$E$3:$U$500,MATCH($A511&amp;$C511&amp;$D511,[5]Tabelle1!$A$3:$A$500&amp;[5]Tabelle1!$C$3:$C$500&amp;[5]Tabelle1!$D$3:$D$500,0),MATCH(O$2,[5]Tabelle1!$E$2:$U$2,0))),"")</f>
        <v/>
      </c>
      <c r="P511" s="192" t="str">
        <f t="array" ref="P511">IFERROR(IF(INDEX([5]Tabelle1!$E$3:$U$500,MATCH($A511&amp;$C511&amp;$D511,[5]Tabelle1!$A$3:$A$500&amp;[5]Tabelle1!$C$3:$C$500&amp;[5]Tabelle1!$D$3:$D$500,0),MATCH(P$2,[5]Tabelle1!$E$2:$U$2,0))=0,"",INDEX([5]Tabelle1!$E$3:$U$500,MATCH($A511&amp;$C511&amp;$D511,[5]Tabelle1!$A$3:$A$500&amp;[5]Tabelle1!$C$3:$C$500&amp;[5]Tabelle1!$D$3:$D$500,0),MATCH(P$2,[5]Tabelle1!$E$2:$U$2,0))),"")</f>
        <v/>
      </c>
      <c r="Q511" s="192" t="str">
        <f t="array" ref="Q511">IFERROR(IF(INDEX([5]Tabelle1!$E$3:$U$500,MATCH($A511&amp;$C511&amp;$D511,[5]Tabelle1!$A$3:$A$500&amp;[5]Tabelle1!$C$3:$C$500&amp;[5]Tabelle1!$D$3:$D$500,0),MATCH(Q$2,[5]Tabelle1!$E$2:$U$2,0))=0,"",INDEX([5]Tabelle1!$E$3:$U$500,MATCH($A511&amp;$C511&amp;$D511,[5]Tabelle1!$A$3:$A$500&amp;[5]Tabelle1!$C$3:$C$500&amp;[5]Tabelle1!$D$3:$D$500,0),MATCH(Q$2,[5]Tabelle1!$E$2:$U$2,0))),"")</f>
        <v/>
      </c>
      <c r="R511" s="192" t="str">
        <f t="array" ref="R511">IFERROR(IF(INDEX([5]Tabelle1!$E$3:$U$500,MATCH($A511&amp;$C511&amp;$D511,[5]Tabelle1!$A$3:$A$500&amp;[5]Tabelle1!$C$3:$C$500&amp;[5]Tabelle1!$D$3:$D$500,0),MATCH(R$2,[5]Tabelle1!$E$2:$U$2,0))=0,"",INDEX([5]Tabelle1!$E$3:$U$500,MATCH($A511&amp;$C511&amp;$D511,[5]Tabelle1!$A$3:$A$500&amp;[5]Tabelle1!$C$3:$C$500&amp;[5]Tabelle1!$D$3:$D$500,0),MATCH(R$2,[5]Tabelle1!$E$2:$U$2,0))),"")</f>
        <v/>
      </c>
      <c r="S511" s="192">
        <f t="array" ref="S511">IFERROR(IF(INDEX([5]Tabelle1!$E$3:$U$500,MATCH($A511&amp;$C511&amp;$D511,[5]Tabelle1!$A$3:$A$500&amp;[5]Tabelle1!$C$3:$C$500&amp;[5]Tabelle1!$D$3:$D$500,0),MATCH(S$2,[5]Tabelle1!$E$2:$U$2,0))=0,"",INDEX([5]Tabelle1!$E$3:$U$500,MATCH($A511&amp;$C511&amp;$D511,[5]Tabelle1!$A$3:$A$500&amp;[5]Tabelle1!$C$3:$C$500&amp;[5]Tabelle1!$D$3:$D$500,0),MATCH(S$2,[5]Tabelle1!$E$2:$U$2,0))),"")</f>
        <v>1333</v>
      </c>
      <c r="T511" s="192">
        <f t="array" ref="T511">IFERROR(IF(INDEX([5]Tabelle1!$E$3:$U$500,MATCH($A511&amp;$C511&amp;$D511,[5]Tabelle1!$A$3:$A$500&amp;[5]Tabelle1!$C$3:$C$500&amp;[5]Tabelle1!$D$3:$D$500,0),MATCH(T$2,[5]Tabelle1!$E$2:$U$2,0))=0,"",INDEX([5]Tabelle1!$E$3:$U$500,MATCH($A511&amp;$C511&amp;$D511,[5]Tabelle1!$A$3:$A$500&amp;[5]Tabelle1!$C$3:$C$500&amp;[5]Tabelle1!$D$3:$D$500,0),MATCH(T$2,[5]Tabelle1!$E$2:$U$2,0))),"")</f>
        <v>1333</v>
      </c>
      <c r="U511" s="192">
        <f t="array" ref="U511">IFERROR(IF(INDEX([5]Tabelle1!$E$3:$U$500,MATCH($A511&amp;$C511&amp;$D511,[5]Tabelle1!$A$3:$A$500&amp;[5]Tabelle1!$C$3:$C$500&amp;[5]Tabelle1!$D$3:$D$500,0),MATCH(U$2,[5]Tabelle1!$E$2:$U$2,0))=0,"",INDEX([5]Tabelle1!$E$3:$U$500,MATCH($A511&amp;$C511&amp;$D511,[5]Tabelle1!$A$3:$A$500&amp;[5]Tabelle1!$C$3:$C$500&amp;[5]Tabelle1!$D$3:$D$500,0),MATCH(U$2,[5]Tabelle1!$E$2:$U$2,0))),"")</f>
        <v>1333</v>
      </c>
      <c r="V511" s="193" t="str">
        <f t="array" ref="V511">IFERROR(IF(INDEX([5]Tabelle1!$E$3:$U$500,MATCH($A511&amp;$C511&amp;$D511,[5]Tabelle1!$A$3:$A$500&amp;[5]Tabelle1!$C$3:$C$500&amp;[5]Tabelle1!$D$3:$D$500,0),MATCH(V$2,[5]Tabelle1!$E$2:$U$2,0))=0,"",INDEX([5]Tabelle1!$E$3:$U$500,MATCH($A511&amp;$C511&amp;$D511,[5]Tabelle1!$A$3:$A$500&amp;[5]Tabelle1!$C$3:$C$500&amp;[5]Tabelle1!$D$3:$D$500,0),MATCH(V$2,[5]Tabelle1!$E$2:$U$2,0))),"")</f>
        <v/>
      </c>
      <c r="W511" s="54" t="str">
        <f t="array" ref="W511">IFERROR(IF(INDEX([5]Tabelle1!$E$3:$U$500,MATCH($A511&amp;$C511&amp;$D511,[5]Tabelle1!$A$3:$A$500&amp;[5]Tabelle1!$C$3:$C$500&amp;[5]Tabelle1!$D$3:$D$500,0),MATCH(W$2,[5]Tabelle1!$E$2:$U$2,0))=0,"",INDEX([5]Tabelle1!$E$3:$U$500,MATCH($A511&amp;$C511&amp;$D511,[5]Tabelle1!$A$3:$A$500&amp;[5]Tabelle1!$C$3:$C$500&amp;[5]Tabelle1!$D$3:$D$500,0),MATCH(W$2,[5]Tabelle1!$E$2:$U$2,0))),"")</f>
        <v/>
      </c>
      <c r="X511" s="54" t="str">
        <f t="array" ref="X511">IFERROR(IF(INDEX([5]Tabelle1!$E$3:$U$500,MATCH($A511&amp;$C511&amp;$D511,[5]Tabelle1!$A$3:$A$500&amp;[5]Tabelle1!$C$3:$C$500&amp;[5]Tabelle1!$D$3:$D$500,0),MATCH(X$2,[5]Tabelle1!$E$2:$U$2,0))=0,"",INDEX([5]Tabelle1!$E$3:$U$500,MATCH($A511&amp;$C511&amp;$D511,[5]Tabelle1!$A$3:$A$500&amp;[5]Tabelle1!$C$3:$C$500&amp;[5]Tabelle1!$D$3:$D$500,0),MATCH(X$2,[5]Tabelle1!$E$2:$U$2,0))),"")</f>
        <v/>
      </c>
      <c r="Y511" s="22"/>
      <c r="Z511" s="22"/>
      <c r="AA511" s="22"/>
      <c r="AB511" s="22"/>
      <c r="AC511" s="22"/>
      <c r="AD511" s="22"/>
      <c r="AE511" s="22"/>
      <c r="AF511" s="22"/>
    </row>
    <row r="512" spans="1:32" ht="14.5" hidden="1" x14ac:dyDescent="0.35">
      <c r="A512" s="127" t="str">
        <f t="shared" si="35"/>
        <v>Poland</v>
      </c>
      <c r="B512" s="70"/>
      <c r="C512" s="70" t="s">
        <v>558</v>
      </c>
      <c r="D512" s="139" t="s">
        <v>552</v>
      </c>
      <c r="E512" s="175"/>
      <c r="F512" s="175"/>
      <c r="G512" s="175"/>
      <c r="H512" s="192" t="str">
        <f t="array" ref="H512">IFERROR(IF(INDEX([5]Tabelle1!$E$3:$U$500,MATCH($A512&amp;$C512&amp;$D512,[5]Tabelle1!$A$3:$A$500&amp;[5]Tabelle1!$C$3:$C$500&amp;[5]Tabelle1!$D$3:$D$500,0),MATCH(H$2,[5]Tabelle1!$E$2:$U$2,0))=0,"",INDEX([5]Tabelle1!$E$3:$U$500,MATCH($A512&amp;$C512&amp;$D512,[5]Tabelle1!$A$3:$A$500&amp;[5]Tabelle1!$C$3:$C$500&amp;[5]Tabelle1!$D$3:$D$500,0),MATCH(H$2,[5]Tabelle1!$E$2:$U$2,0))),"")</f>
        <v/>
      </c>
      <c r="I512" s="192" t="str">
        <f t="array" ref="I512">IFERROR(IF(INDEX([5]Tabelle1!$E$3:$U$500,MATCH($A512&amp;$C512&amp;$D512,[5]Tabelle1!$A$3:$A$500&amp;[5]Tabelle1!$C$3:$C$500&amp;[5]Tabelle1!$D$3:$D$500,0),MATCH(I$2,[5]Tabelle1!$E$2:$U$2,0))=0,"",INDEX([5]Tabelle1!$E$3:$U$500,MATCH($A512&amp;$C512&amp;$D512,[5]Tabelle1!$A$3:$A$500&amp;[5]Tabelle1!$C$3:$C$500&amp;[5]Tabelle1!$D$3:$D$500,0),MATCH(I$2,[5]Tabelle1!$E$2:$U$2,0))),"")</f>
        <v/>
      </c>
      <c r="J512" s="192" t="str">
        <f t="array" ref="J512">IFERROR(IF(INDEX([5]Tabelle1!$E$3:$U$500,MATCH($A512&amp;$C512&amp;$D512,[5]Tabelle1!$A$3:$A$500&amp;[5]Tabelle1!$C$3:$C$500&amp;[5]Tabelle1!$D$3:$D$500,0),MATCH(J$2,[5]Tabelle1!$E$2:$U$2,0))=0,"",INDEX([5]Tabelle1!$E$3:$U$500,MATCH($A512&amp;$C512&amp;$D512,[5]Tabelle1!$A$3:$A$500&amp;[5]Tabelle1!$C$3:$C$500&amp;[5]Tabelle1!$D$3:$D$500,0),MATCH(J$2,[5]Tabelle1!$E$2:$U$2,0))),"")</f>
        <v/>
      </c>
      <c r="K512" s="192" t="str">
        <f t="array" ref="K512">IFERROR(IF(INDEX([5]Tabelle1!$E$3:$U$500,MATCH($A512&amp;$C512&amp;$D512,[5]Tabelle1!$A$3:$A$500&amp;[5]Tabelle1!$C$3:$C$500&amp;[5]Tabelle1!$D$3:$D$500,0),MATCH(K$2,[5]Tabelle1!$E$2:$U$2,0))=0,"",INDEX([5]Tabelle1!$E$3:$U$500,MATCH($A512&amp;$C512&amp;$D512,[5]Tabelle1!$A$3:$A$500&amp;[5]Tabelle1!$C$3:$C$500&amp;[5]Tabelle1!$D$3:$D$500,0),MATCH(K$2,[5]Tabelle1!$E$2:$U$2,0))),"")</f>
        <v/>
      </c>
      <c r="L512" s="192" t="str">
        <f t="array" ref="L512">IFERROR(IF(INDEX([5]Tabelle1!$E$3:$U$500,MATCH($A512&amp;$C512&amp;$D512,[5]Tabelle1!$A$3:$A$500&amp;[5]Tabelle1!$C$3:$C$500&amp;[5]Tabelle1!$D$3:$D$500,0),MATCH(L$2,[5]Tabelle1!$E$2:$U$2,0))=0,"",INDEX([5]Tabelle1!$E$3:$U$500,MATCH($A512&amp;$C512&amp;$D512,[5]Tabelle1!$A$3:$A$500&amp;[5]Tabelle1!$C$3:$C$500&amp;[5]Tabelle1!$D$3:$D$500,0),MATCH(L$2,[5]Tabelle1!$E$2:$U$2,0))),"")</f>
        <v/>
      </c>
      <c r="M512" s="192" t="str">
        <f t="array" ref="M512">IFERROR(IF(INDEX([5]Tabelle1!$E$3:$U$500,MATCH($A512&amp;$C512&amp;$D512,[5]Tabelle1!$A$3:$A$500&amp;[5]Tabelle1!$C$3:$C$500&amp;[5]Tabelle1!$D$3:$D$500,0),MATCH(M$2,[5]Tabelle1!$E$2:$U$2,0))=0,"",INDEX([5]Tabelle1!$E$3:$U$500,MATCH($A512&amp;$C512&amp;$D512,[5]Tabelle1!$A$3:$A$500&amp;[5]Tabelle1!$C$3:$C$500&amp;[5]Tabelle1!$D$3:$D$500,0),MATCH(M$2,[5]Tabelle1!$E$2:$U$2,0))),"")</f>
        <v/>
      </c>
      <c r="N512" s="192" t="str">
        <f t="array" ref="N512">IFERROR(IF(INDEX([5]Tabelle1!$E$3:$U$500,MATCH($A512&amp;$C512&amp;$D512,[5]Tabelle1!$A$3:$A$500&amp;[5]Tabelle1!$C$3:$C$500&amp;[5]Tabelle1!$D$3:$D$500,0),MATCH(N$2,[5]Tabelle1!$E$2:$U$2,0))=0,"",INDEX([5]Tabelle1!$E$3:$U$500,MATCH($A512&amp;$C512&amp;$D512,[5]Tabelle1!$A$3:$A$500&amp;[5]Tabelle1!$C$3:$C$500&amp;[5]Tabelle1!$D$3:$D$500,0),MATCH(N$2,[5]Tabelle1!$E$2:$U$2,0))),"")</f>
        <v/>
      </c>
      <c r="O512" s="192" t="str">
        <f t="array" ref="O512">IFERROR(IF(INDEX([5]Tabelle1!$E$3:$U$500,MATCH($A512&amp;$C512&amp;$D512,[5]Tabelle1!$A$3:$A$500&amp;[5]Tabelle1!$C$3:$C$500&amp;[5]Tabelle1!$D$3:$D$500,0),MATCH(O$2,[5]Tabelle1!$E$2:$U$2,0))=0,"",INDEX([5]Tabelle1!$E$3:$U$500,MATCH($A512&amp;$C512&amp;$D512,[5]Tabelle1!$A$3:$A$500&amp;[5]Tabelle1!$C$3:$C$500&amp;[5]Tabelle1!$D$3:$D$500,0),MATCH(O$2,[5]Tabelle1!$E$2:$U$2,0))),"")</f>
        <v/>
      </c>
      <c r="P512" s="192" t="str">
        <f t="array" ref="P512">IFERROR(IF(INDEX([5]Tabelle1!$E$3:$U$500,MATCH($A512&amp;$C512&amp;$D512,[5]Tabelle1!$A$3:$A$500&amp;[5]Tabelle1!$C$3:$C$500&amp;[5]Tabelle1!$D$3:$D$500,0),MATCH(P$2,[5]Tabelle1!$E$2:$U$2,0))=0,"",INDEX([5]Tabelle1!$E$3:$U$500,MATCH($A512&amp;$C512&amp;$D512,[5]Tabelle1!$A$3:$A$500&amp;[5]Tabelle1!$C$3:$C$500&amp;[5]Tabelle1!$D$3:$D$500,0),MATCH(P$2,[5]Tabelle1!$E$2:$U$2,0))),"")</f>
        <v/>
      </c>
      <c r="Q512" s="192" t="str">
        <f t="array" ref="Q512">IFERROR(IF(INDEX([5]Tabelle1!$E$3:$U$500,MATCH($A512&amp;$C512&amp;$D512,[5]Tabelle1!$A$3:$A$500&amp;[5]Tabelle1!$C$3:$C$500&amp;[5]Tabelle1!$D$3:$D$500,0),MATCH(Q$2,[5]Tabelle1!$E$2:$U$2,0))=0,"",INDEX([5]Tabelle1!$E$3:$U$500,MATCH($A512&amp;$C512&amp;$D512,[5]Tabelle1!$A$3:$A$500&amp;[5]Tabelle1!$C$3:$C$500&amp;[5]Tabelle1!$D$3:$D$500,0),MATCH(Q$2,[5]Tabelle1!$E$2:$U$2,0))),"")</f>
        <v/>
      </c>
      <c r="R512" s="192" t="str">
        <f t="array" ref="R512">IFERROR(IF(INDEX([5]Tabelle1!$E$3:$U$500,MATCH($A512&amp;$C512&amp;$D512,[5]Tabelle1!$A$3:$A$500&amp;[5]Tabelle1!$C$3:$C$500&amp;[5]Tabelle1!$D$3:$D$500,0),MATCH(R$2,[5]Tabelle1!$E$2:$U$2,0))=0,"",INDEX([5]Tabelle1!$E$3:$U$500,MATCH($A512&amp;$C512&amp;$D512,[5]Tabelle1!$A$3:$A$500&amp;[5]Tabelle1!$C$3:$C$500&amp;[5]Tabelle1!$D$3:$D$500,0),MATCH(R$2,[5]Tabelle1!$E$2:$U$2,0))),"")</f>
        <v/>
      </c>
      <c r="S512" s="192" t="str">
        <f t="array" ref="S512">IFERROR(IF(INDEX([5]Tabelle1!$E$3:$U$500,MATCH($A512&amp;$C512&amp;$D512,[5]Tabelle1!$A$3:$A$500&amp;[5]Tabelle1!$C$3:$C$500&amp;[5]Tabelle1!$D$3:$D$500,0),MATCH(S$2,[5]Tabelle1!$E$2:$U$2,0))=0,"",INDEX([5]Tabelle1!$E$3:$U$500,MATCH($A512&amp;$C512&amp;$D512,[5]Tabelle1!$A$3:$A$500&amp;[5]Tabelle1!$C$3:$C$500&amp;[5]Tabelle1!$D$3:$D$500,0),MATCH(S$2,[5]Tabelle1!$E$2:$U$2,0))),"")</f>
        <v/>
      </c>
      <c r="T512" s="192" t="str">
        <f t="array" ref="T512">IFERROR(IF(INDEX([5]Tabelle1!$E$3:$U$500,MATCH($A512&amp;$C512&amp;$D512,[5]Tabelle1!$A$3:$A$500&amp;[5]Tabelle1!$C$3:$C$500&amp;[5]Tabelle1!$D$3:$D$500,0),MATCH(T$2,[5]Tabelle1!$E$2:$U$2,0))=0,"",INDEX([5]Tabelle1!$E$3:$U$500,MATCH($A512&amp;$C512&amp;$D512,[5]Tabelle1!$A$3:$A$500&amp;[5]Tabelle1!$C$3:$C$500&amp;[5]Tabelle1!$D$3:$D$500,0),MATCH(T$2,[5]Tabelle1!$E$2:$U$2,0))),"")</f>
        <v/>
      </c>
      <c r="U512" s="192" t="str">
        <f t="array" ref="U512">IFERROR(IF(INDEX([5]Tabelle1!$E$3:$U$500,MATCH($A512&amp;$C512&amp;$D512,[5]Tabelle1!$A$3:$A$500&amp;[5]Tabelle1!$C$3:$C$500&amp;[5]Tabelle1!$D$3:$D$500,0),MATCH(U$2,[5]Tabelle1!$E$2:$U$2,0))=0,"",INDEX([5]Tabelle1!$E$3:$U$500,MATCH($A512&amp;$C512&amp;$D512,[5]Tabelle1!$A$3:$A$500&amp;[5]Tabelle1!$C$3:$C$500&amp;[5]Tabelle1!$D$3:$D$500,0),MATCH(U$2,[5]Tabelle1!$E$2:$U$2,0))),"")</f>
        <v/>
      </c>
      <c r="V512" s="193" t="str">
        <f t="array" ref="V512">IFERROR(IF(INDEX([5]Tabelle1!$E$3:$U$500,MATCH($A512&amp;$C512&amp;$D512,[5]Tabelle1!$A$3:$A$500&amp;[5]Tabelle1!$C$3:$C$500&amp;[5]Tabelle1!$D$3:$D$500,0),MATCH(V$2,[5]Tabelle1!$E$2:$U$2,0))=0,"",INDEX([5]Tabelle1!$E$3:$U$500,MATCH($A512&amp;$C512&amp;$D512,[5]Tabelle1!$A$3:$A$500&amp;[5]Tabelle1!$C$3:$C$500&amp;[5]Tabelle1!$D$3:$D$500,0),MATCH(V$2,[5]Tabelle1!$E$2:$U$2,0))),"")</f>
        <v/>
      </c>
      <c r="W512" s="54" t="str">
        <f t="array" ref="W512">IFERROR(IF(INDEX([5]Tabelle1!$E$3:$U$500,MATCH($A512&amp;$C512&amp;$D512,[5]Tabelle1!$A$3:$A$500&amp;[5]Tabelle1!$C$3:$C$500&amp;[5]Tabelle1!$D$3:$D$500,0),MATCH(W$2,[5]Tabelle1!$E$2:$U$2,0))=0,"",INDEX([5]Tabelle1!$E$3:$U$500,MATCH($A512&amp;$C512&amp;$D512,[5]Tabelle1!$A$3:$A$500&amp;[5]Tabelle1!$C$3:$C$500&amp;[5]Tabelle1!$D$3:$D$500,0),MATCH(W$2,[5]Tabelle1!$E$2:$U$2,0))),"")</f>
        <v/>
      </c>
      <c r="X512" s="54" t="str">
        <f t="array" ref="X512">IFERROR(IF(INDEX([5]Tabelle1!$E$3:$U$500,MATCH($A512&amp;$C512&amp;$D512,[5]Tabelle1!$A$3:$A$500&amp;[5]Tabelle1!$C$3:$C$500&amp;[5]Tabelle1!$D$3:$D$500,0),MATCH(X$2,[5]Tabelle1!$E$2:$U$2,0))=0,"",INDEX([5]Tabelle1!$E$3:$U$500,MATCH($A512&amp;$C512&amp;$D512,[5]Tabelle1!$A$3:$A$500&amp;[5]Tabelle1!$C$3:$C$500&amp;[5]Tabelle1!$D$3:$D$500,0),MATCH(X$2,[5]Tabelle1!$E$2:$U$2,0))),"")</f>
        <v/>
      </c>
      <c r="Y512" s="22"/>
      <c r="Z512" s="22"/>
      <c r="AA512" s="22"/>
      <c r="AB512" s="22"/>
      <c r="AC512" s="22"/>
      <c r="AD512" s="22"/>
      <c r="AE512" s="22"/>
      <c r="AF512" s="22"/>
    </row>
    <row r="513" spans="1:32" ht="14.5" hidden="1" x14ac:dyDescent="0.35">
      <c r="A513" s="127" t="str">
        <f t="shared" si="35"/>
        <v>Poland</v>
      </c>
      <c r="B513" s="70"/>
      <c r="C513" s="70" t="s">
        <v>558</v>
      </c>
      <c r="D513" s="139" t="s">
        <v>4</v>
      </c>
      <c r="E513" s="175"/>
      <c r="F513" s="175"/>
      <c r="G513" s="175"/>
      <c r="H513" s="192" t="str">
        <f t="array" ref="H513">IFERROR(IF(INDEX([5]Tabelle1!$E$3:$U$500,MATCH($A513&amp;$C513&amp;$D513,[5]Tabelle1!$A$3:$A$500&amp;[5]Tabelle1!$C$3:$C$500&amp;[5]Tabelle1!$D$3:$D$500,0),MATCH(H$2,[5]Tabelle1!$E$2:$U$2,0))=0,"",INDEX([5]Tabelle1!$E$3:$U$500,MATCH($A513&amp;$C513&amp;$D513,[5]Tabelle1!$A$3:$A$500&amp;[5]Tabelle1!$C$3:$C$500&amp;[5]Tabelle1!$D$3:$D$500,0),MATCH(H$2,[5]Tabelle1!$E$2:$U$2,0))),"")</f>
        <v/>
      </c>
      <c r="I513" s="192">
        <f t="array" ref="I513">IFERROR(IF(INDEX([5]Tabelle1!$E$3:$U$500,MATCH($A513&amp;$C513&amp;$D513,[5]Tabelle1!$A$3:$A$500&amp;[5]Tabelle1!$C$3:$C$500&amp;[5]Tabelle1!$D$3:$D$500,0),MATCH(I$2,[5]Tabelle1!$E$2:$U$2,0))=0,"",INDEX([5]Tabelle1!$E$3:$U$500,MATCH($A513&amp;$C513&amp;$D513,[5]Tabelle1!$A$3:$A$500&amp;[5]Tabelle1!$C$3:$C$500&amp;[5]Tabelle1!$D$3:$D$500,0),MATCH(I$2,[5]Tabelle1!$E$2:$U$2,0))),"")</f>
        <v>444</v>
      </c>
      <c r="J513" s="192" t="str">
        <f t="array" ref="J513">IFERROR(IF(INDEX([5]Tabelle1!$E$3:$U$500,MATCH($A513&amp;$C513&amp;$D513,[5]Tabelle1!$A$3:$A$500&amp;[5]Tabelle1!$C$3:$C$500&amp;[5]Tabelle1!$D$3:$D$500,0),MATCH(J$2,[5]Tabelle1!$E$2:$U$2,0))=0,"",INDEX([5]Tabelle1!$E$3:$U$500,MATCH($A513&amp;$C513&amp;$D513,[5]Tabelle1!$A$3:$A$500&amp;[5]Tabelle1!$C$3:$C$500&amp;[5]Tabelle1!$D$3:$D$500,0),MATCH(J$2,[5]Tabelle1!$E$2:$U$2,0))),"")</f>
        <v/>
      </c>
      <c r="K513" s="192" t="str">
        <f t="array" ref="K513">IFERROR(IF(INDEX([5]Tabelle1!$E$3:$U$500,MATCH($A513&amp;$C513&amp;$D513,[5]Tabelle1!$A$3:$A$500&amp;[5]Tabelle1!$C$3:$C$500&amp;[5]Tabelle1!$D$3:$D$500,0),MATCH(K$2,[5]Tabelle1!$E$2:$U$2,0))=0,"",INDEX([5]Tabelle1!$E$3:$U$500,MATCH($A513&amp;$C513&amp;$D513,[5]Tabelle1!$A$3:$A$500&amp;[5]Tabelle1!$C$3:$C$500&amp;[5]Tabelle1!$D$3:$D$500,0),MATCH(K$2,[5]Tabelle1!$E$2:$U$2,0))),"")</f>
        <v/>
      </c>
      <c r="L513" s="192" t="str">
        <f t="array" ref="L513">IFERROR(IF(INDEX([5]Tabelle1!$E$3:$U$500,MATCH($A513&amp;$C513&amp;$D513,[5]Tabelle1!$A$3:$A$500&amp;[5]Tabelle1!$C$3:$C$500&amp;[5]Tabelle1!$D$3:$D$500,0),MATCH(L$2,[5]Tabelle1!$E$2:$U$2,0))=0,"",INDEX([5]Tabelle1!$E$3:$U$500,MATCH($A513&amp;$C513&amp;$D513,[5]Tabelle1!$A$3:$A$500&amp;[5]Tabelle1!$C$3:$C$500&amp;[5]Tabelle1!$D$3:$D$500,0),MATCH(L$2,[5]Tabelle1!$E$2:$U$2,0))),"")</f>
        <v/>
      </c>
      <c r="M513" s="192" t="str">
        <f t="array" ref="M513">IFERROR(IF(INDEX([5]Tabelle1!$E$3:$U$500,MATCH($A513&amp;$C513&amp;$D513,[5]Tabelle1!$A$3:$A$500&amp;[5]Tabelle1!$C$3:$C$500&amp;[5]Tabelle1!$D$3:$D$500,0),MATCH(M$2,[5]Tabelle1!$E$2:$U$2,0))=0,"",INDEX([5]Tabelle1!$E$3:$U$500,MATCH($A513&amp;$C513&amp;$D513,[5]Tabelle1!$A$3:$A$500&amp;[5]Tabelle1!$C$3:$C$500&amp;[5]Tabelle1!$D$3:$D$500,0),MATCH(M$2,[5]Tabelle1!$E$2:$U$2,0))),"")</f>
        <v/>
      </c>
      <c r="N513" s="192">
        <f t="array" ref="N513">IFERROR(IF(INDEX([5]Tabelle1!$E$3:$U$500,MATCH($A513&amp;$C513&amp;$D513,[5]Tabelle1!$A$3:$A$500&amp;[5]Tabelle1!$C$3:$C$500&amp;[5]Tabelle1!$D$3:$D$500,0),MATCH(N$2,[5]Tabelle1!$E$2:$U$2,0))=0,"",INDEX([5]Tabelle1!$E$3:$U$500,MATCH($A513&amp;$C513&amp;$D513,[5]Tabelle1!$A$3:$A$500&amp;[5]Tabelle1!$C$3:$C$500&amp;[5]Tabelle1!$D$3:$D$500,0),MATCH(N$2,[5]Tabelle1!$E$2:$U$2,0))),"")</f>
        <v>1037</v>
      </c>
      <c r="O513" s="192" t="str">
        <f t="array" ref="O513">IFERROR(IF(INDEX([5]Tabelle1!$E$3:$U$500,MATCH($A513&amp;$C513&amp;$D513,[5]Tabelle1!$A$3:$A$500&amp;[5]Tabelle1!$C$3:$C$500&amp;[5]Tabelle1!$D$3:$D$500,0),MATCH(O$2,[5]Tabelle1!$E$2:$U$2,0))=0,"",INDEX([5]Tabelle1!$E$3:$U$500,MATCH($A513&amp;$C513&amp;$D513,[5]Tabelle1!$A$3:$A$500&amp;[5]Tabelle1!$C$3:$C$500&amp;[5]Tabelle1!$D$3:$D$500,0),MATCH(O$2,[5]Tabelle1!$E$2:$U$2,0))),"")</f>
        <v/>
      </c>
      <c r="P513" s="192" t="str">
        <f t="array" ref="P513">IFERROR(IF(INDEX([5]Tabelle1!$E$3:$U$500,MATCH($A513&amp;$C513&amp;$D513,[5]Tabelle1!$A$3:$A$500&amp;[5]Tabelle1!$C$3:$C$500&amp;[5]Tabelle1!$D$3:$D$500,0),MATCH(P$2,[5]Tabelle1!$E$2:$U$2,0))=0,"",INDEX([5]Tabelle1!$E$3:$U$500,MATCH($A513&amp;$C513&amp;$D513,[5]Tabelle1!$A$3:$A$500&amp;[5]Tabelle1!$C$3:$C$500&amp;[5]Tabelle1!$D$3:$D$500,0),MATCH(P$2,[5]Tabelle1!$E$2:$U$2,0))),"")</f>
        <v/>
      </c>
      <c r="Q513" s="192" t="str">
        <f t="array" ref="Q513">IFERROR(IF(INDEX([5]Tabelle1!$E$3:$U$500,MATCH($A513&amp;$C513&amp;$D513,[5]Tabelle1!$A$3:$A$500&amp;[5]Tabelle1!$C$3:$C$500&amp;[5]Tabelle1!$D$3:$D$500,0),MATCH(Q$2,[5]Tabelle1!$E$2:$U$2,0))=0,"",INDEX([5]Tabelle1!$E$3:$U$500,MATCH($A513&amp;$C513&amp;$D513,[5]Tabelle1!$A$3:$A$500&amp;[5]Tabelle1!$C$3:$C$500&amp;[5]Tabelle1!$D$3:$D$500,0),MATCH(Q$2,[5]Tabelle1!$E$2:$U$2,0))),"")</f>
        <v/>
      </c>
      <c r="R513" s="192" t="str">
        <f t="array" ref="R513">IFERROR(IF(INDEX([5]Tabelle1!$E$3:$U$500,MATCH($A513&amp;$C513&amp;$D513,[5]Tabelle1!$A$3:$A$500&amp;[5]Tabelle1!$C$3:$C$500&amp;[5]Tabelle1!$D$3:$D$500,0),MATCH(R$2,[5]Tabelle1!$E$2:$U$2,0))=0,"",INDEX([5]Tabelle1!$E$3:$U$500,MATCH($A513&amp;$C513&amp;$D513,[5]Tabelle1!$A$3:$A$500&amp;[5]Tabelle1!$C$3:$C$500&amp;[5]Tabelle1!$D$3:$D$500,0),MATCH(R$2,[5]Tabelle1!$E$2:$U$2,0))),"")</f>
        <v/>
      </c>
      <c r="S513" s="192">
        <f t="array" ref="S513">IFERROR(IF(INDEX([5]Tabelle1!$E$3:$U$500,MATCH($A513&amp;$C513&amp;$D513,[5]Tabelle1!$A$3:$A$500&amp;[5]Tabelle1!$C$3:$C$500&amp;[5]Tabelle1!$D$3:$D$500,0),MATCH(S$2,[5]Tabelle1!$E$2:$U$2,0))=0,"",INDEX([5]Tabelle1!$E$3:$U$500,MATCH($A513&amp;$C513&amp;$D513,[5]Tabelle1!$A$3:$A$500&amp;[5]Tabelle1!$C$3:$C$500&amp;[5]Tabelle1!$D$3:$D$500,0),MATCH(S$2,[5]Tabelle1!$E$2:$U$2,0))),"")</f>
        <v>1630</v>
      </c>
      <c r="T513" s="192">
        <f t="array" ref="T513">IFERROR(IF(INDEX([5]Tabelle1!$E$3:$U$500,MATCH($A513&amp;$C513&amp;$D513,[5]Tabelle1!$A$3:$A$500&amp;[5]Tabelle1!$C$3:$C$500&amp;[5]Tabelle1!$D$3:$D$500,0),MATCH(T$2,[5]Tabelle1!$E$2:$U$2,0))=0,"",INDEX([5]Tabelle1!$E$3:$U$500,MATCH($A513&amp;$C513&amp;$D513,[5]Tabelle1!$A$3:$A$500&amp;[5]Tabelle1!$C$3:$C$500&amp;[5]Tabelle1!$D$3:$D$500,0),MATCH(T$2,[5]Tabelle1!$E$2:$U$2,0))),"")</f>
        <v>1481</v>
      </c>
      <c r="U513" s="192">
        <f t="array" ref="U513">IFERROR(IF(INDEX([5]Tabelle1!$E$3:$U$500,MATCH($A513&amp;$C513&amp;$D513,[5]Tabelle1!$A$3:$A$500&amp;[5]Tabelle1!$C$3:$C$500&amp;[5]Tabelle1!$D$3:$D$500,0),MATCH(U$2,[5]Tabelle1!$E$2:$U$2,0))=0,"",INDEX([5]Tabelle1!$E$3:$U$500,MATCH($A513&amp;$C513&amp;$D513,[5]Tabelle1!$A$3:$A$500&amp;[5]Tabelle1!$C$3:$C$500&amp;[5]Tabelle1!$D$3:$D$500,0),MATCH(U$2,[5]Tabelle1!$E$2:$U$2,0))),"")</f>
        <v>1185</v>
      </c>
      <c r="V513" s="193" t="str">
        <f t="array" ref="V513">IFERROR(IF(INDEX([5]Tabelle1!$E$3:$U$500,MATCH($A513&amp;$C513&amp;$D513,[5]Tabelle1!$A$3:$A$500&amp;[5]Tabelle1!$C$3:$C$500&amp;[5]Tabelle1!$D$3:$D$500,0),MATCH(V$2,[5]Tabelle1!$E$2:$U$2,0))=0,"",INDEX([5]Tabelle1!$E$3:$U$500,MATCH($A513&amp;$C513&amp;$D513,[5]Tabelle1!$A$3:$A$500&amp;[5]Tabelle1!$C$3:$C$500&amp;[5]Tabelle1!$D$3:$D$500,0),MATCH(V$2,[5]Tabelle1!$E$2:$U$2,0))),"")</f>
        <v/>
      </c>
      <c r="W513" s="54" t="str">
        <f t="array" ref="W513">IFERROR(IF(INDEX([5]Tabelle1!$E$3:$U$500,MATCH($A513&amp;$C513&amp;$D513,[5]Tabelle1!$A$3:$A$500&amp;[5]Tabelle1!$C$3:$C$500&amp;[5]Tabelle1!$D$3:$D$500,0),MATCH(W$2,[5]Tabelle1!$E$2:$U$2,0))=0,"",INDEX([5]Tabelle1!$E$3:$U$500,MATCH($A513&amp;$C513&amp;$D513,[5]Tabelle1!$A$3:$A$500&amp;[5]Tabelle1!$C$3:$C$500&amp;[5]Tabelle1!$D$3:$D$500,0),MATCH(W$2,[5]Tabelle1!$E$2:$U$2,0))),"")</f>
        <v/>
      </c>
      <c r="X513" s="54" t="str">
        <f t="array" ref="X513">IFERROR(IF(INDEX([5]Tabelle1!$E$3:$U$500,MATCH($A513&amp;$C513&amp;$D513,[5]Tabelle1!$A$3:$A$500&amp;[5]Tabelle1!$C$3:$C$500&amp;[5]Tabelle1!$D$3:$D$500,0),MATCH(X$2,[5]Tabelle1!$E$2:$U$2,0))=0,"",INDEX([5]Tabelle1!$E$3:$U$500,MATCH($A513&amp;$C513&amp;$D513,[5]Tabelle1!$A$3:$A$500&amp;[5]Tabelle1!$C$3:$C$500&amp;[5]Tabelle1!$D$3:$D$500,0),MATCH(X$2,[5]Tabelle1!$E$2:$U$2,0))),"")</f>
        <v/>
      </c>
      <c r="Y513" s="22"/>
      <c r="Z513" s="22"/>
      <c r="AA513" s="22"/>
      <c r="AB513" s="22"/>
      <c r="AC513" s="22"/>
      <c r="AD513" s="22"/>
      <c r="AE513" s="22"/>
      <c r="AF513" s="22"/>
    </row>
    <row r="514" spans="1:32" ht="14.5" hidden="1" x14ac:dyDescent="0.35">
      <c r="A514" s="127" t="str">
        <f t="shared" si="35"/>
        <v>Poland</v>
      </c>
      <c r="B514" s="70"/>
      <c r="C514" s="70" t="s">
        <v>558</v>
      </c>
      <c r="D514" s="139" t="s">
        <v>541</v>
      </c>
      <c r="E514" s="175"/>
      <c r="F514" s="175"/>
      <c r="G514" s="175"/>
      <c r="H514" s="192" t="str">
        <f t="array" ref="H514">IFERROR(IF(INDEX([5]Tabelle1!$E$3:$U$500,MATCH($A514&amp;$C514&amp;$D514,[5]Tabelle1!$A$3:$A$500&amp;[5]Tabelle1!$C$3:$C$500&amp;[5]Tabelle1!$D$3:$D$500,0),MATCH(H$2,[5]Tabelle1!$E$2:$U$2,0))=0,"",INDEX([5]Tabelle1!$E$3:$U$500,MATCH($A514&amp;$C514&amp;$D514,[5]Tabelle1!$A$3:$A$500&amp;[5]Tabelle1!$C$3:$C$500&amp;[5]Tabelle1!$D$3:$D$500,0),MATCH(H$2,[5]Tabelle1!$E$2:$U$2,0))),"")</f>
        <v/>
      </c>
      <c r="I514" s="192">
        <f t="array" ref="I514">IFERROR(IF(INDEX([5]Tabelle1!$E$3:$U$500,MATCH($A514&amp;$C514&amp;$D514,[5]Tabelle1!$A$3:$A$500&amp;[5]Tabelle1!$C$3:$C$500&amp;[5]Tabelle1!$D$3:$D$500,0),MATCH(I$2,[5]Tabelle1!$E$2:$U$2,0))=0,"",INDEX([5]Tabelle1!$E$3:$U$500,MATCH($A514&amp;$C514&amp;$D514,[5]Tabelle1!$A$3:$A$500&amp;[5]Tabelle1!$C$3:$C$500&amp;[5]Tabelle1!$D$3:$D$500,0),MATCH(I$2,[5]Tabelle1!$E$2:$U$2,0))),"")</f>
        <v>593</v>
      </c>
      <c r="J514" s="192" t="str">
        <f t="array" ref="J514">IFERROR(IF(INDEX([5]Tabelle1!$E$3:$U$500,MATCH($A514&amp;$C514&amp;$D514,[5]Tabelle1!$A$3:$A$500&amp;[5]Tabelle1!$C$3:$C$500&amp;[5]Tabelle1!$D$3:$D$500,0),MATCH(J$2,[5]Tabelle1!$E$2:$U$2,0))=0,"",INDEX([5]Tabelle1!$E$3:$U$500,MATCH($A514&amp;$C514&amp;$D514,[5]Tabelle1!$A$3:$A$500&amp;[5]Tabelle1!$C$3:$C$500&amp;[5]Tabelle1!$D$3:$D$500,0),MATCH(J$2,[5]Tabelle1!$E$2:$U$2,0))),"")</f>
        <v/>
      </c>
      <c r="K514" s="192" t="str">
        <f t="array" ref="K514">IFERROR(IF(INDEX([5]Tabelle1!$E$3:$U$500,MATCH($A514&amp;$C514&amp;$D514,[5]Tabelle1!$A$3:$A$500&amp;[5]Tabelle1!$C$3:$C$500&amp;[5]Tabelle1!$D$3:$D$500,0),MATCH(K$2,[5]Tabelle1!$E$2:$U$2,0))=0,"",INDEX([5]Tabelle1!$E$3:$U$500,MATCH($A514&amp;$C514&amp;$D514,[5]Tabelle1!$A$3:$A$500&amp;[5]Tabelle1!$C$3:$C$500&amp;[5]Tabelle1!$D$3:$D$500,0),MATCH(K$2,[5]Tabelle1!$E$2:$U$2,0))),"")</f>
        <v/>
      </c>
      <c r="L514" s="192" t="str">
        <f t="array" ref="L514">IFERROR(IF(INDEX([5]Tabelle1!$E$3:$U$500,MATCH($A514&amp;$C514&amp;$D514,[5]Tabelle1!$A$3:$A$500&amp;[5]Tabelle1!$C$3:$C$500&amp;[5]Tabelle1!$D$3:$D$500,0),MATCH(L$2,[5]Tabelle1!$E$2:$U$2,0))=0,"",INDEX([5]Tabelle1!$E$3:$U$500,MATCH($A514&amp;$C514&amp;$D514,[5]Tabelle1!$A$3:$A$500&amp;[5]Tabelle1!$C$3:$C$500&amp;[5]Tabelle1!$D$3:$D$500,0),MATCH(L$2,[5]Tabelle1!$E$2:$U$2,0))),"")</f>
        <v/>
      </c>
      <c r="M514" s="192" t="str">
        <f t="array" ref="M514">IFERROR(IF(INDEX([5]Tabelle1!$E$3:$U$500,MATCH($A514&amp;$C514&amp;$D514,[5]Tabelle1!$A$3:$A$500&amp;[5]Tabelle1!$C$3:$C$500&amp;[5]Tabelle1!$D$3:$D$500,0),MATCH(M$2,[5]Tabelle1!$E$2:$U$2,0))=0,"",INDEX([5]Tabelle1!$E$3:$U$500,MATCH($A514&amp;$C514&amp;$D514,[5]Tabelle1!$A$3:$A$500&amp;[5]Tabelle1!$C$3:$C$500&amp;[5]Tabelle1!$D$3:$D$500,0),MATCH(M$2,[5]Tabelle1!$E$2:$U$2,0))),"")</f>
        <v/>
      </c>
      <c r="N514" s="192">
        <f t="array" ref="N514">IFERROR(IF(INDEX([5]Tabelle1!$E$3:$U$500,MATCH($A514&amp;$C514&amp;$D514,[5]Tabelle1!$A$3:$A$500&amp;[5]Tabelle1!$C$3:$C$500&amp;[5]Tabelle1!$D$3:$D$500,0),MATCH(N$2,[5]Tabelle1!$E$2:$U$2,0))=0,"",INDEX([5]Tabelle1!$E$3:$U$500,MATCH($A514&amp;$C514&amp;$D514,[5]Tabelle1!$A$3:$A$500&amp;[5]Tabelle1!$C$3:$C$500&amp;[5]Tabelle1!$D$3:$D$500,0),MATCH(N$2,[5]Tabelle1!$E$2:$U$2,0))),"")</f>
        <v>741</v>
      </c>
      <c r="O514" s="192" t="str">
        <f t="array" ref="O514">IFERROR(IF(INDEX([5]Tabelle1!$E$3:$U$500,MATCH($A514&amp;$C514&amp;$D514,[5]Tabelle1!$A$3:$A$500&amp;[5]Tabelle1!$C$3:$C$500&amp;[5]Tabelle1!$D$3:$D$500,0),MATCH(O$2,[5]Tabelle1!$E$2:$U$2,0))=0,"",INDEX([5]Tabelle1!$E$3:$U$500,MATCH($A514&amp;$C514&amp;$D514,[5]Tabelle1!$A$3:$A$500&amp;[5]Tabelle1!$C$3:$C$500&amp;[5]Tabelle1!$D$3:$D$500,0),MATCH(O$2,[5]Tabelle1!$E$2:$U$2,0))),"")</f>
        <v/>
      </c>
      <c r="P514" s="192" t="str">
        <f t="array" ref="P514">IFERROR(IF(INDEX([5]Tabelle1!$E$3:$U$500,MATCH($A514&amp;$C514&amp;$D514,[5]Tabelle1!$A$3:$A$500&amp;[5]Tabelle1!$C$3:$C$500&amp;[5]Tabelle1!$D$3:$D$500,0),MATCH(P$2,[5]Tabelle1!$E$2:$U$2,0))=0,"",INDEX([5]Tabelle1!$E$3:$U$500,MATCH($A514&amp;$C514&amp;$D514,[5]Tabelle1!$A$3:$A$500&amp;[5]Tabelle1!$C$3:$C$500&amp;[5]Tabelle1!$D$3:$D$500,0),MATCH(P$2,[5]Tabelle1!$E$2:$U$2,0))),"")</f>
        <v/>
      </c>
      <c r="Q514" s="192" t="str">
        <f t="array" ref="Q514">IFERROR(IF(INDEX([5]Tabelle1!$E$3:$U$500,MATCH($A514&amp;$C514&amp;$D514,[5]Tabelle1!$A$3:$A$500&amp;[5]Tabelle1!$C$3:$C$500&amp;[5]Tabelle1!$D$3:$D$500,0),MATCH(Q$2,[5]Tabelle1!$E$2:$U$2,0))=0,"",INDEX([5]Tabelle1!$E$3:$U$500,MATCH($A514&amp;$C514&amp;$D514,[5]Tabelle1!$A$3:$A$500&amp;[5]Tabelle1!$C$3:$C$500&amp;[5]Tabelle1!$D$3:$D$500,0),MATCH(Q$2,[5]Tabelle1!$E$2:$U$2,0))),"")</f>
        <v/>
      </c>
      <c r="R514" s="192" t="str">
        <f t="array" ref="R514">IFERROR(IF(INDEX([5]Tabelle1!$E$3:$U$500,MATCH($A514&amp;$C514&amp;$D514,[5]Tabelle1!$A$3:$A$500&amp;[5]Tabelle1!$C$3:$C$500&amp;[5]Tabelle1!$D$3:$D$500,0),MATCH(R$2,[5]Tabelle1!$E$2:$U$2,0))=0,"",INDEX([5]Tabelle1!$E$3:$U$500,MATCH($A514&amp;$C514&amp;$D514,[5]Tabelle1!$A$3:$A$500&amp;[5]Tabelle1!$C$3:$C$500&amp;[5]Tabelle1!$D$3:$D$500,0),MATCH(R$2,[5]Tabelle1!$E$2:$U$2,0))),"")</f>
        <v/>
      </c>
      <c r="S514" s="192">
        <f t="array" ref="S514">IFERROR(IF(INDEX([5]Tabelle1!$E$3:$U$500,MATCH($A514&amp;$C514&amp;$D514,[5]Tabelle1!$A$3:$A$500&amp;[5]Tabelle1!$C$3:$C$500&amp;[5]Tabelle1!$D$3:$D$500,0),MATCH(S$2,[5]Tabelle1!$E$2:$U$2,0))=0,"",INDEX([5]Tabelle1!$E$3:$U$500,MATCH($A514&amp;$C514&amp;$D514,[5]Tabelle1!$A$3:$A$500&amp;[5]Tabelle1!$C$3:$C$500&amp;[5]Tabelle1!$D$3:$D$500,0),MATCH(S$2,[5]Tabelle1!$E$2:$U$2,0))),"")</f>
        <v>741</v>
      </c>
      <c r="T514" s="192">
        <f t="array" ref="T514">IFERROR(IF(INDEX([5]Tabelle1!$E$3:$U$500,MATCH($A514&amp;$C514&amp;$D514,[5]Tabelle1!$A$3:$A$500&amp;[5]Tabelle1!$C$3:$C$500&amp;[5]Tabelle1!$D$3:$D$500,0),MATCH(T$2,[5]Tabelle1!$E$2:$U$2,0))=0,"",INDEX([5]Tabelle1!$E$3:$U$500,MATCH($A514&amp;$C514&amp;$D514,[5]Tabelle1!$A$3:$A$500&amp;[5]Tabelle1!$C$3:$C$500&amp;[5]Tabelle1!$D$3:$D$500,0),MATCH(T$2,[5]Tabelle1!$E$2:$U$2,0))),"")</f>
        <v>1037</v>
      </c>
      <c r="U514" s="192">
        <f t="array" ref="U514">IFERROR(IF(INDEX([5]Tabelle1!$E$3:$U$500,MATCH($A514&amp;$C514&amp;$D514,[5]Tabelle1!$A$3:$A$500&amp;[5]Tabelle1!$C$3:$C$500&amp;[5]Tabelle1!$D$3:$D$500,0),MATCH(U$2,[5]Tabelle1!$E$2:$U$2,0))=0,"",INDEX([5]Tabelle1!$E$3:$U$500,MATCH($A514&amp;$C514&amp;$D514,[5]Tabelle1!$A$3:$A$500&amp;[5]Tabelle1!$C$3:$C$500&amp;[5]Tabelle1!$D$3:$D$500,0),MATCH(U$2,[5]Tabelle1!$E$2:$U$2,0))),"")</f>
        <v>1333</v>
      </c>
      <c r="V514" s="193" t="str">
        <f t="array" ref="V514">IFERROR(IF(INDEX([5]Tabelle1!$E$3:$U$500,MATCH($A514&amp;$C514&amp;$D514,[5]Tabelle1!$A$3:$A$500&amp;[5]Tabelle1!$C$3:$C$500&amp;[5]Tabelle1!$D$3:$D$500,0),MATCH(V$2,[5]Tabelle1!$E$2:$U$2,0))=0,"",INDEX([5]Tabelle1!$E$3:$U$500,MATCH($A514&amp;$C514&amp;$D514,[5]Tabelle1!$A$3:$A$500&amp;[5]Tabelle1!$C$3:$C$500&amp;[5]Tabelle1!$D$3:$D$500,0),MATCH(V$2,[5]Tabelle1!$E$2:$U$2,0))),"")</f>
        <v/>
      </c>
      <c r="W514" s="54" t="str">
        <f t="array" ref="W514">IFERROR(IF(INDEX([5]Tabelle1!$E$3:$U$500,MATCH($A514&amp;$C514&amp;$D514,[5]Tabelle1!$A$3:$A$500&amp;[5]Tabelle1!$C$3:$C$500&amp;[5]Tabelle1!$D$3:$D$500,0),MATCH(W$2,[5]Tabelle1!$E$2:$U$2,0))=0,"",INDEX([5]Tabelle1!$E$3:$U$500,MATCH($A514&amp;$C514&amp;$D514,[5]Tabelle1!$A$3:$A$500&amp;[5]Tabelle1!$C$3:$C$500&amp;[5]Tabelle1!$D$3:$D$500,0),MATCH(W$2,[5]Tabelle1!$E$2:$U$2,0))),"")</f>
        <v/>
      </c>
      <c r="X514" s="54" t="str">
        <f t="array" ref="X514">IFERROR(IF(INDEX([5]Tabelle1!$E$3:$U$500,MATCH($A514&amp;$C514&amp;$D514,[5]Tabelle1!$A$3:$A$500&amp;[5]Tabelle1!$C$3:$C$500&amp;[5]Tabelle1!$D$3:$D$500,0),MATCH(X$2,[5]Tabelle1!$E$2:$U$2,0))=0,"",INDEX([5]Tabelle1!$E$3:$U$500,MATCH($A514&amp;$C514&amp;$D514,[5]Tabelle1!$A$3:$A$500&amp;[5]Tabelle1!$C$3:$C$500&amp;[5]Tabelle1!$D$3:$D$500,0),MATCH(X$2,[5]Tabelle1!$E$2:$U$2,0))),"")</f>
        <v/>
      </c>
      <c r="Y514" s="22"/>
      <c r="Z514" s="22"/>
      <c r="AA514" s="22"/>
      <c r="AB514" s="22"/>
      <c r="AC514" s="22"/>
      <c r="AD514" s="22"/>
      <c r="AE514" s="22"/>
      <c r="AF514" s="22"/>
    </row>
    <row r="515" spans="1:32" ht="14.5" hidden="1" x14ac:dyDescent="0.35">
      <c r="A515" s="127" t="str">
        <f t="shared" si="35"/>
        <v>Poland</v>
      </c>
      <c r="B515" s="70"/>
      <c r="C515" s="70" t="s">
        <v>558</v>
      </c>
      <c r="D515" s="139" t="s">
        <v>553</v>
      </c>
      <c r="E515" s="175"/>
      <c r="F515" s="175"/>
      <c r="G515" s="175"/>
      <c r="H515" s="192" t="str">
        <f t="array" ref="H515">IFERROR(IF(INDEX([5]Tabelle1!$E$3:$U$500,MATCH($A515&amp;$C515&amp;$D515,[5]Tabelle1!$A$3:$A$500&amp;[5]Tabelle1!$C$3:$C$500&amp;[5]Tabelle1!$D$3:$D$500,0),MATCH(H$2,[5]Tabelle1!$E$2:$U$2,0))=0,"",INDEX([5]Tabelle1!$E$3:$U$500,MATCH($A515&amp;$C515&amp;$D515,[5]Tabelle1!$A$3:$A$500&amp;[5]Tabelle1!$C$3:$C$500&amp;[5]Tabelle1!$D$3:$D$500,0),MATCH(H$2,[5]Tabelle1!$E$2:$U$2,0))),"")</f>
        <v/>
      </c>
      <c r="I515" s="192" t="str">
        <f t="array" ref="I515">IFERROR(IF(INDEX([5]Tabelle1!$E$3:$U$500,MATCH($A515&amp;$C515&amp;$D515,[5]Tabelle1!$A$3:$A$500&amp;[5]Tabelle1!$C$3:$C$500&amp;[5]Tabelle1!$D$3:$D$500,0),MATCH(I$2,[5]Tabelle1!$E$2:$U$2,0))=0,"",INDEX([5]Tabelle1!$E$3:$U$500,MATCH($A515&amp;$C515&amp;$D515,[5]Tabelle1!$A$3:$A$500&amp;[5]Tabelle1!$C$3:$C$500&amp;[5]Tabelle1!$D$3:$D$500,0),MATCH(I$2,[5]Tabelle1!$E$2:$U$2,0))),"")</f>
        <v/>
      </c>
      <c r="J515" s="192" t="str">
        <f t="array" ref="J515">IFERROR(IF(INDEX([5]Tabelle1!$E$3:$U$500,MATCH($A515&amp;$C515&amp;$D515,[5]Tabelle1!$A$3:$A$500&amp;[5]Tabelle1!$C$3:$C$500&amp;[5]Tabelle1!$D$3:$D$500,0),MATCH(J$2,[5]Tabelle1!$E$2:$U$2,0))=0,"",INDEX([5]Tabelle1!$E$3:$U$500,MATCH($A515&amp;$C515&amp;$D515,[5]Tabelle1!$A$3:$A$500&amp;[5]Tabelle1!$C$3:$C$500&amp;[5]Tabelle1!$D$3:$D$500,0),MATCH(J$2,[5]Tabelle1!$E$2:$U$2,0))),"")</f>
        <v/>
      </c>
      <c r="K515" s="192" t="str">
        <f t="array" ref="K515">IFERROR(IF(INDEX([5]Tabelle1!$E$3:$U$500,MATCH($A515&amp;$C515&amp;$D515,[5]Tabelle1!$A$3:$A$500&amp;[5]Tabelle1!$C$3:$C$500&amp;[5]Tabelle1!$D$3:$D$500,0),MATCH(K$2,[5]Tabelle1!$E$2:$U$2,0))=0,"",INDEX([5]Tabelle1!$E$3:$U$500,MATCH($A515&amp;$C515&amp;$D515,[5]Tabelle1!$A$3:$A$500&amp;[5]Tabelle1!$C$3:$C$500&amp;[5]Tabelle1!$D$3:$D$500,0),MATCH(K$2,[5]Tabelle1!$E$2:$U$2,0))),"")</f>
        <v/>
      </c>
      <c r="L515" s="192" t="str">
        <f t="array" ref="L515">IFERROR(IF(INDEX([5]Tabelle1!$E$3:$U$500,MATCH($A515&amp;$C515&amp;$D515,[5]Tabelle1!$A$3:$A$500&amp;[5]Tabelle1!$C$3:$C$500&amp;[5]Tabelle1!$D$3:$D$500,0),MATCH(L$2,[5]Tabelle1!$E$2:$U$2,0))=0,"",INDEX([5]Tabelle1!$E$3:$U$500,MATCH($A515&amp;$C515&amp;$D515,[5]Tabelle1!$A$3:$A$500&amp;[5]Tabelle1!$C$3:$C$500&amp;[5]Tabelle1!$D$3:$D$500,0),MATCH(L$2,[5]Tabelle1!$E$2:$U$2,0))),"")</f>
        <v/>
      </c>
      <c r="M515" s="192" t="str">
        <f t="array" ref="M515">IFERROR(IF(INDEX([5]Tabelle1!$E$3:$U$500,MATCH($A515&amp;$C515&amp;$D515,[5]Tabelle1!$A$3:$A$500&amp;[5]Tabelle1!$C$3:$C$500&amp;[5]Tabelle1!$D$3:$D$500,0),MATCH(M$2,[5]Tabelle1!$E$2:$U$2,0))=0,"",INDEX([5]Tabelle1!$E$3:$U$500,MATCH($A515&amp;$C515&amp;$D515,[5]Tabelle1!$A$3:$A$500&amp;[5]Tabelle1!$C$3:$C$500&amp;[5]Tabelle1!$D$3:$D$500,0),MATCH(M$2,[5]Tabelle1!$E$2:$U$2,0))),"")</f>
        <v/>
      </c>
      <c r="N515" s="192" t="str">
        <f t="array" ref="N515">IFERROR(IF(INDEX([5]Tabelle1!$E$3:$U$500,MATCH($A515&amp;$C515&amp;$D515,[5]Tabelle1!$A$3:$A$500&amp;[5]Tabelle1!$C$3:$C$500&amp;[5]Tabelle1!$D$3:$D$500,0),MATCH(N$2,[5]Tabelle1!$E$2:$U$2,0))=0,"",INDEX([5]Tabelle1!$E$3:$U$500,MATCH($A515&amp;$C515&amp;$D515,[5]Tabelle1!$A$3:$A$500&amp;[5]Tabelle1!$C$3:$C$500&amp;[5]Tabelle1!$D$3:$D$500,0),MATCH(N$2,[5]Tabelle1!$E$2:$U$2,0))),"")</f>
        <v/>
      </c>
      <c r="O515" s="192" t="str">
        <f t="array" ref="O515">IFERROR(IF(INDEX([5]Tabelle1!$E$3:$U$500,MATCH($A515&amp;$C515&amp;$D515,[5]Tabelle1!$A$3:$A$500&amp;[5]Tabelle1!$C$3:$C$500&amp;[5]Tabelle1!$D$3:$D$500,0),MATCH(O$2,[5]Tabelle1!$E$2:$U$2,0))=0,"",INDEX([5]Tabelle1!$E$3:$U$500,MATCH($A515&amp;$C515&amp;$D515,[5]Tabelle1!$A$3:$A$500&amp;[5]Tabelle1!$C$3:$C$500&amp;[5]Tabelle1!$D$3:$D$500,0),MATCH(O$2,[5]Tabelle1!$E$2:$U$2,0))),"")</f>
        <v/>
      </c>
      <c r="P515" s="192" t="str">
        <f t="array" ref="P515">IFERROR(IF(INDEX([5]Tabelle1!$E$3:$U$500,MATCH($A515&amp;$C515&amp;$D515,[5]Tabelle1!$A$3:$A$500&amp;[5]Tabelle1!$C$3:$C$500&amp;[5]Tabelle1!$D$3:$D$500,0),MATCH(P$2,[5]Tabelle1!$E$2:$U$2,0))=0,"",INDEX([5]Tabelle1!$E$3:$U$500,MATCH($A515&amp;$C515&amp;$D515,[5]Tabelle1!$A$3:$A$500&amp;[5]Tabelle1!$C$3:$C$500&amp;[5]Tabelle1!$D$3:$D$500,0),MATCH(P$2,[5]Tabelle1!$E$2:$U$2,0))),"")</f>
        <v/>
      </c>
      <c r="Q515" s="192" t="str">
        <f t="array" ref="Q515">IFERROR(IF(INDEX([5]Tabelle1!$E$3:$U$500,MATCH($A515&amp;$C515&amp;$D515,[5]Tabelle1!$A$3:$A$500&amp;[5]Tabelle1!$C$3:$C$500&amp;[5]Tabelle1!$D$3:$D$500,0),MATCH(Q$2,[5]Tabelle1!$E$2:$U$2,0))=0,"",INDEX([5]Tabelle1!$E$3:$U$500,MATCH($A515&amp;$C515&amp;$D515,[5]Tabelle1!$A$3:$A$500&amp;[5]Tabelle1!$C$3:$C$500&amp;[5]Tabelle1!$D$3:$D$500,0),MATCH(Q$2,[5]Tabelle1!$E$2:$U$2,0))),"")</f>
        <v/>
      </c>
      <c r="R515" s="192" t="str">
        <f t="array" ref="R515">IFERROR(IF(INDEX([5]Tabelle1!$E$3:$U$500,MATCH($A515&amp;$C515&amp;$D515,[5]Tabelle1!$A$3:$A$500&amp;[5]Tabelle1!$C$3:$C$500&amp;[5]Tabelle1!$D$3:$D$500,0),MATCH(R$2,[5]Tabelle1!$E$2:$U$2,0))=0,"",INDEX([5]Tabelle1!$E$3:$U$500,MATCH($A515&amp;$C515&amp;$D515,[5]Tabelle1!$A$3:$A$500&amp;[5]Tabelle1!$C$3:$C$500&amp;[5]Tabelle1!$D$3:$D$500,0),MATCH(R$2,[5]Tabelle1!$E$2:$U$2,0))),"")</f>
        <v/>
      </c>
      <c r="S515" s="192" t="str">
        <f t="array" ref="S515">IFERROR(IF(INDEX([5]Tabelle1!$E$3:$U$500,MATCH($A515&amp;$C515&amp;$D515,[5]Tabelle1!$A$3:$A$500&amp;[5]Tabelle1!$C$3:$C$500&amp;[5]Tabelle1!$D$3:$D$500,0),MATCH(S$2,[5]Tabelle1!$E$2:$U$2,0))=0,"",INDEX([5]Tabelle1!$E$3:$U$500,MATCH($A515&amp;$C515&amp;$D515,[5]Tabelle1!$A$3:$A$500&amp;[5]Tabelle1!$C$3:$C$500&amp;[5]Tabelle1!$D$3:$D$500,0),MATCH(S$2,[5]Tabelle1!$E$2:$U$2,0))),"")</f>
        <v/>
      </c>
      <c r="T515" s="192" t="str">
        <f t="array" ref="T515">IFERROR(IF(INDEX([5]Tabelle1!$E$3:$U$500,MATCH($A515&amp;$C515&amp;$D515,[5]Tabelle1!$A$3:$A$500&amp;[5]Tabelle1!$C$3:$C$500&amp;[5]Tabelle1!$D$3:$D$500,0),MATCH(T$2,[5]Tabelle1!$E$2:$U$2,0))=0,"",INDEX([5]Tabelle1!$E$3:$U$500,MATCH($A515&amp;$C515&amp;$D515,[5]Tabelle1!$A$3:$A$500&amp;[5]Tabelle1!$C$3:$C$500&amp;[5]Tabelle1!$D$3:$D$500,0),MATCH(T$2,[5]Tabelle1!$E$2:$U$2,0))),"")</f>
        <v/>
      </c>
      <c r="U515" s="192" t="str">
        <f t="array" ref="U515">IFERROR(IF(INDEX([5]Tabelle1!$E$3:$U$500,MATCH($A515&amp;$C515&amp;$D515,[5]Tabelle1!$A$3:$A$500&amp;[5]Tabelle1!$C$3:$C$500&amp;[5]Tabelle1!$D$3:$D$500,0),MATCH(U$2,[5]Tabelle1!$E$2:$U$2,0))=0,"",INDEX([5]Tabelle1!$E$3:$U$500,MATCH($A515&amp;$C515&amp;$D515,[5]Tabelle1!$A$3:$A$500&amp;[5]Tabelle1!$C$3:$C$500&amp;[5]Tabelle1!$D$3:$D$500,0),MATCH(U$2,[5]Tabelle1!$E$2:$U$2,0))),"")</f>
        <v/>
      </c>
      <c r="V515" s="193" t="str">
        <f t="array" ref="V515">IFERROR(IF(INDEX([5]Tabelle1!$E$3:$U$500,MATCH($A515&amp;$C515&amp;$D515,[5]Tabelle1!$A$3:$A$500&amp;[5]Tabelle1!$C$3:$C$500&amp;[5]Tabelle1!$D$3:$D$500,0),MATCH(V$2,[5]Tabelle1!$E$2:$U$2,0))=0,"",INDEX([5]Tabelle1!$E$3:$U$500,MATCH($A515&amp;$C515&amp;$D515,[5]Tabelle1!$A$3:$A$500&amp;[5]Tabelle1!$C$3:$C$500&amp;[5]Tabelle1!$D$3:$D$500,0),MATCH(V$2,[5]Tabelle1!$E$2:$U$2,0))),"")</f>
        <v/>
      </c>
      <c r="W515" s="54" t="str">
        <f t="array" ref="W515">IFERROR(IF(INDEX([5]Tabelle1!$E$3:$U$500,MATCH($A515&amp;$C515&amp;$D515,[5]Tabelle1!$A$3:$A$500&amp;[5]Tabelle1!$C$3:$C$500&amp;[5]Tabelle1!$D$3:$D$500,0),MATCH(W$2,[5]Tabelle1!$E$2:$U$2,0))=0,"",INDEX([5]Tabelle1!$E$3:$U$500,MATCH($A515&amp;$C515&amp;$D515,[5]Tabelle1!$A$3:$A$500&amp;[5]Tabelle1!$C$3:$C$500&amp;[5]Tabelle1!$D$3:$D$500,0),MATCH(W$2,[5]Tabelle1!$E$2:$U$2,0))),"")</f>
        <v/>
      </c>
      <c r="X515" s="54" t="str">
        <f t="array" ref="X515">IFERROR(IF(INDEX([5]Tabelle1!$E$3:$U$500,MATCH($A515&amp;$C515&amp;$D515,[5]Tabelle1!$A$3:$A$500&amp;[5]Tabelle1!$C$3:$C$500&amp;[5]Tabelle1!$D$3:$D$500,0),MATCH(X$2,[5]Tabelle1!$E$2:$U$2,0))=0,"",INDEX([5]Tabelle1!$E$3:$U$500,MATCH($A515&amp;$C515&amp;$D515,[5]Tabelle1!$A$3:$A$500&amp;[5]Tabelle1!$C$3:$C$500&amp;[5]Tabelle1!$D$3:$D$500,0),MATCH(X$2,[5]Tabelle1!$E$2:$U$2,0))),"")</f>
        <v/>
      </c>
      <c r="Y515" s="22"/>
      <c r="Z515" s="22"/>
      <c r="AA515" s="22"/>
      <c r="AB515" s="22"/>
      <c r="AC515" s="22"/>
      <c r="AD515" s="22"/>
      <c r="AE515" s="22"/>
      <c r="AF515" s="22"/>
    </row>
    <row r="516" spans="1:32" ht="14.5" hidden="1" x14ac:dyDescent="0.35">
      <c r="A516" s="127" t="str">
        <f t="shared" si="35"/>
        <v>Poland</v>
      </c>
      <c r="B516" s="70"/>
      <c r="C516" s="70" t="s">
        <v>558</v>
      </c>
      <c r="D516" s="139" t="s">
        <v>6</v>
      </c>
      <c r="E516" s="175"/>
      <c r="F516" s="175"/>
      <c r="G516" s="175"/>
      <c r="H516" s="192" t="str">
        <f t="array" ref="H516">IFERROR(IF(INDEX([5]Tabelle1!$E$3:$U$500,MATCH($A516&amp;$C516&amp;$D516,[5]Tabelle1!$A$3:$A$500&amp;[5]Tabelle1!$C$3:$C$500&amp;[5]Tabelle1!$D$3:$D$500,0),MATCH(H$2,[5]Tabelle1!$E$2:$U$2,0))=0,"",INDEX([5]Tabelle1!$E$3:$U$500,MATCH($A516&amp;$C516&amp;$D516,[5]Tabelle1!$A$3:$A$500&amp;[5]Tabelle1!$C$3:$C$500&amp;[5]Tabelle1!$D$3:$D$500,0),MATCH(H$2,[5]Tabelle1!$E$2:$U$2,0))),"")</f>
        <v/>
      </c>
      <c r="I516" s="192" t="str">
        <f t="array" ref="I516">IFERROR(IF(INDEX([5]Tabelle1!$E$3:$U$500,MATCH($A516&amp;$C516&amp;$D516,[5]Tabelle1!$A$3:$A$500&amp;[5]Tabelle1!$C$3:$C$500&amp;[5]Tabelle1!$D$3:$D$500,0),MATCH(I$2,[5]Tabelle1!$E$2:$U$2,0))=0,"",INDEX([5]Tabelle1!$E$3:$U$500,MATCH($A516&amp;$C516&amp;$D516,[5]Tabelle1!$A$3:$A$500&amp;[5]Tabelle1!$C$3:$C$500&amp;[5]Tabelle1!$D$3:$D$500,0),MATCH(I$2,[5]Tabelle1!$E$2:$U$2,0))),"")</f>
        <v/>
      </c>
      <c r="J516" s="192" t="str">
        <f t="array" ref="J516">IFERROR(IF(INDEX([5]Tabelle1!$E$3:$U$500,MATCH($A516&amp;$C516&amp;$D516,[5]Tabelle1!$A$3:$A$500&amp;[5]Tabelle1!$C$3:$C$500&amp;[5]Tabelle1!$D$3:$D$500,0),MATCH(J$2,[5]Tabelle1!$E$2:$U$2,0))=0,"",INDEX([5]Tabelle1!$E$3:$U$500,MATCH($A516&amp;$C516&amp;$D516,[5]Tabelle1!$A$3:$A$500&amp;[5]Tabelle1!$C$3:$C$500&amp;[5]Tabelle1!$D$3:$D$500,0),MATCH(J$2,[5]Tabelle1!$E$2:$U$2,0))),"")</f>
        <v/>
      </c>
      <c r="K516" s="192" t="str">
        <f t="array" ref="K516">IFERROR(IF(INDEX([5]Tabelle1!$E$3:$U$500,MATCH($A516&amp;$C516&amp;$D516,[5]Tabelle1!$A$3:$A$500&amp;[5]Tabelle1!$C$3:$C$500&amp;[5]Tabelle1!$D$3:$D$500,0),MATCH(K$2,[5]Tabelle1!$E$2:$U$2,0))=0,"",INDEX([5]Tabelle1!$E$3:$U$500,MATCH($A516&amp;$C516&amp;$D516,[5]Tabelle1!$A$3:$A$500&amp;[5]Tabelle1!$C$3:$C$500&amp;[5]Tabelle1!$D$3:$D$500,0),MATCH(K$2,[5]Tabelle1!$E$2:$U$2,0))),"")</f>
        <v/>
      </c>
      <c r="L516" s="192" t="str">
        <f t="array" ref="L516">IFERROR(IF(INDEX([5]Tabelle1!$E$3:$U$500,MATCH($A516&amp;$C516&amp;$D516,[5]Tabelle1!$A$3:$A$500&amp;[5]Tabelle1!$C$3:$C$500&amp;[5]Tabelle1!$D$3:$D$500,0),MATCH(L$2,[5]Tabelle1!$E$2:$U$2,0))=0,"",INDEX([5]Tabelle1!$E$3:$U$500,MATCH($A516&amp;$C516&amp;$D516,[5]Tabelle1!$A$3:$A$500&amp;[5]Tabelle1!$C$3:$C$500&amp;[5]Tabelle1!$D$3:$D$500,0),MATCH(L$2,[5]Tabelle1!$E$2:$U$2,0))),"")</f>
        <v/>
      </c>
      <c r="M516" s="192" t="str">
        <f t="array" ref="M516">IFERROR(IF(INDEX([5]Tabelle1!$E$3:$U$500,MATCH($A516&amp;$C516&amp;$D516,[5]Tabelle1!$A$3:$A$500&amp;[5]Tabelle1!$C$3:$C$500&amp;[5]Tabelle1!$D$3:$D$500,0),MATCH(M$2,[5]Tabelle1!$E$2:$U$2,0))=0,"",INDEX([5]Tabelle1!$E$3:$U$500,MATCH($A516&amp;$C516&amp;$D516,[5]Tabelle1!$A$3:$A$500&amp;[5]Tabelle1!$C$3:$C$500&amp;[5]Tabelle1!$D$3:$D$500,0),MATCH(M$2,[5]Tabelle1!$E$2:$U$2,0))),"")</f>
        <v/>
      </c>
      <c r="N516" s="192" t="str">
        <f t="array" ref="N516">IFERROR(IF(INDEX([5]Tabelle1!$E$3:$U$500,MATCH($A516&amp;$C516&amp;$D516,[5]Tabelle1!$A$3:$A$500&amp;[5]Tabelle1!$C$3:$C$500&amp;[5]Tabelle1!$D$3:$D$500,0),MATCH(N$2,[5]Tabelle1!$E$2:$U$2,0))=0,"",INDEX([5]Tabelle1!$E$3:$U$500,MATCH($A516&amp;$C516&amp;$D516,[5]Tabelle1!$A$3:$A$500&amp;[5]Tabelle1!$C$3:$C$500&amp;[5]Tabelle1!$D$3:$D$500,0),MATCH(N$2,[5]Tabelle1!$E$2:$U$2,0))),"")</f>
        <v/>
      </c>
      <c r="O516" s="192" t="str">
        <f t="array" ref="O516">IFERROR(IF(INDEX([5]Tabelle1!$E$3:$U$500,MATCH($A516&amp;$C516&amp;$D516,[5]Tabelle1!$A$3:$A$500&amp;[5]Tabelle1!$C$3:$C$500&amp;[5]Tabelle1!$D$3:$D$500,0),MATCH(O$2,[5]Tabelle1!$E$2:$U$2,0))=0,"",INDEX([5]Tabelle1!$E$3:$U$500,MATCH($A516&amp;$C516&amp;$D516,[5]Tabelle1!$A$3:$A$500&amp;[5]Tabelle1!$C$3:$C$500&amp;[5]Tabelle1!$D$3:$D$500,0),MATCH(O$2,[5]Tabelle1!$E$2:$U$2,0))),"")</f>
        <v/>
      </c>
      <c r="P516" s="192" t="str">
        <f t="array" ref="P516">IFERROR(IF(INDEX([5]Tabelle1!$E$3:$U$500,MATCH($A516&amp;$C516&amp;$D516,[5]Tabelle1!$A$3:$A$500&amp;[5]Tabelle1!$C$3:$C$500&amp;[5]Tabelle1!$D$3:$D$500,0),MATCH(P$2,[5]Tabelle1!$E$2:$U$2,0))=0,"",INDEX([5]Tabelle1!$E$3:$U$500,MATCH($A516&amp;$C516&amp;$D516,[5]Tabelle1!$A$3:$A$500&amp;[5]Tabelle1!$C$3:$C$500&amp;[5]Tabelle1!$D$3:$D$500,0),MATCH(P$2,[5]Tabelle1!$E$2:$U$2,0))),"")</f>
        <v/>
      </c>
      <c r="Q516" s="192" t="str">
        <f t="array" ref="Q516">IFERROR(IF(INDEX([5]Tabelle1!$E$3:$U$500,MATCH($A516&amp;$C516&amp;$D516,[5]Tabelle1!$A$3:$A$500&amp;[5]Tabelle1!$C$3:$C$500&amp;[5]Tabelle1!$D$3:$D$500,0),MATCH(Q$2,[5]Tabelle1!$E$2:$U$2,0))=0,"",INDEX([5]Tabelle1!$E$3:$U$500,MATCH($A516&amp;$C516&amp;$D516,[5]Tabelle1!$A$3:$A$500&amp;[5]Tabelle1!$C$3:$C$500&amp;[5]Tabelle1!$D$3:$D$500,0),MATCH(Q$2,[5]Tabelle1!$E$2:$U$2,0))),"")</f>
        <v/>
      </c>
      <c r="R516" s="192" t="str">
        <f t="array" ref="R516">IFERROR(IF(INDEX([5]Tabelle1!$E$3:$U$500,MATCH($A516&amp;$C516&amp;$D516,[5]Tabelle1!$A$3:$A$500&amp;[5]Tabelle1!$C$3:$C$500&amp;[5]Tabelle1!$D$3:$D$500,0),MATCH(R$2,[5]Tabelle1!$E$2:$U$2,0))=0,"",INDEX([5]Tabelle1!$E$3:$U$500,MATCH($A516&amp;$C516&amp;$D516,[5]Tabelle1!$A$3:$A$500&amp;[5]Tabelle1!$C$3:$C$500&amp;[5]Tabelle1!$D$3:$D$500,0),MATCH(R$2,[5]Tabelle1!$E$2:$U$2,0))),"")</f>
        <v/>
      </c>
      <c r="S516" s="192" t="str">
        <f t="array" ref="S516">IFERROR(IF(INDEX([5]Tabelle1!$E$3:$U$500,MATCH($A516&amp;$C516&amp;$D516,[5]Tabelle1!$A$3:$A$500&amp;[5]Tabelle1!$C$3:$C$500&amp;[5]Tabelle1!$D$3:$D$500,0),MATCH(S$2,[5]Tabelle1!$E$2:$U$2,0))=0,"",INDEX([5]Tabelle1!$E$3:$U$500,MATCH($A516&amp;$C516&amp;$D516,[5]Tabelle1!$A$3:$A$500&amp;[5]Tabelle1!$C$3:$C$500&amp;[5]Tabelle1!$D$3:$D$500,0),MATCH(S$2,[5]Tabelle1!$E$2:$U$2,0))),"")</f>
        <v/>
      </c>
      <c r="T516" s="192" t="str">
        <f t="array" ref="T516">IFERROR(IF(INDEX([5]Tabelle1!$E$3:$U$500,MATCH($A516&amp;$C516&amp;$D516,[5]Tabelle1!$A$3:$A$500&amp;[5]Tabelle1!$C$3:$C$500&amp;[5]Tabelle1!$D$3:$D$500,0),MATCH(T$2,[5]Tabelle1!$E$2:$U$2,0))=0,"",INDEX([5]Tabelle1!$E$3:$U$500,MATCH($A516&amp;$C516&amp;$D516,[5]Tabelle1!$A$3:$A$500&amp;[5]Tabelle1!$C$3:$C$500&amp;[5]Tabelle1!$D$3:$D$500,0),MATCH(T$2,[5]Tabelle1!$E$2:$U$2,0))),"")</f>
        <v/>
      </c>
      <c r="U516" s="192" t="str">
        <f t="array" ref="U516">IFERROR(IF(INDEX([5]Tabelle1!$E$3:$U$500,MATCH($A516&amp;$C516&amp;$D516,[5]Tabelle1!$A$3:$A$500&amp;[5]Tabelle1!$C$3:$C$500&amp;[5]Tabelle1!$D$3:$D$500,0),MATCH(U$2,[5]Tabelle1!$E$2:$U$2,0))=0,"",INDEX([5]Tabelle1!$E$3:$U$500,MATCH($A516&amp;$C516&amp;$D516,[5]Tabelle1!$A$3:$A$500&amp;[5]Tabelle1!$C$3:$C$500&amp;[5]Tabelle1!$D$3:$D$500,0),MATCH(U$2,[5]Tabelle1!$E$2:$U$2,0))),"")</f>
        <v/>
      </c>
      <c r="V516" s="193" t="str">
        <f t="array" ref="V516">IFERROR(IF(INDEX([5]Tabelle1!$E$3:$U$500,MATCH($A516&amp;$C516&amp;$D516,[5]Tabelle1!$A$3:$A$500&amp;[5]Tabelle1!$C$3:$C$500&amp;[5]Tabelle1!$D$3:$D$500,0),MATCH(V$2,[5]Tabelle1!$E$2:$U$2,0))=0,"",INDEX([5]Tabelle1!$E$3:$U$500,MATCH($A516&amp;$C516&amp;$D516,[5]Tabelle1!$A$3:$A$500&amp;[5]Tabelle1!$C$3:$C$500&amp;[5]Tabelle1!$D$3:$D$500,0),MATCH(V$2,[5]Tabelle1!$E$2:$U$2,0))),"")</f>
        <v/>
      </c>
      <c r="W516" s="54" t="str">
        <f t="array" ref="W516">IFERROR(IF(INDEX([5]Tabelle1!$E$3:$U$500,MATCH($A516&amp;$C516&amp;$D516,[5]Tabelle1!$A$3:$A$500&amp;[5]Tabelle1!$C$3:$C$500&amp;[5]Tabelle1!$D$3:$D$500,0),MATCH(W$2,[5]Tabelle1!$E$2:$U$2,0))=0,"",INDEX([5]Tabelle1!$E$3:$U$500,MATCH($A516&amp;$C516&amp;$D516,[5]Tabelle1!$A$3:$A$500&amp;[5]Tabelle1!$C$3:$C$500&amp;[5]Tabelle1!$D$3:$D$500,0),MATCH(W$2,[5]Tabelle1!$E$2:$U$2,0))),"")</f>
        <v/>
      </c>
      <c r="X516" s="54" t="str">
        <f t="array" ref="X516">IFERROR(IF(INDEX([5]Tabelle1!$E$3:$U$500,MATCH($A516&amp;$C516&amp;$D516,[5]Tabelle1!$A$3:$A$500&amp;[5]Tabelle1!$C$3:$C$500&amp;[5]Tabelle1!$D$3:$D$500,0),MATCH(X$2,[5]Tabelle1!$E$2:$U$2,0))=0,"",INDEX([5]Tabelle1!$E$3:$U$500,MATCH($A516&amp;$C516&amp;$D516,[5]Tabelle1!$A$3:$A$500&amp;[5]Tabelle1!$C$3:$C$500&amp;[5]Tabelle1!$D$3:$D$500,0),MATCH(X$2,[5]Tabelle1!$E$2:$U$2,0))),"")</f>
        <v/>
      </c>
      <c r="Y516" s="22"/>
      <c r="Z516" s="22"/>
      <c r="AA516" s="22"/>
      <c r="AB516" s="22"/>
      <c r="AC516" s="22"/>
      <c r="AD516" s="22"/>
      <c r="AE516" s="22"/>
      <c r="AF516" s="22"/>
    </row>
    <row r="517" spans="1:32" ht="15" hidden="1" thickBot="1" x14ac:dyDescent="0.4">
      <c r="A517" s="127" t="str">
        <f t="shared" si="35"/>
        <v>Poland</v>
      </c>
      <c r="B517" s="131"/>
      <c r="C517" s="131" t="s">
        <v>558</v>
      </c>
      <c r="D517" s="142" t="s">
        <v>554</v>
      </c>
      <c r="E517" s="175"/>
      <c r="F517" s="175"/>
      <c r="G517" s="175"/>
      <c r="H517" s="192" t="str">
        <f t="array" ref="H517">IFERROR(IF(INDEX([5]Tabelle1!$E$3:$U$500,MATCH($A517&amp;$C517&amp;$D517,[5]Tabelle1!$A$3:$A$500&amp;[5]Tabelle1!$C$3:$C$500&amp;[5]Tabelle1!$D$3:$D$500,0),MATCH(H$2,[5]Tabelle1!$E$2:$U$2,0))=0,"",INDEX([5]Tabelle1!$E$3:$U$500,MATCH($A517&amp;$C517&amp;$D517,[5]Tabelle1!$A$3:$A$500&amp;[5]Tabelle1!$C$3:$C$500&amp;[5]Tabelle1!$D$3:$D$500,0),MATCH(H$2,[5]Tabelle1!$E$2:$U$2,0))),"")</f>
        <v/>
      </c>
      <c r="I517" s="192" t="str">
        <f t="array" ref="I517">IFERROR(IF(INDEX([5]Tabelle1!$E$3:$U$500,MATCH($A517&amp;$C517&amp;$D517,[5]Tabelle1!$A$3:$A$500&amp;[5]Tabelle1!$C$3:$C$500&amp;[5]Tabelle1!$D$3:$D$500,0),MATCH(I$2,[5]Tabelle1!$E$2:$U$2,0))=0,"",INDEX([5]Tabelle1!$E$3:$U$500,MATCH($A517&amp;$C517&amp;$D517,[5]Tabelle1!$A$3:$A$500&amp;[5]Tabelle1!$C$3:$C$500&amp;[5]Tabelle1!$D$3:$D$500,0),MATCH(I$2,[5]Tabelle1!$E$2:$U$2,0))),"")</f>
        <v/>
      </c>
      <c r="J517" s="192" t="str">
        <f t="array" ref="J517">IFERROR(IF(INDEX([5]Tabelle1!$E$3:$U$500,MATCH($A517&amp;$C517&amp;$D517,[5]Tabelle1!$A$3:$A$500&amp;[5]Tabelle1!$C$3:$C$500&amp;[5]Tabelle1!$D$3:$D$500,0),MATCH(J$2,[5]Tabelle1!$E$2:$U$2,0))=0,"",INDEX([5]Tabelle1!$E$3:$U$500,MATCH($A517&amp;$C517&amp;$D517,[5]Tabelle1!$A$3:$A$500&amp;[5]Tabelle1!$C$3:$C$500&amp;[5]Tabelle1!$D$3:$D$500,0),MATCH(J$2,[5]Tabelle1!$E$2:$U$2,0))),"")</f>
        <v/>
      </c>
      <c r="K517" s="192" t="str">
        <f t="array" ref="K517">IFERROR(IF(INDEX([5]Tabelle1!$E$3:$U$500,MATCH($A517&amp;$C517&amp;$D517,[5]Tabelle1!$A$3:$A$500&amp;[5]Tabelle1!$C$3:$C$500&amp;[5]Tabelle1!$D$3:$D$500,0),MATCH(K$2,[5]Tabelle1!$E$2:$U$2,0))=0,"",INDEX([5]Tabelle1!$E$3:$U$500,MATCH($A517&amp;$C517&amp;$D517,[5]Tabelle1!$A$3:$A$500&amp;[5]Tabelle1!$C$3:$C$500&amp;[5]Tabelle1!$D$3:$D$500,0),MATCH(K$2,[5]Tabelle1!$E$2:$U$2,0))),"")</f>
        <v/>
      </c>
      <c r="L517" s="192" t="str">
        <f t="array" ref="L517">IFERROR(IF(INDEX([5]Tabelle1!$E$3:$U$500,MATCH($A517&amp;$C517&amp;$D517,[5]Tabelle1!$A$3:$A$500&amp;[5]Tabelle1!$C$3:$C$500&amp;[5]Tabelle1!$D$3:$D$500,0),MATCH(L$2,[5]Tabelle1!$E$2:$U$2,0))=0,"",INDEX([5]Tabelle1!$E$3:$U$500,MATCH($A517&amp;$C517&amp;$D517,[5]Tabelle1!$A$3:$A$500&amp;[5]Tabelle1!$C$3:$C$500&amp;[5]Tabelle1!$D$3:$D$500,0),MATCH(L$2,[5]Tabelle1!$E$2:$U$2,0))),"")</f>
        <v/>
      </c>
      <c r="M517" s="192" t="str">
        <f t="array" ref="M517">IFERROR(IF(INDEX([5]Tabelle1!$E$3:$U$500,MATCH($A517&amp;$C517&amp;$D517,[5]Tabelle1!$A$3:$A$500&amp;[5]Tabelle1!$C$3:$C$500&amp;[5]Tabelle1!$D$3:$D$500,0),MATCH(M$2,[5]Tabelle1!$E$2:$U$2,0))=0,"",INDEX([5]Tabelle1!$E$3:$U$500,MATCH($A517&amp;$C517&amp;$D517,[5]Tabelle1!$A$3:$A$500&amp;[5]Tabelle1!$C$3:$C$500&amp;[5]Tabelle1!$D$3:$D$500,0),MATCH(M$2,[5]Tabelle1!$E$2:$U$2,0))),"")</f>
        <v/>
      </c>
      <c r="N517" s="192" t="str">
        <f t="array" ref="N517">IFERROR(IF(INDEX([5]Tabelle1!$E$3:$U$500,MATCH($A517&amp;$C517&amp;$D517,[5]Tabelle1!$A$3:$A$500&amp;[5]Tabelle1!$C$3:$C$500&amp;[5]Tabelle1!$D$3:$D$500,0),MATCH(N$2,[5]Tabelle1!$E$2:$U$2,0))=0,"",INDEX([5]Tabelle1!$E$3:$U$500,MATCH($A517&amp;$C517&amp;$D517,[5]Tabelle1!$A$3:$A$500&amp;[5]Tabelle1!$C$3:$C$500&amp;[5]Tabelle1!$D$3:$D$500,0),MATCH(N$2,[5]Tabelle1!$E$2:$U$2,0))),"")</f>
        <v/>
      </c>
      <c r="O517" s="192" t="str">
        <f t="array" ref="O517">IFERROR(IF(INDEX([5]Tabelle1!$E$3:$U$500,MATCH($A517&amp;$C517&amp;$D517,[5]Tabelle1!$A$3:$A$500&amp;[5]Tabelle1!$C$3:$C$500&amp;[5]Tabelle1!$D$3:$D$500,0),MATCH(O$2,[5]Tabelle1!$E$2:$U$2,0))=0,"",INDEX([5]Tabelle1!$E$3:$U$500,MATCH($A517&amp;$C517&amp;$D517,[5]Tabelle1!$A$3:$A$500&amp;[5]Tabelle1!$C$3:$C$500&amp;[5]Tabelle1!$D$3:$D$500,0),MATCH(O$2,[5]Tabelle1!$E$2:$U$2,0))),"")</f>
        <v/>
      </c>
      <c r="P517" s="192" t="str">
        <f t="array" ref="P517">IFERROR(IF(INDEX([5]Tabelle1!$E$3:$U$500,MATCH($A517&amp;$C517&amp;$D517,[5]Tabelle1!$A$3:$A$500&amp;[5]Tabelle1!$C$3:$C$500&amp;[5]Tabelle1!$D$3:$D$500,0),MATCH(P$2,[5]Tabelle1!$E$2:$U$2,0))=0,"",INDEX([5]Tabelle1!$E$3:$U$500,MATCH($A517&amp;$C517&amp;$D517,[5]Tabelle1!$A$3:$A$500&amp;[5]Tabelle1!$C$3:$C$500&amp;[5]Tabelle1!$D$3:$D$500,0),MATCH(P$2,[5]Tabelle1!$E$2:$U$2,0))),"")</f>
        <v/>
      </c>
      <c r="Q517" s="192" t="str">
        <f t="array" ref="Q517">IFERROR(IF(INDEX([5]Tabelle1!$E$3:$U$500,MATCH($A517&amp;$C517&amp;$D517,[5]Tabelle1!$A$3:$A$500&amp;[5]Tabelle1!$C$3:$C$500&amp;[5]Tabelle1!$D$3:$D$500,0),MATCH(Q$2,[5]Tabelle1!$E$2:$U$2,0))=0,"",INDEX([5]Tabelle1!$E$3:$U$500,MATCH($A517&amp;$C517&amp;$D517,[5]Tabelle1!$A$3:$A$500&amp;[5]Tabelle1!$C$3:$C$500&amp;[5]Tabelle1!$D$3:$D$500,0),MATCH(Q$2,[5]Tabelle1!$E$2:$U$2,0))),"")</f>
        <v/>
      </c>
      <c r="R517" s="192" t="str">
        <f t="array" ref="R517">IFERROR(IF(INDEX([5]Tabelle1!$E$3:$U$500,MATCH($A517&amp;$C517&amp;$D517,[5]Tabelle1!$A$3:$A$500&amp;[5]Tabelle1!$C$3:$C$500&amp;[5]Tabelle1!$D$3:$D$500,0),MATCH(R$2,[5]Tabelle1!$E$2:$U$2,0))=0,"",INDEX([5]Tabelle1!$E$3:$U$500,MATCH($A517&amp;$C517&amp;$D517,[5]Tabelle1!$A$3:$A$500&amp;[5]Tabelle1!$C$3:$C$500&amp;[5]Tabelle1!$D$3:$D$500,0),MATCH(R$2,[5]Tabelle1!$E$2:$U$2,0))),"")</f>
        <v/>
      </c>
      <c r="S517" s="192" t="str">
        <f t="array" ref="S517">IFERROR(IF(INDEX([5]Tabelle1!$E$3:$U$500,MATCH($A517&amp;$C517&amp;$D517,[5]Tabelle1!$A$3:$A$500&amp;[5]Tabelle1!$C$3:$C$500&amp;[5]Tabelle1!$D$3:$D$500,0),MATCH(S$2,[5]Tabelle1!$E$2:$U$2,0))=0,"",INDEX([5]Tabelle1!$E$3:$U$500,MATCH($A517&amp;$C517&amp;$D517,[5]Tabelle1!$A$3:$A$500&amp;[5]Tabelle1!$C$3:$C$500&amp;[5]Tabelle1!$D$3:$D$500,0),MATCH(S$2,[5]Tabelle1!$E$2:$U$2,0))),"")</f>
        <v/>
      </c>
      <c r="T517" s="192" t="str">
        <f t="array" ref="T517">IFERROR(IF(INDEX([5]Tabelle1!$E$3:$U$500,MATCH($A517&amp;$C517&amp;$D517,[5]Tabelle1!$A$3:$A$500&amp;[5]Tabelle1!$C$3:$C$500&amp;[5]Tabelle1!$D$3:$D$500,0),MATCH(T$2,[5]Tabelle1!$E$2:$U$2,0))=0,"",INDEX([5]Tabelle1!$E$3:$U$500,MATCH($A517&amp;$C517&amp;$D517,[5]Tabelle1!$A$3:$A$500&amp;[5]Tabelle1!$C$3:$C$500&amp;[5]Tabelle1!$D$3:$D$500,0),MATCH(T$2,[5]Tabelle1!$E$2:$U$2,0))),"")</f>
        <v/>
      </c>
      <c r="U517" s="192" t="str">
        <f t="array" ref="U517">IFERROR(IF(INDEX([5]Tabelle1!$E$3:$U$500,MATCH($A517&amp;$C517&amp;$D517,[5]Tabelle1!$A$3:$A$500&amp;[5]Tabelle1!$C$3:$C$500&amp;[5]Tabelle1!$D$3:$D$500,0),MATCH(U$2,[5]Tabelle1!$E$2:$U$2,0))=0,"",INDEX([5]Tabelle1!$E$3:$U$500,MATCH($A517&amp;$C517&amp;$D517,[5]Tabelle1!$A$3:$A$500&amp;[5]Tabelle1!$C$3:$C$500&amp;[5]Tabelle1!$D$3:$D$500,0),MATCH(U$2,[5]Tabelle1!$E$2:$U$2,0))),"")</f>
        <v/>
      </c>
      <c r="V517" s="193" t="str">
        <f t="array" ref="V517">IFERROR(IF(INDEX([5]Tabelle1!$E$3:$U$500,MATCH($A517&amp;$C517&amp;$D517,[5]Tabelle1!$A$3:$A$500&amp;[5]Tabelle1!$C$3:$C$500&amp;[5]Tabelle1!$D$3:$D$500,0),MATCH(V$2,[5]Tabelle1!$E$2:$U$2,0))=0,"",INDEX([5]Tabelle1!$E$3:$U$500,MATCH($A517&amp;$C517&amp;$D517,[5]Tabelle1!$A$3:$A$500&amp;[5]Tabelle1!$C$3:$C$500&amp;[5]Tabelle1!$D$3:$D$500,0),MATCH(V$2,[5]Tabelle1!$E$2:$U$2,0))),"")</f>
        <v/>
      </c>
      <c r="W517" s="54" t="str">
        <f t="array" ref="W517">IFERROR(IF(INDEX([5]Tabelle1!$E$3:$U$500,MATCH($A517&amp;$C517&amp;$D517,[5]Tabelle1!$A$3:$A$500&amp;[5]Tabelle1!$C$3:$C$500&amp;[5]Tabelle1!$D$3:$D$500,0),MATCH(W$2,[5]Tabelle1!$E$2:$U$2,0))=0,"",INDEX([5]Tabelle1!$E$3:$U$500,MATCH($A517&amp;$C517&amp;$D517,[5]Tabelle1!$A$3:$A$500&amp;[5]Tabelle1!$C$3:$C$500&amp;[5]Tabelle1!$D$3:$D$500,0),MATCH(W$2,[5]Tabelle1!$E$2:$U$2,0))),"")</f>
        <v/>
      </c>
      <c r="X517" s="54" t="str">
        <f t="array" ref="X517">IFERROR(IF(INDEX([5]Tabelle1!$E$3:$U$500,MATCH($A517&amp;$C517&amp;$D517,[5]Tabelle1!$A$3:$A$500&amp;[5]Tabelle1!$C$3:$C$500&amp;[5]Tabelle1!$D$3:$D$500,0),MATCH(X$2,[5]Tabelle1!$E$2:$U$2,0))=0,"",INDEX([5]Tabelle1!$E$3:$U$500,MATCH($A517&amp;$C517&amp;$D517,[5]Tabelle1!$A$3:$A$500&amp;[5]Tabelle1!$C$3:$C$500&amp;[5]Tabelle1!$D$3:$D$500,0),MATCH(X$2,[5]Tabelle1!$E$2:$U$2,0))),"")</f>
        <v/>
      </c>
      <c r="Y517" s="22"/>
      <c r="Z517" s="22"/>
      <c r="AA517" s="22"/>
      <c r="AB517" s="22"/>
      <c r="AC517" s="22"/>
      <c r="AD517" s="22"/>
      <c r="AE517" s="22"/>
      <c r="AF517" s="22"/>
    </row>
    <row r="518" spans="1:32" ht="14.5" hidden="1" x14ac:dyDescent="0.35">
      <c r="A518" s="63" t="str">
        <f>B518</f>
        <v>Portugal</v>
      </c>
      <c r="B518" s="62" t="s">
        <v>39</v>
      </c>
      <c r="C518" s="62" t="s">
        <v>596</v>
      </c>
      <c r="D518" s="146" t="s">
        <v>574</v>
      </c>
      <c r="E518" s="167"/>
      <c r="F518" s="167"/>
      <c r="G518" s="167"/>
      <c r="H518" s="167" t="str">
        <f t="array" ref="H518">IFERROR(IF(INDEX([5]Tabelle1!$E$3:$U$500,MATCH($A518&amp;$C518&amp;$D518,[5]Tabelle1!$A$3:$A$500&amp;[5]Tabelle1!$C$3:$C$500&amp;[5]Tabelle1!$D$3:$D$500,0),MATCH(H$2,[5]Tabelle1!$E$2:$U$2,0))=0,"",INDEX([5]Tabelle1!$E$3:$U$500,MATCH($A518&amp;$C518&amp;$D518,[5]Tabelle1!$A$3:$A$500&amp;[5]Tabelle1!$C$3:$C$500&amp;[5]Tabelle1!$D$3:$D$500,0),MATCH(H$2,[5]Tabelle1!$E$2:$U$2,0))),"")</f>
        <v/>
      </c>
      <c r="I518" s="181">
        <f t="array" ref="I518">IFERROR(IF(INDEX([5]Tabelle1!$E$3:$U$500,MATCH($A518&amp;$C518&amp;$D518,[5]Tabelle1!$A$3:$A$500&amp;[5]Tabelle1!$C$3:$C$500&amp;[5]Tabelle1!$D$3:$D$500,0),MATCH(I$2,[5]Tabelle1!$E$2:$U$2,0))=0,"",INDEX([5]Tabelle1!$E$3:$U$500,MATCH($A518&amp;$C518&amp;$D518,[5]Tabelle1!$A$3:$A$500&amp;[5]Tabelle1!$C$3:$C$500&amp;[5]Tabelle1!$D$3:$D$500,0),MATCH(I$2,[5]Tabelle1!$E$2:$U$2,0))),"")</f>
        <v>0.31</v>
      </c>
      <c r="J518" s="163" t="str">
        <f t="array" ref="J518">IFERROR(IF(INDEX([5]Tabelle1!$E$3:$U$500,MATCH($A518&amp;$C518&amp;$D518,[5]Tabelle1!$A$3:$A$500&amp;[5]Tabelle1!$C$3:$C$500&amp;[5]Tabelle1!$D$3:$D$500,0),MATCH(J$2,[5]Tabelle1!$E$2:$U$2,0))=0,"",INDEX([5]Tabelle1!$E$3:$U$500,MATCH($A518&amp;$C518&amp;$D518,[5]Tabelle1!$A$3:$A$500&amp;[5]Tabelle1!$C$3:$C$500&amp;[5]Tabelle1!$D$3:$D$500,0),MATCH(J$2,[5]Tabelle1!$E$2:$U$2,0))),"")</f>
        <v/>
      </c>
      <c r="K518" s="163">
        <f t="array" ref="K518">IFERROR(IF(INDEX([5]Tabelle1!$E$3:$U$500,MATCH($A518&amp;$C518&amp;$D518,[5]Tabelle1!$A$3:$A$500&amp;[5]Tabelle1!$C$3:$C$500&amp;[5]Tabelle1!$D$3:$D$500,0),MATCH(K$2,[5]Tabelle1!$E$2:$U$2,0))=0,"",INDEX([5]Tabelle1!$E$3:$U$500,MATCH($A518&amp;$C518&amp;$D518,[5]Tabelle1!$A$3:$A$500&amp;[5]Tabelle1!$C$3:$C$500&amp;[5]Tabelle1!$D$3:$D$500,0),MATCH(K$2,[5]Tabelle1!$E$2:$U$2,0))),"")</f>
        <v>0.34</v>
      </c>
      <c r="L518" s="163" t="str">
        <f t="array" ref="L518">IFERROR(IF(INDEX([5]Tabelle1!$E$3:$U$500,MATCH($A518&amp;$C518&amp;$D518,[5]Tabelle1!$A$3:$A$500&amp;[5]Tabelle1!$C$3:$C$500&amp;[5]Tabelle1!$D$3:$D$500,0),MATCH(L$2,[5]Tabelle1!$E$2:$U$2,0))=0,"",INDEX([5]Tabelle1!$E$3:$U$500,MATCH($A518&amp;$C518&amp;$D518,[5]Tabelle1!$A$3:$A$500&amp;[5]Tabelle1!$C$3:$C$500&amp;[5]Tabelle1!$D$3:$D$500,0),MATCH(L$2,[5]Tabelle1!$E$2:$U$2,0))),"")</f>
        <v/>
      </c>
      <c r="M518" s="163" t="str">
        <f t="array" ref="M518">IFERROR(IF(INDEX([5]Tabelle1!$E$3:$U$500,MATCH($A518&amp;$C518&amp;$D518,[5]Tabelle1!$A$3:$A$500&amp;[5]Tabelle1!$C$3:$C$500&amp;[5]Tabelle1!$D$3:$D$500,0),MATCH(M$2,[5]Tabelle1!$E$2:$U$2,0))=0,"",INDEX([5]Tabelle1!$E$3:$U$500,MATCH($A518&amp;$C518&amp;$D518,[5]Tabelle1!$A$3:$A$500&amp;[5]Tabelle1!$C$3:$C$500&amp;[5]Tabelle1!$D$3:$D$500,0),MATCH(M$2,[5]Tabelle1!$E$2:$U$2,0))),"")</f>
        <v/>
      </c>
      <c r="N518" s="163">
        <f t="array" ref="N518">IFERROR(IF(INDEX([5]Tabelle1!$E$3:$U$500,MATCH($A518&amp;$C518&amp;$D518,[5]Tabelle1!$A$3:$A$500&amp;[5]Tabelle1!$C$3:$C$500&amp;[5]Tabelle1!$D$3:$D$500,0),MATCH(N$2,[5]Tabelle1!$E$2:$U$2,0))=0,"",INDEX([5]Tabelle1!$E$3:$U$500,MATCH($A518&amp;$C518&amp;$D518,[5]Tabelle1!$A$3:$A$500&amp;[5]Tabelle1!$C$3:$C$500&amp;[5]Tabelle1!$D$3:$D$500,0),MATCH(N$2,[5]Tabelle1!$E$2:$U$2,0))),"")</f>
        <v>0.38</v>
      </c>
      <c r="O518" s="163" t="str">
        <f t="array" ref="O518">IFERROR(IF(INDEX([5]Tabelle1!$E$3:$U$500,MATCH($A518&amp;$C518&amp;$D518,[5]Tabelle1!$A$3:$A$500&amp;[5]Tabelle1!$C$3:$C$500&amp;[5]Tabelle1!$D$3:$D$500,0),MATCH(O$2,[5]Tabelle1!$E$2:$U$2,0))=0,"",INDEX([5]Tabelle1!$E$3:$U$500,MATCH($A518&amp;$C518&amp;$D518,[5]Tabelle1!$A$3:$A$500&amp;[5]Tabelle1!$C$3:$C$500&amp;[5]Tabelle1!$D$3:$D$500,0),MATCH(O$2,[5]Tabelle1!$E$2:$U$2,0))),"")</f>
        <v/>
      </c>
      <c r="P518" s="163">
        <f t="array" ref="P518">IFERROR(IF(INDEX([5]Tabelle1!$E$3:$U$500,MATCH($A518&amp;$C518&amp;$D518,[5]Tabelle1!$A$3:$A$500&amp;[5]Tabelle1!$C$3:$C$500&amp;[5]Tabelle1!$D$3:$D$500,0),MATCH(P$2,[5]Tabelle1!$E$2:$U$2,0))=0,"",INDEX([5]Tabelle1!$E$3:$U$500,MATCH($A518&amp;$C518&amp;$D518,[5]Tabelle1!$A$3:$A$500&amp;[5]Tabelle1!$C$3:$C$500&amp;[5]Tabelle1!$D$3:$D$500,0),MATCH(P$2,[5]Tabelle1!$E$2:$U$2,0))),"")</f>
        <v>0.41</v>
      </c>
      <c r="Q518" s="163" t="str">
        <f t="array" ref="Q518">IFERROR(IF(INDEX([5]Tabelle1!$E$3:$U$500,MATCH($A518&amp;$C518&amp;$D518,[5]Tabelle1!$A$3:$A$500&amp;[5]Tabelle1!$C$3:$C$500&amp;[5]Tabelle1!$D$3:$D$500,0),MATCH(Q$2,[5]Tabelle1!$E$2:$U$2,0))=0,"",INDEX([5]Tabelle1!$E$3:$U$500,MATCH($A518&amp;$C518&amp;$D518,[5]Tabelle1!$A$3:$A$500&amp;[5]Tabelle1!$C$3:$C$500&amp;[5]Tabelle1!$D$3:$D$500,0),MATCH(Q$2,[5]Tabelle1!$E$2:$U$2,0))),"")</f>
        <v/>
      </c>
      <c r="R518" s="163" t="str">
        <f t="array" ref="R518">IFERROR(IF(INDEX([5]Tabelle1!$E$3:$U$500,MATCH($A518&amp;$C518&amp;$D518,[5]Tabelle1!$A$3:$A$500&amp;[5]Tabelle1!$C$3:$C$500&amp;[5]Tabelle1!$D$3:$D$500,0),MATCH(R$2,[5]Tabelle1!$E$2:$U$2,0))=0,"",INDEX([5]Tabelle1!$E$3:$U$500,MATCH($A518&amp;$C518&amp;$D518,[5]Tabelle1!$A$3:$A$500&amp;[5]Tabelle1!$C$3:$C$500&amp;[5]Tabelle1!$D$3:$D$500,0),MATCH(R$2,[5]Tabelle1!$E$2:$U$2,0))),"")</f>
        <v/>
      </c>
      <c r="S518" s="163">
        <f t="array" ref="S518">IFERROR(IF(INDEX([5]Tabelle1!$E$3:$U$500,MATCH($A518&amp;$C518&amp;$D518,[5]Tabelle1!$A$3:$A$500&amp;[5]Tabelle1!$C$3:$C$500&amp;[5]Tabelle1!$D$3:$D$500,0),MATCH(S$2,[5]Tabelle1!$E$2:$U$2,0))=0,"",INDEX([5]Tabelle1!$E$3:$U$500,MATCH($A518&amp;$C518&amp;$D518,[5]Tabelle1!$A$3:$A$500&amp;[5]Tabelle1!$C$3:$C$500&amp;[5]Tabelle1!$D$3:$D$500,0),MATCH(S$2,[5]Tabelle1!$E$2:$U$2,0))),"")</f>
        <v>0.47</v>
      </c>
      <c r="T518" s="187" t="str">
        <f t="array" ref="T518">IFERROR(IF(INDEX([5]Tabelle1!$E$3:$U$500,MATCH($A518&amp;$C518&amp;$D518,[5]Tabelle1!$A$3:$A$500&amp;[5]Tabelle1!$C$3:$C$500&amp;[5]Tabelle1!$D$3:$D$500,0),MATCH(T$2,[5]Tabelle1!$E$2:$U$2,0))=0,"",INDEX([5]Tabelle1!$E$3:$U$500,MATCH($A518&amp;$C518&amp;$D518,[5]Tabelle1!$A$3:$A$500&amp;[5]Tabelle1!$C$3:$C$500&amp;[5]Tabelle1!$D$3:$D$500,0),MATCH(T$2,[5]Tabelle1!$E$2:$U$2,0))),"")</f>
        <v/>
      </c>
      <c r="U518" s="187" t="str">
        <f t="array" ref="U518">IFERROR(IF(INDEX([5]Tabelle1!$E$3:$U$500,MATCH($A518&amp;$C518&amp;$D518,[5]Tabelle1!$A$3:$A$500&amp;[5]Tabelle1!$C$3:$C$500&amp;[5]Tabelle1!$D$3:$D$500,0),MATCH(U$2,[5]Tabelle1!$E$2:$U$2,0))=0,"",INDEX([5]Tabelle1!$E$3:$U$500,MATCH($A518&amp;$C518&amp;$D518,[5]Tabelle1!$A$3:$A$500&amp;[5]Tabelle1!$C$3:$C$500&amp;[5]Tabelle1!$D$3:$D$500,0),MATCH(U$2,[5]Tabelle1!$E$2:$U$2,0))),"")</f>
        <v/>
      </c>
      <c r="V518" s="188" t="str">
        <f t="array" ref="V518">IFERROR(IF(INDEX([5]Tabelle1!$E$3:$U$500,MATCH($A518&amp;$C518&amp;$D518,[5]Tabelle1!$A$3:$A$500&amp;[5]Tabelle1!$C$3:$C$500&amp;[5]Tabelle1!$D$3:$D$500,0),MATCH(V$2,[5]Tabelle1!$E$2:$U$2,0))=0,"",INDEX([5]Tabelle1!$E$3:$U$500,MATCH($A518&amp;$C518&amp;$D518,[5]Tabelle1!$A$3:$A$500&amp;[5]Tabelle1!$C$3:$C$500&amp;[5]Tabelle1!$D$3:$D$500,0),MATCH(V$2,[5]Tabelle1!$E$2:$U$2,0))),"")</f>
        <v/>
      </c>
      <c r="W518" s="54" t="str">
        <f t="array" ref="W518">IFERROR(IF(INDEX([5]Tabelle1!$E$3:$U$500,MATCH($A518&amp;$C518&amp;$D518,[5]Tabelle1!$A$3:$A$500&amp;[5]Tabelle1!$C$3:$C$500&amp;[5]Tabelle1!$D$3:$D$500,0),MATCH(W$2,[5]Tabelle1!$E$2:$U$2,0))=0,"",INDEX([5]Tabelle1!$E$3:$U$500,MATCH($A518&amp;$C518&amp;$D518,[5]Tabelle1!$A$3:$A$500&amp;[5]Tabelle1!$C$3:$C$500&amp;[5]Tabelle1!$D$3:$D$500,0),MATCH(W$2,[5]Tabelle1!$E$2:$U$2,0))),"")</f>
        <v/>
      </c>
      <c r="X518" s="54" t="str">
        <f t="array" ref="X518">IFERROR(IF(INDEX([5]Tabelle1!$E$3:$U$500,MATCH($A518&amp;$C518&amp;$D518,[5]Tabelle1!$A$3:$A$500&amp;[5]Tabelle1!$C$3:$C$500&amp;[5]Tabelle1!$D$3:$D$500,0),MATCH(X$2,[5]Tabelle1!$E$2:$U$2,0))=0,"",INDEX([5]Tabelle1!$E$3:$U$500,MATCH($A518&amp;$C518&amp;$D518,[5]Tabelle1!$A$3:$A$500&amp;[5]Tabelle1!$C$3:$C$500&amp;[5]Tabelle1!$D$3:$D$500,0),MATCH(X$2,[5]Tabelle1!$E$2:$U$2,0))),"")</f>
        <v>Tabela 8</v>
      </c>
      <c r="Y518" s="170"/>
      <c r="Z518" s="170"/>
      <c r="AA518" s="170"/>
      <c r="AB518" s="170"/>
      <c r="AC518" s="170"/>
      <c r="AD518" s="170"/>
      <c r="AE518" s="170"/>
      <c r="AF518" s="170"/>
    </row>
    <row r="519" spans="1:32" ht="14.5" x14ac:dyDescent="0.35">
      <c r="A519" s="127" t="str">
        <f>A518</f>
        <v>Portugal</v>
      </c>
      <c r="B519" s="70"/>
      <c r="C519" s="70" t="s">
        <v>596</v>
      </c>
      <c r="D519" s="136" t="s">
        <v>575</v>
      </c>
      <c r="E519" s="102"/>
      <c r="F519" s="102"/>
      <c r="G519" s="102"/>
      <c r="H519" s="102" t="str">
        <f t="array" ref="H519">IFERROR(IF(INDEX([5]Tabelle1!$E$3:$U$500,MATCH($A519&amp;$C519&amp;$D519,[5]Tabelle1!$A$3:$A$500&amp;[5]Tabelle1!$C$3:$C$500&amp;[5]Tabelle1!$D$3:$D$500,0),MATCH(H$2,[5]Tabelle1!$E$2:$U$2,0))=0,"",INDEX([5]Tabelle1!$E$3:$U$500,MATCH($A519&amp;$C519&amp;$D519,[5]Tabelle1!$A$3:$A$500&amp;[5]Tabelle1!$C$3:$C$500&amp;[5]Tabelle1!$D$3:$D$500,0),MATCH(H$2,[5]Tabelle1!$E$2:$U$2,0))),"")</f>
        <v/>
      </c>
      <c r="I519" s="182">
        <f t="array" ref="I519">IFERROR(IF(INDEX([5]Tabelle1!$E$3:$U$500,MATCH($A519&amp;$C519&amp;$D519,[5]Tabelle1!$A$3:$A$500&amp;[5]Tabelle1!$C$3:$C$500&amp;[5]Tabelle1!$D$3:$D$500,0),MATCH(I$2,[5]Tabelle1!$E$2:$U$2,0))=0,"",INDEX([5]Tabelle1!$E$3:$U$500,MATCH($A519&amp;$C519&amp;$D519,[5]Tabelle1!$A$3:$A$500&amp;[5]Tabelle1!$C$3:$C$500&amp;[5]Tabelle1!$D$3:$D$500,0),MATCH(I$2,[5]Tabelle1!$E$2:$U$2,0))),"")</f>
        <v>0.6</v>
      </c>
      <c r="J519" s="162" t="str">
        <f t="array" ref="J519">IFERROR(IF(INDEX([5]Tabelle1!$E$3:$U$500,MATCH($A519&amp;$C519&amp;$D519,[5]Tabelle1!$A$3:$A$500&amp;[5]Tabelle1!$C$3:$C$500&amp;[5]Tabelle1!$D$3:$D$500,0),MATCH(J$2,[5]Tabelle1!$E$2:$U$2,0))=0,"",INDEX([5]Tabelle1!$E$3:$U$500,MATCH($A519&amp;$C519&amp;$D519,[5]Tabelle1!$A$3:$A$500&amp;[5]Tabelle1!$C$3:$C$500&amp;[5]Tabelle1!$D$3:$D$500,0),MATCH(J$2,[5]Tabelle1!$E$2:$U$2,0))),"")</f>
        <v/>
      </c>
      <c r="K519" s="162" t="str">
        <f t="array" ref="K519">IFERROR(IF(INDEX([5]Tabelle1!$E$3:$U$500,MATCH($A519&amp;$C519&amp;$D519,[5]Tabelle1!$A$3:$A$500&amp;[5]Tabelle1!$C$3:$C$500&amp;[5]Tabelle1!$D$3:$D$500,0),MATCH(K$2,[5]Tabelle1!$E$2:$U$2,0))=0,"",INDEX([5]Tabelle1!$E$3:$U$500,MATCH($A519&amp;$C519&amp;$D519,[5]Tabelle1!$A$3:$A$500&amp;[5]Tabelle1!$C$3:$C$500&amp;[5]Tabelle1!$D$3:$D$500,0),MATCH(K$2,[5]Tabelle1!$E$2:$U$2,0))),"")</f>
        <v/>
      </c>
      <c r="L519" s="162" t="str">
        <f t="array" ref="L519">IFERROR(IF(INDEX([5]Tabelle1!$E$3:$U$500,MATCH($A519&amp;$C519&amp;$D519,[5]Tabelle1!$A$3:$A$500&amp;[5]Tabelle1!$C$3:$C$500&amp;[5]Tabelle1!$D$3:$D$500,0),MATCH(L$2,[5]Tabelle1!$E$2:$U$2,0))=0,"",INDEX([5]Tabelle1!$E$3:$U$500,MATCH($A519&amp;$C519&amp;$D519,[5]Tabelle1!$A$3:$A$500&amp;[5]Tabelle1!$C$3:$C$500&amp;[5]Tabelle1!$D$3:$D$500,0),MATCH(L$2,[5]Tabelle1!$E$2:$U$2,0))),"")</f>
        <v/>
      </c>
      <c r="M519" s="162" t="str">
        <f t="array" ref="M519">IFERROR(IF(INDEX([5]Tabelle1!$E$3:$U$500,MATCH($A519&amp;$C519&amp;$D519,[5]Tabelle1!$A$3:$A$500&amp;[5]Tabelle1!$C$3:$C$500&amp;[5]Tabelle1!$D$3:$D$500,0),MATCH(M$2,[5]Tabelle1!$E$2:$U$2,0))=0,"",INDEX([5]Tabelle1!$E$3:$U$500,MATCH($A519&amp;$C519&amp;$D519,[5]Tabelle1!$A$3:$A$500&amp;[5]Tabelle1!$C$3:$C$500&amp;[5]Tabelle1!$D$3:$D$500,0),MATCH(M$2,[5]Tabelle1!$E$2:$U$2,0))),"")</f>
        <v/>
      </c>
      <c r="N519" s="162">
        <f t="array" ref="N519">IFERROR(IF(INDEX([5]Tabelle1!$E$3:$U$500,MATCH($A519&amp;$C519&amp;$D519,[5]Tabelle1!$A$3:$A$500&amp;[5]Tabelle1!$C$3:$C$500&amp;[5]Tabelle1!$D$3:$D$500,0),MATCH(N$2,[5]Tabelle1!$E$2:$U$2,0))=0,"",INDEX([5]Tabelle1!$E$3:$U$500,MATCH($A519&amp;$C519&amp;$D519,[5]Tabelle1!$A$3:$A$500&amp;[5]Tabelle1!$C$3:$C$500&amp;[5]Tabelle1!$D$3:$D$500,0),MATCH(N$2,[5]Tabelle1!$E$2:$U$2,0))),"")</f>
        <v>0.69</v>
      </c>
      <c r="O519" s="162" t="str">
        <f t="array" ref="O519">IFERROR(IF(INDEX([5]Tabelle1!$E$3:$U$500,MATCH($A519&amp;$C519&amp;$D519,[5]Tabelle1!$A$3:$A$500&amp;[5]Tabelle1!$C$3:$C$500&amp;[5]Tabelle1!$D$3:$D$500,0),MATCH(O$2,[5]Tabelle1!$E$2:$U$2,0))=0,"",INDEX([5]Tabelle1!$E$3:$U$500,MATCH($A519&amp;$C519&amp;$D519,[5]Tabelle1!$A$3:$A$500&amp;[5]Tabelle1!$C$3:$C$500&amp;[5]Tabelle1!$D$3:$D$500,0),MATCH(O$2,[5]Tabelle1!$E$2:$U$2,0))),"")</f>
        <v/>
      </c>
      <c r="P519" s="162" t="str">
        <f t="array" ref="P519">IFERROR(IF(INDEX([5]Tabelle1!$E$3:$U$500,MATCH($A519&amp;$C519&amp;$D519,[5]Tabelle1!$A$3:$A$500&amp;[5]Tabelle1!$C$3:$C$500&amp;[5]Tabelle1!$D$3:$D$500,0),MATCH(P$2,[5]Tabelle1!$E$2:$U$2,0))=0,"",INDEX([5]Tabelle1!$E$3:$U$500,MATCH($A519&amp;$C519&amp;$D519,[5]Tabelle1!$A$3:$A$500&amp;[5]Tabelle1!$C$3:$C$500&amp;[5]Tabelle1!$D$3:$D$500,0),MATCH(P$2,[5]Tabelle1!$E$2:$U$2,0))),"")</f>
        <v/>
      </c>
      <c r="Q519" s="162" t="str">
        <f t="array" ref="Q519">IFERROR(IF(INDEX([5]Tabelle1!$E$3:$U$500,MATCH($A519&amp;$C519&amp;$D519,[5]Tabelle1!$A$3:$A$500&amp;[5]Tabelle1!$C$3:$C$500&amp;[5]Tabelle1!$D$3:$D$500,0),MATCH(Q$2,[5]Tabelle1!$E$2:$U$2,0))=0,"",INDEX([5]Tabelle1!$E$3:$U$500,MATCH($A519&amp;$C519&amp;$D519,[5]Tabelle1!$A$3:$A$500&amp;[5]Tabelle1!$C$3:$C$500&amp;[5]Tabelle1!$D$3:$D$500,0),MATCH(Q$2,[5]Tabelle1!$E$2:$U$2,0))),"")</f>
        <v/>
      </c>
      <c r="R519" s="162" t="str">
        <f t="array" ref="R519">IFERROR(IF(INDEX([5]Tabelle1!$E$3:$U$500,MATCH($A519&amp;$C519&amp;$D519,[5]Tabelle1!$A$3:$A$500&amp;[5]Tabelle1!$C$3:$C$500&amp;[5]Tabelle1!$D$3:$D$500,0),MATCH(R$2,[5]Tabelle1!$E$2:$U$2,0))=0,"",INDEX([5]Tabelle1!$E$3:$U$500,MATCH($A519&amp;$C519&amp;$D519,[5]Tabelle1!$A$3:$A$500&amp;[5]Tabelle1!$C$3:$C$500&amp;[5]Tabelle1!$D$3:$D$500,0),MATCH(R$2,[5]Tabelle1!$E$2:$U$2,0))),"")</f>
        <v/>
      </c>
      <c r="S519" s="162">
        <f t="array" ref="S519">IFERROR(IF(INDEX([5]Tabelle1!$E$3:$U$500,MATCH($A519&amp;$C519&amp;$D519,[5]Tabelle1!$A$3:$A$500&amp;[5]Tabelle1!$C$3:$C$500&amp;[5]Tabelle1!$D$3:$D$500,0),MATCH(S$2,[5]Tabelle1!$E$2:$U$2,0))=0,"",INDEX([5]Tabelle1!$E$3:$U$500,MATCH($A519&amp;$C519&amp;$D519,[5]Tabelle1!$A$3:$A$500&amp;[5]Tabelle1!$C$3:$C$500&amp;[5]Tabelle1!$D$3:$D$500,0),MATCH(S$2,[5]Tabelle1!$E$2:$U$2,0))),"")</f>
        <v>0.8</v>
      </c>
      <c r="T519" s="190" t="str">
        <f t="array" ref="T519">IFERROR(IF(INDEX([5]Tabelle1!$E$3:$U$500,MATCH($A519&amp;$C519&amp;$D519,[5]Tabelle1!$A$3:$A$500&amp;[5]Tabelle1!$C$3:$C$500&amp;[5]Tabelle1!$D$3:$D$500,0),MATCH(T$2,[5]Tabelle1!$E$2:$U$2,0))=0,"",INDEX([5]Tabelle1!$E$3:$U$500,MATCH($A519&amp;$C519&amp;$D519,[5]Tabelle1!$A$3:$A$500&amp;[5]Tabelle1!$C$3:$C$500&amp;[5]Tabelle1!$D$3:$D$500,0),MATCH(T$2,[5]Tabelle1!$E$2:$U$2,0))),"")</f>
        <v/>
      </c>
      <c r="U519" s="190" t="str">
        <f t="array" ref="U519">IFERROR(IF(INDEX([5]Tabelle1!$E$3:$U$500,MATCH($A519&amp;$C519&amp;$D519,[5]Tabelle1!$A$3:$A$500&amp;[5]Tabelle1!$C$3:$C$500&amp;[5]Tabelle1!$D$3:$D$500,0),MATCH(U$2,[5]Tabelle1!$E$2:$U$2,0))=0,"",INDEX([5]Tabelle1!$E$3:$U$500,MATCH($A519&amp;$C519&amp;$D519,[5]Tabelle1!$A$3:$A$500&amp;[5]Tabelle1!$C$3:$C$500&amp;[5]Tabelle1!$D$3:$D$500,0),MATCH(U$2,[5]Tabelle1!$E$2:$U$2,0))),"")</f>
        <v/>
      </c>
      <c r="V519" s="191" t="str">
        <f t="array" ref="V519">IFERROR(IF(INDEX([5]Tabelle1!$E$3:$U$500,MATCH($A519&amp;$C519&amp;$D519,[5]Tabelle1!$A$3:$A$500&amp;[5]Tabelle1!$C$3:$C$500&amp;[5]Tabelle1!$D$3:$D$500,0),MATCH(V$2,[5]Tabelle1!$E$2:$U$2,0))=0,"",INDEX([5]Tabelle1!$E$3:$U$500,MATCH($A519&amp;$C519&amp;$D519,[5]Tabelle1!$A$3:$A$500&amp;[5]Tabelle1!$C$3:$C$500&amp;[5]Tabelle1!$D$3:$D$500,0),MATCH(V$2,[5]Tabelle1!$E$2:$U$2,0))),"")</f>
        <v/>
      </c>
      <c r="W519" s="54" t="s">
        <v>608</v>
      </c>
      <c r="X519" s="54" t="str">
        <f t="array" ref="X519">IFERROR(IF(INDEX([5]Tabelle1!$E$3:$U$500,MATCH($A519&amp;$C519&amp;$D519,[5]Tabelle1!$A$3:$A$500&amp;[5]Tabelle1!$C$3:$C$500&amp;[5]Tabelle1!$D$3:$D$500,0),MATCH(X$2,[5]Tabelle1!$E$2:$U$2,0))=0,"",INDEX([5]Tabelle1!$E$3:$U$500,MATCH($A519&amp;$C519&amp;$D519,[5]Tabelle1!$A$3:$A$500&amp;[5]Tabelle1!$C$3:$C$500&amp;[5]Tabelle1!$D$3:$D$500,0),MATCH(X$2,[5]Tabelle1!$E$2:$U$2,0))),"")</f>
        <v>tabela9</v>
      </c>
      <c r="Y519" s="170"/>
      <c r="Z519" s="170"/>
      <c r="AA519" s="170"/>
      <c r="AB519" s="170"/>
      <c r="AC519" s="170"/>
      <c r="AD519" s="170"/>
      <c r="AE519" s="170"/>
      <c r="AF519" s="170"/>
    </row>
    <row r="520" spans="1:32" ht="14.5" hidden="1" x14ac:dyDescent="0.35">
      <c r="A520" s="127" t="str">
        <f t="shared" ref="A520:A535" si="36">A519</f>
        <v>Portugal</v>
      </c>
      <c r="B520" s="70"/>
      <c r="C520" s="70" t="s">
        <v>596</v>
      </c>
      <c r="D520" s="136" t="s">
        <v>576</v>
      </c>
      <c r="E520" s="102"/>
      <c r="F520" s="102"/>
      <c r="G520" s="102"/>
      <c r="H520" s="102" t="str">
        <f t="array" ref="H520">IFERROR(IF(INDEX([5]Tabelle1!$E$3:$U$500,MATCH($A520&amp;$C520&amp;$D520,[5]Tabelle1!$A$3:$A$500&amp;[5]Tabelle1!$C$3:$C$500&amp;[5]Tabelle1!$D$3:$D$500,0),MATCH(H$2,[5]Tabelle1!$E$2:$U$2,0))=0,"",INDEX([5]Tabelle1!$E$3:$U$500,MATCH($A520&amp;$C520&amp;$D520,[5]Tabelle1!$A$3:$A$500&amp;[5]Tabelle1!$C$3:$C$500&amp;[5]Tabelle1!$D$3:$D$500,0),MATCH(H$2,[5]Tabelle1!$E$2:$U$2,0))),"")</f>
        <v/>
      </c>
      <c r="I520" s="182">
        <f t="array" ref="I520">IFERROR(IF(INDEX([5]Tabelle1!$E$3:$U$500,MATCH($A520&amp;$C520&amp;$D520,[5]Tabelle1!$A$3:$A$500&amp;[5]Tabelle1!$C$3:$C$500&amp;[5]Tabelle1!$D$3:$D$500,0),MATCH(I$2,[5]Tabelle1!$E$2:$U$2,0))=0,"",INDEX([5]Tabelle1!$E$3:$U$500,MATCH($A520&amp;$C520&amp;$D520,[5]Tabelle1!$A$3:$A$500&amp;[5]Tabelle1!$C$3:$C$500&amp;[5]Tabelle1!$D$3:$D$500,0),MATCH(I$2,[5]Tabelle1!$E$2:$U$2,0))),"")</f>
        <v>0.34</v>
      </c>
      <c r="J520" s="162" t="str">
        <f t="array" ref="J520">IFERROR(IF(INDEX([5]Tabelle1!$E$3:$U$500,MATCH($A520&amp;$C520&amp;$D520,[5]Tabelle1!$A$3:$A$500&amp;[5]Tabelle1!$C$3:$C$500&amp;[5]Tabelle1!$D$3:$D$500,0),MATCH(J$2,[5]Tabelle1!$E$2:$U$2,0))=0,"",INDEX([5]Tabelle1!$E$3:$U$500,MATCH($A520&amp;$C520&amp;$D520,[5]Tabelle1!$A$3:$A$500&amp;[5]Tabelle1!$C$3:$C$500&amp;[5]Tabelle1!$D$3:$D$500,0),MATCH(J$2,[5]Tabelle1!$E$2:$U$2,0))),"")</f>
        <v/>
      </c>
      <c r="K520" s="162" t="str">
        <f t="array" ref="K520">IFERROR(IF(INDEX([5]Tabelle1!$E$3:$U$500,MATCH($A520&amp;$C520&amp;$D520,[5]Tabelle1!$A$3:$A$500&amp;[5]Tabelle1!$C$3:$C$500&amp;[5]Tabelle1!$D$3:$D$500,0),MATCH(K$2,[5]Tabelle1!$E$2:$U$2,0))=0,"",INDEX([5]Tabelle1!$E$3:$U$500,MATCH($A520&amp;$C520&amp;$D520,[5]Tabelle1!$A$3:$A$500&amp;[5]Tabelle1!$C$3:$C$500&amp;[5]Tabelle1!$D$3:$D$500,0),MATCH(K$2,[5]Tabelle1!$E$2:$U$2,0))),"")</f>
        <v/>
      </c>
      <c r="L520" s="162" t="str">
        <f t="array" ref="L520">IFERROR(IF(INDEX([5]Tabelle1!$E$3:$U$500,MATCH($A520&amp;$C520&amp;$D520,[5]Tabelle1!$A$3:$A$500&amp;[5]Tabelle1!$C$3:$C$500&amp;[5]Tabelle1!$D$3:$D$500,0),MATCH(L$2,[5]Tabelle1!$E$2:$U$2,0))=0,"",INDEX([5]Tabelle1!$E$3:$U$500,MATCH($A520&amp;$C520&amp;$D520,[5]Tabelle1!$A$3:$A$500&amp;[5]Tabelle1!$C$3:$C$500&amp;[5]Tabelle1!$D$3:$D$500,0),MATCH(L$2,[5]Tabelle1!$E$2:$U$2,0))),"")</f>
        <v/>
      </c>
      <c r="M520" s="162" t="str">
        <f t="array" ref="M520">IFERROR(IF(INDEX([5]Tabelle1!$E$3:$U$500,MATCH($A520&amp;$C520&amp;$D520,[5]Tabelle1!$A$3:$A$500&amp;[5]Tabelle1!$C$3:$C$500&amp;[5]Tabelle1!$D$3:$D$500,0),MATCH(M$2,[5]Tabelle1!$E$2:$U$2,0))=0,"",INDEX([5]Tabelle1!$E$3:$U$500,MATCH($A520&amp;$C520&amp;$D520,[5]Tabelle1!$A$3:$A$500&amp;[5]Tabelle1!$C$3:$C$500&amp;[5]Tabelle1!$D$3:$D$500,0),MATCH(M$2,[5]Tabelle1!$E$2:$U$2,0))),"")</f>
        <v/>
      </c>
      <c r="N520" s="162">
        <f t="array" ref="N520">IFERROR(IF(INDEX([5]Tabelle1!$E$3:$U$500,MATCH($A520&amp;$C520&amp;$D520,[5]Tabelle1!$A$3:$A$500&amp;[5]Tabelle1!$C$3:$C$500&amp;[5]Tabelle1!$D$3:$D$500,0),MATCH(N$2,[5]Tabelle1!$E$2:$U$2,0))=0,"",INDEX([5]Tabelle1!$E$3:$U$500,MATCH($A520&amp;$C520&amp;$D520,[5]Tabelle1!$A$3:$A$500&amp;[5]Tabelle1!$C$3:$C$500&amp;[5]Tabelle1!$D$3:$D$500,0),MATCH(N$2,[5]Tabelle1!$E$2:$U$2,0))),"")</f>
        <v>0.36</v>
      </c>
      <c r="O520" s="162" t="str">
        <f t="array" ref="O520">IFERROR(IF(INDEX([5]Tabelle1!$E$3:$U$500,MATCH($A520&amp;$C520&amp;$D520,[5]Tabelle1!$A$3:$A$500&amp;[5]Tabelle1!$C$3:$C$500&amp;[5]Tabelle1!$D$3:$D$500,0),MATCH(O$2,[5]Tabelle1!$E$2:$U$2,0))=0,"",INDEX([5]Tabelle1!$E$3:$U$500,MATCH($A520&amp;$C520&amp;$D520,[5]Tabelle1!$A$3:$A$500&amp;[5]Tabelle1!$C$3:$C$500&amp;[5]Tabelle1!$D$3:$D$500,0),MATCH(O$2,[5]Tabelle1!$E$2:$U$2,0))),"")</f>
        <v/>
      </c>
      <c r="P520" s="162" t="str">
        <f t="array" ref="P520">IFERROR(IF(INDEX([5]Tabelle1!$E$3:$U$500,MATCH($A520&amp;$C520&amp;$D520,[5]Tabelle1!$A$3:$A$500&amp;[5]Tabelle1!$C$3:$C$500&amp;[5]Tabelle1!$D$3:$D$500,0),MATCH(P$2,[5]Tabelle1!$E$2:$U$2,0))=0,"",INDEX([5]Tabelle1!$E$3:$U$500,MATCH($A520&amp;$C520&amp;$D520,[5]Tabelle1!$A$3:$A$500&amp;[5]Tabelle1!$C$3:$C$500&amp;[5]Tabelle1!$D$3:$D$500,0),MATCH(P$2,[5]Tabelle1!$E$2:$U$2,0))),"")</f>
        <v/>
      </c>
      <c r="Q520" s="162" t="str">
        <f t="array" ref="Q520">IFERROR(IF(INDEX([5]Tabelle1!$E$3:$U$500,MATCH($A520&amp;$C520&amp;$D520,[5]Tabelle1!$A$3:$A$500&amp;[5]Tabelle1!$C$3:$C$500&amp;[5]Tabelle1!$D$3:$D$500,0),MATCH(Q$2,[5]Tabelle1!$E$2:$U$2,0))=0,"",INDEX([5]Tabelle1!$E$3:$U$500,MATCH($A520&amp;$C520&amp;$D520,[5]Tabelle1!$A$3:$A$500&amp;[5]Tabelle1!$C$3:$C$500&amp;[5]Tabelle1!$D$3:$D$500,0),MATCH(Q$2,[5]Tabelle1!$E$2:$U$2,0))),"")</f>
        <v/>
      </c>
      <c r="R520" s="162" t="str">
        <f t="array" ref="R520">IFERROR(IF(INDEX([5]Tabelle1!$E$3:$U$500,MATCH($A520&amp;$C520&amp;$D520,[5]Tabelle1!$A$3:$A$500&amp;[5]Tabelle1!$C$3:$C$500&amp;[5]Tabelle1!$D$3:$D$500,0),MATCH(R$2,[5]Tabelle1!$E$2:$U$2,0))=0,"",INDEX([5]Tabelle1!$E$3:$U$500,MATCH($A520&amp;$C520&amp;$D520,[5]Tabelle1!$A$3:$A$500&amp;[5]Tabelle1!$C$3:$C$500&amp;[5]Tabelle1!$D$3:$D$500,0),MATCH(R$2,[5]Tabelle1!$E$2:$U$2,0))),"")</f>
        <v/>
      </c>
      <c r="S520" s="162">
        <f t="array" ref="S520">IFERROR(IF(INDEX([5]Tabelle1!$E$3:$U$500,MATCH($A520&amp;$C520&amp;$D520,[5]Tabelle1!$A$3:$A$500&amp;[5]Tabelle1!$C$3:$C$500&amp;[5]Tabelle1!$D$3:$D$500,0),MATCH(S$2,[5]Tabelle1!$E$2:$U$2,0))=0,"",INDEX([5]Tabelle1!$E$3:$U$500,MATCH($A520&amp;$C520&amp;$D520,[5]Tabelle1!$A$3:$A$500&amp;[5]Tabelle1!$C$3:$C$500&amp;[5]Tabelle1!$D$3:$D$500,0),MATCH(S$2,[5]Tabelle1!$E$2:$U$2,0))),"")</f>
        <v>0.38</v>
      </c>
      <c r="T520" s="190" t="str">
        <f t="array" ref="T520">IFERROR(IF(INDEX([5]Tabelle1!$E$3:$U$500,MATCH($A520&amp;$C520&amp;$D520,[5]Tabelle1!$A$3:$A$500&amp;[5]Tabelle1!$C$3:$C$500&amp;[5]Tabelle1!$D$3:$D$500,0),MATCH(T$2,[5]Tabelle1!$E$2:$U$2,0))=0,"",INDEX([5]Tabelle1!$E$3:$U$500,MATCH($A520&amp;$C520&amp;$D520,[5]Tabelle1!$A$3:$A$500&amp;[5]Tabelle1!$C$3:$C$500&amp;[5]Tabelle1!$D$3:$D$500,0),MATCH(T$2,[5]Tabelle1!$E$2:$U$2,0))),"")</f>
        <v/>
      </c>
      <c r="U520" s="190" t="str">
        <f t="array" ref="U520">IFERROR(IF(INDEX([5]Tabelle1!$E$3:$U$500,MATCH($A520&amp;$C520&amp;$D520,[5]Tabelle1!$A$3:$A$500&amp;[5]Tabelle1!$C$3:$C$500&amp;[5]Tabelle1!$D$3:$D$500,0),MATCH(U$2,[5]Tabelle1!$E$2:$U$2,0))=0,"",INDEX([5]Tabelle1!$E$3:$U$500,MATCH($A520&amp;$C520&amp;$D520,[5]Tabelle1!$A$3:$A$500&amp;[5]Tabelle1!$C$3:$C$500&amp;[5]Tabelle1!$D$3:$D$500,0),MATCH(U$2,[5]Tabelle1!$E$2:$U$2,0))),"")</f>
        <v/>
      </c>
      <c r="V520" s="191" t="str">
        <f t="array" ref="V520">IFERROR(IF(INDEX([5]Tabelle1!$E$3:$U$500,MATCH($A520&amp;$C520&amp;$D520,[5]Tabelle1!$A$3:$A$500&amp;[5]Tabelle1!$C$3:$C$500&amp;[5]Tabelle1!$D$3:$D$500,0),MATCH(V$2,[5]Tabelle1!$E$2:$U$2,0))=0,"",INDEX([5]Tabelle1!$E$3:$U$500,MATCH($A520&amp;$C520&amp;$D520,[5]Tabelle1!$A$3:$A$500&amp;[5]Tabelle1!$C$3:$C$500&amp;[5]Tabelle1!$D$3:$D$500,0),MATCH(V$2,[5]Tabelle1!$E$2:$U$2,0))),"")</f>
        <v/>
      </c>
      <c r="W520" s="54" t="str">
        <f t="array" ref="W520">IFERROR(IF(INDEX([5]Tabelle1!$E$3:$U$500,MATCH($A520&amp;$C520&amp;$D520,[5]Tabelle1!$A$3:$A$500&amp;[5]Tabelle1!$C$3:$C$500&amp;[5]Tabelle1!$D$3:$D$500,0),MATCH(W$2,[5]Tabelle1!$E$2:$U$2,0))=0,"",INDEX([5]Tabelle1!$E$3:$U$500,MATCH($A520&amp;$C520&amp;$D520,[5]Tabelle1!$A$3:$A$500&amp;[5]Tabelle1!$C$3:$C$500&amp;[5]Tabelle1!$D$3:$D$500,0),MATCH(W$2,[5]Tabelle1!$E$2:$U$2,0))),"")</f>
        <v>Tabela 22 macht andere angaben wahrscheinlich ein Zahlendreher….</v>
      </c>
      <c r="X520" s="54" t="str">
        <f t="array" ref="X520">IFERROR(IF(INDEX([5]Tabelle1!$E$3:$U$500,MATCH($A520&amp;$C520&amp;$D520,[5]Tabelle1!$A$3:$A$500&amp;[5]Tabelle1!$C$3:$C$500&amp;[5]Tabelle1!$D$3:$D$500,0),MATCH(X$2,[5]Tabelle1!$E$2:$U$2,0))=0,"",INDEX([5]Tabelle1!$E$3:$U$500,MATCH($A520&amp;$C520&amp;$D520,[5]Tabelle1!$A$3:$A$500&amp;[5]Tabelle1!$C$3:$C$500&amp;[5]Tabelle1!$D$3:$D$500,0),MATCH(X$2,[5]Tabelle1!$E$2:$U$2,0))),"")</f>
        <v>tabela9</v>
      </c>
      <c r="Y520" s="170"/>
      <c r="Z520" s="170"/>
      <c r="AA520" s="170"/>
      <c r="AB520" s="170"/>
      <c r="AC520" s="170"/>
      <c r="AD520" s="170"/>
      <c r="AE520" s="170"/>
      <c r="AF520" s="170"/>
    </row>
    <row r="521" spans="1:32" ht="14.5" hidden="1" x14ac:dyDescent="0.35">
      <c r="A521" s="127" t="str">
        <f t="shared" si="36"/>
        <v>Portugal</v>
      </c>
      <c r="B521" s="70"/>
      <c r="C521" s="70" t="s">
        <v>596</v>
      </c>
      <c r="D521" s="136" t="s">
        <v>577</v>
      </c>
      <c r="E521" s="102"/>
      <c r="F521" s="102"/>
      <c r="G521" s="102"/>
      <c r="H521" s="102" t="str">
        <f t="array" ref="H521">IFERROR(IF(INDEX([5]Tabelle1!$E$3:$U$500,MATCH($A521&amp;$C521&amp;$D521,[5]Tabelle1!$A$3:$A$500&amp;[5]Tabelle1!$C$3:$C$500&amp;[5]Tabelle1!$D$3:$D$500,0),MATCH(H$2,[5]Tabelle1!$E$2:$U$2,0))=0,"",INDEX([5]Tabelle1!$E$3:$U$500,MATCH($A521&amp;$C521&amp;$D521,[5]Tabelle1!$A$3:$A$500&amp;[5]Tabelle1!$C$3:$C$500&amp;[5]Tabelle1!$D$3:$D$500,0),MATCH(H$2,[5]Tabelle1!$E$2:$U$2,0))),"")</f>
        <v/>
      </c>
      <c r="I521" s="182">
        <f t="array" ref="I521">IFERROR(IF(INDEX([5]Tabelle1!$E$3:$U$500,MATCH($A521&amp;$C521&amp;$D521,[5]Tabelle1!$A$3:$A$500&amp;[5]Tabelle1!$C$3:$C$500&amp;[5]Tabelle1!$D$3:$D$500,0),MATCH(I$2,[5]Tabelle1!$E$2:$U$2,0))=0,"",INDEX([5]Tabelle1!$E$3:$U$500,MATCH($A521&amp;$C521&amp;$D521,[5]Tabelle1!$A$3:$A$500&amp;[5]Tabelle1!$C$3:$C$500&amp;[5]Tabelle1!$D$3:$D$500,0),MATCH(I$2,[5]Tabelle1!$E$2:$U$2,0))),"")</f>
        <v>0.1</v>
      </c>
      <c r="J521" s="162" t="str">
        <f t="array" ref="J521">IFERROR(IF(INDEX([5]Tabelle1!$E$3:$U$500,MATCH($A521&amp;$C521&amp;$D521,[5]Tabelle1!$A$3:$A$500&amp;[5]Tabelle1!$C$3:$C$500&amp;[5]Tabelle1!$D$3:$D$500,0),MATCH(J$2,[5]Tabelle1!$E$2:$U$2,0))=0,"",INDEX([5]Tabelle1!$E$3:$U$500,MATCH($A521&amp;$C521&amp;$D521,[5]Tabelle1!$A$3:$A$500&amp;[5]Tabelle1!$C$3:$C$500&amp;[5]Tabelle1!$D$3:$D$500,0),MATCH(J$2,[5]Tabelle1!$E$2:$U$2,0))),"")</f>
        <v/>
      </c>
      <c r="K521" s="162" t="str">
        <f t="array" ref="K521">IFERROR(IF(INDEX([5]Tabelle1!$E$3:$U$500,MATCH($A521&amp;$C521&amp;$D521,[5]Tabelle1!$A$3:$A$500&amp;[5]Tabelle1!$C$3:$C$500&amp;[5]Tabelle1!$D$3:$D$500,0),MATCH(K$2,[5]Tabelle1!$E$2:$U$2,0))=0,"",INDEX([5]Tabelle1!$E$3:$U$500,MATCH($A521&amp;$C521&amp;$D521,[5]Tabelle1!$A$3:$A$500&amp;[5]Tabelle1!$C$3:$C$500&amp;[5]Tabelle1!$D$3:$D$500,0),MATCH(K$2,[5]Tabelle1!$E$2:$U$2,0))),"")</f>
        <v/>
      </c>
      <c r="L521" s="162" t="str">
        <f t="array" ref="L521">IFERROR(IF(INDEX([5]Tabelle1!$E$3:$U$500,MATCH($A521&amp;$C521&amp;$D521,[5]Tabelle1!$A$3:$A$500&amp;[5]Tabelle1!$C$3:$C$500&amp;[5]Tabelle1!$D$3:$D$500,0),MATCH(L$2,[5]Tabelle1!$E$2:$U$2,0))=0,"",INDEX([5]Tabelle1!$E$3:$U$500,MATCH($A521&amp;$C521&amp;$D521,[5]Tabelle1!$A$3:$A$500&amp;[5]Tabelle1!$C$3:$C$500&amp;[5]Tabelle1!$D$3:$D$500,0),MATCH(L$2,[5]Tabelle1!$E$2:$U$2,0))),"")</f>
        <v/>
      </c>
      <c r="M521" s="162" t="str">
        <f t="array" ref="M521">IFERROR(IF(INDEX([5]Tabelle1!$E$3:$U$500,MATCH($A521&amp;$C521&amp;$D521,[5]Tabelle1!$A$3:$A$500&amp;[5]Tabelle1!$C$3:$C$500&amp;[5]Tabelle1!$D$3:$D$500,0),MATCH(M$2,[5]Tabelle1!$E$2:$U$2,0))=0,"",INDEX([5]Tabelle1!$E$3:$U$500,MATCH($A521&amp;$C521&amp;$D521,[5]Tabelle1!$A$3:$A$500&amp;[5]Tabelle1!$C$3:$C$500&amp;[5]Tabelle1!$D$3:$D$500,0),MATCH(M$2,[5]Tabelle1!$E$2:$U$2,0))),"")</f>
        <v/>
      </c>
      <c r="N521" s="162">
        <f t="array" ref="N521">IFERROR(IF(INDEX([5]Tabelle1!$E$3:$U$500,MATCH($A521&amp;$C521&amp;$D521,[5]Tabelle1!$A$3:$A$500&amp;[5]Tabelle1!$C$3:$C$500&amp;[5]Tabelle1!$D$3:$D$500,0),MATCH(N$2,[5]Tabelle1!$E$2:$U$2,0))=0,"",INDEX([5]Tabelle1!$E$3:$U$500,MATCH($A521&amp;$C521&amp;$D521,[5]Tabelle1!$A$3:$A$500&amp;[5]Tabelle1!$C$3:$C$500&amp;[5]Tabelle1!$D$3:$D$500,0),MATCH(N$2,[5]Tabelle1!$E$2:$U$2,0))),"")</f>
        <v>0.13</v>
      </c>
      <c r="O521" s="162" t="str">
        <f t="array" ref="O521">IFERROR(IF(INDEX([5]Tabelle1!$E$3:$U$500,MATCH($A521&amp;$C521&amp;$D521,[5]Tabelle1!$A$3:$A$500&amp;[5]Tabelle1!$C$3:$C$500&amp;[5]Tabelle1!$D$3:$D$500,0),MATCH(O$2,[5]Tabelle1!$E$2:$U$2,0))=0,"",INDEX([5]Tabelle1!$E$3:$U$500,MATCH($A521&amp;$C521&amp;$D521,[5]Tabelle1!$A$3:$A$500&amp;[5]Tabelle1!$C$3:$C$500&amp;[5]Tabelle1!$D$3:$D$500,0),MATCH(O$2,[5]Tabelle1!$E$2:$U$2,0))),"")</f>
        <v/>
      </c>
      <c r="P521" s="162" t="str">
        <f t="array" ref="P521">IFERROR(IF(INDEX([5]Tabelle1!$E$3:$U$500,MATCH($A521&amp;$C521&amp;$D521,[5]Tabelle1!$A$3:$A$500&amp;[5]Tabelle1!$C$3:$C$500&amp;[5]Tabelle1!$D$3:$D$500,0),MATCH(P$2,[5]Tabelle1!$E$2:$U$2,0))=0,"",INDEX([5]Tabelle1!$E$3:$U$500,MATCH($A521&amp;$C521&amp;$D521,[5]Tabelle1!$A$3:$A$500&amp;[5]Tabelle1!$C$3:$C$500&amp;[5]Tabelle1!$D$3:$D$500,0),MATCH(P$2,[5]Tabelle1!$E$2:$U$2,0))),"")</f>
        <v/>
      </c>
      <c r="Q521" s="162" t="str">
        <f t="array" ref="Q521">IFERROR(IF(INDEX([5]Tabelle1!$E$3:$U$500,MATCH($A521&amp;$C521&amp;$D521,[5]Tabelle1!$A$3:$A$500&amp;[5]Tabelle1!$C$3:$C$500&amp;[5]Tabelle1!$D$3:$D$500,0),MATCH(Q$2,[5]Tabelle1!$E$2:$U$2,0))=0,"",INDEX([5]Tabelle1!$E$3:$U$500,MATCH($A521&amp;$C521&amp;$D521,[5]Tabelle1!$A$3:$A$500&amp;[5]Tabelle1!$C$3:$C$500&amp;[5]Tabelle1!$D$3:$D$500,0),MATCH(Q$2,[5]Tabelle1!$E$2:$U$2,0))),"")</f>
        <v/>
      </c>
      <c r="R521" s="162" t="str">
        <f t="array" ref="R521">IFERROR(IF(INDEX([5]Tabelle1!$E$3:$U$500,MATCH($A521&amp;$C521&amp;$D521,[5]Tabelle1!$A$3:$A$500&amp;[5]Tabelle1!$C$3:$C$500&amp;[5]Tabelle1!$D$3:$D$500,0),MATCH(R$2,[5]Tabelle1!$E$2:$U$2,0))=0,"",INDEX([5]Tabelle1!$E$3:$U$500,MATCH($A521&amp;$C521&amp;$D521,[5]Tabelle1!$A$3:$A$500&amp;[5]Tabelle1!$C$3:$C$500&amp;[5]Tabelle1!$D$3:$D$500,0),MATCH(R$2,[5]Tabelle1!$E$2:$U$2,0))),"")</f>
        <v/>
      </c>
      <c r="S521" s="162">
        <f t="array" ref="S521">IFERROR(IF(INDEX([5]Tabelle1!$E$3:$U$500,MATCH($A521&amp;$C521&amp;$D521,[5]Tabelle1!$A$3:$A$500&amp;[5]Tabelle1!$C$3:$C$500&amp;[5]Tabelle1!$D$3:$D$500,0),MATCH(S$2,[5]Tabelle1!$E$2:$U$2,0))=0,"",INDEX([5]Tabelle1!$E$3:$U$500,MATCH($A521&amp;$C521&amp;$D521,[5]Tabelle1!$A$3:$A$500&amp;[5]Tabelle1!$C$3:$C$500&amp;[5]Tabelle1!$D$3:$D$500,0),MATCH(S$2,[5]Tabelle1!$E$2:$U$2,0))),"")</f>
        <v>0.2</v>
      </c>
      <c r="T521" s="190" t="str">
        <f t="array" ref="T521">IFERROR(IF(INDEX([5]Tabelle1!$E$3:$U$500,MATCH($A521&amp;$C521&amp;$D521,[5]Tabelle1!$A$3:$A$500&amp;[5]Tabelle1!$C$3:$C$500&amp;[5]Tabelle1!$D$3:$D$500,0),MATCH(T$2,[5]Tabelle1!$E$2:$U$2,0))=0,"",INDEX([5]Tabelle1!$E$3:$U$500,MATCH($A521&amp;$C521&amp;$D521,[5]Tabelle1!$A$3:$A$500&amp;[5]Tabelle1!$C$3:$C$500&amp;[5]Tabelle1!$D$3:$D$500,0),MATCH(T$2,[5]Tabelle1!$E$2:$U$2,0))),"")</f>
        <v/>
      </c>
      <c r="U521" s="190" t="str">
        <f t="array" ref="U521">IFERROR(IF(INDEX([5]Tabelle1!$E$3:$U$500,MATCH($A521&amp;$C521&amp;$D521,[5]Tabelle1!$A$3:$A$500&amp;[5]Tabelle1!$C$3:$C$500&amp;[5]Tabelle1!$D$3:$D$500,0),MATCH(U$2,[5]Tabelle1!$E$2:$U$2,0))=0,"",INDEX([5]Tabelle1!$E$3:$U$500,MATCH($A521&amp;$C521&amp;$D521,[5]Tabelle1!$A$3:$A$500&amp;[5]Tabelle1!$C$3:$C$500&amp;[5]Tabelle1!$D$3:$D$500,0),MATCH(U$2,[5]Tabelle1!$E$2:$U$2,0))),"")</f>
        <v/>
      </c>
      <c r="V521" s="191" t="str">
        <f t="array" ref="V521">IFERROR(IF(INDEX([5]Tabelle1!$E$3:$U$500,MATCH($A521&amp;$C521&amp;$D521,[5]Tabelle1!$A$3:$A$500&amp;[5]Tabelle1!$C$3:$C$500&amp;[5]Tabelle1!$D$3:$D$500,0),MATCH(V$2,[5]Tabelle1!$E$2:$U$2,0))=0,"",INDEX([5]Tabelle1!$E$3:$U$500,MATCH($A521&amp;$C521&amp;$D521,[5]Tabelle1!$A$3:$A$500&amp;[5]Tabelle1!$C$3:$C$500&amp;[5]Tabelle1!$D$3:$D$500,0),MATCH(V$2,[5]Tabelle1!$E$2:$U$2,0))),"")</f>
        <v/>
      </c>
      <c r="W521" s="54" t="str">
        <f t="array" ref="W521">IFERROR(IF(INDEX([5]Tabelle1!$E$3:$U$500,MATCH($A521&amp;$C521&amp;$D521,[5]Tabelle1!$A$3:$A$500&amp;[5]Tabelle1!$C$3:$C$500&amp;[5]Tabelle1!$D$3:$D$500,0),MATCH(W$2,[5]Tabelle1!$E$2:$U$2,0))=0,"",INDEX([5]Tabelle1!$E$3:$U$500,MATCH($A521&amp;$C521&amp;$D521,[5]Tabelle1!$A$3:$A$500&amp;[5]Tabelle1!$C$3:$C$500&amp;[5]Tabelle1!$D$3:$D$500,0),MATCH(W$2,[5]Tabelle1!$E$2:$U$2,0))),"")</f>
        <v/>
      </c>
      <c r="X521" s="54" t="str">
        <f t="array" ref="X521">IFERROR(IF(INDEX([5]Tabelle1!$E$3:$U$500,MATCH($A521&amp;$C521&amp;$D521,[5]Tabelle1!$A$3:$A$500&amp;[5]Tabelle1!$C$3:$C$500&amp;[5]Tabelle1!$D$3:$D$500,0),MATCH(X$2,[5]Tabelle1!$E$2:$U$2,0))=0,"",INDEX([5]Tabelle1!$E$3:$U$500,MATCH($A521&amp;$C521&amp;$D521,[5]Tabelle1!$A$3:$A$500&amp;[5]Tabelle1!$C$3:$C$500&amp;[5]Tabelle1!$D$3:$D$500,0),MATCH(X$2,[5]Tabelle1!$E$2:$U$2,0))),"")</f>
        <v>tabela9</v>
      </c>
      <c r="Y521" s="170"/>
      <c r="Z521" s="170"/>
      <c r="AA521" s="170"/>
      <c r="AB521" s="170"/>
      <c r="AC521" s="170"/>
      <c r="AD521" s="170"/>
      <c r="AE521" s="170"/>
      <c r="AF521" s="170"/>
    </row>
    <row r="522" spans="1:32" ht="14.5" hidden="1" x14ac:dyDescent="0.35">
      <c r="A522" s="127" t="str">
        <f t="shared" si="36"/>
        <v>Portugal</v>
      </c>
      <c r="B522" s="70"/>
      <c r="C522" s="70"/>
      <c r="D522" s="136" t="s">
        <v>563</v>
      </c>
      <c r="E522" s="198"/>
      <c r="F522" s="198"/>
      <c r="G522" s="198"/>
      <c r="H522" s="199" t="str">
        <f t="array" ref="H522">IFERROR(IF(INDEX([5]Tabelle1!$E$3:$U$500,MATCH($A522&amp;$C522&amp;$D522,[5]Tabelle1!$A$3:$A$500&amp;[5]Tabelle1!$C$3:$C$500&amp;[5]Tabelle1!$D$3:$D$500,0),MATCH(H$2,[5]Tabelle1!$E$2:$U$2,0))=0,"",INDEX([5]Tabelle1!$E$3:$U$500,MATCH($A522&amp;$C522&amp;$D522,[5]Tabelle1!$A$3:$A$500&amp;[5]Tabelle1!$C$3:$C$500&amp;[5]Tabelle1!$D$3:$D$500,0),MATCH(H$2,[5]Tabelle1!$E$2:$U$2,0))),"")</f>
        <v/>
      </c>
      <c r="I522" s="199">
        <f t="array" ref="I522">IFERROR(IF(INDEX([5]Tabelle1!$E$3:$U$500,MATCH($A522&amp;$C522&amp;$D522,[5]Tabelle1!$A$3:$A$500&amp;[5]Tabelle1!$C$3:$C$500&amp;[5]Tabelle1!$D$3:$D$500,0),MATCH(I$2,[5]Tabelle1!$E$2:$U$2,0))=0,"",INDEX([5]Tabelle1!$E$3:$U$500,MATCH($A522&amp;$C522&amp;$D522,[5]Tabelle1!$A$3:$A$500&amp;[5]Tabelle1!$C$3:$C$500&amp;[5]Tabelle1!$D$3:$D$500,0),MATCH(I$2,[5]Tabelle1!$E$2:$U$2,0))),"")</f>
        <v>14862</v>
      </c>
      <c r="J522" s="199" t="str">
        <f t="array" ref="J522">IFERROR(IF(INDEX([5]Tabelle1!$E$3:$U$500,MATCH($A522&amp;$C522&amp;$D522,[5]Tabelle1!$A$3:$A$500&amp;[5]Tabelle1!$C$3:$C$500&amp;[5]Tabelle1!$D$3:$D$500,0),MATCH(J$2,[5]Tabelle1!$E$2:$U$2,0))=0,"",INDEX([5]Tabelle1!$E$3:$U$500,MATCH($A522&amp;$C522&amp;$D522,[5]Tabelle1!$A$3:$A$500&amp;[5]Tabelle1!$C$3:$C$500&amp;[5]Tabelle1!$D$3:$D$500,0),MATCH(J$2,[5]Tabelle1!$E$2:$U$2,0))),"")</f>
        <v/>
      </c>
      <c r="K522" s="199" t="str">
        <f t="array" ref="K522">IFERROR(IF(INDEX([5]Tabelle1!$E$3:$U$500,MATCH($A522&amp;$C522&amp;$D522,[5]Tabelle1!$A$3:$A$500&amp;[5]Tabelle1!$C$3:$C$500&amp;[5]Tabelle1!$D$3:$D$500,0),MATCH(K$2,[5]Tabelle1!$E$2:$U$2,0))=0,"",INDEX([5]Tabelle1!$E$3:$U$500,MATCH($A522&amp;$C522&amp;$D522,[5]Tabelle1!$A$3:$A$500&amp;[5]Tabelle1!$C$3:$C$500&amp;[5]Tabelle1!$D$3:$D$500,0),MATCH(K$2,[5]Tabelle1!$E$2:$U$2,0))),"")</f>
        <v/>
      </c>
      <c r="L522" s="199" t="str">
        <f t="array" ref="L522">IFERROR(IF(INDEX([5]Tabelle1!$E$3:$U$500,MATCH($A522&amp;$C522&amp;$D522,[5]Tabelle1!$A$3:$A$500&amp;[5]Tabelle1!$C$3:$C$500&amp;[5]Tabelle1!$D$3:$D$500,0),MATCH(L$2,[5]Tabelle1!$E$2:$U$2,0))=0,"",INDEX([5]Tabelle1!$E$3:$U$500,MATCH($A522&amp;$C522&amp;$D522,[5]Tabelle1!$A$3:$A$500&amp;[5]Tabelle1!$C$3:$C$500&amp;[5]Tabelle1!$D$3:$D$500,0),MATCH(L$2,[5]Tabelle1!$E$2:$U$2,0))),"")</f>
        <v/>
      </c>
      <c r="M522" s="199" t="str">
        <f t="array" ref="M522">IFERROR(IF(INDEX([5]Tabelle1!$E$3:$U$500,MATCH($A522&amp;$C522&amp;$D522,[5]Tabelle1!$A$3:$A$500&amp;[5]Tabelle1!$C$3:$C$500&amp;[5]Tabelle1!$D$3:$D$500,0),MATCH(M$2,[5]Tabelle1!$E$2:$U$2,0))=0,"",INDEX([5]Tabelle1!$E$3:$U$500,MATCH($A522&amp;$C522&amp;$D522,[5]Tabelle1!$A$3:$A$500&amp;[5]Tabelle1!$C$3:$C$500&amp;[5]Tabelle1!$D$3:$D$500,0),MATCH(M$2,[5]Tabelle1!$E$2:$U$2,0))),"")</f>
        <v/>
      </c>
      <c r="N522" s="199">
        <f t="array" ref="N522">IFERROR(IF(INDEX([5]Tabelle1!$E$3:$U$500,MATCH($A522&amp;$C522&amp;$D522,[5]Tabelle1!$A$3:$A$500&amp;[5]Tabelle1!$C$3:$C$500&amp;[5]Tabelle1!$D$3:$D$500,0),MATCH(N$2,[5]Tabelle1!$E$2:$U$2,0))=0,"",INDEX([5]Tabelle1!$E$3:$U$500,MATCH($A522&amp;$C522&amp;$D522,[5]Tabelle1!$A$3:$A$500&amp;[5]Tabelle1!$C$3:$C$500&amp;[5]Tabelle1!$D$3:$D$500,0),MATCH(N$2,[5]Tabelle1!$E$2:$U$2,0))),"")</f>
        <v>22090</v>
      </c>
      <c r="O522" s="199" t="str">
        <f t="array" ref="O522">IFERROR(IF(INDEX([5]Tabelle1!$E$3:$U$500,MATCH($A522&amp;$C522&amp;$D522,[5]Tabelle1!$A$3:$A$500&amp;[5]Tabelle1!$C$3:$C$500&amp;[5]Tabelle1!$D$3:$D$500,0),MATCH(O$2,[5]Tabelle1!$E$2:$U$2,0))=0,"",INDEX([5]Tabelle1!$E$3:$U$500,MATCH($A522&amp;$C522&amp;$D522,[5]Tabelle1!$A$3:$A$500&amp;[5]Tabelle1!$C$3:$C$500&amp;[5]Tabelle1!$D$3:$D$500,0),MATCH(O$2,[5]Tabelle1!$E$2:$U$2,0))),"")</f>
        <v/>
      </c>
      <c r="P522" s="199" t="str">
        <f t="array" ref="P522">IFERROR(IF(INDEX([5]Tabelle1!$E$3:$U$500,MATCH($A522&amp;$C522&amp;$D522,[5]Tabelle1!$A$3:$A$500&amp;[5]Tabelle1!$C$3:$C$500&amp;[5]Tabelle1!$D$3:$D$500,0),MATCH(P$2,[5]Tabelle1!$E$2:$U$2,0))=0,"",INDEX([5]Tabelle1!$E$3:$U$500,MATCH($A522&amp;$C522&amp;$D522,[5]Tabelle1!$A$3:$A$500&amp;[5]Tabelle1!$C$3:$C$500&amp;[5]Tabelle1!$D$3:$D$500,0),MATCH(P$2,[5]Tabelle1!$E$2:$U$2,0))),"")</f>
        <v/>
      </c>
      <c r="Q522" s="199" t="str">
        <f t="array" ref="Q522">IFERROR(IF(INDEX([5]Tabelle1!$E$3:$U$500,MATCH($A522&amp;$C522&amp;$D522,[5]Tabelle1!$A$3:$A$500&amp;[5]Tabelle1!$C$3:$C$500&amp;[5]Tabelle1!$D$3:$D$500,0),MATCH(Q$2,[5]Tabelle1!$E$2:$U$2,0))=0,"",INDEX([5]Tabelle1!$E$3:$U$500,MATCH($A522&amp;$C522&amp;$D522,[5]Tabelle1!$A$3:$A$500&amp;[5]Tabelle1!$C$3:$C$500&amp;[5]Tabelle1!$D$3:$D$500,0),MATCH(Q$2,[5]Tabelle1!$E$2:$U$2,0))),"")</f>
        <v/>
      </c>
      <c r="R522" s="199" t="str">
        <f t="array" ref="R522">IFERROR(IF(INDEX([5]Tabelle1!$E$3:$U$500,MATCH($A522&amp;$C522&amp;$D522,[5]Tabelle1!$A$3:$A$500&amp;[5]Tabelle1!$C$3:$C$500&amp;[5]Tabelle1!$D$3:$D$500,0),MATCH(R$2,[5]Tabelle1!$E$2:$U$2,0))=0,"",INDEX([5]Tabelle1!$E$3:$U$500,MATCH($A522&amp;$C522&amp;$D522,[5]Tabelle1!$A$3:$A$500&amp;[5]Tabelle1!$C$3:$C$500&amp;[5]Tabelle1!$D$3:$D$500,0),MATCH(R$2,[5]Tabelle1!$E$2:$U$2,0))),"")</f>
        <v/>
      </c>
      <c r="S522" s="199" t="str">
        <f t="array" ref="S522">IFERROR(IF(INDEX([5]Tabelle1!$E$3:$U$500,MATCH($A522&amp;$C522&amp;$D522,[5]Tabelle1!$A$3:$A$500&amp;[5]Tabelle1!$C$3:$C$500&amp;[5]Tabelle1!$D$3:$D$500,0),MATCH(S$2,[5]Tabelle1!$E$2:$U$2,0))=0,"",INDEX([5]Tabelle1!$E$3:$U$500,MATCH($A522&amp;$C522&amp;$D522,[5]Tabelle1!$A$3:$A$500&amp;[5]Tabelle1!$C$3:$C$500&amp;[5]Tabelle1!$D$3:$D$500,0),MATCH(S$2,[5]Tabelle1!$E$2:$U$2,0))),"")</f>
        <v/>
      </c>
      <c r="T522" s="199" t="str">
        <f t="array" ref="T522">IFERROR(IF(INDEX([5]Tabelle1!$E$3:$U$500,MATCH($A522&amp;$C522&amp;$D522,[5]Tabelle1!$A$3:$A$500&amp;[5]Tabelle1!$C$3:$C$500&amp;[5]Tabelle1!$D$3:$D$500,0),MATCH(T$2,[5]Tabelle1!$E$2:$U$2,0))=0,"",INDEX([5]Tabelle1!$E$3:$U$500,MATCH($A522&amp;$C522&amp;$D522,[5]Tabelle1!$A$3:$A$500&amp;[5]Tabelle1!$C$3:$C$500&amp;[5]Tabelle1!$D$3:$D$500,0),MATCH(T$2,[5]Tabelle1!$E$2:$U$2,0))),"")</f>
        <v/>
      </c>
      <c r="U522" s="199" t="str">
        <f t="array" ref="U522">IFERROR(IF(INDEX([5]Tabelle1!$E$3:$U$500,MATCH($A522&amp;$C522&amp;$D522,[5]Tabelle1!$A$3:$A$500&amp;[5]Tabelle1!$C$3:$C$500&amp;[5]Tabelle1!$D$3:$D$500,0),MATCH(U$2,[5]Tabelle1!$E$2:$U$2,0))=0,"",INDEX([5]Tabelle1!$E$3:$U$500,MATCH($A522&amp;$C522&amp;$D522,[5]Tabelle1!$A$3:$A$500&amp;[5]Tabelle1!$C$3:$C$500&amp;[5]Tabelle1!$D$3:$D$500,0),MATCH(U$2,[5]Tabelle1!$E$2:$U$2,0))),"")</f>
        <v/>
      </c>
      <c r="V522" s="200" t="str">
        <f t="array" ref="V522">IFERROR(IF(INDEX([5]Tabelle1!$E$3:$U$500,MATCH($A522&amp;$C522&amp;$D522,[5]Tabelle1!$A$3:$A$500&amp;[5]Tabelle1!$C$3:$C$500&amp;[5]Tabelle1!$D$3:$D$500,0),MATCH(V$2,[5]Tabelle1!$E$2:$U$2,0))=0,"",INDEX([5]Tabelle1!$E$3:$U$500,MATCH($A522&amp;$C522&amp;$D522,[5]Tabelle1!$A$3:$A$500&amp;[5]Tabelle1!$C$3:$C$500&amp;[5]Tabelle1!$D$3:$D$500,0),MATCH(V$2,[5]Tabelle1!$E$2:$U$2,0))),"")</f>
        <v/>
      </c>
      <c r="W522" s="54" t="str">
        <f t="array" ref="W522">IFERROR(IF(INDEX([5]Tabelle1!$E$3:$U$500,MATCH($A522&amp;$C522&amp;$D522,[5]Tabelle1!$A$3:$A$500&amp;[5]Tabelle1!$C$3:$C$500&amp;[5]Tabelle1!$D$3:$D$500,0),MATCH(W$2,[5]Tabelle1!$E$2:$U$2,0))=0,"",INDEX([5]Tabelle1!$E$3:$U$500,MATCH($A522&amp;$C522&amp;$D522,[5]Tabelle1!$A$3:$A$500&amp;[5]Tabelle1!$C$3:$C$500&amp;[5]Tabelle1!$D$3:$D$500,0),MATCH(W$2,[5]Tabelle1!$E$2:$U$2,0))),"")</f>
        <v/>
      </c>
      <c r="X522" s="54" t="str">
        <f t="array" ref="X522">IFERROR(IF(INDEX([5]Tabelle1!$E$3:$U$500,MATCH($A522&amp;$C522&amp;$D522,[5]Tabelle1!$A$3:$A$500&amp;[5]Tabelle1!$C$3:$C$500&amp;[5]Tabelle1!$D$3:$D$500,0),MATCH(X$2,[5]Tabelle1!$E$2:$U$2,0))=0,"",INDEX([5]Tabelle1!$E$3:$U$500,MATCH($A522&amp;$C522&amp;$D522,[5]Tabelle1!$A$3:$A$500&amp;[5]Tabelle1!$C$3:$C$500&amp;[5]Tabelle1!$D$3:$D$500,0),MATCH(X$2,[5]Tabelle1!$E$2:$U$2,0))),"")</f>
        <v/>
      </c>
      <c r="Y522" s="22"/>
      <c r="Z522" s="22"/>
      <c r="AA522" s="22"/>
      <c r="AB522" s="22"/>
      <c r="AC522" s="22"/>
      <c r="AD522" s="22"/>
      <c r="AE522" s="22"/>
      <c r="AF522" s="22"/>
    </row>
    <row r="523" spans="1:32" ht="14.5" hidden="1" x14ac:dyDescent="0.35">
      <c r="A523" s="127" t="str">
        <f t="shared" si="36"/>
        <v>Portugal</v>
      </c>
      <c r="B523" s="70"/>
      <c r="C523" s="70" t="s">
        <v>558</v>
      </c>
      <c r="D523" s="139" t="s">
        <v>10</v>
      </c>
      <c r="E523" s="175"/>
      <c r="F523" s="175"/>
      <c r="G523" s="175"/>
      <c r="H523" s="192" t="str">
        <f t="array" ref="H523">IFERROR(IF(INDEX([5]Tabelle1!$E$3:$U$500,MATCH($A523&amp;$C523&amp;$D523,[5]Tabelle1!$A$3:$A$500&amp;[5]Tabelle1!$C$3:$C$500&amp;[5]Tabelle1!$D$3:$D$500,0),MATCH(H$2,[5]Tabelle1!$E$2:$U$2,0))=0,"",INDEX([5]Tabelle1!$E$3:$U$500,MATCH($A523&amp;$C523&amp;$D523,[5]Tabelle1!$A$3:$A$500&amp;[5]Tabelle1!$C$3:$C$500&amp;[5]Tabelle1!$D$3:$D$500,0),MATCH(H$2,[5]Tabelle1!$E$2:$U$2,0))),"")</f>
        <v/>
      </c>
      <c r="I523" s="192">
        <f t="array" ref="I523">IFERROR(IF(INDEX([5]Tabelle1!$E$3:$U$500,MATCH($A523&amp;$C523&amp;$D523,[5]Tabelle1!$A$3:$A$500&amp;[5]Tabelle1!$C$3:$C$500&amp;[5]Tabelle1!$D$3:$D$500,0),MATCH(I$2,[5]Tabelle1!$E$2:$U$2,0))=0,"",INDEX([5]Tabelle1!$E$3:$U$500,MATCH($A523&amp;$C523&amp;$D523,[5]Tabelle1!$A$3:$A$500&amp;[5]Tabelle1!$C$3:$C$500&amp;[5]Tabelle1!$D$3:$D$500,0),MATCH(I$2,[5]Tabelle1!$E$2:$U$2,0))),"")</f>
        <v>5400</v>
      </c>
      <c r="J523" s="192" t="str">
        <f t="array" ref="J523">IFERROR(IF(INDEX([5]Tabelle1!$E$3:$U$500,MATCH($A523&amp;$C523&amp;$D523,[5]Tabelle1!$A$3:$A$500&amp;[5]Tabelle1!$C$3:$C$500&amp;[5]Tabelle1!$D$3:$D$500,0),MATCH(J$2,[5]Tabelle1!$E$2:$U$2,0))=0,"",INDEX([5]Tabelle1!$E$3:$U$500,MATCH($A523&amp;$C523&amp;$D523,[5]Tabelle1!$A$3:$A$500&amp;[5]Tabelle1!$C$3:$C$500&amp;[5]Tabelle1!$D$3:$D$500,0),MATCH(J$2,[5]Tabelle1!$E$2:$U$2,0))),"")</f>
        <v/>
      </c>
      <c r="K523" s="192" t="str">
        <f t="array" ref="K523">IFERROR(IF(INDEX([5]Tabelle1!$E$3:$U$500,MATCH($A523&amp;$C523&amp;$D523,[5]Tabelle1!$A$3:$A$500&amp;[5]Tabelle1!$C$3:$C$500&amp;[5]Tabelle1!$D$3:$D$500,0),MATCH(K$2,[5]Tabelle1!$E$2:$U$2,0))=0,"",INDEX([5]Tabelle1!$E$3:$U$500,MATCH($A523&amp;$C523&amp;$D523,[5]Tabelle1!$A$3:$A$500&amp;[5]Tabelle1!$C$3:$C$500&amp;[5]Tabelle1!$D$3:$D$500,0),MATCH(K$2,[5]Tabelle1!$E$2:$U$2,0))),"")</f>
        <v/>
      </c>
      <c r="L523" s="192" t="str">
        <f t="array" ref="L523">IFERROR(IF(INDEX([5]Tabelle1!$E$3:$U$500,MATCH($A523&amp;$C523&amp;$D523,[5]Tabelle1!$A$3:$A$500&amp;[5]Tabelle1!$C$3:$C$500&amp;[5]Tabelle1!$D$3:$D$500,0),MATCH(L$2,[5]Tabelle1!$E$2:$U$2,0))=0,"",INDEX([5]Tabelle1!$E$3:$U$500,MATCH($A523&amp;$C523&amp;$D523,[5]Tabelle1!$A$3:$A$500&amp;[5]Tabelle1!$C$3:$C$500&amp;[5]Tabelle1!$D$3:$D$500,0),MATCH(L$2,[5]Tabelle1!$E$2:$U$2,0))),"")</f>
        <v/>
      </c>
      <c r="M523" s="192" t="str">
        <f t="array" ref="M523">IFERROR(IF(INDEX([5]Tabelle1!$E$3:$U$500,MATCH($A523&amp;$C523&amp;$D523,[5]Tabelle1!$A$3:$A$500&amp;[5]Tabelle1!$C$3:$C$500&amp;[5]Tabelle1!$D$3:$D$500,0),MATCH(M$2,[5]Tabelle1!$E$2:$U$2,0))=0,"",INDEX([5]Tabelle1!$E$3:$U$500,MATCH($A523&amp;$C523&amp;$D523,[5]Tabelle1!$A$3:$A$500&amp;[5]Tabelle1!$C$3:$C$500&amp;[5]Tabelle1!$D$3:$D$500,0),MATCH(M$2,[5]Tabelle1!$E$2:$U$2,0))),"")</f>
        <v/>
      </c>
      <c r="N523" s="192">
        <f t="array" ref="N523">IFERROR(IF(INDEX([5]Tabelle1!$E$3:$U$500,MATCH($A523&amp;$C523&amp;$D523,[5]Tabelle1!$A$3:$A$500&amp;[5]Tabelle1!$C$3:$C$500&amp;[5]Tabelle1!$D$3:$D$500,0),MATCH(N$2,[5]Tabelle1!$E$2:$U$2,0))=0,"",INDEX([5]Tabelle1!$E$3:$U$500,MATCH($A523&amp;$C523&amp;$D523,[5]Tabelle1!$A$3:$A$500&amp;[5]Tabelle1!$C$3:$C$500&amp;[5]Tabelle1!$D$3:$D$500,0),MATCH(N$2,[5]Tabelle1!$E$2:$U$2,0))),"")</f>
        <v>6800</v>
      </c>
      <c r="O523" s="192" t="str">
        <f t="array" ref="O523">IFERROR(IF(INDEX([5]Tabelle1!$E$3:$U$500,MATCH($A523&amp;$C523&amp;$D523,[5]Tabelle1!$A$3:$A$500&amp;[5]Tabelle1!$C$3:$C$500&amp;[5]Tabelle1!$D$3:$D$500,0),MATCH(O$2,[5]Tabelle1!$E$2:$U$2,0))=0,"",INDEX([5]Tabelle1!$E$3:$U$500,MATCH($A523&amp;$C523&amp;$D523,[5]Tabelle1!$A$3:$A$500&amp;[5]Tabelle1!$C$3:$C$500&amp;[5]Tabelle1!$D$3:$D$500,0),MATCH(O$2,[5]Tabelle1!$E$2:$U$2,0))),"")</f>
        <v/>
      </c>
      <c r="P523" s="192" t="str">
        <f t="array" ref="P523">IFERROR(IF(INDEX([5]Tabelle1!$E$3:$U$500,MATCH($A523&amp;$C523&amp;$D523,[5]Tabelle1!$A$3:$A$500&amp;[5]Tabelle1!$C$3:$C$500&amp;[5]Tabelle1!$D$3:$D$500,0),MATCH(P$2,[5]Tabelle1!$E$2:$U$2,0))=0,"",INDEX([5]Tabelle1!$E$3:$U$500,MATCH($A523&amp;$C523&amp;$D523,[5]Tabelle1!$A$3:$A$500&amp;[5]Tabelle1!$C$3:$C$500&amp;[5]Tabelle1!$D$3:$D$500,0),MATCH(P$2,[5]Tabelle1!$E$2:$U$2,0))),"")</f>
        <v/>
      </c>
      <c r="Q523" s="192" t="str">
        <f t="array" ref="Q523">IFERROR(IF(INDEX([5]Tabelle1!$E$3:$U$500,MATCH($A523&amp;$C523&amp;$D523,[5]Tabelle1!$A$3:$A$500&amp;[5]Tabelle1!$C$3:$C$500&amp;[5]Tabelle1!$D$3:$D$500,0),MATCH(Q$2,[5]Tabelle1!$E$2:$U$2,0))=0,"",INDEX([5]Tabelle1!$E$3:$U$500,MATCH($A523&amp;$C523&amp;$D523,[5]Tabelle1!$A$3:$A$500&amp;[5]Tabelle1!$C$3:$C$500&amp;[5]Tabelle1!$D$3:$D$500,0),MATCH(Q$2,[5]Tabelle1!$E$2:$U$2,0))),"")</f>
        <v/>
      </c>
      <c r="R523" s="192" t="str">
        <f t="array" ref="R523">IFERROR(IF(INDEX([5]Tabelle1!$E$3:$U$500,MATCH($A523&amp;$C523&amp;$D523,[5]Tabelle1!$A$3:$A$500&amp;[5]Tabelle1!$C$3:$C$500&amp;[5]Tabelle1!$D$3:$D$500,0),MATCH(R$2,[5]Tabelle1!$E$2:$U$2,0))=0,"",INDEX([5]Tabelle1!$E$3:$U$500,MATCH($A523&amp;$C523&amp;$D523,[5]Tabelle1!$A$3:$A$500&amp;[5]Tabelle1!$C$3:$C$500&amp;[5]Tabelle1!$D$3:$D$500,0),MATCH(R$2,[5]Tabelle1!$E$2:$U$2,0))),"")</f>
        <v/>
      </c>
      <c r="S523" s="192">
        <f t="array" ref="S523">IFERROR(IF(INDEX([5]Tabelle1!$E$3:$U$500,MATCH($A523&amp;$C523&amp;$D523,[5]Tabelle1!$A$3:$A$500&amp;[5]Tabelle1!$C$3:$C$500&amp;[5]Tabelle1!$D$3:$D$500,0),MATCH(S$2,[5]Tabelle1!$E$2:$U$2,0))=0,"",INDEX([5]Tabelle1!$E$3:$U$500,MATCH($A523&amp;$C523&amp;$D523,[5]Tabelle1!$A$3:$A$500&amp;[5]Tabelle1!$C$3:$C$500&amp;[5]Tabelle1!$D$3:$D$500,0),MATCH(S$2,[5]Tabelle1!$E$2:$U$2,0))),"")</f>
        <v>9300</v>
      </c>
      <c r="T523" s="192" t="str">
        <f t="array" ref="T523">IFERROR(IF(INDEX([5]Tabelle1!$E$3:$U$500,MATCH($A523&amp;$C523&amp;$D523,[5]Tabelle1!$A$3:$A$500&amp;[5]Tabelle1!$C$3:$C$500&amp;[5]Tabelle1!$D$3:$D$500,0),MATCH(T$2,[5]Tabelle1!$E$2:$U$2,0))=0,"",INDEX([5]Tabelle1!$E$3:$U$500,MATCH($A523&amp;$C523&amp;$D523,[5]Tabelle1!$A$3:$A$500&amp;[5]Tabelle1!$C$3:$C$500&amp;[5]Tabelle1!$D$3:$D$500,0),MATCH(T$2,[5]Tabelle1!$E$2:$U$2,0))),"")</f>
        <v/>
      </c>
      <c r="U523" s="192" t="str">
        <f t="array" ref="U523">IFERROR(IF(INDEX([5]Tabelle1!$E$3:$U$500,MATCH($A523&amp;$C523&amp;$D523,[5]Tabelle1!$A$3:$A$500&amp;[5]Tabelle1!$C$3:$C$500&amp;[5]Tabelle1!$D$3:$D$500,0),MATCH(U$2,[5]Tabelle1!$E$2:$U$2,0))=0,"",INDEX([5]Tabelle1!$E$3:$U$500,MATCH($A523&amp;$C523&amp;$D523,[5]Tabelle1!$A$3:$A$500&amp;[5]Tabelle1!$C$3:$C$500&amp;[5]Tabelle1!$D$3:$D$500,0),MATCH(U$2,[5]Tabelle1!$E$2:$U$2,0))),"")</f>
        <v/>
      </c>
      <c r="V523" s="193" t="str">
        <f t="array" ref="V523">IFERROR(IF(INDEX([5]Tabelle1!$E$3:$U$500,MATCH($A523&amp;$C523&amp;$D523,[5]Tabelle1!$A$3:$A$500&amp;[5]Tabelle1!$C$3:$C$500&amp;[5]Tabelle1!$D$3:$D$500,0),MATCH(V$2,[5]Tabelle1!$E$2:$U$2,0))=0,"",INDEX([5]Tabelle1!$E$3:$U$500,MATCH($A523&amp;$C523&amp;$D523,[5]Tabelle1!$A$3:$A$500&amp;[5]Tabelle1!$C$3:$C$500&amp;[5]Tabelle1!$D$3:$D$500,0),MATCH(V$2,[5]Tabelle1!$E$2:$U$2,0))),"")</f>
        <v/>
      </c>
      <c r="W523" s="54" t="str">
        <f t="array" ref="W523">IFERROR(IF(INDEX([5]Tabelle1!$E$3:$U$500,MATCH($A523&amp;$C523&amp;$D523,[5]Tabelle1!$A$3:$A$500&amp;[5]Tabelle1!$C$3:$C$500&amp;[5]Tabelle1!$D$3:$D$500,0),MATCH(W$2,[5]Tabelle1!$E$2:$U$2,0))=0,"",INDEX([5]Tabelle1!$E$3:$U$500,MATCH($A523&amp;$C523&amp;$D523,[5]Tabelle1!$A$3:$A$500&amp;[5]Tabelle1!$C$3:$C$500&amp;[5]Tabelle1!$D$3:$D$500,0),MATCH(W$2,[5]Tabelle1!$E$2:$U$2,0))),"")</f>
        <v/>
      </c>
      <c r="X523" s="54" t="str">
        <f t="array" ref="X523">IFERROR(IF(INDEX([5]Tabelle1!$E$3:$U$500,MATCH($A523&amp;$C523&amp;$D523,[5]Tabelle1!$A$3:$A$500&amp;[5]Tabelle1!$C$3:$C$500&amp;[5]Tabelle1!$D$3:$D$500,0),MATCH(X$2,[5]Tabelle1!$E$2:$U$2,0))=0,"",INDEX([5]Tabelle1!$E$3:$U$500,MATCH($A523&amp;$C523&amp;$D523,[5]Tabelle1!$A$3:$A$500&amp;[5]Tabelle1!$C$3:$C$500&amp;[5]Tabelle1!$D$3:$D$500,0),MATCH(X$2,[5]Tabelle1!$E$2:$U$2,0))),"")</f>
        <v>tabela 10</v>
      </c>
      <c r="Y523" s="22"/>
      <c r="Z523" s="22"/>
      <c r="AA523" s="22"/>
      <c r="AB523" s="22"/>
      <c r="AC523" s="22"/>
      <c r="AD523" s="22"/>
      <c r="AE523" s="22"/>
      <c r="AF523" s="22"/>
    </row>
    <row r="524" spans="1:32" ht="14.5" hidden="1" x14ac:dyDescent="0.35">
      <c r="A524" s="127" t="str">
        <f t="shared" si="36"/>
        <v>Portugal</v>
      </c>
      <c r="B524" s="70"/>
      <c r="C524" s="70" t="s">
        <v>558</v>
      </c>
      <c r="D524" s="139" t="s">
        <v>546</v>
      </c>
      <c r="E524" s="175"/>
      <c r="F524" s="175"/>
      <c r="G524" s="175"/>
      <c r="H524" s="192" t="str">
        <f t="array" ref="H524">IFERROR(IF(INDEX([5]Tabelle1!$E$3:$U$500,MATCH($A524&amp;$C524&amp;$D524,[5]Tabelle1!$A$3:$A$500&amp;[5]Tabelle1!$C$3:$C$500&amp;[5]Tabelle1!$D$3:$D$500,0),MATCH(H$2,[5]Tabelle1!$E$2:$U$2,0))=0,"",INDEX([5]Tabelle1!$E$3:$U$500,MATCH($A524&amp;$C524&amp;$D524,[5]Tabelle1!$A$3:$A$500&amp;[5]Tabelle1!$C$3:$C$500&amp;[5]Tabelle1!$D$3:$D$500,0),MATCH(H$2,[5]Tabelle1!$E$2:$U$2,0))),"")</f>
        <v/>
      </c>
      <c r="I524" s="192">
        <f t="array" ref="I524">IFERROR(IF(INDEX([5]Tabelle1!$E$3:$U$500,MATCH($A524&amp;$C524&amp;$D524,[5]Tabelle1!$A$3:$A$500&amp;[5]Tabelle1!$C$3:$C$500&amp;[5]Tabelle1!$D$3:$D$500,0),MATCH(I$2,[5]Tabelle1!$E$2:$U$2,0))=0,"",INDEX([5]Tabelle1!$E$3:$U$500,MATCH($A524&amp;$C524&amp;$D524,[5]Tabelle1!$A$3:$A$500&amp;[5]Tabelle1!$C$3:$C$500&amp;[5]Tabelle1!$D$3:$D$500,0),MATCH(I$2,[5]Tabelle1!$E$2:$U$2,0))),"")</f>
        <v>5400</v>
      </c>
      <c r="J524" s="192" t="str">
        <f t="array" ref="J524">IFERROR(IF(INDEX([5]Tabelle1!$E$3:$U$500,MATCH($A524&amp;$C524&amp;$D524,[5]Tabelle1!$A$3:$A$500&amp;[5]Tabelle1!$C$3:$C$500&amp;[5]Tabelle1!$D$3:$D$500,0),MATCH(J$2,[5]Tabelle1!$E$2:$U$2,0))=0,"",INDEX([5]Tabelle1!$E$3:$U$500,MATCH($A524&amp;$C524&amp;$D524,[5]Tabelle1!$A$3:$A$500&amp;[5]Tabelle1!$C$3:$C$500&amp;[5]Tabelle1!$D$3:$D$500,0),MATCH(J$2,[5]Tabelle1!$E$2:$U$2,0))),"")</f>
        <v/>
      </c>
      <c r="K524" s="192" t="str">
        <f t="array" ref="K524">IFERROR(IF(INDEX([5]Tabelle1!$E$3:$U$500,MATCH($A524&amp;$C524&amp;$D524,[5]Tabelle1!$A$3:$A$500&amp;[5]Tabelle1!$C$3:$C$500&amp;[5]Tabelle1!$D$3:$D$500,0),MATCH(K$2,[5]Tabelle1!$E$2:$U$2,0))=0,"",INDEX([5]Tabelle1!$E$3:$U$500,MATCH($A524&amp;$C524&amp;$D524,[5]Tabelle1!$A$3:$A$500&amp;[5]Tabelle1!$C$3:$C$500&amp;[5]Tabelle1!$D$3:$D$500,0),MATCH(K$2,[5]Tabelle1!$E$2:$U$2,0))),"")</f>
        <v/>
      </c>
      <c r="L524" s="192" t="str">
        <f t="array" ref="L524">IFERROR(IF(INDEX([5]Tabelle1!$E$3:$U$500,MATCH($A524&amp;$C524&amp;$D524,[5]Tabelle1!$A$3:$A$500&amp;[5]Tabelle1!$C$3:$C$500&amp;[5]Tabelle1!$D$3:$D$500,0),MATCH(L$2,[5]Tabelle1!$E$2:$U$2,0))=0,"",INDEX([5]Tabelle1!$E$3:$U$500,MATCH($A524&amp;$C524&amp;$D524,[5]Tabelle1!$A$3:$A$500&amp;[5]Tabelle1!$C$3:$C$500&amp;[5]Tabelle1!$D$3:$D$500,0),MATCH(L$2,[5]Tabelle1!$E$2:$U$2,0))),"")</f>
        <v/>
      </c>
      <c r="M524" s="192" t="str">
        <f t="array" ref="M524">IFERROR(IF(INDEX([5]Tabelle1!$E$3:$U$500,MATCH($A524&amp;$C524&amp;$D524,[5]Tabelle1!$A$3:$A$500&amp;[5]Tabelle1!$C$3:$C$500&amp;[5]Tabelle1!$D$3:$D$500,0),MATCH(M$2,[5]Tabelle1!$E$2:$U$2,0))=0,"",INDEX([5]Tabelle1!$E$3:$U$500,MATCH($A524&amp;$C524&amp;$D524,[5]Tabelle1!$A$3:$A$500&amp;[5]Tabelle1!$C$3:$C$500&amp;[5]Tabelle1!$D$3:$D$500,0),MATCH(M$2,[5]Tabelle1!$E$2:$U$2,0))),"")</f>
        <v/>
      </c>
      <c r="N524" s="192">
        <f t="array" ref="N524">IFERROR(IF(INDEX([5]Tabelle1!$E$3:$U$500,MATCH($A524&amp;$C524&amp;$D524,[5]Tabelle1!$A$3:$A$500&amp;[5]Tabelle1!$C$3:$C$500&amp;[5]Tabelle1!$D$3:$D$500,0),MATCH(N$2,[5]Tabelle1!$E$2:$U$2,0))=0,"",INDEX([5]Tabelle1!$E$3:$U$500,MATCH($A524&amp;$C524&amp;$D524,[5]Tabelle1!$A$3:$A$500&amp;[5]Tabelle1!$C$3:$C$500&amp;[5]Tabelle1!$D$3:$D$500,0),MATCH(N$2,[5]Tabelle1!$E$2:$U$2,0))),"")</f>
        <v>6700</v>
      </c>
      <c r="O524" s="192" t="str">
        <f t="array" ref="O524">IFERROR(IF(INDEX([5]Tabelle1!$E$3:$U$500,MATCH($A524&amp;$C524&amp;$D524,[5]Tabelle1!$A$3:$A$500&amp;[5]Tabelle1!$C$3:$C$500&amp;[5]Tabelle1!$D$3:$D$500,0),MATCH(O$2,[5]Tabelle1!$E$2:$U$2,0))=0,"",INDEX([5]Tabelle1!$E$3:$U$500,MATCH($A524&amp;$C524&amp;$D524,[5]Tabelle1!$A$3:$A$500&amp;[5]Tabelle1!$C$3:$C$500&amp;[5]Tabelle1!$D$3:$D$500,0),MATCH(O$2,[5]Tabelle1!$E$2:$U$2,0))),"")</f>
        <v/>
      </c>
      <c r="P524" s="192" t="str">
        <f t="array" ref="P524">IFERROR(IF(INDEX([5]Tabelle1!$E$3:$U$500,MATCH($A524&amp;$C524&amp;$D524,[5]Tabelle1!$A$3:$A$500&amp;[5]Tabelle1!$C$3:$C$500&amp;[5]Tabelle1!$D$3:$D$500,0),MATCH(P$2,[5]Tabelle1!$E$2:$U$2,0))=0,"",INDEX([5]Tabelle1!$E$3:$U$500,MATCH($A524&amp;$C524&amp;$D524,[5]Tabelle1!$A$3:$A$500&amp;[5]Tabelle1!$C$3:$C$500&amp;[5]Tabelle1!$D$3:$D$500,0),MATCH(P$2,[5]Tabelle1!$E$2:$U$2,0))),"")</f>
        <v/>
      </c>
      <c r="Q524" s="192" t="str">
        <f t="array" ref="Q524">IFERROR(IF(INDEX([5]Tabelle1!$E$3:$U$500,MATCH($A524&amp;$C524&amp;$D524,[5]Tabelle1!$A$3:$A$500&amp;[5]Tabelle1!$C$3:$C$500&amp;[5]Tabelle1!$D$3:$D$500,0),MATCH(Q$2,[5]Tabelle1!$E$2:$U$2,0))=0,"",INDEX([5]Tabelle1!$E$3:$U$500,MATCH($A524&amp;$C524&amp;$D524,[5]Tabelle1!$A$3:$A$500&amp;[5]Tabelle1!$C$3:$C$500&amp;[5]Tabelle1!$D$3:$D$500,0),MATCH(Q$2,[5]Tabelle1!$E$2:$U$2,0))),"")</f>
        <v/>
      </c>
      <c r="R524" s="192" t="str">
        <f t="array" ref="R524">IFERROR(IF(INDEX([5]Tabelle1!$E$3:$U$500,MATCH($A524&amp;$C524&amp;$D524,[5]Tabelle1!$A$3:$A$500&amp;[5]Tabelle1!$C$3:$C$500&amp;[5]Tabelle1!$D$3:$D$500,0),MATCH(R$2,[5]Tabelle1!$E$2:$U$2,0))=0,"",INDEX([5]Tabelle1!$E$3:$U$500,MATCH($A524&amp;$C524&amp;$D524,[5]Tabelle1!$A$3:$A$500&amp;[5]Tabelle1!$C$3:$C$500&amp;[5]Tabelle1!$D$3:$D$500,0),MATCH(R$2,[5]Tabelle1!$E$2:$U$2,0))),"")</f>
        <v/>
      </c>
      <c r="S524" s="192">
        <f t="array" ref="S524">IFERROR(IF(INDEX([5]Tabelle1!$E$3:$U$500,MATCH($A524&amp;$C524&amp;$D524,[5]Tabelle1!$A$3:$A$500&amp;[5]Tabelle1!$C$3:$C$500&amp;[5]Tabelle1!$D$3:$D$500,0),MATCH(S$2,[5]Tabelle1!$E$2:$U$2,0))=0,"",INDEX([5]Tabelle1!$E$3:$U$500,MATCH($A524&amp;$C524&amp;$D524,[5]Tabelle1!$A$3:$A$500&amp;[5]Tabelle1!$C$3:$C$500&amp;[5]Tabelle1!$D$3:$D$500,0),MATCH(S$2,[5]Tabelle1!$E$2:$U$2,0))),"")</f>
        <v>9000</v>
      </c>
      <c r="T524" s="192" t="str">
        <f t="array" ref="T524">IFERROR(IF(INDEX([5]Tabelle1!$E$3:$U$500,MATCH($A524&amp;$C524&amp;$D524,[5]Tabelle1!$A$3:$A$500&amp;[5]Tabelle1!$C$3:$C$500&amp;[5]Tabelle1!$D$3:$D$500,0),MATCH(T$2,[5]Tabelle1!$E$2:$U$2,0))=0,"",INDEX([5]Tabelle1!$E$3:$U$500,MATCH($A524&amp;$C524&amp;$D524,[5]Tabelle1!$A$3:$A$500&amp;[5]Tabelle1!$C$3:$C$500&amp;[5]Tabelle1!$D$3:$D$500,0),MATCH(T$2,[5]Tabelle1!$E$2:$U$2,0))),"")</f>
        <v/>
      </c>
      <c r="U524" s="192" t="str">
        <f t="array" ref="U524">IFERROR(IF(INDEX([5]Tabelle1!$E$3:$U$500,MATCH($A524&amp;$C524&amp;$D524,[5]Tabelle1!$A$3:$A$500&amp;[5]Tabelle1!$C$3:$C$500&amp;[5]Tabelle1!$D$3:$D$500,0),MATCH(U$2,[5]Tabelle1!$E$2:$U$2,0))=0,"",INDEX([5]Tabelle1!$E$3:$U$500,MATCH($A524&amp;$C524&amp;$D524,[5]Tabelle1!$A$3:$A$500&amp;[5]Tabelle1!$C$3:$C$500&amp;[5]Tabelle1!$D$3:$D$500,0),MATCH(U$2,[5]Tabelle1!$E$2:$U$2,0))),"")</f>
        <v/>
      </c>
      <c r="V524" s="193" t="str">
        <f t="array" ref="V524">IFERROR(IF(INDEX([5]Tabelle1!$E$3:$U$500,MATCH($A524&amp;$C524&amp;$D524,[5]Tabelle1!$A$3:$A$500&amp;[5]Tabelle1!$C$3:$C$500&amp;[5]Tabelle1!$D$3:$D$500,0),MATCH(V$2,[5]Tabelle1!$E$2:$U$2,0))=0,"",INDEX([5]Tabelle1!$E$3:$U$500,MATCH($A524&amp;$C524&amp;$D524,[5]Tabelle1!$A$3:$A$500&amp;[5]Tabelle1!$C$3:$C$500&amp;[5]Tabelle1!$D$3:$D$500,0),MATCH(V$2,[5]Tabelle1!$E$2:$U$2,0))),"")</f>
        <v/>
      </c>
      <c r="W524" s="54" t="str">
        <f t="array" ref="W524">IFERROR(IF(INDEX([5]Tabelle1!$E$3:$U$500,MATCH($A524&amp;$C524&amp;$D524,[5]Tabelle1!$A$3:$A$500&amp;[5]Tabelle1!$C$3:$C$500&amp;[5]Tabelle1!$D$3:$D$500,0),MATCH(W$2,[5]Tabelle1!$E$2:$U$2,0))=0,"",INDEX([5]Tabelle1!$E$3:$U$500,MATCH($A524&amp;$C524&amp;$D524,[5]Tabelle1!$A$3:$A$500&amp;[5]Tabelle1!$C$3:$C$500&amp;[5]Tabelle1!$D$3:$D$500,0),MATCH(W$2,[5]Tabelle1!$E$2:$U$2,0))),"")</f>
        <v/>
      </c>
      <c r="X524" s="54" t="str">
        <f t="array" ref="X524">IFERROR(IF(INDEX([5]Tabelle1!$E$3:$U$500,MATCH($A524&amp;$C524&amp;$D524,[5]Tabelle1!$A$3:$A$500&amp;[5]Tabelle1!$C$3:$C$500&amp;[5]Tabelle1!$D$3:$D$500,0),MATCH(X$2,[5]Tabelle1!$E$2:$U$2,0))=0,"",INDEX([5]Tabelle1!$E$3:$U$500,MATCH($A524&amp;$C524&amp;$D524,[5]Tabelle1!$A$3:$A$500&amp;[5]Tabelle1!$C$3:$C$500&amp;[5]Tabelle1!$D$3:$D$500,0),MATCH(X$2,[5]Tabelle1!$E$2:$U$2,0))),"")</f>
        <v/>
      </c>
      <c r="Y524" s="22"/>
      <c r="Z524" s="22"/>
      <c r="AA524" s="22"/>
      <c r="AB524" s="22"/>
      <c r="AC524" s="22"/>
      <c r="AD524" s="22"/>
      <c r="AE524" s="22"/>
      <c r="AF524" s="22"/>
    </row>
    <row r="525" spans="1:32" ht="14.5" hidden="1" x14ac:dyDescent="0.35">
      <c r="A525" s="127" t="str">
        <f t="shared" si="36"/>
        <v>Portugal</v>
      </c>
      <c r="B525" s="70"/>
      <c r="C525" s="70" t="s">
        <v>558</v>
      </c>
      <c r="D525" s="139" t="s">
        <v>547</v>
      </c>
      <c r="E525" s="175"/>
      <c r="F525" s="175"/>
      <c r="G525" s="175"/>
      <c r="H525" s="192" t="str">
        <f t="array" ref="H525">IFERROR(IF(INDEX([5]Tabelle1!$E$3:$U$500,MATCH($A525&amp;$C525&amp;$D525,[5]Tabelle1!$A$3:$A$500&amp;[5]Tabelle1!$C$3:$C$500&amp;[5]Tabelle1!$D$3:$D$500,0),MATCH(H$2,[5]Tabelle1!$E$2:$U$2,0))=0,"",INDEX([5]Tabelle1!$E$3:$U$500,MATCH($A525&amp;$C525&amp;$D525,[5]Tabelle1!$A$3:$A$500&amp;[5]Tabelle1!$C$3:$C$500&amp;[5]Tabelle1!$D$3:$D$500,0),MATCH(H$2,[5]Tabelle1!$E$2:$U$2,0))),"")</f>
        <v/>
      </c>
      <c r="I525" s="192">
        <f t="array" ref="I525">IFERROR(IF(INDEX([5]Tabelle1!$E$3:$U$500,MATCH($A525&amp;$C525&amp;$D525,[5]Tabelle1!$A$3:$A$500&amp;[5]Tabelle1!$C$3:$C$500&amp;[5]Tabelle1!$D$3:$D$500,0),MATCH(I$2,[5]Tabelle1!$E$2:$U$2,0))=0,"",INDEX([5]Tabelle1!$E$3:$U$500,MATCH($A525&amp;$C525&amp;$D525,[5]Tabelle1!$A$3:$A$500&amp;[5]Tabelle1!$C$3:$C$500&amp;[5]Tabelle1!$D$3:$D$500,0),MATCH(I$2,[5]Tabelle1!$E$2:$U$2,0))),"")</f>
        <v>30</v>
      </c>
      <c r="J525" s="192" t="str">
        <f t="array" ref="J525">IFERROR(IF(INDEX([5]Tabelle1!$E$3:$U$500,MATCH($A525&amp;$C525&amp;$D525,[5]Tabelle1!$A$3:$A$500&amp;[5]Tabelle1!$C$3:$C$500&amp;[5]Tabelle1!$D$3:$D$500,0),MATCH(J$2,[5]Tabelle1!$E$2:$U$2,0))=0,"",INDEX([5]Tabelle1!$E$3:$U$500,MATCH($A525&amp;$C525&amp;$D525,[5]Tabelle1!$A$3:$A$500&amp;[5]Tabelle1!$C$3:$C$500&amp;[5]Tabelle1!$D$3:$D$500,0),MATCH(J$2,[5]Tabelle1!$E$2:$U$2,0))),"")</f>
        <v/>
      </c>
      <c r="K525" s="192" t="str">
        <f t="array" ref="K525">IFERROR(IF(INDEX([5]Tabelle1!$E$3:$U$500,MATCH($A525&amp;$C525&amp;$D525,[5]Tabelle1!$A$3:$A$500&amp;[5]Tabelle1!$C$3:$C$500&amp;[5]Tabelle1!$D$3:$D$500,0),MATCH(K$2,[5]Tabelle1!$E$2:$U$2,0))=0,"",INDEX([5]Tabelle1!$E$3:$U$500,MATCH($A525&amp;$C525&amp;$D525,[5]Tabelle1!$A$3:$A$500&amp;[5]Tabelle1!$C$3:$C$500&amp;[5]Tabelle1!$D$3:$D$500,0),MATCH(K$2,[5]Tabelle1!$E$2:$U$2,0))),"")</f>
        <v/>
      </c>
      <c r="L525" s="192" t="str">
        <f t="array" ref="L525">IFERROR(IF(INDEX([5]Tabelle1!$E$3:$U$500,MATCH($A525&amp;$C525&amp;$D525,[5]Tabelle1!$A$3:$A$500&amp;[5]Tabelle1!$C$3:$C$500&amp;[5]Tabelle1!$D$3:$D$500,0),MATCH(L$2,[5]Tabelle1!$E$2:$U$2,0))=0,"",INDEX([5]Tabelle1!$E$3:$U$500,MATCH($A525&amp;$C525&amp;$D525,[5]Tabelle1!$A$3:$A$500&amp;[5]Tabelle1!$C$3:$C$500&amp;[5]Tabelle1!$D$3:$D$500,0),MATCH(L$2,[5]Tabelle1!$E$2:$U$2,0))),"")</f>
        <v/>
      </c>
      <c r="M525" s="192" t="str">
        <f t="array" ref="M525">IFERROR(IF(INDEX([5]Tabelle1!$E$3:$U$500,MATCH($A525&amp;$C525&amp;$D525,[5]Tabelle1!$A$3:$A$500&amp;[5]Tabelle1!$C$3:$C$500&amp;[5]Tabelle1!$D$3:$D$500,0),MATCH(M$2,[5]Tabelle1!$E$2:$U$2,0))=0,"",INDEX([5]Tabelle1!$E$3:$U$500,MATCH($A525&amp;$C525&amp;$D525,[5]Tabelle1!$A$3:$A$500&amp;[5]Tabelle1!$C$3:$C$500&amp;[5]Tabelle1!$D$3:$D$500,0),MATCH(M$2,[5]Tabelle1!$E$2:$U$2,0))),"")</f>
        <v/>
      </c>
      <c r="N525" s="192">
        <f t="array" ref="N525">IFERROR(IF(INDEX([5]Tabelle1!$E$3:$U$500,MATCH($A525&amp;$C525&amp;$D525,[5]Tabelle1!$A$3:$A$500&amp;[5]Tabelle1!$C$3:$C$500&amp;[5]Tabelle1!$D$3:$D$500,0),MATCH(N$2,[5]Tabelle1!$E$2:$U$2,0))=0,"",INDEX([5]Tabelle1!$E$3:$U$500,MATCH($A525&amp;$C525&amp;$D525,[5]Tabelle1!$A$3:$A$500&amp;[5]Tabelle1!$C$3:$C$500&amp;[5]Tabelle1!$D$3:$D$500,0),MATCH(N$2,[5]Tabelle1!$E$2:$U$2,0))),"")</f>
        <v>100</v>
      </c>
      <c r="O525" s="192" t="str">
        <f t="array" ref="O525">IFERROR(IF(INDEX([5]Tabelle1!$E$3:$U$500,MATCH($A525&amp;$C525&amp;$D525,[5]Tabelle1!$A$3:$A$500&amp;[5]Tabelle1!$C$3:$C$500&amp;[5]Tabelle1!$D$3:$D$500,0),MATCH(O$2,[5]Tabelle1!$E$2:$U$2,0))=0,"",INDEX([5]Tabelle1!$E$3:$U$500,MATCH($A525&amp;$C525&amp;$D525,[5]Tabelle1!$A$3:$A$500&amp;[5]Tabelle1!$C$3:$C$500&amp;[5]Tabelle1!$D$3:$D$500,0),MATCH(O$2,[5]Tabelle1!$E$2:$U$2,0))),"")</f>
        <v/>
      </c>
      <c r="P525" s="192" t="str">
        <f t="array" ref="P525">IFERROR(IF(INDEX([5]Tabelle1!$E$3:$U$500,MATCH($A525&amp;$C525&amp;$D525,[5]Tabelle1!$A$3:$A$500&amp;[5]Tabelle1!$C$3:$C$500&amp;[5]Tabelle1!$D$3:$D$500,0),MATCH(P$2,[5]Tabelle1!$E$2:$U$2,0))=0,"",INDEX([5]Tabelle1!$E$3:$U$500,MATCH($A525&amp;$C525&amp;$D525,[5]Tabelle1!$A$3:$A$500&amp;[5]Tabelle1!$C$3:$C$500&amp;[5]Tabelle1!$D$3:$D$500,0),MATCH(P$2,[5]Tabelle1!$E$2:$U$2,0))),"")</f>
        <v/>
      </c>
      <c r="Q525" s="192" t="str">
        <f t="array" ref="Q525">IFERROR(IF(INDEX([5]Tabelle1!$E$3:$U$500,MATCH($A525&amp;$C525&amp;$D525,[5]Tabelle1!$A$3:$A$500&amp;[5]Tabelle1!$C$3:$C$500&amp;[5]Tabelle1!$D$3:$D$500,0),MATCH(Q$2,[5]Tabelle1!$E$2:$U$2,0))=0,"",INDEX([5]Tabelle1!$E$3:$U$500,MATCH($A525&amp;$C525&amp;$D525,[5]Tabelle1!$A$3:$A$500&amp;[5]Tabelle1!$C$3:$C$500&amp;[5]Tabelle1!$D$3:$D$500,0),MATCH(Q$2,[5]Tabelle1!$E$2:$U$2,0))),"")</f>
        <v/>
      </c>
      <c r="R525" s="192" t="str">
        <f t="array" ref="R525">IFERROR(IF(INDEX([5]Tabelle1!$E$3:$U$500,MATCH($A525&amp;$C525&amp;$D525,[5]Tabelle1!$A$3:$A$500&amp;[5]Tabelle1!$C$3:$C$500&amp;[5]Tabelle1!$D$3:$D$500,0),MATCH(R$2,[5]Tabelle1!$E$2:$U$2,0))=0,"",INDEX([5]Tabelle1!$E$3:$U$500,MATCH($A525&amp;$C525&amp;$D525,[5]Tabelle1!$A$3:$A$500&amp;[5]Tabelle1!$C$3:$C$500&amp;[5]Tabelle1!$D$3:$D$500,0),MATCH(R$2,[5]Tabelle1!$E$2:$U$2,0))),"")</f>
        <v/>
      </c>
      <c r="S525" s="192">
        <f t="array" ref="S525">IFERROR(IF(INDEX([5]Tabelle1!$E$3:$U$500,MATCH($A525&amp;$C525&amp;$D525,[5]Tabelle1!$A$3:$A$500&amp;[5]Tabelle1!$C$3:$C$500&amp;[5]Tabelle1!$D$3:$D$500,0),MATCH(S$2,[5]Tabelle1!$E$2:$U$2,0))=0,"",INDEX([5]Tabelle1!$E$3:$U$500,MATCH($A525&amp;$C525&amp;$D525,[5]Tabelle1!$A$3:$A$500&amp;[5]Tabelle1!$C$3:$C$500&amp;[5]Tabelle1!$D$3:$D$500,0),MATCH(S$2,[5]Tabelle1!$E$2:$U$2,0))),"")</f>
        <v>300</v>
      </c>
      <c r="T525" s="192" t="str">
        <f t="array" ref="T525">IFERROR(IF(INDEX([5]Tabelle1!$E$3:$U$500,MATCH($A525&amp;$C525&amp;$D525,[5]Tabelle1!$A$3:$A$500&amp;[5]Tabelle1!$C$3:$C$500&amp;[5]Tabelle1!$D$3:$D$500,0),MATCH(T$2,[5]Tabelle1!$E$2:$U$2,0))=0,"",INDEX([5]Tabelle1!$E$3:$U$500,MATCH($A525&amp;$C525&amp;$D525,[5]Tabelle1!$A$3:$A$500&amp;[5]Tabelle1!$C$3:$C$500&amp;[5]Tabelle1!$D$3:$D$500,0),MATCH(T$2,[5]Tabelle1!$E$2:$U$2,0))),"")</f>
        <v/>
      </c>
      <c r="U525" s="192" t="str">
        <f t="array" ref="U525">IFERROR(IF(INDEX([5]Tabelle1!$E$3:$U$500,MATCH($A525&amp;$C525&amp;$D525,[5]Tabelle1!$A$3:$A$500&amp;[5]Tabelle1!$C$3:$C$500&amp;[5]Tabelle1!$D$3:$D$500,0),MATCH(U$2,[5]Tabelle1!$E$2:$U$2,0))=0,"",INDEX([5]Tabelle1!$E$3:$U$500,MATCH($A525&amp;$C525&amp;$D525,[5]Tabelle1!$A$3:$A$500&amp;[5]Tabelle1!$C$3:$C$500&amp;[5]Tabelle1!$D$3:$D$500,0),MATCH(U$2,[5]Tabelle1!$E$2:$U$2,0))),"")</f>
        <v/>
      </c>
      <c r="V525" s="193" t="str">
        <f t="array" ref="V525">IFERROR(IF(INDEX([5]Tabelle1!$E$3:$U$500,MATCH($A525&amp;$C525&amp;$D525,[5]Tabelle1!$A$3:$A$500&amp;[5]Tabelle1!$C$3:$C$500&amp;[5]Tabelle1!$D$3:$D$500,0),MATCH(V$2,[5]Tabelle1!$E$2:$U$2,0))=0,"",INDEX([5]Tabelle1!$E$3:$U$500,MATCH($A525&amp;$C525&amp;$D525,[5]Tabelle1!$A$3:$A$500&amp;[5]Tabelle1!$C$3:$C$500&amp;[5]Tabelle1!$D$3:$D$500,0),MATCH(V$2,[5]Tabelle1!$E$2:$U$2,0))),"")</f>
        <v/>
      </c>
      <c r="W525" s="54" t="str">
        <f t="array" ref="W525">IFERROR(IF(INDEX([5]Tabelle1!$E$3:$U$500,MATCH($A525&amp;$C525&amp;$D525,[5]Tabelle1!$A$3:$A$500&amp;[5]Tabelle1!$C$3:$C$500&amp;[5]Tabelle1!$D$3:$D$500,0),MATCH(W$2,[5]Tabelle1!$E$2:$U$2,0))=0,"",INDEX([5]Tabelle1!$E$3:$U$500,MATCH($A525&amp;$C525&amp;$D525,[5]Tabelle1!$A$3:$A$500&amp;[5]Tabelle1!$C$3:$C$500&amp;[5]Tabelle1!$D$3:$D$500,0),MATCH(W$2,[5]Tabelle1!$E$2:$U$2,0))),"")</f>
        <v/>
      </c>
      <c r="X525" s="54" t="str">
        <f t="array" ref="X525">IFERROR(IF(INDEX([5]Tabelle1!$E$3:$U$500,MATCH($A525&amp;$C525&amp;$D525,[5]Tabelle1!$A$3:$A$500&amp;[5]Tabelle1!$C$3:$C$500&amp;[5]Tabelle1!$D$3:$D$500,0),MATCH(X$2,[5]Tabelle1!$E$2:$U$2,0))=0,"",INDEX([5]Tabelle1!$E$3:$U$500,MATCH($A525&amp;$C525&amp;$D525,[5]Tabelle1!$A$3:$A$500&amp;[5]Tabelle1!$C$3:$C$500&amp;[5]Tabelle1!$D$3:$D$500,0),MATCH(X$2,[5]Tabelle1!$E$2:$U$2,0))),"")</f>
        <v/>
      </c>
      <c r="Y525" s="22"/>
      <c r="Z525" s="22"/>
      <c r="AA525" s="22"/>
      <c r="AB525" s="22"/>
      <c r="AC525" s="22"/>
      <c r="AD525" s="22"/>
      <c r="AE525" s="22"/>
      <c r="AF525" s="22"/>
    </row>
    <row r="526" spans="1:32" ht="14.5" hidden="1" x14ac:dyDescent="0.35">
      <c r="A526" s="127" t="str">
        <f t="shared" si="36"/>
        <v>Portugal</v>
      </c>
      <c r="B526" s="70"/>
      <c r="C526" s="70" t="s">
        <v>558</v>
      </c>
      <c r="D526" s="139" t="s">
        <v>548</v>
      </c>
      <c r="E526" s="175"/>
      <c r="F526" s="175"/>
      <c r="G526" s="175"/>
      <c r="H526" s="192" t="str">
        <f t="array" ref="H526">IFERROR(IF(INDEX([5]Tabelle1!$E$3:$U$500,MATCH($A526&amp;$C526&amp;$D526,[5]Tabelle1!$A$3:$A$500&amp;[5]Tabelle1!$C$3:$C$500&amp;[5]Tabelle1!$D$3:$D$500,0),MATCH(H$2,[5]Tabelle1!$E$2:$U$2,0))=0,"",INDEX([5]Tabelle1!$E$3:$U$500,MATCH($A526&amp;$C526&amp;$D526,[5]Tabelle1!$A$3:$A$500&amp;[5]Tabelle1!$C$3:$C$500&amp;[5]Tabelle1!$D$3:$D$500,0),MATCH(H$2,[5]Tabelle1!$E$2:$U$2,0))),"")</f>
        <v/>
      </c>
      <c r="I526" s="192">
        <f t="array" ref="I526">IFERROR(IF(INDEX([5]Tabelle1!$E$3:$U$500,MATCH($A526&amp;$C526&amp;$D526,[5]Tabelle1!$A$3:$A$500&amp;[5]Tabelle1!$C$3:$C$500&amp;[5]Tabelle1!$D$3:$D$500,0),MATCH(I$2,[5]Tabelle1!$E$2:$U$2,0))=0,"",INDEX([5]Tabelle1!$E$3:$U$500,MATCH($A526&amp;$C526&amp;$D526,[5]Tabelle1!$A$3:$A$500&amp;[5]Tabelle1!$C$3:$C$500&amp;[5]Tabelle1!$D$3:$D$500,0),MATCH(I$2,[5]Tabelle1!$E$2:$U$2,0))),"")</f>
        <v>2000</v>
      </c>
      <c r="J526" s="192" t="str">
        <f t="array" ref="J526">IFERROR(IF(INDEX([5]Tabelle1!$E$3:$U$500,MATCH($A526&amp;$C526&amp;$D526,[5]Tabelle1!$A$3:$A$500&amp;[5]Tabelle1!$C$3:$C$500&amp;[5]Tabelle1!$D$3:$D$500,0),MATCH(J$2,[5]Tabelle1!$E$2:$U$2,0))=0,"",INDEX([5]Tabelle1!$E$3:$U$500,MATCH($A526&amp;$C526&amp;$D526,[5]Tabelle1!$A$3:$A$500&amp;[5]Tabelle1!$C$3:$C$500&amp;[5]Tabelle1!$D$3:$D$500,0),MATCH(J$2,[5]Tabelle1!$E$2:$U$2,0))),"")</f>
        <v/>
      </c>
      <c r="K526" s="192" t="str">
        <f t="array" ref="K526">IFERROR(IF(INDEX([5]Tabelle1!$E$3:$U$500,MATCH($A526&amp;$C526&amp;$D526,[5]Tabelle1!$A$3:$A$500&amp;[5]Tabelle1!$C$3:$C$500&amp;[5]Tabelle1!$D$3:$D$500,0),MATCH(K$2,[5]Tabelle1!$E$2:$U$2,0))=0,"",INDEX([5]Tabelle1!$E$3:$U$500,MATCH($A526&amp;$C526&amp;$D526,[5]Tabelle1!$A$3:$A$500&amp;[5]Tabelle1!$C$3:$C$500&amp;[5]Tabelle1!$D$3:$D$500,0),MATCH(K$2,[5]Tabelle1!$E$2:$U$2,0))),"")</f>
        <v/>
      </c>
      <c r="L526" s="192" t="str">
        <f t="array" ref="L526">IFERROR(IF(INDEX([5]Tabelle1!$E$3:$U$500,MATCH($A526&amp;$C526&amp;$D526,[5]Tabelle1!$A$3:$A$500&amp;[5]Tabelle1!$C$3:$C$500&amp;[5]Tabelle1!$D$3:$D$500,0),MATCH(L$2,[5]Tabelle1!$E$2:$U$2,0))=0,"",INDEX([5]Tabelle1!$E$3:$U$500,MATCH($A526&amp;$C526&amp;$D526,[5]Tabelle1!$A$3:$A$500&amp;[5]Tabelle1!$C$3:$C$500&amp;[5]Tabelle1!$D$3:$D$500,0),MATCH(L$2,[5]Tabelle1!$E$2:$U$2,0))),"")</f>
        <v/>
      </c>
      <c r="M526" s="192" t="str">
        <f t="array" ref="M526">IFERROR(IF(INDEX([5]Tabelle1!$E$3:$U$500,MATCH($A526&amp;$C526&amp;$D526,[5]Tabelle1!$A$3:$A$500&amp;[5]Tabelle1!$C$3:$C$500&amp;[5]Tabelle1!$D$3:$D$500,0),MATCH(M$2,[5]Tabelle1!$E$2:$U$2,0))=0,"",INDEX([5]Tabelle1!$E$3:$U$500,MATCH($A526&amp;$C526&amp;$D526,[5]Tabelle1!$A$3:$A$500&amp;[5]Tabelle1!$C$3:$C$500&amp;[5]Tabelle1!$D$3:$D$500,0),MATCH(M$2,[5]Tabelle1!$E$2:$U$2,0))),"")</f>
        <v/>
      </c>
      <c r="N526" s="192">
        <f t="array" ref="N526">IFERROR(IF(INDEX([5]Tabelle1!$E$3:$U$500,MATCH($A526&amp;$C526&amp;$D526,[5]Tabelle1!$A$3:$A$500&amp;[5]Tabelle1!$C$3:$C$500&amp;[5]Tabelle1!$D$3:$D$500,0),MATCH(N$2,[5]Tabelle1!$E$2:$U$2,0))=0,"",INDEX([5]Tabelle1!$E$3:$U$500,MATCH($A526&amp;$C526&amp;$D526,[5]Tabelle1!$A$3:$A$500&amp;[5]Tabelle1!$C$3:$C$500&amp;[5]Tabelle1!$D$3:$D$500,0),MATCH(N$2,[5]Tabelle1!$E$2:$U$2,0))),"")</f>
        <v>6600</v>
      </c>
      <c r="O526" s="192" t="str">
        <f t="array" ref="O526">IFERROR(IF(INDEX([5]Tabelle1!$E$3:$U$500,MATCH($A526&amp;$C526&amp;$D526,[5]Tabelle1!$A$3:$A$500&amp;[5]Tabelle1!$C$3:$C$500&amp;[5]Tabelle1!$D$3:$D$500,0),MATCH(O$2,[5]Tabelle1!$E$2:$U$2,0))=0,"",INDEX([5]Tabelle1!$E$3:$U$500,MATCH($A526&amp;$C526&amp;$D526,[5]Tabelle1!$A$3:$A$500&amp;[5]Tabelle1!$C$3:$C$500&amp;[5]Tabelle1!$D$3:$D$500,0),MATCH(O$2,[5]Tabelle1!$E$2:$U$2,0))),"")</f>
        <v/>
      </c>
      <c r="P526" s="192" t="str">
        <f t="array" ref="P526">IFERROR(IF(INDEX([5]Tabelle1!$E$3:$U$500,MATCH($A526&amp;$C526&amp;$D526,[5]Tabelle1!$A$3:$A$500&amp;[5]Tabelle1!$C$3:$C$500&amp;[5]Tabelle1!$D$3:$D$500,0),MATCH(P$2,[5]Tabelle1!$E$2:$U$2,0))=0,"",INDEX([5]Tabelle1!$E$3:$U$500,MATCH($A526&amp;$C526&amp;$D526,[5]Tabelle1!$A$3:$A$500&amp;[5]Tabelle1!$C$3:$C$500&amp;[5]Tabelle1!$D$3:$D$500,0),MATCH(P$2,[5]Tabelle1!$E$2:$U$2,0))),"")</f>
        <v/>
      </c>
      <c r="Q526" s="192" t="str">
        <f t="array" ref="Q526">IFERROR(IF(INDEX([5]Tabelle1!$E$3:$U$500,MATCH($A526&amp;$C526&amp;$D526,[5]Tabelle1!$A$3:$A$500&amp;[5]Tabelle1!$C$3:$C$500&amp;[5]Tabelle1!$D$3:$D$500,0),MATCH(Q$2,[5]Tabelle1!$E$2:$U$2,0))=0,"",INDEX([5]Tabelle1!$E$3:$U$500,MATCH($A526&amp;$C526&amp;$D526,[5]Tabelle1!$A$3:$A$500&amp;[5]Tabelle1!$C$3:$C$500&amp;[5]Tabelle1!$D$3:$D$500,0),MATCH(Q$2,[5]Tabelle1!$E$2:$U$2,0))),"")</f>
        <v/>
      </c>
      <c r="R526" s="192" t="str">
        <f t="array" ref="R526">IFERROR(IF(INDEX([5]Tabelle1!$E$3:$U$500,MATCH($A526&amp;$C526&amp;$D526,[5]Tabelle1!$A$3:$A$500&amp;[5]Tabelle1!$C$3:$C$500&amp;[5]Tabelle1!$D$3:$D$500,0),MATCH(R$2,[5]Tabelle1!$E$2:$U$2,0))=0,"",INDEX([5]Tabelle1!$E$3:$U$500,MATCH($A526&amp;$C526&amp;$D526,[5]Tabelle1!$A$3:$A$500&amp;[5]Tabelle1!$C$3:$C$500&amp;[5]Tabelle1!$D$3:$D$500,0),MATCH(R$2,[5]Tabelle1!$E$2:$U$2,0))),"")</f>
        <v/>
      </c>
      <c r="S526" s="192">
        <f t="array" ref="S526">IFERROR(IF(INDEX([5]Tabelle1!$E$3:$U$500,MATCH($A526&amp;$C526&amp;$D526,[5]Tabelle1!$A$3:$A$500&amp;[5]Tabelle1!$C$3:$C$500&amp;[5]Tabelle1!$D$3:$D$500,0),MATCH(S$2,[5]Tabelle1!$E$2:$U$2,0))=0,"",INDEX([5]Tabelle1!$E$3:$U$500,MATCH($A526&amp;$C526&amp;$D526,[5]Tabelle1!$A$3:$A$500&amp;[5]Tabelle1!$C$3:$C$500&amp;[5]Tabelle1!$D$3:$D$500,0),MATCH(S$2,[5]Tabelle1!$E$2:$U$2,0))),"")</f>
        <v>9000</v>
      </c>
      <c r="T526" s="192" t="str">
        <f t="array" ref="T526">IFERROR(IF(INDEX([5]Tabelle1!$E$3:$U$500,MATCH($A526&amp;$C526&amp;$D526,[5]Tabelle1!$A$3:$A$500&amp;[5]Tabelle1!$C$3:$C$500&amp;[5]Tabelle1!$D$3:$D$500,0),MATCH(T$2,[5]Tabelle1!$E$2:$U$2,0))=0,"",INDEX([5]Tabelle1!$E$3:$U$500,MATCH($A526&amp;$C526&amp;$D526,[5]Tabelle1!$A$3:$A$500&amp;[5]Tabelle1!$C$3:$C$500&amp;[5]Tabelle1!$D$3:$D$500,0),MATCH(T$2,[5]Tabelle1!$E$2:$U$2,0))),"")</f>
        <v/>
      </c>
      <c r="U526" s="192" t="str">
        <f t="array" ref="U526">IFERROR(IF(INDEX([5]Tabelle1!$E$3:$U$500,MATCH($A526&amp;$C526&amp;$D526,[5]Tabelle1!$A$3:$A$500&amp;[5]Tabelle1!$C$3:$C$500&amp;[5]Tabelle1!$D$3:$D$500,0),MATCH(U$2,[5]Tabelle1!$E$2:$U$2,0))=0,"",INDEX([5]Tabelle1!$E$3:$U$500,MATCH($A526&amp;$C526&amp;$D526,[5]Tabelle1!$A$3:$A$500&amp;[5]Tabelle1!$C$3:$C$500&amp;[5]Tabelle1!$D$3:$D$500,0),MATCH(U$2,[5]Tabelle1!$E$2:$U$2,0))),"")</f>
        <v/>
      </c>
      <c r="V526" s="193" t="str">
        <f t="array" ref="V526">IFERROR(IF(INDEX([5]Tabelle1!$E$3:$U$500,MATCH($A526&amp;$C526&amp;$D526,[5]Tabelle1!$A$3:$A$500&amp;[5]Tabelle1!$C$3:$C$500&amp;[5]Tabelle1!$D$3:$D$500,0),MATCH(V$2,[5]Tabelle1!$E$2:$U$2,0))=0,"",INDEX([5]Tabelle1!$E$3:$U$500,MATCH($A526&amp;$C526&amp;$D526,[5]Tabelle1!$A$3:$A$500&amp;[5]Tabelle1!$C$3:$C$500&amp;[5]Tabelle1!$D$3:$D$500,0),MATCH(V$2,[5]Tabelle1!$E$2:$U$2,0))),"")</f>
        <v/>
      </c>
      <c r="W526" s="54" t="str">
        <f t="array" ref="W526">IFERROR(IF(INDEX([5]Tabelle1!$E$3:$U$500,MATCH($A526&amp;$C526&amp;$D526,[5]Tabelle1!$A$3:$A$500&amp;[5]Tabelle1!$C$3:$C$500&amp;[5]Tabelle1!$D$3:$D$500,0),MATCH(W$2,[5]Tabelle1!$E$2:$U$2,0))=0,"",INDEX([5]Tabelle1!$E$3:$U$500,MATCH($A526&amp;$C526&amp;$D526,[5]Tabelle1!$A$3:$A$500&amp;[5]Tabelle1!$C$3:$C$500&amp;[5]Tabelle1!$D$3:$D$500,0),MATCH(W$2,[5]Tabelle1!$E$2:$U$2,0))),"")</f>
        <v/>
      </c>
      <c r="X526" s="54" t="str">
        <f t="array" ref="X526">IFERROR(IF(INDEX([5]Tabelle1!$E$3:$U$500,MATCH($A526&amp;$C526&amp;$D526,[5]Tabelle1!$A$3:$A$500&amp;[5]Tabelle1!$C$3:$C$500&amp;[5]Tabelle1!$D$3:$D$500,0),MATCH(X$2,[5]Tabelle1!$E$2:$U$2,0))=0,"",INDEX([5]Tabelle1!$E$3:$U$500,MATCH($A526&amp;$C526&amp;$D526,[5]Tabelle1!$A$3:$A$500&amp;[5]Tabelle1!$C$3:$C$500&amp;[5]Tabelle1!$D$3:$D$500,0),MATCH(X$2,[5]Tabelle1!$E$2:$U$2,0))),"")</f>
        <v/>
      </c>
      <c r="Y526" s="22"/>
      <c r="Z526" s="22"/>
      <c r="AA526" s="22"/>
      <c r="AB526" s="22"/>
      <c r="AC526" s="22"/>
      <c r="AD526" s="22"/>
      <c r="AE526" s="22"/>
      <c r="AF526" s="22"/>
    </row>
    <row r="527" spans="1:32" ht="14.5" hidden="1" x14ac:dyDescent="0.35">
      <c r="A527" s="127" t="str">
        <f t="shared" si="36"/>
        <v>Portugal</v>
      </c>
      <c r="B527" s="70"/>
      <c r="C527" s="70" t="s">
        <v>558</v>
      </c>
      <c r="D527" s="139" t="s">
        <v>549</v>
      </c>
      <c r="E527" s="175"/>
      <c r="F527" s="175"/>
      <c r="G527" s="175"/>
      <c r="H527" s="192" t="str">
        <f t="array" ref="H527">IFERROR(IF(INDEX([5]Tabelle1!$E$3:$U$500,MATCH($A527&amp;$C527&amp;$D527,[5]Tabelle1!$A$3:$A$500&amp;[5]Tabelle1!$C$3:$C$500&amp;[5]Tabelle1!$D$3:$D$500,0),MATCH(H$2,[5]Tabelle1!$E$2:$U$2,0))=0,"",INDEX([5]Tabelle1!$E$3:$U$500,MATCH($A527&amp;$C527&amp;$D527,[5]Tabelle1!$A$3:$A$500&amp;[5]Tabelle1!$C$3:$C$500&amp;[5]Tabelle1!$D$3:$D$500,0),MATCH(H$2,[5]Tabelle1!$E$2:$U$2,0))),"")</f>
        <v/>
      </c>
      <c r="I527" s="192" t="str">
        <f t="array" ref="I527">IFERROR(IF(INDEX([5]Tabelle1!$E$3:$U$500,MATCH($A527&amp;$C527&amp;$D527,[5]Tabelle1!$A$3:$A$500&amp;[5]Tabelle1!$C$3:$C$500&amp;[5]Tabelle1!$D$3:$D$500,0),MATCH(I$2,[5]Tabelle1!$E$2:$U$2,0))=0,"",INDEX([5]Tabelle1!$E$3:$U$500,MATCH($A527&amp;$C527&amp;$D527,[5]Tabelle1!$A$3:$A$500&amp;[5]Tabelle1!$C$3:$C$500&amp;[5]Tabelle1!$D$3:$D$500,0),MATCH(I$2,[5]Tabelle1!$E$2:$U$2,0))),"")</f>
        <v/>
      </c>
      <c r="J527" s="192" t="str">
        <f t="array" ref="J527">IFERROR(IF(INDEX([5]Tabelle1!$E$3:$U$500,MATCH($A527&amp;$C527&amp;$D527,[5]Tabelle1!$A$3:$A$500&amp;[5]Tabelle1!$C$3:$C$500&amp;[5]Tabelle1!$D$3:$D$500,0),MATCH(J$2,[5]Tabelle1!$E$2:$U$2,0))=0,"",INDEX([5]Tabelle1!$E$3:$U$500,MATCH($A527&amp;$C527&amp;$D527,[5]Tabelle1!$A$3:$A$500&amp;[5]Tabelle1!$C$3:$C$500&amp;[5]Tabelle1!$D$3:$D$500,0),MATCH(J$2,[5]Tabelle1!$E$2:$U$2,0))),"")</f>
        <v/>
      </c>
      <c r="K527" s="192" t="str">
        <f t="array" ref="K527">IFERROR(IF(INDEX([5]Tabelle1!$E$3:$U$500,MATCH($A527&amp;$C527&amp;$D527,[5]Tabelle1!$A$3:$A$500&amp;[5]Tabelle1!$C$3:$C$500&amp;[5]Tabelle1!$D$3:$D$500,0),MATCH(K$2,[5]Tabelle1!$E$2:$U$2,0))=0,"",INDEX([5]Tabelle1!$E$3:$U$500,MATCH($A527&amp;$C527&amp;$D527,[5]Tabelle1!$A$3:$A$500&amp;[5]Tabelle1!$C$3:$C$500&amp;[5]Tabelle1!$D$3:$D$500,0),MATCH(K$2,[5]Tabelle1!$E$2:$U$2,0))),"")</f>
        <v/>
      </c>
      <c r="L527" s="192" t="str">
        <f t="array" ref="L527">IFERROR(IF(INDEX([5]Tabelle1!$E$3:$U$500,MATCH($A527&amp;$C527&amp;$D527,[5]Tabelle1!$A$3:$A$500&amp;[5]Tabelle1!$C$3:$C$500&amp;[5]Tabelle1!$D$3:$D$500,0),MATCH(L$2,[5]Tabelle1!$E$2:$U$2,0))=0,"",INDEX([5]Tabelle1!$E$3:$U$500,MATCH($A527&amp;$C527&amp;$D527,[5]Tabelle1!$A$3:$A$500&amp;[5]Tabelle1!$C$3:$C$500&amp;[5]Tabelle1!$D$3:$D$500,0),MATCH(L$2,[5]Tabelle1!$E$2:$U$2,0))),"")</f>
        <v/>
      </c>
      <c r="M527" s="192" t="str">
        <f t="array" ref="M527">IFERROR(IF(INDEX([5]Tabelle1!$E$3:$U$500,MATCH($A527&amp;$C527&amp;$D527,[5]Tabelle1!$A$3:$A$500&amp;[5]Tabelle1!$C$3:$C$500&amp;[5]Tabelle1!$D$3:$D$500,0),MATCH(M$2,[5]Tabelle1!$E$2:$U$2,0))=0,"",INDEX([5]Tabelle1!$E$3:$U$500,MATCH($A527&amp;$C527&amp;$D527,[5]Tabelle1!$A$3:$A$500&amp;[5]Tabelle1!$C$3:$C$500&amp;[5]Tabelle1!$D$3:$D$500,0),MATCH(M$2,[5]Tabelle1!$E$2:$U$2,0))),"")</f>
        <v/>
      </c>
      <c r="N527" s="192">
        <f t="array" ref="N527">IFERROR(IF(INDEX([5]Tabelle1!$E$3:$U$500,MATCH($A527&amp;$C527&amp;$D527,[5]Tabelle1!$A$3:$A$500&amp;[5]Tabelle1!$C$3:$C$500&amp;[5]Tabelle1!$D$3:$D$500,0),MATCH(N$2,[5]Tabelle1!$E$2:$U$2,0))=0,"",INDEX([5]Tabelle1!$E$3:$U$500,MATCH($A527&amp;$C527&amp;$D527,[5]Tabelle1!$A$3:$A$500&amp;[5]Tabelle1!$C$3:$C$500&amp;[5]Tabelle1!$D$3:$D$500,0),MATCH(N$2,[5]Tabelle1!$E$2:$U$2,0))),"")</f>
        <v>100</v>
      </c>
      <c r="O527" s="192" t="str">
        <f t="array" ref="O527">IFERROR(IF(INDEX([5]Tabelle1!$E$3:$U$500,MATCH($A527&amp;$C527&amp;$D527,[5]Tabelle1!$A$3:$A$500&amp;[5]Tabelle1!$C$3:$C$500&amp;[5]Tabelle1!$D$3:$D$500,0),MATCH(O$2,[5]Tabelle1!$E$2:$U$2,0))=0,"",INDEX([5]Tabelle1!$E$3:$U$500,MATCH($A527&amp;$C527&amp;$D527,[5]Tabelle1!$A$3:$A$500&amp;[5]Tabelle1!$C$3:$C$500&amp;[5]Tabelle1!$D$3:$D$500,0),MATCH(O$2,[5]Tabelle1!$E$2:$U$2,0))),"")</f>
        <v/>
      </c>
      <c r="P527" s="192" t="str">
        <f t="array" ref="P527">IFERROR(IF(INDEX([5]Tabelle1!$E$3:$U$500,MATCH($A527&amp;$C527&amp;$D527,[5]Tabelle1!$A$3:$A$500&amp;[5]Tabelle1!$C$3:$C$500&amp;[5]Tabelle1!$D$3:$D$500,0),MATCH(P$2,[5]Tabelle1!$E$2:$U$2,0))=0,"",INDEX([5]Tabelle1!$E$3:$U$500,MATCH($A527&amp;$C527&amp;$D527,[5]Tabelle1!$A$3:$A$500&amp;[5]Tabelle1!$C$3:$C$500&amp;[5]Tabelle1!$D$3:$D$500,0),MATCH(P$2,[5]Tabelle1!$E$2:$U$2,0))),"")</f>
        <v/>
      </c>
      <c r="Q527" s="192" t="str">
        <f t="array" ref="Q527">IFERROR(IF(INDEX([5]Tabelle1!$E$3:$U$500,MATCH($A527&amp;$C527&amp;$D527,[5]Tabelle1!$A$3:$A$500&amp;[5]Tabelle1!$C$3:$C$500&amp;[5]Tabelle1!$D$3:$D$500,0),MATCH(Q$2,[5]Tabelle1!$E$2:$U$2,0))=0,"",INDEX([5]Tabelle1!$E$3:$U$500,MATCH($A527&amp;$C527&amp;$D527,[5]Tabelle1!$A$3:$A$500&amp;[5]Tabelle1!$C$3:$C$500&amp;[5]Tabelle1!$D$3:$D$500,0),MATCH(Q$2,[5]Tabelle1!$E$2:$U$2,0))),"")</f>
        <v/>
      </c>
      <c r="R527" s="192" t="str">
        <f t="array" ref="R527">IFERROR(IF(INDEX([5]Tabelle1!$E$3:$U$500,MATCH($A527&amp;$C527&amp;$D527,[5]Tabelle1!$A$3:$A$500&amp;[5]Tabelle1!$C$3:$C$500&amp;[5]Tabelle1!$D$3:$D$500,0),MATCH(R$2,[5]Tabelle1!$E$2:$U$2,0))=0,"",INDEX([5]Tabelle1!$E$3:$U$500,MATCH($A527&amp;$C527&amp;$D527,[5]Tabelle1!$A$3:$A$500&amp;[5]Tabelle1!$C$3:$C$500&amp;[5]Tabelle1!$D$3:$D$500,0),MATCH(R$2,[5]Tabelle1!$E$2:$U$2,0))),"")</f>
        <v/>
      </c>
      <c r="S527" s="192">
        <f t="array" ref="S527">IFERROR(IF(INDEX([5]Tabelle1!$E$3:$U$500,MATCH($A527&amp;$C527&amp;$D527,[5]Tabelle1!$A$3:$A$500&amp;[5]Tabelle1!$C$3:$C$500&amp;[5]Tabelle1!$D$3:$D$500,0),MATCH(S$2,[5]Tabelle1!$E$2:$U$2,0))=0,"",INDEX([5]Tabelle1!$E$3:$U$500,MATCH($A527&amp;$C527&amp;$D527,[5]Tabelle1!$A$3:$A$500&amp;[5]Tabelle1!$C$3:$C$500&amp;[5]Tabelle1!$D$3:$D$500,0),MATCH(S$2,[5]Tabelle1!$E$2:$U$2,0))),"")</f>
        <v>300</v>
      </c>
      <c r="T527" s="192" t="str">
        <f t="array" ref="T527">IFERROR(IF(INDEX([5]Tabelle1!$E$3:$U$500,MATCH($A527&amp;$C527&amp;$D527,[5]Tabelle1!$A$3:$A$500&amp;[5]Tabelle1!$C$3:$C$500&amp;[5]Tabelle1!$D$3:$D$500,0),MATCH(T$2,[5]Tabelle1!$E$2:$U$2,0))=0,"",INDEX([5]Tabelle1!$E$3:$U$500,MATCH($A527&amp;$C527&amp;$D527,[5]Tabelle1!$A$3:$A$500&amp;[5]Tabelle1!$C$3:$C$500&amp;[5]Tabelle1!$D$3:$D$500,0),MATCH(T$2,[5]Tabelle1!$E$2:$U$2,0))),"")</f>
        <v/>
      </c>
      <c r="U527" s="192" t="str">
        <f t="array" ref="U527">IFERROR(IF(INDEX([5]Tabelle1!$E$3:$U$500,MATCH($A527&amp;$C527&amp;$D527,[5]Tabelle1!$A$3:$A$500&amp;[5]Tabelle1!$C$3:$C$500&amp;[5]Tabelle1!$D$3:$D$500,0),MATCH(U$2,[5]Tabelle1!$E$2:$U$2,0))=0,"",INDEX([5]Tabelle1!$E$3:$U$500,MATCH($A527&amp;$C527&amp;$D527,[5]Tabelle1!$A$3:$A$500&amp;[5]Tabelle1!$C$3:$C$500&amp;[5]Tabelle1!$D$3:$D$500,0),MATCH(U$2,[5]Tabelle1!$E$2:$U$2,0))),"")</f>
        <v/>
      </c>
      <c r="V527" s="193" t="str">
        <f t="array" ref="V527">IFERROR(IF(INDEX([5]Tabelle1!$E$3:$U$500,MATCH($A527&amp;$C527&amp;$D527,[5]Tabelle1!$A$3:$A$500&amp;[5]Tabelle1!$C$3:$C$500&amp;[5]Tabelle1!$D$3:$D$500,0),MATCH(V$2,[5]Tabelle1!$E$2:$U$2,0))=0,"",INDEX([5]Tabelle1!$E$3:$U$500,MATCH($A527&amp;$C527&amp;$D527,[5]Tabelle1!$A$3:$A$500&amp;[5]Tabelle1!$C$3:$C$500&amp;[5]Tabelle1!$D$3:$D$500,0),MATCH(V$2,[5]Tabelle1!$E$2:$U$2,0))),"")</f>
        <v/>
      </c>
      <c r="W527" s="54" t="str">
        <f t="array" ref="W527">IFERROR(IF(INDEX([5]Tabelle1!$E$3:$U$500,MATCH($A527&amp;$C527&amp;$D527,[5]Tabelle1!$A$3:$A$500&amp;[5]Tabelle1!$C$3:$C$500&amp;[5]Tabelle1!$D$3:$D$500,0),MATCH(W$2,[5]Tabelle1!$E$2:$U$2,0))=0,"",INDEX([5]Tabelle1!$E$3:$U$500,MATCH($A527&amp;$C527&amp;$D527,[5]Tabelle1!$A$3:$A$500&amp;[5]Tabelle1!$C$3:$C$500&amp;[5]Tabelle1!$D$3:$D$500,0),MATCH(W$2,[5]Tabelle1!$E$2:$U$2,0))),"")</f>
        <v/>
      </c>
      <c r="X527" s="54" t="str">
        <f t="array" ref="X527">IFERROR(IF(INDEX([5]Tabelle1!$E$3:$U$500,MATCH($A527&amp;$C527&amp;$D527,[5]Tabelle1!$A$3:$A$500&amp;[5]Tabelle1!$C$3:$C$500&amp;[5]Tabelle1!$D$3:$D$500,0),MATCH(X$2,[5]Tabelle1!$E$2:$U$2,0))=0,"",INDEX([5]Tabelle1!$E$3:$U$500,MATCH($A527&amp;$C527&amp;$D527,[5]Tabelle1!$A$3:$A$500&amp;[5]Tabelle1!$C$3:$C$500&amp;[5]Tabelle1!$D$3:$D$500,0),MATCH(X$2,[5]Tabelle1!$E$2:$U$2,0))),"")</f>
        <v/>
      </c>
      <c r="Y527" s="22"/>
      <c r="Z527" s="22"/>
      <c r="AA527" s="22"/>
      <c r="AB527" s="22"/>
      <c r="AC527" s="22"/>
      <c r="AD527" s="22"/>
      <c r="AE527" s="22"/>
      <c r="AF527" s="22"/>
    </row>
    <row r="528" spans="1:32" ht="14.5" hidden="1" x14ac:dyDescent="0.35">
      <c r="A528" s="127" t="str">
        <f t="shared" si="36"/>
        <v>Portugal</v>
      </c>
      <c r="B528" s="70"/>
      <c r="C528" s="70" t="s">
        <v>558</v>
      </c>
      <c r="D528" s="139" t="s">
        <v>550</v>
      </c>
      <c r="E528" s="175"/>
      <c r="F528" s="175"/>
      <c r="G528" s="175"/>
      <c r="H528" s="192" t="str">
        <f t="array" ref="H528">IFERROR(IF(INDEX([5]Tabelle1!$E$3:$U$500,MATCH($A528&amp;$C528&amp;$D528,[5]Tabelle1!$A$3:$A$500&amp;[5]Tabelle1!$C$3:$C$500&amp;[5]Tabelle1!$D$3:$D$500,0),MATCH(H$2,[5]Tabelle1!$E$2:$U$2,0))=0,"",INDEX([5]Tabelle1!$E$3:$U$500,MATCH($A528&amp;$C528&amp;$D528,[5]Tabelle1!$A$3:$A$500&amp;[5]Tabelle1!$C$3:$C$500&amp;[5]Tabelle1!$D$3:$D$500,0),MATCH(H$2,[5]Tabelle1!$E$2:$U$2,0))),"")</f>
        <v/>
      </c>
      <c r="I528" s="192">
        <f t="array" ref="I528">IFERROR(IF(INDEX([5]Tabelle1!$E$3:$U$500,MATCH($A528&amp;$C528&amp;$D528,[5]Tabelle1!$A$3:$A$500&amp;[5]Tabelle1!$C$3:$C$500&amp;[5]Tabelle1!$D$3:$D$500,0),MATCH(I$2,[5]Tabelle1!$E$2:$U$2,0))=0,"",INDEX([5]Tabelle1!$E$3:$U$500,MATCH($A528&amp;$C528&amp;$D528,[5]Tabelle1!$A$3:$A$500&amp;[5]Tabelle1!$C$3:$C$500&amp;[5]Tabelle1!$D$3:$D$500,0),MATCH(I$2,[5]Tabelle1!$E$2:$U$2,0))),"")</f>
        <v>7000</v>
      </c>
      <c r="J528" s="192" t="str">
        <f t="array" ref="J528">IFERROR(IF(INDEX([5]Tabelle1!$E$3:$U$500,MATCH($A528&amp;$C528&amp;$D528,[5]Tabelle1!$A$3:$A$500&amp;[5]Tabelle1!$C$3:$C$500&amp;[5]Tabelle1!$D$3:$D$500,0),MATCH(J$2,[5]Tabelle1!$E$2:$U$2,0))=0,"",INDEX([5]Tabelle1!$E$3:$U$500,MATCH($A528&amp;$C528&amp;$D528,[5]Tabelle1!$A$3:$A$500&amp;[5]Tabelle1!$C$3:$C$500&amp;[5]Tabelle1!$D$3:$D$500,0),MATCH(J$2,[5]Tabelle1!$E$2:$U$2,0))),"")</f>
        <v/>
      </c>
      <c r="K528" s="192" t="str">
        <f t="array" ref="K528">IFERROR(IF(INDEX([5]Tabelle1!$E$3:$U$500,MATCH($A528&amp;$C528&amp;$D528,[5]Tabelle1!$A$3:$A$500&amp;[5]Tabelle1!$C$3:$C$500&amp;[5]Tabelle1!$D$3:$D$500,0),MATCH(K$2,[5]Tabelle1!$E$2:$U$2,0))=0,"",INDEX([5]Tabelle1!$E$3:$U$500,MATCH($A528&amp;$C528&amp;$D528,[5]Tabelle1!$A$3:$A$500&amp;[5]Tabelle1!$C$3:$C$500&amp;[5]Tabelle1!$D$3:$D$500,0),MATCH(K$2,[5]Tabelle1!$E$2:$U$2,0))),"")</f>
        <v/>
      </c>
      <c r="L528" s="192" t="str">
        <f t="array" ref="L528">IFERROR(IF(INDEX([5]Tabelle1!$E$3:$U$500,MATCH($A528&amp;$C528&amp;$D528,[5]Tabelle1!$A$3:$A$500&amp;[5]Tabelle1!$C$3:$C$500&amp;[5]Tabelle1!$D$3:$D$500,0),MATCH(L$2,[5]Tabelle1!$E$2:$U$2,0))=0,"",INDEX([5]Tabelle1!$E$3:$U$500,MATCH($A528&amp;$C528&amp;$D528,[5]Tabelle1!$A$3:$A$500&amp;[5]Tabelle1!$C$3:$C$500&amp;[5]Tabelle1!$D$3:$D$500,0),MATCH(L$2,[5]Tabelle1!$E$2:$U$2,0))),"")</f>
        <v/>
      </c>
      <c r="M528" s="192" t="str">
        <f t="array" ref="M528">IFERROR(IF(INDEX([5]Tabelle1!$E$3:$U$500,MATCH($A528&amp;$C528&amp;$D528,[5]Tabelle1!$A$3:$A$500&amp;[5]Tabelle1!$C$3:$C$500&amp;[5]Tabelle1!$D$3:$D$500,0),MATCH(M$2,[5]Tabelle1!$E$2:$U$2,0))=0,"",INDEX([5]Tabelle1!$E$3:$U$500,MATCH($A528&amp;$C528&amp;$D528,[5]Tabelle1!$A$3:$A$500&amp;[5]Tabelle1!$C$3:$C$500&amp;[5]Tabelle1!$D$3:$D$500,0),MATCH(M$2,[5]Tabelle1!$E$2:$U$2,0))),"")</f>
        <v/>
      </c>
      <c r="N528" s="192">
        <f t="array" ref="N528">IFERROR(IF(INDEX([5]Tabelle1!$E$3:$U$500,MATCH($A528&amp;$C528&amp;$D528,[5]Tabelle1!$A$3:$A$500&amp;[5]Tabelle1!$C$3:$C$500&amp;[5]Tabelle1!$D$3:$D$500,0),MATCH(N$2,[5]Tabelle1!$E$2:$U$2,0))=0,"",INDEX([5]Tabelle1!$E$3:$U$500,MATCH($A528&amp;$C528&amp;$D528,[5]Tabelle1!$A$3:$A$500&amp;[5]Tabelle1!$C$3:$C$500&amp;[5]Tabelle1!$D$3:$D$500,0),MATCH(N$2,[5]Tabelle1!$E$2:$U$2,0))),"")</f>
        <v>8200</v>
      </c>
      <c r="O528" s="192" t="str">
        <f t="array" ref="O528">IFERROR(IF(INDEX([5]Tabelle1!$E$3:$U$500,MATCH($A528&amp;$C528&amp;$D528,[5]Tabelle1!$A$3:$A$500&amp;[5]Tabelle1!$C$3:$C$500&amp;[5]Tabelle1!$D$3:$D$500,0),MATCH(O$2,[5]Tabelle1!$E$2:$U$2,0))=0,"",INDEX([5]Tabelle1!$E$3:$U$500,MATCH($A528&amp;$C528&amp;$D528,[5]Tabelle1!$A$3:$A$500&amp;[5]Tabelle1!$C$3:$C$500&amp;[5]Tabelle1!$D$3:$D$500,0),MATCH(O$2,[5]Tabelle1!$E$2:$U$2,0))),"")</f>
        <v/>
      </c>
      <c r="P528" s="192" t="str">
        <f t="array" ref="P528">IFERROR(IF(INDEX([5]Tabelle1!$E$3:$U$500,MATCH($A528&amp;$C528&amp;$D528,[5]Tabelle1!$A$3:$A$500&amp;[5]Tabelle1!$C$3:$C$500&amp;[5]Tabelle1!$D$3:$D$500,0),MATCH(P$2,[5]Tabelle1!$E$2:$U$2,0))=0,"",INDEX([5]Tabelle1!$E$3:$U$500,MATCH($A528&amp;$C528&amp;$D528,[5]Tabelle1!$A$3:$A$500&amp;[5]Tabelle1!$C$3:$C$500&amp;[5]Tabelle1!$D$3:$D$500,0),MATCH(P$2,[5]Tabelle1!$E$2:$U$2,0))),"")</f>
        <v/>
      </c>
      <c r="Q528" s="192" t="str">
        <f t="array" ref="Q528">IFERROR(IF(INDEX([5]Tabelle1!$E$3:$U$500,MATCH($A528&amp;$C528&amp;$D528,[5]Tabelle1!$A$3:$A$500&amp;[5]Tabelle1!$C$3:$C$500&amp;[5]Tabelle1!$D$3:$D$500,0),MATCH(Q$2,[5]Tabelle1!$E$2:$U$2,0))=0,"",INDEX([5]Tabelle1!$E$3:$U$500,MATCH($A528&amp;$C528&amp;$D528,[5]Tabelle1!$A$3:$A$500&amp;[5]Tabelle1!$C$3:$C$500&amp;[5]Tabelle1!$D$3:$D$500,0),MATCH(Q$2,[5]Tabelle1!$E$2:$U$2,0))),"")</f>
        <v/>
      </c>
      <c r="R528" s="192" t="str">
        <f t="array" ref="R528">IFERROR(IF(INDEX([5]Tabelle1!$E$3:$U$500,MATCH($A528&amp;$C528&amp;$D528,[5]Tabelle1!$A$3:$A$500&amp;[5]Tabelle1!$C$3:$C$500&amp;[5]Tabelle1!$D$3:$D$500,0),MATCH(R$2,[5]Tabelle1!$E$2:$U$2,0))=0,"",INDEX([5]Tabelle1!$E$3:$U$500,MATCH($A528&amp;$C528&amp;$D528,[5]Tabelle1!$A$3:$A$500&amp;[5]Tabelle1!$C$3:$C$500&amp;[5]Tabelle1!$D$3:$D$500,0),MATCH(R$2,[5]Tabelle1!$E$2:$U$2,0))),"")</f>
        <v/>
      </c>
      <c r="S528" s="192">
        <f t="array" ref="S528">IFERROR(IF(INDEX([5]Tabelle1!$E$3:$U$500,MATCH($A528&amp;$C528&amp;$D528,[5]Tabelle1!$A$3:$A$500&amp;[5]Tabelle1!$C$3:$C$500&amp;[5]Tabelle1!$D$3:$D$500,0),MATCH(S$2,[5]Tabelle1!$E$2:$U$2,0))=0,"",INDEX([5]Tabelle1!$E$3:$U$500,MATCH($A528&amp;$C528&amp;$D528,[5]Tabelle1!$A$3:$A$500&amp;[5]Tabelle1!$C$3:$C$500&amp;[5]Tabelle1!$D$3:$D$500,0),MATCH(S$2,[5]Tabelle1!$E$2:$U$2,0))),"")</f>
        <v>8450</v>
      </c>
      <c r="T528" s="192" t="str">
        <f t="array" ref="T528">IFERROR(IF(INDEX([5]Tabelle1!$E$3:$U$500,MATCH($A528&amp;$C528&amp;$D528,[5]Tabelle1!$A$3:$A$500&amp;[5]Tabelle1!$C$3:$C$500&amp;[5]Tabelle1!$D$3:$D$500,0),MATCH(T$2,[5]Tabelle1!$E$2:$U$2,0))=0,"",INDEX([5]Tabelle1!$E$3:$U$500,MATCH($A528&amp;$C528&amp;$D528,[5]Tabelle1!$A$3:$A$500&amp;[5]Tabelle1!$C$3:$C$500&amp;[5]Tabelle1!$D$3:$D$500,0),MATCH(T$2,[5]Tabelle1!$E$2:$U$2,0))),"")</f>
        <v/>
      </c>
      <c r="U528" s="192" t="str">
        <f t="array" ref="U528">IFERROR(IF(INDEX([5]Tabelle1!$E$3:$U$500,MATCH($A528&amp;$C528&amp;$D528,[5]Tabelle1!$A$3:$A$500&amp;[5]Tabelle1!$C$3:$C$500&amp;[5]Tabelle1!$D$3:$D$500,0),MATCH(U$2,[5]Tabelle1!$E$2:$U$2,0))=0,"",INDEX([5]Tabelle1!$E$3:$U$500,MATCH($A528&amp;$C528&amp;$D528,[5]Tabelle1!$A$3:$A$500&amp;[5]Tabelle1!$C$3:$C$500&amp;[5]Tabelle1!$D$3:$D$500,0),MATCH(U$2,[5]Tabelle1!$E$2:$U$2,0))),"")</f>
        <v/>
      </c>
      <c r="V528" s="193" t="str">
        <f t="array" ref="V528">IFERROR(IF(INDEX([5]Tabelle1!$E$3:$U$500,MATCH($A528&amp;$C528&amp;$D528,[5]Tabelle1!$A$3:$A$500&amp;[5]Tabelle1!$C$3:$C$500&amp;[5]Tabelle1!$D$3:$D$500,0),MATCH(V$2,[5]Tabelle1!$E$2:$U$2,0))=0,"",INDEX([5]Tabelle1!$E$3:$U$500,MATCH($A528&amp;$C528&amp;$D528,[5]Tabelle1!$A$3:$A$500&amp;[5]Tabelle1!$C$3:$C$500&amp;[5]Tabelle1!$D$3:$D$500,0),MATCH(V$2,[5]Tabelle1!$E$2:$U$2,0))),"")</f>
        <v/>
      </c>
      <c r="W528" s="54" t="str">
        <f t="array" ref="W528">IFERROR(IF(INDEX([5]Tabelle1!$E$3:$U$500,MATCH($A528&amp;$C528&amp;$D528,[5]Tabelle1!$A$3:$A$500&amp;[5]Tabelle1!$C$3:$C$500&amp;[5]Tabelle1!$D$3:$D$500,0),MATCH(W$2,[5]Tabelle1!$E$2:$U$2,0))=0,"",INDEX([5]Tabelle1!$E$3:$U$500,MATCH($A528&amp;$C528&amp;$D528,[5]Tabelle1!$A$3:$A$500&amp;[5]Tabelle1!$C$3:$C$500&amp;[5]Tabelle1!$D$3:$D$500,0),MATCH(W$2,[5]Tabelle1!$E$2:$U$2,0))),"")</f>
        <v>nur als Hídrica beschrieben, Pumped storage als Anteil hier von, Mittelwert von 8200 und 8700 in 2030</v>
      </c>
      <c r="X528" s="54" t="str">
        <f t="array" ref="X528">IFERROR(IF(INDEX([5]Tabelle1!$E$3:$U$500,MATCH($A528&amp;$C528&amp;$D528,[5]Tabelle1!$A$3:$A$500&amp;[5]Tabelle1!$C$3:$C$500&amp;[5]Tabelle1!$D$3:$D$500,0),MATCH(X$2,[5]Tabelle1!$E$2:$U$2,0))=0,"",INDEX([5]Tabelle1!$E$3:$U$500,MATCH($A528&amp;$C528&amp;$D528,[5]Tabelle1!$A$3:$A$500&amp;[5]Tabelle1!$C$3:$C$500&amp;[5]Tabelle1!$D$3:$D$500,0),MATCH(X$2,[5]Tabelle1!$E$2:$U$2,0))),"")</f>
        <v/>
      </c>
      <c r="Y528" s="22"/>
      <c r="Z528" s="22"/>
      <c r="AA528" s="22"/>
      <c r="AB528" s="22"/>
      <c r="AC528" s="22"/>
      <c r="AD528" s="22"/>
      <c r="AE528" s="22"/>
      <c r="AF528" s="22"/>
    </row>
    <row r="529" spans="1:32" ht="14.5" hidden="1" x14ac:dyDescent="0.35">
      <c r="A529" s="127" t="str">
        <f t="shared" si="36"/>
        <v>Portugal</v>
      </c>
      <c r="B529" s="70"/>
      <c r="C529" s="70" t="s">
        <v>558</v>
      </c>
      <c r="D529" s="139" t="s">
        <v>551</v>
      </c>
      <c r="E529" s="175"/>
      <c r="F529" s="175"/>
      <c r="G529" s="175"/>
      <c r="H529" s="192" t="str">
        <f t="array" ref="H529">IFERROR(IF(INDEX([5]Tabelle1!$E$3:$U$500,MATCH($A529&amp;$C529&amp;$D529,[5]Tabelle1!$A$3:$A$500&amp;[5]Tabelle1!$C$3:$C$500&amp;[5]Tabelle1!$D$3:$D$500,0),MATCH(H$2,[5]Tabelle1!$E$2:$U$2,0))=0,"",INDEX([5]Tabelle1!$E$3:$U$500,MATCH($A529&amp;$C529&amp;$D529,[5]Tabelle1!$A$3:$A$500&amp;[5]Tabelle1!$C$3:$C$500&amp;[5]Tabelle1!$D$3:$D$500,0),MATCH(H$2,[5]Tabelle1!$E$2:$U$2,0))),"")</f>
        <v/>
      </c>
      <c r="I529" s="192">
        <f t="array" ref="I529">IFERROR(IF(INDEX([5]Tabelle1!$E$3:$U$500,MATCH($A529&amp;$C529&amp;$D529,[5]Tabelle1!$A$3:$A$500&amp;[5]Tabelle1!$C$3:$C$500&amp;[5]Tabelle1!$D$3:$D$500,0),MATCH(I$2,[5]Tabelle1!$E$2:$U$2,0))=0,"",INDEX([5]Tabelle1!$E$3:$U$500,MATCH($A529&amp;$C529&amp;$D529,[5]Tabelle1!$A$3:$A$500&amp;[5]Tabelle1!$C$3:$C$500&amp;[5]Tabelle1!$D$3:$D$500,0),MATCH(I$2,[5]Tabelle1!$E$2:$U$2,0))),"")</f>
        <v>2700</v>
      </c>
      <c r="J529" s="192" t="str">
        <f t="array" ref="J529">IFERROR(IF(INDEX([5]Tabelle1!$E$3:$U$500,MATCH($A529&amp;$C529&amp;$D529,[5]Tabelle1!$A$3:$A$500&amp;[5]Tabelle1!$C$3:$C$500&amp;[5]Tabelle1!$D$3:$D$500,0),MATCH(J$2,[5]Tabelle1!$E$2:$U$2,0))=0,"",INDEX([5]Tabelle1!$E$3:$U$500,MATCH($A529&amp;$C529&amp;$D529,[5]Tabelle1!$A$3:$A$500&amp;[5]Tabelle1!$C$3:$C$500&amp;[5]Tabelle1!$D$3:$D$500,0),MATCH(J$2,[5]Tabelle1!$E$2:$U$2,0))),"")</f>
        <v/>
      </c>
      <c r="K529" s="192" t="str">
        <f t="array" ref="K529">IFERROR(IF(INDEX([5]Tabelle1!$E$3:$U$500,MATCH($A529&amp;$C529&amp;$D529,[5]Tabelle1!$A$3:$A$500&amp;[5]Tabelle1!$C$3:$C$500&amp;[5]Tabelle1!$D$3:$D$500,0),MATCH(K$2,[5]Tabelle1!$E$2:$U$2,0))=0,"",INDEX([5]Tabelle1!$E$3:$U$500,MATCH($A529&amp;$C529&amp;$D529,[5]Tabelle1!$A$3:$A$500&amp;[5]Tabelle1!$C$3:$C$500&amp;[5]Tabelle1!$D$3:$D$500,0),MATCH(K$2,[5]Tabelle1!$E$2:$U$2,0))),"")</f>
        <v/>
      </c>
      <c r="L529" s="192" t="str">
        <f t="array" ref="L529">IFERROR(IF(INDEX([5]Tabelle1!$E$3:$U$500,MATCH($A529&amp;$C529&amp;$D529,[5]Tabelle1!$A$3:$A$500&amp;[5]Tabelle1!$C$3:$C$500&amp;[5]Tabelle1!$D$3:$D$500,0),MATCH(L$2,[5]Tabelle1!$E$2:$U$2,0))=0,"",INDEX([5]Tabelle1!$E$3:$U$500,MATCH($A529&amp;$C529&amp;$D529,[5]Tabelle1!$A$3:$A$500&amp;[5]Tabelle1!$C$3:$C$500&amp;[5]Tabelle1!$D$3:$D$500,0),MATCH(L$2,[5]Tabelle1!$E$2:$U$2,0))),"")</f>
        <v/>
      </c>
      <c r="M529" s="192" t="str">
        <f t="array" ref="M529">IFERROR(IF(INDEX([5]Tabelle1!$E$3:$U$500,MATCH($A529&amp;$C529&amp;$D529,[5]Tabelle1!$A$3:$A$500&amp;[5]Tabelle1!$C$3:$C$500&amp;[5]Tabelle1!$D$3:$D$500,0),MATCH(M$2,[5]Tabelle1!$E$2:$U$2,0))=0,"",INDEX([5]Tabelle1!$E$3:$U$500,MATCH($A529&amp;$C529&amp;$D529,[5]Tabelle1!$A$3:$A$500&amp;[5]Tabelle1!$C$3:$C$500&amp;[5]Tabelle1!$D$3:$D$500,0),MATCH(M$2,[5]Tabelle1!$E$2:$U$2,0))),"")</f>
        <v/>
      </c>
      <c r="N529" s="192">
        <f t="array" ref="N529">IFERROR(IF(INDEX([5]Tabelle1!$E$3:$U$500,MATCH($A529&amp;$C529&amp;$D529,[5]Tabelle1!$A$3:$A$500&amp;[5]Tabelle1!$C$3:$C$500&amp;[5]Tabelle1!$D$3:$D$500,0),MATCH(N$2,[5]Tabelle1!$E$2:$U$2,0))=0,"",INDEX([5]Tabelle1!$E$3:$U$500,MATCH($A529&amp;$C529&amp;$D529,[5]Tabelle1!$A$3:$A$500&amp;[5]Tabelle1!$C$3:$C$500&amp;[5]Tabelle1!$D$3:$D$500,0),MATCH(N$2,[5]Tabelle1!$E$2:$U$2,0))),"")</f>
        <v>3600</v>
      </c>
      <c r="O529" s="192" t="str">
        <f t="array" ref="O529">IFERROR(IF(INDEX([5]Tabelle1!$E$3:$U$500,MATCH($A529&amp;$C529&amp;$D529,[5]Tabelle1!$A$3:$A$500&amp;[5]Tabelle1!$C$3:$C$500&amp;[5]Tabelle1!$D$3:$D$500,0),MATCH(O$2,[5]Tabelle1!$E$2:$U$2,0))=0,"",INDEX([5]Tabelle1!$E$3:$U$500,MATCH($A529&amp;$C529&amp;$D529,[5]Tabelle1!$A$3:$A$500&amp;[5]Tabelle1!$C$3:$C$500&amp;[5]Tabelle1!$D$3:$D$500,0),MATCH(O$2,[5]Tabelle1!$E$2:$U$2,0))),"")</f>
        <v/>
      </c>
      <c r="P529" s="192" t="str">
        <f t="array" ref="P529">IFERROR(IF(INDEX([5]Tabelle1!$E$3:$U$500,MATCH($A529&amp;$C529&amp;$D529,[5]Tabelle1!$A$3:$A$500&amp;[5]Tabelle1!$C$3:$C$500&amp;[5]Tabelle1!$D$3:$D$500,0),MATCH(P$2,[5]Tabelle1!$E$2:$U$2,0))=0,"",INDEX([5]Tabelle1!$E$3:$U$500,MATCH($A529&amp;$C529&amp;$D529,[5]Tabelle1!$A$3:$A$500&amp;[5]Tabelle1!$C$3:$C$500&amp;[5]Tabelle1!$D$3:$D$500,0),MATCH(P$2,[5]Tabelle1!$E$2:$U$2,0))),"")</f>
        <v/>
      </c>
      <c r="Q529" s="192" t="str">
        <f t="array" ref="Q529">IFERROR(IF(INDEX([5]Tabelle1!$E$3:$U$500,MATCH($A529&amp;$C529&amp;$D529,[5]Tabelle1!$A$3:$A$500&amp;[5]Tabelle1!$C$3:$C$500&amp;[5]Tabelle1!$D$3:$D$500,0),MATCH(Q$2,[5]Tabelle1!$E$2:$U$2,0))=0,"",INDEX([5]Tabelle1!$E$3:$U$500,MATCH($A529&amp;$C529&amp;$D529,[5]Tabelle1!$A$3:$A$500&amp;[5]Tabelle1!$C$3:$C$500&amp;[5]Tabelle1!$D$3:$D$500,0),MATCH(Q$2,[5]Tabelle1!$E$2:$U$2,0))),"")</f>
        <v/>
      </c>
      <c r="R529" s="192" t="str">
        <f t="array" ref="R529">IFERROR(IF(INDEX([5]Tabelle1!$E$3:$U$500,MATCH($A529&amp;$C529&amp;$D529,[5]Tabelle1!$A$3:$A$500&amp;[5]Tabelle1!$C$3:$C$500&amp;[5]Tabelle1!$D$3:$D$500,0),MATCH(R$2,[5]Tabelle1!$E$2:$U$2,0))=0,"",INDEX([5]Tabelle1!$E$3:$U$500,MATCH($A529&amp;$C529&amp;$D529,[5]Tabelle1!$A$3:$A$500&amp;[5]Tabelle1!$C$3:$C$500&amp;[5]Tabelle1!$D$3:$D$500,0),MATCH(R$2,[5]Tabelle1!$E$2:$U$2,0))),"")</f>
        <v/>
      </c>
      <c r="S529" s="192">
        <f t="array" ref="S529">IFERROR(IF(INDEX([5]Tabelle1!$E$3:$U$500,MATCH($A529&amp;$C529&amp;$D529,[5]Tabelle1!$A$3:$A$500&amp;[5]Tabelle1!$C$3:$C$500&amp;[5]Tabelle1!$D$3:$D$500,0),MATCH(S$2,[5]Tabelle1!$E$2:$U$2,0))=0,"",INDEX([5]Tabelle1!$E$3:$U$500,MATCH($A529&amp;$C529&amp;$D529,[5]Tabelle1!$A$3:$A$500&amp;[5]Tabelle1!$C$3:$C$500&amp;[5]Tabelle1!$D$3:$D$500,0),MATCH(S$2,[5]Tabelle1!$E$2:$U$2,0))),"")</f>
        <v>3850</v>
      </c>
      <c r="T529" s="192" t="str">
        <f t="array" ref="T529">IFERROR(IF(INDEX([5]Tabelle1!$E$3:$U$500,MATCH($A529&amp;$C529&amp;$D529,[5]Tabelle1!$A$3:$A$500&amp;[5]Tabelle1!$C$3:$C$500&amp;[5]Tabelle1!$D$3:$D$500,0),MATCH(T$2,[5]Tabelle1!$E$2:$U$2,0))=0,"",INDEX([5]Tabelle1!$E$3:$U$500,MATCH($A529&amp;$C529&amp;$D529,[5]Tabelle1!$A$3:$A$500&amp;[5]Tabelle1!$C$3:$C$500&amp;[5]Tabelle1!$D$3:$D$500,0),MATCH(T$2,[5]Tabelle1!$E$2:$U$2,0))),"")</f>
        <v/>
      </c>
      <c r="U529" s="192" t="str">
        <f t="array" ref="U529">IFERROR(IF(INDEX([5]Tabelle1!$E$3:$U$500,MATCH($A529&amp;$C529&amp;$D529,[5]Tabelle1!$A$3:$A$500&amp;[5]Tabelle1!$C$3:$C$500&amp;[5]Tabelle1!$D$3:$D$500,0),MATCH(U$2,[5]Tabelle1!$E$2:$U$2,0))=0,"",INDEX([5]Tabelle1!$E$3:$U$500,MATCH($A529&amp;$C529&amp;$D529,[5]Tabelle1!$A$3:$A$500&amp;[5]Tabelle1!$C$3:$C$500&amp;[5]Tabelle1!$D$3:$D$500,0),MATCH(U$2,[5]Tabelle1!$E$2:$U$2,0))),"")</f>
        <v/>
      </c>
      <c r="V529" s="193" t="str">
        <f t="array" ref="V529">IFERROR(IF(INDEX([5]Tabelle1!$E$3:$U$500,MATCH($A529&amp;$C529&amp;$D529,[5]Tabelle1!$A$3:$A$500&amp;[5]Tabelle1!$C$3:$C$500&amp;[5]Tabelle1!$D$3:$D$500,0),MATCH(V$2,[5]Tabelle1!$E$2:$U$2,0))=0,"",INDEX([5]Tabelle1!$E$3:$U$500,MATCH($A529&amp;$C529&amp;$D529,[5]Tabelle1!$A$3:$A$500&amp;[5]Tabelle1!$C$3:$C$500&amp;[5]Tabelle1!$D$3:$D$500,0),MATCH(V$2,[5]Tabelle1!$E$2:$U$2,0))),"")</f>
        <v/>
      </c>
      <c r="W529" s="54" t="str">
        <f t="array" ref="W529">IFERROR(IF(INDEX([5]Tabelle1!$E$3:$U$500,MATCH($A529&amp;$C529&amp;$D529,[5]Tabelle1!$A$3:$A$500&amp;[5]Tabelle1!$C$3:$C$500&amp;[5]Tabelle1!$D$3:$D$500,0),MATCH(W$2,[5]Tabelle1!$E$2:$U$2,0))=0,"",INDEX([5]Tabelle1!$E$3:$U$500,MATCH($A529&amp;$C529&amp;$D529,[5]Tabelle1!$A$3:$A$500&amp;[5]Tabelle1!$C$3:$C$500&amp;[5]Tabelle1!$D$3:$D$500,0),MATCH(W$2,[5]Tabelle1!$E$2:$U$2,0))),"")</f>
        <v>Mittelwert von 3600 und 4100 in 2030</v>
      </c>
      <c r="X529" s="54" t="str">
        <f t="array" ref="X529">IFERROR(IF(INDEX([5]Tabelle1!$E$3:$U$500,MATCH($A529&amp;$C529&amp;$D529,[5]Tabelle1!$A$3:$A$500&amp;[5]Tabelle1!$C$3:$C$500&amp;[5]Tabelle1!$D$3:$D$500,0),MATCH(X$2,[5]Tabelle1!$E$2:$U$2,0))=0,"",INDEX([5]Tabelle1!$E$3:$U$500,MATCH($A529&amp;$C529&amp;$D529,[5]Tabelle1!$A$3:$A$500&amp;[5]Tabelle1!$C$3:$C$500&amp;[5]Tabelle1!$D$3:$D$500,0),MATCH(X$2,[5]Tabelle1!$E$2:$U$2,0))),"")</f>
        <v/>
      </c>
      <c r="Y529" s="22"/>
      <c r="Z529" s="22"/>
      <c r="AA529" s="22"/>
      <c r="AB529" s="22"/>
      <c r="AC529" s="22"/>
      <c r="AD529" s="22"/>
      <c r="AE529" s="22"/>
      <c r="AF529" s="22"/>
    </row>
    <row r="530" spans="1:32" ht="14.5" hidden="1" x14ac:dyDescent="0.35">
      <c r="A530" s="127" t="str">
        <f t="shared" si="36"/>
        <v>Portugal</v>
      </c>
      <c r="B530" s="70"/>
      <c r="C530" s="70" t="s">
        <v>558</v>
      </c>
      <c r="D530" s="139" t="s">
        <v>552</v>
      </c>
      <c r="E530" s="175"/>
      <c r="F530" s="175"/>
      <c r="G530" s="175"/>
      <c r="H530" s="192" t="str">
        <f t="array" ref="H530">IFERROR(IF(INDEX([5]Tabelle1!$E$3:$U$500,MATCH($A530&amp;$C530&amp;$D530,[5]Tabelle1!$A$3:$A$500&amp;[5]Tabelle1!$C$3:$C$500&amp;[5]Tabelle1!$D$3:$D$500,0),MATCH(H$2,[5]Tabelle1!$E$2:$U$2,0))=0,"",INDEX([5]Tabelle1!$E$3:$U$500,MATCH($A530&amp;$C530&amp;$D530,[5]Tabelle1!$A$3:$A$500&amp;[5]Tabelle1!$C$3:$C$500&amp;[5]Tabelle1!$D$3:$D$500,0),MATCH(H$2,[5]Tabelle1!$E$2:$U$2,0))),"")</f>
        <v/>
      </c>
      <c r="I530" s="192" t="str">
        <f t="array" ref="I530">IFERROR(IF(INDEX([5]Tabelle1!$E$3:$U$500,MATCH($A530&amp;$C530&amp;$D530,[5]Tabelle1!$A$3:$A$500&amp;[5]Tabelle1!$C$3:$C$500&amp;[5]Tabelle1!$D$3:$D$500,0),MATCH(I$2,[5]Tabelle1!$E$2:$U$2,0))=0,"",INDEX([5]Tabelle1!$E$3:$U$500,MATCH($A530&amp;$C530&amp;$D530,[5]Tabelle1!$A$3:$A$500&amp;[5]Tabelle1!$C$3:$C$500&amp;[5]Tabelle1!$D$3:$D$500,0),MATCH(I$2,[5]Tabelle1!$E$2:$U$2,0))),"")</f>
        <v/>
      </c>
      <c r="J530" s="192" t="str">
        <f t="array" ref="J530">IFERROR(IF(INDEX([5]Tabelle1!$E$3:$U$500,MATCH($A530&amp;$C530&amp;$D530,[5]Tabelle1!$A$3:$A$500&amp;[5]Tabelle1!$C$3:$C$500&amp;[5]Tabelle1!$D$3:$D$500,0),MATCH(J$2,[5]Tabelle1!$E$2:$U$2,0))=0,"",INDEX([5]Tabelle1!$E$3:$U$500,MATCH($A530&amp;$C530&amp;$D530,[5]Tabelle1!$A$3:$A$500&amp;[5]Tabelle1!$C$3:$C$500&amp;[5]Tabelle1!$D$3:$D$500,0),MATCH(J$2,[5]Tabelle1!$E$2:$U$2,0))),"")</f>
        <v/>
      </c>
      <c r="K530" s="192" t="str">
        <f t="array" ref="K530">IFERROR(IF(INDEX([5]Tabelle1!$E$3:$U$500,MATCH($A530&amp;$C530&amp;$D530,[5]Tabelle1!$A$3:$A$500&amp;[5]Tabelle1!$C$3:$C$500&amp;[5]Tabelle1!$D$3:$D$500,0),MATCH(K$2,[5]Tabelle1!$E$2:$U$2,0))=0,"",INDEX([5]Tabelle1!$E$3:$U$500,MATCH($A530&amp;$C530&amp;$D530,[5]Tabelle1!$A$3:$A$500&amp;[5]Tabelle1!$C$3:$C$500&amp;[5]Tabelle1!$D$3:$D$500,0),MATCH(K$2,[5]Tabelle1!$E$2:$U$2,0))),"")</f>
        <v/>
      </c>
      <c r="L530" s="192" t="str">
        <f t="array" ref="L530">IFERROR(IF(INDEX([5]Tabelle1!$E$3:$U$500,MATCH($A530&amp;$C530&amp;$D530,[5]Tabelle1!$A$3:$A$500&amp;[5]Tabelle1!$C$3:$C$500&amp;[5]Tabelle1!$D$3:$D$500,0),MATCH(L$2,[5]Tabelle1!$E$2:$U$2,0))=0,"",INDEX([5]Tabelle1!$E$3:$U$500,MATCH($A530&amp;$C530&amp;$D530,[5]Tabelle1!$A$3:$A$500&amp;[5]Tabelle1!$C$3:$C$500&amp;[5]Tabelle1!$D$3:$D$500,0),MATCH(L$2,[5]Tabelle1!$E$2:$U$2,0))),"")</f>
        <v/>
      </c>
      <c r="M530" s="192" t="str">
        <f t="array" ref="M530">IFERROR(IF(INDEX([5]Tabelle1!$E$3:$U$500,MATCH($A530&amp;$C530&amp;$D530,[5]Tabelle1!$A$3:$A$500&amp;[5]Tabelle1!$C$3:$C$500&amp;[5]Tabelle1!$D$3:$D$500,0),MATCH(M$2,[5]Tabelle1!$E$2:$U$2,0))=0,"",INDEX([5]Tabelle1!$E$3:$U$500,MATCH($A530&amp;$C530&amp;$D530,[5]Tabelle1!$A$3:$A$500&amp;[5]Tabelle1!$C$3:$C$500&amp;[5]Tabelle1!$D$3:$D$500,0),MATCH(M$2,[5]Tabelle1!$E$2:$U$2,0))),"")</f>
        <v/>
      </c>
      <c r="N530" s="192" t="str">
        <f t="array" ref="N530">IFERROR(IF(INDEX([5]Tabelle1!$E$3:$U$500,MATCH($A530&amp;$C530&amp;$D530,[5]Tabelle1!$A$3:$A$500&amp;[5]Tabelle1!$C$3:$C$500&amp;[5]Tabelle1!$D$3:$D$500,0),MATCH(N$2,[5]Tabelle1!$E$2:$U$2,0))=0,"",INDEX([5]Tabelle1!$E$3:$U$500,MATCH($A530&amp;$C530&amp;$D530,[5]Tabelle1!$A$3:$A$500&amp;[5]Tabelle1!$C$3:$C$500&amp;[5]Tabelle1!$D$3:$D$500,0),MATCH(N$2,[5]Tabelle1!$E$2:$U$2,0))),"")</f>
        <v/>
      </c>
      <c r="O530" s="192" t="str">
        <f t="array" ref="O530">IFERROR(IF(INDEX([5]Tabelle1!$E$3:$U$500,MATCH($A530&amp;$C530&amp;$D530,[5]Tabelle1!$A$3:$A$500&amp;[5]Tabelle1!$C$3:$C$500&amp;[5]Tabelle1!$D$3:$D$500,0),MATCH(O$2,[5]Tabelle1!$E$2:$U$2,0))=0,"",INDEX([5]Tabelle1!$E$3:$U$500,MATCH($A530&amp;$C530&amp;$D530,[5]Tabelle1!$A$3:$A$500&amp;[5]Tabelle1!$C$3:$C$500&amp;[5]Tabelle1!$D$3:$D$500,0),MATCH(O$2,[5]Tabelle1!$E$2:$U$2,0))),"")</f>
        <v/>
      </c>
      <c r="P530" s="192" t="str">
        <f t="array" ref="P530">IFERROR(IF(INDEX([5]Tabelle1!$E$3:$U$500,MATCH($A530&amp;$C530&amp;$D530,[5]Tabelle1!$A$3:$A$500&amp;[5]Tabelle1!$C$3:$C$500&amp;[5]Tabelle1!$D$3:$D$500,0),MATCH(P$2,[5]Tabelle1!$E$2:$U$2,0))=0,"",INDEX([5]Tabelle1!$E$3:$U$500,MATCH($A530&amp;$C530&amp;$D530,[5]Tabelle1!$A$3:$A$500&amp;[5]Tabelle1!$C$3:$C$500&amp;[5]Tabelle1!$D$3:$D$500,0),MATCH(P$2,[5]Tabelle1!$E$2:$U$2,0))),"")</f>
        <v/>
      </c>
      <c r="Q530" s="192" t="str">
        <f t="array" ref="Q530">IFERROR(IF(INDEX([5]Tabelle1!$E$3:$U$500,MATCH($A530&amp;$C530&amp;$D530,[5]Tabelle1!$A$3:$A$500&amp;[5]Tabelle1!$C$3:$C$500&amp;[5]Tabelle1!$D$3:$D$500,0),MATCH(Q$2,[5]Tabelle1!$E$2:$U$2,0))=0,"",INDEX([5]Tabelle1!$E$3:$U$500,MATCH($A530&amp;$C530&amp;$D530,[5]Tabelle1!$A$3:$A$500&amp;[5]Tabelle1!$C$3:$C$500&amp;[5]Tabelle1!$D$3:$D$500,0),MATCH(Q$2,[5]Tabelle1!$E$2:$U$2,0))),"")</f>
        <v/>
      </c>
      <c r="R530" s="192" t="str">
        <f t="array" ref="R530">IFERROR(IF(INDEX([5]Tabelle1!$E$3:$U$500,MATCH($A530&amp;$C530&amp;$D530,[5]Tabelle1!$A$3:$A$500&amp;[5]Tabelle1!$C$3:$C$500&amp;[5]Tabelle1!$D$3:$D$500,0),MATCH(R$2,[5]Tabelle1!$E$2:$U$2,0))=0,"",INDEX([5]Tabelle1!$E$3:$U$500,MATCH($A530&amp;$C530&amp;$D530,[5]Tabelle1!$A$3:$A$500&amp;[5]Tabelle1!$C$3:$C$500&amp;[5]Tabelle1!$D$3:$D$500,0),MATCH(R$2,[5]Tabelle1!$E$2:$U$2,0))),"")</f>
        <v/>
      </c>
      <c r="S530" s="192" t="str">
        <f t="array" ref="S530">IFERROR(IF(INDEX([5]Tabelle1!$E$3:$U$500,MATCH($A530&amp;$C530&amp;$D530,[5]Tabelle1!$A$3:$A$500&amp;[5]Tabelle1!$C$3:$C$500&amp;[5]Tabelle1!$D$3:$D$500,0),MATCH(S$2,[5]Tabelle1!$E$2:$U$2,0))=0,"",INDEX([5]Tabelle1!$E$3:$U$500,MATCH($A530&amp;$C530&amp;$D530,[5]Tabelle1!$A$3:$A$500&amp;[5]Tabelle1!$C$3:$C$500&amp;[5]Tabelle1!$D$3:$D$500,0),MATCH(S$2,[5]Tabelle1!$E$2:$U$2,0))),"")</f>
        <v/>
      </c>
      <c r="T530" s="192" t="str">
        <f t="array" ref="T530">IFERROR(IF(INDEX([5]Tabelle1!$E$3:$U$500,MATCH($A530&amp;$C530&amp;$D530,[5]Tabelle1!$A$3:$A$500&amp;[5]Tabelle1!$C$3:$C$500&amp;[5]Tabelle1!$D$3:$D$500,0),MATCH(T$2,[5]Tabelle1!$E$2:$U$2,0))=0,"",INDEX([5]Tabelle1!$E$3:$U$500,MATCH($A530&amp;$C530&amp;$D530,[5]Tabelle1!$A$3:$A$500&amp;[5]Tabelle1!$C$3:$C$500&amp;[5]Tabelle1!$D$3:$D$500,0),MATCH(T$2,[5]Tabelle1!$E$2:$U$2,0))),"")</f>
        <v/>
      </c>
      <c r="U530" s="192" t="str">
        <f t="array" ref="U530">IFERROR(IF(INDEX([5]Tabelle1!$E$3:$U$500,MATCH($A530&amp;$C530&amp;$D530,[5]Tabelle1!$A$3:$A$500&amp;[5]Tabelle1!$C$3:$C$500&amp;[5]Tabelle1!$D$3:$D$500,0),MATCH(U$2,[5]Tabelle1!$E$2:$U$2,0))=0,"",INDEX([5]Tabelle1!$E$3:$U$500,MATCH($A530&amp;$C530&amp;$D530,[5]Tabelle1!$A$3:$A$500&amp;[5]Tabelle1!$C$3:$C$500&amp;[5]Tabelle1!$D$3:$D$500,0),MATCH(U$2,[5]Tabelle1!$E$2:$U$2,0))),"")</f>
        <v/>
      </c>
      <c r="V530" s="193" t="str">
        <f t="array" ref="V530">IFERROR(IF(INDEX([5]Tabelle1!$E$3:$U$500,MATCH($A530&amp;$C530&amp;$D530,[5]Tabelle1!$A$3:$A$500&amp;[5]Tabelle1!$C$3:$C$500&amp;[5]Tabelle1!$D$3:$D$500,0),MATCH(V$2,[5]Tabelle1!$E$2:$U$2,0))=0,"",INDEX([5]Tabelle1!$E$3:$U$500,MATCH($A530&amp;$C530&amp;$D530,[5]Tabelle1!$A$3:$A$500&amp;[5]Tabelle1!$C$3:$C$500&amp;[5]Tabelle1!$D$3:$D$500,0),MATCH(V$2,[5]Tabelle1!$E$2:$U$2,0))),"")</f>
        <v/>
      </c>
      <c r="W530" s="54" t="str">
        <f t="array" ref="W530">IFERROR(IF(INDEX([5]Tabelle1!$E$3:$U$500,MATCH($A530&amp;$C530&amp;$D530,[5]Tabelle1!$A$3:$A$500&amp;[5]Tabelle1!$C$3:$C$500&amp;[5]Tabelle1!$D$3:$D$500,0),MATCH(W$2,[5]Tabelle1!$E$2:$U$2,0))=0,"",INDEX([5]Tabelle1!$E$3:$U$500,MATCH($A530&amp;$C530&amp;$D530,[5]Tabelle1!$A$3:$A$500&amp;[5]Tabelle1!$C$3:$C$500&amp;[5]Tabelle1!$D$3:$D$500,0),MATCH(W$2,[5]Tabelle1!$E$2:$U$2,0))),"")</f>
        <v/>
      </c>
      <c r="X530" s="54" t="str">
        <f t="array" ref="X530">IFERROR(IF(INDEX([5]Tabelle1!$E$3:$U$500,MATCH($A530&amp;$C530&amp;$D530,[5]Tabelle1!$A$3:$A$500&amp;[5]Tabelle1!$C$3:$C$500&amp;[5]Tabelle1!$D$3:$D$500,0),MATCH(X$2,[5]Tabelle1!$E$2:$U$2,0))=0,"",INDEX([5]Tabelle1!$E$3:$U$500,MATCH($A530&amp;$C530&amp;$D530,[5]Tabelle1!$A$3:$A$500&amp;[5]Tabelle1!$C$3:$C$500&amp;[5]Tabelle1!$D$3:$D$500,0),MATCH(X$2,[5]Tabelle1!$E$2:$U$2,0))),"")</f>
        <v/>
      </c>
      <c r="Y530" s="22"/>
      <c r="Z530" s="22"/>
      <c r="AA530" s="22"/>
      <c r="AB530" s="22"/>
      <c r="AC530" s="22"/>
      <c r="AD530" s="22"/>
      <c r="AE530" s="22"/>
      <c r="AF530" s="22"/>
    </row>
    <row r="531" spans="1:32" ht="14.5" hidden="1" x14ac:dyDescent="0.35">
      <c r="A531" s="127" t="str">
        <f t="shared" si="36"/>
        <v>Portugal</v>
      </c>
      <c r="B531" s="70"/>
      <c r="C531" s="70" t="s">
        <v>558</v>
      </c>
      <c r="D531" s="139" t="s">
        <v>4</v>
      </c>
      <c r="E531" s="175"/>
      <c r="F531" s="175"/>
      <c r="G531" s="175"/>
      <c r="H531" s="192" t="str">
        <f t="array" ref="H531">IFERROR(IF(INDEX([5]Tabelle1!$E$3:$U$500,MATCH($A531&amp;$C531&amp;$D531,[5]Tabelle1!$A$3:$A$500&amp;[5]Tabelle1!$C$3:$C$500&amp;[5]Tabelle1!$D$3:$D$500,0),MATCH(H$2,[5]Tabelle1!$E$2:$U$2,0))=0,"",INDEX([5]Tabelle1!$E$3:$U$500,MATCH($A531&amp;$C531&amp;$D531,[5]Tabelle1!$A$3:$A$500&amp;[5]Tabelle1!$C$3:$C$500&amp;[5]Tabelle1!$D$3:$D$500,0),MATCH(H$2,[5]Tabelle1!$E$2:$U$2,0))),"")</f>
        <v/>
      </c>
      <c r="I531" s="192">
        <f t="array" ref="I531">IFERROR(IF(INDEX([5]Tabelle1!$E$3:$U$500,MATCH($A531&amp;$C531&amp;$D531,[5]Tabelle1!$A$3:$A$500&amp;[5]Tabelle1!$C$3:$C$500&amp;[5]Tabelle1!$D$3:$D$500,0),MATCH(I$2,[5]Tabelle1!$E$2:$U$2,0))=0,"",INDEX([5]Tabelle1!$E$3:$U$500,MATCH($A531&amp;$C531&amp;$D531,[5]Tabelle1!$A$3:$A$500&amp;[5]Tabelle1!$C$3:$C$500&amp;[5]Tabelle1!$D$3:$D$500,0),MATCH(I$2,[5]Tabelle1!$E$2:$U$2,0))),"")</f>
        <v>400</v>
      </c>
      <c r="J531" s="192" t="str">
        <f t="array" ref="J531">IFERROR(IF(INDEX([5]Tabelle1!$E$3:$U$500,MATCH($A531&amp;$C531&amp;$D531,[5]Tabelle1!$A$3:$A$500&amp;[5]Tabelle1!$C$3:$C$500&amp;[5]Tabelle1!$D$3:$D$500,0),MATCH(J$2,[5]Tabelle1!$E$2:$U$2,0))=0,"",INDEX([5]Tabelle1!$E$3:$U$500,MATCH($A531&amp;$C531&amp;$D531,[5]Tabelle1!$A$3:$A$500&amp;[5]Tabelle1!$C$3:$C$500&amp;[5]Tabelle1!$D$3:$D$500,0),MATCH(J$2,[5]Tabelle1!$E$2:$U$2,0))),"")</f>
        <v/>
      </c>
      <c r="K531" s="192" t="str">
        <f t="array" ref="K531">IFERROR(IF(INDEX([5]Tabelle1!$E$3:$U$500,MATCH($A531&amp;$C531&amp;$D531,[5]Tabelle1!$A$3:$A$500&amp;[5]Tabelle1!$C$3:$C$500&amp;[5]Tabelle1!$D$3:$D$500,0),MATCH(K$2,[5]Tabelle1!$E$2:$U$2,0))=0,"",INDEX([5]Tabelle1!$E$3:$U$500,MATCH($A531&amp;$C531&amp;$D531,[5]Tabelle1!$A$3:$A$500&amp;[5]Tabelle1!$C$3:$C$500&amp;[5]Tabelle1!$D$3:$D$500,0),MATCH(K$2,[5]Tabelle1!$E$2:$U$2,0))),"")</f>
        <v/>
      </c>
      <c r="L531" s="192" t="str">
        <f t="array" ref="L531">IFERROR(IF(INDEX([5]Tabelle1!$E$3:$U$500,MATCH($A531&amp;$C531&amp;$D531,[5]Tabelle1!$A$3:$A$500&amp;[5]Tabelle1!$C$3:$C$500&amp;[5]Tabelle1!$D$3:$D$500,0),MATCH(L$2,[5]Tabelle1!$E$2:$U$2,0))=0,"",INDEX([5]Tabelle1!$E$3:$U$500,MATCH($A531&amp;$C531&amp;$D531,[5]Tabelle1!$A$3:$A$500&amp;[5]Tabelle1!$C$3:$C$500&amp;[5]Tabelle1!$D$3:$D$500,0),MATCH(L$2,[5]Tabelle1!$E$2:$U$2,0))),"")</f>
        <v/>
      </c>
      <c r="M531" s="192" t="str">
        <f t="array" ref="M531">IFERROR(IF(INDEX([5]Tabelle1!$E$3:$U$500,MATCH($A531&amp;$C531&amp;$D531,[5]Tabelle1!$A$3:$A$500&amp;[5]Tabelle1!$C$3:$C$500&amp;[5]Tabelle1!$D$3:$D$500,0),MATCH(M$2,[5]Tabelle1!$E$2:$U$2,0))=0,"",INDEX([5]Tabelle1!$E$3:$U$500,MATCH($A531&amp;$C531&amp;$D531,[5]Tabelle1!$A$3:$A$500&amp;[5]Tabelle1!$C$3:$C$500&amp;[5]Tabelle1!$D$3:$D$500,0),MATCH(M$2,[5]Tabelle1!$E$2:$U$2,0))),"")</f>
        <v/>
      </c>
      <c r="N531" s="192">
        <f t="array" ref="N531">IFERROR(IF(INDEX([5]Tabelle1!$E$3:$U$500,MATCH($A531&amp;$C531&amp;$D531,[5]Tabelle1!$A$3:$A$500&amp;[5]Tabelle1!$C$3:$C$500&amp;[5]Tabelle1!$D$3:$D$500,0),MATCH(N$2,[5]Tabelle1!$E$2:$U$2,0))=0,"",INDEX([5]Tabelle1!$E$3:$U$500,MATCH($A531&amp;$C531&amp;$D531,[5]Tabelle1!$A$3:$A$500&amp;[5]Tabelle1!$C$3:$C$500&amp;[5]Tabelle1!$D$3:$D$500,0),MATCH(N$2,[5]Tabelle1!$E$2:$U$2,0))),"")</f>
        <v>400</v>
      </c>
      <c r="O531" s="192" t="str">
        <f t="array" ref="O531">IFERROR(IF(INDEX([5]Tabelle1!$E$3:$U$500,MATCH($A531&amp;$C531&amp;$D531,[5]Tabelle1!$A$3:$A$500&amp;[5]Tabelle1!$C$3:$C$500&amp;[5]Tabelle1!$D$3:$D$500,0),MATCH(O$2,[5]Tabelle1!$E$2:$U$2,0))=0,"",INDEX([5]Tabelle1!$E$3:$U$500,MATCH($A531&amp;$C531&amp;$D531,[5]Tabelle1!$A$3:$A$500&amp;[5]Tabelle1!$C$3:$C$500&amp;[5]Tabelle1!$D$3:$D$500,0),MATCH(O$2,[5]Tabelle1!$E$2:$U$2,0))),"")</f>
        <v/>
      </c>
      <c r="P531" s="192" t="str">
        <f t="array" ref="P531">IFERROR(IF(INDEX([5]Tabelle1!$E$3:$U$500,MATCH($A531&amp;$C531&amp;$D531,[5]Tabelle1!$A$3:$A$500&amp;[5]Tabelle1!$C$3:$C$500&amp;[5]Tabelle1!$D$3:$D$500,0),MATCH(P$2,[5]Tabelle1!$E$2:$U$2,0))=0,"",INDEX([5]Tabelle1!$E$3:$U$500,MATCH($A531&amp;$C531&amp;$D531,[5]Tabelle1!$A$3:$A$500&amp;[5]Tabelle1!$C$3:$C$500&amp;[5]Tabelle1!$D$3:$D$500,0),MATCH(P$2,[5]Tabelle1!$E$2:$U$2,0))),"")</f>
        <v/>
      </c>
      <c r="Q531" s="192" t="str">
        <f t="array" ref="Q531">IFERROR(IF(INDEX([5]Tabelle1!$E$3:$U$500,MATCH($A531&amp;$C531&amp;$D531,[5]Tabelle1!$A$3:$A$500&amp;[5]Tabelle1!$C$3:$C$500&amp;[5]Tabelle1!$D$3:$D$500,0),MATCH(Q$2,[5]Tabelle1!$E$2:$U$2,0))=0,"",INDEX([5]Tabelle1!$E$3:$U$500,MATCH($A531&amp;$C531&amp;$D531,[5]Tabelle1!$A$3:$A$500&amp;[5]Tabelle1!$C$3:$C$500&amp;[5]Tabelle1!$D$3:$D$500,0),MATCH(Q$2,[5]Tabelle1!$E$2:$U$2,0))),"")</f>
        <v/>
      </c>
      <c r="R531" s="192" t="str">
        <f t="array" ref="R531">IFERROR(IF(INDEX([5]Tabelle1!$E$3:$U$500,MATCH($A531&amp;$C531&amp;$D531,[5]Tabelle1!$A$3:$A$500&amp;[5]Tabelle1!$C$3:$C$500&amp;[5]Tabelle1!$D$3:$D$500,0),MATCH(R$2,[5]Tabelle1!$E$2:$U$2,0))=0,"",INDEX([5]Tabelle1!$E$3:$U$500,MATCH($A531&amp;$C531&amp;$D531,[5]Tabelle1!$A$3:$A$500&amp;[5]Tabelle1!$C$3:$C$500&amp;[5]Tabelle1!$D$3:$D$500,0),MATCH(R$2,[5]Tabelle1!$E$2:$U$2,0))),"")</f>
        <v/>
      </c>
      <c r="S531" s="192">
        <f t="array" ref="S531">IFERROR(IF(INDEX([5]Tabelle1!$E$3:$U$500,MATCH($A531&amp;$C531&amp;$D531,[5]Tabelle1!$A$3:$A$500&amp;[5]Tabelle1!$C$3:$C$500&amp;[5]Tabelle1!$D$3:$D$500,0),MATCH(S$2,[5]Tabelle1!$E$2:$U$2,0))=0,"",INDEX([5]Tabelle1!$E$3:$U$500,MATCH($A531&amp;$C531&amp;$D531,[5]Tabelle1!$A$3:$A$500&amp;[5]Tabelle1!$C$3:$C$500&amp;[5]Tabelle1!$D$3:$D$500,0),MATCH(S$2,[5]Tabelle1!$E$2:$U$2,0))),"")</f>
        <v>500</v>
      </c>
      <c r="T531" s="192" t="str">
        <f t="array" ref="T531">IFERROR(IF(INDEX([5]Tabelle1!$E$3:$U$500,MATCH($A531&amp;$C531&amp;$D531,[5]Tabelle1!$A$3:$A$500&amp;[5]Tabelle1!$C$3:$C$500&amp;[5]Tabelle1!$D$3:$D$500,0),MATCH(T$2,[5]Tabelle1!$E$2:$U$2,0))=0,"",INDEX([5]Tabelle1!$E$3:$U$500,MATCH($A531&amp;$C531&amp;$D531,[5]Tabelle1!$A$3:$A$500&amp;[5]Tabelle1!$C$3:$C$500&amp;[5]Tabelle1!$D$3:$D$500,0),MATCH(T$2,[5]Tabelle1!$E$2:$U$2,0))),"")</f>
        <v/>
      </c>
      <c r="U531" s="192" t="str">
        <f t="array" ref="U531">IFERROR(IF(INDEX([5]Tabelle1!$E$3:$U$500,MATCH($A531&amp;$C531&amp;$D531,[5]Tabelle1!$A$3:$A$500&amp;[5]Tabelle1!$C$3:$C$500&amp;[5]Tabelle1!$D$3:$D$500,0),MATCH(U$2,[5]Tabelle1!$E$2:$U$2,0))=0,"",INDEX([5]Tabelle1!$E$3:$U$500,MATCH($A531&amp;$C531&amp;$D531,[5]Tabelle1!$A$3:$A$500&amp;[5]Tabelle1!$C$3:$C$500&amp;[5]Tabelle1!$D$3:$D$500,0),MATCH(U$2,[5]Tabelle1!$E$2:$U$2,0))),"")</f>
        <v/>
      </c>
      <c r="V531" s="193" t="str">
        <f t="array" ref="V531">IFERROR(IF(INDEX([5]Tabelle1!$E$3:$U$500,MATCH($A531&amp;$C531&amp;$D531,[5]Tabelle1!$A$3:$A$500&amp;[5]Tabelle1!$C$3:$C$500&amp;[5]Tabelle1!$D$3:$D$500,0),MATCH(V$2,[5]Tabelle1!$E$2:$U$2,0))=0,"",INDEX([5]Tabelle1!$E$3:$U$500,MATCH($A531&amp;$C531&amp;$D531,[5]Tabelle1!$A$3:$A$500&amp;[5]Tabelle1!$C$3:$C$500&amp;[5]Tabelle1!$D$3:$D$500,0),MATCH(V$2,[5]Tabelle1!$E$2:$U$2,0))),"")</f>
        <v/>
      </c>
      <c r="W531" s="54" t="str">
        <f t="array" ref="W531">IFERROR(IF(INDEX([5]Tabelle1!$E$3:$U$500,MATCH($A531&amp;$C531&amp;$D531,[5]Tabelle1!$A$3:$A$500&amp;[5]Tabelle1!$C$3:$C$500&amp;[5]Tabelle1!$D$3:$D$500,0),MATCH(W$2,[5]Tabelle1!$E$2:$U$2,0))=0,"",INDEX([5]Tabelle1!$E$3:$U$500,MATCH($A531&amp;$C531&amp;$D531,[5]Tabelle1!$A$3:$A$500&amp;[5]Tabelle1!$C$3:$C$500&amp;[5]Tabelle1!$D$3:$D$500,0),MATCH(W$2,[5]Tabelle1!$E$2:$U$2,0))),"")</f>
        <v/>
      </c>
      <c r="X531" s="54" t="str">
        <f t="array" ref="X531">IFERROR(IF(INDEX([5]Tabelle1!$E$3:$U$500,MATCH($A531&amp;$C531&amp;$D531,[5]Tabelle1!$A$3:$A$500&amp;[5]Tabelle1!$C$3:$C$500&amp;[5]Tabelle1!$D$3:$D$500,0),MATCH(X$2,[5]Tabelle1!$E$2:$U$2,0))=0,"",INDEX([5]Tabelle1!$E$3:$U$500,MATCH($A531&amp;$C531&amp;$D531,[5]Tabelle1!$A$3:$A$500&amp;[5]Tabelle1!$C$3:$C$500&amp;[5]Tabelle1!$D$3:$D$500,0),MATCH(X$2,[5]Tabelle1!$E$2:$U$2,0))),"")</f>
        <v/>
      </c>
      <c r="Y531" s="22"/>
      <c r="Z531" s="22"/>
      <c r="AA531" s="22"/>
      <c r="AB531" s="22"/>
      <c r="AC531" s="22"/>
      <c r="AD531" s="22"/>
      <c r="AE531" s="22"/>
      <c r="AF531" s="22"/>
    </row>
    <row r="532" spans="1:32" ht="14.5" hidden="1" x14ac:dyDescent="0.35">
      <c r="A532" s="127" t="str">
        <f t="shared" si="36"/>
        <v>Portugal</v>
      </c>
      <c r="B532" s="70"/>
      <c r="C532" s="70" t="s">
        <v>558</v>
      </c>
      <c r="D532" s="139" t="s">
        <v>541</v>
      </c>
      <c r="E532" s="175"/>
      <c r="F532" s="175"/>
      <c r="G532" s="175"/>
      <c r="H532" s="192" t="str">
        <f t="array" ref="H532">IFERROR(IF(INDEX([5]Tabelle1!$E$3:$U$500,MATCH($A532&amp;$C532&amp;$D532,[5]Tabelle1!$A$3:$A$500&amp;[5]Tabelle1!$C$3:$C$500&amp;[5]Tabelle1!$D$3:$D$500,0),MATCH(H$2,[5]Tabelle1!$E$2:$U$2,0))=0,"",INDEX([5]Tabelle1!$E$3:$U$500,MATCH($A532&amp;$C532&amp;$D532,[5]Tabelle1!$A$3:$A$500&amp;[5]Tabelle1!$C$3:$C$500&amp;[5]Tabelle1!$D$3:$D$500,0),MATCH(H$2,[5]Tabelle1!$E$2:$U$2,0))),"")</f>
        <v/>
      </c>
      <c r="I532" s="192" t="str">
        <f t="array" ref="I532">IFERROR(IF(INDEX([5]Tabelle1!$E$3:$U$500,MATCH($A532&amp;$C532&amp;$D532,[5]Tabelle1!$A$3:$A$500&amp;[5]Tabelle1!$C$3:$C$500&amp;[5]Tabelle1!$D$3:$D$500,0),MATCH(I$2,[5]Tabelle1!$E$2:$U$2,0))=0,"",INDEX([5]Tabelle1!$E$3:$U$500,MATCH($A532&amp;$C532&amp;$D532,[5]Tabelle1!$A$3:$A$500&amp;[5]Tabelle1!$C$3:$C$500&amp;[5]Tabelle1!$D$3:$D$500,0),MATCH(I$2,[5]Tabelle1!$E$2:$U$2,0))),"")</f>
        <v/>
      </c>
      <c r="J532" s="192" t="str">
        <f t="array" ref="J532">IFERROR(IF(INDEX([5]Tabelle1!$E$3:$U$500,MATCH($A532&amp;$C532&amp;$D532,[5]Tabelle1!$A$3:$A$500&amp;[5]Tabelle1!$C$3:$C$500&amp;[5]Tabelle1!$D$3:$D$500,0),MATCH(J$2,[5]Tabelle1!$E$2:$U$2,0))=0,"",INDEX([5]Tabelle1!$E$3:$U$500,MATCH($A532&amp;$C532&amp;$D532,[5]Tabelle1!$A$3:$A$500&amp;[5]Tabelle1!$C$3:$C$500&amp;[5]Tabelle1!$D$3:$D$500,0),MATCH(J$2,[5]Tabelle1!$E$2:$U$2,0))),"")</f>
        <v/>
      </c>
      <c r="K532" s="192" t="str">
        <f t="array" ref="K532">IFERROR(IF(INDEX([5]Tabelle1!$E$3:$U$500,MATCH($A532&amp;$C532&amp;$D532,[5]Tabelle1!$A$3:$A$500&amp;[5]Tabelle1!$C$3:$C$500&amp;[5]Tabelle1!$D$3:$D$500,0),MATCH(K$2,[5]Tabelle1!$E$2:$U$2,0))=0,"",INDEX([5]Tabelle1!$E$3:$U$500,MATCH($A532&amp;$C532&amp;$D532,[5]Tabelle1!$A$3:$A$500&amp;[5]Tabelle1!$C$3:$C$500&amp;[5]Tabelle1!$D$3:$D$500,0),MATCH(K$2,[5]Tabelle1!$E$2:$U$2,0))),"")</f>
        <v/>
      </c>
      <c r="L532" s="192" t="str">
        <f t="array" ref="L532">IFERROR(IF(INDEX([5]Tabelle1!$E$3:$U$500,MATCH($A532&amp;$C532&amp;$D532,[5]Tabelle1!$A$3:$A$500&amp;[5]Tabelle1!$C$3:$C$500&amp;[5]Tabelle1!$D$3:$D$500,0),MATCH(L$2,[5]Tabelle1!$E$2:$U$2,0))=0,"",INDEX([5]Tabelle1!$E$3:$U$500,MATCH($A532&amp;$C532&amp;$D532,[5]Tabelle1!$A$3:$A$500&amp;[5]Tabelle1!$C$3:$C$500&amp;[5]Tabelle1!$D$3:$D$500,0),MATCH(L$2,[5]Tabelle1!$E$2:$U$2,0))),"")</f>
        <v/>
      </c>
      <c r="M532" s="192" t="str">
        <f t="array" ref="M532">IFERROR(IF(INDEX([5]Tabelle1!$E$3:$U$500,MATCH($A532&amp;$C532&amp;$D532,[5]Tabelle1!$A$3:$A$500&amp;[5]Tabelle1!$C$3:$C$500&amp;[5]Tabelle1!$D$3:$D$500,0),MATCH(M$2,[5]Tabelle1!$E$2:$U$2,0))=0,"",INDEX([5]Tabelle1!$E$3:$U$500,MATCH($A532&amp;$C532&amp;$D532,[5]Tabelle1!$A$3:$A$500&amp;[5]Tabelle1!$C$3:$C$500&amp;[5]Tabelle1!$D$3:$D$500,0),MATCH(M$2,[5]Tabelle1!$E$2:$U$2,0))),"")</f>
        <v/>
      </c>
      <c r="N532" s="192" t="str">
        <f t="array" ref="N532">IFERROR(IF(INDEX([5]Tabelle1!$E$3:$U$500,MATCH($A532&amp;$C532&amp;$D532,[5]Tabelle1!$A$3:$A$500&amp;[5]Tabelle1!$C$3:$C$500&amp;[5]Tabelle1!$D$3:$D$500,0),MATCH(N$2,[5]Tabelle1!$E$2:$U$2,0))=0,"",INDEX([5]Tabelle1!$E$3:$U$500,MATCH($A532&amp;$C532&amp;$D532,[5]Tabelle1!$A$3:$A$500&amp;[5]Tabelle1!$C$3:$C$500&amp;[5]Tabelle1!$D$3:$D$500,0),MATCH(N$2,[5]Tabelle1!$E$2:$U$2,0))),"")</f>
        <v/>
      </c>
      <c r="O532" s="192" t="str">
        <f t="array" ref="O532">IFERROR(IF(INDEX([5]Tabelle1!$E$3:$U$500,MATCH($A532&amp;$C532&amp;$D532,[5]Tabelle1!$A$3:$A$500&amp;[5]Tabelle1!$C$3:$C$500&amp;[5]Tabelle1!$D$3:$D$500,0),MATCH(O$2,[5]Tabelle1!$E$2:$U$2,0))=0,"",INDEX([5]Tabelle1!$E$3:$U$500,MATCH($A532&amp;$C532&amp;$D532,[5]Tabelle1!$A$3:$A$500&amp;[5]Tabelle1!$C$3:$C$500&amp;[5]Tabelle1!$D$3:$D$500,0),MATCH(O$2,[5]Tabelle1!$E$2:$U$2,0))),"")</f>
        <v/>
      </c>
      <c r="P532" s="192" t="str">
        <f t="array" ref="P532">IFERROR(IF(INDEX([5]Tabelle1!$E$3:$U$500,MATCH($A532&amp;$C532&amp;$D532,[5]Tabelle1!$A$3:$A$500&amp;[5]Tabelle1!$C$3:$C$500&amp;[5]Tabelle1!$D$3:$D$500,0),MATCH(P$2,[5]Tabelle1!$E$2:$U$2,0))=0,"",INDEX([5]Tabelle1!$E$3:$U$500,MATCH($A532&amp;$C532&amp;$D532,[5]Tabelle1!$A$3:$A$500&amp;[5]Tabelle1!$C$3:$C$500&amp;[5]Tabelle1!$D$3:$D$500,0),MATCH(P$2,[5]Tabelle1!$E$2:$U$2,0))),"")</f>
        <v/>
      </c>
      <c r="Q532" s="192" t="str">
        <f t="array" ref="Q532">IFERROR(IF(INDEX([5]Tabelle1!$E$3:$U$500,MATCH($A532&amp;$C532&amp;$D532,[5]Tabelle1!$A$3:$A$500&amp;[5]Tabelle1!$C$3:$C$500&amp;[5]Tabelle1!$D$3:$D$500,0),MATCH(Q$2,[5]Tabelle1!$E$2:$U$2,0))=0,"",INDEX([5]Tabelle1!$E$3:$U$500,MATCH($A532&amp;$C532&amp;$D532,[5]Tabelle1!$A$3:$A$500&amp;[5]Tabelle1!$C$3:$C$500&amp;[5]Tabelle1!$D$3:$D$500,0),MATCH(Q$2,[5]Tabelle1!$E$2:$U$2,0))),"")</f>
        <v/>
      </c>
      <c r="R532" s="192" t="str">
        <f t="array" ref="R532">IFERROR(IF(INDEX([5]Tabelle1!$E$3:$U$500,MATCH($A532&amp;$C532&amp;$D532,[5]Tabelle1!$A$3:$A$500&amp;[5]Tabelle1!$C$3:$C$500&amp;[5]Tabelle1!$D$3:$D$500,0),MATCH(R$2,[5]Tabelle1!$E$2:$U$2,0))=0,"",INDEX([5]Tabelle1!$E$3:$U$500,MATCH($A532&amp;$C532&amp;$D532,[5]Tabelle1!$A$3:$A$500&amp;[5]Tabelle1!$C$3:$C$500&amp;[5]Tabelle1!$D$3:$D$500,0),MATCH(R$2,[5]Tabelle1!$E$2:$U$2,0))),"")</f>
        <v/>
      </c>
      <c r="S532" s="192" t="str">
        <f t="array" ref="S532">IFERROR(IF(INDEX([5]Tabelle1!$E$3:$U$500,MATCH($A532&amp;$C532&amp;$D532,[5]Tabelle1!$A$3:$A$500&amp;[5]Tabelle1!$C$3:$C$500&amp;[5]Tabelle1!$D$3:$D$500,0),MATCH(S$2,[5]Tabelle1!$E$2:$U$2,0))=0,"",INDEX([5]Tabelle1!$E$3:$U$500,MATCH($A532&amp;$C532&amp;$D532,[5]Tabelle1!$A$3:$A$500&amp;[5]Tabelle1!$C$3:$C$500&amp;[5]Tabelle1!$D$3:$D$500,0),MATCH(S$2,[5]Tabelle1!$E$2:$U$2,0))),"")</f>
        <v/>
      </c>
      <c r="T532" s="192" t="str">
        <f t="array" ref="T532">IFERROR(IF(INDEX([5]Tabelle1!$E$3:$U$500,MATCH($A532&amp;$C532&amp;$D532,[5]Tabelle1!$A$3:$A$500&amp;[5]Tabelle1!$C$3:$C$500&amp;[5]Tabelle1!$D$3:$D$500,0),MATCH(T$2,[5]Tabelle1!$E$2:$U$2,0))=0,"",INDEX([5]Tabelle1!$E$3:$U$500,MATCH($A532&amp;$C532&amp;$D532,[5]Tabelle1!$A$3:$A$500&amp;[5]Tabelle1!$C$3:$C$500&amp;[5]Tabelle1!$D$3:$D$500,0),MATCH(T$2,[5]Tabelle1!$E$2:$U$2,0))),"")</f>
        <v/>
      </c>
      <c r="U532" s="192" t="str">
        <f t="array" ref="U532">IFERROR(IF(INDEX([5]Tabelle1!$E$3:$U$500,MATCH($A532&amp;$C532&amp;$D532,[5]Tabelle1!$A$3:$A$500&amp;[5]Tabelle1!$C$3:$C$500&amp;[5]Tabelle1!$D$3:$D$500,0),MATCH(U$2,[5]Tabelle1!$E$2:$U$2,0))=0,"",INDEX([5]Tabelle1!$E$3:$U$500,MATCH($A532&amp;$C532&amp;$D532,[5]Tabelle1!$A$3:$A$500&amp;[5]Tabelle1!$C$3:$C$500&amp;[5]Tabelle1!$D$3:$D$500,0),MATCH(U$2,[5]Tabelle1!$E$2:$U$2,0))),"")</f>
        <v/>
      </c>
      <c r="V532" s="193" t="str">
        <f t="array" ref="V532">IFERROR(IF(INDEX([5]Tabelle1!$E$3:$U$500,MATCH($A532&amp;$C532&amp;$D532,[5]Tabelle1!$A$3:$A$500&amp;[5]Tabelle1!$C$3:$C$500&amp;[5]Tabelle1!$D$3:$D$500,0),MATCH(V$2,[5]Tabelle1!$E$2:$U$2,0))=0,"",INDEX([5]Tabelle1!$E$3:$U$500,MATCH($A532&amp;$C532&amp;$D532,[5]Tabelle1!$A$3:$A$500&amp;[5]Tabelle1!$C$3:$C$500&amp;[5]Tabelle1!$D$3:$D$500,0),MATCH(V$2,[5]Tabelle1!$E$2:$U$2,0))),"")</f>
        <v/>
      </c>
      <c r="W532" s="54" t="str">
        <f t="array" ref="W532">IFERROR(IF(INDEX([5]Tabelle1!$E$3:$U$500,MATCH($A532&amp;$C532&amp;$D532,[5]Tabelle1!$A$3:$A$500&amp;[5]Tabelle1!$C$3:$C$500&amp;[5]Tabelle1!$D$3:$D$500,0),MATCH(W$2,[5]Tabelle1!$E$2:$U$2,0))=0,"",INDEX([5]Tabelle1!$E$3:$U$500,MATCH($A532&amp;$C532&amp;$D532,[5]Tabelle1!$A$3:$A$500&amp;[5]Tabelle1!$C$3:$C$500&amp;[5]Tabelle1!$D$3:$D$500,0),MATCH(W$2,[5]Tabelle1!$E$2:$U$2,0))),"")</f>
        <v/>
      </c>
      <c r="X532" s="54" t="str">
        <f t="array" ref="X532">IFERROR(IF(INDEX([5]Tabelle1!$E$3:$U$500,MATCH($A532&amp;$C532&amp;$D532,[5]Tabelle1!$A$3:$A$500&amp;[5]Tabelle1!$C$3:$C$500&amp;[5]Tabelle1!$D$3:$D$500,0),MATCH(X$2,[5]Tabelle1!$E$2:$U$2,0))=0,"",INDEX([5]Tabelle1!$E$3:$U$500,MATCH($A532&amp;$C532&amp;$D532,[5]Tabelle1!$A$3:$A$500&amp;[5]Tabelle1!$C$3:$C$500&amp;[5]Tabelle1!$D$3:$D$500,0),MATCH(X$2,[5]Tabelle1!$E$2:$U$2,0))),"")</f>
        <v/>
      </c>
      <c r="Y532" s="22"/>
      <c r="Z532" s="22"/>
      <c r="AA532" s="22"/>
      <c r="AB532" s="22"/>
      <c r="AC532" s="22"/>
      <c r="AD532" s="22"/>
      <c r="AE532" s="22"/>
      <c r="AF532" s="22"/>
    </row>
    <row r="533" spans="1:32" ht="14.5" hidden="1" x14ac:dyDescent="0.35">
      <c r="A533" s="127" t="str">
        <f t="shared" si="36"/>
        <v>Portugal</v>
      </c>
      <c r="B533" s="70"/>
      <c r="C533" s="70" t="s">
        <v>558</v>
      </c>
      <c r="D533" s="139" t="s">
        <v>553</v>
      </c>
      <c r="E533" s="175"/>
      <c r="F533" s="175"/>
      <c r="G533" s="175"/>
      <c r="H533" s="192" t="str">
        <f t="array" ref="H533">IFERROR(IF(INDEX([5]Tabelle1!$E$3:$U$500,MATCH($A533&amp;$C533&amp;$D533,[5]Tabelle1!$A$3:$A$500&amp;[5]Tabelle1!$C$3:$C$500&amp;[5]Tabelle1!$D$3:$D$500,0),MATCH(H$2,[5]Tabelle1!$E$2:$U$2,0))=0,"",INDEX([5]Tabelle1!$E$3:$U$500,MATCH($A533&amp;$C533&amp;$D533,[5]Tabelle1!$A$3:$A$500&amp;[5]Tabelle1!$C$3:$C$500&amp;[5]Tabelle1!$D$3:$D$500,0),MATCH(H$2,[5]Tabelle1!$E$2:$U$2,0))),"")</f>
        <v/>
      </c>
      <c r="I533" s="192" t="str">
        <f t="array" ref="I533">IFERROR(IF(INDEX([5]Tabelle1!$E$3:$U$500,MATCH($A533&amp;$C533&amp;$D533,[5]Tabelle1!$A$3:$A$500&amp;[5]Tabelle1!$C$3:$C$500&amp;[5]Tabelle1!$D$3:$D$500,0),MATCH(I$2,[5]Tabelle1!$E$2:$U$2,0))=0,"",INDEX([5]Tabelle1!$E$3:$U$500,MATCH($A533&amp;$C533&amp;$D533,[5]Tabelle1!$A$3:$A$500&amp;[5]Tabelle1!$C$3:$C$500&amp;[5]Tabelle1!$D$3:$D$500,0),MATCH(I$2,[5]Tabelle1!$E$2:$U$2,0))),"")</f>
        <v/>
      </c>
      <c r="J533" s="192" t="str">
        <f t="array" ref="J533">IFERROR(IF(INDEX([5]Tabelle1!$E$3:$U$500,MATCH($A533&amp;$C533&amp;$D533,[5]Tabelle1!$A$3:$A$500&amp;[5]Tabelle1!$C$3:$C$500&amp;[5]Tabelle1!$D$3:$D$500,0),MATCH(J$2,[5]Tabelle1!$E$2:$U$2,0))=0,"",INDEX([5]Tabelle1!$E$3:$U$500,MATCH($A533&amp;$C533&amp;$D533,[5]Tabelle1!$A$3:$A$500&amp;[5]Tabelle1!$C$3:$C$500&amp;[5]Tabelle1!$D$3:$D$500,0),MATCH(J$2,[5]Tabelle1!$E$2:$U$2,0))),"")</f>
        <v/>
      </c>
      <c r="K533" s="192" t="str">
        <f t="array" ref="K533">IFERROR(IF(INDEX([5]Tabelle1!$E$3:$U$500,MATCH($A533&amp;$C533&amp;$D533,[5]Tabelle1!$A$3:$A$500&amp;[5]Tabelle1!$C$3:$C$500&amp;[5]Tabelle1!$D$3:$D$500,0),MATCH(K$2,[5]Tabelle1!$E$2:$U$2,0))=0,"",INDEX([5]Tabelle1!$E$3:$U$500,MATCH($A533&amp;$C533&amp;$D533,[5]Tabelle1!$A$3:$A$500&amp;[5]Tabelle1!$C$3:$C$500&amp;[5]Tabelle1!$D$3:$D$500,0),MATCH(K$2,[5]Tabelle1!$E$2:$U$2,0))),"")</f>
        <v/>
      </c>
      <c r="L533" s="192" t="str">
        <f t="array" ref="L533">IFERROR(IF(INDEX([5]Tabelle1!$E$3:$U$500,MATCH($A533&amp;$C533&amp;$D533,[5]Tabelle1!$A$3:$A$500&amp;[5]Tabelle1!$C$3:$C$500&amp;[5]Tabelle1!$D$3:$D$500,0),MATCH(L$2,[5]Tabelle1!$E$2:$U$2,0))=0,"",INDEX([5]Tabelle1!$E$3:$U$500,MATCH($A533&amp;$C533&amp;$D533,[5]Tabelle1!$A$3:$A$500&amp;[5]Tabelle1!$C$3:$C$500&amp;[5]Tabelle1!$D$3:$D$500,0),MATCH(L$2,[5]Tabelle1!$E$2:$U$2,0))),"")</f>
        <v/>
      </c>
      <c r="M533" s="192" t="str">
        <f t="array" ref="M533">IFERROR(IF(INDEX([5]Tabelle1!$E$3:$U$500,MATCH($A533&amp;$C533&amp;$D533,[5]Tabelle1!$A$3:$A$500&amp;[5]Tabelle1!$C$3:$C$500&amp;[5]Tabelle1!$D$3:$D$500,0),MATCH(M$2,[5]Tabelle1!$E$2:$U$2,0))=0,"",INDEX([5]Tabelle1!$E$3:$U$500,MATCH($A533&amp;$C533&amp;$D533,[5]Tabelle1!$A$3:$A$500&amp;[5]Tabelle1!$C$3:$C$500&amp;[5]Tabelle1!$D$3:$D$500,0),MATCH(M$2,[5]Tabelle1!$E$2:$U$2,0))),"")</f>
        <v/>
      </c>
      <c r="N533" s="192" t="str">
        <f t="array" ref="N533">IFERROR(IF(INDEX([5]Tabelle1!$E$3:$U$500,MATCH($A533&amp;$C533&amp;$D533,[5]Tabelle1!$A$3:$A$500&amp;[5]Tabelle1!$C$3:$C$500&amp;[5]Tabelle1!$D$3:$D$500,0),MATCH(N$2,[5]Tabelle1!$E$2:$U$2,0))=0,"",INDEX([5]Tabelle1!$E$3:$U$500,MATCH($A533&amp;$C533&amp;$D533,[5]Tabelle1!$A$3:$A$500&amp;[5]Tabelle1!$C$3:$C$500&amp;[5]Tabelle1!$D$3:$D$500,0),MATCH(N$2,[5]Tabelle1!$E$2:$U$2,0))),"")</f>
        <v/>
      </c>
      <c r="O533" s="192" t="str">
        <f t="array" ref="O533">IFERROR(IF(INDEX([5]Tabelle1!$E$3:$U$500,MATCH($A533&amp;$C533&amp;$D533,[5]Tabelle1!$A$3:$A$500&amp;[5]Tabelle1!$C$3:$C$500&amp;[5]Tabelle1!$D$3:$D$500,0),MATCH(O$2,[5]Tabelle1!$E$2:$U$2,0))=0,"",INDEX([5]Tabelle1!$E$3:$U$500,MATCH($A533&amp;$C533&amp;$D533,[5]Tabelle1!$A$3:$A$500&amp;[5]Tabelle1!$C$3:$C$500&amp;[5]Tabelle1!$D$3:$D$500,0),MATCH(O$2,[5]Tabelle1!$E$2:$U$2,0))),"")</f>
        <v/>
      </c>
      <c r="P533" s="192" t="str">
        <f t="array" ref="P533">IFERROR(IF(INDEX([5]Tabelle1!$E$3:$U$500,MATCH($A533&amp;$C533&amp;$D533,[5]Tabelle1!$A$3:$A$500&amp;[5]Tabelle1!$C$3:$C$500&amp;[5]Tabelle1!$D$3:$D$500,0),MATCH(P$2,[5]Tabelle1!$E$2:$U$2,0))=0,"",INDEX([5]Tabelle1!$E$3:$U$500,MATCH($A533&amp;$C533&amp;$D533,[5]Tabelle1!$A$3:$A$500&amp;[5]Tabelle1!$C$3:$C$500&amp;[5]Tabelle1!$D$3:$D$500,0),MATCH(P$2,[5]Tabelle1!$E$2:$U$2,0))),"")</f>
        <v/>
      </c>
      <c r="Q533" s="192" t="str">
        <f t="array" ref="Q533">IFERROR(IF(INDEX([5]Tabelle1!$E$3:$U$500,MATCH($A533&amp;$C533&amp;$D533,[5]Tabelle1!$A$3:$A$500&amp;[5]Tabelle1!$C$3:$C$500&amp;[5]Tabelle1!$D$3:$D$500,0),MATCH(Q$2,[5]Tabelle1!$E$2:$U$2,0))=0,"",INDEX([5]Tabelle1!$E$3:$U$500,MATCH($A533&amp;$C533&amp;$D533,[5]Tabelle1!$A$3:$A$500&amp;[5]Tabelle1!$C$3:$C$500&amp;[5]Tabelle1!$D$3:$D$500,0),MATCH(Q$2,[5]Tabelle1!$E$2:$U$2,0))),"")</f>
        <v/>
      </c>
      <c r="R533" s="192" t="str">
        <f t="array" ref="R533">IFERROR(IF(INDEX([5]Tabelle1!$E$3:$U$500,MATCH($A533&amp;$C533&amp;$D533,[5]Tabelle1!$A$3:$A$500&amp;[5]Tabelle1!$C$3:$C$500&amp;[5]Tabelle1!$D$3:$D$500,0),MATCH(R$2,[5]Tabelle1!$E$2:$U$2,0))=0,"",INDEX([5]Tabelle1!$E$3:$U$500,MATCH($A533&amp;$C533&amp;$D533,[5]Tabelle1!$A$3:$A$500&amp;[5]Tabelle1!$C$3:$C$500&amp;[5]Tabelle1!$D$3:$D$500,0),MATCH(R$2,[5]Tabelle1!$E$2:$U$2,0))),"")</f>
        <v/>
      </c>
      <c r="S533" s="192" t="str">
        <f t="array" ref="S533">IFERROR(IF(INDEX([5]Tabelle1!$E$3:$U$500,MATCH($A533&amp;$C533&amp;$D533,[5]Tabelle1!$A$3:$A$500&amp;[5]Tabelle1!$C$3:$C$500&amp;[5]Tabelle1!$D$3:$D$500,0),MATCH(S$2,[5]Tabelle1!$E$2:$U$2,0))=0,"",INDEX([5]Tabelle1!$E$3:$U$500,MATCH($A533&amp;$C533&amp;$D533,[5]Tabelle1!$A$3:$A$500&amp;[5]Tabelle1!$C$3:$C$500&amp;[5]Tabelle1!$D$3:$D$500,0),MATCH(S$2,[5]Tabelle1!$E$2:$U$2,0))),"")</f>
        <v/>
      </c>
      <c r="T533" s="192" t="str">
        <f t="array" ref="T533">IFERROR(IF(INDEX([5]Tabelle1!$E$3:$U$500,MATCH($A533&amp;$C533&amp;$D533,[5]Tabelle1!$A$3:$A$500&amp;[5]Tabelle1!$C$3:$C$500&amp;[5]Tabelle1!$D$3:$D$500,0),MATCH(T$2,[5]Tabelle1!$E$2:$U$2,0))=0,"",INDEX([5]Tabelle1!$E$3:$U$500,MATCH($A533&amp;$C533&amp;$D533,[5]Tabelle1!$A$3:$A$500&amp;[5]Tabelle1!$C$3:$C$500&amp;[5]Tabelle1!$D$3:$D$500,0),MATCH(T$2,[5]Tabelle1!$E$2:$U$2,0))),"")</f>
        <v/>
      </c>
      <c r="U533" s="192" t="str">
        <f t="array" ref="U533">IFERROR(IF(INDEX([5]Tabelle1!$E$3:$U$500,MATCH($A533&amp;$C533&amp;$D533,[5]Tabelle1!$A$3:$A$500&amp;[5]Tabelle1!$C$3:$C$500&amp;[5]Tabelle1!$D$3:$D$500,0),MATCH(U$2,[5]Tabelle1!$E$2:$U$2,0))=0,"",INDEX([5]Tabelle1!$E$3:$U$500,MATCH($A533&amp;$C533&amp;$D533,[5]Tabelle1!$A$3:$A$500&amp;[5]Tabelle1!$C$3:$C$500&amp;[5]Tabelle1!$D$3:$D$500,0),MATCH(U$2,[5]Tabelle1!$E$2:$U$2,0))),"")</f>
        <v/>
      </c>
      <c r="V533" s="193" t="str">
        <f t="array" ref="V533">IFERROR(IF(INDEX([5]Tabelle1!$E$3:$U$500,MATCH($A533&amp;$C533&amp;$D533,[5]Tabelle1!$A$3:$A$500&amp;[5]Tabelle1!$C$3:$C$500&amp;[5]Tabelle1!$D$3:$D$500,0),MATCH(V$2,[5]Tabelle1!$E$2:$U$2,0))=0,"",INDEX([5]Tabelle1!$E$3:$U$500,MATCH($A533&amp;$C533&amp;$D533,[5]Tabelle1!$A$3:$A$500&amp;[5]Tabelle1!$C$3:$C$500&amp;[5]Tabelle1!$D$3:$D$500,0),MATCH(V$2,[5]Tabelle1!$E$2:$U$2,0))),"")</f>
        <v/>
      </c>
      <c r="W533" s="54" t="str">
        <f t="array" ref="W533">IFERROR(IF(INDEX([5]Tabelle1!$E$3:$U$500,MATCH($A533&amp;$C533&amp;$D533,[5]Tabelle1!$A$3:$A$500&amp;[5]Tabelle1!$C$3:$C$500&amp;[5]Tabelle1!$D$3:$D$500,0),MATCH(W$2,[5]Tabelle1!$E$2:$U$2,0))=0,"",INDEX([5]Tabelle1!$E$3:$U$500,MATCH($A533&amp;$C533&amp;$D533,[5]Tabelle1!$A$3:$A$500&amp;[5]Tabelle1!$C$3:$C$500&amp;[5]Tabelle1!$D$3:$D$500,0),MATCH(W$2,[5]Tabelle1!$E$2:$U$2,0))),"")</f>
        <v/>
      </c>
      <c r="X533" s="54" t="str">
        <f t="array" ref="X533">IFERROR(IF(INDEX([5]Tabelle1!$E$3:$U$500,MATCH($A533&amp;$C533&amp;$D533,[5]Tabelle1!$A$3:$A$500&amp;[5]Tabelle1!$C$3:$C$500&amp;[5]Tabelle1!$D$3:$D$500,0),MATCH(X$2,[5]Tabelle1!$E$2:$U$2,0))=0,"",INDEX([5]Tabelle1!$E$3:$U$500,MATCH($A533&amp;$C533&amp;$D533,[5]Tabelle1!$A$3:$A$500&amp;[5]Tabelle1!$C$3:$C$500&amp;[5]Tabelle1!$D$3:$D$500,0),MATCH(X$2,[5]Tabelle1!$E$2:$U$2,0))),"")</f>
        <v/>
      </c>
      <c r="Y533" s="22"/>
      <c r="Z533" s="22"/>
      <c r="AA533" s="22"/>
      <c r="AB533" s="22"/>
      <c r="AC533" s="22"/>
      <c r="AD533" s="22"/>
      <c r="AE533" s="22"/>
      <c r="AF533" s="22"/>
    </row>
    <row r="534" spans="1:32" ht="14.5" hidden="1" x14ac:dyDescent="0.35">
      <c r="A534" s="127" t="str">
        <f t="shared" si="36"/>
        <v>Portugal</v>
      </c>
      <c r="B534" s="70"/>
      <c r="C534" s="70" t="s">
        <v>558</v>
      </c>
      <c r="D534" s="139" t="s">
        <v>6</v>
      </c>
      <c r="E534" s="175"/>
      <c r="F534" s="175"/>
      <c r="G534" s="175"/>
      <c r="H534" s="192" t="str">
        <f t="array" ref="H534">IFERROR(IF(INDEX([5]Tabelle1!$E$3:$U$500,MATCH($A534&amp;$C534&amp;$D534,[5]Tabelle1!$A$3:$A$500&amp;[5]Tabelle1!$C$3:$C$500&amp;[5]Tabelle1!$D$3:$D$500,0),MATCH(H$2,[5]Tabelle1!$E$2:$U$2,0))=0,"",INDEX([5]Tabelle1!$E$3:$U$500,MATCH($A534&amp;$C534&amp;$D534,[5]Tabelle1!$A$3:$A$500&amp;[5]Tabelle1!$C$3:$C$500&amp;[5]Tabelle1!$D$3:$D$500,0),MATCH(H$2,[5]Tabelle1!$E$2:$U$2,0))),"")</f>
        <v/>
      </c>
      <c r="I534" s="192">
        <f t="array" ref="I534">IFERROR(IF(INDEX([5]Tabelle1!$E$3:$U$500,MATCH($A534&amp;$C534&amp;$D534,[5]Tabelle1!$A$3:$A$500&amp;[5]Tabelle1!$C$3:$C$500&amp;[5]Tabelle1!$D$3:$D$500,0),MATCH(I$2,[5]Tabelle1!$E$2:$U$2,0))=0,"",INDEX([5]Tabelle1!$E$3:$U$500,MATCH($A534&amp;$C534&amp;$D534,[5]Tabelle1!$A$3:$A$500&amp;[5]Tabelle1!$C$3:$C$500&amp;[5]Tabelle1!$D$3:$D$500,0),MATCH(I$2,[5]Tabelle1!$E$2:$U$2,0))),"")</f>
        <v>30</v>
      </c>
      <c r="J534" s="192" t="str">
        <f t="array" ref="J534">IFERROR(IF(INDEX([5]Tabelle1!$E$3:$U$500,MATCH($A534&amp;$C534&amp;$D534,[5]Tabelle1!$A$3:$A$500&amp;[5]Tabelle1!$C$3:$C$500&amp;[5]Tabelle1!$D$3:$D$500,0),MATCH(J$2,[5]Tabelle1!$E$2:$U$2,0))=0,"",INDEX([5]Tabelle1!$E$3:$U$500,MATCH($A534&amp;$C534&amp;$D534,[5]Tabelle1!$A$3:$A$500&amp;[5]Tabelle1!$C$3:$C$500&amp;[5]Tabelle1!$D$3:$D$500,0),MATCH(J$2,[5]Tabelle1!$E$2:$U$2,0))),"")</f>
        <v/>
      </c>
      <c r="K534" s="192" t="str">
        <f t="array" ref="K534">IFERROR(IF(INDEX([5]Tabelle1!$E$3:$U$500,MATCH($A534&amp;$C534&amp;$D534,[5]Tabelle1!$A$3:$A$500&amp;[5]Tabelle1!$C$3:$C$500&amp;[5]Tabelle1!$D$3:$D$500,0),MATCH(K$2,[5]Tabelle1!$E$2:$U$2,0))=0,"",INDEX([5]Tabelle1!$E$3:$U$500,MATCH($A534&amp;$C534&amp;$D534,[5]Tabelle1!$A$3:$A$500&amp;[5]Tabelle1!$C$3:$C$500&amp;[5]Tabelle1!$D$3:$D$500,0),MATCH(K$2,[5]Tabelle1!$E$2:$U$2,0))),"")</f>
        <v/>
      </c>
      <c r="L534" s="192" t="str">
        <f t="array" ref="L534">IFERROR(IF(INDEX([5]Tabelle1!$E$3:$U$500,MATCH($A534&amp;$C534&amp;$D534,[5]Tabelle1!$A$3:$A$500&amp;[5]Tabelle1!$C$3:$C$500&amp;[5]Tabelle1!$D$3:$D$500,0),MATCH(L$2,[5]Tabelle1!$E$2:$U$2,0))=0,"",INDEX([5]Tabelle1!$E$3:$U$500,MATCH($A534&amp;$C534&amp;$D534,[5]Tabelle1!$A$3:$A$500&amp;[5]Tabelle1!$C$3:$C$500&amp;[5]Tabelle1!$D$3:$D$500,0),MATCH(L$2,[5]Tabelle1!$E$2:$U$2,0))),"")</f>
        <v/>
      </c>
      <c r="M534" s="192" t="str">
        <f t="array" ref="M534">IFERROR(IF(INDEX([5]Tabelle1!$E$3:$U$500,MATCH($A534&amp;$C534&amp;$D534,[5]Tabelle1!$A$3:$A$500&amp;[5]Tabelle1!$C$3:$C$500&amp;[5]Tabelle1!$D$3:$D$500,0),MATCH(M$2,[5]Tabelle1!$E$2:$U$2,0))=0,"",INDEX([5]Tabelle1!$E$3:$U$500,MATCH($A534&amp;$C534&amp;$D534,[5]Tabelle1!$A$3:$A$500&amp;[5]Tabelle1!$C$3:$C$500&amp;[5]Tabelle1!$D$3:$D$500,0),MATCH(M$2,[5]Tabelle1!$E$2:$U$2,0))),"")</f>
        <v/>
      </c>
      <c r="N534" s="192">
        <f t="array" ref="N534">IFERROR(IF(INDEX([5]Tabelle1!$E$3:$U$500,MATCH($A534&amp;$C534&amp;$D534,[5]Tabelle1!$A$3:$A$500&amp;[5]Tabelle1!$C$3:$C$500&amp;[5]Tabelle1!$D$3:$D$500,0),MATCH(N$2,[5]Tabelle1!$E$2:$U$2,0))=0,"",INDEX([5]Tabelle1!$E$3:$U$500,MATCH($A534&amp;$C534&amp;$D534,[5]Tabelle1!$A$3:$A$500&amp;[5]Tabelle1!$C$3:$C$500&amp;[5]Tabelle1!$D$3:$D$500,0),MATCH(N$2,[5]Tabelle1!$E$2:$U$2,0))),"")</f>
        <v>30</v>
      </c>
      <c r="O534" s="192" t="str">
        <f t="array" ref="O534">IFERROR(IF(INDEX([5]Tabelle1!$E$3:$U$500,MATCH($A534&amp;$C534&amp;$D534,[5]Tabelle1!$A$3:$A$500&amp;[5]Tabelle1!$C$3:$C$500&amp;[5]Tabelle1!$D$3:$D$500,0),MATCH(O$2,[5]Tabelle1!$E$2:$U$2,0))=0,"",INDEX([5]Tabelle1!$E$3:$U$500,MATCH($A534&amp;$C534&amp;$D534,[5]Tabelle1!$A$3:$A$500&amp;[5]Tabelle1!$C$3:$C$500&amp;[5]Tabelle1!$D$3:$D$500,0),MATCH(O$2,[5]Tabelle1!$E$2:$U$2,0))),"")</f>
        <v/>
      </c>
      <c r="P534" s="192" t="str">
        <f t="array" ref="P534">IFERROR(IF(INDEX([5]Tabelle1!$E$3:$U$500,MATCH($A534&amp;$C534&amp;$D534,[5]Tabelle1!$A$3:$A$500&amp;[5]Tabelle1!$C$3:$C$500&amp;[5]Tabelle1!$D$3:$D$500,0),MATCH(P$2,[5]Tabelle1!$E$2:$U$2,0))=0,"",INDEX([5]Tabelle1!$E$3:$U$500,MATCH($A534&amp;$C534&amp;$D534,[5]Tabelle1!$A$3:$A$500&amp;[5]Tabelle1!$C$3:$C$500&amp;[5]Tabelle1!$D$3:$D$500,0),MATCH(P$2,[5]Tabelle1!$E$2:$U$2,0))),"")</f>
        <v/>
      </c>
      <c r="Q534" s="192" t="str">
        <f t="array" ref="Q534">IFERROR(IF(INDEX([5]Tabelle1!$E$3:$U$500,MATCH($A534&amp;$C534&amp;$D534,[5]Tabelle1!$A$3:$A$500&amp;[5]Tabelle1!$C$3:$C$500&amp;[5]Tabelle1!$D$3:$D$500,0),MATCH(Q$2,[5]Tabelle1!$E$2:$U$2,0))=0,"",INDEX([5]Tabelle1!$E$3:$U$500,MATCH($A534&amp;$C534&amp;$D534,[5]Tabelle1!$A$3:$A$500&amp;[5]Tabelle1!$C$3:$C$500&amp;[5]Tabelle1!$D$3:$D$500,0),MATCH(Q$2,[5]Tabelle1!$E$2:$U$2,0))),"")</f>
        <v/>
      </c>
      <c r="R534" s="192" t="str">
        <f t="array" ref="R534">IFERROR(IF(INDEX([5]Tabelle1!$E$3:$U$500,MATCH($A534&amp;$C534&amp;$D534,[5]Tabelle1!$A$3:$A$500&amp;[5]Tabelle1!$C$3:$C$500&amp;[5]Tabelle1!$D$3:$D$500,0),MATCH(R$2,[5]Tabelle1!$E$2:$U$2,0))=0,"",INDEX([5]Tabelle1!$E$3:$U$500,MATCH($A534&amp;$C534&amp;$D534,[5]Tabelle1!$A$3:$A$500&amp;[5]Tabelle1!$C$3:$C$500&amp;[5]Tabelle1!$D$3:$D$500,0),MATCH(R$2,[5]Tabelle1!$E$2:$U$2,0))),"")</f>
        <v/>
      </c>
      <c r="S534" s="192">
        <f t="array" ref="S534">IFERROR(IF(INDEX([5]Tabelle1!$E$3:$U$500,MATCH($A534&amp;$C534&amp;$D534,[5]Tabelle1!$A$3:$A$500&amp;[5]Tabelle1!$C$3:$C$500&amp;[5]Tabelle1!$D$3:$D$500,0),MATCH(S$2,[5]Tabelle1!$E$2:$U$2,0))=0,"",INDEX([5]Tabelle1!$E$3:$U$500,MATCH($A534&amp;$C534&amp;$D534,[5]Tabelle1!$A$3:$A$500&amp;[5]Tabelle1!$C$3:$C$500&amp;[5]Tabelle1!$D$3:$D$500,0),MATCH(S$2,[5]Tabelle1!$E$2:$U$2,0))),"")</f>
        <v>60</v>
      </c>
      <c r="T534" s="192" t="str">
        <f t="array" ref="T534">IFERROR(IF(INDEX([5]Tabelle1!$E$3:$U$500,MATCH($A534&amp;$C534&amp;$D534,[5]Tabelle1!$A$3:$A$500&amp;[5]Tabelle1!$C$3:$C$500&amp;[5]Tabelle1!$D$3:$D$500,0),MATCH(T$2,[5]Tabelle1!$E$2:$U$2,0))=0,"",INDEX([5]Tabelle1!$E$3:$U$500,MATCH($A534&amp;$C534&amp;$D534,[5]Tabelle1!$A$3:$A$500&amp;[5]Tabelle1!$C$3:$C$500&amp;[5]Tabelle1!$D$3:$D$500,0),MATCH(T$2,[5]Tabelle1!$E$2:$U$2,0))),"")</f>
        <v/>
      </c>
      <c r="U534" s="192" t="str">
        <f t="array" ref="U534">IFERROR(IF(INDEX([5]Tabelle1!$E$3:$U$500,MATCH($A534&amp;$C534&amp;$D534,[5]Tabelle1!$A$3:$A$500&amp;[5]Tabelle1!$C$3:$C$500&amp;[5]Tabelle1!$D$3:$D$500,0),MATCH(U$2,[5]Tabelle1!$E$2:$U$2,0))=0,"",INDEX([5]Tabelle1!$E$3:$U$500,MATCH($A534&amp;$C534&amp;$D534,[5]Tabelle1!$A$3:$A$500&amp;[5]Tabelle1!$C$3:$C$500&amp;[5]Tabelle1!$D$3:$D$500,0),MATCH(U$2,[5]Tabelle1!$E$2:$U$2,0))),"")</f>
        <v/>
      </c>
      <c r="V534" s="193" t="str">
        <f t="array" ref="V534">IFERROR(IF(INDEX([5]Tabelle1!$E$3:$U$500,MATCH($A534&amp;$C534&amp;$D534,[5]Tabelle1!$A$3:$A$500&amp;[5]Tabelle1!$C$3:$C$500&amp;[5]Tabelle1!$D$3:$D$500,0),MATCH(V$2,[5]Tabelle1!$E$2:$U$2,0))=0,"",INDEX([5]Tabelle1!$E$3:$U$500,MATCH($A534&amp;$C534&amp;$D534,[5]Tabelle1!$A$3:$A$500&amp;[5]Tabelle1!$C$3:$C$500&amp;[5]Tabelle1!$D$3:$D$500,0),MATCH(V$2,[5]Tabelle1!$E$2:$U$2,0))),"")</f>
        <v/>
      </c>
      <c r="W534" s="54" t="str">
        <f t="array" ref="W534">IFERROR(IF(INDEX([5]Tabelle1!$E$3:$U$500,MATCH($A534&amp;$C534&amp;$D534,[5]Tabelle1!$A$3:$A$500&amp;[5]Tabelle1!$C$3:$C$500&amp;[5]Tabelle1!$D$3:$D$500,0),MATCH(W$2,[5]Tabelle1!$E$2:$U$2,0))=0,"",INDEX([5]Tabelle1!$E$3:$U$500,MATCH($A534&amp;$C534&amp;$D534,[5]Tabelle1!$A$3:$A$500&amp;[5]Tabelle1!$C$3:$C$500&amp;[5]Tabelle1!$D$3:$D$500,0),MATCH(W$2,[5]Tabelle1!$E$2:$U$2,0))),"")</f>
        <v/>
      </c>
      <c r="X534" s="54" t="str">
        <f t="array" ref="X534">IFERROR(IF(INDEX([5]Tabelle1!$E$3:$U$500,MATCH($A534&amp;$C534&amp;$D534,[5]Tabelle1!$A$3:$A$500&amp;[5]Tabelle1!$C$3:$C$500&amp;[5]Tabelle1!$D$3:$D$500,0),MATCH(X$2,[5]Tabelle1!$E$2:$U$2,0))=0,"",INDEX([5]Tabelle1!$E$3:$U$500,MATCH($A534&amp;$C534&amp;$D534,[5]Tabelle1!$A$3:$A$500&amp;[5]Tabelle1!$C$3:$C$500&amp;[5]Tabelle1!$D$3:$D$500,0),MATCH(X$2,[5]Tabelle1!$E$2:$U$2,0))),"")</f>
        <v/>
      </c>
      <c r="Y534" s="22"/>
      <c r="Z534" s="22"/>
      <c r="AA534" s="22"/>
      <c r="AB534" s="22"/>
      <c r="AC534" s="22"/>
      <c r="AD534" s="22"/>
      <c r="AE534" s="22"/>
      <c r="AF534" s="22"/>
    </row>
    <row r="535" spans="1:32" ht="15" hidden="1" thickBot="1" x14ac:dyDescent="0.4">
      <c r="A535" s="127" t="str">
        <f t="shared" si="36"/>
        <v>Portugal</v>
      </c>
      <c r="B535" s="131"/>
      <c r="C535" s="131" t="s">
        <v>558</v>
      </c>
      <c r="D535" s="142" t="s">
        <v>554</v>
      </c>
      <c r="E535" s="175"/>
      <c r="F535" s="175"/>
      <c r="G535" s="175"/>
      <c r="H535" s="192" t="str">
        <f t="array" ref="H535">IFERROR(IF(INDEX([5]Tabelle1!$E$3:$U$500,MATCH($A535&amp;$C535&amp;$D535,[5]Tabelle1!$A$3:$A$500&amp;[5]Tabelle1!$C$3:$C$500&amp;[5]Tabelle1!$D$3:$D$500,0),MATCH(H$2,[5]Tabelle1!$E$2:$U$2,0))=0,"",INDEX([5]Tabelle1!$E$3:$U$500,MATCH($A535&amp;$C535&amp;$D535,[5]Tabelle1!$A$3:$A$500&amp;[5]Tabelle1!$C$3:$C$500&amp;[5]Tabelle1!$D$3:$D$500,0),MATCH(H$2,[5]Tabelle1!$E$2:$U$2,0))),"")</f>
        <v/>
      </c>
      <c r="I535" s="192">
        <f t="array" ref="I535">IFERROR(IF(INDEX([5]Tabelle1!$E$3:$U$500,MATCH($A535&amp;$C535&amp;$D535,[5]Tabelle1!$A$3:$A$500&amp;[5]Tabelle1!$C$3:$C$500&amp;[5]Tabelle1!$D$3:$D$500,0),MATCH(I$2,[5]Tabelle1!$E$2:$U$2,0))=0,"",INDEX([5]Tabelle1!$E$3:$U$500,MATCH($A535&amp;$C535&amp;$D535,[5]Tabelle1!$A$3:$A$500&amp;[5]Tabelle1!$C$3:$C$500&amp;[5]Tabelle1!$D$3:$D$500,0),MATCH(I$2,[5]Tabelle1!$E$2:$U$2,0))),"")</f>
        <v>1</v>
      </c>
      <c r="J535" s="192" t="str">
        <f t="array" ref="J535">IFERROR(IF(INDEX([5]Tabelle1!$E$3:$U$500,MATCH($A535&amp;$C535&amp;$D535,[5]Tabelle1!$A$3:$A$500&amp;[5]Tabelle1!$C$3:$C$500&amp;[5]Tabelle1!$D$3:$D$500,0),MATCH(J$2,[5]Tabelle1!$E$2:$U$2,0))=0,"",INDEX([5]Tabelle1!$E$3:$U$500,MATCH($A535&amp;$C535&amp;$D535,[5]Tabelle1!$A$3:$A$500&amp;[5]Tabelle1!$C$3:$C$500&amp;[5]Tabelle1!$D$3:$D$500,0),MATCH(J$2,[5]Tabelle1!$E$2:$U$2,0))),"")</f>
        <v/>
      </c>
      <c r="K535" s="192" t="str">
        <f t="array" ref="K535">IFERROR(IF(INDEX([5]Tabelle1!$E$3:$U$500,MATCH($A535&amp;$C535&amp;$D535,[5]Tabelle1!$A$3:$A$500&amp;[5]Tabelle1!$C$3:$C$500&amp;[5]Tabelle1!$D$3:$D$500,0),MATCH(K$2,[5]Tabelle1!$E$2:$U$2,0))=0,"",INDEX([5]Tabelle1!$E$3:$U$500,MATCH($A535&amp;$C535&amp;$D535,[5]Tabelle1!$A$3:$A$500&amp;[5]Tabelle1!$C$3:$C$500&amp;[5]Tabelle1!$D$3:$D$500,0),MATCH(K$2,[5]Tabelle1!$E$2:$U$2,0))),"")</f>
        <v/>
      </c>
      <c r="L535" s="192" t="str">
        <f t="array" ref="L535">IFERROR(IF(INDEX([5]Tabelle1!$E$3:$U$500,MATCH($A535&amp;$C535&amp;$D535,[5]Tabelle1!$A$3:$A$500&amp;[5]Tabelle1!$C$3:$C$500&amp;[5]Tabelle1!$D$3:$D$500,0),MATCH(L$2,[5]Tabelle1!$E$2:$U$2,0))=0,"",INDEX([5]Tabelle1!$E$3:$U$500,MATCH($A535&amp;$C535&amp;$D535,[5]Tabelle1!$A$3:$A$500&amp;[5]Tabelle1!$C$3:$C$500&amp;[5]Tabelle1!$D$3:$D$500,0),MATCH(L$2,[5]Tabelle1!$E$2:$U$2,0))),"")</f>
        <v/>
      </c>
      <c r="M535" s="192" t="str">
        <f t="array" ref="M535">IFERROR(IF(INDEX([5]Tabelle1!$E$3:$U$500,MATCH($A535&amp;$C535&amp;$D535,[5]Tabelle1!$A$3:$A$500&amp;[5]Tabelle1!$C$3:$C$500&amp;[5]Tabelle1!$D$3:$D$500,0),MATCH(M$2,[5]Tabelle1!$E$2:$U$2,0))=0,"",INDEX([5]Tabelle1!$E$3:$U$500,MATCH($A535&amp;$C535&amp;$D535,[5]Tabelle1!$A$3:$A$500&amp;[5]Tabelle1!$C$3:$C$500&amp;[5]Tabelle1!$D$3:$D$500,0),MATCH(M$2,[5]Tabelle1!$E$2:$U$2,0))),"")</f>
        <v/>
      </c>
      <c r="N535" s="192">
        <f t="array" ref="N535">IFERROR(IF(INDEX([5]Tabelle1!$E$3:$U$500,MATCH($A535&amp;$C535&amp;$D535,[5]Tabelle1!$A$3:$A$500&amp;[5]Tabelle1!$C$3:$C$500&amp;[5]Tabelle1!$D$3:$D$500,0),MATCH(N$2,[5]Tabelle1!$E$2:$U$2,0))=0,"",INDEX([5]Tabelle1!$E$3:$U$500,MATCH($A535&amp;$C535&amp;$D535,[5]Tabelle1!$A$3:$A$500&amp;[5]Tabelle1!$C$3:$C$500&amp;[5]Tabelle1!$D$3:$D$500,0),MATCH(N$2,[5]Tabelle1!$E$2:$U$2,0))),"")</f>
        <v>30</v>
      </c>
      <c r="O535" s="192" t="str">
        <f t="array" ref="O535">IFERROR(IF(INDEX([5]Tabelle1!$E$3:$U$500,MATCH($A535&amp;$C535&amp;$D535,[5]Tabelle1!$A$3:$A$500&amp;[5]Tabelle1!$C$3:$C$500&amp;[5]Tabelle1!$D$3:$D$500,0),MATCH(O$2,[5]Tabelle1!$E$2:$U$2,0))=0,"",INDEX([5]Tabelle1!$E$3:$U$500,MATCH($A535&amp;$C535&amp;$D535,[5]Tabelle1!$A$3:$A$500&amp;[5]Tabelle1!$C$3:$C$500&amp;[5]Tabelle1!$D$3:$D$500,0),MATCH(O$2,[5]Tabelle1!$E$2:$U$2,0))),"")</f>
        <v/>
      </c>
      <c r="P535" s="192" t="str">
        <f t="array" ref="P535">IFERROR(IF(INDEX([5]Tabelle1!$E$3:$U$500,MATCH($A535&amp;$C535&amp;$D535,[5]Tabelle1!$A$3:$A$500&amp;[5]Tabelle1!$C$3:$C$500&amp;[5]Tabelle1!$D$3:$D$500,0),MATCH(P$2,[5]Tabelle1!$E$2:$U$2,0))=0,"",INDEX([5]Tabelle1!$E$3:$U$500,MATCH($A535&amp;$C535&amp;$D535,[5]Tabelle1!$A$3:$A$500&amp;[5]Tabelle1!$C$3:$C$500&amp;[5]Tabelle1!$D$3:$D$500,0),MATCH(P$2,[5]Tabelle1!$E$2:$U$2,0))),"")</f>
        <v/>
      </c>
      <c r="Q535" s="192" t="str">
        <f t="array" ref="Q535">IFERROR(IF(INDEX([5]Tabelle1!$E$3:$U$500,MATCH($A535&amp;$C535&amp;$D535,[5]Tabelle1!$A$3:$A$500&amp;[5]Tabelle1!$C$3:$C$500&amp;[5]Tabelle1!$D$3:$D$500,0),MATCH(Q$2,[5]Tabelle1!$E$2:$U$2,0))=0,"",INDEX([5]Tabelle1!$E$3:$U$500,MATCH($A535&amp;$C535&amp;$D535,[5]Tabelle1!$A$3:$A$500&amp;[5]Tabelle1!$C$3:$C$500&amp;[5]Tabelle1!$D$3:$D$500,0),MATCH(Q$2,[5]Tabelle1!$E$2:$U$2,0))),"")</f>
        <v/>
      </c>
      <c r="R535" s="192" t="str">
        <f t="array" ref="R535">IFERROR(IF(INDEX([5]Tabelle1!$E$3:$U$500,MATCH($A535&amp;$C535&amp;$D535,[5]Tabelle1!$A$3:$A$500&amp;[5]Tabelle1!$C$3:$C$500&amp;[5]Tabelle1!$D$3:$D$500,0),MATCH(R$2,[5]Tabelle1!$E$2:$U$2,0))=0,"",INDEX([5]Tabelle1!$E$3:$U$500,MATCH($A535&amp;$C535&amp;$D535,[5]Tabelle1!$A$3:$A$500&amp;[5]Tabelle1!$C$3:$C$500&amp;[5]Tabelle1!$D$3:$D$500,0),MATCH(R$2,[5]Tabelle1!$E$2:$U$2,0))),"")</f>
        <v/>
      </c>
      <c r="S535" s="192">
        <f t="array" ref="S535">IFERROR(IF(INDEX([5]Tabelle1!$E$3:$U$500,MATCH($A535&amp;$C535&amp;$D535,[5]Tabelle1!$A$3:$A$500&amp;[5]Tabelle1!$C$3:$C$500&amp;[5]Tabelle1!$D$3:$D$500,0),MATCH(S$2,[5]Tabelle1!$E$2:$U$2,0))=0,"",INDEX([5]Tabelle1!$E$3:$U$500,MATCH($A535&amp;$C535&amp;$D535,[5]Tabelle1!$A$3:$A$500&amp;[5]Tabelle1!$C$3:$C$500&amp;[5]Tabelle1!$D$3:$D$500,0),MATCH(S$2,[5]Tabelle1!$E$2:$U$2,0))),"")</f>
        <v>70</v>
      </c>
      <c r="T535" s="192" t="str">
        <f t="array" ref="T535">IFERROR(IF(INDEX([5]Tabelle1!$E$3:$U$500,MATCH($A535&amp;$C535&amp;$D535,[5]Tabelle1!$A$3:$A$500&amp;[5]Tabelle1!$C$3:$C$500&amp;[5]Tabelle1!$D$3:$D$500,0),MATCH(T$2,[5]Tabelle1!$E$2:$U$2,0))=0,"",INDEX([5]Tabelle1!$E$3:$U$500,MATCH($A535&amp;$C535&amp;$D535,[5]Tabelle1!$A$3:$A$500&amp;[5]Tabelle1!$C$3:$C$500&amp;[5]Tabelle1!$D$3:$D$500,0),MATCH(T$2,[5]Tabelle1!$E$2:$U$2,0))),"")</f>
        <v/>
      </c>
      <c r="U535" s="192" t="str">
        <f t="array" ref="U535">IFERROR(IF(INDEX([5]Tabelle1!$E$3:$U$500,MATCH($A535&amp;$C535&amp;$D535,[5]Tabelle1!$A$3:$A$500&amp;[5]Tabelle1!$C$3:$C$500&amp;[5]Tabelle1!$D$3:$D$500,0),MATCH(U$2,[5]Tabelle1!$E$2:$U$2,0))=0,"",INDEX([5]Tabelle1!$E$3:$U$500,MATCH($A535&amp;$C535&amp;$D535,[5]Tabelle1!$A$3:$A$500&amp;[5]Tabelle1!$C$3:$C$500&amp;[5]Tabelle1!$D$3:$D$500,0),MATCH(U$2,[5]Tabelle1!$E$2:$U$2,0))),"")</f>
        <v/>
      </c>
      <c r="V535" s="193" t="str">
        <f t="array" ref="V535">IFERROR(IF(INDEX([5]Tabelle1!$E$3:$U$500,MATCH($A535&amp;$C535&amp;$D535,[5]Tabelle1!$A$3:$A$500&amp;[5]Tabelle1!$C$3:$C$500&amp;[5]Tabelle1!$D$3:$D$500,0),MATCH(V$2,[5]Tabelle1!$E$2:$U$2,0))=0,"",INDEX([5]Tabelle1!$E$3:$U$500,MATCH($A535&amp;$C535&amp;$D535,[5]Tabelle1!$A$3:$A$500&amp;[5]Tabelle1!$C$3:$C$500&amp;[5]Tabelle1!$D$3:$D$500,0),MATCH(V$2,[5]Tabelle1!$E$2:$U$2,0))),"")</f>
        <v/>
      </c>
      <c r="W535" s="54" t="str">
        <f t="array" ref="W535">IFERROR(IF(INDEX([5]Tabelle1!$E$3:$U$500,MATCH($A535&amp;$C535&amp;$D535,[5]Tabelle1!$A$3:$A$500&amp;[5]Tabelle1!$C$3:$C$500&amp;[5]Tabelle1!$D$3:$D$500,0),MATCH(W$2,[5]Tabelle1!$E$2:$U$2,0))=0,"",INDEX([5]Tabelle1!$E$3:$U$500,MATCH($A535&amp;$C535&amp;$D535,[5]Tabelle1!$A$3:$A$500&amp;[5]Tabelle1!$C$3:$C$500&amp;[5]Tabelle1!$D$3:$D$500,0),MATCH(W$2,[5]Tabelle1!$E$2:$U$2,0))),"")</f>
        <v>Wellen</v>
      </c>
      <c r="X535" s="54" t="str">
        <f t="array" ref="X535">IFERROR(IF(INDEX([5]Tabelle1!$E$3:$U$500,MATCH($A535&amp;$C535&amp;$D535,[5]Tabelle1!$A$3:$A$500&amp;[5]Tabelle1!$C$3:$C$500&amp;[5]Tabelle1!$D$3:$D$500,0),MATCH(X$2,[5]Tabelle1!$E$2:$U$2,0))=0,"",INDEX([5]Tabelle1!$E$3:$U$500,MATCH($A535&amp;$C535&amp;$D535,[5]Tabelle1!$A$3:$A$500&amp;[5]Tabelle1!$C$3:$C$500&amp;[5]Tabelle1!$D$3:$D$500,0),MATCH(X$2,[5]Tabelle1!$E$2:$U$2,0))),"")</f>
        <v/>
      </c>
      <c r="Y535" s="22"/>
      <c r="Z535" s="22"/>
      <c r="AA535" s="22"/>
      <c r="AB535" s="22"/>
      <c r="AC535" s="22"/>
      <c r="AD535" s="22"/>
      <c r="AE535" s="22"/>
      <c r="AF535" s="22"/>
    </row>
    <row r="536" spans="1:32" ht="14.5" hidden="1" x14ac:dyDescent="0.35">
      <c r="A536" s="63" t="str">
        <f>B536</f>
        <v>Romania</v>
      </c>
      <c r="B536" s="62" t="s">
        <v>40</v>
      </c>
      <c r="C536" s="62" t="s">
        <v>596</v>
      </c>
      <c r="D536" s="146" t="s">
        <v>574</v>
      </c>
      <c r="E536" s="167"/>
      <c r="F536" s="167"/>
      <c r="G536" s="167"/>
      <c r="H536" s="167" t="str">
        <f t="array" ref="H536">IFERROR(IF(INDEX([5]Tabelle1!$E$3:$U$500,MATCH($A536&amp;$C536&amp;$D536,[5]Tabelle1!$A$3:$A$500&amp;[5]Tabelle1!$C$3:$C$500&amp;[5]Tabelle1!$D$3:$D$500,0),MATCH(H$2,[5]Tabelle1!$E$2:$U$2,0))=0,"",INDEX([5]Tabelle1!$E$3:$U$500,MATCH($A536&amp;$C536&amp;$D536,[5]Tabelle1!$A$3:$A$500&amp;[5]Tabelle1!$C$3:$C$500&amp;[5]Tabelle1!$D$3:$D$500,0),MATCH(H$2,[5]Tabelle1!$E$2:$U$2,0))),"")</f>
        <v/>
      </c>
      <c r="I536" s="181">
        <f t="array" ref="I536">IFERROR(IF(INDEX([5]Tabelle1!$E$3:$U$500,MATCH($A536&amp;$C536&amp;$D536,[5]Tabelle1!$A$3:$A$500&amp;[5]Tabelle1!$C$3:$C$500&amp;[5]Tabelle1!$D$3:$D$500,0),MATCH(I$2,[5]Tabelle1!$E$2:$U$2,0))=0,"",INDEX([5]Tabelle1!$E$3:$U$500,MATCH($A536&amp;$C536&amp;$D536,[5]Tabelle1!$A$3:$A$500&amp;[5]Tabelle1!$C$3:$C$500&amp;[5]Tabelle1!$D$3:$D$500,0),MATCH(I$2,[5]Tabelle1!$E$2:$U$2,0))),"")</f>
        <v>0.24399999999999999</v>
      </c>
      <c r="J536" s="163" t="str">
        <f t="array" ref="J536">IFERROR(IF(INDEX([5]Tabelle1!$E$3:$U$500,MATCH($A536&amp;$C536&amp;$D536,[5]Tabelle1!$A$3:$A$500&amp;[5]Tabelle1!$C$3:$C$500&amp;[5]Tabelle1!$D$3:$D$500,0),MATCH(J$2,[5]Tabelle1!$E$2:$U$2,0))=0,"",INDEX([5]Tabelle1!$E$3:$U$500,MATCH($A536&amp;$C536&amp;$D536,[5]Tabelle1!$A$3:$A$500&amp;[5]Tabelle1!$C$3:$C$500&amp;[5]Tabelle1!$D$3:$D$500,0),MATCH(J$2,[5]Tabelle1!$E$2:$U$2,0))),"")</f>
        <v/>
      </c>
      <c r="K536" s="163">
        <f t="array" ref="K536">IFERROR(IF(INDEX([5]Tabelle1!$E$3:$U$500,MATCH($A536&amp;$C536&amp;$D536,[5]Tabelle1!$A$3:$A$500&amp;[5]Tabelle1!$C$3:$C$500&amp;[5]Tabelle1!$D$3:$D$500,0),MATCH(K$2,[5]Tabelle1!$E$2:$U$2,0))=0,"",INDEX([5]Tabelle1!$E$3:$U$500,MATCH($A536&amp;$C536&amp;$D536,[5]Tabelle1!$A$3:$A$500&amp;[5]Tabelle1!$C$3:$C$500&amp;[5]Tabelle1!$D$3:$D$500,0),MATCH(K$2,[5]Tabelle1!$E$2:$U$2,0))),"")</f>
        <v>0.25700000000000001</v>
      </c>
      <c r="L536" s="163" t="str">
        <f t="array" ref="L536">IFERROR(IF(INDEX([5]Tabelle1!$E$3:$U$500,MATCH($A536&amp;$C536&amp;$D536,[5]Tabelle1!$A$3:$A$500&amp;[5]Tabelle1!$C$3:$C$500&amp;[5]Tabelle1!$D$3:$D$500,0),MATCH(L$2,[5]Tabelle1!$E$2:$U$2,0))=0,"",INDEX([5]Tabelle1!$E$3:$U$500,MATCH($A536&amp;$C536&amp;$D536,[5]Tabelle1!$A$3:$A$500&amp;[5]Tabelle1!$C$3:$C$500&amp;[5]Tabelle1!$D$3:$D$500,0),MATCH(L$2,[5]Tabelle1!$E$2:$U$2,0))),"")</f>
        <v/>
      </c>
      <c r="M536" s="163" t="str">
        <f t="array" ref="M536">IFERROR(IF(INDEX([5]Tabelle1!$E$3:$U$500,MATCH($A536&amp;$C536&amp;$D536,[5]Tabelle1!$A$3:$A$500&amp;[5]Tabelle1!$C$3:$C$500&amp;[5]Tabelle1!$D$3:$D$500,0),MATCH(M$2,[5]Tabelle1!$E$2:$U$2,0))=0,"",INDEX([5]Tabelle1!$E$3:$U$500,MATCH($A536&amp;$C536&amp;$D536,[5]Tabelle1!$A$3:$A$500&amp;[5]Tabelle1!$C$3:$C$500&amp;[5]Tabelle1!$D$3:$D$500,0),MATCH(M$2,[5]Tabelle1!$E$2:$U$2,0))),"")</f>
        <v/>
      </c>
      <c r="N536" s="163">
        <f t="array" ref="N536">IFERROR(IF(INDEX([5]Tabelle1!$E$3:$U$500,MATCH($A536&amp;$C536&amp;$D536,[5]Tabelle1!$A$3:$A$500&amp;[5]Tabelle1!$C$3:$C$500&amp;[5]Tabelle1!$D$3:$D$500,0),MATCH(N$2,[5]Tabelle1!$E$2:$U$2,0))=0,"",INDEX([5]Tabelle1!$E$3:$U$500,MATCH($A536&amp;$C536&amp;$D536,[5]Tabelle1!$A$3:$A$500&amp;[5]Tabelle1!$C$3:$C$500&amp;[5]Tabelle1!$D$3:$D$500,0),MATCH(N$2,[5]Tabelle1!$E$2:$U$2,0))),"")</f>
        <v>0.27400000000000002</v>
      </c>
      <c r="O536" s="163" t="str">
        <f t="array" ref="O536">IFERROR(IF(INDEX([5]Tabelle1!$E$3:$U$500,MATCH($A536&amp;$C536&amp;$D536,[5]Tabelle1!$A$3:$A$500&amp;[5]Tabelle1!$C$3:$C$500&amp;[5]Tabelle1!$D$3:$D$500,0),MATCH(O$2,[5]Tabelle1!$E$2:$U$2,0))=0,"",INDEX([5]Tabelle1!$E$3:$U$500,MATCH($A536&amp;$C536&amp;$D536,[5]Tabelle1!$A$3:$A$500&amp;[5]Tabelle1!$C$3:$C$500&amp;[5]Tabelle1!$D$3:$D$500,0),MATCH(O$2,[5]Tabelle1!$E$2:$U$2,0))),"")</f>
        <v/>
      </c>
      <c r="P536" s="163">
        <f t="array" ref="P536">IFERROR(IF(INDEX([5]Tabelle1!$E$3:$U$500,MATCH($A536&amp;$C536&amp;$D536,[5]Tabelle1!$A$3:$A$500&amp;[5]Tabelle1!$C$3:$C$500&amp;[5]Tabelle1!$D$3:$D$500,0),MATCH(P$2,[5]Tabelle1!$E$2:$U$2,0))=0,"",INDEX([5]Tabelle1!$E$3:$U$500,MATCH($A536&amp;$C536&amp;$D536,[5]Tabelle1!$A$3:$A$500&amp;[5]Tabelle1!$C$3:$C$500&amp;[5]Tabelle1!$D$3:$D$500,0),MATCH(P$2,[5]Tabelle1!$E$2:$U$2,0))),"")</f>
        <v>0.29299999999999998</v>
      </c>
      <c r="Q536" s="163" t="str">
        <f t="array" ref="Q536">IFERROR(IF(INDEX([5]Tabelle1!$E$3:$U$500,MATCH($A536&amp;$C536&amp;$D536,[5]Tabelle1!$A$3:$A$500&amp;[5]Tabelle1!$C$3:$C$500&amp;[5]Tabelle1!$D$3:$D$500,0),MATCH(Q$2,[5]Tabelle1!$E$2:$U$2,0))=0,"",INDEX([5]Tabelle1!$E$3:$U$500,MATCH($A536&amp;$C536&amp;$D536,[5]Tabelle1!$A$3:$A$500&amp;[5]Tabelle1!$C$3:$C$500&amp;[5]Tabelle1!$D$3:$D$500,0),MATCH(Q$2,[5]Tabelle1!$E$2:$U$2,0))),"")</f>
        <v/>
      </c>
      <c r="R536" s="163" t="str">
        <f t="array" ref="R536">IFERROR(IF(INDEX([5]Tabelle1!$E$3:$U$500,MATCH($A536&amp;$C536&amp;$D536,[5]Tabelle1!$A$3:$A$500&amp;[5]Tabelle1!$C$3:$C$500&amp;[5]Tabelle1!$D$3:$D$500,0),MATCH(R$2,[5]Tabelle1!$E$2:$U$2,0))=0,"",INDEX([5]Tabelle1!$E$3:$U$500,MATCH($A536&amp;$C536&amp;$D536,[5]Tabelle1!$A$3:$A$500&amp;[5]Tabelle1!$C$3:$C$500&amp;[5]Tabelle1!$D$3:$D$500,0),MATCH(R$2,[5]Tabelle1!$E$2:$U$2,0))),"")</f>
        <v/>
      </c>
      <c r="S536" s="163">
        <f t="array" ref="S536">IFERROR(IF(INDEX([5]Tabelle1!$E$3:$U$500,MATCH($A536&amp;$C536&amp;$D536,[5]Tabelle1!$A$3:$A$500&amp;[5]Tabelle1!$C$3:$C$500&amp;[5]Tabelle1!$D$3:$D$500,0),MATCH(S$2,[5]Tabelle1!$E$2:$U$2,0))=0,"",INDEX([5]Tabelle1!$E$3:$U$500,MATCH($A536&amp;$C536&amp;$D536,[5]Tabelle1!$A$3:$A$500&amp;[5]Tabelle1!$C$3:$C$500&amp;[5]Tabelle1!$D$3:$D$500,0),MATCH(S$2,[5]Tabelle1!$E$2:$U$2,0))),"")</f>
        <v>0.307</v>
      </c>
      <c r="T536" s="187" t="str">
        <f t="array" ref="T536">IFERROR(IF(INDEX([5]Tabelle1!$E$3:$U$500,MATCH($A536&amp;$C536&amp;$D536,[5]Tabelle1!$A$3:$A$500&amp;[5]Tabelle1!$C$3:$C$500&amp;[5]Tabelle1!$D$3:$D$500,0),MATCH(T$2,[5]Tabelle1!$E$2:$U$2,0))=0,"",INDEX([5]Tabelle1!$E$3:$U$500,MATCH($A536&amp;$C536&amp;$D536,[5]Tabelle1!$A$3:$A$500&amp;[5]Tabelle1!$C$3:$C$500&amp;[5]Tabelle1!$D$3:$D$500,0),MATCH(T$2,[5]Tabelle1!$E$2:$U$2,0))),"")</f>
        <v/>
      </c>
      <c r="U536" s="187" t="str">
        <f t="array" ref="U536">IFERROR(IF(INDEX([5]Tabelle1!$E$3:$U$500,MATCH($A536&amp;$C536&amp;$D536,[5]Tabelle1!$A$3:$A$500&amp;[5]Tabelle1!$C$3:$C$500&amp;[5]Tabelle1!$D$3:$D$500,0),MATCH(U$2,[5]Tabelle1!$E$2:$U$2,0))=0,"",INDEX([5]Tabelle1!$E$3:$U$500,MATCH($A536&amp;$C536&amp;$D536,[5]Tabelle1!$A$3:$A$500&amp;[5]Tabelle1!$C$3:$C$500&amp;[5]Tabelle1!$D$3:$D$500,0),MATCH(U$2,[5]Tabelle1!$E$2:$U$2,0))),"")</f>
        <v/>
      </c>
      <c r="V536" s="188" t="str">
        <f t="array" ref="V536">IFERROR(IF(INDEX([5]Tabelle1!$E$3:$U$500,MATCH($A536&amp;$C536&amp;$D536,[5]Tabelle1!$A$3:$A$500&amp;[5]Tabelle1!$C$3:$C$500&amp;[5]Tabelle1!$D$3:$D$500,0),MATCH(V$2,[5]Tabelle1!$E$2:$U$2,0))=0,"",INDEX([5]Tabelle1!$E$3:$U$500,MATCH($A536&amp;$C536&amp;$D536,[5]Tabelle1!$A$3:$A$500&amp;[5]Tabelle1!$C$3:$C$500&amp;[5]Tabelle1!$D$3:$D$500,0),MATCH(V$2,[5]Tabelle1!$E$2:$U$2,0))),"")</f>
        <v/>
      </c>
      <c r="W536" s="54" t="str">
        <f t="array" ref="W536">IFERROR(IF(INDEX([5]Tabelle1!$E$3:$U$500,MATCH($A536&amp;$C536&amp;$D536,[5]Tabelle1!$A$3:$A$500&amp;[5]Tabelle1!$C$3:$C$500&amp;[5]Tabelle1!$D$3:$D$500,0),MATCH(W$2,[5]Tabelle1!$E$2:$U$2,0))=0,"",INDEX([5]Tabelle1!$E$3:$U$500,MATCH($A536&amp;$C536&amp;$D536,[5]Tabelle1!$A$3:$A$500&amp;[5]Tabelle1!$C$3:$C$500&amp;[5]Tabelle1!$D$3:$D$500,0),MATCH(W$2,[5]Tabelle1!$E$2:$U$2,0))),"")</f>
        <v/>
      </c>
      <c r="X536" s="54" t="str">
        <f t="array" ref="X536">IFERROR(IF(INDEX([5]Tabelle1!$E$3:$U$500,MATCH($A536&amp;$C536&amp;$D536,[5]Tabelle1!$A$3:$A$500&amp;[5]Tabelle1!$C$3:$C$500&amp;[5]Tabelle1!$D$3:$D$500,0),MATCH(X$2,[5]Tabelle1!$E$2:$U$2,0))=0,"",INDEX([5]Tabelle1!$E$3:$U$500,MATCH($A536&amp;$C536&amp;$D536,[5]Tabelle1!$A$3:$A$500&amp;[5]Tabelle1!$C$3:$C$500&amp;[5]Tabelle1!$D$3:$D$500,0),MATCH(X$2,[5]Tabelle1!$E$2:$U$2,0))),"")</f>
        <v>P. 48 Grafic 2</v>
      </c>
      <c r="Y536" s="170"/>
      <c r="Z536" s="170"/>
      <c r="AA536" s="170"/>
      <c r="AB536" s="170"/>
      <c r="AC536" s="170"/>
      <c r="AD536" s="170"/>
      <c r="AE536" s="170"/>
      <c r="AF536" s="170"/>
    </row>
    <row r="537" spans="1:32" ht="14.5" hidden="1" x14ac:dyDescent="0.35">
      <c r="A537" s="127" t="str">
        <f>A536</f>
        <v>Romania</v>
      </c>
      <c r="B537" s="70"/>
      <c r="C537" s="70" t="s">
        <v>596</v>
      </c>
      <c r="D537" s="136" t="s">
        <v>575</v>
      </c>
      <c r="E537" s="102"/>
      <c r="F537" s="102"/>
      <c r="G537" s="102"/>
      <c r="H537" s="102" t="str">
        <f t="array" ref="H537">IFERROR(IF(INDEX([5]Tabelle1!$E$3:$U$500,MATCH($A537&amp;$C537&amp;$D537,[5]Tabelle1!$A$3:$A$500&amp;[5]Tabelle1!$C$3:$C$500&amp;[5]Tabelle1!$D$3:$D$500,0),MATCH(H$2,[5]Tabelle1!$E$2:$U$2,0))=0,"",INDEX([5]Tabelle1!$E$3:$U$500,MATCH($A537&amp;$C537&amp;$D537,[5]Tabelle1!$A$3:$A$500&amp;[5]Tabelle1!$C$3:$C$500&amp;[5]Tabelle1!$D$3:$D$500,0),MATCH(H$2,[5]Tabelle1!$E$2:$U$2,0))),"")</f>
        <v/>
      </c>
      <c r="I537" s="182">
        <f t="array" ref="I537">IFERROR(IF(INDEX([5]Tabelle1!$E$3:$U$500,MATCH($A537&amp;$C537&amp;$D537,[5]Tabelle1!$A$3:$A$500&amp;[5]Tabelle1!$C$3:$C$500&amp;[5]Tabelle1!$D$3:$D$500,0),MATCH(I$2,[5]Tabelle1!$E$2:$U$2,0))=0,"",INDEX([5]Tabelle1!$E$3:$U$500,MATCH($A537&amp;$C537&amp;$D537,[5]Tabelle1!$A$3:$A$500&amp;[5]Tabelle1!$C$3:$C$500&amp;[5]Tabelle1!$D$3:$D$500,0),MATCH(I$2,[5]Tabelle1!$E$2:$U$2,0))),"")</f>
        <v>0.41</v>
      </c>
      <c r="J537" s="162" t="str">
        <f t="array" ref="J537">IFERROR(IF(INDEX([5]Tabelle1!$E$3:$U$500,MATCH($A537&amp;$C537&amp;$D537,[5]Tabelle1!$A$3:$A$500&amp;[5]Tabelle1!$C$3:$C$500&amp;[5]Tabelle1!$D$3:$D$500,0),MATCH(J$2,[5]Tabelle1!$E$2:$U$2,0))=0,"",INDEX([5]Tabelle1!$E$3:$U$500,MATCH($A537&amp;$C537&amp;$D537,[5]Tabelle1!$A$3:$A$500&amp;[5]Tabelle1!$C$3:$C$500&amp;[5]Tabelle1!$D$3:$D$500,0),MATCH(J$2,[5]Tabelle1!$E$2:$U$2,0))),"")</f>
        <v/>
      </c>
      <c r="K537" s="162" t="str">
        <f t="array" ref="K537">IFERROR(IF(INDEX([5]Tabelle1!$E$3:$U$500,MATCH($A537&amp;$C537&amp;$D537,[5]Tabelle1!$A$3:$A$500&amp;[5]Tabelle1!$C$3:$C$500&amp;[5]Tabelle1!$D$3:$D$500,0),MATCH(K$2,[5]Tabelle1!$E$2:$U$2,0))=0,"",INDEX([5]Tabelle1!$E$3:$U$500,MATCH($A537&amp;$C537&amp;$D537,[5]Tabelle1!$A$3:$A$500&amp;[5]Tabelle1!$C$3:$C$500&amp;[5]Tabelle1!$D$3:$D$500,0),MATCH(K$2,[5]Tabelle1!$E$2:$U$2,0))),"")</f>
        <v/>
      </c>
      <c r="L537" s="162" t="str">
        <f t="array" ref="L537">IFERROR(IF(INDEX([5]Tabelle1!$E$3:$U$500,MATCH($A537&amp;$C537&amp;$D537,[5]Tabelle1!$A$3:$A$500&amp;[5]Tabelle1!$C$3:$C$500&amp;[5]Tabelle1!$D$3:$D$500,0),MATCH(L$2,[5]Tabelle1!$E$2:$U$2,0))=0,"",INDEX([5]Tabelle1!$E$3:$U$500,MATCH($A537&amp;$C537&amp;$D537,[5]Tabelle1!$A$3:$A$500&amp;[5]Tabelle1!$C$3:$C$500&amp;[5]Tabelle1!$D$3:$D$500,0),MATCH(L$2,[5]Tabelle1!$E$2:$U$2,0))),"")</f>
        <v/>
      </c>
      <c r="M537" s="162" t="str">
        <f t="array" ref="M537">IFERROR(IF(INDEX([5]Tabelle1!$E$3:$U$500,MATCH($A537&amp;$C537&amp;$D537,[5]Tabelle1!$A$3:$A$500&amp;[5]Tabelle1!$C$3:$C$500&amp;[5]Tabelle1!$D$3:$D$500,0),MATCH(M$2,[5]Tabelle1!$E$2:$U$2,0))=0,"",INDEX([5]Tabelle1!$E$3:$U$500,MATCH($A537&amp;$C537&amp;$D537,[5]Tabelle1!$A$3:$A$500&amp;[5]Tabelle1!$C$3:$C$500&amp;[5]Tabelle1!$D$3:$D$500,0),MATCH(M$2,[5]Tabelle1!$E$2:$U$2,0))),"")</f>
        <v/>
      </c>
      <c r="N537" s="162">
        <f t="array" ref="N537">IFERROR(IF(INDEX([5]Tabelle1!$E$3:$U$500,MATCH($A537&amp;$C537&amp;$D537,[5]Tabelle1!$A$3:$A$500&amp;[5]Tabelle1!$C$3:$C$500&amp;[5]Tabelle1!$D$3:$D$500,0),MATCH(N$2,[5]Tabelle1!$E$2:$U$2,0))=0,"",INDEX([5]Tabelle1!$E$3:$U$500,MATCH($A537&amp;$C537&amp;$D537,[5]Tabelle1!$A$3:$A$500&amp;[5]Tabelle1!$C$3:$C$500&amp;[5]Tabelle1!$D$3:$D$500,0),MATCH(N$2,[5]Tabelle1!$E$2:$U$2,0))),"")</f>
        <v>0.45800000000000002</v>
      </c>
      <c r="O537" s="162" t="str">
        <f t="array" ref="O537">IFERROR(IF(INDEX([5]Tabelle1!$E$3:$U$500,MATCH($A537&amp;$C537&amp;$D537,[5]Tabelle1!$A$3:$A$500&amp;[5]Tabelle1!$C$3:$C$500&amp;[5]Tabelle1!$D$3:$D$500,0),MATCH(O$2,[5]Tabelle1!$E$2:$U$2,0))=0,"",INDEX([5]Tabelle1!$E$3:$U$500,MATCH($A537&amp;$C537&amp;$D537,[5]Tabelle1!$A$3:$A$500&amp;[5]Tabelle1!$C$3:$C$500&amp;[5]Tabelle1!$D$3:$D$500,0),MATCH(O$2,[5]Tabelle1!$E$2:$U$2,0))),"")</f>
        <v/>
      </c>
      <c r="P537" s="162" t="str">
        <f t="array" ref="P537">IFERROR(IF(INDEX([5]Tabelle1!$E$3:$U$500,MATCH($A537&amp;$C537&amp;$D537,[5]Tabelle1!$A$3:$A$500&amp;[5]Tabelle1!$C$3:$C$500&amp;[5]Tabelle1!$D$3:$D$500,0),MATCH(P$2,[5]Tabelle1!$E$2:$U$2,0))=0,"",INDEX([5]Tabelle1!$E$3:$U$500,MATCH($A537&amp;$C537&amp;$D537,[5]Tabelle1!$A$3:$A$500&amp;[5]Tabelle1!$C$3:$C$500&amp;[5]Tabelle1!$D$3:$D$500,0),MATCH(P$2,[5]Tabelle1!$E$2:$U$2,0))),"")</f>
        <v/>
      </c>
      <c r="Q537" s="162" t="str">
        <f t="array" ref="Q537">IFERROR(IF(INDEX([5]Tabelle1!$E$3:$U$500,MATCH($A537&amp;$C537&amp;$D537,[5]Tabelle1!$A$3:$A$500&amp;[5]Tabelle1!$C$3:$C$500&amp;[5]Tabelle1!$D$3:$D$500,0),MATCH(Q$2,[5]Tabelle1!$E$2:$U$2,0))=0,"",INDEX([5]Tabelle1!$E$3:$U$500,MATCH($A537&amp;$C537&amp;$D537,[5]Tabelle1!$A$3:$A$500&amp;[5]Tabelle1!$C$3:$C$500&amp;[5]Tabelle1!$D$3:$D$500,0),MATCH(Q$2,[5]Tabelle1!$E$2:$U$2,0))),"")</f>
        <v/>
      </c>
      <c r="R537" s="162" t="str">
        <f t="array" ref="R537">IFERROR(IF(INDEX([5]Tabelle1!$E$3:$U$500,MATCH($A537&amp;$C537&amp;$D537,[5]Tabelle1!$A$3:$A$500&amp;[5]Tabelle1!$C$3:$C$500&amp;[5]Tabelle1!$D$3:$D$500,0),MATCH(R$2,[5]Tabelle1!$E$2:$U$2,0))=0,"",INDEX([5]Tabelle1!$E$3:$U$500,MATCH($A537&amp;$C537&amp;$D537,[5]Tabelle1!$A$3:$A$500&amp;[5]Tabelle1!$C$3:$C$500&amp;[5]Tabelle1!$D$3:$D$500,0),MATCH(R$2,[5]Tabelle1!$E$2:$U$2,0))),"")</f>
        <v/>
      </c>
      <c r="S537" s="162">
        <f t="array" ref="S537">IFERROR(IF(INDEX([5]Tabelle1!$E$3:$U$500,MATCH($A537&amp;$C537&amp;$D537,[5]Tabelle1!$A$3:$A$500&amp;[5]Tabelle1!$C$3:$C$500&amp;[5]Tabelle1!$D$3:$D$500,0),MATCH(S$2,[5]Tabelle1!$E$2:$U$2,0))=0,"",INDEX([5]Tabelle1!$E$3:$U$500,MATCH($A537&amp;$C537&amp;$D537,[5]Tabelle1!$A$3:$A$500&amp;[5]Tabelle1!$C$3:$C$500&amp;[5]Tabelle1!$D$3:$D$500,0),MATCH(S$2,[5]Tabelle1!$E$2:$U$2,0))),"")</f>
        <v>0.49399999999999999</v>
      </c>
      <c r="T537" s="190" t="str">
        <f t="array" ref="T537">IFERROR(IF(INDEX([5]Tabelle1!$E$3:$U$500,MATCH($A537&amp;$C537&amp;$D537,[5]Tabelle1!$A$3:$A$500&amp;[5]Tabelle1!$C$3:$C$500&amp;[5]Tabelle1!$D$3:$D$500,0),MATCH(T$2,[5]Tabelle1!$E$2:$U$2,0))=0,"",INDEX([5]Tabelle1!$E$3:$U$500,MATCH($A537&amp;$C537&amp;$D537,[5]Tabelle1!$A$3:$A$500&amp;[5]Tabelle1!$C$3:$C$500&amp;[5]Tabelle1!$D$3:$D$500,0),MATCH(T$2,[5]Tabelle1!$E$2:$U$2,0))),"")</f>
        <v/>
      </c>
      <c r="U537" s="190" t="str">
        <f t="array" ref="U537">IFERROR(IF(INDEX([5]Tabelle1!$E$3:$U$500,MATCH($A537&amp;$C537&amp;$D537,[5]Tabelle1!$A$3:$A$500&amp;[5]Tabelle1!$C$3:$C$500&amp;[5]Tabelle1!$D$3:$D$500,0),MATCH(U$2,[5]Tabelle1!$E$2:$U$2,0))=0,"",INDEX([5]Tabelle1!$E$3:$U$500,MATCH($A537&amp;$C537&amp;$D537,[5]Tabelle1!$A$3:$A$500&amp;[5]Tabelle1!$C$3:$C$500&amp;[5]Tabelle1!$D$3:$D$500,0),MATCH(U$2,[5]Tabelle1!$E$2:$U$2,0))),"")</f>
        <v/>
      </c>
      <c r="V537" s="191" t="str">
        <f t="array" ref="V537">IFERROR(IF(INDEX([5]Tabelle1!$E$3:$U$500,MATCH($A537&amp;$C537&amp;$D537,[5]Tabelle1!$A$3:$A$500&amp;[5]Tabelle1!$C$3:$C$500&amp;[5]Tabelle1!$D$3:$D$500,0),MATCH(V$2,[5]Tabelle1!$E$2:$U$2,0))=0,"",INDEX([5]Tabelle1!$E$3:$U$500,MATCH($A537&amp;$C537&amp;$D537,[5]Tabelle1!$A$3:$A$500&amp;[5]Tabelle1!$C$3:$C$500&amp;[5]Tabelle1!$D$3:$D$500,0),MATCH(V$2,[5]Tabelle1!$E$2:$U$2,0))),"")</f>
        <v/>
      </c>
      <c r="W537" s="54" t="str">
        <f t="array" ref="W537">IFERROR(IF(INDEX([5]Tabelle1!$E$3:$U$500,MATCH($A537&amp;$C537&amp;$D537,[5]Tabelle1!$A$3:$A$500&amp;[5]Tabelle1!$C$3:$C$500&amp;[5]Tabelle1!$D$3:$D$500,0),MATCH(W$2,[5]Tabelle1!$E$2:$U$2,0))=0,"",INDEX([5]Tabelle1!$E$3:$U$500,MATCH($A537&amp;$C537&amp;$D537,[5]Tabelle1!$A$3:$A$500&amp;[5]Tabelle1!$C$3:$C$500&amp;[5]Tabelle1!$D$3:$D$500,0),MATCH(W$2,[5]Tabelle1!$E$2:$U$2,0))),"")</f>
        <v/>
      </c>
      <c r="X537" s="54" t="str">
        <f t="array" ref="X537">IFERROR(IF(INDEX([5]Tabelle1!$E$3:$U$500,MATCH($A537&amp;$C537&amp;$D537,[5]Tabelle1!$A$3:$A$500&amp;[5]Tabelle1!$C$3:$C$500&amp;[5]Tabelle1!$D$3:$D$500,0),MATCH(X$2,[5]Tabelle1!$E$2:$U$2,0))=0,"",INDEX([5]Tabelle1!$E$3:$U$500,MATCH($A537&amp;$C537&amp;$D537,[5]Tabelle1!$A$3:$A$500&amp;[5]Tabelle1!$C$3:$C$500&amp;[5]Tabelle1!$D$3:$D$500,0),MATCH(X$2,[5]Tabelle1!$E$2:$U$2,0))),"")</f>
        <v>P. 49 Grafic 3</v>
      </c>
      <c r="Y537" s="170"/>
      <c r="Z537" s="170"/>
      <c r="AA537" s="170"/>
      <c r="AB537" s="170"/>
      <c r="AC537" s="170"/>
      <c r="AD537" s="170"/>
      <c r="AE537" s="170"/>
      <c r="AF537" s="170"/>
    </row>
    <row r="538" spans="1:32" ht="14.5" hidden="1" x14ac:dyDescent="0.35">
      <c r="A538" s="127" t="str">
        <f t="shared" ref="A538:A553" si="37">A537</f>
        <v>Romania</v>
      </c>
      <c r="B538" s="70"/>
      <c r="C538" s="70" t="s">
        <v>596</v>
      </c>
      <c r="D538" s="136" t="s">
        <v>576</v>
      </c>
      <c r="E538" s="102"/>
      <c r="F538" s="102"/>
      <c r="G538" s="102"/>
      <c r="H538" s="102" t="str">
        <f t="array" ref="H538">IFERROR(IF(INDEX([5]Tabelle1!$E$3:$U$500,MATCH($A538&amp;$C538&amp;$D538,[5]Tabelle1!$A$3:$A$500&amp;[5]Tabelle1!$C$3:$C$500&amp;[5]Tabelle1!$D$3:$D$500,0),MATCH(H$2,[5]Tabelle1!$E$2:$U$2,0))=0,"",INDEX([5]Tabelle1!$E$3:$U$500,MATCH($A538&amp;$C538&amp;$D538,[5]Tabelle1!$A$3:$A$500&amp;[5]Tabelle1!$C$3:$C$500&amp;[5]Tabelle1!$D$3:$D$500,0),MATCH(H$2,[5]Tabelle1!$E$2:$U$2,0))),"")</f>
        <v/>
      </c>
      <c r="I538" s="182">
        <f t="array" ref="I538">IFERROR(IF(INDEX([5]Tabelle1!$E$3:$U$500,MATCH($A538&amp;$C538&amp;$D538,[5]Tabelle1!$A$3:$A$500&amp;[5]Tabelle1!$C$3:$C$500&amp;[5]Tabelle1!$D$3:$D$500,0),MATCH(I$2,[5]Tabelle1!$E$2:$U$2,0))=0,"",INDEX([5]Tabelle1!$E$3:$U$500,MATCH($A538&amp;$C538&amp;$D538,[5]Tabelle1!$A$3:$A$500&amp;[5]Tabelle1!$C$3:$C$500&amp;[5]Tabelle1!$D$3:$D$500,0),MATCH(I$2,[5]Tabelle1!$E$2:$U$2,0))),"")</f>
        <v>0.252</v>
      </c>
      <c r="J538" s="162" t="str">
        <f t="array" ref="J538">IFERROR(IF(INDEX([5]Tabelle1!$E$3:$U$500,MATCH($A538&amp;$C538&amp;$D538,[5]Tabelle1!$A$3:$A$500&amp;[5]Tabelle1!$C$3:$C$500&amp;[5]Tabelle1!$D$3:$D$500,0),MATCH(J$2,[5]Tabelle1!$E$2:$U$2,0))=0,"",INDEX([5]Tabelle1!$E$3:$U$500,MATCH($A538&amp;$C538&amp;$D538,[5]Tabelle1!$A$3:$A$500&amp;[5]Tabelle1!$C$3:$C$500&amp;[5]Tabelle1!$D$3:$D$500,0),MATCH(J$2,[5]Tabelle1!$E$2:$U$2,0))),"")</f>
        <v/>
      </c>
      <c r="K538" s="162" t="str">
        <f t="array" ref="K538">IFERROR(IF(INDEX([5]Tabelle1!$E$3:$U$500,MATCH($A538&amp;$C538&amp;$D538,[5]Tabelle1!$A$3:$A$500&amp;[5]Tabelle1!$C$3:$C$500&amp;[5]Tabelle1!$D$3:$D$500,0),MATCH(K$2,[5]Tabelle1!$E$2:$U$2,0))=0,"",INDEX([5]Tabelle1!$E$3:$U$500,MATCH($A538&amp;$C538&amp;$D538,[5]Tabelle1!$A$3:$A$500&amp;[5]Tabelle1!$C$3:$C$500&amp;[5]Tabelle1!$D$3:$D$500,0),MATCH(K$2,[5]Tabelle1!$E$2:$U$2,0))),"")</f>
        <v/>
      </c>
      <c r="L538" s="162" t="str">
        <f t="array" ref="L538">IFERROR(IF(INDEX([5]Tabelle1!$E$3:$U$500,MATCH($A538&amp;$C538&amp;$D538,[5]Tabelle1!$A$3:$A$500&amp;[5]Tabelle1!$C$3:$C$500&amp;[5]Tabelle1!$D$3:$D$500,0),MATCH(L$2,[5]Tabelle1!$E$2:$U$2,0))=0,"",INDEX([5]Tabelle1!$E$3:$U$500,MATCH($A538&amp;$C538&amp;$D538,[5]Tabelle1!$A$3:$A$500&amp;[5]Tabelle1!$C$3:$C$500&amp;[5]Tabelle1!$D$3:$D$500,0),MATCH(L$2,[5]Tabelle1!$E$2:$U$2,0))),"")</f>
        <v/>
      </c>
      <c r="M538" s="162" t="str">
        <f t="array" ref="M538">IFERROR(IF(INDEX([5]Tabelle1!$E$3:$U$500,MATCH($A538&amp;$C538&amp;$D538,[5]Tabelle1!$A$3:$A$500&amp;[5]Tabelle1!$C$3:$C$500&amp;[5]Tabelle1!$D$3:$D$500,0),MATCH(M$2,[5]Tabelle1!$E$2:$U$2,0))=0,"",INDEX([5]Tabelle1!$E$3:$U$500,MATCH($A538&amp;$C538&amp;$D538,[5]Tabelle1!$A$3:$A$500&amp;[5]Tabelle1!$C$3:$C$500&amp;[5]Tabelle1!$D$3:$D$500,0),MATCH(M$2,[5]Tabelle1!$E$2:$U$2,0))),"")</f>
        <v/>
      </c>
      <c r="N538" s="162">
        <f t="array" ref="N538">IFERROR(IF(INDEX([5]Tabelle1!$E$3:$U$500,MATCH($A538&amp;$C538&amp;$D538,[5]Tabelle1!$A$3:$A$500&amp;[5]Tabelle1!$C$3:$C$500&amp;[5]Tabelle1!$D$3:$D$500,0),MATCH(N$2,[5]Tabelle1!$E$2:$U$2,0))=0,"",INDEX([5]Tabelle1!$E$3:$U$500,MATCH($A538&amp;$C538&amp;$D538,[5]Tabelle1!$A$3:$A$500&amp;[5]Tabelle1!$C$3:$C$500&amp;[5]Tabelle1!$D$3:$D$500,0),MATCH(N$2,[5]Tabelle1!$E$2:$U$2,0))),"")</f>
        <v>0.29299999999999998</v>
      </c>
      <c r="O538" s="162" t="str">
        <f t="array" ref="O538">IFERROR(IF(INDEX([5]Tabelle1!$E$3:$U$500,MATCH($A538&amp;$C538&amp;$D538,[5]Tabelle1!$A$3:$A$500&amp;[5]Tabelle1!$C$3:$C$500&amp;[5]Tabelle1!$D$3:$D$500,0),MATCH(O$2,[5]Tabelle1!$E$2:$U$2,0))=0,"",INDEX([5]Tabelle1!$E$3:$U$500,MATCH($A538&amp;$C538&amp;$D538,[5]Tabelle1!$A$3:$A$500&amp;[5]Tabelle1!$C$3:$C$500&amp;[5]Tabelle1!$D$3:$D$500,0),MATCH(O$2,[5]Tabelle1!$E$2:$U$2,0))),"")</f>
        <v/>
      </c>
      <c r="P538" s="162" t="str">
        <f t="array" ref="P538">IFERROR(IF(INDEX([5]Tabelle1!$E$3:$U$500,MATCH($A538&amp;$C538&amp;$D538,[5]Tabelle1!$A$3:$A$500&amp;[5]Tabelle1!$C$3:$C$500&amp;[5]Tabelle1!$D$3:$D$500,0),MATCH(P$2,[5]Tabelle1!$E$2:$U$2,0))=0,"",INDEX([5]Tabelle1!$E$3:$U$500,MATCH($A538&amp;$C538&amp;$D538,[5]Tabelle1!$A$3:$A$500&amp;[5]Tabelle1!$C$3:$C$500&amp;[5]Tabelle1!$D$3:$D$500,0),MATCH(P$2,[5]Tabelle1!$E$2:$U$2,0))),"")</f>
        <v/>
      </c>
      <c r="Q538" s="162" t="str">
        <f t="array" ref="Q538">IFERROR(IF(INDEX([5]Tabelle1!$E$3:$U$500,MATCH($A538&amp;$C538&amp;$D538,[5]Tabelle1!$A$3:$A$500&amp;[5]Tabelle1!$C$3:$C$500&amp;[5]Tabelle1!$D$3:$D$500,0),MATCH(Q$2,[5]Tabelle1!$E$2:$U$2,0))=0,"",INDEX([5]Tabelle1!$E$3:$U$500,MATCH($A538&amp;$C538&amp;$D538,[5]Tabelle1!$A$3:$A$500&amp;[5]Tabelle1!$C$3:$C$500&amp;[5]Tabelle1!$D$3:$D$500,0),MATCH(Q$2,[5]Tabelle1!$E$2:$U$2,0))),"")</f>
        <v/>
      </c>
      <c r="R538" s="162" t="str">
        <f t="array" ref="R538">IFERROR(IF(INDEX([5]Tabelle1!$E$3:$U$500,MATCH($A538&amp;$C538&amp;$D538,[5]Tabelle1!$A$3:$A$500&amp;[5]Tabelle1!$C$3:$C$500&amp;[5]Tabelle1!$D$3:$D$500,0),MATCH(R$2,[5]Tabelle1!$E$2:$U$2,0))=0,"",INDEX([5]Tabelle1!$E$3:$U$500,MATCH($A538&amp;$C538&amp;$D538,[5]Tabelle1!$A$3:$A$500&amp;[5]Tabelle1!$C$3:$C$500&amp;[5]Tabelle1!$D$3:$D$500,0),MATCH(R$2,[5]Tabelle1!$E$2:$U$2,0))),"")</f>
        <v/>
      </c>
      <c r="S538" s="162">
        <f t="array" ref="S538">IFERROR(IF(INDEX([5]Tabelle1!$E$3:$U$500,MATCH($A538&amp;$C538&amp;$D538,[5]Tabelle1!$A$3:$A$500&amp;[5]Tabelle1!$C$3:$C$500&amp;[5]Tabelle1!$D$3:$D$500,0),MATCH(S$2,[5]Tabelle1!$E$2:$U$2,0))=0,"",INDEX([5]Tabelle1!$E$3:$U$500,MATCH($A538&amp;$C538&amp;$D538,[5]Tabelle1!$A$3:$A$500&amp;[5]Tabelle1!$C$3:$C$500&amp;[5]Tabelle1!$D$3:$D$500,0),MATCH(S$2,[5]Tabelle1!$E$2:$U$2,0))),"")</f>
        <v>0.33</v>
      </c>
      <c r="T538" s="190" t="str">
        <f t="array" ref="T538">IFERROR(IF(INDEX([5]Tabelle1!$E$3:$U$500,MATCH($A538&amp;$C538&amp;$D538,[5]Tabelle1!$A$3:$A$500&amp;[5]Tabelle1!$C$3:$C$500&amp;[5]Tabelle1!$D$3:$D$500,0),MATCH(T$2,[5]Tabelle1!$E$2:$U$2,0))=0,"",INDEX([5]Tabelle1!$E$3:$U$500,MATCH($A538&amp;$C538&amp;$D538,[5]Tabelle1!$A$3:$A$500&amp;[5]Tabelle1!$C$3:$C$500&amp;[5]Tabelle1!$D$3:$D$500,0),MATCH(T$2,[5]Tabelle1!$E$2:$U$2,0))),"")</f>
        <v/>
      </c>
      <c r="U538" s="190" t="str">
        <f t="array" ref="U538">IFERROR(IF(INDEX([5]Tabelle1!$E$3:$U$500,MATCH($A538&amp;$C538&amp;$D538,[5]Tabelle1!$A$3:$A$500&amp;[5]Tabelle1!$C$3:$C$500&amp;[5]Tabelle1!$D$3:$D$500,0),MATCH(U$2,[5]Tabelle1!$E$2:$U$2,0))=0,"",INDEX([5]Tabelle1!$E$3:$U$500,MATCH($A538&amp;$C538&amp;$D538,[5]Tabelle1!$A$3:$A$500&amp;[5]Tabelle1!$C$3:$C$500&amp;[5]Tabelle1!$D$3:$D$500,0),MATCH(U$2,[5]Tabelle1!$E$2:$U$2,0))),"")</f>
        <v/>
      </c>
      <c r="V538" s="191" t="str">
        <f t="array" ref="V538">IFERROR(IF(INDEX([5]Tabelle1!$E$3:$U$500,MATCH($A538&amp;$C538&amp;$D538,[5]Tabelle1!$A$3:$A$500&amp;[5]Tabelle1!$C$3:$C$500&amp;[5]Tabelle1!$D$3:$D$500,0),MATCH(V$2,[5]Tabelle1!$E$2:$U$2,0))=0,"",INDEX([5]Tabelle1!$E$3:$U$500,MATCH($A538&amp;$C538&amp;$D538,[5]Tabelle1!$A$3:$A$500&amp;[5]Tabelle1!$C$3:$C$500&amp;[5]Tabelle1!$D$3:$D$500,0),MATCH(V$2,[5]Tabelle1!$E$2:$U$2,0))),"")</f>
        <v/>
      </c>
      <c r="W538" s="54" t="str">
        <f t="array" ref="W538">IFERROR(IF(INDEX([5]Tabelle1!$E$3:$U$500,MATCH($A538&amp;$C538&amp;$D538,[5]Tabelle1!$A$3:$A$500&amp;[5]Tabelle1!$C$3:$C$500&amp;[5]Tabelle1!$D$3:$D$500,0),MATCH(W$2,[5]Tabelle1!$E$2:$U$2,0))=0,"",INDEX([5]Tabelle1!$E$3:$U$500,MATCH($A538&amp;$C538&amp;$D538,[5]Tabelle1!$A$3:$A$500&amp;[5]Tabelle1!$C$3:$C$500&amp;[5]Tabelle1!$D$3:$D$500,0),MATCH(W$2,[5]Tabelle1!$E$2:$U$2,0))),"")</f>
        <v/>
      </c>
      <c r="X538" s="54" t="str">
        <f t="array" ref="X538">IFERROR(IF(INDEX([5]Tabelle1!$E$3:$U$500,MATCH($A538&amp;$C538&amp;$D538,[5]Tabelle1!$A$3:$A$500&amp;[5]Tabelle1!$C$3:$C$500&amp;[5]Tabelle1!$D$3:$D$500,0),MATCH(X$2,[5]Tabelle1!$E$2:$U$2,0))=0,"",INDEX([5]Tabelle1!$E$3:$U$500,MATCH($A538&amp;$C538&amp;$D538,[5]Tabelle1!$A$3:$A$500&amp;[5]Tabelle1!$C$3:$C$500&amp;[5]Tabelle1!$D$3:$D$500,0),MATCH(X$2,[5]Tabelle1!$E$2:$U$2,0))),"")</f>
        <v>P. 50 Grafic 4</v>
      </c>
      <c r="Y538" s="170"/>
      <c r="Z538" s="170"/>
      <c r="AA538" s="170"/>
      <c r="AB538" s="170"/>
      <c r="AC538" s="170"/>
      <c r="AD538" s="170"/>
      <c r="AE538" s="170"/>
      <c r="AF538" s="170"/>
    </row>
    <row r="539" spans="1:32" ht="14.5" hidden="1" x14ac:dyDescent="0.35">
      <c r="A539" s="127" t="str">
        <f t="shared" si="37"/>
        <v>Romania</v>
      </c>
      <c r="B539" s="70"/>
      <c r="C539" s="70" t="s">
        <v>596</v>
      </c>
      <c r="D539" s="136" t="s">
        <v>577</v>
      </c>
      <c r="E539" s="102"/>
      <c r="F539" s="102"/>
      <c r="G539" s="102"/>
      <c r="H539" s="102" t="str">
        <f t="array" ref="H539">IFERROR(IF(INDEX([5]Tabelle1!$E$3:$U$500,MATCH($A539&amp;$C539&amp;$D539,[5]Tabelle1!$A$3:$A$500&amp;[5]Tabelle1!$C$3:$C$500&amp;[5]Tabelle1!$D$3:$D$500,0),MATCH(H$2,[5]Tabelle1!$E$2:$U$2,0))=0,"",INDEX([5]Tabelle1!$E$3:$U$500,MATCH($A539&amp;$C539&amp;$D539,[5]Tabelle1!$A$3:$A$500&amp;[5]Tabelle1!$C$3:$C$500&amp;[5]Tabelle1!$D$3:$D$500,0),MATCH(H$2,[5]Tabelle1!$E$2:$U$2,0))),"")</f>
        <v/>
      </c>
      <c r="I539" s="182">
        <f t="array" ref="I539">IFERROR(IF(INDEX([5]Tabelle1!$E$3:$U$500,MATCH($A539&amp;$C539&amp;$D539,[5]Tabelle1!$A$3:$A$500&amp;[5]Tabelle1!$C$3:$C$500&amp;[5]Tabelle1!$D$3:$D$500,0),MATCH(I$2,[5]Tabelle1!$E$2:$U$2,0))=0,"",INDEX([5]Tabelle1!$E$3:$U$500,MATCH($A539&amp;$C539&amp;$D539,[5]Tabelle1!$A$3:$A$500&amp;[5]Tabelle1!$C$3:$C$500&amp;[5]Tabelle1!$D$3:$D$500,0),MATCH(I$2,[5]Tabelle1!$E$2:$U$2,0))),"")</f>
        <v>0.1</v>
      </c>
      <c r="J539" s="162" t="str">
        <f t="array" ref="J539">IFERROR(IF(INDEX([5]Tabelle1!$E$3:$U$500,MATCH($A539&amp;$C539&amp;$D539,[5]Tabelle1!$A$3:$A$500&amp;[5]Tabelle1!$C$3:$C$500&amp;[5]Tabelle1!$D$3:$D$500,0),MATCH(J$2,[5]Tabelle1!$E$2:$U$2,0))=0,"",INDEX([5]Tabelle1!$E$3:$U$500,MATCH($A539&amp;$C539&amp;$D539,[5]Tabelle1!$A$3:$A$500&amp;[5]Tabelle1!$C$3:$C$500&amp;[5]Tabelle1!$D$3:$D$500,0),MATCH(J$2,[5]Tabelle1!$E$2:$U$2,0))),"")</f>
        <v/>
      </c>
      <c r="K539" s="162" t="str">
        <f t="array" ref="K539">IFERROR(IF(INDEX([5]Tabelle1!$E$3:$U$500,MATCH($A539&amp;$C539&amp;$D539,[5]Tabelle1!$A$3:$A$500&amp;[5]Tabelle1!$C$3:$C$500&amp;[5]Tabelle1!$D$3:$D$500,0),MATCH(K$2,[5]Tabelle1!$E$2:$U$2,0))=0,"",INDEX([5]Tabelle1!$E$3:$U$500,MATCH($A539&amp;$C539&amp;$D539,[5]Tabelle1!$A$3:$A$500&amp;[5]Tabelle1!$C$3:$C$500&amp;[5]Tabelle1!$D$3:$D$500,0),MATCH(K$2,[5]Tabelle1!$E$2:$U$2,0))),"")</f>
        <v/>
      </c>
      <c r="L539" s="162" t="str">
        <f t="array" ref="L539">IFERROR(IF(INDEX([5]Tabelle1!$E$3:$U$500,MATCH($A539&amp;$C539&amp;$D539,[5]Tabelle1!$A$3:$A$500&amp;[5]Tabelle1!$C$3:$C$500&amp;[5]Tabelle1!$D$3:$D$500,0),MATCH(L$2,[5]Tabelle1!$E$2:$U$2,0))=0,"",INDEX([5]Tabelle1!$E$3:$U$500,MATCH($A539&amp;$C539&amp;$D539,[5]Tabelle1!$A$3:$A$500&amp;[5]Tabelle1!$C$3:$C$500&amp;[5]Tabelle1!$D$3:$D$500,0),MATCH(L$2,[5]Tabelle1!$E$2:$U$2,0))),"")</f>
        <v/>
      </c>
      <c r="M539" s="162" t="str">
        <f t="array" ref="M539">IFERROR(IF(INDEX([5]Tabelle1!$E$3:$U$500,MATCH($A539&amp;$C539&amp;$D539,[5]Tabelle1!$A$3:$A$500&amp;[5]Tabelle1!$C$3:$C$500&amp;[5]Tabelle1!$D$3:$D$500,0),MATCH(M$2,[5]Tabelle1!$E$2:$U$2,0))=0,"",INDEX([5]Tabelle1!$E$3:$U$500,MATCH($A539&amp;$C539&amp;$D539,[5]Tabelle1!$A$3:$A$500&amp;[5]Tabelle1!$C$3:$C$500&amp;[5]Tabelle1!$D$3:$D$500,0),MATCH(M$2,[5]Tabelle1!$E$2:$U$2,0))),"")</f>
        <v/>
      </c>
      <c r="N539" s="162">
        <f t="array" ref="N539">IFERROR(IF(INDEX([5]Tabelle1!$E$3:$U$500,MATCH($A539&amp;$C539&amp;$D539,[5]Tabelle1!$A$3:$A$500&amp;[5]Tabelle1!$C$3:$C$500&amp;[5]Tabelle1!$D$3:$D$500,0),MATCH(N$2,[5]Tabelle1!$E$2:$U$2,0))=0,"",INDEX([5]Tabelle1!$E$3:$U$500,MATCH($A539&amp;$C539&amp;$D539,[5]Tabelle1!$A$3:$A$500&amp;[5]Tabelle1!$C$3:$C$500&amp;[5]Tabelle1!$D$3:$D$500,0),MATCH(N$2,[5]Tabelle1!$E$2:$U$2,0))),"")</f>
        <v>0.10100000000000001</v>
      </c>
      <c r="O539" s="162" t="str">
        <f t="array" ref="O539">IFERROR(IF(INDEX([5]Tabelle1!$E$3:$U$500,MATCH($A539&amp;$C539&amp;$D539,[5]Tabelle1!$A$3:$A$500&amp;[5]Tabelle1!$C$3:$C$500&amp;[5]Tabelle1!$D$3:$D$500,0),MATCH(O$2,[5]Tabelle1!$E$2:$U$2,0))=0,"",INDEX([5]Tabelle1!$E$3:$U$500,MATCH($A539&amp;$C539&amp;$D539,[5]Tabelle1!$A$3:$A$500&amp;[5]Tabelle1!$C$3:$C$500&amp;[5]Tabelle1!$D$3:$D$500,0),MATCH(O$2,[5]Tabelle1!$E$2:$U$2,0))),"")</f>
        <v/>
      </c>
      <c r="P539" s="162" t="str">
        <f t="array" ref="P539">IFERROR(IF(INDEX([5]Tabelle1!$E$3:$U$500,MATCH($A539&amp;$C539&amp;$D539,[5]Tabelle1!$A$3:$A$500&amp;[5]Tabelle1!$C$3:$C$500&amp;[5]Tabelle1!$D$3:$D$500,0),MATCH(P$2,[5]Tabelle1!$E$2:$U$2,0))=0,"",INDEX([5]Tabelle1!$E$3:$U$500,MATCH($A539&amp;$C539&amp;$D539,[5]Tabelle1!$A$3:$A$500&amp;[5]Tabelle1!$C$3:$C$500&amp;[5]Tabelle1!$D$3:$D$500,0),MATCH(P$2,[5]Tabelle1!$E$2:$U$2,0))),"")</f>
        <v/>
      </c>
      <c r="Q539" s="162" t="str">
        <f t="array" ref="Q539">IFERROR(IF(INDEX([5]Tabelle1!$E$3:$U$500,MATCH($A539&amp;$C539&amp;$D539,[5]Tabelle1!$A$3:$A$500&amp;[5]Tabelle1!$C$3:$C$500&amp;[5]Tabelle1!$D$3:$D$500,0),MATCH(Q$2,[5]Tabelle1!$E$2:$U$2,0))=0,"",INDEX([5]Tabelle1!$E$3:$U$500,MATCH($A539&amp;$C539&amp;$D539,[5]Tabelle1!$A$3:$A$500&amp;[5]Tabelle1!$C$3:$C$500&amp;[5]Tabelle1!$D$3:$D$500,0),MATCH(Q$2,[5]Tabelle1!$E$2:$U$2,0))),"")</f>
        <v/>
      </c>
      <c r="R539" s="162" t="str">
        <f t="array" ref="R539">IFERROR(IF(INDEX([5]Tabelle1!$E$3:$U$500,MATCH($A539&amp;$C539&amp;$D539,[5]Tabelle1!$A$3:$A$500&amp;[5]Tabelle1!$C$3:$C$500&amp;[5]Tabelle1!$D$3:$D$500,0),MATCH(R$2,[5]Tabelle1!$E$2:$U$2,0))=0,"",INDEX([5]Tabelle1!$E$3:$U$500,MATCH($A539&amp;$C539&amp;$D539,[5]Tabelle1!$A$3:$A$500&amp;[5]Tabelle1!$C$3:$C$500&amp;[5]Tabelle1!$D$3:$D$500,0),MATCH(R$2,[5]Tabelle1!$E$2:$U$2,0))),"")</f>
        <v/>
      </c>
      <c r="S539" s="162">
        <f t="array" ref="S539">IFERROR(IF(INDEX([5]Tabelle1!$E$3:$U$500,MATCH($A539&amp;$C539&amp;$D539,[5]Tabelle1!$A$3:$A$500&amp;[5]Tabelle1!$C$3:$C$500&amp;[5]Tabelle1!$D$3:$D$500,0),MATCH(S$2,[5]Tabelle1!$E$2:$U$2,0))=0,"",INDEX([5]Tabelle1!$E$3:$U$500,MATCH($A539&amp;$C539&amp;$D539,[5]Tabelle1!$A$3:$A$500&amp;[5]Tabelle1!$C$3:$C$500&amp;[5]Tabelle1!$D$3:$D$500,0),MATCH(S$2,[5]Tabelle1!$E$2:$U$2,0))),"")</f>
        <v>0.14199999999999999</v>
      </c>
      <c r="T539" s="190" t="str">
        <f t="array" ref="T539">IFERROR(IF(INDEX([5]Tabelle1!$E$3:$U$500,MATCH($A539&amp;$C539&amp;$D539,[5]Tabelle1!$A$3:$A$500&amp;[5]Tabelle1!$C$3:$C$500&amp;[5]Tabelle1!$D$3:$D$500,0),MATCH(T$2,[5]Tabelle1!$E$2:$U$2,0))=0,"",INDEX([5]Tabelle1!$E$3:$U$500,MATCH($A539&amp;$C539&amp;$D539,[5]Tabelle1!$A$3:$A$500&amp;[5]Tabelle1!$C$3:$C$500&amp;[5]Tabelle1!$D$3:$D$500,0),MATCH(T$2,[5]Tabelle1!$E$2:$U$2,0))),"")</f>
        <v/>
      </c>
      <c r="U539" s="190" t="str">
        <f t="array" ref="U539">IFERROR(IF(INDEX([5]Tabelle1!$E$3:$U$500,MATCH($A539&amp;$C539&amp;$D539,[5]Tabelle1!$A$3:$A$500&amp;[5]Tabelle1!$C$3:$C$500&amp;[5]Tabelle1!$D$3:$D$500,0),MATCH(U$2,[5]Tabelle1!$E$2:$U$2,0))=0,"",INDEX([5]Tabelle1!$E$3:$U$500,MATCH($A539&amp;$C539&amp;$D539,[5]Tabelle1!$A$3:$A$500&amp;[5]Tabelle1!$C$3:$C$500&amp;[5]Tabelle1!$D$3:$D$500,0),MATCH(U$2,[5]Tabelle1!$E$2:$U$2,0))),"")</f>
        <v/>
      </c>
      <c r="V539" s="191" t="str">
        <f t="array" ref="V539">IFERROR(IF(INDEX([5]Tabelle1!$E$3:$U$500,MATCH($A539&amp;$C539&amp;$D539,[5]Tabelle1!$A$3:$A$500&amp;[5]Tabelle1!$C$3:$C$500&amp;[5]Tabelle1!$D$3:$D$500,0),MATCH(V$2,[5]Tabelle1!$E$2:$U$2,0))=0,"",INDEX([5]Tabelle1!$E$3:$U$500,MATCH($A539&amp;$C539&amp;$D539,[5]Tabelle1!$A$3:$A$500&amp;[5]Tabelle1!$C$3:$C$500&amp;[5]Tabelle1!$D$3:$D$500,0),MATCH(V$2,[5]Tabelle1!$E$2:$U$2,0))),"")</f>
        <v/>
      </c>
      <c r="W539" s="54" t="str">
        <f t="array" ref="W539">IFERROR(IF(INDEX([5]Tabelle1!$E$3:$U$500,MATCH($A539&amp;$C539&amp;$D539,[5]Tabelle1!$A$3:$A$500&amp;[5]Tabelle1!$C$3:$C$500&amp;[5]Tabelle1!$D$3:$D$500,0),MATCH(W$2,[5]Tabelle1!$E$2:$U$2,0))=0,"",INDEX([5]Tabelle1!$E$3:$U$500,MATCH($A539&amp;$C539&amp;$D539,[5]Tabelle1!$A$3:$A$500&amp;[5]Tabelle1!$C$3:$C$500&amp;[5]Tabelle1!$D$3:$D$500,0),MATCH(W$2,[5]Tabelle1!$E$2:$U$2,0))),"")</f>
        <v/>
      </c>
      <c r="X539" s="54" t="str">
        <f t="array" ref="X539">IFERROR(IF(INDEX([5]Tabelle1!$E$3:$U$500,MATCH($A539&amp;$C539&amp;$D539,[5]Tabelle1!$A$3:$A$500&amp;[5]Tabelle1!$C$3:$C$500&amp;[5]Tabelle1!$D$3:$D$500,0),MATCH(X$2,[5]Tabelle1!$E$2:$U$2,0))=0,"",INDEX([5]Tabelle1!$E$3:$U$500,MATCH($A539&amp;$C539&amp;$D539,[5]Tabelle1!$A$3:$A$500&amp;[5]Tabelle1!$C$3:$C$500&amp;[5]Tabelle1!$D$3:$D$500,0),MATCH(X$2,[5]Tabelle1!$E$2:$U$2,0))),"")</f>
        <v>P. 51 Grafic 5</v>
      </c>
      <c r="Y539" s="170"/>
      <c r="Z539" s="170"/>
      <c r="AA539" s="170"/>
      <c r="AB539" s="170"/>
      <c r="AC539" s="170"/>
      <c r="AD539" s="170"/>
      <c r="AE539" s="170"/>
      <c r="AF539" s="170"/>
    </row>
    <row r="540" spans="1:32" ht="14.5" hidden="1" x14ac:dyDescent="0.35">
      <c r="A540" s="127" t="str">
        <f t="shared" si="37"/>
        <v>Romania</v>
      </c>
      <c r="B540" s="70"/>
      <c r="C540" s="70"/>
      <c r="D540" s="136" t="s">
        <v>563</v>
      </c>
      <c r="E540" s="198"/>
      <c r="F540" s="198"/>
      <c r="G540" s="198"/>
      <c r="H540" s="199" t="str">
        <f t="array" ref="H540">IFERROR(IF(INDEX([5]Tabelle1!$E$3:$U$500,MATCH($A540&amp;$C540&amp;$D540,[5]Tabelle1!$A$3:$A$500&amp;[5]Tabelle1!$C$3:$C$500&amp;[5]Tabelle1!$D$3:$D$500,0),MATCH(H$2,[5]Tabelle1!$E$2:$U$2,0))=0,"",INDEX([5]Tabelle1!$E$3:$U$500,MATCH($A540&amp;$C540&amp;$D540,[5]Tabelle1!$A$3:$A$500&amp;[5]Tabelle1!$C$3:$C$500&amp;[5]Tabelle1!$D$3:$D$500,0),MATCH(H$2,[5]Tabelle1!$E$2:$U$2,0))),"")</f>
        <v/>
      </c>
      <c r="I540" s="199" t="str">
        <f t="array" ref="I540">IFERROR(IF(INDEX([5]Tabelle1!$E$3:$U$500,MATCH($A540&amp;$C540&amp;$D540,[5]Tabelle1!$A$3:$A$500&amp;[5]Tabelle1!$C$3:$C$500&amp;[5]Tabelle1!$D$3:$D$500,0),MATCH(I$2,[5]Tabelle1!$E$2:$U$2,0))=0,"",INDEX([5]Tabelle1!$E$3:$U$500,MATCH($A540&amp;$C540&amp;$D540,[5]Tabelle1!$A$3:$A$500&amp;[5]Tabelle1!$C$3:$C$500&amp;[5]Tabelle1!$D$3:$D$500,0),MATCH(I$2,[5]Tabelle1!$E$2:$U$2,0))),"")</f>
        <v/>
      </c>
      <c r="J540" s="199" t="str">
        <f t="array" ref="J540">IFERROR(IF(INDEX([5]Tabelle1!$E$3:$U$500,MATCH($A540&amp;$C540&amp;$D540,[5]Tabelle1!$A$3:$A$500&amp;[5]Tabelle1!$C$3:$C$500&amp;[5]Tabelle1!$D$3:$D$500,0),MATCH(J$2,[5]Tabelle1!$E$2:$U$2,0))=0,"",INDEX([5]Tabelle1!$E$3:$U$500,MATCH($A540&amp;$C540&amp;$D540,[5]Tabelle1!$A$3:$A$500&amp;[5]Tabelle1!$C$3:$C$500&amp;[5]Tabelle1!$D$3:$D$500,0),MATCH(J$2,[5]Tabelle1!$E$2:$U$2,0))),"")</f>
        <v/>
      </c>
      <c r="K540" s="199" t="str">
        <f t="array" ref="K540">IFERROR(IF(INDEX([5]Tabelle1!$E$3:$U$500,MATCH($A540&amp;$C540&amp;$D540,[5]Tabelle1!$A$3:$A$500&amp;[5]Tabelle1!$C$3:$C$500&amp;[5]Tabelle1!$D$3:$D$500,0),MATCH(K$2,[5]Tabelle1!$E$2:$U$2,0))=0,"",INDEX([5]Tabelle1!$E$3:$U$500,MATCH($A540&amp;$C540&amp;$D540,[5]Tabelle1!$A$3:$A$500&amp;[5]Tabelle1!$C$3:$C$500&amp;[5]Tabelle1!$D$3:$D$500,0),MATCH(K$2,[5]Tabelle1!$E$2:$U$2,0))),"")</f>
        <v/>
      </c>
      <c r="L540" s="199" t="str">
        <f t="array" ref="L540">IFERROR(IF(INDEX([5]Tabelle1!$E$3:$U$500,MATCH($A540&amp;$C540&amp;$D540,[5]Tabelle1!$A$3:$A$500&amp;[5]Tabelle1!$C$3:$C$500&amp;[5]Tabelle1!$D$3:$D$500,0),MATCH(L$2,[5]Tabelle1!$E$2:$U$2,0))=0,"",INDEX([5]Tabelle1!$E$3:$U$500,MATCH($A540&amp;$C540&amp;$D540,[5]Tabelle1!$A$3:$A$500&amp;[5]Tabelle1!$C$3:$C$500&amp;[5]Tabelle1!$D$3:$D$500,0),MATCH(L$2,[5]Tabelle1!$E$2:$U$2,0))),"")</f>
        <v/>
      </c>
      <c r="M540" s="199" t="str">
        <f t="array" ref="M540">IFERROR(IF(INDEX([5]Tabelle1!$E$3:$U$500,MATCH($A540&amp;$C540&amp;$D540,[5]Tabelle1!$A$3:$A$500&amp;[5]Tabelle1!$C$3:$C$500&amp;[5]Tabelle1!$D$3:$D$500,0),MATCH(M$2,[5]Tabelle1!$E$2:$U$2,0))=0,"",INDEX([5]Tabelle1!$E$3:$U$500,MATCH($A540&amp;$C540&amp;$D540,[5]Tabelle1!$A$3:$A$500&amp;[5]Tabelle1!$C$3:$C$500&amp;[5]Tabelle1!$D$3:$D$500,0),MATCH(M$2,[5]Tabelle1!$E$2:$U$2,0))),"")</f>
        <v/>
      </c>
      <c r="N540" s="199" t="str">
        <f t="array" ref="N540">IFERROR(IF(INDEX([5]Tabelle1!$E$3:$U$500,MATCH($A540&amp;$C540&amp;$D540,[5]Tabelle1!$A$3:$A$500&amp;[5]Tabelle1!$C$3:$C$500&amp;[5]Tabelle1!$D$3:$D$500,0),MATCH(N$2,[5]Tabelle1!$E$2:$U$2,0))=0,"",INDEX([5]Tabelle1!$E$3:$U$500,MATCH($A540&amp;$C540&amp;$D540,[5]Tabelle1!$A$3:$A$500&amp;[5]Tabelle1!$C$3:$C$500&amp;[5]Tabelle1!$D$3:$D$500,0),MATCH(N$2,[5]Tabelle1!$E$2:$U$2,0))),"")</f>
        <v/>
      </c>
      <c r="O540" s="199" t="str">
        <f t="array" ref="O540">IFERROR(IF(INDEX([5]Tabelle1!$E$3:$U$500,MATCH($A540&amp;$C540&amp;$D540,[5]Tabelle1!$A$3:$A$500&amp;[5]Tabelle1!$C$3:$C$500&amp;[5]Tabelle1!$D$3:$D$500,0),MATCH(O$2,[5]Tabelle1!$E$2:$U$2,0))=0,"",INDEX([5]Tabelle1!$E$3:$U$500,MATCH($A540&amp;$C540&amp;$D540,[5]Tabelle1!$A$3:$A$500&amp;[5]Tabelle1!$C$3:$C$500&amp;[5]Tabelle1!$D$3:$D$500,0),MATCH(O$2,[5]Tabelle1!$E$2:$U$2,0))),"")</f>
        <v/>
      </c>
      <c r="P540" s="199" t="str">
        <f t="array" ref="P540">IFERROR(IF(INDEX([5]Tabelle1!$E$3:$U$500,MATCH($A540&amp;$C540&amp;$D540,[5]Tabelle1!$A$3:$A$500&amp;[5]Tabelle1!$C$3:$C$500&amp;[5]Tabelle1!$D$3:$D$500,0),MATCH(P$2,[5]Tabelle1!$E$2:$U$2,0))=0,"",INDEX([5]Tabelle1!$E$3:$U$500,MATCH($A540&amp;$C540&amp;$D540,[5]Tabelle1!$A$3:$A$500&amp;[5]Tabelle1!$C$3:$C$500&amp;[5]Tabelle1!$D$3:$D$500,0),MATCH(P$2,[5]Tabelle1!$E$2:$U$2,0))),"")</f>
        <v/>
      </c>
      <c r="Q540" s="199" t="str">
        <f t="array" ref="Q540">IFERROR(IF(INDEX([5]Tabelle1!$E$3:$U$500,MATCH($A540&amp;$C540&amp;$D540,[5]Tabelle1!$A$3:$A$500&amp;[5]Tabelle1!$C$3:$C$500&amp;[5]Tabelle1!$D$3:$D$500,0),MATCH(Q$2,[5]Tabelle1!$E$2:$U$2,0))=0,"",INDEX([5]Tabelle1!$E$3:$U$500,MATCH($A540&amp;$C540&amp;$D540,[5]Tabelle1!$A$3:$A$500&amp;[5]Tabelle1!$C$3:$C$500&amp;[5]Tabelle1!$D$3:$D$500,0),MATCH(Q$2,[5]Tabelle1!$E$2:$U$2,0))),"")</f>
        <v/>
      </c>
      <c r="R540" s="199" t="str">
        <f t="array" ref="R540">IFERROR(IF(INDEX([5]Tabelle1!$E$3:$U$500,MATCH($A540&amp;$C540&amp;$D540,[5]Tabelle1!$A$3:$A$500&amp;[5]Tabelle1!$C$3:$C$500&amp;[5]Tabelle1!$D$3:$D$500,0),MATCH(R$2,[5]Tabelle1!$E$2:$U$2,0))=0,"",INDEX([5]Tabelle1!$E$3:$U$500,MATCH($A540&amp;$C540&amp;$D540,[5]Tabelle1!$A$3:$A$500&amp;[5]Tabelle1!$C$3:$C$500&amp;[5]Tabelle1!$D$3:$D$500,0),MATCH(R$2,[5]Tabelle1!$E$2:$U$2,0))),"")</f>
        <v/>
      </c>
      <c r="S540" s="199" t="str">
        <f t="array" ref="S540">IFERROR(IF(INDEX([5]Tabelle1!$E$3:$U$500,MATCH($A540&amp;$C540&amp;$D540,[5]Tabelle1!$A$3:$A$500&amp;[5]Tabelle1!$C$3:$C$500&amp;[5]Tabelle1!$D$3:$D$500,0),MATCH(S$2,[5]Tabelle1!$E$2:$U$2,0))=0,"",INDEX([5]Tabelle1!$E$3:$U$500,MATCH($A540&amp;$C540&amp;$D540,[5]Tabelle1!$A$3:$A$500&amp;[5]Tabelle1!$C$3:$C$500&amp;[5]Tabelle1!$D$3:$D$500,0),MATCH(S$2,[5]Tabelle1!$E$2:$U$2,0))),"")</f>
        <v/>
      </c>
      <c r="T540" s="199" t="str">
        <f t="array" ref="T540">IFERROR(IF(INDEX([5]Tabelle1!$E$3:$U$500,MATCH($A540&amp;$C540&amp;$D540,[5]Tabelle1!$A$3:$A$500&amp;[5]Tabelle1!$C$3:$C$500&amp;[5]Tabelle1!$D$3:$D$500,0),MATCH(T$2,[5]Tabelle1!$E$2:$U$2,0))=0,"",INDEX([5]Tabelle1!$E$3:$U$500,MATCH($A540&amp;$C540&amp;$D540,[5]Tabelle1!$A$3:$A$500&amp;[5]Tabelle1!$C$3:$C$500&amp;[5]Tabelle1!$D$3:$D$500,0),MATCH(T$2,[5]Tabelle1!$E$2:$U$2,0))),"")</f>
        <v/>
      </c>
      <c r="U540" s="199" t="str">
        <f t="array" ref="U540">IFERROR(IF(INDEX([5]Tabelle1!$E$3:$U$500,MATCH($A540&amp;$C540&amp;$D540,[5]Tabelle1!$A$3:$A$500&amp;[5]Tabelle1!$C$3:$C$500&amp;[5]Tabelle1!$D$3:$D$500,0),MATCH(U$2,[5]Tabelle1!$E$2:$U$2,0))=0,"",INDEX([5]Tabelle1!$E$3:$U$500,MATCH($A540&amp;$C540&amp;$D540,[5]Tabelle1!$A$3:$A$500&amp;[5]Tabelle1!$C$3:$C$500&amp;[5]Tabelle1!$D$3:$D$500,0),MATCH(U$2,[5]Tabelle1!$E$2:$U$2,0))),"")</f>
        <v/>
      </c>
      <c r="V540" s="200" t="str">
        <f t="array" ref="V540">IFERROR(IF(INDEX([5]Tabelle1!$E$3:$U$500,MATCH($A540&amp;$C540&amp;$D540,[5]Tabelle1!$A$3:$A$500&amp;[5]Tabelle1!$C$3:$C$500&amp;[5]Tabelle1!$D$3:$D$500,0),MATCH(V$2,[5]Tabelle1!$E$2:$U$2,0))=0,"",INDEX([5]Tabelle1!$E$3:$U$500,MATCH($A540&amp;$C540&amp;$D540,[5]Tabelle1!$A$3:$A$500&amp;[5]Tabelle1!$C$3:$C$500&amp;[5]Tabelle1!$D$3:$D$500,0),MATCH(V$2,[5]Tabelle1!$E$2:$U$2,0))),"")</f>
        <v/>
      </c>
      <c r="W540" s="54" t="str">
        <f t="array" ref="W540">IFERROR(IF(INDEX([5]Tabelle1!$E$3:$U$500,MATCH($A540&amp;$C540&amp;$D540,[5]Tabelle1!$A$3:$A$500&amp;[5]Tabelle1!$C$3:$C$500&amp;[5]Tabelle1!$D$3:$D$500,0),MATCH(W$2,[5]Tabelle1!$E$2:$U$2,0))=0,"",INDEX([5]Tabelle1!$E$3:$U$500,MATCH($A540&amp;$C540&amp;$D540,[5]Tabelle1!$A$3:$A$500&amp;[5]Tabelle1!$C$3:$C$500&amp;[5]Tabelle1!$D$3:$D$500,0),MATCH(W$2,[5]Tabelle1!$E$2:$U$2,0))),"")</f>
        <v/>
      </c>
      <c r="X540" s="54" t="str">
        <f t="array" ref="X540">IFERROR(IF(INDEX([5]Tabelle1!$E$3:$U$500,MATCH($A540&amp;$C540&amp;$D540,[5]Tabelle1!$A$3:$A$500&amp;[5]Tabelle1!$C$3:$C$500&amp;[5]Tabelle1!$D$3:$D$500,0),MATCH(X$2,[5]Tabelle1!$E$2:$U$2,0))=0,"",INDEX([5]Tabelle1!$E$3:$U$500,MATCH($A540&amp;$C540&amp;$D540,[5]Tabelle1!$A$3:$A$500&amp;[5]Tabelle1!$C$3:$C$500&amp;[5]Tabelle1!$D$3:$D$500,0),MATCH(X$2,[5]Tabelle1!$E$2:$U$2,0))),"")</f>
        <v>P. 62 Grafic 11</v>
      </c>
      <c r="Y540" s="22"/>
      <c r="Z540" s="22"/>
      <c r="AA540" s="22"/>
      <c r="AB540" s="22"/>
      <c r="AC540" s="22"/>
      <c r="AD540" s="22"/>
      <c r="AE540" s="22"/>
      <c r="AF540" s="22"/>
    </row>
    <row r="541" spans="1:32" ht="14.5" hidden="1" x14ac:dyDescent="0.35">
      <c r="A541" s="127" t="str">
        <f t="shared" si="37"/>
        <v>Romania</v>
      </c>
      <c r="B541" s="70"/>
      <c r="C541" s="70" t="s">
        <v>558</v>
      </c>
      <c r="D541" s="139" t="s">
        <v>10</v>
      </c>
      <c r="E541" s="175"/>
      <c r="F541" s="175"/>
      <c r="G541" s="175"/>
      <c r="H541" s="192" t="str">
        <f t="array" ref="H541">IFERROR(IF(INDEX([5]Tabelle1!$E$3:$U$500,MATCH($A541&amp;$C541&amp;$D541,[5]Tabelle1!$A$3:$A$500&amp;[5]Tabelle1!$C$3:$C$500&amp;[5]Tabelle1!$D$3:$D$500,0),MATCH(H$2,[5]Tabelle1!$E$2:$U$2,0))=0,"",INDEX([5]Tabelle1!$E$3:$U$500,MATCH($A541&amp;$C541&amp;$D541,[5]Tabelle1!$A$3:$A$500&amp;[5]Tabelle1!$C$3:$C$500&amp;[5]Tabelle1!$D$3:$D$500,0),MATCH(H$2,[5]Tabelle1!$E$2:$U$2,0))),"")</f>
        <v/>
      </c>
      <c r="I541" s="192">
        <f t="array" ref="I541">IFERROR(IF(INDEX([5]Tabelle1!$E$3:$U$500,MATCH($A541&amp;$C541&amp;$D541,[5]Tabelle1!$A$3:$A$500&amp;[5]Tabelle1!$C$3:$C$500&amp;[5]Tabelle1!$D$3:$D$500,0),MATCH(I$2,[5]Tabelle1!$E$2:$U$2,0))=0,"",INDEX([5]Tabelle1!$E$3:$U$500,MATCH($A541&amp;$C541&amp;$D541,[5]Tabelle1!$A$3:$A$500&amp;[5]Tabelle1!$C$3:$C$500&amp;[5]Tabelle1!$D$3:$D$500,0),MATCH(I$2,[5]Tabelle1!$E$2:$U$2,0))),"")</f>
        <v>2953</v>
      </c>
      <c r="J541" s="192" t="str">
        <f t="array" ref="J541">IFERROR(IF(INDEX([5]Tabelle1!$E$3:$U$500,MATCH($A541&amp;$C541&amp;$D541,[5]Tabelle1!$A$3:$A$500&amp;[5]Tabelle1!$C$3:$C$500&amp;[5]Tabelle1!$D$3:$D$500,0),MATCH(J$2,[5]Tabelle1!$E$2:$U$2,0))=0,"",INDEX([5]Tabelle1!$E$3:$U$500,MATCH($A541&amp;$C541&amp;$D541,[5]Tabelle1!$A$3:$A$500&amp;[5]Tabelle1!$C$3:$C$500&amp;[5]Tabelle1!$D$3:$D$500,0),MATCH(J$2,[5]Tabelle1!$E$2:$U$2,0))),"")</f>
        <v/>
      </c>
      <c r="K541" s="192" t="str">
        <f t="array" ref="K541">IFERROR(IF(INDEX([5]Tabelle1!$E$3:$U$500,MATCH($A541&amp;$C541&amp;$D541,[5]Tabelle1!$A$3:$A$500&amp;[5]Tabelle1!$C$3:$C$500&amp;[5]Tabelle1!$D$3:$D$500,0),MATCH(K$2,[5]Tabelle1!$E$2:$U$2,0))=0,"",INDEX([5]Tabelle1!$E$3:$U$500,MATCH($A541&amp;$C541&amp;$D541,[5]Tabelle1!$A$3:$A$500&amp;[5]Tabelle1!$C$3:$C$500&amp;[5]Tabelle1!$D$3:$D$500,0),MATCH(K$2,[5]Tabelle1!$E$2:$U$2,0))),"")</f>
        <v/>
      </c>
      <c r="L541" s="192" t="str">
        <f t="array" ref="L541">IFERROR(IF(INDEX([5]Tabelle1!$E$3:$U$500,MATCH($A541&amp;$C541&amp;$D541,[5]Tabelle1!$A$3:$A$500&amp;[5]Tabelle1!$C$3:$C$500&amp;[5]Tabelle1!$D$3:$D$500,0),MATCH(L$2,[5]Tabelle1!$E$2:$U$2,0))=0,"",INDEX([5]Tabelle1!$E$3:$U$500,MATCH($A541&amp;$C541&amp;$D541,[5]Tabelle1!$A$3:$A$500&amp;[5]Tabelle1!$C$3:$C$500&amp;[5]Tabelle1!$D$3:$D$500,0),MATCH(L$2,[5]Tabelle1!$E$2:$U$2,0))),"")</f>
        <v/>
      </c>
      <c r="M541" s="192" t="str">
        <f t="array" ref="M541">IFERROR(IF(INDEX([5]Tabelle1!$E$3:$U$500,MATCH($A541&amp;$C541&amp;$D541,[5]Tabelle1!$A$3:$A$500&amp;[5]Tabelle1!$C$3:$C$500&amp;[5]Tabelle1!$D$3:$D$500,0),MATCH(M$2,[5]Tabelle1!$E$2:$U$2,0))=0,"",INDEX([5]Tabelle1!$E$3:$U$500,MATCH($A541&amp;$C541&amp;$D541,[5]Tabelle1!$A$3:$A$500&amp;[5]Tabelle1!$C$3:$C$500&amp;[5]Tabelle1!$D$3:$D$500,0),MATCH(M$2,[5]Tabelle1!$E$2:$U$2,0))),"")</f>
        <v/>
      </c>
      <c r="N541" s="192">
        <f t="array" ref="N541">IFERROR(IF(INDEX([5]Tabelle1!$E$3:$U$500,MATCH($A541&amp;$C541&amp;$D541,[5]Tabelle1!$A$3:$A$500&amp;[5]Tabelle1!$C$3:$C$500&amp;[5]Tabelle1!$D$3:$D$500,0),MATCH(N$2,[5]Tabelle1!$E$2:$U$2,0))=0,"",INDEX([5]Tabelle1!$E$3:$U$500,MATCH($A541&amp;$C541&amp;$D541,[5]Tabelle1!$A$3:$A$500&amp;[5]Tabelle1!$C$3:$C$500&amp;[5]Tabelle1!$D$3:$D$500,0),MATCH(N$2,[5]Tabelle1!$E$2:$U$2,0))),"")</f>
        <v>4334</v>
      </c>
      <c r="O541" s="192" t="str">
        <f t="array" ref="O541">IFERROR(IF(INDEX([5]Tabelle1!$E$3:$U$500,MATCH($A541&amp;$C541&amp;$D541,[5]Tabelle1!$A$3:$A$500&amp;[5]Tabelle1!$C$3:$C$500&amp;[5]Tabelle1!$D$3:$D$500,0),MATCH(O$2,[5]Tabelle1!$E$2:$U$2,0))=0,"",INDEX([5]Tabelle1!$E$3:$U$500,MATCH($A541&amp;$C541&amp;$D541,[5]Tabelle1!$A$3:$A$500&amp;[5]Tabelle1!$C$3:$C$500&amp;[5]Tabelle1!$D$3:$D$500,0),MATCH(O$2,[5]Tabelle1!$E$2:$U$2,0))),"")</f>
        <v/>
      </c>
      <c r="P541" s="192" t="str">
        <f t="array" ref="P541">IFERROR(IF(INDEX([5]Tabelle1!$E$3:$U$500,MATCH($A541&amp;$C541&amp;$D541,[5]Tabelle1!$A$3:$A$500&amp;[5]Tabelle1!$C$3:$C$500&amp;[5]Tabelle1!$D$3:$D$500,0),MATCH(P$2,[5]Tabelle1!$E$2:$U$2,0))=0,"",INDEX([5]Tabelle1!$E$3:$U$500,MATCH($A541&amp;$C541&amp;$D541,[5]Tabelle1!$A$3:$A$500&amp;[5]Tabelle1!$C$3:$C$500&amp;[5]Tabelle1!$D$3:$D$500,0),MATCH(P$2,[5]Tabelle1!$E$2:$U$2,0))),"")</f>
        <v/>
      </c>
      <c r="Q541" s="192" t="str">
        <f t="array" ref="Q541">IFERROR(IF(INDEX([5]Tabelle1!$E$3:$U$500,MATCH($A541&amp;$C541&amp;$D541,[5]Tabelle1!$A$3:$A$500&amp;[5]Tabelle1!$C$3:$C$500&amp;[5]Tabelle1!$D$3:$D$500,0),MATCH(Q$2,[5]Tabelle1!$E$2:$U$2,0))=0,"",INDEX([5]Tabelle1!$E$3:$U$500,MATCH($A541&amp;$C541&amp;$D541,[5]Tabelle1!$A$3:$A$500&amp;[5]Tabelle1!$C$3:$C$500&amp;[5]Tabelle1!$D$3:$D$500,0),MATCH(Q$2,[5]Tabelle1!$E$2:$U$2,0))),"")</f>
        <v/>
      </c>
      <c r="R541" s="192" t="str">
        <f t="array" ref="R541">IFERROR(IF(INDEX([5]Tabelle1!$E$3:$U$500,MATCH($A541&amp;$C541&amp;$D541,[5]Tabelle1!$A$3:$A$500&amp;[5]Tabelle1!$C$3:$C$500&amp;[5]Tabelle1!$D$3:$D$500,0),MATCH(R$2,[5]Tabelle1!$E$2:$U$2,0))=0,"",INDEX([5]Tabelle1!$E$3:$U$500,MATCH($A541&amp;$C541&amp;$D541,[5]Tabelle1!$A$3:$A$500&amp;[5]Tabelle1!$C$3:$C$500&amp;[5]Tabelle1!$D$3:$D$500,0),MATCH(R$2,[5]Tabelle1!$E$2:$U$2,0))),"")</f>
        <v/>
      </c>
      <c r="S541" s="192">
        <f t="array" ref="S541">IFERROR(IF(INDEX([5]Tabelle1!$E$3:$U$500,MATCH($A541&amp;$C541&amp;$D541,[5]Tabelle1!$A$3:$A$500&amp;[5]Tabelle1!$C$3:$C$500&amp;[5]Tabelle1!$D$3:$D$500,0),MATCH(S$2,[5]Tabelle1!$E$2:$U$2,0))=0,"",INDEX([5]Tabelle1!$E$3:$U$500,MATCH($A541&amp;$C541&amp;$D541,[5]Tabelle1!$A$3:$A$500&amp;[5]Tabelle1!$C$3:$C$500&amp;[5]Tabelle1!$D$3:$D$500,0),MATCH(S$2,[5]Tabelle1!$E$2:$U$2,0))),"")</f>
        <v>5255</v>
      </c>
      <c r="T541" s="192" t="str">
        <f t="array" ref="T541">IFERROR(IF(INDEX([5]Tabelle1!$E$3:$U$500,MATCH($A541&amp;$C541&amp;$D541,[5]Tabelle1!$A$3:$A$500&amp;[5]Tabelle1!$C$3:$C$500&amp;[5]Tabelle1!$D$3:$D$500,0),MATCH(T$2,[5]Tabelle1!$E$2:$U$2,0))=0,"",INDEX([5]Tabelle1!$E$3:$U$500,MATCH($A541&amp;$C541&amp;$D541,[5]Tabelle1!$A$3:$A$500&amp;[5]Tabelle1!$C$3:$C$500&amp;[5]Tabelle1!$D$3:$D$500,0),MATCH(T$2,[5]Tabelle1!$E$2:$U$2,0))),"")</f>
        <v/>
      </c>
      <c r="U541" s="192" t="str">
        <f t="array" ref="U541">IFERROR(IF(INDEX([5]Tabelle1!$E$3:$U$500,MATCH($A541&amp;$C541&amp;$D541,[5]Tabelle1!$A$3:$A$500&amp;[5]Tabelle1!$C$3:$C$500&amp;[5]Tabelle1!$D$3:$D$500,0),MATCH(U$2,[5]Tabelle1!$E$2:$U$2,0))=0,"",INDEX([5]Tabelle1!$E$3:$U$500,MATCH($A541&amp;$C541&amp;$D541,[5]Tabelle1!$A$3:$A$500&amp;[5]Tabelle1!$C$3:$C$500&amp;[5]Tabelle1!$D$3:$D$500,0),MATCH(U$2,[5]Tabelle1!$E$2:$U$2,0))),"")</f>
        <v/>
      </c>
      <c r="V541" s="193" t="str">
        <f t="array" ref="V541">IFERROR(IF(INDEX([5]Tabelle1!$E$3:$U$500,MATCH($A541&amp;$C541&amp;$D541,[5]Tabelle1!$A$3:$A$500&amp;[5]Tabelle1!$C$3:$C$500&amp;[5]Tabelle1!$D$3:$D$500,0),MATCH(V$2,[5]Tabelle1!$E$2:$U$2,0))=0,"",INDEX([5]Tabelle1!$E$3:$U$500,MATCH($A541&amp;$C541&amp;$D541,[5]Tabelle1!$A$3:$A$500&amp;[5]Tabelle1!$C$3:$C$500&amp;[5]Tabelle1!$D$3:$D$500,0),MATCH(V$2,[5]Tabelle1!$E$2:$U$2,0))),"")</f>
        <v/>
      </c>
      <c r="W541" s="54" t="str">
        <f t="array" ref="W541">IFERROR(IF(INDEX([5]Tabelle1!$E$3:$U$500,MATCH($A541&amp;$C541&amp;$D541,[5]Tabelle1!$A$3:$A$500&amp;[5]Tabelle1!$C$3:$C$500&amp;[5]Tabelle1!$D$3:$D$500,0),MATCH(W$2,[5]Tabelle1!$E$2:$U$2,0))=0,"",INDEX([5]Tabelle1!$E$3:$U$500,MATCH($A541&amp;$C541&amp;$D541,[5]Tabelle1!$A$3:$A$500&amp;[5]Tabelle1!$C$3:$C$500&amp;[5]Tabelle1!$D$3:$D$500,0),MATCH(W$2,[5]Tabelle1!$E$2:$U$2,0))),"")</f>
        <v/>
      </c>
      <c r="X541" s="54" t="str">
        <f t="array" ref="X541">IFERROR(IF(INDEX([5]Tabelle1!$E$3:$U$500,MATCH($A541&amp;$C541&amp;$D541,[5]Tabelle1!$A$3:$A$500&amp;[5]Tabelle1!$C$3:$C$500&amp;[5]Tabelle1!$D$3:$D$500,0),MATCH(X$2,[5]Tabelle1!$E$2:$U$2,0))=0,"",INDEX([5]Tabelle1!$E$3:$U$500,MATCH($A541&amp;$C541&amp;$D541,[5]Tabelle1!$A$3:$A$500&amp;[5]Tabelle1!$C$3:$C$500&amp;[5]Tabelle1!$D$3:$D$500,0),MATCH(X$2,[5]Tabelle1!$E$2:$U$2,0))),"")</f>
        <v/>
      </c>
      <c r="Y541" s="22"/>
      <c r="Z541" s="22"/>
      <c r="AA541" s="22"/>
      <c r="AB541" s="22"/>
      <c r="AC541" s="22"/>
      <c r="AD541" s="22"/>
      <c r="AE541" s="22"/>
      <c r="AF541" s="22"/>
    </row>
    <row r="542" spans="1:32" ht="14.5" hidden="1" x14ac:dyDescent="0.35">
      <c r="A542" s="127" t="str">
        <f t="shared" si="37"/>
        <v>Romania</v>
      </c>
      <c r="B542" s="70"/>
      <c r="C542" s="70" t="s">
        <v>558</v>
      </c>
      <c r="D542" s="139" t="s">
        <v>546</v>
      </c>
      <c r="E542" s="175"/>
      <c r="F542" s="175"/>
      <c r="G542" s="175"/>
      <c r="H542" s="192" t="str">
        <f t="array" ref="H542">IFERROR(IF(INDEX([5]Tabelle1!$E$3:$U$500,MATCH($A542&amp;$C542&amp;$D542,[5]Tabelle1!$A$3:$A$500&amp;[5]Tabelle1!$C$3:$C$500&amp;[5]Tabelle1!$D$3:$D$500,0),MATCH(H$2,[5]Tabelle1!$E$2:$U$2,0))=0,"",INDEX([5]Tabelle1!$E$3:$U$500,MATCH($A542&amp;$C542&amp;$D542,[5]Tabelle1!$A$3:$A$500&amp;[5]Tabelle1!$C$3:$C$500&amp;[5]Tabelle1!$D$3:$D$500,0),MATCH(H$2,[5]Tabelle1!$E$2:$U$2,0))),"")</f>
        <v/>
      </c>
      <c r="I542" s="192">
        <f t="array" ref="I542">IFERROR(IF(INDEX([5]Tabelle1!$E$3:$U$500,MATCH($A542&amp;$C542&amp;$D542,[5]Tabelle1!$A$3:$A$500&amp;[5]Tabelle1!$C$3:$C$500&amp;[5]Tabelle1!$D$3:$D$500,0),MATCH(I$2,[5]Tabelle1!$E$2:$U$2,0))=0,"",INDEX([5]Tabelle1!$E$3:$U$500,MATCH($A542&amp;$C542&amp;$D542,[5]Tabelle1!$A$3:$A$500&amp;[5]Tabelle1!$C$3:$C$500&amp;[5]Tabelle1!$D$3:$D$500,0),MATCH(I$2,[5]Tabelle1!$E$2:$U$2,0))),"")</f>
        <v>2953</v>
      </c>
      <c r="J542" s="192" t="str">
        <f t="array" ref="J542">IFERROR(IF(INDEX([5]Tabelle1!$E$3:$U$500,MATCH($A542&amp;$C542&amp;$D542,[5]Tabelle1!$A$3:$A$500&amp;[5]Tabelle1!$C$3:$C$500&amp;[5]Tabelle1!$D$3:$D$500,0),MATCH(J$2,[5]Tabelle1!$E$2:$U$2,0))=0,"",INDEX([5]Tabelle1!$E$3:$U$500,MATCH($A542&amp;$C542&amp;$D542,[5]Tabelle1!$A$3:$A$500&amp;[5]Tabelle1!$C$3:$C$500&amp;[5]Tabelle1!$D$3:$D$500,0),MATCH(J$2,[5]Tabelle1!$E$2:$U$2,0))),"")</f>
        <v/>
      </c>
      <c r="K542" s="192" t="str">
        <f t="array" ref="K542">IFERROR(IF(INDEX([5]Tabelle1!$E$3:$U$500,MATCH($A542&amp;$C542&amp;$D542,[5]Tabelle1!$A$3:$A$500&amp;[5]Tabelle1!$C$3:$C$500&amp;[5]Tabelle1!$D$3:$D$500,0),MATCH(K$2,[5]Tabelle1!$E$2:$U$2,0))=0,"",INDEX([5]Tabelle1!$E$3:$U$500,MATCH($A542&amp;$C542&amp;$D542,[5]Tabelle1!$A$3:$A$500&amp;[5]Tabelle1!$C$3:$C$500&amp;[5]Tabelle1!$D$3:$D$500,0),MATCH(K$2,[5]Tabelle1!$E$2:$U$2,0))),"")</f>
        <v/>
      </c>
      <c r="L542" s="192" t="str">
        <f t="array" ref="L542">IFERROR(IF(INDEX([5]Tabelle1!$E$3:$U$500,MATCH($A542&amp;$C542&amp;$D542,[5]Tabelle1!$A$3:$A$500&amp;[5]Tabelle1!$C$3:$C$500&amp;[5]Tabelle1!$D$3:$D$500,0),MATCH(L$2,[5]Tabelle1!$E$2:$U$2,0))=0,"",INDEX([5]Tabelle1!$E$3:$U$500,MATCH($A542&amp;$C542&amp;$D542,[5]Tabelle1!$A$3:$A$500&amp;[5]Tabelle1!$C$3:$C$500&amp;[5]Tabelle1!$D$3:$D$500,0),MATCH(L$2,[5]Tabelle1!$E$2:$U$2,0))),"")</f>
        <v/>
      </c>
      <c r="M542" s="192" t="str">
        <f t="array" ref="M542">IFERROR(IF(INDEX([5]Tabelle1!$E$3:$U$500,MATCH($A542&amp;$C542&amp;$D542,[5]Tabelle1!$A$3:$A$500&amp;[5]Tabelle1!$C$3:$C$500&amp;[5]Tabelle1!$D$3:$D$500,0),MATCH(M$2,[5]Tabelle1!$E$2:$U$2,0))=0,"",INDEX([5]Tabelle1!$E$3:$U$500,MATCH($A542&amp;$C542&amp;$D542,[5]Tabelle1!$A$3:$A$500&amp;[5]Tabelle1!$C$3:$C$500&amp;[5]Tabelle1!$D$3:$D$500,0),MATCH(M$2,[5]Tabelle1!$E$2:$U$2,0))),"")</f>
        <v/>
      </c>
      <c r="N542" s="192">
        <f t="array" ref="N542">IFERROR(IF(INDEX([5]Tabelle1!$E$3:$U$500,MATCH($A542&amp;$C542&amp;$D542,[5]Tabelle1!$A$3:$A$500&amp;[5]Tabelle1!$C$3:$C$500&amp;[5]Tabelle1!$D$3:$D$500,0),MATCH(N$2,[5]Tabelle1!$E$2:$U$2,0))=0,"",INDEX([5]Tabelle1!$E$3:$U$500,MATCH($A542&amp;$C542&amp;$D542,[5]Tabelle1!$A$3:$A$500&amp;[5]Tabelle1!$C$3:$C$500&amp;[5]Tabelle1!$D$3:$D$500,0),MATCH(N$2,[5]Tabelle1!$E$2:$U$2,0))),"")</f>
        <v>4334</v>
      </c>
      <c r="O542" s="192" t="str">
        <f t="array" ref="O542">IFERROR(IF(INDEX([5]Tabelle1!$E$3:$U$500,MATCH($A542&amp;$C542&amp;$D542,[5]Tabelle1!$A$3:$A$500&amp;[5]Tabelle1!$C$3:$C$500&amp;[5]Tabelle1!$D$3:$D$500,0),MATCH(O$2,[5]Tabelle1!$E$2:$U$2,0))=0,"",INDEX([5]Tabelle1!$E$3:$U$500,MATCH($A542&amp;$C542&amp;$D542,[5]Tabelle1!$A$3:$A$500&amp;[5]Tabelle1!$C$3:$C$500&amp;[5]Tabelle1!$D$3:$D$500,0),MATCH(O$2,[5]Tabelle1!$E$2:$U$2,0))),"")</f>
        <v/>
      </c>
      <c r="P542" s="192" t="str">
        <f t="array" ref="P542">IFERROR(IF(INDEX([5]Tabelle1!$E$3:$U$500,MATCH($A542&amp;$C542&amp;$D542,[5]Tabelle1!$A$3:$A$500&amp;[5]Tabelle1!$C$3:$C$500&amp;[5]Tabelle1!$D$3:$D$500,0),MATCH(P$2,[5]Tabelle1!$E$2:$U$2,0))=0,"",INDEX([5]Tabelle1!$E$3:$U$500,MATCH($A542&amp;$C542&amp;$D542,[5]Tabelle1!$A$3:$A$500&amp;[5]Tabelle1!$C$3:$C$500&amp;[5]Tabelle1!$D$3:$D$500,0),MATCH(P$2,[5]Tabelle1!$E$2:$U$2,0))),"")</f>
        <v/>
      </c>
      <c r="Q542" s="192" t="str">
        <f t="array" ref="Q542">IFERROR(IF(INDEX([5]Tabelle1!$E$3:$U$500,MATCH($A542&amp;$C542&amp;$D542,[5]Tabelle1!$A$3:$A$500&amp;[5]Tabelle1!$C$3:$C$500&amp;[5]Tabelle1!$D$3:$D$500,0),MATCH(Q$2,[5]Tabelle1!$E$2:$U$2,0))=0,"",INDEX([5]Tabelle1!$E$3:$U$500,MATCH($A542&amp;$C542&amp;$D542,[5]Tabelle1!$A$3:$A$500&amp;[5]Tabelle1!$C$3:$C$500&amp;[5]Tabelle1!$D$3:$D$500,0),MATCH(Q$2,[5]Tabelle1!$E$2:$U$2,0))),"")</f>
        <v/>
      </c>
      <c r="R542" s="192" t="str">
        <f t="array" ref="R542">IFERROR(IF(INDEX([5]Tabelle1!$E$3:$U$500,MATCH($A542&amp;$C542&amp;$D542,[5]Tabelle1!$A$3:$A$500&amp;[5]Tabelle1!$C$3:$C$500&amp;[5]Tabelle1!$D$3:$D$500,0),MATCH(R$2,[5]Tabelle1!$E$2:$U$2,0))=0,"",INDEX([5]Tabelle1!$E$3:$U$500,MATCH($A542&amp;$C542&amp;$D542,[5]Tabelle1!$A$3:$A$500&amp;[5]Tabelle1!$C$3:$C$500&amp;[5]Tabelle1!$D$3:$D$500,0),MATCH(R$2,[5]Tabelle1!$E$2:$U$2,0))),"")</f>
        <v/>
      </c>
      <c r="S542" s="192">
        <f t="array" ref="S542">IFERROR(IF(INDEX([5]Tabelle1!$E$3:$U$500,MATCH($A542&amp;$C542&amp;$D542,[5]Tabelle1!$A$3:$A$500&amp;[5]Tabelle1!$C$3:$C$500&amp;[5]Tabelle1!$D$3:$D$500,0),MATCH(S$2,[5]Tabelle1!$E$2:$U$2,0))=0,"",INDEX([5]Tabelle1!$E$3:$U$500,MATCH($A542&amp;$C542&amp;$D542,[5]Tabelle1!$A$3:$A$500&amp;[5]Tabelle1!$C$3:$C$500&amp;[5]Tabelle1!$D$3:$D$500,0),MATCH(S$2,[5]Tabelle1!$E$2:$U$2,0))),"")</f>
        <v>5255</v>
      </c>
      <c r="T542" s="192" t="str">
        <f t="array" ref="T542">IFERROR(IF(INDEX([5]Tabelle1!$E$3:$U$500,MATCH($A542&amp;$C542&amp;$D542,[5]Tabelle1!$A$3:$A$500&amp;[5]Tabelle1!$C$3:$C$500&amp;[5]Tabelle1!$D$3:$D$500,0),MATCH(T$2,[5]Tabelle1!$E$2:$U$2,0))=0,"",INDEX([5]Tabelle1!$E$3:$U$500,MATCH($A542&amp;$C542&amp;$D542,[5]Tabelle1!$A$3:$A$500&amp;[5]Tabelle1!$C$3:$C$500&amp;[5]Tabelle1!$D$3:$D$500,0),MATCH(T$2,[5]Tabelle1!$E$2:$U$2,0))),"")</f>
        <v/>
      </c>
      <c r="U542" s="192" t="str">
        <f t="array" ref="U542">IFERROR(IF(INDEX([5]Tabelle1!$E$3:$U$500,MATCH($A542&amp;$C542&amp;$D542,[5]Tabelle1!$A$3:$A$500&amp;[5]Tabelle1!$C$3:$C$500&amp;[5]Tabelle1!$D$3:$D$500,0),MATCH(U$2,[5]Tabelle1!$E$2:$U$2,0))=0,"",INDEX([5]Tabelle1!$E$3:$U$500,MATCH($A542&amp;$C542&amp;$D542,[5]Tabelle1!$A$3:$A$500&amp;[5]Tabelle1!$C$3:$C$500&amp;[5]Tabelle1!$D$3:$D$500,0),MATCH(U$2,[5]Tabelle1!$E$2:$U$2,0))),"")</f>
        <v/>
      </c>
      <c r="V542" s="193" t="str">
        <f t="array" ref="V542">IFERROR(IF(INDEX([5]Tabelle1!$E$3:$U$500,MATCH($A542&amp;$C542&amp;$D542,[5]Tabelle1!$A$3:$A$500&amp;[5]Tabelle1!$C$3:$C$500&amp;[5]Tabelle1!$D$3:$D$500,0),MATCH(V$2,[5]Tabelle1!$E$2:$U$2,0))=0,"",INDEX([5]Tabelle1!$E$3:$U$500,MATCH($A542&amp;$C542&amp;$D542,[5]Tabelle1!$A$3:$A$500&amp;[5]Tabelle1!$C$3:$C$500&amp;[5]Tabelle1!$D$3:$D$500,0),MATCH(V$2,[5]Tabelle1!$E$2:$U$2,0))),"")</f>
        <v/>
      </c>
      <c r="W542" s="54" t="str">
        <f t="array" ref="W542">IFERROR(IF(INDEX([5]Tabelle1!$E$3:$U$500,MATCH($A542&amp;$C542&amp;$D542,[5]Tabelle1!$A$3:$A$500&amp;[5]Tabelle1!$C$3:$C$500&amp;[5]Tabelle1!$D$3:$D$500,0),MATCH(W$2,[5]Tabelle1!$E$2:$U$2,0))=0,"",INDEX([5]Tabelle1!$E$3:$U$500,MATCH($A542&amp;$C542&amp;$D542,[5]Tabelle1!$A$3:$A$500&amp;[5]Tabelle1!$C$3:$C$500&amp;[5]Tabelle1!$D$3:$D$500,0),MATCH(W$2,[5]Tabelle1!$E$2:$U$2,0))),"")</f>
        <v/>
      </c>
      <c r="X542" s="54" t="str">
        <f t="array" ref="X542">IFERROR(IF(INDEX([5]Tabelle1!$E$3:$U$500,MATCH($A542&amp;$C542&amp;$D542,[5]Tabelle1!$A$3:$A$500&amp;[5]Tabelle1!$C$3:$C$500&amp;[5]Tabelle1!$D$3:$D$500,0),MATCH(X$2,[5]Tabelle1!$E$2:$U$2,0))=0,"",INDEX([5]Tabelle1!$E$3:$U$500,MATCH($A542&amp;$C542&amp;$D542,[5]Tabelle1!$A$3:$A$500&amp;[5]Tabelle1!$C$3:$C$500&amp;[5]Tabelle1!$D$3:$D$500,0),MATCH(X$2,[5]Tabelle1!$E$2:$U$2,0))),"")</f>
        <v/>
      </c>
      <c r="Y542" s="22"/>
      <c r="Z542" s="22"/>
      <c r="AA542" s="22"/>
      <c r="AB542" s="22"/>
      <c r="AC542" s="22"/>
      <c r="AD542" s="22"/>
      <c r="AE542" s="22"/>
      <c r="AF542" s="22"/>
    </row>
    <row r="543" spans="1:32" ht="14.5" hidden="1" x14ac:dyDescent="0.35">
      <c r="A543" s="127" t="str">
        <f t="shared" si="37"/>
        <v>Romania</v>
      </c>
      <c r="B543" s="70"/>
      <c r="C543" s="70" t="s">
        <v>558</v>
      </c>
      <c r="D543" s="139" t="s">
        <v>547</v>
      </c>
      <c r="E543" s="175"/>
      <c r="F543" s="175"/>
      <c r="G543" s="175"/>
      <c r="H543" s="192" t="str">
        <f t="array" ref="H543">IFERROR(IF(INDEX([5]Tabelle1!$E$3:$U$500,MATCH($A543&amp;$C543&amp;$D543,[5]Tabelle1!$A$3:$A$500&amp;[5]Tabelle1!$C$3:$C$500&amp;[5]Tabelle1!$D$3:$D$500,0),MATCH(H$2,[5]Tabelle1!$E$2:$U$2,0))=0,"",INDEX([5]Tabelle1!$E$3:$U$500,MATCH($A543&amp;$C543&amp;$D543,[5]Tabelle1!$A$3:$A$500&amp;[5]Tabelle1!$C$3:$C$500&amp;[5]Tabelle1!$D$3:$D$500,0),MATCH(H$2,[5]Tabelle1!$E$2:$U$2,0))),"")</f>
        <v/>
      </c>
      <c r="I543" s="192" t="str">
        <f t="array" ref="I543">IFERROR(IF(INDEX([5]Tabelle1!$E$3:$U$500,MATCH($A543&amp;$C543&amp;$D543,[5]Tabelle1!$A$3:$A$500&amp;[5]Tabelle1!$C$3:$C$500&amp;[5]Tabelle1!$D$3:$D$500,0),MATCH(I$2,[5]Tabelle1!$E$2:$U$2,0))=0,"",INDEX([5]Tabelle1!$E$3:$U$500,MATCH($A543&amp;$C543&amp;$D543,[5]Tabelle1!$A$3:$A$500&amp;[5]Tabelle1!$C$3:$C$500&amp;[5]Tabelle1!$D$3:$D$500,0),MATCH(I$2,[5]Tabelle1!$E$2:$U$2,0))),"")</f>
        <v/>
      </c>
      <c r="J543" s="192" t="str">
        <f t="array" ref="J543">IFERROR(IF(INDEX([5]Tabelle1!$E$3:$U$500,MATCH($A543&amp;$C543&amp;$D543,[5]Tabelle1!$A$3:$A$500&amp;[5]Tabelle1!$C$3:$C$500&amp;[5]Tabelle1!$D$3:$D$500,0),MATCH(J$2,[5]Tabelle1!$E$2:$U$2,0))=0,"",INDEX([5]Tabelle1!$E$3:$U$500,MATCH($A543&amp;$C543&amp;$D543,[5]Tabelle1!$A$3:$A$500&amp;[5]Tabelle1!$C$3:$C$500&amp;[5]Tabelle1!$D$3:$D$500,0),MATCH(J$2,[5]Tabelle1!$E$2:$U$2,0))),"")</f>
        <v/>
      </c>
      <c r="K543" s="192" t="str">
        <f t="array" ref="K543">IFERROR(IF(INDEX([5]Tabelle1!$E$3:$U$500,MATCH($A543&amp;$C543&amp;$D543,[5]Tabelle1!$A$3:$A$500&amp;[5]Tabelle1!$C$3:$C$500&amp;[5]Tabelle1!$D$3:$D$500,0),MATCH(K$2,[5]Tabelle1!$E$2:$U$2,0))=0,"",INDEX([5]Tabelle1!$E$3:$U$500,MATCH($A543&amp;$C543&amp;$D543,[5]Tabelle1!$A$3:$A$500&amp;[5]Tabelle1!$C$3:$C$500&amp;[5]Tabelle1!$D$3:$D$500,0),MATCH(K$2,[5]Tabelle1!$E$2:$U$2,0))),"")</f>
        <v/>
      </c>
      <c r="L543" s="192" t="str">
        <f t="array" ref="L543">IFERROR(IF(INDEX([5]Tabelle1!$E$3:$U$500,MATCH($A543&amp;$C543&amp;$D543,[5]Tabelle1!$A$3:$A$500&amp;[5]Tabelle1!$C$3:$C$500&amp;[5]Tabelle1!$D$3:$D$500,0),MATCH(L$2,[5]Tabelle1!$E$2:$U$2,0))=0,"",INDEX([5]Tabelle1!$E$3:$U$500,MATCH($A543&amp;$C543&amp;$D543,[5]Tabelle1!$A$3:$A$500&amp;[5]Tabelle1!$C$3:$C$500&amp;[5]Tabelle1!$D$3:$D$500,0),MATCH(L$2,[5]Tabelle1!$E$2:$U$2,0))),"")</f>
        <v/>
      </c>
      <c r="M543" s="192" t="str">
        <f t="array" ref="M543">IFERROR(IF(INDEX([5]Tabelle1!$E$3:$U$500,MATCH($A543&amp;$C543&amp;$D543,[5]Tabelle1!$A$3:$A$500&amp;[5]Tabelle1!$C$3:$C$500&amp;[5]Tabelle1!$D$3:$D$500,0),MATCH(M$2,[5]Tabelle1!$E$2:$U$2,0))=0,"",INDEX([5]Tabelle1!$E$3:$U$500,MATCH($A543&amp;$C543&amp;$D543,[5]Tabelle1!$A$3:$A$500&amp;[5]Tabelle1!$C$3:$C$500&amp;[5]Tabelle1!$D$3:$D$500,0),MATCH(M$2,[5]Tabelle1!$E$2:$U$2,0))),"")</f>
        <v/>
      </c>
      <c r="N543" s="192" t="str">
        <f t="array" ref="N543">IFERROR(IF(INDEX([5]Tabelle1!$E$3:$U$500,MATCH($A543&amp;$C543&amp;$D543,[5]Tabelle1!$A$3:$A$500&amp;[5]Tabelle1!$C$3:$C$500&amp;[5]Tabelle1!$D$3:$D$500,0),MATCH(N$2,[5]Tabelle1!$E$2:$U$2,0))=0,"",INDEX([5]Tabelle1!$E$3:$U$500,MATCH($A543&amp;$C543&amp;$D543,[5]Tabelle1!$A$3:$A$500&amp;[5]Tabelle1!$C$3:$C$500&amp;[5]Tabelle1!$D$3:$D$500,0),MATCH(N$2,[5]Tabelle1!$E$2:$U$2,0))),"")</f>
        <v/>
      </c>
      <c r="O543" s="192" t="str">
        <f t="array" ref="O543">IFERROR(IF(INDEX([5]Tabelle1!$E$3:$U$500,MATCH($A543&amp;$C543&amp;$D543,[5]Tabelle1!$A$3:$A$500&amp;[5]Tabelle1!$C$3:$C$500&amp;[5]Tabelle1!$D$3:$D$500,0),MATCH(O$2,[5]Tabelle1!$E$2:$U$2,0))=0,"",INDEX([5]Tabelle1!$E$3:$U$500,MATCH($A543&amp;$C543&amp;$D543,[5]Tabelle1!$A$3:$A$500&amp;[5]Tabelle1!$C$3:$C$500&amp;[5]Tabelle1!$D$3:$D$500,0),MATCH(O$2,[5]Tabelle1!$E$2:$U$2,0))),"")</f>
        <v/>
      </c>
      <c r="P543" s="192" t="str">
        <f t="array" ref="P543">IFERROR(IF(INDEX([5]Tabelle1!$E$3:$U$500,MATCH($A543&amp;$C543&amp;$D543,[5]Tabelle1!$A$3:$A$500&amp;[5]Tabelle1!$C$3:$C$500&amp;[5]Tabelle1!$D$3:$D$500,0),MATCH(P$2,[5]Tabelle1!$E$2:$U$2,0))=0,"",INDEX([5]Tabelle1!$E$3:$U$500,MATCH($A543&amp;$C543&amp;$D543,[5]Tabelle1!$A$3:$A$500&amp;[5]Tabelle1!$C$3:$C$500&amp;[5]Tabelle1!$D$3:$D$500,0),MATCH(P$2,[5]Tabelle1!$E$2:$U$2,0))),"")</f>
        <v/>
      </c>
      <c r="Q543" s="192" t="str">
        <f t="array" ref="Q543">IFERROR(IF(INDEX([5]Tabelle1!$E$3:$U$500,MATCH($A543&amp;$C543&amp;$D543,[5]Tabelle1!$A$3:$A$500&amp;[5]Tabelle1!$C$3:$C$500&amp;[5]Tabelle1!$D$3:$D$500,0),MATCH(Q$2,[5]Tabelle1!$E$2:$U$2,0))=0,"",INDEX([5]Tabelle1!$E$3:$U$500,MATCH($A543&amp;$C543&amp;$D543,[5]Tabelle1!$A$3:$A$500&amp;[5]Tabelle1!$C$3:$C$500&amp;[5]Tabelle1!$D$3:$D$500,0),MATCH(Q$2,[5]Tabelle1!$E$2:$U$2,0))),"")</f>
        <v/>
      </c>
      <c r="R543" s="192" t="str">
        <f t="array" ref="R543">IFERROR(IF(INDEX([5]Tabelle1!$E$3:$U$500,MATCH($A543&amp;$C543&amp;$D543,[5]Tabelle1!$A$3:$A$500&amp;[5]Tabelle1!$C$3:$C$500&amp;[5]Tabelle1!$D$3:$D$500,0),MATCH(R$2,[5]Tabelle1!$E$2:$U$2,0))=0,"",INDEX([5]Tabelle1!$E$3:$U$500,MATCH($A543&amp;$C543&amp;$D543,[5]Tabelle1!$A$3:$A$500&amp;[5]Tabelle1!$C$3:$C$500&amp;[5]Tabelle1!$D$3:$D$500,0),MATCH(R$2,[5]Tabelle1!$E$2:$U$2,0))),"")</f>
        <v/>
      </c>
      <c r="S543" s="192" t="str">
        <f t="array" ref="S543">IFERROR(IF(INDEX([5]Tabelle1!$E$3:$U$500,MATCH($A543&amp;$C543&amp;$D543,[5]Tabelle1!$A$3:$A$500&amp;[5]Tabelle1!$C$3:$C$500&amp;[5]Tabelle1!$D$3:$D$500,0),MATCH(S$2,[5]Tabelle1!$E$2:$U$2,0))=0,"",INDEX([5]Tabelle1!$E$3:$U$500,MATCH($A543&amp;$C543&amp;$D543,[5]Tabelle1!$A$3:$A$500&amp;[5]Tabelle1!$C$3:$C$500&amp;[5]Tabelle1!$D$3:$D$500,0),MATCH(S$2,[5]Tabelle1!$E$2:$U$2,0))),"")</f>
        <v/>
      </c>
      <c r="T543" s="192" t="str">
        <f t="array" ref="T543">IFERROR(IF(INDEX([5]Tabelle1!$E$3:$U$500,MATCH($A543&amp;$C543&amp;$D543,[5]Tabelle1!$A$3:$A$500&amp;[5]Tabelle1!$C$3:$C$500&amp;[5]Tabelle1!$D$3:$D$500,0),MATCH(T$2,[5]Tabelle1!$E$2:$U$2,0))=0,"",INDEX([5]Tabelle1!$E$3:$U$500,MATCH($A543&amp;$C543&amp;$D543,[5]Tabelle1!$A$3:$A$500&amp;[5]Tabelle1!$C$3:$C$500&amp;[5]Tabelle1!$D$3:$D$500,0),MATCH(T$2,[5]Tabelle1!$E$2:$U$2,0))),"")</f>
        <v/>
      </c>
      <c r="U543" s="192" t="str">
        <f t="array" ref="U543">IFERROR(IF(INDEX([5]Tabelle1!$E$3:$U$500,MATCH($A543&amp;$C543&amp;$D543,[5]Tabelle1!$A$3:$A$500&amp;[5]Tabelle1!$C$3:$C$500&amp;[5]Tabelle1!$D$3:$D$500,0),MATCH(U$2,[5]Tabelle1!$E$2:$U$2,0))=0,"",INDEX([5]Tabelle1!$E$3:$U$500,MATCH($A543&amp;$C543&amp;$D543,[5]Tabelle1!$A$3:$A$500&amp;[5]Tabelle1!$C$3:$C$500&amp;[5]Tabelle1!$D$3:$D$500,0),MATCH(U$2,[5]Tabelle1!$E$2:$U$2,0))),"")</f>
        <v/>
      </c>
      <c r="V543" s="193" t="str">
        <f t="array" ref="V543">IFERROR(IF(INDEX([5]Tabelle1!$E$3:$U$500,MATCH($A543&amp;$C543&amp;$D543,[5]Tabelle1!$A$3:$A$500&amp;[5]Tabelle1!$C$3:$C$500&amp;[5]Tabelle1!$D$3:$D$500,0),MATCH(V$2,[5]Tabelle1!$E$2:$U$2,0))=0,"",INDEX([5]Tabelle1!$E$3:$U$500,MATCH($A543&amp;$C543&amp;$D543,[5]Tabelle1!$A$3:$A$500&amp;[5]Tabelle1!$C$3:$C$500&amp;[5]Tabelle1!$D$3:$D$500,0),MATCH(V$2,[5]Tabelle1!$E$2:$U$2,0))),"")</f>
        <v/>
      </c>
      <c r="W543" s="54" t="str">
        <f t="array" ref="W543">IFERROR(IF(INDEX([5]Tabelle1!$E$3:$U$500,MATCH($A543&amp;$C543&amp;$D543,[5]Tabelle1!$A$3:$A$500&amp;[5]Tabelle1!$C$3:$C$500&amp;[5]Tabelle1!$D$3:$D$500,0),MATCH(W$2,[5]Tabelle1!$E$2:$U$2,0))=0,"",INDEX([5]Tabelle1!$E$3:$U$500,MATCH($A543&amp;$C543&amp;$D543,[5]Tabelle1!$A$3:$A$500&amp;[5]Tabelle1!$C$3:$C$500&amp;[5]Tabelle1!$D$3:$D$500,0),MATCH(W$2,[5]Tabelle1!$E$2:$U$2,0))),"")</f>
        <v/>
      </c>
      <c r="X543" s="54" t="str">
        <f t="array" ref="X543">IFERROR(IF(INDEX([5]Tabelle1!$E$3:$U$500,MATCH($A543&amp;$C543&amp;$D543,[5]Tabelle1!$A$3:$A$500&amp;[5]Tabelle1!$C$3:$C$500&amp;[5]Tabelle1!$D$3:$D$500,0),MATCH(X$2,[5]Tabelle1!$E$2:$U$2,0))=0,"",INDEX([5]Tabelle1!$E$3:$U$500,MATCH($A543&amp;$C543&amp;$D543,[5]Tabelle1!$A$3:$A$500&amp;[5]Tabelle1!$C$3:$C$500&amp;[5]Tabelle1!$D$3:$D$500,0),MATCH(X$2,[5]Tabelle1!$E$2:$U$2,0))),"")</f>
        <v/>
      </c>
      <c r="Y543" s="22"/>
      <c r="Z543" s="22"/>
      <c r="AA543" s="22"/>
      <c r="AB543" s="22"/>
      <c r="AC543" s="22"/>
      <c r="AD543" s="22"/>
      <c r="AE543" s="22"/>
      <c r="AF543" s="22"/>
    </row>
    <row r="544" spans="1:32" ht="14.5" hidden="1" x14ac:dyDescent="0.35">
      <c r="A544" s="127" t="str">
        <f t="shared" si="37"/>
        <v>Romania</v>
      </c>
      <c r="B544" s="70"/>
      <c r="C544" s="70" t="s">
        <v>558</v>
      </c>
      <c r="D544" s="139" t="s">
        <v>548</v>
      </c>
      <c r="E544" s="175"/>
      <c r="F544" s="175"/>
      <c r="G544" s="175"/>
      <c r="H544" s="192" t="str">
        <f t="array" ref="H544">IFERROR(IF(INDEX([5]Tabelle1!$E$3:$U$500,MATCH($A544&amp;$C544&amp;$D544,[5]Tabelle1!$A$3:$A$500&amp;[5]Tabelle1!$C$3:$C$500&amp;[5]Tabelle1!$D$3:$D$500,0),MATCH(H$2,[5]Tabelle1!$E$2:$U$2,0))=0,"",INDEX([5]Tabelle1!$E$3:$U$500,MATCH($A544&amp;$C544&amp;$D544,[5]Tabelle1!$A$3:$A$500&amp;[5]Tabelle1!$C$3:$C$500&amp;[5]Tabelle1!$D$3:$D$500,0),MATCH(H$2,[5]Tabelle1!$E$2:$U$2,0))),"")</f>
        <v/>
      </c>
      <c r="I544" s="192">
        <f t="array" ref="I544">IFERROR(IF(INDEX([5]Tabelle1!$E$3:$U$500,MATCH($A544&amp;$C544&amp;$D544,[5]Tabelle1!$A$3:$A$500&amp;[5]Tabelle1!$C$3:$C$500&amp;[5]Tabelle1!$D$3:$D$500,0),MATCH(I$2,[5]Tabelle1!$E$2:$U$2,0))=0,"",INDEX([5]Tabelle1!$E$3:$U$500,MATCH($A544&amp;$C544&amp;$D544,[5]Tabelle1!$A$3:$A$500&amp;[5]Tabelle1!$C$3:$C$500&amp;[5]Tabelle1!$D$3:$D$500,0),MATCH(I$2,[5]Tabelle1!$E$2:$U$2,0))),"")</f>
        <v>1362</v>
      </c>
      <c r="J544" s="192" t="str">
        <f t="array" ref="J544">IFERROR(IF(INDEX([5]Tabelle1!$E$3:$U$500,MATCH($A544&amp;$C544&amp;$D544,[5]Tabelle1!$A$3:$A$500&amp;[5]Tabelle1!$C$3:$C$500&amp;[5]Tabelle1!$D$3:$D$500,0),MATCH(J$2,[5]Tabelle1!$E$2:$U$2,0))=0,"",INDEX([5]Tabelle1!$E$3:$U$500,MATCH($A544&amp;$C544&amp;$D544,[5]Tabelle1!$A$3:$A$500&amp;[5]Tabelle1!$C$3:$C$500&amp;[5]Tabelle1!$D$3:$D$500,0),MATCH(J$2,[5]Tabelle1!$E$2:$U$2,0))),"")</f>
        <v/>
      </c>
      <c r="K544" s="192" t="str">
        <f t="array" ref="K544">IFERROR(IF(INDEX([5]Tabelle1!$E$3:$U$500,MATCH($A544&amp;$C544&amp;$D544,[5]Tabelle1!$A$3:$A$500&amp;[5]Tabelle1!$C$3:$C$500&amp;[5]Tabelle1!$D$3:$D$500,0),MATCH(K$2,[5]Tabelle1!$E$2:$U$2,0))=0,"",INDEX([5]Tabelle1!$E$3:$U$500,MATCH($A544&amp;$C544&amp;$D544,[5]Tabelle1!$A$3:$A$500&amp;[5]Tabelle1!$C$3:$C$500&amp;[5]Tabelle1!$D$3:$D$500,0),MATCH(K$2,[5]Tabelle1!$E$2:$U$2,0))),"")</f>
        <v/>
      </c>
      <c r="L544" s="192" t="str">
        <f t="array" ref="L544">IFERROR(IF(INDEX([5]Tabelle1!$E$3:$U$500,MATCH($A544&amp;$C544&amp;$D544,[5]Tabelle1!$A$3:$A$500&amp;[5]Tabelle1!$C$3:$C$500&amp;[5]Tabelle1!$D$3:$D$500,0),MATCH(L$2,[5]Tabelle1!$E$2:$U$2,0))=0,"",INDEX([5]Tabelle1!$E$3:$U$500,MATCH($A544&amp;$C544&amp;$D544,[5]Tabelle1!$A$3:$A$500&amp;[5]Tabelle1!$C$3:$C$500&amp;[5]Tabelle1!$D$3:$D$500,0),MATCH(L$2,[5]Tabelle1!$E$2:$U$2,0))),"")</f>
        <v/>
      </c>
      <c r="M544" s="192" t="str">
        <f t="array" ref="M544">IFERROR(IF(INDEX([5]Tabelle1!$E$3:$U$500,MATCH($A544&amp;$C544&amp;$D544,[5]Tabelle1!$A$3:$A$500&amp;[5]Tabelle1!$C$3:$C$500&amp;[5]Tabelle1!$D$3:$D$500,0),MATCH(M$2,[5]Tabelle1!$E$2:$U$2,0))=0,"",INDEX([5]Tabelle1!$E$3:$U$500,MATCH($A544&amp;$C544&amp;$D544,[5]Tabelle1!$A$3:$A$500&amp;[5]Tabelle1!$C$3:$C$500&amp;[5]Tabelle1!$D$3:$D$500,0),MATCH(M$2,[5]Tabelle1!$E$2:$U$2,0))),"")</f>
        <v/>
      </c>
      <c r="N544" s="192">
        <f t="array" ref="N544">IFERROR(IF(INDEX([5]Tabelle1!$E$3:$U$500,MATCH($A544&amp;$C544&amp;$D544,[5]Tabelle1!$A$3:$A$500&amp;[5]Tabelle1!$C$3:$C$500&amp;[5]Tabelle1!$D$3:$D$500,0),MATCH(N$2,[5]Tabelle1!$E$2:$U$2,0))=0,"",INDEX([5]Tabelle1!$E$3:$U$500,MATCH($A544&amp;$C544&amp;$D544,[5]Tabelle1!$A$3:$A$500&amp;[5]Tabelle1!$C$3:$C$500&amp;[5]Tabelle1!$D$3:$D$500,0),MATCH(N$2,[5]Tabelle1!$E$2:$U$2,0))),"")</f>
        <v>3393</v>
      </c>
      <c r="O544" s="192" t="str">
        <f t="array" ref="O544">IFERROR(IF(INDEX([5]Tabelle1!$E$3:$U$500,MATCH($A544&amp;$C544&amp;$D544,[5]Tabelle1!$A$3:$A$500&amp;[5]Tabelle1!$C$3:$C$500&amp;[5]Tabelle1!$D$3:$D$500,0),MATCH(O$2,[5]Tabelle1!$E$2:$U$2,0))=0,"",INDEX([5]Tabelle1!$E$3:$U$500,MATCH($A544&amp;$C544&amp;$D544,[5]Tabelle1!$A$3:$A$500&amp;[5]Tabelle1!$C$3:$C$500&amp;[5]Tabelle1!$D$3:$D$500,0),MATCH(O$2,[5]Tabelle1!$E$2:$U$2,0))),"")</f>
        <v/>
      </c>
      <c r="P544" s="192" t="str">
        <f t="array" ref="P544">IFERROR(IF(INDEX([5]Tabelle1!$E$3:$U$500,MATCH($A544&amp;$C544&amp;$D544,[5]Tabelle1!$A$3:$A$500&amp;[5]Tabelle1!$C$3:$C$500&amp;[5]Tabelle1!$D$3:$D$500,0),MATCH(P$2,[5]Tabelle1!$E$2:$U$2,0))=0,"",INDEX([5]Tabelle1!$E$3:$U$500,MATCH($A544&amp;$C544&amp;$D544,[5]Tabelle1!$A$3:$A$500&amp;[5]Tabelle1!$C$3:$C$500&amp;[5]Tabelle1!$D$3:$D$500,0),MATCH(P$2,[5]Tabelle1!$E$2:$U$2,0))),"")</f>
        <v/>
      </c>
      <c r="Q544" s="192" t="str">
        <f t="array" ref="Q544">IFERROR(IF(INDEX([5]Tabelle1!$E$3:$U$500,MATCH($A544&amp;$C544&amp;$D544,[5]Tabelle1!$A$3:$A$500&amp;[5]Tabelle1!$C$3:$C$500&amp;[5]Tabelle1!$D$3:$D$500,0),MATCH(Q$2,[5]Tabelle1!$E$2:$U$2,0))=0,"",INDEX([5]Tabelle1!$E$3:$U$500,MATCH($A544&amp;$C544&amp;$D544,[5]Tabelle1!$A$3:$A$500&amp;[5]Tabelle1!$C$3:$C$500&amp;[5]Tabelle1!$D$3:$D$500,0),MATCH(Q$2,[5]Tabelle1!$E$2:$U$2,0))),"")</f>
        <v/>
      </c>
      <c r="R544" s="192" t="str">
        <f t="array" ref="R544">IFERROR(IF(INDEX([5]Tabelle1!$E$3:$U$500,MATCH($A544&amp;$C544&amp;$D544,[5]Tabelle1!$A$3:$A$500&amp;[5]Tabelle1!$C$3:$C$500&amp;[5]Tabelle1!$D$3:$D$500,0),MATCH(R$2,[5]Tabelle1!$E$2:$U$2,0))=0,"",INDEX([5]Tabelle1!$E$3:$U$500,MATCH($A544&amp;$C544&amp;$D544,[5]Tabelle1!$A$3:$A$500&amp;[5]Tabelle1!$C$3:$C$500&amp;[5]Tabelle1!$D$3:$D$500,0),MATCH(R$2,[5]Tabelle1!$E$2:$U$2,0))),"")</f>
        <v/>
      </c>
      <c r="S544" s="192">
        <f t="array" ref="S544">IFERROR(IF(INDEX([5]Tabelle1!$E$3:$U$500,MATCH($A544&amp;$C544&amp;$D544,[5]Tabelle1!$A$3:$A$500&amp;[5]Tabelle1!$C$3:$C$500&amp;[5]Tabelle1!$D$3:$D$500,0),MATCH(S$2,[5]Tabelle1!$E$2:$U$2,0))=0,"",INDEX([5]Tabelle1!$E$3:$U$500,MATCH($A544&amp;$C544&amp;$D544,[5]Tabelle1!$A$3:$A$500&amp;[5]Tabelle1!$C$3:$C$500&amp;[5]Tabelle1!$D$3:$D$500,0),MATCH(S$2,[5]Tabelle1!$E$2:$U$2,0))),"")</f>
        <v>5054</v>
      </c>
      <c r="T544" s="192" t="str">
        <f t="array" ref="T544">IFERROR(IF(INDEX([5]Tabelle1!$E$3:$U$500,MATCH($A544&amp;$C544&amp;$D544,[5]Tabelle1!$A$3:$A$500&amp;[5]Tabelle1!$C$3:$C$500&amp;[5]Tabelle1!$D$3:$D$500,0),MATCH(T$2,[5]Tabelle1!$E$2:$U$2,0))=0,"",INDEX([5]Tabelle1!$E$3:$U$500,MATCH($A544&amp;$C544&amp;$D544,[5]Tabelle1!$A$3:$A$500&amp;[5]Tabelle1!$C$3:$C$500&amp;[5]Tabelle1!$D$3:$D$500,0),MATCH(T$2,[5]Tabelle1!$E$2:$U$2,0))),"")</f>
        <v/>
      </c>
      <c r="U544" s="192" t="str">
        <f t="array" ref="U544">IFERROR(IF(INDEX([5]Tabelle1!$E$3:$U$500,MATCH($A544&amp;$C544&amp;$D544,[5]Tabelle1!$A$3:$A$500&amp;[5]Tabelle1!$C$3:$C$500&amp;[5]Tabelle1!$D$3:$D$500,0),MATCH(U$2,[5]Tabelle1!$E$2:$U$2,0))=0,"",INDEX([5]Tabelle1!$E$3:$U$500,MATCH($A544&amp;$C544&amp;$D544,[5]Tabelle1!$A$3:$A$500&amp;[5]Tabelle1!$C$3:$C$500&amp;[5]Tabelle1!$D$3:$D$500,0),MATCH(U$2,[5]Tabelle1!$E$2:$U$2,0))),"")</f>
        <v/>
      </c>
      <c r="V544" s="193" t="str">
        <f t="array" ref="V544">IFERROR(IF(INDEX([5]Tabelle1!$E$3:$U$500,MATCH($A544&amp;$C544&amp;$D544,[5]Tabelle1!$A$3:$A$500&amp;[5]Tabelle1!$C$3:$C$500&amp;[5]Tabelle1!$D$3:$D$500,0),MATCH(V$2,[5]Tabelle1!$E$2:$U$2,0))=0,"",INDEX([5]Tabelle1!$E$3:$U$500,MATCH($A544&amp;$C544&amp;$D544,[5]Tabelle1!$A$3:$A$500&amp;[5]Tabelle1!$C$3:$C$500&amp;[5]Tabelle1!$D$3:$D$500,0),MATCH(V$2,[5]Tabelle1!$E$2:$U$2,0))),"")</f>
        <v/>
      </c>
      <c r="W544" s="54" t="str">
        <f t="array" ref="W544">IFERROR(IF(INDEX([5]Tabelle1!$E$3:$U$500,MATCH($A544&amp;$C544&amp;$D544,[5]Tabelle1!$A$3:$A$500&amp;[5]Tabelle1!$C$3:$C$500&amp;[5]Tabelle1!$D$3:$D$500,0),MATCH(W$2,[5]Tabelle1!$E$2:$U$2,0))=0,"",INDEX([5]Tabelle1!$E$3:$U$500,MATCH($A544&amp;$C544&amp;$D544,[5]Tabelle1!$A$3:$A$500&amp;[5]Tabelle1!$C$3:$C$500&amp;[5]Tabelle1!$D$3:$D$500,0),MATCH(W$2,[5]Tabelle1!$E$2:$U$2,0))),"")</f>
        <v/>
      </c>
      <c r="X544" s="54" t="str">
        <f t="array" ref="X544">IFERROR(IF(INDEX([5]Tabelle1!$E$3:$U$500,MATCH($A544&amp;$C544&amp;$D544,[5]Tabelle1!$A$3:$A$500&amp;[5]Tabelle1!$C$3:$C$500&amp;[5]Tabelle1!$D$3:$D$500,0),MATCH(X$2,[5]Tabelle1!$E$2:$U$2,0))=0,"",INDEX([5]Tabelle1!$E$3:$U$500,MATCH($A544&amp;$C544&amp;$D544,[5]Tabelle1!$A$3:$A$500&amp;[5]Tabelle1!$C$3:$C$500&amp;[5]Tabelle1!$D$3:$D$500,0),MATCH(X$2,[5]Tabelle1!$E$2:$U$2,0))),"")</f>
        <v/>
      </c>
      <c r="Y544" s="22"/>
      <c r="Z544" s="22"/>
      <c r="AA544" s="22"/>
      <c r="AB544" s="22"/>
      <c r="AC544" s="22"/>
      <c r="AD544" s="22"/>
      <c r="AE544" s="22"/>
      <c r="AF544" s="22"/>
    </row>
    <row r="545" spans="1:32" ht="14.5" hidden="1" x14ac:dyDescent="0.35">
      <c r="A545" s="127" t="str">
        <f t="shared" si="37"/>
        <v>Romania</v>
      </c>
      <c r="B545" s="70"/>
      <c r="C545" s="70" t="s">
        <v>558</v>
      </c>
      <c r="D545" s="139" t="s">
        <v>549</v>
      </c>
      <c r="E545" s="175"/>
      <c r="F545" s="175"/>
      <c r="G545" s="175"/>
      <c r="H545" s="192" t="str">
        <f t="array" ref="H545">IFERROR(IF(INDEX([5]Tabelle1!$E$3:$U$500,MATCH($A545&amp;$C545&amp;$D545,[5]Tabelle1!$A$3:$A$500&amp;[5]Tabelle1!$C$3:$C$500&amp;[5]Tabelle1!$D$3:$D$500,0),MATCH(H$2,[5]Tabelle1!$E$2:$U$2,0))=0,"",INDEX([5]Tabelle1!$E$3:$U$500,MATCH($A545&amp;$C545&amp;$D545,[5]Tabelle1!$A$3:$A$500&amp;[5]Tabelle1!$C$3:$C$500&amp;[5]Tabelle1!$D$3:$D$500,0),MATCH(H$2,[5]Tabelle1!$E$2:$U$2,0))),"")</f>
        <v/>
      </c>
      <c r="I545" s="192" t="str">
        <f t="array" ref="I545">IFERROR(IF(INDEX([5]Tabelle1!$E$3:$U$500,MATCH($A545&amp;$C545&amp;$D545,[5]Tabelle1!$A$3:$A$500&amp;[5]Tabelle1!$C$3:$C$500&amp;[5]Tabelle1!$D$3:$D$500,0),MATCH(I$2,[5]Tabelle1!$E$2:$U$2,0))=0,"",INDEX([5]Tabelle1!$E$3:$U$500,MATCH($A545&amp;$C545&amp;$D545,[5]Tabelle1!$A$3:$A$500&amp;[5]Tabelle1!$C$3:$C$500&amp;[5]Tabelle1!$D$3:$D$500,0),MATCH(I$2,[5]Tabelle1!$E$2:$U$2,0))),"")</f>
        <v/>
      </c>
      <c r="J545" s="192" t="str">
        <f t="array" ref="J545">IFERROR(IF(INDEX([5]Tabelle1!$E$3:$U$500,MATCH($A545&amp;$C545&amp;$D545,[5]Tabelle1!$A$3:$A$500&amp;[5]Tabelle1!$C$3:$C$500&amp;[5]Tabelle1!$D$3:$D$500,0),MATCH(J$2,[5]Tabelle1!$E$2:$U$2,0))=0,"",INDEX([5]Tabelle1!$E$3:$U$500,MATCH($A545&amp;$C545&amp;$D545,[5]Tabelle1!$A$3:$A$500&amp;[5]Tabelle1!$C$3:$C$500&amp;[5]Tabelle1!$D$3:$D$500,0),MATCH(J$2,[5]Tabelle1!$E$2:$U$2,0))),"")</f>
        <v/>
      </c>
      <c r="K545" s="192" t="str">
        <f t="array" ref="K545">IFERROR(IF(INDEX([5]Tabelle1!$E$3:$U$500,MATCH($A545&amp;$C545&amp;$D545,[5]Tabelle1!$A$3:$A$500&amp;[5]Tabelle1!$C$3:$C$500&amp;[5]Tabelle1!$D$3:$D$500,0),MATCH(K$2,[5]Tabelle1!$E$2:$U$2,0))=0,"",INDEX([5]Tabelle1!$E$3:$U$500,MATCH($A545&amp;$C545&amp;$D545,[5]Tabelle1!$A$3:$A$500&amp;[5]Tabelle1!$C$3:$C$500&amp;[5]Tabelle1!$D$3:$D$500,0),MATCH(K$2,[5]Tabelle1!$E$2:$U$2,0))),"")</f>
        <v/>
      </c>
      <c r="L545" s="192" t="str">
        <f t="array" ref="L545">IFERROR(IF(INDEX([5]Tabelle1!$E$3:$U$500,MATCH($A545&amp;$C545&amp;$D545,[5]Tabelle1!$A$3:$A$500&amp;[5]Tabelle1!$C$3:$C$500&amp;[5]Tabelle1!$D$3:$D$500,0),MATCH(L$2,[5]Tabelle1!$E$2:$U$2,0))=0,"",INDEX([5]Tabelle1!$E$3:$U$500,MATCH($A545&amp;$C545&amp;$D545,[5]Tabelle1!$A$3:$A$500&amp;[5]Tabelle1!$C$3:$C$500&amp;[5]Tabelle1!$D$3:$D$500,0),MATCH(L$2,[5]Tabelle1!$E$2:$U$2,0))),"")</f>
        <v/>
      </c>
      <c r="M545" s="192" t="str">
        <f t="array" ref="M545">IFERROR(IF(INDEX([5]Tabelle1!$E$3:$U$500,MATCH($A545&amp;$C545&amp;$D545,[5]Tabelle1!$A$3:$A$500&amp;[5]Tabelle1!$C$3:$C$500&amp;[5]Tabelle1!$D$3:$D$500,0),MATCH(M$2,[5]Tabelle1!$E$2:$U$2,0))=0,"",INDEX([5]Tabelle1!$E$3:$U$500,MATCH($A545&amp;$C545&amp;$D545,[5]Tabelle1!$A$3:$A$500&amp;[5]Tabelle1!$C$3:$C$500&amp;[5]Tabelle1!$D$3:$D$500,0),MATCH(M$2,[5]Tabelle1!$E$2:$U$2,0))),"")</f>
        <v/>
      </c>
      <c r="N545" s="192" t="str">
        <f t="array" ref="N545">IFERROR(IF(INDEX([5]Tabelle1!$E$3:$U$500,MATCH($A545&amp;$C545&amp;$D545,[5]Tabelle1!$A$3:$A$500&amp;[5]Tabelle1!$C$3:$C$500&amp;[5]Tabelle1!$D$3:$D$500,0),MATCH(N$2,[5]Tabelle1!$E$2:$U$2,0))=0,"",INDEX([5]Tabelle1!$E$3:$U$500,MATCH($A545&amp;$C545&amp;$D545,[5]Tabelle1!$A$3:$A$500&amp;[5]Tabelle1!$C$3:$C$500&amp;[5]Tabelle1!$D$3:$D$500,0),MATCH(N$2,[5]Tabelle1!$E$2:$U$2,0))),"")</f>
        <v/>
      </c>
      <c r="O545" s="192" t="str">
        <f t="array" ref="O545">IFERROR(IF(INDEX([5]Tabelle1!$E$3:$U$500,MATCH($A545&amp;$C545&amp;$D545,[5]Tabelle1!$A$3:$A$500&amp;[5]Tabelle1!$C$3:$C$500&amp;[5]Tabelle1!$D$3:$D$500,0),MATCH(O$2,[5]Tabelle1!$E$2:$U$2,0))=0,"",INDEX([5]Tabelle1!$E$3:$U$500,MATCH($A545&amp;$C545&amp;$D545,[5]Tabelle1!$A$3:$A$500&amp;[5]Tabelle1!$C$3:$C$500&amp;[5]Tabelle1!$D$3:$D$500,0),MATCH(O$2,[5]Tabelle1!$E$2:$U$2,0))),"")</f>
        <v/>
      </c>
      <c r="P545" s="192" t="str">
        <f t="array" ref="P545">IFERROR(IF(INDEX([5]Tabelle1!$E$3:$U$500,MATCH($A545&amp;$C545&amp;$D545,[5]Tabelle1!$A$3:$A$500&amp;[5]Tabelle1!$C$3:$C$500&amp;[5]Tabelle1!$D$3:$D$500,0),MATCH(P$2,[5]Tabelle1!$E$2:$U$2,0))=0,"",INDEX([5]Tabelle1!$E$3:$U$500,MATCH($A545&amp;$C545&amp;$D545,[5]Tabelle1!$A$3:$A$500&amp;[5]Tabelle1!$C$3:$C$500&amp;[5]Tabelle1!$D$3:$D$500,0),MATCH(P$2,[5]Tabelle1!$E$2:$U$2,0))),"")</f>
        <v/>
      </c>
      <c r="Q545" s="192" t="str">
        <f t="array" ref="Q545">IFERROR(IF(INDEX([5]Tabelle1!$E$3:$U$500,MATCH($A545&amp;$C545&amp;$D545,[5]Tabelle1!$A$3:$A$500&amp;[5]Tabelle1!$C$3:$C$500&amp;[5]Tabelle1!$D$3:$D$500,0),MATCH(Q$2,[5]Tabelle1!$E$2:$U$2,0))=0,"",INDEX([5]Tabelle1!$E$3:$U$500,MATCH($A545&amp;$C545&amp;$D545,[5]Tabelle1!$A$3:$A$500&amp;[5]Tabelle1!$C$3:$C$500&amp;[5]Tabelle1!$D$3:$D$500,0),MATCH(Q$2,[5]Tabelle1!$E$2:$U$2,0))),"")</f>
        <v/>
      </c>
      <c r="R545" s="192" t="str">
        <f t="array" ref="R545">IFERROR(IF(INDEX([5]Tabelle1!$E$3:$U$500,MATCH($A545&amp;$C545&amp;$D545,[5]Tabelle1!$A$3:$A$500&amp;[5]Tabelle1!$C$3:$C$500&amp;[5]Tabelle1!$D$3:$D$500,0),MATCH(R$2,[5]Tabelle1!$E$2:$U$2,0))=0,"",INDEX([5]Tabelle1!$E$3:$U$500,MATCH($A545&amp;$C545&amp;$D545,[5]Tabelle1!$A$3:$A$500&amp;[5]Tabelle1!$C$3:$C$500&amp;[5]Tabelle1!$D$3:$D$500,0),MATCH(R$2,[5]Tabelle1!$E$2:$U$2,0))),"")</f>
        <v/>
      </c>
      <c r="S545" s="192" t="str">
        <f t="array" ref="S545">IFERROR(IF(INDEX([5]Tabelle1!$E$3:$U$500,MATCH($A545&amp;$C545&amp;$D545,[5]Tabelle1!$A$3:$A$500&amp;[5]Tabelle1!$C$3:$C$500&amp;[5]Tabelle1!$D$3:$D$500,0),MATCH(S$2,[5]Tabelle1!$E$2:$U$2,0))=0,"",INDEX([5]Tabelle1!$E$3:$U$500,MATCH($A545&amp;$C545&amp;$D545,[5]Tabelle1!$A$3:$A$500&amp;[5]Tabelle1!$C$3:$C$500&amp;[5]Tabelle1!$D$3:$D$500,0),MATCH(S$2,[5]Tabelle1!$E$2:$U$2,0))),"")</f>
        <v/>
      </c>
      <c r="T545" s="192" t="str">
        <f t="array" ref="T545">IFERROR(IF(INDEX([5]Tabelle1!$E$3:$U$500,MATCH($A545&amp;$C545&amp;$D545,[5]Tabelle1!$A$3:$A$500&amp;[5]Tabelle1!$C$3:$C$500&amp;[5]Tabelle1!$D$3:$D$500,0),MATCH(T$2,[5]Tabelle1!$E$2:$U$2,0))=0,"",INDEX([5]Tabelle1!$E$3:$U$500,MATCH($A545&amp;$C545&amp;$D545,[5]Tabelle1!$A$3:$A$500&amp;[5]Tabelle1!$C$3:$C$500&amp;[5]Tabelle1!$D$3:$D$500,0),MATCH(T$2,[5]Tabelle1!$E$2:$U$2,0))),"")</f>
        <v/>
      </c>
      <c r="U545" s="192" t="str">
        <f t="array" ref="U545">IFERROR(IF(INDEX([5]Tabelle1!$E$3:$U$500,MATCH($A545&amp;$C545&amp;$D545,[5]Tabelle1!$A$3:$A$500&amp;[5]Tabelle1!$C$3:$C$500&amp;[5]Tabelle1!$D$3:$D$500,0),MATCH(U$2,[5]Tabelle1!$E$2:$U$2,0))=0,"",INDEX([5]Tabelle1!$E$3:$U$500,MATCH($A545&amp;$C545&amp;$D545,[5]Tabelle1!$A$3:$A$500&amp;[5]Tabelle1!$C$3:$C$500&amp;[5]Tabelle1!$D$3:$D$500,0),MATCH(U$2,[5]Tabelle1!$E$2:$U$2,0))),"")</f>
        <v/>
      </c>
      <c r="V545" s="193" t="str">
        <f t="array" ref="V545">IFERROR(IF(INDEX([5]Tabelle1!$E$3:$U$500,MATCH($A545&amp;$C545&amp;$D545,[5]Tabelle1!$A$3:$A$500&amp;[5]Tabelle1!$C$3:$C$500&amp;[5]Tabelle1!$D$3:$D$500,0),MATCH(V$2,[5]Tabelle1!$E$2:$U$2,0))=0,"",INDEX([5]Tabelle1!$E$3:$U$500,MATCH($A545&amp;$C545&amp;$D545,[5]Tabelle1!$A$3:$A$500&amp;[5]Tabelle1!$C$3:$C$500&amp;[5]Tabelle1!$D$3:$D$500,0),MATCH(V$2,[5]Tabelle1!$E$2:$U$2,0))),"")</f>
        <v/>
      </c>
      <c r="W545" s="54" t="str">
        <f t="array" ref="W545">IFERROR(IF(INDEX([5]Tabelle1!$E$3:$U$500,MATCH($A545&amp;$C545&amp;$D545,[5]Tabelle1!$A$3:$A$500&amp;[5]Tabelle1!$C$3:$C$500&amp;[5]Tabelle1!$D$3:$D$500,0),MATCH(W$2,[5]Tabelle1!$E$2:$U$2,0))=0,"",INDEX([5]Tabelle1!$E$3:$U$500,MATCH($A545&amp;$C545&amp;$D545,[5]Tabelle1!$A$3:$A$500&amp;[5]Tabelle1!$C$3:$C$500&amp;[5]Tabelle1!$D$3:$D$500,0),MATCH(W$2,[5]Tabelle1!$E$2:$U$2,0))),"")</f>
        <v/>
      </c>
      <c r="X545" s="54" t="str">
        <f t="array" ref="X545">IFERROR(IF(INDEX([5]Tabelle1!$E$3:$U$500,MATCH($A545&amp;$C545&amp;$D545,[5]Tabelle1!$A$3:$A$500&amp;[5]Tabelle1!$C$3:$C$500&amp;[5]Tabelle1!$D$3:$D$500,0),MATCH(X$2,[5]Tabelle1!$E$2:$U$2,0))=0,"",INDEX([5]Tabelle1!$E$3:$U$500,MATCH($A545&amp;$C545&amp;$D545,[5]Tabelle1!$A$3:$A$500&amp;[5]Tabelle1!$C$3:$C$500&amp;[5]Tabelle1!$D$3:$D$500,0),MATCH(X$2,[5]Tabelle1!$E$2:$U$2,0))),"")</f>
        <v/>
      </c>
      <c r="Y545" s="22"/>
      <c r="Z545" s="22"/>
      <c r="AA545" s="22"/>
      <c r="AB545" s="22"/>
      <c r="AC545" s="22"/>
      <c r="AD545" s="22"/>
      <c r="AE545" s="22"/>
      <c r="AF545" s="22"/>
    </row>
    <row r="546" spans="1:32" ht="14.5" hidden="1" x14ac:dyDescent="0.35">
      <c r="A546" s="127" t="str">
        <f t="shared" si="37"/>
        <v>Romania</v>
      </c>
      <c r="B546" s="70"/>
      <c r="C546" s="70" t="s">
        <v>558</v>
      </c>
      <c r="D546" s="139" t="s">
        <v>550</v>
      </c>
      <c r="E546" s="175"/>
      <c r="F546" s="175"/>
      <c r="G546" s="175"/>
      <c r="H546" s="192" t="str">
        <f t="array" ref="H546">IFERROR(IF(INDEX([5]Tabelle1!$E$3:$U$500,MATCH($A546&amp;$C546&amp;$D546,[5]Tabelle1!$A$3:$A$500&amp;[5]Tabelle1!$C$3:$C$500&amp;[5]Tabelle1!$D$3:$D$500,0),MATCH(H$2,[5]Tabelle1!$E$2:$U$2,0))=0,"",INDEX([5]Tabelle1!$E$3:$U$500,MATCH($A546&amp;$C546&amp;$D546,[5]Tabelle1!$A$3:$A$500&amp;[5]Tabelle1!$C$3:$C$500&amp;[5]Tabelle1!$D$3:$D$500,0),MATCH(H$2,[5]Tabelle1!$E$2:$U$2,0))),"")</f>
        <v/>
      </c>
      <c r="I546" s="192">
        <f t="array" ref="I546">IFERROR(IF(INDEX([5]Tabelle1!$E$3:$U$500,MATCH($A546&amp;$C546&amp;$D546,[5]Tabelle1!$A$3:$A$500&amp;[5]Tabelle1!$C$3:$C$500&amp;[5]Tabelle1!$D$3:$D$500,0),MATCH(I$2,[5]Tabelle1!$E$2:$U$2,0))=0,"",INDEX([5]Tabelle1!$E$3:$U$500,MATCH($A546&amp;$C546&amp;$D546,[5]Tabelle1!$A$3:$A$500&amp;[5]Tabelle1!$C$3:$C$500&amp;[5]Tabelle1!$D$3:$D$500,0),MATCH(I$2,[5]Tabelle1!$E$2:$U$2,0))),"")</f>
        <v>6505</v>
      </c>
      <c r="J546" s="192" t="str">
        <f t="array" ref="J546">IFERROR(IF(INDEX([5]Tabelle1!$E$3:$U$500,MATCH($A546&amp;$C546&amp;$D546,[5]Tabelle1!$A$3:$A$500&amp;[5]Tabelle1!$C$3:$C$500&amp;[5]Tabelle1!$D$3:$D$500,0),MATCH(J$2,[5]Tabelle1!$E$2:$U$2,0))=0,"",INDEX([5]Tabelle1!$E$3:$U$500,MATCH($A546&amp;$C546&amp;$D546,[5]Tabelle1!$A$3:$A$500&amp;[5]Tabelle1!$C$3:$C$500&amp;[5]Tabelle1!$D$3:$D$500,0),MATCH(J$2,[5]Tabelle1!$E$2:$U$2,0))),"")</f>
        <v/>
      </c>
      <c r="K546" s="192" t="str">
        <f t="array" ref="K546">IFERROR(IF(INDEX([5]Tabelle1!$E$3:$U$500,MATCH($A546&amp;$C546&amp;$D546,[5]Tabelle1!$A$3:$A$500&amp;[5]Tabelle1!$C$3:$C$500&amp;[5]Tabelle1!$D$3:$D$500,0),MATCH(K$2,[5]Tabelle1!$E$2:$U$2,0))=0,"",INDEX([5]Tabelle1!$E$3:$U$500,MATCH($A546&amp;$C546&amp;$D546,[5]Tabelle1!$A$3:$A$500&amp;[5]Tabelle1!$C$3:$C$500&amp;[5]Tabelle1!$D$3:$D$500,0),MATCH(K$2,[5]Tabelle1!$E$2:$U$2,0))),"")</f>
        <v/>
      </c>
      <c r="L546" s="192" t="str">
        <f t="array" ref="L546">IFERROR(IF(INDEX([5]Tabelle1!$E$3:$U$500,MATCH($A546&amp;$C546&amp;$D546,[5]Tabelle1!$A$3:$A$500&amp;[5]Tabelle1!$C$3:$C$500&amp;[5]Tabelle1!$D$3:$D$500,0),MATCH(L$2,[5]Tabelle1!$E$2:$U$2,0))=0,"",INDEX([5]Tabelle1!$E$3:$U$500,MATCH($A546&amp;$C546&amp;$D546,[5]Tabelle1!$A$3:$A$500&amp;[5]Tabelle1!$C$3:$C$500&amp;[5]Tabelle1!$D$3:$D$500,0),MATCH(L$2,[5]Tabelle1!$E$2:$U$2,0))),"")</f>
        <v/>
      </c>
      <c r="M546" s="192" t="str">
        <f t="array" ref="M546">IFERROR(IF(INDEX([5]Tabelle1!$E$3:$U$500,MATCH($A546&amp;$C546&amp;$D546,[5]Tabelle1!$A$3:$A$500&amp;[5]Tabelle1!$C$3:$C$500&amp;[5]Tabelle1!$D$3:$D$500,0),MATCH(M$2,[5]Tabelle1!$E$2:$U$2,0))=0,"",INDEX([5]Tabelle1!$E$3:$U$500,MATCH($A546&amp;$C546&amp;$D546,[5]Tabelle1!$A$3:$A$500&amp;[5]Tabelle1!$C$3:$C$500&amp;[5]Tabelle1!$D$3:$D$500,0),MATCH(M$2,[5]Tabelle1!$E$2:$U$2,0))),"")</f>
        <v/>
      </c>
      <c r="N546" s="192">
        <f t="array" ref="N546">IFERROR(IF(INDEX([5]Tabelle1!$E$3:$U$500,MATCH($A546&amp;$C546&amp;$D546,[5]Tabelle1!$A$3:$A$500&amp;[5]Tabelle1!$C$3:$C$500&amp;[5]Tabelle1!$D$3:$D$500,0),MATCH(N$2,[5]Tabelle1!$E$2:$U$2,0))=0,"",INDEX([5]Tabelle1!$E$3:$U$500,MATCH($A546&amp;$C546&amp;$D546,[5]Tabelle1!$A$3:$A$500&amp;[5]Tabelle1!$C$3:$C$500&amp;[5]Tabelle1!$D$3:$D$500,0),MATCH(N$2,[5]Tabelle1!$E$2:$U$2,0))),"")</f>
        <v>7593</v>
      </c>
      <c r="O546" s="192" t="str">
        <f t="array" ref="O546">IFERROR(IF(INDEX([5]Tabelle1!$E$3:$U$500,MATCH($A546&amp;$C546&amp;$D546,[5]Tabelle1!$A$3:$A$500&amp;[5]Tabelle1!$C$3:$C$500&amp;[5]Tabelle1!$D$3:$D$500,0),MATCH(O$2,[5]Tabelle1!$E$2:$U$2,0))=0,"",INDEX([5]Tabelle1!$E$3:$U$500,MATCH($A546&amp;$C546&amp;$D546,[5]Tabelle1!$A$3:$A$500&amp;[5]Tabelle1!$C$3:$C$500&amp;[5]Tabelle1!$D$3:$D$500,0),MATCH(O$2,[5]Tabelle1!$E$2:$U$2,0))),"")</f>
        <v/>
      </c>
      <c r="P546" s="192" t="str">
        <f t="array" ref="P546">IFERROR(IF(INDEX([5]Tabelle1!$E$3:$U$500,MATCH($A546&amp;$C546&amp;$D546,[5]Tabelle1!$A$3:$A$500&amp;[5]Tabelle1!$C$3:$C$500&amp;[5]Tabelle1!$D$3:$D$500,0),MATCH(P$2,[5]Tabelle1!$E$2:$U$2,0))=0,"",INDEX([5]Tabelle1!$E$3:$U$500,MATCH($A546&amp;$C546&amp;$D546,[5]Tabelle1!$A$3:$A$500&amp;[5]Tabelle1!$C$3:$C$500&amp;[5]Tabelle1!$D$3:$D$500,0),MATCH(P$2,[5]Tabelle1!$E$2:$U$2,0))),"")</f>
        <v/>
      </c>
      <c r="Q546" s="192" t="str">
        <f t="array" ref="Q546">IFERROR(IF(INDEX([5]Tabelle1!$E$3:$U$500,MATCH($A546&amp;$C546&amp;$D546,[5]Tabelle1!$A$3:$A$500&amp;[5]Tabelle1!$C$3:$C$500&amp;[5]Tabelle1!$D$3:$D$500,0),MATCH(Q$2,[5]Tabelle1!$E$2:$U$2,0))=0,"",INDEX([5]Tabelle1!$E$3:$U$500,MATCH($A546&amp;$C546&amp;$D546,[5]Tabelle1!$A$3:$A$500&amp;[5]Tabelle1!$C$3:$C$500&amp;[5]Tabelle1!$D$3:$D$500,0),MATCH(Q$2,[5]Tabelle1!$E$2:$U$2,0))),"")</f>
        <v/>
      </c>
      <c r="R546" s="192" t="str">
        <f t="array" ref="R546">IFERROR(IF(INDEX([5]Tabelle1!$E$3:$U$500,MATCH($A546&amp;$C546&amp;$D546,[5]Tabelle1!$A$3:$A$500&amp;[5]Tabelle1!$C$3:$C$500&amp;[5]Tabelle1!$D$3:$D$500,0),MATCH(R$2,[5]Tabelle1!$E$2:$U$2,0))=0,"",INDEX([5]Tabelle1!$E$3:$U$500,MATCH($A546&amp;$C546&amp;$D546,[5]Tabelle1!$A$3:$A$500&amp;[5]Tabelle1!$C$3:$C$500&amp;[5]Tabelle1!$D$3:$D$500,0),MATCH(R$2,[5]Tabelle1!$E$2:$U$2,0))),"")</f>
        <v/>
      </c>
      <c r="S546" s="192">
        <f t="array" ref="S546">IFERROR(IF(INDEX([5]Tabelle1!$E$3:$U$500,MATCH($A546&amp;$C546&amp;$D546,[5]Tabelle1!$A$3:$A$500&amp;[5]Tabelle1!$C$3:$C$500&amp;[5]Tabelle1!$D$3:$D$500,0),MATCH(S$2,[5]Tabelle1!$E$2:$U$2,0))=0,"",INDEX([5]Tabelle1!$E$3:$U$500,MATCH($A546&amp;$C546&amp;$D546,[5]Tabelle1!$A$3:$A$500&amp;[5]Tabelle1!$C$3:$C$500&amp;[5]Tabelle1!$D$3:$D$500,0),MATCH(S$2,[5]Tabelle1!$E$2:$U$2,0))),"")</f>
        <v>7593</v>
      </c>
      <c r="T546" s="192" t="str">
        <f t="array" ref="T546">IFERROR(IF(INDEX([5]Tabelle1!$E$3:$U$500,MATCH($A546&amp;$C546&amp;$D546,[5]Tabelle1!$A$3:$A$500&amp;[5]Tabelle1!$C$3:$C$500&amp;[5]Tabelle1!$D$3:$D$500,0),MATCH(T$2,[5]Tabelle1!$E$2:$U$2,0))=0,"",INDEX([5]Tabelle1!$E$3:$U$500,MATCH($A546&amp;$C546&amp;$D546,[5]Tabelle1!$A$3:$A$500&amp;[5]Tabelle1!$C$3:$C$500&amp;[5]Tabelle1!$D$3:$D$500,0),MATCH(T$2,[5]Tabelle1!$E$2:$U$2,0))),"")</f>
        <v/>
      </c>
      <c r="U546" s="192" t="str">
        <f t="array" ref="U546">IFERROR(IF(INDEX([5]Tabelle1!$E$3:$U$500,MATCH($A546&amp;$C546&amp;$D546,[5]Tabelle1!$A$3:$A$500&amp;[5]Tabelle1!$C$3:$C$500&amp;[5]Tabelle1!$D$3:$D$500,0),MATCH(U$2,[5]Tabelle1!$E$2:$U$2,0))=0,"",INDEX([5]Tabelle1!$E$3:$U$500,MATCH($A546&amp;$C546&amp;$D546,[5]Tabelle1!$A$3:$A$500&amp;[5]Tabelle1!$C$3:$C$500&amp;[5]Tabelle1!$D$3:$D$500,0),MATCH(U$2,[5]Tabelle1!$E$2:$U$2,0))),"")</f>
        <v/>
      </c>
      <c r="V546" s="193" t="str">
        <f t="array" ref="V546">IFERROR(IF(INDEX([5]Tabelle1!$E$3:$U$500,MATCH($A546&amp;$C546&amp;$D546,[5]Tabelle1!$A$3:$A$500&amp;[5]Tabelle1!$C$3:$C$500&amp;[5]Tabelle1!$D$3:$D$500,0),MATCH(V$2,[5]Tabelle1!$E$2:$U$2,0))=0,"",INDEX([5]Tabelle1!$E$3:$U$500,MATCH($A546&amp;$C546&amp;$D546,[5]Tabelle1!$A$3:$A$500&amp;[5]Tabelle1!$C$3:$C$500&amp;[5]Tabelle1!$D$3:$D$500,0),MATCH(V$2,[5]Tabelle1!$E$2:$U$2,0))),"")</f>
        <v/>
      </c>
      <c r="W546" s="54" t="str">
        <f t="array" ref="W546">IFERROR(IF(INDEX([5]Tabelle1!$E$3:$U$500,MATCH($A546&amp;$C546&amp;$D546,[5]Tabelle1!$A$3:$A$500&amp;[5]Tabelle1!$C$3:$C$500&amp;[5]Tabelle1!$D$3:$D$500,0),MATCH(W$2,[5]Tabelle1!$E$2:$U$2,0))=0,"",INDEX([5]Tabelle1!$E$3:$U$500,MATCH($A546&amp;$C546&amp;$D546,[5]Tabelle1!$A$3:$A$500&amp;[5]Tabelle1!$C$3:$C$500&amp;[5]Tabelle1!$D$3:$D$500,0),MATCH(W$2,[5]Tabelle1!$E$2:$U$2,0))),"")</f>
        <v/>
      </c>
      <c r="X546" s="54" t="str">
        <f t="array" ref="X546">IFERROR(IF(INDEX([5]Tabelle1!$E$3:$U$500,MATCH($A546&amp;$C546&amp;$D546,[5]Tabelle1!$A$3:$A$500&amp;[5]Tabelle1!$C$3:$C$500&amp;[5]Tabelle1!$D$3:$D$500,0),MATCH(X$2,[5]Tabelle1!$E$2:$U$2,0))=0,"",INDEX([5]Tabelle1!$E$3:$U$500,MATCH($A546&amp;$C546&amp;$D546,[5]Tabelle1!$A$3:$A$500&amp;[5]Tabelle1!$C$3:$C$500&amp;[5]Tabelle1!$D$3:$D$500,0),MATCH(X$2,[5]Tabelle1!$E$2:$U$2,0))),"")</f>
        <v/>
      </c>
      <c r="Y546" s="22"/>
      <c r="Z546" s="22"/>
      <c r="AA546" s="22"/>
      <c r="AB546" s="22"/>
      <c r="AC546" s="22"/>
      <c r="AD546" s="22"/>
      <c r="AE546" s="22"/>
      <c r="AF546" s="22"/>
    </row>
    <row r="547" spans="1:32" ht="14.5" hidden="1" x14ac:dyDescent="0.35">
      <c r="A547" s="127" t="str">
        <f t="shared" si="37"/>
        <v>Romania</v>
      </c>
      <c r="B547" s="70"/>
      <c r="C547" s="70" t="s">
        <v>558</v>
      </c>
      <c r="D547" s="139" t="s">
        <v>551</v>
      </c>
      <c r="E547" s="175"/>
      <c r="F547" s="175"/>
      <c r="G547" s="175"/>
      <c r="H547" s="192" t="str">
        <f t="array" ref="H547">IFERROR(IF(INDEX([5]Tabelle1!$E$3:$U$500,MATCH($A547&amp;$C547&amp;$D547,[5]Tabelle1!$A$3:$A$500&amp;[5]Tabelle1!$C$3:$C$500&amp;[5]Tabelle1!$D$3:$D$500,0),MATCH(H$2,[5]Tabelle1!$E$2:$U$2,0))=0,"",INDEX([5]Tabelle1!$E$3:$U$500,MATCH($A547&amp;$C547&amp;$D547,[5]Tabelle1!$A$3:$A$500&amp;[5]Tabelle1!$C$3:$C$500&amp;[5]Tabelle1!$D$3:$D$500,0),MATCH(H$2,[5]Tabelle1!$E$2:$U$2,0))),"")</f>
        <v/>
      </c>
      <c r="I547" s="192" t="str">
        <f t="array" ref="I547">IFERROR(IF(INDEX([5]Tabelle1!$E$3:$U$500,MATCH($A547&amp;$C547&amp;$D547,[5]Tabelle1!$A$3:$A$500&amp;[5]Tabelle1!$C$3:$C$500&amp;[5]Tabelle1!$D$3:$D$500,0),MATCH(I$2,[5]Tabelle1!$E$2:$U$2,0))=0,"",INDEX([5]Tabelle1!$E$3:$U$500,MATCH($A547&amp;$C547&amp;$D547,[5]Tabelle1!$A$3:$A$500&amp;[5]Tabelle1!$C$3:$C$500&amp;[5]Tabelle1!$D$3:$D$500,0),MATCH(I$2,[5]Tabelle1!$E$2:$U$2,0))),"")</f>
        <v/>
      </c>
      <c r="J547" s="192" t="str">
        <f t="array" ref="J547">IFERROR(IF(INDEX([5]Tabelle1!$E$3:$U$500,MATCH($A547&amp;$C547&amp;$D547,[5]Tabelle1!$A$3:$A$500&amp;[5]Tabelle1!$C$3:$C$500&amp;[5]Tabelle1!$D$3:$D$500,0),MATCH(J$2,[5]Tabelle1!$E$2:$U$2,0))=0,"",INDEX([5]Tabelle1!$E$3:$U$500,MATCH($A547&amp;$C547&amp;$D547,[5]Tabelle1!$A$3:$A$500&amp;[5]Tabelle1!$C$3:$C$500&amp;[5]Tabelle1!$D$3:$D$500,0),MATCH(J$2,[5]Tabelle1!$E$2:$U$2,0))),"")</f>
        <v/>
      </c>
      <c r="K547" s="192" t="str">
        <f t="array" ref="K547">IFERROR(IF(INDEX([5]Tabelle1!$E$3:$U$500,MATCH($A547&amp;$C547&amp;$D547,[5]Tabelle1!$A$3:$A$500&amp;[5]Tabelle1!$C$3:$C$500&amp;[5]Tabelle1!$D$3:$D$500,0),MATCH(K$2,[5]Tabelle1!$E$2:$U$2,0))=0,"",INDEX([5]Tabelle1!$E$3:$U$500,MATCH($A547&amp;$C547&amp;$D547,[5]Tabelle1!$A$3:$A$500&amp;[5]Tabelle1!$C$3:$C$500&amp;[5]Tabelle1!$D$3:$D$500,0),MATCH(K$2,[5]Tabelle1!$E$2:$U$2,0))),"")</f>
        <v/>
      </c>
      <c r="L547" s="192" t="str">
        <f t="array" ref="L547">IFERROR(IF(INDEX([5]Tabelle1!$E$3:$U$500,MATCH($A547&amp;$C547&amp;$D547,[5]Tabelle1!$A$3:$A$500&amp;[5]Tabelle1!$C$3:$C$500&amp;[5]Tabelle1!$D$3:$D$500,0),MATCH(L$2,[5]Tabelle1!$E$2:$U$2,0))=0,"",INDEX([5]Tabelle1!$E$3:$U$500,MATCH($A547&amp;$C547&amp;$D547,[5]Tabelle1!$A$3:$A$500&amp;[5]Tabelle1!$C$3:$C$500&amp;[5]Tabelle1!$D$3:$D$500,0),MATCH(L$2,[5]Tabelle1!$E$2:$U$2,0))),"")</f>
        <v/>
      </c>
      <c r="M547" s="192" t="str">
        <f t="array" ref="M547">IFERROR(IF(INDEX([5]Tabelle1!$E$3:$U$500,MATCH($A547&amp;$C547&amp;$D547,[5]Tabelle1!$A$3:$A$500&amp;[5]Tabelle1!$C$3:$C$500&amp;[5]Tabelle1!$D$3:$D$500,0),MATCH(M$2,[5]Tabelle1!$E$2:$U$2,0))=0,"",INDEX([5]Tabelle1!$E$3:$U$500,MATCH($A547&amp;$C547&amp;$D547,[5]Tabelle1!$A$3:$A$500&amp;[5]Tabelle1!$C$3:$C$500&amp;[5]Tabelle1!$D$3:$D$500,0),MATCH(M$2,[5]Tabelle1!$E$2:$U$2,0))),"")</f>
        <v/>
      </c>
      <c r="N547" s="192" t="str">
        <f t="array" ref="N547">IFERROR(IF(INDEX([5]Tabelle1!$E$3:$U$500,MATCH($A547&amp;$C547&amp;$D547,[5]Tabelle1!$A$3:$A$500&amp;[5]Tabelle1!$C$3:$C$500&amp;[5]Tabelle1!$D$3:$D$500,0),MATCH(N$2,[5]Tabelle1!$E$2:$U$2,0))=0,"",INDEX([5]Tabelle1!$E$3:$U$500,MATCH($A547&amp;$C547&amp;$D547,[5]Tabelle1!$A$3:$A$500&amp;[5]Tabelle1!$C$3:$C$500&amp;[5]Tabelle1!$D$3:$D$500,0),MATCH(N$2,[5]Tabelle1!$E$2:$U$2,0))),"")</f>
        <v/>
      </c>
      <c r="O547" s="192" t="str">
        <f t="array" ref="O547">IFERROR(IF(INDEX([5]Tabelle1!$E$3:$U$500,MATCH($A547&amp;$C547&amp;$D547,[5]Tabelle1!$A$3:$A$500&amp;[5]Tabelle1!$C$3:$C$500&amp;[5]Tabelle1!$D$3:$D$500,0),MATCH(O$2,[5]Tabelle1!$E$2:$U$2,0))=0,"",INDEX([5]Tabelle1!$E$3:$U$500,MATCH($A547&amp;$C547&amp;$D547,[5]Tabelle1!$A$3:$A$500&amp;[5]Tabelle1!$C$3:$C$500&amp;[5]Tabelle1!$D$3:$D$500,0),MATCH(O$2,[5]Tabelle1!$E$2:$U$2,0))),"")</f>
        <v/>
      </c>
      <c r="P547" s="192" t="str">
        <f t="array" ref="P547">IFERROR(IF(INDEX([5]Tabelle1!$E$3:$U$500,MATCH($A547&amp;$C547&amp;$D547,[5]Tabelle1!$A$3:$A$500&amp;[5]Tabelle1!$C$3:$C$500&amp;[5]Tabelle1!$D$3:$D$500,0),MATCH(P$2,[5]Tabelle1!$E$2:$U$2,0))=0,"",INDEX([5]Tabelle1!$E$3:$U$500,MATCH($A547&amp;$C547&amp;$D547,[5]Tabelle1!$A$3:$A$500&amp;[5]Tabelle1!$C$3:$C$500&amp;[5]Tabelle1!$D$3:$D$500,0),MATCH(P$2,[5]Tabelle1!$E$2:$U$2,0))),"")</f>
        <v/>
      </c>
      <c r="Q547" s="192" t="str">
        <f t="array" ref="Q547">IFERROR(IF(INDEX([5]Tabelle1!$E$3:$U$500,MATCH($A547&amp;$C547&amp;$D547,[5]Tabelle1!$A$3:$A$500&amp;[5]Tabelle1!$C$3:$C$500&amp;[5]Tabelle1!$D$3:$D$500,0),MATCH(Q$2,[5]Tabelle1!$E$2:$U$2,0))=0,"",INDEX([5]Tabelle1!$E$3:$U$500,MATCH($A547&amp;$C547&amp;$D547,[5]Tabelle1!$A$3:$A$500&amp;[5]Tabelle1!$C$3:$C$500&amp;[5]Tabelle1!$D$3:$D$500,0),MATCH(Q$2,[5]Tabelle1!$E$2:$U$2,0))),"")</f>
        <v/>
      </c>
      <c r="R547" s="192" t="str">
        <f t="array" ref="R547">IFERROR(IF(INDEX([5]Tabelle1!$E$3:$U$500,MATCH($A547&amp;$C547&amp;$D547,[5]Tabelle1!$A$3:$A$500&amp;[5]Tabelle1!$C$3:$C$500&amp;[5]Tabelle1!$D$3:$D$500,0),MATCH(R$2,[5]Tabelle1!$E$2:$U$2,0))=0,"",INDEX([5]Tabelle1!$E$3:$U$500,MATCH($A547&amp;$C547&amp;$D547,[5]Tabelle1!$A$3:$A$500&amp;[5]Tabelle1!$C$3:$C$500&amp;[5]Tabelle1!$D$3:$D$500,0),MATCH(R$2,[5]Tabelle1!$E$2:$U$2,0))),"")</f>
        <v/>
      </c>
      <c r="S547" s="192" t="str">
        <f t="array" ref="S547">IFERROR(IF(INDEX([5]Tabelle1!$E$3:$U$500,MATCH($A547&amp;$C547&amp;$D547,[5]Tabelle1!$A$3:$A$500&amp;[5]Tabelle1!$C$3:$C$500&amp;[5]Tabelle1!$D$3:$D$500,0),MATCH(S$2,[5]Tabelle1!$E$2:$U$2,0))=0,"",INDEX([5]Tabelle1!$E$3:$U$500,MATCH($A547&amp;$C547&amp;$D547,[5]Tabelle1!$A$3:$A$500&amp;[5]Tabelle1!$C$3:$C$500&amp;[5]Tabelle1!$D$3:$D$500,0),MATCH(S$2,[5]Tabelle1!$E$2:$U$2,0))),"")</f>
        <v/>
      </c>
      <c r="T547" s="192" t="str">
        <f t="array" ref="T547">IFERROR(IF(INDEX([5]Tabelle1!$E$3:$U$500,MATCH($A547&amp;$C547&amp;$D547,[5]Tabelle1!$A$3:$A$500&amp;[5]Tabelle1!$C$3:$C$500&amp;[5]Tabelle1!$D$3:$D$500,0),MATCH(T$2,[5]Tabelle1!$E$2:$U$2,0))=0,"",INDEX([5]Tabelle1!$E$3:$U$500,MATCH($A547&amp;$C547&amp;$D547,[5]Tabelle1!$A$3:$A$500&amp;[5]Tabelle1!$C$3:$C$500&amp;[5]Tabelle1!$D$3:$D$500,0),MATCH(T$2,[5]Tabelle1!$E$2:$U$2,0))),"")</f>
        <v/>
      </c>
      <c r="U547" s="192" t="str">
        <f t="array" ref="U547">IFERROR(IF(INDEX([5]Tabelle1!$E$3:$U$500,MATCH($A547&amp;$C547&amp;$D547,[5]Tabelle1!$A$3:$A$500&amp;[5]Tabelle1!$C$3:$C$500&amp;[5]Tabelle1!$D$3:$D$500,0),MATCH(U$2,[5]Tabelle1!$E$2:$U$2,0))=0,"",INDEX([5]Tabelle1!$E$3:$U$500,MATCH($A547&amp;$C547&amp;$D547,[5]Tabelle1!$A$3:$A$500&amp;[5]Tabelle1!$C$3:$C$500&amp;[5]Tabelle1!$D$3:$D$500,0),MATCH(U$2,[5]Tabelle1!$E$2:$U$2,0))),"")</f>
        <v/>
      </c>
      <c r="V547" s="193" t="str">
        <f t="array" ref="V547">IFERROR(IF(INDEX([5]Tabelle1!$E$3:$U$500,MATCH($A547&amp;$C547&amp;$D547,[5]Tabelle1!$A$3:$A$500&amp;[5]Tabelle1!$C$3:$C$500&amp;[5]Tabelle1!$D$3:$D$500,0),MATCH(V$2,[5]Tabelle1!$E$2:$U$2,0))=0,"",INDEX([5]Tabelle1!$E$3:$U$500,MATCH($A547&amp;$C547&amp;$D547,[5]Tabelle1!$A$3:$A$500&amp;[5]Tabelle1!$C$3:$C$500&amp;[5]Tabelle1!$D$3:$D$500,0),MATCH(V$2,[5]Tabelle1!$E$2:$U$2,0))),"")</f>
        <v/>
      </c>
      <c r="W547" s="54" t="str">
        <f t="array" ref="W547">IFERROR(IF(INDEX([5]Tabelle1!$E$3:$U$500,MATCH($A547&amp;$C547&amp;$D547,[5]Tabelle1!$A$3:$A$500&amp;[5]Tabelle1!$C$3:$C$500&amp;[5]Tabelle1!$D$3:$D$500,0),MATCH(W$2,[5]Tabelle1!$E$2:$U$2,0))=0,"",INDEX([5]Tabelle1!$E$3:$U$500,MATCH($A547&amp;$C547&amp;$D547,[5]Tabelle1!$A$3:$A$500&amp;[5]Tabelle1!$C$3:$C$500&amp;[5]Tabelle1!$D$3:$D$500,0),MATCH(W$2,[5]Tabelle1!$E$2:$U$2,0))),"")</f>
        <v/>
      </c>
      <c r="X547" s="54" t="str">
        <f t="array" ref="X547">IFERROR(IF(INDEX([5]Tabelle1!$E$3:$U$500,MATCH($A547&amp;$C547&amp;$D547,[5]Tabelle1!$A$3:$A$500&amp;[5]Tabelle1!$C$3:$C$500&amp;[5]Tabelle1!$D$3:$D$500,0),MATCH(X$2,[5]Tabelle1!$E$2:$U$2,0))=0,"",INDEX([5]Tabelle1!$E$3:$U$500,MATCH($A547&amp;$C547&amp;$D547,[5]Tabelle1!$A$3:$A$500&amp;[5]Tabelle1!$C$3:$C$500&amp;[5]Tabelle1!$D$3:$D$500,0),MATCH(X$2,[5]Tabelle1!$E$2:$U$2,0))),"")</f>
        <v/>
      </c>
      <c r="Y547" s="22"/>
      <c r="Z547" s="22"/>
      <c r="AA547" s="22"/>
      <c r="AB547" s="22"/>
      <c r="AC547" s="22"/>
      <c r="AD547" s="22"/>
      <c r="AE547" s="22"/>
      <c r="AF547" s="22"/>
    </row>
    <row r="548" spans="1:32" ht="14.5" hidden="1" x14ac:dyDescent="0.35">
      <c r="A548" s="127" t="str">
        <f t="shared" si="37"/>
        <v>Romania</v>
      </c>
      <c r="B548" s="70"/>
      <c r="C548" s="70" t="s">
        <v>558</v>
      </c>
      <c r="D548" s="139" t="s">
        <v>552</v>
      </c>
      <c r="E548" s="175"/>
      <c r="F548" s="175"/>
      <c r="G548" s="175"/>
      <c r="H548" s="192" t="str">
        <f t="array" ref="H548">IFERROR(IF(INDEX([5]Tabelle1!$E$3:$U$500,MATCH($A548&amp;$C548&amp;$D548,[5]Tabelle1!$A$3:$A$500&amp;[5]Tabelle1!$C$3:$C$500&amp;[5]Tabelle1!$D$3:$D$500,0),MATCH(H$2,[5]Tabelle1!$E$2:$U$2,0))=0,"",INDEX([5]Tabelle1!$E$3:$U$500,MATCH($A548&amp;$C548&amp;$D548,[5]Tabelle1!$A$3:$A$500&amp;[5]Tabelle1!$C$3:$C$500&amp;[5]Tabelle1!$D$3:$D$500,0),MATCH(H$2,[5]Tabelle1!$E$2:$U$2,0))),"")</f>
        <v/>
      </c>
      <c r="I548" s="192">
        <f t="array" ref="I548">IFERROR(IF(INDEX([5]Tabelle1!$E$3:$U$500,MATCH($A548&amp;$C548&amp;$D548,[5]Tabelle1!$A$3:$A$500&amp;[5]Tabelle1!$C$3:$C$500&amp;[5]Tabelle1!$D$3:$D$500,0),MATCH(I$2,[5]Tabelle1!$E$2:$U$2,0))=0,"",INDEX([5]Tabelle1!$E$3:$U$500,MATCH($A548&amp;$C548&amp;$D548,[5]Tabelle1!$A$3:$A$500&amp;[5]Tabelle1!$C$3:$C$500&amp;[5]Tabelle1!$D$3:$D$500,0),MATCH(I$2,[5]Tabelle1!$E$2:$U$2,0))),"")</f>
        <v>180</v>
      </c>
      <c r="J548" s="192" t="str">
        <f t="array" ref="J548">IFERROR(IF(INDEX([5]Tabelle1!$E$3:$U$500,MATCH($A548&amp;$C548&amp;$D548,[5]Tabelle1!$A$3:$A$500&amp;[5]Tabelle1!$C$3:$C$500&amp;[5]Tabelle1!$D$3:$D$500,0),MATCH(J$2,[5]Tabelle1!$E$2:$U$2,0))=0,"",INDEX([5]Tabelle1!$E$3:$U$500,MATCH($A548&amp;$C548&amp;$D548,[5]Tabelle1!$A$3:$A$500&amp;[5]Tabelle1!$C$3:$C$500&amp;[5]Tabelle1!$D$3:$D$500,0),MATCH(J$2,[5]Tabelle1!$E$2:$U$2,0))),"")</f>
        <v/>
      </c>
      <c r="K548" s="192" t="str">
        <f t="array" ref="K548">IFERROR(IF(INDEX([5]Tabelle1!$E$3:$U$500,MATCH($A548&amp;$C548&amp;$D548,[5]Tabelle1!$A$3:$A$500&amp;[5]Tabelle1!$C$3:$C$500&amp;[5]Tabelle1!$D$3:$D$500,0),MATCH(K$2,[5]Tabelle1!$E$2:$U$2,0))=0,"",INDEX([5]Tabelle1!$E$3:$U$500,MATCH($A548&amp;$C548&amp;$D548,[5]Tabelle1!$A$3:$A$500&amp;[5]Tabelle1!$C$3:$C$500&amp;[5]Tabelle1!$D$3:$D$500,0),MATCH(K$2,[5]Tabelle1!$E$2:$U$2,0))),"")</f>
        <v/>
      </c>
      <c r="L548" s="192" t="str">
        <f t="array" ref="L548">IFERROR(IF(INDEX([5]Tabelle1!$E$3:$U$500,MATCH($A548&amp;$C548&amp;$D548,[5]Tabelle1!$A$3:$A$500&amp;[5]Tabelle1!$C$3:$C$500&amp;[5]Tabelle1!$D$3:$D$500,0),MATCH(L$2,[5]Tabelle1!$E$2:$U$2,0))=0,"",INDEX([5]Tabelle1!$E$3:$U$500,MATCH($A548&amp;$C548&amp;$D548,[5]Tabelle1!$A$3:$A$500&amp;[5]Tabelle1!$C$3:$C$500&amp;[5]Tabelle1!$D$3:$D$500,0),MATCH(L$2,[5]Tabelle1!$E$2:$U$2,0))),"")</f>
        <v/>
      </c>
      <c r="M548" s="192" t="str">
        <f t="array" ref="M548">IFERROR(IF(INDEX([5]Tabelle1!$E$3:$U$500,MATCH($A548&amp;$C548&amp;$D548,[5]Tabelle1!$A$3:$A$500&amp;[5]Tabelle1!$C$3:$C$500&amp;[5]Tabelle1!$D$3:$D$500,0),MATCH(M$2,[5]Tabelle1!$E$2:$U$2,0))=0,"",INDEX([5]Tabelle1!$E$3:$U$500,MATCH($A548&amp;$C548&amp;$D548,[5]Tabelle1!$A$3:$A$500&amp;[5]Tabelle1!$C$3:$C$500&amp;[5]Tabelle1!$D$3:$D$500,0),MATCH(M$2,[5]Tabelle1!$E$2:$U$2,0))),"")</f>
        <v/>
      </c>
      <c r="N548" s="192">
        <f t="array" ref="N548">IFERROR(IF(INDEX([5]Tabelle1!$E$3:$U$500,MATCH($A548&amp;$C548&amp;$D548,[5]Tabelle1!$A$3:$A$500&amp;[5]Tabelle1!$C$3:$C$500&amp;[5]Tabelle1!$D$3:$D$500,0),MATCH(N$2,[5]Tabelle1!$E$2:$U$2,0))=0,"",INDEX([5]Tabelle1!$E$3:$U$500,MATCH($A548&amp;$C548&amp;$D548,[5]Tabelle1!$A$3:$A$500&amp;[5]Tabelle1!$C$3:$C$500&amp;[5]Tabelle1!$D$3:$D$500,0),MATCH(N$2,[5]Tabelle1!$E$2:$U$2,0))),"")</f>
        <v>126</v>
      </c>
      <c r="O548" s="192" t="str">
        <f t="array" ref="O548">IFERROR(IF(INDEX([5]Tabelle1!$E$3:$U$500,MATCH($A548&amp;$C548&amp;$D548,[5]Tabelle1!$A$3:$A$500&amp;[5]Tabelle1!$C$3:$C$500&amp;[5]Tabelle1!$D$3:$D$500,0),MATCH(O$2,[5]Tabelle1!$E$2:$U$2,0))=0,"",INDEX([5]Tabelle1!$E$3:$U$500,MATCH($A548&amp;$C548&amp;$D548,[5]Tabelle1!$A$3:$A$500&amp;[5]Tabelle1!$C$3:$C$500&amp;[5]Tabelle1!$D$3:$D$500,0),MATCH(O$2,[5]Tabelle1!$E$2:$U$2,0))),"")</f>
        <v/>
      </c>
      <c r="P548" s="192" t="str">
        <f t="array" ref="P548">IFERROR(IF(INDEX([5]Tabelle1!$E$3:$U$500,MATCH($A548&amp;$C548&amp;$D548,[5]Tabelle1!$A$3:$A$500&amp;[5]Tabelle1!$C$3:$C$500&amp;[5]Tabelle1!$D$3:$D$500,0),MATCH(P$2,[5]Tabelle1!$E$2:$U$2,0))=0,"",INDEX([5]Tabelle1!$E$3:$U$500,MATCH($A548&amp;$C548&amp;$D548,[5]Tabelle1!$A$3:$A$500&amp;[5]Tabelle1!$C$3:$C$500&amp;[5]Tabelle1!$D$3:$D$500,0),MATCH(P$2,[5]Tabelle1!$E$2:$U$2,0))),"")</f>
        <v/>
      </c>
      <c r="Q548" s="192" t="str">
        <f t="array" ref="Q548">IFERROR(IF(INDEX([5]Tabelle1!$E$3:$U$500,MATCH($A548&amp;$C548&amp;$D548,[5]Tabelle1!$A$3:$A$500&amp;[5]Tabelle1!$C$3:$C$500&amp;[5]Tabelle1!$D$3:$D$500,0),MATCH(Q$2,[5]Tabelle1!$E$2:$U$2,0))=0,"",INDEX([5]Tabelle1!$E$3:$U$500,MATCH($A548&amp;$C548&amp;$D548,[5]Tabelle1!$A$3:$A$500&amp;[5]Tabelle1!$C$3:$C$500&amp;[5]Tabelle1!$D$3:$D$500,0),MATCH(Q$2,[5]Tabelle1!$E$2:$U$2,0))),"")</f>
        <v/>
      </c>
      <c r="R548" s="192" t="str">
        <f t="array" ref="R548">IFERROR(IF(INDEX([5]Tabelle1!$E$3:$U$500,MATCH($A548&amp;$C548&amp;$D548,[5]Tabelle1!$A$3:$A$500&amp;[5]Tabelle1!$C$3:$C$500&amp;[5]Tabelle1!$D$3:$D$500,0),MATCH(R$2,[5]Tabelle1!$E$2:$U$2,0))=0,"",INDEX([5]Tabelle1!$E$3:$U$500,MATCH($A548&amp;$C548&amp;$D548,[5]Tabelle1!$A$3:$A$500&amp;[5]Tabelle1!$C$3:$C$500&amp;[5]Tabelle1!$D$3:$D$500,0),MATCH(R$2,[5]Tabelle1!$E$2:$U$2,0))),"")</f>
        <v/>
      </c>
      <c r="S548" s="192">
        <f t="array" ref="S548">IFERROR(IF(INDEX([5]Tabelle1!$E$3:$U$500,MATCH($A548&amp;$C548&amp;$D548,[5]Tabelle1!$A$3:$A$500&amp;[5]Tabelle1!$C$3:$C$500&amp;[5]Tabelle1!$D$3:$D$500,0),MATCH(S$2,[5]Tabelle1!$E$2:$U$2,0))=0,"",INDEX([5]Tabelle1!$E$3:$U$500,MATCH($A548&amp;$C548&amp;$D548,[5]Tabelle1!$A$3:$A$500&amp;[5]Tabelle1!$C$3:$C$500&amp;[5]Tabelle1!$D$3:$D$500,0),MATCH(S$2,[5]Tabelle1!$E$2:$U$2,0))),"")</f>
        <v>137</v>
      </c>
      <c r="T548" s="192" t="str">
        <f t="array" ref="T548">IFERROR(IF(INDEX([5]Tabelle1!$E$3:$U$500,MATCH($A548&amp;$C548&amp;$D548,[5]Tabelle1!$A$3:$A$500&amp;[5]Tabelle1!$C$3:$C$500&amp;[5]Tabelle1!$D$3:$D$500,0),MATCH(T$2,[5]Tabelle1!$E$2:$U$2,0))=0,"",INDEX([5]Tabelle1!$E$3:$U$500,MATCH($A548&amp;$C548&amp;$D548,[5]Tabelle1!$A$3:$A$500&amp;[5]Tabelle1!$C$3:$C$500&amp;[5]Tabelle1!$D$3:$D$500,0),MATCH(T$2,[5]Tabelle1!$E$2:$U$2,0))),"")</f>
        <v/>
      </c>
      <c r="U548" s="192" t="str">
        <f t="array" ref="U548">IFERROR(IF(INDEX([5]Tabelle1!$E$3:$U$500,MATCH($A548&amp;$C548&amp;$D548,[5]Tabelle1!$A$3:$A$500&amp;[5]Tabelle1!$C$3:$C$500&amp;[5]Tabelle1!$D$3:$D$500,0),MATCH(U$2,[5]Tabelle1!$E$2:$U$2,0))=0,"",INDEX([5]Tabelle1!$E$3:$U$500,MATCH($A548&amp;$C548&amp;$D548,[5]Tabelle1!$A$3:$A$500&amp;[5]Tabelle1!$C$3:$C$500&amp;[5]Tabelle1!$D$3:$D$500,0),MATCH(U$2,[5]Tabelle1!$E$2:$U$2,0))),"")</f>
        <v/>
      </c>
      <c r="V548" s="193" t="str">
        <f t="array" ref="V548">IFERROR(IF(INDEX([5]Tabelle1!$E$3:$U$500,MATCH($A548&amp;$C548&amp;$D548,[5]Tabelle1!$A$3:$A$500&amp;[5]Tabelle1!$C$3:$C$500&amp;[5]Tabelle1!$D$3:$D$500,0),MATCH(V$2,[5]Tabelle1!$E$2:$U$2,0))=0,"",INDEX([5]Tabelle1!$E$3:$U$500,MATCH($A548&amp;$C548&amp;$D548,[5]Tabelle1!$A$3:$A$500&amp;[5]Tabelle1!$C$3:$C$500&amp;[5]Tabelle1!$D$3:$D$500,0),MATCH(V$2,[5]Tabelle1!$E$2:$U$2,0))),"")</f>
        <v/>
      </c>
      <c r="W548" s="54" t="str">
        <f t="array" ref="W548">IFERROR(IF(INDEX([5]Tabelle1!$E$3:$U$500,MATCH($A548&amp;$C548&amp;$D548,[5]Tabelle1!$A$3:$A$500&amp;[5]Tabelle1!$C$3:$C$500&amp;[5]Tabelle1!$D$3:$D$500,0),MATCH(W$2,[5]Tabelle1!$E$2:$U$2,0))=0,"",INDEX([5]Tabelle1!$E$3:$U$500,MATCH($A548&amp;$C548&amp;$D548,[5]Tabelle1!$A$3:$A$500&amp;[5]Tabelle1!$C$3:$C$500&amp;[5]Tabelle1!$D$3:$D$500,0),MATCH(W$2,[5]Tabelle1!$E$2:$U$2,0))),"")</f>
        <v/>
      </c>
      <c r="X548" s="54" t="str">
        <f t="array" ref="X548">IFERROR(IF(INDEX([5]Tabelle1!$E$3:$U$500,MATCH($A548&amp;$C548&amp;$D548,[5]Tabelle1!$A$3:$A$500&amp;[5]Tabelle1!$C$3:$C$500&amp;[5]Tabelle1!$D$3:$D$500,0),MATCH(X$2,[5]Tabelle1!$E$2:$U$2,0))=0,"",INDEX([5]Tabelle1!$E$3:$U$500,MATCH($A548&amp;$C548&amp;$D548,[5]Tabelle1!$A$3:$A$500&amp;[5]Tabelle1!$C$3:$C$500&amp;[5]Tabelle1!$D$3:$D$500,0),MATCH(X$2,[5]Tabelle1!$E$2:$U$2,0))),"")</f>
        <v/>
      </c>
      <c r="Y548" s="22"/>
      <c r="Z548" s="22"/>
      <c r="AA548" s="22"/>
      <c r="AB548" s="22"/>
      <c r="AC548" s="22"/>
      <c r="AD548" s="22"/>
      <c r="AE548" s="22"/>
      <c r="AF548" s="22"/>
    </row>
    <row r="549" spans="1:32" ht="14.5" hidden="1" x14ac:dyDescent="0.35">
      <c r="A549" s="127" t="str">
        <f t="shared" si="37"/>
        <v>Romania</v>
      </c>
      <c r="B549" s="70"/>
      <c r="C549" s="70" t="s">
        <v>558</v>
      </c>
      <c r="D549" s="139" t="s">
        <v>4</v>
      </c>
      <c r="E549" s="175"/>
      <c r="F549" s="175"/>
      <c r="G549" s="175"/>
      <c r="H549" s="192" t="str">
        <f t="array" ref="H549">IFERROR(IF(INDEX([5]Tabelle1!$E$3:$U$500,MATCH($A549&amp;$C549&amp;$D549,[5]Tabelle1!$A$3:$A$500&amp;[5]Tabelle1!$C$3:$C$500&amp;[5]Tabelle1!$D$3:$D$500,0),MATCH(H$2,[5]Tabelle1!$E$2:$U$2,0))=0,"",INDEX([5]Tabelle1!$E$3:$U$500,MATCH($A549&amp;$C549&amp;$D549,[5]Tabelle1!$A$3:$A$500&amp;[5]Tabelle1!$C$3:$C$500&amp;[5]Tabelle1!$D$3:$D$500,0),MATCH(H$2,[5]Tabelle1!$E$2:$U$2,0))),"")</f>
        <v/>
      </c>
      <c r="I549" s="192" t="str">
        <f t="array" ref="I549">IFERROR(IF(INDEX([5]Tabelle1!$E$3:$U$500,MATCH($A549&amp;$C549&amp;$D549,[5]Tabelle1!$A$3:$A$500&amp;[5]Tabelle1!$C$3:$C$500&amp;[5]Tabelle1!$D$3:$D$500,0),MATCH(I$2,[5]Tabelle1!$E$2:$U$2,0))=0,"",INDEX([5]Tabelle1!$E$3:$U$500,MATCH($A549&amp;$C549&amp;$D549,[5]Tabelle1!$A$3:$A$500&amp;[5]Tabelle1!$C$3:$C$500&amp;[5]Tabelle1!$D$3:$D$500,0),MATCH(I$2,[5]Tabelle1!$E$2:$U$2,0))),"")</f>
        <v/>
      </c>
      <c r="J549" s="192" t="str">
        <f t="array" ref="J549">IFERROR(IF(INDEX([5]Tabelle1!$E$3:$U$500,MATCH($A549&amp;$C549&amp;$D549,[5]Tabelle1!$A$3:$A$500&amp;[5]Tabelle1!$C$3:$C$500&amp;[5]Tabelle1!$D$3:$D$500,0),MATCH(J$2,[5]Tabelle1!$E$2:$U$2,0))=0,"",INDEX([5]Tabelle1!$E$3:$U$500,MATCH($A549&amp;$C549&amp;$D549,[5]Tabelle1!$A$3:$A$500&amp;[5]Tabelle1!$C$3:$C$500&amp;[5]Tabelle1!$D$3:$D$500,0),MATCH(J$2,[5]Tabelle1!$E$2:$U$2,0))),"")</f>
        <v/>
      </c>
      <c r="K549" s="192" t="str">
        <f t="array" ref="K549">IFERROR(IF(INDEX([5]Tabelle1!$E$3:$U$500,MATCH($A549&amp;$C549&amp;$D549,[5]Tabelle1!$A$3:$A$500&amp;[5]Tabelle1!$C$3:$C$500&amp;[5]Tabelle1!$D$3:$D$500,0),MATCH(K$2,[5]Tabelle1!$E$2:$U$2,0))=0,"",INDEX([5]Tabelle1!$E$3:$U$500,MATCH($A549&amp;$C549&amp;$D549,[5]Tabelle1!$A$3:$A$500&amp;[5]Tabelle1!$C$3:$C$500&amp;[5]Tabelle1!$D$3:$D$500,0),MATCH(K$2,[5]Tabelle1!$E$2:$U$2,0))),"")</f>
        <v/>
      </c>
      <c r="L549" s="192" t="str">
        <f t="array" ref="L549">IFERROR(IF(INDEX([5]Tabelle1!$E$3:$U$500,MATCH($A549&amp;$C549&amp;$D549,[5]Tabelle1!$A$3:$A$500&amp;[5]Tabelle1!$C$3:$C$500&amp;[5]Tabelle1!$D$3:$D$500,0),MATCH(L$2,[5]Tabelle1!$E$2:$U$2,0))=0,"",INDEX([5]Tabelle1!$E$3:$U$500,MATCH($A549&amp;$C549&amp;$D549,[5]Tabelle1!$A$3:$A$500&amp;[5]Tabelle1!$C$3:$C$500&amp;[5]Tabelle1!$D$3:$D$500,0),MATCH(L$2,[5]Tabelle1!$E$2:$U$2,0))),"")</f>
        <v/>
      </c>
      <c r="M549" s="192" t="str">
        <f t="array" ref="M549">IFERROR(IF(INDEX([5]Tabelle1!$E$3:$U$500,MATCH($A549&amp;$C549&amp;$D549,[5]Tabelle1!$A$3:$A$500&amp;[5]Tabelle1!$C$3:$C$500&amp;[5]Tabelle1!$D$3:$D$500,0),MATCH(M$2,[5]Tabelle1!$E$2:$U$2,0))=0,"",INDEX([5]Tabelle1!$E$3:$U$500,MATCH($A549&amp;$C549&amp;$D549,[5]Tabelle1!$A$3:$A$500&amp;[5]Tabelle1!$C$3:$C$500&amp;[5]Tabelle1!$D$3:$D$500,0),MATCH(M$2,[5]Tabelle1!$E$2:$U$2,0))),"")</f>
        <v/>
      </c>
      <c r="N549" s="192" t="str">
        <f t="array" ref="N549">IFERROR(IF(INDEX([5]Tabelle1!$E$3:$U$500,MATCH($A549&amp;$C549&amp;$D549,[5]Tabelle1!$A$3:$A$500&amp;[5]Tabelle1!$C$3:$C$500&amp;[5]Tabelle1!$D$3:$D$500,0),MATCH(N$2,[5]Tabelle1!$E$2:$U$2,0))=0,"",INDEX([5]Tabelle1!$E$3:$U$500,MATCH($A549&amp;$C549&amp;$D549,[5]Tabelle1!$A$3:$A$500&amp;[5]Tabelle1!$C$3:$C$500&amp;[5]Tabelle1!$D$3:$D$500,0),MATCH(N$2,[5]Tabelle1!$E$2:$U$2,0))),"")</f>
        <v/>
      </c>
      <c r="O549" s="192" t="str">
        <f t="array" ref="O549">IFERROR(IF(INDEX([5]Tabelle1!$E$3:$U$500,MATCH($A549&amp;$C549&amp;$D549,[5]Tabelle1!$A$3:$A$500&amp;[5]Tabelle1!$C$3:$C$500&amp;[5]Tabelle1!$D$3:$D$500,0),MATCH(O$2,[5]Tabelle1!$E$2:$U$2,0))=0,"",INDEX([5]Tabelle1!$E$3:$U$500,MATCH($A549&amp;$C549&amp;$D549,[5]Tabelle1!$A$3:$A$500&amp;[5]Tabelle1!$C$3:$C$500&amp;[5]Tabelle1!$D$3:$D$500,0),MATCH(O$2,[5]Tabelle1!$E$2:$U$2,0))),"")</f>
        <v/>
      </c>
      <c r="P549" s="192" t="str">
        <f t="array" ref="P549">IFERROR(IF(INDEX([5]Tabelle1!$E$3:$U$500,MATCH($A549&amp;$C549&amp;$D549,[5]Tabelle1!$A$3:$A$500&amp;[5]Tabelle1!$C$3:$C$500&amp;[5]Tabelle1!$D$3:$D$500,0),MATCH(P$2,[5]Tabelle1!$E$2:$U$2,0))=0,"",INDEX([5]Tabelle1!$E$3:$U$500,MATCH($A549&amp;$C549&amp;$D549,[5]Tabelle1!$A$3:$A$500&amp;[5]Tabelle1!$C$3:$C$500&amp;[5]Tabelle1!$D$3:$D$500,0),MATCH(P$2,[5]Tabelle1!$E$2:$U$2,0))),"")</f>
        <v/>
      </c>
      <c r="Q549" s="192" t="str">
        <f t="array" ref="Q549">IFERROR(IF(INDEX([5]Tabelle1!$E$3:$U$500,MATCH($A549&amp;$C549&amp;$D549,[5]Tabelle1!$A$3:$A$500&amp;[5]Tabelle1!$C$3:$C$500&amp;[5]Tabelle1!$D$3:$D$500,0),MATCH(Q$2,[5]Tabelle1!$E$2:$U$2,0))=0,"",INDEX([5]Tabelle1!$E$3:$U$500,MATCH($A549&amp;$C549&amp;$D549,[5]Tabelle1!$A$3:$A$500&amp;[5]Tabelle1!$C$3:$C$500&amp;[5]Tabelle1!$D$3:$D$500,0),MATCH(Q$2,[5]Tabelle1!$E$2:$U$2,0))),"")</f>
        <v/>
      </c>
      <c r="R549" s="192" t="str">
        <f t="array" ref="R549">IFERROR(IF(INDEX([5]Tabelle1!$E$3:$U$500,MATCH($A549&amp;$C549&amp;$D549,[5]Tabelle1!$A$3:$A$500&amp;[5]Tabelle1!$C$3:$C$500&amp;[5]Tabelle1!$D$3:$D$500,0),MATCH(R$2,[5]Tabelle1!$E$2:$U$2,0))=0,"",INDEX([5]Tabelle1!$E$3:$U$500,MATCH($A549&amp;$C549&amp;$D549,[5]Tabelle1!$A$3:$A$500&amp;[5]Tabelle1!$C$3:$C$500&amp;[5]Tabelle1!$D$3:$D$500,0),MATCH(R$2,[5]Tabelle1!$E$2:$U$2,0))),"")</f>
        <v/>
      </c>
      <c r="S549" s="192" t="str">
        <f t="array" ref="S549">IFERROR(IF(INDEX([5]Tabelle1!$E$3:$U$500,MATCH($A549&amp;$C549&amp;$D549,[5]Tabelle1!$A$3:$A$500&amp;[5]Tabelle1!$C$3:$C$500&amp;[5]Tabelle1!$D$3:$D$500,0),MATCH(S$2,[5]Tabelle1!$E$2:$U$2,0))=0,"",INDEX([5]Tabelle1!$E$3:$U$500,MATCH($A549&amp;$C549&amp;$D549,[5]Tabelle1!$A$3:$A$500&amp;[5]Tabelle1!$C$3:$C$500&amp;[5]Tabelle1!$D$3:$D$500,0),MATCH(S$2,[5]Tabelle1!$E$2:$U$2,0))),"")</f>
        <v/>
      </c>
      <c r="T549" s="192" t="str">
        <f t="array" ref="T549">IFERROR(IF(INDEX([5]Tabelle1!$E$3:$U$500,MATCH($A549&amp;$C549&amp;$D549,[5]Tabelle1!$A$3:$A$500&amp;[5]Tabelle1!$C$3:$C$500&amp;[5]Tabelle1!$D$3:$D$500,0),MATCH(T$2,[5]Tabelle1!$E$2:$U$2,0))=0,"",INDEX([5]Tabelle1!$E$3:$U$500,MATCH($A549&amp;$C549&amp;$D549,[5]Tabelle1!$A$3:$A$500&amp;[5]Tabelle1!$C$3:$C$500&amp;[5]Tabelle1!$D$3:$D$500,0),MATCH(T$2,[5]Tabelle1!$E$2:$U$2,0))),"")</f>
        <v/>
      </c>
      <c r="U549" s="192" t="str">
        <f t="array" ref="U549">IFERROR(IF(INDEX([5]Tabelle1!$E$3:$U$500,MATCH($A549&amp;$C549&amp;$D549,[5]Tabelle1!$A$3:$A$500&amp;[5]Tabelle1!$C$3:$C$500&amp;[5]Tabelle1!$D$3:$D$500,0),MATCH(U$2,[5]Tabelle1!$E$2:$U$2,0))=0,"",INDEX([5]Tabelle1!$E$3:$U$500,MATCH($A549&amp;$C549&amp;$D549,[5]Tabelle1!$A$3:$A$500&amp;[5]Tabelle1!$C$3:$C$500&amp;[5]Tabelle1!$D$3:$D$500,0),MATCH(U$2,[5]Tabelle1!$E$2:$U$2,0))),"")</f>
        <v/>
      </c>
      <c r="V549" s="193" t="str">
        <f t="array" ref="V549">IFERROR(IF(INDEX([5]Tabelle1!$E$3:$U$500,MATCH($A549&amp;$C549&amp;$D549,[5]Tabelle1!$A$3:$A$500&amp;[5]Tabelle1!$C$3:$C$500&amp;[5]Tabelle1!$D$3:$D$500,0),MATCH(V$2,[5]Tabelle1!$E$2:$U$2,0))=0,"",INDEX([5]Tabelle1!$E$3:$U$500,MATCH($A549&amp;$C549&amp;$D549,[5]Tabelle1!$A$3:$A$500&amp;[5]Tabelle1!$C$3:$C$500&amp;[5]Tabelle1!$D$3:$D$500,0),MATCH(V$2,[5]Tabelle1!$E$2:$U$2,0))),"")</f>
        <v/>
      </c>
      <c r="W549" s="54" t="str">
        <f t="array" ref="W549">IFERROR(IF(INDEX([5]Tabelle1!$E$3:$U$500,MATCH($A549&amp;$C549&amp;$D549,[5]Tabelle1!$A$3:$A$500&amp;[5]Tabelle1!$C$3:$C$500&amp;[5]Tabelle1!$D$3:$D$500,0),MATCH(W$2,[5]Tabelle1!$E$2:$U$2,0))=0,"",INDEX([5]Tabelle1!$E$3:$U$500,MATCH($A549&amp;$C549&amp;$D549,[5]Tabelle1!$A$3:$A$500&amp;[5]Tabelle1!$C$3:$C$500&amp;[5]Tabelle1!$D$3:$D$500,0),MATCH(W$2,[5]Tabelle1!$E$2:$U$2,0))),"")</f>
        <v/>
      </c>
      <c r="X549" s="54" t="str">
        <f t="array" ref="X549">IFERROR(IF(INDEX([5]Tabelle1!$E$3:$U$500,MATCH($A549&amp;$C549&amp;$D549,[5]Tabelle1!$A$3:$A$500&amp;[5]Tabelle1!$C$3:$C$500&amp;[5]Tabelle1!$D$3:$D$500,0),MATCH(X$2,[5]Tabelle1!$E$2:$U$2,0))=0,"",INDEX([5]Tabelle1!$E$3:$U$500,MATCH($A549&amp;$C549&amp;$D549,[5]Tabelle1!$A$3:$A$500&amp;[5]Tabelle1!$C$3:$C$500&amp;[5]Tabelle1!$D$3:$D$500,0),MATCH(X$2,[5]Tabelle1!$E$2:$U$2,0))),"")</f>
        <v/>
      </c>
      <c r="Y549" s="22"/>
      <c r="Z549" s="22"/>
      <c r="AA549" s="22"/>
      <c r="AB549" s="22"/>
      <c r="AC549" s="22"/>
      <c r="AD549" s="22"/>
      <c r="AE549" s="22"/>
      <c r="AF549" s="22"/>
    </row>
    <row r="550" spans="1:32" ht="14.5" hidden="1" x14ac:dyDescent="0.35">
      <c r="A550" s="127" t="str">
        <f t="shared" si="37"/>
        <v>Romania</v>
      </c>
      <c r="B550" s="70"/>
      <c r="C550" s="70" t="s">
        <v>558</v>
      </c>
      <c r="D550" s="139" t="s">
        <v>541</v>
      </c>
      <c r="E550" s="175"/>
      <c r="F550" s="175"/>
      <c r="G550" s="175"/>
      <c r="H550" s="192" t="str">
        <f t="array" ref="H550">IFERROR(IF(INDEX([5]Tabelle1!$E$3:$U$500,MATCH($A550&amp;$C550&amp;$D550,[5]Tabelle1!$A$3:$A$500&amp;[5]Tabelle1!$C$3:$C$500&amp;[5]Tabelle1!$D$3:$D$500,0),MATCH(H$2,[5]Tabelle1!$E$2:$U$2,0))=0,"",INDEX([5]Tabelle1!$E$3:$U$500,MATCH($A550&amp;$C550&amp;$D550,[5]Tabelle1!$A$3:$A$500&amp;[5]Tabelle1!$C$3:$C$500&amp;[5]Tabelle1!$D$3:$D$500,0),MATCH(H$2,[5]Tabelle1!$E$2:$U$2,0))),"")</f>
        <v/>
      </c>
      <c r="I550" s="192" t="str">
        <f t="array" ref="I550">IFERROR(IF(INDEX([5]Tabelle1!$E$3:$U$500,MATCH($A550&amp;$C550&amp;$D550,[5]Tabelle1!$A$3:$A$500&amp;[5]Tabelle1!$C$3:$C$500&amp;[5]Tabelle1!$D$3:$D$500,0),MATCH(I$2,[5]Tabelle1!$E$2:$U$2,0))=0,"",INDEX([5]Tabelle1!$E$3:$U$500,MATCH($A550&amp;$C550&amp;$D550,[5]Tabelle1!$A$3:$A$500&amp;[5]Tabelle1!$C$3:$C$500&amp;[5]Tabelle1!$D$3:$D$500,0),MATCH(I$2,[5]Tabelle1!$E$2:$U$2,0))),"")</f>
        <v/>
      </c>
      <c r="J550" s="192" t="str">
        <f t="array" ref="J550">IFERROR(IF(INDEX([5]Tabelle1!$E$3:$U$500,MATCH($A550&amp;$C550&amp;$D550,[5]Tabelle1!$A$3:$A$500&amp;[5]Tabelle1!$C$3:$C$500&amp;[5]Tabelle1!$D$3:$D$500,0),MATCH(J$2,[5]Tabelle1!$E$2:$U$2,0))=0,"",INDEX([5]Tabelle1!$E$3:$U$500,MATCH($A550&amp;$C550&amp;$D550,[5]Tabelle1!$A$3:$A$500&amp;[5]Tabelle1!$C$3:$C$500&amp;[5]Tabelle1!$D$3:$D$500,0),MATCH(J$2,[5]Tabelle1!$E$2:$U$2,0))),"")</f>
        <v/>
      </c>
      <c r="K550" s="192" t="str">
        <f t="array" ref="K550">IFERROR(IF(INDEX([5]Tabelle1!$E$3:$U$500,MATCH($A550&amp;$C550&amp;$D550,[5]Tabelle1!$A$3:$A$500&amp;[5]Tabelle1!$C$3:$C$500&amp;[5]Tabelle1!$D$3:$D$500,0),MATCH(K$2,[5]Tabelle1!$E$2:$U$2,0))=0,"",INDEX([5]Tabelle1!$E$3:$U$500,MATCH($A550&amp;$C550&amp;$D550,[5]Tabelle1!$A$3:$A$500&amp;[5]Tabelle1!$C$3:$C$500&amp;[5]Tabelle1!$D$3:$D$500,0),MATCH(K$2,[5]Tabelle1!$E$2:$U$2,0))),"")</f>
        <v/>
      </c>
      <c r="L550" s="192" t="str">
        <f t="array" ref="L550">IFERROR(IF(INDEX([5]Tabelle1!$E$3:$U$500,MATCH($A550&amp;$C550&amp;$D550,[5]Tabelle1!$A$3:$A$500&amp;[5]Tabelle1!$C$3:$C$500&amp;[5]Tabelle1!$D$3:$D$500,0),MATCH(L$2,[5]Tabelle1!$E$2:$U$2,0))=0,"",INDEX([5]Tabelle1!$E$3:$U$500,MATCH($A550&amp;$C550&amp;$D550,[5]Tabelle1!$A$3:$A$500&amp;[5]Tabelle1!$C$3:$C$500&amp;[5]Tabelle1!$D$3:$D$500,0),MATCH(L$2,[5]Tabelle1!$E$2:$U$2,0))),"")</f>
        <v/>
      </c>
      <c r="M550" s="192" t="str">
        <f t="array" ref="M550">IFERROR(IF(INDEX([5]Tabelle1!$E$3:$U$500,MATCH($A550&amp;$C550&amp;$D550,[5]Tabelle1!$A$3:$A$500&amp;[5]Tabelle1!$C$3:$C$500&amp;[5]Tabelle1!$D$3:$D$500,0),MATCH(M$2,[5]Tabelle1!$E$2:$U$2,0))=0,"",INDEX([5]Tabelle1!$E$3:$U$500,MATCH($A550&amp;$C550&amp;$D550,[5]Tabelle1!$A$3:$A$500&amp;[5]Tabelle1!$C$3:$C$500&amp;[5]Tabelle1!$D$3:$D$500,0),MATCH(M$2,[5]Tabelle1!$E$2:$U$2,0))),"")</f>
        <v/>
      </c>
      <c r="N550" s="192" t="str">
        <f t="array" ref="N550">IFERROR(IF(INDEX([5]Tabelle1!$E$3:$U$500,MATCH($A550&amp;$C550&amp;$D550,[5]Tabelle1!$A$3:$A$500&amp;[5]Tabelle1!$C$3:$C$500&amp;[5]Tabelle1!$D$3:$D$500,0),MATCH(N$2,[5]Tabelle1!$E$2:$U$2,0))=0,"",INDEX([5]Tabelle1!$E$3:$U$500,MATCH($A550&amp;$C550&amp;$D550,[5]Tabelle1!$A$3:$A$500&amp;[5]Tabelle1!$C$3:$C$500&amp;[5]Tabelle1!$D$3:$D$500,0),MATCH(N$2,[5]Tabelle1!$E$2:$U$2,0))),"")</f>
        <v/>
      </c>
      <c r="O550" s="192" t="str">
        <f t="array" ref="O550">IFERROR(IF(INDEX([5]Tabelle1!$E$3:$U$500,MATCH($A550&amp;$C550&amp;$D550,[5]Tabelle1!$A$3:$A$500&amp;[5]Tabelle1!$C$3:$C$500&amp;[5]Tabelle1!$D$3:$D$500,0),MATCH(O$2,[5]Tabelle1!$E$2:$U$2,0))=0,"",INDEX([5]Tabelle1!$E$3:$U$500,MATCH($A550&amp;$C550&amp;$D550,[5]Tabelle1!$A$3:$A$500&amp;[5]Tabelle1!$C$3:$C$500&amp;[5]Tabelle1!$D$3:$D$500,0),MATCH(O$2,[5]Tabelle1!$E$2:$U$2,0))),"")</f>
        <v/>
      </c>
      <c r="P550" s="192" t="str">
        <f t="array" ref="P550">IFERROR(IF(INDEX([5]Tabelle1!$E$3:$U$500,MATCH($A550&amp;$C550&amp;$D550,[5]Tabelle1!$A$3:$A$500&amp;[5]Tabelle1!$C$3:$C$500&amp;[5]Tabelle1!$D$3:$D$500,0),MATCH(P$2,[5]Tabelle1!$E$2:$U$2,0))=0,"",INDEX([5]Tabelle1!$E$3:$U$500,MATCH($A550&amp;$C550&amp;$D550,[5]Tabelle1!$A$3:$A$500&amp;[5]Tabelle1!$C$3:$C$500&amp;[5]Tabelle1!$D$3:$D$500,0),MATCH(P$2,[5]Tabelle1!$E$2:$U$2,0))),"")</f>
        <v/>
      </c>
      <c r="Q550" s="192" t="str">
        <f t="array" ref="Q550">IFERROR(IF(INDEX([5]Tabelle1!$E$3:$U$500,MATCH($A550&amp;$C550&amp;$D550,[5]Tabelle1!$A$3:$A$500&amp;[5]Tabelle1!$C$3:$C$500&amp;[5]Tabelle1!$D$3:$D$500,0),MATCH(Q$2,[5]Tabelle1!$E$2:$U$2,0))=0,"",INDEX([5]Tabelle1!$E$3:$U$500,MATCH($A550&amp;$C550&amp;$D550,[5]Tabelle1!$A$3:$A$500&amp;[5]Tabelle1!$C$3:$C$500&amp;[5]Tabelle1!$D$3:$D$500,0),MATCH(Q$2,[5]Tabelle1!$E$2:$U$2,0))),"")</f>
        <v/>
      </c>
      <c r="R550" s="192" t="str">
        <f t="array" ref="R550">IFERROR(IF(INDEX([5]Tabelle1!$E$3:$U$500,MATCH($A550&amp;$C550&amp;$D550,[5]Tabelle1!$A$3:$A$500&amp;[5]Tabelle1!$C$3:$C$500&amp;[5]Tabelle1!$D$3:$D$500,0),MATCH(R$2,[5]Tabelle1!$E$2:$U$2,0))=0,"",INDEX([5]Tabelle1!$E$3:$U$500,MATCH($A550&amp;$C550&amp;$D550,[5]Tabelle1!$A$3:$A$500&amp;[5]Tabelle1!$C$3:$C$500&amp;[5]Tabelle1!$D$3:$D$500,0),MATCH(R$2,[5]Tabelle1!$E$2:$U$2,0))),"")</f>
        <v/>
      </c>
      <c r="S550" s="192" t="str">
        <f t="array" ref="S550">IFERROR(IF(INDEX([5]Tabelle1!$E$3:$U$500,MATCH($A550&amp;$C550&amp;$D550,[5]Tabelle1!$A$3:$A$500&amp;[5]Tabelle1!$C$3:$C$500&amp;[5]Tabelle1!$D$3:$D$500,0),MATCH(S$2,[5]Tabelle1!$E$2:$U$2,0))=0,"",INDEX([5]Tabelle1!$E$3:$U$500,MATCH($A550&amp;$C550&amp;$D550,[5]Tabelle1!$A$3:$A$500&amp;[5]Tabelle1!$C$3:$C$500&amp;[5]Tabelle1!$D$3:$D$500,0),MATCH(S$2,[5]Tabelle1!$E$2:$U$2,0))),"")</f>
        <v/>
      </c>
      <c r="T550" s="192" t="str">
        <f t="array" ref="T550">IFERROR(IF(INDEX([5]Tabelle1!$E$3:$U$500,MATCH($A550&amp;$C550&amp;$D550,[5]Tabelle1!$A$3:$A$500&amp;[5]Tabelle1!$C$3:$C$500&amp;[5]Tabelle1!$D$3:$D$500,0),MATCH(T$2,[5]Tabelle1!$E$2:$U$2,0))=0,"",INDEX([5]Tabelle1!$E$3:$U$500,MATCH($A550&amp;$C550&amp;$D550,[5]Tabelle1!$A$3:$A$500&amp;[5]Tabelle1!$C$3:$C$500&amp;[5]Tabelle1!$D$3:$D$500,0),MATCH(T$2,[5]Tabelle1!$E$2:$U$2,0))),"")</f>
        <v/>
      </c>
      <c r="U550" s="192" t="str">
        <f t="array" ref="U550">IFERROR(IF(INDEX([5]Tabelle1!$E$3:$U$500,MATCH($A550&amp;$C550&amp;$D550,[5]Tabelle1!$A$3:$A$500&amp;[5]Tabelle1!$C$3:$C$500&amp;[5]Tabelle1!$D$3:$D$500,0),MATCH(U$2,[5]Tabelle1!$E$2:$U$2,0))=0,"",INDEX([5]Tabelle1!$E$3:$U$500,MATCH($A550&amp;$C550&amp;$D550,[5]Tabelle1!$A$3:$A$500&amp;[5]Tabelle1!$C$3:$C$500&amp;[5]Tabelle1!$D$3:$D$500,0),MATCH(U$2,[5]Tabelle1!$E$2:$U$2,0))),"")</f>
        <v/>
      </c>
      <c r="V550" s="193" t="str">
        <f t="array" ref="V550">IFERROR(IF(INDEX([5]Tabelle1!$E$3:$U$500,MATCH($A550&amp;$C550&amp;$D550,[5]Tabelle1!$A$3:$A$500&amp;[5]Tabelle1!$C$3:$C$500&amp;[5]Tabelle1!$D$3:$D$500,0),MATCH(V$2,[5]Tabelle1!$E$2:$U$2,0))=0,"",INDEX([5]Tabelle1!$E$3:$U$500,MATCH($A550&amp;$C550&amp;$D550,[5]Tabelle1!$A$3:$A$500&amp;[5]Tabelle1!$C$3:$C$500&amp;[5]Tabelle1!$D$3:$D$500,0),MATCH(V$2,[5]Tabelle1!$E$2:$U$2,0))),"")</f>
        <v/>
      </c>
      <c r="W550" s="54" t="str">
        <f t="array" ref="W550">IFERROR(IF(INDEX([5]Tabelle1!$E$3:$U$500,MATCH($A550&amp;$C550&amp;$D550,[5]Tabelle1!$A$3:$A$500&amp;[5]Tabelle1!$C$3:$C$500&amp;[5]Tabelle1!$D$3:$D$500,0),MATCH(W$2,[5]Tabelle1!$E$2:$U$2,0))=0,"",INDEX([5]Tabelle1!$E$3:$U$500,MATCH($A550&amp;$C550&amp;$D550,[5]Tabelle1!$A$3:$A$500&amp;[5]Tabelle1!$C$3:$C$500&amp;[5]Tabelle1!$D$3:$D$500,0),MATCH(W$2,[5]Tabelle1!$E$2:$U$2,0))),"")</f>
        <v/>
      </c>
      <c r="X550" s="54" t="str">
        <f t="array" ref="X550">IFERROR(IF(INDEX([5]Tabelle1!$E$3:$U$500,MATCH($A550&amp;$C550&amp;$D550,[5]Tabelle1!$A$3:$A$500&amp;[5]Tabelle1!$C$3:$C$500&amp;[5]Tabelle1!$D$3:$D$500,0),MATCH(X$2,[5]Tabelle1!$E$2:$U$2,0))=0,"",INDEX([5]Tabelle1!$E$3:$U$500,MATCH($A550&amp;$C550&amp;$D550,[5]Tabelle1!$A$3:$A$500&amp;[5]Tabelle1!$C$3:$C$500&amp;[5]Tabelle1!$D$3:$D$500,0),MATCH(X$2,[5]Tabelle1!$E$2:$U$2,0))),"")</f>
        <v/>
      </c>
      <c r="Y550" s="22"/>
      <c r="Z550" s="22"/>
      <c r="AA550" s="22"/>
      <c r="AB550" s="22"/>
      <c r="AC550" s="22"/>
      <c r="AD550" s="22"/>
      <c r="AE550" s="22"/>
      <c r="AF550" s="22"/>
    </row>
    <row r="551" spans="1:32" ht="14.5" hidden="1" x14ac:dyDescent="0.35">
      <c r="A551" s="127" t="str">
        <f t="shared" si="37"/>
        <v>Romania</v>
      </c>
      <c r="B551" s="70"/>
      <c r="C551" s="70" t="s">
        <v>558</v>
      </c>
      <c r="D551" s="139" t="s">
        <v>553</v>
      </c>
      <c r="E551" s="175"/>
      <c r="F551" s="175"/>
      <c r="G551" s="175"/>
      <c r="H551" s="192" t="str">
        <f t="array" ref="H551">IFERROR(IF(INDEX([5]Tabelle1!$E$3:$U$500,MATCH($A551&amp;$C551&amp;$D551,[5]Tabelle1!$A$3:$A$500&amp;[5]Tabelle1!$C$3:$C$500&amp;[5]Tabelle1!$D$3:$D$500,0),MATCH(H$2,[5]Tabelle1!$E$2:$U$2,0))=0,"",INDEX([5]Tabelle1!$E$3:$U$500,MATCH($A551&amp;$C551&amp;$D551,[5]Tabelle1!$A$3:$A$500&amp;[5]Tabelle1!$C$3:$C$500&amp;[5]Tabelle1!$D$3:$D$500,0),MATCH(H$2,[5]Tabelle1!$E$2:$U$2,0))),"")</f>
        <v/>
      </c>
      <c r="I551" s="192" t="str">
        <f t="array" ref="I551">IFERROR(IF(INDEX([5]Tabelle1!$E$3:$U$500,MATCH($A551&amp;$C551&amp;$D551,[5]Tabelle1!$A$3:$A$500&amp;[5]Tabelle1!$C$3:$C$500&amp;[5]Tabelle1!$D$3:$D$500,0),MATCH(I$2,[5]Tabelle1!$E$2:$U$2,0))=0,"",INDEX([5]Tabelle1!$E$3:$U$500,MATCH($A551&amp;$C551&amp;$D551,[5]Tabelle1!$A$3:$A$500&amp;[5]Tabelle1!$C$3:$C$500&amp;[5]Tabelle1!$D$3:$D$500,0),MATCH(I$2,[5]Tabelle1!$E$2:$U$2,0))),"")</f>
        <v/>
      </c>
      <c r="J551" s="192" t="str">
        <f t="array" ref="J551">IFERROR(IF(INDEX([5]Tabelle1!$E$3:$U$500,MATCH($A551&amp;$C551&amp;$D551,[5]Tabelle1!$A$3:$A$500&amp;[5]Tabelle1!$C$3:$C$500&amp;[5]Tabelle1!$D$3:$D$500,0),MATCH(J$2,[5]Tabelle1!$E$2:$U$2,0))=0,"",INDEX([5]Tabelle1!$E$3:$U$500,MATCH($A551&amp;$C551&amp;$D551,[5]Tabelle1!$A$3:$A$500&amp;[5]Tabelle1!$C$3:$C$500&amp;[5]Tabelle1!$D$3:$D$500,0),MATCH(J$2,[5]Tabelle1!$E$2:$U$2,0))),"")</f>
        <v/>
      </c>
      <c r="K551" s="192" t="str">
        <f t="array" ref="K551">IFERROR(IF(INDEX([5]Tabelle1!$E$3:$U$500,MATCH($A551&amp;$C551&amp;$D551,[5]Tabelle1!$A$3:$A$500&amp;[5]Tabelle1!$C$3:$C$500&amp;[5]Tabelle1!$D$3:$D$500,0),MATCH(K$2,[5]Tabelle1!$E$2:$U$2,0))=0,"",INDEX([5]Tabelle1!$E$3:$U$500,MATCH($A551&amp;$C551&amp;$D551,[5]Tabelle1!$A$3:$A$500&amp;[5]Tabelle1!$C$3:$C$500&amp;[5]Tabelle1!$D$3:$D$500,0),MATCH(K$2,[5]Tabelle1!$E$2:$U$2,0))),"")</f>
        <v/>
      </c>
      <c r="L551" s="192" t="str">
        <f t="array" ref="L551">IFERROR(IF(INDEX([5]Tabelle1!$E$3:$U$500,MATCH($A551&amp;$C551&amp;$D551,[5]Tabelle1!$A$3:$A$500&amp;[5]Tabelle1!$C$3:$C$500&amp;[5]Tabelle1!$D$3:$D$500,0),MATCH(L$2,[5]Tabelle1!$E$2:$U$2,0))=0,"",INDEX([5]Tabelle1!$E$3:$U$500,MATCH($A551&amp;$C551&amp;$D551,[5]Tabelle1!$A$3:$A$500&amp;[5]Tabelle1!$C$3:$C$500&amp;[5]Tabelle1!$D$3:$D$500,0),MATCH(L$2,[5]Tabelle1!$E$2:$U$2,0))),"")</f>
        <v/>
      </c>
      <c r="M551" s="192" t="str">
        <f t="array" ref="M551">IFERROR(IF(INDEX([5]Tabelle1!$E$3:$U$500,MATCH($A551&amp;$C551&amp;$D551,[5]Tabelle1!$A$3:$A$500&amp;[5]Tabelle1!$C$3:$C$500&amp;[5]Tabelle1!$D$3:$D$500,0),MATCH(M$2,[5]Tabelle1!$E$2:$U$2,0))=0,"",INDEX([5]Tabelle1!$E$3:$U$500,MATCH($A551&amp;$C551&amp;$D551,[5]Tabelle1!$A$3:$A$500&amp;[5]Tabelle1!$C$3:$C$500&amp;[5]Tabelle1!$D$3:$D$500,0),MATCH(M$2,[5]Tabelle1!$E$2:$U$2,0))),"")</f>
        <v/>
      </c>
      <c r="N551" s="192" t="str">
        <f t="array" ref="N551">IFERROR(IF(INDEX([5]Tabelle1!$E$3:$U$500,MATCH($A551&amp;$C551&amp;$D551,[5]Tabelle1!$A$3:$A$500&amp;[5]Tabelle1!$C$3:$C$500&amp;[5]Tabelle1!$D$3:$D$500,0),MATCH(N$2,[5]Tabelle1!$E$2:$U$2,0))=0,"",INDEX([5]Tabelle1!$E$3:$U$500,MATCH($A551&amp;$C551&amp;$D551,[5]Tabelle1!$A$3:$A$500&amp;[5]Tabelle1!$C$3:$C$500&amp;[5]Tabelle1!$D$3:$D$500,0),MATCH(N$2,[5]Tabelle1!$E$2:$U$2,0))),"")</f>
        <v/>
      </c>
      <c r="O551" s="192" t="str">
        <f t="array" ref="O551">IFERROR(IF(INDEX([5]Tabelle1!$E$3:$U$500,MATCH($A551&amp;$C551&amp;$D551,[5]Tabelle1!$A$3:$A$500&amp;[5]Tabelle1!$C$3:$C$500&amp;[5]Tabelle1!$D$3:$D$500,0),MATCH(O$2,[5]Tabelle1!$E$2:$U$2,0))=0,"",INDEX([5]Tabelle1!$E$3:$U$500,MATCH($A551&amp;$C551&amp;$D551,[5]Tabelle1!$A$3:$A$500&amp;[5]Tabelle1!$C$3:$C$500&amp;[5]Tabelle1!$D$3:$D$500,0),MATCH(O$2,[5]Tabelle1!$E$2:$U$2,0))),"")</f>
        <v/>
      </c>
      <c r="P551" s="192" t="str">
        <f t="array" ref="P551">IFERROR(IF(INDEX([5]Tabelle1!$E$3:$U$500,MATCH($A551&amp;$C551&amp;$D551,[5]Tabelle1!$A$3:$A$500&amp;[5]Tabelle1!$C$3:$C$500&amp;[5]Tabelle1!$D$3:$D$500,0),MATCH(P$2,[5]Tabelle1!$E$2:$U$2,0))=0,"",INDEX([5]Tabelle1!$E$3:$U$500,MATCH($A551&amp;$C551&amp;$D551,[5]Tabelle1!$A$3:$A$500&amp;[5]Tabelle1!$C$3:$C$500&amp;[5]Tabelle1!$D$3:$D$500,0),MATCH(P$2,[5]Tabelle1!$E$2:$U$2,0))),"")</f>
        <v/>
      </c>
      <c r="Q551" s="192" t="str">
        <f t="array" ref="Q551">IFERROR(IF(INDEX([5]Tabelle1!$E$3:$U$500,MATCH($A551&amp;$C551&amp;$D551,[5]Tabelle1!$A$3:$A$500&amp;[5]Tabelle1!$C$3:$C$500&amp;[5]Tabelle1!$D$3:$D$500,0),MATCH(Q$2,[5]Tabelle1!$E$2:$U$2,0))=0,"",INDEX([5]Tabelle1!$E$3:$U$500,MATCH($A551&amp;$C551&amp;$D551,[5]Tabelle1!$A$3:$A$500&amp;[5]Tabelle1!$C$3:$C$500&amp;[5]Tabelle1!$D$3:$D$500,0),MATCH(Q$2,[5]Tabelle1!$E$2:$U$2,0))),"")</f>
        <v/>
      </c>
      <c r="R551" s="192" t="str">
        <f t="array" ref="R551">IFERROR(IF(INDEX([5]Tabelle1!$E$3:$U$500,MATCH($A551&amp;$C551&amp;$D551,[5]Tabelle1!$A$3:$A$500&amp;[5]Tabelle1!$C$3:$C$500&amp;[5]Tabelle1!$D$3:$D$500,0),MATCH(R$2,[5]Tabelle1!$E$2:$U$2,0))=0,"",INDEX([5]Tabelle1!$E$3:$U$500,MATCH($A551&amp;$C551&amp;$D551,[5]Tabelle1!$A$3:$A$500&amp;[5]Tabelle1!$C$3:$C$500&amp;[5]Tabelle1!$D$3:$D$500,0),MATCH(R$2,[5]Tabelle1!$E$2:$U$2,0))),"")</f>
        <v/>
      </c>
      <c r="S551" s="192" t="str">
        <f t="array" ref="S551">IFERROR(IF(INDEX([5]Tabelle1!$E$3:$U$500,MATCH($A551&amp;$C551&amp;$D551,[5]Tabelle1!$A$3:$A$500&amp;[5]Tabelle1!$C$3:$C$500&amp;[5]Tabelle1!$D$3:$D$500,0),MATCH(S$2,[5]Tabelle1!$E$2:$U$2,0))=0,"",INDEX([5]Tabelle1!$E$3:$U$500,MATCH($A551&amp;$C551&amp;$D551,[5]Tabelle1!$A$3:$A$500&amp;[5]Tabelle1!$C$3:$C$500&amp;[5]Tabelle1!$D$3:$D$500,0),MATCH(S$2,[5]Tabelle1!$E$2:$U$2,0))),"")</f>
        <v/>
      </c>
      <c r="T551" s="192" t="str">
        <f t="array" ref="T551">IFERROR(IF(INDEX([5]Tabelle1!$E$3:$U$500,MATCH($A551&amp;$C551&amp;$D551,[5]Tabelle1!$A$3:$A$500&amp;[5]Tabelle1!$C$3:$C$500&amp;[5]Tabelle1!$D$3:$D$500,0),MATCH(T$2,[5]Tabelle1!$E$2:$U$2,0))=0,"",INDEX([5]Tabelle1!$E$3:$U$500,MATCH($A551&amp;$C551&amp;$D551,[5]Tabelle1!$A$3:$A$500&amp;[5]Tabelle1!$C$3:$C$500&amp;[5]Tabelle1!$D$3:$D$500,0),MATCH(T$2,[5]Tabelle1!$E$2:$U$2,0))),"")</f>
        <v/>
      </c>
      <c r="U551" s="192" t="str">
        <f t="array" ref="U551">IFERROR(IF(INDEX([5]Tabelle1!$E$3:$U$500,MATCH($A551&amp;$C551&amp;$D551,[5]Tabelle1!$A$3:$A$500&amp;[5]Tabelle1!$C$3:$C$500&amp;[5]Tabelle1!$D$3:$D$500,0),MATCH(U$2,[5]Tabelle1!$E$2:$U$2,0))=0,"",INDEX([5]Tabelle1!$E$3:$U$500,MATCH($A551&amp;$C551&amp;$D551,[5]Tabelle1!$A$3:$A$500&amp;[5]Tabelle1!$C$3:$C$500&amp;[5]Tabelle1!$D$3:$D$500,0),MATCH(U$2,[5]Tabelle1!$E$2:$U$2,0))),"")</f>
        <v/>
      </c>
      <c r="V551" s="193" t="str">
        <f t="array" ref="V551">IFERROR(IF(INDEX([5]Tabelle1!$E$3:$U$500,MATCH($A551&amp;$C551&amp;$D551,[5]Tabelle1!$A$3:$A$500&amp;[5]Tabelle1!$C$3:$C$500&amp;[5]Tabelle1!$D$3:$D$500,0),MATCH(V$2,[5]Tabelle1!$E$2:$U$2,0))=0,"",INDEX([5]Tabelle1!$E$3:$U$500,MATCH($A551&amp;$C551&amp;$D551,[5]Tabelle1!$A$3:$A$500&amp;[5]Tabelle1!$C$3:$C$500&amp;[5]Tabelle1!$D$3:$D$500,0),MATCH(V$2,[5]Tabelle1!$E$2:$U$2,0))),"")</f>
        <v/>
      </c>
      <c r="W551" s="54" t="str">
        <f t="array" ref="W551">IFERROR(IF(INDEX([5]Tabelle1!$E$3:$U$500,MATCH($A551&amp;$C551&amp;$D551,[5]Tabelle1!$A$3:$A$500&amp;[5]Tabelle1!$C$3:$C$500&amp;[5]Tabelle1!$D$3:$D$500,0),MATCH(W$2,[5]Tabelle1!$E$2:$U$2,0))=0,"",INDEX([5]Tabelle1!$E$3:$U$500,MATCH($A551&amp;$C551&amp;$D551,[5]Tabelle1!$A$3:$A$500&amp;[5]Tabelle1!$C$3:$C$500&amp;[5]Tabelle1!$D$3:$D$500,0),MATCH(W$2,[5]Tabelle1!$E$2:$U$2,0))),"")</f>
        <v/>
      </c>
      <c r="X551" s="54" t="str">
        <f t="array" ref="X551">IFERROR(IF(INDEX([5]Tabelle1!$E$3:$U$500,MATCH($A551&amp;$C551&amp;$D551,[5]Tabelle1!$A$3:$A$500&amp;[5]Tabelle1!$C$3:$C$500&amp;[5]Tabelle1!$D$3:$D$500,0),MATCH(X$2,[5]Tabelle1!$E$2:$U$2,0))=0,"",INDEX([5]Tabelle1!$E$3:$U$500,MATCH($A551&amp;$C551&amp;$D551,[5]Tabelle1!$A$3:$A$500&amp;[5]Tabelle1!$C$3:$C$500&amp;[5]Tabelle1!$D$3:$D$500,0),MATCH(X$2,[5]Tabelle1!$E$2:$U$2,0))),"")</f>
        <v/>
      </c>
      <c r="Y551" s="22"/>
      <c r="Z551" s="22"/>
      <c r="AA551" s="22"/>
      <c r="AB551" s="22"/>
      <c r="AC551" s="22"/>
      <c r="AD551" s="22"/>
      <c r="AE551" s="22"/>
      <c r="AF551" s="22"/>
    </row>
    <row r="552" spans="1:32" ht="14.5" hidden="1" x14ac:dyDescent="0.35">
      <c r="A552" s="127" t="str">
        <f t="shared" si="37"/>
        <v>Romania</v>
      </c>
      <c r="B552" s="70"/>
      <c r="C552" s="70" t="s">
        <v>558</v>
      </c>
      <c r="D552" s="139" t="s">
        <v>6</v>
      </c>
      <c r="E552" s="175"/>
      <c r="F552" s="175"/>
      <c r="G552" s="175"/>
      <c r="H552" s="192" t="str">
        <f t="array" ref="H552">IFERROR(IF(INDEX([5]Tabelle1!$E$3:$U$500,MATCH($A552&amp;$C552&amp;$D552,[5]Tabelle1!$A$3:$A$500&amp;[5]Tabelle1!$C$3:$C$500&amp;[5]Tabelle1!$D$3:$D$500,0),MATCH(H$2,[5]Tabelle1!$E$2:$U$2,0))=0,"",INDEX([5]Tabelle1!$E$3:$U$500,MATCH($A552&amp;$C552&amp;$D552,[5]Tabelle1!$A$3:$A$500&amp;[5]Tabelle1!$C$3:$C$500&amp;[5]Tabelle1!$D$3:$D$500,0),MATCH(H$2,[5]Tabelle1!$E$2:$U$2,0))),"")</f>
        <v/>
      </c>
      <c r="I552" s="192" t="str">
        <f t="array" ref="I552">IFERROR(IF(INDEX([5]Tabelle1!$E$3:$U$500,MATCH($A552&amp;$C552&amp;$D552,[5]Tabelle1!$A$3:$A$500&amp;[5]Tabelle1!$C$3:$C$500&amp;[5]Tabelle1!$D$3:$D$500,0),MATCH(I$2,[5]Tabelle1!$E$2:$U$2,0))=0,"",INDEX([5]Tabelle1!$E$3:$U$500,MATCH($A552&amp;$C552&amp;$D552,[5]Tabelle1!$A$3:$A$500&amp;[5]Tabelle1!$C$3:$C$500&amp;[5]Tabelle1!$D$3:$D$500,0),MATCH(I$2,[5]Tabelle1!$E$2:$U$2,0))),"")</f>
        <v/>
      </c>
      <c r="J552" s="192" t="str">
        <f t="array" ref="J552">IFERROR(IF(INDEX([5]Tabelle1!$E$3:$U$500,MATCH($A552&amp;$C552&amp;$D552,[5]Tabelle1!$A$3:$A$500&amp;[5]Tabelle1!$C$3:$C$500&amp;[5]Tabelle1!$D$3:$D$500,0),MATCH(J$2,[5]Tabelle1!$E$2:$U$2,0))=0,"",INDEX([5]Tabelle1!$E$3:$U$500,MATCH($A552&amp;$C552&amp;$D552,[5]Tabelle1!$A$3:$A$500&amp;[5]Tabelle1!$C$3:$C$500&amp;[5]Tabelle1!$D$3:$D$500,0),MATCH(J$2,[5]Tabelle1!$E$2:$U$2,0))),"")</f>
        <v/>
      </c>
      <c r="K552" s="192" t="str">
        <f t="array" ref="K552">IFERROR(IF(INDEX([5]Tabelle1!$E$3:$U$500,MATCH($A552&amp;$C552&amp;$D552,[5]Tabelle1!$A$3:$A$500&amp;[5]Tabelle1!$C$3:$C$500&amp;[5]Tabelle1!$D$3:$D$500,0),MATCH(K$2,[5]Tabelle1!$E$2:$U$2,0))=0,"",INDEX([5]Tabelle1!$E$3:$U$500,MATCH($A552&amp;$C552&amp;$D552,[5]Tabelle1!$A$3:$A$500&amp;[5]Tabelle1!$C$3:$C$500&amp;[5]Tabelle1!$D$3:$D$500,0),MATCH(K$2,[5]Tabelle1!$E$2:$U$2,0))),"")</f>
        <v/>
      </c>
      <c r="L552" s="192" t="str">
        <f t="array" ref="L552">IFERROR(IF(INDEX([5]Tabelle1!$E$3:$U$500,MATCH($A552&amp;$C552&amp;$D552,[5]Tabelle1!$A$3:$A$500&amp;[5]Tabelle1!$C$3:$C$500&amp;[5]Tabelle1!$D$3:$D$500,0),MATCH(L$2,[5]Tabelle1!$E$2:$U$2,0))=0,"",INDEX([5]Tabelle1!$E$3:$U$500,MATCH($A552&amp;$C552&amp;$D552,[5]Tabelle1!$A$3:$A$500&amp;[5]Tabelle1!$C$3:$C$500&amp;[5]Tabelle1!$D$3:$D$500,0),MATCH(L$2,[5]Tabelle1!$E$2:$U$2,0))),"")</f>
        <v/>
      </c>
      <c r="M552" s="192" t="str">
        <f t="array" ref="M552">IFERROR(IF(INDEX([5]Tabelle1!$E$3:$U$500,MATCH($A552&amp;$C552&amp;$D552,[5]Tabelle1!$A$3:$A$500&amp;[5]Tabelle1!$C$3:$C$500&amp;[5]Tabelle1!$D$3:$D$500,0),MATCH(M$2,[5]Tabelle1!$E$2:$U$2,0))=0,"",INDEX([5]Tabelle1!$E$3:$U$500,MATCH($A552&amp;$C552&amp;$D552,[5]Tabelle1!$A$3:$A$500&amp;[5]Tabelle1!$C$3:$C$500&amp;[5]Tabelle1!$D$3:$D$500,0),MATCH(M$2,[5]Tabelle1!$E$2:$U$2,0))),"")</f>
        <v/>
      </c>
      <c r="N552" s="192" t="str">
        <f t="array" ref="N552">IFERROR(IF(INDEX([5]Tabelle1!$E$3:$U$500,MATCH($A552&amp;$C552&amp;$D552,[5]Tabelle1!$A$3:$A$500&amp;[5]Tabelle1!$C$3:$C$500&amp;[5]Tabelle1!$D$3:$D$500,0),MATCH(N$2,[5]Tabelle1!$E$2:$U$2,0))=0,"",INDEX([5]Tabelle1!$E$3:$U$500,MATCH($A552&amp;$C552&amp;$D552,[5]Tabelle1!$A$3:$A$500&amp;[5]Tabelle1!$C$3:$C$500&amp;[5]Tabelle1!$D$3:$D$500,0),MATCH(N$2,[5]Tabelle1!$E$2:$U$2,0))),"")</f>
        <v/>
      </c>
      <c r="O552" s="192" t="str">
        <f t="array" ref="O552">IFERROR(IF(INDEX([5]Tabelle1!$E$3:$U$500,MATCH($A552&amp;$C552&amp;$D552,[5]Tabelle1!$A$3:$A$500&amp;[5]Tabelle1!$C$3:$C$500&amp;[5]Tabelle1!$D$3:$D$500,0),MATCH(O$2,[5]Tabelle1!$E$2:$U$2,0))=0,"",INDEX([5]Tabelle1!$E$3:$U$500,MATCH($A552&amp;$C552&amp;$D552,[5]Tabelle1!$A$3:$A$500&amp;[5]Tabelle1!$C$3:$C$500&amp;[5]Tabelle1!$D$3:$D$500,0),MATCH(O$2,[5]Tabelle1!$E$2:$U$2,0))),"")</f>
        <v/>
      </c>
      <c r="P552" s="192" t="str">
        <f t="array" ref="P552">IFERROR(IF(INDEX([5]Tabelle1!$E$3:$U$500,MATCH($A552&amp;$C552&amp;$D552,[5]Tabelle1!$A$3:$A$500&amp;[5]Tabelle1!$C$3:$C$500&amp;[5]Tabelle1!$D$3:$D$500,0),MATCH(P$2,[5]Tabelle1!$E$2:$U$2,0))=0,"",INDEX([5]Tabelle1!$E$3:$U$500,MATCH($A552&amp;$C552&amp;$D552,[5]Tabelle1!$A$3:$A$500&amp;[5]Tabelle1!$C$3:$C$500&amp;[5]Tabelle1!$D$3:$D$500,0),MATCH(P$2,[5]Tabelle1!$E$2:$U$2,0))),"")</f>
        <v/>
      </c>
      <c r="Q552" s="192" t="str">
        <f t="array" ref="Q552">IFERROR(IF(INDEX([5]Tabelle1!$E$3:$U$500,MATCH($A552&amp;$C552&amp;$D552,[5]Tabelle1!$A$3:$A$500&amp;[5]Tabelle1!$C$3:$C$500&amp;[5]Tabelle1!$D$3:$D$500,0),MATCH(Q$2,[5]Tabelle1!$E$2:$U$2,0))=0,"",INDEX([5]Tabelle1!$E$3:$U$500,MATCH($A552&amp;$C552&amp;$D552,[5]Tabelle1!$A$3:$A$500&amp;[5]Tabelle1!$C$3:$C$500&amp;[5]Tabelle1!$D$3:$D$500,0),MATCH(Q$2,[5]Tabelle1!$E$2:$U$2,0))),"")</f>
        <v/>
      </c>
      <c r="R552" s="192" t="str">
        <f t="array" ref="R552">IFERROR(IF(INDEX([5]Tabelle1!$E$3:$U$500,MATCH($A552&amp;$C552&amp;$D552,[5]Tabelle1!$A$3:$A$500&amp;[5]Tabelle1!$C$3:$C$500&amp;[5]Tabelle1!$D$3:$D$500,0),MATCH(R$2,[5]Tabelle1!$E$2:$U$2,0))=0,"",INDEX([5]Tabelle1!$E$3:$U$500,MATCH($A552&amp;$C552&amp;$D552,[5]Tabelle1!$A$3:$A$500&amp;[5]Tabelle1!$C$3:$C$500&amp;[5]Tabelle1!$D$3:$D$500,0),MATCH(R$2,[5]Tabelle1!$E$2:$U$2,0))),"")</f>
        <v/>
      </c>
      <c r="S552" s="192" t="str">
        <f t="array" ref="S552">IFERROR(IF(INDEX([5]Tabelle1!$E$3:$U$500,MATCH($A552&amp;$C552&amp;$D552,[5]Tabelle1!$A$3:$A$500&amp;[5]Tabelle1!$C$3:$C$500&amp;[5]Tabelle1!$D$3:$D$500,0),MATCH(S$2,[5]Tabelle1!$E$2:$U$2,0))=0,"",INDEX([5]Tabelle1!$E$3:$U$500,MATCH($A552&amp;$C552&amp;$D552,[5]Tabelle1!$A$3:$A$500&amp;[5]Tabelle1!$C$3:$C$500&amp;[5]Tabelle1!$D$3:$D$500,0),MATCH(S$2,[5]Tabelle1!$E$2:$U$2,0))),"")</f>
        <v/>
      </c>
      <c r="T552" s="192" t="str">
        <f t="array" ref="T552">IFERROR(IF(INDEX([5]Tabelle1!$E$3:$U$500,MATCH($A552&amp;$C552&amp;$D552,[5]Tabelle1!$A$3:$A$500&amp;[5]Tabelle1!$C$3:$C$500&amp;[5]Tabelle1!$D$3:$D$500,0),MATCH(T$2,[5]Tabelle1!$E$2:$U$2,0))=0,"",INDEX([5]Tabelle1!$E$3:$U$500,MATCH($A552&amp;$C552&amp;$D552,[5]Tabelle1!$A$3:$A$500&amp;[5]Tabelle1!$C$3:$C$500&amp;[5]Tabelle1!$D$3:$D$500,0),MATCH(T$2,[5]Tabelle1!$E$2:$U$2,0))),"")</f>
        <v/>
      </c>
      <c r="U552" s="192" t="str">
        <f t="array" ref="U552">IFERROR(IF(INDEX([5]Tabelle1!$E$3:$U$500,MATCH($A552&amp;$C552&amp;$D552,[5]Tabelle1!$A$3:$A$500&amp;[5]Tabelle1!$C$3:$C$500&amp;[5]Tabelle1!$D$3:$D$500,0),MATCH(U$2,[5]Tabelle1!$E$2:$U$2,0))=0,"",INDEX([5]Tabelle1!$E$3:$U$500,MATCH($A552&amp;$C552&amp;$D552,[5]Tabelle1!$A$3:$A$500&amp;[5]Tabelle1!$C$3:$C$500&amp;[5]Tabelle1!$D$3:$D$500,0),MATCH(U$2,[5]Tabelle1!$E$2:$U$2,0))),"")</f>
        <v/>
      </c>
      <c r="V552" s="193" t="str">
        <f t="array" ref="V552">IFERROR(IF(INDEX([5]Tabelle1!$E$3:$U$500,MATCH($A552&amp;$C552&amp;$D552,[5]Tabelle1!$A$3:$A$500&amp;[5]Tabelle1!$C$3:$C$500&amp;[5]Tabelle1!$D$3:$D$500,0),MATCH(V$2,[5]Tabelle1!$E$2:$U$2,0))=0,"",INDEX([5]Tabelle1!$E$3:$U$500,MATCH($A552&amp;$C552&amp;$D552,[5]Tabelle1!$A$3:$A$500&amp;[5]Tabelle1!$C$3:$C$500&amp;[5]Tabelle1!$D$3:$D$500,0),MATCH(V$2,[5]Tabelle1!$E$2:$U$2,0))),"")</f>
        <v/>
      </c>
      <c r="W552" s="54" t="str">
        <f t="array" ref="W552">IFERROR(IF(INDEX([5]Tabelle1!$E$3:$U$500,MATCH($A552&amp;$C552&amp;$D552,[5]Tabelle1!$A$3:$A$500&amp;[5]Tabelle1!$C$3:$C$500&amp;[5]Tabelle1!$D$3:$D$500,0),MATCH(W$2,[5]Tabelle1!$E$2:$U$2,0))=0,"",INDEX([5]Tabelle1!$E$3:$U$500,MATCH($A552&amp;$C552&amp;$D552,[5]Tabelle1!$A$3:$A$500&amp;[5]Tabelle1!$C$3:$C$500&amp;[5]Tabelle1!$D$3:$D$500,0),MATCH(W$2,[5]Tabelle1!$E$2:$U$2,0))),"")</f>
        <v/>
      </c>
      <c r="X552" s="54" t="str">
        <f t="array" ref="X552">IFERROR(IF(INDEX([5]Tabelle1!$E$3:$U$500,MATCH($A552&amp;$C552&amp;$D552,[5]Tabelle1!$A$3:$A$500&amp;[5]Tabelle1!$C$3:$C$500&amp;[5]Tabelle1!$D$3:$D$500,0),MATCH(X$2,[5]Tabelle1!$E$2:$U$2,0))=0,"",INDEX([5]Tabelle1!$E$3:$U$500,MATCH($A552&amp;$C552&amp;$D552,[5]Tabelle1!$A$3:$A$500&amp;[5]Tabelle1!$C$3:$C$500&amp;[5]Tabelle1!$D$3:$D$500,0),MATCH(X$2,[5]Tabelle1!$E$2:$U$2,0))),"")</f>
        <v/>
      </c>
      <c r="Y552" s="22"/>
      <c r="Z552" s="22"/>
      <c r="AA552" s="22"/>
      <c r="AB552" s="22"/>
      <c r="AC552" s="22"/>
      <c r="AD552" s="22"/>
      <c r="AE552" s="22"/>
      <c r="AF552" s="22"/>
    </row>
    <row r="553" spans="1:32" ht="15" hidden="1" thickBot="1" x14ac:dyDescent="0.4">
      <c r="A553" s="127" t="str">
        <f t="shared" si="37"/>
        <v>Romania</v>
      </c>
      <c r="B553" s="131"/>
      <c r="C553" s="131" t="s">
        <v>558</v>
      </c>
      <c r="D553" s="142" t="s">
        <v>554</v>
      </c>
      <c r="E553" s="175"/>
      <c r="F553" s="175"/>
      <c r="G553" s="175"/>
      <c r="H553" s="192" t="str">
        <f t="array" ref="H553">IFERROR(IF(INDEX([5]Tabelle1!$E$3:$U$500,MATCH($A553&amp;$C553&amp;$D553,[5]Tabelle1!$A$3:$A$500&amp;[5]Tabelle1!$C$3:$C$500&amp;[5]Tabelle1!$D$3:$D$500,0),MATCH(H$2,[5]Tabelle1!$E$2:$U$2,0))=0,"",INDEX([5]Tabelle1!$E$3:$U$500,MATCH($A553&amp;$C553&amp;$D553,[5]Tabelle1!$A$3:$A$500&amp;[5]Tabelle1!$C$3:$C$500&amp;[5]Tabelle1!$D$3:$D$500,0),MATCH(H$2,[5]Tabelle1!$E$2:$U$2,0))),"")</f>
        <v/>
      </c>
      <c r="I553" s="192" t="str">
        <f t="array" ref="I553">IFERROR(IF(INDEX([5]Tabelle1!$E$3:$U$500,MATCH($A553&amp;$C553&amp;$D553,[5]Tabelle1!$A$3:$A$500&amp;[5]Tabelle1!$C$3:$C$500&amp;[5]Tabelle1!$D$3:$D$500,0),MATCH(I$2,[5]Tabelle1!$E$2:$U$2,0))=0,"",INDEX([5]Tabelle1!$E$3:$U$500,MATCH($A553&amp;$C553&amp;$D553,[5]Tabelle1!$A$3:$A$500&amp;[5]Tabelle1!$C$3:$C$500&amp;[5]Tabelle1!$D$3:$D$500,0),MATCH(I$2,[5]Tabelle1!$E$2:$U$2,0))),"")</f>
        <v/>
      </c>
      <c r="J553" s="192" t="str">
        <f t="array" ref="J553">IFERROR(IF(INDEX([5]Tabelle1!$E$3:$U$500,MATCH($A553&amp;$C553&amp;$D553,[5]Tabelle1!$A$3:$A$500&amp;[5]Tabelle1!$C$3:$C$500&amp;[5]Tabelle1!$D$3:$D$500,0),MATCH(J$2,[5]Tabelle1!$E$2:$U$2,0))=0,"",INDEX([5]Tabelle1!$E$3:$U$500,MATCH($A553&amp;$C553&amp;$D553,[5]Tabelle1!$A$3:$A$500&amp;[5]Tabelle1!$C$3:$C$500&amp;[5]Tabelle1!$D$3:$D$500,0),MATCH(J$2,[5]Tabelle1!$E$2:$U$2,0))),"")</f>
        <v/>
      </c>
      <c r="K553" s="192" t="str">
        <f t="array" ref="K553">IFERROR(IF(INDEX([5]Tabelle1!$E$3:$U$500,MATCH($A553&amp;$C553&amp;$D553,[5]Tabelle1!$A$3:$A$500&amp;[5]Tabelle1!$C$3:$C$500&amp;[5]Tabelle1!$D$3:$D$500,0),MATCH(K$2,[5]Tabelle1!$E$2:$U$2,0))=0,"",INDEX([5]Tabelle1!$E$3:$U$500,MATCH($A553&amp;$C553&amp;$D553,[5]Tabelle1!$A$3:$A$500&amp;[5]Tabelle1!$C$3:$C$500&amp;[5]Tabelle1!$D$3:$D$500,0),MATCH(K$2,[5]Tabelle1!$E$2:$U$2,0))),"")</f>
        <v/>
      </c>
      <c r="L553" s="192" t="str">
        <f t="array" ref="L553">IFERROR(IF(INDEX([5]Tabelle1!$E$3:$U$500,MATCH($A553&amp;$C553&amp;$D553,[5]Tabelle1!$A$3:$A$500&amp;[5]Tabelle1!$C$3:$C$500&amp;[5]Tabelle1!$D$3:$D$500,0),MATCH(L$2,[5]Tabelle1!$E$2:$U$2,0))=0,"",INDEX([5]Tabelle1!$E$3:$U$500,MATCH($A553&amp;$C553&amp;$D553,[5]Tabelle1!$A$3:$A$500&amp;[5]Tabelle1!$C$3:$C$500&amp;[5]Tabelle1!$D$3:$D$500,0),MATCH(L$2,[5]Tabelle1!$E$2:$U$2,0))),"")</f>
        <v/>
      </c>
      <c r="M553" s="192" t="str">
        <f t="array" ref="M553">IFERROR(IF(INDEX([5]Tabelle1!$E$3:$U$500,MATCH($A553&amp;$C553&amp;$D553,[5]Tabelle1!$A$3:$A$500&amp;[5]Tabelle1!$C$3:$C$500&amp;[5]Tabelle1!$D$3:$D$500,0),MATCH(M$2,[5]Tabelle1!$E$2:$U$2,0))=0,"",INDEX([5]Tabelle1!$E$3:$U$500,MATCH($A553&amp;$C553&amp;$D553,[5]Tabelle1!$A$3:$A$500&amp;[5]Tabelle1!$C$3:$C$500&amp;[5]Tabelle1!$D$3:$D$500,0),MATCH(M$2,[5]Tabelle1!$E$2:$U$2,0))),"")</f>
        <v/>
      </c>
      <c r="N553" s="192" t="str">
        <f t="array" ref="N553">IFERROR(IF(INDEX([5]Tabelle1!$E$3:$U$500,MATCH($A553&amp;$C553&amp;$D553,[5]Tabelle1!$A$3:$A$500&amp;[5]Tabelle1!$C$3:$C$500&amp;[5]Tabelle1!$D$3:$D$500,0),MATCH(N$2,[5]Tabelle1!$E$2:$U$2,0))=0,"",INDEX([5]Tabelle1!$E$3:$U$500,MATCH($A553&amp;$C553&amp;$D553,[5]Tabelle1!$A$3:$A$500&amp;[5]Tabelle1!$C$3:$C$500&amp;[5]Tabelle1!$D$3:$D$500,0),MATCH(N$2,[5]Tabelle1!$E$2:$U$2,0))),"")</f>
        <v/>
      </c>
      <c r="O553" s="192" t="str">
        <f t="array" ref="O553">IFERROR(IF(INDEX([5]Tabelle1!$E$3:$U$500,MATCH($A553&amp;$C553&amp;$D553,[5]Tabelle1!$A$3:$A$500&amp;[5]Tabelle1!$C$3:$C$500&amp;[5]Tabelle1!$D$3:$D$500,0),MATCH(O$2,[5]Tabelle1!$E$2:$U$2,0))=0,"",INDEX([5]Tabelle1!$E$3:$U$500,MATCH($A553&amp;$C553&amp;$D553,[5]Tabelle1!$A$3:$A$500&amp;[5]Tabelle1!$C$3:$C$500&amp;[5]Tabelle1!$D$3:$D$500,0),MATCH(O$2,[5]Tabelle1!$E$2:$U$2,0))),"")</f>
        <v/>
      </c>
      <c r="P553" s="192" t="str">
        <f t="array" ref="P553">IFERROR(IF(INDEX([5]Tabelle1!$E$3:$U$500,MATCH($A553&amp;$C553&amp;$D553,[5]Tabelle1!$A$3:$A$500&amp;[5]Tabelle1!$C$3:$C$500&amp;[5]Tabelle1!$D$3:$D$500,0),MATCH(P$2,[5]Tabelle1!$E$2:$U$2,0))=0,"",INDEX([5]Tabelle1!$E$3:$U$500,MATCH($A553&amp;$C553&amp;$D553,[5]Tabelle1!$A$3:$A$500&amp;[5]Tabelle1!$C$3:$C$500&amp;[5]Tabelle1!$D$3:$D$500,0),MATCH(P$2,[5]Tabelle1!$E$2:$U$2,0))),"")</f>
        <v/>
      </c>
      <c r="Q553" s="192" t="str">
        <f t="array" ref="Q553">IFERROR(IF(INDEX([5]Tabelle1!$E$3:$U$500,MATCH($A553&amp;$C553&amp;$D553,[5]Tabelle1!$A$3:$A$500&amp;[5]Tabelle1!$C$3:$C$500&amp;[5]Tabelle1!$D$3:$D$500,0),MATCH(Q$2,[5]Tabelle1!$E$2:$U$2,0))=0,"",INDEX([5]Tabelle1!$E$3:$U$500,MATCH($A553&amp;$C553&amp;$D553,[5]Tabelle1!$A$3:$A$500&amp;[5]Tabelle1!$C$3:$C$500&amp;[5]Tabelle1!$D$3:$D$500,0),MATCH(Q$2,[5]Tabelle1!$E$2:$U$2,0))),"")</f>
        <v/>
      </c>
      <c r="R553" s="192" t="str">
        <f t="array" ref="R553">IFERROR(IF(INDEX([5]Tabelle1!$E$3:$U$500,MATCH($A553&amp;$C553&amp;$D553,[5]Tabelle1!$A$3:$A$500&amp;[5]Tabelle1!$C$3:$C$500&amp;[5]Tabelle1!$D$3:$D$500,0),MATCH(R$2,[5]Tabelle1!$E$2:$U$2,0))=0,"",INDEX([5]Tabelle1!$E$3:$U$500,MATCH($A553&amp;$C553&amp;$D553,[5]Tabelle1!$A$3:$A$500&amp;[5]Tabelle1!$C$3:$C$500&amp;[5]Tabelle1!$D$3:$D$500,0),MATCH(R$2,[5]Tabelle1!$E$2:$U$2,0))),"")</f>
        <v/>
      </c>
      <c r="S553" s="192" t="str">
        <f t="array" ref="S553">IFERROR(IF(INDEX([5]Tabelle1!$E$3:$U$500,MATCH($A553&amp;$C553&amp;$D553,[5]Tabelle1!$A$3:$A$500&amp;[5]Tabelle1!$C$3:$C$500&amp;[5]Tabelle1!$D$3:$D$500,0),MATCH(S$2,[5]Tabelle1!$E$2:$U$2,0))=0,"",INDEX([5]Tabelle1!$E$3:$U$500,MATCH($A553&amp;$C553&amp;$D553,[5]Tabelle1!$A$3:$A$500&amp;[5]Tabelle1!$C$3:$C$500&amp;[5]Tabelle1!$D$3:$D$500,0),MATCH(S$2,[5]Tabelle1!$E$2:$U$2,0))),"")</f>
        <v/>
      </c>
      <c r="T553" s="192" t="str">
        <f t="array" ref="T553">IFERROR(IF(INDEX([5]Tabelle1!$E$3:$U$500,MATCH($A553&amp;$C553&amp;$D553,[5]Tabelle1!$A$3:$A$500&amp;[5]Tabelle1!$C$3:$C$500&amp;[5]Tabelle1!$D$3:$D$500,0),MATCH(T$2,[5]Tabelle1!$E$2:$U$2,0))=0,"",INDEX([5]Tabelle1!$E$3:$U$500,MATCH($A553&amp;$C553&amp;$D553,[5]Tabelle1!$A$3:$A$500&amp;[5]Tabelle1!$C$3:$C$500&amp;[5]Tabelle1!$D$3:$D$500,0),MATCH(T$2,[5]Tabelle1!$E$2:$U$2,0))),"")</f>
        <v/>
      </c>
      <c r="U553" s="192" t="str">
        <f t="array" ref="U553">IFERROR(IF(INDEX([5]Tabelle1!$E$3:$U$500,MATCH($A553&amp;$C553&amp;$D553,[5]Tabelle1!$A$3:$A$500&amp;[5]Tabelle1!$C$3:$C$500&amp;[5]Tabelle1!$D$3:$D$500,0),MATCH(U$2,[5]Tabelle1!$E$2:$U$2,0))=0,"",INDEX([5]Tabelle1!$E$3:$U$500,MATCH($A553&amp;$C553&amp;$D553,[5]Tabelle1!$A$3:$A$500&amp;[5]Tabelle1!$C$3:$C$500&amp;[5]Tabelle1!$D$3:$D$500,0),MATCH(U$2,[5]Tabelle1!$E$2:$U$2,0))),"")</f>
        <v/>
      </c>
      <c r="V553" s="193" t="str">
        <f t="array" ref="V553">IFERROR(IF(INDEX([5]Tabelle1!$E$3:$U$500,MATCH($A553&amp;$C553&amp;$D553,[5]Tabelle1!$A$3:$A$500&amp;[5]Tabelle1!$C$3:$C$500&amp;[5]Tabelle1!$D$3:$D$500,0),MATCH(V$2,[5]Tabelle1!$E$2:$U$2,0))=0,"",INDEX([5]Tabelle1!$E$3:$U$500,MATCH($A553&amp;$C553&amp;$D553,[5]Tabelle1!$A$3:$A$500&amp;[5]Tabelle1!$C$3:$C$500&amp;[5]Tabelle1!$D$3:$D$500,0),MATCH(V$2,[5]Tabelle1!$E$2:$U$2,0))),"")</f>
        <v/>
      </c>
      <c r="W553" s="54" t="str">
        <f t="array" ref="W553">IFERROR(IF(INDEX([5]Tabelle1!$E$3:$U$500,MATCH($A553&amp;$C553&amp;$D553,[5]Tabelle1!$A$3:$A$500&amp;[5]Tabelle1!$C$3:$C$500&amp;[5]Tabelle1!$D$3:$D$500,0),MATCH(W$2,[5]Tabelle1!$E$2:$U$2,0))=0,"",INDEX([5]Tabelle1!$E$3:$U$500,MATCH($A553&amp;$C553&amp;$D553,[5]Tabelle1!$A$3:$A$500&amp;[5]Tabelle1!$C$3:$C$500&amp;[5]Tabelle1!$D$3:$D$500,0),MATCH(W$2,[5]Tabelle1!$E$2:$U$2,0))),"")</f>
        <v/>
      </c>
      <c r="X553" s="54" t="str">
        <f t="array" ref="X553">IFERROR(IF(INDEX([5]Tabelle1!$E$3:$U$500,MATCH($A553&amp;$C553&amp;$D553,[5]Tabelle1!$A$3:$A$500&amp;[5]Tabelle1!$C$3:$C$500&amp;[5]Tabelle1!$D$3:$D$500,0),MATCH(X$2,[5]Tabelle1!$E$2:$U$2,0))=0,"",INDEX([5]Tabelle1!$E$3:$U$500,MATCH($A553&amp;$C553&amp;$D553,[5]Tabelle1!$A$3:$A$500&amp;[5]Tabelle1!$C$3:$C$500&amp;[5]Tabelle1!$D$3:$D$500,0),MATCH(X$2,[5]Tabelle1!$E$2:$U$2,0))),"")</f>
        <v/>
      </c>
      <c r="Y553" s="22"/>
      <c r="Z553" s="22"/>
      <c r="AA553" s="22"/>
      <c r="AB553" s="22"/>
      <c r="AC553" s="22"/>
      <c r="AD553" s="22"/>
      <c r="AE553" s="22"/>
      <c r="AF553" s="22"/>
    </row>
    <row r="554" spans="1:32" ht="14.5" hidden="1" x14ac:dyDescent="0.35">
      <c r="A554" s="63" t="s">
        <v>597</v>
      </c>
      <c r="B554" s="63" t="s">
        <v>597</v>
      </c>
      <c r="C554" s="62" t="s">
        <v>596</v>
      </c>
      <c r="D554" s="146" t="s">
        <v>574</v>
      </c>
      <c r="E554" s="167"/>
      <c r="F554" s="167"/>
      <c r="G554" s="167"/>
      <c r="H554" s="167" t="str">
        <f t="array" ref="H554">IFERROR(IF(INDEX([5]Tabelle1!$E$3:$U$500,MATCH($A554&amp;$C554&amp;$D554,[5]Tabelle1!$A$3:$A$500&amp;[5]Tabelle1!$C$3:$C$500&amp;[5]Tabelle1!$D$3:$D$500,0),MATCH(H$2,[5]Tabelle1!$E$2:$U$2,0))=0,"",INDEX([5]Tabelle1!$E$3:$U$500,MATCH($A554&amp;$C554&amp;$D554,[5]Tabelle1!$A$3:$A$500&amp;[5]Tabelle1!$C$3:$C$500&amp;[5]Tabelle1!$D$3:$D$500,0),MATCH(H$2,[5]Tabelle1!$E$2:$U$2,0))),"")</f>
        <v/>
      </c>
      <c r="I554" s="181" t="str">
        <f t="array" ref="I554">IFERROR(IF(INDEX([5]Tabelle1!$E$3:$U$500,MATCH($A554&amp;$C554&amp;$D554,[5]Tabelle1!$A$3:$A$500&amp;[5]Tabelle1!$C$3:$C$500&amp;[5]Tabelle1!$D$3:$D$500,0),MATCH(I$2,[5]Tabelle1!$E$2:$U$2,0))=0,"",INDEX([5]Tabelle1!$E$3:$U$500,MATCH($A554&amp;$C554&amp;$D554,[5]Tabelle1!$A$3:$A$500&amp;[5]Tabelle1!$C$3:$C$500&amp;[5]Tabelle1!$D$3:$D$500,0),MATCH(I$2,[5]Tabelle1!$E$2:$U$2,0))),"")</f>
        <v/>
      </c>
      <c r="J554" s="163">
        <f t="array" ref="J554">IFERROR(IF(INDEX([5]Tabelle1!$E$3:$U$500,MATCH($A554&amp;$C554&amp;$D554,[5]Tabelle1!$A$3:$A$500&amp;[5]Tabelle1!$C$3:$C$500&amp;[5]Tabelle1!$D$3:$D$500,0),MATCH(J$2,[5]Tabelle1!$E$2:$U$2,0))=0,"",INDEX([5]Tabelle1!$E$3:$U$500,MATCH($A554&amp;$C554&amp;$D554,[5]Tabelle1!$A$3:$A$500&amp;[5]Tabelle1!$C$3:$C$500&amp;[5]Tabelle1!$D$3:$D$500,0),MATCH(J$2,[5]Tabelle1!$E$2:$U$2,0))),"")</f>
        <v>0.14000000000000001</v>
      </c>
      <c r="K554" s="163">
        <f t="array" ref="K554">IFERROR(IF(INDEX([5]Tabelle1!$E$3:$U$500,MATCH($A554&amp;$C554&amp;$D554,[5]Tabelle1!$A$3:$A$500&amp;[5]Tabelle1!$C$3:$C$500&amp;[5]Tabelle1!$D$3:$D$500,0),MATCH(K$2,[5]Tabelle1!$E$2:$U$2,0))=0,"",INDEX([5]Tabelle1!$E$3:$U$500,MATCH($A554&amp;$C554&amp;$D554,[5]Tabelle1!$A$3:$A$500&amp;[5]Tabelle1!$C$3:$C$500&amp;[5]Tabelle1!$D$3:$D$500,0),MATCH(K$2,[5]Tabelle1!$E$2:$U$2,0))),"")</f>
        <v>0.15</v>
      </c>
      <c r="L554" s="163">
        <f t="array" ref="L554">IFERROR(IF(INDEX([5]Tabelle1!$E$3:$U$500,MATCH($A554&amp;$C554&amp;$D554,[5]Tabelle1!$A$3:$A$500&amp;[5]Tabelle1!$C$3:$C$500&amp;[5]Tabelle1!$D$3:$D$500,0),MATCH(L$2,[5]Tabelle1!$E$2:$U$2,0))=0,"",INDEX([5]Tabelle1!$E$3:$U$500,MATCH($A554&amp;$C554&amp;$D554,[5]Tabelle1!$A$3:$A$500&amp;[5]Tabelle1!$C$3:$C$500&amp;[5]Tabelle1!$D$3:$D$500,0),MATCH(L$2,[5]Tabelle1!$E$2:$U$2,0))),"")</f>
        <v>0.154</v>
      </c>
      <c r="M554" s="163">
        <f t="array" ref="M554">IFERROR(IF(INDEX([5]Tabelle1!$E$3:$U$500,MATCH($A554&amp;$C554&amp;$D554,[5]Tabelle1!$A$3:$A$500&amp;[5]Tabelle1!$C$3:$C$500&amp;[5]Tabelle1!$D$3:$D$500,0),MATCH(M$2,[5]Tabelle1!$E$2:$U$2,0))=0,"",INDEX([5]Tabelle1!$E$3:$U$500,MATCH($A554&amp;$C554&amp;$D554,[5]Tabelle1!$A$3:$A$500&amp;[5]Tabelle1!$C$3:$C$500&amp;[5]Tabelle1!$D$3:$D$500,0),MATCH(M$2,[5]Tabelle1!$E$2:$U$2,0))),"")</f>
        <v>0.158</v>
      </c>
      <c r="N554" s="163">
        <f t="array" ref="N554">IFERROR(IF(INDEX([5]Tabelle1!$E$3:$U$500,MATCH($A554&amp;$C554&amp;$D554,[5]Tabelle1!$A$3:$A$500&amp;[5]Tabelle1!$C$3:$C$500&amp;[5]Tabelle1!$D$3:$D$500,0),MATCH(N$2,[5]Tabelle1!$E$2:$U$2,0))=0,"",INDEX([5]Tabelle1!$E$3:$U$500,MATCH($A554&amp;$C554&amp;$D554,[5]Tabelle1!$A$3:$A$500&amp;[5]Tabelle1!$C$3:$C$500&amp;[5]Tabelle1!$D$3:$D$500,0),MATCH(N$2,[5]Tabelle1!$E$2:$U$2,0))),"")</f>
        <v>0.16400000000000001</v>
      </c>
      <c r="O554" s="163">
        <f t="array" ref="O554">IFERROR(IF(INDEX([5]Tabelle1!$E$3:$U$500,MATCH($A554&amp;$C554&amp;$D554,[5]Tabelle1!$A$3:$A$500&amp;[5]Tabelle1!$C$3:$C$500&amp;[5]Tabelle1!$D$3:$D$500,0),MATCH(O$2,[5]Tabelle1!$E$2:$U$2,0))=0,"",INDEX([5]Tabelle1!$E$3:$U$500,MATCH($A554&amp;$C554&amp;$D554,[5]Tabelle1!$A$3:$A$500&amp;[5]Tabelle1!$C$3:$C$500&amp;[5]Tabelle1!$D$3:$D$500,0),MATCH(O$2,[5]Tabelle1!$E$2:$U$2,0))),"")</f>
        <v>0.17100000000000001</v>
      </c>
      <c r="P554" s="163">
        <f t="array" ref="P554">IFERROR(IF(INDEX([5]Tabelle1!$E$3:$U$500,MATCH($A554&amp;$C554&amp;$D554,[5]Tabelle1!$A$3:$A$500&amp;[5]Tabelle1!$C$3:$C$500&amp;[5]Tabelle1!$D$3:$D$500,0),MATCH(P$2,[5]Tabelle1!$E$2:$U$2,0))=0,"",INDEX([5]Tabelle1!$E$3:$U$500,MATCH($A554&amp;$C554&amp;$D554,[5]Tabelle1!$A$3:$A$500&amp;[5]Tabelle1!$C$3:$C$500&amp;[5]Tabelle1!$D$3:$D$500,0),MATCH(P$2,[5]Tabelle1!$E$2:$U$2,0))),"")</f>
        <v>0.17799999999999999</v>
      </c>
      <c r="Q554" s="163">
        <f t="array" ref="Q554">IFERROR(IF(INDEX([5]Tabelle1!$E$3:$U$500,MATCH($A554&amp;$C554&amp;$D554,[5]Tabelle1!$A$3:$A$500&amp;[5]Tabelle1!$C$3:$C$500&amp;[5]Tabelle1!$D$3:$D$500,0),MATCH(Q$2,[5]Tabelle1!$E$2:$U$2,0))=0,"",INDEX([5]Tabelle1!$E$3:$U$500,MATCH($A554&amp;$C554&amp;$D554,[5]Tabelle1!$A$3:$A$500&amp;[5]Tabelle1!$C$3:$C$500&amp;[5]Tabelle1!$D$3:$D$500,0),MATCH(Q$2,[5]Tabelle1!$E$2:$U$2,0))),"")</f>
        <v>0.182</v>
      </c>
      <c r="R554" s="163">
        <f t="array" ref="R554">IFERROR(IF(INDEX([5]Tabelle1!$E$3:$U$500,MATCH($A554&amp;$C554&amp;$D554,[5]Tabelle1!$A$3:$A$500&amp;[5]Tabelle1!$C$3:$C$500&amp;[5]Tabelle1!$D$3:$D$500,0),MATCH(R$2,[5]Tabelle1!$E$2:$U$2,0))=0,"",INDEX([5]Tabelle1!$E$3:$U$500,MATCH($A554&amp;$C554&amp;$D554,[5]Tabelle1!$A$3:$A$500&amp;[5]Tabelle1!$C$3:$C$500&amp;[5]Tabelle1!$D$3:$D$500,0),MATCH(R$2,[5]Tabelle1!$E$2:$U$2,0))),"")</f>
        <v>0.187</v>
      </c>
      <c r="S554" s="163">
        <f t="array" ref="S554">IFERROR(IF(INDEX([5]Tabelle1!$E$3:$U$500,MATCH($A554&amp;$C554&amp;$D554,[5]Tabelle1!$A$3:$A$500&amp;[5]Tabelle1!$C$3:$C$500&amp;[5]Tabelle1!$D$3:$D$500,0),MATCH(S$2,[5]Tabelle1!$E$2:$U$2,0))=0,"",INDEX([5]Tabelle1!$E$3:$U$500,MATCH($A554&amp;$C554&amp;$D554,[5]Tabelle1!$A$3:$A$500&amp;[5]Tabelle1!$C$3:$C$500&amp;[5]Tabelle1!$D$3:$D$500,0),MATCH(S$2,[5]Tabelle1!$E$2:$U$2,0))),"")</f>
        <v>0.192</v>
      </c>
      <c r="T554" s="187" t="str">
        <f t="array" ref="T554">IFERROR(IF(INDEX([5]Tabelle1!$E$3:$U$500,MATCH($A554&amp;$C554&amp;$D554,[5]Tabelle1!$A$3:$A$500&amp;[5]Tabelle1!$C$3:$C$500&amp;[5]Tabelle1!$D$3:$D$500,0),MATCH(T$2,[5]Tabelle1!$E$2:$U$2,0))=0,"",INDEX([5]Tabelle1!$E$3:$U$500,MATCH($A554&amp;$C554&amp;$D554,[5]Tabelle1!$A$3:$A$500&amp;[5]Tabelle1!$C$3:$C$500&amp;[5]Tabelle1!$D$3:$D$500,0),MATCH(T$2,[5]Tabelle1!$E$2:$U$2,0))),"")</f>
        <v/>
      </c>
      <c r="U554" s="187" t="str">
        <f t="array" ref="U554">IFERROR(IF(INDEX([5]Tabelle1!$E$3:$U$500,MATCH($A554&amp;$C554&amp;$D554,[5]Tabelle1!$A$3:$A$500&amp;[5]Tabelle1!$C$3:$C$500&amp;[5]Tabelle1!$D$3:$D$500,0),MATCH(U$2,[5]Tabelle1!$E$2:$U$2,0))=0,"",INDEX([5]Tabelle1!$E$3:$U$500,MATCH($A554&amp;$C554&amp;$D554,[5]Tabelle1!$A$3:$A$500&amp;[5]Tabelle1!$C$3:$C$500&amp;[5]Tabelle1!$D$3:$D$500,0),MATCH(U$2,[5]Tabelle1!$E$2:$U$2,0))),"")</f>
        <v/>
      </c>
      <c r="V554" s="188" t="str">
        <f t="array" ref="V554">IFERROR(IF(INDEX([5]Tabelle1!$E$3:$U$500,MATCH($A554&amp;$C554&amp;$D554,[5]Tabelle1!$A$3:$A$500&amp;[5]Tabelle1!$C$3:$C$500&amp;[5]Tabelle1!$D$3:$D$500,0),MATCH(V$2,[5]Tabelle1!$E$2:$U$2,0))=0,"",INDEX([5]Tabelle1!$E$3:$U$500,MATCH($A554&amp;$C554&amp;$D554,[5]Tabelle1!$A$3:$A$500&amp;[5]Tabelle1!$C$3:$C$500&amp;[5]Tabelle1!$D$3:$D$500,0),MATCH(V$2,[5]Tabelle1!$E$2:$U$2,0))),"")</f>
        <v/>
      </c>
      <c r="W554" s="54" t="str">
        <f t="array" ref="W554">IFERROR(IF(INDEX([5]Tabelle1!$E$3:$U$500,MATCH($A554&amp;$C554&amp;$D554,[5]Tabelle1!$A$3:$A$500&amp;[5]Tabelle1!$C$3:$C$500&amp;[5]Tabelle1!$D$3:$D$500,0),MATCH(W$2,[5]Tabelle1!$E$2:$U$2,0))=0,"",INDEX([5]Tabelle1!$E$3:$U$500,MATCH($A554&amp;$C554&amp;$D554,[5]Tabelle1!$A$3:$A$500&amp;[5]Tabelle1!$C$3:$C$500&amp;[5]Tabelle1!$D$3:$D$500,0),MATCH(W$2,[5]Tabelle1!$E$2:$U$2,0))),"")</f>
        <v/>
      </c>
      <c r="X554" s="54" t="str">
        <f t="array" ref="X554">IFERROR(IF(INDEX([5]Tabelle1!$E$3:$U$500,MATCH($A554&amp;$C554&amp;$D554,[5]Tabelle1!$A$3:$A$500&amp;[5]Tabelle1!$C$3:$C$500&amp;[5]Tabelle1!$D$3:$D$500,0),MATCH(X$2,[5]Tabelle1!$E$2:$U$2,0))=0,"",INDEX([5]Tabelle1!$E$3:$U$500,MATCH($A554&amp;$C554&amp;$D554,[5]Tabelle1!$A$3:$A$500&amp;[5]Tabelle1!$C$3:$C$500&amp;[5]Tabelle1!$D$3:$D$500,0),MATCH(X$2,[5]Tabelle1!$E$2:$U$2,0))),"")</f>
        <v>Page 43, Table 10</v>
      </c>
      <c r="Y554" s="170"/>
      <c r="Z554" s="170"/>
      <c r="AA554" s="170"/>
      <c r="AB554" s="170"/>
      <c r="AC554" s="170"/>
      <c r="AD554" s="170"/>
      <c r="AE554" s="170"/>
      <c r="AF554" s="170"/>
    </row>
    <row r="555" spans="1:32" ht="14.5" x14ac:dyDescent="0.35">
      <c r="A555" s="127" t="str">
        <f>A554</f>
        <v>Slovak Republic</v>
      </c>
      <c r="B555" s="70"/>
      <c r="C555" s="70" t="s">
        <v>596</v>
      </c>
      <c r="D555" s="136" t="s">
        <v>575</v>
      </c>
      <c r="E555" s="102"/>
      <c r="F555" s="102"/>
      <c r="G555" s="102"/>
      <c r="H555" s="102" t="str">
        <f t="array" ref="H555">IFERROR(IF(INDEX([5]Tabelle1!$E$3:$U$500,MATCH($A555&amp;$C555&amp;$D555,[5]Tabelle1!$A$3:$A$500&amp;[5]Tabelle1!$C$3:$C$500&amp;[5]Tabelle1!$D$3:$D$500,0),MATCH(H$2,[5]Tabelle1!$E$2:$U$2,0))=0,"",INDEX([5]Tabelle1!$E$3:$U$500,MATCH($A555&amp;$C555&amp;$D555,[5]Tabelle1!$A$3:$A$500&amp;[5]Tabelle1!$C$3:$C$500&amp;[5]Tabelle1!$D$3:$D$500,0),MATCH(H$2,[5]Tabelle1!$E$2:$U$2,0))),"")</f>
        <v/>
      </c>
      <c r="I555" s="182" t="str">
        <f t="array" ref="I555">IFERROR(IF(INDEX([5]Tabelle1!$E$3:$U$500,MATCH($A555&amp;$C555&amp;$D555,[5]Tabelle1!$A$3:$A$500&amp;[5]Tabelle1!$C$3:$C$500&amp;[5]Tabelle1!$D$3:$D$500,0),MATCH(I$2,[5]Tabelle1!$E$2:$U$2,0))=0,"",INDEX([5]Tabelle1!$E$3:$U$500,MATCH($A555&amp;$C555&amp;$D555,[5]Tabelle1!$A$3:$A$500&amp;[5]Tabelle1!$C$3:$C$500&amp;[5]Tabelle1!$D$3:$D$500,0),MATCH(I$2,[5]Tabelle1!$E$2:$U$2,0))),"")</f>
        <v/>
      </c>
      <c r="J555" s="162">
        <f t="array" ref="J555">IFERROR(IF(INDEX([5]Tabelle1!$E$3:$U$500,MATCH($A555&amp;$C555&amp;$D555,[5]Tabelle1!$A$3:$A$500&amp;[5]Tabelle1!$C$3:$C$500&amp;[5]Tabelle1!$D$3:$D$500,0),MATCH(J$2,[5]Tabelle1!$E$2:$U$2,0))=0,"",INDEX([5]Tabelle1!$E$3:$U$500,MATCH($A555&amp;$C555&amp;$D555,[5]Tabelle1!$A$3:$A$500&amp;[5]Tabelle1!$C$3:$C$500&amp;[5]Tabelle1!$D$3:$D$500,0),MATCH(J$2,[5]Tabelle1!$E$2:$U$2,0))),"")</f>
        <v>0.224</v>
      </c>
      <c r="K555" s="162">
        <f t="array" ref="K555">IFERROR(IF(INDEX([5]Tabelle1!$E$3:$U$500,MATCH($A555&amp;$C555&amp;$D555,[5]Tabelle1!$A$3:$A$500&amp;[5]Tabelle1!$C$3:$C$500&amp;[5]Tabelle1!$D$3:$D$500,0),MATCH(K$2,[5]Tabelle1!$E$2:$U$2,0))=0,"",INDEX([5]Tabelle1!$E$3:$U$500,MATCH($A555&amp;$C555&amp;$D555,[5]Tabelle1!$A$3:$A$500&amp;[5]Tabelle1!$C$3:$C$500&amp;[5]Tabelle1!$D$3:$D$500,0),MATCH(K$2,[5]Tabelle1!$E$2:$U$2,0))),"")</f>
        <v>0.23400000000000001</v>
      </c>
      <c r="L555" s="162">
        <f t="array" ref="L555">IFERROR(IF(INDEX([5]Tabelle1!$E$3:$U$500,MATCH($A555&amp;$C555&amp;$D555,[5]Tabelle1!$A$3:$A$500&amp;[5]Tabelle1!$C$3:$C$500&amp;[5]Tabelle1!$D$3:$D$500,0),MATCH(L$2,[5]Tabelle1!$E$2:$U$2,0))=0,"",INDEX([5]Tabelle1!$E$3:$U$500,MATCH($A555&amp;$C555&amp;$D555,[5]Tabelle1!$A$3:$A$500&amp;[5]Tabelle1!$C$3:$C$500&amp;[5]Tabelle1!$D$3:$D$500,0),MATCH(L$2,[5]Tabelle1!$E$2:$U$2,0))),"")</f>
        <v>0.23899999999999999</v>
      </c>
      <c r="M555" s="162">
        <f t="array" ref="M555">IFERROR(IF(INDEX([5]Tabelle1!$E$3:$U$500,MATCH($A555&amp;$C555&amp;$D555,[5]Tabelle1!$A$3:$A$500&amp;[5]Tabelle1!$C$3:$C$500&amp;[5]Tabelle1!$D$3:$D$500,0),MATCH(M$2,[5]Tabelle1!$E$2:$U$2,0))=0,"",INDEX([5]Tabelle1!$E$3:$U$500,MATCH($A555&amp;$C555&amp;$D555,[5]Tabelle1!$A$3:$A$500&amp;[5]Tabelle1!$C$3:$C$500&amp;[5]Tabelle1!$D$3:$D$500,0),MATCH(M$2,[5]Tabelle1!$E$2:$U$2,0))),"")</f>
        <v>0.24399999999999999</v>
      </c>
      <c r="N555" s="162">
        <f t="array" ref="N555">IFERROR(IF(INDEX([5]Tabelle1!$E$3:$U$500,MATCH($A555&amp;$C555&amp;$D555,[5]Tabelle1!$A$3:$A$500&amp;[5]Tabelle1!$C$3:$C$500&amp;[5]Tabelle1!$D$3:$D$500,0),MATCH(N$2,[5]Tabelle1!$E$2:$U$2,0))=0,"",INDEX([5]Tabelle1!$E$3:$U$500,MATCH($A555&amp;$C555&amp;$D555,[5]Tabelle1!$A$3:$A$500&amp;[5]Tabelle1!$C$3:$C$500&amp;[5]Tabelle1!$D$3:$D$500,0),MATCH(N$2,[5]Tabelle1!$E$2:$U$2,0))),"")</f>
        <v>0.248</v>
      </c>
      <c r="O555" s="162">
        <f t="array" ref="O555">IFERROR(IF(INDEX([5]Tabelle1!$E$3:$U$500,MATCH($A555&amp;$C555&amp;$D555,[5]Tabelle1!$A$3:$A$500&amp;[5]Tabelle1!$C$3:$C$500&amp;[5]Tabelle1!$D$3:$D$500,0),MATCH(O$2,[5]Tabelle1!$E$2:$U$2,0))=0,"",INDEX([5]Tabelle1!$E$3:$U$500,MATCH($A555&amp;$C555&amp;$D555,[5]Tabelle1!$A$3:$A$500&amp;[5]Tabelle1!$C$3:$C$500&amp;[5]Tabelle1!$D$3:$D$500,0),MATCH(O$2,[5]Tabelle1!$E$2:$U$2,0))),"")</f>
        <v>0.25900000000000001</v>
      </c>
      <c r="P555" s="162">
        <f t="array" ref="P555">IFERROR(IF(INDEX([5]Tabelle1!$E$3:$U$500,MATCH($A555&amp;$C555&amp;$D555,[5]Tabelle1!$A$3:$A$500&amp;[5]Tabelle1!$C$3:$C$500&amp;[5]Tabelle1!$D$3:$D$500,0),MATCH(P$2,[5]Tabelle1!$E$2:$U$2,0))=0,"",INDEX([5]Tabelle1!$E$3:$U$500,MATCH($A555&amp;$C555&amp;$D555,[5]Tabelle1!$A$3:$A$500&amp;[5]Tabelle1!$C$3:$C$500&amp;[5]Tabelle1!$D$3:$D$500,0),MATCH(P$2,[5]Tabelle1!$E$2:$U$2,0))),"")</f>
        <v>0.26400000000000001</v>
      </c>
      <c r="Q555" s="162">
        <f t="array" ref="Q555">IFERROR(IF(INDEX([5]Tabelle1!$E$3:$U$500,MATCH($A555&amp;$C555&amp;$D555,[5]Tabelle1!$A$3:$A$500&amp;[5]Tabelle1!$C$3:$C$500&amp;[5]Tabelle1!$D$3:$D$500,0),MATCH(Q$2,[5]Tabelle1!$E$2:$U$2,0))=0,"",INDEX([5]Tabelle1!$E$3:$U$500,MATCH($A555&amp;$C555&amp;$D555,[5]Tabelle1!$A$3:$A$500&amp;[5]Tabelle1!$C$3:$C$500&amp;[5]Tabelle1!$D$3:$D$500,0),MATCH(Q$2,[5]Tabelle1!$E$2:$U$2,0))),"")</f>
        <v>0.26700000000000002</v>
      </c>
      <c r="R555" s="162">
        <f t="array" ref="R555">IFERROR(IF(INDEX([5]Tabelle1!$E$3:$U$500,MATCH($A555&amp;$C555&amp;$D555,[5]Tabelle1!$A$3:$A$500&amp;[5]Tabelle1!$C$3:$C$500&amp;[5]Tabelle1!$D$3:$D$500,0),MATCH(R$2,[5]Tabelle1!$E$2:$U$2,0))=0,"",INDEX([5]Tabelle1!$E$3:$U$500,MATCH($A555&amp;$C555&amp;$D555,[5]Tabelle1!$A$3:$A$500&amp;[5]Tabelle1!$C$3:$C$500&amp;[5]Tabelle1!$D$3:$D$500,0),MATCH(R$2,[5]Tabelle1!$E$2:$U$2,0))),"")</f>
        <v>0.27</v>
      </c>
      <c r="S555" s="162">
        <f t="array" ref="S555">IFERROR(IF(INDEX([5]Tabelle1!$E$3:$U$500,MATCH($A555&amp;$C555&amp;$D555,[5]Tabelle1!$A$3:$A$500&amp;[5]Tabelle1!$C$3:$C$500&amp;[5]Tabelle1!$D$3:$D$500,0),MATCH(S$2,[5]Tabelle1!$E$2:$U$2,0))=0,"",INDEX([5]Tabelle1!$E$3:$U$500,MATCH($A555&amp;$C555&amp;$D555,[5]Tabelle1!$A$3:$A$500&amp;[5]Tabelle1!$C$3:$C$500&amp;[5]Tabelle1!$D$3:$D$500,0),MATCH(S$2,[5]Tabelle1!$E$2:$U$2,0))),"")</f>
        <v>0.27300000000000002</v>
      </c>
      <c r="T555" s="190" t="str">
        <f t="array" ref="T555">IFERROR(IF(INDEX([5]Tabelle1!$E$3:$U$500,MATCH($A555&amp;$C555&amp;$D555,[5]Tabelle1!$A$3:$A$500&amp;[5]Tabelle1!$C$3:$C$500&amp;[5]Tabelle1!$D$3:$D$500,0),MATCH(T$2,[5]Tabelle1!$E$2:$U$2,0))=0,"",INDEX([5]Tabelle1!$E$3:$U$500,MATCH($A555&amp;$C555&amp;$D555,[5]Tabelle1!$A$3:$A$500&amp;[5]Tabelle1!$C$3:$C$500&amp;[5]Tabelle1!$D$3:$D$500,0),MATCH(T$2,[5]Tabelle1!$E$2:$U$2,0))),"")</f>
        <v/>
      </c>
      <c r="U555" s="190" t="str">
        <f t="array" ref="U555">IFERROR(IF(INDEX([5]Tabelle1!$E$3:$U$500,MATCH($A555&amp;$C555&amp;$D555,[5]Tabelle1!$A$3:$A$500&amp;[5]Tabelle1!$C$3:$C$500&amp;[5]Tabelle1!$D$3:$D$500,0),MATCH(U$2,[5]Tabelle1!$E$2:$U$2,0))=0,"",INDEX([5]Tabelle1!$E$3:$U$500,MATCH($A555&amp;$C555&amp;$D555,[5]Tabelle1!$A$3:$A$500&amp;[5]Tabelle1!$C$3:$C$500&amp;[5]Tabelle1!$D$3:$D$500,0),MATCH(U$2,[5]Tabelle1!$E$2:$U$2,0))),"")</f>
        <v/>
      </c>
      <c r="V555" s="191" t="str">
        <f t="array" ref="V555">IFERROR(IF(INDEX([5]Tabelle1!$E$3:$U$500,MATCH($A555&amp;$C555&amp;$D555,[5]Tabelle1!$A$3:$A$500&amp;[5]Tabelle1!$C$3:$C$500&amp;[5]Tabelle1!$D$3:$D$500,0),MATCH(V$2,[5]Tabelle1!$E$2:$U$2,0))=0,"",INDEX([5]Tabelle1!$E$3:$U$500,MATCH($A555&amp;$C555&amp;$D555,[5]Tabelle1!$A$3:$A$500&amp;[5]Tabelle1!$C$3:$C$500&amp;[5]Tabelle1!$D$3:$D$500,0),MATCH(V$2,[5]Tabelle1!$E$2:$U$2,0))),"")</f>
        <v/>
      </c>
      <c r="W555" s="54" t="s">
        <v>608</v>
      </c>
      <c r="X555" s="54" t="str">
        <f t="array" ref="X555">IFERROR(IF(INDEX([5]Tabelle1!$E$3:$U$500,MATCH($A555&amp;$C555&amp;$D555,[5]Tabelle1!$A$3:$A$500&amp;[5]Tabelle1!$C$3:$C$500&amp;[5]Tabelle1!$D$3:$D$500,0),MATCH(X$2,[5]Tabelle1!$E$2:$U$2,0))=0,"",INDEX([5]Tabelle1!$E$3:$U$500,MATCH($A555&amp;$C555&amp;$D555,[5]Tabelle1!$A$3:$A$500&amp;[5]Tabelle1!$C$3:$C$500&amp;[5]Tabelle1!$D$3:$D$500,0),MATCH(X$2,[5]Tabelle1!$E$2:$U$2,0))),"")</f>
        <v/>
      </c>
      <c r="Y555" s="170"/>
      <c r="Z555" s="170"/>
      <c r="AA555" s="170"/>
      <c r="AB555" s="170"/>
      <c r="AC555" s="170"/>
      <c r="AD555" s="170"/>
      <c r="AE555" s="170"/>
      <c r="AF555" s="170"/>
    </row>
    <row r="556" spans="1:32" ht="14.5" hidden="1" x14ac:dyDescent="0.35">
      <c r="A556" s="127" t="str">
        <f t="shared" ref="A556:A571" si="38">A555</f>
        <v>Slovak Republic</v>
      </c>
      <c r="B556" s="70"/>
      <c r="C556" s="70" t="s">
        <v>596</v>
      </c>
      <c r="D556" s="136" t="s">
        <v>576</v>
      </c>
      <c r="E556" s="102"/>
      <c r="F556" s="102"/>
      <c r="G556" s="102"/>
      <c r="H556" s="102" t="str">
        <f t="array" ref="H556">IFERROR(IF(INDEX([5]Tabelle1!$E$3:$U$500,MATCH($A556&amp;$C556&amp;$D556,[5]Tabelle1!$A$3:$A$500&amp;[5]Tabelle1!$C$3:$C$500&amp;[5]Tabelle1!$D$3:$D$500,0),MATCH(H$2,[5]Tabelle1!$E$2:$U$2,0))=0,"",INDEX([5]Tabelle1!$E$3:$U$500,MATCH($A556&amp;$C556&amp;$D556,[5]Tabelle1!$A$3:$A$500&amp;[5]Tabelle1!$C$3:$C$500&amp;[5]Tabelle1!$D$3:$D$500,0),MATCH(H$2,[5]Tabelle1!$E$2:$U$2,0))),"")</f>
        <v/>
      </c>
      <c r="I556" s="182" t="str">
        <f t="array" ref="I556">IFERROR(IF(INDEX([5]Tabelle1!$E$3:$U$500,MATCH($A556&amp;$C556&amp;$D556,[5]Tabelle1!$A$3:$A$500&amp;[5]Tabelle1!$C$3:$C$500&amp;[5]Tabelle1!$D$3:$D$500,0),MATCH(I$2,[5]Tabelle1!$E$2:$U$2,0))=0,"",INDEX([5]Tabelle1!$E$3:$U$500,MATCH($A556&amp;$C556&amp;$D556,[5]Tabelle1!$A$3:$A$500&amp;[5]Tabelle1!$C$3:$C$500&amp;[5]Tabelle1!$D$3:$D$500,0),MATCH(I$2,[5]Tabelle1!$E$2:$U$2,0))),"")</f>
        <v/>
      </c>
      <c r="J556" s="162">
        <f t="array" ref="J556">IFERROR(IF(INDEX([5]Tabelle1!$E$3:$U$500,MATCH($A556&amp;$C556&amp;$D556,[5]Tabelle1!$A$3:$A$500&amp;[5]Tabelle1!$C$3:$C$500&amp;[5]Tabelle1!$D$3:$D$500,0),MATCH(J$2,[5]Tabelle1!$E$2:$U$2,0))=0,"",INDEX([5]Tabelle1!$E$3:$U$500,MATCH($A556&amp;$C556&amp;$D556,[5]Tabelle1!$A$3:$A$500&amp;[5]Tabelle1!$C$3:$C$500&amp;[5]Tabelle1!$D$3:$D$500,0),MATCH(J$2,[5]Tabelle1!$E$2:$U$2,0))),"")</f>
        <v>0.13</v>
      </c>
      <c r="K556" s="162">
        <f t="array" ref="K556">IFERROR(IF(INDEX([5]Tabelle1!$E$3:$U$500,MATCH($A556&amp;$C556&amp;$D556,[5]Tabelle1!$A$3:$A$500&amp;[5]Tabelle1!$C$3:$C$500&amp;[5]Tabelle1!$D$3:$D$500,0),MATCH(K$2,[5]Tabelle1!$E$2:$U$2,0))=0,"",INDEX([5]Tabelle1!$E$3:$U$500,MATCH($A556&amp;$C556&amp;$D556,[5]Tabelle1!$A$3:$A$500&amp;[5]Tabelle1!$C$3:$C$500&amp;[5]Tabelle1!$D$3:$D$500,0),MATCH(K$2,[5]Tabelle1!$E$2:$U$2,0))),"")</f>
        <v>0.14299999999999999</v>
      </c>
      <c r="L556" s="162">
        <f t="array" ref="L556">IFERROR(IF(INDEX([5]Tabelle1!$E$3:$U$500,MATCH($A556&amp;$C556&amp;$D556,[5]Tabelle1!$A$3:$A$500&amp;[5]Tabelle1!$C$3:$C$500&amp;[5]Tabelle1!$D$3:$D$500,0),MATCH(L$2,[5]Tabelle1!$E$2:$U$2,0))=0,"",INDEX([5]Tabelle1!$E$3:$U$500,MATCH($A556&amp;$C556&amp;$D556,[5]Tabelle1!$A$3:$A$500&amp;[5]Tabelle1!$C$3:$C$500&amp;[5]Tabelle1!$D$3:$D$500,0),MATCH(L$2,[5]Tabelle1!$E$2:$U$2,0))),"")</f>
        <v>0.14599999999999999</v>
      </c>
      <c r="M556" s="162">
        <f t="array" ref="M556">IFERROR(IF(INDEX([5]Tabelle1!$E$3:$U$500,MATCH($A556&amp;$C556&amp;$D556,[5]Tabelle1!$A$3:$A$500&amp;[5]Tabelle1!$C$3:$C$500&amp;[5]Tabelle1!$D$3:$D$500,0),MATCH(M$2,[5]Tabelle1!$E$2:$U$2,0))=0,"",INDEX([5]Tabelle1!$E$3:$U$500,MATCH($A556&amp;$C556&amp;$D556,[5]Tabelle1!$A$3:$A$500&amp;[5]Tabelle1!$C$3:$C$500&amp;[5]Tabelle1!$D$3:$D$500,0),MATCH(M$2,[5]Tabelle1!$E$2:$U$2,0))),"")</f>
        <v>0.152</v>
      </c>
      <c r="N556" s="162">
        <f t="array" ref="N556">IFERROR(IF(INDEX([5]Tabelle1!$E$3:$U$500,MATCH($A556&amp;$C556&amp;$D556,[5]Tabelle1!$A$3:$A$500&amp;[5]Tabelle1!$C$3:$C$500&amp;[5]Tabelle1!$D$3:$D$500,0),MATCH(N$2,[5]Tabelle1!$E$2:$U$2,0))=0,"",INDEX([5]Tabelle1!$E$3:$U$500,MATCH($A556&amp;$C556&amp;$D556,[5]Tabelle1!$A$3:$A$500&amp;[5]Tabelle1!$C$3:$C$500&amp;[5]Tabelle1!$D$3:$D$500,0),MATCH(N$2,[5]Tabelle1!$E$2:$U$2,0))),"")</f>
        <v>0.161</v>
      </c>
      <c r="O556" s="162">
        <f t="array" ref="O556">IFERROR(IF(INDEX([5]Tabelle1!$E$3:$U$500,MATCH($A556&amp;$C556&amp;$D556,[5]Tabelle1!$A$3:$A$500&amp;[5]Tabelle1!$C$3:$C$500&amp;[5]Tabelle1!$D$3:$D$500,0),MATCH(O$2,[5]Tabelle1!$E$2:$U$2,0))=0,"",INDEX([5]Tabelle1!$E$3:$U$500,MATCH($A556&amp;$C556&amp;$D556,[5]Tabelle1!$A$3:$A$500&amp;[5]Tabelle1!$C$3:$C$500&amp;[5]Tabelle1!$D$3:$D$500,0),MATCH(O$2,[5]Tabelle1!$E$2:$U$2,0))),"")</f>
        <v>0.16700000000000001</v>
      </c>
      <c r="P556" s="162">
        <f t="array" ref="P556">IFERROR(IF(INDEX([5]Tabelle1!$E$3:$U$500,MATCH($A556&amp;$C556&amp;$D556,[5]Tabelle1!$A$3:$A$500&amp;[5]Tabelle1!$C$3:$C$500&amp;[5]Tabelle1!$D$3:$D$500,0),MATCH(P$2,[5]Tabelle1!$E$2:$U$2,0))=0,"",INDEX([5]Tabelle1!$E$3:$U$500,MATCH($A556&amp;$C556&amp;$D556,[5]Tabelle1!$A$3:$A$500&amp;[5]Tabelle1!$C$3:$C$500&amp;[5]Tabelle1!$D$3:$D$500,0),MATCH(P$2,[5]Tabelle1!$E$2:$U$2,0))),"")</f>
        <v>0.17499999999999999</v>
      </c>
      <c r="Q556" s="162">
        <f t="array" ref="Q556">IFERROR(IF(INDEX([5]Tabelle1!$E$3:$U$500,MATCH($A556&amp;$C556&amp;$D556,[5]Tabelle1!$A$3:$A$500&amp;[5]Tabelle1!$C$3:$C$500&amp;[5]Tabelle1!$D$3:$D$500,0),MATCH(Q$2,[5]Tabelle1!$E$2:$U$2,0))=0,"",INDEX([5]Tabelle1!$E$3:$U$500,MATCH($A556&amp;$C556&amp;$D556,[5]Tabelle1!$A$3:$A$500&amp;[5]Tabelle1!$C$3:$C$500&amp;[5]Tabelle1!$D$3:$D$500,0),MATCH(Q$2,[5]Tabelle1!$E$2:$U$2,0))),"")</f>
        <v>0.18099999999999999</v>
      </c>
      <c r="R556" s="162">
        <f t="array" ref="R556">IFERROR(IF(INDEX([5]Tabelle1!$E$3:$U$500,MATCH($A556&amp;$C556&amp;$D556,[5]Tabelle1!$A$3:$A$500&amp;[5]Tabelle1!$C$3:$C$500&amp;[5]Tabelle1!$D$3:$D$500,0),MATCH(R$2,[5]Tabelle1!$E$2:$U$2,0))=0,"",INDEX([5]Tabelle1!$E$3:$U$500,MATCH($A556&amp;$C556&amp;$D556,[5]Tabelle1!$A$3:$A$500&amp;[5]Tabelle1!$C$3:$C$500&amp;[5]Tabelle1!$D$3:$D$500,0),MATCH(R$2,[5]Tabelle1!$E$2:$U$2,0))),"")</f>
        <v>0.185</v>
      </c>
      <c r="S556" s="162">
        <f t="array" ref="S556">IFERROR(IF(INDEX([5]Tabelle1!$E$3:$U$500,MATCH($A556&amp;$C556&amp;$D556,[5]Tabelle1!$A$3:$A$500&amp;[5]Tabelle1!$C$3:$C$500&amp;[5]Tabelle1!$D$3:$D$500,0),MATCH(S$2,[5]Tabelle1!$E$2:$U$2,0))=0,"",INDEX([5]Tabelle1!$E$3:$U$500,MATCH($A556&amp;$C556&amp;$D556,[5]Tabelle1!$A$3:$A$500&amp;[5]Tabelle1!$C$3:$C$500&amp;[5]Tabelle1!$D$3:$D$500,0),MATCH(S$2,[5]Tabelle1!$E$2:$U$2,0))),"")</f>
        <v>0.19</v>
      </c>
      <c r="T556" s="190" t="str">
        <f t="array" ref="T556">IFERROR(IF(INDEX([5]Tabelle1!$E$3:$U$500,MATCH($A556&amp;$C556&amp;$D556,[5]Tabelle1!$A$3:$A$500&amp;[5]Tabelle1!$C$3:$C$500&amp;[5]Tabelle1!$D$3:$D$500,0),MATCH(T$2,[5]Tabelle1!$E$2:$U$2,0))=0,"",INDEX([5]Tabelle1!$E$3:$U$500,MATCH($A556&amp;$C556&amp;$D556,[5]Tabelle1!$A$3:$A$500&amp;[5]Tabelle1!$C$3:$C$500&amp;[5]Tabelle1!$D$3:$D$500,0),MATCH(T$2,[5]Tabelle1!$E$2:$U$2,0))),"")</f>
        <v/>
      </c>
      <c r="U556" s="190" t="str">
        <f t="array" ref="U556">IFERROR(IF(INDEX([5]Tabelle1!$E$3:$U$500,MATCH($A556&amp;$C556&amp;$D556,[5]Tabelle1!$A$3:$A$500&amp;[5]Tabelle1!$C$3:$C$500&amp;[5]Tabelle1!$D$3:$D$500,0),MATCH(U$2,[5]Tabelle1!$E$2:$U$2,0))=0,"",INDEX([5]Tabelle1!$E$3:$U$500,MATCH($A556&amp;$C556&amp;$D556,[5]Tabelle1!$A$3:$A$500&amp;[5]Tabelle1!$C$3:$C$500&amp;[5]Tabelle1!$D$3:$D$500,0),MATCH(U$2,[5]Tabelle1!$E$2:$U$2,0))),"")</f>
        <v/>
      </c>
      <c r="V556" s="191" t="str">
        <f t="array" ref="V556">IFERROR(IF(INDEX([5]Tabelle1!$E$3:$U$500,MATCH($A556&amp;$C556&amp;$D556,[5]Tabelle1!$A$3:$A$500&amp;[5]Tabelle1!$C$3:$C$500&amp;[5]Tabelle1!$D$3:$D$500,0),MATCH(V$2,[5]Tabelle1!$E$2:$U$2,0))=0,"",INDEX([5]Tabelle1!$E$3:$U$500,MATCH($A556&amp;$C556&amp;$D556,[5]Tabelle1!$A$3:$A$500&amp;[5]Tabelle1!$C$3:$C$500&amp;[5]Tabelle1!$D$3:$D$500,0),MATCH(V$2,[5]Tabelle1!$E$2:$U$2,0))),"")</f>
        <v/>
      </c>
      <c r="W556" s="54" t="str">
        <f t="array" ref="W556">IFERROR(IF(INDEX([5]Tabelle1!$E$3:$U$500,MATCH($A556&amp;$C556&amp;$D556,[5]Tabelle1!$A$3:$A$500&amp;[5]Tabelle1!$C$3:$C$500&amp;[5]Tabelle1!$D$3:$D$500,0),MATCH(W$2,[5]Tabelle1!$E$2:$U$2,0))=0,"",INDEX([5]Tabelle1!$E$3:$U$500,MATCH($A556&amp;$C556&amp;$D556,[5]Tabelle1!$A$3:$A$500&amp;[5]Tabelle1!$C$3:$C$500&amp;[5]Tabelle1!$D$3:$D$500,0),MATCH(W$2,[5]Tabelle1!$E$2:$U$2,0))),"")</f>
        <v/>
      </c>
      <c r="X556" s="54" t="str">
        <f t="array" ref="X556">IFERROR(IF(INDEX([5]Tabelle1!$E$3:$U$500,MATCH($A556&amp;$C556&amp;$D556,[5]Tabelle1!$A$3:$A$500&amp;[5]Tabelle1!$C$3:$C$500&amp;[5]Tabelle1!$D$3:$D$500,0),MATCH(X$2,[5]Tabelle1!$E$2:$U$2,0))=0,"",INDEX([5]Tabelle1!$E$3:$U$500,MATCH($A556&amp;$C556&amp;$D556,[5]Tabelle1!$A$3:$A$500&amp;[5]Tabelle1!$C$3:$C$500&amp;[5]Tabelle1!$D$3:$D$500,0),MATCH(X$2,[5]Tabelle1!$E$2:$U$2,0))),"")</f>
        <v/>
      </c>
      <c r="Y556" s="170"/>
      <c r="Z556" s="170"/>
      <c r="AA556" s="170"/>
      <c r="AB556" s="170"/>
      <c r="AC556" s="170"/>
      <c r="AD556" s="170"/>
      <c r="AE556" s="170"/>
      <c r="AF556" s="170"/>
    </row>
    <row r="557" spans="1:32" ht="14.5" hidden="1" x14ac:dyDescent="0.35">
      <c r="A557" s="127" t="str">
        <f t="shared" si="38"/>
        <v>Slovak Republic</v>
      </c>
      <c r="B557" s="70"/>
      <c r="C557" s="70" t="s">
        <v>596</v>
      </c>
      <c r="D557" s="136" t="s">
        <v>577</v>
      </c>
      <c r="E557" s="102"/>
      <c r="F557" s="102"/>
      <c r="G557" s="102"/>
      <c r="H557" s="102" t="str">
        <f t="array" ref="H557">IFERROR(IF(INDEX([5]Tabelle1!$E$3:$U$500,MATCH($A557&amp;$C557&amp;$D557,[5]Tabelle1!$A$3:$A$500&amp;[5]Tabelle1!$C$3:$C$500&amp;[5]Tabelle1!$D$3:$D$500,0),MATCH(H$2,[5]Tabelle1!$E$2:$U$2,0))=0,"",INDEX([5]Tabelle1!$E$3:$U$500,MATCH($A557&amp;$C557&amp;$D557,[5]Tabelle1!$A$3:$A$500&amp;[5]Tabelle1!$C$3:$C$500&amp;[5]Tabelle1!$D$3:$D$500,0),MATCH(H$2,[5]Tabelle1!$E$2:$U$2,0))),"")</f>
        <v/>
      </c>
      <c r="I557" s="182" t="str">
        <f t="array" ref="I557">IFERROR(IF(INDEX([5]Tabelle1!$E$3:$U$500,MATCH($A557&amp;$C557&amp;$D557,[5]Tabelle1!$A$3:$A$500&amp;[5]Tabelle1!$C$3:$C$500&amp;[5]Tabelle1!$D$3:$D$500,0),MATCH(I$2,[5]Tabelle1!$E$2:$U$2,0))=0,"",INDEX([5]Tabelle1!$E$3:$U$500,MATCH($A557&amp;$C557&amp;$D557,[5]Tabelle1!$A$3:$A$500&amp;[5]Tabelle1!$C$3:$C$500&amp;[5]Tabelle1!$D$3:$D$500,0),MATCH(I$2,[5]Tabelle1!$E$2:$U$2,0))),"")</f>
        <v/>
      </c>
      <c r="J557" s="162">
        <f t="array" ref="J557">IFERROR(IF(INDEX([5]Tabelle1!$E$3:$U$500,MATCH($A557&amp;$C557&amp;$D557,[5]Tabelle1!$A$3:$A$500&amp;[5]Tabelle1!$C$3:$C$500&amp;[5]Tabelle1!$D$3:$D$500,0),MATCH(J$2,[5]Tabelle1!$E$2:$U$2,0))=0,"",INDEX([5]Tabelle1!$E$3:$U$500,MATCH($A557&amp;$C557&amp;$D557,[5]Tabelle1!$A$3:$A$500&amp;[5]Tabelle1!$C$3:$C$500&amp;[5]Tabelle1!$D$3:$D$500,0),MATCH(J$2,[5]Tabelle1!$E$2:$U$2,0))),"")</f>
        <v>8.8999999999999996E-2</v>
      </c>
      <c r="K557" s="162">
        <f t="array" ref="K557">IFERROR(IF(INDEX([5]Tabelle1!$E$3:$U$500,MATCH($A557&amp;$C557&amp;$D557,[5]Tabelle1!$A$3:$A$500&amp;[5]Tabelle1!$C$3:$C$500&amp;[5]Tabelle1!$D$3:$D$500,0),MATCH(K$2,[5]Tabelle1!$E$2:$U$2,0))=0,"",INDEX([5]Tabelle1!$E$3:$U$500,MATCH($A557&amp;$C557&amp;$D557,[5]Tabelle1!$A$3:$A$500&amp;[5]Tabelle1!$C$3:$C$500&amp;[5]Tabelle1!$D$3:$D$500,0),MATCH(K$2,[5]Tabelle1!$E$2:$U$2,0))),"")</f>
        <v>9.1999999999999998E-2</v>
      </c>
      <c r="L557" s="162">
        <f t="array" ref="L557">IFERROR(IF(INDEX([5]Tabelle1!$E$3:$U$500,MATCH($A557&amp;$C557&amp;$D557,[5]Tabelle1!$A$3:$A$500&amp;[5]Tabelle1!$C$3:$C$500&amp;[5]Tabelle1!$D$3:$D$500,0),MATCH(L$2,[5]Tabelle1!$E$2:$U$2,0))=0,"",INDEX([5]Tabelle1!$E$3:$U$500,MATCH($A557&amp;$C557&amp;$D557,[5]Tabelle1!$A$3:$A$500&amp;[5]Tabelle1!$C$3:$C$500&amp;[5]Tabelle1!$D$3:$D$500,0),MATCH(L$2,[5]Tabelle1!$E$2:$U$2,0))),"")</f>
        <v>9.5000000000000001E-2</v>
      </c>
      <c r="M557" s="162">
        <f t="array" ref="M557">IFERROR(IF(INDEX([5]Tabelle1!$E$3:$U$500,MATCH($A557&amp;$C557&amp;$D557,[5]Tabelle1!$A$3:$A$500&amp;[5]Tabelle1!$C$3:$C$500&amp;[5]Tabelle1!$D$3:$D$500,0),MATCH(M$2,[5]Tabelle1!$E$2:$U$2,0))=0,"",INDEX([5]Tabelle1!$E$3:$U$500,MATCH($A557&amp;$C557&amp;$D557,[5]Tabelle1!$A$3:$A$500&amp;[5]Tabelle1!$C$3:$C$500&amp;[5]Tabelle1!$D$3:$D$500,0),MATCH(M$2,[5]Tabelle1!$E$2:$U$2,0))),"")</f>
        <v>9.7000000000000003E-2</v>
      </c>
      <c r="N557" s="162">
        <f t="array" ref="N557">IFERROR(IF(INDEX([5]Tabelle1!$E$3:$U$500,MATCH($A557&amp;$C557&amp;$D557,[5]Tabelle1!$A$3:$A$500&amp;[5]Tabelle1!$C$3:$C$500&amp;[5]Tabelle1!$D$3:$D$500,0),MATCH(N$2,[5]Tabelle1!$E$2:$U$2,0))=0,"",INDEX([5]Tabelle1!$E$3:$U$500,MATCH($A557&amp;$C557&amp;$D557,[5]Tabelle1!$A$3:$A$500&amp;[5]Tabelle1!$C$3:$C$500&amp;[5]Tabelle1!$D$3:$D$500,0),MATCH(N$2,[5]Tabelle1!$E$2:$U$2,0))),"")</f>
        <v>9.8000000000000004E-2</v>
      </c>
      <c r="O557" s="162">
        <f t="array" ref="O557">IFERROR(IF(INDEX([5]Tabelle1!$E$3:$U$500,MATCH($A557&amp;$C557&amp;$D557,[5]Tabelle1!$A$3:$A$500&amp;[5]Tabelle1!$C$3:$C$500&amp;[5]Tabelle1!$D$3:$D$500,0),MATCH(O$2,[5]Tabelle1!$E$2:$U$2,0))=0,"",INDEX([5]Tabelle1!$E$3:$U$500,MATCH($A557&amp;$C557&amp;$D557,[5]Tabelle1!$A$3:$A$500&amp;[5]Tabelle1!$C$3:$C$500&amp;[5]Tabelle1!$D$3:$D$500,0),MATCH(O$2,[5]Tabelle1!$E$2:$U$2,0))),"")</f>
        <v>0.104</v>
      </c>
      <c r="P557" s="162">
        <f t="array" ref="P557">IFERROR(IF(INDEX([5]Tabelle1!$E$3:$U$500,MATCH($A557&amp;$C557&amp;$D557,[5]Tabelle1!$A$3:$A$500&amp;[5]Tabelle1!$C$3:$C$500&amp;[5]Tabelle1!$D$3:$D$500,0),MATCH(P$2,[5]Tabelle1!$E$2:$U$2,0))=0,"",INDEX([5]Tabelle1!$E$3:$U$500,MATCH($A557&amp;$C557&amp;$D557,[5]Tabelle1!$A$3:$A$500&amp;[5]Tabelle1!$C$3:$C$500&amp;[5]Tabelle1!$D$3:$D$500,0),MATCH(P$2,[5]Tabelle1!$E$2:$U$2,0))),"")</f>
        <v>0.107</v>
      </c>
      <c r="Q557" s="162">
        <f t="array" ref="Q557">IFERROR(IF(INDEX([5]Tabelle1!$E$3:$U$500,MATCH($A557&amp;$C557&amp;$D557,[5]Tabelle1!$A$3:$A$500&amp;[5]Tabelle1!$C$3:$C$500&amp;[5]Tabelle1!$D$3:$D$500,0),MATCH(Q$2,[5]Tabelle1!$E$2:$U$2,0))=0,"",INDEX([5]Tabelle1!$E$3:$U$500,MATCH($A557&amp;$C557&amp;$D557,[5]Tabelle1!$A$3:$A$500&amp;[5]Tabelle1!$C$3:$C$500&amp;[5]Tabelle1!$D$3:$D$500,0),MATCH(Q$2,[5]Tabelle1!$E$2:$U$2,0))),"")</f>
        <v>0.112</v>
      </c>
      <c r="R557" s="162">
        <f t="array" ref="R557">IFERROR(IF(INDEX([5]Tabelle1!$E$3:$U$500,MATCH($A557&amp;$C557&amp;$D557,[5]Tabelle1!$A$3:$A$500&amp;[5]Tabelle1!$C$3:$C$500&amp;[5]Tabelle1!$D$3:$D$500,0),MATCH(R$2,[5]Tabelle1!$E$2:$U$2,0))=0,"",INDEX([5]Tabelle1!$E$3:$U$500,MATCH($A557&amp;$C557&amp;$D557,[5]Tabelle1!$A$3:$A$500&amp;[5]Tabelle1!$C$3:$C$500&amp;[5]Tabelle1!$D$3:$D$500,0),MATCH(R$2,[5]Tabelle1!$E$2:$U$2,0))),"")</f>
        <v>0.123</v>
      </c>
      <c r="S557" s="162">
        <f t="array" ref="S557">IFERROR(IF(INDEX([5]Tabelle1!$E$3:$U$500,MATCH($A557&amp;$C557&amp;$D557,[5]Tabelle1!$A$3:$A$500&amp;[5]Tabelle1!$C$3:$C$500&amp;[5]Tabelle1!$D$3:$D$500,0),MATCH(S$2,[5]Tabelle1!$E$2:$U$2,0))=0,"",INDEX([5]Tabelle1!$E$3:$U$500,MATCH($A557&amp;$C557&amp;$D557,[5]Tabelle1!$A$3:$A$500&amp;[5]Tabelle1!$C$3:$C$500&amp;[5]Tabelle1!$D$3:$D$500,0),MATCH(S$2,[5]Tabelle1!$E$2:$U$2,0))),"")</f>
        <v>0.14000000000000001</v>
      </c>
      <c r="T557" s="190" t="str">
        <f t="array" ref="T557">IFERROR(IF(INDEX([5]Tabelle1!$E$3:$U$500,MATCH($A557&amp;$C557&amp;$D557,[5]Tabelle1!$A$3:$A$500&amp;[5]Tabelle1!$C$3:$C$500&amp;[5]Tabelle1!$D$3:$D$500,0),MATCH(T$2,[5]Tabelle1!$E$2:$U$2,0))=0,"",INDEX([5]Tabelle1!$E$3:$U$500,MATCH($A557&amp;$C557&amp;$D557,[5]Tabelle1!$A$3:$A$500&amp;[5]Tabelle1!$C$3:$C$500&amp;[5]Tabelle1!$D$3:$D$500,0),MATCH(T$2,[5]Tabelle1!$E$2:$U$2,0))),"")</f>
        <v/>
      </c>
      <c r="U557" s="190" t="str">
        <f t="array" ref="U557">IFERROR(IF(INDEX([5]Tabelle1!$E$3:$U$500,MATCH($A557&amp;$C557&amp;$D557,[5]Tabelle1!$A$3:$A$500&amp;[5]Tabelle1!$C$3:$C$500&amp;[5]Tabelle1!$D$3:$D$500,0),MATCH(U$2,[5]Tabelle1!$E$2:$U$2,0))=0,"",INDEX([5]Tabelle1!$E$3:$U$500,MATCH($A557&amp;$C557&amp;$D557,[5]Tabelle1!$A$3:$A$500&amp;[5]Tabelle1!$C$3:$C$500&amp;[5]Tabelle1!$D$3:$D$500,0),MATCH(U$2,[5]Tabelle1!$E$2:$U$2,0))),"")</f>
        <v/>
      </c>
      <c r="V557" s="191" t="str">
        <f t="array" ref="V557">IFERROR(IF(INDEX([5]Tabelle1!$E$3:$U$500,MATCH($A557&amp;$C557&amp;$D557,[5]Tabelle1!$A$3:$A$500&amp;[5]Tabelle1!$C$3:$C$500&amp;[5]Tabelle1!$D$3:$D$500,0),MATCH(V$2,[5]Tabelle1!$E$2:$U$2,0))=0,"",INDEX([5]Tabelle1!$E$3:$U$500,MATCH($A557&amp;$C557&amp;$D557,[5]Tabelle1!$A$3:$A$500&amp;[5]Tabelle1!$C$3:$C$500&amp;[5]Tabelle1!$D$3:$D$500,0),MATCH(V$2,[5]Tabelle1!$E$2:$U$2,0))),"")</f>
        <v/>
      </c>
      <c r="W557" s="54" t="str">
        <f t="array" ref="W557">IFERROR(IF(INDEX([5]Tabelle1!$E$3:$U$500,MATCH($A557&amp;$C557&amp;$D557,[5]Tabelle1!$A$3:$A$500&amp;[5]Tabelle1!$C$3:$C$500&amp;[5]Tabelle1!$D$3:$D$500,0),MATCH(W$2,[5]Tabelle1!$E$2:$U$2,0))=0,"",INDEX([5]Tabelle1!$E$3:$U$500,MATCH($A557&amp;$C557&amp;$D557,[5]Tabelle1!$A$3:$A$500&amp;[5]Tabelle1!$C$3:$C$500&amp;[5]Tabelle1!$D$3:$D$500,0),MATCH(W$2,[5]Tabelle1!$E$2:$U$2,0))),"")</f>
        <v>including multiplication???</v>
      </c>
      <c r="X557" s="54" t="str">
        <f t="array" ref="X557">IFERROR(IF(INDEX([5]Tabelle1!$E$3:$U$500,MATCH($A557&amp;$C557&amp;$D557,[5]Tabelle1!$A$3:$A$500&amp;[5]Tabelle1!$C$3:$C$500&amp;[5]Tabelle1!$D$3:$D$500,0),MATCH(X$2,[5]Tabelle1!$E$2:$U$2,0))=0,"",INDEX([5]Tabelle1!$E$3:$U$500,MATCH($A557&amp;$C557&amp;$D557,[5]Tabelle1!$A$3:$A$500&amp;[5]Tabelle1!$C$3:$C$500&amp;[5]Tabelle1!$D$3:$D$500,0),MATCH(X$2,[5]Tabelle1!$E$2:$U$2,0))),"")</f>
        <v/>
      </c>
      <c r="Y557" s="170"/>
      <c r="Z557" s="170"/>
      <c r="AA557" s="170"/>
      <c r="AB557" s="170"/>
      <c r="AC557" s="170"/>
      <c r="AD557" s="170"/>
      <c r="AE557" s="170"/>
      <c r="AF557" s="170"/>
    </row>
    <row r="558" spans="1:32" ht="14.5" hidden="1" x14ac:dyDescent="0.35">
      <c r="A558" s="127" t="str">
        <f t="shared" si="38"/>
        <v>Slovak Republic</v>
      </c>
      <c r="B558" s="70"/>
      <c r="C558" s="70"/>
      <c r="D558" s="136" t="s">
        <v>563</v>
      </c>
      <c r="E558" s="198"/>
      <c r="F558" s="198"/>
      <c r="G558" s="198"/>
      <c r="H558" s="199" t="str">
        <f t="array" ref="H558">IFERROR(IF(INDEX([5]Tabelle1!$E$3:$U$500,MATCH($A558&amp;$C558&amp;$D558,[5]Tabelle1!$A$3:$A$500&amp;[5]Tabelle1!$C$3:$C$500&amp;[5]Tabelle1!$D$3:$D$500,0),MATCH(H$2,[5]Tabelle1!$E$2:$U$2,0))=0,"",INDEX([5]Tabelle1!$E$3:$U$500,MATCH($A558&amp;$C558&amp;$D558,[5]Tabelle1!$A$3:$A$500&amp;[5]Tabelle1!$C$3:$C$500&amp;[5]Tabelle1!$D$3:$D$500,0),MATCH(H$2,[5]Tabelle1!$E$2:$U$2,0))),"")</f>
        <v/>
      </c>
      <c r="I558" s="199" t="str">
        <f t="array" ref="I558">IFERROR(IF(INDEX([5]Tabelle1!$E$3:$U$500,MATCH($A558&amp;$C558&amp;$D558,[5]Tabelle1!$A$3:$A$500&amp;[5]Tabelle1!$C$3:$C$500&amp;[5]Tabelle1!$D$3:$D$500,0),MATCH(I$2,[5]Tabelle1!$E$2:$U$2,0))=0,"",INDEX([5]Tabelle1!$E$3:$U$500,MATCH($A558&amp;$C558&amp;$D558,[5]Tabelle1!$A$3:$A$500&amp;[5]Tabelle1!$C$3:$C$500&amp;[5]Tabelle1!$D$3:$D$500,0),MATCH(I$2,[5]Tabelle1!$E$2:$U$2,0))),"")</f>
        <v/>
      </c>
      <c r="J558" s="199">
        <f t="array" ref="J558">IFERROR(IF(INDEX([5]Tabelle1!$E$3:$U$500,MATCH($A558&amp;$C558&amp;$D558,[5]Tabelle1!$A$3:$A$500&amp;[5]Tabelle1!$C$3:$C$500&amp;[5]Tabelle1!$D$3:$D$500,0),MATCH(J$2,[5]Tabelle1!$E$2:$U$2,0))=0,"",INDEX([5]Tabelle1!$E$3:$U$500,MATCH($A558&amp;$C558&amp;$D558,[5]Tabelle1!$A$3:$A$500&amp;[5]Tabelle1!$C$3:$C$500&amp;[5]Tabelle1!$D$3:$D$500,0),MATCH(J$2,[5]Tabelle1!$E$2:$U$2,0))),"")</f>
        <v>2657</v>
      </c>
      <c r="K558" s="199">
        <f t="array" ref="K558">IFERROR(IF(INDEX([5]Tabelle1!$E$3:$U$500,MATCH($A558&amp;$C558&amp;$D558,[5]Tabelle1!$A$3:$A$500&amp;[5]Tabelle1!$C$3:$C$500&amp;[5]Tabelle1!$D$3:$D$500,0),MATCH(K$2,[5]Tabelle1!$E$2:$U$2,0))=0,"",INDEX([5]Tabelle1!$E$3:$U$500,MATCH($A558&amp;$C558&amp;$D558,[5]Tabelle1!$A$3:$A$500&amp;[5]Tabelle1!$C$3:$C$500&amp;[5]Tabelle1!$D$3:$D$500,0),MATCH(K$2,[5]Tabelle1!$E$2:$U$2,0))),"")</f>
        <v>2808</v>
      </c>
      <c r="L558" s="199">
        <f t="array" ref="L558">IFERROR(IF(INDEX([5]Tabelle1!$E$3:$U$500,MATCH($A558&amp;$C558&amp;$D558,[5]Tabelle1!$A$3:$A$500&amp;[5]Tabelle1!$C$3:$C$500&amp;[5]Tabelle1!$D$3:$D$500,0),MATCH(L$2,[5]Tabelle1!$E$2:$U$2,0))=0,"",INDEX([5]Tabelle1!$E$3:$U$500,MATCH($A558&amp;$C558&amp;$D558,[5]Tabelle1!$A$3:$A$500&amp;[5]Tabelle1!$C$3:$C$500&amp;[5]Tabelle1!$D$3:$D$500,0),MATCH(L$2,[5]Tabelle1!$E$2:$U$2,0))),"")</f>
        <v>2929</v>
      </c>
      <c r="M558" s="199">
        <f t="array" ref="M558">IFERROR(IF(INDEX([5]Tabelle1!$E$3:$U$500,MATCH($A558&amp;$C558&amp;$D558,[5]Tabelle1!$A$3:$A$500&amp;[5]Tabelle1!$C$3:$C$500&amp;[5]Tabelle1!$D$3:$D$500,0),MATCH(M$2,[5]Tabelle1!$E$2:$U$2,0))=0,"",INDEX([5]Tabelle1!$E$3:$U$500,MATCH($A558&amp;$C558&amp;$D558,[5]Tabelle1!$A$3:$A$500&amp;[5]Tabelle1!$C$3:$C$500&amp;[5]Tabelle1!$D$3:$D$500,0),MATCH(M$2,[5]Tabelle1!$E$2:$U$2,0))),"")</f>
        <v>3054</v>
      </c>
      <c r="N558" s="199">
        <f t="array" ref="N558">IFERROR(IF(INDEX([5]Tabelle1!$E$3:$U$500,MATCH($A558&amp;$C558&amp;$D558,[5]Tabelle1!$A$3:$A$500&amp;[5]Tabelle1!$C$3:$C$500&amp;[5]Tabelle1!$D$3:$D$500,0),MATCH(N$2,[5]Tabelle1!$E$2:$U$2,0))=0,"",INDEX([5]Tabelle1!$E$3:$U$500,MATCH($A558&amp;$C558&amp;$D558,[5]Tabelle1!$A$3:$A$500&amp;[5]Tabelle1!$C$3:$C$500&amp;[5]Tabelle1!$D$3:$D$500,0),MATCH(N$2,[5]Tabelle1!$E$2:$U$2,0))),"")</f>
        <v>3145</v>
      </c>
      <c r="O558" s="199">
        <f t="array" ref="O558">IFERROR(IF(INDEX([5]Tabelle1!$E$3:$U$500,MATCH($A558&amp;$C558&amp;$D558,[5]Tabelle1!$A$3:$A$500&amp;[5]Tabelle1!$C$3:$C$500&amp;[5]Tabelle1!$D$3:$D$500,0),MATCH(O$2,[5]Tabelle1!$E$2:$U$2,0))=0,"",INDEX([5]Tabelle1!$E$3:$U$500,MATCH($A558&amp;$C558&amp;$D558,[5]Tabelle1!$A$3:$A$500&amp;[5]Tabelle1!$C$3:$C$500&amp;[5]Tabelle1!$D$3:$D$500,0),MATCH(O$2,[5]Tabelle1!$E$2:$U$2,0))),"")</f>
        <v>3325</v>
      </c>
      <c r="P558" s="199">
        <f t="array" ref="P558">IFERROR(IF(INDEX([5]Tabelle1!$E$3:$U$500,MATCH($A558&amp;$C558&amp;$D558,[5]Tabelle1!$A$3:$A$500&amp;[5]Tabelle1!$C$3:$C$500&amp;[5]Tabelle1!$D$3:$D$500,0),MATCH(P$2,[5]Tabelle1!$E$2:$U$2,0))=0,"",INDEX([5]Tabelle1!$E$3:$U$500,MATCH($A558&amp;$C558&amp;$D558,[5]Tabelle1!$A$3:$A$500&amp;[5]Tabelle1!$C$3:$C$500&amp;[5]Tabelle1!$D$3:$D$500,0),MATCH(P$2,[5]Tabelle1!$E$2:$U$2,0))),"")</f>
        <v>3446</v>
      </c>
      <c r="Q558" s="199">
        <f t="array" ref="Q558">IFERROR(IF(INDEX([5]Tabelle1!$E$3:$U$500,MATCH($A558&amp;$C558&amp;$D558,[5]Tabelle1!$A$3:$A$500&amp;[5]Tabelle1!$C$3:$C$500&amp;[5]Tabelle1!$D$3:$D$500,0),MATCH(Q$2,[5]Tabelle1!$E$2:$U$2,0))=0,"",INDEX([5]Tabelle1!$E$3:$U$500,MATCH($A558&amp;$C558&amp;$D558,[5]Tabelle1!$A$3:$A$500&amp;[5]Tabelle1!$C$3:$C$500&amp;[5]Tabelle1!$D$3:$D$500,0),MATCH(Q$2,[5]Tabelle1!$E$2:$U$2,0))),"")</f>
        <v>3557</v>
      </c>
      <c r="R558" s="199">
        <f t="array" ref="R558">IFERROR(IF(INDEX([5]Tabelle1!$E$3:$U$500,MATCH($A558&amp;$C558&amp;$D558,[5]Tabelle1!$A$3:$A$500&amp;[5]Tabelle1!$C$3:$C$500&amp;[5]Tabelle1!$D$3:$D$500,0),MATCH(R$2,[5]Tabelle1!$E$2:$U$2,0))=0,"",INDEX([5]Tabelle1!$E$3:$U$500,MATCH($A558&amp;$C558&amp;$D558,[5]Tabelle1!$A$3:$A$500&amp;[5]Tabelle1!$C$3:$C$500&amp;[5]Tabelle1!$D$3:$D$500,0),MATCH(R$2,[5]Tabelle1!$E$2:$U$2,0))),"")</f>
        <v>3708</v>
      </c>
      <c r="S558" s="199">
        <f t="array" ref="S558">IFERROR(IF(INDEX([5]Tabelle1!$E$3:$U$500,MATCH($A558&amp;$C558&amp;$D558,[5]Tabelle1!$A$3:$A$500&amp;[5]Tabelle1!$C$3:$C$500&amp;[5]Tabelle1!$D$3:$D$500,0),MATCH(S$2,[5]Tabelle1!$E$2:$U$2,0))=0,"",INDEX([5]Tabelle1!$E$3:$U$500,MATCH($A558&amp;$C558&amp;$D558,[5]Tabelle1!$A$3:$A$500&amp;[5]Tabelle1!$C$3:$C$500&amp;[5]Tabelle1!$D$3:$D$500,0),MATCH(S$2,[5]Tabelle1!$E$2:$U$2,0))),"")</f>
        <v>3859</v>
      </c>
      <c r="T558" s="199" t="str">
        <f t="array" ref="T558">IFERROR(IF(INDEX([5]Tabelle1!$E$3:$U$500,MATCH($A558&amp;$C558&amp;$D558,[5]Tabelle1!$A$3:$A$500&amp;[5]Tabelle1!$C$3:$C$500&amp;[5]Tabelle1!$D$3:$D$500,0),MATCH(T$2,[5]Tabelle1!$E$2:$U$2,0))=0,"",INDEX([5]Tabelle1!$E$3:$U$500,MATCH($A558&amp;$C558&amp;$D558,[5]Tabelle1!$A$3:$A$500&amp;[5]Tabelle1!$C$3:$C$500&amp;[5]Tabelle1!$D$3:$D$500,0),MATCH(T$2,[5]Tabelle1!$E$2:$U$2,0))),"")</f>
        <v/>
      </c>
      <c r="U558" s="199" t="str">
        <f t="array" ref="U558">IFERROR(IF(INDEX([5]Tabelle1!$E$3:$U$500,MATCH($A558&amp;$C558&amp;$D558,[5]Tabelle1!$A$3:$A$500&amp;[5]Tabelle1!$C$3:$C$500&amp;[5]Tabelle1!$D$3:$D$500,0),MATCH(U$2,[5]Tabelle1!$E$2:$U$2,0))=0,"",INDEX([5]Tabelle1!$E$3:$U$500,MATCH($A558&amp;$C558&amp;$D558,[5]Tabelle1!$A$3:$A$500&amp;[5]Tabelle1!$C$3:$C$500&amp;[5]Tabelle1!$D$3:$D$500,0),MATCH(U$2,[5]Tabelle1!$E$2:$U$2,0))),"")</f>
        <v/>
      </c>
      <c r="V558" s="200" t="str">
        <f t="array" ref="V558">IFERROR(IF(INDEX([5]Tabelle1!$E$3:$U$500,MATCH($A558&amp;$C558&amp;$D558,[5]Tabelle1!$A$3:$A$500&amp;[5]Tabelle1!$C$3:$C$500&amp;[5]Tabelle1!$D$3:$D$500,0),MATCH(V$2,[5]Tabelle1!$E$2:$U$2,0))=0,"",INDEX([5]Tabelle1!$E$3:$U$500,MATCH($A558&amp;$C558&amp;$D558,[5]Tabelle1!$A$3:$A$500&amp;[5]Tabelle1!$C$3:$C$500&amp;[5]Tabelle1!$D$3:$D$500,0),MATCH(V$2,[5]Tabelle1!$E$2:$U$2,0))),"")</f>
        <v/>
      </c>
      <c r="W558" s="54" t="str">
        <f t="array" ref="W558">IFERROR(IF(INDEX([5]Tabelle1!$E$3:$U$500,MATCH($A558&amp;$C558&amp;$D558,[5]Tabelle1!$A$3:$A$500&amp;[5]Tabelle1!$C$3:$C$500&amp;[5]Tabelle1!$D$3:$D$500,0),MATCH(W$2,[5]Tabelle1!$E$2:$U$2,0))=0,"",INDEX([5]Tabelle1!$E$3:$U$500,MATCH($A558&amp;$C558&amp;$D558,[5]Tabelle1!$A$3:$A$500&amp;[5]Tabelle1!$C$3:$C$500&amp;[5]Tabelle1!$D$3:$D$500,0),MATCH(W$2,[5]Tabelle1!$E$2:$U$2,0))),"")</f>
        <v>without pumped Hydro</v>
      </c>
      <c r="X558" s="54" t="str">
        <f t="array" ref="X558">IFERROR(IF(INDEX([5]Tabelle1!$E$3:$U$500,MATCH($A558&amp;$C558&amp;$D558,[5]Tabelle1!$A$3:$A$500&amp;[5]Tabelle1!$C$3:$C$500&amp;[5]Tabelle1!$D$3:$D$500,0),MATCH(X$2,[5]Tabelle1!$E$2:$U$2,0))=0,"",INDEX([5]Tabelle1!$E$3:$U$500,MATCH($A558&amp;$C558&amp;$D558,[5]Tabelle1!$A$3:$A$500&amp;[5]Tabelle1!$C$3:$C$500&amp;[5]Tabelle1!$D$3:$D$500,0),MATCH(X$2,[5]Tabelle1!$E$2:$U$2,0))),"")</f>
        <v/>
      </c>
      <c r="Y558" s="22"/>
      <c r="Z558" s="22"/>
      <c r="AA558" s="22"/>
      <c r="AB558" s="22"/>
      <c r="AC558" s="22"/>
      <c r="AD558" s="22"/>
      <c r="AE558" s="22"/>
      <c r="AF558" s="22"/>
    </row>
    <row r="559" spans="1:32" ht="14.5" hidden="1" x14ac:dyDescent="0.35">
      <c r="A559" s="127" t="str">
        <f t="shared" si="38"/>
        <v>Slovak Republic</v>
      </c>
      <c r="B559" s="70"/>
      <c r="C559" s="70" t="s">
        <v>558</v>
      </c>
      <c r="D559" s="139" t="s">
        <v>10</v>
      </c>
      <c r="E559" s="175"/>
      <c r="F559" s="175"/>
      <c r="G559" s="175"/>
      <c r="H559" s="192" t="str">
        <f t="array" ref="H559">IFERROR(IF(INDEX([5]Tabelle1!$E$3:$U$500,MATCH($A559&amp;$C559&amp;$D559,[5]Tabelle1!$A$3:$A$500&amp;[5]Tabelle1!$C$3:$C$500&amp;[5]Tabelle1!$D$3:$D$500,0),MATCH(H$2,[5]Tabelle1!$E$2:$U$2,0))=0,"",INDEX([5]Tabelle1!$E$3:$U$500,MATCH($A559&amp;$C559&amp;$D559,[5]Tabelle1!$A$3:$A$500&amp;[5]Tabelle1!$C$3:$C$500&amp;[5]Tabelle1!$D$3:$D$500,0),MATCH(H$2,[5]Tabelle1!$E$2:$U$2,0))),"")</f>
        <v/>
      </c>
      <c r="I559" s="192" t="str">
        <f t="array" ref="I559">IFERROR(IF(INDEX([5]Tabelle1!$E$3:$U$500,MATCH($A559&amp;$C559&amp;$D559,[5]Tabelle1!$A$3:$A$500&amp;[5]Tabelle1!$C$3:$C$500&amp;[5]Tabelle1!$D$3:$D$500,0),MATCH(I$2,[5]Tabelle1!$E$2:$U$2,0))=0,"",INDEX([5]Tabelle1!$E$3:$U$500,MATCH($A559&amp;$C559&amp;$D559,[5]Tabelle1!$A$3:$A$500&amp;[5]Tabelle1!$C$3:$C$500&amp;[5]Tabelle1!$D$3:$D$500,0),MATCH(I$2,[5]Tabelle1!$E$2:$U$2,0))),"")</f>
        <v/>
      </c>
      <c r="J559" s="192" t="str">
        <f t="array" ref="J559">IFERROR(IF(INDEX([5]Tabelle1!$E$3:$U$500,MATCH($A559&amp;$C559&amp;$D559,[5]Tabelle1!$A$3:$A$500&amp;[5]Tabelle1!$C$3:$C$500&amp;[5]Tabelle1!$D$3:$D$500,0),MATCH(J$2,[5]Tabelle1!$E$2:$U$2,0))=0,"",INDEX([5]Tabelle1!$E$3:$U$500,MATCH($A559&amp;$C559&amp;$D559,[5]Tabelle1!$A$3:$A$500&amp;[5]Tabelle1!$C$3:$C$500&amp;[5]Tabelle1!$D$3:$D$500,0),MATCH(J$2,[5]Tabelle1!$E$2:$U$2,0))),"")</f>
        <v/>
      </c>
      <c r="K559" s="192" t="str">
        <f t="array" ref="K559">IFERROR(IF(INDEX([5]Tabelle1!$E$3:$U$500,MATCH($A559&amp;$C559&amp;$D559,[5]Tabelle1!$A$3:$A$500&amp;[5]Tabelle1!$C$3:$C$500&amp;[5]Tabelle1!$D$3:$D$500,0),MATCH(K$2,[5]Tabelle1!$E$2:$U$2,0))=0,"",INDEX([5]Tabelle1!$E$3:$U$500,MATCH($A559&amp;$C559&amp;$D559,[5]Tabelle1!$A$3:$A$500&amp;[5]Tabelle1!$C$3:$C$500&amp;[5]Tabelle1!$D$3:$D$500,0),MATCH(K$2,[5]Tabelle1!$E$2:$U$2,0))),"")</f>
        <v/>
      </c>
      <c r="L559" s="192" t="str">
        <f t="array" ref="L559">IFERROR(IF(INDEX([5]Tabelle1!$E$3:$U$500,MATCH($A559&amp;$C559&amp;$D559,[5]Tabelle1!$A$3:$A$500&amp;[5]Tabelle1!$C$3:$C$500&amp;[5]Tabelle1!$D$3:$D$500,0),MATCH(L$2,[5]Tabelle1!$E$2:$U$2,0))=0,"",INDEX([5]Tabelle1!$E$3:$U$500,MATCH($A559&amp;$C559&amp;$D559,[5]Tabelle1!$A$3:$A$500&amp;[5]Tabelle1!$C$3:$C$500&amp;[5]Tabelle1!$D$3:$D$500,0),MATCH(L$2,[5]Tabelle1!$E$2:$U$2,0))),"")</f>
        <v/>
      </c>
      <c r="M559" s="192" t="str">
        <f t="array" ref="M559">IFERROR(IF(INDEX([5]Tabelle1!$E$3:$U$500,MATCH($A559&amp;$C559&amp;$D559,[5]Tabelle1!$A$3:$A$500&amp;[5]Tabelle1!$C$3:$C$500&amp;[5]Tabelle1!$D$3:$D$500,0),MATCH(M$2,[5]Tabelle1!$E$2:$U$2,0))=0,"",INDEX([5]Tabelle1!$E$3:$U$500,MATCH($A559&amp;$C559&amp;$D559,[5]Tabelle1!$A$3:$A$500&amp;[5]Tabelle1!$C$3:$C$500&amp;[5]Tabelle1!$D$3:$D$500,0),MATCH(M$2,[5]Tabelle1!$E$2:$U$2,0))),"")</f>
        <v/>
      </c>
      <c r="N559" s="192" t="str">
        <f t="array" ref="N559">IFERROR(IF(INDEX([5]Tabelle1!$E$3:$U$500,MATCH($A559&amp;$C559&amp;$D559,[5]Tabelle1!$A$3:$A$500&amp;[5]Tabelle1!$C$3:$C$500&amp;[5]Tabelle1!$D$3:$D$500,0),MATCH(N$2,[5]Tabelle1!$E$2:$U$2,0))=0,"",INDEX([5]Tabelle1!$E$3:$U$500,MATCH($A559&amp;$C559&amp;$D559,[5]Tabelle1!$A$3:$A$500&amp;[5]Tabelle1!$C$3:$C$500&amp;[5]Tabelle1!$D$3:$D$500,0),MATCH(N$2,[5]Tabelle1!$E$2:$U$2,0))),"")</f>
        <v/>
      </c>
      <c r="O559" s="192" t="str">
        <f t="array" ref="O559">IFERROR(IF(INDEX([5]Tabelle1!$E$3:$U$500,MATCH($A559&amp;$C559&amp;$D559,[5]Tabelle1!$A$3:$A$500&amp;[5]Tabelle1!$C$3:$C$500&amp;[5]Tabelle1!$D$3:$D$500,0),MATCH(O$2,[5]Tabelle1!$E$2:$U$2,0))=0,"",INDEX([5]Tabelle1!$E$3:$U$500,MATCH($A559&amp;$C559&amp;$D559,[5]Tabelle1!$A$3:$A$500&amp;[5]Tabelle1!$C$3:$C$500&amp;[5]Tabelle1!$D$3:$D$500,0),MATCH(O$2,[5]Tabelle1!$E$2:$U$2,0))),"")</f>
        <v/>
      </c>
      <c r="P559" s="192" t="str">
        <f t="array" ref="P559">IFERROR(IF(INDEX([5]Tabelle1!$E$3:$U$500,MATCH($A559&amp;$C559&amp;$D559,[5]Tabelle1!$A$3:$A$500&amp;[5]Tabelle1!$C$3:$C$500&amp;[5]Tabelle1!$D$3:$D$500,0),MATCH(P$2,[5]Tabelle1!$E$2:$U$2,0))=0,"",INDEX([5]Tabelle1!$E$3:$U$500,MATCH($A559&amp;$C559&amp;$D559,[5]Tabelle1!$A$3:$A$500&amp;[5]Tabelle1!$C$3:$C$500&amp;[5]Tabelle1!$D$3:$D$500,0),MATCH(P$2,[5]Tabelle1!$E$2:$U$2,0))),"")</f>
        <v/>
      </c>
      <c r="Q559" s="192" t="str">
        <f t="array" ref="Q559">IFERROR(IF(INDEX([5]Tabelle1!$E$3:$U$500,MATCH($A559&amp;$C559&amp;$D559,[5]Tabelle1!$A$3:$A$500&amp;[5]Tabelle1!$C$3:$C$500&amp;[5]Tabelle1!$D$3:$D$500,0),MATCH(Q$2,[5]Tabelle1!$E$2:$U$2,0))=0,"",INDEX([5]Tabelle1!$E$3:$U$500,MATCH($A559&amp;$C559&amp;$D559,[5]Tabelle1!$A$3:$A$500&amp;[5]Tabelle1!$C$3:$C$500&amp;[5]Tabelle1!$D$3:$D$500,0),MATCH(Q$2,[5]Tabelle1!$E$2:$U$2,0))),"")</f>
        <v/>
      </c>
      <c r="R559" s="192" t="str">
        <f t="array" ref="R559">IFERROR(IF(INDEX([5]Tabelle1!$E$3:$U$500,MATCH($A559&amp;$C559&amp;$D559,[5]Tabelle1!$A$3:$A$500&amp;[5]Tabelle1!$C$3:$C$500&amp;[5]Tabelle1!$D$3:$D$500,0),MATCH(R$2,[5]Tabelle1!$E$2:$U$2,0))=0,"",INDEX([5]Tabelle1!$E$3:$U$500,MATCH($A559&amp;$C559&amp;$D559,[5]Tabelle1!$A$3:$A$500&amp;[5]Tabelle1!$C$3:$C$500&amp;[5]Tabelle1!$D$3:$D$500,0),MATCH(R$2,[5]Tabelle1!$E$2:$U$2,0))),"")</f>
        <v/>
      </c>
      <c r="S559" s="192" t="str">
        <f t="array" ref="S559">IFERROR(IF(INDEX([5]Tabelle1!$E$3:$U$500,MATCH($A559&amp;$C559&amp;$D559,[5]Tabelle1!$A$3:$A$500&amp;[5]Tabelle1!$C$3:$C$500&amp;[5]Tabelle1!$D$3:$D$500,0),MATCH(S$2,[5]Tabelle1!$E$2:$U$2,0))=0,"",INDEX([5]Tabelle1!$E$3:$U$500,MATCH($A559&amp;$C559&amp;$D559,[5]Tabelle1!$A$3:$A$500&amp;[5]Tabelle1!$C$3:$C$500&amp;[5]Tabelle1!$D$3:$D$500,0),MATCH(S$2,[5]Tabelle1!$E$2:$U$2,0))),"")</f>
        <v/>
      </c>
      <c r="T559" s="192" t="str">
        <f t="array" ref="T559">IFERROR(IF(INDEX([5]Tabelle1!$E$3:$U$500,MATCH($A559&amp;$C559&amp;$D559,[5]Tabelle1!$A$3:$A$500&amp;[5]Tabelle1!$C$3:$C$500&amp;[5]Tabelle1!$D$3:$D$500,0),MATCH(T$2,[5]Tabelle1!$E$2:$U$2,0))=0,"",INDEX([5]Tabelle1!$E$3:$U$500,MATCH($A559&amp;$C559&amp;$D559,[5]Tabelle1!$A$3:$A$500&amp;[5]Tabelle1!$C$3:$C$500&amp;[5]Tabelle1!$D$3:$D$500,0),MATCH(T$2,[5]Tabelle1!$E$2:$U$2,0))),"")</f>
        <v/>
      </c>
      <c r="U559" s="192" t="str">
        <f t="array" ref="U559">IFERROR(IF(INDEX([5]Tabelle1!$E$3:$U$500,MATCH($A559&amp;$C559&amp;$D559,[5]Tabelle1!$A$3:$A$500&amp;[5]Tabelle1!$C$3:$C$500&amp;[5]Tabelle1!$D$3:$D$500,0),MATCH(U$2,[5]Tabelle1!$E$2:$U$2,0))=0,"",INDEX([5]Tabelle1!$E$3:$U$500,MATCH($A559&amp;$C559&amp;$D559,[5]Tabelle1!$A$3:$A$500&amp;[5]Tabelle1!$C$3:$C$500&amp;[5]Tabelle1!$D$3:$D$500,0),MATCH(U$2,[5]Tabelle1!$E$2:$U$2,0))),"")</f>
        <v/>
      </c>
      <c r="V559" s="193" t="str">
        <f t="array" ref="V559">IFERROR(IF(INDEX([5]Tabelle1!$E$3:$U$500,MATCH($A559&amp;$C559&amp;$D559,[5]Tabelle1!$A$3:$A$500&amp;[5]Tabelle1!$C$3:$C$500&amp;[5]Tabelle1!$D$3:$D$500,0),MATCH(V$2,[5]Tabelle1!$E$2:$U$2,0))=0,"",INDEX([5]Tabelle1!$E$3:$U$500,MATCH($A559&amp;$C559&amp;$D559,[5]Tabelle1!$A$3:$A$500&amp;[5]Tabelle1!$C$3:$C$500&amp;[5]Tabelle1!$D$3:$D$500,0),MATCH(V$2,[5]Tabelle1!$E$2:$U$2,0))),"")</f>
        <v/>
      </c>
      <c r="W559" s="54" t="str">
        <f t="array" ref="W559">IFERROR(IF(INDEX([5]Tabelle1!$E$3:$U$500,MATCH($A559&amp;$C559&amp;$D559,[5]Tabelle1!$A$3:$A$500&amp;[5]Tabelle1!$C$3:$C$500&amp;[5]Tabelle1!$D$3:$D$500,0),MATCH(W$2,[5]Tabelle1!$E$2:$U$2,0))=0,"",INDEX([5]Tabelle1!$E$3:$U$500,MATCH($A559&amp;$C559&amp;$D559,[5]Tabelle1!$A$3:$A$500&amp;[5]Tabelle1!$C$3:$C$500&amp;[5]Tabelle1!$D$3:$D$500,0),MATCH(W$2,[5]Tabelle1!$E$2:$U$2,0))),"")</f>
        <v/>
      </c>
      <c r="X559" s="54" t="str">
        <f t="array" ref="X559">IFERROR(IF(INDEX([5]Tabelle1!$E$3:$U$500,MATCH($A559&amp;$C559&amp;$D559,[5]Tabelle1!$A$3:$A$500&amp;[5]Tabelle1!$C$3:$C$500&amp;[5]Tabelle1!$D$3:$D$500,0),MATCH(X$2,[5]Tabelle1!$E$2:$U$2,0))=0,"",INDEX([5]Tabelle1!$E$3:$U$500,MATCH($A559&amp;$C559&amp;$D559,[5]Tabelle1!$A$3:$A$500&amp;[5]Tabelle1!$C$3:$C$500&amp;[5]Tabelle1!$D$3:$D$500,0),MATCH(X$2,[5]Tabelle1!$E$2:$U$2,0))),"")</f>
        <v/>
      </c>
      <c r="Y559" s="22"/>
      <c r="Z559" s="22"/>
      <c r="AA559" s="22"/>
      <c r="AB559" s="22"/>
      <c r="AC559" s="22"/>
      <c r="AD559" s="22"/>
      <c r="AE559" s="22"/>
      <c r="AF559" s="22"/>
    </row>
    <row r="560" spans="1:32" ht="14.5" hidden="1" x14ac:dyDescent="0.35">
      <c r="A560" s="127" t="str">
        <f t="shared" si="38"/>
        <v>Slovak Republic</v>
      </c>
      <c r="B560" s="70"/>
      <c r="C560" s="70" t="s">
        <v>558</v>
      </c>
      <c r="D560" s="139" t="s">
        <v>546</v>
      </c>
      <c r="E560" s="175"/>
      <c r="F560" s="175"/>
      <c r="G560" s="175"/>
      <c r="H560" s="192" t="str">
        <f t="array" ref="H560">IFERROR(IF(INDEX([5]Tabelle1!$E$3:$U$500,MATCH($A560&amp;$C560&amp;$D560,[5]Tabelle1!$A$3:$A$500&amp;[5]Tabelle1!$C$3:$C$500&amp;[5]Tabelle1!$D$3:$D$500,0),MATCH(H$2,[5]Tabelle1!$E$2:$U$2,0))=0,"",INDEX([5]Tabelle1!$E$3:$U$500,MATCH($A560&amp;$C560&amp;$D560,[5]Tabelle1!$A$3:$A$500&amp;[5]Tabelle1!$C$3:$C$500&amp;[5]Tabelle1!$D$3:$D$500,0),MATCH(H$2,[5]Tabelle1!$E$2:$U$2,0))),"")</f>
        <v/>
      </c>
      <c r="I560" s="192" t="str">
        <f t="array" ref="I560">IFERROR(IF(INDEX([5]Tabelle1!$E$3:$U$500,MATCH($A560&amp;$C560&amp;$D560,[5]Tabelle1!$A$3:$A$500&amp;[5]Tabelle1!$C$3:$C$500&amp;[5]Tabelle1!$D$3:$D$500,0),MATCH(I$2,[5]Tabelle1!$E$2:$U$2,0))=0,"",INDEX([5]Tabelle1!$E$3:$U$500,MATCH($A560&amp;$C560&amp;$D560,[5]Tabelle1!$A$3:$A$500&amp;[5]Tabelle1!$C$3:$C$500&amp;[5]Tabelle1!$D$3:$D$500,0),MATCH(I$2,[5]Tabelle1!$E$2:$U$2,0))),"")</f>
        <v/>
      </c>
      <c r="J560" s="192">
        <f t="array" ref="J560">IFERROR(IF(INDEX([5]Tabelle1!$E$3:$U$500,MATCH($A560&amp;$C560&amp;$D560,[5]Tabelle1!$A$3:$A$500&amp;[5]Tabelle1!$C$3:$C$500&amp;[5]Tabelle1!$D$3:$D$500,0),MATCH(J$2,[5]Tabelle1!$E$2:$U$2,0))=0,"",INDEX([5]Tabelle1!$E$3:$U$500,MATCH($A560&amp;$C560&amp;$D560,[5]Tabelle1!$A$3:$A$500&amp;[5]Tabelle1!$C$3:$C$500&amp;[5]Tabelle1!$D$3:$D$500,0),MATCH(J$2,[5]Tabelle1!$E$2:$U$2,0))),"")</f>
        <v>30</v>
      </c>
      <c r="K560" s="192">
        <f t="array" ref="K560">IFERROR(IF(INDEX([5]Tabelle1!$E$3:$U$500,MATCH($A560&amp;$C560&amp;$D560,[5]Tabelle1!$A$3:$A$500&amp;[5]Tabelle1!$C$3:$C$500&amp;[5]Tabelle1!$D$3:$D$500,0),MATCH(K$2,[5]Tabelle1!$E$2:$U$2,0))=0,"",INDEX([5]Tabelle1!$E$3:$U$500,MATCH($A560&amp;$C560&amp;$D560,[5]Tabelle1!$A$3:$A$500&amp;[5]Tabelle1!$C$3:$C$500&amp;[5]Tabelle1!$D$3:$D$500,0),MATCH(K$2,[5]Tabelle1!$E$2:$U$2,0))),"")</f>
        <v>100</v>
      </c>
      <c r="L560" s="192">
        <f t="array" ref="L560">IFERROR(IF(INDEX([5]Tabelle1!$E$3:$U$500,MATCH($A560&amp;$C560&amp;$D560,[5]Tabelle1!$A$3:$A$500&amp;[5]Tabelle1!$C$3:$C$500&amp;[5]Tabelle1!$D$3:$D$500,0),MATCH(L$2,[5]Tabelle1!$E$2:$U$2,0))=0,"",INDEX([5]Tabelle1!$E$3:$U$500,MATCH($A560&amp;$C560&amp;$D560,[5]Tabelle1!$A$3:$A$500&amp;[5]Tabelle1!$C$3:$C$500&amp;[5]Tabelle1!$D$3:$D$500,0),MATCH(L$2,[5]Tabelle1!$E$2:$U$2,0))),"")</f>
        <v>150</v>
      </c>
      <c r="M560" s="192">
        <f t="array" ref="M560">IFERROR(IF(INDEX([5]Tabelle1!$E$3:$U$500,MATCH($A560&amp;$C560&amp;$D560,[5]Tabelle1!$A$3:$A$500&amp;[5]Tabelle1!$C$3:$C$500&amp;[5]Tabelle1!$D$3:$D$500,0),MATCH(M$2,[5]Tabelle1!$E$2:$U$2,0))=0,"",INDEX([5]Tabelle1!$E$3:$U$500,MATCH($A560&amp;$C560&amp;$D560,[5]Tabelle1!$A$3:$A$500&amp;[5]Tabelle1!$C$3:$C$500&amp;[5]Tabelle1!$D$3:$D$500,0),MATCH(M$2,[5]Tabelle1!$E$2:$U$2,0))),"")</f>
        <v>200</v>
      </c>
      <c r="N560" s="192">
        <f t="array" ref="N560">IFERROR(IF(INDEX([5]Tabelle1!$E$3:$U$500,MATCH($A560&amp;$C560&amp;$D560,[5]Tabelle1!$A$3:$A$500&amp;[5]Tabelle1!$C$3:$C$500&amp;[5]Tabelle1!$D$3:$D$500,0),MATCH(N$2,[5]Tabelle1!$E$2:$U$2,0))=0,"",INDEX([5]Tabelle1!$E$3:$U$500,MATCH($A560&amp;$C560&amp;$D560,[5]Tabelle1!$A$3:$A$500&amp;[5]Tabelle1!$C$3:$C$500&amp;[5]Tabelle1!$D$3:$D$500,0),MATCH(N$2,[5]Tabelle1!$E$2:$U$2,0))),"")</f>
        <v>250</v>
      </c>
      <c r="O560" s="192">
        <f t="array" ref="O560">IFERROR(IF(INDEX([5]Tabelle1!$E$3:$U$500,MATCH($A560&amp;$C560&amp;$D560,[5]Tabelle1!$A$3:$A$500&amp;[5]Tabelle1!$C$3:$C$500&amp;[5]Tabelle1!$D$3:$D$500,0),MATCH(O$2,[5]Tabelle1!$E$2:$U$2,0))=0,"",INDEX([5]Tabelle1!$E$3:$U$500,MATCH($A560&amp;$C560&amp;$D560,[5]Tabelle1!$A$3:$A$500&amp;[5]Tabelle1!$C$3:$C$500&amp;[5]Tabelle1!$D$3:$D$500,0),MATCH(O$2,[5]Tabelle1!$E$2:$U$2,0))),"")</f>
        <v>300</v>
      </c>
      <c r="P560" s="192">
        <f t="array" ref="P560">IFERROR(IF(INDEX([5]Tabelle1!$E$3:$U$500,MATCH($A560&amp;$C560&amp;$D560,[5]Tabelle1!$A$3:$A$500&amp;[5]Tabelle1!$C$3:$C$500&amp;[5]Tabelle1!$D$3:$D$500,0),MATCH(P$2,[5]Tabelle1!$E$2:$U$2,0))=0,"",INDEX([5]Tabelle1!$E$3:$U$500,MATCH($A560&amp;$C560&amp;$D560,[5]Tabelle1!$A$3:$A$500&amp;[5]Tabelle1!$C$3:$C$500&amp;[5]Tabelle1!$D$3:$D$500,0),MATCH(P$2,[5]Tabelle1!$E$2:$U$2,0))),"")</f>
        <v>350</v>
      </c>
      <c r="Q560" s="192">
        <f t="array" ref="Q560">IFERROR(IF(INDEX([5]Tabelle1!$E$3:$U$500,MATCH($A560&amp;$C560&amp;$D560,[5]Tabelle1!$A$3:$A$500&amp;[5]Tabelle1!$C$3:$C$500&amp;[5]Tabelle1!$D$3:$D$500,0),MATCH(Q$2,[5]Tabelle1!$E$2:$U$2,0))=0,"",INDEX([5]Tabelle1!$E$3:$U$500,MATCH($A560&amp;$C560&amp;$D560,[5]Tabelle1!$A$3:$A$500&amp;[5]Tabelle1!$C$3:$C$500&amp;[5]Tabelle1!$D$3:$D$500,0),MATCH(Q$2,[5]Tabelle1!$E$2:$U$2,0))),"")</f>
        <v>400</v>
      </c>
      <c r="R560" s="192">
        <f t="array" ref="R560">IFERROR(IF(INDEX([5]Tabelle1!$E$3:$U$500,MATCH($A560&amp;$C560&amp;$D560,[5]Tabelle1!$A$3:$A$500&amp;[5]Tabelle1!$C$3:$C$500&amp;[5]Tabelle1!$D$3:$D$500,0),MATCH(R$2,[5]Tabelle1!$E$2:$U$2,0))=0,"",INDEX([5]Tabelle1!$E$3:$U$500,MATCH($A560&amp;$C560&amp;$D560,[5]Tabelle1!$A$3:$A$500&amp;[5]Tabelle1!$C$3:$C$500&amp;[5]Tabelle1!$D$3:$D$500,0),MATCH(R$2,[5]Tabelle1!$E$2:$U$2,0))),"")</f>
        <v>450</v>
      </c>
      <c r="S560" s="192">
        <f t="array" ref="S560">IFERROR(IF(INDEX([5]Tabelle1!$E$3:$U$500,MATCH($A560&amp;$C560&amp;$D560,[5]Tabelle1!$A$3:$A$500&amp;[5]Tabelle1!$C$3:$C$500&amp;[5]Tabelle1!$D$3:$D$500,0),MATCH(S$2,[5]Tabelle1!$E$2:$U$2,0))=0,"",INDEX([5]Tabelle1!$E$3:$U$500,MATCH($A560&amp;$C560&amp;$D560,[5]Tabelle1!$A$3:$A$500&amp;[5]Tabelle1!$C$3:$C$500&amp;[5]Tabelle1!$D$3:$D$500,0),MATCH(S$2,[5]Tabelle1!$E$2:$U$2,0))),"")</f>
        <v>500</v>
      </c>
      <c r="T560" s="192" t="str">
        <f t="array" ref="T560">IFERROR(IF(INDEX([5]Tabelle1!$E$3:$U$500,MATCH($A560&amp;$C560&amp;$D560,[5]Tabelle1!$A$3:$A$500&amp;[5]Tabelle1!$C$3:$C$500&amp;[5]Tabelle1!$D$3:$D$500,0),MATCH(T$2,[5]Tabelle1!$E$2:$U$2,0))=0,"",INDEX([5]Tabelle1!$E$3:$U$500,MATCH($A560&amp;$C560&amp;$D560,[5]Tabelle1!$A$3:$A$500&amp;[5]Tabelle1!$C$3:$C$500&amp;[5]Tabelle1!$D$3:$D$500,0),MATCH(T$2,[5]Tabelle1!$E$2:$U$2,0))),"")</f>
        <v/>
      </c>
      <c r="U560" s="192" t="str">
        <f t="array" ref="U560">IFERROR(IF(INDEX([5]Tabelle1!$E$3:$U$500,MATCH($A560&amp;$C560&amp;$D560,[5]Tabelle1!$A$3:$A$500&amp;[5]Tabelle1!$C$3:$C$500&amp;[5]Tabelle1!$D$3:$D$500,0),MATCH(U$2,[5]Tabelle1!$E$2:$U$2,0))=0,"",INDEX([5]Tabelle1!$E$3:$U$500,MATCH($A560&amp;$C560&amp;$D560,[5]Tabelle1!$A$3:$A$500&amp;[5]Tabelle1!$C$3:$C$500&amp;[5]Tabelle1!$D$3:$D$500,0),MATCH(U$2,[5]Tabelle1!$E$2:$U$2,0))),"")</f>
        <v/>
      </c>
      <c r="V560" s="193" t="str">
        <f t="array" ref="V560">IFERROR(IF(INDEX([5]Tabelle1!$E$3:$U$500,MATCH($A560&amp;$C560&amp;$D560,[5]Tabelle1!$A$3:$A$500&amp;[5]Tabelle1!$C$3:$C$500&amp;[5]Tabelle1!$D$3:$D$500,0),MATCH(V$2,[5]Tabelle1!$E$2:$U$2,0))=0,"",INDEX([5]Tabelle1!$E$3:$U$500,MATCH($A560&amp;$C560&amp;$D560,[5]Tabelle1!$A$3:$A$500&amp;[5]Tabelle1!$C$3:$C$500&amp;[5]Tabelle1!$D$3:$D$500,0),MATCH(V$2,[5]Tabelle1!$E$2:$U$2,0))),"")</f>
        <v/>
      </c>
      <c r="W560" s="54" t="str">
        <f t="array" ref="W560">IFERROR(IF(INDEX([5]Tabelle1!$E$3:$U$500,MATCH($A560&amp;$C560&amp;$D560,[5]Tabelle1!$A$3:$A$500&amp;[5]Tabelle1!$C$3:$C$500&amp;[5]Tabelle1!$D$3:$D$500,0),MATCH(W$2,[5]Tabelle1!$E$2:$U$2,0))=0,"",INDEX([5]Tabelle1!$E$3:$U$500,MATCH($A560&amp;$C560&amp;$D560,[5]Tabelle1!$A$3:$A$500&amp;[5]Tabelle1!$C$3:$C$500&amp;[5]Tabelle1!$D$3:$D$500,0),MATCH(W$2,[5]Tabelle1!$E$2:$U$2,0))),"")</f>
        <v/>
      </c>
      <c r="X560" s="54" t="str">
        <f t="array" ref="X560">IFERROR(IF(INDEX([5]Tabelle1!$E$3:$U$500,MATCH($A560&amp;$C560&amp;$D560,[5]Tabelle1!$A$3:$A$500&amp;[5]Tabelle1!$C$3:$C$500&amp;[5]Tabelle1!$D$3:$D$500,0),MATCH(X$2,[5]Tabelle1!$E$2:$U$2,0))=0,"",INDEX([5]Tabelle1!$E$3:$U$500,MATCH($A560&amp;$C560&amp;$D560,[5]Tabelle1!$A$3:$A$500&amp;[5]Tabelle1!$C$3:$C$500&amp;[5]Tabelle1!$D$3:$D$500,0),MATCH(X$2,[5]Tabelle1!$E$2:$U$2,0))),"")</f>
        <v>page 45 table 12</v>
      </c>
      <c r="Y560" s="22"/>
      <c r="Z560" s="22"/>
      <c r="AA560" s="22"/>
      <c r="AB560" s="22"/>
      <c r="AC560" s="22"/>
      <c r="AD560" s="22"/>
      <c r="AE560" s="22"/>
      <c r="AF560" s="22"/>
    </row>
    <row r="561" spans="1:32" ht="14.5" hidden="1" x14ac:dyDescent="0.35">
      <c r="A561" s="127" t="str">
        <f t="shared" si="38"/>
        <v>Slovak Republic</v>
      </c>
      <c r="B561" s="70"/>
      <c r="C561" s="70" t="s">
        <v>558</v>
      </c>
      <c r="D561" s="139" t="s">
        <v>547</v>
      </c>
      <c r="E561" s="175"/>
      <c r="F561" s="175"/>
      <c r="G561" s="175"/>
      <c r="H561" s="192" t="str">
        <f t="array" ref="H561">IFERROR(IF(INDEX([5]Tabelle1!$E$3:$U$500,MATCH($A561&amp;$C561&amp;$D561,[5]Tabelle1!$A$3:$A$500&amp;[5]Tabelle1!$C$3:$C$500&amp;[5]Tabelle1!$D$3:$D$500,0),MATCH(H$2,[5]Tabelle1!$E$2:$U$2,0))=0,"",INDEX([5]Tabelle1!$E$3:$U$500,MATCH($A561&amp;$C561&amp;$D561,[5]Tabelle1!$A$3:$A$500&amp;[5]Tabelle1!$C$3:$C$500&amp;[5]Tabelle1!$D$3:$D$500,0),MATCH(H$2,[5]Tabelle1!$E$2:$U$2,0))),"")</f>
        <v/>
      </c>
      <c r="I561" s="192" t="str">
        <f t="array" ref="I561">IFERROR(IF(INDEX([5]Tabelle1!$E$3:$U$500,MATCH($A561&amp;$C561&amp;$D561,[5]Tabelle1!$A$3:$A$500&amp;[5]Tabelle1!$C$3:$C$500&amp;[5]Tabelle1!$D$3:$D$500,0),MATCH(I$2,[5]Tabelle1!$E$2:$U$2,0))=0,"",INDEX([5]Tabelle1!$E$3:$U$500,MATCH($A561&amp;$C561&amp;$D561,[5]Tabelle1!$A$3:$A$500&amp;[5]Tabelle1!$C$3:$C$500&amp;[5]Tabelle1!$D$3:$D$500,0),MATCH(I$2,[5]Tabelle1!$E$2:$U$2,0))),"")</f>
        <v/>
      </c>
      <c r="J561" s="192" t="str">
        <f t="array" ref="J561">IFERROR(IF(INDEX([5]Tabelle1!$E$3:$U$500,MATCH($A561&amp;$C561&amp;$D561,[5]Tabelle1!$A$3:$A$500&amp;[5]Tabelle1!$C$3:$C$500&amp;[5]Tabelle1!$D$3:$D$500,0),MATCH(J$2,[5]Tabelle1!$E$2:$U$2,0))=0,"",INDEX([5]Tabelle1!$E$3:$U$500,MATCH($A561&amp;$C561&amp;$D561,[5]Tabelle1!$A$3:$A$500&amp;[5]Tabelle1!$C$3:$C$500&amp;[5]Tabelle1!$D$3:$D$500,0),MATCH(J$2,[5]Tabelle1!$E$2:$U$2,0))),"")</f>
        <v/>
      </c>
      <c r="K561" s="192" t="str">
        <f t="array" ref="K561">IFERROR(IF(INDEX([5]Tabelle1!$E$3:$U$500,MATCH($A561&amp;$C561&amp;$D561,[5]Tabelle1!$A$3:$A$500&amp;[5]Tabelle1!$C$3:$C$500&amp;[5]Tabelle1!$D$3:$D$500,0),MATCH(K$2,[5]Tabelle1!$E$2:$U$2,0))=0,"",INDEX([5]Tabelle1!$E$3:$U$500,MATCH($A561&amp;$C561&amp;$D561,[5]Tabelle1!$A$3:$A$500&amp;[5]Tabelle1!$C$3:$C$500&amp;[5]Tabelle1!$D$3:$D$500,0),MATCH(K$2,[5]Tabelle1!$E$2:$U$2,0))),"")</f>
        <v/>
      </c>
      <c r="L561" s="192" t="str">
        <f t="array" ref="L561">IFERROR(IF(INDEX([5]Tabelle1!$E$3:$U$500,MATCH($A561&amp;$C561&amp;$D561,[5]Tabelle1!$A$3:$A$500&amp;[5]Tabelle1!$C$3:$C$500&amp;[5]Tabelle1!$D$3:$D$500,0),MATCH(L$2,[5]Tabelle1!$E$2:$U$2,0))=0,"",INDEX([5]Tabelle1!$E$3:$U$500,MATCH($A561&amp;$C561&amp;$D561,[5]Tabelle1!$A$3:$A$500&amp;[5]Tabelle1!$C$3:$C$500&amp;[5]Tabelle1!$D$3:$D$500,0),MATCH(L$2,[5]Tabelle1!$E$2:$U$2,0))),"")</f>
        <v/>
      </c>
      <c r="M561" s="192" t="str">
        <f t="array" ref="M561">IFERROR(IF(INDEX([5]Tabelle1!$E$3:$U$500,MATCH($A561&amp;$C561&amp;$D561,[5]Tabelle1!$A$3:$A$500&amp;[5]Tabelle1!$C$3:$C$500&amp;[5]Tabelle1!$D$3:$D$500,0),MATCH(M$2,[5]Tabelle1!$E$2:$U$2,0))=0,"",INDEX([5]Tabelle1!$E$3:$U$500,MATCH($A561&amp;$C561&amp;$D561,[5]Tabelle1!$A$3:$A$500&amp;[5]Tabelle1!$C$3:$C$500&amp;[5]Tabelle1!$D$3:$D$500,0),MATCH(M$2,[5]Tabelle1!$E$2:$U$2,0))),"")</f>
        <v/>
      </c>
      <c r="N561" s="192" t="str">
        <f t="array" ref="N561">IFERROR(IF(INDEX([5]Tabelle1!$E$3:$U$500,MATCH($A561&amp;$C561&amp;$D561,[5]Tabelle1!$A$3:$A$500&amp;[5]Tabelle1!$C$3:$C$500&amp;[5]Tabelle1!$D$3:$D$500,0),MATCH(N$2,[5]Tabelle1!$E$2:$U$2,0))=0,"",INDEX([5]Tabelle1!$E$3:$U$500,MATCH($A561&amp;$C561&amp;$D561,[5]Tabelle1!$A$3:$A$500&amp;[5]Tabelle1!$C$3:$C$500&amp;[5]Tabelle1!$D$3:$D$500,0),MATCH(N$2,[5]Tabelle1!$E$2:$U$2,0))),"")</f>
        <v/>
      </c>
      <c r="O561" s="192" t="str">
        <f t="array" ref="O561">IFERROR(IF(INDEX([5]Tabelle1!$E$3:$U$500,MATCH($A561&amp;$C561&amp;$D561,[5]Tabelle1!$A$3:$A$500&amp;[5]Tabelle1!$C$3:$C$500&amp;[5]Tabelle1!$D$3:$D$500,0),MATCH(O$2,[5]Tabelle1!$E$2:$U$2,0))=0,"",INDEX([5]Tabelle1!$E$3:$U$500,MATCH($A561&amp;$C561&amp;$D561,[5]Tabelle1!$A$3:$A$500&amp;[5]Tabelle1!$C$3:$C$500&amp;[5]Tabelle1!$D$3:$D$500,0),MATCH(O$2,[5]Tabelle1!$E$2:$U$2,0))),"")</f>
        <v/>
      </c>
      <c r="P561" s="192" t="str">
        <f t="array" ref="P561">IFERROR(IF(INDEX([5]Tabelle1!$E$3:$U$500,MATCH($A561&amp;$C561&amp;$D561,[5]Tabelle1!$A$3:$A$500&amp;[5]Tabelle1!$C$3:$C$500&amp;[5]Tabelle1!$D$3:$D$500,0),MATCH(P$2,[5]Tabelle1!$E$2:$U$2,0))=0,"",INDEX([5]Tabelle1!$E$3:$U$500,MATCH($A561&amp;$C561&amp;$D561,[5]Tabelle1!$A$3:$A$500&amp;[5]Tabelle1!$C$3:$C$500&amp;[5]Tabelle1!$D$3:$D$500,0),MATCH(P$2,[5]Tabelle1!$E$2:$U$2,0))),"")</f>
        <v/>
      </c>
      <c r="Q561" s="192" t="str">
        <f t="array" ref="Q561">IFERROR(IF(INDEX([5]Tabelle1!$E$3:$U$500,MATCH($A561&amp;$C561&amp;$D561,[5]Tabelle1!$A$3:$A$500&amp;[5]Tabelle1!$C$3:$C$500&amp;[5]Tabelle1!$D$3:$D$500,0),MATCH(Q$2,[5]Tabelle1!$E$2:$U$2,0))=0,"",INDEX([5]Tabelle1!$E$3:$U$500,MATCH($A561&amp;$C561&amp;$D561,[5]Tabelle1!$A$3:$A$500&amp;[5]Tabelle1!$C$3:$C$500&amp;[5]Tabelle1!$D$3:$D$500,0),MATCH(Q$2,[5]Tabelle1!$E$2:$U$2,0))),"")</f>
        <v/>
      </c>
      <c r="R561" s="192" t="str">
        <f t="array" ref="R561">IFERROR(IF(INDEX([5]Tabelle1!$E$3:$U$500,MATCH($A561&amp;$C561&amp;$D561,[5]Tabelle1!$A$3:$A$500&amp;[5]Tabelle1!$C$3:$C$500&amp;[5]Tabelle1!$D$3:$D$500,0),MATCH(R$2,[5]Tabelle1!$E$2:$U$2,0))=0,"",INDEX([5]Tabelle1!$E$3:$U$500,MATCH($A561&amp;$C561&amp;$D561,[5]Tabelle1!$A$3:$A$500&amp;[5]Tabelle1!$C$3:$C$500&amp;[5]Tabelle1!$D$3:$D$500,0),MATCH(R$2,[5]Tabelle1!$E$2:$U$2,0))),"")</f>
        <v/>
      </c>
      <c r="S561" s="192" t="str">
        <f t="array" ref="S561">IFERROR(IF(INDEX([5]Tabelle1!$E$3:$U$500,MATCH($A561&amp;$C561&amp;$D561,[5]Tabelle1!$A$3:$A$500&amp;[5]Tabelle1!$C$3:$C$500&amp;[5]Tabelle1!$D$3:$D$500,0),MATCH(S$2,[5]Tabelle1!$E$2:$U$2,0))=0,"",INDEX([5]Tabelle1!$E$3:$U$500,MATCH($A561&amp;$C561&amp;$D561,[5]Tabelle1!$A$3:$A$500&amp;[5]Tabelle1!$C$3:$C$500&amp;[5]Tabelle1!$D$3:$D$500,0),MATCH(S$2,[5]Tabelle1!$E$2:$U$2,0))),"")</f>
        <v/>
      </c>
      <c r="T561" s="192" t="str">
        <f t="array" ref="T561">IFERROR(IF(INDEX([5]Tabelle1!$E$3:$U$500,MATCH($A561&amp;$C561&amp;$D561,[5]Tabelle1!$A$3:$A$500&amp;[5]Tabelle1!$C$3:$C$500&amp;[5]Tabelle1!$D$3:$D$500,0),MATCH(T$2,[5]Tabelle1!$E$2:$U$2,0))=0,"",INDEX([5]Tabelle1!$E$3:$U$500,MATCH($A561&amp;$C561&amp;$D561,[5]Tabelle1!$A$3:$A$500&amp;[5]Tabelle1!$C$3:$C$500&amp;[5]Tabelle1!$D$3:$D$500,0),MATCH(T$2,[5]Tabelle1!$E$2:$U$2,0))),"")</f>
        <v/>
      </c>
      <c r="U561" s="192" t="str">
        <f t="array" ref="U561">IFERROR(IF(INDEX([5]Tabelle1!$E$3:$U$500,MATCH($A561&amp;$C561&amp;$D561,[5]Tabelle1!$A$3:$A$500&amp;[5]Tabelle1!$C$3:$C$500&amp;[5]Tabelle1!$D$3:$D$500,0),MATCH(U$2,[5]Tabelle1!$E$2:$U$2,0))=0,"",INDEX([5]Tabelle1!$E$3:$U$500,MATCH($A561&amp;$C561&amp;$D561,[5]Tabelle1!$A$3:$A$500&amp;[5]Tabelle1!$C$3:$C$500&amp;[5]Tabelle1!$D$3:$D$500,0),MATCH(U$2,[5]Tabelle1!$E$2:$U$2,0))),"")</f>
        <v/>
      </c>
      <c r="V561" s="193" t="str">
        <f t="array" ref="V561">IFERROR(IF(INDEX([5]Tabelle1!$E$3:$U$500,MATCH($A561&amp;$C561&amp;$D561,[5]Tabelle1!$A$3:$A$500&amp;[5]Tabelle1!$C$3:$C$500&amp;[5]Tabelle1!$D$3:$D$500,0),MATCH(V$2,[5]Tabelle1!$E$2:$U$2,0))=0,"",INDEX([5]Tabelle1!$E$3:$U$500,MATCH($A561&amp;$C561&amp;$D561,[5]Tabelle1!$A$3:$A$500&amp;[5]Tabelle1!$C$3:$C$500&amp;[5]Tabelle1!$D$3:$D$500,0),MATCH(V$2,[5]Tabelle1!$E$2:$U$2,0))),"")</f>
        <v/>
      </c>
      <c r="W561" s="54" t="str">
        <f t="array" ref="W561">IFERROR(IF(INDEX([5]Tabelle1!$E$3:$U$500,MATCH($A561&amp;$C561&amp;$D561,[5]Tabelle1!$A$3:$A$500&amp;[5]Tabelle1!$C$3:$C$500&amp;[5]Tabelle1!$D$3:$D$500,0),MATCH(W$2,[5]Tabelle1!$E$2:$U$2,0))=0,"",INDEX([5]Tabelle1!$E$3:$U$500,MATCH($A561&amp;$C561&amp;$D561,[5]Tabelle1!$A$3:$A$500&amp;[5]Tabelle1!$C$3:$C$500&amp;[5]Tabelle1!$D$3:$D$500,0),MATCH(W$2,[5]Tabelle1!$E$2:$U$2,0))),"")</f>
        <v/>
      </c>
      <c r="X561" s="54" t="str">
        <f t="array" ref="X561">IFERROR(IF(INDEX([5]Tabelle1!$E$3:$U$500,MATCH($A561&amp;$C561&amp;$D561,[5]Tabelle1!$A$3:$A$500&amp;[5]Tabelle1!$C$3:$C$500&amp;[5]Tabelle1!$D$3:$D$500,0),MATCH(X$2,[5]Tabelle1!$E$2:$U$2,0))=0,"",INDEX([5]Tabelle1!$E$3:$U$500,MATCH($A561&amp;$C561&amp;$D561,[5]Tabelle1!$A$3:$A$500&amp;[5]Tabelle1!$C$3:$C$500&amp;[5]Tabelle1!$D$3:$D$500,0),MATCH(X$2,[5]Tabelle1!$E$2:$U$2,0))),"")</f>
        <v/>
      </c>
      <c r="Y561" s="22"/>
      <c r="Z561" s="22"/>
      <c r="AA561" s="22"/>
      <c r="AB561" s="22"/>
      <c r="AC561" s="22"/>
      <c r="AD561" s="22"/>
      <c r="AE561" s="22"/>
      <c r="AF561" s="22"/>
    </row>
    <row r="562" spans="1:32" ht="14.5" hidden="1" x14ac:dyDescent="0.35">
      <c r="A562" s="127" t="str">
        <f t="shared" si="38"/>
        <v>Slovak Republic</v>
      </c>
      <c r="B562" s="70"/>
      <c r="C562" s="70" t="s">
        <v>558</v>
      </c>
      <c r="D562" s="139" t="s">
        <v>548</v>
      </c>
      <c r="E562" s="175"/>
      <c r="F562" s="175"/>
      <c r="G562" s="175"/>
      <c r="H562" s="192" t="str">
        <f t="array" ref="H562">IFERROR(IF(INDEX([5]Tabelle1!$E$3:$U$500,MATCH($A562&amp;$C562&amp;$D562,[5]Tabelle1!$A$3:$A$500&amp;[5]Tabelle1!$C$3:$C$500&amp;[5]Tabelle1!$D$3:$D$500,0),MATCH(H$2,[5]Tabelle1!$E$2:$U$2,0))=0,"",INDEX([5]Tabelle1!$E$3:$U$500,MATCH($A562&amp;$C562&amp;$D562,[5]Tabelle1!$A$3:$A$500&amp;[5]Tabelle1!$C$3:$C$500&amp;[5]Tabelle1!$D$3:$D$500,0),MATCH(H$2,[5]Tabelle1!$E$2:$U$2,0))),"")</f>
        <v/>
      </c>
      <c r="I562" s="192" t="str">
        <f t="array" ref="I562">IFERROR(IF(INDEX([5]Tabelle1!$E$3:$U$500,MATCH($A562&amp;$C562&amp;$D562,[5]Tabelle1!$A$3:$A$500&amp;[5]Tabelle1!$C$3:$C$500&amp;[5]Tabelle1!$D$3:$D$500,0),MATCH(I$2,[5]Tabelle1!$E$2:$U$2,0))=0,"",INDEX([5]Tabelle1!$E$3:$U$500,MATCH($A562&amp;$C562&amp;$D562,[5]Tabelle1!$A$3:$A$500&amp;[5]Tabelle1!$C$3:$C$500&amp;[5]Tabelle1!$D$3:$D$500,0),MATCH(I$2,[5]Tabelle1!$E$2:$U$2,0))),"")</f>
        <v/>
      </c>
      <c r="J562" s="192">
        <f t="array" ref="J562">IFERROR(IF(INDEX([5]Tabelle1!$E$3:$U$500,MATCH($A562&amp;$C562&amp;$D562,[5]Tabelle1!$A$3:$A$500&amp;[5]Tabelle1!$C$3:$C$500&amp;[5]Tabelle1!$D$3:$D$500,0),MATCH(J$2,[5]Tabelle1!$E$2:$U$2,0))=0,"",INDEX([5]Tabelle1!$E$3:$U$500,MATCH($A562&amp;$C562&amp;$D562,[5]Tabelle1!$A$3:$A$500&amp;[5]Tabelle1!$C$3:$C$500&amp;[5]Tabelle1!$D$3:$D$500,0),MATCH(J$2,[5]Tabelle1!$E$2:$U$2,0))),"")</f>
        <v>680</v>
      </c>
      <c r="K562" s="192">
        <f t="array" ref="K562">IFERROR(IF(INDEX([5]Tabelle1!$E$3:$U$500,MATCH($A562&amp;$C562&amp;$D562,[5]Tabelle1!$A$3:$A$500&amp;[5]Tabelle1!$C$3:$C$500&amp;[5]Tabelle1!$D$3:$D$500,0),MATCH(K$2,[5]Tabelle1!$E$2:$U$2,0))=0,"",INDEX([5]Tabelle1!$E$3:$U$500,MATCH($A562&amp;$C562&amp;$D562,[5]Tabelle1!$A$3:$A$500&amp;[5]Tabelle1!$C$3:$C$500&amp;[5]Tabelle1!$D$3:$D$500,0),MATCH(K$2,[5]Tabelle1!$E$2:$U$2,0))),"")</f>
        <v>730</v>
      </c>
      <c r="L562" s="192">
        <f t="array" ref="L562">IFERROR(IF(INDEX([5]Tabelle1!$E$3:$U$500,MATCH($A562&amp;$C562&amp;$D562,[5]Tabelle1!$A$3:$A$500&amp;[5]Tabelle1!$C$3:$C$500&amp;[5]Tabelle1!$D$3:$D$500,0),MATCH(L$2,[5]Tabelle1!$E$2:$U$2,0))=0,"",INDEX([5]Tabelle1!$E$3:$U$500,MATCH($A562&amp;$C562&amp;$D562,[5]Tabelle1!$A$3:$A$500&amp;[5]Tabelle1!$C$3:$C$500&amp;[5]Tabelle1!$D$3:$D$500,0),MATCH(L$2,[5]Tabelle1!$E$2:$U$2,0))),"")</f>
        <v>790</v>
      </c>
      <c r="M562" s="192">
        <f t="array" ref="M562">IFERROR(IF(INDEX([5]Tabelle1!$E$3:$U$500,MATCH($A562&amp;$C562&amp;$D562,[5]Tabelle1!$A$3:$A$500&amp;[5]Tabelle1!$C$3:$C$500&amp;[5]Tabelle1!$D$3:$D$500,0),MATCH(M$2,[5]Tabelle1!$E$2:$U$2,0))=0,"",INDEX([5]Tabelle1!$E$3:$U$500,MATCH($A562&amp;$C562&amp;$D562,[5]Tabelle1!$A$3:$A$500&amp;[5]Tabelle1!$C$3:$C$500&amp;[5]Tabelle1!$D$3:$D$500,0),MATCH(M$2,[5]Tabelle1!$E$2:$U$2,0))),"")</f>
        <v>850</v>
      </c>
      <c r="N562" s="192">
        <f t="array" ref="N562">IFERROR(IF(INDEX([5]Tabelle1!$E$3:$U$500,MATCH($A562&amp;$C562&amp;$D562,[5]Tabelle1!$A$3:$A$500&amp;[5]Tabelle1!$C$3:$C$500&amp;[5]Tabelle1!$D$3:$D$500,0),MATCH(N$2,[5]Tabelle1!$E$2:$U$2,0))=0,"",INDEX([5]Tabelle1!$E$3:$U$500,MATCH($A562&amp;$C562&amp;$D562,[5]Tabelle1!$A$3:$A$500&amp;[5]Tabelle1!$C$3:$C$500&amp;[5]Tabelle1!$D$3:$D$500,0),MATCH(N$2,[5]Tabelle1!$E$2:$U$2,0))),"")</f>
        <v>870</v>
      </c>
      <c r="O562" s="192">
        <f t="array" ref="O562">IFERROR(IF(INDEX([5]Tabelle1!$E$3:$U$500,MATCH($A562&amp;$C562&amp;$D562,[5]Tabelle1!$A$3:$A$500&amp;[5]Tabelle1!$C$3:$C$500&amp;[5]Tabelle1!$D$3:$D$500,0),MATCH(O$2,[5]Tabelle1!$E$2:$U$2,0))=0,"",INDEX([5]Tabelle1!$E$3:$U$500,MATCH($A562&amp;$C562&amp;$D562,[5]Tabelle1!$A$3:$A$500&amp;[5]Tabelle1!$C$3:$C$500&amp;[5]Tabelle1!$D$3:$D$500,0),MATCH(O$2,[5]Tabelle1!$E$2:$U$2,0))),"")</f>
        <v>900</v>
      </c>
      <c r="P562" s="192">
        <f t="array" ref="P562">IFERROR(IF(INDEX([5]Tabelle1!$E$3:$U$500,MATCH($A562&amp;$C562&amp;$D562,[5]Tabelle1!$A$3:$A$500&amp;[5]Tabelle1!$C$3:$C$500&amp;[5]Tabelle1!$D$3:$D$500,0),MATCH(P$2,[5]Tabelle1!$E$2:$U$2,0))=0,"",INDEX([5]Tabelle1!$E$3:$U$500,MATCH($A562&amp;$C562&amp;$D562,[5]Tabelle1!$A$3:$A$500&amp;[5]Tabelle1!$C$3:$C$500&amp;[5]Tabelle1!$D$3:$D$500,0),MATCH(P$2,[5]Tabelle1!$E$2:$U$2,0))),"")</f>
        <v>950</v>
      </c>
      <c r="Q562" s="192">
        <f t="array" ref="Q562">IFERROR(IF(INDEX([5]Tabelle1!$E$3:$U$500,MATCH($A562&amp;$C562&amp;$D562,[5]Tabelle1!$A$3:$A$500&amp;[5]Tabelle1!$C$3:$C$500&amp;[5]Tabelle1!$D$3:$D$500,0),MATCH(Q$2,[5]Tabelle1!$E$2:$U$2,0))=0,"",INDEX([5]Tabelle1!$E$3:$U$500,MATCH($A562&amp;$C562&amp;$D562,[5]Tabelle1!$A$3:$A$500&amp;[5]Tabelle1!$C$3:$C$500&amp;[5]Tabelle1!$D$3:$D$500,0),MATCH(Q$2,[5]Tabelle1!$E$2:$U$2,0))),"")</f>
        <v>1000</v>
      </c>
      <c r="R562" s="192">
        <f t="array" ref="R562">IFERROR(IF(INDEX([5]Tabelle1!$E$3:$U$500,MATCH($A562&amp;$C562&amp;$D562,[5]Tabelle1!$A$3:$A$500&amp;[5]Tabelle1!$C$3:$C$500&amp;[5]Tabelle1!$D$3:$D$500,0),MATCH(R$2,[5]Tabelle1!$E$2:$U$2,0))=0,"",INDEX([5]Tabelle1!$E$3:$U$500,MATCH($A562&amp;$C562&amp;$D562,[5]Tabelle1!$A$3:$A$500&amp;[5]Tabelle1!$C$3:$C$500&amp;[5]Tabelle1!$D$3:$D$500,0),MATCH(R$2,[5]Tabelle1!$E$2:$U$2,0))),"")</f>
        <v>1100</v>
      </c>
      <c r="S562" s="192">
        <f t="array" ref="S562">IFERROR(IF(INDEX([5]Tabelle1!$E$3:$U$500,MATCH($A562&amp;$C562&amp;$D562,[5]Tabelle1!$A$3:$A$500&amp;[5]Tabelle1!$C$3:$C$500&amp;[5]Tabelle1!$D$3:$D$500,0),MATCH(S$2,[5]Tabelle1!$E$2:$U$2,0))=0,"",INDEX([5]Tabelle1!$E$3:$U$500,MATCH($A562&amp;$C562&amp;$D562,[5]Tabelle1!$A$3:$A$500&amp;[5]Tabelle1!$C$3:$C$500&amp;[5]Tabelle1!$D$3:$D$500,0),MATCH(S$2,[5]Tabelle1!$E$2:$U$2,0))),"")</f>
        <v>1200</v>
      </c>
      <c r="T562" s="192" t="str">
        <f t="array" ref="T562">IFERROR(IF(INDEX([5]Tabelle1!$E$3:$U$500,MATCH($A562&amp;$C562&amp;$D562,[5]Tabelle1!$A$3:$A$500&amp;[5]Tabelle1!$C$3:$C$500&amp;[5]Tabelle1!$D$3:$D$500,0),MATCH(T$2,[5]Tabelle1!$E$2:$U$2,0))=0,"",INDEX([5]Tabelle1!$E$3:$U$500,MATCH($A562&amp;$C562&amp;$D562,[5]Tabelle1!$A$3:$A$500&amp;[5]Tabelle1!$C$3:$C$500&amp;[5]Tabelle1!$D$3:$D$500,0),MATCH(T$2,[5]Tabelle1!$E$2:$U$2,0))),"")</f>
        <v/>
      </c>
      <c r="U562" s="192" t="str">
        <f t="array" ref="U562">IFERROR(IF(INDEX([5]Tabelle1!$E$3:$U$500,MATCH($A562&amp;$C562&amp;$D562,[5]Tabelle1!$A$3:$A$500&amp;[5]Tabelle1!$C$3:$C$500&amp;[5]Tabelle1!$D$3:$D$500,0),MATCH(U$2,[5]Tabelle1!$E$2:$U$2,0))=0,"",INDEX([5]Tabelle1!$E$3:$U$500,MATCH($A562&amp;$C562&amp;$D562,[5]Tabelle1!$A$3:$A$500&amp;[5]Tabelle1!$C$3:$C$500&amp;[5]Tabelle1!$D$3:$D$500,0),MATCH(U$2,[5]Tabelle1!$E$2:$U$2,0))),"")</f>
        <v/>
      </c>
      <c r="V562" s="193" t="str">
        <f t="array" ref="V562">IFERROR(IF(INDEX([5]Tabelle1!$E$3:$U$500,MATCH($A562&amp;$C562&amp;$D562,[5]Tabelle1!$A$3:$A$500&amp;[5]Tabelle1!$C$3:$C$500&amp;[5]Tabelle1!$D$3:$D$500,0),MATCH(V$2,[5]Tabelle1!$E$2:$U$2,0))=0,"",INDEX([5]Tabelle1!$E$3:$U$500,MATCH($A562&amp;$C562&amp;$D562,[5]Tabelle1!$A$3:$A$500&amp;[5]Tabelle1!$C$3:$C$500&amp;[5]Tabelle1!$D$3:$D$500,0),MATCH(V$2,[5]Tabelle1!$E$2:$U$2,0))),"")</f>
        <v/>
      </c>
      <c r="W562" s="54" t="str">
        <f t="array" ref="W562">IFERROR(IF(INDEX([5]Tabelle1!$E$3:$U$500,MATCH($A562&amp;$C562&amp;$D562,[5]Tabelle1!$A$3:$A$500&amp;[5]Tabelle1!$C$3:$C$500&amp;[5]Tabelle1!$D$3:$D$500,0),MATCH(W$2,[5]Tabelle1!$E$2:$U$2,0))=0,"",INDEX([5]Tabelle1!$E$3:$U$500,MATCH($A562&amp;$C562&amp;$D562,[5]Tabelle1!$A$3:$A$500&amp;[5]Tabelle1!$C$3:$C$500&amp;[5]Tabelle1!$D$3:$D$500,0),MATCH(W$2,[5]Tabelle1!$E$2:$U$2,0))),"")</f>
        <v/>
      </c>
      <c r="X562" s="54" t="str">
        <f t="array" ref="X562">IFERROR(IF(INDEX([5]Tabelle1!$E$3:$U$500,MATCH($A562&amp;$C562&amp;$D562,[5]Tabelle1!$A$3:$A$500&amp;[5]Tabelle1!$C$3:$C$500&amp;[5]Tabelle1!$D$3:$D$500,0),MATCH(X$2,[5]Tabelle1!$E$2:$U$2,0))=0,"",INDEX([5]Tabelle1!$E$3:$U$500,MATCH($A562&amp;$C562&amp;$D562,[5]Tabelle1!$A$3:$A$500&amp;[5]Tabelle1!$C$3:$C$500&amp;[5]Tabelle1!$D$3:$D$500,0),MATCH(X$2,[5]Tabelle1!$E$2:$U$2,0))),"")</f>
        <v/>
      </c>
      <c r="Y562" s="22"/>
      <c r="Z562" s="22"/>
      <c r="AA562" s="22"/>
      <c r="AB562" s="22"/>
      <c r="AC562" s="22"/>
      <c r="AD562" s="22"/>
      <c r="AE562" s="22"/>
      <c r="AF562" s="22"/>
    </row>
    <row r="563" spans="1:32" ht="14.5" hidden="1" x14ac:dyDescent="0.35">
      <c r="A563" s="127" t="str">
        <f t="shared" si="38"/>
        <v>Slovak Republic</v>
      </c>
      <c r="B563" s="70"/>
      <c r="C563" s="70" t="s">
        <v>558</v>
      </c>
      <c r="D563" s="139" t="s">
        <v>549</v>
      </c>
      <c r="E563" s="175"/>
      <c r="F563" s="175"/>
      <c r="G563" s="175"/>
      <c r="H563" s="192" t="str">
        <f t="array" ref="H563">IFERROR(IF(INDEX([5]Tabelle1!$E$3:$U$500,MATCH($A563&amp;$C563&amp;$D563,[5]Tabelle1!$A$3:$A$500&amp;[5]Tabelle1!$C$3:$C$500&amp;[5]Tabelle1!$D$3:$D$500,0),MATCH(H$2,[5]Tabelle1!$E$2:$U$2,0))=0,"",INDEX([5]Tabelle1!$E$3:$U$500,MATCH($A563&amp;$C563&amp;$D563,[5]Tabelle1!$A$3:$A$500&amp;[5]Tabelle1!$C$3:$C$500&amp;[5]Tabelle1!$D$3:$D$500,0),MATCH(H$2,[5]Tabelle1!$E$2:$U$2,0))),"")</f>
        <v/>
      </c>
      <c r="I563" s="192" t="str">
        <f t="array" ref="I563">IFERROR(IF(INDEX([5]Tabelle1!$E$3:$U$500,MATCH($A563&amp;$C563&amp;$D563,[5]Tabelle1!$A$3:$A$500&amp;[5]Tabelle1!$C$3:$C$500&amp;[5]Tabelle1!$D$3:$D$500,0),MATCH(I$2,[5]Tabelle1!$E$2:$U$2,0))=0,"",INDEX([5]Tabelle1!$E$3:$U$500,MATCH($A563&amp;$C563&amp;$D563,[5]Tabelle1!$A$3:$A$500&amp;[5]Tabelle1!$C$3:$C$500&amp;[5]Tabelle1!$D$3:$D$500,0),MATCH(I$2,[5]Tabelle1!$E$2:$U$2,0))),"")</f>
        <v/>
      </c>
      <c r="J563" s="192" t="str">
        <f t="array" ref="J563">IFERROR(IF(INDEX([5]Tabelle1!$E$3:$U$500,MATCH($A563&amp;$C563&amp;$D563,[5]Tabelle1!$A$3:$A$500&amp;[5]Tabelle1!$C$3:$C$500&amp;[5]Tabelle1!$D$3:$D$500,0),MATCH(J$2,[5]Tabelle1!$E$2:$U$2,0))=0,"",INDEX([5]Tabelle1!$E$3:$U$500,MATCH($A563&amp;$C563&amp;$D563,[5]Tabelle1!$A$3:$A$500&amp;[5]Tabelle1!$C$3:$C$500&amp;[5]Tabelle1!$D$3:$D$500,0),MATCH(J$2,[5]Tabelle1!$E$2:$U$2,0))),"")</f>
        <v/>
      </c>
      <c r="K563" s="192" t="str">
        <f t="array" ref="K563">IFERROR(IF(INDEX([5]Tabelle1!$E$3:$U$500,MATCH($A563&amp;$C563&amp;$D563,[5]Tabelle1!$A$3:$A$500&amp;[5]Tabelle1!$C$3:$C$500&amp;[5]Tabelle1!$D$3:$D$500,0),MATCH(K$2,[5]Tabelle1!$E$2:$U$2,0))=0,"",INDEX([5]Tabelle1!$E$3:$U$500,MATCH($A563&amp;$C563&amp;$D563,[5]Tabelle1!$A$3:$A$500&amp;[5]Tabelle1!$C$3:$C$500&amp;[5]Tabelle1!$D$3:$D$500,0),MATCH(K$2,[5]Tabelle1!$E$2:$U$2,0))),"")</f>
        <v/>
      </c>
      <c r="L563" s="192" t="str">
        <f t="array" ref="L563">IFERROR(IF(INDEX([5]Tabelle1!$E$3:$U$500,MATCH($A563&amp;$C563&amp;$D563,[5]Tabelle1!$A$3:$A$500&amp;[5]Tabelle1!$C$3:$C$500&amp;[5]Tabelle1!$D$3:$D$500,0),MATCH(L$2,[5]Tabelle1!$E$2:$U$2,0))=0,"",INDEX([5]Tabelle1!$E$3:$U$500,MATCH($A563&amp;$C563&amp;$D563,[5]Tabelle1!$A$3:$A$500&amp;[5]Tabelle1!$C$3:$C$500&amp;[5]Tabelle1!$D$3:$D$500,0),MATCH(L$2,[5]Tabelle1!$E$2:$U$2,0))),"")</f>
        <v/>
      </c>
      <c r="M563" s="192" t="str">
        <f t="array" ref="M563">IFERROR(IF(INDEX([5]Tabelle1!$E$3:$U$500,MATCH($A563&amp;$C563&amp;$D563,[5]Tabelle1!$A$3:$A$500&amp;[5]Tabelle1!$C$3:$C$500&amp;[5]Tabelle1!$D$3:$D$500,0),MATCH(M$2,[5]Tabelle1!$E$2:$U$2,0))=0,"",INDEX([5]Tabelle1!$E$3:$U$500,MATCH($A563&amp;$C563&amp;$D563,[5]Tabelle1!$A$3:$A$500&amp;[5]Tabelle1!$C$3:$C$500&amp;[5]Tabelle1!$D$3:$D$500,0),MATCH(M$2,[5]Tabelle1!$E$2:$U$2,0))),"")</f>
        <v/>
      </c>
      <c r="N563" s="192" t="str">
        <f t="array" ref="N563">IFERROR(IF(INDEX([5]Tabelle1!$E$3:$U$500,MATCH($A563&amp;$C563&amp;$D563,[5]Tabelle1!$A$3:$A$500&amp;[5]Tabelle1!$C$3:$C$500&amp;[5]Tabelle1!$D$3:$D$500,0),MATCH(N$2,[5]Tabelle1!$E$2:$U$2,0))=0,"",INDEX([5]Tabelle1!$E$3:$U$500,MATCH($A563&amp;$C563&amp;$D563,[5]Tabelle1!$A$3:$A$500&amp;[5]Tabelle1!$C$3:$C$500&amp;[5]Tabelle1!$D$3:$D$500,0),MATCH(N$2,[5]Tabelle1!$E$2:$U$2,0))),"")</f>
        <v/>
      </c>
      <c r="O563" s="192" t="str">
        <f t="array" ref="O563">IFERROR(IF(INDEX([5]Tabelle1!$E$3:$U$500,MATCH($A563&amp;$C563&amp;$D563,[5]Tabelle1!$A$3:$A$500&amp;[5]Tabelle1!$C$3:$C$500&amp;[5]Tabelle1!$D$3:$D$500,0),MATCH(O$2,[5]Tabelle1!$E$2:$U$2,0))=0,"",INDEX([5]Tabelle1!$E$3:$U$500,MATCH($A563&amp;$C563&amp;$D563,[5]Tabelle1!$A$3:$A$500&amp;[5]Tabelle1!$C$3:$C$500&amp;[5]Tabelle1!$D$3:$D$500,0),MATCH(O$2,[5]Tabelle1!$E$2:$U$2,0))),"")</f>
        <v/>
      </c>
      <c r="P563" s="192" t="str">
        <f t="array" ref="P563">IFERROR(IF(INDEX([5]Tabelle1!$E$3:$U$500,MATCH($A563&amp;$C563&amp;$D563,[5]Tabelle1!$A$3:$A$500&amp;[5]Tabelle1!$C$3:$C$500&amp;[5]Tabelle1!$D$3:$D$500,0),MATCH(P$2,[5]Tabelle1!$E$2:$U$2,0))=0,"",INDEX([5]Tabelle1!$E$3:$U$500,MATCH($A563&amp;$C563&amp;$D563,[5]Tabelle1!$A$3:$A$500&amp;[5]Tabelle1!$C$3:$C$500&amp;[5]Tabelle1!$D$3:$D$500,0),MATCH(P$2,[5]Tabelle1!$E$2:$U$2,0))),"")</f>
        <v/>
      </c>
      <c r="Q563" s="192" t="str">
        <f t="array" ref="Q563">IFERROR(IF(INDEX([5]Tabelle1!$E$3:$U$500,MATCH($A563&amp;$C563&amp;$D563,[5]Tabelle1!$A$3:$A$500&amp;[5]Tabelle1!$C$3:$C$500&amp;[5]Tabelle1!$D$3:$D$500,0),MATCH(Q$2,[5]Tabelle1!$E$2:$U$2,0))=0,"",INDEX([5]Tabelle1!$E$3:$U$500,MATCH($A563&amp;$C563&amp;$D563,[5]Tabelle1!$A$3:$A$500&amp;[5]Tabelle1!$C$3:$C$500&amp;[5]Tabelle1!$D$3:$D$500,0),MATCH(Q$2,[5]Tabelle1!$E$2:$U$2,0))),"")</f>
        <v/>
      </c>
      <c r="R563" s="192" t="str">
        <f t="array" ref="R563">IFERROR(IF(INDEX([5]Tabelle1!$E$3:$U$500,MATCH($A563&amp;$C563&amp;$D563,[5]Tabelle1!$A$3:$A$500&amp;[5]Tabelle1!$C$3:$C$500&amp;[5]Tabelle1!$D$3:$D$500,0),MATCH(R$2,[5]Tabelle1!$E$2:$U$2,0))=0,"",INDEX([5]Tabelle1!$E$3:$U$500,MATCH($A563&amp;$C563&amp;$D563,[5]Tabelle1!$A$3:$A$500&amp;[5]Tabelle1!$C$3:$C$500&amp;[5]Tabelle1!$D$3:$D$500,0),MATCH(R$2,[5]Tabelle1!$E$2:$U$2,0))),"")</f>
        <v/>
      </c>
      <c r="S563" s="192" t="str">
        <f t="array" ref="S563">IFERROR(IF(INDEX([5]Tabelle1!$E$3:$U$500,MATCH($A563&amp;$C563&amp;$D563,[5]Tabelle1!$A$3:$A$500&amp;[5]Tabelle1!$C$3:$C$500&amp;[5]Tabelle1!$D$3:$D$500,0),MATCH(S$2,[5]Tabelle1!$E$2:$U$2,0))=0,"",INDEX([5]Tabelle1!$E$3:$U$500,MATCH($A563&amp;$C563&amp;$D563,[5]Tabelle1!$A$3:$A$500&amp;[5]Tabelle1!$C$3:$C$500&amp;[5]Tabelle1!$D$3:$D$500,0),MATCH(S$2,[5]Tabelle1!$E$2:$U$2,0))),"")</f>
        <v/>
      </c>
      <c r="T563" s="192" t="str">
        <f t="array" ref="T563">IFERROR(IF(INDEX([5]Tabelle1!$E$3:$U$500,MATCH($A563&amp;$C563&amp;$D563,[5]Tabelle1!$A$3:$A$500&amp;[5]Tabelle1!$C$3:$C$500&amp;[5]Tabelle1!$D$3:$D$500,0),MATCH(T$2,[5]Tabelle1!$E$2:$U$2,0))=0,"",INDEX([5]Tabelle1!$E$3:$U$500,MATCH($A563&amp;$C563&amp;$D563,[5]Tabelle1!$A$3:$A$500&amp;[5]Tabelle1!$C$3:$C$500&amp;[5]Tabelle1!$D$3:$D$500,0),MATCH(T$2,[5]Tabelle1!$E$2:$U$2,0))),"")</f>
        <v/>
      </c>
      <c r="U563" s="192" t="str">
        <f t="array" ref="U563">IFERROR(IF(INDEX([5]Tabelle1!$E$3:$U$500,MATCH($A563&amp;$C563&amp;$D563,[5]Tabelle1!$A$3:$A$500&amp;[5]Tabelle1!$C$3:$C$500&amp;[5]Tabelle1!$D$3:$D$500,0),MATCH(U$2,[5]Tabelle1!$E$2:$U$2,0))=0,"",INDEX([5]Tabelle1!$E$3:$U$500,MATCH($A563&amp;$C563&amp;$D563,[5]Tabelle1!$A$3:$A$500&amp;[5]Tabelle1!$C$3:$C$500&amp;[5]Tabelle1!$D$3:$D$500,0),MATCH(U$2,[5]Tabelle1!$E$2:$U$2,0))),"")</f>
        <v/>
      </c>
      <c r="V563" s="193" t="str">
        <f t="array" ref="V563">IFERROR(IF(INDEX([5]Tabelle1!$E$3:$U$500,MATCH($A563&amp;$C563&amp;$D563,[5]Tabelle1!$A$3:$A$500&amp;[5]Tabelle1!$C$3:$C$500&amp;[5]Tabelle1!$D$3:$D$500,0),MATCH(V$2,[5]Tabelle1!$E$2:$U$2,0))=0,"",INDEX([5]Tabelle1!$E$3:$U$500,MATCH($A563&amp;$C563&amp;$D563,[5]Tabelle1!$A$3:$A$500&amp;[5]Tabelle1!$C$3:$C$500&amp;[5]Tabelle1!$D$3:$D$500,0),MATCH(V$2,[5]Tabelle1!$E$2:$U$2,0))),"")</f>
        <v/>
      </c>
      <c r="W563" s="54" t="str">
        <f t="array" ref="W563">IFERROR(IF(INDEX([5]Tabelle1!$E$3:$U$500,MATCH($A563&amp;$C563&amp;$D563,[5]Tabelle1!$A$3:$A$500&amp;[5]Tabelle1!$C$3:$C$500&amp;[5]Tabelle1!$D$3:$D$500,0),MATCH(W$2,[5]Tabelle1!$E$2:$U$2,0))=0,"",INDEX([5]Tabelle1!$E$3:$U$500,MATCH($A563&amp;$C563&amp;$D563,[5]Tabelle1!$A$3:$A$500&amp;[5]Tabelle1!$C$3:$C$500&amp;[5]Tabelle1!$D$3:$D$500,0),MATCH(W$2,[5]Tabelle1!$E$2:$U$2,0))),"")</f>
        <v/>
      </c>
      <c r="X563" s="54" t="str">
        <f t="array" ref="X563">IFERROR(IF(INDEX([5]Tabelle1!$E$3:$U$500,MATCH($A563&amp;$C563&amp;$D563,[5]Tabelle1!$A$3:$A$500&amp;[5]Tabelle1!$C$3:$C$500&amp;[5]Tabelle1!$D$3:$D$500,0),MATCH(X$2,[5]Tabelle1!$E$2:$U$2,0))=0,"",INDEX([5]Tabelle1!$E$3:$U$500,MATCH($A563&amp;$C563&amp;$D563,[5]Tabelle1!$A$3:$A$500&amp;[5]Tabelle1!$C$3:$C$500&amp;[5]Tabelle1!$D$3:$D$500,0),MATCH(X$2,[5]Tabelle1!$E$2:$U$2,0))),"")</f>
        <v/>
      </c>
      <c r="Y563" s="22"/>
      <c r="Z563" s="22"/>
      <c r="AA563" s="22"/>
      <c r="AB563" s="22"/>
      <c r="AC563" s="22"/>
      <c r="AD563" s="22"/>
      <c r="AE563" s="22"/>
      <c r="AF563" s="22"/>
    </row>
    <row r="564" spans="1:32" ht="14.5" hidden="1" x14ac:dyDescent="0.35">
      <c r="A564" s="127" t="str">
        <f t="shared" si="38"/>
        <v>Slovak Republic</v>
      </c>
      <c r="B564" s="70"/>
      <c r="C564" s="70" t="s">
        <v>558</v>
      </c>
      <c r="D564" s="139" t="s">
        <v>550</v>
      </c>
      <c r="E564" s="175"/>
      <c r="F564" s="175"/>
      <c r="G564" s="175"/>
      <c r="H564" s="192" t="str">
        <f t="array" ref="H564">IFERROR(IF(INDEX([5]Tabelle1!$E$3:$U$500,MATCH($A564&amp;$C564&amp;$D564,[5]Tabelle1!$A$3:$A$500&amp;[5]Tabelle1!$C$3:$C$500&amp;[5]Tabelle1!$D$3:$D$500,0),MATCH(H$2,[5]Tabelle1!$E$2:$U$2,0))=0,"",INDEX([5]Tabelle1!$E$3:$U$500,MATCH($A564&amp;$C564&amp;$D564,[5]Tabelle1!$A$3:$A$500&amp;[5]Tabelle1!$C$3:$C$500&amp;[5]Tabelle1!$D$3:$D$500,0),MATCH(H$2,[5]Tabelle1!$E$2:$U$2,0))),"")</f>
        <v/>
      </c>
      <c r="I564" s="192" t="str">
        <f t="array" ref="I564">IFERROR(IF(INDEX([5]Tabelle1!$E$3:$U$500,MATCH($A564&amp;$C564&amp;$D564,[5]Tabelle1!$A$3:$A$500&amp;[5]Tabelle1!$C$3:$C$500&amp;[5]Tabelle1!$D$3:$D$500,0),MATCH(I$2,[5]Tabelle1!$E$2:$U$2,0))=0,"",INDEX([5]Tabelle1!$E$3:$U$500,MATCH($A564&amp;$C564&amp;$D564,[5]Tabelle1!$A$3:$A$500&amp;[5]Tabelle1!$C$3:$C$500&amp;[5]Tabelle1!$D$3:$D$500,0),MATCH(I$2,[5]Tabelle1!$E$2:$U$2,0))),"")</f>
        <v/>
      </c>
      <c r="J564" s="192">
        <f t="array" ref="J564">IFERROR(IF(INDEX([5]Tabelle1!$E$3:$U$500,MATCH($A564&amp;$C564&amp;$D564,[5]Tabelle1!$A$3:$A$500&amp;[5]Tabelle1!$C$3:$C$500&amp;[5]Tabelle1!$D$3:$D$500,0),MATCH(J$2,[5]Tabelle1!$E$2:$U$2,0))=0,"",INDEX([5]Tabelle1!$E$3:$U$500,MATCH($A564&amp;$C564&amp;$D564,[5]Tabelle1!$A$3:$A$500&amp;[5]Tabelle1!$C$3:$C$500&amp;[5]Tabelle1!$D$3:$D$500,0),MATCH(J$2,[5]Tabelle1!$E$2:$U$2,0))),"")</f>
        <v>1627</v>
      </c>
      <c r="K564" s="192">
        <f t="array" ref="K564">IFERROR(IF(INDEX([5]Tabelle1!$E$3:$U$500,MATCH($A564&amp;$C564&amp;$D564,[5]Tabelle1!$A$3:$A$500&amp;[5]Tabelle1!$C$3:$C$500&amp;[5]Tabelle1!$D$3:$D$500,0),MATCH(K$2,[5]Tabelle1!$E$2:$U$2,0))=0,"",INDEX([5]Tabelle1!$E$3:$U$500,MATCH($A564&amp;$C564&amp;$D564,[5]Tabelle1!$A$3:$A$500&amp;[5]Tabelle1!$C$3:$C$500&amp;[5]Tabelle1!$D$3:$D$500,0),MATCH(K$2,[5]Tabelle1!$E$2:$U$2,0))),"")</f>
        <v>1628</v>
      </c>
      <c r="L564" s="192">
        <f t="array" ref="L564">IFERROR(IF(INDEX([5]Tabelle1!$E$3:$U$500,MATCH($A564&amp;$C564&amp;$D564,[5]Tabelle1!$A$3:$A$500&amp;[5]Tabelle1!$C$3:$C$500&amp;[5]Tabelle1!$D$3:$D$500,0),MATCH(L$2,[5]Tabelle1!$E$2:$U$2,0))=0,"",INDEX([5]Tabelle1!$E$3:$U$500,MATCH($A564&amp;$C564&amp;$D564,[5]Tabelle1!$A$3:$A$500&amp;[5]Tabelle1!$C$3:$C$500&amp;[5]Tabelle1!$D$3:$D$500,0),MATCH(L$2,[5]Tabelle1!$E$2:$U$2,0))),"")</f>
        <v>1629</v>
      </c>
      <c r="M564" s="192">
        <f t="array" ref="M564">IFERROR(IF(INDEX([5]Tabelle1!$E$3:$U$500,MATCH($A564&amp;$C564&amp;$D564,[5]Tabelle1!$A$3:$A$500&amp;[5]Tabelle1!$C$3:$C$500&amp;[5]Tabelle1!$D$3:$D$500,0),MATCH(M$2,[5]Tabelle1!$E$2:$U$2,0))=0,"",INDEX([5]Tabelle1!$E$3:$U$500,MATCH($A564&amp;$C564&amp;$D564,[5]Tabelle1!$A$3:$A$500&amp;[5]Tabelle1!$C$3:$C$500&amp;[5]Tabelle1!$D$3:$D$500,0),MATCH(M$2,[5]Tabelle1!$E$2:$U$2,0))),"")</f>
        <v>1630</v>
      </c>
      <c r="N564" s="192">
        <f t="array" ref="N564">IFERROR(IF(INDEX([5]Tabelle1!$E$3:$U$500,MATCH($A564&amp;$C564&amp;$D564,[5]Tabelle1!$A$3:$A$500&amp;[5]Tabelle1!$C$3:$C$500&amp;[5]Tabelle1!$D$3:$D$500,0),MATCH(N$2,[5]Tabelle1!$E$2:$U$2,0))=0,"",INDEX([5]Tabelle1!$E$3:$U$500,MATCH($A564&amp;$C564&amp;$D564,[5]Tabelle1!$A$3:$A$500&amp;[5]Tabelle1!$C$3:$C$500&amp;[5]Tabelle1!$D$3:$D$500,0),MATCH(N$2,[5]Tabelle1!$E$2:$U$2,0))),"")</f>
        <v>1641</v>
      </c>
      <c r="O564" s="192">
        <f t="array" ref="O564">IFERROR(IF(INDEX([5]Tabelle1!$E$3:$U$500,MATCH($A564&amp;$C564&amp;$D564,[5]Tabelle1!$A$3:$A$500&amp;[5]Tabelle1!$C$3:$C$500&amp;[5]Tabelle1!$D$3:$D$500,0),MATCH(O$2,[5]Tabelle1!$E$2:$U$2,0))=0,"",INDEX([5]Tabelle1!$E$3:$U$500,MATCH($A564&amp;$C564&amp;$D564,[5]Tabelle1!$A$3:$A$500&amp;[5]Tabelle1!$C$3:$C$500&amp;[5]Tabelle1!$D$3:$D$500,0),MATCH(O$2,[5]Tabelle1!$E$2:$U$2,0))),"")</f>
        <v>1731</v>
      </c>
      <c r="P564" s="192">
        <f t="array" ref="P564">IFERROR(IF(INDEX([5]Tabelle1!$E$3:$U$500,MATCH($A564&amp;$C564&amp;$D564,[5]Tabelle1!$A$3:$A$500&amp;[5]Tabelle1!$C$3:$C$500&amp;[5]Tabelle1!$D$3:$D$500,0),MATCH(P$2,[5]Tabelle1!$E$2:$U$2,0))=0,"",INDEX([5]Tabelle1!$E$3:$U$500,MATCH($A564&amp;$C564&amp;$D564,[5]Tabelle1!$A$3:$A$500&amp;[5]Tabelle1!$C$3:$C$500&amp;[5]Tabelle1!$D$3:$D$500,0),MATCH(P$2,[5]Tabelle1!$E$2:$U$2,0))),"")</f>
        <v>1742</v>
      </c>
      <c r="Q564" s="192">
        <f t="array" ref="Q564">IFERROR(IF(INDEX([5]Tabelle1!$E$3:$U$500,MATCH($A564&amp;$C564&amp;$D564,[5]Tabelle1!$A$3:$A$500&amp;[5]Tabelle1!$C$3:$C$500&amp;[5]Tabelle1!$D$3:$D$500,0),MATCH(Q$2,[5]Tabelle1!$E$2:$U$2,0))=0,"",INDEX([5]Tabelle1!$E$3:$U$500,MATCH($A564&amp;$C564&amp;$D564,[5]Tabelle1!$A$3:$A$500&amp;[5]Tabelle1!$C$3:$C$500&amp;[5]Tabelle1!$D$3:$D$500,0),MATCH(Q$2,[5]Tabelle1!$E$2:$U$2,0))),"")</f>
        <v>1753</v>
      </c>
      <c r="R564" s="192">
        <f t="array" ref="R564">IFERROR(IF(INDEX([5]Tabelle1!$E$3:$U$500,MATCH($A564&amp;$C564&amp;$D564,[5]Tabelle1!$A$3:$A$500&amp;[5]Tabelle1!$C$3:$C$500&amp;[5]Tabelle1!$D$3:$D$500,0),MATCH(R$2,[5]Tabelle1!$E$2:$U$2,0))=0,"",INDEX([5]Tabelle1!$E$3:$U$500,MATCH($A564&amp;$C564&amp;$D564,[5]Tabelle1!$A$3:$A$500&amp;[5]Tabelle1!$C$3:$C$500&amp;[5]Tabelle1!$D$3:$D$500,0),MATCH(R$2,[5]Tabelle1!$E$2:$U$2,0))),"")</f>
        <v>1754</v>
      </c>
      <c r="S564" s="192">
        <f t="array" ref="S564">IFERROR(IF(INDEX([5]Tabelle1!$E$3:$U$500,MATCH($A564&amp;$C564&amp;$D564,[5]Tabelle1!$A$3:$A$500&amp;[5]Tabelle1!$C$3:$C$500&amp;[5]Tabelle1!$D$3:$D$500,0),MATCH(S$2,[5]Tabelle1!$E$2:$U$2,0))=0,"",INDEX([5]Tabelle1!$E$3:$U$500,MATCH($A564&amp;$C564&amp;$D564,[5]Tabelle1!$A$3:$A$500&amp;[5]Tabelle1!$C$3:$C$500&amp;[5]Tabelle1!$D$3:$D$500,0),MATCH(S$2,[5]Tabelle1!$E$2:$U$2,0))),"")</f>
        <v>1755</v>
      </c>
      <c r="T564" s="192" t="str">
        <f t="array" ref="T564">IFERROR(IF(INDEX([5]Tabelle1!$E$3:$U$500,MATCH($A564&amp;$C564&amp;$D564,[5]Tabelle1!$A$3:$A$500&amp;[5]Tabelle1!$C$3:$C$500&amp;[5]Tabelle1!$D$3:$D$500,0),MATCH(T$2,[5]Tabelle1!$E$2:$U$2,0))=0,"",INDEX([5]Tabelle1!$E$3:$U$500,MATCH($A564&amp;$C564&amp;$D564,[5]Tabelle1!$A$3:$A$500&amp;[5]Tabelle1!$C$3:$C$500&amp;[5]Tabelle1!$D$3:$D$500,0),MATCH(T$2,[5]Tabelle1!$E$2:$U$2,0))),"")</f>
        <v/>
      </c>
      <c r="U564" s="192" t="str">
        <f t="array" ref="U564">IFERROR(IF(INDEX([5]Tabelle1!$E$3:$U$500,MATCH($A564&amp;$C564&amp;$D564,[5]Tabelle1!$A$3:$A$500&amp;[5]Tabelle1!$C$3:$C$500&amp;[5]Tabelle1!$D$3:$D$500,0),MATCH(U$2,[5]Tabelle1!$E$2:$U$2,0))=0,"",INDEX([5]Tabelle1!$E$3:$U$500,MATCH($A564&amp;$C564&amp;$D564,[5]Tabelle1!$A$3:$A$500&amp;[5]Tabelle1!$C$3:$C$500&amp;[5]Tabelle1!$D$3:$D$500,0),MATCH(U$2,[5]Tabelle1!$E$2:$U$2,0))),"")</f>
        <v/>
      </c>
      <c r="V564" s="193" t="str">
        <f t="array" ref="V564">IFERROR(IF(INDEX([5]Tabelle1!$E$3:$U$500,MATCH($A564&amp;$C564&amp;$D564,[5]Tabelle1!$A$3:$A$500&amp;[5]Tabelle1!$C$3:$C$500&amp;[5]Tabelle1!$D$3:$D$500,0),MATCH(V$2,[5]Tabelle1!$E$2:$U$2,0))=0,"",INDEX([5]Tabelle1!$E$3:$U$500,MATCH($A564&amp;$C564&amp;$D564,[5]Tabelle1!$A$3:$A$500&amp;[5]Tabelle1!$C$3:$C$500&amp;[5]Tabelle1!$D$3:$D$500,0),MATCH(V$2,[5]Tabelle1!$E$2:$U$2,0))),"")</f>
        <v/>
      </c>
      <c r="W564" s="54" t="str">
        <f t="array" ref="W564">IFERROR(IF(INDEX([5]Tabelle1!$E$3:$U$500,MATCH($A564&amp;$C564&amp;$D564,[5]Tabelle1!$A$3:$A$500&amp;[5]Tabelle1!$C$3:$C$500&amp;[5]Tabelle1!$D$3:$D$500,0),MATCH(W$2,[5]Tabelle1!$E$2:$U$2,0))=0,"",INDEX([5]Tabelle1!$E$3:$U$500,MATCH($A564&amp;$C564&amp;$D564,[5]Tabelle1!$A$3:$A$500&amp;[5]Tabelle1!$C$3:$C$500&amp;[5]Tabelle1!$D$3:$D$500,0),MATCH(W$2,[5]Tabelle1!$E$2:$U$2,0))),"")</f>
        <v/>
      </c>
      <c r="X564" s="54" t="str">
        <f t="array" ref="X564">IFERROR(IF(INDEX([5]Tabelle1!$E$3:$U$500,MATCH($A564&amp;$C564&amp;$D564,[5]Tabelle1!$A$3:$A$500&amp;[5]Tabelle1!$C$3:$C$500&amp;[5]Tabelle1!$D$3:$D$500,0),MATCH(X$2,[5]Tabelle1!$E$2:$U$2,0))=0,"",INDEX([5]Tabelle1!$E$3:$U$500,MATCH($A564&amp;$C564&amp;$D564,[5]Tabelle1!$A$3:$A$500&amp;[5]Tabelle1!$C$3:$C$500&amp;[5]Tabelle1!$D$3:$D$500,0),MATCH(X$2,[5]Tabelle1!$E$2:$U$2,0))),"")</f>
        <v/>
      </c>
      <c r="Y564" s="22"/>
      <c r="Z564" s="22"/>
      <c r="AA564" s="22"/>
      <c r="AB564" s="22"/>
      <c r="AC564" s="22"/>
      <c r="AD564" s="22"/>
      <c r="AE564" s="22"/>
      <c r="AF564" s="22"/>
    </row>
    <row r="565" spans="1:32" ht="14.5" hidden="1" x14ac:dyDescent="0.35">
      <c r="A565" s="127" t="str">
        <f t="shared" si="38"/>
        <v>Slovak Republic</v>
      </c>
      <c r="B565" s="70"/>
      <c r="C565" s="70" t="s">
        <v>558</v>
      </c>
      <c r="D565" s="139" t="s">
        <v>551</v>
      </c>
      <c r="E565" s="175"/>
      <c r="F565" s="175"/>
      <c r="G565" s="175"/>
      <c r="H565" s="192" t="str">
        <f t="array" ref="H565">IFERROR(IF(INDEX([5]Tabelle1!$E$3:$U$500,MATCH($A565&amp;$C565&amp;$D565,[5]Tabelle1!$A$3:$A$500&amp;[5]Tabelle1!$C$3:$C$500&amp;[5]Tabelle1!$D$3:$D$500,0),MATCH(H$2,[5]Tabelle1!$E$2:$U$2,0))=0,"",INDEX([5]Tabelle1!$E$3:$U$500,MATCH($A565&amp;$C565&amp;$D565,[5]Tabelle1!$A$3:$A$500&amp;[5]Tabelle1!$C$3:$C$500&amp;[5]Tabelle1!$D$3:$D$500,0),MATCH(H$2,[5]Tabelle1!$E$2:$U$2,0))),"")</f>
        <v/>
      </c>
      <c r="I565" s="192" t="str">
        <f t="array" ref="I565">IFERROR(IF(INDEX([5]Tabelle1!$E$3:$U$500,MATCH($A565&amp;$C565&amp;$D565,[5]Tabelle1!$A$3:$A$500&amp;[5]Tabelle1!$C$3:$C$500&amp;[5]Tabelle1!$D$3:$D$500,0),MATCH(I$2,[5]Tabelle1!$E$2:$U$2,0))=0,"",INDEX([5]Tabelle1!$E$3:$U$500,MATCH($A565&amp;$C565&amp;$D565,[5]Tabelle1!$A$3:$A$500&amp;[5]Tabelle1!$C$3:$C$500&amp;[5]Tabelle1!$D$3:$D$500,0),MATCH(I$2,[5]Tabelle1!$E$2:$U$2,0))),"")</f>
        <v/>
      </c>
      <c r="J565" s="192">
        <f t="array" ref="J565">IFERROR(IF(INDEX([5]Tabelle1!$E$3:$U$500,MATCH($A565&amp;$C565&amp;$D565,[5]Tabelle1!$A$3:$A$500&amp;[5]Tabelle1!$C$3:$C$500&amp;[5]Tabelle1!$D$3:$D$500,0),MATCH(J$2,[5]Tabelle1!$E$2:$U$2,0))=0,"",INDEX([5]Tabelle1!$E$3:$U$500,MATCH($A565&amp;$C565&amp;$D565,[5]Tabelle1!$A$3:$A$500&amp;[5]Tabelle1!$C$3:$C$500&amp;[5]Tabelle1!$D$3:$D$500,0),MATCH(J$2,[5]Tabelle1!$E$2:$U$2,0))),"")</f>
        <v>916</v>
      </c>
      <c r="K565" s="192">
        <f t="array" ref="K565">IFERROR(IF(INDEX([5]Tabelle1!$E$3:$U$500,MATCH($A565&amp;$C565&amp;$D565,[5]Tabelle1!$A$3:$A$500&amp;[5]Tabelle1!$C$3:$C$500&amp;[5]Tabelle1!$D$3:$D$500,0),MATCH(K$2,[5]Tabelle1!$E$2:$U$2,0))=0,"",INDEX([5]Tabelle1!$E$3:$U$500,MATCH($A565&amp;$C565&amp;$D565,[5]Tabelle1!$A$3:$A$500&amp;[5]Tabelle1!$C$3:$C$500&amp;[5]Tabelle1!$D$3:$D$500,0),MATCH(K$2,[5]Tabelle1!$E$2:$U$2,0))),"")</f>
        <v>916</v>
      </c>
      <c r="L565" s="192">
        <f t="array" ref="L565">IFERROR(IF(INDEX([5]Tabelle1!$E$3:$U$500,MATCH($A565&amp;$C565&amp;$D565,[5]Tabelle1!$A$3:$A$500&amp;[5]Tabelle1!$C$3:$C$500&amp;[5]Tabelle1!$D$3:$D$500,0),MATCH(L$2,[5]Tabelle1!$E$2:$U$2,0))=0,"",INDEX([5]Tabelle1!$E$3:$U$500,MATCH($A565&amp;$C565&amp;$D565,[5]Tabelle1!$A$3:$A$500&amp;[5]Tabelle1!$C$3:$C$500&amp;[5]Tabelle1!$D$3:$D$500,0),MATCH(L$2,[5]Tabelle1!$E$2:$U$2,0))),"")</f>
        <v>916</v>
      </c>
      <c r="M565" s="192">
        <f t="array" ref="M565">IFERROR(IF(INDEX([5]Tabelle1!$E$3:$U$500,MATCH($A565&amp;$C565&amp;$D565,[5]Tabelle1!$A$3:$A$500&amp;[5]Tabelle1!$C$3:$C$500&amp;[5]Tabelle1!$D$3:$D$500,0),MATCH(M$2,[5]Tabelle1!$E$2:$U$2,0))=0,"",INDEX([5]Tabelle1!$E$3:$U$500,MATCH($A565&amp;$C565&amp;$D565,[5]Tabelle1!$A$3:$A$500&amp;[5]Tabelle1!$C$3:$C$500&amp;[5]Tabelle1!$D$3:$D$500,0),MATCH(M$2,[5]Tabelle1!$E$2:$U$2,0))),"")</f>
        <v>916</v>
      </c>
      <c r="N565" s="192">
        <f t="array" ref="N565">IFERROR(IF(INDEX([5]Tabelle1!$E$3:$U$500,MATCH($A565&amp;$C565&amp;$D565,[5]Tabelle1!$A$3:$A$500&amp;[5]Tabelle1!$C$3:$C$500&amp;[5]Tabelle1!$D$3:$D$500,0),MATCH(N$2,[5]Tabelle1!$E$2:$U$2,0))=0,"",INDEX([5]Tabelle1!$E$3:$U$500,MATCH($A565&amp;$C565&amp;$D565,[5]Tabelle1!$A$3:$A$500&amp;[5]Tabelle1!$C$3:$C$500&amp;[5]Tabelle1!$D$3:$D$500,0),MATCH(N$2,[5]Tabelle1!$E$2:$U$2,0))),"")</f>
        <v>916</v>
      </c>
      <c r="O565" s="192">
        <f t="array" ref="O565">IFERROR(IF(INDEX([5]Tabelle1!$E$3:$U$500,MATCH($A565&amp;$C565&amp;$D565,[5]Tabelle1!$A$3:$A$500&amp;[5]Tabelle1!$C$3:$C$500&amp;[5]Tabelle1!$D$3:$D$500,0),MATCH(O$2,[5]Tabelle1!$E$2:$U$2,0))=0,"",INDEX([5]Tabelle1!$E$3:$U$500,MATCH($A565&amp;$C565&amp;$D565,[5]Tabelle1!$A$3:$A$500&amp;[5]Tabelle1!$C$3:$C$500&amp;[5]Tabelle1!$D$3:$D$500,0),MATCH(O$2,[5]Tabelle1!$E$2:$U$2,0))),"")</f>
        <v>916</v>
      </c>
      <c r="P565" s="192">
        <f t="array" ref="P565">IFERROR(IF(INDEX([5]Tabelle1!$E$3:$U$500,MATCH($A565&amp;$C565&amp;$D565,[5]Tabelle1!$A$3:$A$500&amp;[5]Tabelle1!$C$3:$C$500&amp;[5]Tabelle1!$D$3:$D$500,0),MATCH(P$2,[5]Tabelle1!$E$2:$U$2,0))=0,"",INDEX([5]Tabelle1!$E$3:$U$500,MATCH($A565&amp;$C565&amp;$D565,[5]Tabelle1!$A$3:$A$500&amp;[5]Tabelle1!$C$3:$C$500&amp;[5]Tabelle1!$D$3:$D$500,0),MATCH(P$2,[5]Tabelle1!$E$2:$U$2,0))),"")</f>
        <v>916</v>
      </c>
      <c r="Q565" s="192">
        <f t="array" ref="Q565">IFERROR(IF(INDEX([5]Tabelle1!$E$3:$U$500,MATCH($A565&amp;$C565&amp;$D565,[5]Tabelle1!$A$3:$A$500&amp;[5]Tabelle1!$C$3:$C$500&amp;[5]Tabelle1!$D$3:$D$500,0),MATCH(Q$2,[5]Tabelle1!$E$2:$U$2,0))=0,"",INDEX([5]Tabelle1!$E$3:$U$500,MATCH($A565&amp;$C565&amp;$D565,[5]Tabelle1!$A$3:$A$500&amp;[5]Tabelle1!$C$3:$C$500&amp;[5]Tabelle1!$D$3:$D$500,0),MATCH(Q$2,[5]Tabelle1!$E$2:$U$2,0))),"")</f>
        <v>916</v>
      </c>
      <c r="R565" s="192">
        <f t="array" ref="R565">IFERROR(IF(INDEX([5]Tabelle1!$E$3:$U$500,MATCH($A565&amp;$C565&amp;$D565,[5]Tabelle1!$A$3:$A$500&amp;[5]Tabelle1!$C$3:$C$500&amp;[5]Tabelle1!$D$3:$D$500,0),MATCH(R$2,[5]Tabelle1!$E$2:$U$2,0))=0,"",INDEX([5]Tabelle1!$E$3:$U$500,MATCH($A565&amp;$C565&amp;$D565,[5]Tabelle1!$A$3:$A$500&amp;[5]Tabelle1!$C$3:$C$500&amp;[5]Tabelle1!$D$3:$D$500,0),MATCH(R$2,[5]Tabelle1!$E$2:$U$2,0))),"")</f>
        <v>916</v>
      </c>
      <c r="S565" s="192">
        <f t="array" ref="S565">IFERROR(IF(INDEX([5]Tabelle1!$E$3:$U$500,MATCH($A565&amp;$C565&amp;$D565,[5]Tabelle1!$A$3:$A$500&amp;[5]Tabelle1!$C$3:$C$500&amp;[5]Tabelle1!$D$3:$D$500,0),MATCH(S$2,[5]Tabelle1!$E$2:$U$2,0))=0,"",INDEX([5]Tabelle1!$E$3:$U$500,MATCH($A565&amp;$C565&amp;$D565,[5]Tabelle1!$A$3:$A$500&amp;[5]Tabelle1!$C$3:$C$500&amp;[5]Tabelle1!$D$3:$D$500,0),MATCH(S$2,[5]Tabelle1!$E$2:$U$2,0))),"")</f>
        <v>916</v>
      </c>
      <c r="T565" s="192" t="str">
        <f t="array" ref="T565">IFERROR(IF(INDEX([5]Tabelle1!$E$3:$U$500,MATCH($A565&amp;$C565&amp;$D565,[5]Tabelle1!$A$3:$A$500&amp;[5]Tabelle1!$C$3:$C$500&amp;[5]Tabelle1!$D$3:$D$500,0),MATCH(T$2,[5]Tabelle1!$E$2:$U$2,0))=0,"",INDEX([5]Tabelle1!$E$3:$U$500,MATCH($A565&amp;$C565&amp;$D565,[5]Tabelle1!$A$3:$A$500&amp;[5]Tabelle1!$C$3:$C$500&amp;[5]Tabelle1!$D$3:$D$500,0),MATCH(T$2,[5]Tabelle1!$E$2:$U$2,0))),"")</f>
        <v/>
      </c>
      <c r="U565" s="192" t="str">
        <f t="array" ref="U565">IFERROR(IF(INDEX([5]Tabelle1!$E$3:$U$500,MATCH($A565&amp;$C565&amp;$D565,[5]Tabelle1!$A$3:$A$500&amp;[5]Tabelle1!$C$3:$C$500&amp;[5]Tabelle1!$D$3:$D$500,0),MATCH(U$2,[5]Tabelle1!$E$2:$U$2,0))=0,"",INDEX([5]Tabelle1!$E$3:$U$500,MATCH($A565&amp;$C565&amp;$D565,[5]Tabelle1!$A$3:$A$500&amp;[5]Tabelle1!$C$3:$C$500&amp;[5]Tabelle1!$D$3:$D$500,0),MATCH(U$2,[5]Tabelle1!$E$2:$U$2,0))),"")</f>
        <v/>
      </c>
      <c r="V565" s="193" t="str">
        <f t="array" ref="V565">IFERROR(IF(INDEX([5]Tabelle1!$E$3:$U$500,MATCH($A565&amp;$C565&amp;$D565,[5]Tabelle1!$A$3:$A$500&amp;[5]Tabelle1!$C$3:$C$500&amp;[5]Tabelle1!$D$3:$D$500,0),MATCH(V$2,[5]Tabelle1!$E$2:$U$2,0))=0,"",INDEX([5]Tabelle1!$E$3:$U$500,MATCH($A565&amp;$C565&amp;$D565,[5]Tabelle1!$A$3:$A$500&amp;[5]Tabelle1!$C$3:$C$500&amp;[5]Tabelle1!$D$3:$D$500,0),MATCH(V$2,[5]Tabelle1!$E$2:$U$2,0))),"")</f>
        <v/>
      </c>
      <c r="W565" s="54" t="str">
        <f t="array" ref="W565">IFERROR(IF(INDEX([5]Tabelle1!$E$3:$U$500,MATCH($A565&amp;$C565&amp;$D565,[5]Tabelle1!$A$3:$A$500&amp;[5]Tabelle1!$C$3:$C$500&amp;[5]Tabelle1!$D$3:$D$500,0),MATCH(W$2,[5]Tabelle1!$E$2:$U$2,0))=0,"",INDEX([5]Tabelle1!$E$3:$U$500,MATCH($A565&amp;$C565&amp;$D565,[5]Tabelle1!$A$3:$A$500&amp;[5]Tabelle1!$C$3:$C$500&amp;[5]Tabelle1!$D$3:$D$500,0),MATCH(W$2,[5]Tabelle1!$E$2:$U$2,0))),"")</f>
        <v/>
      </c>
      <c r="X565" s="54" t="str">
        <f t="array" ref="X565">IFERROR(IF(INDEX([5]Tabelle1!$E$3:$U$500,MATCH($A565&amp;$C565&amp;$D565,[5]Tabelle1!$A$3:$A$500&amp;[5]Tabelle1!$C$3:$C$500&amp;[5]Tabelle1!$D$3:$D$500,0),MATCH(X$2,[5]Tabelle1!$E$2:$U$2,0))=0,"",INDEX([5]Tabelle1!$E$3:$U$500,MATCH($A565&amp;$C565&amp;$D565,[5]Tabelle1!$A$3:$A$500&amp;[5]Tabelle1!$C$3:$C$500&amp;[5]Tabelle1!$D$3:$D$500,0),MATCH(X$2,[5]Tabelle1!$E$2:$U$2,0))),"")</f>
        <v/>
      </c>
      <c r="Y565" s="22"/>
      <c r="Z565" s="22"/>
      <c r="AA565" s="22"/>
      <c r="AB565" s="22"/>
      <c r="AC565" s="22"/>
      <c r="AD565" s="22"/>
      <c r="AE565" s="22"/>
      <c r="AF565" s="22"/>
    </row>
    <row r="566" spans="1:32" ht="14.5" hidden="1" x14ac:dyDescent="0.35">
      <c r="A566" s="127" t="str">
        <f t="shared" si="38"/>
        <v>Slovak Republic</v>
      </c>
      <c r="B566" s="70"/>
      <c r="C566" s="70" t="s">
        <v>558</v>
      </c>
      <c r="D566" s="139" t="s">
        <v>552</v>
      </c>
      <c r="E566" s="175"/>
      <c r="F566" s="175"/>
      <c r="G566" s="175"/>
      <c r="H566" s="192" t="str">
        <f t="array" ref="H566">IFERROR(IF(INDEX([5]Tabelle1!$E$3:$U$500,MATCH($A566&amp;$C566&amp;$D566,[5]Tabelle1!$A$3:$A$500&amp;[5]Tabelle1!$C$3:$C$500&amp;[5]Tabelle1!$D$3:$D$500,0),MATCH(H$2,[5]Tabelle1!$E$2:$U$2,0))=0,"",INDEX([5]Tabelle1!$E$3:$U$500,MATCH($A566&amp;$C566&amp;$D566,[5]Tabelle1!$A$3:$A$500&amp;[5]Tabelle1!$C$3:$C$500&amp;[5]Tabelle1!$D$3:$D$500,0),MATCH(H$2,[5]Tabelle1!$E$2:$U$2,0))),"")</f>
        <v/>
      </c>
      <c r="I566" s="192" t="str">
        <f t="array" ref="I566">IFERROR(IF(INDEX([5]Tabelle1!$E$3:$U$500,MATCH($A566&amp;$C566&amp;$D566,[5]Tabelle1!$A$3:$A$500&amp;[5]Tabelle1!$C$3:$C$500&amp;[5]Tabelle1!$D$3:$D$500,0),MATCH(I$2,[5]Tabelle1!$E$2:$U$2,0))=0,"",INDEX([5]Tabelle1!$E$3:$U$500,MATCH($A566&amp;$C566&amp;$D566,[5]Tabelle1!$A$3:$A$500&amp;[5]Tabelle1!$C$3:$C$500&amp;[5]Tabelle1!$D$3:$D$500,0),MATCH(I$2,[5]Tabelle1!$E$2:$U$2,0))),"")</f>
        <v/>
      </c>
      <c r="J566" s="192" t="str">
        <f t="array" ref="J566">IFERROR(IF(INDEX([5]Tabelle1!$E$3:$U$500,MATCH($A566&amp;$C566&amp;$D566,[5]Tabelle1!$A$3:$A$500&amp;[5]Tabelle1!$C$3:$C$500&amp;[5]Tabelle1!$D$3:$D$500,0),MATCH(J$2,[5]Tabelle1!$E$2:$U$2,0))=0,"",INDEX([5]Tabelle1!$E$3:$U$500,MATCH($A566&amp;$C566&amp;$D566,[5]Tabelle1!$A$3:$A$500&amp;[5]Tabelle1!$C$3:$C$500&amp;[5]Tabelle1!$D$3:$D$500,0),MATCH(J$2,[5]Tabelle1!$E$2:$U$2,0))),"")</f>
        <v/>
      </c>
      <c r="K566" s="192" t="str">
        <f t="array" ref="K566">IFERROR(IF(INDEX([5]Tabelle1!$E$3:$U$500,MATCH($A566&amp;$C566&amp;$D566,[5]Tabelle1!$A$3:$A$500&amp;[5]Tabelle1!$C$3:$C$500&amp;[5]Tabelle1!$D$3:$D$500,0),MATCH(K$2,[5]Tabelle1!$E$2:$U$2,0))=0,"",INDEX([5]Tabelle1!$E$3:$U$500,MATCH($A566&amp;$C566&amp;$D566,[5]Tabelle1!$A$3:$A$500&amp;[5]Tabelle1!$C$3:$C$500&amp;[5]Tabelle1!$D$3:$D$500,0),MATCH(K$2,[5]Tabelle1!$E$2:$U$2,0))),"")</f>
        <v/>
      </c>
      <c r="L566" s="192" t="str">
        <f t="array" ref="L566">IFERROR(IF(INDEX([5]Tabelle1!$E$3:$U$500,MATCH($A566&amp;$C566&amp;$D566,[5]Tabelle1!$A$3:$A$500&amp;[5]Tabelle1!$C$3:$C$500&amp;[5]Tabelle1!$D$3:$D$500,0),MATCH(L$2,[5]Tabelle1!$E$2:$U$2,0))=0,"",INDEX([5]Tabelle1!$E$3:$U$500,MATCH($A566&amp;$C566&amp;$D566,[5]Tabelle1!$A$3:$A$500&amp;[5]Tabelle1!$C$3:$C$500&amp;[5]Tabelle1!$D$3:$D$500,0),MATCH(L$2,[5]Tabelle1!$E$2:$U$2,0))),"")</f>
        <v/>
      </c>
      <c r="M566" s="192" t="str">
        <f t="array" ref="M566">IFERROR(IF(INDEX([5]Tabelle1!$E$3:$U$500,MATCH($A566&amp;$C566&amp;$D566,[5]Tabelle1!$A$3:$A$500&amp;[5]Tabelle1!$C$3:$C$500&amp;[5]Tabelle1!$D$3:$D$500,0),MATCH(M$2,[5]Tabelle1!$E$2:$U$2,0))=0,"",INDEX([5]Tabelle1!$E$3:$U$500,MATCH($A566&amp;$C566&amp;$D566,[5]Tabelle1!$A$3:$A$500&amp;[5]Tabelle1!$C$3:$C$500&amp;[5]Tabelle1!$D$3:$D$500,0),MATCH(M$2,[5]Tabelle1!$E$2:$U$2,0))),"")</f>
        <v/>
      </c>
      <c r="N566" s="192" t="str">
        <f t="array" ref="N566">IFERROR(IF(INDEX([5]Tabelle1!$E$3:$U$500,MATCH($A566&amp;$C566&amp;$D566,[5]Tabelle1!$A$3:$A$500&amp;[5]Tabelle1!$C$3:$C$500&amp;[5]Tabelle1!$D$3:$D$500,0),MATCH(N$2,[5]Tabelle1!$E$2:$U$2,0))=0,"",INDEX([5]Tabelle1!$E$3:$U$500,MATCH($A566&amp;$C566&amp;$D566,[5]Tabelle1!$A$3:$A$500&amp;[5]Tabelle1!$C$3:$C$500&amp;[5]Tabelle1!$D$3:$D$500,0),MATCH(N$2,[5]Tabelle1!$E$2:$U$2,0))),"")</f>
        <v/>
      </c>
      <c r="O566" s="192" t="str">
        <f t="array" ref="O566">IFERROR(IF(INDEX([5]Tabelle1!$E$3:$U$500,MATCH($A566&amp;$C566&amp;$D566,[5]Tabelle1!$A$3:$A$500&amp;[5]Tabelle1!$C$3:$C$500&amp;[5]Tabelle1!$D$3:$D$500,0),MATCH(O$2,[5]Tabelle1!$E$2:$U$2,0))=0,"",INDEX([5]Tabelle1!$E$3:$U$500,MATCH($A566&amp;$C566&amp;$D566,[5]Tabelle1!$A$3:$A$500&amp;[5]Tabelle1!$C$3:$C$500&amp;[5]Tabelle1!$D$3:$D$500,0),MATCH(O$2,[5]Tabelle1!$E$2:$U$2,0))),"")</f>
        <v/>
      </c>
      <c r="P566" s="192" t="str">
        <f t="array" ref="P566">IFERROR(IF(INDEX([5]Tabelle1!$E$3:$U$500,MATCH($A566&amp;$C566&amp;$D566,[5]Tabelle1!$A$3:$A$500&amp;[5]Tabelle1!$C$3:$C$500&amp;[5]Tabelle1!$D$3:$D$500,0),MATCH(P$2,[5]Tabelle1!$E$2:$U$2,0))=0,"",INDEX([5]Tabelle1!$E$3:$U$500,MATCH($A566&amp;$C566&amp;$D566,[5]Tabelle1!$A$3:$A$500&amp;[5]Tabelle1!$C$3:$C$500&amp;[5]Tabelle1!$D$3:$D$500,0),MATCH(P$2,[5]Tabelle1!$E$2:$U$2,0))),"")</f>
        <v/>
      </c>
      <c r="Q566" s="192" t="str">
        <f t="array" ref="Q566">IFERROR(IF(INDEX([5]Tabelle1!$E$3:$U$500,MATCH($A566&amp;$C566&amp;$D566,[5]Tabelle1!$A$3:$A$500&amp;[5]Tabelle1!$C$3:$C$500&amp;[5]Tabelle1!$D$3:$D$500,0),MATCH(Q$2,[5]Tabelle1!$E$2:$U$2,0))=0,"",INDEX([5]Tabelle1!$E$3:$U$500,MATCH($A566&amp;$C566&amp;$D566,[5]Tabelle1!$A$3:$A$500&amp;[5]Tabelle1!$C$3:$C$500&amp;[5]Tabelle1!$D$3:$D$500,0),MATCH(Q$2,[5]Tabelle1!$E$2:$U$2,0))),"")</f>
        <v/>
      </c>
      <c r="R566" s="192" t="str">
        <f t="array" ref="R566">IFERROR(IF(INDEX([5]Tabelle1!$E$3:$U$500,MATCH($A566&amp;$C566&amp;$D566,[5]Tabelle1!$A$3:$A$500&amp;[5]Tabelle1!$C$3:$C$500&amp;[5]Tabelle1!$D$3:$D$500,0),MATCH(R$2,[5]Tabelle1!$E$2:$U$2,0))=0,"",INDEX([5]Tabelle1!$E$3:$U$500,MATCH($A566&amp;$C566&amp;$D566,[5]Tabelle1!$A$3:$A$500&amp;[5]Tabelle1!$C$3:$C$500&amp;[5]Tabelle1!$D$3:$D$500,0),MATCH(R$2,[5]Tabelle1!$E$2:$U$2,0))),"")</f>
        <v/>
      </c>
      <c r="S566" s="192" t="str">
        <f t="array" ref="S566">IFERROR(IF(INDEX([5]Tabelle1!$E$3:$U$500,MATCH($A566&amp;$C566&amp;$D566,[5]Tabelle1!$A$3:$A$500&amp;[5]Tabelle1!$C$3:$C$500&amp;[5]Tabelle1!$D$3:$D$500,0),MATCH(S$2,[5]Tabelle1!$E$2:$U$2,0))=0,"",INDEX([5]Tabelle1!$E$3:$U$500,MATCH($A566&amp;$C566&amp;$D566,[5]Tabelle1!$A$3:$A$500&amp;[5]Tabelle1!$C$3:$C$500&amp;[5]Tabelle1!$D$3:$D$500,0),MATCH(S$2,[5]Tabelle1!$E$2:$U$2,0))),"")</f>
        <v/>
      </c>
      <c r="T566" s="192" t="str">
        <f t="array" ref="T566">IFERROR(IF(INDEX([5]Tabelle1!$E$3:$U$500,MATCH($A566&amp;$C566&amp;$D566,[5]Tabelle1!$A$3:$A$500&amp;[5]Tabelle1!$C$3:$C$500&amp;[5]Tabelle1!$D$3:$D$500,0),MATCH(T$2,[5]Tabelle1!$E$2:$U$2,0))=0,"",INDEX([5]Tabelle1!$E$3:$U$500,MATCH($A566&amp;$C566&amp;$D566,[5]Tabelle1!$A$3:$A$500&amp;[5]Tabelle1!$C$3:$C$500&amp;[5]Tabelle1!$D$3:$D$500,0),MATCH(T$2,[5]Tabelle1!$E$2:$U$2,0))),"")</f>
        <v/>
      </c>
      <c r="U566" s="192" t="str">
        <f t="array" ref="U566">IFERROR(IF(INDEX([5]Tabelle1!$E$3:$U$500,MATCH($A566&amp;$C566&amp;$D566,[5]Tabelle1!$A$3:$A$500&amp;[5]Tabelle1!$C$3:$C$500&amp;[5]Tabelle1!$D$3:$D$500,0),MATCH(U$2,[5]Tabelle1!$E$2:$U$2,0))=0,"",INDEX([5]Tabelle1!$E$3:$U$500,MATCH($A566&amp;$C566&amp;$D566,[5]Tabelle1!$A$3:$A$500&amp;[5]Tabelle1!$C$3:$C$500&amp;[5]Tabelle1!$D$3:$D$500,0),MATCH(U$2,[5]Tabelle1!$E$2:$U$2,0))),"")</f>
        <v/>
      </c>
      <c r="V566" s="193" t="str">
        <f t="array" ref="V566">IFERROR(IF(INDEX([5]Tabelle1!$E$3:$U$500,MATCH($A566&amp;$C566&amp;$D566,[5]Tabelle1!$A$3:$A$500&amp;[5]Tabelle1!$C$3:$C$500&amp;[5]Tabelle1!$D$3:$D$500,0),MATCH(V$2,[5]Tabelle1!$E$2:$U$2,0))=0,"",INDEX([5]Tabelle1!$E$3:$U$500,MATCH($A566&amp;$C566&amp;$D566,[5]Tabelle1!$A$3:$A$500&amp;[5]Tabelle1!$C$3:$C$500&amp;[5]Tabelle1!$D$3:$D$500,0),MATCH(V$2,[5]Tabelle1!$E$2:$U$2,0))),"")</f>
        <v/>
      </c>
      <c r="W566" s="54" t="str">
        <f t="array" ref="W566">IFERROR(IF(INDEX([5]Tabelle1!$E$3:$U$500,MATCH($A566&amp;$C566&amp;$D566,[5]Tabelle1!$A$3:$A$500&amp;[5]Tabelle1!$C$3:$C$500&amp;[5]Tabelle1!$D$3:$D$500,0),MATCH(W$2,[5]Tabelle1!$E$2:$U$2,0))=0,"",INDEX([5]Tabelle1!$E$3:$U$500,MATCH($A566&amp;$C566&amp;$D566,[5]Tabelle1!$A$3:$A$500&amp;[5]Tabelle1!$C$3:$C$500&amp;[5]Tabelle1!$D$3:$D$500,0),MATCH(W$2,[5]Tabelle1!$E$2:$U$2,0))),"")</f>
        <v/>
      </c>
      <c r="X566" s="54" t="str">
        <f t="array" ref="X566">IFERROR(IF(INDEX([5]Tabelle1!$E$3:$U$500,MATCH($A566&amp;$C566&amp;$D566,[5]Tabelle1!$A$3:$A$500&amp;[5]Tabelle1!$C$3:$C$500&amp;[5]Tabelle1!$D$3:$D$500,0),MATCH(X$2,[5]Tabelle1!$E$2:$U$2,0))=0,"",INDEX([5]Tabelle1!$E$3:$U$500,MATCH($A566&amp;$C566&amp;$D566,[5]Tabelle1!$A$3:$A$500&amp;[5]Tabelle1!$C$3:$C$500&amp;[5]Tabelle1!$D$3:$D$500,0),MATCH(X$2,[5]Tabelle1!$E$2:$U$2,0))),"")</f>
        <v/>
      </c>
      <c r="Y566" s="22"/>
      <c r="Z566" s="22"/>
      <c r="AA566" s="22"/>
      <c r="AB566" s="22"/>
      <c r="AC566" s="22"/>
      <c r="AD566" s="22"/>
      <c r="AE566" s="22"/>
      <c r="AF566" s="22"/>
    </row>
    <row r="567" spans="1:32" ht="14.5" hidden="1" x14ac:dyDescent="0.35">
      <c r="A567" s="127" t="str">
        <f t="shared" si="38"/>
        <v>Slovak Republic</v>
      </c>
      <c r="B567" s="70"/>
      <c r="C567" s="70" t="s">
        <v>558</v>
      </c>
      <c r="D567" s="139" t="s">
        <v>4</v>
      </c>
      <c r="E567" s="175"/>
      <c r="F567" s="175"/>
      <c r="G567" s="175"/>
      <c r="H567" s="192" t="str">
        <f t="array" ref="H567">IFERROR(IF(INDEX([5]Tabelle1!$E$3:$U$500,MATCH($A567&amp;$C567&amp;$D567,[5]Tabelle1!$A$3:$A$500&amp;[5]Tabelle1!$C$3:$C$500&amp;[5]Tabelle1!$D$3:$D$500,0),MATCH(H$2,[5]Tabelle1!$E$2:$U$2,0))=0,"",INDEX([5]Tabelle1!$E$3:$U$500,MATCH($A567&amp;$C567&amp;$D567,[5]Tabelle1!$A$3:$A$500&amp;[5]Tabelle1!$C$3:$C$500&amp;[5]Tabelle1!$D$3:$D$500,0),MATCH(H$2,[5]Tabelle1!$E$2:$U$2,0))),"")</f>
        <v/>
      </c>
      <c r="I567" s="192" t="str">
        <f t="array" ref="I567">IFERROR(IF(INDEX([5]Tabelle1!$E$3:$U$500,MATCH($A567&amp;$C567&amp;$D567,[5]Tabelle1!$A$3:$A$500&amp;[5]Tabelle1!$C$3:$C$500&amp;[5]Tabelle1!$D$3:$D$500,0),MATCH(I$2,[5]Tabelle1!$E$2:$U$2,0))=0,"",INDEX([5]Tabelle1!$E$3:$U$500,MATCH($A567&amp;$C567&amp;$D567,[5]Tabelle1!$A$3:$A$500&amp;[5]Tabelle1!$C$3:$C$500&amp;[5]Tabelle1!$D$3:$D$500,0),MATCH(I$2,[5]Tabelle1!$E$2:$U$2,0))),"")</f>
        <v/>
      </c>
      <c r="J567" s="192">
        <f t="array" ref="J567">IFERROR(IF(INDEX([5]Tabelle1!$E$3:$U$500,MATCH($A567&amp;$C567&amp;$D567,[5]Tabelle1!$A$3:$A$500&amp;[5]Tabelle1!$C$3:$C$500&amp;[5]Tabelle1!$D$3:$D$500,0),MATCH(J$2,[5]Tabelle1!$E$2:$U$2,0))=0,"",INDEX([5]Tabelle1!$E$3:$U$500,MATCH($A567&amp;$C567&amp;$D567,[5]Tabelle1!$A$3:$A$500&amp;[5]Tabelle1!$C$3:$C$500&amp;[5]Tabelle1!$D$3:$D$500,0),MATCH(J$2,[5]Tabelle1!$E$2:$U$2,0))),"")</f>
        <v>190</v>
      </c>
      <c r="K567" s="192">
        <f t="array" ref="K567">IFERROR(IF(INDEX([5]Tabelle1!$E$3:$U$500,MATCH($A567&amp;$C567&amp;$D567,[5]Tabelle1!$A$3:$A$500&amp;[5]Tabelle1!$C$3:$C$500&amp;[5]Tabelle1!$D$3:$D$500,0),MATCH(K$2,[5]Tabelle1!$E$2:$U$2,0))=0,"",INDEX([5]Tabelle1!$E$3:$U$500,MATCH($A567&amp;$C567&amp;$D567,[5]Tabelle1!$A$3:$A$500&amp;[5]Tabelle1!$C$3:$C$500&amp;[5]Tabelle1!$D$3:$D$500,0),MATCH(K$2,[5]Tabelle1!$E$2:$U$2,0))),"")</f>
        <v>200</v>
      </c>
      <c r="L567" s="192">
        <f t="array" ref="L567">IFERROR(IF(INDEX([5]Tabelle1!$E$3:$U$500,MATCH($A567&amp;$C567&amp;$D567,[5]Tabelle1!$A$3:$A$500&amp;[5]Tabelle1!$C$3:$C$500&amp;[5]Tabelle1!$D$3:$D$500,0),MATCH(L$2,[5]Tabelle1!$E$2:$U$2,0))=0,"",INDEX([5]Tabelle1!$E$3:$U$500,MATCH($A567&amp;$C567&amp;$D567,[5]Tabelle1!$A$3:$A$500&amp;[5]Tabelle1!$C$3:$C$500&amp;[5]Tabelle1!$D$3:$D$500,0),MATCH(L$2,[5]Tabelle1!$E$2:$U$2,0))),"")</f>
        <v>200</v>
      </c>
      <c r="M567" s="192">
        <f t="array" ref="M567">IFERROR(IF(INDEX([5]Tabelle1!$E$3:$U$500,MATCH($A567&amp;$C567&amp;$D567,[5]Tabelle1!$A$3:$A$500&amp;[5]Tabelle1!$C$3:$C$500&amp;[5]Tabelle1!$D$3:$D$500,0),MATCH(M$2,[5]Tabelle1!$E$2:$U$2,0))=0,"",INDEX([5]Tabelle1!$E$3:$U$500,MATCH($A567&amp;$C567&amp;$D567,[5]Tabelle1!$A$3:$A$500&amp;[5]Tabelle1!$C$3:$C$500&amp;[5]Tabelle1!$D$3:$D$500,0),MATCH(M$2,[5]Tabelle1!$E$2:$U$2,0))),"")</f>
        <v>200</v>
      </c>
      <c r="N567" s="192">
        <f t="array" ref="N567">IFERROR(IF(INDEX([5]Tabelle1!$E$3:$U$500,MATCH($A567&amp;$C567&amp;$D567,[5]Tabelle1!$A$3:$A$500&amp;[5]Tabelle1!$C$3:$C$500&amp;[5]Tabelle1!$D$3:$D$500,0),MATCH(N$2,[5]Tabelle1!$E$2:$U$2,0))=0,"",INDEX([5]Tabelle1!$E$3:$U$500,MATCH($A567&amp;$C567&amp;$D567,[5]Tabelle1!$A$3:$A$500&amp;[5]Tabelle1!$C$3:$C$500&amp;[5]Tabelle1!$D$3:$D$500,0),MATCH(N$2,[5]Tabelle1!$E$2:$U$2,0))),"")</f>
        <v>200</v>
      </c>
      <c r="O567" s="192">
        <f t="array" ref="O567">IFERROR(IF(INDEX([5]Tabelle1!$E$3:$U$500,MATCH($A567&amp;$C567&amp;$D567,[5]Tabelle1!$A$3:$A$500&amp;[5]Tabelle1!$C$3:$C$500&amp;[5]Tabelle1!$D$3:$D$500,0),MATCH(O$2,[5]Tabelle1!$E$2:$U$2,0))=0,"",INDEX([5]Tabelle1!$E$3:$U$500,MATCH($A567&amp;$C567&amp;$D567,[5]Tabelle1!$A$3:$A$500&amp;[5]Tabelle1!$C$3:$C$500&amp;[5]Tabelle1!$D$3:$D$500,0),MATCH(O$2,[5]Tabelle1!$E$2:$U$2,0))),"")</f>
        <v>200</v>
      </c>
      <c r="P567" s="192">
        <f t="array" ref="P567">IFERROR(IF(INDEX([5]Tabelle1!$E$3:$U$500,MATCH($A567&amp;$C567&amp;$D567,[5]Tabelle1!$A$3:$A$500&amp;[5]Tabelle1!$C$3:$C$500&amp;[5]Tabelle1!$D$3:$D$500,0),MATCH(P$2,[5]Tabelle1!$E$2:$U$2,0))=0,"",INDEX([5]Tabelle1!$E$3:$U$500,MATCH($A567&amp;$C567&amp;$D567,[5]Tabelle1!$A$3:$A$500&amp;[5]Tabelle1!$C$3:$C$500&amp;[5]Tabelle1!$D$3:$D$500,0),MATCH(P$2,[5]Tabelle1!$E$2:$U$2,0))),"")</f>
        <v>200</v>
      </c>
      <c r="Q567" s="192">
        <f t="array" ref="Q567">IFERROR(IF(INDEX([5]Tabelle1!$E$3:$U$500,MATCH($A567&amp;$C567&amp;$D567,[5]Tabelle1!$A$3:$A$500&amp;[5]Tabelle1!$C$3:$C$500&amp;[5]Tabelle1!$D$3:$D$500,0),MATCH(Q$2,[5]Tabelle1!$E$2:$U$2,0))=0,"",INDEX([5]Tabelle1!$E$3:$U$500,MATCH($A567&amp;$C567&amp;$D567,[5]Tabelle1!$A$3:$A$500&amp;[5]Tabelle1!$C$3:$C$500&amp;[5]Tabelle1!$D$3:$D$500,0),MATCH(Q$2,[5]Tabelle1!$E$2:$U$2,0))),"")</f>
        <v>200</v>
      </c>
      <c r="R567" s="192">
        <f t="array" ref="R567">IFERROR(IF(INDEX([5]Tabelle1!$E$3:$U$500,MATCH($A567&amp;$C567&amp;$D567,[5]Tabelle1!$A$3:$A$500&amp;[5]Tabelle1!$C$3:$C$500&amp;[5]Tabelle1!$D$3:$D$500,0),MATCH(R$2,[5]Tabelle1!$E$2:$U$2,0))=0,"",INDEX([5]Tabelle1!$E$3:$U$500,MATCH($A567&amp;$C567&amp;$D567,[5]Tabelle1!$A$3:$A$500&amp;[5]Tabelle1!$C$3:$C$500&amp;[5]Tabelle1!$D$3:$D$500,0),MATCH(R$2,[5]Tabelle1!$E$2:$U$2,0))),"")</f>
        <v>200</v>
      </c>
      <c r="S567" s="192">
        <f t="array" ref="S567">IFERROR(IF(INDEX([5]Tabelle1!$E$3:$U$500,MATCH($A567&amp;$C567&amp;$D567,[5]Tabelle1!$A$3:$A$500&amp;[5]Tabelle1!$C$3:$C$500&amp;[5]Tabelle1!$D$3:$D$500,0),MATCH(S$2,[5]Tabelle1!$E$2:$U$2,0))=0,"",INDEX([5]Tabelle1!$E$3:$U$500,MATCH($A567&amp;$C567&amp;$D567,[5]Tabelle1!$A$3:$A$500&amp;[5]Tabelle1!$C$3:$C$500&amp;[5]Tabelle1!$D$3:$D$500,0),MATCH(S$2,[5]Tabelle1!$E$2:$U$2,0))),"")</f>
        <v>200</v>
      </c>
      <c r="T567" s="192" t="str">
        <f t="array" ref="T567">IFERROR(IF(INDEX([5]Tabelle1!$E$3:$U$500,MATCH($A567&amp;$C567&amp;$D567,[5]Tabelle1!$A$3:$A$500&amp;[5]Tabelle1!$C$3:$C$500&amp;[5]Tabelle1!$D$3:$D$500,0),MATCH(T$2,[5]Tabelle1!$E$2:$U$2,0))=0,"",INDEX([5]Tabelle1!$E$3:$U$500,MATCH($A567&amp;$C567&amp;$D567,[5]Tabelle1!$A$3:$A$500&amp;[5]Tabelle1!$C$3:$C$500&amp;[5]Tabelle1!$D$3:$D$500,0),MATCH(T$2,[5]Tabelle1!$E$2:$U$2,0))),"")</f>
        <v/>
      </c>
      <c r="U567" s="192" t="str">
        <f t="array" ref="U567">IFERROR(IF(INDEX([5]Tabelle1!$E$3:$U$500,MATCH($A567&amp;$C567&amp;$D567,[5]Tabelle1!$A$3:$A$500&amp;[5]Tabelle1!$C$3:$C$500&amp;[5]Tabelle1!$D$3:$D$500,0),MATCH(U$2,[5]Tabelle1!$E$2:$U$2,0))=0,"",INDEX([5]Tabelle1!$E$3:$U$500,MATCH($A567&amp;$C567&amp;$D567,[5]Tabelle1!$A$3:$A$500&amp;[5]Tabelle1!$C$3:$C$500&amp;[5]Tabelle1!$D$3:$D$500,0),MATCH(U$2,[5]Tabelle1!$E$2:$U$2,0))),"")</f>
        <v/>
      </c>
      <c r="V567" s="193" t="str">
        <f t="array" ref="V567">IFERROR(IF(INDEX([5]Tabelle1!$E$3:$U$500,MATCH($A567&amp;$C567&amp;$D567,[5]Tabelle1!$A$3:$A$500&amp;[5]Tabelle1!$C$3:$C$500&amp;[5]Tabelle1!$D$3:$D$500,0),MATCH(V$2,[5]Tabelle1!$E$2:$U$2,0))=0,"",INDEX([5]Tabelle1!$E$3:$U$500,MATCH($A567&amp;$C567&amp;$D567,[5]Tabelle1!$A$3:$A$500&amp;[5]Tabelle1!$C$3:$C$500&amp;[5]Tabelle1!$D$3:$D$500,0),MATCH(V$2,[5]Tabelle1!$E$2:$U$2,0))),"")</f>
        <v/>
      </c>
      <c r="W567" s="54" t="str">
        <f t="array" ref="W567">IFERROR(IF(INDEX([5]Tabelle1!$E$3:$U$500,MATCH($A567&amp;$C567&amp;$D567,[5]Tabelle1!$A$3:$A$500&amp;[5]Tabelle1!$C$3:$C$500&amp;[5]Tabelle1!$D$3:$D$500,0),MATCH(W$2,[5]Tabelle1!$E$2:$U$2,0))=0,"",INDEX([5]Tabelle1!$E$3:$U$500,MATCH($A567&amp;$C567&amp;$D567,[5]Tabelle1!$A$3:$A$500&amp;[5]Tabelle1!$C$3:$C$500&amp;[5]Tabelle1!$D$3:$D$500,0),MATCH(W$2,[5]Tabelle1!$E$2:$U$2,0))),"")</f>
        <v/>
      </c>
      <c r="X567" s="54" t="str">
        <f t="array" ref="X567">IFERROR(IF(INDEX([5]Tabelle1!$E$3:$U$500,MATCH($A567&amp;$C567&amp;$D567,[5]Tabelle1!$A$3:$A$500&amp;[5]Tabelle1!$C$3:$C$500&amp;[5]Tabelle1!$D$3:$D$500,0),MATCH(X$2,[5]Tabelle1!$E$2:$U$2,0))=0,"",INDEX([5]Tabelle1!$E$3:$U$500,MATCH($A567&amp;$C567&amp;$D567,[5]Tabelle1!$A$3:$A$500&amp;[5]Tabelle1!$C$3:$C$500&amp;[5]Tabelle1!$D$3:$D$500,0),MATCH(X$2,[5]Tabelle1!$E$2:$U$2,0))),"")</f>
        <v/>
      </c>
      <c r="Y567" s="22"/>
      <c r="Z567" s="22"/>
      <c r="AA567" s="22"/>
      <c r="AB567" s="22"/>
      <c r="AC567" s="22"/>
      <c r="AD567" s="22"/>
      <c r="AE567" s="22"/>
      <c r="AF567" s="22"/>
    </row>
    <row r="568" spans="1:32" ht="14.5" hidden="1" x14ac:dyDescent="0.35">
      <c r="A568" s="127" t="str">
        <f t="shared" si="38"/>
        <v>Slovak Republic</v>
      </c>
      <c r="B568" s="70"/>
      <c r="C568" s="70" t="s">
        <v>558</v>
      </c>
      <c r="D568" s="139" t="s">
        <v>541</v>
      </c>
      <c r="E568" s="175"/>
      <c r="F568" s="175"/>
      <c r="G568" s="175"/>
      <c r="H568" s="192" t="str">
        <f t="array" ref="H568">IFERROR(IF(INDEX([5]Tabelle1!$E$3:$U$500,MATCH($A568&amp;$C568&amp;$D568,[5]Tabelle1!$A$3:$A$500&amp;[5]Tabelle1!$C$3:$C$500&amp;[5]Tabelle1!$D$3:$D$500,0),MATCH(H$2,[5]Tabelle1!$E$2:$U$2,0))=0,"",INDEX([5]Tabelle1!$E$3:$U$500,MATCH($A568&amp;$C568&amp;$D568,[5]Tabelle1!$A$3:$A$500&amp;[5]Tabelle1!$C$3:$C$500&amp;[5]Tabelle1!$D$3:$D$500,0),MATCH(H$2,[5]Tabelle1!$E$2:$U$2,0))),"")</f>
        <v/>
      </c>
      <c r="I568" s="192" t="str">
        <f t="array" ref="I568">IFERROR(IF(INDEX([5]Tabelle1!$E$3:$U$500,MATCH($A568&amp;$C568&amp;$D568,[5]Tabelle1!$A$3:$A$500&amp;[5]Tabelle1!$C$3:$C$500&amp;[5]Tabelle1!$D$3:$D$500,0),MATCH(I$2,[5]Tabelle1!$E$2:$U$2,0))=0,"",INDEX([5]Tabelle1!$E$3:$U$500,MATCH($A568&amp;$C568&amp;$D568,[5]Tabelle1!$A$3:$A$500&amp;[5]Tabelle1!$C$3:$C$500&amp;[5]Tabelle1!$D$3:$D$500,0),MATCH(I$2,[5]Tabelle1!$E$2:$U$2,0))),"")</f>
        <v/>
      </c>
      <c r="J568" s="192">
        <f t="array" ref="J568">IFERROR(IF(INDEX([5]Tabelle1!$E$3:$U$500,MATCH($A568&amp;$C568&amp;$D568,[5]Tabelle1!$A$3:$A$500&amp;[5]Tabelle1!$C$3:$C$500&amp;[5]Tabelle1!$D$3:$D$500,0),MATCH(J$2,[5]Tabelle1!$E$2:$U$2,0))=0,"",INDEX([5]Tabelle1!$E$3:$U$500,MATCH($A568&amp;$C568&amp;$D568,[5]Tabelle1!$A$3:$A$500&amp;[5]Tabelle1!$C$3:$C$500&amp;[5]Tabelle1!$D$3:$D$500,0),MATCH(J$2,[5]Tabelle1!$E$2:$U$2,0))),"")</f>
        <v>130</v>
      </c>
      <c r="K568" s="192">
        <f t="array" ref="K568">IFERROR(IF(INDEX([5]Tabelle1!$E$3:$U$500,MATCH($A568&amp;$C568&amp;$D568,[5]Tabelle1!$A$3:$A$500&amp;[5]Tabelle1!$C$3:$C$500&amp;[5]Tabelle1!$D$3:$D$500,0),MATCH(K$2,[5]Tabelle1!$E$2:$U$2,0))=0,"",INDEX([5]Tabelle1!$E$3:$U$500,MATCH($A568&amp;$C568&amp;$D568,[5]Tabelle1!$A$3:$A$500&amp;[5]Tabelle1!$C$3:$C$500&amp;[5]Tabelle1!$D$3:$D$500,0),MATCH(K$2,[5]Tabelle1!$E$2:$U$2,0))),"")</f>
        <v>150</v>
      </c>
      <c r="L568" s="192">
        <f t="array" ref="L568">IFERROR(IF(INDEX([5]Tabelle1!$E$3:$U$500,MATCH($A568&amp;$C568&amp;$D568,[5]Tabelle1!$A$3:$A$500&amp;[5]Tabelle1!$C$3:$C$500&amp;[5]Tabelle1!$D$3:$D$500,0),MATCH(L$2,[5]Tabelle1!$E$2:$U$2,0))=0,"",INDEX([5]Tabelle1!$E$3:$U$500,MATCH($A568&amp;$C568&amp;$D568,[5]Tabelle1!$A$3:$A$500&amp;[5]Tabelle1!$C$3:$C$500&amp;[5]Tabelle1!$D$3:$D$500,0),MATCH(L$2,[5]Tabelle1!$E$2:$U$2,0))),"")</f>
        <v>160</v>
      </c>
      <c r="M568" s="192">
        <f t="array" ref="M568">IFERROR(IF(INDEX([5]Tabelle1!$E$3:$U$500,MATCH($A568&amp;$C568&amp;$D568,[5]Tabelle1!$A$3:$A$500&amp;[5]Tabelle1!$C$3:$C$500&amp;[5]Tabelle1!$D$3:$D$500,0),MATCH(M$2,[5]Tabelle1!$E$2:$U$2,0))=0,"",INDEX([5]Tabelle1!$E$3:$U$500,MATCH($A568&amp;$C568&amp;$D568,[5]Tabelle1!$A$3:$A$500&amp;[5]Tabelle1!$C$3:$C$500&amp;[5]Tabelle1!$D$3:$D$500,0),MATCH(M$2,[5]Tabelle1!$E$2:$U$2,0))),"")</f>
        <v>170</v>
      </c>
      <c r="N568" s="192">
        <f t="array" ref="N568">IFERROR(IF(INDEX([5]Tabelle1!$E$3:$U$500,MATCH($A568&amp;$C568&amp;$D568,[5]Tabelle1!$A$3:$A$500&amp;[5]Tabelle1!$C$3:$C$500&amp;[5]Tabelle1!$D$3:$D$500,0),MATCH(N$2,[5]Tabelle1!$E$2:$U$2,0))=0,"",INDEX([5]Tabelle1!$E$3:$U$500,MATCH($A568&amp;$C568&amp;$D568,[5]Tabelle1!$A$3:$A$500&amp;[5]Tabelle1!$C$3:$C$500&amp;[5]Tabelle1!$D$3:$D$500,0),MATCH(N$2,[5]Tabelle1!$E$2:$U$2,0))),"")</f>
        <v>180</v>
      </c>
      <c r="O568" s="192">
        <f t="array" ref="O568">IFERROR(IF(INDEX([5]Tabelle1!$E$3:$U$500,MATCH($A568&amp;$C568&amp;$D568,[5]Tabelle1!$A$3:$A$500&amp;[5]Tabelle1!$C$3:$C$500&amp;[5]Tabelle1!$D$3:$D$500,0),MATCH(O$2,[5]Tabelle1!$E$2:$U$2,0))=0,"",INDEX([5]Tabelle1!$E$3:$U$500,MATCH($A568&amp;$C568&amp;$D568,[5]Tabelle1!$A$3:$A$500&amp;[5]Tabelle1!$C$3:$C$500&amp;[5]Tabelle1!$D$3:$D$500,0),MATCH(O$2,[5]Tabelle1!$E$2:$U$2,0))),"")</f>
        <v>190</v>
      </c>
      <c r="P568" s="192">
        <f t="array" ref="P568">IFERROR(IF(INDEX([5]Tabelle1!$E$3:$U$500,MATCH($A568&amp;$C568&amp;$D568,[5]Tabelle1!$A$3:$A$500&amp;[5]Tabelle1!$C$3:$C$500&amp;[5]Tabelle1!$D$3:$D$500,0),MATCH(P$2,[5]Tabelle1!$E$2:$U$2,0))=0,"",INDEX([5]Tabelle1!$E$3:$U$500,MATCH($A568&amp;$C568&amp;$D568,[5]Tabelle1!$A$3:$A$500&amp;[5]Tabelle1!$C$3:$C$500&amp;[5]Tabelle1!$D$3:$D$500,0),MATCH(P$2,[5]Tabelle1!$E$2:$U$2,0))),"")</f>
        <v>200</v>
      </c>
      <c r="Q568" s="192">
        <f t="array" ref="Q568">IFERROR(IF(INDEX([5]Tabelle1!$E$3:$U$500,MATCH($A568&amp;$C568&amp;$D568,[5]Tabelle1!$A$3:$A$500&amp;[5]Tabelle1!$C$3:$C$500&amp;[5]Tabelle1!$D$3:$D$500,0),MATCH(Q$2,[5]Tabelle1!$E$2:$U$2,0))=0,"",INDEX([5]Tabelle1!$E$3:$U$500,MATCH($A568&amp;$C568&amp;$D568,[5]Tabelle1!$A$3:$A$500&amp;[5]Tabelle1!$C$3:$C$500&amp;[5]Tabelle1!$D$3:$D$500,0),MATCH(Q$2,[5]Tabelle1!$E$2:$U$2,0))),"")</f>
        <v>200</v>
      </c>
      <c r="R568" s="192">
        <f t="array" ref="R568">IFERROR(IF(INDEX([5]Tabelle1!$E$3:$U$500,MATCH($A568&amp;$C568&amp;$D568,[5]Tabelle1!$A$3:$A$500&amp;[5]Tabelle1!$C$3:$C$500&amp;[5]Tabelle1!$D$3:$D$500,0),MATCH(R$2,[5]Tabelle1!$E$2:$U$2,0))=0,"",INDEX([5]Tabelle1!$E$3:$U$500,MATCH($A568&amp;$C568&amp;$D568,[5]Tabelle1!$A$3:$A$500&amp;[5]Tabelle1!$C$3:$C$500&amp;[5]Tabelle1!$D$3:$D$500,0),MATCH(R$2,[5]Tabelle1!$E$2:$U$2,0))),"")</f>
        <v>200</v>
      </c>
      <c r="S568" s="192">
        <f t="array" ref="S568">IFERROR(IF(INDEX([5]Tabelle1!$E$3:$U$500,MATCH($A568&amp;$C568&amp;$D568,[5]Tabelle1!$A$3:$A$500&amp;[5]Tabelle1!$C$3:$C$500&amp;[5]Tabelle1!$D$3:$D$500,0),MATCH(S$2,[5]Tabelle1!$E$2:$U$2,0))=0,"",INDEX([5]Tabelle1!$E$3:$U$500,MATCH($A568&amp;$C568&amp;$D568,[5]Tabelle1!$A$3:$A$500&amp;[5]Tabelle1!$C$3:$C$500&amp;[5]Tabelle1!$D$3:$D$500,0),MATCH(S$2,[5]Tabelle1!$E$2:$U$2,0))),"")</f>
        <v>200</v>
      </c>
      <c r="T568" s="192" t="str">
        <f t="array" ref="T568">IFERROR(IF(INDEX([5]Tabelle1!$E$3:$U$500,MATCH($A568&amp;$C568&amp;$D568,[5]Tabelle1!$A$3:$A$500&amp;[5]Tabelle1!$C$3:$C$500&amp;[5]Tabelle1!$D$3:$D$500,0),MATCH(T$2,[5]Tabelle1!$E$2:$U$2,0))=0,"",INDEX([5]Tabelle1!$E$3:$U$500,MATCH($A568&amp;$C568&amp;$D568,[5]Tabelle1!$A$3:$A$500&amp;[5]Tabelle1!$C$3:$C$500&amp;[5]Tabelle1!$D$3:$D$500,0),MATCH(T$2,[5]Tabelle1!$E$2:$U$2,0))),"")</f>
        <v/>
      </c>
      <c r="U568" s="192" t="str">
        <f t="array" ref="U568">IFERROR(IF(INDEX([5]Tabelle1!$E$3:$U$500,MATCH($A568&amp;$C568&amp;$D568,[5]Tabelle1!$A$3:$A$500&amp;[5]Tabelle1!$C$3:$C$500&amp;[5]Tabelle1!$D$3:$D$500,0),MATCH(U$2,[5]Tabelle1!$E$2:$U$2,0))=0,"",INDEX([5]Tabelle1!$E$3:$U$500,MATCH($A568&amp;$C568&amp;$D568,[5]Tabelle1!$A$3:$A$500&amp;[5]Tabelle1!$C$3:$C$500&amp;[5]Tabelle1!$D$3:$D$500,0),MATCH(U$2,[5]Tabelle1!$E$2:$U$2,0))),"")</f>
        <v/>
      </c>
      <c r="V568" s="193" t="str">
        <f t="array" ref="V568">IFERROR(IF(INDEX([5]Tabelle1!$E$3:$U$500,MATCH($A568&amp;$C568&amp;$D568,[5]Tabelle1!$A$3:$A$500&amp;[5]Tabelle1!$C$3:$C$500&amp;[5]Tabelle1!$D$3:$D$500,0),MATCH(V$2,[5]Tabelle1!$E$2:$U$2,0))=0,"",INDEX([5]Tabelle1!$E$3:$U$500,MATCH($A568&amp;$C568&amp;$D568,[5]Tabelle1!$A$3:$A$500&amp;[5]Tabelle1!$C$3:$C$500&amp;[5]Tabelle1!$D$3:$D$500,0),MATCH(V$2,[5]Tabelle1!$E$2:$U$2,0))),"")</f>
        <v/>
      </c>
      <c r="W568" s="54" t="str">
        <f t="array" ref="W568">IFERROR(IF(INDEX([5]Tabelle1!$E$3:$U$500,MATCH($A568&amp;$C568&amp;$D568,[5]Tabelle1!$A$3:$A$500&amp;[5]Tabelle1!$C$3:$C$500&amp;[5]Tabelle1!$D$3:$D$500,0),MATCH(W$2,[5]Tabelle1!$E$2:$U$2,0))=0,"",INDEX([5]Tabelle1!$E$3:$U$500,MATCH($A568&amp;$C568&amp;$D568,[5]Tabelle1!$A$3:$A$500&amp;[5]Tabelle1!$C$3:$C$500&amp;[5]Tabelle1!$D$3:$D$500,0),MATCH(W$2,[5]Tabelle1!$E$2:$U$2,0))),"")</f>
        <v/>
      </c>
      <c r="X568" s="54" t="str">
        <f t="array" ref="X568">IFERROR(IF(INDEX([5]Tabelle1!$E$3:$U$500,MATCH($A568&amp;$C568&amp;$D568,[5]Tabelle1!$A$3:$A$500&amp;[5]Tabelle1!$C$3:$C$500&amp;[5]Tabelle1!$D$3:$D$500,0),MATCH(X$2,[5]Tabelle1!$E$2:$U$2,0))=0,"",INDEX([5]Tabelle1!$E$3:$U$500,MATCH($A568&amp;$C568&amp;$D568,[5]Tabelle1!$A$3:$A$500&amp;[5]Tabelle1!$C$3:$C$500&amp;[5]Tabelle1!$D$3:$D$500,0),MATCH(X$2,[5]Tabelle1!$E$2:$U$2,0))),"")</f>
        <v/>
      </c>
      <c r="Y568" s="22"/>
      <c r="Z568" s="22"/>
      <c r="AA568" s="22"/>
      <c r="AB568" s="22"/>
      <c r="AC568" s="22"/>
      <c r="AD568" s="22"/>
      <c r="AE568" s="22"/>
      <c r="AF568" s="22"/>
    </row>
    <row r="569" spans="1:32" ht="14.5" hidden="1" x14ac:dyDescent="0.35">
      <c r="A569" s="127" t="str">
        <f t="shared" si="38"/>
        <v>Slovak Republic</v>
      </c>
      <c r="B569" s="70"/>
      <c r="C569" s="70" t="s">
        <v>558</v>
      </c>
      <c r="D569" s="139" t="s">
        <v>553</v>
      </c>
      <c r="E569" s="175"/>
      <c r="F569" s="175"/>
      <c r="G569" s="175"/>
      <c r="H569" s="192" t="str">
        <f t="array" ref="H569">IFERROR(IF(INDEX([5]Tabelle1!$E$3:$U$500,MATCH($A569&amp;$C569&amp;$D569,[5]Tabelle1!$A$3:$A$500&amp;[5]Tabelle1!$C$3:$C$500&amp;[5]Tabelle1!$D$3:$D$500,0),MATCH(H$2,[5]Tabelle1!$E$2:$U$2,0))=0,"",INDEX([5]Tabelle1!$E$3:$U$500,MATCH($A569&amp;$C569&amp;$D569,[5]Tabelle1!$A$3:$A$500&amp;[5]Tabelle1!$C$3:$C$500&amp;[5]Tabelle1!$D$3:$D$500,0),MATCH(H$2,[5]Tabelle1!$E$2:$U$2,0))),"")</f>
        <v/>
      </c>
      <c r="I569" s="192" t="str">
        <f t="array" ref="I569">IFERROR(IF(INDEX([5]Tabelle1!$E$3:$U$500,MATCH($A569&amp;$C569&amp;$D569,[5]Tabelle1!$A$3:$A$500&amp;[5]Tabelle1!$C$3:$C$500&amp;[5]Tabelle1!$D$3:$D$500,0),MATCH(I$2,[5]Tabelle1!$E$2:$U$2,0))=0,"",INDEX([5]Tabelle1!$E$3:$U$500,MATCH($A569&amp;$C569&amp;$D569,[5]Tabelle1!$A$3:$A$500&amp;[5]Tabelle1!$C$3:$C$500&amp;[5]Tabelle1!$D$3:$D$500,0),MATCH(I$2,[5]Tabelle1!$E$2:$U$2,0))),"")</f>
        <v/>
      </c>
      <c r="J569" s="192" t="str">
        <f t="array" ref="J569">IFERROR(IF(INDEX([5]Tabelle1!$E$3:$U$500,MATCH($A569&amp;$C569&amp;$D569,[5]Tabelle1!$A$3:$A$500&amp;[5]Tabelle1!$C$3:$C$500&amp;[5]Tabelle1!$D$3:$D$500,0),MATCH(J$2,[5]Tabelle1!$E$2:$U$2,0))=0,"",INDEX([5]Tabelle1!$E$3:$U$500,MATCH($A569&amp;$C569&amp;$D569,[5]Tabelle1!$A$3:$A$500&amp;[5]Tabelle1!$C$3:$C$500&amp;[5]Tabelle1!$D$3:$D$500,0),MATCH(J$2,[5]Tabelle1!$E$2:$U$2,0))),"")</f>
        <v/>
      </c>
      <c r="K569" s="192" t="str">
        <f t="array" ref="K569">IFERROR(IF(INDEX([5]Tabelle1!$E$3:$U$500,MATCH($A569&amp;$C569&amp;$D569,[5]Tabelle1!$A$3:$A$500&amp;[5]Tabelle1!$C$3:$C$500&amp;[5]Tabelle1!$D$3:$D$500,0),MATCH(K$2,[5]Tabelle1!$E$2:$U$2,0))=0,"",INDEX([5]Tabelle1!$E$3:$U$500,MATCH($A569&amp;$C569&amp;$D569,[5]Tabelle1!$A$3:$A$500&amp;[5]Tabelle1!$C$3:$C$500&amp;[5]Tabelle1!$D$3:$D$500,0),MATCH(K$2,[5]Tabelle1!$E$2:$U$2,0))),"")</f>
        <v/>
      </c>
      <c r="L569" s="192" t="str">
        <f t="array" ref="L569">IFERROR(IF(INDEX([5]Tabelle1!$E$3:$U$500,MATCH($A569&amp;$C569&amp;$D569,[5]Tabelle1!$A$3:$A$500&amp;[5]Tabelle1!$C$3:$C$500&amp;[5]Tabelle1!$D$3:$D$500,0),MATCH(L$2,[5]Tabelle1!$E$2:$U$2,0))=0,"",INDEX([5]Tabelle1!$E$3:$U$500,MATCH($A569&amp;$C569&amp;$D569,[5]Tabelle1!$A$3:$A$500&amp;[5]Tabelle1!$C$3:$C$500&amp;[5]Tabelle1!$D$3:$D$500,0),MATCH(L$2,[5]Tabelle1!$E$2:$U$2,0))),"")</f>
        <v/>
      </c>
      <c r="M569" s="192" t="str">
        <f t="array" ref="M569">IFERROR(IF(INDEX([5]Tabelle1!$E$3:$U$500,MATCH($A569&amp;$C569&amp;$D569,[5]Tabelle1!$A$3:$A$500&amp;[5]Tabelle1!$C$3:$C$500&amp;[5]Tabelle1!$D$3:$D$500,0),MATCH(M$2,[5]Tabelle1!$E$2:$U$2,0))=0,"",INDEX([5]Tabelle1!$E$3:$U$500,MATCH($A569&amp;$C569&amp;$D569,[5]Tabelle1!$A$3:$A$500&amp;[5]Tabelle1!$C$3:$C$500&amp;[5]Tabelle1!$D$3:$D$500,0),MATCH(M$2,[5]Tabelle1!$E$2:$U$2,0))),"")</f>
        <v/>
      </c>
      <c r="N569" s="192" t="str">
        <f t="array" ref="N569">IFERROR(IF(INDEX([5]Tabelle1!$E$3:$U$500,MATCH($A569&amp;$C569&amp;$D569,[5]Tabelle1!$A$3:$A$500&amp;[5]Tabelle1!$C$3:$C$500&amp;[5]Tabelle1!$D$3:$D$500,0),MATCH(N$2,[5]Tabelle1!$E$2:$U$2,0))=0,"",INDEX([5]Tabelle1!$E$3:$U$500,MATCH($A569&amp;$C569&amp;$D569,[5]Tabelle1!$A$3:$A$500&amp;[5]Tabelle1!$C$3:$C$500&amp;[5]Tabelle1!$D$3:$D$500,0),MATCH(N$2,[5]Tabelle1!$E$2:$U$2,0))),"")</f>
        <v/>
      </c>
      <c r="O569" s="192" t="str">
        <f t="array" ref="O569">IFERROR(IF(INDEX([5]Tabelle1!$E$3:$U$500,MATCH($A569&amp;$C569&amp;$D569,[5]Tabelle1!$A$3:$A$500&amp;[5]Tabelle1!$C$3:$C$500&amp;[5]Tabelle1!$D$3:$D$500,0),MATCH(O$2,[5]Tabelle1!$E$2:$U$2,0))=0,"",INDEX([5]Tabelle1!$E$3:$U$500,MATCH($A569&amp;$C569&amp;$D569,[5]Tabelle1!$A$3:$A$500&amp;[5]Tabelle1!$C$3:$C$500&amp;[5]Tabelle1!$D$3:$D$500,0),MATCH(O$2,[5]Tabelle1!$E$2:$U$2,0))),"")</f>
        <v/>
      </c>
      <c r="P569" s="192" t="str">
        <f t="array" ref="P569">IFERROR(IF(INDEX([5]Tabelle1!$E$3:$U$500,MATCH($A569&amp;$C569&amp;$D569,[5]Tabelle1!$A$3:$A$500&amp;[5]Tabelle1!$C$3:$C$500&amp;[5]Tabelle1!$D$3:$D$500,0),MATCH(P$2,[5]Tabelle1!$E$2:$U$2,0))=0,"",INDEX([5]Tabelle1!$E$3:$U$500,MATCH($A569&amp;$C569&amp;$D569,[5]Tabelle1!$A$3:$A$500&amp;[5]Tabelle1!$C$3:$C$500&amp;[5]Tabelle1!$D$3:$D$500,0),MATCH(P$2,[5]Tabelle1!$E$2:$U$2,0))),"")</f>
        <v/>
      </c>
      <c r="Q569" s="192" t="str">
        <f t="array" ref="Q569">IFERROR(IF(INDEX([5]Tabelle1!$E$3:$U$500,MATCH($A569&amp;$C569&amp;$D569,[5]Tabelle1!$A$3:$A$500&amp;[5]Tabelle1!$C$3:$C$500&amp;[5]Tabelle1!$D$3:$D$500,0),MATCH(Q$2,[5]Tabelle1!$E$2:$U$2,0))=0,"",INDEX([5]Tabelle1!$E$3:$U$500,MATCH($A569&amp;$C569&amp;$D569,[5]Tabelle1!$A$3:$A$500&amp;[5]Tabelle1!$C$3:$C$500&amp;[5]Tabelle1!$D$3:$D$500,0),MATCH(Q$2,[5]Tabelle1!$E$2:$U$2,0))),"")</f>
        <v/>
      </c>
      <c r="R569" s="192" t="str">
        <f t="array" ref="R569">IFERROR(IF(INDEX([5]Tabelle1!$E$3:$U$500,MATCH($A569&amp;$C569&amp;$D569,[5]Tabelle1!$A$3:$A$500&amp;[5]Tabelle1!$C$3:$C$500&amp;[5]Tabelle1!$D$3:$D$500,0),MATCH(R$2,[5]Tabelle1!$E$2:$U$2,0))=0,"",INDEX([5]Tabelle1!$E$3:$U$500,MATCH($A569&amp;$C569&amp;$D569,[5]Tabelle1!$A$3:$A$500&amp;[5]Tabelle1!$C$3:$C$500&amp;[5]Tabelle1!$D$3:$D$500,0),MATCH(R$2,[5]Tabelle1!$E$2:$U$2,0))),"")</f>
        <v/>
      </c>
      <c r="S569" s="192" t="str">
        <f t="array" ref="S569">IFERROR(IF(INDEX([5]Tabelle1!$E$3:$U$500,MATCH($A569&amp;$C569&amp;$D569,[5]Tabelle1!$A$3:$A$500&amp;[5]Tabelle1!$C$3:$C$500&amp;[5]Tabelle1!$D$3:$D$500,0),MATCH(S$2,[5]Tabelle1!$E$2:$U$2,0))=0,"",INDEX([5]Tabelle1!$E$3:$U$500,MATCH($A569&amp;$C569&amp;$D569,[5]Tabelle1!$A$3:$A$500&amp;[5]Tabelle1!$C$3:$C$500&amp;[5]Tabelle1!$D$3:$D$500,0),MATCH(S$2,[5]Tabelle1!$E$2:$U$2,0))),"")</f>
        <v/>
      </c>
      <c r="T569" s="192" t="str">
        <f t="array" ref="T569">IFERROR(IF(INDEX([5]Tabelle1!$E$3:$U$500,MATCH($A569&amp;$C569&amp;$D569,[5]Tabelle1!$A$3:$A$500&amp;[5]Tabelle1!$C$3:$C$500&amp;[5]Tabelle1!$D$3:$D$500,0),MATCH(T$2,[5]Tabelle1!$E$2:$U$2,0))=0,"",INDEX([5]Tabelle1!$E$3:$U$500,MATCH($A569&amp;$C569&amp;$D569,[5]Tabelle1!$A$3:$A$500&amp;[5]Tabelle1!$C$3:$C$500&amp;[5]Tabelle1!$D$3:$D$500,0),MATCH(T$2,[5]Tabelle1!$E$2:$U$2,0))),"")</f>
        <v/>
      </c>
      <c r="U569" s="192" t="str">
        <f t="array" ref="U569">IFERROR(IF(INDEX([5]Tabelle1!$E$3:$U$500,MATCH($A569&amp;$C569&amp;$D569,[5]Tabelle1!$A$3:$A$500&amp;[5]Tabelle1!$C$3:$C$500&amp;[5]Tabelle1!$D$3:$D$500,0),MATCH(U$2,[5]Tabelle1!$E$2:$U$2,0))=0,"",INDEX([5]Tabelle1!$E$3:$U$500,MATCH($A569&amp;$C569&amp;$D569,[5]Tabelle1!$A$3:$A$500&amp;[5]Tabelle1!$C$3:$C$500&amp;[5]Tabelle1!$D$3:$D$500,0),MATCH(U$2,[5]Tabelle1!$E$2:$U$2,0))),"")</f>
        <v/>
      </c>
      <c r="V569" s="193" t="str">
        <f t="array" ref="V569">IFERROR(IF(INDEX([5]Tabelle1!$E$3:$U$500,MATCH($A569&amp;$C569&amp;$D569,[5]Tabelle1!$A$3:$A$500&amp;[5]Tabelle1!$C$3:$C$500&amp;[5]Tabelle1!$D$3:$D$500,0),MATCH(V$2,[5]Tabelle1!$E$2:$U$2,0))=0,"",INDEX([5]Tabelle1!$E$3:$U$500,MATCH($A569&amp;$C569&amp;$D569,[5]Tabelle1!$A$3:$A$500&amp;[5]Tabelle1!$C$3:$C$500&amp;[5]Tabelle1!$D$3:$D$500,0),MATCH(V$2,[5]Tabelle1!$E$2:$U$2,0))),"")</f>
        <v/>
      </c>
      <c r="W569" s="54" t="str">
        <f t="array" ref="W569">IFERROR(IF(INDEX([5]Tabelle1!$E$3:$U$500,MATCH($A569&amp;$C569&amp;$D569,[5]Tabelle1!$A$3:$A$500&amp;[5]Tabelle1!$C$3:$C$500&amp;[5]Tabelle1!$D$3:$D$500,0),MATCH(W$2,[5]Tabelle1!$E$2:$U$2,0))=0,"",INDEX([5]Tabelle1!$E$3:$U$500,MATCH($A569&amp;$C569&amp;$D569,[5]Tabelle1!$A$3:$A$500&amp;[5]Tabelle1!$C$3:$C$500&amp;[5]Tabelle1!$D$3:$D$500,0),MATCH(W$2,[5]Tabelle1!$E$2:$U$2,0))),"")</f>
        <v/>
      </c>
      <c r="X569" s="54" t="str">
        <f t="array" ref="X569">IFERROR(IF(INDEX([5]Tabelle1!$E$3:$U$500,MATCH($A569&amp;$C569&amp;$D569,[5]Tabelle1!$A$3:$A$500&amp;[5]Tabelle1!$C$3:$C$500&amp;[5]Tabelle1!$D$3:$D$500,0),MATCH(X$2,[5]Tabelle1!$E$2:$U$2,0))=0,"",INDEX([5]Tabelle1!$E$3:$U$500,MATCH($A569&amp;$C569&amp;$D569,[5]Tabelle1!$A$3:$A$500&amp;[5]Tabelle1!$C$3:$C$500&amp;[5]Tabelle1!$D$3:$D$500,0),MATCH(X$2,[5]Tabelle1!$E$2:$U$2,0))),"")</f>
        <v/>
      </c>
      <c r="Y569" s="22"/>
      <c r="Z569" s="22"/>
      <c r="AA569" s="22"/>
      <c r="AB569" s="22"/>
      <c r="AC569" s="22"/>
      <c r="AD569" s="22"/>
      <c r="AE569" s="22"/>
      <c r="AF569" s="22"/>
    </row>
    <row r="570" spans="1:32" ht="14.5" hidden="1" x14ac:dyDescent="0.35">
      <c r="A570" s="127" t="str">
        <f t="shared" si="38"/>
        <v>Slovak Republic</v>
      </c>
      <c r="B570" s="70"/>
      <c r="C570" s="70" t="s">
        <v>558</v>
      </c>
      <c r="D570" s="139" t="s">
        <v>6</v>
      </c>
      <c r="E570" s="175"/>
      <c r="F570" s="175"/>
      <c r="G570" s="175"/>
      <c r="H570" s="192" t="str">
        <f t="array" ref="H570">IFERROR(IF(INDEX([5]Tabelle1!$E$3:$U$500,MATCH($A570&amp;$C570&amp;$D570,[5]Tabelle1!$A$3:$A$500&amp;[5]Tabelle1!$C$3:$C$500&amp;[5]Tabelle1!$D$3:$D$500,0),MATCH(H$2,[5]Tabelle1!$E$2:$U$2,0))=0,"",INDEX([5]Tabelle1!$E$3:$U$500,MATCH($A570&amp;$C570&amp;$D570,[5]Tabelle1!$A$3:$A$500&amp;[5]Tabelle1!$C$3:$C$500&amp;[5]Tabelle1!$D$3:$D$500,0),MATCH(H$2,[5]Tabelle1!$E$2:$U$2,0))),"")</f>
        <v/>
      </c>
      <c r="I570" s="192" t="str">
        <f t="array" ref="I570">IFERROR(IF(INDEX([5]Tabelle1!$E$3:$U$500,MATCH($A570&amp;$C570&amp;$D570,[5]Tabelle1!$A$3:$A$500&amp;[5]Tabelle1!$C$3:$C$500&amp;[5]Tabelle1!$D$3:$D$500,0),MATCH(I$2,[5]Tabelle1!$E$2:$U$2,0))=0,"",INDEX([5]Tabelle1!$E$3:$U$500,MATCH($A570&amp;$C570&amp;$D570,[5]Tabelle1!$A$3:$A$500&amp;[5]Tabelle1!$C$3:$C$500&amp;[5]Tabelle1!$D$3:$D$500,0),MATCH(I$2,[5]Tabelle1!$E$2:$U$2,0))),"")</f>
        <v/>
      </c>
      <c r="J570" s="192" t="str">
        <f t="array" ref="J570">IFERROR(IF(INDEX([5]Tabelle1!$E$3:$U$500,MATCH($A570&amp;$C570&amp;$D570,[5]Tabelle1!$A$3:$A$500&amp;[5]Tabelle1!$C$3:$C$500&amp;[5]Tabelle1!$D$3:$D$500,0),MATCH(J$2,[5]Tabelle1!$E$2:$U$2,0))=0,"",INDEX([5]Tabelle1!$E$3:$U$500,MATCH($A570&amp;$C570&amp;$D570,[5]Tabelle1!$A$3:$A$500&amp;[5]Tabelle1!$C$3:$C$500&amp;[5]Tabelle1!$D$3:$D$500,0),MATCH(J$2,[5]Tabelle1!$E$2:$U$2,0))),"")</f>
        <v/>
      </c>
      <c r="K570" s="192" t="str">
        <f t="array" ref="K570">IFERROR(IF(INDEX([5]Tabelle1!$E$3:$U$500,MATCH($A570&amp;$C570&amp;$D570,[5]Tabelle1!$A$3:$A$500&amp;[5]Tabelle1!$C$3:$C$500&amp;[5]Tabelle1!$D$3:$D$500,0),MATCH(K$2,[5]Tabelle1!$E$2:$U$2,0))=0,"",INDEX([5]Tabelle1!$E$3:$U$500,MATCH($A570&amp;$C570&amp;$D570,[5]Tabelle1!$A$3:$A$500&amp;[5]Tabelle1!$C$3:$C$500&amp;[5]Tabelle1!$D$3:$D$500,0),MATCH(K$2,[5]Tabelle1!$E$2:$U$2,0))),"")</f>
        <v/>
      </c>
      <c r="L570" s="192" t="str">
        <f t="array" ref="L570">IFERROR(IF(INDEX([5]Tabelle1!$E$3:$U$500,MATCH($A570&amp;$C570&amp;$D570,[5]Tabelle1!$A$3:$A$500&amp;[5]Tabelle1!$C$3:$C$500&amp;[5]Tabelle1!$D$3:$D$500,0),MATCH(L$2,[5]Tabelle1!$E$2:$U$2,0))=0,"",INDEX([5]Tabelle1!$E$3:$U$500,MATCH($A570&amp;$C570&amp;$D570,[5]Tabelle1!$A$3:$A$500&amp;[5]Tabelle1!$C$3:$C$500&amp;[5]Tabelle1!$D$3:$D$500,0),MATCH(L$2,[5]Tabelle1!$E$2:$U$2,0))),"")</f>
        <v/>
      </c>
      <c r="M570" s="192">
        <f t="array" ref="M570">IFERROR(IF(INDEX([5]Tabelle1!$E$3:$U$500,MATCH($A570&amp;$C570&amp;$D570,[5]Tabelle1!$A$3:$A$500&amp;[5]Tabelle1!$C$3:$C$500&amp;[5]Tabelle1!$D$3:$D$500,0),MATCH(M$2,[5]Tabelle1!$E$2:$U$2,0))=0,"",INDEX([5]Tabelle1!$E$3:$U$500,MATCH($A570&amp;$C570&amp;$D570,[5]Tabelle1!$A$3:$A$500&amp;[5]Tabelle1!$C$3:$C$500&amp;[5]Tabelle1!$D$3:$D$500,0),MATCH(M$2,[5]Tabelle1!$E$2:$U$2,0))),"")</f>
        <v>4</v>
      </c>
      <c r="N570" s="192">
        <f t="array" ref="N570">IFERROR(IF(INDEX([5]Tabelle1!$E$3:$U$500,MATCH($A570&amp;$C570&amp;$D570,[5]Tabelle1!$A$3:$A$500&amp;[5]Tabelle1!$C$3:$C$500&amp;[5]Tabelle1!$D$3:$D$500,0),MATCH(N$2,[5]Tabelle1!$E$2:$U$2,0))=0,"",INDEX([5]Tabelle1!$E$3:$U$500,MATCH($A570&amp;$C570&amp;$D570,[5]Tabelle1!$A$3:$A$500&amp;[5]Tabelle1!$C$3:$C$500&amp;[5]Tabelle1!$D$3:$D$500,0),MATCH(N$2,[5]Tabelle1!$E$2:$U$2,0))),"")</f>
        <v>4</v>
      </c>
      <c r="O570" s="192">
        <f t="array" ref="O570">IFERROR(IF(INDEX([5]Tabelle1!$E$3:$U$500,MATCH($A570&amp;$C570&amp;$D570,[5]Tabelle1!$A$3:$A$500&amp;[5]Tabelle1!$C$3:$C$500&amp;[5]Tabelle1!$D$3:$D$500,0),MATCH(O$2,[5]Tabelle1!$E$2:$U$2,0))=0,"",INDEX([5]Tabelle1!$E$3:$U$500,MATCH($A570&amp;$C570&amp;$D570,[5]Tabelle1!$A$3:$A$500&amp;[5]Tabelle1!$C$3:$C$500&amp;[5]Tabelle1!$D$3:$D$500,0),MATCH(O$2,[5]Tabelle1!$E$2:$U$2,0))),"")</f>
        <v>4</v>
      </c>
      <c r="P570" s="192">
        <f t="array" ref="P570">IFERROR(IF(INDEX([5]Tabelle1!$E$3:$U$500,MATCH($A570&amp;$C570&amp;$D570,[5]Tabelle1!$A$3:$A$500&amp;[5]Tabelle1!$C$3:$C$500&amp;[5]Tabelle1!$D$3:$D$500,0),MATCH(P$2,[5]Tabelle1!$E$2:$U$2,0))=0,"",INDEX([5]Tabelle1!$E$3:$U$500,MATCH($A570&amp;$C570&amp;$D570,[5]Tabelle1!$A$3:$A$500&amp;[5]Tabelle1!$C$3:$C$500&amp;[5]Tabelle1!$D$3:$D$500,0),MATCH(P$2,[5]Tabelle1!$E$2:$U$2,0))),"")</f>
        <v>4</v>
      </c>
      <c r="Q570" s="192">
        <f t="array" ref="Q570">IFERROR(IF(INDEX([5]Tabelle1!$E$3:$U$500,MATCH($A570&amp;$C570&amp;$D570,[5]Tabelle1!$A$3:$A$500&amp;[5]Tabelle1!$C$3:$C$500&amp;[5]Tabelle1!$D$3:$D$500,0),MATCH(Q$2,[5]Tabelle1!$E$2:$U$2,0))=0,"",INDEX([5]Tabelle1!$E$3:$U$500,MATCH($A570&amp;$C570&amp;$D570,[5]Tabelle1!$A$3:$A$500&amp;[5]Tabelle1!$C$3:$C$500&amp;[5]Tabelle1!$D$3:$D$500,0),MATCH(Q$2,[5]Tabelle1!$E$2:$U$2,0))),"")</f>
        <v>4</v>
      </c>
      <c r="R570" s="192">
        <f t="array" ref="R570">IFERROR(IF(INDEX([5]Tabelle1!$E$3:$U$500,MATCH($A570&amp;$C570&amp;$D570,[5]Tabelle1!$A$3:$A$500&amp;[5]Tabelle1!$C$3:$C$500&amp;[5]Tabelle1!$D$3:$D$500,0),MATCH(R$2,[5]Tabelle1!$E$2:$U$2,0))=0,"",INDEX([5]Tabelle1!$E$3:$U$500,MATCH($A570&amp;$C570&amp;$D570,[5]Tabelle1!$A$3:$A$500&amp;[5]Tabelle1!$C$3:$C$500&amp;[5]Tabelle1!$D$3:$D$500,0),MATCH(R$2,[5]Tabelle1!$E$2:$U$2,0))),"")</f>
        <v>4</v>
      </c>
      <c r="S570" s="192">
        <f t="array" ref="S570">IFERROR(IF(INDEX([5]Tabelle1!$E$3:$U$500,MATCH($A570&amp;$C570&amp;$D570,[5]Tabelle1!$A$3:$A$500&amp;[5]Tabelle1!$C$3:$C$500&amp;[5]Tabelle1!$D$3:$D$500,0),MATCH(S$2,[5]Tabelle1!$E$2:$U$2,0))=0,"",INDEX([5]Tabelle1!$E$3:$U$500,MATCH($A570&amp;$C570&amp;$D570,[5]Tabelle1!$A$3:$A$500&amp;[5]Tabelle1!$C$3:$C$500&amp;[5]Tabelle1!$D$3:$D$500,0),MATCH(S$2,[5]Tabelle1!$E$2:$U$2,0))),"")</f>
        <v>4</v>
      </c>
      <c r="T570" s="192" t="str">
        <f t="array" ref="T570">IFERROR(IF(INDEX([5]Tabelle1!$E$3:$U$500,MATCH($A570&amp;$C570&amp;$D570,[5]Tabelle1!$A$3:$A$500&amp;[5]Tabelle1!$C$3:$C$500&amp;[5]Tabelle1!$D$3:$D$500,0),MATCH(T$2,[5]Tabelle1!$E$2:$U$2,0))=0,"",INDEX([5]Tabelle1!$E$3:$U$500,MATCH($A570&amp;$C570&amp;$D570,[5]Tabelle1!$A$3:$A$500&amp;[5]Tabelle1!$C$3:$C$500&amp;[5]Tabelle1!$D$3:$D$500,0),MATCH(T$2,[5]Tabelle1!$E$2:$U$2,0))),"")</f>
        <v/>
      </c>
      <c r="U570" s="192" t="str">
        <f t="array" ref="U570">IFERROR(IF(INDEX([5]Tabelle1!$E$3:$U$500,MATCH($A570&amp;$C570&amp;$D570,[5]Tabelle1!$A$3:$A$500&amp;[5]Tabelle1!$C$3:$C$500&amp;[5]Tabelle1!$D$3:$D$500,0),MATCH(U$2,[5]Tabelle1!$E$2:$U$2,0))=0,"",INDEX([5]Tabelle1!$E$3:$U$500,MATCH($A570&amp;$C570&amp;$D570,[5]Tabelle1!$A$3:$A$500&amp;[5]Tabelle1!$C$3:$C$500&amp;[5]Tabelle1!$D$3:$D$500,0),MATCH(U$2,[5]Tabelle1!$E$2:$U$2,0))),"")</f>
        <v/>
      </c>
      <c r="V570" s="193" t="str">
        <f t="array" ref="V570">IFERROR(IF(INDEX([5]Tabelle1!$E$3:$U$500,MATCH($A570&amp;$C570&amp;$D570,[5]Tabelle1!$A$3:$A$500&amp;[5]Tabelle1!$C$3:$C$500&amp;[5]Tabelle1!$D$3:$D$500,0),MATCH(V$2,[5]Tabelle1!$E$2:$U$2,0))=0,"",INDEX([5]Tabelle1!$E$3:$U$500,MATCH($A570&amp;$C570&amp;$D570,[5]Tabelle1!$A$3:$A$500&amp;[5]Tabelle1!$C$3:$C$500&amp;[5]Tabelle1!$D$3:$D$500,0),MATCH(V$2,[5]Tabelle1!$E$2:$U$2,0))),"")</f>
        <v/>
      </c>
      <c r="W570" s="54" t="str">
        <f t="array" ref="W570">IFERROR(IF(INDEX([5]Tabelle1!$E$3:$U$500,MATCH($A570&amp;$C570&amp;$D570,[5]Tabelle1!$A$3:$A$500&amp;[5]Tabelle1!$C$3:$C$500&amp;[5]Tabelle1!$D$3:$D$500,0),MATCH(W$2,[5]Tabelle1!$E$2:$U$2,0))=0,"",INDEX([5]Tabelle1!$E$3:$U$500,MATCH($A570&amp;$C570&amp;$D570,[5]Tabelle1!$A$3:$A$500&amp;[5]Tabelle1!$C$3:$C$500&amp;[5]Tabelle1!$D$3:$D$500,0),MATCH(W$2,[5]Tabelle1!$E$2:$U$2,0))),"")</f>
        <v/>
      </c>
      <c r="X570" s="54" t="str">
        <f t="array" ref="X570">IFERROR(IF(INDEX([5]Tabelle1!$E$3:$U$500,MATCH($A570&amp;$C570&amp;$D570,[5]Tabelle1!$A$3:$A$500&amp;[5]Tabelle1!$C$3:$C$500&amp;[5]Tabelle1!$D$3:$D$500,0),MATCH(X$2,[5]Tabelle1!$E$2:$U$2,0))=0,"",INDEX([5]Tabelle1!$E$3:$U$500,MATCH($A570&amp;$C570&amp;$D570,[5]Tabelle1!$A$3:$A$500&amp;[5]Tabelle1!$C$3:$C$500&amp;[5]Tabelle1!$D$3:$D$500,0),MATCH(X$2,[5]Tabelle1!$E$2:$U$2,0))),"")</f>
        <v/>
      </c>
      <c r="Y570" s="22"/>
      <c r="Z570" s="22"/>
      <c r="AA570" s="22"/>
      <c r="AB570" s="22"/>
      <c r="AC570" s="22"/>
      <c r="AD570" s="22"/>
      <c r="AE570" s="22"/>
      <c r="AF570" s="22"/>
    </row>
    <row r="571" spans="1:32" ht="15" hidden="1" thickBot="1" x14ac:dyDescent="0.4">
      <c r="A571" s="127" t="str">
        <f t="shared" si="38"/>
        <v>Slovak Republic</v>
      </c>
      <c r="B571" s="131"/>
      <c r="C571" s="131" t="s">
        <v>558</v>
      </c>
      <c r="D571" s="142" t="s">
        <v>554</v>
      </c>
      <c r="E571" s="175"/>
      <c r="F571" s="175"/>
      <c r="G571" s="175"/>
      <c r="H571" s="192" t="str">
        <f t="array" ref="H571">IFERROR(IF(INDEX([5]Tabelle1!$E$3:$U$500,MATCH($A571&amp;$C571&amp;$D571,[5]Tabelle1!$A$3:$A$500&amp;[5]Tabelle1!$C$3:$C$500&amp;[5]Tabelle1!$D$3:$D$500,0),MATCH(H$2,[5]Tabelle1!$E$2:$U$2,0))=0,"",INDEX([5]Tabelle1!$E$3:$U$500,MATCH($A571&amp;$C571&amp;$D571,[5]Tabelle1!$A$3:$A$500&amp;[5]Tabelle1!$C$3:$C$500&amp;[5]Tabelle1!$D$3:$D$500,0),MATCH(H$2,[5]Tabelle1!$E$2:$U$2,0))),"")</f>
        <v/>
      </c>
      <c r="I571" s="192" t="str">
        <f t="array" ref="I571">IFERROR(IF(INDEX([5]Tabelle1!$E$3:$U$500,MATCH($A571&amp;$C571&amp;$D571,[5]Tabelle1!$A$3:$A$500&amp;[5]Tabelle1!$C$3:$C$500&amp;[5]Tabelle1!$D$3:$D$500,0),MATCH(I$2,[5]Tabelle1!$E$2:$U$2,0))=0,"",INDEX([5]Tabelle1!$E$3:$U$500,MATCH($A571&amp;$C571&amp;$D571,[5]Tabelle1!$A$3:$A$500&amp;[5]Tabelle1!$C$3:$C$500&amp;[5]Tabelle1!$D$3:$D$500,0),MATCH(I$2,[5]Tabelle1!$E$2:$U$2,0))),"")</f>
        <v/>
      </c>
      <c r="J571" s="192" t="str">
        <f t="array" ref="J571">IFERROR(IF(INDEX([5]Tabelle1!$E$3:$U$500,MATCH($A571&amp;$C571&amp;$D571,[5]Tabelle1!$A$3:$A$500&amp;[5]Tabelle1!$C$3:$C$500&amp;[5]Tabelle1!$D$3:$D$500,0),MATCH(J$2,[5]Tabelle1!$E$2:$U$2,0))=0,"",INDEX([5]Tabelle1!$E$3:$U$500,MATCH($A571&amp;$C571&amp;$D571,[5]Tabelle1!$A$3:$A$500&amp;[5]Tabelle1!$C$3:$C$500&amp;[5]Tabelle1!$D$3:$D$500,0),MATCH(J$2,[5]Tabelle1!$E$2:$U$2,0))),"")</f>
        <v/>
      </c>
      <c r="K571" s="192" t="str">
        <f t="array" ref="K571">IFERROR(IF(INDEX([5]Tabelle1!$E$3:$U$500,MATCH($A571&amp;$C571&amp;$D571,[5]Tabelle1!$A$3:$A$500&amp;[5]Tabelle1!$C$3:$C$500&amp;[5]Tabelle1!$D$3:$D$500,0),MATCH(K$2,[5]Tabelle1!$E$2:$U$2,0))=0,"",INDEX([5]Tabelle1!$E$3:$U$500,MATCH($A571&amp;$C571&amp;$D571,[5]Tabelle1!$A$3:$A$500&amp;[5]Tabelle1!$C$3:$C$500&amp;[5]Tabelle1!$D$3:$D$500,0),MATCH(K$2,[5]Tabelle1!$E$2:$U$2,0))),"")</f>
        <v/>
      </c>
      <c r="L571" s="192" t="str">
        <f t="array" ref="L571">IFERROR(IF(INDEX([5]Tabelle1!$E$3:$U$500,MATCH($A571&amp;$C571&amp;$D571,[5]Tabelle1!$A$3:$A$500&amp;[5]Tabelle1!$C$3:$C$500&amp;[5]Tabelle1!$D$3:$D$500,0),MATCH(L$2,[5]Tabelle1!$E$2:$U$2,0))=0,"",INDEX([5]Tabelle1!$E$3:$U$500,MATCH($A571&amp;$C571&amp;$D571,[5]Tabelle1!$A$3:$A$500&amp;[5]Tabelle1!$C$3:$C$500&amp;[5]Tabelle1!$D$3:$D$500,0),MATCH(L$2,[5]Tabelle1!$E$2:$U$2,0))),"")</f>
        <v/>
      </c>
      <c r="M571" s="192" t="str">
        <f t="array" ref="M571">IFERROR(IF(INDEX([5]Tabelle1!$E$3:$U$500,MATCH($A571&amp;$C571&amp;$D571,[5]Tabelle1!$A$3:$A$500&amp;[5]Tabelle1!$C$3:$C$500&amp;[5]Tabelle1!$D$3:$D$500,0),MATCH(M$2,[5]Tabelle1!$E$2:$U$2,0))=0,"",INDEX([5]Tabelle1!$E$3:$U$500,MATCH($A571&amp;$C571&amp;$D571,[5]Tabelle1!$A$3:$A$500&amp;[5]Tabelle1!$C$3:$C$500&amp;[5]Tabelle1!$D$3:$D$500,0),MATCH(M$2,[5]Tabelle1!$E$2:$U$2,0))),"")</f>
        <v/>
      </c>
      <c r="N571" s="192" t="str">
        <f t="array" ref="N571">IFERROR(IF(INDEX([5]Tabelle1!$E$3:$U$500,MATCH($A571&amp;$C571&amp;$D571,[5]Tabelle1!$A$3:$A$500&amp;[5]Tabelle1!$C$3:$C$500&amp;[5]Tabelle1!$D$3:$D$500,0),MATCH(N$2,[5]Tabelle1!$E$2:$U$2,0))=0,"",INDEX([5]Tabelle1!$E$3:$U$500,MATCH($A571&amp;$C571&amp;$D571,[5]Tabelle1!$A$3:$A$500&amp;[5]Tabelle1!$C$3:$C$500&amp;[5]Tabelle1!$D$3:$D$500,0),MATCH(N$2,[5]Tabelle1!$E$2:$U$2,0))),"")</f>
        <v/>
      </c>
      <c r="O571" s="192" t="str">
        <f t="array" ref="O571">IFERROR(IF(INDEX([5]Tabelle1!$E$3:$U$500,MATCH($A571&amp;$C571&amp;$D571,[5]Tabelle1!$A$3:$A$500&amp;[5]Tabelle1!$C$3:$C$500&amp;[5]Tabelle1!$D$3:$D$500,0),MATCH(O$2,[5]Tabelle1!$E$2:$U$2,0))=0,"",INDEX([5]Tabelle1!$E$3:$U$500,MATCH($A571&amp;$C571&amp;$D571,[5]Tabelle1!$A$3:$A$500&amp;[5]Tabelle1!$C$3:$C$500&amp;[5]Tabelle1!$D$3:$D$500,0),MATCH(O$2,[5]Tabelle1!$E$2:$U$2,0))),"")</f>
        <v/>
      </c>
      <c r="P571" s="192" t="str">
        <f t="array" ref="P571">IFERROR(IF(INDEX([5]Tabelle1!$E$3:$U$500,MATCH($A571&amp;$C571&amp;$D571,[5]Tabelle1!$A$3:$A$500&amp;[5]Tabelle1!$C$3:$C$500&amp;[5]Tabelle1!$D$3:$D$500,0),MATCH(P$2,[5]Tabelle1!$E$2:$U$2,0))=0,"",INDEX([5]Tabelle1!$E$3:$U$500,MATCH($A571&amp;$C571&amp;$D571,[5]Tabelle1!$A$3:$A$500&amp;[5]Tabelle1!$C$3:$C$500&amp;[5]Tabelle1!$D$3:$D$500,0),MATCH(P$2,[5]Tabelle1!$E$2:$U$2,0))),"")</f>
        <v/>
      </c>
      <c r="Q571" s="192" t="str">
        <f t="array" ref="Q571">IFERROR(IF(INDEX([5]Tabelle1!$E$3:$U$500,MATCH($A571&amp;$C571&amp;$D571,[5]Tabelle1!$A$3:$A$500&amp;[5]Tabelle1!$C$3:$C$500&amp;[5]Tabelle1!$D$3:$D$500,0),MATCH(Q$2,[5]Tabelle1!$E$2:$U$2,0))=0,"",INDEX([5]Tabelle1!$E$3:$U$500,MATCH($A571&amp;$C571&amp;$D571,[5]Tabelle1!$A$3:$A$500&amp;[5]Tabelle1!$C$3:$C$500&amp;[5]Tabelle1!$D$3:$D$500,0),MATCH(Q$2,[5]Tabelle1!$E$2:$U$2,0))),"")</f>
        <v/>
      </c>
      <c r="R571" s="192" t="str">
        <f t="array" ref="R571">IFERROR(IF(INDEX([5]Tabelle1!$E$3:$U$500,MATCH($A571&amp;$C571&amp;$D571,[5]Tabelle1!$A$3:$A$500&amp;[5]Tabelle1!$C$3:$C$500&amp;[5]Tabelle1!$D$3:$D$500,0),MATCH(R$2,[5]Tabelle1!$E$2:$U$2,0))=0,"",INDEX([5]Tabelle1!$E$3:$U$500,MATCH($A571&amp;$C571&amp;$D571,[5]Tabelle1!$A$3:$A$500&amp;[5]Tabelle1!$C$3:$C$500&amp;[5]Tabelle1!$D$3:$D$500,0),MATCH(R$2,[5]Tabelle1!$E$2:$U$2,0))),"")</f>
        <v/>
      </c>
      <c r="S571" s="192" t="str">
        <f t="array" ref="S571">IFERROR(IF(INDEX([5]Tabelle1!$E$3:$U$500,MATCH($A571&amp;$C571&amp;$D571,[5]Tabelle1!$A$3:$A$500&amp;[5]Tabelle1!$C$3:$C$500&amp;[5]Tabelle1!$D$3:$D$500,0),MATCH(S$2,[5]Tabelle1!$E$2:$U$2,0))=0,"",INDEX([5]Tabelle1!$E$3:$U$500,MATCH($A571&amp;$C571&amp;$D571,[5]Tabelle1!$A$3:$A$500&amp;[5]Tabelle1!$C$3:$C$500&amp;[5]Tabelle1!$D$3:$D$500,0),MATCH(S$2,[5]Tabelle1!$E$2:$U$2,0))),"")</f>
        <v/>
      </c>
      <c r="T571" s="192" t="str">
        <f t="array" ref="T571">IFERROR(IF(INDEX([5]Tabelle1!$E$3:$U$500,MATCH($A571&amp;$C571&amp;$D571,[5]Tabelle1!$A$3:$A$500&amp;[5]Tabelle1!$C$3:$C$500&amp;[5]Tabelle1!$D$3:$D$500,0),MATCH(T$2,[5]Tabelle1!$E$2:$U$2,0))=0,"",INDEX([5]Tabelle1!$E$3:$U$500,MATCH($A571&amp;$C571&amp;$D571,[5]Tabelle1!$A$3:$A$500&amp;[5]Tabelle1!$C$3:$C$500&amp;[5]Tabelle1!$D$3:$D$500,0),MATCH(T$2,[5]Tabelle1!$E$2:$U$2,0))),"")</f>
        <v/>
      </c>
      <c r="U571" s="192" t="str">
        <f t="array" ref="U571">IFERROR(IF(INDEX([5]Tabelle1!$E$3:$U$500,MATCH($A571&amp;$C571&amp;$D571,[5]Tabelle1!$A$3:$A$500&amp;[5]Tabelle1!$C$3:$C$500&amp;[5]Tabelle1!$D$3:$D$500,0),MATCH(U$2,[5]Tabelle1!$E$2:$U$2,0))=0,"",INDEX([5]Tabelle1!$E$3:$U$500,MATCH($A571&amp;$C571&amp;$D571,[5]Tabelle1!$A$3:$A$500&amp;[5]Tabelle1!$C$3:$C$500&amp;[5]Tabelle1!$D$3:$D$500,0),MATCH(U$2,[5]Tabelle1!$E$2:$U$2,0))),"")</f>
        <v/>
      </c>
      <c r="V571" s="193" t="str">
        <f t="array" ref="V571">IFERROR(IF(INDEX([5]Tabelle1!$E$3:$U$500,MATCH($A571&amp;$C571&amp;$D571,[5]Tabelle1!$A$3:$A$500&amp;[5]Tabelle1!$C$3:$C$500&amp;[5]Tabelle1!$D$3:$D$500,0),MATCH(V$2,[5]Tabelle1!$E$2:$U$2,0))=0,"",INDEX([5]Tabelle1!$E$3:$U$500,MATCH($A571&amp;$C571&amp;$D571,[5]Tabelle1!$A$3:$A$500&amp;[5]Tabelle1!$C$3:$C$500&amp;[5]Tabelle1!$D$3:$D$500,0),MATCH(V$2,[5]Tabelle1!$E$2:$U$2,0))),"")</f>
        <v/>
      </c>
      <c r="W571" s="54" t="str">
        <f t="array" ref="W571">IFERROR(IF(INDEX([5]Tabelle1!$E$3:$U$500,MATCH($A571&amp;$C571&amp;$D571,[5]Tabelle1!$A$3:$A$500&amp;[5]Tabelle1!$C$3:$C$500&amp;[5]Tabelle1!$D$3:$D$500,0),MATCH(W$2,[5]Tabelle1!$E$2:$U$2,0))=0,"",INDEX([5]Tabelle1!$E$3:$U$500,MATCH($A571&amp;$C571&amp;$D571,[5]Tabelle1!$A$3:$A$500&amp;[5]Tabelle1!$C$3:$C$500&amp;[5]Tabelle1!$D$3:$D$500,0),MATCH(W$2,[5]Tabelle1!$E$2:$U$2,0))),"")</f>
        <v/>
      </c>
      <c r="X571" s="54" t="str">
        <f t="array" ref="X571">IFERROR(IF(INDEX([5]Tabelle1!$E$3:$U$500,MATCH($A571&amp;$C571&amp;$D571,[5]Tabelle1!$A$3:$A$500&amp;[5]Tabelle1!$C$3:$C$500&amp;[5]Tabelle1!$D$3:$D$500,0),MATCH(X$2,[5]Tabelle1!$E$2:$U$2,0))=0,"",INDEX([5]Tabelle1!$E$3:$U$500,MATCH($A571&amp;$C571&amp;$D571,[5]Tabelle1!$A$3:$A$500&amp;[5]Tabelle1!$C$3:$C$500&amp;[5]Tabelle1!$D$3:$D$500,0),MATCH(X$2,[5]Tabelle1!$E$2:$U$2,0))),"")</f>
        <v/>
      </c>
      <c r="Y571" s="22"/>
      <c r="Z571" s="22"/>
      <c r="AA571" s="22"/>
      <c r="AB571" s="22"/>
      <c r="AC571" s="22"/>
      <c r="AD571" s="22"/>
      <c r="AE571" s="22"/>
      <c r="AF571" s="22"/>
    </row>
    <row r="572" spans="1:32" ht="14.5" hidden="1" x14ac:dyDescent="0.35">
      <c r="A572" s="63" t="str">
        <f>B572</f>
        <v>Slovenia</v>
      </c>
      <c r="B572" s="62" t="s">
        <v>43</v>
      </c>
      <c r="C572" s="62" t="s">
        <v>596</v>
      </c>
      <c r="D572" s="146" t="s">
        <v>574</v>
      </c>
      <c r="E572" s="167"/>
      <c r="F572" s="167"/>
      <c r="G572" s="167"/>
      <c r="H572" s="167" t="str">
        <f t="array" ref="H572">IFERROR(IF(INDEX([5]Tabelle1!$E$3:$U$500,MATCH($A572&amp;$C572&amp;$D572,[5]Tabelle1!$A$3:$A$500&amp;[5]Tabelle1!$C$3:$C$500&amp;[5]Tabelle1!$D$3:$D$500,0),MATCH(H$2,[5]Tabelle1!$E$2:$U$2,0))=0,"",INDEX([5]Tabelle1!$E$3:$U$500,MATCH($A572&amp;$C572&amp;$D572,[5]Tabelle1!$A$3:$A$500&amp;[5]Tabelle1!$C$3:$C$500&amp;[5]Tabelle1!$D$3:$D$500,0),MATCH(H$2,[5]Tabelle1!$E$2:$U$2,0))),"")</f>
        <v/>
      </c>
      <c r="I572" s="181" t="str">
        <f t="array" ref="I572">IFERROR(IF(INDEX([5]Tabelle1!$E$3:$U$500,MATCH($A572&amp;$C572&amp;$D572,[5]Tabelle1!$A$3:$A$500&amp;[5]Tabelle1!$C$3:$C$500&amp;[5]Tabelle1!$D$3:$D$500,0),MATCH(I$2,[5]Tabelle1!$E$2:$U$2,0))=0,"",INDEX([5]Tabelle1!$E$3:$U$500,MATCH($A572&amp;$C572&amp;$D572,[5]Tabelle1!$A$3:$A$500&amp;[5]Tabelle1!$C$3:$C$500&amp;[5]Tabelle1!$D$3:$D$500,0),MATCH(I$2,[5]Tabelle1!$E$2:$U$2,0))),"")</f>
        <v/>
      </c>
      <c r="J572" s="163" t="str">
        <f t="array" ref="J572">IFERROR(IF(INDEX([5]Tabelle1!$E$3:$U$500,MATCH($A572&amp;$C572&amp;$D572,[5]Tabelle1!$A$3:$A$500&amp;[5]Tabelle1!$C$3:$C$500&amp;[5]Tabelle1!$D$3:$D$500,0),MATCH(J$2,[5]Tabelle1!$E$2:$U$2,0))=0,"",INDEX([5]Tabelle1!$E$3:$U$500,MATCH($A572&amp;$C572&amp;$D572,[5]Tabelle1!$A$3:$A$500&amp;[5]Tabelle1!$C$3:$C$500&amp;[5]Tabelle1!$D$3:$D$500,0),MATCH(J$2,[5]Tabelle1!$E$2:$U$2,0))),"")</f>
        <v/>
      </c>
      <c r="K572" s="163" t="str">
        <f t="array" ref="K572">IFERROR(IF(INDEX([5]Tabelle1!$E$3:$U$500,MATCH($A572&amp;$C572&amp;$D572,[5]Tabelle1!$A$3:$A$500&amp;[5]Tabelle1!$C$3:$C$500&amp;[5]Tabelle1!$D$3:$D$500,0),MATCH(K$2,[5]Tabelle1!$E$2:$U$2,0))=0,"",INDEX([5]Tabelle1!$E$3:$U$500,MATCH($A572&amp;$C572&amp;$D572,[5]Tabelle1!$A$3:$A$500&amp;[5]Tabelle1!$C$3:$C$500&amp;[5]Tabelle1!$D$3:$D$500,0),MATCH(K$2,[5]Tabelle1!$E$2:$U$2,0))),"")</f>
        <v/>
      </c>
      <c r="L572" s="163" t="str">
        <f t="array" ref="L572">IFERROR(IF(INDEX([5]Tabelle1!$E$3:$U$500,MATCH($A572&amp;$C572&amp;$D572,[5]Tabelle1!$A$3:$A$500&amp;[5]Tabelle1!$C$3:$C$500&amp;[5]Tabelle1!$D$3:$D$500,0),MATCH(L$2,[5]Tabelle1!$E$2:$U$2,0))=0,"",INDEX([5]Tabelle1!$E$3:$U$500,MATCH($A572&amp;$C572&amp;$D572,[5]Tabelle1!$A$3:$A$500&amp;[5]Tabelle1!$C$3:$C$500&amp;[5]Tabelle1!$D$3:$D$500,0),MATCH(L$2,[5]Tabelle1!$E$2:$U$2,0))),"")</f>
        <v/>
      </c>
      <c r="M572" s="163" t="str">
        <f t="array" ref="M572">IFERROR(IF(INDEX([5]Tabelle1!$E$3:$U$500,MATCH($A572&amp;$C572&amp;$D572,[5]Tabelle1!$A$3:$A$500&amp;[5]Tabelle1!$C$3:$C$500&amp;[5]Tabelle1!$D$3:$D$500,0),MATCH(M$2,[5]Tabelle1!$E$2:$U$2,0))=0,"",INDEX([5]Tabelle1!$E$3:$U$500,MATCH($A572&amp;$C572&amp;$D572,[5]Tabelle1!$A$3:$A$500&amp;[5]Tabelle1!$C$3:$C$500&amp;[5]Tabelle1!$D$3:$D$500,0),MATCH(M$2,[5]Tabelle1!$E$2:$U$2,0))),"")</f>
        <v/>
      </c>
      <c r="N572" s="163" t="str">
        <f t="array" ref="N572">IFERROR(IF(INDEX([5]Tabelle1!$E$3:$U$500,MATCH($A572&amp;$C572&amp;$D572,[5]Tabelle1!$A$3:$A$500&amp;[5]Tabelle1!$C$3:$C$500&amp;[5]Tabelle1!$D$3:$D$500,0),MATCH(N$2,[5]Tabelle1!$E$2:$U$2,0))=0,"",INDEX([5]Tabelle1!$E$3:$U$500,MATCH($A572&amp;$C572&amp;$D572,[5]Tabelle1!$A$3:$A$500&amp;[5]Tabelle1!$C$3:$C$500&amp;[5]Tabelle1!$D$3:$D$500,0),MATCH(N$2,[5]Tabelle1!$E$2:$U$2,0))),"")</f>
        <v/>
      </c>
      <c r="O572" s="163" t="str">
        <f t="array" ref="O572">IFERROR(IF(INDEX([5]Tabelle1!$E$3:$U$500,MATCH($A572&amp;$C572&amp;$D572,[5]Tabelle1!$A$3:$A$500&amp;[5]Tabelle1!$C$3:$C$500&amp;[5]Tabelle1!$D$3:$D$500,0),MATCH(O$2,[5]Tabelle1!$E$2:$U$2,0))=0,"",INDEX([5]Tabelle1!$E$3:$U$500,MATCH($A572&amp;$C572&amp;$D572,[5]Tabelle1!$A$3:$A$500&amp;[5]Tabelle1!$C$3:$C$500&amp;[5]Tabelle1!$D$3:$D$500,0),MATCH(O$2,[5]Tabelle1!$E$2:$U$2,0))),"")</f>
        <v/>
      </c>
      <c r="P572" s="163" t="str">
        <f t="array" ref="P572">IFERROR(IF(INDEX([5]Tabelle1!$E$3:$U$500,MATCH($A572&amp;$C572&amp;$D572,[5]Tabelle1!$A$3:$A$500&amp;[5]Tabelle1!$C$3:$C$500&amp;[5]Tabelle1!$D$3:$D$500,0),MATCH(P$2,[5]Tabelle1!$E$2:$U$2,0))=0,"",INDEX([5]Tabelle1!$E$3:$U$500,MATCH($A572&amp;$C572&amp;$D572,[5]Tabelle1!$A$3:$A$500&amp;[5]Tabelle1!$C$3:$C$500&amp;[5]Tabelle1!$D$3:$D$500,0),MATCH(P$2,[5]Tabelle1!$E$2:$U$2,0))),"")</f>
        <v/>
      </c>
      <c r="Q572" s="163" t="str">
        <f t="array" ref="Q572">IFERROR(IF(INDEX([5]Tabelle1!$E$3:$U$500,MATCH($A572&amp;$C572&amp;$D572,[5]Tabelle1!$A$3:$A$500&amp;[5]Tabelle1!$C$3:$C$500&amp;[5]Tabelle1!$D$3:$D$500,0),MATCH(Q$2,[5]Tabelle1!$E$2:$U$2,0))=0,"",INDEX([5]Tabelle1!$E$3:$U$500,MATCH($A572&amp;$C572&amp;$D572,[5]Tabelle1!$A$3:$A$500&amp;[5]Tabelle1!$C$3:$C$500&amp;[5]Tabelle1!$D$3:$D$500,0),MATCH(Q$2,[5]Tabelle1!$E$2:$U$2,0))),"")</f>
        <v/>
      </c>
      <c r="R572" s="163" t="str">
        <f t="array" ref="R572">IFERROR(IF(INDEX([5]Tabelle1!$E$3:$U$500,MATCH($A572&amp;$C572&amp;$D572,[5]Tabelle1!$A$3:$A$500&amp;[5]Tabelle1!$C$3:$C$500&amp;[5]Tabelle1!$D$3:$D$500,0),MATCH(R$2,[5]Tabelle1!$E$2:$U$2,0))=0,"",INDEX([5]Tabelle1!$E$3:$U$500,MATCH($A572&amp;$C572&amp;$D572,[5]Tabelle1!$A$3:$A$500&amp;[5]Tabelle1!$C$3:$C$500&amp;[5]Tabelle1!$D$3:$D$500,0),MATCH(R$2,[5]Tabelle1!$E$2:$U$2,0))),"")</f>
        <v/>
      </c>
      <c r="S572" s="163">
        <f t="array" ref="S572">IFERROR(IF(INDEX([5]Tabelle1!$E$3:$U$500,MATCH($A572&amp;$C572&amp;$D572,[5]Tabelle1!$A$3:$A$500&amp;[5]Tabelle1!$C$3:$C$500&amp;[5]Tabelle1!$D$3:$D$500,0),MATCH(S$2,[5]Tabelle1!$E$2:$U$2,0))=0,"",INDEX([5]Tabelle1!$E$3:$U$500,MATCH($A572&amp;$C572&amp;$D572,[5]Tabelle1!$A$3:$A$500&amp;[5]Tabelle1!$C$3:$C$500&amp;[5]Tabelle1!$D$3:$D$500,0),MATCH(S$2,[5]Tabelle1!$E$2:$U$2,0))),"")</f>
        <v>0.27</v>
      </c>
      <c r="T572" s="187" t="str">
        <f t="array" ref="T572">IFERROR(IF(INDEX([5]Tabelle1!$E$3:$U$500,MATCH($A572&amp;$C572&amp;$D572,[5]Tabelle1!$A$3:$A$500&amp;[5]Tabelle1!$C$3:$C$500&amp;[5]Tabelle1!$D$3:$D$500,0),MATCH(T$2,[5]Tabelle1!$E$2:$U$2,0))=0,"",INDEX([5]Tabelle1!$E$3:$U$500,MATCH($A572&amp;$C572&amp;$D572,[5]Tabelle1!$A$3:$A$500&amp;[5]Tabelle1!$C$3:$C$500&amp;[5]Tabelle1!$D$3:$D$500,0),MATCH(T$2,[5]Tabelle1!$E$2:$U$2,0))),"")</f>
        <v/>
      </c>
      <c r="U572" s="187" t="str">
        <f t="array" ref="U572">IFERROR(IF(INDEX([5]Tabelle1!$E$3:$U$500,MATCH($A572&amp;$C572&amp;$D572,[5]Tabelle1!$A$3:$A$500&amp;[5]Tabelle1!$C$3:$C$500&amp;[5]Tabelle1!$D$3:$D$500,0),MATCH(U$2,[5]Tabelle1!$E$2:$U$2,0))=0,"",INDEX([5]Tabelle1!$E$3:$U$500,MATCH($A572&amp;$C572&amp;$D572,[5]Tabelle1!$A$3:$A$500&amp;[5]Tabelle1!$C$3:$C$500&amp;[5]Tabelle1!$D$3:$D$500,0),MATCH(U$2,[5]Tabelle1!$E$2:$U$2,0))),"")</f>
        <v/>
      </c>
      <c r="V572" s="188" t="str">
        <f t="array" ref="V572">IFERROR(IF(INDEX([5]Tabelle1!$E$3:$U$500,MATCH($A572&amp;$C572&amp;$D572,[5]Tabelle1!$A$3:$A$500&amp;[5]Tabelle1!$C$3:$C$500&amp;[5]Tabelle1!$D$3:$D$500,0),MATCH(V$2,[5]Tabelle1!$E$2:$U$2,0))=0,"",INDEX([5]Tabelle1!$E$3:$U$500,MATCH($A572&amp;$C572&amp;$D572,[5]Tabelle1!$A$3:$A$500&amp;[5]Tabelle1!$C$3:$C$500&amp;[5]Tabelle1!$D$3:$D$500,0),MATCH(V$2,[5]Tabelle1!$E$2:$U$2,0))),"")</f>
        <v/>
      </c>
      <c r="W572" s="54" t="str">
        <f t="array" ref="W572">IFERROR(IF(INDEX([5]Tabelle1!$E$3:$U$500,MATCH($A572&amp;$C572&amp;$D572,[5]Tabelle1!$A$3:$A$500&amp;[5]Tabelle1!$C$3:$C$500&amp;[5]Tabelle1!$D$3:$D$500,0),MATCH(W$2,[5]Tabelle1!$E$2:$U$2,0))=0,"",INDEX([5]Tabelle1!$E$3:$U$500,MATCH($A572&amp;$C572&amp;$D572,[5]Tabelle1!$A$3:$A$500&amp;[5]Tabelle1!$C$3:$C$500&amp;[5]Tabelle1!$D$3:$D$500,0),MATCH(W$2,[5]Tabelle1!$E$2:$U$2,0))),"")</f>
        <v/>
      </c>
      <c r="X572" s="54" t="str">
        <f t="array" ref="X572">IFERROR(IF(INDEX([5]Tabelle1!$E$3:$U$500,MATCH($A572&amp;$C572&amp;$D572,[5]Tabelle1!$A$3:$A$500&amp;[5]Tabelle1!$C$3:$C$500&amp;[5]Tabelle1!$D$3:$D$500,0),MATCH(X$2,[5]Tabelle1!$E$2:$U$2,0))=0,"",INDEX([5]Tabelle1!$E$3:$U$500,MATCH($A572&amp;$C572&amp;$D572,[5]Tabelle1!$A$3:$A$500&amp;[5]Tabelle1!$C$3:$C$500&amp;[5]Tabelle1!$D$3:$D$500,0),MATCH(X$2,[5]Tabelle1!$E$2:$U$2,0))),"")</f>
        <v>P.22</v>
      </c>
      <c r="Y572" s="170"/>
      <c r="Z572" s="170"/>
      <c r="AA572" s="170"/>
      <c r="AB572" s="170"/>
      <c r="AC572" s="170"/>
      <c r="AD572" s="170"/>
      <c r="AE572" s="170"/>
      <c r="AF572" s="170"/>
    </row>
    <row r="573" spans="1:32" ht="14.5" x14ac:dyDescent="0.35">
      <c r="A573" s="127" t="str">
        <f>A572</f>
        <v>Slovenia</v>
      </c>
      <c r="B573" s="70"/>
      <c r="C573" s="70" t="s">
        <v>596</v>
      </c>
      <c r="D573" s="136" t="s">
        <v>575</v>
      </c>
      <c r="E573" s="102"/>
      <c r="F573" s="102"/>
      <c r="G573" s="102"/>
      <c r="H573" s="102" t="str">
        <f t="array" ref="H573">IFERROR(IF(INDEX([5]Tabelle1!$E$3:$U$500,MATCH($A573&amp;$C573&amp;$D573,[5]Tabelle1!$A$3:$A$500&amp;[5]Tabelle1!$C$3:$C$500&amp;[5]Tabelle1!$D$3:$D$500,0),MATCH(H$2,[5]Tabelle1!$E$2:$U$2,0))=0,"",INDEX([5]Tabelle1!$E$3:$U$500,MATCH($A573&amp;$C573&amp;$D573,[5]Tabelle1!$A$3:$A$500&amp;[5]Tabelle1!$C$3:$C$500&amp;[5]Tabelle1!$D$3:$D$500,0),MATCH(H$2,[5]Tabelle1!$E$2:$U$2,0))),"")</f>
        <v/>
      </c>
      <c r="I573" s="182" t="str">
        <f t="array" ref="I573">IFERROR(IF(INDEX([5]Tabelle1!$E$3:$U$500,MATCH($A573&amp;$C573&amp;$D573,[5]Tabelle1!$A$3:$A$500&amp;[5]Tabelle1!$C$3:$C$500&amp;[5]Tabelle1!$D$3:$D$500,0),MATCH(I$2,[5]Tabelle1!$E$2:$U$2,0))=0,"",INDEX([5]Tabelle1!$E$3:$U$500,MATCH($A573&amp;$C573&amp;$D573,[5]Tabelle1!$A$3:$A$500&amp;[5]Tabelle1!$C$3:$C$500&amp;[5]Tabelle1!$D$3:$D$500,0),MATCH(I$2,[5]Tabelle1!$E$2:$U$2,0))),"")</f>
        <v/>
      </c>
      <c r="J573" s="162" t="str">
        <f t="array" ref="J573">IFERROR(IF(INDEX([5]Tabelle1!$E$3:$U$500,MATCH($A573&amp;$C573&amp;$D573,[5]Tabelle1!$A$3:$A$500&amp;[5]Tabelle1!$C$3:$C$500&amp;[5]Tabelle1!$D$3:$D$500,0),MATCH(J$2,[5]Tabelle1!$E$2:$U$2,0))=0,"",INDEX([5]Tabelle1!$E$3:$U$500,MATCH($A573&amp;$C573&amp;$D573,[5]Tabelle1!$A$3:$A$500&amp;[5]Tabelle1!$C$3:$C$500&amp;[5]Tabelle1!$D$3:$D$500,0),MATCH(J$2,[5]Tabelle1!$E$2:$U$2,0))),"")</f>
        <v/>
      </c>
      <c r="K573" s="162" t="str">
        <f t="array" ref="K573">IFERROR(IF(INDEX([5]Tabelle1!$E$3:$U$500,MATCH($A573&amp;$C573&amp;$D573,[5]Tabelle1!$A$3:$A$500&amp;[5]Tabelle1!$C$3:$C$500&amp;[5]Tabelle1!$D$3:$D$500,0),MATCH(K$2,[5]Tabelle1!$E$2:$U$2,0))=0,"",INDEX([5]Tabelle1!$E$3:$U$500,MATCH($A573&amp;$C573&amp;$D573,[5]Tabelle1!$A$3:$A$500&amp;[5]Tabelle1!$C$3:$C$500&amp;[5]Tabelle1!$D$3:$D$500,0),MATCH(K$2,[5]Tabelle1!$E$2:$U$2,0))),"")</f>
        <v/>
      </c>
      <c r="L573" s="162" t="str">
        <f t="array" ref="L573">IFERROR(IF(INDEX([5]Tabelle1!$E$3:$U$500,MATCH($A573&amp;$C573&amp;$D573,[5]Tabelle1!$A$3:$A$500&amp;[5]Tabelle1!$C$3:$C$500&amp;[5]Tabelle1!$D$3:$D$500,0),MATCH(L$2,[5]Tabelle1!$E$2:$U$2,0))=0,"",INDEX([5]Tabelle1!$E$3:$U$500,MATCH($A573&amp;$C573&amp;$D573,[5]Tabelle1!$A$3:$A$500&amp;[5]Tabelle1!$C$3:$C$500&amp;[5]Tabelle1!$D$3:$D$500,0),MATCH(L$2,[5]Tabelle1!$E$2:$U$2,0))),"")</f>
        <v/>
      </c>
      <c r="M573" s="162" t="str">
        <f t="array" ref="M573">IFERROR(IF(INDEX([5]Tabelle1!$E$3:$U$500,MATCH($A573&amp;$C573&amp;$D573,[5]Tabelle1!$A$3:$A$500&amp;[5]Tabelle1!$C$3:$C$500&amp;[5]Tabelle1!$D$3:$D$500,0),MATCH(M$2,[5]Tabelle1!$E$2:$U$2,0))=0,"",INDEX([5]Tabelle1!$E$3:$U$500,MATCH($A573&amp;$C573&amp;$D573,[5]Tabelle1!$A$3:$A$500&amp;[5]Tabelle1!$C$3:$C$500&amp;[5]Tabelle1!$D$3:$D$500,0),MATCH(M$2,[5]Tabelle1!$E$2:$U$2,0))),"")</f>
        <v/>
      </c>
      <c r="N573" s="162" t="str">
        <f t="array" ref="N573">IFERROR(IF(INDEX([5]Tabelle1!$E$3:$U$500,MATCH($A573&amp;$C573&amp;$D573,[5]Tabelle1!$A$3:$A$500&amp;[5]Tabelle1!$C$3:$C$500&amp;[5]Tabelle1!$D$3:$D$500,0),MATCH(N$2,[5]Tabelle1!$E$2:$U$2,0))=0,"",INDEX([5]Tabelle1!$E$3:$U$500,MATCH($A573&amp;$C573&amp;$D573,[5]Tabelle1!$A$3:$A$500&amp;[5]Tabelle1!$C$3:$C$500&amp;[5]Tabelle1!$D$3:$D$500,0),MATCH(N$2,[5]Tabelle1!$E$2:$U$2,0))),"")</f>
        <v/>
      </c>
      <c r="O573" s="162" t="str">
        <f t="array" ref="O573">IFERROR(IF(INDEX([5]Tabelle1!$E$3:$U$500,MATCH($A573&amp;$C573&amp;$D573,[5]Tabelle1!$A$3:$A$500&amp;[5]Tabelle1!$C$3:$C$500&amp;[5]Tabelle1!$D$3:$D$500,0),MATCH(O$2,[5]Tabelle1!$E$2:$U$2,0))=0,"",INDEX([5]Tabelle1!$E$3:$U$500,MATCH($A573&amp;$C573&amp;$D573,[5]Tabelle1!$A$3:$A$500&amp;[5]Tabelle1!$C$3:$C$500&amp;[5]Tabelle1!$D$3:$D$500,0),MATCH(O$2,[5]Tabelle1!$E$2:$U$2,0))),"")</f>
        <v/>
      </c>
      <c r="P573" s="162" t="str">
        <f t="array" ref="P573">IFERROR(IF(INDEX([5]Tabelle1!$E$3:$U$500,MATCH($A573&amp;$C573&amp;$D573,[5]Tabelle1!$A$3:$A$500&amp;[5]Tabelle1!$C$3:$C$500&amp;[5]Tabelle1!$D$3:$D$500,0),MATCH(P$2,[5]Tabelle1!$E$2:$U$2,0))=0,"",INDEX([5]Tabelle1!$E$3:$U$500,MATCH($A573&amp;$C573&amp;$D573,[5]Tabelle1!$A$3:$A$500&amp;[5]Tabelle1!$C$3:$C$500&amp;[5]Tabelle1!$D$3:$D$500,0),MATCH(P$2,[5]Tabelle1!$E$2:$U$2,0))),"")</f>
        <v/>
      </c>
      <c r="Q573" s="162" t="str">
        <f t="array" ref="Q573">IFERROR(IF(INDEX([5]Tabelle1!$E$3:$U$500,MATCH($A573&amp;$C573&amp;$D573,[5]Tabelle1!$A$3:$A$500&amp;[5]Tabelle1!$C$3:$C$500&amp;[5]Tabelle1!$D$3:$D$500,0),MATCH(Q$2,[5]Tabelle1!$E$2:$U$2,0))=0,"",INDEX([5]Tabelle1!$E$3:$U$500,MATCH($A573&amp;$C573&amp;$D573,[5]Tabelle1!$A$3:$A$500&amp;[5]Tabelle1!$C$3:$C$500&amp;[5]Tabelle1!$D$3:$D$500,0),MATCH(Q$2,[5]Tabelle1!$E$2:$U$2,0))),"")</f>
        <v/>
      </c>
      <c r="R573" s="162" t="str">
        <f t="array" ref="R573">IFERROR(IF(INDEX([5]Tabelle1!$E$3:$U$500,MATCH($A573&amp;$C573&amp;$D573,[5]Tabelle1!$A$3:$A$500&amp;[5]Tabelle1!$C$3:$C$500&amp;[5]Tabelle1!$D$3:$D$500,0),MATCH(R$2,[5]Tabelle1!$E$2:$U$2,0))=0,"",INDEX([5]Tabelle1!$E$3:$U$500,MATCH($A573&amp;$C573&amp;$D573,[5]Tabelle1!$A$3:$A$500&amp;[5]Tabelle1!$C$3:$C$500&amp;[5]Tabelle1!$D$3:$D$500,0),MATCH(R$2,[5]Tabelle1!$E$2:$U$2,0))),"")</f>
        <v/>
      </c>
      <c r="S573" s="162">
        <f t="array" ref="S573">IFERROR(IF(INDEX([5]Tabelle1!$E$3:$U$500,MATCH($A573&amp;$C573&amp;$D573,[5]Tabelle1!$A$3:$A$500&amp;[5]Tabelle1!$C$3:$C$500&amp;[5]Tabelle1!$D$3:$D$500,0),MATCH(S$2,[5]Tabelle1!$E$2:$U$2,0))=0,"",INDEX([5]Tabelle1!$E$3:$U$500,MATCH($A573&amp;$C573&amp;$D573,[5]Tabelle1!$A$3:$A$500&amp;[5]Tabelle1!$C$3:$C$500&amp;[5]Tabelle1!$D$3:$D$500,0),MATCH(S$2,[5]Tabelle1!$E$2:$U$2,0))),"")</f>
        <v>0.43</v>
      </c>
      <c r="T573" s="190" t="str">
        <f t="array" ref="T573">IFERROR(IF(INDEX([5]Tabelle1!$E$3:$U$500,MATCH($A573&amp;$C573&amp;$D573,[5]Tabelle1!$A$3:$A$500&amp;[5]Tabelle1!$C$3:$C$500&amp;[5]Tabelle1!$D$3:$D$500,0),MATCH(T$2,[5]Tabelle1!$E$2:$U$2,0))=0,"",INDEX([5]Tabelle1!$E$3:$U$500,MATCH($A573&amp;$C573&amp;$D573,[5]Tabelle1!$A$3:$A$500&amp;[5]Tabelle1!$C$3:$C$500&amp;[5]Tabelle1!$D$3:$D$500,0),MATCH(T$2,[5]Tabelle1!$E$2:$U$2,0))),"")</f>
        <v/>
      </c>
      <c r="U573" s="190" t="str">
        <f t="array" ref="U573">IFERROR(IF(INDEX([5]Tabelle1!$E$3:$U$500,MATCH($A573&amp;$C573&amp;$D573,[5]Tabelle1!$A$3:$A$500&amp;[5]Tabelle1!$C$3:$C$500&amp;[5]Tabelle1!$D$3:$D$500,0),MATCH(U$2,[5]Tabelle1!$E$2:$U$2,0))=0,"",INDEX([5]Tabelle1!$E$3:$U$500,MATCH($A573&amp;$C573&amp;$D573,[5]Tabelle1!$A$3:$A$500&amp;[5]Tabelle1!$C$3:$C$500&amp;[5]Tabelle1!$D$3:$D$500,0),MATCH(U$2,[5]Tabelle1!$E$2:$U$2,0))),"")</f>
        <v/>
      </c>
      <c r="V573" s="191" t="str">
        <f t="array" ref="V573">IFERROR(IF(INDEX([5]Tabelle1!$E$3:$U$500,MATCH($A573&amp;$C573&amp;$D573,[5]Tabelle1!$A$3:$A$500&amp;[5]Tabelle1!$C$3:$C$500&amp;[5]Tabelle1!$D$3:$D$500,0),MATCH(V$2,[5]Tabelle1!$E$2:$U$2,0))=0,"",INDEX([5]Tabelle1!$E$3:$U$500,MATCH($A573&amp;$C573&amp;$D573,[5]Tabelle1!$A$3:$A$500&amp;[5]Tabelle1!$C$3:$C$500&amp;[5]Tabelle1!$D$3:$D$500,0),MATCH(V$2,[5]Tabelle1!$E$2:$U$2,0))),"")</f>
        <v/>
      </c>
      <c r="W573" s="54" t="s">
        <v>608</v>
      </c>
      <c r="X573" s="54" t="str">
        <f t="array" ref="X573">IFERROR(IF(INDEX([5]Tabelle1!$E$3:$U$500,MATCH($A573&amp;$C573&amp;$D573,[5]Tabelle1!$A$3:$A$500&amp;[5]Tabelle1!$C$3:$C$500&amp;[5]Tabelle1!$D$3:$D$500,0),MATCH(X$2,[5]Tabelle1!$E$2:$U$2,0))=0,"",INDEX([5]Tabelle1!$E$3:$U$500,MATCH($A573&amp;$C573&amp;$D573,[5]Tabelle1!$A$3:$A$500&amp;[5]Tabelle1!$C$3:$C$500&amp;[5]Tabelle1!$D$3:$D$500,0),MATCH(X$2,[5]Tabelle1!$E$2:$U$2,0))),"")</f>
        <v/>
      </c>
      <c r="Y573" s="170"/>
      <c r="Z573" s="170"/>
      <c r="AA573" s="170"/>
      <c r="AB573" s="170"/>
      <c r="AC573" s="170"/>
      <c r="AD573" s="170"/>
      <c r="AE573" s="170"/>
      <c r="AF573" s="170"/>
    </row>
    <row r="574" spans="1:32" ht="14.5" hidden="1" x14ac:dyDescent="0.35">
      <c r="A574" s="127" t="str">
        <f t="shared" ref="A574:A589" si="39">A573</f>
        <v>Slovenia</v>
      </c>
      <c r="B574" s="70"/>
      <c r="C574" s="70" t="s">
        <v>596</v>
      </c>
      <c r="D574" s="136" t="s">
        <v>576</v>
      </c>
      <c r="E574" s="102"/>
      <c r="F574" s="102"/>
      <c r="G574" s="102"/>
      <c r="H574" s="102" t="str">
        <f t="array" ref="H574">IFERROR(IF(INDEX([5]Tabelle1!$E$3:$U$500,MATCH($A574&amp;$C574&amp;$D574,[5]Tabelle1!$A$3:$A$500&amp;[5]Tabelle1!$C$3:$C$500&amp;[5]Tabelle1!$D$3:$D$500,0),MATCH(H$2,[5]Tabelle1!$E$2:$U$2,0))=0,"",INDEX([5]Tabelle1!$E$3:$U$500,MATCH($A574&amp;$C574&amp;$D574,[5]Tabelle1!$A$3:$A$500&amp;[5]Tabelle1!$C$3:$C$500&amp;[5]Tabelle1!$D$3:$D$500,0),MATCH(H$2,[5]Tabelle1!$E$2:$U$2,0))),"")</f>
        <v/>
      </c>
      <c r="I574" s="182" t="str">
        <f t="array" ref="I574">IFERROR(IF(INDEX([5]Tabelle1!$E$3:$U$500,MATCH($A574&amp;$C574&amp;$D574,[5]Tabelle1!$A$3:$A$500&amp;[5]Tabelle1!$C$3:$C$500&amp;[5]Tabelle1!$D$3:$D$500,0),MATCH(I$2,[5]Tabelle1!$E$2:$U$2,0))=0,"",INDEX([5]Tabelle1!$E$3:$U$500,MATCH($A574&amp;$C574&amp;$D574,[5]Tabelle1!$A$3:$A$500&amp;[5]Tabelle1!$C$3:$C$500&amp;[5]Tabelle1!$D$3:$D$500,0),MATCH(I$2,[5]Tabelle1!$E$2:$U$2,0))),"")</f>
        <v/>
      </c>
      <c r="J574" s="162" t="str">
        <f t="array" ref="J574">IFERROR(IF(INDEX([5]Tabelle1!$E$3:$U$500,MATCH($A574&amp;$C574&amp;$D574,[5]Tabelle1!$A$3:$A$500&amp;[5]Tabelle1!$C$3:$C$500&amp;[5]Tabelle1!$D$3:$D$500,0),MATCH(J$2,[5]Tabelle1!$E$2:$U$2,0))=0,"",INDEX([5]Tabelle1!$E$3:$U$500,MATCH($A574&amp;$C574&amp;$D574,[5]Tabelle1!$A$3:$A$500&amp;[5]Tabelle1!$C$3:$C$500&amp;[5]Tabelle1!$D$3:$D$500,0),MATCH(J$2,[5]Tabelle1!$E$2:$U$2,0))),"")</f>
        <v/>
      </c>
      <c r="K574" s="162" t="str">
        <f t="array" ref="K574">IFERROR(IF(INDEX([5]Tabelle1!$E$3:$U$500,MATCH($A574&amp;$C574&amp;$D574,[5]Tabelle1!$A$3:$A$500&amp;[5]Tabelle1!$C$3:$C$500&amp;[5]Tabelle1!$D$3:$D$500,0),MATCH(K$2,[5]Tabelle1!$E$2:$U$2,0))=0,"",INDEX([5]Tabelle1!$E$3:$U$500,MATCH($A574&amp;$C574&amp;$D574,[5]Tabelle1!$A$3:$A$500&amp;[5]Tabelle1!$C$3:$C$500&amp;[5]Tabelle1!$D$3:$D$500,0),MATCH(K$2,[5]Tabelle1!$E$2:$U$2,0))),"")</f>
        <v/>
      </c>
      <c r="L574" s="162" t="str">
        <f t="array" ref="L574">IFERROR(IF(INDEX([5]Tabelle1!$E$3:$U$500,MATCH($A574&amp;$C574&amp;$D574,[5]Tabelle1!$A$3:$A$500&amp;[5]Tabelle1!$C$3:$C$500&amp;[5]Tabelle1!$D$3:$D$500,0),MATCH(L$2,[5]Tabelle1!$E$2:$U$2,0))=0,"",INDEX([5]Tabelle1!$E$3:$U$500,MATCH($A574&amp;$C574&amp;$D574,[5]Tabelle1!$A$3:$A$500&amp;[5]Tabelle1!$C$3:$C$500&amp;[5]Tabelle1!$D$3:$D$500,0),MATCH(L$2,[5]Tabelle1!$E$2:$U$2,0))),"")</f>
        <v/>
      </c>
      <c r="M574" s="162" t="str">
        <f t="array" ref="M574">IFERROR(IF(INDEX([5]Tabelle1!$E$3:$U$500,MATCH($A574&amp;$C574&amp;$D574,[5]Tabelle1!$A$3:$A$500&amp;[5]Tabelle1!$C$3:$C$500&amp;[5]Tabelle1!$D$3:$D$500,0),MATCH(M$2,[5]Tabelle1!$E$2:$U$2,0))=0,"",INDEX([5]Tabelle1!$E$3:$U$500,MATCH($A574&amp;$C574&amp;$D574,[5]Tabelle1!$A$3:$A$500&amp;[5]Tabelle1!$C$3:$C$500&amp;[5]Tabelle1!$D$3:$D$500,0),MATCH(M$2,[5]Tabelle1!$E$2:$U$2,0))),"")</f>
        <v/>
      </c>
      <c r="N574" s="162" t="str">
        <f t="array" ref="N574">IFERROR(IF(INDEX([5]Tabelle1!$E$3:$U$500,MATCH($A574&amp;$C574&amp;$D574,[5]Tabelle1!$A$3:$A$500&amp;[5]Tabelle1!$C$3:$C$500&amp;[5]Tabelle1!$D$3:$D$500,0),MATCH(N$2,[5]Tabelle1!$E$2:$U$2,0))=0,"",INDEX([5]Tabelle1!$E$3:$U$500,MATCH($A574&amp;$C574&amp;$D574,[5]Tabelle1!$A$3:$A$500&amp;[5]Tabelle1!$C$3:$C$500&amp;[5]Tabelle1!$D$3:$D$500,0),MATCH(N$2,[5]Tabelle1!$E$2:$U$2,0))),"")</f>
        <v/>
      </c>
      <c r="O574" s="162" t="str">
        <f t="array" ref="O574">IFERROR(IF(INDEX([5]Tabelle1!$E$3:$U$500,MATCH($A574&amp;$C574&amp;$D574,[5]Tabelle1!$A$3:$A$500&amp;[5]Tabelle1!$C$3:$C$500&amp;[5]Tabelle1!$D$3:$D$500,0),MATCH(O$2,[5]Tabelle1!$E$2:$U$2,0))=0,"",INDEX([5]Tabelle1!$E$3:$U$500,MATCH($A574&amp;$C574&amp;$D574,[5]Tabelle1!$A$3:$A$500&amp;[5]Tabelle1!$C$3:$C$500&amp;[5]Tabelle1!$D$3:$D$500,0),MATCH(O$2,[5]Tabelle1!$E$2:$U$2,0))),"")</f>
        <v/>
      </c>
      <c r="P574" s="162" t="str">
        <f t="array" ref="P574">IFERROR(IF(INDEX([5]Tabelle1!$E$3:$U$500,MATCH($A574&amp;$C574&amp;$D574,[5]Tabelle1!$A$3:$A$500&amp;[5]Tabelle1!$C$3:$C$500&amp;[5]Tabelle1!$D$3:$D$500,0),MATCH(P$2,[5]Tabelle1!$E$2:$U$2,0))=0,"",INDEX([5]Tabelle1!$E$3:$U$500,MATCH($A574&amp;$C574&amp;$D574,[5]Tabelle1!$A$3:$A$500&amp;[5]Tabelle1!$C$3:$C$500&amp;[5]Tabelle1!$D$3:$D$500,0),MATCH(P$2,[5]Tabelle1!$E$2:$U$2,0))),"")</f>
        <v/>
      </c>
      <c r="Q574" s="162" t="str">
        <f t="array" ref="Q574">IFERROR(IF(INDEX([5]Tabelle1!$E$3:$U$500,MATCH($A574&amp;$C574&amp;$D574,[5]Tabelle1!$A$3:$A$500&amp;[5]Tabelle1!$C$3:$C$500&amp;[5]Tabelle1!$D$3:$D$500,0),MATCH(Q$2,[5]Tabelle1!$E$2:$U$2,0))=0,"",INDEX([5]Tabelle1!$E$3:$U$500,MATCH($A574&amp;$C574&amp;$D574,[5]Tabelle1!$A$3:$A$500&amp;[5]Tabelle1!$C$3:$C$500&amp;[5]Tabelle1!$D$3:$D$500,0),MATCH(Q$2,[5]Tabelle1!$E$2:$U$2,0))),"")</f>
        <v/>
      </c>
      <c r="R574" s="162" t="str">
        <f t="array" ref="R574">IFERROR(IF(INDEX([5]Tabelle1!$E$3:$U$500,MATCH($A574&amp;$C574&amp;$D574,[5]Tabelle1!$A$3:$A$500&amp;[5]Tabelle1!$C$3:$C$500&amp;[5]Tabelle1!$D$3:$D$500,0),MATCH(R$2,[5]Tabelle1!$E$2:$U$2,0))=0,"",INDEX([5]Tabelle1!$E$3:$U$500,MATCH($A574&amp;$C574&amp;$D574,[5]Tabelle1!$A$3:$A$500&amp;[5]Tabelle1!$C$3:$C$500&amp;[5]Tabelle1!$D$3:$D$500,0),MATCH(R$2,[5]Tabelle1!$E$2:$U$2,0))),"")</f>
        <v/>
      </c>
      <c r="S574" s="162">
        <f t="array" ref="S574">IFERROR(IF(INDEX([5]Tabelle1!$E$3:$U$500,MATCH($A574&amp;$C574&amp;$D574,[5]Tabelle1!$A$3:$A$500&amp;[5]Tabelle1!$C$3:$C$500&amp;[5]Tabelle1!$D$3:$D$500,0),MATCH(S$2,[5]Tabelle1!$E$2:$U$2,0))=0,"",INDEX([5]Tabelle1!$E$3:$U$500,MATCH($A574&amp;$C574&amp;$D574,[5]Tabelle1!$A$3:$A$500&amp;[5]Tabelle1!$C$3:$C$500&amp;[5]Tabelle1!$D$3:$D$500,0),MATCH(S$2,[5]Tabelle1!$E$2:$U$2,0))),"")</f>
        <v>0.41</v>
      </c>
      <c r="T574" s="190" t="str">
        <f t="array" ref="T574">IFERROR(IF(INDEX([5]Tabelle1!$E$3:$U$500,MATCH($A574&amp;$C574&amp;$D574,[5]Tabelle1!$A$3:$A$500&amp;[5]Tabelle1!$C$3:$C$500&amp;[5]Tabelle1!$D$3:$D$500,0),MATCH(T$2,[5]Tabelle1!$E$2:$U$2,0))=0,"",INDEX([5]Tabelle1!$E$3:$U$500,MATCH($A574&amp;$C574&amp;$D574,[5]Tabelle1!$A$3:$A$500&amp;[5]Tabelle1!$C$3:$C$500&amp;[5]Tabelle1!$D$3:$D$500,0),MATCH(T$2,[5]Tabelle1!$E$2:$U$2,0))),"")</f>
        <v/>
      </c>
      <c r="U574" s="190" t="str">
        <f t="array" ref="U574">IFERROR(IF(INDEX([5]Tabelle1!$E$3:$U$500,MATCH($A574&amp;$C574&amp;$D574,[5]Tabelle1!$A$3:$A$500&amp;[5]Tabelle1!$C$3:$C$500&amp;[5]Tabelle1!$D$3:$D$500,0),MATCH(U$2,[5]Tabelle1!$E$2:$U$2,0))=0,"",INDEX([5]Tabelle1!$E$3:$U$500,MATCH($A574&amp;$C574&amp;$D574,[5]Tabelle1!$A$3:$A$500&amp;[5]Tabelle1!$C$3:$C$500&amp;[5]Tabelle1!$D$3:$D$500,0),MATCH(U$2,[5]Tabelle1!$E$2:$U$2,0))),"")</f>
        <v/>
      </c>
      <c r="V574" s="191" t="str">
        <f t="array" ref="V574">IFERROR(IF(INDEX([5]Tabelle1!$E$3:$U$500,MATCH($A574&amp;$C574&amp;$D574,[5]Tabelle1!$A$3:$A$500&amp;[5]Tabelle1!$C$3:$C$500&amp;[5]Tabelle1!$D$3:$D$500,0),MATCH(V$2,[5]Tabelle1!$E$2:$U$2,0))=0,"",INDEX([5]Tabelle1!$E$3:$U$500,MATCH($A574&amp;$C574&amp;$D574,[5]Tabelle1!$A$3:$A$500&amp;[5]Tabelle1!$C$3:$C$500&amp;[5]Tabelle1!$D$3:$D$500,0),MATCH(V$2,[5]Tabelle1!$E$2:$U$2,0))),"")</f>
        <v/>
      </c>
      <c r="W574" s="54" t="str">
        <f t="array" ref="W574">IFERROR(IF(INDEX([5]Tabelle1!$E$3:$U$500,MATCH($A574&amp;$C574&amp;$D574,[5]Tabelle1!$A$3:$A$500&amp;[5]Tabelle1!$C$3:$C$500&amp;[5]Tabelle1!$D$3:$D$500,0),MATCH(W$2,[5]Tabelle1!$E$2:$U$2,0))=0,"",INDEX([5]Tabelle1!$E$3:$U$500,MATCH($A574&amp;$C574&amp;$D574,[5]Tabelle1!$A$3:$A$500&amp;[5]Tabelle1!$C$3:$C$500&amp;[5]Tabelle1!$D$3:$D$500,0),MATCH(W$2,[5]Tabelle1!$E$2:$U$2,0))),"")</f>
        <v/>
      </c>
      <c r="X574" s="54" t="str">
        <f t="array" ref="X574">IFERROR(IF(INDEX([5]Tabelle1!$E$3:$U$500,MATCH($A574&amp;$C574&amp;$D574,[5]Tabelle1!$A$3:$A$500&amp;[5]Tabelle1!$C$3:$C$500&amp;[5]Tabelle1!$D$3:$D$500,0),MATCH(X$2,[5]Tabelle1!$E$2:$U$2,0))=0,"",INDEX([5]Tabelle1!$E$3:$U$500,MATCH($A574&amp;$C574&amp;$D574,[5]Tabelle1!$A$3:$A$500&amp;[5]Tabelle1!$C$3:$C$500&amp;[5]Tabelle1!$D$3:$D$500,0),MATCH(X$2,[5]Tabelle1!$E$2:$U$2,0))),"")</f>
        <v/>
      </c>
      <c r="Y574" s="170"/>
      <c r="Z574" s="170"/>
      <c r="AA574" s="170"/>
      <c r="AB574" s="170"/>
      <c r="AC574" s="170"/>
      <c r="AD574" s="170"/>
      <c r="AE574" s="170"/>
      <c r="AF574" s="170"/>
    </row>
    <row r="575" spans="1:32" ht="14.5" hidden="1" x14ac:dyDescent="0.35">
      <c r="A575" s="127" t="str">
        <f t="shared" si="39"/>
        <v>Slovenia</v>
      </c>
      <c r="B575" s="70"/>
      <c r="C575" s="70" t="s">
        <v>596</v>
      </c>
      <c r="D575" s="136" t="s">
        <v>577</v>
      </c>
      <c r="E575" s="102"/>
      <c r="F575" s="102"/>
      <c r="G575" s="102"/>
      <c r="H575" s="102" t="str">
        <f t="array" ref="H575">IFERROR(IF(INDEX([5]Tabelle1!$E$3:$U$500,MATCH($A575&amp;$C575&amp;$D575,[5]Tabelle1!$A$3:$A$500&amp;[5]Tabelle1!$C$3:$C$500&amp;[5]Tabelle1!$D$3:$D$500,0),MATCH(H$2,[5]Tabelle1!$E$2:$U$2,0))=0,"",INDEX([5]Tabelle1!$E$3:$U$500,MATCH($A575&amp;$C575&amp;$D575,[5]Tabelle1!$A$3:$A$500&amp;[5]Tabelle1!$C$3:$C$500&amp;[5]Tabelle1!$D$3:$D$500,0),MATCH(H$2,[5]Tabelle1!$E$2:$U$2,0))),"")</f>
        <v/>
      </c>
      <c r="I575" s="182" t="str">
        <f t="array" ref="I575">IFERROR(IF(INDEX([5]Tabelle1!$E$3:$U$500,MATCH($A575&amp;$C575&amp;$D575,[5]Tabelle1!$A$3:$A$500&amp;[5]Tabelle1!$C$3:$C$500&amp;[5]Tabelle1!$D$3:$D$500,0),MATCH(I$2,[5]Tabelle1!$E$2:$U$2,0))=0,"",INDEX([5]Tabelle1!$E$3:$U$500,MATCH($A575&amp;$C575&amp;$D575,[5]Tabelle1!$A$3:$A$500&amp;[5]Tabelle1!$C$3:$C$500&amp;[5]Tabelle1!$D$3:$D$500,0),MATCH(I$2,[5]Tabelle1!$E$2:$U$2,0))),"")</f>
        <v/>
      </c>
      <c r="J575" s="162" t="str">
        <f t="array" ref="J575">IFERROR(IF(INDEX([5]Tabelle1!$E$3:$U$500,MATCH($A575&amp;$C575&amp;$D575,[5]Tabelle1!$A$3:$A$500&amp;[5]Tabelle1!$C$3:$C$500&amp;[5]Tabelle1!$D$3:$D$500,0),MATCH(J$2,[5]Tabelle1!$E$2:$U$2,0))=0,"",INDEX([5]Tabelle1!$E$3:$U$500,MATCH($A575&amp;$C575&amp;$D575,[5]Tabelle1!$A$3:$A$500&amp;[5]Tabelle1!$C$3:$C$500&amp;[5]Tabelle1!$D$3:$D$500,0),MATCH(J$2,[5]Tabelle1!$E$2:$U$2,0))),"")</f>
        <v/>
      </c>
      <c r="K575" s="162" t="str">
        <f t="array" ref="K575">IFERROR(IF(INDEX([5]Tabelle1!$E$3:$U$500,MATCH($A575&amp;$C575&amp;$D575,[5]Tabelle1!$A$3:$A$500&amp;[5]Tabelle1!$C$3:$C$500&amp;[5]Tabelle1!$D$3:$D$500,0),MATCH(K$2,[5]Tabelle1!$E$2:$U$2,0))=0,"",INDEX([5]Tabelle1!$E$3:$U$500,MATCH($A575&amp;$C575&amp;$D575,[5]Tabelle1!$A$3:$A$500&amp;[5]Tabelle1!$C$3:$C$500&amp;[5]Tabelle1!$D$3:$D$500,0),MATCH(K$2,[5]Tabelle1!$E$2:$U$2,0))),"")</f>
        <v/>
      </c>
      <c r="L575" s="162" t="str">
        <f t="array" ref="L575">IFERROR(IF(INDEX([5]Tabelle1!$E$3:$U$500,MATCH($A575&amp;$C575&amp;$D575,[5]Tabelle1!$A$3:$A$500&amp;[5]Tabelle1!$C$3:$C$500&amp;[5]Tabelle1!$D$3:$D$500,0),MATCH(L$2,[5]Tabelle1!$E$2:$U$2,0))=0,"",INDEX([5]Tabelle1!$E$3:$U$500,MATCH($A575&amp;$C575&amp;$D575,[5]Tabelle1!$A$3:$A$500&amp;[5]Tabelle1!$C$3:$C$500&amp;[5]Tabelle1!$D$3:$D$500,0),MATCH(L$2,[5]Tabelle1!$E$2:$U$2,0))),"")</f>
        <v/>
      </c>
      <c r="M575" s="162" t="str">
        <f t="array" ref="M575">IFERROR(IF(INDEX([5]Tabelle1!$E$3:$U$500,MATCH($A575&amp;$C575&amp;$D575,[5]Tabelle1!$A$3:$A$500&amp;[5]Tabelle1!$C$3:$C$500&amp;[5]Tabelle1!$D$3:$D$500,0),MATCH(M$2,[5]Tabelle1!$E$2:$U$2,0))=0,"",INDEX([5]Tabelle1!$E$3:$U$500,MATCH($A575&amp;$C575&amp;$D575,[5]Tabelle1!$A$3:$A$500&amp;[5]Tabelle1!$C$3:$C$500&amp;[5]Tabelle1!$D$3:$D$500,0),MATCH(M$2,[5]Tabelle1!$E$2:$U$2,0))),"")</f>
        <v/>
      </c>
      <c r="N575" s="162" t="str">
        <f t="array" ref="N575">IFERROR(IF(INDEX([5]Tabelle1!$E$3:$U$500,MATCH($A575&amp;$C575&amp;$D575,[5]Tabelle1!$A$3:$A$500&amp;[5]Tabelle1!$C$3:$C$500&amp;[5]Tabelle1!$D$3:$D$500,0),MATCH(N$2,[5]Tabelle1!$E$2:$U$2,0))=0,"",INDEX([5]Tabelle1!$E$3:$U$500,MATCH($A575&amp;$C575&amp;$D575,[5]Tabelle1!$A$3:$A$500&amp;[5]Tabelle1!$C$3:$C$500&amp;[5]Tabelle1!$D$3:$D$500,0),MATCH(N$2,[5]Tabelle1!$E$2:$U$2,0))),"")</f>
        <v/>
      </c>
      <c r="O575" s="162" t="str">
        <f t="array" ref="O575">IFERROR(IF(INDEX([5]Tabelle1!$E$3:$U$500,MATCH($A575&amp;$C575&amp;$D575,[5]Tabelle1!$A$3:$A$500&amp;[5]Tabelle1!$C$3:$C$500&amp;[5]Tabelle1!$D$3:$D$500,0),MATCH(O$2,[5]Tabelle1!$E$2:$U$2,0))=0,"",INDEX([5]Tabelle1!$E$3:$U$500,MATCH($A575&amp;$C575&amp;$D575,[5]Tabelle1!$A$3:$A$500&amp;[5]Tabelle1!$C$3:$C$500&amp;[5]Tabelle1!$D$3:$D$500,0),MATCH(O$2,[5]Tabelle1!$E$2:$U$2,0))),"")</f>
        <v/>
      </c>
      <c r="P575" s="162" t="str">
        <f t="array" ref="P575">IFERROR(IF(INDEX([5]Tabelle1!$E$3:$U$500,MATCH($A575&amp;$C575&amp;$D575,[5]Tabelle1!$A$3:$A$500&amp;[5]Tabelle1!$C$3:$C$500&amp;[5]Tabelle1!$D$3:$D$500,0),MATCH(P$2,[5]Tabelle1!$E$2:$U$2,0))=0,"",INDEX([5]Tabelle1!$E$3:$U$500,MATCH($A575&amp;$C575&amp;$D575,[5]Tabelle1!$A$3:$A$500&amp;[5]Tabelle1!$C$3:$C$500&amp;[5]Tabelle1!$D$3:$D$500,0),MATCH(P$2,[5]Tabelle1!$E$2:$U$2,0))),"")</f>
        <v/>
      </c>
      <c r="Q575" s="162" t="str">
        <f t="array" ref="Q575">IFERROR(IF(INDEX([5]Tabelle1!$E$3:$U$500,MATCH($A575&amp;$C575&amp;$D575,[5]Tabelle1!$A$3:$A$500&amp;[5]Tabelle1!$C$3:$C$500&amp;[5]Tabelle1!$D$3:$D$500,0),MATCH(Q$2,[5]Tabelle1!$E$2:$U$2,0))=0,"",INDEX([5]Tabelle1!$E$3:$U$500,MATCH($A575&amp;$C575&amp;$D575,[5]Tabelle1!$A$3:$A$500&amp;[5]Tabelle1!$C$3:$C$500&amp;[5]Tabelle1!$D$3:$D$500,0),MATCH(Q$2,[5]Tabelle1!$E$2:$U$2,0))),"")</f>
        <v/>
      </c>
      <c r="R575" s="162" t="str">
        <f t="array" ref="R575">IFERROR(IF(INDEX([5]Tabelle1!$E$3:$U$500,MATCH($A575&amp;$C575&amp;$D575,[5]Tabelle1!$A$3:$A$500&amp;[5]Tabelle1!$C$3:$C$500&amp;[5]Tabelle1!$D$3:$D$500,0),MATCH(R$2,[5]Tabelle1!$E$2:$U$2,0))=0,"",INDEX([5]Tabelle1!$E$3:$U$500,MATCH($A575&amp;$C575&amp;$D575,[5]Tabelle1!$A$3:$A$500&amp;[5]Tabelle1!$C$3:$C$500&amp;[5]Tabelle1!$D$3:$D$500,0),MATCH(R$2,[5]Tabelle1!$E$2:$U$2,0))),"")</f>
        <v/>
      </c>
      <c r="S575" s="162">
        <f t="array" ref="S575">IFERROR(IF(INDEX([5]Tabelle1!$E$3:$U$500,MATCH($A575&amp;$C575&amp;$D575,[5]Tabelle1!$A$3:$A$500&amp;[5]Tabelle1!$C$3:$C$500&amp;[5]Tabelle1!$D$3:$D$500,0),MATCH(S$2,[5]Tabelle1!$E$2:$U$2,0))=0,"",INDEX([5]Tabelle1!$E$3:$U$500,MATCH($A575&amp;$C575&amp;$D575,[5]Tabelle1!$A$3:$A$500&amp;[5]Tabelle1!$C$3:$C$500&amp;[5]Tabelle1!$D$3:$D$500,0),MATCH(S$2,[5]Tabelle1!$E$2:$U$2,0))),"")</f>
        <v>0.21</v>
      </c>
      <c r="T575" s="190" t="str">
        <f t="array" ref="T575">IFERROR(IF(INDEX([5]Tabelle1!$E$3:$U$500,MATCH($A575&amp;$C575&amp;$D575,[5]Tabelle1!$A$3:$A$500&amp;[5]Tabelle1!$C$3:$C$500&amp;[5]Tabelle1!$D$3:$D$500,0),MATCH(T$2,[5]Tabelle1!$E$2:$U$2,0))=0,"",INDEX([5]Tabelle1!$E$3:$U$500,MATCH($A575&amp;$C575&amp;$D575,[5]Tabelle1!$A$3:$A$500&amp;[5]Tabelle1!$C$3:$C$500&amp;[5]Tabelle1!$D$3:$D$500,0),MATCH(T$2,[5]Tabelle1!$E$2:$U$2,0))),"")</f>
        <v/>
      </c>
      <c r="U575" s="190" t="str">
        <f t="array" ref="U575">IFERROR(IF(INDEX([5]Tabelle1!$E$3:$U$500,MATCH($A575&amp;$C575&amp;$D575,[5]Tabelle1!$A$3:$A$500&amp;[5]Tabelle1!$C$3:$C$500&amp;[5]Tabelle1!$D$3:$D$500,0),MATCH(U$2,[5]Tabelle1!$E$2:$U$2,0))=0,"",INDEX([5]Tabelle1!$E$3:$U$500,MATCH($A575&amp;$C575&amp;$D575,[5]Tabelle1!$A$3:$A$500&amp;[5]Tabelle1!$C$3:$C$500&amp;[5]Tabelle1!$D$3:$D$500,0),MATCH(U$2,[5]Tabelle1!$E$2:$U$2,0))),"")</f>
        <v/>
      </c>
      <c r="V575" s="191" t="str">
        <f t="array" ref="V575">IFERROR(IF(INDEX([5]Tabelle1!$E$3:$U$500,MATCH($A575&amp;$C575&amp;$D575,[5]Tabelle1!$A$3:$A$500&amp;[5]Tabelle1!$C$3:$C$500&amp;[5]Tabelle1!$D$3:$D$500,0),MATCH(V$2,[5]Tabelle1!$E$2:$U$2,0))=0,"",INDEX([5]Tabelle1!$E$3:$U$500,MATCH($A575&amp;$C575&amp;$D575,[5]Tabelle1!$A$3:$A$500&amp;[5]Tabelle1!$C$3:$C$500&amp;[5]Tabelle1!$D$3:$D$500,0),MATCH(V$2,[5]Tabelle1!$E$2:$U$2,0))),"")</f>
        <v/>
      </c>
      <c r="W575" s="54" t="str">
        <f t="array" ref="W575">IFERROR(IF(INDEX([5]Tabelle1!$E$3:$U$500,MATCH($A575&amp;$C575&amp;$D575,[5]Tabelle1!$A$3:$A$500&amp;[5]Tabelle1!$C$3:$C$500&amp;[5]Tabelle1!$D$3:$D$500,0),MATCH(W$2,[5]Tabelle1!$E$2:$U$2,0))=0,"",INDEX([5]Tabelle1!$E$3:$U$500,MATCH($A575&amp;$C575&amp;$D575,[5]Tabelle1!$A$3:$A$500&amp;[5]Tabelle1!$C$3:$C$500&amp;[5]Tabelle1!$D$3:$D$500,0),MATCH(W$2,[5]Tabelle1!$E$2:$U$2,0))),"")</f>
        <v/>
      </c>
      <c r="X575" s="54" t="str">
        <f t="array" ref="X575">IFERROR(IF(INDEX([5]Tabelle1!$E$3:$U$500,MATCH($A575&amp;$C575&amp;$D575,[5]Tabelle1!$A$3:$A$500&amp;[5]Tabelle1!$C$3:$C$500&amp;[5]Tabelle1!$D$3:$D$500,0),MATCH(X$2,[5]Tabelle1!$E$2:$U$2,0))=0,"",INDEX([5]Tabelle1!$E$3:$U$500,MATCH($A575&amp;$C575&amp;$D575,[5]Tabelle1!$A$3:$A$500&amp;[5]Tabelle1!$C$3:$C$500&amp;[5]Tabelle1!$D$3:$D$500,0),MATCH(X$2,[5]Tabelle1!$E$2:$U$2,0))),"")</f>
        <v/>
      </c>
      <c r="Y575" s="170"/>
      <c r="Z575" s="170"/>
      <c r="AA575" s="170"/>
      <c r="AB575" s="170"/>
      <c r="AC575" s="170"/>
      <c r="AD575" s="170"/>
      <c r="AE575" s="170"/>
      <c r="AF575" s="170"/>
    </row>
    <row r="576" spans="1:32" ht="14.5" hidden="1" x14ac:dyDescent="0.35">
      <c r="A576" s="127" t="str">
        <f t="shared" si="39"/>
        <v>Slovenia</v>
      </c>
      <c r="B576" s="70"/>
      <c r="C576" s="70"/>
      <c r="D576" s="136" t="s">
        <v>563</v>
      </c>
      <c r="E576" s="198"/>
      <c r="F576" s="198"/>
      <c r="G576" s="198"/>
      <c r="H576" s="199" t="str">
        <f t="array" ref="H576">IFERROR(IF(INDEX([5]Tabelle1!$E$3:$U$500,MATCH($A576&amp;$C576&amp;$D576,[5]Tabelle1!$A$3:$A$500&amp;[5]Tabelle1!$C$3:$C$500&amp;[5]Tabelle1!$D$3:$D$500,0),MATCH(H$2,[5]Tabelle1!$E$2:$U$2,0))=0,"",INDEX([5]Tabelle1!$E$3:$U$500,MATCH($A576&amp;$C576&amp;$D576,[5]Tabelle1!$A$3:$A$500&amp;[5]Tabelle1!$C$3:$C$500&amp;[5]Tabelle1!$D$3:$D$500,0),MATCH(H$2,[5]Tabelle1!$E$2:$U$2,0))),"")</f>
        <v/>
      </c>
      <c r="I576" s="199" t="str">
        <f t="array" ref="I576">IFERROR(IF(INDEX([5]Tabelle1!$E$3:$U$500,MATCH($A576&amp;$C576&amp;$D576,[5]Tabelle1!$A$3:$A$500&amp;[5]Tabelle1!$C$3:$C$500&amp;[5]Tabelle1!$D$3:$D$500,0),MATCH(I$2,[5]Tabelle1!$E$2:$U$2,0))=0,"",INDEX([5]Tabelle1!$E$3:$U$500,MATCH($A576&amp;$C576&amp;$D576,[5]Tabelle1!$A$3:$A$500&amp;[5]Tabelle1!$C$3:$C$500&amp;[5]Tabelle1!$D$3:$D$500,0),MATCH(I$2,[5]Tabelle1!$E$2:$U$2,0))),"")</f>
        <v/>
      </c>
      <c r="J576" s="199" t="str">
        <f t="array" ref="J576">IFERROR(IF(INDEX([5]Tabelle1!$E$3:$U$500,MATCH($A576&amp;$C576&amp;$D576,[5]Tabelle1!$A$3:$A$500&amp;[5]Tabelle1!$C$3:$C$500&amp;[5]Tabelle1!$D$3:$D$500,0),MATCH(J$2,[5]Tabelle1!$E$2:$U$2,0))=0,"",INDEX([5]Tabelle1!$E$3:$U$500,MATCH($A576&amp;$C576&amp;$D576,[5]Tabelle1!$A$3:$A$500&amp;[5]Tabelle1!$C$3:$C$500&amp;[5]Tabelle1!$D$3:$D$500,0),MATCH(J$2,[5]Tabelle1!$E$2:$U$2,0))),"")</f>
        <v/>
      </c>
      <c r="K576" s="199" t="str">
        <f t="array" ref="K576">IFERROR(IF(INDEX([5]Tabelle1!$E$3:$U$500,MATCH($A576&amp;$C576&amp;$D576,[5]Tabelle1!$A$3:$A$500&amp;[5]Tabelle1!$C$3:$C$500&amp;[5]Tabelle1!$D$3:$D$500,0),MATCH(K$2,[5]Tabelle1!$E$2:$U$2,0))=0,"",INDEX([5]Tabelle1!$E$3:$U$500,MATCH($A576&amp;$C576&amp;$D576,[5]Tabelle1!$A$3:$A$500&amp;[5]Tabelle1!$C$3:$C$500&amp;[5]Tabelle1!$D$3:$D$500,0),MATCH(K$2,[5]Tabelle1!$E$2:$U$2,0))),"")</f>
        <v/>
      </c>
      <c r="L576" s="199" t="str">
        <f t="array" ref="L576">IFERROR(IF(INDEX([5]Tabelle1!$E$3:$U$500,MATCH($A576&amp;$C576&amp;$D576,[5]Tabelle1!$A$3:$A$500&amp;[5]Tabelle1!$C$3:$C$500&amp;[5]Tabelle1!$D$3:$D$500,0),MATCH(L$2,[5]Tabelle1!$E$2:$U$2,0))=0,"",INDEX([5]Tabelle1!$E$3:$U$500,MATCH($A576&amp;$C576&amp;$D576,[5]Tabelle1!$A$3:$A$500&amp;[5]Tabelle1!$C$3:$C$500&amp;[5]Tabelle1!$D$3:$D$500,0),MATCH(L$2,[5]Tabelle1!$E$2:$U$2,0))),"")</f>
        <v/>
      </c>
      <c r="M576" s="199" t="str">
        <f t="array" ref="M576">IFERROR(IF(INDEX([5]Tabelle1!$E$3:$U$500,MATCH($A576&amp;$C576&amp;$D576,[5]Tabelle1!$A$3:$A$500&amp;[5]Tabelle1!$C$3:$C$500&amp;[5]Tabelle1!$D$3:$D$500,0),MATCH(M$2,[5]Tabelle1!$E$2:$U$2,0))=0,"",INDEX([5]Tabelle1!$E$3:$U$500,MATCH($A576&amp;$C576&amp;$D576,[5]Tabelle1!$A$3:$A$500&amp;[5]Tabelle1!$C$3:$C$500&amp;[5]Tabelle1!$D$3:$D$500,0),MATCH(M$2,[5]Tabelle1!$E$2:$U$2,0))),"")</f>
        <v/>
      </c>
      <c r="N576" s="199" t="str">
        <f t="array" ref="N576">IFERROR(IF(INDEX([5]Tabelle1!$E$3:$U$500,MATCH($A576&amp;$C576&amp;$D576,[5]Tabelle1!$A$3:$A$500&amp;[5]Tabelle1!$C$3:$C$500&amp;[5]Tabelle1!$D$3:$D$500,0),MATCH(N$2,[5]Tabelle1!$E$2:$U$2,0))=0,"",INDEX([5]Tabelle1!$E$3:$U$500,MATCH($A576&amp;$C576&amp;$D576,[5]Tabelle1!$A$3:$A$500&amp;[5]Tabelle1!$C$3:$C$500&amp;[5]Tabelle1!$D$3:$D$500,0),MATCH(N$2,[5]Tabelle1!$E$2:$U$2,0))),"")</f>
        <v/>
      </c>
      <c r="O576" s="199" t="str">
        <f t="array" ref="O576">IFERROR(IF(INDEX([5]Tabelle1!$E$3:$U$500,MATCH($A576&amp;$C576&amp;$D576,[5]Tabelle1!$A$3:$A$500&amp;[5]Tabelle1!$C$3:$C$500&amp;[5]Tabelle1!$D$3:$D$500,0),MATCH(O$2,[5]Tabelle1!$E$2:$U$2,0))=0,"",INDEX([5]Tabelle1!$E$3:$U$500,MATCH($A576&amp;$C576&amp;$D576,[5]Tabelle1!$A$3:$A$500&amp;[5]Tabelle1!$C$3:$C$500&amp;[5]Tabelle1!$D$3:$D$500,0),MATCH(O$2,[5]Tabelle1!$E$2:$U$2,0))),"")</f>
        <v/>
      </c>
      <c r="P576" s="199" t="str">
        <f t="array" ref="P576">IFERROR(IF(INDEX([5]Tabelle1!$E$3:$U$500,MATCH($A576&amp;$C576&amp;$D576,[5]Tabelle1!$A$3:$A$500&amp;[5]Tabelle1!$C$3:$C$500&amp;[5]Tabelle1!$D$3:$D$500,0),MATCH(P$2,[5]Tabelle1!$E$2:$U$2,0))=0,"",INDEX([5]Tabelle1!$E$3:$U$500,MATCH($A576&amp;$C576&amp;$D576,[5]Tabelle1!$A$3:$A$500&amp;[5]Tabelle1!$C$3:$C$500&amp;[5]Tabelle1!$D$3:$D$500,0),MATCH(P$2,[5]Tabelle1!$E$2:$U$2,0))),"")</f>
        <v/>
      </c>
      <c r="Q576" s="199" t="str">
        <f t="array" ref="Q576">IFERROR(IF(INDEX([5]Tabelle1!$E$3:$U$500,MATCH($A576&amp;$C576&amp;$D576,[5]Tabelle1!$A$3:$A$500&amp;[5]Tabelle1!$C$3:$C$500&amp;[5]Tabelle1!$D$3:$D$500,0),MATCH(Q$2,[5]Tabelle1!$E$2:$U$2,0))=0,"",INDEX([5]Tabelle1!$E$3:$U$500,MATCH($A576&amp;$C576&amp;$D576,[5]Tabelle1!$A$3:$A$500&amp;[5]Tabelle1!$C$3:$C$500&amp;[5]Tabelle1!$D$3:$D$500,0),MATCH(Q$2,[5]Tabelle1!$E$2:$U$2,0))),"")</f>
        <v/>
      </c>
      <c r="R576" s="199" t="str">
        <f t="array" ref="R576">IFERROR(IF(INDEX([5]Tabelle1!$E$3:$U$500,MATCH($A576&amp;$C576&amp;$D576,[5]Tabelle1!$A$3:$A$500&amp;[5]Tabelle1!$C$3:$C$500&amp;[5]Tabelle1!$D$3:$D$500,0),MATCH(R$2,[5]Tabelle1!$E$2:$U$2,0))=0,"",INDEX([5]Tabelle1!$E$3:$U$500,MATCH($A576&amp;$C576&amp;$D576,[5]Tabelle1!$A$3:$A$500&amp;[5]Tabelle1!$C$3:$C$500&amp;[5]Tabelle1!$D$3:$D$500,0),MATCH(R$2,[5]Tabelle1!$E$2:$U$2,0))),"")</f>
        <v/>
      </c>
      <c r="S576" s="199" t="str">
        <f t="array" ref="S576">IFERROR(IF(INDEX([5]Tabelle1!$E$3:$U$500,MATCH($A576&amp;$C576&amp;$D576,[5]Tabelle1!$A$3:$A$500&amp;[5]Tabelle1!$C$3:$C$500&amp;[5]Tabelle1!$D$3:$D$500,0),MATCH(S$2,[5]Tabelle1!$E$2:$U$2,0))=0,"",INDEX([5]Tabelle1!$E$3:$U$500,MATCH($A576&amp;$C576&amp;$D576,[5]Tabelle1!$A$3:$A$500&amp;[5]Tabelle1!$C$3:$C$500&amp;[5]Tabelle1!$D$3:$D$500,0),MATCH(S$2,[5]Tabelle1!$E$2:$U$2,0))),"")</f>
        <v/>
      </c>
      <c r="T576" s="199" t="str">
        <f t="array" ref="T576">IFERROR(IF(INDEX([5]Tabelle1!$E$3:$U$500,MATCH($A576&amp;$C576&amp;$D576,[5]Tabelle1!$A$3:$A$500&amp;[5]Tabelle1!$C$3:$C$500&amp;[5]Tabelle1!$D$3:$D$500,0),MATCH(T$2,[5]Tabelle1!$E$2:$U$2,0))=0,"",INDEX([5]Tabelle1!$E$3:$U$500,MATCH($A576&amp;$C576&amp;$D576,[5]Tabelle1!$A$3:$A$500&amp;[5]Tabelle1!$C$3:$C$500&amp;[5]Tabelle1!$D$3:$D$500,0),MATCH(T$2,[5]Tabelle1!$E$2:$U$2,0))),"")</f>
        <v/>
      </c>
      <c r="U576" s="199" t="str">
        <f t="array" ref="U576">IFERROR(IF(INDEX([5]Tabelle1!$E$3:$U$500,MATCH($A576&amp;$C576&amp;$D576,[5]Tabelle1!$A$3:$A$500&amp;[5]Tabelle1!$C$3:$C$500&amp;[5]Tabelle1!$D$3:$D$500,0),MATCH(U$2,[5]Tabelle1!$E$2:$U$2,0))=0,"",INDEX([5]Tabelle1!$E$3:$U$500,MATCH($A576&amp;$C576&amp;$D576,[5]Tabelle1!$A$3:$A$500&amp;[5]Tabelle1!$C$3:$C$500&amp;[5]Tabelle1!$D$3:$D$500,0),MATCH(U$2,[5]Tabelle1!$E$2:$U$2,0))),"")</f>
        <v/>
      </c>
      <c r="V576" s="200" t="str">
        <f t="array" ref="V576">IFERROR(IF(INDEX([5]Tabelle1!$E$3:$U$500,MATCH($A576&amp;$C576&amp;$D576,[5]Tabelle1!$A$3:$A$500&amp;[5]Tabelle1!$C$3:$C$500&amp;[5]Tabelle1!$D$3:$D$500,0),MATCH(V$2,[5]Tabelle1!$E$2:$U$2,0))=0,"",INDEX([5]Tabelle1!$E$3:$U$500,MATCH($A576&amp;$C576&amp;$D576,[5]Tabelle1!$A$3:$A$500&amp;[5]Tabelle1!$C$3:$C$500&amp;[5]Tabelle1!$D$3:$D$500,0),MATCH(V$2,[5]Tabelle1!$E$2:$U$2,0))),"")</f>
        <v/>
      </c>
      <c r="W576" s="54" t="str">
        <f t="array" ref="W576">IFERROR(IF(INDEX([5]Tabelle1!$E$3:$U$500,MATCH($A576&amp;$C576&amp;$D576,[5]Tabelle1!$A$3:$A$500&amp;[5]Tabelle1!$C$3:$C$500&amp;[5]Tabelle1!$D$3:$D$500,0),MATCH(W$2,[5]Tabelle1!$E$2:$U$2,0))=0,"",INDEX([5]Tabelle1!$E$3:$U$500,MATCH($A576&amp;$C576&amp;$D576,[5]Tabelle1!$A$3:$A$500&amp;[5]Tabelle1!$C$3:$C$500&amp;[5]Tabelle1!$D$3:$D$500,0),MATCH(W$2,[5]Tabelle1!$E$2:$U$2,0))),"")</f>
        <v/>
      </c>
      <c r="X576" s="54" t="str">
        <f t="array" ref="X576">IFERROR(IF(INDEX([5]Tabelle1!$E$3:$U$500,MATCH($A576&amp;$C576&amp;$D576,[5]Tabelle1!$A$3:$A$500&amp;[5]Tabelle1!$C$3:$C$500&amp;[5]Tabelle1!$D$3:$D$500,0),MATCH(X$2,[5]Tabelle1!$E$2:$U$2,0))=0,"",INDEX([5]Tabelle1!$E$3:$U$500,MATCH($A576&amp;$C576&amp;$D576,[5]Tabelle1!$A$3:$A$500&amp;[5]Tabelle1!$C$3:$C$500&amp;[5]Tabelle1!$D$3:$D$500,0),MATCH(X$2,[5]Tabelle1!$E$2:$U$2,0))),"")</f>
        <v/>
      </c>
      <c r="Y576" s="22"/>
      <c r="Z576" s="22"/>
      <c r="AA576" s="22"/>
      <c r="AB576" s="22"/>
      <c r="AC576" s="22"/>
      <c r="AD576" s="22"/>
      <c r="AE576" s="22"/>
      <c r="AF576" s="22"/>
    </row>
    <row r="577" spans="1:32" ht="14.5" hidden="1" x14ac:dyDescent="0.35">
      <c r="A577" s="127" t="str">
        <f t="shared" si="39"/>
        <v>Slovenia</v>
      </c>
      <c r="B577" s="70"/>
      <c r="C577" s="70" t="s">
        <v>558</v>
      </c>
      <c r="D577" s="139" t="s">
        <v>10</v>
      </c>
      <c r="E577" s="175"/>
      <c r="F577" s="175"/>
      <c r="G577" s="175"/>
      <c r="H577" s="192" t="str">
        <f t="array" ref="H577">IFERROR(IF(INDEX([5]Tabelle1!$E$3:$U$500,MATCH($A577&amp;$C577&amp;$D577,[5]Tabelle1!$A$3:$A$500&amp;[5]Tabelle1!$C$3:$C$500&amp;[5]Tabelle1!$D$3:$D$500,0),MATCH(H$2,[5]Tabelle1!$E$2:$U$2,0))=0,"",INDEX([5]Tabelle1!$E$3:$U$500,MATCH($A577&amp;$C577&amp;$D577,[5]Tabelle1!$A$3:$A$500&amp;[5]Tabelle1!$C$3:$C$500&amp;[5]Tabelle1!$D$3:$D$500,0),MATCH(H$2,[5]Tabelle1!$E$2:$U$2,0))),"")</f>
        <v/>
      </c>
      <c r="I577" s="192">
        <f t="array" ref="I577">IFERROR(IF(INDEX([5]Tabelle1!$E$3:$U$500,MATCH($A577&amp;$C577&amp;$D577,[5]Tabelle1!$A$3:$A$500&amp;[5]Tabelle1!$C$3:$C$500&amp;[5]Tabelle1!$D$3:$D$500,0),MATCH(I$2,[5]Tabelle1!$E$2:$U$2,0))=0,"",INDEX([5]Tabelle1!$E$3:$U$500,MATCH($A577&amp;$C577&amp;$D577,[5]Tabelle1!$A$3:$A$500&amp;[5]Tabelle1!$C$3:$C$500&amp;[5]Tabelle1!$D$3:$D$500,0),MATCH(I$2,[5]Tabelle1!$E$2:$U$2,0))),"")</f>
        <v>10</v>
      </c>
      <c r="J577" s="192">
        <f t="array" ref="J577">IFERROR(IF(INDEX([5]Tabelle1!$E$3:$U$500,MATCH($A577&amp;$C577&amp;$D577,[5]Tabelle1!$A$3:$A$500&amp;[5]Tabelle1!$C$3:$C$500&amp;[5]Tabelle1!$D$3:$D$500,0),MATCH(J$2,[5]Tabelle1!$E$2:$U$2,0))=0,"",INDEX([5]Tabelle1!$E$3:$U$500,MATCH($A577&amp;$C577&amp;$D577,[5]Tabelle1!$A$3:$A$500&amp;[5]Tabelle1!$C$3:$C$500&amp;[5]Tabelle1!$D$3:$D$500,0),MATCH(J$2,[5]Tabelle1!$E$2:$U$2,0))),"")</f>
        <v>22</v>
      </c>
      <c r="K577" s="192">
        <f t="array" ref="K577">IFERROR(IF(INDEX([5]Tabelle1!$E$3:$U$500,MATCH($A577&amp;$C577&amp;$D577,[5]Tabelle1!$A$3:$A$500&amp;[5]Tabelle1!$C$3:$C$500&amp;[5]Tabelle1!$D$3:$D$500,0),MATCH(K$2,[5]Tabelle1!$E$2:$U$2,0))=0,"",INDEX([5]Tabelle1!$E$3:$U$500,MATCH($A577&amp;$C577&amp;$D577,[5]Tabelle1!$A$3:$A$500&amp;[5]Tabelle1!$C$3:$C$500&amp;[5]Tabelle1!$D$3:$D$500,0),MATCH(K$2,[5]Tabelle1!$E$2:$U$2,0))),"")</f>
        <v>34</v>
      </c>
      <c r="L577" s="192">
        <f t="array" ref="L577">IFERROR(IF(INDEX([5]Tabelle1!$E$3:$U$500,MATCH($A577&amp;$C577&amp;$D577,[5]Tabelle1!$A$3:$A$500&amp;[5]Tabelle1!$C$3:$C$500&amp;[5]Tabelle1!$D$3:$D$500,0),MATCH(L$2,[5]Tabelle1!$E$2:$U$2,0))=0,"",INDEX([5]Tabelle1!$E$3:$U$500,MATCH($A577&amp;$C577&amp;$D577,[5]Tabelle1!$A$3:$A$500&amp;[5]Tabelle1!$C$3:$C$500&amp;[5]Tabelle1!$D$3:$D$500,0),MATCH(L$2,[5]Tabelle1!$E$2:$U$2,0))),"")</f>
        <v>46</v>
      </c>
      <c r="M577" s="192">
        <f t="array" ref="M577">IFERROR(IF(INDEX([5]Tabelle1!$E$3:$U$500,MATCH($A577&amp;$C577&amp;$D577,[5]Tabelle1!$A$3:$A$500&amp;[5]Tabelle1!$C$3:$C$500&amp;[5]Tabelle1!$D$3:$D$500,0),MATCH(M$2,[5]Tabelle1!$E$2:$U$2,0))=0,"",INDEX([5]Tabelle1!$E$3:$U$500,MATCH($A577&amp;$C577&amp;$D577,[5]Tabelle1!$A$3:$A$500&amp;[5]Tabelle1!$C$3:$C$500&amp;[5]Tabelle1!$D$3:$D$500,0),MATCH(M$2,[5]Tabelle1!$E$2:$U$2,0))),"")</f>
        <v>58</v>
      </c>
      <c r="N577" s="192">
        <f t="array" ref="N577">IFERROR(IF(INDEX([5]Tabelle1!$E$3:$U$500,MATCH($A577&amp;$C577&amp;$D577,[5]Tabelle1!$A$3:$A$500&amp;[5]Tabelle1!$C$3:$C$500&amp;[5]Tabelle1!$D$3:$D$500,0),MATCH(N$2,[5]Tabelle1!$E$2:$U$2,0))=0,"",INDEX([5]Tabelle1!$E$3:$U$500,MATCH($A577&amp;$C577&amp;$D577,[5]Tabelle1!$A$3:$A$500&amp;[5]Tabelle1!$C$3:$C$500&amp;[5]Tabelle1!$D$3:$D$500,0),MATCH(N$2,[5]Tabelle1!$E$2:$U$2,0))),"")</f>
        <v>70</v>
      </c>
      <c r="O577" s="192">
        <f t="array" ref="O577">IFERROR(IF(INDEX([5]Tabelle1!$E$3:$U$500,MATCH($A577&amp;$C577&amp;$D577,[5]Tabelle1!$A$3:$A$500&amp;[5]Tabelle1!$C$3:$C$500&amp;[5]Tabelle1!$D$3:$D$500,0),MATCH(O$2,[5]Tabelle1!$E$2:$U$2,0))=0,"",INDEX([5]Tabelle1!$E$3:$U$500,MATCH($A577&amp;$C577&amp;$D577,[5]Tabelle1!$A$3:$A$500&amp;[5]Tabelle1!$C$3:$C$500&amp;[5]Tabelle1!$D$3:$D$500,0),MATCH(O$2,[5]Tabelle1!$E$2:$U$2,0))),"")</f>
        <v>86</v>
      </c>
      <c r="P577" s="192">
        <f t="array" ref="P577">IFERROR(IF(INDEX([5]Tabelle1!$E$3:$U$500,MATCH($A577&amp;$C577&amp;$D577,[5]Tabelle1!$A$3:$A$500&amp;[5]Tabelle1!$C$3:$C$500&amp;[5]Tabelle1!$D$3:$D$500,0),MATCH(P$2,[5]Tabelle1!$E$2:$U$2,0))=0,"",INDEX([5]Tabelle1!$E$3:$U$500,MATCH($A577&amp;$C577&amp;$D577,[5]Tabelle1!$A$3:$A$500&amp;[5]Tabelle1!$C$3:$C$500&amp;[5]Tabelle1!$D$3:$D$500,0),MATCH(P$2,[5]Tabelle1!$E$2:$U$2,0))),"")</f>
        <v>102</v>
      </c>
      <c r="Q577" s="192">
        <f t="array" ref="Q577">IFERROR(IF(INDEX([5]Tabelle1!$E$3:$U$500,MATCH($A577&amp;$C577&amp;$D577,[5]Tabelle1!$A$3:$A$500&amp;[5]Tabelle1!$C$3:$C$500&amp;[5]Tabelle1!$D$3:$D$500,0),MATCH(Q$2,[5]Tabelle1!$E$2:$U$2,0))=0,"",INDEX([5]Tabelle1!$E$3:$U$500,MATCH($A577&amp;$C577&amp;$D577,[5]Tabelle1!$A$3:$A$500&amp;[5]Tabelle1!$C$3:$C$500&amp;[5]Tabelle1!$D$3:$D$500,0),MATCH(Q$2,[5]Tabelle1!$E$2:$U$2,0))),"")</f>
        <v>118</v>
      </c>
      <c r="R577" s="192">
        <f t="array" ref="R577">IFERROR(IF(INDEX([5]Tabelle1!$E$3:$U$500,MATCH($A577&amp;$C577&amp;$D577,[5]Tabelle1!$A$3:$A$500&amp;[5]Tabelle1!$C$3:$C$500&amp;[5]Tabelle1!$D$3:$D$500,0),MATCH(R$2,[5]Tabelle1!$E$2:$U$2,0))=0,"",INDEX([5]Tabelle1!$E$3:$U$500,MATCH($A577&amp;$C577&amp;$D577,[5]Tabelle1!$A$3:$A$500&amp;[5]Tabelle1!$C$3:$C$500&amp;[5]Tabelle1!$D$3:$D$500,0),MATCH(R$2,[5]Tabelle1!$E$2:$U$2,0))),"")</f>
        <v>134</v>
      </c>
      <c r="S577" s="192">
        <f t="array" ref="S577">IFERROR(IF(INDEX([5]Tabelle1!$E$3:$U$500,MATCH($A577&amp;$C577&amp;$D577,[5]Tabelle1!$A$3:$A$500&amp;[5]Tabelle1!$C$3:$C$500&amp;[5]Tabelle1!$D$3:$D$500,0),MATCH(S$2,[5]Tabelle1!$E$2:$U$2,0))=0,"",INDEX([5]Tabelle1!$E$3:$U$500,MATCH($A577&amp;$C577&amp;$D577,[5]Tabelle1!$A$3:$A$500&amp;[5]Tabelle1!$C$3:$C$500&amp;[5]Tabelle1!$D$3:$D$500,0),MATCH(S$2,[5]Tabelle1!$E$2:$U$2,0))),"")</f>
        <v>150</v>
      </c>
      <c r="T577" s="192" t="str">
        <f t="array" ref="T577">IFERROR(IF(INDEX([5]Tabelle1!$E$3:$U$500,MATCH($A577&amp;$C577&amp;$D577,[5]Tabelle1!$A$3:$A$500&amp;[5]Tabelle1!$C$3:$C$500&amp;[5]Tabelle1!$D$3:$D$500,0),MATCH(T$2,[5]Tabelle1!$E$2:$U$2,0))=0,"",INDEX([5]Tabelle1!$E$3:$U$500,MATCH($A577&amp;$C577&amp;$D577,[5]Tabelle1!$A$3:$A$500&amp;[5]Tabelle1!$C$3:$C$500&amp;[5]Tabelle1!$D$3:$D$500,0),MATCH(T$2,[5]Tabelle1!$E$2:$U$2,0))),"")</f>
        <v/>
      </c>
      <c r="U577" s="192" t="str">
        <f t="array" ref="U577">IFERROR(IF(INDEX([5]Tabelle1!$E$3:$U$500,MATCH($A577&amp;$C577&amp;$D577,[5]Tabelle1!$A$3:$A$500&amp;[5]Tabelle1!$C$3:$C$500&amp;[5]Tabelle1!$D$3:$D$500,0),MATCH(U$2,[5]Tabelle1!$E$2:$U$2,0))=0,"",INDEX([5]Tabelle1!$E$3:$U$500,MATCH($A577&amp;$C577&amp;$D577,[5]Tabelle1!$A$3:$A$500&amp;[5]Tabelle1!$C$3:$C$500&amp;[5]Tabelle1!$D$3:$D$500,0),MATCH(U$2,[5]Tabelle1!$E$2:$U$2,0))),"")</f>
        <v/>
      </c>
      <c r="V577" s="193" t="str">
        <f t="array" ref="V577">IFERROR(IF(INDEX([5]Tabelle1!$E$3:$U$500,MATCH($A577&amp;$C577&amp;$D577,[5]Tabelle1!$A$3:$A$500&amp;[5]Tabelle1!$C$3:$C$500&amp;[5]Tabelle1!$D$3:$D$500,0),MATCH(V$2,[5]Tabelle1!$E$2:$U$2,0))=0,"",INDEX([5]Tabelle1!$E$3:$U$500,MATCH($A577&amp;$C577&amp;$D577,[5]Tabelle1!$A$3:$A$500&amp;[5]Tabelle1!$C$3:$C$500&amp;[5]Tabelle1!$D$3:$D$500,0),MATCH(V$2,[5]Tabelle1!$E$2:$U$2,0))),"")</f>
        <v/>
      </c>
      <c r="W577" s="54" t="str">
        <f t="array" ref="W577">IFERROR(IF(INDEX([5]Tabelle1!$E$3:$U$500,MATCH($A577&amp;$C577&amp;$D577,[5]Tabelle1!$A$3:$A$500&amp;[5]Tabelle1!$C$3:$C$500&amp;[5]Tabelle1!$D$3:$D$500,0),MATCH(W$2,[5]Tabelle1!$E$2:$U$2,0))=0,"",INDEX([5]Tabelle1!$E$3:$U$500,MATCH($A577&amp;$C577&amp;$D577,[5]Tabelle1!$A$3:$A$500&amp;[5]Tabelle1!$C$3:$C$500&amp;[5]Tabelle1!$D$3:$D$500,0),MATCH(W$2,[5]Tabelle1!$E$2:$U$2,0))),"")</f>
        <v/>
      </c>
      <c r="X577" s="54" t="str">
        <f t="array" ref="X577">IFERROR(IF(INDEX([5]Tabelle1!$E$3:$U$500,MATCH($A577&amp;$C577&amp;$D577,[5]Tabelle1!$A$3:$A$500&amp;[5]Tabelle1!$C$3:$C$500&amp;[5]Tabelle1!$D$3:$D$500,0),MATCH(X$2,[5]Tabelle1!$E$2:$U$2,0))=0,"",INDEX([5]Tabelle1!$E$3:$U$500,MATCH($A577&amp;$C577&amp;$D577,[5]Tabelle1!$A$3:$A$500&amp;[5]Tabelle1!$C$3:$C$500&amp;[5]Tabelle1!$D$3:$D$500,0),MATCH(X$2,[5]Tabelle1!$E$2:$U$2,0))),"")</f>
        <v/>
      </c>
      <c r="Y577" s="22"/>
      <c r="Z577" s="22"/>
      <c r="AA577" s="22"/>
      <c r="AB577" s="22"/>
      <c r="AC577" s="22"/>
      <c r="AD577" s="22"/>
      <c r="AE577" s="22"/>
      <c r="AF577" s="22"/>
    </row>
    <row r="578" spans="1:32" ht="14.5" hidden="1" x14ac:dyDescent="0.35">
      <c r="A578" s="127" t="str">
        <f t="shared" si="39"/>
        <v>Slovenia</v>
      </c>
      <c r="B578" s="70"/>
      <c r="C578" s="70" t="s">
        <v>558</v>
      </c>
      <c r="D578" s="139" t="s">
        <v>546</v>
      </c>
      <c r="E578" s="175"/>
      <c r="F578" s="175"/>
      <c r="G578" s="175"/>
      <c r="H578" s="192" t="str">
        <f t="array" ref="H578">IFERROR(IF(INDEX([5]Tabelle1!$E$3:$U$500,MATCH($A578&amp;$C578&amp;$D578,[5]Tabelle1!$A$3:$A$500&amp;[5]Tabelle1!$C$3:$C$500&amp;[5]Tabelle1!$D$3:$D$500,0),MATCH(H$2,[5]Tabelle1!$E$2:$U$2,0))=0,"",INDEX([5]Tabelle1!$E$3:$U$500,MATCH($A578&amp;$C578&amp;$D578,[5]Tabelle1!$A$3:$A$500&amp;[5]Tabelle1!$C$3:$C$500&amp;[5]Tabelle1!$D$3:$D$500,0),MATCH(H$2,[5]Tabelle1!$E$2:$U$2,0))),"")</f>
        <v/>
      </c>
      <c r="I578" s="192">
        <f t="array" ref="I578">IFERROR(IF(INDEX([5]Tabelle1!$E$3:$U$500,MATCH($A578&amp;$C578&amp;$D578,[5]Tabelle1!$A$3:$A$500&amp;[5]Tabelle1!$C$3:$C$500&amp;[5]Tabelle1!$D$3:$D$500,0),MATCH(I$2,[5]Tabelle1!$E$2:$U$2,0))=0,"",INDEX([5]Tabelle1!$E$3:$U$500,MATCH($A578&amp;$C578&amp;$D578,[5]Tabelle1!$A$3:$A$500&amp;[5]Tabelle1!$C$3:$C$500&amp;[5]Tabelle1!$D$3:$D$500,0),MATCH(I$2,[5]Tabelle1!$E$2:$U$2,0))),"")</f>
        <v>10</v>
      </c>
      <c r="J578" s="192">
        <f t="array" ref="J578">IFERROR(IF(INDEX([5]Tabelle1!$E$3:$U$500,MATCH($A578&amp;$C578&amp;$D578,[5]Tabelle1!$A$3:$A$500&amp;[5]Tabelle1!$C$3:$C$500&amp;[5]Tabelle1!$D$3:$D$500,0),MATCH(J$2,[5]Tabelle1!$E$2:$U$2,0))=0,"",INDEX([5]Tabelle1!$E$3:$U$500,MATCH($A578&amp;$C578&amp;$D578,[5]Tabelle1!$A$3:$A$500&amp;[5]Tabelle1!$C$3:$C$500&amp;[5]Tabelle1!$D$3:$D$500,0),MATCH(J$2,[5]Tabelle1!$E$2:$U$2,0))),"")</f>
        <v>22</v>
      </c>
      <c r="K578" s="192">
        <f t="array" ref="K578">IFERROR(IF(INDEX([5]Tabelle1!$E$3:$U$500,MATCH($A578&amp;$C578&amp;$D578,[5]Tabelle1!$A$3:$A$500&amp;[5]Tabelle1!$C$3:$C$500&amp;[5]Tabelle1!$D$3:$D$500,0),MATCH(K$2,[5]Tabelle1!$E$2:$U$2,0))=0,"",INDEX([5]Tabelle1!$E$3:$U$500,MATCH($A578&amp;$C578&amp;$D578,[5]Tabelle1!$A$3:$A$500&amp;[5]Tabelle1!$C$3:$C$500&amp;[5]Tabelle1!$D$3:$D$500,0),MATCH(K$2,[5]Tabelle1!$E$2:$U$2,0))),"")</f>
        <v>34</v>
      </c>
      <c r="L578" s="192">
        <f t="array" ref="L578">IFERROR(IF(INDEX([5]Tabelle1!$E$3:$U$500,MATCH($A578&amp;$C578&amp;$D578,[5]Tabelle1!$A$3:$A$500&amp;[5]Tabelle1!$C$3:$C$500&amp;[5]Tabelle1!$D$3:$D$500,0),MATCH(L$2,[5]Tabelle1!$E$2:$U$2,0))=0,"",INDEX([5]Tabelle1!$E$3:$U$500,MATCH($A578&amp;$C578&amp;$D578,[5]Tabelle1!$A$3:$A$500&amp;[5]Tabelle1!$C$3:$C$500&amp;[5]Tabelle1!$D$3:$D$500,0),MATCH(L$2,[5]Tabelle1!$E$2:$U$2,0))),"")</f>
        <v>46</v>
      </c>
      <c r="M578" s="192">
        <f t="array" ref="M578">IFERROR(IF(INDEX([5]Tabelle1!$E$3:$U$500,MATCH($A578&amp;$C578&amp;$D578,[5]Tabelle1!$A$3:$A$500&amp;[5]Tabelle1!$C$3:$C$500&amp;[5]Tabelle1!$D$3:$D$500,0),MATCH(M$2,[5]Tabelle1!$E$2:$U$2,0))=0,"",INDEX([5]Tabelle1!$E$3:$U$500,MATCH($A578&amp;$C578&amp;$D578,[5]Tabelle1!$A$3:$A$500&amp;[5]Tabelle1!$C$3:$C$500&amp;[5]Tabelle1!$D$3:$D$500,0),MATCH(M$2,[5]Tabelle1!$E$2:$U$2,0))),"")</f>
        <v>58</v>
      </c>
      <c r="N578" s="192">
        <f t="array" ref="N578">IFERROR(IF(INDEX([5]Tabelle1!$E$3:$U$500,MATCH($A578&amp;$C578&amp;$D578,[5]Tabelle1!$A$3:$A$500&amp;[5]Tabelle1!$C$3:$C$500&amp;[5]Tabelle1!$D$3:$D$500,0),MATCH(N$2,[5]Tabelle1!$E$2:$U$2,0))=0,"",INDEX([5]Tabelle1!$E$3:$U$500,MATCH($A578&amp;$C578&amp;$D578,[5]Tabelle1!$A$3:$A$500&amp;[5]Tabelle1!$C$3:$C$500&amp;[5]Tabelle1!$D$3:$D$500,0),MATCH(N$2,[5]Tabelle1!$E$2:$U$2,0))),"")</f>
        <v>70</v>
      </c>
      <c r="O578" s="192">
        <f t="array" ref="O578">IFERROR(IF(INDEX([5]Tabelle1!$E$3:$U$500,MATCH($A578&amp;$C578&amp;$D578,[5]Tabelle1!$A$3:$A$500&amp;[5]Tabelle1!$C$3:$C$500&amp;[5]Tabelle1!$D$3:$D$500,0),MATCH(O$2,[5]Tabelle1!$E$2:$U$2,0))=0,"",INDEX([5]Tabelle1!$E$3:$U$500,MATCH($A578&amp;$C578&amp;$D578,[5]Tabelle1!$A$3:$A$500&amp;[5]Tabelle1!$C$3:$C$500&amp;[5]Tabelle1!$D$3:$D$500,0),MATCH(O$2,[5]Tabelle1!$E$2:$U$2,0))),"")</f>
        <v>86</v>
      </c>
      <c r="P578" s="192">
        <f t="array" ref="P578">IFERROR(IF(INDEX([5]Tabelle1!$E$3:$U$500,MATCH($A578&amp;$C578&amp;$D578,[5]Tabelle1!$A$3:$A$500&amp;[5]Tabelle1!$C$3:$C$500&amp;[5]Tabelle1!$D$3:$D$500,0),MATCH(P$2,[5]Tabelle1!$E$2:$U$2,0))=0,"",INDEX([5]Tabelle1!$E$3:$U$500,MATCH($A578&amp;$C578&amp;$D578,[5]Tabelle1!$A$3:$A$500&amp;[5]Tabelle1!$C$3:$C$500&amp;[5]Tabelle1!$D$3:$D$500,0),MATCH(P$2,[5]Tabelle1!$E$2:$U$2,0))),"")</f>
        <v>102</v>
      </c>
      <c r="Q578" s="192">
        <f t="array" ref="Q578">IFERROR(IF(INDEX([5]Tabelle1!$E$3:$U$500,MATCH($A578&amp;$C578&amp;$D578,[5]Tabelle1!$A$3:$A$500&amp;[5]Tabelle1!$C$3:$C$500&amp;[5]Tabelle1!$D$3:$D$500,0),MATCH(Q$2,[5]Tabelle1!$E$2:$U$2,0))=0,"",INDEX([5]Tabelle1!$E$3:$U$500,MATCH($A578&amp;$C578&amp;$D578,[5]Tabelle1!$A$3:$A$500&amp;[5]Tabelle1!$C$3:$C$500&amp;[5]Tabelle1!$D$3:$D$500,0),MATCH(Q$2,[5]Tabelle1!$E$2:$U$2,0))),"")</f>
        <v>118</v>
      </c>
      <c r="R578" s="192">
        <f t="array" ref="R578">IFERROR(IF(INDEX([5]Tabelle1!$E$3:$U$500,MATCH($A578&amp;$C578&amp;$D578,[5]Tabelle1!$A$3:$A$500&amp;[5]Tabelle1!$C$3:$C$500&amp;[5]Tabelle1!$D$3:$D$500,0),MATCH(R$2,[5]Tabelle1!$E$2:$U$2,0))=0,"",INDEX([5]Tabelle1!$E$3:$U$500,MATCH($A578&amp;$C578&amp;$D578,[5]Tabelle1!$A$3:$A$500&amp;[5]Tabelle1!$C$3:$C$500&amp;[5]Tabelle1!$D$3:$D$500,0),MATCH(R$2,[5]Tabelle1!$E$2:$U$2,0))),"")</f>
        <v>134</v>
      </c>
      <c r="S578" s="192">
        <f t="array" ref="S578">IFERROR(IF(INDEX([5]Tabelle1!$E$3:$U$500,MATCH($A578&amp;$C578&amp;$D578,[5]Tabelle1!$A$3:$A$500&amp;[5]Tabelle1!$C$3:$C$500&amp;[5]Tabelle1!$D$3:$D$500,0),MATCH(S$2,[5]Tabelle1!$E$2:$U$2,0))=0,"",INDEX([5]Tabelle1!$E$3:$U$500,MATCH($A578&amp;$C578&amp;$D578,[5]Tabelle1!$A$3:$A$500&amp;[5]Tabelle1!$C$3:$C$500&amp;[5]Tabelle1!$D$3:$D$500,0),MATCH(S$2,[5]Tabelle1!$E$2:$U$2,0))),"")</f>
        <v>150</v>
      </c>
      <c r="T578" s="192" t="str">
        <f t="array" ref="T578">IFERROR(IF(INDEX([5]Tabelle1!$E$3:$U$500,MATCH($A578&amp;$C578&amp;$D578,[5]Tabelle1!$A$3:$A$500&amp;[5]Tabelle1!$C$3:$C$500&amp;[5]Tabelle1!$D$3:$D$500,0),MATCH(T$2,[5]Tabelle1!$E$2:$U$2,0))=0,"",INDEX([5]Tabelle1!$E$3:$U$500,MATCH($A578&amp;$C578&amp;$D578,[5]Tabelle1!$A$3:$A$500&amp;[5]Tabelle1!$C$3:$C$500&amp;[5]Tabelle1!$D$3:$D$500,0),MATCH(T$2,[5]Tabelle1!$E$2:$U$2,0))),"")</f>
        <v/>
      </c>
      <c r="U578" s="192" t="str">
        <f t="array" ref="U578">IFERROR(IF(INDEX([5]Tabelle1!$E$3:$U$500,MATCH($A578&amp;$C578&amp;$D578,[5]Tabelle1!$A$3:$A$500&amp;[5]Tabelle1!$C$3:$C$500&amp;[5]Tabelle1!$D$3:$D$500,0),MATCH(U$2,[5]Tabelle1!$E$2:$U$2,0))=0,"",INDEX([5]Tabelle1!$E$3:$U$500,MATCH($A578&amp;$C578&amp;$D578,[5]Tabelle1!$A$3:$A$500&amp;[5]Tabelle1!$C$3:$C$500&amp;[5]Tabelle1!$D$3:$D$500,0),MATCH(U$2,[5]Tabelle1!$E$2:$U$2,0))),"")</f>
        <v/>
      </c>
      <c r="V578" s="193" t="str">
        <f t="array" ref="V578">IFERROR(IF(INDEX([5]Tabelle1!$E$3:$U$500,MATCH($A578&amp;$C578&amp;$D578,[5]Tabelle1!$A$3:$A$500&amp;[5]Tabelle1!$C$3:$C$500&amp;[5]Tabelle1!$D$3:$D$500,0),MATCH(V$2,[5]Tabelle1!$E$2:$U$2,0))=0,"",INDEX([5]Tabelle1!$E$3:$U$500,MATCH($A578&amp;$C578&amp;$D578,[5]Tabelle1!$A$3:$A$500&amp;[5]Tabelle1!$C$3:$C$500&amp;[5]Tabelle1!$D$3:$D$500,0),MATCH(V$2,[5]Tabelle1!$E$2:$U$2,0))),"")</f>
        <v/>
      </c>
      <c r="W578" s="54" t="str">
        <f t="array" ref="W578">IFERROR(IF(INDEX([5]Tabelle1!$E$3:$U$500,MATCH($A578&amp;$C578&amp;$D578,[5]Tabelle1!$A$3:$A$500&amp;[5]Tabelle1!$C$3:$C$500&amp;[5]Tabelle1!$D$3:$D$500,0),MATCH(W$2,[5]Tabelle1!$E$2:$U$2,0))=0,"",INDEX([5]Tabelle1!$E$3:$U$500,MATCH($A578&amp;$C578&amp;$D578,[5]Tabelle1!$A$3:$A$500&amp;[5]Tabelle1!$C$3:$C$500&amp;[5]Tabelle1!$D$3:$D$500,0),MATCH(W$2,[5]Tabelle1!$E$2:$U$2,0))),"")</f>
        <v/>
      </c>
      <c r="X578" s="54" t="str">
        <f t="array" ref="X578">IFERROR(IF(INDEX([5]Tabelle1!$E$3:$U$500,MATCH($A578&amp;$C578&amp;$D578,[5]Tabelle1!$A$3:$A$500&amp;[5]Tabelle1!$C$3:$C$500&amp;[5]Tabelle1!$D$3:$D$500,0),MATCH(X$2,[5]Tabelle1!$E$2:$U$2,0))=0,"",INDEX([5]Tabelle1!$E$3:$U$500,MATCH($A578&amp;$C578&amp;$D578,[5]Tabelle1!$A$3:$A$500&amp;[5]Tabelle1!$C$3:$C$500&amp;[5]Tabelle1!$D$3:$D$500,0),MATCH(X$2,[5]Tabelle1!$E$2:$U$2,0))),"")</f>
        <v/>
      </c>
      <c r="Y578" s="22"/>
      <c r="Z578" s="22"/>
      <c r="AA578" s="22"/>
      <c r="AB578" s="22"/>
      <c r="AC578" s="22"/>
      <c r="AD578" s="22"/>
      <c r="AE578" s="22"/>
      <c r="AF578" s="22"/>
    </row>
    <row r="579" spans="1:32" ht="14.5" hidden="1" x14ac:dyDescent="0.35">
      <c r="A579" s="127" t="str">
        <f t="shared" si="39"/>
        <v>Slovenia</v>
      </c>
      <c r="B579" s="70"/>
      <c r="C579" s="70" t="s">
        <v>558</v>
      </c>
      <c r="D579" s="139" t="s">
        <v>547</v>
      </c>
      <c r="E579" s="175"/>
      <c r="F579" s="175"/>
      <c r="G579" s="175"/>
      <c r="H579" s="192" t="str">
        <f t="array" ref="H579">IFERROR(IF(INDEX([5]Tabelle1!$E$3:$U$500,MATCH($A579&amp;$C579&amp;$D579,[5]Tabelle1!$A$3:$A$500&amp;[5]Tabelle1!$C$3:$C$500&amp;[5]Tabelle1!$D$3:$D$500,0),MATCH(H$2,[5]Tabelle1!$E$2:$U$2,0))=0,"",INDEX([5]Tabelle1!$E$3:$U$500,MATCH($A579&amp;$C579&amp;$D579,[5]Tabelle1!$A$3:$A$500&amp;[5]Tabelle1!$C$3:$C$500&amp;[5]Tabelle1!$D$3:$D$500,0),MATCH(H$2,[5]Tabelle1!$E$2:$U$2,0))),"")</f>
        <v/>
      </c>
      <c r="I579" s="192" t="str">
        <f t="array" ref="I579">IFERROR(IF(INDEX([5]Tabelle1!$E$3:$U$500,MATCH($A579&amp;$C579&amp;$D579,[5]Tabelle1!$A$3:$A$500&amp;[5]Tabelle1!$C$3:$C$500&amp;[5]Tabelle1!$D$3:$D$500,0),MATCH(I$2,[5]Tabelle1!$E$2:$U$2,0))=0,"",INDEX([5]Tabelle1!$E$3:$U$500,MATCH($A579&amp;$C579&amp;$D579,[5]Tabelle1!$A$3:$A$500&amp;[5]Tabelle1!$C$3:$C$500&amp;[5]Tabelle1!$D$3:$D$500,0),MATCH(I$2,[5]Tabelle1!$E$2:$U$2,0))),"")</f>
        <v/>
      </c>
      <c r="J579" s="192" t="str">
        <f t="array" ref="J579">IFERROR(IF(INDEX([5]Tabelle1!$E$3:$U$500,MATCH($A579&amp;$C579&amp;$D579,[5]Tabelle1!$A$3:$A$500&amp;[5]Tabelle1!$C$3:$C$500&amp;[5]Tabelle1!$D$3:$D$500,0),MATCH(J$2,[5]Tabelle1!$E$2:$U$2,0))=0,"",INDEX([5]Tabelle1!$E$3:$U$500,MATCH($A579&amp;$C579&amp;$D579,[5]Tabelle1!$A$3:$A$500&amp;[5]Tabelle1!$C$3:$C$500&amp;[5]Tabelle1!$D$3:$D$500,0),MATCH(J$2,[5]Tabelle1!$E$2:$U$2,0))),"")</f>
        <v/>
      </c>
      <c r="K579" s="192" t="str">
        <f t="array" ref="K579">IFERROR(IF(INDEX([5]Tabelle1!$E$3:$U$500,MATCH($A579&amp;$C579&amp;$D579,[5]Tabelle1!$A$3:$A$500&amp;[5]Tabelle1!$C$3:$C$500&amp;[5]Tabelle1!$D$3:$D$500,0),MATCH(K$2,[5]Tabelle1!$E$2:$U$2,0))=0,"",INDEX([5]Tabelle1!$E$3:$U$500,MATCH($A579&amp;$C579&amp;$D579,[5]Tabelle1!$A$3:$A$500&amp;[5]Tabelle1!$C$3:$C$500&amp;[5]Tabelle1!$D$3:$D$500,0),MATCH(K$2,[5]Tabelle1!$E$2:$U$2,0))),"")</f>
        <v/>
      </c>
      <c r="L579" s="192" t="str">
        <f t="array" ref="L579">IFERROR(IF(INDEX([5]Tabelle1!$E$3:$U$500,MATCH($A579&amp;$C579&amp;$D579,[5]Tabelle1!$A$3:$A$500&amp;[5]Tabelle1!$C$3:$C$500&amp;[5]Tabelle1!$D$3:$D$500,0),MATCH(L$2,[5]Tabelle1!$E$2:$U$2,0))=0,"",INDEX([5]Tabelle1!$E$3:$U$500,MATCH($A579&amp;$C579&amp;$D579,[5]Tabelle1!$A$3:$A$500&amp;[5]Tabelle1!$C$3:$C$500&amp;[5]Tabelle1!$D$3:$D$500,0),MATCH(L$2,[5]Tabelle1!$E$2:$U$2,0))),"")</f>
        <v/>
      </c>
      <c r="M579" s="192" t="str">
        <f t="array" ref="M579">IFERROR(IF(INDEX([5]Tabelle1!$E$3:$U$500,MATCH($A579&amp;$C579&amp;$D579,[5]Tabelle1!$A$3:$A$500&amp;[5]Tabelle1!$C$3:$C$500&amp;[5]Tabelle1!$D$3:$D$500,0),MATCH(M$2,[5]Tabelle1!$E$2:$U$2,0))=0,"",INDEX([5]Tabelle1!$E$3:$U$500,MATCH($A579&amp;$C579&amp;$D579,[5]Tabelle1!$A$3:$A$500&amp;[5]Tabelle1!$C$3:$C$500&amp;[5]Tabelle1!$D$3:$D$500,0),MATCH(M$2,[5]Tabelle1!$E$2:$U$2,0))),"")</f>
        <v/>
      </c>
      <c r="N579" s="192" t="str">
        <f t="array" ref="N579">IFERROR(IF(INDEX([5]Tabelle1!$E$3:$U$500,MATCH($A579&amp;$C579&amp;$D579,[5]Tabelle1!$A$3:$A$500&amp;[5]Tabelle1!$C$3:$C$500&amp;[5]Tabelle1!$D$3:$D$500,0),MATCH(N$2,[5]Tabelle1!$E$2:$U$2,0))=0,"",INDEX([5]Tabelle1!$E$3:$U$500,MATCH($A579&amp;$C579&amp;$D579,[5]Tabelle1!$A$3:$A$500&amp;[5]Tabelle1!$C$3:$C$500&amp;[5]Tabelle1!$D$3:$D$500,0),MATCH(N$2,[5]Tabelle1!$E$2:$U$2,0))),"")</f>
        <v/>
      </c>
      <c r="O579" s="192" t="str">
        <f t="array" ref="O579">IFERROR(IF(INDEX([5]Tabelle1!$E$3:$U$500,MATCH($A579&amp;$C579&amp;$D579,[5]Tabelle1!$A$3:$A$500&amp;[5]Tabelle1!$C$3:$C$500&amp;[5]Tabelle1!$D$3:$D$500,0),MATCH(O$2,[5]Tabelle1!$E$2:$U$2,0))=0,"",INDEX([5]Tabelle1!$E$3:$U$500,MATCH($A579&amp;$C579&amp;$D579,[5]Tabelle1!$A$3:$A$500&amp;[5]Tabelle1!$C$3:$C$500&amp;[5]Tabelle1!$D$3:$D$500,0),MATCH(O$2,[5]Tabelle1!$E$2:$U$2,0))),"")</f>
        <v/>
      </c>
      <c r="P579" s="192" t="str">
        <f t="array" ref="P579">IFERROR(IF(INDEX([5]Tabelle1!$E$3:$U$500,MATCH($A579&amp;$C579&amp;$D579,[5]Tabelle1!$A$3:$A$500&amp;[5]Tabelle1!$C$3:$C$500&amp;[5]Tabelle1!$D$3:$D$500,0),MATCH(P$2,[5]Tabelle1!$E$2:$U$2,0))=0,"",INDEX([5]Tabelle1!$E$3:$U$500,MATCH($A579&amp;$C579&amp;$D579,[5]Tabelle1!$A$3:$A$500&amp;[5]Tabelle1!$C$3:$C$500&amp;[5]Tabelle1!$D$3:$D$500,0),MATCH(P$2,[5]Tabelle1!$E$2:$U$2,0))),"")</f>
        <v/>
      </c>
      <c r="Q579" s="192" t="str">
        <f t="array" ref="Q579">IFERROR(IF(INDEX([5]Tabelle1!$E$3:$U$500,MATCH($A579&amp;$C579&amp;$D579,[5]Tabelle1!$A$3:$A$500&amp;[5]Tabelle1!$C$3:$C$500&amp;[5]Tabelle1!$D$3:$D$500,0),MATCH(Q$2,[5]Tabelle1!$E$2:$U$2,0))=0,"",INDEX([5]Tabelle1!$E$3:$U$500,MATCH($A579&amp;$C579&amp;$D579,[5]Tabelle1!$A$3:$A$500&amp;[5]Tabelle1!$C$3:$C$500&amp;[5]Tabelle1!$D$3:$D$500,0),MATCH(Q$2,[5]Tabelle1!$E$2:$U$2,0))),"")</f>
        <v/>
      </c>
      <c r="R579" s="192" t="str">
        <f t="array" ref="R579">IFERROR(IF(INDEX([5]Tabelle1!$E$3:$U$500,MATCH($A579&amp;$C579&amp;$D579,[5]Tabelle1!$A$3:$A$500&amp;[5]Tabelle1!$C$3:$C$500&amp;[5]Tabelle1!$D$3:$D$500,0),MATCH(R$2,[5]Tabelle1!$E$2:$U$2,0))=0,"",INDEX([5]Tabelle1!$E$3:$U$500,MATCH($A579&amp;$C579&amp;$D579,[5]Tabelle1!$A$3:$A$500&amp;[5]Tabelle1!$C$3:$C$500&amp;[5]Tabelle1!$D$3:$D$500,0),MATCH(R$2,[5]Tabelle1!$E$2:$U$2,0))),"")</f>
        <v/>
      </c>
      <c r="S579" s="192" t="str">
        <f t="array" ref="S579">IFERROR(IF(INDEX([5]Tabelle1!$E$3:$U$500,MATCH($A579&amp;$C579&amp;$D579,[5]Tabelle1!$A$3:$A$500&amp;[5]Tabelle1!$C$3:$C$500&amp;[5]Tabelle1!$D$3:$D$500,0),MATCH(S$2,[5]Tabelle1!$E$2:$U$2,0))=0,"",INDEX([5]Tabelle1!$E$3:$U$500,MATCH($A579&amp;$C579&amp;$D579,[5]Tabelle1!$A$3:$A$500&amp;[5]Tabelle1!$C$3:$C$500&amp;[5]Tabelle1!$D$3:$D$500,0),MATCH(S$2,[5]Tabelle1!$E$2:$U$2,0))),"")</f>
        <v/>
      </c>
      <c r="T579" s="192" t="str">
        <f t="array" ref="T579">IFERROR(IF(INDEX([5]Tabelle1!$E$3:$U$500,MATCH($A579&amp;$C579&amp;$D579,[5]Tabelle1!$A$3:$A$500&amp;[5]Tabelle1!$C$3:$C$500&amp;[5]Tabelle1!$D$3:$D$500,0),MATCH(T$2,[5]Tabelle1!$E$2:$U$2,0))=0,"",INDEX([5]Tabelle1!$E$3:$U$500,MATCH($A579&amp;$C579&amp;$D579,[5]Tabelle1!$A$3:$A$500&amp;[5]Tabelle1!$C$3:$C$500&amp;[5]Tabelle1!$D$3:$D$500,0),MATCH(T$2,[5]Tabelle1!$E$2:$U$2,0))),"")</f>
        <v/>
      </c>
      <c r="U579" s="192" t="str">
        <f t="array" ref="U579">IFERROR(IF(INDEX([5]Tabelle1!$E$3:$U$500,MATCH($A579&amp;$C579&amp;$D579,[5]Tabelle1!$A$3:$A$500&amp;[5]Tabelle1!$C$3:$C$500&amp;[5]Tabelle1!$D$3:$D$500,0),MATCH(U$2,[5]Tabelle1!$E$2:$U$2,0))=0,"",INDEX([5]Tabelle1!$E$3:$U$500,MATCH($A579&amp;$C579&amp;$D579,[5]Tabelle1!$A$3:$A$500&amp;[5]Tabelle1!$C$3:$C$500&amp;[5]Tabelle1!$D$3:$D$500,0),MATCH(U$2,[5]Tabelle1!$E$2:$U$2,0))),"")</f>
        <v/>
      </c>
      <c r="V579" s="193" t="str">
        <f t="array" ref="V579">IFERROR(IF(INDEX([5]Tabelle1!$E$3:$U$500,MATCH($A579&amp;$C579&amp;$D579,[5]Tabelle1!$A$3:$A$500&amp;[5]Tabelle1!$C$3:$C$500&amp;[5]Tabelle1!$D$3:$D$500,0),MATCH(V$2,[5]Tabelle1!$E$2:$U$2,0))=0,"",INDEX([5]Tabelle1!$E$3:$U$500,MATCH($A579&amp;$C579&amp;$D579,[5]Tabelle1!$A$3:$A$500&amp;[5]Tabelle1!$C$3:$C$500&amp;[5]Tabelle1!$D$3:$D$500,0),MATCH(V$2,[5]Tabelle1!$E$2:$U$2,0))),"")</f>
        <v/>
      </c>
      <c r="W579" s="54" t="str">
        <f t="array" ref="W579">IFERROR(IF(INDEX([5]Tabelle1!$E$3:$U$500,MATCH($A579&amp;$C579&amp;$D579,[5]Tabelle1!$A$3:$A$500&amp;[5]Tabelle1!$C$3:$C$500&amp;[5]Tabelle1!$D$3:$D$500,0),MATCH(W$2,[5]Tabelle1!$E$2:$U$2,0))=0,"",INDEX([5]Tabelle1!$E$3:$U$500,MATCH($A579&amp;$C579&amp;$D579,[5]Tabelle1!$A$3:$A$500&amp;[5]Tabelle1!$C$3:$C$500&amp;[5]Tabelle1!$D$3:$D$500,0),MATCH(W$2,[5]Tabelle1!$E$2:$U$2,0))),"")</f>
        <v/>
      </c>
      <c r="X579" s="54" t="str">
        <f t="array" ref="X579">IFERROR(IF(INDEX([5]Tabelle1!$E$3:$U$500,MATCH($A579&amp;$C579&amp;$D579,[5]Tabelle1!$A$3:$A$500&amp;[5]Tabelle1!$C$3:$C$500&amp;[5]Tabelle1!$D$3:$D$500,0),MATCH(X$2,[5]Tabelle1!$E$2:$U$2,0))=0,"",INDEX([5]Tabelle1!$E$3:$U$500,MATCH($A579&amp;$C579&amp;$D579,[5]Tabelle1!$A$3:$A$500&amp;[5]Tabelle1!$C$3:$C$500&amp;[5]Tabelle1!$D$3:$D$500,0),MATCH(X$2,[5]Tabelle1!$E$2:$U$2,0))),"")</f>
        <v/>
      </c>
      <c r="Y579" s="22"/>
      <c r="Z579" s="22"/>
      <c r="AA579" s="22"/>
      <c r="AB579" s="22"/>
      <c r="AC579" s="22"/>
      <c r="AD579" s="22"/>
      <c r="AE579" s="22"/>
      <c r="AF579" s="22"/>
    </row>
    <row r="580" spans="1:32" ht="14.5" hidden="1" x14ac:dyDescent="0.35">
      <c r="A580" s="127" t="str">
        <f t="shared" si="39"/>
        <v>Slovenia</v>
      </c>
      <c r="B580" s="70"/>
      <c r="C580" s="70" t="s">
        <v>558</v>
      </c>
      <c r="D580" s="139" t="s">
        <v>548</v>
      </c>
      <c r="E580" s="175"/>
      <c r="F580" s="175"/>
      <c r="G580" s="175"/>
      <c r="H580" s="192" t="str">
        <f t="array" ref="H580">IFERROR(IF(INDEX([5]Tabelle1!$E$3:$U$500,MATCH($A580&amp;$C580&amp;$D580,[5]Tabelle1!$A$3:$A$500&amp;[5]Tabelle1!$C$3:$C$500&amp;[5]Tabelle1!$D$3:$D$500,0),MATCH(H$2,[5]Tabelle1!$E$2:$U$2,0))=0,"",INDEX([5]Tabelle1!$E$3:$U$500,MATCH($A580&amp;$C580&amp;$D580,[5]Tabelle1!$A$3:$A$500&amp;[5]Tabelle1!$C$3:$C$500&amp;[5]Tabelle1!$D$3:$D$500,0),MATCH(H$2,[5]Tabelle1!$E$2:$U$2,0))),"")</f>
        <v/>
      </c>
      <c r="I580" s="192">
        <f t="array" ref="I580">IFERROR(IF(INDEX([5]Tabelle1!$E$3:$U$500,MATCH($A580&amp;$C580&amp;$D580,[5]Tabelle1!$A$3:$A$500&amp;[5]Tabelle1!$C$3:$C$500&amp;[5]Tabelle1!$D$3:$D$500,0),MATCH(I$2,[5]Tabelle1!$E$2:$U$2,0))=0,"",INDEX([5]Tabelle1!$E$3:$U$500,MATCH($A580&amp;$C580&amp;$D580,[5]Tabelle1!$A$3:$A$500&amp;[5]Tabelle1!$C$3:$C$500&amp;[5]Tabelle1!$D$3:$D$500,0),MATCH(I$2,[5]Tabelle1!$E$2:$U$2,0))),"")</f>
        <v>400</v>
      </c>
      <c r="J580" s="192">
        <f t="array" ref="J580">IFERROR(IF(INDEX([5]Tabelle1!$E$3:$U$500,MATCH($A580&amp;$C580&amp;$D580,[5]Tabelle1!$A$3:$A$500&amp;[5]Tabelle1!$C$3:$C$500&amp;[5]Tabelle1!$D$3:$D$500,0),MATCH(J$2,[5]Tabelle1!$E$2:$U$2,0))=0,"",INDEX([5]Tabelle1!$E$3:$U$500,MATCH($A580&amp;$C580&amp;$D580,[5]Tabelle1!$A$3:$A$500&amp;[5]Tabelle1!$C$3:$C$500&amp;[5]Tabelle1!$D$3:$D$500,0),MATCH(J$2,[5]Tabelle1!$E$2:$U$2,0))),"")</f>
        <v>500</v>
      </c>
      <c r="K580" s="192">
        <f t="array" ref="K580">IFERROR(IF(INDEX([5]Tabelle1!$E$3:$U$500,MATCH($A580&amp;$C580&amp;$D580,[5]Tabelle1!$A$3:$A$500&amp;[5]Tabelle1!$C$3:$C$500&amp;[5]Tabelle1!$D$3:$D$500,0),MATCH(K$2,[5]Tabelle1!$E$2:$U$2,0))=0,"",INDEX([5]Tabelle1!$E$3:$U$500,MATCH($A580&amp;$C580&amp;$D580,[5]Tabelle1!$A$3:$A$500&amp;[5]Tabelle1!$C$3:$C$500&amp;[5]Tabelle1!$D$3:$D$500,0),MATCH(K$2,[5]Tabelle1!$E$2:$U$2,0))),"")</f>
        <v>600</v>
      </c>
      <c r="L580" s="192">
        <f t="array" ref="L580">IFERROR(IF(INDEX([5]Tabelle1!$E$3:$U$500,MATCH($A580&amp;$C580&amp;$D580,[5]Tabelle1!$A$3:$A$500&amp;[5]Tabelle1!$C$3:$C$500&amp;[5]Tabelle1!$D$3:$D$500,0),MATCH(L$2,[5]Tabelle1!$E$2:$U$2,0))=0,"",INDEX([5]Tabelle1!$E$3:$U$500,MATCH($A580&amp;$C580&amp;$D580,[5]Tabelle1!$A$3:$A$500&amp;[5]Tabelle1!$C$3:$C$500&amp;[5]Tabelle1!$D$3:$D$500,0),MATCH(L$2,[5]Tabelle1!$E$2:$U$2,0))),"")</f>
        <v>700</v>
      </c>
      <c r="M580" s="192">
        <f t="array" ref="M580">IFERROR(IF(INDEX([5]Tabelle1!$E$3:$U$500,MATCH($A580&amp;$C580&amp;$D580,[5]Tabelle1!$A$3:$A$500&amp;[5]Tabelle1!$C$3:$C$500&amp;[5]Tabelle1!$D$3:$D$500,0),MATCH(M$2,[5]Tabelle1!$E$2:$U$2,0))=0,"",INDEX([5]Tabelle1!$E$3:$U$500,MATCH($A580&amp;$C580&amp;$D580,[5]Tabelle1!$A$3:$A$500&amp;[5]Tabelle1!$C$3:$C$500&amp;[5]Tabelle1!$D$3:$D$500,0),MATCH(M$2,[5]Tabelle1!$E$2:$U$2,0))),"")</f>
        <v>800</v>
      </c>
      <c r="N580" s="192">
        <f t="array" ref="N580">IFERROR(IF(INDEX([5]Tabelle1!$E$3:$U$500,MATCH($A580&amp;$C580&amp;$D580,[5]Tabelle1!$A$3:$A$500&amp;[5]Tabelle1!$C$3:$C$500&amp;[5]Tabelle1!$D$3:$D$500,0),MATCH(N$2,[5]Tabelle1!$E$2:$U$2,0))=0,"",INDEX([5]Tabelle1!$E$3:$U$500,MATCH($A580&amp;$C580&amp;$D580,[5]Tabelle1!$A$3:$A$500&amp;[5]Tabelle1!$C$3:$C$500&amp;[5]Tabelle1!$D$3:$D$500,0),MATCH(N$2,[5]Tabelle1!$E$2:$U$2,0))),"")</f>
        <v>900</v>
      </c>
      <c r="O580" s="192">
        <f t="array" ref="O580">IFERROR(IF(INDEX([5]Tabelle1!$E$3:$U$500,MATCH($A580&amp;$C580&amp;$D580,[5]Tabelle1!$A$3:$A$500&amp;[5]Tabelle1!$C$3:$C$500&amp;[5]Tabelle1!$D$3:$D$500,0),MATCH(O$2,[5]Tabelle1!$E$2:$U$2,0))=0,"",INDEX([5]Tabelle1!$E$3:$U$500,MATCH($A580&amp;$C580&amp;$D580,[5]Tabelle1!$A$3:$A$500&amp;[5]Tabelle1!$C$3:$C$500&amp;[5]Tabelle1!$D$3:$D$500,0),MATCH(O$2,[5]Tabelle1!$E$2:$U$2,0))),"")</f>
        <v>1050</v>
      </c>
      <c r="P580" s="192">
        <f t="array" ref="P580">IFERROR(IF(INDEX([5]Tabelle1!$E$3:$U$500,MATCH($A580&amp;$C580&amp;$D580,[5]Tabelle1!$A$3:$A$500&amp;[5]Tabelle1!$C$3:$C$500&amp;[5]Tabelle1!$D$3:$D$500,0),MATCH(P$2,[5]Tabelle1!$E$2:$U$2,0))=0,"",INDEX([5]Tabelle1!$E$3:$U$500,MATCH($A580&amp;$C580&amp;$D580,[5]Tabelle1!$A$3:$A$500&amp;[5]Tabelle1!$C$3:$C$500&amp;[5]Tabelle1!$D$3:$D$500,0),MATCH(P$2,[5]Tabelle1!$E$2:$U$2,0))),"")</f>
        <v>1200</v>
      </c>
      <c r="Q580" s="192">
        <f t="array" ref="Q580">IFERROR(IF(INDEX([5]Tabelle1!$E$3:$U$500,MATCH($A580&amp;$C580&amp;$D580,[5]Tabelle1!$A$3:$A$500&amp;[5]Tabelle1!$C$3:$C$500&amp;[5]Tabelle1!$D$3:$D$500,0),MATCH(Q$2,[5]Tabelle1!$E$2:$U$2,0))=0,"",INDEX([5]Tabelle1!$E$3:$U$500,MATCH($A580&amp;$C580&amp;$D580,[5]Tabelle1!$A$3:$A$500&amp;[5]Tabelle1!$C$3:$C$500&amp;[5]Tabelle1!$D$3:$D$500,0),MATCH(Q$2,[5]Tabelle1!$E$2:$U$2,0))),"")</f>
        <v>1350</v>
      </c>
      <c r="R580" s="192">
        <f t="array" ref="R580">IFERROR(IF(INDEX([5]Tabelle1!$E$3:$U$500,MATCH($A580&amp;$C580&amp;$D580,[5]Tabelle1!$A$3:$A$500&amp;[5]Tabelle1!$C$3:$C$500&amp;[5]Tabelle1!$D$3:$D$500,0),MATCH(R$2,[5]Tabelle1!$E$2:$U$2,0))=0,"",INDEX([5]Tabelle1!$E$3:$U$500,MATCH($A580&amp;$C580&amp;$D580,[5]Tabelle1!$A$3:$A$500&amp;[5]Tabelle1!$C$3:$C$500&amp;[5]Tabelle1!$D$3:$D$500,0),MATCH(R$2,[5]Tabelle1!$E$2:$U$2,0))),"")</f>
        <v>1500</v>
      </c>
      <c r="S580" s="192">
        <f t="array" ref="S580">IFERROR(IF(INDEX([5]Tabelle1!$E$3:$U$500,MATCH($A580&amp;$C580&amp;$D580,[5]Tabelle1!$A$3:$A$500&amp;[5]Tabelle1!$C$3:$C$500&amp;[5]Tabelle1!$D$3:$D$500,0),MATCH(S$2,[5]Tabelle1!$E$2:$U$2,0))=0,"",INDEX([5]Tabelle1!$E$3:$U$500,MATCH($A580&amp;$C580&amp;$D580,[5]Tabelle1!$A$3:$A$500&amp;[5]Tabelle1!$C$3:$C$500&amp;[5]Tabelle1!$D$3:$D$500,0),MATCH(S$2,[5]Tabelle1!$E$2:$U$2,0))),"")</f>
        <v>1650</v>
      </c>
      <c r="T580" s="192" t="str">
        <f t="array" ref="T580">IFERROR(IF(INDEX([5]Tabelle1!$E$3:$U$500,MATCH($A580&amp;$C580&amp;$D580,[5]Tabelle1!$A$3:$A$500&amp;[5]Tabelle1!$C$3:$C$500&amp;[5]Tabelle1!$D$3:$D$500,0),MATCH(T$2,[5]Tabelle1!$E$2:$U$2,0))=0,"",INDEX([5]Tabelle1!$E$3:$U$500,MATCH($A580&amp;$C580&amp;$D580,[5]Tabelle1!$A$3:$A$500&amp;[5]Tabelle1!$C$3:$C$500&amp;[5]Tabelle1!$D$3:$D$500,0),MATCH(T$2,[5]Tabelle1!$E$2:$U$2,0))),"")</f>
        <v/>
      </c>
      <c r="U580" s="192" t="str">
        <f t="array" ref="U580">IFERROR(IF(INDEX([5]Tabelle1!$E$3:$U$500,MATCH($A580&amp;$C580&amp;$D580,[5]Tabelle1!$A$3:$A$500&amp;[5]Tabelle1!$C$3:$C$500&amp;[5]Tabelle1!$D$3:$D$500,0),MATCH(U$2,[5]Tabelle1!$E$2:$U$2,0))=0,"",INDEX([5]Tabelle1!$E$3:$U$500,MATCH($A580&amp;$C580&amp;$D580,[5]Tabelle1!$A$3:$A$500&amp;[5]Tabelle1!$C$3:$C$500&amp;[5]Tabelle1!$D$3:$D$500,0),MATCH(U$2,[5]Tabelle1!$E$2:$U$2,0))),"")</f>
        <v/>
      </c>
      <c r="V580" s="193" t="str">
        <f t="array" ref="V580">IFERROR(IF(INDEX([5]Tabelle1!$E$3:$U$500,MATCH($A580&amp;$C580&amp;$D580,[5]Tabelle1!$A$3:$A$500&amp;[5]Tabelle1!$C$3:$C$500&amp;[5]Tabelle1!$D$3:$D$500,0),MATCH(V$2,[5]Tabelle1!$E$2:$U$2,0))=0,"",INDEX([5]Tabelle1!$E$3:$U$500,MATCH($A580&amp;$C580&amp;$D580,[5]Tabelle1!$A$3:$A$500&amp;[5]Tabelle1!$C$3:$C$500&amp;[5]Tabelle1!$D$3:$D$500,0),MATCH(V$2,[5]Tabelle1!$E$2:$U$2,0))),"")</f>
        <v/>
      </c>
      <c r="W580" s="54" t="str">
        <f t="array" ref="W580">IFERROR(IF(INDEX([5]Tabelle1!$E$3:$U$500,MATCH($A580&amp;$C580&amp;$D580,[5]Tabelle1!$A$3:$A$500&amp;[5]Tabelle1!$C$3:$C$500&amp;[5]Tabelle1!$D$3:$D$500,0),MATCH(W$2,[5]Tabelle1!$E$2:$U$2,0))=0,"",INDEX([5]Tabelle1!$E$3:$U$500,MATCH($A580&amp;$C580&amp;$D580,[5]Tabelle1!$A$3:$A$500&amp;[5]Tabelle1!$C$3:$C$500&amp;[5]Tabelle1!$D$3:$D$500,0),MATCH(W$2,[5]Tabelle1!$E$2:$U$2,0))),"")</f>
        <v/>
      </c>
      <c r="X580" s="54" t="str">
        <f t="array" ref="X580">IFERROR(IF(INDEX([5]Tabelle1!$E$3:$U$500,MATCH($A580&amp;$C580&amp;$D580,[5]Tabelle1!$A$3:$A$500&amp;[5]Tabelle1!$C$3:$C$500&amp;[5]Tabelle1!$D$3:$D$500,0),MATCH(X$2,[5]Tabelle1!$E$2:$U$2,0))=0,"",INDEX([5]Tabelle1!$E$3:$U$500,MATCH($A580&amp;$C580&amp;$D580,[5]Tabelle1!$A$3:$A$500&amp;[5]Tabelle1!$C$3:$C$500&amp;[5]Tabelle1!$D$3:$D$500,0),MATCH(X$2,[5]Tabelle1!$E$2:$U$2,0))),"")</f>
        <v>P. 44 Table 11</v>
      </c>
      <c r="Y580" s="22"/>
      <c r="Z580" s="22"/>
      <c r="AA580" s="22"/>
      <c r="AB580" s="22"/>
      <c r="AC580" s="22"/>
      <c r="AD580" s="22"/>
      <c r="AE580" s="22"/>
      <c r="AF580" s="22"/>
    </row>
    <row r="581" spans="1:32" ht="14.5" hidden="1" x14ac:dyDescent="0.35">
      <c r="A581" s="127" t="str">
        <f t="shared" si="39"/>
        <v>Slovenia</v>
      </c>
      <c r="B581" s="70"/>
      <c r="C581" s="70" t="s">
        <v>558</v>
      </c>
      <c r="D581" s="139" t="s">
        <v>549</v>
      </c>
      <c r="E581" s="175"/>
      <c r="F581" s="175"/>
      <c r="G581" s="175"/>
      <c r="H581" s="192" t="str">
        <f t="array" ref="H581">IFERROR(IF(INDEX([5]Tabelle1!$E$3:$U$500,MATCH($A581&amp;$C581&amp;$D581,[5]Tabelle1!$A$3:$A$500&amp;[5]Tabelle1!$C$3:$C$500&amp;[5]Tabelle1!$D$3:$D$500,0),MATCH(H$2,[5]Tabelle1!$E$2:$U$2,0))=0,"",INDEX([5]Tabelle1!$E$3:$U$500,MATCH($A581&amp;$C581&amp;$D581,[5]Tabelle1!$A$3:$A$500&amp;[5]Tabelle1!$C$3:$C$500&amp;[5]Tabelle1!$D$3:$D$500,0),MATCH(H$2,[5]Tabelle1!$E$2:$U$2,0))),"")</f>
        <v/>
      </c>
      <c r="I581" s="192" t="str">
        <f t="array" ref="I581">IFERROR(IF(INDEX([5]Tabelle1!$E$3:$U$500,MATCH($A581&amp;$C581&amp;$D581,[5]Tabelle1!$A$3:$A$500&amp;[5]Tabelle1!$C$3:$C$500&amp;[5]Tabelle1!$D$3:$D$500,0),MATCH(I$2,[5]Tabelle1!$E$2:$U$2,0))=0,"",INDEX([5]Tabelle1!$E$3:$U$500,MATCH($A581&amp;$C581&amp;$D581,[5]Tabelle1!$A$3:$A$500&amp;[5]Tabelle1!$C$3:$C$500&amp;[5]Tabelle1!$D$3:$D$500,0),MATCH(I$2,[5]Tabelle1!$E$2:$U$2,0))),"")</f>
        <v/>
      </c>
      <c r="J581" s="192" t="str">
        <f t="array" ref="J581">IFERROR(IF(INDEX([5]Tabelle1!$E$3:$U$500,MATCH($A581&amp;$C581&amp;$D581,[5]Tabelle1!$A$3:$A$500&amp;[5]Tabelle1!$C$3:$C$500&amp;[5]Tabelle1!$D$3:$D$500,0),MATCH(J$2,[5]Tabelle1!$E$2:$U$2,0))=0,"",INDEX([5]Tabelle1!$E$3:$U$500,MATCH($A581&amp;$C581&amp;$D581,[5]Tabelle1!$A$3:$A$500&amp;[5]Tabelle1!$C$3:$C$500&amp;[5]Tabelle1!$D$3:$D$500,0),MATCH(J$2,[5]Tabelle1!$E$2:$U$2,0))),"")</f>
        <v/>
      </c>
      <c r="K581" s="192" t="str">
        <f t="array" ref="K581">IFERROR(IF(INDEX([5]Tabelle1!$E$3:$U$500,MATCH($A581&amp;$C581&amp;$D581,[5]Tabelle1!$A$3:$A$500&amp;[5]Tabelle1!$C$3:$C$500&amp;[5]Tabelle1!$D$3:$D$500,0),MATCH(K$2,[5]Tabelle1!$E$2:$U$2,0))=0,"",INDEX([5]Tabelle1!$E$3:$U$500,MATCH($A581&amp;$C581&amp;$D581,[5]Tabelle1!$A$3:$A$500&amp;[5]Tabelle1!$C$3:$C$500&amp;[5]Tabelle1!$D$3:$D$500,0),MATCH(K$2,[5]Tabelle1!$E$2:$U$2,0))),"")</f>
        <v/>
      </c>
      <c r="L581" s="192" t="str">
        <f t="array" ref="L581">IFERROR(IF(INDEX([5]Tabelle1!$E$3:$U$500,MATCH($A581&amp;$C581&amp;$D581,[5]Tabelle1!$A$3:$A$500&amp;[5]Tabelle1!$C$3:$C$500&amp;[5]Tabelle1!$D$3:$D$500,0),MATCH(L$2,[5]Tabelle1!$E$2:$U$2,0))=0,"",INDEX([5]Tabelle1!$E$3:$U$500,MATCH($A581&amp;$C581&amp;$D581,[5]Tabelle1!$A$3:$A$500&amp;[5]Tabelle1!$C$3:$C$500&amp;[5]Tabelle1!$D$3:$D$500,0),MATCH(L$2,[5]Tabelle1!$E$2:$U$2,0))),"")</f>
        <v/>
      </c>
      <c r="M581" s="192" t="str">
        <f t="array" ref="M581">IFERROR(IF(INDEX([5]Tabelle1!$E$3:$U$500,MATCH($A581&amp;$C581&amp;$D581,[5]Tabelle1!$A$3:$A$500&amp;[5]Tabelle1!$C$3:$C$500&amp;[5]Tabelle1!$D$3:$D$500,0),MATCH(M$2,[5]Tabelle1!$E$2:$U$2,0))=0,"",INDEX([5]Tabelle1!$E$3:$U$500,MATCH($A581&amp;$C581&amp;$D581,[5]Tabelle1!$A$3:$A$500&amp;[5]Tabelle1!$C$3:$C$500&amp;[5]Tabelle1!$D$3:$D$500,0),MATCH(M$2,[5]Tabelle1!$E$2:$U$2,0))),"")</f>
        <v/>
      </c>
      <c r="N581" s="192" t="str">
        <f t="array" ref="N581">IFERROR(IF(INDEX([5]Tabelle1!$E$3:$U$500,MATCH($A581&amp;$C581&amp;$D581,[5]Tabelle1!$A$3:$A$500&amp;[5]Tabelle1!$C$3:$C$500&amp;[5]Tabelle1!$D$3:$D$500,0),MATCH(N$2,[5]Tabelle1!$E$2:$U$2,0))=0,"",INDEX([5]Tabelle1!$E$3:$U$500,MATCH($A581&amp;$C581&amp;$D581,[5]Tabelle1!$A$3:$A$500&amp;[5]Tabelle1!$C$3:$C$500&amp;[5]Tabelle1!$D$3:$D$500,0),MATCH(N$2,[5]Tabelle1!$E$2:$U$2,0))),"")</f>
        <v/>
      </c>
      <c r="O581" s="192" t="str">
        <f t="array" ref="O581">IFERROR(IF(INDEX([5]Tabelle1!$E$3:$U$500,MATCH($A581&amp;$C581&amp;$D581,[5]Tabelle1!$A$3:$A$500&amp;[5]Tabelle1!$C$3:$C$500&amp;[5]Tabelle1!$D$3:$D$500,0),MATCH(O$2,[5]Tabelle1!$E$2:$U$2,0))=0,"",INDEX([5]Tabelle1!$E$3:$U$500,MATCH($A581&amp;$C581&amp;$D581,[5]Tabelle1!$A$3:$A$500&amp;[5]Tabelle1!$C$3:$C$500&amp;[5]Tabelle1!$D$3:$D$500,0),MATCH(O$2,[5]Tabelle1!$E$2:$U$2,0))),"")</f>
        <v/>
      </c>
      <c r="P581" s="192" t="str">
        <f t="array" ref="P581">IFERROR(IF(INDEX([5]Tabelle1!$E$3:$U$500,MATCH($A581&amp;$C581&amp;$D581,[5]Tabelle1!$A$3:$A$500&amp;[5]Tabelle1!$C$3:$C$500&amp;[5]Tabelle1!$D$3:$D$500,0),MATCH(P$2,[5]Tabelle1!$E$2:$U$2,0))=0,"",INDEX([5]Tabelle1!$E$3:$U$500,MATCH($A581&amp;$C581&amp;$D581,[5]Tabelle1!$A$3:$A$500&amp;[5]Tabelle1!$C$3:$C$500&amp;[5]Tabelle1!$D$3:$D$500,0),MATCH(P$2,[5]Tabelle1!$E$2:$U$2,0))),"")</f>
        <v/>
      </c>
      <c r="Q581" s="192" t="str">
        <f t="array" ref="Q581">IFERROR(IF(INDEX([5]Tabelle1!$E$3:$U$500,MATCH($A581&amp;$C581&amp;$D581,[5]Tabelle1!$A$3:$A$500&amp;[5]Tabelle1!$C$3:$C$500&amp;[5]Tabelle1!$D$3:$D$500,0),MATCH(Q$2,[5]Tabelle1!$E$2:$U$2,0))=0,"",INDEX([5]Tabelle1!$E$3:$U$500,MATCH($A581&amp;$C581&amp;$D581,[5]Tabelle1!$A$3:$A$500&amp;[5]Tabelle1!$C$3:$C$500&amp;[5]Tabelle1!$D$3:$D$500,0),MATCH(Q$2,[5]Tabelle1!$E$2:$U$2,0))),"")</f>
        <v/>
      </c>
      <c r="R581" s="192" t="str">
        <f t="array" ref="R581">IFERROR(IF(INDEX([5]Tabelle1!$E$3:$U$500,MATCH($A581&amp;$C581&amp;$D581,[5]Tabelle1!$A$3:$A$500&amp;[5]Tabelle1!$C$3:$C$500&amp;[5]Tabelle1!$D$3:$D$500,0),MATCH(R$2,[5]Tabelle1!$E$2:$U$2,0))=0,"",INDEX([5]Tabelle1!$E$3:$U$500,MATCH($A581&amp;$C581&amp;$D581,[5]Tabelle1!$A$3:$A$500&amp;[5]Tabelle1!$C$3:$C$500&amp;[5]Tabelle1!$D$3:$D$500,0),MATCH(R$2,[5]Tabelle1!$E$2:$U$2,0))),"")</f>
        <v/>
      </c>
      <c r="S581" s="192" t="str">
        <f t="array" ref="S581">IFERROR(IF(INDEX([5]Tabelle1!$E$3:$U$500,MATCH($A581&amp;$C581&amp;$D581,[5]Tabelle1!$A$3:$A$500&amp;[5]Tabelle1!$C$3:$C$500&amp;[5]Tabelle1!$D$3:$D$500,0),MATCH(S$2,[5]Tabelle1!$E$2:$U$2,0))=0,"",INDEX([5]Tabelle1!$E$3:$U$500,MATCH($A581&amp;$C581&amp;$D581,[5]Tabelle1!$A$3:$A$500&amp;[5]Tabelle1!$C$3:$C$500&amp;[5]Tabelle1!$D$3:$D$500,0),MATCH(S$2,[5]Tabelle1!$E$2:$U$2,0))),"")</f>
        <v/>
      </c>
      <c r="T581" s="192" t="str">
        <f t="array" ref="T581">IFERROR(IF(INDEX([5]Tabelle1!$E$3:$U$500,MATCH($A581&amp;$C581&amp;$D581,[5]Tabelle1!$A$3:$A$500&amp;[5]Tabelle1!$C$3:$C$500&amp;[5]Tabelle1!$D$3:$D$500,0),MATCH(T$2,[5]Tabelle1!$E$2:$U$2,0))=0,"",INDEX([5]Tabelle1!$E$3:$U$500,MATCH($A581&amp;$C581&amp;$D581,[5]Tabelle1!$A$3:$A$500&amp;[5]Tabelle1!$C$3:$C$500&amp;[5]Tabelle1!$D$3:$D$500,0),MATCH(T$2,[5]Tabelle1!$E$2:$U$2,0))),"")</f>
        <v/>
      </c>
      <c r="U581" s="192" t="str">
        <f t="array" ref="U581">IFERROR(IF(INDEX([5]Tabelle1!$E$3:$U$500,MATCH($A581&amp;$C581&amp;$D581,[5]Tabelle1!$A$3:$A$500&amp;[5]Tabelle1!$C$3:$C$500&amp;[5]Tabelle1!$D$3:$D$500,0),MATCH(U$2,[5]Tabelle1!$E$2:$U$2,0))=0,"",INDEX([5]Tabelle1!$E$3:$U$500,MATCH($A581&amp;$C581&amp;$D581,[5]Tabelle1!$A$3:$A$500&amp;[5]Tabelle1!$C$3:$C$500&amp;[5]Tabelle1!$D$3:$D$500,0),MATCH(U$2,[5]Tabelle1!$E$2:$U$2,0))),"")</f>
        <v/>
      </c>
      <c r="V581" s="193" t="str">
        <f t="array" ref="V581">IFERROR(IF(INDEX([5]Tabelle1!$E$3:$U$500,MATCH($A581&amp;$C581&amp;$D581,[5]Tabelle1!$A$3:$A$500&amp;[5]Tabelle1!$C$3:$C$500&amp;[5]Tabelle1!$D$3:$D$500,0),MATCH(V$2,[5]Tabelle1!$E$2:$U$2,0))=0,"",INDEX([5]Tabelle1!$E$3:$U$500,MATCH($A581&amp;$C581&amp;$D581,[5]Tabelle1!$A$3:$A$500&amp;[5]Tabelle1!$C$3:$C$500&amp;[5]Tabelle1!$D$3:$D$500,0),MATCH(V$2,[5]Tabelle1!$E$2:$U$2,0))),"")</f>
        <v/>
      </c>
      <c r="W581" s="54" t="str">
        <f t="array" ref="W581">IFERROR(IF(INDEX([5]Tabelle1!$E$3:$U$500,MATCH($A581&amp;$C581&amp;$D581,[5]Tabelle1!$A$3:$A$500&amp;[5]Tabelle1!$C$3:$C$500&amp;[5]Tabelle1!$D$3:$D$500,0),MATCH(W$2,[5]Tabelle1!$E$2:$U$2,0))=0,"",INDEX([5]Tabelle1!$E$3:$U$500,MATCH($A581&amp;$C581&amp;$D581,[5]Tabelle1!$A$3:$A$500&amp;[5]Tabelle1!$C$3:$C$500&amp;[5]Tabelle1!$D$3:$D$500,0),MATCH(W$2,[5]Tabelle1!$E$2:$U$2,0))),"")</f>
        <v/>
      </c>
      <c r="X581" s="54" t="str">
        <f t="array" ref="X581">IFERROR(IF(INDEX([5]Tabelle1!$E$3:$U$500,MATCH($A581&amp;$C581&amp;$D581,[5]Tabelle1!$A$3:$A$500&amp;[5]Tabelle1!$C$3:$C$500&amp;[5]Tabelle1!$D$3:$D$500,0),MATCH(X$2,[5]Tabelle1!$E$2:$U$2,0))=0,"",INDEX([5]Tabelle1!$E$3:$U$500,MATCH($A581&amp;$C581&amp;$D581,[5]Tabelle1!$A$3:$A$500&amp;[5]Tabelle1!$C$3:$C$500&amp;[5]Tabelle1!$D$3:$D$500,0),MATCH(X$2,[5]Tabelle1!$E$2:$U$2,0))),"")</f>
        <v/>
      </c>
      <c r="Y581" s="22"/>
      <c r="Z581" s="22"/>
      <c r="AA581" s="22"/>
      <c r="AB581" s="22"/>
      <c r="AC581" s="22"/>
      <c r="AD581" s="22"/>
      <c r="AE581" s="22"/>
      <c r="AF581" s="22"/>
    </row>
    <row r="582" spans="1:32" ht="14.5" hidden="1" x14ac:dyDescent="0.35">
      <c r="A582" s="127" t="str">
        <f t="shared" si="39"/>
        <v>Slovenia</v>
      </c>
      <c r="B582" s="70"/>
      <c r="C582" s="70" t="s">
        <v>558</v>
      </c>
      <c r="D582" s="139" t="s">
        <v>550</v>
      </c>
      <c r="E582" s="175"/>
      <c r="F582" s="175"/>
      <c r="G582" s="175"/>
      <c r="H582" s="192" t="str">
        <f t="array" ref="H582">IFERROR(IF(INDEX([5]Tabelle1!$E$3:$U$500,MATCH($A582&amp;$C582&amp;$D582,[5]Tabelle1!$A$3:$A$500&amp;[5]Tabelle1!$C$3:$C$500&amp;[5]Tabelle1!$D$3:$D$500,0),MATCH(H$2,[5]Tabelle1!$E$2:$U$2,0))=0,"",INDEX([5]Tabelle1!$E$3:$U$500,MATCH($A582&amp;$C582&amp;$D582,[5]Tabelle1!$A$3:$A$500&amp;[5]Tabelle1!$C$3:$C$500&amp;[5]Tabelle1!$D$3:$D$500,0),MATCH(H$2,[5]Tabelle1!$E$2:$U$2,0))),"")</f>
        <v/>
      </c>
      <c r="I582" s="192">
        <f t="array" ref="I582">IFERROR(IF(INDEX([5]Tabelle1!$E$3:$U$500,MATCH($A582&amp;$C582&amp;$D582,[5]Tabelle1!$A$3:$A$500&amp;[5]Tabelle1!$C$3:$C$500&amp;[5]Tabelle1!$D$3:$D$500,0),MATCH(I$2,[5]Tabelle1!$E$2:$U$2,0))=0,"",INDEX([5]Tabelle1!$E$3:$U$500,MATCH($A582&amp;$C582&amp;$D582,[5]Tabelle1!$A$3:$A$500&amp;[5]Tabelle1!$C$3:$C$500&amp;[5]Tabelle1!$D$3:$D$500,0),MATCH(I$2,[5]Tabelle1!$E$2:$U$2,0))),"")</f>
        <v>1167</v>
      </c>
      <c r="J582" s="192">
        <f t="array" ref="J582">IFERROR(IF(INDEX([5]Tabelle1!$E$3:$U$500,MATCH($A582&amp;$C582&amp;$D582,[5]Tabelle1!$A$3:$A$500&amp;[5]Tabelle1!$C$3:$C$500&amp;[5]Tabelle1!$D$3:$D$500,0),MATCH(J$2,[5]Tabelle1!$E$2:$U$2,0))=0,"",INDEX([5]Tabelle1!$E$3:$U$500,MATCH($A582&amp;$C582&amp;$D582,[5]Tabelle1!$A$3:$A$500&amp;[5]Tabelle1!$C$3:$C$500&amp;[5]Tabelle1!$D$3:$D$500,0),MATCH(J$2,[5]Tabelle1!$E$2:$U$2,0))),"")</f>
        <v>1168</v>
      </c>
      <c r="K582" s="192">
        <f t="array" ref="K582">IFERROR(IF(INDEX([5]Tabelle1!$E$3:$U$500,MATCH($A582&amp;$C582&amp;$D582,[5]Tabelle1!$A$3:$A$500&amp;[5]Tabelle1!$C$3:$C$500&amp;[5]Tabelle1!$D$3:$D$500,0),MATCH(K$2,[5]Tabelle1!$E$2:$U$2,0))=0,"",INDEX([5]Tabelle1!$E$3:$U$500,MATCH($A582&amp;$C582&amp;$D582,[5]Tabelle1!$A$3:$A$500&amp;[5]Tabelle1!$C$3:$C$500&amp;[5]Tabelle1!$D$3:$D$500,0),MATCH(K$2,[5]Tabelle1!$E$2:$U$2,0))),"")</f>
        <v>1168</v>
      </c>
      <c r="L582" s="192">
        <f t="array" ref="L582">IFERROR(IF(INDEX([5]Tabelle1!$E$3:$U$500,MATCH($A582&amp;$C582&amp;$D582,[5]Tabelle1!$A$3:$A$500&amp;[5]Tabelle1!$C$3:$C$500&amp;[5]Tabelle1!$D$3:$D$500,0),MATCH(L$2,[5]Tabelle1!$E$2:$U$2,0))=0,"",INDEX([5]Tabelle1!$E$3:$U$500,MATCH($A582&amp;$C582&amp;$D582,[5]Tabelle1!$A$3:$A$500&amp;[5]Tabelle1!$C$3:$C$500&amp;[5]Tabelle1!$D$3:$D$500,0),MATCH(L$2,[5]Tabelle1!$E$2:$U$2,0))),"")</f>
        <v>1168</v>
      </c>
      <c r="M582" s="192">
        <f t="array" ref="M582">IFERROR(IF(INDEX([5]Tabelle1!$E$3:$U$500,MATCH($A582&amp;$C582&amp;$D582,[5]Tabelle1!$A$3:$A$500&amp;[5]Tabelle1!$C$3:$C$500&amp;[5]Tabelle1!$D$3:$D$500,0),MATCH(M$2,[5]Tabelle1!$E$2:$U$2,0))=0,"",INDEX([5]Tabelle1!$E$3:$U$500,MATCH($A582&amp;$C582&amp;$D582,[5]Tabelle1!$A$3:$A$500&amp;[5]Tabelle1!$C$3:$C$500&amp;[5]Tabelle1!$D$3:$D$500,0),MATCH(M$2,[5]Tabelle1!$E$2:$U$2,0))),"")</f>
        <v>1168</v>
      </c>
      <c r="N582" s="192">
        <f t="array" ref="N582">IFERROR(IF(INDEX([5]Tabelle1!$E$3:$U$500,MATCH($A582&amp;$C582&amp;$D582,[5]Tabelle1!$A$3:$A$500&amp;[5]Tabelle1!$C$3:$C$500&amp;[5]Tabelle1!$D$3:$D$500,0),MATCH(N$2,[5]Tabelle1!$E$2:$U$2,0))=0,"",INDEX([5]Tabelle1!$E$3:$U$500,MATCH($A582&amp;$C582&amp;$D582,[5]Tabelle1!$A$3:$A$500&amp;[5]Tabelle1!$C$3:$C$500&amp;[5]Tabelle1!$D$3:$D$500,0),MATCH(N$2,[5]Tabelle1!$E$2:$U$2,0))),"")</f>
        <v>1169</v>
      </c>
      <c r="O582" s="192">
        <f t="array" ref="O582">IFERROR(IF(INDEX([5]Tabelle1!$E$3:$U$500,MATCH($A582&amp;$C582&amp;$D582,[5]Tabelle1!$A$3:$A$500&amp;[5]Tabelle1!$C$3:$C$500&amp;[5]Tabelle1!$D$3:$D$500,0),MATCH(O$2,[5]Tabelle1!$E$2:$U$2,0))=0,"",INDEX([5]Tabelle1!$E$3:$U$500,MATCH($A582&amp;$C582&amp;$D582,[5]Tabelle1!$A$3:$A$500&amp;[5]Tabelle1!$C$3:$C$500&amp;[5]Tabelle1!$D$3:$D$500,0),MATCH(O$2,[5]Tabelle1!$E$2:$U$2,0))),"")</f>
        <v>1169</v>
      </c>
      <c r="P582" s="192">
        <f t="array" ref="P582">IFERROR(IF(INDEX([5]Tabelle1!$E$3:$U$500,MATCH($A582&amp;$C582&amp;$D582,[5]Tabelle1!$A$3:$A$500&amp;[5]Tabelle1!$C$3:$C$500&amp;[5]Tabelle1!$D$3:$D$500,0),MATCH(P$2,[5]Tabelle1!$E$2:$U$2,0))=0,"",INDEX([5]Tabelle1!$E$3:$U$500,MATCH($A582&amp;$C582&amp;$D582,[5]Tabelle1!$A$3:$A$500&amp;[5]Tabelle1!$C$3:$C$500&amp;[5]Tabelle1!$D$3:$D$500,0),MATCH(P$2,[5]Tabelle1!$E$2:$U$2,0))),"")</f>
        <v>1170</v>
      </c>
      <c r="Q582" s="192">
        <f t="array" ref="Q582">IFERROR(IF(INDEX([5]Tabelle1!$E$3:$U$500,MATCH($A582&amp;$C582&amp;$D582,[5]Tabelle1!$A$3:$A$500&amp;[5]Tabelle1!$C$3:$C$500&amp;[5]Tabelle1!$D$3:$D$500,0),MATCH(Q$2,[5]Tabelle1!$E$2:$U$2,0))=0,"",INDEX([5]Tabelle1!$E$3:$U$500,MATCH($A582&amp;$C582&amp;$D582,[5]Tabelle1!$A$3:$A$500&amp;[5]Tabelle1!$C$3:$C$500&amp;[5]Tabelle1!$D$3:$D$500,0),MATCH(Q$2,[5]Tabelle1!$E$2:$U$2,0))),"")</f>
        <v>1198</v>
      </c>
      <c r="R582" s="192">
        <f t="array" ref="R582">IFERROR(IF(INDEX([5]Tabelle1!$E$3:$U$500,MATCH($A582&amp;$C582&amp;$D582,[5]Tabelle1!$A$3:$A$500&amp;[5]Tabelle1!$C$3:$C$500&amp;[5]Tabelle1!$D$3:$D$500,0),MATCH(R$2,[5]Tabelle1!$E$2:$U$2,0))=0,"",INDEX([5]Tabelle1!$E$3:$U$500,MATCH($A582&amp;$C582&amp;$D582,[5]Tabelle1!$A$3:$A$500&amp;[5]Tabelle1!$C$3:$C$500&amp;[5]Tabelle1!$D$3:$D$500,0),MATCH(R$2,[5]Tabelle1!$E$2:$U$2,0))),"")</f>
        <v>1199</v>
      </c>
      <c r="S582" s="192">
        <f t="array" ref="S582">IFERROR(IF(INDEX([5]Tabelle1!$E$3:$U$500,MATCH($A582&amp;$C582&amp;$D582,[5]Tabelle1!$A$3:$A$500&amp;[5]Tabelle1!$C$3:$C$500&amp;[5]Tabelle1!$D$3:$D$500,0),MATCH(S$2,[5]Tabelle1!$E$2:$U$2,0))=0,"",INDEX([5]Tabelle1!$E$3:$U$500,MATCH($A582&amp;$C582&amp;$D582,[5]Tabelle1!$A$3:$A$500&amp;[5]Tabelle1!$C$3:$C$500&amp;[5]Tabelle1!$D$3:$D$500,0),MATCH(S$2,[5]Tabelle1!$E$2:$U$2,0))),"")</f>
        <v>1199</v>
      </c>
      <c r="T582" s="192" t="str">
        <f t="array" ref="T582">IFERROR(IF(INDEX([5]Tabelle1!$E$3:$U$500,MATCH($A582&amp;$C582&amp;$D582,[5]Tabelle1!$A$3:$A$500&amp;[5]Tabelle1!$C$3:$C$500&amp;[5]Tabelle1!$D$3:$D$500,0),MATCH(T$2,[5]Tabelle1!$E$2:$U$2,0))=0,"",INDEX([5]Tabelle1!$E$3:$U$500,MATCH($A582&amp;$C582&amp;$D582,[5]Tabelle1!$A$3:$A$500&amp;[5]Tabelle1!$C$3:$C$500&amp;[5]Tabelle1!$D$3:$D$500,0),MATCH(T$2,[5]Tabelle1!$E$2:$U$2,0))),"")</f>
        <v/>
      </c>
      <c r="U582" s="192" t="str">
        <f t="array" ref="U582">IFERROR(IF(INDEX([5]Tabelle1!$E$3:$U$500,MATCH($A582&amp;$C582&amp;$D582,[5]Tabelle1!$A$3:$A$500&amp;[5]Tabelle1!$C$3:$C$500&amp;[5]Tabelle1!$D$3:$D$500,0),MATCH(U$2,[5]Tabelle1!$E$2:$U$2,0))=0,"",INDEX([5]Tabelle1!$E$3:$U$500,MATCH($A582&amp;$C582&amp;$D582,[5]Tabelle1!$A$3:$A$500&amp;[5]Tabelle1!$C$3:$C$500&amp;[5]Tabelle1!$D$3:$D$500,0),MATCH(U$2,[5]Tabelle1!$E$2:$U$2,0))),"")</f>
        <v/>
      </c>
      <c r="V582" s="193" t="str">
        <f t="array" ref="V582">IFERROR(IF(INDEX([5]Tabelle1!$E$3:$U$500,MATCH($A582&amp;$C582&amp;$D582,[5]Tabelle1!$A$3:$A$500&amp;[5]Tabelle1!$C$3:$C$500&amp;[5]Tabelle1!$D$3:$D$500,0),MATCH(V$2,[5]Tabelle1!$E$2:$U$2,0))=0,"",INDEX([5]Tabelle1!$E$3:$U$500,MATCH($A582&amp;$C582&amp;$D582,[5]Tabelle1!$A$3:$A$500&amp;[5]Tabelle1!$C$3:$C$500&amp;[5]Tabelle1!$D$3:$D$500,0),MATCH(V$2,[5]Tabelle1!$E$2:$U$2,0))),"")</f>
        <v/>
      </c>
      <c r="W582" s="54" t="str">
        <f t="array" ref="W582">IFERROR(IF(INDEX([5]Tabelle1!$E$3:$U$500,MATCH($A582&amp;$C582&amp;$D582,[5]Tabelle1!$A$3:$A$500&amp;[5]Tabelle1!$C$3:$C$500&amp;[5]Tabelle1!$D$3:$D$500,0),MATCH(W$2,[5]Tabelle1!$E$2:$U$2,0))=0,"",INDEX([5]Tabelle1!$E$3:$U$500,MATCH($A582&amp;$C582&amp;$D582,[5]Tabelle1!$A$3:$A$500&amp;[5]Tabelle1!$C$3:$C$500&amp;[5]Tabelle1!$D$3:$D$500,0),MATCH(W$2,[5]Tabelle1!$E$2:$U$2,0))),"")</f>
        <v/>
      </c>
      <c r="X582" s="54" t="str">
        <f t="array" ref="X582">IFERROR(IF(INDEX([5]Tabelle1!$E$3:$U$500,MATCH($A582&amp;$C582&amp;$D582,[5]Tabelle1!$A$3:$A$500&amp;[5]Tabelle1!$C$3:$C$500&amp;[5]Tabelle1!$D$3:$D$500,0),MATCH(X$2,[5]Tabelle1!$E$2:$U$2,0))=0,"",INDEX([5]Tabelle1!$E$3:$U$500,MATCH($A582&amp;$C582&amp;$D582,[5]Tabelle1!$A$3:$A$500&amp;[5]Tabelle1!$C$3:$C$500&amp;[5]Tabelle1!$D$3:$D$500,0),MATCH(X$2,[5]Tabelle1!$E$2:$U$2,0))),"")</f>
        <v/>
      </c>
      <c r="Y582" s="22"/>
      <c r="Z582" s="22"/>
      <c r="AA582" s="22"/>
      <c r="AB582" s="22"/>
      <c r="AC582" s="22"/>
      <c r="AD582" s="22"/>
      <c r="AE582" s="22"/>
      <c r="AF582" s="22"/>
    </row>
    <row r="583" spans="1:32" ht="14.5" hidden="1" x14ac:dyDescent="0.35">
      <c r="A583" s="127" t="str">
        <f t="shared" si="39"/>
        <v>Slovenia</v>
      </c>
      <c r="B583" s="70"/>
      <c r="C583" s="70" t="s">
        <v>558</v>
      </c>
      <c r="D583" s="139" t="s">
        <v>551</v>
      </c>
      <c r="E583" s="175"/>
      <c r="F583" s="175"/>
      <c r="G583" s="175"/>
      <c r="H583" s="192" t="str">
        <f t="array" ref="H583">IFERROR(IF(INDEX([5]Tabelle1!$E$3:$U$500,MATCH($A583&amp;$C583&amp;$D583,[5]Tabelle1!$A$3:$A$500&amp;[5]Tabelle1!$C$3:$C$500&amp;[5]Tabelle1!$D$3:$D$500,0),MATCH(H$2,[5]Tabelle1!$E$2:$U$2,0))=0,"",INDEX([5]Tabelle1!$E$3:$U$500,MATCH($A583&amp;$C583&amp;$D583,[5]Tabelle1!$A$3:$A$500&amp;[5]Tabelle1!$C$3:$C$500&amp;[5]Tabelle1!$D$3:$D$500,0),MATCH(H$2,[5]Tabelle1!$E$2:$U$2,0))),"")</f>
        <v/>
      </c>
      <c r="I583" s="192" t="str">
        <f t="array" ref="I583">IFERROR(IF(INDEX([5]Tabelle1!$E$3:$U$500,MATCH($A583&amp;$C583&amp;$D583,[5]Tabelle1!$A$3:$A$500&amp;[5]Tabelle1!$C$3:$C$500&amp;[5]Tabelle1!$D$3:$D$500,0),MATCH(I$2,[5]Tabelle1!$E$2:$U$2,0))=0,"",INDEX([5]Tabelle1!$E$3:$U$500,MATCH($A583&amp;$C583&amp;$D583,[5]Tabelle1!$A$3:$A$500&amp;[5]Tabelle1!$C$3:$C$500&amp;[5]Tabelle1!$D$3:$D$500,0),MATCH(I$2,[5]Tabelle1!$E$2:$U$2,0))),"")</f>
        <v/>
      </c>
      <c r="J583" s="192" t="str">
        <f t="array" ref="J583">IFERROR(IF(INDEX([5]Tabelle1!$E$3:$U$500,MATCH($A583&amp;$C583&amp;$D583,[5]Tabelle1!$A$3:$A$500&amp;[5]Tabelle1!$C$3:$C$500&amp;[5]Tabelle1!$D$3:$D$500,0),MATCH(J$2,[5]Tabelle1!$E$2:$U$2,0))=0,"",INDEX([5]Tabelle1!$E$3:$U$500,MATCH($A583&amp;$C583&amp;$D583,[5]Tabelle1!$A$3:$A$500&amp;[5]Tabelle1!$C$3:$C$500&amp;[5]Tabelle1!$D$3:$D$500,0),MATCH(J$2,[5]Tabelle1!$E$2:$U$2,0))),"")</f>
        <v/>
      </c>
      <c r="K583" s="192" t="str">
        <f t="array" ref="K583">IFERROR(IF(INDEX([5]Tabelle1!$E$3:$U$500,MATCH($A583&amp;$C583&amp;$D583,[5]Tabelle1!$A$3:$A$500&amp;[5]Tabelle1!$C$3:$C$500&amp;[5]Tabelle1!$D$3:$D$500,0),MATCH(K$2,[5]Tabelle1!$E$2:$U$2,0))=0,"",INDEX([5]Tabelle1!$E$3:$U$500,MATCH($A583&amp;$C583&amp;$D583,[5]Tabelle1!$A$3:$A$500&amp;[5]Tabelle1!$C$3:$C$500&amp;[5]Tabelle1!$D$3:$D$500,0),MATCH(K$2,[5]Tabelle1!$E$2:$U$2,0))),"")</f>
        <v/>
      </c>
      <c r="L583" s="192" t="str">
        <f t="array" ref="L583">IFERROR(IF(INDEX([5]Tabelle1!$E$3:$U$500,MATCH($A583&amp;$C583&amp;$D583,[5]Tabelle1!$A$3:$A$500&amp;[5]Tabelle1!$C$3:$C$500&amp;[5]Tabelle1!$D$3:$D$500,0),MATCH(L$2,[5]Tabelle1!$E$2:$U$2,0))=0,"",INDEX([5]Tabelle1!$E$3:$U$500,MATCH($A583&amp;$C583&amp;$D583,[5]Tabelle1!$A$3:$A$500&amp;[5]Tabelle1!$C$3:$C$500&amp;[5]Tabelle1!$D$3:$D$500,0),MATCH(L$2,[5]Tabelle1!$E$2:$U$2,0))),"")</f>
        <v/>
      </c>
      <c r="M583" s="192" t="str">
        <f t="array" ref="M583">IFERROR(IF(INDEX([5]Tabelle1!$E$3:$U$500,MATCH($A583&amp;$C583&amp;$D583,[5]Tabelle1!$A$3:$A$500&amp;[5]Tabelle1!$C$3:$C$500&amp;[5]Tabelle1!$D$3:$D$500,0),MATCH(M$2,[5]Tabelle1!$E$2:$U$2,0))=0,"",INDEX([5]Tabelle1!$E$3:$U$500,MATCH($A583&amp;$C583&amp;$D583,[5]Tabelle1!$A$3:$A$500&amp;[5]Tabelle1!$C$3:$C$500&amp;[5]Tabelle1!$D$3:$D$500,0),MATCH(M$2,[5]Tabelle1!$E$2:$U$2,0))),"")</f>
        <v/>
      </c>
      <c r="N583" s="192" t="str">
        <f t="array" ref="N583">IFERROR(IF(INDEX([5]Tabelle1!$E$3:$U$500,MATCH($A583&amp;$C583&amp;$D583,[5]Tabelle1!$A$3:$A$500&amp;[5]Tabelle1!$C$3:$C$500&amp;[5]Tabelle1!$D$3:$D$500,0),MATCH(N$2,[5]Tabelle1!$E$2:$U$2,0))=0,"",INDEX([5]Tabelle1!$E$3:$U$500,MATCH($A583&amp;$C583&amp;$D583,[5]Tabelle1!$A$3:$A$500&amp;[5]Tabelle1!$C$3:$C$500&amp;[5]Tabelle1!$D$3:$D$500,0),MATCH(N$2,[5]Tabelle1!$E$2:$U$2,0))),"")</f>
        <v/>
      </c>
      <c r="O583" s="192" t="str">
        <f t="array" ref="O583">IFERROR(IF(INDEX([5]Tabelle1!$E$3:$U$500,MATCH($A583&amp;$C583&amp;$D583,[5]Tabelle1!$A$3:$A$500&amp;[5]Tabelle1!$C$3:$C$500&amp;[5]Tabelle1!$D$3:$D$500,0),MATCH(O$2,[5]Tabelle1!$E$2:$U$2,0))=0,"",INDEX([5]Tabelle1!$E$3:$U$500,MATCH($A583&amp;$C583&amp;$D583,[5]Tabelle1!$A$3:$A$500&amp;[5]Tabelle1!$C$3:$C$500&amp;[5]Tabelle1!$D$3:$D$500,0),MATCH(O$2,[5]Tabelle1!$E$2:$U$2,0))),"")</f>
        <v/>
      </c>
      <c r="P583" s="192" t="str">
        <f t="array" ref="P583">IFERROR(IF(INDEX([5]Tabelle1!$E$3:$U$500,MATCH($A583&amp;$C583&amp;$D583,[5]Tabelle1!$A$3:$A$500&amp;[5]Tabelle1!$C$3:$C$500&amp;[5]Tabelle1!$D$3:$D$500,0),MATCH(P$2,[5]Tabelle1!$E$2:$U$2,0))=0,"",INDEX([5]Tabelle1!$E$3:$U$500,MATCH($A583&amp;$C583&amp;$D583,[5]Tabelle1!$A$3:$A$500&amp;[5]Tabelle1!$C$3:$C$500&amp;[5]Tabelle1!$D$3:$D$500,0),MATCH(P$2,[5]Tabelle1!$E$2:$U$2,0))),"")</f>
        <v/>
      </c>
      <c r="Q583" s="192" t="str">
        <f t="array" ref="Q583">IFERROR(IF(INDEX([5]Tabelle1!$E$3:$U$500,MATCH($A583&amp;$C583&amp;$D583,[5]Tabelle1!$A$3:$A$500&amp;[5]Tabelle1!$C$3:$C$500&amp;[5]Tabelle1!$D$3:$D$500,0),MATCH(Q$2,[5]Tabelle1!$E$2:$U$2,0))=0,"",INDEX([5]Tabelle1!$E$3:$U$500,MATCH($A583&amp;$C583&amp;$D583,[5]Tabelle1!$A$3:$A$500&amp;[5]Tabelle1!$C$3:$C$500&amp;[5]Tabelle1!$D$3:$D$500,0),MATCH(Q$2,[5]Tabelle1!$E$2:$U$2,0))),"")</f>
        <v/>
      </c>
      <c r="R583" s="192" t="str">
        <f t="array" ref="R583">IFERROR(IF(INDEX([5]Tabelle1!$E$3:$U$500,MATCH($A583&amp;$C583&amp;$D583,[5]Tabelle1!$A$3:$A$500&amp;[5]Tabelle1!$C$3:$C$500&amp;[5]Tabelle1!$D$3:$D$500,0),MATCH(R$2,[5]Tabelle1!$E$2:$U$2,0))=0,"",INDEX([5]Tabelle1!$E$3:$U$500,MATCH($A583&amp;$C583&amp;$D583,[5]Tabelle1!$A$3:$A$500&amp;[5]Tabelle1!$C$3:$C$500&amp;[5]Tabelle1!$D$3:$D$500,0),MATCH(R$2,[5]Tabelle1!$E$2:$U$2,0))),"")</f>
        <v/>
      </c>
      <c r="S583" s="192" t="str">
        <f t="array" ref="S583">IFERROR(IF(INDEX([5]Tabelle1!$E$3:$U$500,MATCH($A583&amp;$C583&amp;$D583,[5]Tabelle1!$A$3:$A$500&amp;[5]Tabelle1!$C$3:$C$500&amp;[5]Tabelle1!$D$3:$D$500,0),MATCH(S$2,[5]Tabelle1!$E$2:$U$2,0))=0,"",INDEX([5]Tabelle1!$E$3:$U$500,MATCH($A583&amp;$C583&amp;$D583,[5]Tabelle1!$A$3:$A$500&amp;[5]Tabelle1!$C$3:$C$500&amp;[5]Tabelle1!$D$3:$D$500,0),MATCH(S$2,[5]Tabelle1!$E$2:$U$2,0))),"")</f>
        <v/>
      </c>
      <c r="T583" s="192" t="str">
        <f t="array" ref="T583">IFERROR(IF(INDEX([5]Tabelle1!$E$3:$U$500,MATCH($A583&amp;$C583&amp;$D583,[5]Tabelle1!$A$3:$A$500&amp;[5]Tabelle1!$C$3:$C$500&amp;[5]Tabelle1!$D$3:$D$500,0),MATCH(T$2,[5]Tabelle1!$E$2:$U$2,0))=0,"",INDEX([5]Tabelle1!$E$3:$U$500,MATCH($A583&amp;$C583&amp;$D583,[5]Tabelle1!$A$3:$A$500&amp;[5]Tabelle1!$C$3:$C$500&amp;[5]Tabelle1!$D$3:$D$500,0),MATCH(T$2,[5]Tabelle1!$E$2:$U$2,0))),"")</f>
        <v/>
      </c>
      <c r="U583" s="192" t="str">
        <f t="array" ref="U583">IFERROR(IF(INDEX([5]Tabelle1!$E$3:$U$500,MATCH($A583&amp;$C583&amp;$D583,[5]Tabelle1!$A$3:$A$500&amp;[5]Tabelle1!$C$3:$C$500&amp;[5]Tabelle1!$D$3:$D$500,0),MATCH(U$2,[5]Tabelle1!$E$2:$U$2,0))=0,"",INDEX([5]Tabelle1!$E$3:$U$500,MATCH($A583&amp;$C583&amp;$D583,[5]Tabelle1!$A$3:$A$500&amp;[5]Tabelle1!$C$3:$C$500&amp;[5]Tabelle1!$D$3:$D$500,0),MATCH(U$2,[5]Tabelle1!$E$2:$U$2,0))),"")</f>
        <v/>
      </c>
      <c r="V583" s="193" t="str">
        <f t="array" ref="V583">IFERROR(IF(INDEX([5]Tabelle1!$E$3:$U$500,MATCH($A583&amp;$C583&amp;$D583,[5]Tabelle1!$A$3:$A$500&amp;[5]Tabelle1!$C$3:$C$500&amp;[5]Tabelle1!$D$3:$D$500,0),MATCH(V$2,[5]Tabelle1!$E$2:$U$2,0))=0,"",INDEX([5]Tabelle1!$E$3:$U$500,MATCH($A583&amp;$C583&amp;$D583,[5]Tabelle1!$A$3:$A$500&amp;[5]Tabelle1!$C$3:$C$500&amp;[5]Tabelle1!$D$3:$D$500,0),MATCH(V$2,[5]Tabelle1!$E$2:$U$2,0))),"")</f>
        <v/>
      </c>
      <c r="W583" s="54" t="str">
        <f t="array" ref="W583">IFERROR(IF(INDEX([5]Tabelle1!$E$3:$U$500,MATCH($A583&amp;$C583&amp;$D583,[5]Tabelle1!$A$3:$A$500&amp;[5]Tabelle1!$C$3:$C$500&amp;[5]Tabelle1!$D$3:$D$500,0),MATCH(W$2,[5]Tabelle1!$E$2:$U$2,0))=0,"",INDEX([5]Tabelle1!$E$3:$U$500,MATCH($A583&amp;$C583&amp;$D583,[5]Tabelle1!$A$3:$A$500&amp;[5]Tabelle1!$C$3:$C$500&amp;[5]Tabelle1!$D$3:$D$500,0),MATCH(W$2,[5]Tabelle1!$E$2:$U$2,0))),"")</f>
        <v/>
      </c>
      <c r="X583" s="54" t="str">
        <f t="array" ref="X583">IFERROR(IF(INDEX([5]Tabelle1!$E$3:$U$500,MATCH($A583&amp;$C583&amp;$D583,[5]Tabelle1!$A$3:$A$500&amp;[5]Tabelle1!$C$3:$C$500&amp;[5]Tabelle1!$D$3:$D$500,0),MATCH(X$2,[5]Tabelle1!$E$2:$U$2,0))=0,"",INDEX([5]Tabelle1!$E$3:$U$500,MATCH($A583&amp;$C583&amp;$D583,[5]Tabelle1!$A$3:$A$500&amp;[5]Tabelle1!$C$3:$C$500&amp;[5]Tabelle1!$D$3:$D$500,0),MATCH(X$2,[5]Tabelle1!$E$2:$U$2,0))),"")</f>
        <v/>
      </c>
      <c r="Y583" s="22"/>
      <c r="Z583" s="22"/>
      <c r="AA583" s="22"/>
      <c r="AB583" s="22"/>
      <c r="AC583" s="22"/>
      <c r="AD583" s="22"/>
      <c r="AE583" s="22"/>
      <c r="AF583" s="22"/>
    </row>
    <row r="584" spans="1:32" ht="14.5" hidden="1" x14ac:dyDescent="0.35">
      <c r="A584" s="127" t="str">
        <f t="shared" si="39"/>
        <v>Slovenia</v>
      </c>
      <c r="B584" s="70"/>
      <c r="C584" s="70" t="s">
        <v>558</v>
      </c>
      <c r="D584" s="139" t="s">
        <v>552</v>
      </c>
      <c r="E584" s="175"/>
      <c r="F584" s="175"/>
      <c r="G584" s="175"/>
      <c r="H584" s="192" t="str">
        <f t="array" ref="H584">IFERROR(IF(INDEX([5]Tabelle1!$E$3:$U$500,MATCH($A584&amp;$C584&amp;$D584,[5]Tabelle1!$A$3:$A$500&amp;[5]Tabelle1!$C$3:$C$500&amp;[5]Tabelle1!$D$3:$D$500,0),MATCH(H$2,[5]Tabelle1!$E$2:$U$2,0))=0,"",INDEX([5]Tabelle1!$E$3:$U$500,MATCH($A584&amp;$C584&amp;$D584,[5]Tabelle1!$A$3:$A$500&amp;[5]Tabelle1!$C$3:$C$500&amp;[5]Tabelle1!$D$3:$D$500,0),MATCH(H$2,[5]Tabelle1!$E$2:$U$2,0))),"")</f>
        <v/>
      </c>
      <c r="I584" s="192" t="str">
        <f t="array" ref="I584">IFERROR(IF(INDEX([5]Tabelle1!$E$3:$U$500,MATCH($A584&amp;$C584&amp;$D584,[5]Tabelle1!$A$3:$A$500&amp;[5]Tabelle1!$C$3:$C$500&amp;[5]Tabelle1!$D$3:$D$500,0),MATCH(I$2,[5]Tabelle1!$E$2:$U$2,0))=0,"",INDEX([5]Tabelle1!$E$3:$U$500,MATCH($A584&amp;$C584&amp;$D584,[5]Tabelle1!$A$3:$A$500&amp;[5]Tabelle1!$C$3:$C$500&amp;[5]Tabelle1!$D$3:$D$500,0),MATCH(I$2,[5]Tabelle1!$E$2:$U$2,0))),"")</f>
        <v/>
      </c>
      <c r="J584" s="192" t="str">
        <f t="array" ref="J584">IFERROR(IF(INDEX([5]Tabelle1!$E$3:$U$500,MATCH($A584&amp;$C584&amp;$D584,[5]Tabelle1!$A$3:$A$500&amp;[5]Tabelle1!$C$3:$C$500&amp;[5]Tabelle1!$D$3:$D$500,0),MATCH(J$2,[5]Tabelle1!$E$2:$U$2,0))=0,"",INDEX([5]Tabelle1!$E$3:$U$500,MATCH($A584&amp;$C584&amp;$D584,[5]Tabelle1!$A$3:$A$500&amp;[5]Tabelle1!$C$3:$C$500&amp;[5]Tabelle1!$D$3:$D$500,0),MATCH(J$2,[5]Tabelle1!$E$2:$U$2,0))),"")</f>
        <v/>
      </c>
      <c r="K584" s="192" t="str">
        <f t="array" ref="K584">IFERROR(IF(INDEX([5]Tabelle1!$E$3:$U$500,MATCH($A584&amp;$C584&amp;$D584,[5]Tabelle1!$A$3:$A$500&amp;[5]Tabelle1!$C$3:$C$500&amp;[5]Tabelle1!$D$3:$D$500,0),MATCH(K$2,[5]Tabelle1!$E$2:$U$2,0))=0,"",INDEX([5]Tabelle1!$E$3:$U$500,MATCH($A584&amp;$C584&amp;$D584,[5]Tabelle1!$A$3:$A$500&amp;[5]Tabelle1!$C$3:$C$500&amp;[5]Tabelle1!$D$3:$D$500,0),MATCH(K$2,[5]Tabelle1!$E$2:$U$2,0))),"")</f>
        <v/>
      </c>
      <c r="L584" s="192" t="str">
        <f t="array" ref="L584">IFERROR(IF(INDEX([5]Tabelle1!$E$3:$U$500,MATCH($A584&amp;$C584&amp;$D584,[5]Tabelle1!$A$3:$A$500&amp;[5]Tabelle1!$C$3:$C$500&amp;[5]Tabelle1!$D$3:$D$500,0),MATCH(L$2,[5]Tabelle1!$E$2:$U$2,0))=0,"",INDEX([5]Tabelle1!$E$3:$U$500,MATCH($A584&amp;$C584&amp;$D584,[5]Tabelle1!$A$3:$A$500&amp;[5]Tabelle1!$C$3:$C$500&amp;[5]Tabelle1!$D$3:$D$500,0),MATCH(L$2,[5]Tabelle1!$E$2:$U$2,0))),"")</f>
        <v/>
      </c>
      <c r="M584" s="192" t="str">
        <f t="array" ref="M584">IFERROR(IF(INDEX([5]Tabelle1!$E$3:$U$500,MATCH($A584&amp;$C584&amp;$D584,[5]Tabelle1!$A$3:$A$500&amp;[5]Tabelle1!$C$3:$C$500&amp;[5]Tabelle1!$D$3:$D$500,0),MATCH(M$2,[5]Tabelle1!$E$2:$U$2,0))=0,"",INDEX([5]Tabelle1!$E$3:$U$500,MATCH($A584&amp;$C584&amp;$D584,[5]Tabelle1!$A$3:$A$500&amp;[5]Tabelle1!$C$3:$C$500&amp;[5]Tabelle1!$D$3:$D$500,0),MATCH(M$2,[5]Tabelle1!$E$2:$U$2,0))),"")</f>
        <v/>
      </c>
      <c r="N584" s="192" t="str">
        <f t="array" ref="N584">IFERROR(IF(INDEX([5]Tabelle1!$E$3:$U$500,MATCH($A584&amp;$C584&amp;$D584,[5]Tabelle1!$A$3:$A$500&amp;[5]Tabelle1!$C$3:$C$500&amp;[5]Tabelle1!$D$3:$D$500,0),MATCH(N$2,[5]Tabelle1!$E$2:$U$2,0))=0,"",INDEX([5]Tabelle1!$E$3:$U$500,MATCH($A584&amp;$C584&amp;$D584,[5]Tabelle1!$A$3:$A$500&amp;[5]Tabelle1!$C$3:$C$500&amp;[5]Tabelle1!$D$3:$D$500,0),MATCH(N$2,[5]Tabelle1!$E$2:$U$2,0))),"")</f>
        <v/>
      </c>
      <c r="O584" s="192" t="str">
        <f t="array" ref="O584">IFERROR(IF(INDEX([5]Tabelle1!$E$3:$U$500,MATCH($A584&amp;$C584&amp;$D584,[5]Tabelle1!$A$3:$A$500&amp;[5]Tabelle1!$C$3:$C$500&amp;[5]Tabelle1!$D$3:$D$500,0),MATCH(O$2,[5]Tabelle1!$E$2:$U$2,0))=0,"",INDEX([5]Tabelle1!$E$3:$U$500,MATCH($A584&amp;$C584&amp;$D584,[5]Tabelle1!$A$3:$A$500&amp;[5]Tabelle1!$C$3:$C$500&amp;[5]Tabelle1!$D$3:$D$500,0),MATCH(O$2,[5]Tabelle1!$E$2:$U$2,0))),"")</f>
        <v/>
      </c>
      <c r="P584" s="192" t="str">
        <f t="array" ref="P584">IFERROR(IF(INDEX([5]Tabelle1!$E$3:$U$500,MATCH($A584&amp;$C584&amp;$D584,[5]Tabelle1!$A$3:$A$500&amp;[5]Tabelle1!$C$3:$C$500&amp;[5]Tabelle1!$D$3:$D$500,0),MATCH(P$2,[5]Tabelle1!$E$2:$U$2,0))=0,"",INDEX([5]Tabelle1!$E$3:$U$500,MATCH($A584&amp;$C584&amp;$D584,[5]Tabelle1!$A$3:$A$500&amp;[5]Tabelle1!$C$3:$C$500&amp;[5]Tabelle1!$D$3:$D$500,0),MATCH(P$2,[5]Tabelle1!$E$2:$U$2,0))),"")</f>
        <v/>
      </c>
      <c r="Q584" s="192" t="str">
        <f t="array" ref="Q584">IFERROR(IF(INDEX([5]Tabelle1!$E$3:$U$500,MATCH($A584&amp;$C584&amp;$D584,[5]Tabelle1!$A$3:$A$500&amp;[5]Tabelle1!$C$3:$C$500&amp;[5]Tabelle1!$D$3:$D$500,0),MATCH(Q$2,[5]Tabelle1!$E$2:$U$2,0))=0,"",INDEX([5]Tabelle1!$E$3:$U$500,MATCH($A584&amp;$C584&amp;$D584,[5]Tabelle1!$A$3:$A$500&amp;[5]Tabelle1!$C$3:$C$500&amp;[5]Tabelle1!$D$3:$D$500,0),MATCH(Q$2,[5]Tabelle1!$E$2:$U$2,0))),"")</f>
        <v/>
      </c>
      <c r="R584" s="192" t="str">
        <f t="array" ref="R584">IFERROR(IF(INDEX([5]Tabelle1!$E$3:$U$500,MATCH($A584&amp;$C584&amp;$D584,[5]Tabelle1!$A$3:$A$500&amp;[5]Tabelle1!$C$3:$C$500&amp;[5]Tabelle1!$D$3:$D$500,0),MATCH(R$2,[5]Tabelle1!$E$2:$U$2,0))=0,"",INDEX([5]Tabelle1!$E$3:$U$500,MATCH($A584&amp;$C584&amp;$D584,[5]Tabelle1!$A$3:$A$500&amp;[5]Tabelle1!$C$3:$C$500&amp;[5]Tabelle1!$D$3:$D$500,0),MATCH(R$2,[5]Tabelle1!$E$2:$U$2,0))),"")</f>
        <v/>
      </c>
      <c r="S584" s="192" t="str">
        <f t="array" ref="S584">IFERROR(IF(INDEX([5]Tabelle1!$E$3:$U$500,MATCH($A584&amp;$C584&amp;$D584,[5]Tabelle1!$A$3:$A$500&amp;[5]Tabelle1!$C$3:$C$500&amp;[5]Tabelle1!$D$3:$D$500,0),MATCH(S$2,[5]Tabelle1!$E$2:$U$2,0))=0,"",INDEX([5]Tabelle1!$E$3:$U$500,MATCH($A584&amp;$C584&amp;$D584,[5]Tabelle1!$A$3:$A$500&amp;[5]Tabelle1!$C$3:$C$500&amp;[5]Tabelle1!$D$3:$D$500,0),MATCH(S$2,[5]Tabelle1!$E$2:$U$2,0))),"")</f>
        <v/>
      </c>
      <c r="T584" s="192" t="str">
        <f t="array" ref="T584">IFERROR(IF(INDEX([5]Tabelle1!$E$3:$U$500,MATCH($A584&amp;$C584&amp;$D584,[5]Tabelle1!$A$3:$A$500&amp;[5]Tabelle1!$C$3:$C$500&amp;[5]Tabelle1!$D$3:$D$500,0),MATCH(T$2,[5]Tabelle1!$E$2:$U$2,0))=0,"",INDEX([5]Tabelle1!$E$3:$U$500,MATCH($A584&amp;$C584&amp;$D584,[5]Tabelle1!$A$3:$A$500&amp;[5]Tabelle1!$C$3:$C$500&amp;[5]Tabelle1!$D$3:$D$500,0),MATCH(T$2,[5]Tabelle1!$E$2:$U$2,0))),"")</f>
        <v/>
      </c>
      <c r="U584" s="192" t="str">
        <f t="array" ref="U584">IFERROR(IF(INDEX([5]Tabelle1!$E$3:$U$500,MATCH($A584&amp;$C584&amp;$D584,[5]Tabelle1!$A$3:$A$500&amp;[5]Tabelle1!$C$3:$C$500&amp;[5]Tabelle1!$D$3:$D$500,0),MATCH(U$2,[5]Tabelle1!$E$2:$U$2,0))=0,"",INDEX([5]Tabelle1!$E$3:$U$500,MATCH($A584&amp;$C584&amp;$D584,[5]Tabelle1!$A$3:$A$500&amp;[5]Tabelle1!$C$3:$C$500&amp;[5]Tabelle1!$D$3:$D$500,0),MATCH(U$2,[5]Tabelle1!$E$2:$U$2,0))),"")</f>
        <v/>
      </c>
      <c r="V584" s="193" t="str">
        <f t="array" ref="V584">IFERROR(IF(INDEX([5]Tabelle1!$E$3:$U$500,MATCH($A584&amp;$C584&amp;$D584,[5]Tabelle1!$A$3:$A$500&amp;[5]Tabelle1!$C$3:$C$500&amp;[5]Tabelle1!$D$3:$D$500,0),MATCH(V$2,[5]Tabelle1!$E$2:$U$2,0))=0,"",INDEX([5]Tabelle1!$E$3:$U$500,MATCH($A584&amp;$C584&amp;$D584,[5]Tabelle1!$A$3:$A$500&amp;[5]Tabelle1!$C$3:$C$500&amp;[5]Tabelle1!$D$3:$D$500,0),MATCH(V$2,[5]Tabelle1!$E$2:$U$2,0))),"")</f>
        <v/>
      </c>
      <c r="W584" s="54" t="str">
        <f t="array" ref="W584">IFERROR(IF(INDEX([5]Tabelle1!$E$3:$U$500,MATCH($A584&amp;$C584&amp;$D584,[5]Tabelle1!$A$3:$A$500&amp;[5]Tabelle1!$C$3:$C$500&amp;[5]Tabelle1!$D$3:$D$500,0),MATCH(W$2,[5]Tabelle1!$E$2:$U$2,0))=0,"",INDEX([5]Tabelle1!$E$3:$U$500,MATCH($A584&amp;$C584&amp;$D584,[5]Tabelle1!$A$3:$A$500&amp;[5]Tabelle1!$C$3:$C$500&amp;[5]Tabelle1!$D$3:$D$500,0),MATCH(W$2,[5]Tabelle1!$E$2:$U$2,0))),"")</f>
        <v/>
      </c>
      <c r="X584" s="54" t="str">
        <f t="array" ref="X584">IFERROR(IF(INDEX([5]Tabelle1!$E$3:$U$500,MATCH($A584&amp;$C584&amp;$D584,[5]Tabelle1!$A$3:$A$500&amp;[5]Tabelle1!$C$3:$C$500&amp;[5]Tabelle1!$D$3:$D$500,0),MATCH(X$2,[5]Tabelle1!$E$2:$U$2,0))=0,"",INDEX([5]Tabelle1!$E$3:$U$500,MATCH($A584&amp;$C584&amp;$D584,[5]Tabelle1!$A$3:$A$500&amp;[5]Tabelle1!$C$3:$C$500&amp;[5]Tabelle1!$D$3:$D$500,0),MATCH(X$2,[5]Tabelle1!$E$2:$U$2,0))),"")</f>
        <v/>
      </c>
      <c r="Y584" s="22"/>
      <c r="Z584" s="22"/>
      <c r="AA584" s="22"/>
      <c r="AB584" s="22"/>
      <c r="AC584" s="22"/>
      <c r="AD584" s="22"/>
      <c r="AE584" s="22"/>
      <c r="AF584" s="22"/>
    </row>
    <row r="585" spans="1:32" ht="14.5" hidden="1" x14ac:dyDescent="0.35">
      <c r="A585" s="127" t="str">
        <f t="shared" si="39"/>
        <v>Slovenia</v>
      </c>
      <c r="B585" s="70"/>
      <c r="C585" s="70" t="s">
        <v>558</v>
      </c>
      <c r="D585" s="139" t="s">
        <v>4</v>
      </c>
      <c r="E585" s="175"/>
      <c r="F585" s="175"/>
      <c r="G585" s="175"/>
      <c r="H585" s="192" t="str">
        <f t="array" ref="H585">IFERROR(IF(INDEX([5]Tabelle1!$E$3:$U$500,MATCH($A585&amp;$C585&amp;$D585,[5]Tabelle1!$A$3:$A$500&amp;[5]Tabelle1!$C$3:$C$500&amp;[5]Tabelle1!$D$3:$D$500,0),MATCH(H$2,[5]Tabelle1!$E$2:$U$2,0))=0,"",INDEX([5]Tabelle1!$E$3:$U$500,MATCH($A585&amp;$C585&amp;$D585,[5]Tabelle1!$A$3:$A$500&amp;[5]Tabelle1!$C$3:$C$500&amp;[5]Tabelle1!$D$3:$D$500,0),MATCH(H$2,[5]Tabelle1!$E$2:$U$2,0))),"")</f>
        <v/>
      </c>
      <c r="I585" s="192">
        <f t="array" ref="I585">IFERROR(IF(INDEX([5]Tabelle1!$E$3:$U$500,MATCH($A585&amp;$C585&amp;$D585,[5]Tabelle1!$A$3:$A$500&amp;[5]Tabelle1!$C$3:$C$500&amp;[5]Tabelle1!$D$3:$D$500,0),MATCH(I$2,[5]Tabelle1!$E$2:$U$2,0))=0,"",INDEX([5]Tabelle1!$E$3:$U$500,MATCH($A585&amp;$C585&amp;$D585,[5]Tabelle1!$A$3:$A$500&amp;[5]Tabelle1!$C$3:$C$500&amp;[5]Tabelle1!$D$3:$D$500,0),MATCH(I$2,[5]Tabelle1!$E$2:$U$2,0))),"")</f>
        <v>33</v>
      </c>
      <c r="J585" s="192">
        <f t="array" ref="J585">IFERROR(IF(INDEX([5]Tabelle1!$E$3:$U$500,MATCH($A585&amp;$C585&amp;$D585,[5]Tabelle1!$A$3:$A$500&amp;[5]Tabelle1!$C$3:$C$500&amp;[5]Tabelle1!$D$3:$D$500,0),MATCH(J$2,[5]Tabelle1!$E$2:$U$2,0))=0,"",INDEX([5]Tabelle1!$E$3:$U$500,MATCH($A585&amp;$C585&amp;$D585,[5]Tabelle1!$A$3:$A$500&amp;[5]Tabelle1!$C$3:$C$500&amp;[5]Tabelle1!$D$3:$D$500,0),MATCH(J$2,[5]Tabelle1!$E$2:$U$2,0))),"")</f>
        <v>34</v>
      </c>
      <c r="K585" s="192">
        <f t="array" ref="K585">IFERROR(IF(INDEX([5]Tabelle1!$E$3:$U$500,MATCH($A585&amp;$C585&amp;$D585,[5]Tabelle1!$A$3:$A$500&amp;[5]Tabelle1!$C$3:$C$500&amp;[5]Tabelle1!$D$3:$D$500,0),MATCH(K$2,[5]Tabelle1!$E$2:$U$2,0))=0,"",INDEX([5]Tabelle1!$E$3:$U$500,MATCH($A585&amp;$C585&amp;$D585,[5]Tabelle1!$A$3:$A$500&amp;[5]Tabelle1!$C$3:$C$500&amp;[5]Tabelle1!$D$3:$D$500,0),MATCH(K$2,[5]Tabelle1!$E$2:$U$2,0))),"")</f>
        <v>36</v>
      </c>
      <c r="L585" s="192">
        <f t="array" ref="L585">IFERROR(IF(INDEX([5]Tabelle1!$E$3:$U$500,MATCH($A585&amp;$C585&amp;$D585,[5]Tabelle1!$A$3:$A$500&amp;[5]Tabelle1!$C$3:$C$500&amp;[5]Tabelle1!$D$3:$D$500,0),MATCH(L$2,[5]Tabelle1!$E$2:$U$2,0))=0,"",INDEX([5]Tabelle1!$E$3:$U$500,MATCH($A585&amp;$C585&amp;$D585,[5]Tabelle1!$A$3:$A$500&amp;[5]Tabelle1!$C$3:$C$500&amp;[5]Tabelle1!$D$3:$D$500,0),MATCH(L$2,[5]Tabelle1!$E$2:$U$2,0))),"")</f>
        <v>37</v>
      </c>
      <c r="M585" s="192">
        <f t="array" ref="M585">IFERROR(IF(INDEX([5]Tabelle1!$E$3:$U$500,MATCH($A585&amp;$C585&amp;$D585,[5]Tabelle1!$A$3:$A$500&amp;[5]Tabelle1!$C$3:$C$500&amp;[5]Tabelle1!$D$3:$D$500,0),MATCH(M$2,[5]Tabelle1!$E$2:$U$2,0))=0,"",INDEX([5]Tabelle1!$E$3:$U$500,MATCH($A585&amp;$C585&amp;$D585,[5]Tabelle1!$A$3:$A$500&amp;[5]Tabelle1!$C$3:$C$500&amp;[5]Tabelle1!$D$3:$D$500,0),MATCH(M$2,[5]Tabelle1!$E$2:$U$2,0))),"")</f>
        <v>38</v>
      </c>
      <c r="N585" s="192">
        <f t="array" ref="N585">IFERROR(IF(INDEX([5]Tabelle1!$E$3:$U$500,MATCH($A585&amp;$C585&amp;$D585,[5]Tabelle1!$A$3:$A$500&amp;[5]Tabelle1!$C$3:$C$500&amp;[5]Tabelle1!$D$3:$D$500,0),MATCH(N$2,[5]Tabelle1!$E$2:$U$2,0))=0,"",INDEX([5]Tabelle1!$E$3:$U$500,MATCH($A585&amp;$C585&amp;$D585,[5]Tabelle1!$A$3:$A$500&amp;[5]Tabelle1!$C$3:$C$500&amp;[5]Tabelle1!$D$3:$D$500,0),MATCH(N$2,[5]Tabelle1!$E$2:$U$2,0))),"")</f>
        <v>40</v>
      </c>
      <c r="O585" s="192">
        <f t="array" ref="O585">IFERROR(IF(INDEX([5]Tabelle1!$E$3:$U$500,MATCH($A585&amp;$C585&amp;$D585,[5]Tabelle1!$A$3:$A$500&amp;[5]Tabelle1!$C$3:$C$500&amp;[5]Tabelle1!$D$3:$D$500,0),MATCH(O$2,[5]Tabelle1!$E$2:$U$2,0))=0,"",INDEX([5]Tabelle1!$E$3:$U$500,MATCH($A585&amp;$C585&amp;$D585,[5]Tabelle1!$A$3:$A$500&amp;[5]Tabelle1!$C$3:$C$500&amp;[5]Tabelle1!$D$3:$D$500,0),MATCH(O$2,[5]Tabelle1!$E$2:$U$2,0))),"")</f>
        <v>45</v>
      </c>
      <c r="P585" s="192">
        <f t="array" ref="P585">IFERROR(IF(INDEX([5]Tabelle1!$E$3:$U$500,MATCH($A585&amp;$C585&amp;$D585,[5]Tabelle1!$A$3:$A$500&amp;[5]Tabelle1!$C$3:$C$500&amp;[5]Tabelle1!$D$3:$D$500,0),MATCH(P$2,[5]Tabelle1!$E$2:$U$2,0))=0,"",INDEX([5]Tabelle1!$E$3:$U$500,MATCH($A585&amp;$C585&amp;$D585,[5]Tabelle1!$A$3:$A$500&amp;[5]Tabelle1!$C$3:$C$500&amp;[5]Tabelle1!$D$3:$D$500,0),MATCH(P$2,[5]Tabelle1!$E$2:$U$2,0))),"")</f>
        <v>50</v>
      </c>
      <c r="Q585" s="192">
        <f t="array" ref="Q585">IFERROR(IF(INDEX([5]Tabelle1!$E$3:$U$500,MATCH($A585&amp;$C585&amp;$D585,[5]Tabelle1!$A$3:$A$500&amp;[5]Tabelle1!$C$3:$C$500&amp;[5]Tabelle1!$D$3:$D$500,0),MATCH(Q$2,[5]Tabelle1!$E$2:$U$2,0))=0,"",INDEX([5]Tabelle1!$E$3:$U$500,MATCH($A585&amp;$C585&amp;$D585,[5]Tabelle1!$A$3:$A$500&amp;[5]Tabelle1!$C$3:$C$500&amp;[5]Tabelle1!$D$3:$D$500,0),MATCH(Q$2,[5]Tabelle1!$E$2:$U$2,0))),"")</f>
        <v>55</v>
      </c>
      <c r="R585" s="192">
        <f t="array" ref="R585">IFERROR(IF(INDEX([5]Tabelle1!$E$3:$U$500,MATCH($A585&amp;$C585&amp;$D585,[5]Tabelle1!$A$3:$A$500&amp;[5]Tabelle1!$C$3:$C$500&amp;[5]Tabelle1!$D$3:$D$500,0),MATCH(R$2,[5]Tabelle1!$E$2:$U$2,0))=0,"",INDEX([5]Tabelle1!$E$3:$U$500,MATCH($A585&amp;$C585&amp;$D585,[5]Tabelle1!$A$3:$A$500&amp;[5]Tabelle1!$C$3:$C$500&amp;[5]Tabelle1!$D$3:$D$500,0),MATCH(R$2,[5]Tabelle1!$E$2:$U$2,0))),"")</f>
        <v>60</v>
      </c>
      <c r="S585" s="192">
        <f t="array" ref="S585">IFERROR(IF(INDEX([5]Tabelle1!$E$3:$U$500,MATCH($A585&amp;$C585&amp;$D585,[5]Tabelle1!$A$3:$A$500&amp;[5]Tabelle1!$C$3:$C$500&amp;[5]Tabelle1!$D$3:$D$500,0),MATCH(S$2,[5]Tabelle1!$E$2:$U$2,0))=0,"",INDEX([5]Tabelle1!$E$3:$U$500,MATCH($A585&amp;$C585&amp;$D585,[5]Tabelle1!$A$3:$A$500&amp;[5]Tabelle1!$C$3:$C$500&amp;[5]Tabelle1!$D$3:$D$500,0),MATCH(S$2,[5]Tabelle1!$E$2:$U$2,0))),"")</f>
        <v>90</v>
      </c>
      <c r="T585" s="192" t="str">
        <f t="array" ref="T585">IFERROR(IF(INDEX([5]Tabelle1!$E$3:$U$500,MATCH($A585&amp;$C585&amp;$D585,[5]Tabelle1!$A$3:$A$500&amp;[5]Tabelle1!$C$3:$C$500&amp;[5]Tabelle1!$D$3:$D$500,0),MATCH(T$2,[5]Tabelle1!$E$2:$U$2,0))=0,"",INDEX([5]Tabelle1!$E$3:$U$500,MATCH($A585&amp;$C585&amp;$D585,[5]Tabelle1!$A$3:$A$500&amp;[5]Tabelle1!$C$3:$C$500&amp;[5]Tabelle1!$D$3:$D$500,0),MATCH(T$2,[5]Tabelle1!$E$2:$U$2,0))),"")</f>
        <v/>
      </c>
      <c r="U585" s="192" t="str">
        <f t="array" ref="U585">IFERROR(IF(INDEX([5]Tabelle1!$E$3:$U$500,MATCH($A585&amp;$C585&amp;$D585,[5]Tabelle1!$A$3:$A$500&amp;[5]Tabelle1!$C$3:$C$500&amp;[5]Tabelle1!$D$3:$D$500,0),MATCH(U$2,[5]Tabelle1!$E$2:$U$2,0))=0,"",INDEX([5]Tabelle1!$E$3:$U$500,MATCH($A585&amp;$C585&amp;$D585,[5]Tabelle1!$A$3:$A$500&amp;[5]Tabelle1!$C$3:$C$500&amp;[5]Tabelle1!$D$3:$D$500,0),MATCH(U$2,[5]Tabelle1!$E$2:$U$2,0))),"")</f>
        <v/>
      </c>
      <c r="V585" s="193" t="str">
        <f t="array" ref="V585">IFERROR(IF(INDEX([5]Tabelle1!$E$3:$U$500,MATCH($A585&amp;$C585&amp;$D585,[5]Tabelle1!$A$3:$A$500&amp;[5]Tabelle1!$C$3:$C$500&amp;[5]Tabelle1!$D$3:$D$500,0),MATCH(V$2,[5]Tabelle1!$E$2:$U$2,0))=0,"",INDEX([5]Tabelle1!$E$3:$U$500,MATCH($A585&amp;$C585&amp;$D585,[5]Tabelle1!$A$3:$A$500&amp;[5]Tabelle1!$C$3:$C$500&amp;[5]Tabelle1!$D$3:$D$500,0),MATCH(V$2,[5]Tabelle1!$E$2:$U$2,0))),"")</f>
        <v/>
      </c>
      <c r="W585" s="54" t="str">
        <f t="array" ref="W585">IFERROR(IF(INDEX([5]Tabelle1!$E$3:$U$500,MATCH($A585&amp;$C585&amp;$D585,[5]Tabelle1!$A$3:$A$500&amp;[5]Tabelle1!$C$3:$C$500&amp;[5]Tabelle1!$D$3:$D$500,0),MATCH(W$2,[5]Tabelle1!$E$2:$U$2,0))=0,"",INDEX([5]Tabelle1!$E$3:$U$500,MATCH($A585&amp;$C585&amp;$D585,[5]Tabelle1!$A$3:$A$500&amp;[5]Tabelle1!$C$3:$C$500&amp;[5]Tabelle1!$D$3:$D$500,0),MATCH(W$2,[5]Tabelle1!$E$2:$U$2,0))),"")</f>
        <v>Wood</v>
      </c>
      <c r="X585" s="54" t="str">
        <f t="array" ref="X585">IFERROR(IF(INDEX([5]Tabelle1!$E$3:$U$500,MATCH($A585&amp;$C585&amp;$D585,[5]Tabelle1!$A$3:$A$500&amp;[5]Tabelle1!$C$3:$C$500&amp;[5]Tabelle1!$D$3:$D$500,0),MATCH(X$2,[5]Tabelle1!$E$2:$U$2,0))=0,"",INDEX([5]Tabelle1!$E$3:$U$500,MATCH($A585&amp;$C585&amp;$D585,[5]Tabelle1!$A$3:$A$500&amp;[5]Tabelle1!$C$3:$C$500&amp;[5]Tabelle1!$D$3:$D$500,0),MATCH(X$2,[5]Tabelle1!$E$2:$U$2,0))),"")</f>
        <v/>
      </c>
      <c r="Y585" s="22"/>
      <c r="Z585" s="22"/>
      <c r="AA585" s="22"/>
      <c r="AB585" s="22"/>
      <c r="AC585" s="22"/>
      <c r="AD585" s="22"/>
      <c r="AE585" s="22"/>
      <c r="AF585" s="22"/>
    </row>
    <row r="586" spans="1:32" ht="14.5" hidden="1" x14ac:dyDescent="0.35">
      <c r="A586" s="127" t="str">
        <f t="shared" si="39"/>
        <v>Slovenia</v>
      </c>
      <c r="B586" s="70"/>
      <c r="C586" s="70" t="s">
        <v>558</v>
      </c>
      <c r="D586" s="139" t="s">
        <v>541</v>
      </c>
      <c r="E586" s="175"/>
      <c r="F586" s="175"/>
      <c r="G586" s="175"/>
      <c r="H586" s="192" t="str">
        <f t="array" ref="H586">IFERROR(IF(INDEX([5]Tabelle1!$E$3:$U$500,MATCH($A586&amp;$C586&amp;$D586,[5]Tabelle1!$A$3:$A$500&amp;[5]Tabelle1!$C$3:$C$500&amp;[5]Tabelle1!$D$3:$D$500,0),MATCH(H$2,[5]Tabelle1!$E$2:$U$2,0))=0,"",INDEX([5]Tabelle1!$E$3:$U$500,MATCH($A586&amp;$C586&amp;$D586,[5]Tabelle1!$A$3:$A$500&amp;[5]Tabelle1!$C$3:$C$500&amp;[5]Tabelle1!$D$3:$D$500,0),MATCH(H$2,[5]Tabelle1!$E$2:$U$2,0))),"")</f>
        <v/>
      </c>
      <c r="I586" s="192">
        <f t="array" ref="I586">IFERROR(IF(INDEX([5]Tabelle1!$E$3:$U$500,MATCH($A586&amp;$C586&amp;$D586,[5]Tabelle1!$A$3:$A$500&amp;[5]Tabelle1!$C$3:$C$500&amp;[5]Tabelle1!$D$3:$D$500,0),MATCH(I$2,[5]Tabelle1!$E$2:$U$2,0))=0,"",INDEX([5]Tabelle1!$E$3:$U$500,MATCH($A586&amp;$C586&amp;$D586,[5]Tabelle1!$A$3:$A$500&amp;[5]Tabelle1!$C$3:$C$500&amp;[5]Tabelle1!$D$3:$D$500,0),MATCH(I$2,[5]Tabelle1!$E$2:$U$2,0))),"")</f>
        <v>31</v>
      </c>
      <c r="J586" s="192">
        <f t="array" ref="J586">IFERROR(IF(INDEX([5]Tabelle1!$E$3:$U$500,MATCH($A586&amp;$C586&amp;$D586,[5]Tabelle1!$A$3:$A$500&amp;[5]Tabelle1!$C$3:$C$500&amp;[5]Tabelle1!$D$3:$D$500,0),MATCH(J$2,[5]Tabelle1!$E$2:$U$2,0))=0,"",INDEX([5]Tabelle1!$E$3:$U$500,MATCH($A586&amp;$C586&amp;$D586,[5]Tabelle1!$A$3:$A$500&amp;[5]Tabelle1!$C$3:$C$500&amp;[5]Tabelle1!$D$3:$D$500,0),MATCH(J$2,[5]Tabelle1!$E$2:$U$2,0))),"")</f>
        <v>32</v>
      </c>
      <c r="K586" s="192">
        <f t="array" ref="K586">IFERROR(IF(INDEX([5]Tabelle1!$E$3:$U$500,MATCH($A586&amp;$C586&amp;$D586,[5]Tabelle1!$A$3:$A$500&amp;[5]Tabelle1!$C$3:$C$500&amp;[5]Tabelle1!$D$3:$D$500,0),MATCH(K$2,[5]Tabelle1!$E$2:$U$2,0))=0,"",INDEX([5]Tabelle1!$E$3:$U$500,MATCH($A586&amp;$C586&amp;$D586,[5]Tabelle1!$A$3:$A$500&amp;[5]Tabelle1!$C$3:$C$500&amp;[5]Tabelle1!$D$3:$D$500,0),MATCH(K$2,[5]Tabelle1!$E$2:$U$2,0))),"")</f>
        <v>32</v>
      </c>
      <c r="L586" s="192">
        <f t="array" ref="L586">IFERROR(IF(INDEX([5]Tabelle1!$E$3:$U$500,MATCH($A586&amp;$C586&amp;$D586,[5]Tabelle1!$A$3:$A$500&amp;[5]Tabelle1!$C$3:$C$500&amp;[5]Tabelle1!$D$3:$D$500,0),MATCH(L$2,[5]Tabelle1!$E$2:$U$2,0))=0,"",INDEX([5]Tabelle1!$E$3:$U$500,MATCH($A586&amp;$C586&amp;$D586,[5]Tabelle1!$A$3:$A$500&amp;[5]Tabelle1!$C$3:$C$500&amp;[5]Tabelle1!$D$3:$D$500,0),MATCH(L$2,[5]Tabelle1!$E$2:$U$2,0))),"")</f>
        <v>32</v>
      </c>
      <c r="M586" s="192">
        <f t="array" ref="M586">IFERROR(IF(INDEX([5]Tabelle1!$E$3:$U$500,MATCH($A586&amp;$C586&amp;$D586,[5]Tabelle1!$A$3:$A$500&amp;[5]Tabelle1!$C$3:$C$500&amp;[5]Tabelle1!$D$3:$D$500,0),MATCH(M$2,[5]Tabelle1!$E$2:$U$2,0))=0,"",INDEX([5]Tabelle1!$E$3:$U$500,MATCH($A586&amp;$C586&amp;$D586,[5]Tabelle1!$A$3:$A$500&amp;[5]Tabelle1!$C$3:$C$500&amp;[5]Tabelle1!$D$3:$D$500,0),MATCH(M$2,[5]Tabelle1!$E$2:$U$2,0))),"")</f>
        <v>33</v>
      </c>
      <c r="N586" s="192">
        <f t="array" ref="N586">IFERROR(IF(INDEX([5]Tabelle1!$E$3:$U$500,MATCH($A586&amp;$C586&amp;$D586,[5]Tabelle1!$A$3:$A$500&amp;[5]Tabelle1!$C$3:$C$500&amp;[5]Tabelle1!$D$3:$D$500,0),MATCH(N$2,[5]Tabelle1!$E$2:$U$2,0))=0,"",INDEX([5]Tabelle1!$E$3:$U$500,MATCH($A586&amp;$C586&amp;$D586,[5]Tabelle1!$A$3:$A$500&amp;[5]Tabelle1!$C$3:$C$500&amp;[5]Tabelle1!$D$3:$D$500,0),MATCH(N$2,[5]Tabelle1!$E$2:$U$2,0))),"")</f>
        <v>33</v>
      </c>
      <c r="O586" s="192">
        <f t="array" ref="O586">IFERROR(IF(INDEX([5]Tabelle1!$E$3:$U$500,MATCH($A586&amp;$C586&amp;$D586,[5]Tabelle1!$A$3:$A$500&amp;[5]Tabelle1!$C$3:$C$500&amp;[5]Tabelle1!$D$3:$D$500,0),MATCH(O$2,[5]Tabelle1!$E$2:$U$2,0))=0,"",INDEX([5]Tabelle1!$E$3:$U$500,MATCH($A586&amp;$C586&amp;$D586,[5]Tabelle1!$A$3:$A$500&amp;[5]Tabelle1!$C$3:$C$500&amp;[5]Tabelle1!$D$3:$D$500,0),MATCH(O$2,[5]Tabelle1!$E$2:$U$2,0))),"")</f>
        <v>33</v>
      </c>
      <c r="P586" s="192">
        <f t="array" ref="P586">IFERROR(IF(INDEX([5]Tabelle1!$E$3:$U$500,MATCH($A586&amp;$C586&amp;$D586,[5]Tabelle1!$A$3:$A$500&amp;[5]Tabelle1!$C$3:$C$500&amp;[5]Tabelle1!$D$3:$D$500,0),MATCH(P$2,[5]Tabelle1!$E$2:$U$2,0))=0,"",INDEX([5]Tabelle1!$E$3:$U$500,MATCH($A586&amp;$C586&amp;$D586,[5]Tabelle1!$A$3:$A$500&amp;[5]Tabelle1!$C$3:$C$500&amp;[5]Tabelle1!$D$3:$D$500,0),MATCH(P$2,[5]Tabelle1!$E$2:$U$2,0))),"")</f>
        <v>33</v>
      </c>
      <c r="Q586" s="192">
        <f t="array" ref="Q586">IFERROR(IF(INDEX([5]Tabelle1!$E$3:$U$500,MATCH($A586&amp;$C586&amp;$D586,[5]Tabelle1!$A$3:$A$500&amp;[5]Tabelle1!$C$3:$C$500&amp;[5]Tabelle1!$D$3:$D$500,0),MATCH(Q$2,[5]Tabelle1!$E$2:$U$2,0))=0,"",INDEX([5]Tabelle1!$E$3:$U$500,MATCH($A586&amp;$C586&amp;$D586,[5]Tabelle1!$A$3:$A$500&amp;[5]Tabelle1!$C$3:$C$500&amp;[5]Tabelle1!$D$3:$D$500,0),MATCH(Q$2,[5]Tabelle1!$E$2:$U$2,0))),"")</f>
        <v>34</v>
      </c>
      <c r="R586" s="192">
        <f t="array" ref="R586">IFERROR(IF(INDEX([5]Tabelle1!$E$3:$U$500,MATCH($A586&amp;$C586&amp;$D586,[5]Tabelle1!$A$3:$A$500&amp;[5]Tabelle1!$C$3:$C$500&amp;[5]Tabelle1!$D$3:$D$500,0),MATCH(R$2,[5]Tabelle1!$E$2:$U$2,0))=0,"",INDEX([5]Tabelle1!$E$3:$U$500,MATCH($A586&amp;$C586&amp;$D586,[5]Tabelle1!$A$3:$A$500&amp;[5]Tabelle1!$C$3:$C$500&amp;[5]Tabelle1!$D$3:$D$500,0),MATCH(R$2,[5]Tabelle1!$E$2:$U$2,0))),"")</f>
        <v>34</v>
      </c>
      <c r="S586" s="192">
        <f t="array" ref="S586">IFERROR(IF(INDEX([5]Tabelle1!$E$3:$U$500,MATCH($A586&amp;$C586&amp;$D586,[5]Tabelle1!$A$3:$A$500&amp;[5]Tabelle1!$C$3:$C$500&amp;[5]Tabelle1!$D$3:$D$500,0),MATCH(S$2,[5]Tabelle1!$E$2:$U$2,0))=0,"",INDEX([5]Tabelle1!$E$3:$U$500,MATCH($A586&amp;$C586&amp;$D586,[5]Tabelle1!$A$3:$A$500&amp;[5]Tabelle1!$C$3:$C$500&amp;[5]Tabelle1!$D$3:$D$500,0),MATCH(S$2,[5]Tabelle1!$E$2:$U$2,0))),"")</f>
        <v>34</v>
      </c>
      <c r="T586" s="192" t="str">
        <f t="array" ref="T586">IFERROR(IF(INDEX([5]Tabelle1!$E$3:$U$500,MATCH($A586&amp;$C586&amp;$D586,[5]Tabelle1!$A$3:$A$500&amp;[5]Tabelle1!$C$3:$C$500&amp;[5]Tabelle1!$D$3:$D$500,0),MATCH(T$2,[5]Tabelle1!$E$2:$U$2,0))=0,"",INDEX([5]Tabelle1!$E$3:$U$500,MATCH($A586&amp;$C586&amp;$D586,[5]Tabelle1!$A$3:$A$500&amp;[5]Tabelle1!$C$3:$C$500&amp;[5]Tabelle1!$D$3:$D$500,0),MATCH(T$2,[5]Tabelle1!$E$2:$U$2,0))),"")</f>
        <v/>
      </c>
      <c r="U586" s="192" t="str">
        <f t="array" ref="U586">IFERROR(IF(INDEX([5]Tabelle1!$E$3:$U$500,MATCH($A586&amp;$C586&amp;$D586,[5]Tabelle1!$A$3:$A$500&amp;[5]Tabelle1!$C$3:$C$500&amp;[5]Tabelle1!$D$3:$D$500,0),MATCH(U$2,[5]Tabelle1!$E$2:$U$2,0))=0,"",INDEX([5]Tabelle1!$E$3:$U$500,MATCH($A586&amp;$C586&amp;$D586,[5]Tabelle1!$A$3:$A$500&amp;[5]Tabelle1!$C$3:$C$500&amp;[5]Tabelle1!$D$3:$D$500,0),MATCH(U$2,[5]Tabelle1!$E$2:$U$2,0))),"")</f>
        <v/>
      </c>
      <c r="V586" s="193" t="str">
        <f t="array" ref="V586">IFERROR(IF(INDEX([5]Tabelle1!$E$3:$U$500,MATCH($A586&amp;$C586&amp;$D586,[5]Tabelle1!$A$3:$A$500&amp;[5]Tabelle1!$C$3:$C$500&amp;[5]Tabelle1!$D$3:$D$500,0),MATCH(V$2,[5]Tabelle1!$E$2:$U$2,0))=0,"",INDEX([5]Tabelle1!$E$3:$U$500,MATCH($A586&amp;$C586&amp;$D586,[5]Tabelle1!$A$3:$A$500&amp;[5]Tabelle1!$C$3:$C$500&amp;[5]Tabelle1!$D$3:$D$500,0),MATCH(V$2,[5]Tabelle1!$E$2:$U$2,0))),"")</f>
        <v/>
      </c>
      <c r="W586" s="54" t="str">
        <f t="array" ref="W586">IFERROR(IF(INDEX([5]Tabelle1!$E$3:$U$500,MATCH($A586&amp;$C586&amp;$D586,[5]Tabelle1!$A$3:$A$500&amp;[5]Tabelle1!$C$3:$C$500&amp;[5]Tabelle1!$D$3:$D$500,0),MATCH(W$2,[5]Tabelle1!$E$2:$U$2,0))=0,"",INDEX([5]Tabelle1!$E$3:$U$500,MATCH($A586&amp;$C586&amp;$D586,[5]Tabelle1!$A$3:$A$500&amp;[5]Tabelle1!$C$3:$C$500&amp;[5]Tabelle1!$D$3:$D$500,0),MATCH(W$2,[5]Tabelle1!$E$2:$U$2,0))),"")</f>
        <v/>
      </c>
      <c r="X586" s="54" t="str">
        <f t="array" ref="X586">IFERROR(IF(INDEX([5]Tabelle1!$E$3:$U$500,MATCH($A586&amp;$C586&amp;$D586,[5]Tabelle1!$A$3:$A$500&amp;[5]Tabelle1!$C$3:$C$500&amp;[5]Tabelle1!$D$3:$D$500,0),MATCH(X$2,[5]Tabelle1!$E$2:$U$2,0))=0,"",INDEX([5]Tabelle1!$E$3:$U$500,MATCH($A586&amp;$C586&amp;$D586,[5]Tabelle1!$A$3:$A$500&amp;[5]Tabelle1!$C$3:$C$500&amp;[5]Tabelle1!$D$3:$D$500,0),MATCH(X$2,[5]Tabelle1!$E$2:$U$2,0))),"")</f>
        <v/>
      </c>
      <c r="Y586" s="22"/>
      <c r="Z586" s="22"/>
      <c r="AA586" s="22"/>
      <c r="AB586" s="22"/>
      <c r="AC586" s="22"/>
      <c r="AD586" s="22"/>
      <c r="AE586" s="22"/>
      <c r="AF586" s="22"/>
    </row>
    <row r="587" spans="1:32" ht="14.5" hidden="1" x14ac:dyDescent="0.35">
      <c r="A587" s="127" t="str">
        <f t="shared" si="39"/>
        <v>Slovenia</v>
      </c>
      <c r="B587" s="70"/>
      <c r="C587" s="70" t="s">
        <v>558</v>
      </c>
      <c r="D587" s="139" t="s">
        <v>553</v>
      </c>
      <c r="E587" s="175"/>
      <c r="F587" s="175"/>
      <c r="G587" s="175"/>
      <c r="H587" s="192" t="str">
        <f t="array" ref="H587">IFERROR(IF(INDEX([5]Tabelle1!$E$3:$U$500,MATCH($A587&amp;$C587&amp;$D587,[5]Tabelle1!$A$3:$A$500&amp;[5]Tabelle1!$C$3:$C$500&amp;[5]Tabelle1!$D$3:$D$500,0),MATCH(H$2,[5]Tabelle1!$E$2:$U$2,0))=0,"",INDEX([5]Tabelle1!$E$3:$U$500,MATCH($A587&amp;$C587&amp;$D587,[5]Tabelle1!$A$3:$A$500&amp;[5]Tabelle1!$C$3:$C$500&amp;[5]Tabelle1!$D$3:$D$500,0),MATCH(H$2,[5]Tabelle1!$E$2:$U$2,0))),"")</f>
        <v/>
      </c>
      <c r="I587" s="192" t="str">
        <f t="array" ref="I587">IFERROR(IF(INDEX([5]Tabelle1!$E$3:$U$500,MATCH($A587&amp;$C587&amp;$D587,[5]Tabelle1!$A$3:$A$500&amp;[5]Tabelle1!$C$3:$C$500&amp;[5]Tabelle1!$D$3:$D$500,0),MATCH(I$2,[5]Tabelle1!$E$2:$U$2,0))=0,"",INDEX([5]Tabelle1!$E$3:$U$500,MATCH($A587&amp;$C587&amp;$D587,[5]Tabelle1!$A$3:$A$500&amp;[5]Tabelle1!$C$3:$C$500&amp;[5]Tabelle1!$D$3:$D$500,0),MATCH(I$2,[5]Tabelle1!$E$2:$U$2,0))),"")</f>
        <v/>
      </c>
      <c r="J587" s="192" t="str">
        <f t="array" ref="J587">IFERROR(IF(INDEX([5]Tabelle1!$E$3:$U$500,MATCH($A587&amp;$C587&amp;$D587,[5]Tabelle1!$A$3:$A$500&amp;[5]Tabelle1!$C$3:$C$500&amp;[5]Tabelle1!$D$3:$D$500,0),MATCH(J$2,[5]Tabelle1!$E$2:$U$2,0))=0,"",INDEX([5]Tabelle1!$E$3:$U$500,MATCH($A587&amp;$C587&amp;$D587,[5]Tabelle1!$A$3:$A$500&amp;[5]Tabelle1!$C$3:$C$500&amp;[5]Tabelle1!$D$3:$D$500,0),MATCH(J$2,[5]Tabelle1!$E$2:$U$2,0))),"")</f>
        <v/>
      </c>
      <c r="K587" s="192" t="str">
        <f t="array" ref="K587">IFERROR(IF(INDEX([5]Tabelle1!$E$3:$U$500,MATCH($A587&amp;$C587&amp;$D587,[5]Tabelle1!$A$3:$A$500&amp;[5]Tabelle1!$C$3:$C$500&amp;[5]Tabelle1!$D$3:$D$500,0),MATCH(K$2,[5]Tabelle1!$E$2:$U$2,0))=0,"",INDEX([5]Tabelle1!$E$3:$U$500,MATCH($A587&amp;$C587&amp;$D587,[5]Tabelle1!$A$3:$A$500&amp;[5]Tabelle1!$C$3:$C$500&amp;[5]Tabelle1!$D$3:$D$500,0),MATCH(K$2,[5]Tabelle1!$E$2:$U$2,0))),"")</f>
        <v/>
      </c>
      <c r="L587" s="192" t="str">
        <f t="array" ref="L587">IFERROR(IF(INDEX([5]Tabelle1!$E$3:$U$500,MATCH($A587&amp;$C587&amp;$D587,[5]Tabelle1!$A$3:$A$500&amp;[5]Tabelle1!$C$3:$C$500&amp;[5]Tabelle1!$D$3:$D$500,0),MATCH(L$2,[5]Tabelle1!$E$2:$U$2,0))=0,"",INDEX([5]Tabelle1!$E$3:$U$500,MATCH($A587&amp;$C587&amp;$D587,[5]Tabelle1!$A$3:$A$500&amp;[5]Tabelle1!$C$3:$C$500&amp;[5]Tabelle1!$D$3:$D$500,0),MATCH(L$2,[5]Tabelle1!$E$2:$U$2,0))),"")</f>
        <v/>
      </c>
      <c r="M587" s="192" t="str">
        <f t="array" ref="M587">IFERROR(IF(INDEX([5]Tabelle1!$E$3:$U$500,MATCH($A587&amp;$C587&amp;$D587,[5]Tabelle1!$A$3:$A$500&amp;[5]Tabelle1!$C$3:$C$500&amp;[5]Tabelle1!$D$3:$D$500,0),MATCH(M$2,[5]Tabelle1!$E$2:$U$2,0))=0,"",INDEX([5]Tabelle1!$E$3:$U$500,MATCH($A587&amp;$C587&amp;$D587,[5]Tabelle1!$A$3:$A$500&amp;[5]Tabelle1!$C$3:$C$500&amp;[5]Tabelle1!$D$3:$D$500,0),MATCH(M$2,[5]Tabelle1!$E$2:$U$2,0))),"")</f>
        <v/>
      </c>
      <c r="N587" s="192" t="str">
        <f t="array" ref="N587">IFERROR(IF(INDEX([5]Tabelle1!$E$3:$U$500,MATCH($A587&amp;$C587&amp;$D587,[5]Tabelle1!$A$3:$A$500&amp;[5]Tabelle1!$C$3:$C$500&amp;[5]Tabelle1!$D$3:$D$500,0),MATCH(N$2,[5]Tabelle1!$E$2:$U$2,0))=0,"",INDEX([5]Tabelle1!$E$3:$U$500,MATCH($A587&amp;$C587&amp;$D587,[5]Tabelle1!$A$3:$A$500&amp;[5]Tabelle1!$C$3:$C$500&amp;[5]Tabelle1!$D$3:$D$500,0),MATCH(N$2,[5]Tabelle1!$E$2:$U$2,0))),"")</f>
        <v/>
      </c>
      <c r="O587" s="192" t="str">
        <f t="array" ref="O587">IFERROR(IF(INDEX([5]Tabelle1!$E$3:$U$500,MATCH($A587&amp;$C587&amp;$D587,[5]Tabelle1!$A$3:$A$500&amp;[5]Tabelle1!$C$3:$C$500&amp;[5]Tabelle1!$D$3:$D$500,0),MATCH(O$2,[5]Tabelle1!$E$2:$U$2,0))=0,"",INDEX([5]Tabelle1!$E$3:$U$500,MATCH($A587&amp;$C587&amp;$D587,[5]Tabelle1!$A$3:$A$500&amp;[5]Tabelle1!$C$3:$C$500&amp;[5]Tabelle1!$D$3:$D$500,0),MATCH(O$2,[5]Tabelle1!$E$2:$U$2,0))),"")</f>
        <v/>
      </c>
      <c r="P587" s="192" t="str">
        <f t="array" ref="P587">IFERROR(IF(INDEX([5]Tabelle1!$E$3:$U$500,MATCH($A587&amp;$C587&amp;$D587,[5]Tabelle1!$A$3:$A$500&amp;[5]Tabelle1!$C$3:$C$500&amp;[5]Tabelle1!$D$3:$D$500,0),MATCH(P$2,[5]Tabelle1!$E$2:$U$2,0))=0,"",INDEX([5]Tabelle1!$E$3:$U$500,MATCH($A587&amp;$C587&amp;$D587,[5]Tabelle1!$A$3:$A$500&amp;[5]Tabelle1!$C$3:$C$500&amp;[5]Tabelle1!$D$3:$D$500,0),MATCH(P$2,[5]Tabelle1!$E$2:$U$2,0))),"")</f>
        <v/>
      </c>
      <c r="Q587" s="192" t="str">
        <f t="array" ref="Q587">IFERROR(IF(INDEX([5]Tabelle1!$E$3:$U$500,MATCH($A587&amp;$C587&amp;$D587,[5]Tabelle1!$A$3:$A$500&amp;[5]Tabelle1!$C$3:$C$500&amp;[5]Tabelle1!$D$3:$D$500,0),MATCH(Q$2,[5]Tabelle1!$E$2:$U$2,0))=0,"",INDEX([5]Tabelle1!$E$3:$U$500,MATCH($A587&amp;$C587&amp;$D587,[5]Tabelle1!$A$3:$A$500&amp;[5]Tabelle1!$C$3:$C$500&amp;[5]Tabelle1!$D$3:$D$500,0),MATCH(Q$2,[5]Tabelle1!$E$2:$U$2,0))),"")</f>
        <v/>
      </c>
      <c r="R587" s="192" t="str">
        <f t="array" ref="R587">IFERROR(IF(INDEX([5]Tabelle1!$E$3:$U$500,MATCH($A587&amp;$C587&amp;$D587,[5]Tabelle1!$A$3:$A$500&amp;[5]Tabelle1!$C$3:$C$500&amp;[5]Tabelle1!$D$3:$D$500,0),MATCH(R$2,[5]Tabelle1!$E$2:$U$2,0))=0,"",INDEX([5]Tabelle1!$E$3:$U$500,MATCH($A587&amp;$C587&amp;$D587,[5]Tabelle1!$A$3:$A$500&amp;[5]Tabelle1!$C$3:$C$500&amp;[5]Tabelle1!$D$3:$D$500,0),MATCH(R$2,[5]Tabelle1!$E$2:$U$2,0))),"")</f>
        <v/>
      </c>
      <c r="S587" s="192" t="str">
        <f t="array" ref="S587">IFERROR(IF(INDEX([5]Tabelle1!$E$3:$U$500,MATCH($A587&amp;$C587&amp;$D587,[5]Tabelle1!$A$3:$A$500&amp;[5]Tabelle1!$C$3:$C$500&amp;[5]Tabelle1!$D$3:$D$500,0),MATCH(S$2,[5]Tabelle1!$E$2:$U$2,0))=0,"",INDEX([5]Tabelle1!$E$3:$U$500,MATCH($A587&amp;$C587&amp;$D587,[5]Tabelle1!$A$3:$A$500&amp;[5]Tabelle1!$C$3:$C$500&amp;[5]Tabelle1!$D$3:$D$500,0),MATCH(S$2,[5]Tabelle1!$E$2:$U$2,0))),"")</f>
        <v/>
      </c>
      <c r="T587" s="192" t="str">
        <f t="array" ref="T587">IFERROR(IF(INDEX([5]Tabelle1!$E$3:$U$500,MATCH($A587&amp;$C587&amp;$D587,[5]Tabelle1!$A$3:$A$500&amp;[5]Tabelle1!$C$3:$C$500&amp;[5]Tabelle1!$D$3:$D$500,0),MATCH(T$2,[5]Tabelle1!$E$2:$U$2,0))=0,"",INDEX([5]Tabelle1!$E$3:$U$500,MATCH($A587&amp;$C587&amp;$D587,[5]Tabelle1!$A$3:$A$500&amp;[5]Tabelle1!$C$3:$C$500&amp;[5]Tabelle1!$D$3:$D$500,0),MATCH(T$2,[5]Tabelle1!$E$2:$U$2,0))),"")</f>
        <v/>
      </c>
      <c r="U587" s="192" t="str">
        <f t="array" ref="U587">IFERROR(IF(INDEX([5]Tabelle1!$E$3:$U$500,MATCH($A587&amp;$C587&amp;$D587,[5]Tabelle1!$A$3:$A$500&amp;[5]Tabelle1!$C$3:$C$500&amp;[5]Tabelle1!$D$3:$D$500,0),MATCH(U$2,[5]Tabelle1!$E$2:$U$2,0))=0,"",INDEX([5]Tabelle1!$E$3:$U$500,MATCH($A587&amp;$C587&amp;$D587,[5]Tabelle1!$A$3:$A$500&amp;[5]Tabelle1!$C$3:$C$500&amp;[5]Tabelle1!$D$3:$D$500,0),MATCH(U$2,[5]Tabelle1!$E$2:$U$2,0))),"")</f>
        <v/>
      </c>
      <c r="V587" s="193" t="str">
        <f t="array" ref="V587">IFERROR(IF(INDEX([5]Tabelle1!$E$3:$U$500,MATCH($A587&amp;$C587&amp;$D587,[5]Tabelle1!$A$3:$A$500&amp;[5]Tabelle1!$C$3:$C$500&amp;[5]Tabelle1!$D$3:$D$500,0),MATCH(V$2,[5]Tabelle1!$E$2:$U$2,0))=0,"",INDEX([5]Tabelle1!$E$3:$U$500,MATCH($A587&amp;$C587&amp;$D587,[5]Tabelle1!$A$3:$A$500&amp;[5]Tabelle1!$C$3:$C$500&amp;[5]Tabelle1!$D$3:$D$500,0),MATCH(V$2,[5]Tabelle1!$E$2:$U$2,0))),"")</f>
        <v/>
      </c>
      <c r="W587" s="54" t="str">
        <f t="array" ref="W587">IFERROR(IF(INDEX([5]Tabelle1!$E$3:$U$500,MATCH($A587&amp;$C587&amp;$D587,[5]Tabelle1!$A$3:$A$500&amp;[5]Tabelle1!$C$3:$C$500&amp;[5]Tabelle1!$D$3:$D$500,0),MATCH(W$2,[5]Tabelle1!$E$2:$U$2,0))=0,"",INDEX([5]Tabelle1!$E$3:$U$500,MATCH($A587&amp;$C587&amp;$D587,[5]Tabelle1!$A$3:$A$500&amp;[5]Tabelle1!$C$3:$C$500&amp;[5]Tabelle1!$D$3:$D$500,0),MATCH(W$2,[5]Tabelle1!$E$2:$U$2,0))),"")</f>
        <v/>
      </c>
      <c r="X587" s="54" t="str">
        <f t="array" ref="X587">IFERROR(IF(INDEX([5]Tabelle1!$E$3:$U$500,MATCH($A587&amp;$C587&amp;$D587,[5]Tabelle1!$A$3:$A$500&amp;[5]Tabelle1!$C$3:$C$500&amp;[5]Tabelle1!$D$3:$D$500,0),MATCH(X$2,[5]Tabelle1!$E$2:$U$2,0))=0,"",INDEX([5]Tabelle1!$E$3:$U$500,MATCH($A587&amp;$C587&amp;$D587,[5]Tabelle1!$A$3:$A$500&amp;[5]Tabelle1!$C$3:$C$500&amp;[5]Tabelle1!$D$3:$D$500,0),MATCH(X$2,[5]Tabelle1!$E$2:$U$2,0))),"")</f>
        <v/>
      </c>
      <c r="Y587" s="22"/>
      <c r="Z587" s="22"/>
      <c r="AA587" s="22"/>
      <c r="AB587" s="22"/>
      <c r="AC587" s="22"/>
      <c r="AD587" s="22"/>
      <c r="AE587" s="22"/>
      <c r="AF587" s="22"/>
    </row>
    <row r="588" spans="1:32" ht="14.5" hidden="1" x14ac:dyDescent="0.35">
      <c r="A588" s="127" t="str">
        <f t="shared" si="39"/>
        <v>Slovenia</v>
      </c>
      <c r="B588" s="70"/>
      <c r="C588" s="70" t="s">
        <v>558</v>
      </c>
      <c r="D588" s="139" t="s">
        <v>6</v>
      </c>
      <c r="E588" s="175"/>
      <c r="F588" s="175"/>
      <c r="G588" s="175"/>
      <c r="H588" s="192" t="str">
        <f t="array" ref="H588">IFERROR(IF(INDEX([5]Tabelle1!$E$3:$U$500,MATCH($A588&amp;$C588&amp;$D588,[5]Tabelle1!$A$3:$A$500&amp;[5]Tabelle1!$C$3:$C$500&amp;[5]Tabelle1!$D$3:$D$500,0),MATCH(H$2,[5]Tabelle1!$E$2:$U$2,0))=0,"",INDEX([5]Tabelle1!$E$3:$U$500,MATCH($A588&amp;$C588&amp;$D588,[5]Tabelle1!$A$3:$A$500&amp;[5]Tabelle1!$C$3:$C$500&amp;[5]Tabelle1!$D$3:$D$500,0),MATCH(H$2,[5]Tabelle1!$E$2:$U$2,0))),"")</f>
        <v/>
      </c>
      <c r="I588" s="192" t="str">
        <f t="array" ref="I588">IFERROR(IF(INDEX([5]Tabelle1!$E$3:$U$500,MATCH($A588&amp;$C588&amp;$D588,[5]Tabelle1!$A$3:$A$500&amp;[5]Tabelle1!$C$3:$C$500&amp;[5]Tabelle1!$D$3:$D$500,0),MATCH(I$2,[5]Tabelle1!$E$2:$U$2,0))=0,"",INDEX([5]Tabelle1!$E$3:$U$500,MATCH($A588&amp;$C588&amp;$D588,[5]Tabelle1!$A$3:$A$500&amp;[5]Tabelle1!$C$3:$C$500&amp;[5]Tabelle1!$D$3:$D$500,0),MATCH(I$2,[5]Tabelle1!$E$2:$U$2,0))),"")</f>
        <v/>
      </c>
      <c r="J588" s="192" t="str">
        <f t="array" ref="J588">IFERROR(IF(INDEX([5]Tabelle1!$E$3:$U$500,MATCH($A588&amp;$C588&amp;$D588,[5]Tabelle1!$A$3:$A$500&amp;[5]Tabelle1!$C$3:$C$500&amp;[5]Tabelle1!$D$3:$D$500,0),MATCH(J$2,[5]Tabelle1!$E$2:$U$2,0))=0,"",INDEX([5]Tabelle1!$E$3:$U$500,MATCH($A588&amp;$C588&amp;$D588,[5]Tabelle1!$A$3:$A$500&amp;[5]Tabelle1!$C$3:$C$500&amp;[5]Tabelle1!$D$3:$D$500,0),MATCH(J$2,[5]Tabelle1!$E$2:$U$2,0))),"")</f>
        <v/>
      </c>
      <c r="K588" s="192" t="str">
        <f t="array" ref="K588">IFERROR(IF(INDEX([5]Tabelle1!$E$3:$U$500,MATCH($A588&amp;$C588&amp;$D588,[5]Tabelle1!$A$3:$A$500&amp;[5]Tabelle1!$C$3:$C$500&amp;[5]Tabelle1!$D$3:$D$500,0),MATCH(K$2,[5]Tabelle1!$E$2:$U$2,0))=0,"",INDEX([5]Tabelle1!$E$3:$U$500,MATCH($A588&amp;$C588&amp;$D588,[5]Tabelle1!$A$3:$A$500&amp;[5]Tabelle1!$C$3:$C$500&amp;[5]Tabelle1!$D$3:$D$500,0),MATCH(K$2,[5]Tabelle1!$E$2:$U$2,0))),"")</f>
        <v/>
      </c>
      <c r="L588" s="192" t="str">
        <f t="array" ref="L588">IFERROR(IF(INDEX([5]Tabelle1!$E$3:$U$500,MATCH($A588&amp;$C588&amp;$D588,[5]Tabelle1!$A$3:$A$500&amp;[5]Tabelle1!$C$3:$C$500&amp;[5]Tabelle1!$D$3:$D$500,0),MATCH(L$2,[5]Tabelle1!$E$2:$U$2,0))=0,"",INDEX([5]Tabelle1!$E$3:$U$500,MATCH($A588&amp;$C588&amp;$D588,[5]Tabelle1!$A$3:$A$500&amp;[5]Tabelle1!$C$3:$C$500&amp;[5]Tabelle1!$D$3:$D$500,0),MATCH(L$2,[5]Tabelle1!$E$2:$U$2,0))),"")</f>
        <v/>
      </c>
      <c r="M588" s="192" t="str">
        <f t="array" ref="M588">IFERROR(IF(INDEX([5]Tabelle1!$E$3:$U$500,MATCH($A588&amp;$C588&amp;$D588,[5]Tabelle1!$A$3:$A$500&amp;[5]Tabelle1!$C$3:$C$500&amp;[5]Tabelle1!$D$3:$D$500,0),MATCH(M$2,[5]Tabelle1!$E$2:$U$2,0))=0,"",INDEX([5]Tabelle1!$E$3:$U$500,MATCH($A588&amp;$C588&amp;$D588,[5]Tabelle1!$A$3:$A$500&amp;[5]Tabelle1!$C$3:$C$500&amp;[5]Tabelle1!$D$3:$D$500,0),MATCH(M$2,[5]Tabelle1!$E$2:$U$2,0))),"")</f>
        <v/>
      </c>
      <c r="N588" s="192" t="str">
        <f t="array" ref="N588">IFERROR(IF(INDEX([5]Tabelle1!$E$3:$U$500,MATCH($A588&amp;$C588&amp;$D588,[5]Tabelle1!$A$3:$A$500&amp;[5]Tabelle1!$C$3:$C$500&amp;[5]Tabelle1!$D$3:$D$500,0),MATCH(N$2,[5]Tabelle1!$E$2:$U$2,0))=0,"",INDEX([5]Tabelle1!$E$3:$U$500,MATCH($A588&amp;$C588&amp;$D588,[5]Tabelle1!$A$3:$A$500&amp;[5]Tabelle1!$C$3:$C$500&amp;[5]Tabelle1!$D$3:$D$500,0),MATCH(N$2,[5]Tabelle1!$E$2:$U$2,0))),"")</f>
        <v/>
      </c>
      <c r="O588" s="192" t="str">
        <f t="array" ref="O588">IFERROR(IF(INDEX([5]Tabelle1!$E$3:$U$500,MATCH($A588&amp;$C588&amp;$D588,[5]Tabelle1!$A$3:$A$500&amp;[5]Tabelle1!$C$3:$C$500&amp;[5]Tabelle1!$D$3:$D$500,0),MATCH(O$2,[5]Tabelle1!$E$2:$U$2,0))=0,"",INDEX([5]Tabelle1!$E$3:$U$500,MATCH($A588&amp;$C588&amp;$D588,[5]Tabelle1!$A$3:$A$500&amp;[5]Tabelle1!$C$3:$C$500&amp;[5]Tabelle1!$D$3:$D$500,0),MATCH(O$2,[5]Tabelle1!$E$2:$U$2,0))),"")</f>
        <v/>
      </c>
      <c r="P588" s="192" t="str">
        <f t="array" ref="P588">IFERROR(IF(INDEX([5]Tabelle1!$E$3:$U$500,MATCH($A588&amp;$C588&amp;$D588,[5]Tabelle1!$A$3:$A$500&amp;[5]Tabelle1!$C$3:$C$500&amp;[5]Tabelle1!$D$3:$D$500,0),MATCH(P$2,[5]Tabelle1!$E$2:$U$2,0))=0,"",INDEX([5]Tabelle1!$E$3:$U$500,MATCH($A588&amp;$C588&amp;$D588,[5]Tabelle1!$A$3:$A$500&amp;[5]Tabelle1!$C$3:$C$500&amp;[5]Tabelle1!$D$3:$D$500,0),MATCH(P$2,[5]Tabelle1!$E$2:$U$2,0))),"")</f>
        <v/>
      </c>
      <c r="Q588" s="192" t="str">
        <f t="array" ref="Q588">IFERROR(IF(INDEX([5]Tabelle1!$E$3:$U$500,MATCH($A588&amp;$C588&amp;$D588,[5]Tabelle1!$A$3:$A$500&amp;[5]Tabelle1!$C$3:$C$500&amp;[5]Tabelle1!$D$3:$D$500,0),MATCH(Q$2,[5]Tabelle1!$E$2:$U$2,0))=0,"",INDEX([5]Tabelle1!$E$3:$U$500,MATCH($A588&amp;$C588&amp;$D588,[5]Tabelle1!$A$3:$A$500&amp;[5]Tabelle1!$C$3:$C$500&amp;[5]Tabelle1!$D$3:$D$500,0),MATCH(Q$2,[5]Tabelle1!$E$2:$U$2,0))),"")</f>
        <v/>
      </c>
      <c r="R588" s="192" t="str">
        <f t="array" ref="R588">IFERROR(IF(INDEX([5]Tabelle1!$E$3:$U$500,MATCH($A588&amp;$C588&amp;$D588,[5]Tabelle1!$A$3:$A$500&amp;[5]Tabelle1!$C$3:$C$500&amp;[5]Tabelle1!$D$3:$D$500,0),MATCH(R$2,[5]Tabelle1!$E$2:$U$2,0))=0,"",INDEX([5]Tabelle1!$E$3:$U$500,MATCH($A588&amp;$C588&amp;$D588,[5]Tabelle1!$A$3:$A$500&amp;[5]Tabelle1!$C$3:$C$500&amp;[5]Tabelle1!$D$3:$D$500,0),MATCH(R$2,[5]Tabelle1!$E$2:$U$2,0))),"")</f>
        <v/>
      </c>
      <c r="S588" s="192" t="str">
        <f t="array" ref="S588">IFERROR(IF(INDEX([5]Tabelle1!$E$3:$U$500,MATCH($A588&amp;$C588&amp;$D588,[5]Tabelle1!$A$3:$A$500&amp;[5]Tabelle1!$C$3:$C$500&amp;[5]Tabelle1!$D$3:$D$500,0),MATCH(S$2,[5]Tabelle1!$E$2:$U$2,0))=0,"",INDEX([5]Tabelle1!$E$3:$U$500,MATCH($A588&amp;$C588&amp;$D588,[5]Tabelle1!$A$3:$A$500&amp;[5]Tabelle1!$C$3:$C$500&amp;[5]Tabelle1!$D$3:$D$500,0),MATCH(S$2,[5]Tabelle1!$E$2:$U$2,0))),"")</f>
        <v/>
      </c>
      <c r="T588" s="192" t="str">
        <f t="array" ref="T588">IFERROR(IF(INDEX([5]Tabelle1!$E$3:$U$500,MATCH($A588&amp;$C588&amp;$D588,[5]Tabelle1!$A$3:$A$500&amp;[5]Tabelle1!$C$3:$C$500&amp;[5]Tabelle1!$D$3:$D$500,0),MATCH(T$2,[5]Tabelle1!$E$2:$U$2,0))=0,"",INDEX([5]Tabelle1!$E$3:$U$500,MATCH($A588&amp;$C588&amp;$D588,[5]Tabelle1!$A$3:$A$500&amp;[5]Tabelle1!$C$3:$C$500&amp;[5]Tabelle1!$D$3:$D$500,0),MATCH(T$2,[5]Tabelle1!$E$2:$U$2,0))),"")</f>
        <v/>
      </c>
      <c r="U588" s="192" t="str">
        <f t="array" ref="U588">IFERROR(IF(INDEX([5]Tabelle1!$E$3:$U$500,MATCH($A588&amp;$C588&amp;$D588,[5]Tabelle1!$A$3:$A$500&amp;[5]Tabelle1!$C$3:$C$500&amp;[5]Tabelle1!$D$3:$D$500,0),MATCH(U$2,[5]Tabelle1!$E$2:$U$2,0))=0,"",INDEX([5]Tabelle1!$E$3:$U$500,MATCH($A588&amp;$C588&amp;$D588,[5]Tabelle1!$A$3:$A$500&amp;[5]Tabelle1!$C$3:$C$500&amp;[5]Tabelle1!$D$3:$D$500,0),MATCH(U$2,[5]Tabelle1!$E$2:$U$2,0))),"")</f>
        <v/>
      </c>
      <c r="V588" s="193" t="str">
        <f t="array" ref="V588">IFERROR(IF(INDEX([5]Tabelle1!$E$3:$U$500,MATCH($A588&amp;$C588&amp;$D588,[5]Tabelle1!$A$3:$A$500&amp;[5]Tabelle1!$C$3:$C$500&amp;[5]Tabelle1!$D$3:$D$500,0),MATCH(V$2,[5]Tabelle1!$E$2:$U$2,0))=0,"",INDEX([5]Tabelle1!$E$3:$U$500,MATCH($A588&amp;$C588&amp;$D588,[5]Tabelle1!$A$3:$A$500&amp;[5]Tabelle1!$C$3:$C$500&amp;[5]Tabelle1!$D$3:$D$500,0),MATCH(V$2,[5]Tabelle1!$E$2:$U$2,0))),"")</f>
        <v/>
      </c>
      <c r="W588" s="54" t="str">
        <f t="array" ref="W588">IFERROR(IF(INDEX([5]Tabelle1!$E$3:$U$500,MATCH($A588&amp;$C588&amp;$D588,[5]Tabelle1!$A$3:$A$500&amp;[5]Tabelle1!$C$3:$C$500&amp;[5]Tabelle1!$D$3:$D$500,0),MATCH(W$2,[5]Tabelle1!$E$2:$U$2,0))=0,"",INDEX([5]Tabelle1!$E$3:$U$500,MATCH($A588&amp;$C588&amp;$D588,[5]Tabelle1!$A$3:$A$500&amp;[5]Tabelle1!$C$3:$C$500&amp;[5]Tabelle1!$D$3:$D$500,0),MATCH(W$2,[5]Tabelle1!$E$2:$U$2,0))),"")</f>
        <v/>
      </c>
      <c r="X588" s="54" t="str">
        <f t="array" ref="X588">IFERROR(IF(INDEX([5]Tabelle1!$E$3:$U$500,MATCH($A588&amp;$C588&amp;$D588,[5]Tabelle1!$A$3:$A$500&amp;[5]Tabelle1!$C$3:$C$500&amp;[5]Tabelle1!$D$3:$D$500,0),MATCH(X$2,[5]Tabelle1!$E$2:$U$2,0))=0,"",INDEX([5]Tabelle1!$E$3:$U$500,MATCH($A588&amp;$C588&amp;$D588,[5]Tabelle1!$A$3:$A$500&amp;[5]Tabelle1!$C$3:$C$500&amp;[5]Tabelle1!$D$3:$D$500,0),MATCH(X$2,[5]Tabelle1!$E$2:$U$2,0))),"")</f>
        <v/>
      </c>
      <c r="Y588" s="22"/>
      <c r="Z588" s="22"/>
      <c r="AA588" s="22"/>
      <c r="AB588" s="22"/>
      <c r="AC588" s="22"/>
      <c r="AD588" s="22"/>
      <c r="AE588" s="22"/>
      <c r="AF588" s="22"/>
    </row>
    <row r="589" spans="1:32" ht="15" hidden="1" thickBot="1" x14ac:dyDescent="0.4">
      <c r="A589" s="127" t="str">
        <f t="shared" si="39"/>
        <v>Slovenia</v>
      </c>
      <c r="B589" s="70"/>
      <c r="C589" s="131" t="s">
        <v>558</v>
      </c>
      <c r="D589" s="142" t="s">
        <v>554</v>
      </c>
      <c r="E589" s="175"/>
      <c r="F589" s="175"/>
      <c r="G589" s="175"/>
      <c r="H589" s="192" t="str">
        <f t="array" ref="H589">IFERROR(IF(INDEX([5]Tabelle1!$E$3:$U$500,MATCH($A589&amp;$C589&amp;$D589,[5]Tabelle1!$A$3:$A$500&amp;[5]Tabelle1!$C$3:$C$500&amp;[5]Tabelle1!$D$3:$D$500,0),MATCH(H$2,[5]Tabelle1!$E$2:$U$2,0))=0,"",INDEX([5]Tabelle1!$E$3:$U$500,MATCH($A589&amp;$C589&amp;$D589,[5]Tabelle1!$A$3:$A$500&amp;[5]Tabelle1!$C$3:$C$500&amp;[5]Tabelle1!$D$3:$D$500,0),MATCH(H$2,[5]Tabelle1!$E$2:$U$2,0))),"")</f>
        <v/>
      </c>
      <c r="I589" s="192" t="str">
        <f t="array" ref="I589">IFERROR(IF(INDEX([5]Tabelle1!$E$3:$U$500,MATCH($A589&amp;$C589&amp;$D589,[5]Tabelle1!$A$3:$A$500&amp;[5]Tabelle1!$C$3:$C$500&amp;[5]Tabelle1!$D$3:$D$500,0),MATCH(I$2,[5]Tabelle1!$E$2:$U$2,0))=0,"",INDEX([5]Tabelle1!$E$3:$U$500,MATCH($A589&amp;$C589&amp;$D589,[5]Tabelle1!$A$3:$A$500&amp;[5]Tabelle1!$C$3:$C$500&amp;[5]Tabelle1!$D$3:$D$500,0),MATCH(I$2,[5]Tabelle1!$E$2:$U$2,0))),"")</f>
        <v/>
      </c>
      <c r="J589" s="192" t="str">
        <f t="array" ref="J589">IFERROR(IF(INDEX([5]Tabelle1!$E$3:$U$500,MATCH($A589&amp;$C589&amp;$D589,[5]Tabelle1!$A$3:$A$500&amp;[5]Tabelle1!$C$3:$C$500&amp;[5]Tabelle1!$D$3:$D$500,0),MATCH(J$2,[5]Tabelle1!$E$2:$U$2,0))=0,"",INDEX([5]Tabelle1!$E$3:$U$500,MATCH($A589&amp;$C589&amp;$D589,[5]Tabelle1!$A$3:$A$500&amp;[5]Tabelle1!$C$3:$C$500&amp;[5]Tabelle1!$D$3:$D$500,0),MATCH(J$2,[5]Tabelle1!$E$2:$U$2,0))),"")</f>
        <v/>
      </c>
      <c r="K589" s="192" t="str">
        <f t="array" ref="K589">IFERROR(IF(INDEX([5]Tabelle1!$E$3:$U$500,MATCH($A589&amp;$C589&amp;$D589,[5]Tabelle1!$A$3:$A$500&amp;[5]Tabelle1!$C$3:$C$500&amp;[5]Tabelle1!$D$3:$D$500,0),MATCH(K$2,[5]Tabelle1!$E$2:$U$2,0))=0,"",INDEX([5]Tabelle1!$E$3:$U$500,MATCH($A589&amp;$C589&amp;$D589,[5]Tabelle1!$A$3:$A$500&amp;[5]Tabelle1!$C$3:$C$500&amp;[5]Tabelle1!$D$3:$D$500,0),MATCH(K$2,[5]Tabelle1!$E$2:$U$2,0))),"")</f>
        <v/>
      </c>
      <c r="L589" s="192" t="str">
        <f t="array" ref="L589">IFERROR(IF(INDEX([5]Tabelle1!$E$3:$U$500,MATCH($A589&amp;$C589&amp;$D589,[5]Tabelle1!$A$3:$A$500&amp;[5]Tabelle1!$C$3:$C$500&amp;[5]Tabelle1!$D$3:$D$500,0),MATCH(L$2,[5]Tabelle1!$E$2:$U$2,0))=0,"",INDEX([5]Tabelle1!$E$3:$U$500,MATCH($A589&amp;$C589&amp;$D589,[5]Tabelle1!$A$3:$A$500&amp;[5]Tabelle1!$C$3:$C$500&amp;[5]Tabelle1!$D$3:$D$500,0),MATCH(L$2,[5]Tabelle1!$E$2:$U$2,0))),"")</f>
        <v/>
      </c>
      <c r="M589" s="192" t="str">
        <f t="array" ref="M589">IFERROR(IF(INDEX([5]Tabelle1!$E$3:$U$500,MATCH($A589&amp;$C589&amp;$D589,[5]Tabelle1!$A$3:$A$500&amp;[5]Tabelle1!$C$3:$C$500&amp;[5]Tabelle1!$D$3:$D$500,0),MATCH(M$2,[5]Tabelle1!$E$2:$U$2,0))=0,"",INDEX([5]Tabelle1!$E$3:$U$500,MATCH($A589&amp;$C589&amp;$D589,[5]Tabelle1!$A$3:$A$500&amp;[5]Tabelle1!$C$3:$C$500&amp;[5]Tabelle1!$D$3:$D$500,0),MATCH(M$2,[5]Tabelle1!$E$2:$U$2,0))),"")</f>
        <v/>
      </c>
      <c r="N589" s="192" t="str">
        <f t="array" ref="N589">IFERROR(IF(INDEX([5]Tabelle1!$E$3:$U$500,MATCH($A589&amp;$C589&amp;$D589,[5]Tabelle1!$A$3:$A$500&amp;[5]Tabelle1!$C$3:$C$500&amp;[5]Tabelle1!$D$3:$D$500,0),MATCH(N$2,[5]Tabelle1!$E$2:$U$2,0))=0,"",INDEX([5]Tabelle1!$E$3:$U$500,MATCH($A589&amp;$C589&amp;$D589,[5]Tabelle1!$A$3:$A$500&amp;[5]Tabelle1!$C$3:$C$500&amp;[5]Tabelle1!$D$3:$D$500,0),MATCH(N$2,[5]Tabelle1!$E$2:$U$2,0))),"")</f>
        <v/>
      </c>
      <c r="O589" s="192" t="str">
        <f t="array" ref="O589">IFERROR(IF(INDEX([5]Tabelle1!$E$3:$U$500,MATCH($A589&amp;$C589&amp;$D589,[5]Tabelle1!$A$3:$A$500&amp;[5]Tabelle1!$C$3:$C$500&amp;[5]Tabelle1!$D$3:$D$500,0),MATCH(O$2,[5]Tabelle1!$E$2:$U$2,0))=0,"",INDEX([5]Tabelle1!$E$3:$U$500,MATCH($A589&amp;$C589&amp;$D589,[5]Tabelle1!$A$3:$A$500&amp;[5]Tabelle1!$C$3:$C$500&amp;[5]Tabelle1!$D$3:$D$500,0),MATCH(O$2,[5]Tabelle1!$E$2:$U$2,0))),"")</f>
        <v/>
      </c>
      <c r="P589" s="192" t="str">
        <f t="array" ref="P589">IFERROR(IF(INDEX([5]Tabelle1!$E$3:$U$500,MATCH($A589&amp;$C589&amp;$D589,[5]Tabelle1!$A$3:$A$500&amp;[5]Tabelle1!$C$3:$C$500&amp;[5]Tabelle1!$D$3:$D$500,0),MATCH(P$2,[5]Tabelle1!$E$2:$U$2,0))=0,"",INDEX([5]Tabelle1!$E$3:$U$500,MATCH($A589&amp;$C589&amp;$D589,[5]Tabelle1!$A$3:$A$500&amp;[5]Tabelle1!$C$3:$C$500&amp;[5]Tabelle1!$D$3:$D$500,0),MATCH(P$2,[5]Tabelle1!$E$2:$U$2,0))),"")</f>
        <v/>
      </c>
      <c r="Q589" s="192" t="str">
        <f t="array" ref="Q589">IFERROR(IF(INDEX([5]Tabelle1!$E$3:$U$500,MATCH($A589&amp;$C589&amp;$D589,[5]Tabelle1!$A$3:$A$500&amp;[5]Tabelle1!$C$3:$C$500&amp;[5]Tabelle1!$D$3:$D$500,0),MATCH(Q$2,[5]Tabelle1!$E$2:$U$2,0))=0,"",INDEX([5]Tabelle1!$E$3:$U$500,MATCH($A589&amp;$C589&amp;$D589,[5]Tabelle1!$A$3:$A$500&amp;[5]Tabelle1!$C$3:$C$500&amp;[5]Tabelle1!$D$3:$D$500,0),MATCH(Q$2,[5]Tabelle1!$E$2:$U$2,0))),"")</f>
        <v/>
      </c>
      <c r="R589" s="192" t="str">
        <f t="array" ref="R589">IFERROR(IF(INDEX([5]Tabelle1!$E$3:$U$500,MATCH($A589&amp;$C589&amp;$D589,[5]Tabelle1!$A$3:$A$500&amp;[5]Tabelle1!$C$3:$C$500&amp;[5]Tabelle1!$D$3:$D$500,0),MATCH(R$2,[5]Tabelle1!$E$2:$U$2,0))=0,"",INDEX([5]Tabelle1!$E$3:$U$500,MATCH($A589&amp;$C589&amp;$D589,[5]Tabelle1!$A$3:$A$500&amp;[5]Tabelle1!$C$3:$C$500&amp;[5]Tabelle1!$D$3:$D$500,0),MATCH(R$2,[5]Tabelle1!$E$2:$U$2,0))),"")</f>
        <v/>
      </c>
      <c r="S589" s="192" t="str">
        <f t="array" ref="S589">IFERROR(IF(INDEX([5]Tabelle1!$E$3:$U$500,MATCH($A589&amp;$C589&amp;$D589,[5]Tabelle1!$A$3:$A$500&amp;[5]Tabelle1!$C$3:$C$500&amp;[5]Tabelle1!$D$3:$D$500,0),MATCH(S$2,[5]Tabelle1!$E$2:$U$2,0))=0,"",INDEX([5]Tabelle1!$E$3:$U$500,MATCH($A589&amp;$C589&amp;$D589,[5]Tabelle1!$A$3:$A$500&amp;[5]Tabelle1!$C$3:$C$500&amp;[5]Tabelle1!$D$3:$D$500,0),MATCH(S$2,[5]Tabelle1!$E$2:$U$2,0))),"")</f>
        <v/>
      </c>
      <c r="T589" s="192" t="str">
        <f t="array" ref="T589">IFERROR(IF(INDEX([5]Tabelle1!$E$3:$U$500,MATCH($A589&amp;$C589&amp;$D589,[5]Tabelle1!$A$3:$A$500&amp;[5]Tabelle1!$C$3:$C$500&amp;[5]Tabelle1!$D$3:$D$500,0),MATCH(T$2,[5]Tabelle1!$E$2:$U$2,0))=0,"",INDEX([5]Tabelle1!$E$3:$U$500,MATCH($A589&amp;$C589&amp;$D589,[5]Tabelle1!$A$3:$A$500&amp;[5]Tabelle1!$C$3:$C$500&amp;[5]Tabelle1!$D$3:$D$500,0),MATCH(T$2,[5]Tabelle1!$E$2:$U$2,0))),"")</f>
        <v/>
      </c>
      <c r="U589" s="192" t="str">
        <f t="array" ref="U589">IFERROR(IF(INDEX([5]Tabelle1!$E$3:$U$500,MATCH($A589&amp;$C589&amp;$D589,[5]Tabelle1!$A$3:$A$500&amp;[5]Tabelle1!$C$3:$C$500&amp;[5]Tabelle1!$D$3:$D$500,0),MATCH(U$2,[5]Tabelle1!$E$2:$U$2,0))=0,"",INDEX([5]Tabelle1!$E$3:$U$500,MATCH($A589&amp;$C589&amp;$D589,[5]Tabelle1!$A$3:$A$500&amp;[5]Tabelle1!$C$3:$C$500&amp;[5]Tabelle1!$D$3:$D$500,0),MATCH(U$2,[5]Tabelle1!$E$2:$U$2,0))),"")</f>
        <v/>
      </c>
      <c r="V589" s="193" t="str">
        <f t="array" ref="V589">IFERROR(IF(INDEX([5]Tabelle1!$E$3:$U$500,MATCH($A589&amp;$C589&amp;$D589,[5]Tabelle1!$A$3:$A$500&amp;[5]Tabelle1!$C$3:$C$500&amp;[5]Tabelle1!$D$3:$D$500,0),MATCH(V$2,[5]Tabelle1!$E$2:$U$2,0))=0,"",INDEX([5]Tabelle1!$E$3:$U$500,MATCH($A589&amp;$C589&amp;$D589,[5]Tabelle1!$A$3:$A$500&amp;[5]Tabelle1!$C$3:$C$500&amp;[5]Tabelle1!$D$3:$D$500,0),MATCH(V$2,[5]Tabelle1!$E$2:$U$2,0))),"")</f>
        <v/>
      </c>
      <c r="W589" s="54" t="str">
        <f t="array" ref="W589">IFERROR(IF(INDEX([5]Tabelle1!$E$3:$U$500,MATCH($A589&amp;$C589&amp;$D589,[5]Tabelle1!$A$3:$A$500&amp;[5]Tabelle1!$C$3:$C$500&amp;[5]Tabelle1!$D$3:$D$500,0),MATCH(W$2,[5]Tabelle1!$E$2:$U$2,0))=0,"",INDEX([5]Tabelle1!$E$3:$U$500,MATCH($A589&amp;$C589&amp;$D589,[5]Tabelle1!$A$3:$A$500&amp;[5]Tabelle1!$C$3:$C$500&amp;[5]Tabelle1!$D$3:$D$500,0),MATCH(W$2,[5]Tabelle1!$E$2:$U$2,0))),"")</f>
        <v/>
      </c>
      <c r="X589" s="54" t="str">
        <f t="array" ref="X589">IFERROR(IF(INDEX([5]Tabelle1!$E$3:$U$500,MATCH($A589&amp;$C589&amp;$D589,[5]Tabelle1!$A$3:$A$500&amp;[5]Tabelle1!$C$3:$C$500&amp;[5]Tabelle1!$D$3:$D$500,0),MATCH(X$2,[5]Tabelle1!$E$2:$U$2,0))=0,"",INDEX([5]Tabelle1!$E$3:$U$500,MATCH($A589&amp;$C589&amp;$D589,[5]Tabelle1!$A$3:$A$500&amp;[5]Tabelle1!$C$3:$C$500&amp;[5]Tabelle1!$D$3:$D$500,0),MATCH(X$2,[5]Tabelle1!$E$2:$U$2,0))),"")</f>
        <v/>
      </c>
      <c r="Y589" s="22"/>
      <c r="Z589" s="22"/>
      <c r="AA589" s="22"/>
      <c r="AB589" s="22"/>
      <c r="AC589" s="22"/>
      <c r="AD589" s="22"/>
      <c r="AE589" s="22"/>
      <c r="AF589" s="22"/>
    </row>
    <row r="590" spans="1:32" ht="14.5" hidden="1" x14ac:dyDescent="0.35">
      <c r="A590" s="63" t="s">
        <v>44</v>
      </c>
      <c r="B590" s="62" t="s">
        <v>598</v>
      </c>
      <c r="C590" s="62" t="s">
        <v>596</v>
      </c>
      <c r="D590" s="146" t="s">
        <v>574</v>
      </c>
      <c r="E590" s="167"/>
      <c r="F590" s="167"/>
      <c r="G590" s="167"/>
      <c r="H590" s="167" t="s">
        <v>50</v>
      </c>
      <c r="I590" s="181">
        <v>0.2</v>
      </c>
      <c r="J590" s="163" t="s">
        <v>50</v>
      </c>
      <c r="K590" s="163">
        <v>0.24</v>
      </c>
      <c r="L590" s="163" t="s">
        <v>50</v>
      </c>
      <c r="M590" s="163" t="s">
        <v>50</v>
      </c>
      <c r="N590" s="163">
        <v>0.3</v>
      </c>
      <c r="O590" s="163" t="s">
        <v>50</v>
      </c>
      <c r="P590" s="163">
        <v>0.34</v>
      </c>
      <c r="Q590" s="163" t="s">
        <v>50</v>
      </c>
      <c r="R590" s="163" t="s">
        <v>50</v>
      </c>
      <c r="S590" s="163">
        <v>0.42</v>
      </c>
      <c r="T590" s="187" t="s">
        <v>50</v>
      </c>
      <c r="U590" s="187" t="s">
        <v>50</v>
      </c>
      <c r="V590" s="188" t="s">
        <v>50</v>
      </c>
      <c r="W590" s="54" t="s">
        <v>50</v>
      </c>
      <c r="X590" s="54" t="s">
        <v>599</v>
      </c>
      <c r="Y590" s="170"/>
      <c r="Z590" s="170"/>
      <c r="AA590" s="170"/>
      <c r="AB590" s="170"/>
      <c r="AC590" s="170"/>
      <c r="AD590" s="170"/>
      <c r="AE590" s="170"/>
      <c r="AF590" s="170"/>
    </row>
    <row r="591" spans="1:32" ht="14.5" x14ac:dyDescent="0.35">
      <c r="A591" s="127" t="str">
        <f>A590</f>
        <v>Spain</v>
      </c>
      <c r="B591" s="70"/>
      <c r="C591" s="70" t="s">
        <v>596</v>
      </c>
      <c r="D591" s="136" t="s">
        <v>575</v>
      </c>
      <c r="E591" s="102"/>
      <c r="F591" s="102"/>
      <c r="G591" s="102"/>
      <c r="H591" s="102" t="s">
        <v>50</v>
      </c>
      <c r="I591" s="182">
        <v>0.42</v>
      </c>
      <c r="J591" s="162" t="s">
        <v>50</v>
      </c>
      <c r="K591" s="162" t="s">
        <v>50</v>
      </c>
      <c r="L591" s="162" t="s">
        <v>50</v>
      </c>
      <c r="M591" s="162" t="s">
        <v>50</v>
      </c>
      <c r="N591" s="162">
        <v>0.64</v>
      </c>
      <c r="O591" s="162" t="s">
        <v>50</v>
      </c>
      <c r="P591" s="162" t="s">
        <v>50</v>
      </c>
      <c r="Q591" s="162" t="s">
        <v>50</v>
      </c>
      <c r="R591" s="162" t="s">
        <v>50</v>
      </c>
      <c r="S591" s="162">
        <v>0.86</v>
      </c>
      <c r="T591" s="190" t="s">
        <v>50</v>
      </c>
      <c r="U591" s="190" t="s">
        <v>50</v>
      </c>
      <c r="V591" s="191" t="s">
        <v>50</v>
      </c>
      <c r="W591" s="54" t="s">
        <v>608</v>
      </c>
      <c r="X591" s="54" t="s">
        <v>600</v>
      </c>
      <c r="Y591" s="170"/>
      <c r="Z591" s="170"/>
      <c r="AA591" s="170"/>
      <c r="AB591" s="170"/>
      <c r="AC591" s="170"/>
      <c r="AD591" s="170"/>
      <c r="AE591" s="170"/>
      <c r="AF591" s="170"/>
    </row>
    <row r="592" spans="1:32" ht="14.5" hidden="1" x14ac:dyDescent="0.35">
      <c r="A592" s="127" t="str">
        <f t="shared" ref="A592:A621" si="40">A591</f>
        <v>Spain</v>
      </c>
      <c r="B592" s="70"/>
      <c r="C592" s="70" t="s">
        <v>596</v>
      </c>
      <c r="D592" s="136" t="s">
        <v>576</v>
      </c>
      <c r="E592" s="102"/>
      <c r="F592" s="102"/>
      <c r="G592" s="102"/>
      <c r="H592" s="102" t="s">
        <v>50</v>
      </c>
      <c r="I592" s="182">
        <v>0.18</v>
      </c>
      <c r="J592" s="162" t="s">
        <v>50</v>
      </c>
      <c r="K592" s="162" t="s">
        <v>50</v>
      </c>
      <c r="L592" s="162" t="s">
        <v>50</v>
      </c>
      <c r="M592" s="162" t="s">
        <v>50</v>
      </c>
      <c r="N592" s="162">
        <v>0.25</v>
      </c>
      <c r="O592" s="162" t="s">
        <v>50</v>
      </c>
      <c r="P592" s="162" t="s">
        <v>50</v>
      </c>
      <c r="Q592" s="162" t="s">
        <v>50</v>
      </c>
      <c r="R592" s="162" t="s">
        <v>50</v>
      </c>
      <c r="S592" s="162">
        <v>0.31</v>
      </c>
      <c r="T592" s="190" t="s">
        <v>50</v>
      </c>
      <c r="U592" s="190" t="s">
        <v>50</v>
      </c>
      <c r="V592" s="191" t="s">
        <v>50</v>
      </c>
      <c r="W592" s="54" t="s">
        <v>50</v>
      </c>
      <c r="X592" s="54" t="s">
        <v>601</v>
      </c>
      <c r="Y592" s="170"/>
      <c r="Z592" s="170"/>
      <c r="AA592" s="170"/>
      <c r="AB592" s="170"/>
      <c r="AC592" s="170"/>
      <c r="AD592" s="170"/>
      <c r="AE592" s="170"/>
      <c r="AF592" s="170"/>
    </row>
    <row r="593" spans="1:32" ht="14.5" hidden="1" x14ac:dyDescent="0.35">
      <c r="A593" s="127" t="str">
        <f t="shared" si="40"/>
        <v>Spain</v>
      </c>
      <c r="B593" s="70"/>
      <c r="C593" s="70" t="s">
        <v>596</v>
      </c>
      <c r="D593" s="136" t="s">
        <v>577</v>
      </c>
      <c r="E593" s="102"/>
      <c r="F593" s="102"/>
      <c r="G593" s="102"/>
      <c r="H593" s="102" t="s">
        <v>50</v>
      </c>
      <c r="I593" s="182">
        <v>0.1</v>
      </c>
      <c r="J593" s="162" t="s">
        <v>50</v>
      </c>
      <c r="K593" s="162" t="s">
        <v>50</v>
      </c>
      <c r="L593" s="162" t="s">
        <v>50</v>
      </c>
      <c r="M593" s="162" t="s">
        <v>50</v>
      </c>
      <c r="N593" s="162">
        <v>0.15</v>
      </c>
      <c r="O593" s="162" t="s">
        <v>50</v>
      </c>
      <c r="P593" s="162" t="s">
        <v>50</v>
      </c>
      <c r="Q593" s="162" t="s">
        <v>50</v>
      </c>
      <c r="R593" s="162" t="s">
        <v>50</v>
      </c>
      <c r="S593" s="162">
        <v>0.28000000000000003</v>
      </c>
      <c r="T593" s="190" t="s">
        <v>50</v>
      </c>
      <c r="U593" s="190" t="s">
        <v>50</v>
      </c>
      <c r="V593" s="191" t="s">
        <v>50</v>
      </c>
      <c r="W593" s="54" t="s">
        <v>50</v>
      </c>
      <c r="X593" s="54" t="s">
        <v>602</v>
      </c>
      <c r="Y593" s="170"/>
      <c r="Z593" s="170"/>
      <c r="AA593" s="170"/>
      <c r="AB593" s="170"/>
      <c r="AC593" s="170"/>
      <c r="AD593" s="170"/>
      <c r="AE593" s="170"/>
      <c r="AF593" s="170"/>
    </row>
    <row r="594" spans="1:32" ht="14.5" hidden="1" x14ac:dyDescent="0.35">
      <c r="A594" s="127" t="str">
        <f t="shared" si="40"/>
        <v>Spain</v>
      </c>
      <c r="B594" s="70"/>
      <c r="C594" s="70"/>
      <c r="D594" s="136" t="s">
        <v>563</v>
      </c>
      <c r="E594" s="198"/>
      <c r="F594" s="198"/>
      <c r="G594" s="198"/>
      <c r="H594" s="199" t="s">
        <v>50</v>
      </c>
      <c r="I594" s="199" t="s">
        <v>50</v>
      </c>
      <c r="J594" s="199" t="s">
        <v>50</v>
      </c>
      <c r="K594" s="199" t="s">
        <v>50</v>
      </c>
      <c r="L594" s="199" t="s">
        <v>50</v>
      </c>
      <c r="M594" s="199" t="s">
        <v>50</v>
      </c>
      <c r="N594" s="199" t="s">
        <v>50</v>
      </c>
      <c r="O594" s="199" t="s">
        <v>50</v>
      </c>
      <c r="P594" s="199" t="s">
        <v>50</v>
      </c>
      <c r="Q594" s="199" t="s">
        <v>50</v>
      </c>
      <c r="R594" s="199" t="s">
        <v>50</v>
      </c>
      <c r="S594" s="199" t="s">
        <v>50</v>
      </c>
      <c r="T594" s="199" t="s">
        <v>50</v>
      </c>
      <c r="U594" s="199" t="s">
        <v>50</v>
      </c>
      <c r="V594" s="200" t="s">
        <v>50</v>
      </c>
      <c r="W594" s="54" t="s">
        <v>50</v>
      </c>
      <c r="X594" s="54" t="s">
        <v>50</v>
      </c>
      <c r="Y594" s="22"/>
      <c r="Z594" s="22"/>
      <c r="AA594" s="22"/>
      <c r="AB594" s="22"/>
      <c r="AC594" s="22"/>
      <c r="AD594" s="22"/>
      <c r="AE594" s="22"/>
      <c r="AF594" s="22"/>
    </row>
    <row r="595" spans="1:32" ht="14.5" hidden="1" x14ac:dyDescent="0.35">
      <c r="A595" s="127" t="str">
        <f t="shared" si="40"/>
        <v>Spain</v>
      </c>
      <c r="B595" s="70"/>
      <c r="C595" s="70" t="s">
        <v>558</v>
      </c>
      <c r="D595" s="139" t="s">
        <v>10</v>
      </c>
      <c r="E595" s="175"/>
      <c r="F595" s="175"/>
      <c r="G595" s="175"/>
      <c r="H595" s="192" t="s">
        <v>50</v>
      </c>
      <c r="I595" s="192">
        <v>28033</v>
      </c>
      <c r="J595" s="192" t="s">
        <v>50</v>
      </c>
      <c r="K595" s="192" t="s">
        <v>50</v>
      </c>
      <c r="L595" s="192" t="s">
        <v>50</v>
      </c>
      <c r="M595" s="192" t="s">
        <v>50</v>
      </c>
      <c r="N595" s="192">
        <v>40633</v>
      </c>
      <c r="O595" s="192" t="s">
        <v>50</v>
      </c>
      <c r="P595" s="192" t="s">
        <v>50</v>
      </c>
      <c r="Q595" s="192" t="s">
        <v>50</v>
      </c>
      <c r="R595" s="192" t="s">
        <v>50</v>
      </c>
      <c r="S595" s="192">
        <v>50333</v>
      </c>
      <c r="T595" s="192" t="s">
        <v>50</v>
      </c>
      <c r="U595" s="192" t="s">
        <v>50</v>
      </c>
      <c r="V595" s="193" t="s">
        <v>50</v>
      </c>
      <c r="W595" s="54" t="s">
        <v>50</v>
      </c>
      <c r="X595" s="54" t="s">
        <v>50</v>
      </c>
      <c r="Y595" s="22"/>
      <c r="Z595" s="22"/>
      <c r="AA595" s="22"/>
      <c r="AB595" s="22"/>
      <c r="AC595" s="22"/>
      <c r="AD595" s="22"/>
      <c r="AE595" s="22"/>
      <c r="AF595" s="22"/>
    </row>
    <row r="596" spans="1:32" ht="14.5" hidden="1" x14ac:dyDescent="0.35">
      <c r="A596" s="127" t="str">
        <f t="shared" si="40"/>
        <v>Spain</v>
      </c>
      <c r="B596" s="70"/>
      <c r="C596" s="70" t="s">
        <v>558</v>
      </c>
      <c r="D596" s="139" t="s">
        <v>546</v>
      </c>
      <c r="E596" s="175"/>
      <c r="F596" s="175"/>
      <c r="G596" s="175"/>
      <c r="H596" s="192" t="s">
        <v>50</v>
      </c>
      <c r="I596" s="192">
        <v>28033</v>
      </c>
      <c r="J596" s="192" t="s">
        <v>50</v>
      </c>
      <c r="K596" s="192" t="s">
        <v>50</v>
      </c>
      <c r="L596" s="192" t="s">
        <v>50</v>
      </c>
      <c r="M596" s="192" t="s">
        <v>50</v>
      </c>
      <c r="N596" s="192">
        <v>40633</v>
      </c>
      <c r="O596" s="192" t="s">
        <v>50</v>
      </c>
      <c r="P596" s="192" t="s">
        <v>50</v>
      </c>
      <c r="Q596" s="192" t="s">
        <v>50</v>
      </c>
      <c r="R596" s="192" t="s">
        <v>50</v>
      </c>
      <c r="S596" s="192">
        <v>50333</v>
      </c>
      <c r="T596" s="192" t="s">
        <v>50</v>
      </c>
      <c r="U596" s="192" t="s">
        <v>50</v>
      </c>
      <c r="V596" s="193" t="s">
        <v>50</v>
      </c>
      <c r="W596" s="54" t="s">
        <v>50</v>
      </c>
      <c r="X596" s="54" t="s">
        <v>50</v>
      </c>
      <c r="Y596" s="22"/>
      <c r="Z596" s="22"/>
      <c r="AA596" s="22"/>
      <c r="AB596" s="22"/>
      <c r="AC596" s="22"/>
      <c r="AD596" s="22"/>
      <c r="AE596" s="22"/>
      <c r="AF596" s="22"/>
    </row>
    <row r="597" spans="1:32" ht="14.5" hidden="1" x14ac:dyDescent="0.35">
      <c r="A597" s="127" t="str">
        <f t="shared" si="40"/>
        <v>Spain</v>
      </c>
      <c r="B597" s="70"/>
      <c r="C597" s="70" t="s">
        <v>558</v>
      </c>
      <c r="D597" s="139" t="s">
        <v>547</v>
      </c>
      <c r="E597" s="175"/>
      <c r="F597" s="175"/>
      <c r="G597" s="175"/>
      <c r="H597" s="192" t="s">
        <v>50</v>
      </c>
      <c r="I597" s="192" t="s">
        <v>50</v>
      </c>
      <c r="J597" s="192" t="s">
        <v>50</v>
      </c>
      <c r="K597" s="192" t="s">
        <v>50</v>
      </c>
      <c r="L597" s="192" t="s">
        <v>50</v>
      </c>
      <c r="M597" s="192" t="s">
        <v>50</v>
      </c>
      <c r="N597" s="192" t="s">
        <v>50</v>
      </c>
      <c r="O597" s="192" t="s">
        <v>50</v>
      </c>
      <c r="P597" s="192" t="s">
        <v>50</v>
      </c>
      <c r="Q597" s="192" t="s">
        <v>50</v>
      </c>
      <c r="R597" s="192" t="s">
        <v>50</v>
      </c>
      <c r="S597" s="192" t="s">
        <v>50</v>
      </c>
      <c r="T597" s="192" t="s">
        <v>50</v>
      </c>
      <c r="U597" s="192" t="s">
        <v>50</v>
      </c>
      <c r="V597" s="193" t="s">
        <v>50</v>
      </c>
      <c r="W597" s="54" t="s">
        <v>50</v>
      </c>
      <c r="X597" s="54" t="s">
        <v>50</v>
      </c>
      <c r="Y597" s="22"/>
      <c r="Z597" s="22"/>
      <c r="AA597" s="22"/>
      <c r="AB597" s="22"/>
      <c r="AC597" s="22"/>
      <c r="AD597" s="22"/>
      <c r="AE597" s="22"/>
      <c r="AF597" s="22"/>
    </row>
    <row r="598" spans="1:32" ht="14.5" hidden="1" x14ac:dyDescent="0.35">
      <c r="A598" s="127" t="str">
        <f t="shared" si="40"/>
        <v>Spain</v>
      </c>
      <c r="B598" s="70"/>
      <c r="C598" s="70" t="s">
        <v>558</v>
      </c>
      <c r="D598" s="139" t="s">
        <v>548</v>
      </c>
      <c r="E598" s="175"/>
      <c r="F598" s="175"/>
      <c r="G598" s="175"/>
      <c r="H598" s="192" t="s">
        <v>50</v>
      </c>
      <c r="I598" s="192">
        <v>9071</v>
      </c>
      <c r="J598" s="192" t="s">
        <v>50</v>
      </c>
      <c r="K598" s="192" t="s">
        <v>50</v>
      </c>
      <c r="L598" s="192" t="s">
        <v>50</v>
      </c>
      <c r="M598" s="192" t="s">
        <v>50</v>
      </c>
      <c r="N598" s="192">
        <v>21713</v>
      </c>
      <c r="O598" s="192" t="s">
        <v>50</v>
      </c>
      <c r="P598" s="192" t="s">
        <v>50</v>
      </c>
      <c r="Q598" s="192" t="s">
        <v>50</v>
      </c>
      <c r="R598" s="192" t="s">
        <v>50</v>
      </c>
      <c r="S598" s="192">
        <v>39181</v>
      </c>
      <c r="T598" s="192" t="s">
        <v>50</v>
      </c>
      <c r="U598" s="192" t="s">
        <v>50</v>
      </c>
      <c r="V598" s="193" t="s">
        <v>50</v>
      </c>
      <c r="W598" s="54" t="s">
        <v>50</v>
      </c>
      <c r="X598" s="54" t="s">
        <v>50</v>
      </c>
      <c r="Y598" s="22"/>
      <c r="Z598" s="22"/>
      <c r="AA598" s="22"/>
      <c r="AB598" s="22"/>
      <c r="AC598" s="22"/>
      <c r="AD598" s="22"/>
      <c r="AE598" s="22"/>
      <c r="AF598" s="22"/>
    </row>
    <row r="599" spans="1:32" ht="14.5" hidden="1" x14ac:dyDescent="0.35">
      <c r="A599" s="127" t="str">
        <f t="shared" si="40"/>
        <v>Spain</v>
      </c>
      <c r="B599" s="70"/>
      <c r="C599" s="70" t="s">
        <v>558</v>
      </c>
      <c r="D599" s="139" t="s">
        <v>549</v>
      </c>
      <c r="E599" s="175"/>
      <c r="F599" s="175"/>
      <c r="G599" s="175"/>
      <c r="H599" s="192" t="s">
        <v>50</v>
      </c>
      <c r="I599" s="192">
        <v>2303</v>
      </c>
      <c r="J599" s="192" t="s">
        <v>50</v>
      </c>
      <c r="K599" s="192" t="s">
        <v>50</v>
      </c>
      <c r="L599" s="192" t="s">
        <v>50</v>
      </c>
      <c r="M599" s="192" t="s">
        <v>50</v>
      </c>
      <c r="N599" s="192">
        <v>4803</v>
      </c>
      <c r="O599" s="192" t="s">
        <v>50</v>
      </c>
      <c r="P599" s="192" t="s">
        <v>50</v>
      </c>
      <c r="Q599" s="192" t="s">
        <v>50</v>
      </c>
      <c r="R599" s="192" t="s">
        <v>50</v>
      </c>
      <c r="S599" s="192">
        <v>7303</v>
      </c>
      <c r="T599" s="192" t="s">
        <v>50</v>
      </c>
      <c r="U599" s="192" t="s">
        <v>50</v>
      </c>
      <c r="V599" s="193" t="s">
        <v>50</v>
      </c>
      <c r="W599" s="54" t="s">
        <v>50</v>
      </c>
      <c r="X599" s="54" t="s">
        <v>50</v>
      </c>
      <c r="Y599" s="22"/>
      <c r="Z599" s="22"/>
      <c r="AA599" s="22"/>
      <c r="AB599" s="22"/>
      <c r="AC599" s="22"/>
      <c r="AD599" s="22"/>
      <c r="AE599" s="22"/>
      <c r="AF599" s="22"/>
    </row>
    <row r="600" spans="1:32" ht="14.5" hidden="1" x14ac:dyDescent="0.35">
      <c r="A600" s="127" t="str">
        <f t="shared" si="40"/>
        <v>Spain</v>
      </c>
      <c r="B600" s="70"/>
      <c r="C600" s="70" t="s">
        <v>558</v>
      </c>
      <c r="D600" s="139" t="s">
        <v>550</v>
      </c>
      <c r="E600" s="175"/>
      <c r="F600" s="175"/>
      <c r="G600" s="175"/>
      <c r="H600" s="192" t="s">
        <v>50</v>
      </c>
      <c r="I600" s="192">
        <v>14109</v>
      </c>
      <c r="J600" s="192" t="s">
        <v>50</v>
      </c>
      <c r="K600" s="192" t="s">
        <v>50</v>
      </c>
      <c r="L600" s="192" t="s">
        <v>50</v>
      </c>
      <c r="M600" s="192" t="s">
        <v>50</v>
      </c>
      <c r="N600" s="192">
        <v>14359</v>
      </c>
      <c r="O600" s="192" t="s">
        <v>50</v>
      </c>
      <c r="P600" s="192" t="s">
        <v>50</v>
      </c>
      <c r="Q600" s="192" t="s">
        <v>50</v>
      </c>
      <c r="R600" s="192" t="s">
        <v>50</v>
      </c>
      <c r="S600" s="192">
        <v>14609</v>
      </c>
      <c r="T600" s="192" t="s">
        <v>50</v>
      </c>
      <c r="U600" s="192" t="s">
        <v>50</v>
      </c>
      <c r="V600" s="193" t="s">
        <v>50</v>
      </c>
      <c r="W600" s="54" t="s">
        <v>50</v>
      </c>
      <c r="X600" s="54" t="s">
        <v>50</v>
      </c>
      <c r="Y600" s="22"/>
      <c r="Z600" s="22"/>
      <c r="AA600" s="22"/>
      <c r="AB600" s="22"/>
      <c r="AC600" s="22"/>
      <c r="AD600" s="22"/>
      <c r="AE600" s="22"/>
      <c r="AF600" s="22"/>
    </row>
    <row r="601" spans="1:32" ht="14.5" hidden="1" x14ac:dyDescent="0.35">
      <c r="A601" s="127" t="str">
        <f t="shared" si="40"/>
        <v>Spain</v>
      </c>
      <c r="B601" s="70"/>
      <c r="C601" s="70" t="s">
        <v>558</v>
      </c>
      <c r="D601" s="139" t="s">
        <v>551</v>
      </c>
      <c r="E601" s="175"/>
      <c r="F601" s="175"/>
      <c r="G601" s="175"/>
      <c r="H601" s="192" t="s">
        <v>50</v>
      </c>
      <c r="I601" s="192">
        <v>6024</v>
      </c>
      <c r="J601" s="192" t="s">
        <v>50</v>
      </c>
      <c r="K601" s="192" t="s">
        <v>50</v>
      </c>
      <c r="L601" s="192" t="s">
        <v>50</v>
      </c>
      <c r="M601" s="192" t="s">
        <v>50</v>
      </c>
      <c r="N601" s="192">
        <v>6890</v>
      </c>
      <c r="O601" s="192" t="s">
        <v>50</v>
      </c>
      <c r="P601" s="192" t="s">
        <v>50</v>
      </c>
      <c r="Q601" s="192" t="s">
        <v>50</v>
      </c>
      <c r="R601" s="192" t="s">
        <v>50</v>
      </c>
      <c r="S601" s="192">
        <v>9515</v>
      </c>
      <c r="T601" s="192" t="s">
        <v>50</v>
      </c>
      <c r="U601" s="192" t="s">
        <v>50</v>
      </c>
      <c r="V601" s="193" t="s">
        <v>50</v>
      </c>
      <c r="W601" s="54" t="s">
        <v>50</v>
      </c>
      <c r="X601" s="54" t="s">
        <v>50</v>
      </c>
      <c r="Y601" s="22"/>
      <c r="Z601" s="22"/>
      <c r="AA601" s="22"/>
      <c r="AB601" s="22"/>
      <c r="AC601" s="22"/>
      <c r="AD601" s="22"/>
      <c r="AE601" s="22"/>
      <c r="AF601" s="22"/>
    </row>
    <row r="602" spans="1:32" ht="14.5" hidden="1" x14ac:dyDescent="0.35">
      <c r="A602" s="127" t="str">
        <f t="shared" si="40"/>
        <v>Spain</v>
      </c>
      <c r="B602" s="70"/>
      <c r="C602" s="70" t="s">
        <v>558</v>
      </c>
      <c r="D602" s="139" t="s">
        <v>552</v>
      </c>
      <c r="E602" s="175"/>
      <c r="F602" s="175"/>
      <c r="G602" s="175"/>
      <c r="H602" s="192" t="s">
        <v>50</v>
      </c>
      <c r="I602" s="192" t="s">
        <v>50</v>
      </c>
      <c r="J602" s="192" t="s">
        <v>50</v>
      </c>
      <c r="K602" s="192" t="s">
        <v>50</v>
      </c>
      <c r="L602" s="192" t="s">
        <v>50</v>
      </c>
      <c r="M602" s="192" t="s">
        <v>50</v>
      </c>
      <c r="N602" s="192" t="s">
        <v>50</v>
      </c>
      <c r="O602" s="192" t="s">
        <v>50</v>
      </c>
      <c r="P602" s="192" t="s">
        <v>50</v>
      </c>
      <c r="Q602" s="192" t="s">
        <v>50</v>
      </c>
      <c r="R602" s="192" t="s">
        <v>50</v>
      </c>
      <c r="S602" s="192" t="s">
        <v>50</v>
      </c>
      <c r="T602" s="192" t="s">
        <v>50</v>
      </c>
      <c r="U602" s="192" t="s">
        <v>50</v>
      </c>
      <c r="V602" s="193" t="s">
        <v>50</v>
      </c>
      <c r="W602" s="54" t="s">
        <v>50</v>
      </c>
      <c r="X602" s="54" t="s">
        <v>50</v>
      </c>
      <c r="Y602" s="22"/>
      <c r="Z602" s="22"/>
      <c r="AA602" s="22"/>
      <c r="AB602" s="22"/>
      <c r="AC602" s="22"/>
      <c r="AD602" s="22"/>
      <c r="AE602" s="22"/>
      <c r="AF602" s="22"/>
    </row>
    <row r="603" spans="1:32" ht="14.5" hidden="1" x14ac:dyDescent="0.35">
      <c r="A603" s="127" t="str">
        <f t="shared" si="40"/>
        <v>Spain</v>
      </c>
      <c r="B603" s="70"/>
      <c r="C603" s="70" t="s">
        <v>558</v>
      </c>
      <c r="D603" s="139" t="s">
        <v>4</v>
      </c>
      <c r="E603" s="175"/>
      <c r="F603" s="175"/>
      <c r="G603" s="175"/>
      <c r="H603" s="192" t="s">
        <v>50</v>
      </c>
      <c r="I603" s="192">
        <v>613</v>
      </c>
      <c r="J603" s="192" t="s">
        <v>50</v>
      </c>
      <c r="K603" s="192" t="s">
        <v>50</v>
      </c>
      <c r="L603" s="192" t="s">
        <v>50</v>
      </c>
      <c r="M603" s="192" t="s">
        <v>50</v>
      </c>
      <c r="N603" s="192">
        <v>815</v>
      </c>
      <c r="O603" s="192" t="s">
        <v>50</v>
      </c>
      <c r="P603" s="192" t="s">
        <v>50</v>
      </c>
      <c r="Q603" s="192" t="s">
        <v>50</v>
      </c>
      <c r="R603" s="192" t="s">
        <v>50</v>
      </c>
      <c r="S603" s="192">
        <v>1408</v>
      </c>
      <c r="T603" s="192" t="s">
        <v>50</v>
      </c>
      <c r="U603" s="192" t="s">
        <v>50</v>
      </c>
      <c r="V603" s="193" t="s">
        <v>50</v>
      </c>
      <c r="W603" s="54" t="s">
        <v>50</v>
      </c>
      <c r="X603" s="54" t="s">
        <v>50</v>
      </c>
      <c r="Y603" s="22"/>
      <c r="Z603" s="22"/>
      <c r="AA603" s="22"/>
      <c r="AB603" s="22"/>
      <c r="AC603" s="22"/>
      <c r="AD603" s="22"/>
      <c r="AE603" s="22"/>
      <c r="AF603" s="22"/>
    </row>
    <row r="604" spans="1:32" ht="14.5" hidden="1" x14ac:dyDescent="0.35">
      <c r="A604" s="127" t="str">
        <f t="shared" si="40"/>
        <v>Spain</v>
      </c>
      <c r="B604" s="70"/>
      <c r="C604" s="70" t="s">
        <v>558</v>
      </c>
      <c r="D604" s="139" t="s">
        <v>541</v>
      </c>
      <c r="E604" s="175"/>
      <c r="F604" s="175"/>
      <c r="G604" s="175"/>
      <c r="H604" s="192" t="s">
        <v>50</v>
      </c>
      <c r="I604" s="192">
        <v>211</v>
      </c>
      <c r="J604" s="192" t="s">
        <v>50</v>
      </c>
      <c r="K604" s="192" t="s">
        <v>50</v>
      </c>
      <c r="L604" s="192" t="s">
        <v>50</v>
      </c>
      <c r="M604" s="192" t="s">
        <v>50</v>
      </c>
      <c r="N604" s="192">
        <v>241</v>
      </c>
      <c r="O604" s="192" t="s">
        <v>50</v>
      </c>
      <c r="P604" s="192" t="s">
        <v>50</v>
      </c>
      <c r="Q604" s="192" t="s">
        <v>50</v>
      </c>
      <c r="R604" s="192" t="s">
        <v>50</v>
      </c>
      <c r="S604" s="192">
        <v>241</v>
      </c>
      <c r="T604" s="192" t="s">
        <v>50</v>
      </c>
      <c r="U604" s="192" t="s">
        <v>50</v>
      </c>
      <c r="V604" s="193" t="s">
        <v>50</v>
      </c>
      <c r="W604" s="54" t="s">
        <v>50</v>
      </c>
      <c r="X604" s="54" t="s">
        <v>50</v>
      </c>
      <c r="Y604" s="22"/>
      <c r="Z604" s="22"/>
      <c r="AA604" s="22"/>
      <c r="AB604" s="22"/>
      <c r="AC604" s="22"/>
      <c r="AD604" s="22"/>
      <c r="AE604" s="22"/>
      <c r="AF604" s="22"/>
    </row>
    <row r="605" spans="1:32" ht="14.5" hidden="1" x14ac:dyDescent="0.35">
      <c r="A605" s="127" t="str">
        <f t="shared" si="40"/>
        <v>Spain</v>
      </c>
      <c r="B605" s="70"/>
      <c r="C605" s="70" t="s">
        <v>558</v>
      </c>
      <c r="D605" s="139" t="s">
        <v>553</v>
      </c>
      <c r="E605" s="175"/>
      <c r="F605" s="175"/>
      <c r="G605" s="175"/>
      <c r="H605" s="192" t="s">
        <v>50</v>
      </c>
      <c r="I605" s="192" t="s">
        <v>50</v>
      </c>
      <c r="J605" s="192" t="s">
        <v>50</v>
      </c>
      <c r="K605" s="192" t="s">
        <v>50</v>
      </c>
      <c r="L605" s="192" t="s">
        <v>50</v>
      </c>
      <c r="M605" s="192" t="s">
        <v>50</v>
      </c>
      <c r="N605" s="192" t="s">
        <v>50</v>
      </c>
      <c r="O605" s="192" t="s">
        <v>50</v>
      </c>
      <c r="P605" s="192" t="s">
        <v>50</v>
      </c>
      <c r="Q605" s="192" t="s">
        <v>50</v>
      </c>
      <c r="R605" s="192" t="s">
        <v>50</v>
      </c>
      <c r="S605" s="192" t="s">
        <v>50</v>
      </c>
      <c r="T605" s="192" t="s">
        <v>50</v>
      </c>
      <c r="U605" s="192" t="s">
        <v>50</v>
      </c>
      <c r="V605" s="193" t="s">
        <v>50</v>
      </c>
      <c r="W605" s="54" t="s">
        <v>50</v>
      </c>
      <c r="X605" s="54" t="s">
        <v>50</v>
      </c>
      <c r="Y605" s="22"/>
      <c r="Z605" s="22"/>
      <c r="AA605" s="22"/>
      <c r="AB605" s="22"/>
      <c r="AC605" s="22"/>
      <c r="AD605" s="22"/>
      <c r="AE605" s="22"/>
      <c r="AF605" s="22"/>
    </row>
    <row r="606" spans="1:32" ht="14.5" hidden="1" x14ac:dyDescent="0.35">
      <c r="A606" s="127" t="str">
        <f t="shared" si="40"/>
        <v>Spain</v>
      </c>
      <c r="B606" s="70"/>
      <c r="C606" s="70" t="s">
        <v>558</v>
      </c>
      <c r="D606" s="139" t="s">
        <v>6</v>
      </c>
      <c r="E606" s="175"/>
      <c r="F606" s="175"/>
      <c r="G606" s="175"/>
      <c r="H606" s="192" t="s">
        <v>50</v>
      </c>
      <c r="I606" s="192" t="s">
        <v>50</v>
      </c>
      <c r="J606" s="192" t="s">
        <v>50</v>
      </c>
      <c r="K606" s="192" t="s">
        <v>50</v>
      </c>
      <c r="L606" s="192" t="s">
        <v>50</v>
      </c>
      <c r="M606" s="192" t="s">
        <v>50</v>
      </c>
      <c r="N606" s="192" t="s">
        <v>50</v>
      </c>
      <c r="O606" s="192" t="s">
        <v>50</v>
      </c>
      <c r="P606" s="192" t="s">
        <v>50</v>
      </c>
      <c r="Q606" s="192" t="s">
        <v>50</v>
      </c>
      <c r="R606" s="192" t="s">
        <v>50</v>
      </c>
      <c r="S606" s="192" t="s">
        <v>50</v>
      </c>
      <c r="T606" s="192" t="s">
        <v>50</v>
      </c>
      <c r="U606" s="192" t="s">
        <v>50</v>
      </c>
      <c r="V606" s="193" t="s">
        <v>50</v>
      </c>
      <c r="W606" s="54" t="s">
        <v>50</v>
      </c>
      <c r="X606" s="54" t="s">
        <v>50</v>
      </c>
      <c r="Y606" s="22"/>
      <c r="Z606" s="22"/>
      <c r="AA606" s="22"/>
      <c r="AB606" s="22"/>
      <c r="AC606" s="22"/>
      <c r="AD606" s="22"/>
      <c r="AE606" s="22"/>
      <c r="AF606" s="22"/>
    </row>
    <row r="607" spans="1:32" ht="14.5" hidden="1" x14ac:dyDescent="0.35">
      <c r="A607" s="127" t="str">
        <f t="shared" si="40"/>
        <v>Spain</v>
      </c>
      <c r="B607" s="70"/>
      <c r="C607" s="70" t="s">
        <v>558</v>
      </c>
      <c r="D607" s="139" t="s">
        <v>554</v>
      </c>
      <c r="E607" s="175"/>
      <c r="F607" s="175"/>
      <c r="G607" s="175"/>
      <c r="H607" s="192" t="s">
        <v>50</v>
      </c>
      <c r="I607" s="192" t="s">
        <v>50</v>
      </c>
      <c r="J607" s="192" t="s">
        <v>50</v>
      </c>
      <c r="K607" s="192" t="s">
        <v>50</v>
      </c>
      <c r="L607" s="192" t="s">
        <v>50</v>
      </c>
      <c r="M607" s="192" t="s">
        <v>50</v>
      </c>
      <c r="N607" s="192" t="s">
        <v>50</v>
      </c>
      <c r="O607" s="192" t="s">
        <v>50</v>
      </c>
      <c r="P607" s="192" t="s">
        <v>50</v>
      </c>
      <c r="Q607" s="192" t="s">
        <v>50</v>
      </c>
      <c r="R607" s="192" t="s">
        <v>50</v>
      </c>
      <c r="S607" s="192" t="s">
        <v>50</v>
      </c>
      <c r="T607" s="192" t="s">
        <v>50</v>
      </c>
      <c r="U607" s="192" t="s">
        <v>50</v>
      </c>
      <c r="V607" s="193" t="s">
        <v>50</v>
      </c>
      <c r="W607" s="54" t="s">
        <v>50</v>
      </c>
      <c r="X607" s="54" t="s">
        <v>50</v>
      </c>
      <c r="Y607" s="22"/>
      <c r="Z607" s="22"/>
      <c r="AA607" s="22"/>
      <c r="AB607" s="22"/>
      <c r="AC607" s="22"/>
      <c r="AD607" s="22"/>
      <c r="AE607" s="22"/>
      <c r="AF607" s="22"/>
    </row>
    <row r="608" spans="1:32" ht="14.5" hidden="1" x14ac:dyDescent="0.35">
      <c r="A608" s="127" t="str">
        <f t="shared" si="40"/>
        <v>Spain</v>
      </c>
      <c r="B608" s="70" t="s">
        <v>555</v>
      </c>
      <c r="C608" s="70"/>
      <c r="D608" s="136" t="s">
        <v>543</v>
      </c>
      <c r="E608" s="175"/>
      <c r="F608" s="175"/>
      <c r="G608" s="175"/>
      <c r="H608" s="192" t="s">
        <v>50</v>
      </c>
      <c r="I608" s="192" t="s">
        <v>50</v>
      </c>
      <c r="J608" s="192" t="s">
        <v>50</v>
      </c>
      <c r="K608" s="192" t="s">
        <v>50</v>
      </c>
      <c r="L608" s="192" t="s">
        <v>50</v>
      </c>
      <c r="M608" s="192" t="s">
        <v>50</v>
      </c>
      <c r="N608" s="192" t="s">
        <v>50</v>
      </c>
      <c r="O608" s="192" t="s">
        <v>50</v>
      </c>
      <c r="P608" s="192" t="s">
        <v>50</v>
      </c>
      <c r="Q608" s="192" t="s">
        <v>50</v>
      </c>
      <c r="R608" s="192" t="s">
        <v>50</v>
      </c>
      <c r="S608" s="192" t="s">
        <v>50</v>
      </c>
      <c r="T608" s="192" t="s">
        <v>50</v>
      </c>
      <c r="U608" s="192" t="s">
        <v>50</v>
      </c>
      <c r="V608" s="193" t="s">
        <v>50</v>
      </c>
      <c r="W608" s="54" t="s">
        <v>50</v>
      </c>
      <c r="X608" s="54" t="s">
        <v>50</v>
      </c>
      <c r="Y608" s="22"/>
      <c r="Z608" s="22"/>
      <c r="AA608" s="22"/>
      <c r="AB608" s="22"/>
      <c r="AC608" s="22"/>
      <c r="AD608" s="22"/>
      <c r="AE608" s="22"/>
      <c r="AF608" s="22"/>
    </row>
    <row r="609" spans="1:32" ht="14.5" hidden="1" x14ac:dyDescent="0.35">
      <c r="A609" s="127" t="str">
        <f t="shared" si="40"/>
        <v>Spain</v>
      </c>
      <c r="B609" s="70"/>
      <c r="C609" s="70" t="s">
        <v>544</v>
      </c>
      <c r="D609" s="139" t="s">
        <v>10</v>
      </c>
      <c r="E609" s="175"/>
      <c r="F609" s="175"/>
      <c r="G609" s="175"/>
      <c r="H609" s="192" t="s">
        <v>50</v>
      </c>
      <c r="I609" s="192">
        <v>60670</v>
      </c>
      <c r="J609" s="192" t="s">
        <v>50</v>
      </c>
      <c r="K609" s="192" t="s">
        <v>50</v>
      </c>
      <c r="L609" s="192" t="s">
        <v>50</v>
      </c>
      <c r="M609" s="192" t="s">
        <v>50</v>
      </c>
      <c r="N609" s="192">
        <v>92926</v>
      </c>
      <c r="O609" s="192" t="s">
        <v>50</v>
      </c>
      <c r="P609" s="192" t="s">
        <v>50</v>
      </c>
      <c r="Q609" s="192" t="s">
        <v>50</v>
      </c>
      <c r="R609" s="192" t="s">
        <v>50</v>
      </c>
      <c r="S609" s="192">
        <v>119520</v>
      </c>
      <c r="T609" s="192" t="s">
        <v>50</v>
      </c>
      <c r="U609" s="192" t="s">
        <v>50</v>
      </c>
      <c r="V609" s="193" t="s">
        <v>50</v>
      </c>
      <c r="W609" s="54" t="s">
        <v>50</v>
      </c>
      <c r="X609" s="54" t="s">
        <v>50</v>
      </c>
      <c r="Y609" s="22"/>
      <c r="Z609" s="22"/>
      <c r="AA609" s="22"/>
      <c r="AB609" s="22"/>
      <c r="AC609" s="22"/>
      <c r="AD609" s="22"/>
      <c r="AE609" s="22"/>
      <c r="AF609" s="22"/>
    </row>
    <row r="610" spans="1:32" ht="14.5" hidden="1" x14ac:dyDescent="0.35">
      <c r="A610" s="127" t="str">
        <f t="shared" si="40"/>
        <v>Spain</v>
      </c>
      <c r="B610" s="70"/>
      <c r="C610" s="70" t="s">
        <v>544</v>
      </c>
      <c r="D610" s="139" t="s">
        <v>546</v>
      </c>
      <c r="E610" s="175"/>
      <c r="F610" s="175"/>
      <c r="G610" s="175"/>
      <c r="H610" s="192" t="s">
        <v>50</v>
      </c>
      <c r="I610" s="192" t="s">
        <v>50</v>
      </c>
      <c r="J610" s="192" t="s">
        <v>50</v>
      </c>
      <c r="K610" s="192" t="s">
        <v>50</v>
      </c>
      <c r="L610" s="192" t="s">
        <v>50</v>
      </c>
      <c r="M610" s="192" t="s">
        <v>50</v>
      </c>
      <c r="N610" s="192" t="s">
        <v>50</v>
      </c>
      <c r="O610" s="192" t="s">
        <v>50</v>
      </c>
      <c r="P610" s="192" t="s">
        <v>50</v>
      </c>
      <c r="Q610" s="192" t="s">
        <v>50</v>
      </c>
      <c r="R610" s="192" t="s">
        <v>50</v>
      </c>
      <c r="S610" s="192" t="s">
        <v>50</v>
      </c>
      <c r="T610" s="192" t="s">
        <v>50</v>
      </c>
      <c r="U610" s="192" t="s">
        <v>50</v>
      </c>
      <c r="V610" s="193" t="s">
        <v>50</v>
      </c>
      <c r="W610" s="54" t="s">
        <v>50</v>
      </c>
      <c r="X610" s="54" t="s">
        <v>50</v>
      </c>
      <c r="Y610" s="22"/>
      <c r="Z610" s="22"/>
      <c r="AA610" s="22"/>
      <c r="AB610" s="22"/>
      <c r="AC610" s="22"/>
      <c r="AD610" s="22"/>
      <c r="AE610" s="22"/>
      <c r="AF610" s="22"/>
    </row>
    <row r="611" spans="1:32" ht="14.5" hidden="1" x14ac:dyDescent="0.35">
      <c r="A611" s="127" t="str">
        <f t="shared" si="40"/>
        <v>Spain</v>
      </c>
      <c r="B611" s="70"/>
      <c r="C611" s="70" t="s">
        <v>544</v>
      </c>
      <c r="D611" s="139" t="s">
        <v>547</v>
      </c>
      <c r="E611" s="175"/>
      <c r="F611" s="175"/>
      <c r="G611" s="175"/>
      <c r="H611" s="192" t="s">
        <v>50</v>
      </c>
      <c r="I611" s="192" t="s">
        <v>50</v>
      </c>
      <c r="J611" s="192" t="s">
        <v>50</v>
      </c>
      <c r="K611" s="192" t="s">
        <v>50</v>
      </c>
      <c r="L611" s="192" t="s">
        <v>50</v>
      </c>
      <c r="M611" s="192" t="s">
        <v>50</v>
      </c>
      <c r="N611" s="192" t="s">
        <v>50</v>
      </c>
      <c r="O611" s="192" t="s">
        <v>50</v>
      </c>
      <c r="P611" s="192" t="s">
        <v>50</v>
      </c>
      <c r="Q611" s="192" t="s">
        <v>50</v>
      </c>
      <c r="R611" s="192" t="s">
        <v>50</v>
      </c>
      <c r="S611" s="192" t="s">
        <v>50</v>
      </c>
      <c r="T611" s="192" t="s">
        <v>50</v>
      </c>
      <c r="U611" s="192" t="s">
        <v>50</v>
      </c>
      <c r="V611" s="193" t="s">
        <v>50</v>
      </c>
      <c r="W611" s="54" t="s">
        <v>50</v>
      </c>
      <c r="X611" s="54" t="s">
        <v>50</v>
      </c>
      <c r="Y611" s="22"/>
      <c r="Z611" s="22"/>
      <c r="AA611" s="22"/>
      <c r="AB611" s="22"/>
      <c r="AC611" s="22"/>
      <c r="AD611" s="22"/>
      <c r="AE611" s="22"/>
      <c r="AF611" s="22"/>
    </row>
    <row r="612" spans="1:32" ht="14.5" hidden="1" x14ac:dyDescent="0.35">
      <c r="A612" s="127" t="str">
        <f t="shared" si="40"/>
        <v>Spain</v>
      </c>
      <c r="B612" s="70"/>
      <c r="C612" s="70" t="s">
        <v>544</v>
      </c>
      <c r="D612" s="139" t="s">
        <v>548</v>
      </c>
      <c r="E612" s="175"/>
      <c r="F612" s="175"/>
      <c r="G612" s="175"/>
      <c r="H612" s="192" t="s">
        <v>50</v>
      </c>
      <c r="I612" s="192">
        <v>16304</v>
      </c>
      <c r="J612" s="192" t="s">
        <v>50</v>
      </c>
      <c r="K612" s="192" t="s">
        <v>50</v>
      </c>
      <c r="L612" s="192" t="s">
        <v>50</v>
      </c>
      <c r="M612" s="192" t="s">
        <v>50</v>
      </c>
      <c r="N612" s="192">
        <v>39055</v>
      </c>
      <c r="O612" s="192" t="s">
        <v>50</v>
      </c>
      <c r="P612" s="192" t="s">
        <v>50</v>
      </c>
      <c r="Q612" s="192" t="s">
        <v>50</v>
      </c>
      <c r="R612" s="192" t="s">
        <v>50</v>
      </c>
      <c r="S612" s="192">
        <v>70491</v>
      </c>
      <c r="T612" s="192" t="s">
        <v>50</v>
      </c>
      <c r="U612" s="192" t="s">
        <v>50</v>
      </c>
      <c r="V612" s="193" t="s">
        <v>50</v>
      </c>
      <c r="W612" s="54" t="s">
        <v>50</v>
      </c>
      <c r="X612" s="54" t="s">
        <v>50</v>
      </c>
      <c r="Y612" s="22"/>
      <c r="Z612" s="22"/>
      <c r="AA612" s="22"/>
      <c r="AB612" s="22"/>
      <c r="AC612" s="22"/>
      <c r="AD612" s="22"/>
      <c r="AE612" s="22"/>
      <c r="AF612" s="22"/>
    </row>
    <row r="613" spans="1:32" ht="14.5" hidden="1" x14ac:dyDescent="0.35">
      <c r="A613" s="127" t="str">
        <f t="shared" si="40"/>
        <v>Spain</v>
      </c>
      <c r="B613" s="70"/>
      <c r="C613" s="70" t="s">
        <v>544</v>
      </c>
      <c r="D613" s="139" t="s">
        <v>549</v>
      </c>
      <c r="E613" s="175"/>
      <c r="F613" s="175"/>
      <c r="G613" s="175"/>
      <c r="H613" s="192" t="s">
        <v>50</v>
      </c>
      <c r="I613" s="192">
        <v>5608</v>
      </c>
      <c r="J613" s="192" t="s">
        <v>50</v>
      </c>
      <c r="K613" s="192" t="s">
        <v>50</v>
      </c>
      <c r="L613" s="192" t="s">
        <v>50</v>
      </c>
      <c r="M613" s="192" t="s">
        <v>50</v>
      </c>
      <c r="N613" s="192">
        <v>14322</v>
      </c>
      <c r="O613" s="192" t="s">
        <v>50</v>
      </c>
      <c r="P613" s="192" t="s">
        <v>50</v>
      </c>
      <c r="Q613" s="192" t="s">
        <v>50</v>
      </c>
      <c r="R613" s="192" t="s">
        <v>50</v>
      </c>
      <c r="S613" s="192">
        <v>23170</v>
      </c>
      <c r="T613" s="192" t="s">
        <v>50</v>
      </c>
      <c r="U613" s="192" t="s">
        <v>50</v>
      </c>
      <c r="V613" s="193" t="s">
        <v>50</v>
      </c>
      <c r="W613" s="54" t="s">
        <v>50</v>
      </c>
      <c r="X613" s="54" t="s">
        <v>50</v>
      </c>
      <c r="Y613" s="22"/>
      <c r="Z613" s="22"/>
      <c r="AA613" s="22"/>
      <c r="AB613" s="22"/>
      <c r="AC613" s="22"/>
      <c r="AD613" s="22"/>
      <c r="AE613" s="22"/>
      <c r="AF613" s="22"/>
    </row>
    <row r="614" spans="1:32" ht="14.5" hidden="1" x14ac:dyDescent="0.35">
      <c r="A614" s="127" t="str">
        <f t="shared" si="40"/>
        <v>Spain</v>
      </c>
      <c r="B614" s="70"/>
      <c r="C614" s="70" t="s">
        <v>544</v>
      </c>
      <c r="D614" s="139" t="s">
        <v>550</v>
      </c>
      <c r="E614" s="175"/>
      <c r="F614" s="175"/>
      <c r="G614" s="175"/>
      <c r="H614" s="192" t="s">
        <v>50</v>
      </c>
      <c r="I614" s="192">
        <v>28288</v>
      </c>
      <c r="J614" s="192" t="s">
        <v>50</v>
      </c>
      <c r="K614" s="192" t="s">
        <v>50</v>
      </c>
      <c r="L614" s="192" t="s">
        <v>50</v>
      </c>
      <c r="M614" s="192" t="s">
        <v>50</v>
      </c>
      <c r="N614" s="192">
        <v>28323</v>
      </c>
      <c r="O614" s="192" t="s">
        <v>50</v>
      </c>
      <c r="P614" s="192" t="s">
        <v>50</v>
      </c>
      <c r="Q614" s="192" t="s">
        <v>50</v>
      </c>
      <c r="R614" s="192" t="s">
        <v>50</v>
      </c>
      <c r="S614" s="192">
        <v>28351</v>
      </c>
      <c r="T614" s="192" t="s">
        <v>50</v>
      </c>
      <c r="U614" s="192" t="s">
        <v>50</v>
      </c>
      <c r="V614" s="193" t="s">
        <v>50</v>
      </c>
      <c r="W614" s="54" t="s">
        <v>50</v>
      </c>
      <c r="X614" s="54" t="s">
        <v>50</v>
      </c>
      <c r="Y614" s="22"/>
      <c r="Z614" s="22"/>
      <c r="AA614" s="22"/>
      <c r="AB614" s="22"/>
      <c r="AC614" s="22"/>
      <c r="AD614" s="22"/>
      <c r="AE614" s="22"/>
      <c r="AF614" s="22"/>
    </row>
    <row r="615" spans="1:32" ht="14.5" hidden="1" x14ac:dyDescent="0.35">
      <c r="A615" s="127" t="str">
        <f t="shared" si="40"/>
        <v>Spain</v>
      </c>
      <c r="B615" s="70"/>
      <c r="C615" s="70" t="s">
        <v>544</v>
      </c>
      <c r="D615" s="139" t="s">
        <v>551</v>
      </c>
      <c r="E615" s="175"/>
      <c r="F615" s="175"/>
      <c r="G615" s="175"/>
      <c r="H615" s="192" t="s">
        <v>50</v>
      </c>
      <c r="I615" s="192">
        <v>4594</v>
      </c>
      <c r="J615" s="192" t="s">
        <v>50</v>
      </c>
      <c r="K615" s="192" t="s">
        <v>50</v>
      </c>
      <c r="L615" s="192" t="s">
        <v>50</v>
      </c>
      <c r="M615" s="192" t="s">
        <v>50</v>
      </c>
      <c r="N615" s="192">
        <v>5888</v>
      </c>
      <c r="O615" s="192" t="s">
        <v>50</v>
      </c>
      <c r="P615" s="192" t="s">
        <v>50</v>
      </c>
      <c r="Q615" s="192" t="s">
        <v>50</v>
      </c>
      <c r="R615" s="192" t="s">
        <v>50</v>
      </c>
      <c r="S615" s="192">
        <v>28351</v>
      </c>
      <c r="T615" s="192" t="s">
        <v>50</v>
      </c>
      <c r="U615" s="192" t="s">
        <v>50</v>
      </c>
      <c r="V615" s="193" t="s">
        <v>50</v>
      </c>
      <c r="W615" s="54" t="s">
        <v>50</v>
      </c>
      <c r="X615" s="54" t="s">
        <v>50</v>
      </c>
      <c r="Y615" s="22"/>
      <c r="Z615" s="22"/>
      <c r="AA615" s="22"/>
      <c r="AB615" s="22"/>
      <c r="AC615" s="22"/>
      <c r="AD615" s="22"/>
      <c r="AE615" s="22"/>
      <c r="AF615" s="22"/>
    </row>
    <row r="616" spans="1:32" ht="14.5" hidden="1" x14ac:dyDescent="0.35">
      <c r="A616" s="127" t="str">
        <f t="shared" si="40"/>
        <v>Spain</v>
      </c>
      <c r="B616" s="70"/>
      <c r="C616" s="70" t="s">
        <v>544</v>
      </c>
      <c r="D616" s="139" t="s">
        <v>552</v>
      </c>
      <c r="E616" s="175"/>
      <c r="F616" s="175"/>
      <c r="G616" s="175"/>
      <c r="H616" s="192" t="s">
        <v>50</v>
      </c>
      <c r="I616" s="192" t="s">
        <v>50</v>
      </c>
      <c r="J616" s="192" t="s">
        <v>50</v>
      </c>
      <c r="K616" s="192" t="s">
        <v>50</v>
      </c>
      <c r="L616" s="192" t="s">
        <v>50</v>
      </c>
      <c r="M616" s="192" t="s">
        <v>50</v>
      </c>
      <c r="N616" s="192" t="s">
        <v>50</v>
      </c>
      <c r="O616" s="192" t="s">
        <v>50</v>
      </c>
      <c r="P616" s="192" t="s">
        <v>50</v>
      </c>
      <c r="Q616" s="192" t="s">
        <v>50</v>
      </c>
      <c r="R616" s="192" t="s">
        <v>50</v>
      </c>
      <c r="S616" s="192" t="s">
        <v>50</v>
      </c>
      <c r="T616" s="192" t="s">
        <v>50</v>
      </c>
      <c r="U616" s="192" t="s">
        <v>50</v>
      </c>
      <c r="V616" s="193" t="s">
        <v>50</v>
      </c>
      <c r="W616" s="54" t="s">
        <v>50</v>
      </c>
      <c r="X616" s="54" t="s">
        <v>50</v>
      </c>
      <c r="Y616" s="22"/>
      <c r="Z616" s="22"/>
      <c r="AA616" s="22"/>
      <c r="AB616" s="22"/>
      <c r="AC616" s="22"/>
      <c r="AD616" s="22"/>
      <c r="AE616" s="22"/>
      <c r="AF616" s="22"/>
    </row>
    <row r="617" spans="1:32" ht="14.5" hidden="1" x14ac:dyDescent="0.35">
      <c r="A617" s="127" t="str">
        <f t="shared" si="40"/>
        <v>Spain</v>
      </c>
      <c r="B617" s="70"/>
      <c r="C617" s="70" t="s">
        <v>544</v>
      </c>
      <c r="D617" s="139" t="s">
        <v>4</v>
      </c>
      <c r="E617" s="175"/>
      <c r="F617" s="175"/>
      <c r="G617" s="175"/>
      <c r="H617" s="192" t="s">
        <v>50</v>
      </c>
      <c r="I617" s="192">
        <v>4757</v>
      </c>
      <c r="J617" s="192" t="s">
        <v>50</v>
      </c>
      <c r="K617" s="192" t="s">
        <v>50</v>
      </c>
      <c r="L617" s="192" t="s">
        <v>50</v>
      </c>
      <c r="M617" s="192" t="s">
        <v>50</v>
      </c>
      <c r="N617" s="192">
        <v>6165</v>
      </c>
      <c r="O617" s="192" t="s">
        <v>50</v>
      </c>
      <c r="P617" s="192" t="s">
        <v>50</v>
      </c>
      <c r="Q617" s="192" t="s">
        <v>50</v>
      </c>
      <c r="R617" s="192" t="s">
        <v>50</v>
      </c>
      <c r="S617" s="192">
        <v>10031</v>
      </c>
      <c r="T617" s="192" t="s">
        <v>50</v>
      </c>
      <c r="U617" s="192" t="s">
        <v>50</v>
      </c>
      <c r="V617" s="193" t="s">
        <v>50</v>
      </c>
      <c r="W617" s="54" t="s">
        <v>50</v>
      </c>
      <c r="X617" s="54" t="s">
        <v>50</v>
      </c>
      <c r="Y617" s="22"/>
      <c r="Z617" s="22"/>
      <c r="AA617" s="22"/>
      <c r="AB617" s="22"/>
      <c r="AC617" s="22"/>
      <c r="AD617" s="22"/>
      <c r="AE617" s="22"/>
      <c r="AF617" s="22"/>
    </row>
    <row r="618" spans="1:32" ht="14.5" hidden="1" x14ac:dyDescent="0.35">
      <c r="A618" s="127" t="str">
        <f t="shared" si="40"/>
        <v>Spain</v>
      </c>
      <c r="B618" s="70"/>
      <c r="C618" s="70" t="s">
        <v>544</v>
      </c>
      <c r="D618" s="139" t="s">
        <v>541</v>
      </c>
      <c r="E618" s="175"/>
      <c r="F618" s="175"/>
      <c r="G618" s="175"/>
      <c r="H618" s="192" t="s">
        <v>50</v>
      </c>
      <c r="I618" s="192">
        <v>813</v>
      </c>
      <c r="J618" s="192" t="s">
        <v>50</v>
      </c>
      <c r="K618" s="192" t="s">
        <v>50</v>
      </c>
      <c r="L618" s="192" t="s">
        <v>50</v>
      </c>
      <c r="M618" s="192" t="s">
        <v>50</v>
      </c>
      <c r="N618" s="192">
        <v>1009</v>
      </c>
      <c r="O618" s="192" t="s">
        <v>50</v>
      </c>
      <c r="P618" s="192" t="s">
        <v>50</v>
      </c>
      <c r="Q618" s="192" t="s">
        <v>50</v>
      </c>
      <c r="R618" s="192" t="s">
        <v>50</v>
      </c>
      <c r="S618" s="192">
        <v>1204</v>
      </c>
      <c r="T618" s="192" t="s">
        <v>50</v>
      </c>
      <c r="U618" s="192" t="s">
        <v>50</v>
      </c>
      <c r="V618" s="193" t="s">
        <v>50</v>
      </c>
      <c r="W618" s="54" t="s">
        <v>50</v>
      </c>
      <c r="X618" s="54" t="s">
        <v>50</v>
      </c>
      <c r="Y618" s="22"/>
      <c r="Z618" s="22"/>
      <c r="AA618" s="22"/>
      <c r="AB618" s="22"/>
      <c r="AC618" s="22"/>
      <c r="AD618" s="22"/>
      <c r="AE618" s="22"/>
      <c r="AF618" s="22"/>
    </row>
    <row r="619" spans="1:32" ht="14.5" hidden="1" x14ac:dyDescent="0.35">
      <c r="A619" s="127" t="str">
        <f t="shared" si="40"/>
        <v>Spain</v>
      </c>
      <c r="B619" s="70"/>
      <c r="C619" s="70" t="s">
        <v>544</v>
      </c>
      <c r="D619" s="139" t="s">
        <v>553</v>
      </c>
      <c r="E619" s="175"/>
      <c r="F619" s="175"/>
      <c r="G619" s="175"/>
      <c r="H619" s="192" t="s">
        <v>50</v>
      </c>
      <c r="I619" s="192" t="s">
        <v>50</v>
      </c>
      <c r="J619" s="192" t="s">
        <v>50</v>
      </c>
      <c r="K619" s="192" t="s">
        <v>50</v>
      </c>
      <c r="L619" s="192" t="s">
        <v>50</v>
      </c>
      <c r="M619" s="192" t="s">
        <v>50</v>
      </c>
      <c r="N619" s="192" t="s">
        <v>50</v>
      </c>
      <c r="O619" s="192" t="s">
        <v>50</v>
      </c>
      <c r="P619" s="192" t="s">
        <v>50</v>
      </c>
      <c r="Q619" s="192" t="s">
        <v>50</v>
      </c>
      <c r="R619" s="192" t="s">
        <v>50</v>
      </c>
      <c r="S619" s="192" t="s">
        <v>50</v>
      </c>
      <c r="T619" s="192" t="s">
        <v>50</v>
      </c>
      <c r="U619" s="192" t="s">
        <v>50</v>
      </c>
      <c r="V619" s="193" t="s">
        <v>50</v>
      </c>
      <c r="W619" s="54" t="s">
        <v>50</v>
      </c>
      <c r="X619" s="54" t="s">
        <v>50</v>
      </c>
      <c r="Y619" s="22"/>
      <c r="Z619" s="22"/>
      <c r="AA619" s="22"/>
      <c r="AB619" s="22"/>
      <c r="AC619" s="22"/>
      <c r="AD619" s="22"/>
      <c r="AE619" s="22"/>
      <c r="AF619" s="22"/>
    </row>
    <row r="620" spans="1:32" ht="14.5" hidden="1" x14ac:dyDescent="0.35">
      <c r="A620" s="127" t="str">
        <f t="shared" si="40"/>
        <v>Spain</v>
      </c>
      <c r="B620" s="70"/>
      <c r="C620" s="70" t="s">
        <v>544</v>
      </c>
      <c r="D620" s="139" t="s">
        <v>6</v>
      </c>
      <c r="E620" s="175"/>
      <c r="F620" s="175"/>
      <c r="G620" s="175"/>
      <c r="H620" s="192" t="s">
        <v>50</v>
      </c>
      <c r="I620" s="192" t="s">
        <v>50</v>
      </c>
      <c r="J620" s="192" t="s">
        <v>50</v>
      </c>
      <c r="K620" s="192" t="s">
        <v>50</v>
      </c>
      <c r="L620" s="192" t="s">
        <v>50</v>
      </c>
      <c r="M620" s="192" t="s">
        <v>50</v>
      </c>
      <c r="N620" s="192">
        <v>94</v>
      </c>
      <c r="O620" s="192" t="s">
        <v>50</v>
      </c>
      <c r="P620" s="192" t="s">
        <v>50</v>
      </c>
      <c r="Q620" s="192" t="s">
        <v>50</v>
      </c>
      <c r="R620" s="192" t="s">
        <v>50</v>
      </c>
      <c r="S620" s="192">
        <v>188</v>
      </c>
      <c r="T620" s="192" t="s">
        <v>50</v>
      </c>
      <c r="U620" s="192" t="s">
        <v>50</v>
      </c>
      <c r="V620" s="193" t="s">
        <v>50</v>
      </c>
      <c r="W620" s="54" t="s">
        <v>50</v>
      </c>
      <c r="X620" s="54" t="s">
        <v>50</v>
      </c>
      <c r="Y620" s="22"/>
      <c r="Z620" s="22"/>
      <c r="AA620" s="22"/>
      <c r="AB620" s="22"/>
      <c r="AC620" s="22"/>
      <c r="AD620" s="22"/>
      <c r="AE620" s="22"/>
      <c r="AF620" s="22"/>
    </row>
    <row r="621" spans="1:32" ht="15" hidden="1" thickBot="1" x14ac:dyDescent="0.4">
      <c r="A621" s="130" t="str">
        <f t="shared" si="40"/>
        <v>Spain</v>
      </c>
      <c r="B621" s="131"/>
      <c r="C621" s="131" t="s">
        <v>544</v>
      </c>
      <c r="D621" s="142" t="s">
        <v>554</v>
      </c>
      <c r="E621" s="195"/>
      <c r="F621" s="195"/>
      <c r="G621" s="195"/>
      <c r="H621" s="196" t="s">
        <v>50</v>
      </c>
      <c r="I621" s="196" t="s">
        <v>50</v>
      </c>
      <c r="J621" s="196" t="s">
        <v>50</v>
      </c>
      <c r="K621" s="196" t="s">
        <v>50</v>
      </c>
      <c r="L621" s="196" t="s">
        <v>50</v>
      </c>
      <c r="M621" s="196" t="s">
        <v>50</v>
      </c>
      <c r="N621" s="196">
        <v>57</v>
      </c>
      <c r="O621" s="196" t="s">
        <v>50</v>
      </c>
      <c r="P621" s="196" t="s">
        <v>50</v>
      </c>
      <c r="Q621" s="196" t="s">
        <v>50</v>
      </c>
      <c r="R621" s="196" t="s">
        <v>50</v>
      </c>
      <c r="S621" s="196">
        <v>113</v>
      </c>
      <c r="T621" s="196" t="s">
        <v>50</v>
      </c>
      <c r="U621" s="196" t="s">
        <v>50</v>
      </c>
      <c r="V621" s="197" t="s">
        <v>50</v>
      </c>
      <c r="W621" s="54" t="s">
        <v>50</v>
      </c>
      <c r="X621" s="54" t="s">
        <v>50</v>
      </c>
      <c r="Y621" s="22"/>
      <c r="Z621" s="22"/>
      <c r="AA621" s="22"/>
      <c r="AB621" s="22"/>
      <c r="AC621" s="22"/>
      <c r="AD621" s="22"/>
      <c r="AE621" s="22"/>
      <c r="AF621" s="22"/>
    </row>
    <row r="622" spans="1:32" ht="14.5" hidden="1" x14ac:dyDescent="0.35">
      <c r="A622" s="63" t="str">
        <f>B622</f>
        <v>Spain - Tendencial</v>
      </c>
      <c r="B622" s="62" t="s">
        <v>603</v>
      </c>
      <c r="C622" s="62" t="s">
        <v>596</v>
      </c>
      <c r="D622" s="146" t="s">
        <v>574</v>
      </c>
      <c r="E622" s="167"/>
      <c r="F622" s="167"/>
      <c r="G622" s="167"/>
      <c r="H622" s="167" t="str">
        <f t="array" ref="H622">IFERROR(IF(INDEX([5]Tabelle1!$E$3:$U$500,MATCH($A622&amp;$C622&amp;$D622,[5]Tabelle1!$A$3:$A$500&amp;[5]Tabelle1!$C$3:$C$500&amp;[5]Tabelle1!$D$3:$D$500,0),MATCH(H$2,[5]Tabelle1!$E$2:$U$2,0))=0,"",INDEX([5]Tabelle1!$E$3:$U$500,MATCH($A622&amp;$C622&amp;$D622,[5]Tabelle1!$A$3:$A$500&amp;[5]Tabelle1!$C$3:$C$500&amp;[5]Tabelle1!$D$3:$D$500,0),MATCH(H$2,[5]Tabelle1!$E$2:$U$2,0))),"")</f>
        <v/>
      </c>
      <c r="I622" s="181">
        <f t="array" ref="I622">IFERROR(IF(INDEX([5]Tabelle1!$E$3:$U$500,MATCH($A622&amp;$C622&amp;$D622,[5]Tabelle1!$A$3:$A$500&amp;[5]Tabelle1!$C$3:$C$500&amp;[5]Tabelle1!$D$3:$D$500,0),MATCH(I$2,[5]Tabelle1!$E$2:$U$2,0))=0,"",INDEX([5]Tabelle1!$E$3:$U$500,MATCH($A622&amp;$C622&amp;$D622,[5]Tabelle1!$A$3:$A$500&amp;[5]Tabelle1!$C$3:$C$500&amp;[5]Tabelle1!$D$3:$D$500,0),MATCH(I$2,[5]Tabelle1!$E$2:$U$2,0))),"")</f>
        <v>0.2</v>
      </c>
      <c r="J622" s="163" t="str">
        <f t="array" ref="J622">IFERROR(IF(INDEX([5]Tabelle1!$E$3:$U$500,MATCH($A622&amp;$C622&amp;$D622,[5]Tabelle1!$A$3:$A$500&amp;[5]Tabelle1!$C$3:$C$500&amp;[5]Tabelle1!$D$3:$D$500,0),MATCH(J$2,[5]Tabelle1!$E$2:$U$2,0))=0,"",INDEX([5]Tabelle1!$E$3:$U$500,MATCH($A622&amp;$C622&amp;$D622,[5]Tabelle1!$A$3:$A$500&amp;[5]Tabelle1!$C$3:$C$500&amp;[5]Tabelle1!$D$3:$D$500,0),MATCH(J$2,[5]Tabelle1!$E$2:$U$2,0))),"")</f>
        <v/>
      </c>
      <c r="K622" s="163">
        <f t="array" ref="K622">IFERROR(IF(INDEX([5]Tabelle1!$E$3:$U$500,MATCH($A622&amp;$C622&amp;$D622,[5]Tabelle1!$A$3:$A$500&amp;[5]Tabelle1!$C$3:$C$500&amp;[5]Tabelle1!$D$3:$D$500,0),MATCH(K$2,[5]Tabelle1!$E$2:$U$2,0))=0,"",INDEX([5]Tabelle1!$E$3:$U$500,MATCH($A622&amp;$C622&amp;$D622,[5]Tabelle1!$A$3:$A$500&amp;[5]Tabelle1!$C$3:$C$500&amp;[5]Tabelle1!$D$3:$D$500,0),MATCH(K$2,[5]Tabelle1!$E$2:$U$2,0))),"")</f>
        <v>0.21</v>
      </c>
      <c r="L622" s="163" t="str">
        <f t="array" ref="L622">IFERROR(IF(INDEX([5]Tabelle1!$E$3:$U$500,MATCH($A622&amp;$C622&amp;$D622,[5]Tabelle1!$A$3:$A$500&amp;[5]Tabelle1!$C$3:$C$500&amp;[5]Tabelle1!$D$3:$D$500,0),MATCH(L$2,[5]Tabelle1!$E$2:$U$2,0))=0,"",INDEX([5]Tabelle1!$E$3:$U$500,MATCH($A622&amp;$C622&amp;$D622,[5]Tabelle1!$A$3:$A$500&amp;[5]Tabelle1!$C$3:$C$500&amp;[5]Tabelle1!$D$3:$D$500,0),MATCH(L$2,[5]Tabelle1!$E$2:$U$2,0))),"")</f>
        <v/>
      </c>
      <c r="M622" s="163" t="str">
        <f t="array" ref="M622">IFERROR(IF(INDEX([5]Tabelle1!$E$3:$U$500,MATCH($A622&amp;$C622&amp;$D622,[5]Tabelle1!$A$3:$A$500&amp;[5]Tabelle1!$C$3:$C$500&amp;[5]Tabelle1!$D$3:$D$500,0),MATCH(M$2,[5]Tabelle1!$E$2:$U$2,0))=0,"",INDEX([5]Tabelle1!$E$3:$U$500,MATCH($A622&amp;$C622&amp;$D622,[5]Tabelle1!$A$3:$A$500&amp;[5]Tabelle1!$C$3:$C$500&amp;[5]Tabelle1!$D$3:$D$500,0),MATCH(M$2,[5]Tabelle1!$E$2:$U$2,0))),"")</f>
        <v/>
      </c>
      <c r="N622" s="163">
        <f t="array" ref="N622">IFERROR(IF(INDEX([5]Tabelle1!$E$3:$U$500,MATCH($A622&amp;$C622&amp;$D622,[5]Tabelle1!$A$3:$A$500&amp;[5]Tabelle1!$C$3:$C$500&amp;[5]Tabelle1!$D$3:$D$500,0),MATCH(N$2,[5]Tabelle1!$E$2:$U$2,0))=0,"",INDEX([5]Tabelle1!$E$3:$U$500,MATCH($A622&amp;$C622&amp;$D622,[5]Tabelle1!$A$3:$A$500&amp;[5]Tabelle1!$C$3:$C$500&amp;[5]Tabelle1!$D$3:$D$500,0),MATCH(N$2,[5]Tabelle1!$E$2:$U$2,0))),"")</f>
        <v>0.23</v>
      </c>
      <c r="O622" s="163" t="str">
        <f t="array" ref="O622">IFERROR(IF(INDEX([5]Tabelle1!$E$3:$U$500,MATCH($A622&amp;$C622&amp;$D622,[5]Tabelle1!$A$3:$A$500&amp;[5]Tabelle1!$C$3:$C$500&amp;[5]Tabelle1!$D$3:$D$500,0),MATCH(O$2,[5]Tabelle1!$E$2:$U$2,0))=0,"",INDEX([5]Tabelle1!$E$3:$U$500,MATCH($A622&amp;$C622&amp;$D622,[5]Tabelle1!$A$3:$A$500&amp;[5]Tabelle1!$C$3:$C$500&amp;[5]Tabelle1!$D$3:$D$500,0),MATCH(O$2,[5]Tabelle1!$E$2:$U$2,0))),"")</f>
        <v/>
      </c>
      <c r="P622" s="163">
        <f t="array" ref="P622">IFERROR(IF(INDEX([5]Tabelle1!$E$3:$U$500,MATCH($A622&amp;$C622&amp;$D622,[5]Tabelle1!$A$3:$A$500&amp;[5]Tabelle1!$C$3:$C$500&amp;[5]Tabelle1!$D$3:$D$500,0),MATCH(P$2,[5]Tabelle1!$E$2:$U$2,0))=0,"",INDEX([5]Tabelle1!$E$3:$U$500,MATCH($A622&amp;$C622&amp;$D622,[5]Tabelle1!$A$3:$A$500&amp;[5]Tabelle1!$C$3:$C$500&amp;[5]Tabelle1!$D$3:$D$500,0),MATCH(P$2,[5]Tabelle1!$E$2:$U$2,0))),"")</f>
        <v>0.24</v>
      </c>
      <c r="Q622" s="163" t="str">
        <f t="array" ref="Q622">IFERROR(IF(INDEX([5]Tabelle1!$E$3:$U$500,MATCH($A622&amp;$C622&amp;$D622,[5]Tabelle1!$A$3:$A$500&amp;[5]Tabelle1!$C$3:$C$500&amp;[5]Tabelle1!$D$3:$D$500,0),MATCH(Q$2,[5]Tabelle1!$E$2:$U$2,0))=0,"",INDEX([5]Tabelle1!$E$3:$U$500,MATCH($A622&amp;$C622&amp;$D622,[5]Tabelle1!$A$3:$A$500&amp;[5]Tabelle1!$C$3:$C$500&amp;[5]Tabelle1!$D$3:$D$500,0),MATCH(Q$2,[5]Tabelle1!$E$2:$U$2,0))),"")</f>
        <v/>
      </c>
      <c r="R622" s="163" t="str">
        <f t="array" ref="R622">IFERROR(IF(INDEX([5]Tabelle1!$E$3:$U$500,MATCH($A622&amp;$C622&amp;$D622,[5]Tabelle1!$A$3:$A$500&amp;[5]Tabelle1!$C$3:$C$500&amp;[5]Tabelle1!$D$3:$D$500,0),MATCH(R$2,[5]Tabelle1!$E$2:$U$2,0))=0,"",INDEX([5]Tabelle1!$E$3:$U$500,MATCH($A622&amp;$C622&amp;$D622,[5]Tabelle1!$A$3:$A$500&amp;[5]Tabelle1!$C$3:$C$500&amp;[5]Tabelle1!$D$3:$D$500,0),MATCH(R$2,[5]Tabelle1!$E$2:$U$2,0))),"")</f>
        <v/>
      </c>
      <c r="S622" s="163">
        <f t="array" ref="S622">IFERROR(IF(INDEX([5]Tabelle1!$E$3:$U$500,MATCH($A622&amp;$C622&amp;$D622,[5]Tabelle1!$A$3:$A$500&amp;[5]Tabelle1!$C$3:$C$500&amp;[5]Tabelle1!$D$3:$D$500,0),MATCH(S$2,[5]Tabelle1!$E$2:$U$2,0))=0,"",INDEX([5]Tabelle1!$E$3:$U$500,MATCH($A622&amp;$C622&amp;$D622,[5]Tabelle1!$A$3:$A$500&amp;[5]Tabelle1!$C$3:$C$500&amp;[5]Tabelle1!$D$3:$D$500,0),MATCH(S$2,[5]Tabelle1!$E$2:$U$2,0))),"")</f>
        <v>0.26</v>
      </c>
      <c r="T622" s="187" t="str">
        <f t="array" ref="T622">IFERROR(IF(INDEX([5]Tabelle1!$E$3:$U$500,MATCH($A622&amp;$C622&amp;$D622,[5]Tabelle1!$A$3:$A$500&amp;[5]Tabelle1!$C$3:$C$500&amp;[5]Tabelle1!$D$3:$D$500,0),MATCH(T$2,[5]Tabelle1!$E$2:$U$2,0))=0,"",INDEX([5]Tabelle1!$E$3:$U$500,MATCH($A622&amp;$C622&amp;$D622,[5]Tabelle1!$A$3:$A$500&amp;[5]Tabelle1!$C$3:$C$500&amp;[5]Tabelle1!$D$3:$D$500,0),MATCH(T$2,[5]Tabelle1!$E$2:$U$2,0))),"")</f>
        <v/>
      </c>
      <c r="U622" s="187" t="str">
        <f t="array" ref="U622">IFERROR(IF(INDEX([5]Tabelle1!$E$3:$U$500,MATCH($A622&amp;$C622&amp;$D622,[5]Tabelle1!$A$3:$A$500&amp;[5]Tabelle1!$C$3:$C$500&amp;[5]Tabelle1!$D$3:$D$500,0),MATCH(U$2,[5]Tabelle1!$E$2:$U$2,0))=0,"",INDEX([5]Tabelle1!$E$3:$U$500,MATCH($A622&amp;$C622&amp;$D622,[5]Tabelle1!$A$3:$A$500&amp;[5]Tabelle1!$C$3:$C$500&amp;[5]Tabelle1!$D$3:$D$500,0),MATCH(U$2,[5]Tabelle1!$E$2:$U$2,0))),"")</f>
        <v/>
      </c>
      <c r="V622" s="188" t="str">
        <f t="array" ref="V622">IFERROR(IF(INDEX([5]Tabelle1!$E$3:$U$500,MATCH($A622&amp;$C622&amp;$D622,[5]Tabelle1!$A$3:$A$500&amp;[5]Tabelle1!$C$3:$C$500&amp;[5]Tabelle1!$D$3:$D$500,0),MATCH(V$2,[5]Tabelle1!$E$2:$U$2,0))=0,"",INDEX([5]Tabelle1!$E$3:$U$500,MATCH($A622&amp;$C622&amp;$D622,[5]Tabelle1!$A$3:$A$500&amp;[5]Tabelle1!$C$3:$C$500&amp;[5]Tabelle1!$D$3:$D$500,0),MATCH(V$2,[5]Tabelle1!$E$2:$U$2,0))),"")</f>
        <v/>
      </c>
      <c r="W622" s="54" t="str">
        <f t="array" ref="W622">IFERROR(IF(INDEX([5]Tabelle1!$E$3:$U$500,MATCH($A622&amp;$C622&amp;$D622,[5]Tabelle1!$A$3:$A$500&amp;[5]Tabelle1!$C$3:$C$500&amp;[5]Tabelle1!$D$3:$D$500,0),MATCH(W$2,[5]Tabelle1!$E$2:$U$2,0))=0,"",INDEX([5]Tabelle1!$E$3:$U$500,MATCH($A622&amp;$C622&amp;$D622,[5]Tabelle1!$A$3:$A$500&amp;[5]Tabelle1!$C$3:$C$500&amp;[5]Tabelle1!$D$3:$D$500,0),MATCH(W$2,[5]Tabelle1!$E$2:$U$2,0))),"")</f>
        <v/>
      </c>
      <c r="X622" s="54" t="str">
        <f t="array" ref="X622">IFERROR(IF(INDEX([5]Tabelle1!$E$3:$U$500,MATCH($A622&amp;$C622&amp;$D622,[5]Tabelle1!$A$3:$A$500&amp;[5]Tabelle1!$C$3:$C$500&amp;[5]Tabelle1!$D$3:$D$500,0),MATCH(X$2,[5]Tabelle1!$E$2:$U$2,0))=0,"",INDEX([5]Tabelle1!$E$3:$U$500,MATCH($A622&amp;$C622&amp;$D622,[5]Tabelle1!$A$3:$A$500&amp;[5]Tabelle1!$C$3:$C$500&amp;[5]Tabelle1!$D$3:$D$500,0),MATCH(X$2,[5]Tabelle1!$E$2:$U$2,0))),"")</f>
        <v>P. 236 A.12</v>
      </c>
      <c r="Y622" s="170"/>
      <c r="Z622" s="170"/>
      <c r="AA622" s="170"/>
      <c r="AB622" s="170"/>
      <c r="AC622" s="170"/>
      <c r="AD622" s="170"/>
      <c r="AE622" s="170"/>
      <c r="AF622" s="170"/>
    </row>
    <row r="623" spans="1:32" ht="14.5" x14ac:dyDescent="0.35">
      <c r="A623" s="127" t="str">
        <f>A622</f>
        <v>Spain - Tendencial</v>
      </c>
      <c r="B623" s="70"/>
      <c r="C623" s="70" t="s">
        <v>596</v>
      </c>
      <c r="D623" s="136" t="s">
        <v>575</v>
      </c>
      <c r="E623" s="102"/>
      <c r="F623" s="102"/>
      <c r="G623" s="102"/>
      <c r="H623" s="102" t="str">
        <f t="array" ref="H623">IFERROR(IF(INDEX([5]Tabelle1!$E$3:$U$500,MATCH($A623&amp;$C623&amp;$D623,[5]Tabelle1!$A$3:$A$500&amp;[5]Tabelle1!$C$3:$C$500&amp;[5]Tabelle1!$D$3:$D$500,0),MATCH(H$2,[5]Tabelle1!$E$2:$U$2,0))=0,"",INDEX([5]Tabelle1!$E$3:$U$500,MATCH($A623&amp;$C623&amp;$D623,[5]Tabelle1!$A$3:$A$500&amp;[5]Tabelle1!$C$3:$C$500&amp;[5]Tabelle1!$D$3:$D$500,0),MATCH(H$2,[5]Tabelle1!$E$2:$U$2,0))),"")</f>
        <v/>
      </c>
      <c r="I623" s="182">
        <f t="array" ref="I623">IFERROR(IF(INDEX([5]Tabelle1!$E$3:$U$500,MATCH($A623&amp;$C623&amp;$D623,[5]Tabelle1!$A$3:$A$500&amp;[5]Tabelle1!$C$3:$C$500&amp;[5]Tabelle1!$D$3:$D$500,0),MATCH(I$2,[5]Tabelle1!$E$2:$U$2,0))=0,"",INDEX([5]Tabelle1!$E$3:$U$500,MATCH($A623&amp;$C623&amp;$D623,[5]Tabelle1!$A$3:$A$500&amp;[5]Tabelle1!$C$3:$C$500&amp;[5]Tabelle1!$D$3:$D$500,0),MATCH(I$2,[5]Tabelle1!$E$2:$U$2,0))),"")</f>
        <v>0.41</v>
      </c>
      <c r="J623" s="162" t="str">
        <f t="array" ref="J623">IFERROR(IF(INDEX([5]Tabelle1!$E$3:$U$500,MATCH($A623&amp;$C623&amp;$D623,[5]Tabelle1!$A$3:$A$500&amp;[5]Tabelle1!$C$3:$C$500&amp;[5]Tabelle1!$D$3:$D$500,0),MATCH(J$2,[5]Tabelle1!$E$2:$U$2,0))=0,"",INDEX([5]Tabelle1!$E$3:$U$500,MATCH($A623&amp;$C623&amp;$D623,[5]Tabelle1!$A$3:$A$500&amp;[5]Tabelle1!$C$3:$C$500&amp;[5]Tabelle1!$D$3:$D$500,0),MATCH(J$2,[5]Tabelle1!$E$2:$U$2,0))),"")</f>
        <v/>
      </c>
      <c r="K623" s="162" t="str">
        <f t="array" ref="K623">IFERROR(IF(INDEX([5]Tabelle1!$E$3:$U$500,MATCH($A623&amp;$C623&amp;$D623,[5]Tabelle1!$A$3:$A$500&amp;[5]Tabelle1!$C$3:$C$500&amp;[5]Tabelle1!$D$3:$D$500,0),MATCH(K$2,[5]Tabelle1!$E$2:$U$2,0))=0,"",INDEX([5]Tabelle1!$E$3:$U$500,MATCH($A623&amp;$C623&amp;$D623,[5]Tabelle1!$A$3:$A$500&amp;[5]Tabelle1!$C$3:$C$500&amp;[5]Tabelle1!$D$3:$D$500,0),MATCH(K$2,[5]Tabelle1!$E$2:$U$2,0))),"")</f>
        <v/>
      </c>
      <c r="L623" s="162" t="str">
        <f t="array" ref="L623">IFERROR(IF(INDEX([5]Tabelle1!$E$3:$U$500,MATCH($A623&amp;$C623&amp;$D623,[5]Tabelle1!$A$3:$A$500&amp;[5]Tabelle1!$C$3:$C$500&amp;[5]Tabelle1!$D$3:$D$500,0),MATCH(L$2,[5]Tabelle1!$E$2:$U$2,0))=0,"",INDEX([5]Tabelle1!$E$3:$U$500,MATCH($A623&amp;$C623&amp;$D623,[5]Tabelle1!$A$3:$A$500&amp;[5]Tabelle1!$C$3:$C$500&amp;[5]Tabelle1!$D$3:$D$500,0),MATCH(L$2,[5]Tabelle1!$E$2:$U$2,0))),"")</f>
        <v/>
      </c>
      <c r="M623" s="162" t="str">
        <f t="array" ref="M623">IFERROR(IF(INDEX([5]Tabelle1!$E$3:$U$500,MATCH($A623&amp;$C623&amp;$D623,[5]Tabelle1!$A$3:$A$500&amp;[5]Tabelle1!$C$3:$C$500&amp;[5]Tabelle1!$D$3:$D$500,0),MATCH(M$2,[5]Tabelle1!$E$2:$U$2,0))=0,"",INDEX([5]Tabelle1!$E$3:$U$500,MATCH($A623&amp;$C623&amp;$D623,[5]Tabelle1!$A$3:$A$500&amp;[5]Tabelle1!$C$3:$C$500&amp;[5]Tabelle1!$D$3:$D$500,0),MATCH(M$2,[5]Tabelle1!$E$2:$U$2,0))),"")</f>
        <v/>
      </c>
      <c r="N623" s="162">
        <f t="array" ref="N623">IFERROR(IF(INDEX([5]Tabelle1!$E$3:$U$500,MATCH($A623&amp;$C623&amp;$D623,[5]Tabelle1!$A$3:$A$500&amp;[5]Tabelle1!$C$3:$C$500&amp;[5]Tabelle1!$D$3:$D$500,0),MATCH(N$2,[5]Tabelle1!$E$2:$U$2,0))=0,"",INDEX([5]Tabelle1!$E$3:$U$500,MATCH($A623&amp;$C623&amp;$D623,[5]Tabelle1!$A$3:$A$500&amp;[5]Tabelle1!$C$3:$C$500&amp;[5]Tabelle1!$D$3:$D$500,0),MATCH(N$2,[5]Tabelle1!$E$2:$U$2,0))),"")</f>
        <v>0.48</v>
      </c>
      <c r="O623" s="162" t="str">
        <f t="array" ref="O623">IFERROR(IF(INDEX([5]Tabelle1!$E$3:$U$500,MATCH($A623&amp;$C623&amp;$D623,[5]Tabelle1!$A$3:$A$500&amp;[5]Tabelle1!$C$3:$C$500&amp;[5]Tabelle1!$D$3:$D$500,0),MATCH(O$2,[5]Tabelle1!$E$2:$U$2,0))=0,"",INDEX([5]Tabelle1!$E$3:$U$500,MATCH($A623&amp;$C623&amp;$D623,[5]Tabelle1!$A$3:$A$500&amp;[5]Tabelle1!$C$3:$C$500&amp;[5]Tabelle1!$D$3:$D$500,0),MATCH(O$2,[5]Tabelle1!$E$2:$U$2,0))),"")</f>
        <v/>
      </c>
      <c r="P623" s="162" t="str">
        <f t="array" ref="P623">IFERROR(IF(INDEX([5]Tabelle1!$E$3:$U$500,MATCH($A623&amp;$C623&amp;$D623,[5]Tabelle1!$A$3:$A$500&amp;[5]Tabelle1!$C$3:$C$500&amp;[5]Tabelle1!$D$3:$D$500,0),MATCH(P$2,[5]Tabelle1!$E$2:$U$2,0))=0,"",INDEX([5]Tabelle1!$E$3:$U$500,MATCH($A623&amp;$C623&amp;$D623,[5]Tabelle1!$A$3:$A$500&amp;[5]Tabelle1!$C$3:$C$500&amp;[5]Tabelle1!$D$3:$D$500,0),MATCH(P$2,[5]Tabelle1!$E$2:$U$2,0))),"")</f>
        <v/>
      </c>
      <c r="Q623" s="162" t="str">
        <f t="array" ref="Q623">IFERROR(IF(INDEX([5]Tabelle1!$E$3:$U$500,MATCH($A623&amp;$C623&amp;$D623,[5]Tabelle1!$A$3:$A$500&amp;[5]Tabelle1!$C$3:$C$500&amp;[5]Tabelle1!$D$3:$D$500,0),MATCH(Q$2,[5]Tabelle1!$E$2:$U$2,0))=0,"",INDEX([5]Tabelle1!$E$3:$U$500,MATCH($A623&amp;$C623&amp;$D623,[5]Tabelle1!$A$3:$A$500&amp;[5]Tabelle1!$C$3:$C$500&amp;[5]Tabelle1!$D$3:$D$500,0),MATCH(Q$2,[5]Tabelle1!$E$2:$U$2,0))),"")</f>
        <v/>
      </c>
      <c r="R623" s="162" t="str">
        <f t="array" ref="R623">IFERROR(IF(INDEX([5]Tabelle1!$E$3:$U$500,MATCH($A623&amp;$C623&amp;$D623,[5]Tabelle1!$A$3:$A$500&amp;[5]Tabelle1!$C$3:$C$500&amp;[5]Tabelle1!$D$3:$D$500,0),MATCH(R$2,[5]Tabelle1!$E$2:$U$2,0))=0,"",INDEX([5]Tabelle1!$E$3:$U$500,MATCH($A623&amp;$C623&amp;$D623,[5]Tabelle1!$A$3:$A$500&amp;[5]Tabelle1!$C$3:$C$500&amp;[5]Tabelle1!$D$3:$D$500,0),MATCH(R$2,[5]Tabelle1!$E$2:$U$2,0))),"")</f>
        <v/>
      </c>
      <c r="S623" s="162">
        <f t="array" ref="S623">IFERROR(IF(INDEX([5]Tabelle1!$E$3:$U$500,MATCH($A623&amp;$C623&amp;$D623,[5]Tabelle1!$A$3:$A$500&amp;[5]Tabelle1!$C$3:$C$500&amp;[5]Tabelle1!$D$3:$D$500,0),MATCH(S$2,[5]Tabelle1!$E$2:$U$2,0))=0,"",INDEX([5]Tabelle1!$E$3:$U$500,MATCH($A623&amp;$C623&amp;$D623,[5]Tabelle1!$A$3:$A$500&amp;[5]Tabelle1!$C$3:$C$500&amp;[5]Tabelle1!$D$3:$D$500,0),MATCH(S$2,[5]Tabelle1!$E$2:$U$2,0))),"")</f>
        <v>0.53</v>
      </c>
      <c r="T623" s="190" t="str">
        <f t="array" ref="T623">IFERROR(IF(INDEX([5]Tabelle1!$E$3:$U$500,MATCH($A623&amp;$C623&amp;$D623,[5]Tabelle1!$A$3:$A$500&amp;[5]Tabelle1!$C$3:$C$500&amp;[5]Tabelle1!$D$3:$D$500,0),MATCH(T$2,[5]Tabelle1!$E$2:$U$2,0))=0,"",INDEX([5]Tabelle1!$E$3:$U$500,MATCH($A623&amp;$C623&amp;$D623,[5]Tabelle1!$A$3:$A$500&amp;[5]Tabelle1!$C$3:$C$500&amp;[5]Tabelle1!$D$3:$D$500,0),MATCH(T$2,[5]Tabelle1!$E$2:$U$2,0))),"")</f>
        <v/>
      </c>
      <c r="U623" s="190" t="str">
        <f t="array" ref="U623">IFERROR(IF(INDEX([5]Tabelle1!$E$3:$U$500,MATCH($A623&amp;$C623&amp;$D623,[5]Tabelle1!$A$3:$A$500&amp;[5]Tabelle1!$C$3:$C$500&amp;[5]Tabelle1!$D$3:$D$500,0),MATCH(U$2,[5]Tabelle1!$E$2:$U$2,0))=0,"",INDEX([5]Tabelle1!$E$3:$U$500,MATCH($A623&amp;$C623&amp;$D623,[5]Tabelle1!$A$3:$A$500&amp;[5]Tabelle1!$C$3:$C$500&amp;[5]Tabelle1!$D$3:$D$500,0),MATCH(U$2,[5]Tabelle1!$E$2:$U$2,0))),"")</f>
        <v/>
      </c>
      <c r="V623" s="191" t="str">
        <f t="array" ref="V623">IFERROR(IF(INDEX([5]Tabelle1!$E$3:$U$500,MATCH($A623&amp;$C623&amp;$D623,[5]Tabelle1!$A$3:$A$500&amp;[5]Tabelle1!$C$3:$C$500&amp;[5]Tabelle1!$D$3:$D$500,0),MATCH(V$2,[5]Tabelle1!$E$2:$U$2,0))=0,"",INDEX([5]Tabelle1!$E$3:$U$500,MATCH($A623&amp;$C623&amp;$D623,[5]Tabelle1!$A$3:$A$500&amp;[5]Tabelle1!$C$3:$C$500&amp;[5]Tabelle1!$D$3:$D$500,0),MATCH(V$2,[5]Tabelle1!$E$2:$U$2,0))),"")</f>
        <v/>
      </c>
      <c r="W623" s="54" t="s">
        <v>608</v>
      </c>
      <c r="X623" s="54" t="str">
        <f t="array" ref="X623">IFERROR(IF(INDEX([5]Tabelle1!$E$3:$U$500,MATCH($A623&amp;$C623&amp;$D623,[5]Tabelle1!$A$3:$A$500&amp;[5]Tabelle1!$C$3:$C$500&amp;[5]Tabelle1!$D$3:$D$500,0),MATCH(X$2,[5]Tabelle1!$E$2:$U$2,0))=0,"",INDEX([5]Tabelle1!$E$3:$U$500,MATCH($A623&amp;$C623&amp;$D623,[5]Tabelle1!$A$3:$A$500&amp;[5]Tabelle1!$C$3:$C$500&amp;[5]Tabelle1!$D$3:$D$500,0),MATCH(X$2,[5]Tabelle1!$E$2:$U$2,0))),"")</f>
        <v>P. 239 Tabla A.17</v>
      </c>
      <c r="Y623" s="170"/>
      <c r="Z623" s="170"/>
      <c r="AA623" s="170"/>
      <c r="AB623" s="170"/>
      <c r="AC623" s="170"/>
      <c r="AD623" s="170"/>
      <c r="AE623" s="170"/>
      <c r="AF623" s="170"/>
    </row>
    <row r="624" spans="1:32" ht="14.5" hidden="1" x14ac:dyDescent="0.35">
      <c r="A624" s="127" t="str">
        <f t="shared" ref="A624:A653" si="41">A623</f>
        <v>Spain - Tendencial</v>
      </c>
      <c r="B624" s="70"/>
      <c r="C624" s="70" t="s">
        <v>596</v>
      </c>
      <c r="D624" s="136" t="s">
        <v>576</v>
      </c>
      <c r="E624" s="102"/>
      <c r="F624" s="102"/>
      <c r="G624" s="102"/>
      <c r="H624" s="102" t="str">
        <f t="array" ref="H624">IFERROR(IF(INDEX([5]Tabelle1!$E$3:$U$500,MATCH($A624&amp;$C624&amp;$D624,[5]Tabelle1!$A$3:$A$500&amp;[5]Tabelle1!$C$3:$C$500&amp;[5]Tabelle1!$D$3:$D$500,0),MATCH(H$2,[5]Tabelle1!$E$2:$U$2,0))=0,"",INDEX([5]Tabelle1!$E$3:$U$500,MATCH($A624&amp;$C624&amp;$D624,[5]Tabelle1!$A$3:$A$500&amp;[5]Tabelle1!$C$3:$C$500&amp;[5]Tabelle1!$D$3:$D$500,0),MATCH(H$2,[5]Tabelle1!$E$2:$U$2,0))),"")</f>
        <v/>
      </c>
      <c r="I624" s="182">
        <f t="array" ref="I624">IFERROR(IF(INDEX([5]Tabelle1!$E$3:$U$500,MATCH($A624&amp;$C624&amp;$D624,[5]Tabelle1!$A$3:$A$500&amp;[5]Tabelle1!$C$3:$C$500&amp;[5]Tabelle1!$D$3:$D$500,0),MATCH(I$2,[5]Tabelle1!$E$2:$U$2,0))=0,"",INDEX([5]Tabelle1!$E$3:$U$500,MATCH($A624&amp;$C624&amp;$D624,[5]Tabelle1!$A$3:$A$500&amp;[5]Tabelle1!$C$3:$C$500&amp;[5]Tabelle1!$D$3:$D$500,0),MATCH(I$2,[5]Tabelle1!$E$2:$U$2,0))),"")</f>
        <v>0.18</v>
      </c>
      <c r="J624" s="162" t="str">
        <f t="array" ref="J624">IFERROR(IF(INDEX([5]Tabelle1!$E$3:$U$500,MATCH($A624&amp;$C624&amp;$D624,[5]Tabelle1!$A$3:$A$500&amp;[5]Tabelle1!$C$3:$C$500&amp;[5]Tabelle1!$D$3:$D$500,0),MATCH(J$2,[5]Tabelle1!$E$2:$U$2,0))=0,"",INDEX([5]Tabelle1!$E$3:$U$500,MATCH($A624&amp;$C624&amp;$D624,[5]Tabelle1!$A$3:$A$500&amp;[5]Tabelle1!$C$3:$C$500&amp;[5]Tabelle1!$D$3:$D$500,0),MATCH(J$2,[5]Tabelle1!$E$2:$U$2,0))),"")</f>
        <v/>
      </c>
      <c r="K624" s="162" t="str">
        <f t="array" ref="K624">IFERROR(IF(INDEX([5]Tabelle1!$E$3:$U$500,MATCH($A624&amp;$C624&amp;$D624,[5]Tabelle1!$A$3:$A$500&amp;[5]Tabelle1!$C$3:$C$500&amp;[5]Tabelle1!$D$3:$D$500,0),MATCH(K$2,[5]Tabelle1!$E$2:$U$2,0))=0,"",INDEX([5]Tabelle1!$E$3:$U$500,MATCH($A624&amp;$C624&amp;$D624,[5]Tabelle1!$A$3:$A$500&amp;[5]Tabelle1!$C$3:$C$500&amp;[5]Tabelle1!$D$3:$D$500,0),MATCH(K$2,[5]Tabelle1!$E$2:$U$2,0))),"")</f>
        <v/>
      </c>
      <c r="L624" s="162" t="str">
        <f t="array" ref="L624">IFERROR(IF(INDEX([5]Tabelle1!$E$3:$U$500,MATCH($A624&amp;$C624&amp;$D624,[5]Tabelle1!$A$3:$A$500&amp;[5]Tabelle1!$C$3:$C$500&amp;[5]Tabelle1!$D$3:$D$500,0),MATCH(L$2,[5]Tabelle1!$E$2:$U$2,0))=0,"",INDEX([5]Tabelle1!$E$3:$U$500,MATCH($A624&amp;$C624&amp;$D624,[5]Tabelle1!$A$3:$A$500&amp;[5]Tabelle1!$C$3:$C$500&amp;[5]Tabelle1!$D$3:$D$500,0),MATCH(L$2,[5]Tabelle1!$E$2:$U$2,0))),"")</f>
        <v/>
      </c>
      <c r="M624" s="162" t="str">
        <f t="array" ref="M624">IFERROR(IF(INDEX([5]Tabelle1!$E$3:$U$500,MATCH($A624&amp;$C624&amp;$D624,[5]Tabelle1!$A$3:$A$500&amp;[5]Tabelle1!$C$3:$C$500&amp;[5]Tabelle1!$D$3:$D$500,0),MATCH(M$2,[5]Tabelle1!$E$2:$U$2,0))=0,"",INDEX([5]Tabelle1!$E$3:$U$500,MATCH($A624&amp;$C624&amp;$D624,[5]Tabelle1!$A$3:$A$500&amp;[5]Tabelle1!$C$3:$C$500&amp;[5]Tabelle1!$D$3:$D$500,0),MATCH(M$2,[5]Tabelle1!$E$2:$U$2,0))),"")</f>
        <v/>
      </c>
      <c r="N624" s="162">
        <f t="array" ref="N624">IFERROR(IF(INDEX([5]Tabelle1!$E$3:$U$500,MATCH($A624&amp;$C624&amp;$D624,[5]Tabelle1!$A$3:$A$500&amp;[5]Tabelle1!$C$3:$C$500&amp;[5]Tabelle1!$D$3:$D$500,0),MATCH(N$2,[5]Tabelle1!$E$2:$U$2,0))=0,"",INDEX([5]Tabelle1!$E$3:$U$500,MATCH($A624&amp;$C624&amp;$D624,[5]Tabelle1!$A$3:$A$500&amp;[5]Tabelle1!$C$3:$C$500&amp;[5]Tabelle1!$D$3:$D$500,0),MATCH(N$2,[5]Tabelle1!$E$2:$U$2,0))),"")</f>
        <v>0.22</v>
      </c>
      <c r="O624" s="162" t="str">
        <f t="array" ref="O624">IFERROR(IF(INDEX([5]Tabelle1!$E$3:$U$500,MATCH($A624&amp;$C624&amp;$D624,[5]Tabelle1!$A$3:$A$500&amp;[5]Tabelle1!$C$3:$C$500&amp;[5]Tabelle1!$D$3:$D$500,0),MATCH(O$2,[5]Tabelle1!$E$2:$U$2,0))=0,"",INDEX([5]Tabelle1!$E$3:$U$500,MATCH($A624&amp;$C624&amp;$D624,[5]Tabelle1!$A$3:$A$500&amp;[5]Tabelle1!$C$3:$C$500&amp;[5]Tabelle1!$D$3:$D$500,0),MATCH(O$2,[5]Tabelle1!$E$2:$U$2,0))),"")</f>
        <v/>
      </c>
      <c r="P624" s="162" t="str">
        <f t="array" ref="P624">IFERROR(IF(INDEX([5]Tabelle1!$E$3:$U$500,MATCH($A624&amp;$C624&amp;$D624,[5]Tabelle1!$A$3:$A$500&amp;[5]Tabelle1!$C$3:$C$500&amp;[5]Tabelle1!$D$3:$D$500,0),MATCH(P$2,[5]Tabelle1!$E$2:$U$2,0))=0,"",INDEX([5]Tabelle1!$E$3:$U$500,MATCH($A624&amp;$C624&amp;$D624,[5]Tabelle1!$A$3:$A$500&amp;[5]Tabelle1!$C$3:$C$500&amp;[5]Tabelle1!$D$3:$D$500,0),MATCH(P$2,[5]Tabelle1!$E$2:$U$2,0))),"")</f>
        <v/>
      </c>
      <c r="Q624" s="162" t="str">
        <f t="array" ref="Q624">IFERROR(IF(INDEX([5]Tabelle1!$E$3:$U$500,MATCH($A624&amp;$C624&amp;$D624,[5]Tabelle1!$A$3:$A$500&amp;[5]Tabelle1!$C$3:$C$500&amp;[5]Tabelle1!$D$3:$D$500,0),MATCH(Q$2,[5]Tabelle1!$E$2:$U$2,0))=0,"",INDEX([5]Tabelle1!$E$3:$U$500,MATCH($A624&amp;$C624&amp;$D624,[5]Tabelle1!$A$3:$A$500&amp;[5]Tabelle1!$C$3:$C$500&amp;[5]Tabelle1!$D$3:$D$500,0),MATCH(Q$2,[5]Tabelle1!$E$2:$U$2,0))),"")</f>
        <v/>
      </c>
      <c r="R624" s="162" t="str">
        <f t="array" ref="R624">IFERROR(IF(INDEX([5]Tabelle1!$E$3:$U$500,MATCH($A624&amp;$C624&amp;$D624,[5]Tabelle1!$A$3:$A$500&amp;[5]Tabelle1!$C$3:$C$500&amp;[5]Tabelle1!$D$3:$D$500,0),MATCH(R$2,[5]Tabelle1!$E$2:$U$2,0))=0,"",INDEX([5]Tabelle1!$E$3:$U$500,MATCH($A624&amp;$C624&amp;$D624,[5]Tabelle1!$A$3:$A$500&amp;[5]Tabelle1!$C$3:$C$500&amp;[5]Tabelle1!$D$3:$D$500,0),MATCH(R$2,[5]Tabelle1!$E$2:$U$2,0))),"")</f>
        <v/>
      </c>
      <c r="S624" s="162">
        <f t="array" ref="S624">IFERROR(IF(INDEX([5]Tabelle1!$E$3:$U$500,MATCH($A624&amp;$C624&amp;$D624,[5]Tabelle1!$A$3:$A$500&amp;[5]Tabelle1!$C$3:$C$500&amp;[5]Tabelle1!$D$3:$D$500,0),MATCH(S$2,[5]Tabelle1!$E$2:$U$2,0))=0,"",INDEX([5]Tabelle1!$E$3:$U$500,MATCH($A624&amp;$C624&amp;$D624,[5]Tabelle1!$A$3:$A$500&amp;[5]Tabelle1!$C$3:$C$500&amp;[5]Tabelle1!$D$3:$D$500,0),MATCH(S$2,[5]Tabelle1!$E$2:$U$2,0))),"")</f>
        <v>0.25</v>
      </c>
      <c r="T624" s="190" t="str">
        <f t="array" ref="T624">IFERROR(IF(INDEX([5]Tabelle1!$E$3:$U$500,MATCH($A624&amp;$C624&amp;$D624,[5]Tabelle1!$A$3:$A$500&amp;[5]Tabelle1!$C$3:$C$500&amp;[5]Tabelle1!$D$3:$D$500,0),MATCH(T$2,[5]Tabelle1!$E$2:$U$2,0))=0,"",INDEX([5]Tabelle1!$E$3:$U$500,MATCH($A624&amp;$C624&amp;$D624,[5]Tabelle1!$A$3:$A$500&amp;[5]Tabelle1!$C$3:$C$500&amp;[5]Tabelle1!$D$3:$D$500,0),MATCH(T$2,[5]Tabelle1!$E$2:$U$2,0))),"")</f>
        <v/>
      </c>
      <c r="U624" s="190" t="str">
        <f t="array" ref="U624">IFERROR(IF(INDEX([5]Tabelle1!$E$3:$U$500,MATCH($A624&amp;$C624&amp;$D624,[5]Tabelle1!$A$3:$A$500&amp;[5]Tabelle1!$C$3:$C$500&amp;[5]Tabelle1!$D$3:$D$500,0),MATCH(U$2,[5]Tabelle1!$E$2:$U$2,0))=0,"",INDEX([5]Tabelle1!$E$3:$U$500,MATCH($A624&amp;$C624&amp;$D624,[5]Tabelle1!$A$3:$A$500&amp;[5]Tabelle1!$C$3:$C$500&amp;[5]Tabelle1!$D$3:$D$500,0),MATCH(U$2,[5]Tabelle1!$E$2:$U$2,0))),"")</f>
        <v/>
      </c>
      <c r="V624" s="191" t="str">
        <f t="array" ref="V624">IFERROR(IF(INDEX([5]Tabelle1!$E$3:$U$500,MATCH($A624&amp;$C624&amp;$D624,[5]Tabelle1!$A$3:$A$500&amp;[5]Tabelle1!$C$3:$C$500&amp;[5]Tabelle1!$D$3:$D$500,0),MATCH(V$2,[5]Tabelle1!$E$2:$U$2,0))=0,"",INDEX([5]Tabelle1!$E$3:$U$500,MATCH($A624&amp;$C624&amp;$D624,[5]Tabelle1!$A$3:$A$500&amp;[5]Tabelle1!$C$3:$C$500&amp;[5]Tabelle1!$D$3:$D$500,0),MATCH(V$2,[5]Tabelle1!$E$2:$U$2,0))),"")</f>
        <v/>
      </c>
      <c r="W624" s="54" t="str">
        <f t="array" ref="W624">IFERROR(IF(INDEX([5]Tabelle1!$E$3:$U$500,MATCH($A624&amp;$C624&amp;$D624,[5]Tabelle1!$A$3:$A$500&amp;[5]Tabelle1!$C$3:$C$500&amp;[5]Tabelle1!$D$3:$D$500,0),MATCH(W$2,[5]Tabelle1!$E$2:$U$2,0))=0,"",INDEX([5]Tabelle1!$E$3:$U$500,MATCH($A624&amp;$C624&amp;$D624,[5]Tabelle1!$A$3:$A$500&amp;[5]Tabelle1!$C$3:$C$500&amp;[5]Tabelle1!$D$3:$D$500,0),MATCH(W$2,[5]Tabelle1!$E$2:$U$2,0))),"")</f>
        <v/>
      </c>
      <c r="X624" s="54" t="str">
        <f t="array" ref="X624">IFERROR(IF(INDEX([5]Tabelle1!$E$3:$U$500,MATCH($A624&amp;$C624&amp;$D624,[5]Tabelle1!$A$3:$A$500&amp;[5]Tabelle1!$C$3:$C$500&amp;[5]Tabelle1!$D$3:$D$500,0),MATCH(X$2,[5]Tabelle1!$E$2:$U$2,0))=0,"",INDEX([5]Tabelle1!$E$3:$U$500,MATCH($A624&amp;$C624&amp;$D624,[5]Tabelle1!$A$3:$A$500&amp;[5]Tabelle1!$C$3:$C$500&amp;[5]Tabelle1!$D$3:$D$500,0),MATCH(X$2,[5]Tabelle1!$E$2:$U$2,0))),"")</f>
        <v>P 238 A.15 Escenario Tendencial</v>
      </c>
      <c r="Y624" s="170"/>
      <c r="Z624" s="170"/>
      <c r="AA624" s="170"/>
      <c r="AB624" s="170"/>
      <c r="AC624" s="170"/>
      <c r="AD624" s="170"/>
      <c r="AE624" s="170"/>
      <c r="AF624" s="170"/>
    </row>
    <row r="625" spans="1:32" ht="14.5" hidden="1" x14ac:dyDescent="0.35">
      <c r="A625" s="127" t="str">
        <f t="shared" si="41"/>
        <v>Spain - Tendencial</v>
      </c>
      <c r="B625" s="70"/>
      <c r="C625" s="70" t="s">
        <v>596</v>
      </c>
      <c r="D625" s="136" t="s">
        <v>577</v>
      </c>
      <c r="E625" s="102"/>
      <c r="F625" s="102"/>
      <c r="G625" s="102"/>
      <c r="H625" s="102" t="str">
        <f t="array" ref="H625">IFERROR(IF(INDEX([5]Tabelle1!$E$3:$U$500,MATCH($A625&amp;$C625&amp;$D625,[5]Tabelle1!$A$3:$A$500&amp;[5]Tabelle1!$C$3:$C$500&amp;[5]Tabelle1!$D$3:$D$500,0),MATCH(H$2,[5]Tabelle1!$E$2:$U$2,0))=0,"",INDEX([5]Tabelle1!$E$3:$U$500,MATCH($A625&amp;$C625&amp;$D625,[5]Tabelle1!$A$3:$A$500&amp;[5]Tabelle1!$C$3:$C$500&amp;[5]Tabelle1!$D$3:$D$500,0),MATCH(H$2,[5]Tabelle1!$E$2:$U$2,0))),"")</f>
        <v/>
      </c>
      <c r="I625" s="182">
        <f t="array" ref="I625">IFERROR(IF(INDEX([5]Tabelle1!$E$3:$U$500,MATCH($A625&amp;$C625&amp;$D625,[5]Tabelle1!$A$3:$A$500&amp;[5]Tabelle1!$C$3:$C$500&amp;[5]Tabelle1!$D$3:$D$500,0),MATCH(I$2,[5]Tabelle1!$E$2:$U$2,0))=0,"",INDEX([5]Tabelle1!$E$3:$U$500,MATCH($A625&amp;$C625&amp;$D625,[5]Tabelle1!$A$3:$A$500&amp;[5]Tabelle1!$C$3:$C$500&amp;[5]Tabelle1!$D$3:$D$500,0),MATCH(I$2,[5]Tabelle1!$E$2:$U$2,0))),"")</f>
        <v>0.1</v>
      </c>
      <c r="J625" s="162" t="str">
        <f t="array" ref="J625">IFERROR(IF(INDEX([5]Tabelle1!$E$3:$U$500,MATCH($A625&amp;$C625&amp;$D625,[5]Tabelle1!$A$3:$A$500&amp;[5]Tabelle1!$C$3:$C$500&amp;[5]Tabelle1!$D$3:$D$500,0),MATCH(J$2,[5]Tabelle1!$E$2:$U$2,0))=0,"",INDEX([5]Tabelle1!$E$3:$U$500,MATCH($A625&amp;$C625&amp;$D625,[5]Tabelle1!$A$3:$A$500&amp;[5]Tabelle1!$C$3:$C$500&amp;[5]Tabelle1!$D$3:$D$500,0),MATCH(J$2,[5]Tabelle1!$E$2:$U$2,0))),"")</f>
        <v/>
      </c>
      <c r="K625" s="162" t="str">
        <f t="array" ref="K625">IFERROR(IF(INDEX([5]Tabelle1!$E$3:$U$500,MATCH($A625&amp;$C625&amp;$D625,[5]Tabelle1!$A$3:$A$500&amp;[5]Tabelle1!$C$3:$C$500&amp;[5]Tabelle1!$D$3:$D$500,0),MATCH(K$2,[5]Tabelle1!$E$2:$U$2,0))=0,"",INDEX([5]Tabelle1!$E$3:$U$500,MATCH($A625&amp;$C625&amp;$D625,[5]Tabelle1!$A$3:$A$500&amp;[5]Tabelle1!$C$3:$C$500&amp;[5]Tabelle1!$D$3:$D$500,0),MATCH(K$2,[5]Tabelle1!$E$2:$U$2,0))),"")</f>
        <v/>
      </c>
      <c r="L625" s="162" t="str">
        <f t="array" ref="L625">IFERROR(IF(INDEX([5]Tabelle1!$E$3:$U$500,MATCH($A625&amp;$C625&amp;$D625,[5]Tabelle1!$A$3:$A$500&amp;[5]Tabelle1!$C$3:$C$500&amp;[5]Tabelle1!$D$3:$D$500,0),MATCH(L$2,[5]Tabelle1!$E$2:$U$2,0))=0,"",INDEX([5]Tabelle1!$E$3:$U$500,MATCH($A625&amp;$C625&amp;$D625,[5]Tabelle1!$A$3:$A$500&amp;[5]Tabelle1!$C$3:$C$500&amp;[5]Tabelle1!$D$3:$D$500,0),MATCH(L$2,[5]Tabelle1!$E$2:$U$2,0))),"")</f>
        <v/>
      </c>
      <c r="M625" s="162" t="str">
        <f t="array" ref="M625">IFERROR(IF(INDEX([5]Tabelle1!$E$3:$U$500,MATCH($A625&amp;$C625&amp;$D625,[5]Tabelle1!$A$3:$A$500&amp;[5]Tabelle1!$C$3:$C$500&amp;[5]Tabelle1!$D$3:$D$500,0),MATCH(M$2,[5]Tabelle1!$E$2:$U$2,0))=0,"",INDEX([5]Tabelle1!$E$3:$U$500,MATCH($A625&amp;$C625&amp;$D625,[5]Tabelle1!$A$3:$A$500&amp;[5]Tabelle1!$C$3:$C$500&amp;[5]Tabelle1!$D$3:$D$500,0),MATCH(M$2,[5]Tabelle1!$E$2:$U$2,0))),"")</f>
        <v/>
      </c>
      <c r="N625" s="162">
        <f t="array" ref="N625">IFERROR(IF(INDEX([5]Tabelle1!$E$3:$U$500,MATCH($A625&amp;$C625&amp;$D625,[5]Tabelle1!$A$3:$A$500&amp;[5]Tabelle1!$C$3:$C$500&amp;[5]Tabelle1!$D$3:$D$500,0),MATCH(N$2,[5]Tabelle1!$E$2:$U$2,0))=0,"",INDEX([5]Tabelle1!$E$3:$U$500,MATCH($A625&amp;$C625&amp;$D625,[5]Tabelle1!$A$3:$A$500&amp;[5]Tabelle1!$C$3:$C$500&amp;[5]Tabelle1!$D$3:$D$500,0),MATCH(N$2,[5]Tabelle1!$E$2:$U$2,0))),"")</f>
        <v>0.1</v>
      </c>
      <c r="O625" s="162" t="str">
        <f t="array" ref="O625">IFERROR(IF(INDEX([5]Tabelle1!$E$3:$U$500,MATCH($A625&amp;$C625&amp;$D625,[5]Tabelle1!$A$3:$A$500&amp;[5]Tabelle1!$C$3:$C$500&amp;[5]Tabelle1!$D$3:$D$500,0),MATCH(O$2,[5]Tabelle1!$E$2:$U$2,0))=0,"",INDEX([5]Tabelle1!$E$3:$U$500,MATCH($A625&amp;$C625&amp;$D625,[5]Tabelle1!$A$3:$A$500&amp;[5]Tabelle1!$C$3:$C$500&amp;[5]Tabelle1!$D$3:$D$500,0),MATCH(O$2,[5]Tabelle1!$E$2:$U$2,0))),"")</f>
        <v/>
      </c>
      <c r="P625" s="162" t="str">
        <f t="array" ref="P625">IFERROR(IF(INDEX([5]Tabelle1!$E$3:$U$500,MATCH($A625&amp;$C625&amp;$D625,[5]Tabelle1!$A$3:$A$500&amp;[5]Tabelle1!$C$3:$C$500&amp;[5]Tabelle1!$D$3:$D$500,0),MATCH(P$2,[5]Tabelle1!$E$2:$U$2,0))=0,"",INDEX([5]Tabelle1!$E$3:$U$500,MATCH($A625&amp;$C625&amp;$D625,[5]Tabelle1!$A$3:$A$500&amp;[5]Tabelle1!$C$3:$C$500&amp;[5]Tabelle1!$D$3:$D$500,0),MATCH(P$2,[5]Tabelle1!$E$2:$U$2,0))),"")</f>
        <v/>
      </c>
      <c r="Q625" s="162" t="str">
        <f t="array" ref="Q625">IFERROR(IF(INDEX([5]Tabelle1!$E$3:$U$500,MATCH($A625&amp;$C625&amp;$D625,[5]Tabelle1!$A$3:$A$500&amp;[5]Tabelle1!$C$3:$C$500&amp;[5]Tabelle1!$D$3:$D$500,0),MATCH(Q$2,[5]Tabelle1!$E$2:$U$2,0))=0,"",INDEX([5]Tabelle1!$E$3:$U$500,MATCH($A625&amp;$C625&amp;$D625,[5]Tabelle1!$A$3:$A$500&amp;[5]Tabelle1!$C$3:$C$500&amp;[5]Tabelle1!$D$3:$D$500,0),MATCH(Q$2,[5]Tabelle1!$E$2:$U$2,0))),"")</f>
        <v/>
      </c>
      <c r="R625" s="162" t="str">
        <f t="array" ref="R625">IFERROR(IF(INDEX([5]Tabelle1!$E$3:$U$500,MATCH($A625&amp;$C625&amp;$D625,[5]Tabelle1!$A$3:$A$500&amp;[5]Tabelle1!$C$3:$C$500&amp;[5]Tabelle1!$D$3:$D$500,0),MATCH(R$2,[5]Tabelle1!$E$2:$U$2,0))=0,"",INDEX([5]Tabelle1!$E$3:$U$500,MATCH($A625&amp;$C625&amp;$D625,[5]Tabelle1!$A$3:$A$500&amp;[5]Tabelle1!$C$3:$C$500&amp;[5]Tabelle1!$D$3:$D$500,0),MATCH(R$2,[5]Tabelle1!$E$2:$U$2,0))),"")</f>
        <v/>
      </c>
      <c r="S625" s="162">
        <f t="array" ref="S625">IFERROR(IF(INDEX([5]Tabelle1!$E$3:$U$500,MATCH($A625&amp;$C625&amp;$D625,[5]Tabelle1!$A$3:$A$500&amp;[5]Tabelle1!$C$3:$C$500&amp;[5]Tabelle1!$D$3:$D$500,0),MATCH(S$2,[5]Tabelle1!$E$2:$U$2,0))=0,"",INDEX([5]Tabelle1!$E$3:$U$500,MATCH($A625&amp;$C625&amp;$D625,[5]Tabelle1!$A$3:$A$500&amp;[5]Tabelle1!$C$3:$C$500&amp;[5]Tabelle1!$D$3:$D$500,0),MATCH(S$2,[5]Tabelle1!$E$2:$U$2,0))),"")</f>
        <v>0.11</v>
      </c>
      <c r="T625" s="190" t="str">
        <f t="array" ref="T625">IFERROR(IF(INDEX([5]Tabelle1!$E$3:$U$500,MATCH($A625&amp;$C625&amp;$D625,[5]Tabelle1!$A$3:$A$500&amp;[5]Tabelle1!$C$3:$C$500&amp;[5]Tabelle1!$D$3:$D$500,0),MATCH(T$2,[5]Tabelle1!$E$2:$U$2,0))=0,"",INDEX([5]Tabelle1!$E$3:$U$500,MATCH($A625&amp;$C625&amp;$D625,[5]Tabelle1!$A$3:$A$500&amp;[5]Tabelle1!$C$3:$C$500&amp;[5]Tabelle1!$D$3:$D$500,0),MATCH(T$2,[5]Tabelle1!$E$2:$U$2,0))),"")</f>
        <v/>
      </c>
      <c r="U625" s="190" t="str">
        <f t="array" ref="U625">IFERROR(IF(INDEX([5]Tabelle1!$E$3:$U$500,MATCH($A625&amp;$C625&amp;$D625,[5]Tabelle1!$A$3:$A$500&amp;[5]Tabelle1!$C$3:$C$500&amp;[5]Tabelle1!$D$3:$D$500,0),MATCH(U$2,[5]Tabelle1!$E$2:$U$2,0))=0,"",INDEX([5]Tabelle1!$E$3:$U$500,MATCH($A625&amp;$C625&amp;$D625,[5]Tabelle1!$A$3:$A$500&amp;[5]Tabelle1!$C$3:$C$500&amp;[5]Tabelle1!$D$3:$D$500,0),MATCH(U$2,[5]Tabelle1!$E$2:$U$2,0))),"")</f>
        <v/>
      </c>
      <c r="V625" s="191" t="str">
        <f t="array" ref="V625">IFERROR(IF(INDEX([5]Tabelle1!$E$3:$U$500,MATCH($A625&amp;$C625&amp;$D625,[5]Tabelle1!$A$3:$A$500&amp;[5]Tabelle1!$C$3:$C$500&amp;[5]Tabelle1!$D$3:$D$500,0),MATCH(V$2,[5]Tabelle1!$E$2:$U$2,0))=0,"",INDEX([5]Tabelle1!$E$3:$U$500,MATCH($A625&amp;$C625&amp;$D625,[5]Tabelle1!$A$3:$A$500&amp;[5]Tabelle1!$C$3:$C$500&amp;[5]Tabelle1!$D$3:$D$500,0),MATCH(V$2,[5]Tabelle1!$E$2:$U$2,0))),"")</f>
        <v/>
      </c>
      <c r="W625" s="54" t="str">
        <f t="array" ref="W625">IFERROR(IF(INDEX([5]Tabelle1!$E$3:$U$500,MATCH($A625&amp;$C625&amp;$D625,[5]Tabelle1!$A$3:$A$500&amp;[5]Tabelle1!$C$3:$C$500&amp;[5]Tabelle1!$D$3:$D$500,0),MATCH(W$2,[5]Tabelle1!$E$2:$U$2,0))=0,"",INDEX([5]Tabelle1!$E$3:$U$500,MATCH($A625&amp;$C625&amp;$D625,[5]Tabelle1!$A$3:$A$500&amp;[5]Tabelle1!$C$3:$C$500&amp;[5]Tabelle1!$D$3:$D$500,0),MATCH(W$2,[5]Tabelle1!$E$2:$U$2,0))),"")</f>
        <v/>
      </c>
      <c r="X625" s="54" t="str">
        <f t="array" ref="X625">IFERROR(IF(INDEX([5]Tabelle1!$E$3:$U$500,MATCH($A625&amp;$C625&amp;$D625,[5]Tabelle1!$A$3:$A$500&amp;[5]Tabelle1!$C$3:$C$500&amp;[5]Tabelle1!$D$3:$D$500,0),MATCH(X$2,[5]Tabelle1!$E$2:$U$2,0))=0,"",INDEX([5]Tabelle1!$E$3:$U$500,MATCH($A625&amp;$C625&amp;$D625,[5]Tabelle1!$A$3:$A$500&amp;[5]Tabelle1!$C$3:$C$500&amp;[5]Tabelle1!$D$3:$D$500,0),MATCH(X$2,[5]Tabelle1!$E$2:$U$2,0))),"")</f>
        <v>P.237 A.14 Escenario Tendencial</v>
      </c>
      <c r="Y625" s="170"/>
      <c r="Z625" s="170"/>
      <c r="AA625" s="170"/>
      <c r="AB625" s="170"/>
      <c r="AC625" s="170"/>
      <c r="AD625" s="170"/>
      <c r="AE625" s="170"/>
      <c r="AF625" s="170"/>
    </row>
    <row r="626" spans="1:32" ht="14.5" hidden="1" x14ac:dyDescent="0.35">
      <c r="A626" s="127" t="str">
        <f t="shared" si="41"/>
        <v>Spain - Tendencial</v>
      </c>
      <c r="B626" s="70"/>
      <c r="C626" s="70"/>
      <c r="D626" s="136" t="s">
        <v>563</v>
      </c>
      <c r="E626" s="198"/>
      <c r="F626" s="198"/>
      <c r="G626" s="198"/>
      <c r="H626" s="199" t="str">
        <f t="array" ref="H626">IFERROR(IF(INDEX([5]Tabelle1!$E$3:$U$500,MATCH($A626&amp;$C626&amp;$D626,[5]Tabelle1!$A$3:$A$500&amp;[5]Tabelle1!$C$3:$C$500&amp;[5]Tabelle1!$D$3:$D$500,0),MATCH(H$2,[5]Tabelle1!$E$2:$U$2,0))=0,"",INDEX([5]Tabelle1!$E$3:$U$500,MATCH($A626&amp;$C626&amp;$D626,[5]Tabelle1!$A$3:$A$500&amp;[5]Tabelle1!$C$3:$C$500&amp;[5]Tabelle1!$D$3:$D$500,0),MATCH(H$2,[5]Tabelle1!$E$2:$U$2,0))),"")</f>
        <v/>
      </c>
      <c r="I626" s="199" t="str">
        <f t="array" ref="I626">IFERROR(IF(INDEX([5]Tabelle1!$E$3:$U$500,MATCH($A626&amp;$C626&amp;$D626,[5]Tabelle1!$A$3:$A$500&amp;[5]Tabelle1!$C$3:$C$500&amp;[5]Tabelle1!$D$3:$D$500,0),MATCH(I$2,[5]Tabelle1!$E$2:$U$2,0))=0,"",INDEX([5]Tabelle1!$E$3:$U$500,MATCH($A626&amp;$C626&amp;$D626,[5]Tabelle1!$A$3:$A$500&amp;[5]Tabelle1!$C$3:$C$500&amp;[5]Tabelle1!$D$3:$D$500,0),MATCH(I$2,[5]Tabelle1!$E$2:$U$2,0))),"")</f>
        <v/>
      </c>
      <c r="J626" s="199" t="str">
        <f t="array" ref="J626">IFERROR(IF(INDEX([5]Tabelle1!$E$3:$U$500,MATCH($A626&amp;$C626&amp;$D626,[5]Tabelle1!$A$3:$A$500&amp;[5]Tabelle1!$C$3:$C$500&amp;[5]Tabelle1!$D$3:$D$500,0),MATCH(J$2,[5]Tabelle1!$E$2:$U$2,0))=0,"",INDEX([5]Tabelle1!$E$3:$U$500,MATCH($A626&amp;$C626&amp;$D626,[5]Tabelle1!$A$3:$A$500&amp;[5]Tabelle1!$C$3:$C$500&amp;[5]Tabelle1!$D$3:$D$500,0),MATCH(J$2,[5]Tabelle1!$E$2:$U$2,0))),"")</f>
        <v/>
      </c>
      <c r="K626" s="199" t="str">
        <f t="array" ref="K626">IFERROR(IF(INDEX([5]Tabelle1!$E$3:$U$500,MATCH($A626&amp;$C626&amp;$D626,[5]Tabelle1!$A$3:$A$500&amp;[5]Tabelle1!$C$3:$C$500&amp;[5]Tabelle1!$D$3:$D$500,0),MATCH(K$2,[5]Tabelle1!$E$2:$U$2,0))=0,"",INDEX([5]Tabelle1!$E$3:$U$500,MATCH($A626&amp;$C626&amp;$D626,[5]Tabelle1!$A$3:$A$500&amp;[5]Tabelle1!$C$3:$C$500&amp;[5]Tabelle1!$D$3:$D$500,0),MATCH(K$2,[5]Tabelle1!$E$2:$U$2,0))),"")</f>
        <v/>
      </c>
      <c r="L626" s="199" t="str">
        <f t="array" ref="L626">IFERROR(IF(INDEX([5]Tabelle1!$E$3:$U$500,MATCH($A626&amp;$C626&amp;$D626,[5]Tabelle1!$A$3:$A$500&amp;[5]Tabelle1!$C$3:$C$500&amp;[5]Tabelle1!$D$3:$D$500,0),MATCH(L$2,[5]Tabelle1!$E$2:$U$2,0))=0,"",INDEX([5]Tabelle1!$E$3:$U$500,MATCH($A626&amp;$C626&amp;$D626,[5]Tabelle1!$A$3:$A$500&amp;[5]Tabelle1!$C$3:$C$500&amp;[5]Tabelle1!$D$3:$D$500,0),MATCH(L$2,[5]Tabelle1!$E$2:$U$2,0))),"")</f>
        <v/>
      </c>
      <c r="M626" s="199" t="str">
        <f t="array" ref="M626">IFERROR(IF(INDEX([5]Tabelle1!$E$3:$U$500,MATCH($A626&amp;$C626&amp;$D626,[5]Tabelle1!$A$3:$A$500&amp;[5]Tabelle1!$C$3:$C$500&amp;[5]Tabelle1!$D$3:$D$500,0),MATCH(M$2,[5]Tabelle1!$E$2:$U$2,0))=0,"",INDEX([5]Tabelle1!$E$3:$U$500,MATCH($A626&amp;$C626&amp;$D626,[5]Tabelle1!$A$3:$A$500&amp;[5]Tabelle1!$C$3:$C$500&amp;[5]Tabelle1!$D$3:$D$500,0),MATCH(M$2,[5]Tabelle1!$E$2:$U$2,0))),"")</f>
        <v/>
      </c>
      <c r="N626" s="199" t="str">
        <f t="array" ref="N626">IFERROR(IF(INDEX([5]Tabelle1!$E$3:$U$500,MATCH($A626&amp;$C626&amp;$D626,[5]Tabelle1!$A$3:$A$500&amp;[5]Tabelle1!$C$3:$C$500&amp;[5]Tabelle1!$D$3:$D$500,0),MATCH(N$2,[5]Tabelle1!$E$2:$U$2,0))=0,"",INDEX([5]Tabelle1!$E$3:$U$500,MATCH($A626&amp;$C626&amp;$D626,[5]Tabelle1!$A$3:$A$500&amp;[5]Tabelle1!$C$3:$C$500&amp;[5]Tabelle1!$D$3:$D$500,0),MATCH(N$2,[5]Tabelle1!$E$2:$U$2,0))),"")</f>
        <v/>
      </c>
      <c r="O626" s="199" t="str">
        <f t="array" ref="O626">IFERROR(IF(INDEX([5]Tabelle1!$E$3:$U$500,MATCH($A626&amp;$C626&amp;$D626,[5]Tabelle1!$A$3:$A$500&amp;[5]Tabelle1!$C$3:$C$500&amp;[5]Tabelle1!$D$3:$D$500,0),MATCH(O$2,[5]Tabelle1!$E$2:$U$2,0))=0,"",INDEX([5]Tabelle1!$E$3:$U$500,MATCH($A626&amp;$C626&amp;$D626,[5]Tabelle1!$A$3:$A$500&amp;[5]Tabelle1!$C$3:$C$500&amp;[5]Tabelle1!$D$3:$D$500,0),MATCH(O$2,[5]Tabelle1!$E$2:$U$2,0))),"")</f>
        <v/>
      </c>
      <c r="P626" s="199" t="str">
        <f t="array" ref="P626">IFERROR(IF(INDEX([5]Tabelle1!$E$3:$U$500,MATCH($A626&amp;$C626&amp;$D626,[5]Tabelle1!$A$3:$A$500&amp;[5]Tabelle1!$C$3:$C$500&amp;[5]Tabelle1!$D$3:$D$500,0),MATCH(P$2,[5]Tabelle1!$E$2:$U$2,0))=0,"",INDEX([5]Tabelle1!$E$3:$U$500,MATCH($A626&amp;$C626&amp;$D626,[5]Tabelle1!$A$3:$A$500&amp;[5]Tabelle1!$C$3:$C$500&amp;[5]Tabelle1!$D$3:$D$500,0),MATCH(P$2,[5]Tabelle1!$E$2:$U$2,0))),"")</f>
        <v/>
      </c>
      <c r="Q626" s="199" t="str">
        <f t="array" ref="Q626">IFERROR(IF(INDEX([5]Tabelle1!$E$3:$U$500,MATCH($A626&amp;$C626&amp;$D626,[5]Tabelle1!$A$3:$A$500&amp;[5]Tabelle1!$C$3:$C$500&amp;[5]Tabelle1!$D$3:$D$500,0),MATCH(Q$2,[5]Tabelle1!$E$2:$U$2,0))=0,"",INDEX([5]Tabelle1!$E$3:$U$500,MATCH($A626&amp;$C626&amp;$D626,[5]Tabelle1!$A$3:$A$500&amp;[5]Tabelle1!$C$3:$C$500&amp;[5]Tabelle1!$D$3:$D$500,0),MATCH(Q$2,[5]Tabelle1!$E$2:$U$2,0))),"")</f>
        <v/>
      </c>
      <c r="R626" s="199" t="str">
        <f t="array" ref="R626">IFERROR(IF(INDEX([5]Tabelle1!$E$3:$U$500,MATCH($A626&amp;$C626&amp;$D626,[5]Tabelle1!$A$3:$A$500&amp;[5]Tabelle1!$C$3:$C$500&amp;[5]Tabelle1!$D$3:$D$500,0),MATCH(R$2,[5]Tabelle1!$E$2:$U$2,0))=0,"",INDEX([5]Tabelle1!$E$3:$U$500,MATCH($A626&amp;$C626&amp;$D626,[5]Tabelle1!$A$3:$A$500&amp;[5]Tabelle1!$C$3:$C$500&amp;[5]Tabelle1!$D$3:$D$500,0),MATCH(R$2,[5]Tabelle1!$E$2:$U$2,0))),"")</f>
        <v/>
      </c>
      <c r="S626" s="199" t="str">
        <f t="array" ref="S626">IFERROR(IF(INDEX([5]Tabelle1!$E$3:$U$500,MATCH($A626&amp;$C626&amp;$D626,[5]Tabelle1!$A$3:$A$500&amp;[5]Tabelle1!$C$3:$C$500&amp;[5]Tabelle1!$D$3:$D$500,0),MATCH(S$2,[5]Tabelle1!$E$2:$U$2,0))=0,"",INDEX([5]Tabelle1!$E$3:$U$500,MATCH($A626&amp;$C626&amp;$D626,[5]Tabelle1!$A$3:$A$500&amp;[5]Tabelle1!$C$3:$C$500&amp;[5]Tabelle1!$D$3:$D$500,0),MATCH(S$2,[5]Tabelle1!$E$2:$U$2,0))),"")</f>
        <v/>
      </c>
      <c r="T626" s="199" t="str">
        <f t="array" ref="T626">IFERROR(IF(INDEX([5]Tabelle1!$E$3:$U$500,MATCH($A626&amp;$C626&amp;$D626,[5]Tabelle1!$A$3:$A$500&amp;[5]Tabelle1!$C$3:$C$500&amp;[5]Tabelle1!$D$3:$D$500,0),MATCH(T$2,[5]Tabelle1!$E$2:$U$2,0))=0,"",INDEX([5]Tabelle1!$E$3:$U$500,MATCH($A626&amp;$C626&amp;$D626,[5]Tabelle1!$A$3:$A$500&amp;[5]Tabelle1!$C$3:$C$500&amp;[5]Tabelle1!$D$3:$D$500,0),MATCH(T$2,[5]Tabelle1!$E$2:$U$2,0))),"")</f>
        <v/>
      </c>
      <c r="U626" s="199" t="str">
        <f t="array" ref="U626">IFERROR(IF(INDEX([5]Tabelle1!$E$3:$U$500,MATCH($A626&amp;$C626&amp;$D626,[5]Tabelle1!$A$3:$A$500&amp;[5]Tabelle1!$C$3:$C$500&amp;[5]Tabelle1!$D$3:$D$500,0),MATCH(U$2,[5]Tabelle1!$E$2:$U$2,0))=0,"",INDEX([5]Tabelle1!$E$3:$U$500,MATCH($A626&amp;$C626&amp;$D626,[5]Tabelle1!$A$3:$A$500&amp;[5]Tabelle1!$C$3:$C$500&amp;[5]Tabelle1!$D$3:$D$500,0),MATCH(U$2,[5]Tabelle1!$E$2:$U$2,0))),"")</f>
        <v/>
      </c>
      <c r="V626" s="200" t="str">
        <f t="array" ref="V626">IFERROR(IF(INDEX([5]Tabelle1!$E$3:$U$500,MATCH($A626&amp;$C626&amp;$D626,[5]Tabelle1!$A$3:$A$500&amp;[5]Tabelle1!$C$3:$C$500&amp;[5]Tabelle1!$D$3:$D$500,0),MATCH(V$2,[5]Tabelle1!$E$2:$U$2,0))=0,"",INDEX([5]Tabelle1!$E$3:$U$500,MATCH($A626&amp;$C626&amp;$D626,[5]Tabelle1!$A$3:$A$500&amp;[5]Tabelle1!$C$3:$C$500&amp;[5]Tabelle1!$D$3:$D$500,0),MATCH(V$2,[5]Tabelle1!$E$2:$U$2,0))),"")</f>
        <v/>
      </c>
      <c r="W626" s="54" t="str">
        <f t="array" ref="W626">IFERROR(IF(INDEX([5]Tabelle1!$E$3:$U$500,MATCH($A626&amp;$C626&amp;$D626,[5]Tabelle1!$A$3:$A$500&amp;[5]Tabelle1!$C$3:$C$500&amp;[5]Tabelle1!$D$3:$D$500,0),MATCH(W$2,[5]Tabelle1!$E$2:$U$2,0))=0,"",INDEX([5]Tabelle1!$E$3:$U$500,MATCH($A626&amp;$C626&amp;$D626,[5]Tabelle1!$A$3:$A$500&amp;[5]Tabelle1!$C$3:$C$500&amp;[5]Tabelle1!$D$3:$D$500,0),MATCH(W$2,[5]Tabelle1!$E$2:$U$2,0))),"")</f>
        <v/>
      </c>
      <c r="X626" s="54" t="str">
        <f t="array" ref="X626">IFERROR(IF(INDEX([5]Tabelle1!$E$3:$U$500,MATCH($A626&amp;$C626&amp;$D626,[5]Tabelle1!$A$3:$A$500&amp;[5]Tabelle1!$C$3:$C$500&amp;[5]Tabelle1!$D$3:$D$500,0),MATCH(X$2,[5]Tabelle1!$E$2:$U$2,0))=0,"",INDEX([5]Tabelle1!$E$3:$U$500,MATCH($A626&amp;$C626&amp;$D626,[5]Tabelle1!$A$3:$A$500&amp;[5]Tabelle1!$C$3:$C$500&amp;[5]Tabelle1!$D$3:$D$500,0),MATCH(X$2,[5]Tabelle1!$E$2:$U$2,0))),"")</f>
        <v>P. 240 tabla A.18</v>
      </c>
      <c r="Y626" s="22"/>
      <c r="Z626" s="22"/>
      <c r="AA626" s="22"/>
      <c r="AB626" s="22"/>
      <c r="AC626" s="22"/>
      <c r="AD626" s="22"/>
      <c r="AE626" s="22"/>
      <c r="AF626" s="22"/>
    </row>
    <row r="627" spans="1:32" ht="14.5" hidden="1" x14ac:dyDescent="0.35">
      <c r="A627" s="127" t="str">
        <f t="shared" si="41"/>
        <v>Spain - Tendencial</v>
      </c>
      <c r="B627" s="70"/>
      <c r="C627" s="70" t="s">
        <v>558</v>
      </c>
      <c r="D627" s="139" t="s">
        <v>10</v>
      </c>
      <c r="E627" s="175"/>
      <c r="F627" s="175"/>
      <c r="G627" s="175"/>
      <c r="H627" s="192" t="str">
        <f t="array" ref="H627">IFERROR(IF(INDEX([5]Tabelle1!$E$3:$U$500,MATCH($A627&amp;$C627&amp;$D627,[5]Tabelle1!$A$3:$A$500&amp;[5]Tabelle1!$C$3:$C$500&amp;[5]Tabelle1!$D$3:$D$500,0),MATCH(H$2,[5]Tabelle1!$E$2:$U$2,0))=0,"",INDEX([5]Tabelle1!$E$3:$U$500,MATCH($A627&amp;$C627&amp;$D627,[5]Tabelle1!$A$3:$A$500&amp;[5]Tabelle1!$C$3:$C$500&amp;[5]Tabelle1!$D$3:$D$500,0),MATCH(H$2,[5]Tabelle1!$E$2:$U$2,0))),"")</f>
        <v/>
      </c>
      <c r="I627" s="192">
        <f t="array" ref="I627">IFERROR(IF(INDEX([5]Tabelle1!$E$3:$U$500,MATCH($A627&amp;$C627&amp;$D627,[5]Tabelle1!$A$3:$A$500&amp;[5]Tabelle1!$C$3:$C$500&amp;[5]Tabelle1!$D$3:$D$500,0),MATCH(I$2,[5]Tabelle1!$E$2:$U$2,0))=0,"",INDEX([5]Tabelle1!$E$3:$U$500,MATCH($A627&amp;$C627&amp;$D627,[5]Tabelle1!$A$3:$A$500&amp;[5]Tabelle1!$C$3:$C$500&amp;[5]Tabelle1!$D$3:$D$500,0),MATCH(I$2,[5]Tabelle1!$E$2:$U$2,0))),"")</f>
        <v>28033</v>
      </c>
      <c r="J627" s="192" t="str">
        <f t="array" ref="J627">IFERROR(IF(INDEX([5]Tabelle1!$E$3:$U$500,MATCH($A627&amp;$C627&amp;$D627,[5]Tabelle1!$A$3:$A$500&amp;[5]Tabelle1!$C$3:$C$500&amp;[5]Tabelle1!$D$3:$D$500,0),MATCH(J$2,[5]Tabelle1!$E$2:$U$2,0))=0,"",INDEX([5]Tabelle1!$E$3:$U$500,MATCH($A627&amp;$C627&amp;$D627,[5]Tabelle1!$A$3:$A$500&amp;[5]Tabelle1!$C$3:$C$500&amp;[5]Tabelle1!$D$3:$D$500,0),MATCH(J$2,[5]Tabelle1!$E$2:$U$2,0))),"")</f>
        <v/>
      </c>
      <c r="K627" s="192" t="str">
        <f t="array" ref="K627">IFERROR(IF(INDEX([5]Tabelle1!$E$3:$U$500,MATCH($A627&amp;$C627&amp;$D627,[5]Tabelle1!$A$3:$A$500&amp;[5]Tabelle1!$C$3:$C$500&amp;[5]Tabelle1!$D$3:$D$500,0),MATCH(K$2,[5]Tabelle1!$E$2:$U$2,0))=0,"",INDEX([5]Tabelle1!$E$3:$U$500,MATCH($A627&amp;$C627&amp;$D627,[5]Tabelle1!$A$3:$A$500&amp;[5]Tabelle1!$C$3:$C$500&amp;[5]Tabelle1!$D$3:$D$500,0),MATCH(K$2,[5]Tabelle1!$E$2:$U$2,0))),"")</f>
        <v/>
      </c>
      <c r="L627" s="192" t="str">
        <f t="array" ref="L627">IFERROR(IF(INDEX([5]Tabelle1!$E$3:$U$500,MATCH($A627&amp;$C627&amp;$D627,[5]Tabelle1!$A$3:$A$500&amp;[5]Tabelle1!$C$3:$C$500&amp;[5]Tabelle1!$D$3:$D$500,0),MATCH(L$2,[5]Tabelle1!$E$2:$U$2,0))=0,"",INDEX([5]Tabelle1!$E$3:$U$500,MATCH($A627&amp;$C627&amp;$D627,[5]Tabelle1!$A$3:$A$500&amp;[5]Tabelle1!$C$3:$C$500&amp;[5]Tabelle1!$D$3:$D$500,0),MATCH(L$2,[5]Tabelle1!$E$2:$U$2,0))),"")</f>
        <v/>
      </c>
      <c r="M627" s="192" t="str">
        <f t="array" ref="M627">IFERROR(IF(INDEX([5]Tabelle1!$E$3:$U$500,MATCH($A627&amp;$C627&amp;$D627,[5]Tabelle1!$A$3:$A$500&amp;[5]Tabelle1!$C$3:$C$500&amp;[5]Tabelle1!$D$3:$D$500,0),MATCH(M$2,[5]Tabelle1!$E$2:$U$2,0))=0,"",INDEX([5]Tabelle1!$E$3:$U$500,MATCH($A627&amp;$C627&amp;$D627,[5]Tabelle1!$A$3:$A$500&amp;[5]Tabelle1!$C$3:$C$500&amp;[5]Tabelle1!$D$3:$D$500,0),MATCH(M$2,[5]Tabelle1!$E$2:$U$2,0))),"")</f>
        <v/>
      </c>
      <c r="N627" s="192">
        <f t="array" ref="N627">IFERROR(IF(INDEX([5]Tabelle1!$E$3:$U$500,MATCH($A627&amp;$C627&amp;$D627,[5]Tabelle1!$A$3:$A$500&amp;[5]Tabelle1!$C$3:$C$500&amp;[5]Tabelle1!$D$3:$D$500,0),MATCH(N$2,[5]Tabelle1!$E$2:$U$2,0))=0,"",INDEX([5]Tabelle1!$E$3:$U$500,MATCH($A627&amp;$C627&amp;$D627,[5]Tabelle1!$A$3:$A$500&amp;[5]Tabelle1!$C$3:$C$500&amp;[5]Tabelle1!$D$3:$D$500,0),MATCH(N$2,[5]Tabelle1!$E$2:$U$2,0))),"")</f>
        <v>33033</v>
      </c>
      <c r="O627" s="192" t="str">
        <f t="array" ref="O627">IFERROR(IF(INDEX([5]Tabelle1!$E$3:$U$500,MATCH($A627&amp;$C627&amp;$D627,[5]Tabelle1!$A$3:$A$500&amp;[5]Tabelle1!$C$3:$C$500&amp;[5]Tabelle1!$D$3:$D$500,0),MATCH(O$2,[5]Tabelle1!$E$2:$U$2,0))=0,"",INDEX([5]Tabelle1!$E$3:$U$500,MATCH($A627&amp;$C627&amp;$D627,[5]Tabelle1!$A$3:$A$500&amp;[5]Tabelle1!$C$3:$C$500&amp;[5]Tabelle1!$D$3:$D$500,0),MATCH(O$2,[5]Tabelle1!$E$2:$U$2,0))),"")</f>
        <v/>
      </c>
      <c r="P627" s="192" t="str">
        <f t="array" ref="P627">IFERROR(IF(INDEX([5]Tabelle1!$E$3:$U$500,MATCH($A627&amp;$C627&amp;$D627,[5]Tabelle1!$A$3:$A$500&amp;[5]Tabelle1!$C$3:$C$500&amp;[5]Tabelle1!$D$3:$D$500,0),MATCH(P$2,[5]Tabelle1!$E$2:$U$2,0))=0,"",INDEX([5]Tabelle1!$E$3:$U$500,MATCH($A627&amp;$C627&amp;$D627,[5]Tabelle1!$A$3:$A$500&amp;[5]Tabelle1!$C$3:$C$500&amp;[5]Tabelle1!$D$3:$D$500,0),MATCH(P$2,[5]Tabelle1!$E$2:$U$2,0))),"")</f>
        <v/>
      </c>
      <c r="Q627" s="192" t="str">
        <f t="array" ref="Q627">IFERROR(IF(INDEX([5]Tabelle1!$E$3:$U$500,MATCH($A627&amp;$C627&amp;$D627,[5]Tabelle1!$A$3:$A$500&amp;[5]Tabelle1!$C$3:$C$500&amp;[5]Tabelle1!$D$3:$D$500,0),MATCH(Q$2,[5]Tabelle1!$E$2:$U$2,0))=0,"",INDEX([5]Tabelle1!$E$3:$U$500,MATCH($A627&amp;$C627&amp;$D627,[5]Tabelle1!$A$3:$A$500&amp;[5]Tabelle1!$C$3:$C$500&amp;[5]Tabelle1!$D$3:$D$500,0),MATCH(Q$2,[5]Tabelle1!$E$2:$U$2,0))),"")</f>
        <v/>
      </c>
      <c r="R627" s="192" t="str">
        <f t="array" ref="R627">IFERROR(IF(INDEX([5]Tabelle1!$E$3:$U$500,MATCH($A627&amp;$C627&amp;$D627,[5]Tabelle1!$A$3:$A$500&amp;[5]Tabelle1!$C$3:$C$500&amp;[5]Tabelle1!$D$3:$D$500,0),MATCH(R$2,[5]Tabelle1!$E$2:$U$2,0))=0,"",INDEX([5]Tabelle1!$E$3:$U$500,MATCH($A627&amp;$C627&amp;$D627,[5]Tabelle1!$A$3:$A$500&amp;[5]Tabelle1!$C$3:$C$500&amp;[5]Tabelle1!$D$3:$D$500,0),MATCH(R$2,[5]Tabelle1!$E$2:$U$2,0))),"")</f>
        <v/>
      </c>
      <c r="S627" s="192">
        <f t="array" ref="S627">IFERROR(IF(INDEX([5]Tabelle1!$E$3:$U$500,MATCH($A627&amp;$C627&amp;$D627,[5]Tabelle1!$A$3:$A$500&amp;[5]Tabelle1!$C$3:$C$500&amp;[5]Tabelle1!$D$3:$D$500,0),MATCH(S$2,[5]Tabelle1!$E$2:$U$2,0))=0,"",INDEX([5]Tabelle1!$E$3:$U$500,MATCH($A627&amp;$C627&amp;$D627,[5]Tabelle1!$A$3:$A$500&amp;[5]Tabelle1!$C$3:$C$500&amp;[5]Tabelle1!$D$3:$D$500,0),MATCH(S$2,[5]Tabelle1!$E$2:$U$2,0))),"")</f>
        <v>38033</v>
      </c>
      <c r="T627" s="192" t="str">
        <f t="array" ref="T627">IFERROR(IF(INDEX([5]Tabelle1!$E$3:$U$500,MATCH($A627&amp;$C627&amp;$D627,[5]Tabelle1!$A$3:$A$500&amp;[5]Tabelle1!$C$3:$C$500&amp;[5]Tabelle1!$D$3:$D$500,0),MATCH(T$2,[5]Tabelle1!$E$2:$U$2,0))=0,"",INDEX([5]Tabelle1!$E$3:$U$500,MATCH($A627&amp;$C627&amp;$D627,[5]Tabelle1!$A$3:$A$500&amp;[5]Tabelle1!$C$3:$C$500&amp;[5]Tabelle1!$D$3:$D$500,0),MATCH(T$2,[5]Tabelle1!$E$2:$U$2,0))),"")</f>
        <v/>
      </c>
      <c r="U627" s="192" t="str">
        <f t="array" ref="U627">IFERROR(IF(INDEX([5]Tabelle1!$E$3:$U$500,MATCH($A627&amp;$C627&amp;$D627,[5]Tabelle1!$A$3:$A$500&amp;[5]Tabelle1!$C$3:$C$500&amp;[5]Tabelle1!$D$3:$D$500,0),MATCH(U$2,[5]Tabelle1!$E$2:$U$2,0))=0,"",INDEX([5]Tabelle1!$E$3:$U$500,MATCH($A627&amp;$C627&amp;$D627,[5]Tabelle1!$A$3:$A$500&amp;[5]Tabelle1!$C$3:$C$500&amp;[5]Tabelle1!$D$3:$D$500,0),MATCH(U$2,[5]Tabelle1!$E$2:$U$2,0))),"")</f>
        <v/>
      </c>
      <c r="V627" s="193" t="str">
        <f t="array" ref="V627">IFERROR(IF(INDEX([5]Tabelle1!$E$3:$U$500,MATCH($A627&amp;$C627&amp;$D627,[5]Tabelle1!$A$3:$A$500&amp;[5]Tabelle1!$C$3:$C$500&amp;[5]Tabelle1!$D$3:$D$500,0),MATCH(V$2,[5]Tabelle1!$E$2:$U$2,0))=0,"",INDEX([5]Tabelle1!$E$3:$U$500,MATCH($A627&amp;$C627&amp;$D627,[5]Tabelle1!$A$3:$A$500&amp;[5]Tabelle1!$C$3:$C$500&amp;[5]Tabelle1!$D$3:$D$500,0),MATCH(V$2,[5]Tabelle1!$E$2:$U$2,0))),"")</f>
        <v/>
      </c>
      <c r="W627" s="54" t="str">
        <f t="array" ref="W627">IFERROR(IF(INDEX([5]Tabelle1!$E$3:$U$500,MATCH($A627&amp;$C627&amp;$D627,[5]Tabelle1!$A$3:$A$500&amp;[5]Tabelle1!$C$3:$C$500&amp;[5]Tabelle1!$D$3:$D$500,0),MATCH(W$2,[5]Tabelle1!$E$2:$U$2,0))=0,"",INDEX([5]Tabelle1!$E$3:$U$500,MATCH($A627&amp;$C627&amp;$D627,[5]Tabelle1!$A$3:$A$500&amp;[5]Tabelle1!$C$3:$C$500&amp;[5]Tabelle1!$D$3:$D$500,0),MATCH(W$2,[5]Tabelle1!$E$2:$U$2,0))),"")</f>
        <v/>
      </c>
      <c r="X627" s="54" t="str">
        <f t="array" ref="X627">IFERROR(IF(INDEX([5]Tabelle1!$E$3:$U$500,MATCH($A627&amp;$C627&amp;$D627,[5]Tabelle1!$A$3:$A$500&amp;[5]Tabelle1!$C$3:$C$500&amp;[5]Tabelle1!$D$3:$D$500,0),MATCH(X$2,[5]Tabelle1!$E$2:$U$2,0))=0,"",INDEX([5]Tabelle1!$E$3:$U$500,MATCH($A627&amp;$C627&amp;$D627,[5]Tabelle1!$A$3:$A$500&amp;[5]Tabelle1!$C$3:$C$500&amp;[5]Tabelle1!$D$3:$D$500,0),MATCH(X$2,[5]Tabelle1!$E$2:$U$2,0))),"")</f>
        <v/>
      </c>
      <c r="Y627" s="22"/>
      <c r="Z627" s="22"/>
      <c r="AA627" s="22"/>
      <c r="AB627" s="22"/>
      <c r="AC627" s="22"/>
      <c r="AD627" s="22"/>
      <c r="AE627" s="22"/>
      <c r="AF627" s="22"/>
    </row>
    <row r="628" spans="1:32" ht="14.5" hidden="1" x14ac:dyDescent="0.35">
      <c r="A628" s="127" t="str">
        <f t="shared" si="41"/>
        <v>Spain - Tendencial</v>
      </c>
      <c r="B628" s="70"/>
      <c r="C628" s="70" t="s">
        <v>558</v>
      </c>
      <c r="D628" s="139" t="s">
        <v>546</v>
      </c>
      <c r="E628" s="175"/>
      <c r="F628" s="175"/>
      <c r="G628" s="175"/>
      <c r="H628" s="192" t="str">
        <f t="array" ref="H628">IFERROR(IF(INDEX([5]Tabelle1!$E$3:$U$500,MATCH($A628&amp;$C628&amp;$D628,[5]Tabelle1!$A$3:$A$500&amp;[5]Tabelle1!$C$3:$C$500&amp;[5]Tabelle1!$D$3:$D$500,0),MATCH(H$2,[5]Tabelle1!$E$2:$U$2,0))=0,"",INDEX([5]Tabelle1!$E$3:$U$500,MATCH($A628&amp;$C628&amp;$D628,[5]Tabelle1!$A$3:$A$500&amp;[5]Tabelle1!$C$3:$C$500&amp;[5]Tabelle1!$D$3:$D$500,0),MATCH(H$2,[5]Tabelle1!$E$2:$U$2,0))),"")</f>
        <v/>
      </c>
      <c r="I628" s="192" t="str">
        <f t="array" ref="I628">IFERROR(IF(INDEX([5]Tabelle1!$E$3:$U$500,MATCH($A628&amp;$C628&amp;$D628,[5]Tabelle1!$A$3:$A$500&amp;[5]Tabelle1!$C$3:$C$500&amp;[5]Tabelle1!$D$3:$D$500,0),MATCH(I$2,[5]Tabelle1!$E$2:$U$2,0))=0,"",INDEX([5]Tabelle1!$E$3:$U$500,MATCH($A628&amp;$C628&amp;$D628,[5]Tabelle1!$A$3:$A$500&amp;[5]Tabelle1!$C$3:$C$500&amp;[5]Tabelle1!$D$3:$D$500,0),MATCH(I$2,[5]Tabelle1!$E$2:$U$2,0))),"")</f>
        <v/>
      </c>
      <c r="J628" s="192" t="str">
        <f t="array" ref="J628">IFERROR(IF(INDEX([5]Tabelle1!$E$3:$U$500,MATCH($A628&amp;$C628&amp;$D628,[5]Tabelle1!$A$3:$A$500&amp;[5]Tabelle1!$C$3:$C$500&amp;[5]Tabelle1!$D$3:$D$500,0),MATCH(J$2,[5]Tabelle1!$E$2:$U$2,0))=0,"",INDEX([5]Tabelle1!$E$3:$U$500,MATCH($A628&amp;$C628&amp;$D628,[5]Tabelle1!$A$3:$A$500&amp;[5]Tabelle1!$C$3:$C$500&amp;[5]Tabelle1!$D$3:$D$500,0),MATCH(J$2,[5]Tabelle1!$E$2:$U$2,0))),"")</f>
        <v/>
      </c>
      <c r="K628" s="192" t="str">
        <f t="array" ref="K628">IFERROR(IF(INDEX([5]Tabelle1!$E$3:$U$500,MATCH($A628&amp;$C628&amp;$D628,[5]Tabelle1!$A$3:$A$500&amp;[5]Tabelle1!$C$3:$C$500&amp;[5]Tabelle1!$D$3:$D$500,0),MATCH(K$2,[5]Tabelle1!$E$2:$U$2,0))=0,"",INDEX([5]Tabelle1!$E$3:$U$500,MATCH($A628&amp;$C628&amp;$D628,[5]Tabelle1!$A$3:$A$500&amp;[5]Tabelle1!$C$3:$C$500&amp;[5]Tabelle1!$D$3:$D$500,0),MATCH(K$2,[5]Tabelle1!$E$2:$U$2,0))),"")</f>
        <v/>
      </c>
      <c r="L628" s="192" t="str">
        <f t="array" ref="L628">IFERROR(IF(INDEX([5]Tabelle1!$E$3:$U$500,MATCH($A628&amp;$C628&amp;$D628,[5]Tabelle1!$A$3:$A$500&amp;[5]Tabelle1!$C$3:$C$500&amp;[5]Tabelle1!$D$3:$D$500,0),MATCH(L$2,[5]Tabelle1!$E$2:$U$2,0))=0,"",INDEX([5]Tabelle1!$E$3:$U$500,MATCH($A628&amp;$C628&amp;$D628,[5]Tabelle1!$A$3:$A$500&amp;[5]Tabelle1!$C$3:$C$500&amp;[5]Tabelle1!$D$3:$D$500,0),MATCH(L$2,[5]Tabelle1!$E$2:$U$2,0))),"")</f>
        <v/>
      </c>
      <c r="M628" s="192" t="str">
        <f t="array" ref="M628">IFERROR(IF(INDEX([5]Tabelle1!$E$3:$U$500,MATCH($A628&amp;$C628&amp;$D628,[5]Tabelle1!$A$3:$A$500&amp;[5]Tabelle1!$C$3:$C$500&amp;[5]Tabelle1!$D$3:$D$500,0),MATCH(M$2,[5]Tabelle1!$E$2:$U$2,0))=0,"",INDEX([5]Tabelle1!$E$3:$U$500,MATCH($A628&amp;$C628&amp;$D628,[5]Tabelle1!$A$3:$A$500&amp;[5]Tabelle1!$C$3:$C$500&amp;[5]Tabelle1!$D$3:$D$500,0),MATCH(M$2,[5]Tabelle1!$E$2:$U$2,0))),"")</f>
        <v/>
      </c>
      <c r="N628" s="192" t="str">
        <f t="array" ref="N628">IFERROR(IF(INDEX([5]Tabelle1!$E$3:$U$500,MATCH($A628&amp;$C628&amp;$D628,[5]Tabelle1!$A$3:$A$500&amp;[5]Tabelle1!$C$3:$C$500&amp;[5]Tabelle1!$D$3:$D$500,0),MATCH(N$2,[5]Tabelle1!$E$2:$U$2,0))=0,"",INDEX([5]Tabelle1!$E$3:$U$500,MATCH($A628&amp;$C628&amp;$D628,[5]Tabelle1!$A$3:$A$500&amp;[5]Tabelle1!$C$3:$C$500&amp;[5]Tabelle1!$D$3:$D$500,0),MATCH(N$2,[5]Tabelle1!$E$2:$U$2,0))),"")</f>
        <v/>
      </c>
      <c r="O628" s="192" t="str">
        <f t="array" ref="O628">IFERROR(IF(INDEX([5]Tabelle1!$E$3:$U$500,MATCH($A628&amp;$C628&amp;$D628,[5]Tabelle1!$A$3:$A$500&amp;[5]Tabelle1!$C$3:$C$500&amp;[5]Tabelle1!$D$3:$D$500,0),MATCH(O$2,[5]Tabelle1!$E$2:$U$2,0))=0,"",INDEX([5]Tabelle1!$E$3:$U$500,MATCH($A628&amp;$C628&amp;$D628,[5]Tabelle1!$A$3:$A$500&amp;[5]Tabelle1!$C$3:$C$500&amp;[5]Tabelle1!$D$3:$D$500,0),MATCH(O$2,[5]Tabelle1!$E$2:$U$2,0))),"")</f>
        <v/>
      </c>
      <c r="P628" s="192" t="str">
        <f t="array" ref="P628">IFERROR(IF(INDEX([5]Tabelle1!$E$3:$U$500,MATCH($A628&amp;$C628&amp;$D628,[5]Tabelle1!$A$3:$A$500&amp;[5]Tabelle1!$C$3:$C$500&amp;[5]Tabelle1!$D$3:$D$500,0),MATCH(P$2,[5]Tabelle1!$E$2:$U$2,0))=0,"",INDEX([5]Tabelle1!$E$3:$U$500,MATCH($A628&amp;$C628&amp;$D628,[5]Tabelle1!$A$3:$A$500&amp;[5]Tabelle1!$C$3:$C$500&amp;[5]Tabelle1!$D$3:$D$500,0),MATCH(P$2,[5]Tabelle1!$E$2:$U$2,0))),"")</f>
        <v/>
      </c>
      <c r="Q628" s="192" t="str">
        <f t="array" ref="Q628">IFERROR(IF(INDEX([5]Tabelle1!$E$3:$U$500,MATCH($A628&amp;$C628&amp;$D628,[5]Tabelle1!$A$3:$A$500&amp;[5]Tabelle1!$C$3:$C$500&amp;[5]Tabelle1!$D$3:$D$500,0),MATCH(Q$2,[5]Tabelle1!$E$2:$U$2,0))=0,"",INDEX([5]Tabelle1!$E$3:$U$500,MATCH($A628&amp;$C628&amp;$D628,[5]Tabelle1!$A$3:$A$500&amp;[5]Tabelle1!$C$3:$C$500&amp;[5]Tabelle1!$D$3:$D$500,0),MATCH(Q$2,[5]Tabelle1!$E$2:$U$2,0))),"")</f>
        <v/>
      </c>
      <c r="R628" s="192" t="str">
        <f t="array" ref="R628">IFERROR(IF(INDEX([5]Tabelle1!$E$3:$U$500,MATCH($A628&amp;$C628&amp;$D628,[5]Tabelle1!$A$3:$A$500&amp;[5]Tabelle1!$C$3:$C$500&amp;[5]Tabelle1!$D$3:$D$500,0),MATCH(R$2,[5]Tabelle1!$E$2:$U$2,0))=0,"",INDEX([5]Tabelle1!$E$3:$U$500,MATCH($A628&amp;$C628&amp;$D628,[5]Tabelle1!$A$3:$A$500&amp;[5]Tabelle1!$C$3:$C$500&amp;[5]Tabelle1!$D$3:$D$500,0),MATCH(R$2,[5]Tabelle1!$E$2:$U$2,0))),"")</f>
        <v/>
      </c>
      <c r="S628" s="192" t="str">
        <f t="array" ref="S628">IFERROR(IF(INDEX([5]Tabelle1!$E$3:$U$500,MATCH($A628&amp;$C628&amp;$D628,[5]Tabelle1!$A$3:$A$500&amp;[5]Tabelle1!$C$3:$C$500&amp;[5]Tabelle1!$D$3:$D$500,0),MATCH(S$2,[5]Tabelle1!$E$2:$U$2,0))=0,"",INDEX([5]Tabelle1!$E$3:$U$500,MATCH($A628&amp;$C628&amp;$D628,[5]Tabelle1!$A$3:$A$500&amp;[5]Tabelle1!$C$3:$C$500&amp;[5]Tabelle1!$D$3:$D$500,0),MATCH(S$2,[5]Tabelle1!$E$2:$U$2,0))),"")</f>
        <v/>
      </c>
      <c r="T628" s="192" t="str">
        <f t="array" ref="T628">IFERROR(IF(INDEX([5]Tabelle1!$E$3:$U$500,MATCH($A628&amp;$C628&amp;$D628,[5]Tabelle1!$A$3:$A$500&amp;[5]Tabelle1!$C$3:$C$500&amp;[5]Tabelle1!$D$3:$D$500,0),MATCH(T$2,[5]Tabelle1!$E$2:$U$2,0))=0,"",INDEX([5]Tabelle1!$E$3:$U$500,MATCH($A628&amp;$C628&amp;$D628,[5]Tabelle1!$A$3:$A$500&amp;[5]Tabelle1!$C$3:$C$500&amp;[5]Tabelle1!$D$3:$D$500,0),MATCH(T$2,[5]Tabelle1!$E$2:$U$2,0))),"")</f>
        <v/>
      </c>
      <c r="U628" s="192" t="str">
        <f t="array" ref="U628">IFERROR(IF(INDEX([5]Tabelle1!$E$3:$U$500,MATCH($A628&amp;$C628&amp;$D628,[5]Tabelle1!$A$3:$A$500&amp;[5]Tabelle1!$C$3:$C$500&amp;[5]Tabelle1!$D$3:$D$500,0),MATCH(U$2,[5]Tabelle1!$E$2:$U$2,0))=0,"",INDEX([5]Tabelle1!$E$3:$U$500,MATCH($A628&amp;$C628&amp;$D628,[5]Tabelle1!$A$3:$A$500&amp;[5]Tabelle1!$C$3:$C$500&amp;[5]Tabelle1!$D$3:$D$500,0),MATCH(U$2,[5]Tabelle1!$E$2:$U$2,0))),"")</f>
        <v/>
      </c>
      <c r="V628" s="193" t="str">
        <f t="array" ref="V628">IFERROR(IF(INDEX([5]Tabelle1!$E$3:$U$500,MATCH($A628&amp;$C628&amp;$D628,[5]Tabelle1!$A$3:$A$500&amp;[5]Tabelle1!$C$3:$C$500&amp;[5]Tabelle1!$D$3:$D$500,0),MATCH(V$2,[5]Tabelle1!$E$2:$U$2,0))=0,"",INDEX([5]Tabelle1!$E$3:$U$500,MATCH($A628&amp;$C628&amp;$D628,[5]Tabelle1!$A$3:$A$500&amp;[5]Tabelle1!$C$3:$C$500&amp;[5]Tabelle1!$D$3:$D$500,0),MATCH(V$2,[5]Tabelle1!$E$2:$U$2,0))),"")</f>
        <v/>
      </c>
      <c r="W628" s="54" t="str">
        <f t="array" ref="W628">IFERROR(IF(INDEX([5]Tabelle1!$E$3:$U$500,MATCH($A628&amp;$C628&amp;$D628,[5]Tabelle1!$A$3:$A$500&amp;[5]Tabelle1!$C$3:$C$500&amp;[5]Tabelle1!$D$3:$D$500,0),MATCH(W$2,[5]Tabelle1!$E$2:$U$2,0))=0,"",INDEX([5]Tabelle1!$E$3:$U$500,MATCH($A628&amp;$C628&amp;$D628,[5]Tabelle1!$A$3:$A$500&amp;[5]Tabelle1!$C$3:$C$500&amp;[5]Tabelle1!$D$3:$D$500,0),MATCH(W$2,[5]Tabelle1!$E$2:$U$2,0))),"")</f>
        <v/>
      </c>
      <c r="X628" s="54" t="str">
        <f t="array" ref="X628">IFERROR(IF(INDEX([5]Tabelle1!$E$3:$U$500,MATCH($A628&amp;$C628&amp;$D628,[5]Tabelle1!$A$3:$A$500&amp;[5]Tabelle1!$C$3:$C$500&amp;[5]Tabelle1!$D$3:$D$500,0),MATCH(X$2,[5]Tabelle1!$E$2:$U$2,0))=0,"",INDEX([5]Tabelle1!$E$3:$U$500,MATCH($A628&amp;$C628&amp;$D628,[5]Tabelle1!$A$3:$A$500&amp;[5]Tabelle1!$C$3:$C$500&amp;[5]Tabelle1!$D$3:$D$500,0),MATCH(X$2,[5]Tabelle1!$E$2:$U$2,0))),"")</f>
        <v/>
      </c>
      <c r="Y628" s="22"/>
      <c r="Z628" s="22"/>
      <c r="AA628" s="22"/>
      <c r="AB628" s="22"/>
      <c r="AC628" s="22"/>
      <c r="AD628" s="22"/>
      <c r="AE628" s="22"/>
      <c r="AF628" s="22"/>
    </row>
    <row r="629" spans="1:32" ht="14.5" hidden="1" x14ac:dyDescent="0.35">
      <c r="A629" s="127" t="str">
        <f t="shared" si="41"/>
        <v>Spain - Tendencial</v>
      </c>
      <c r="B629" s="70"/>
      <c r="C629" s="70" t="s">
        <v>558</v>
      </c>
      <c r="D629" s="139" t="s">
        <v>547</v>
      </c>
      <c r="E629" s="175"/>
      <c r="F629" s="175"/>
      <c r="G629" s="175"/>
      <c r="H629" s="192" t="str">
        <f t="array" ref="H629">IFERROR(IF(INDEX([5]Tabelle1!$E$3:$U$500,MATCH($A629&amp;$C629&amp;$D629,[5]Tabelle1!$A$3:$A$500&amp;[5]Tabelle1!$C$3:$C$500&amp;[5]Tabelle1!$D$3:$D$500,0),MATCH(H$2,[5]Tabelle1!$E$2:$U$2,0))=0,"",INDEX([5]Tabelle1!$E$3:$U$500,MATCH($A629&amp;$C629&amp;$D629,[5]Tabelle1!$A$3:$A$500&amp;[5]Tabelle1!$C$3:$C$500&amp;[5]Tabelle1!$D$3:$D$500,0),MATCH(H$2,[5]Tabelle1!$E$2:$U$2,0))),"")</f>
        <v/>
      </c>
      <c r="I629" s="192" t="str">
        <f t="array" ref="I629">IFERROR(IF(INDEX([5]Tabelle1!$E$3:$U$500,MATCH($A629&amp;$C629&amp;$D629,[5]Tabelle1!$A$3:$A$500&amp;[5]Tabelle1!$C$3:$C$500&amp;[5]Tabelle1!$D$3:$D$500,0),MATCH(I$2,[5]Tabelle1!$E$2:$U$2,0))=0,"",INDEX([5]Tabelle1!$E$3:$U$500,MATCH($A629&amp;$C629&amp;$D629,[5]Tabelle1!$A$3:$A$500&amp;[5]Tabelle1!$C$3:$C$500&amp;[5]Tabelle1!$D$3:$D$500,0),MATCH(I$2,[5]Tabelle1!$E$2:$U$2,0))),"")</f>
        <v/>
      </c>
      <c r="J629" s="192" t="str">
        <f t="array" ref="J629">IFERROR(IF(INDEX([5]Tabelle1!$E$3:$U$500,MATCH($A629&amp;$C629&amp;$D629,[5]Tabelle1!$A$3:$A$500&amp;[5]Tabelle1!$C$3:$C$500&amp;[5]Tabelle1!$D$3:$D$500,0),MATCH(J$2,[5]Tabelle1!$E$2:$U$2,0))=0,"",INDEX([5]Tabelle1!$E$3:$U$500,MATCH($A629&amp;$C629&amp;$D629,[5]Tabelle1!$A$3:$A$500&amp;[5]Tabelle1!$C$3:$C$500&amp;[5]Tabelle1!$D$3:$D$500,0),MATCH(J$2,[5]Tabelle1!$E$2:$U$2,0))),"")</f>
        <v/>
      </c>
      <c r="K629" s="192" t="str">
        <f t="array" ref="K629">IFERROR(IF(INDEX([5]Tabelle1!$E$3:$U$500,MATCH($A629&amp;$C629&amp;$D629,[5]Tabelle1!$A$3:$A$500&amp;[5]Tabelle1!$C$3:$C$500&amp;[5]Tabelle1!$D$3:$D$500,0),MATCH(K$2,[5]Tabelle1!$E$2:$U$2,0))=0,"",INDEX([5]Tabelle1!$E$3:$U$500,MATCH($A629&amp;$C629&amp;$D629,[5]Tabelle1!$A$3:$A$500&amp;[5]Tabelle1!$C$3:$C$500&amp;[5]Tabelle1!$D$3:$D$500,0),MATCH(K$2,[5]Tabelle1!$E$2:$U$2,0))),"")</f>
        <v/>
      </c>
      <c r="L629" s="192" t="str">
        <f t="array" ref="L629">IFERROR(IF(INDEX([5]Tabelle1!$E$3:$U$500,MATCH($A629&amp;$C629&amp;$D629,[5]Tabelle1!$A$3:$A$500&amp;[5]Tabelle1!$C$3:$C$500&amp;[5]Tabelle1!$D$3:$D$500,0),MATCH(L$2,[5]Tabelle1!$E$2:$U$2,0))=0,"",INDEX([5]Tabelle1!$E$3:$U$500,MATCH($A629&amp;$C629&amp;$D629,[5]Tabelle1!$A$3:$A$500&amp;[5]Tabelle1!$C$3:$C$500&amp;[5]Tabelle1!$D$3:$D$500,0),MATCH(L$2,[5]Tabelle1!$E$2:$U$2,0))),"")</f>
        <v/>
      </c>
      <c r="M629" s="192" t="str">
        <f t="array" ref="M629">IFERROR(IF(INDEX([5]Tabelle1!$E$3:$U$500,MATCH($A629&amp;$C629&amp;$D629,[5]Tabelle1!$A$3:$A$500&amp;[5]Tabelle1!$C$3:$C$500&amp;[5]Tabelle1!$D$3:$D$500,0),MATCH(M$2,[5]Tabelle1!$E$2:$U$2,0))=0,"",INDEX([5]Tabelle1!$E$3:$U$500,MATCH($A629&amp;$C629&amp;$D629,[5]Tabelle1!$A$3:$A$500&amp;[5]Tabelle1!$C$3:$C$500&amp;[5]Tabelle1!$D$3:$D$500,0),MATCH(M$2,[5]Tabelle1!$E$2:$U$2,0))),"")</f>
        <v/>
      </c>
      <c r="N629" s="192" t="str">
        <f t="array" ref="N629">IFERROR(IF(INDEX([5]Tabelle1!$E$3:$U$500,MATCH($A629&amp;$C629&amp;$D629,[5]Tabelle1!$A$3:$A$500&amp;[5]Tabelle1!$C$3:$C$500&amp;[5]Tabelle1!$D$3:$D$500,0),MATCH(N$2,[5]Tabelle1!$E$2:$U$2,0))=0,"",INDEX([5]Tabelle1!$E$3:$U$500,MATCH($A629&amp;$C629&amp;$D629,[5]Tabelle1!$A$3:$A$500&amp;[5]Tabelle1!$C$3:$C$500&amp;[5]Tabelle1!$D$3:$D$500,0),MATCH(N$2,[5]Tabelle1!$E$2:$U$2,0))),"")</f>
        <v/>
      </c>
      <c r="O629" s="192" t="str">
        <f t="array" ref="O629">IFERROR(IF(INDEX([5]Tabelle1!$E$3:$U$500,MATCH($A629&amp;$C629&amp;$D629,[5]Tabelle1!$A$3:$A$500&amp;[5]Tabelle1!$C$3:$C$500&amp;[5]Tabelle1!$D$3:$D$500,0),MATCH(O$2,[5]Tabelle1!$E$2:$U$2,0))=0,"",INDEX([5]Tabelle1!$E$3:$U$500,MATCH($A629&amp;$C629&amp;$D629,[5]Tabelle1!$A$3:$A$500&amp;[5]Tabelle1!$C$3:$C$500&amp;[5]Tabelle1!$D$3:$D$500,0),MATCH(O$2,[5]Tabelle1!$E$2:$U$2,0))),"")</f>
        <v/>
      </c>
      <c r="P629" s="192" t="str">
        <f t="array" ref="P629">IFERROR(IF(INDEX([5]Tabelle1!$E$3:$U$500,MATCH($A629&amp;$C629&amp;$D629,[5]Tabelle1!$A$3:$A$500&amp;[5]Tabelle1!$C$3:$C$500&amp;[5]Tabelle1!$D$3:$D$500,0),MATCH(P$2,[5]Tabelle1!$E$2:$U$2,0))=0,"",INDEX([5]Tabelle1!$E$3:$U$500,MATCH($A629&amp;$C629&amp;$D629,[5]Tabelle1!$A$3:$A$500&amp;[5]Tabelle1!$C$3:$C$500&amp;[5]Tabelle1!$D$3:$D$500,0),MATCH(P$2,[5]Tabelle1!$E$2:$U$2,0))),"")</f>
        <v/>
      </c>
      <c r="Q629" s="192" t="str">
        <f t="array" ref="Q629">IFERROR(IF(INDEX([5]Tabelle1!$E$3:$U$500,MATCH($A629&amp;$C629&amp;$D629,[5]Tabelle1!$A$3:$A$500&amp;[5]Tabelle1!$C$3:$C$500&amp;[5]Tabelle1!$D$3:$D$500,0),MATCH(Q$2,[5]Tabelle1!$E$2:$U$2,0))=0,"",INDEX([5]Tabelle1!$E$3:$U$500,MATCH($A629&amp;$C629&amp;$D629,[5]Tabelle1!$A$3:$A$500&amp;[5]Tabelle1!$C$3:$C$500&amp;[5]Tabelle1!$D$3:$D$500,0),MATCH(Q$2,[5]Tabelle1!$E$2:$U$2,0))),"")</f>
        <v/>
      </c>
      <c r="R629" s="192" t="str">
        <f t="array" ref="R629">IFERROR(IF(INDEX([5]Tabelle1!$E$3:$U$500,MATCH($A629&amp;$C629&amp;$D629,[5]Tabelle1!$A$3:$A$500&amp;[5]Tabelle1!$C$3:$C$500&amp;[5]Tabelle1!$D$3:$D$500,0),MATCH(R$2,[5]Tabelle1!$E$2:$U$2,0))=0,"",INDEX([5]Tabelle1!$E$3:$U$500,MATCH($A629&amp;$C629&amp;$D629,[5]Tabelle1!$A$3:$A$500&amp;[5]Tabelle1!$C$3:$C$500&amp;[5]Tabelle1!$D$3:$D$500,0),MATCH(R$2,[5]Tabelle1!$E$2:$U$2,0))),"")</f>
        <v/>
      </c>
      <c r="S629" s="192" t="str">
        <f t="array" ref="S629">IFERROR(IF(INDEX([5]Tabelle1!$E$3:$U$500,MATCH($A629&amp;$C629&amp;$D629,[5]Tabelle1!$A$3:$A$500&amp;[5]Tabelle1!$C$3:$C$500&amp;[5]Tabelle1!$D$3:$D$500,0),MATCH(S$2,[5]Tabelle1!$E$2:$U$2,0))=0,"",INDEX([5]Tabelle1!$E$3:$U$500,MATCH($A629&amp;$C629&amp;$D629,[5]Tabelle1!$A$3:$A$500&amp;[5]Tabelle1!$C$3:$C$500&amp;[5]Tabelle1!$D$3:$D$500,0),MATCH(S$2,[5]Tabelle1!$E$2:$U$2,0))),"")</f>
        <v/>
      </c>
      <c r="T629" s="192" t="str">
        <f t="array" ref="T629">IFERROR(IF(INDEX([5]Tabelle1!$E$3:$U$500,MATCH($A629&amp;$C629&amp;$D629,[5]Tabelle1!$A$3:$A$500&amp;[5]Tabelle1!$C$3:$C$500&amp;[5]Tabelle1!$D$3:$D$500,0),MATCH(T$2,[5]Tabelle1!$E$2:$U$2,0))=0,"",INDEX([5]Tabelle1!$E$3:$U$500,MATCH($A629&amp;$C629&amp;$D629,[5]Tabelle1!$A$3:$A$500&amp;[5]Tabelle1!$C$3:$C$500&amp;[5]Tabelle1!$D$3:$D$500,0),MATCH(T$2,[5]Tabelle1!$E$2:$U$2,0))),"")</f>
        <v/>
      </c>
      <c r="U629" s="192" t="str">
        <f t="array" ref="U629">IFERROR(IF(INDEX([5]Tabelle1!$E$3:$U$500,MATCH($A629&amp;$C629&amp;$D629,[5]Tabelle1!$A$3:$A$500&amp;[5]Tabelle1!$C$3:$C$500&amp;[5]Tabelle1!$D$3:$D$500,0),MATCH(U$2,[5]Tabelle1!$E$2:$U$2,0))=0,"",INDEX([5]Tabelle1!$E$3:$U$500,MATCH($A629&amp;$C629&amp;$D629,[5]Tabelle1!$A$3:$A$500&amp;[5]Tabelle1!$C$3:$C$500&amp;[5]Tabelle1!$D$3:$D$500,0),MATCH(U$2,[5]Tabelle1!$E$2:$U$2,0))),"")</f>
        <v/>
      </c>
      <c r="V629" s="193" t="str">
        <f t="array" ref="V629">IFERROR(IF(INDEX([5]Tabelle1!$E$3:$U$500,MATCH($A629&amp;$C629&amp;$D629,[5]Tabelle1!$A$3:$A$500&amp;[5]Tabelle1!$C$3:$C$500&amp;[5]Tabelle1!$D$3:$D$500,0),MATCH(V$2,[5]Tabelle1!$E$2:$U$2,0))=0,"",INDEX([5]Tabelle1!$E$3:$U$500,MATCH($A629&amp;$C629&amp;$D629,[5]Tabelle1!$A$3:$A$500&amp;[5]Tabelle1!$C$3:$C$500&amp;[5]Tabelle1!$D$3:$D$500,0),MATCH(V$2,[5]Tabelle1!$E$2:$U$2,0))),"")</f>
        <v/>
      </c>
      <c r="W629" s="54" t="str">
        <f t="array" ref="W629">IFERROR(IF(INDEX([5]Tabelle1!$E$3:$U$500,MATCH($A629&amp;$C629&amp;$D629,[5]Tabelle1!$A$3:$A$500&amp;[5]Tabelle1!$C$3:$C$500&amp;[5]Tabelle1!$D$3:$D$500,0),MATCH(W$2,[5]Tabelle1!$E$2:$U$2,0))=0,"",INDEX([5]Tabelle1!$E$3:$U$500,MATCH($A629&amp;$C629&amp;$D629,[5]Tabelle1!$A$3:$A$500&amp;[5]Tabelle1!$C$3:$C$500&amp;[5]Tabelle1!$D$3:$D$500,0),MATCH(W$2,[5]Tabelle1!$E$2:$U$2,0))),"")</f>
        <v/>
      </c>
      <c r="X629" s="54" t="str">
        <f t="array" ref="X629">IFERROR(IF(INDEX([5]Tabelle1!$E$3:$U$500,MATCH($A629&amp;$C629&amp;$D629,[5]Tabelle1!$A$3:$A$500&amp;[5]Tabelle1!$C$3:$C$500&amp;[5]Tabelle1!$D$3:$D$500,0),MATCH(X$2,[5]Tabelle1!$E$2:$U$2,0))=0,"",INDEX([5]Tabelle1!$E$3:$U$500,MATCH($A629&amp;$C629&amp;$D629,[5]Tabelle1!$A$3:$A$500&amp;[5]Tabelle1!$C$3:$C$500&amp;[5]Tabelle1!$D$3:$D$500,0),MATCH(X$2,[5]Tabelle1!$E$2:$U$2,0))),"")</f>
        <v/>
      </c>
      <c r="Y629" s="22"/>
      <c r="Z629" s="22"/>
      <c r="AA629" s="22"/>
      <c r="AB629" s="22"/>
      <c r="AC629" s="22"/>
      <c r="AD629" s="22"/>
      <c r="AE629" s="22"/>
      <c r="AF629" s="22"/>
    </row>
    <row r="630" spans="1:32" ht="14.5" hidden="1" x14ac:dyDescent="0.35">
      <c r="A630" s="127" t="str">
        <f t="shared" si="41"/>
        <v>Spain - Tendencial</v>
      </c>
      <c r="B630" s="70"/>
      <c r="C630" s="70" t="s">
        <v>558</v>
      </c>
      <c r="D630" s="139" t="s">
        <v>548</v>
      </c>
      <c r="E630" s="175"/>
      <c r="F630" s="175"/>
      <c r="G630" s="175"/>
      <c r="H630" s="192" t="str">
        <f t="array" ref="H630">IFERROR(IF(INDEX([5]Tabelle1!$E$3:$U$500,MATCH($A630&amp;$C630&amp;$D630,[5]Tabelle1!$A$3:$A$500&amp;[5]Tabelle1!$C$3:$C$500&amp;[5]Tabelle1!$D$3:$D$500,0),MATCH(H$2,[5]Tabelle1!$E$2:$U$2,0))=0,"",INDEX([5]Tabelle1!$E$3:$U$500,MATCH($A630&amp;$C630&amp;$D630,[5]Tabelle1!$A$3:$A$500&amp;[5]Tabelle1!$C$3:$C$500&amp;[5]Tabelle1!$D$3:$D$500,0),MATCH(H$2,[5]Tabelle1!$E$2:$U$2,0))),"")</f>
        <v/>
      </c>
      <c r="I630" s="192">
        <f t="array" ref="I630">IFERROR(IF(INDEX([5]Tabelle1!$E$3:$U$500,MATCH($A630&amp;$C630&amp;$D630,[5]Tabelle1!$A$3:$A$500&amp;[5]Tabelle1!$C$3:$C$500&amp;[5]Tabelle1!$D$3:$D$500,0),MATCH(I$2,[5]Tabelle1!$E$2:$U$2,0))=0,"",INDEX([5]Tabelle1!$E$3:$U$500,MATCH($A630&amp;$C630&amp;$D630,[5]Tabelle1!$A$3:$A$500&amp;[5]Tabelle1!$C$3:$C$500&amp;[5]Tabelle1!$D$3:$D$500,0),MATCH(I$2,[5]Tabelle1!$E$2:$U$2,0))),"")</f>
        <v>8921</v>
      </c>
      <c r="J630" s="192" t="str">
        <f t="array" ref="J630">IFERROR(IF(INDEX([5]Tabelle1!$E$3:$U$500,MATCH($A630&amp;$C630&amp;$D630,[5]Tabelle1!$A$3:$A$500&amp;[5]Tabelle1!$C$3:$C$500&amp;[5]Tabelle1!$D$3:$D$500,0),MATCH(J$2,[5]Tabelle1!$E$2:$U$2,0))=0,"",INDEX([5]Tabelle1!$E$3:$U$500,MATCH($A630&amp;$C630&amp;$D630,[5]Tabelle1!$A$3:$A$500&amp;[5]Tabelle1!$C$3:$C$500&amp;[5]Tabelle1!$D$3:$D$500,0),MATCH(J$2,[5]Tabelle1!$E$2:$U$2,0))),"")</f>
        <v/>
      </c>
      <c r="K630" s="192" t="str">
        <f t="array" ref="K630">IFERROR(IF(INDEX([5]Tabelle1!$E$3:$U$500,MATCH($A630&amp;$C630&amp;$D630,[5]Tabelle1!$A$3:$A$500&amp;[5]Tabelle1!$C$3:$C$500&amp;[5]Tabelle1!$D$3:$D$500,0),MATCH(K$2,[5]Tabelle1!$E$2:$U$2,0))=0,"",INDEX([5]Tabelle1!$E$3:$U$500,MATCH($A630&amp;$C630&amp;$D630,[5]Tabelle1!$A$3:$A$500&amp;[5]Tabelle1!$C$3:$C$500&amp;[5]Tabelle1!$D$3:$D$500,0),MATCH(K$2,[5]Tabelle1!$E$2:$U$2,0))),"")</f>
        <v/>
      </c>
      <c r="L630" s="192" t="str">
        <f t="array" ref="L630">IFERROR(IF(INDEX([5]Tabelle1!$E$3:$U$500,MATCH($A630&amp;$C630&amp;$D630,[5]Tabelle1!$A$3:$A$500&amp;[5]Tabelle1!$C$3:$C$500&amp;[5]Tabelle1!$D$3:$D$500,0),MATCH(L$2,[5]Tabelle1!$E$2:$U$2,0))=0,"",INDEX([5]Tabelle1!$E$3:$U$500,MATCH($A630&amp;$C630&amp;$D630,[5]Tabelle1!$A$3:$A$500&amp;[5]Tabelle1!$C$3:$C$500&amp;[5]Tabelle1!$D$3:$D$500,0),MATCH(L$2,[5]Tabelle1!$E$2:$U$2,0))),"")</f>
        <v/>
      </c>
      <c r="M630" s="192" t="str">
        <f t="array" ref="M630">IFERROR(IF(INDEX([5]Tabelle1!$E$3:$U$500,MATCH($A630&amp;$C630&amp;$D630,[5]Tabelle1!$A$3:$A$500&amp;[5]Tabelle1!$C$3:$C$500&amp;[5]Tabelle1!$D$3:$D$500,0),MATCH(M$2,[5]Tabelle1!$E$2:$U$2,0))=0,"",INDEX([5]Tabelle1!$E$3:$U$500,MATCH($A630&amp;$C630&amp;$D630,[5]Tabelle1!$A$3:$A$500&amp;[5]Tabelle1!$C$3:$C$500&amp;[5]Tabelle1!$D$3:$D$500,0),MATCH(M$2,[5]Tabelle1!$E$2:$U$2,0))),"")</f>
        <v/>
      </c>
      <c r="N630" s="192">
        <f t="array" ref="N630">IFERROR(IF(INDEX([5]Tabelle1!$E$3:$U$500,MATCH($A630&amp;$C630&amp;$D630,[5]Tabelle1!$A$3:$A$500&amp;[5]Tabelle1!$C$3:$C$500&amp;[5]Tabelle1!$D$3:$D$500,0),MATCH(N$2,[5]Tabelle1!$E$2:$U$2,0))=0,"",INDEX([5]Tabelle1!$E$3:$U$500,MATCH($A630&amp;$C630&amp;$D630,[5]Tabelle1!$A$3:$A$500&amp;[5]Tabelle1!$C$3:$C$500&amp;[5]Tabelle1!$D$3:$D$500,0),MATCH(N$2,[5]Tabelle1!$E$2:$U$2,0))),"")</f>
        <v>13921</v>
      </c>
      <c r="O630" s="192" t="str">
        <f t="array" ref="O630">IFERROR(IF(INDEX([5]Tabelle1!$E$3:$U$500,MATCH($A630&amp;$C630&amp;$D630,[5]Tabelle1!$A$3:$A$500&amp;[5]Tabelle1!$C$3:$C$500&amp;[5]Tabelle1!$D$3:$D$500,0),MATCH(O$2,[5]Tabelle1!$E$2:$U$2,0))=0,"",INDEX([5]Tabelle1!$E$3:$U$500,MATCH($A630&amp;$C630&amp;$D630,[5]Tabelle1!$A$3:$A$500&amp;[5]Tabelle1!$C$3:$C$500&amp;[5]Tabelle1!$D$3:$D$500,0),MATCH(O$2,[5]Tabelle1!$E$2:$U$2,0))),"")</f>
        <v/>
      </c>
      <c r="P630" s="192" t="str">
        <f t="array" ref="P630">IFERROR(IF(INDEX([5]Tabelle1!$E$3:$U$500,MATCH($A630&amp;$C630&amp;$D630,[5]Tabelle1!$A$3:$A$500&amp;[5]Tabelle1!$C$3:$C$500&amp;[5]Tabelle1!$D$3:$D$500,0),MATCH(P$2,[5]Tabelle1!$E$2:$U$2,0))=0,"",INDEX([5]Tabelle1!$E$3:$U$500,MATCH($A630&amp;$C630&amp;$D630,[5]Tabelle1!$A$3:$A$500&amp;[5]Tabelle1!$C$3:$C$500&amp;[5]Tabelle1!$D$3:$D$500,0),MATCH(P$2,[5]Tabelle1!$E$2:$U$2,0))),"")</f>
        <v/>
      </c>
      <c r="Q630" s="192" t="str">
        <f t="array" ref="Q630">IFERROR(IF(INDEX([5]Tabelle1!$E$3:$U$500,MATCH($A630&amp;$C630&amp;$D630,[5]Tabelle1!$A$3:$A$500&amp;[5]Tabelle1!$C$3:$C$500&amp;[5]Tabelle1!$D$3:$D$500,0),MATCH(Q$2,[5]Tabelle1!$E$2:$U$2,0))=0,"",INDEX([5]Tabelle1!$E$3:$U$500,MATCH($A630&amp;$C630&amp;$D630,[5]Tabelle1!$A$3:$A$500&amp;[5]Tabelle1!$C$3:$C$500&amp;[5]Tabelle1!$D$3:$D$500,0),MATCH(Q$2,[5]Tabelle1!$E$2:$U$2,0))),"")</f>
        <v/>
      </c>
      <c r="R630" s="192" t="str">
        <f t="array" ref="R630">IFERROR(IF(INDEX([5]Tabelle1!$E$3:$U$500,MATCH($A630&amp;$C630&amp;$D630,[5]Tabelle1!$A$3:$A$500&amp;[5]Tabelle1!$C$3:$C$500&amp;[5]Tabelle1!$D$3:$D$500,0),MATCH(R$2,[5]Tabelle1!$E$2:$U$2,0))=0,"",INDEX([5]Tabelle1!$E$3:$U$500,MATCH($A630&amp;$C630&amp;$D630,[5]Tabelle1!$A$3:$A$500&amp;[5]Tabelle1!$C$3:$C$500&amp;[5]Tabelle1!$D$3:$D$500,0),MATCH(R$2,[5]Tabelle1!$E$2:$U$2,0))),"")</f>
        <v/>
      </c>
      <c r="S630" s="192">
        <f t="array" ref="S630">IFERROR(IF(INDEX([5]Tabelle1!$E$3:$U$500,MATCH($A630&amp;$C630&amp;$D630,[5]Tabelle1!$A$3:$A$500&amp;[5]Tabelle1!$C$3:$C$500&amp;[5]Tabelle1!$D$3:$D$500,0),MATCH(S$2,[5]Tabelle1!$E$2:$U$2,0))=0,"",INDEX([5]Tabelle1!$E$3:$U$500,MATCH($A630&amp;$C630&amp;$D630,[5]Tabelle1!$A$3:$A$500&amp;[5]Tabelle1!$C$3:$C$500&amp;[5]Tabelle1!$D$3:$D$500,0),MATCH(S$2,[5]Tabelle1!$E$2:$U$2,0))),"")</f>
        <v>18921</v>
      </c>
      <c r="T630" s="192" t="str">
        <f t="array" ref="T630">IFERROR(IF(INDEX([5]Tabelle1!$E$3:$U$500,MATCH($A630&amp;$C630&amp;$D630,[5]Tabelle1!$A$3:$A$500&amp;[5]Tabelle1!$C$3:$C$500&amp;[5]Tabelle1!$D$3:$D$500,0),MATCH(T$2,[5]Tabelle1!$E$2:$U$2,0))=0,"",INDEX([5]Tabelle1!$E$3:$U$500,MATCH($A630&amp;$C630&amp;$D630,[5]Tabelle1!$A$3:$A$500&amp;[5]Tabelle1!$C$3:$C$500&amp;[5]Tabelle1!$D$3:$D$500,0),MATCH(T$2,[5]Tabelle1!$E$2:$U$2,0))),"")</f>
        <v/>
      </c>
      <c r="U630" s="192" t="str">
        <f t="array" ref="U630">IFERROR(IF(INDEX([5]Tabelle1!$E$3:$U$500,MATCH($A630&amp;$C630&amp;$D630,[5]Tabelle1!$A$3:$A$500&amp;[5]Tabelle1!$C$3:$C$500&amp;[5]Tabelle1!$D$3:$D$500,0),MATCH(U$2,[5]Tabelle1!$E$2:$U$2,0))=0,"",INDEX([5]Tabelle1!$E$3:$U$500,MATCH($A630&amp;$C630&amp;$D630,[5]Tabelle1!$A$3:$A$500&amp;[5]Tabelle1!$C$3:$C$500&amp;[5]Tabelle1!$D$3:$D$500,0),MATCH(U$2,[5]Tabelle1!$E$2:$U$2,0))),"")</f>
        <v/>
      </c>
      <c r="V630" s="193" t="str">
        <f t="array" ref="V630">IFERROR(IF(INDEX([5]Tabelle1!$E$3:$U$500,MATCH($A630&amp;$C630&amp;$D630,[5]Tabelle1!$A$3:$A$500&amp;[5]Tabelle1!$C$3:$C$500&amp;[5]Tabelle1!$D$3:$D$500,0),MATCH(V$2,[5]Tabelle1!$E$2:$U$2,0))=0,"",INDEX([5]Tabelle1!$E$3:$U$500,MATCH($A630&amp;$C630&amp;$D630,[5]Tabelle1!$A$3:$A$500&amp;[5]Tabelle1!$C$3:$C$500&amp;[5]Tabelle1!$D$3:$D$500,0),MATCH(V$2,[5]Tabelle1!$E$2:$U$2,0))),"")</f>
        <v/>
      </c>
      <c r="W630" s="54" t="str">
        <f t="array" ref="W630">IFERROR(IF(INDEX([5]Tabelle1!$E$3:$U$500,MATCH($A630&amp;$C630&amp;$D630,[5]Tabelle1!$A$3:$A$500&amp;[5]Tabelle1!$C$3:$C$500&amp;[5]Tabelle1!$D$3:$D$500,0),MATCH(W$2,[5]Tabelle1!$E$2:$U$2,0))=0,"",INDEX([5]Tabelle1!$E$3:$U$500,MATCH($A630&amp;$C630&amp;$D630,[5]Tabelle1!$A$3:$A$500&amp;[5]Tabelle1!$C$3:$C$500&amp;[5]Tabelle1!$D$3:$D$500,0),MATCH(W$2,[5]Tabelle1!$E$2:$U$2,0))),"")</f>
        <v/>
      </c>
      <c r="X630" s="54" t="str">
        <f t="array" ref="X630">IFERROR(IF(INDEX([5]Tabelle1!$E$3:$U$500,MATCH($A630&amp;$C630&amp;$D630,[5]Tabelle1!$A$3:$A$500&amp;[5]Tabelle1!$C$3:$C$500&amp;[5]Tabelle1!$D$3:$D$500,0),MATCH(X$2,[5]Tabelle1!$E$2:$U$2,0))=0,"",INDEX([5]Tabelle1!$E$3:$U$500,MATCH($A630&amp;$C630&amp;$D630,[5]Tabelle1!$A$3:$A$500&amp;[5]Tabelle1!$C$3:$C$500&amp;[5]Tabelle1!$D$3:$D$500,0),MATCH(X$2,[5]Tabelle1!$E$2:$U$2,0))),"")</f>
        <v/>
      </c>
      <c r="Y630" s="22"/>
      <c r="Z630" s="22"/>
      <c r="AA630" s="22"/>
      <c r="AB630" s="22"/>
      <c r="AC630" s="22"/>
      <c r="AD630" s="22"/>
      <c r="AE630" s="22"/>
      <c r="AF630" s="22"/>
    </row>
    <row r="631" spans="1:32" ht="14.5" hidden="1" x14ac:dyDescent="0.35">
      <c r="A631" s="127" t="str">
        <f t="shared" si="41"/>
        <v>Spain - Tendencial</v>
      </c>
      <c r="B631" s="70"/>
      <c r="C631" s="70" t="s">
        <v>558</v>
      </c>
      <c r="D631" s="139" t="s">
        <v>549</v>
      </c>
      <c r="E631" s="175"/>
      <c r="F631" s="175"/>
      <c r="G631" s="175"/>
      <c r="H631" s="192" t="str">
        <f t="array" ref="H631">IFERROR(IF(INDEX([5]Tabelle1!$E$3:$U$500,MATCH($A631&amp;$C631&amp;$D631,[5]Tabelle1!$A$3:$A$500&amp;[5]Tabelle1!$C$3:$C$500&amp;[5]Tabelle1!$D$3:$D$500,0),MATCH(H$2,[5]Tabelle1!$E$2:$U$2,0))=0,"",INDEX([5]Tabelle1!$E$3:$U$500,MATCH($A631&amp;$C631&amp;$D631,[5]Tabelle1!$A$3:$A$500&amp;[5]Tabelle1!$C$3:$C$500&amp;[5]Tabelle1!$D$3:$D$500,0),MATCH(H$2,[5]Tabelle1!$E$2:$U$2,0))),"")</f>
        <v/>
      </c>
      <c r="I631" s="192">
        <f t="array" ref="I631">IFERROR(IF(INDEX([5]Tabelle1!$E$3:$U$500,MATCH($A631&amp;$C631&amp;$D631,[5]Tabelle1!$A$3:$A$500&amp;[5]Tabelle1!$C$3:$C$500&amp;[5]Tabelle1!$D$3:$D$500,0),MATCH(I$2,[5]Tabelle1!$E$2:$U$2,0))=0,"",INDEX([5]Tabelle1!$E$3:$U$500,MATCH($A631&amp;$C631&amp;$D631,[5]Tabelle1!$A$3:$A$500&amp;[5]Tabelle1!$C$3:$C$500&amp;[5]Tabelle1!$D$3:$D$500,0),MATCH(I$2,[5]Tabelle1!$E$2:$U$2,0))),"")</f>
        <v>2303</v>
      </c>
      <c r="J631" s="192" t="str">
        <f t="array" ref="J631">IFERROR(IF(INDEX([5]Tabelle1!$E$3:$U$500,MATCH($A631&amp;$C631&amp;$D631,[5]Tabelle1!$A$3:$A$500&amp;[5]Tabelle1!$C$3:$C$500&amp;[5]Tabelle1!$D$3:$D$500,0),MATCH(J$2,[5]Tabelle1!$E$2:$U$2,0))=0,"",INDEX([5]Tabelle1!$E$3:$U$500,MATCH($A631&amp;$C631&amp;$D631,[5]Tabelle1!$A$3:$A$500&amp;[5]Tabelle1!$C$3:$C$500&amp;[5]Tabelle1!$D$3:$D$500,0),MATCH(J$2,[5]Tabelle1!$E$2:$U$2,0))),"")</f>
        <v/>
      </c>
      <c r="K631" s="192" t="str">
        <f t="array" ref="K631">IFERROR(IF(INDEX([5]Tabelle1!$E$3:$U$500,MATCH($A631&amp;$C631&amp;$D631,[5]Tabelle1!$A$3:$A$500&amp;[5]Tabelle1!$C$3:$C$500&amp;[5]Tabelle1!$D$3:$D$500,0),MATCH(K$2,[5]Tabelle1!$E$2:$U$2,0))=0,"",INDEX([5]Tabelle1!$E$3:$U$500,MATCH($A631&amp;$C631&amp;$D631,[5]Tabelle1!$A$3:$A$500&amp;[5]Tabelle1!$C$3:$C$500&amp;[5]Tabelle1!$D$3:$D$500,0),MATCH(K$2,[5]Tabelle1!$E$2:$U$2,0))),"")</f>
        <v/>
      </c>
      <c r="L631" s="192" t="str">
        <f t="array" ref="L631">IFERROR(IF(INDEX([5]Tabelle1!$E$3:$U$500,MATCH($A631&amp;$C631&amp;$D631,[5]Tabelle1!$A$3:$A$500&amp;[5]Tabelle1!$C$3:$C$500&amp;[5]Tabelle1!$D$3:$D$500,0),MATCH(L$2,[5]Tabelle1!$E$2:$U$2,0))=0,"",INDEX([5]Tabelle1!$E$3:$U$500,MATCH($A631&amp;$C631&amp;$D631,[5]Tabelle1!$A$3:$A$500&amp;[5]Tabelle1!$C$3:$C$500&amp;[5]Tabelle1!$D$3:$D$500,0),MATCH(L$2,[5]Tabelle1!$E$2:$U$2,0))),"")</f>
        <v/>
      </c>
      <c r="M631" s="192" t="str">
        <f t="array" ref="M631">IFERROR(IF(INDEX([5]Tabelle1!$E$3:$U$500,MATCH($A631&amp;$C631&amp;$D631,[5]Tabelle1!$A$3:$A$500&amp;[5]Tabelle1!$C$3:$C$500&amp;[5]Tabelle1!$D$3:$D$500,0),MATCH(M$2,[5]Tabelle1!$E$2:$U$2,0))=0,"",INDEX([5]Tabelle1!$E$3:$U$500,MATCH($A631&amp;$C631&amp;$D631,[5]Tabelle1!$A$3:$A$500&amp;[5]Tabelle1!$C$3:$C$500&amp;[5]Tabelle1!$D$3:$D$500,0),MATCH(M$2,[5]Tabelle1!$E$2:$U$2,0))),"")</f>
        <v/>
      </c>
      <c r="N631" s="192">
        <f t="array" ref="N631">IFERROR(IF(INDEX([5]Tabelle1!$E$3:$U$500,MATCH($A631&amp;$C631&amp;$D631,[5]Tabelle1!$A$3:$A$500&amp;[5]Tabelle1!$C$3:$C$500&amp;[5]Tabelle1!$D$3:$D$500,0),MATCH(N$2,[5]Tabelle1!$E$2:$U$2,0))=0,"",INDEX([5]Tabelle1!$E$3:$U$500,MATCH($A631&amp;$C631&amp;$D631,[5]Tabelle1!$A$3:$A$500&amp;[5]Tabelle1!$C$3:$C$500&amp;[5]Tabelle1!$D$3:$D$500,0),MATCH(N$2,[5]Tabelle1!$E$2:$U$2,0))),"")</f>
        <v>2303</v>
      </c>
      <c r="O631" s="192" t="str">
        <f t="array" ref="O631">IFERROR(IF(INDEX([5]Tabelle1!$E$3:$U$500,MATCH($A631&amp;$C631&amp;$D631,[5]Tabelle1!$A$3:$A$500&amp;[5]Tabelle1!$C$3:$C$500&amp;[5]Tabelle1!$D$3:$D$500,0),MATCH(O$2,[5]Tabelle1!$E$2:$U$2,0))=0,"",INDEX([5]Tabelle1!$E$3:$U$500,MATCH($A631&amp;$C631&amp;$D631,[5]Tabelle1!$A$3:$A$500&amp;[5]Tabelle1!$C$3:$C$500&amp;[5]Tabelle1!$D$3:$D$500,0),MATCH(O$2,[5]Tabelle1!$E$2:$U$2,0))),"")</f>
        <v/>
      </c>
      <c r="P631" s="192" t="str">
        <f t="array" ref="P631">IFERROR(IF(INDEX([5]Tabelle1!$E$3:$U$500,MATCH($A631&amp;$C631&amp;$D631,[5]Tabelle1!$A$3:$A$500&amp;[5]Tabelle1!$C$3:$C$500&amp;[5]Tabelle1!$D$3:$D$500,0),MATCH(P$2,[5]Tabelle1!$E$2:$U$2,0))=0,"",INDEX([5]Tabelle1!$E$3:$U$500,MATCH($A631&amp;$C631&amp;$D631,[5]Tabelle1!$A$3:$A$500&amp;[5]Tabelle1!$C$3:$C$500&amp;[5]Tabelle1!$D$3:$D$500,0),MATCH(P$2,[5]Tabelle1!$E$2:$U$2,0))),"")</f>
        <v/>
      </c>
      <c r="Q631" s="192" t="str">
        <f t="array" ref="Q631">IFERROR(IF(INDEX([5]Tabelle1!$E$3:$U$500,MATCH($A631&amp;$C631&amp;$D631,[5]Tabelle1!$A$3:$A$500&amp;[5]Tabelle1!$C$3:$C$500&amp;[5]Tabelle1!$D$3:$D$500,0),MATCH(Q$2,[5]Tabelle1!$E$2:$U$2,0))=0,"",INDEX([5]Tabelle1!$E$3:$U$500,MATCH($A631&amp;$C631&amp;$D631,[5]Tabelle1!$A$3:$A$500&amp;[5]Tabelle1!$C$3:$C$500&amp;[5]Tabelle1!$D$3:$D$500,0),MATCH(Q$2,[5]Tabelle1!$E$2:$U$2,0))),"")</f>
        <v/>
      </c>
      <c r="R631" s="192" t="str">
        <f t="array" ref="R631">IFERROR(IF(INDEX([5]Tabelle1!$E$3:$U$500,MATCH($A631&amp;$C631&amp;$D631,[5]Tabelle1!$A$3:$A$500&amp;[5]Tabelle1!$C$3:$C$500&amp;[5]Tabelle1!$D$3:$D$500,0),MATCH(R$2,[5]Tabelle1!$E$2:$U$2,0))=0,"",INDEX([5]Tabelle1!$E$3:$U$500,MATCH($A631&amp;$C631&amp;$D631,[5]Tabelle1!$A$3:$A$500&amp;[5]Tabelle1!$C$3:$C$500&amp;[5]Tabelle1!$D$3:$D$500,0),MATCH(R$2,[5]Tabelle1!$E$2:$U$2,0))),"")</f>
        <v/>
      </c>
      <c r="S631" s="192">
        <f t="array" ref="S631">IFERROR(IF(INDEX([5]Tabelle1!$E$3:$U$500,MATCH($A631&amp;$C631&amp;$D631,[5]Tabelle1!$A$3:$A$500&amp;[5]Tabelle1!$C$3:$C$500&amp;[5]Tabelle1!$D$3:$D$500,0),MATCH(S$2,[5]Tabelle1!$E$2:$U$2,0))=0,"",INDEX([5]Tabelle1!$E$3:$U$500,MATCH($A631&amp;$C631&amp;$D631,[5]Tabelle1!$A$3:$A$500&amp;[5]Tabelle1!$C$3:$C$500&amp;[5]Tabelle1!$D$3:$D$500,0),MATCH(S$2,[5]Tabelle1!$E$2:$U$2,0))),"")</f>
        <v>2303</v>
      </c>
      <c r="T631" s="192" t="str">
        <f t="array" ref="T631">IFERROR(IF(INDEX([5]Tabelle1!$E$3:$U$500,MATCH($A631&amp;$C631&amp;$D631,[5]Tabelle1!$A$3:$A$500&amp;[5]Tabelle1!$C$3:$C$500&amp;[5]Tabelle1!$D$3:$D$500,0),MATCH(T$2,[5]Tabelle1!$E$2:$U$2,0))=0,"",INDEX([5]Tabelle1!$E$3:$U$500,MATCH($A631&amp;$C631&amp;$D631,[5]Tabelle1!$A$3:$A$500&amp;[5]Tabelle1!$C$3:$C$500&amp;[5]Tabelle1!$D$3:$D$500,0),MATCH(T$2,[5]Tabelle1!$E$2:$U$2,0))),"")</f>
        <v/>
      </c>
      <c r="U631" s="192" t="str">
        <f t="array" ref="U631">IFERROR(IF(INDEX([5]Tabelle1!$E$3:$U$500,MATCH($A631&amp;$C631&amp;$D631,[5]Tabelle1!$A$3:$A$500&amp;[5]Tabelle1!$C$3:$C$500&amp;[5]Tabelle1!$D$3:$D$500,0),MATCH(U$2,[5]Tabelle1!$E$2:$U$2,0))=0,"",INDEX([5]Tabelle1!$E$3:$U$500,MATCH($A631&amp;$C631&amp;$D631,[5]Tabelle1!$A$3:$A$500&amp;[5]Tabelle1!$C$3:$C$500&amp;[5]Tabelle1!$D$3:$D$500,0),MATCH(U$2,[5]Tabelle1!$E$2:$U$2,0))),"")</f>
        <v/>
      </c>
      <c r="V631" s="193" t="str">
        <f t="array" ref="V631">IFERROR(IF(INDEX([5]Tabelle1!$E$3:$U$500,MATCH($A631&amp;$C631&amp;$D631,[5]Tabelle1!$A$3:$A$500&amp;[5]Tabelle1!$C$3:$C$500&amp;[5]Tabelle1!$D$3:$D$500,0),MATCH(V$2,[5]Tabelle1!$E$2:$U$2,0))=0,"",INDEX([5]Tabelle1!$E$3:$U$500,MATCH($A631&amp;$C631&amp;$D631,[5]Tabelle1!$A$3:$A$500&amp;[5]Tabelle1!$C$3:$C$500&amp;[5]Tabelle1!$D$3:$D$500,0),MATCH(V$2,[5]Tabelle1!$E$2:$U$2,0))),"")</f>
        <v/>
      </c>
      <c r="W631" s="54" t="str">
        <f t="array" ref="W631">IFERROR(IF(INDEX([5]Tabelle1!$E$3:$U$500,MATCH($A631&amp;$C631&amp;$D631,[5]Tabelle1!$A$3:$A$500&amp;[5]Tabelle1!$C$3:$C$500&amp;[5]Tabelle1!$D$3:$D$500,0),MATCH(W$2,[5]Tabelle1!$E$2:$U$2,0))=0,"",INDEX([5]Tabelle1!$E$3:$U$500,MATCH($A631&amp;$C631&amp;$D631,[5]Tabelle1!$A$3:$A$500&amp;[5]Tabelle1!$C$3:$C$500&amp;[5]Tabelle1!$D$3:$D$500,0),MATCH(W$2,[5]Tabelle1!$E$2:$U$2,0))),"")</f>
        <v/>
      </c>
      <c r="X631" s="54" t="str">
        <f t="array" ref="X631">IFERROR(IF(INDEX([5]Tabelle1!$E$3:$U$500,MATCH($A631&amp;$C631&amp;$D631,[5]Tabelle1!$A$3:$A$500&amp;[5]Tabelle1!$C$3:$C$500&amp;[5]Tabelle1!$D$3:$D$500,0),MATCH(X$2,[5]Tabelle1!$E$2:$U$2,0))=0,"",INDEX([5]Tabelle1!$E$3:$U$500,MATCH($A631&amp;$C631&amp;$D631,[5]Tabelle1!$A$3:$A$500&amp;[5]Tabelle1!$C$3:$C$500&amp;[5]Tabelle1!$D$3:$D$500,0),MATCH(X$2,[5]Tabelle1!$E$2:$U$2,0))),"")</f>
        <v/>
      </c>
      <c r="Y631" s="22"/>
      <c r="Z631" s="22"/>
      <c r="AA631" s="22"/>
      <c r="AB631" s="22"/>
      <c r="AC631" s="22"/>
      <c r="AD631" s="22"/>
      <c r="AE631" s="22"/>
      <c r="AF631" s="22"/>
    </row>
    <row r="632" spans="1:32" ht="14.5" hidden="1" x14ac:dyDescent="0.35">
      <c r="A632" s="127" t="str">
        <f t="shared" si="41"/>
        <v>Spain - Tendencial</v>
      </c>
      <c r="B632" s="70"/>
      <c r="C632" s="70" t="s">
        <v>558</v>
      </c>
      <c r="D632" s="139" t="s">
        <v>550</v>
      </c>
      <c r="E632" s="175"/>
      <c r="F632" s="175"/>
      <c r="G632" s="175"/>
      <c r="H632" s="192" t="str">
        <f t="array" ref="H632">IFERROR(IF(INDEX([5]Tabelle1!$E$3:$U$500,MATCH($A632&amp;$C632&amp;$D632,[5]Tabelle1!$A$3:$A$500&amp;[5]Tabelle1!$C$3:$C$500&amp;[5]Tabelle1!$D$3:$D$500,0),MATCH(H$2,[5]Tabelle1!$E$2:$U$2,0))=0,"",INDEX([5]Tabelle1!$E$3:$U$500,MATCH($A632&amp;$C632&amp;$D632,[5]Tabelle1!$A$3:$A$500&amp;[5]Tabelle1!$C$3:$C$500&amp;[5]Tabelle1!$D$3:$D$500,0),MATCH(H$2,[5]Tabelle1!$E$2:$U$2,0))),"")</f>
        <v/>
      </c>
      <c r="I632" s="192">
        <f t="array" ref="I632">IFERROR(IF(INDEX([5]Tabelle1!$E$3:$U$500,MATCH($A632&amp;$C632&amp;$D632,[5]Tabelle1!$A$3:$A$500&amp;[5]Tabelle1!$C$3:$C$500&amp;[5]Tabelle1!$D$3:$D$500,0),MATCH(I$2,[5]Tabelle1!$E$2:$U$2,0))=0,"",INDEX([5]Tabelle1!$E$3:$U$500,MATCH($A632&amp;$C632&amp;$D632,[5]Tabelle1!$A$3:$A$500&amp;[5]Tabelle1!$C$3:$C$500&amp;[5]Tabelle1!$D$3:$D$500,0),MATCH(I$2,[5]Tabelle1!$E$2:$U$2,0))),"")</f>
        <v>14109</v>
      </c>
      <c r="J632" s="192" t="str">
        <f t="array" ref="J632">IFERROR(IF(INDEX([5]Tabelle1!$E$3:$U$500,MATCH($A632&amp;$C632&amp;$D632,[5]Tabelle1!$A$3:$A$500&amp;[5]Tabelle1!$C$3:$C$500&amp;[5]Tabelle1!$D$3:$D$500,0),MATCH(J$2,[5]Tabelle1!$E$2:$U$2,0))=0,"",INDEX([5]Tabelle1!$E$3:$U$500,MATCH($A632&amp;$C632&amp;$D632,[5]Tabelle1!$A$3:$A$500&amp;[5]Tabelle1!$C$3:$C$500&amp;[5]Tabelle1!$D$3:$D$500,0),MATCH(J$2,[5]Tabelle1!$E$2:$U$2,0))),"")</f>
        <v/>
      </c>
      <c r="K632" s="192" t="str">
        <f t="array" ref="K632">IFERROR(IF(INDEX([5]Tabelle1!$E$3:$U$500,MATCH($A632&amp;$C632&amp;$D632,[5]Tabelle1!$A$3:$A$500&amp;[5]Tabelle1!$C$3:$C$500&amp;[5]Tabelle1!$D$3:$D$500,0),MATCH(K$2,[5]Tabelle1!$E$2:$U$2,0))=0,"",INDEX([5]Tabelle1!$E$3:$U$500,MATCH($A632&amp;$C632&amp;$D632,[5]Tabelle1!$A$3:$A$500&amp;[5]Tabelle1!$C$3:$C$500&amp;[5]Tabelle1!$D$3:$D$500,0),MATCH(K$2,[5]Tabelle1!$E$2:$U$2,0))),"")</f>
        <v/>
      </c>
      <c r="L632" s="192" t="str">
        <f t="array" ref="L632">IFERROR(IF(INDEX([5]Tabelle1!$E$3:$U$500,MATCH($A632&amp;$C632&amp;$D632,[5]Tabelle1!$A$3:$A$500&amp;[5]Tabelle1!$C$3:$C$500&amp;[5]Tabelle1!$D$3:$D$500,0),MATCH(L$2,[5]Tabelle1!$E$2:$U$2,0))=0,"",INDEX([5]Tabelle1!$E$3:$U$500,MATCH($A632&amp;$C632&amp;$D632,[5]Tabelle1!$A$3:$A$500&amp;[5]Tabelle1!$C$3:$C$500&amp;[5]Tabelle1!$D$3:$D$500,0),MATCH(L$2,[5]Tabelle1!$E$2:$U$2,0))),"")</f>
        <v/>
      </c>
      <c r="M632" s="192" t="str">
        <f t="array" ref="M632">IFERROR(IF(INDEX([5]Tabelle1!$E$3:$U$500,MATCH($A632&amp;$C632&amp;$D632,[5]Tabelle1!$A$3:$A$500&amp;[5]Tabelle1!$C$3:$C$500&amp;[5]Tabelle1!$D$3:$D$500,0),MATCH(M$2,[5]Tabelle1!$E$2:$U$2,0))=0,"",INDEX([5]Tabelle1!$E$3:$U$500,MATCH($A632&amp;$C632&amp;$D632,[5]Tabelle1!$A$3:$A$500&amp;[5]Tabelle1!$C$3:$C$500&amp;[5]Tabelle1!$D$3:$D$500,0),MATCH(M$2,[5]Tabelle1!$E$2:$U$2,0))),"")</f>
        <v/>
      </c>
      <c r="N632" s="192">
        <f t="array" ref="N632">IFERROR(IF(INDEX([5]Tabelle1!$E$3:$U$500,MATCH($A632&amp;$C632&amp;$D632,[5]Tabelle1!$A$3:$A$500&amp;[5]Tabelle1!$C$3:$C$500&amp;[5]Tabelle1!$D$3:$D$500,0),MATCH(N$2,[5]Tabelle1!$E$2:$U$2,0))=0,"",INDEX([5]Tabelle1!$E$3:$U$500,MATCH($A632&amp;$C632&amp;$D632,[5]Tabelle1!$A$3:$A$500&amp;[5]Tabelle1!$C$3:$C$500&amp;[5]Tabelle1!$D$3:$D$500,0),MATCH(N$2,[5]Tabelle1!$E$2:$U$2,0))),"")</f>
        <v>14109</v>
      </c>
      <c r="O632" s="192" t="str">
        <f t="array" ref="O632">IFERROR(IF(INDEX([5]Tabelle1!$E$3:$U$500,MATCH($A632&amp;$C632&amp;$D632,[5]Tabelle1!$A$3:$A$500&amp;[5]Tabelle1!$C$3:$C$500&amp;[5]Tabelle1!$D$3:$D$500,0),MATCH(O$2,[5]Tabelle1!$E$2:$U$2,0))=0,"",INDEX([5]Tabelle1!$E$3:$U$500,MATCH($A632&amp;$C632&amp;$D632,[5]Tabelle1!$A$3:$A$500&amp;[5]Tabelle1!$C$3:$C$500&amp;[5]Tabelle1!$D$3:$D$500,0),MATCH(O$2,[5]Tabelle1!$E$2:$U$2,0))),"")</f>
        <v/>
      </c>
      <c r="P632" s="192" t="str">
        <f t="array" ref="P632">IFERROR(IF(INDEX([5]Tabelle1!$E$3:$U$500,MATCH($A632&amp;$C632&amp;$D632,[5]Tabelle1!$A$3:$A$500&amp;[5]Tabelle1!$C$3:$C$500&amp;[5]Tabelle1!$D$3:$D$500,0),MATCH(P$2,[5]Tabelle1!$E$2:$U$2,0))=0,"",INDEX([5]Tabelle1!$E$3:$U$500,MATCH($A632&amp;$C632&amp;$D632,[5]Tabelle1!$A$3:$A$500&amp;[5]Tabelle1!$C$3:$C$500&amp;[5]Tabelle1!$D$3:$D$500,0),MATCH(P$2,[5]Tabelle1!$E$2:$U$2,0))),"")</f>
        <v/>
      </c>
      <c r="Q632" s="192" t="str">
        <f t="array" ref="Q632">IFERROR(IF(INDEX([5]Tabelle1!$E$3:$U$500,MATCH($A632&amp;$C632&amp;$D632,[5]Tabelle1!$A$3:$A$500&amp;[5]Tabelle1!$C$3:$C$500&amp;[5]Tabelle1!$D$3:$D$500,0),MATCH(Q$2,[5]Tabelle1!$E$2:$U$2,0))=0,"",INDEX([5]Tabelle1!$E$3:$U$500,MATCH($A632&amp;$C632&amp;$D632,[5]Tabelle1!$A$3:$A$500&amp;[5]Tabelle1!$C$3:$C$500&amp;[5]Tabelle1!$D$3:$D$500,0),MATCH(Q$2,[5]Tabelle1!$E$2:$U$2,0))),"")</f>
        <v/>
      </c>
      <c r="R632" s="192" t="str">
        <f t="array" ref="R632">IFERROR(IF(INDEX([5]Tabelle1!$E$3:$U$500,MATCH($A632&amp;$C632&amp;$D632,[5]Tabelle1!$A$3:$A$500&amp;[5]Tabelle1!$C$3:$C$500&amp;[5]Tabelle1!$D$3:$D$500,0),MATCH(R$2,[5]Tabelle1!$E$2:$U$2,0))=0,"",INDEX([5]Tabelle1!$E$3:$U$500,MATCH($A632&amp;$C632&amp;$D632,[5]Tabelle1!$A$3:$A$500&amp;[5]Tabelle1!$C$3:$C$500&amp;[5]Tabelle1!$D$3:$D$500,0),MATCH(R$2,[5]Tabelle1!$E$2:$U$2,0))),"")</f>
        <v/>
      </c>
      <c r="S632" s="192">
        <f t="array" ref="S632">IFERROR(IF(INDEX([5]Tabelle1!$E$3:$U$500,MATCH($A632&amp;$C632&amp;$D632,[5]Tabelle1!$A$3:$A$500&amp;[5]Tabelle1!$C$3:$C$500&amp;[5]Tabelle1!$D$3:$D$500,0),MATCH(S$2,[5]Tabelle1!$E$2:$U$2,0))=0,"",INDEX([5]Tabelle1!$E$3:$U$500,MATCH($A632&amp;$C632&amp;$D632,[5]Tabelle1!$A$3:$A$500&amp;[5]Tabelle1!$C$3:$C$500&amp;[5]Tabelle1!$D$3:$D$500,0),MATCH(S$2,[5]Tabelle1!$E$2:$U$2,0))),"")</f>
        <v>14109</v>
      </c>
      <c r="T632" s="192" t="str">
        <f t="array" ref="T632">IFERROR(IF(INDEX([5]Tabelle1!$E$3:$U$500,MATCH($A632&amp;$C632&amp;$D632,[5]Tabelle1!$A$3:$A$500&amp;[5]Tabelle1!$C$3:$C$500&amp;[5]Tabelle1!$D$3:$D$500,0),MATCH(T$2,[5]Tabelle1!$E$2:$U$2,0))=0,"",INDEX([5]Tabelle1!$E$3:$U$500,MATCH($A632&amp;$C632&amp;$D632,[5]Tabelle1!$A$3:$A$500&amp;[5]Tabelle1!$C$3:$C$500&amp;[5]Tabelle1!$D$3:$D$500,0),MATCH(T$2,[5]Tabelle1!$E$2:$U$2,0))),"")</f>
        <v/>
      </c>
      <c r="U632" s="192" t="str">
        <f t="array" ref="U632">IFERROR(IF(INDEX([5]Tabelle1!$E$3:$U$500,MATCH($A632&amp;$C632&amp;$D632,[5]Tabelle1!$A$3:$A$500&amp;[5]Tabelle1!$C$3:$C$500&amp;[5]Tabelle1!$D$3:$D$500,0),MATCH(U$2,[5]Tabelle1!$E$2:$U$2,0))=0,"",INDEX([5]Tabelle1!$E$3:$U$500,MATCH($A632&amp;$C632&amp;$D632,[5]Tabelle1!$A$3:$A$500&amp;[5]Tabelle1!$C$3:$C$500&amp;[5]Tabelle1!$D$3:$D$500,0),MATCH(U$2,[5]Tabelle1!$E$2:$U$2,0))),"")</f>
        <v/>
      </c>
      <c r="V632" s="193" t="str">
        <f t="array" ref="V632">IFERROR(IF(INDEX([5]Tabelle1!$E$3:$U$500,MATCH($A632&amp;$C632&amp;$D632,[5]Tabelle1!$A$3:$A$500&amp;[5]Tabelle1!$C$3:$C$500&amp;[5]Tabelle1!$D$3:$D$500,0),MATCH(V$2,[5]Tabelle1!$E$2:$U$2,0))=0,"",INDEX([5]Tabelle1!$E$3:$U$500,MATCH($A632&amp;$C632&amp;$D632,[5]Tabelle1!$A$3:$A$500&amp;[5]Tabelle1!$C$3:$C$500&amp;[5]Tabelle1!$D$3:$D$500,0),MATCH(V$2,[5]Tabelle1!$E$2:$U$2,0))),"")</f>
        <v/>
      </c>
      <c r="W632" s="54" t="str">
        <f t="array" ref="W632">IFERROR(IF(INDEX([5]Tabelle1!$E$3:$U$500,MATCH($A632&amp;$C632&amp;$D632,[5]Tabelle1!$A$3:$A$500&amp;[5]Tabelle1!$C$3:$C$500&amp;[5]Tabelle1!$D$3:$D$500,0),MATCH(W$2,[5]Tabelle1!$E$2:$U$2,0))=0,"",INDEX([5]Tabelle1!$E$3:$U$500,MATCH($A632&amp;$C632&amp;$D632,[5]Tabelle1!$A$3:$A$500&amp;[5]Tabelle1!$C$3:$C$500&amp;[5]Tabelle1!$D$3:$D$500,0),MATCH(W$2,[5]Tabelle1!$E$2:$U$2,0))),"")</f>
        <v/>
      </c>
      <c r="X632" s="54" t="str">
        <f t="array" ref="X632">IFERROR(IF(INDEX([5]Tabelle1!$E$3:$U$500,MATCH($A632&amp;$C632&amp;$D632,[5]Tabelle1!$A$3:$A$500&amp;[5]Tabelle1!$C$3:$C$500&amp;[5]Tabelle1!$D$3:$D$500,0),MATCH(X$2,[5]Tabelle1!$E$2:$U$2,0))=0,"",INDEX([5]Tabelle1!$E$3:$U$500,MATCH($A632&amp;$C632&amp;$D632,[5]Tabelle1!$A$3:$A$500&amp;[5]Tabelle1!$C$3:$C$500&amp;[5]Tabelle1!$D$3:$D$500,0),MATCH(X$2,[5]Tabelle1!$E$2:$U$2,0))),"")</f>
        <v/>
      </c>
      <c r="Y632" s="22"/>
      <c r="Z632" s="22"/>
      <c r="AA632" s="22"/>
      <c r="AB632" s="22"/>
      <c r="AC632" s="22"/>
      <c r="AD632" s="22"/>
      <c r="AE632" s="22"/>
      <c r="AF632" s="22"/>
    </row>
    <row r="633" spans="1:32" ht="14.5" hidden="1" x14ac:dyDescent="0.35">
      <c r="A633" s="127" t="str">
        <f t="shared" si="41"/>
        <v>Spain - Tendencial</v>
      </c>
      <c r="B633" s="70"/>
      <c r="C633" s="70" t="s">
        <v>558</v>
      </c>
      <c r="D633" s="139" t="s">
        <v>551</v>
      </c>
      <c r="E633" s="175"/>
      <c r="F633" s="175"/>
      <c r="G633" s="175"/>
      <c r="H633" s="192" t="str">
        <f t="array" ref="H633">IFERROR(IF(INDEX([5]Tabelle1!$E$3:$U$500,MATCH($A633&amp;$C633&amp;$D633,[5]Tabelle1!$A$3:$A$500&amp;[5]Tabelle1!$C$3:$C$500&amp;[5]Tabelle1!$D$3:$D$500,0),MATCH(H$2,[5]Tabelle1!$E$2:$U$2,0))=0,"",INDEX([5]Tabelle1!$E$3:$U$500,MATCH($A633&amp;$C633&amp;$D633,[5]Tabelle1!$A$3:$A$500&amp;[5]Tabelle1!$C$3:$C$500&amp;[5]Tabelle1!$D$3:$D$500,0),MATCH(H$2,[5]Tabelle1!$E$2:$U$2,0))),"")</f>
        <v/>
      </c>
      <c r="I633" s="192">
        <f t="array" ref="I633">IFERROR(IF(INDEX([5]Tabelle1!$E$3:$U$500,MATCH($A633&amp;$C633&amp;$D633,[5]Tabelle1!$A$3:$A$500&amp;[5]Tabelle1!$C$3:$C$500&amp;[5]Tabelle1!$D$3:$D$500,0),MATCH(I$2,[5]Tabelle1!$E$2:$U$2,0))=0,"",INDEX([5]Tabelle1!$E$3:$U$500,MATCH($A633&amp;$C633&amp;$D633,[5]Tabelle1!$A$3:$A$500&amp;[5]Tabelle1!$C$3:$C$500&amp;[5]Tabelle1!$D$3:$D$500,0),MATCH(I$2,[5]Tabelle1!$E$2:$U$2,0))),"")</f>
        <v>6024</v>
      </c>
      <c r="J633" s="192" t="str">
        <f t="array" ref="J633">IFERROR(IF(INDEX([5]Tabelle1!$E$3:$U$500,MATCH($A633&amp;$C633&amp;$D633,[5]Tabelle1!$A$3:$A$500&amp;[5]Tabelle1!$C$3:$C$500&amp;[5]Tabelle1!$D$3:$D$500,0),MATCH(J$2,[5]Tabelle1!$E$2:$U$2,0))=0,"",INDEX([5]Tabelle1!$E$3:$U$500,MATCH($A633&amp;$C633&amp;$D633,[5]Tabelle1!$A$3:$A$500&amp;[5]Tabelle1!$C$3:$C$500&amp;[5]Tabelle1!$D$3:$D$500,0),MATCH(J$2,[5]Tabelle1!$E$2:$U$2,0))),"")</f>
        <v/>
      </c>
      <c r="K633" s="192" t="str">
        <f t="array" ref="K633">IFERROR(IF(INDEX([5]Tabelle1!$E$3:$U$500,MATCH($A633&amp;$C633&amp;$D633,[5]Tabelle1!$A$3:$A$500&amp;[5]Tabelle1!$C$3:$C$500&amp;[5]Tabelle1!$D$3:$D$500,0),MATCH(K$2,[5]Tabelle1!$E$2:$U$2,0))=0,"",INDEX([5]Tabelle1!$E$3:$U$500,MATCH($A633&amp;$C633&amp;$D633,[5]Tabelle1!$A$3:$A$500&amp;[5]Tabelle1!$C$3:$C$500&amp;[5]Tabelle1!$D$3:$D$500,0),MATCH(K$2,[5]Tabelle1!$E$2:$U$2,0))),"")</f>
        <v/>
      </c>
      <c r="L633" s="192" t="str">
        <f t="array" ref="L633">IFERROR(IF(INDEX([5]Tabelle1!$E$3:$U$500,MATCH($A633&amp;$C633&amp;$D633,[5]Tabelle1!$A$3:$A$500&amp;[5]Tabelle1!$C$3:$C$500&amp;[5]Tabelle1!$D$3:$D$500,0),MATCH(L$2,[5]Tabelle1!$E$2:$U$2,0))=0,"",INDEX([5]Tabelle1!$E$3:$U$500,MATCH($A633&amp;$C633&amp;$D633,[5]Tabelle1!$A$3:$A$500&amp;[5]Tabelle1!$C$3:$C$500&amp;[5]Tabelle1!$D$3:$D$500,0),MATCH(L$2,[5]Tabelle1!$E$2:$U$2,0))),"")</f>
        <v/>
      </c>
      <c r="M633" s="192" t="str">
        <f t="array" ref="M633">IFERROR(IF(INDEX([5]Tabelle1!$E$3:$U$500,MATCH($A633&amp;$C633&amp;$D633,[5]Tabelle1!$A$3:$A$500&amp;[5]Tabelle1!$C$3:$C$500&amp;[5]Tabelle1!$D$3:$D$500,0),MATCH(M$2,[5]Tabelle1!$E$2:$U$2,0))=0,"",INDEX([5]Tabelle1!$E$3:$U$500,MATCH($A633&amp;$C633&amp;$D633,[5]Tabelle1!$A$3:$A$500&amp;[5]Tabelle1!$C$3:$C$500&amp;[5]Tabelle1!$D$3:$D$500,0),MATCH(M$2,[5]Tabelle1!$E$2:$U$2,0))),"")</f>
        <v/>
      </c>
      <c r="N633" s="192">
        <f t="array" ref="N633">IFERROR(IF(INDEX([5]Tabelle1!$E$3:$U$500,MATCH($A633&amp;$C633&amp;$D633,[5]Tabelle1!$A$3:$A$500&amp;[5]Tabelle1!$C$3:$C$500&amp;[5]Tabelle1!$D$3:$D$500,0),MATCH(N$2,[5]Tabelle1!$E$2:$U$2,0))=0,"",INDEX([5]Tabelle1!$E$3:$U$500,MATCH($A633&amp;$C633&amp;$D633,[5]Tabelle1!$A$3:$A$500&amp;[5]Tabelle1!$C$3:$C$500&amp;[5]Tabelle1!$D$3:$D$500,0),MATCH(N$2,[5]Tabelle1!$E$2:$U$2,0))),"")</f>
        <v>6024</v>
      </c>
      <c r="O633" s="192" t="str">
        <f t="array" ref="O633">IFERROR(IF(INDEX([5]Tabelle1!$E$3:$U$500,MATCH($A633&amp;$C633&amp;$D633,[5]Tabelle1!$A$3:$A$500&amp;[5]Tabelle1!$C$3:$C$500&amp;[5]Tabelle1!$D$3:$D$500,0),MATCH(O$2,[5]Tabelle1!$E$2:$U$2,0))=0,"",INDEX([5]Tabelle1!$E$3:$U$500,MATCH($A633&amp;$C633&amp;$D633,[5]Tabelle1!$A$3:$A$500&amp;[5]Tabelle1!$C$3:$C$500&amp;[5]Tabelle1!$D$3:$D$500,0),MATCH(O$2,[5]Tabelle1!$E$2:$U$2,0))),"")</f>
        <v/>
      </c>
      <c r="P633" s="192" t="str">
        <f t="array" ref="P633">IFERROR(IF(INDEX([5]Tabelle1!$E$3:$U$500,MATCH($A633&amp;$C633&amp;$D633,[5]Tabelle1!$A$3:$A$500&amp;[5]Tabelle1!$C$3:$C$500&amp;[5]Tabelle1!$D$3:$D$500,0),MATCH(P$2,[5]Tabelle1!$E$2:$U$2,0))=0,"",INDEX([5]Tabelle1!$E$3:$U$500,MATCH($A633&amp;$C633&amp;$D633,[5]Tabelle1!$A$3:$A$500&amp;[5]Tabelle1!$C$3:$C$500&amp;[5]Tabelle1!$D$3:$D$500,0),MATCH(P$2,[5]Tabelle1!$E$2:$U$2,0))),"")</f>
        <v/>
      </c>
      <c r="Q633" s="192" t="str">
        <f t="array" ref="Q633">IFERROR(IF(INDEX([5]Tabelle1!$E$3:$U$500,MATCH($A633&amp;$C633&amp;$D633,[5]Tabelle1!$A$3:$A$500&amp;[5]Tabelle1!$C$3:$C$500&amp;[5]Tabelle1!$D$3:$D$500,0),MATCH(Q$2,[5]Tabelle1!$E$2:$U$2,0))=0,"",INDEX([5]Tabelle1!$E$3:$U$500,MATCH($A633&amp;$C633&amp;$D633,[5]Tabelle1!$A$3:$A$500&amp;[5]Tabelle1!$C$3:$C$500&amp;[5]Tabelle1!$D$3:$D$500,0),MATCH(Q$2,[5]Tabelle1!$E$2:$U$2,0))),"")</f>
        <v/>
      </c>
      <c r="R633" s="192" t="str">
        <f t="array" ref="R633">IFERROR(IF(INDEX([5]Tabelle1!$E$3:$U$500,MATCH($A633&amp;$C633&amp;$D633,[5]Tabelle1!$A$3:$A$500&amp;[5]Tabelle1!$C$3:$C$500&amp;[5]Tabelle1!$D$3:$D$500,0),MATCH(R$2,[5]Tabelle1!$E$2:$U$2,0))=0,"",INDEX([5]Tabelle1!$E$3:$U$500,MATCH($A633&amp;$C633&amp;$D633,[5]Tabelle1!$A$3:$A$500&amp;[5]Tabelle1!$C$3:$C$500&amp;[5]Tabelle1!$D$3:$D$500,0),MATCH(R$2,[5]Tabelle1!$E$2:$U$2,0))),"")</f>
        <v/>
      </c>
      <c r="S633" s="192">
        <f t="array" ref="S633">IFERROR(IF(INDEX([5]Tabelle1!$E$3:$U$500,MATCH($A633&amp;$C633&amp;$D633,[5]Tabelle1!$A$3:$A$500&amp;[5]Tabelle1!$C$3:$C$500&amp;[5]Tabelle1!$D$3:$D$500,0),MATCH(S$2,[5]Tabelle1!$E$2:$U$2,0))=0,"",INDEX([5]Tabelle1!$E$3:$U$500,MATCH($A633&amp;$C633&amp;$D633,[5]Tabelle1!$A$3:$A$500&amp;[5]Tabelle1!$C$3:$C$500&amp;[5]Tabelle1!$D$3:$D$500,0),MATCH(S$2,[5]Tabelle1!$E$2:$U$2,0))),"")</f>
        <v>6024</v>
      </c>
      <c r="T633" s="192" t="str">
        <f t="array" ref="T633">IFERROR(IF(INDEX([5]Tabelle1!$E$3:$U$500,MATCH($A633&amp;$C633&amp;$D633,[5]Tabelle1!$A$3:$A$500&amp;[5]Tabelle1!$C$3:$C$500&amp;[5]Tabelle1!$D$3:$D$500,0),MATCH(T$2,[5]Tabelle1!$E$2:$U$2,0))=0,"",INDEX([5]Tabelle1!$E$3:$U$500,MATCH($A633&amp;$C633&amp;$D633,[5]Tabelle1!$A$3:$A$500&amp;[5]Tabelle1!$C$3:$C$500&amp;[5]Tabelle1!$D$3:$D$500,0),MATCH(T$2,[5]Tabelle1!$E$2:$U$2,0))),"")</f>
        <v/>
      </c>
      <c r="U633" s="192" t="str">
        <f t="array" ref="U633">IFERROR(IF(INDEX([5]Tabelle1!$E$3:$U$500,MATCH($A633&amp;$C633&amp;$D633,[5]Tabelle1!$A$3:$A$500&amp;[5]Tabelle1!$C$3:$C$500&amp;[5]Tabelle1!$D$3:$D$500,0),MATCH(U$2,[5]Tabelle1!$E$2:$U$2,0))=0,"",INDEX([5]Tabelle1!$E$3:$U$500,MATCH($A633&amp;$C633&amp;$D633,[5]Tabelle1!$A$3:$A$500&amp;[5]Tabelle1!$C$3:$C$500&amp;[5]Tabelle1!$D$3:$D$500,0),MATCH(U$2,[5]Tabelle1!$E$2:$U$2,0))),"")</f>
        <v/>
      </c>
      <c r="V633" s="193" t="str">
        <f t="array" ref="V633">IFERROR(IF(INDEX([5]Tabelle1!$E$3:$U$500,MATCH($A633&amp;$C633&amp;$D633,[5]Tabelle1!$A$3:$A$500&amp;[5]Tabelle1!$C$3:$C$500&amp;[5]Tabelle1!$D$3:$D$500,0),MATCH(V$2,[5]Tabelle1!$E$2:$U$2,0))=0,"",INDEX([5]Tabelle1!$E$3:$U$500,MATCH($A633&amp;$C633&amp;$D633,[5]Tabelle1!$A$3:$A$500&amp;[5]Tabelle1!$C$3:$C$500&amp;[5]Tabelle1!$D$3:$D$500,0),MATCH(V$2,[5]Tabelle1!$E$2:$U$2,0))),"")</f>
        <v/>
      </c>
      <c r="W633" s="54" t="str">
        <f t="array" ref="W633">IFERROR(IF(INDEX([5]Tabelle1!$E$3:$U$500,MATCH($A633&amp;$C633&amp;$D633,[5]Tabelle1!$A$3:$A$500&amp;[5]Tabelle1!$C$3:$C$500&amp;[5]Tabelle1!$D$3:$D$500,0),MATCH(W$2,[5]Tabelle1!$E$2:$U$2,0))=0,"",INDEX([5]Tabelle1!$E$3:$U$500,MATCH($A633&amp;$C633&amp;$D633,[5]Tabelle1!$A$3:$A$500&amp;[5]Tabelle1!$C$3:$C$500&amp;[5]Tabelle1!$D$3:$D$500,0),MATCH(W$2,[5]Tabelle1!$E$2:$U$2,0))),"")</f>
        <v/>
      </c>
      <c r="X633" s="54" t="str">
        <f t="array" ref="X633">IFERROR(IF(INDEX([5]Tabelle1!$E$3:$U$500,MATCH($A633&amp;$C633&amp;$D633,[5]Tabelle1!$A$3:$A$500&amp;[5]Tabelle1!$C$3:$C$500&amp;[5]Tabelle1!$D$3:$D$500,0),MATCH(X$2,[5]Tabelle1!$E$2:$U$2,0))=0,"",INDEX([5]Tabelle1!$E$3:$U$500,MATCH($A633&amp;$C633&amp;$D633,[5]Tabelle1!$A$3:$A$500&amp;[5]Tabelle1!$C$3:$C$500&amp;[5]Tabelle1!$D$3:$D$500,0),MATCH(X$2,[5]Tabelle1!$E$2:$U$2,0))),"")</f>
        <v/>
      </c>
      <c r="Y633" s="22"/>
      <c r="Z633" s="22"/>
      <c r="AA633" s="22"/>
      <c r="AB633" s="22"/>
      <c r="AC633" s="22"/>
      <c r="AD633" s="22"/>
      <c r="AE633" s="22"/>
      <c r="AF633" s="22"/>
    </row>
    <row r="634" spans="1:32" ht="14.5" hidden="1" x14ac:dyDescent="0.35">
      <c r="A634" s="127" t="str">
        <f t="shared" si="41"/>
        <v>Spain - Tendencial</v>
      </c>
      <c r="B634" s="70"/>
      <c r="C634" s="70" t="s">
        <v>558</v>
      </c>
      <c r="D634" s="139" t="s">
        <v>552</v>
      </c>
      <c r="E634" s="175"/>
      <c r="F634" s="175"/>
      <c r="G634" s="175"/>
      <c r="H634" s="192" t="str">
        <f t="array" ref="H634">IFERROR(IF(INDEX([5]Tabelle1!$E$3:$U$500,MATCH($A634&amp;$C634&amp;$D634,[5]Tabelle1!$A$3:$A$500&amp;[5]Tabelle1!$C$3:$C$500&amp;[5]Tabelle1!$D$3:$D$500,0),MATCH(H$2,[5]Tabelle1!$E$2:$U$2,0))=0,"",INDEX([5]Tabelle1!$E$3:$U$500,MATCH($A634&amp;$C634&amp;$D634,[5]Tabelle1!$A$3:$A$500&amp;[5]Tabelle1!$C$3:$C$500&amp;[5]Tabelle1!$D$3:$D$500,0),MATCH(H$2,[5]Tabelle1!$E$2:$U$2,0))),"")</f>
        <v/>
      </c>
      <c r="I634" s="192" t="str">
        <f t="array" ref="I634">IFERROR(IF(INDEX([5]Tabelle1!$E$3:$U$500,MATCH($A634&amp;$C634&amp;$D634,[5]Tabelle1!$A$3:$A$500&amp;[5]Tabelle1!$C$3:$C$500&amp;[5]Tabelle1!$D$3:$D$500,0),MATCH(I$2,[5]Tabelle1!$E$2:$U$2,0))=0,"",INDEX([5]Tabelle1!$E$3:$U$500,MATCH($A634&amp;$C634&amp;$D634,[5]Tabelle1!$A$3:$A$500&amp;[5]Tabelle1!$C$3:$C$500&amp;[5]Tabelle1!$D$3:$D$500,0),MATCH(I$2,[5]Tabelle1!$E$2:$U$2,0))),"")</f>
        <v/>
      </c>
      <c r="J634" s="192" t="str">
        <f t="array" ref="J634">IFERROR(IF(INDEX([5]Tabelle1!$E$3:$U$500,MATCH($A634&amp;$C634&amp;$D634,[5]Tabelle1!$A$3:$A$500&amp;[5]Tabelle1!$C$3:$C$500&amp;[5]Tabelle1!$D$3:$D$500,0),MATCH(J$2,[5]Tabelle1!$E$2:$U$2,0))=0,"",INDEX([5]Tabelle1!$E$3:$U$500,MATCH($A634&amp;$C634&amp;$D634,[5]Tabelle1!$A$3:$A$500&amp;[5]Tabelle1!$C$3:$C$500&amp;[5]Tabelle1!$D$3:$D$500,0),MATCH(J$2,[5]Tabelle1!$E$2:$U$2,0))),"")</f>
        <v/>
      </c>
      <c r="K634" s="192" t="str">
        <f t="array" ref="K634">IFERROR(IF(INDEX([5]Tabelle1!$E$3:$U$500,MATCH($A634&amp;$C634&amp;$D634,[5]Tabelle1!$A$3:$A$500&amp;[5]Tabelle1!$C$3:$C$500&amp;[5]Tabelle1!$D$3:$D$500,0),MATCH(K$2,[5]Tabelle1!$E$2:$U$2,0))=0,"",INDEX([5]Tabelle1!$E$3:$U$500,MATCH($A634&amp;$C634&amp;$D634,[5]Tabelle1!$A$3:$A$500&amp;[5]Tabelle1!$C$3:$C$500&amp;[5]Tabelle1!$D$3:$D$500,0),MATCH(K$2,[5]Tabelle1!$E$2:$U$2,0))),"")</f>
        <v/>
      </c>
      <c r="L634" s="192" t="str">
        <f t="array" ref="L634">IFERROR(IF(INDEX([5]Tabelle1!$E$3:$U$500,MATCH($A634&amp;$C634&amp;$D634,[5]Tabelle1!$A$3:$A$500&amp;[5]Tabelle1!$C$3:$C$500&amp;[5]Tabelle1!$D$3:$D$500,0),MATCH(L$2,[5]Tabelle1!$E$2:$U$2,0))=0,"",INDEX([5]Tabelle1!$E$3:$U$500,MATCH($A634&amp;$C634&amp;$D634,[5]Tabelle1!$A$3:$A$500&amp;[5]Tabelle1!$C$3:$C$500&amp;[5]Tabelle1!$D$3:$D$500,0),MATCH(L$2,[5]Tabelle1!$E$2:$U$2,0))),"")</f>
        <v/>
      </c>
      <c r="M634" s="192" t="str">
        <f t="array" ref="M634">IFERROR(IF(INDEX([5]Tabelle1!$E$3:$U$500,MATCH($A634&amp;$C634&amp;$D634,[5]Tabelle1!$A$3:$A$500&amp;[5]Tabelle1!$C$3:$C$500&amp;[5]Tabelle1!$D$3:$D$500,0),MATCH(M$2,[5]Tabelle1!$E$2:$U$2,0))=0,"",INDEX([5]Tabelle1!$E$3:$U$500,MATCH($A634&amp;$C634&amp;$D634,[5]Tabelle1!$A$3:$A$500&amp;[5]Tabelle1!$C$3:$C$500&amp;[5]Tabelle1!$D$3:$D$500,0),MATCH(M$2,[5]Tabelle1!$E$2:$U$2,0))),"")</f>
        <v/>
      </c>
      <c r="N634" s="192" t="str">
        <f t="array" ref="N634">IFERROR(IF(INDEX([5]Tabelle1!$E$3:$U$500,MATCH($A634&amp;$C634&amp;$D634,[5]Tabelle1!$A$3:$A$500&amp;[5]Tabelle1!$C$3:$C$500&amp;[5]Tabelle1!$D$3:$D$500,0),MATCH(N$2,[5]Tabelle1!$E$2:$U$2,0))=0,"",INDEX([5]Tabelle1!$E$3:$U$500,MATCH($A634&amp;$C634&amp;$D634,[5]Tabelle1!$A$3:$A$500&amp;[5]Tabelle1!$C$3:$C$500&amp;[5]Tabelle1!$D$3:$D$500,0),MATCH(N$2,[5]Tabelle1!$E$2:$U$2,0))),"")</f>
        <v/>
      </c>
      <c r="O634" s="192" t="str">
        <f t="array" ref="O634">IFERROR(IF(INDEX([5]Tabelle1!$E$3:$U$500,MATCH($A634&amp;$C634&amp;$D634,[5]Tabelle1!$A$3:$A$500&amp;[5]Tabelle1!$C$3:$C$500&amp;[5]Tabelle1!$D$3:$D$500,0),MATCH(O$2,[5]Tabelle1!$E$2:$U$2,0))=0,"",INDEX([5]Tabelle1!$E$3:$U$500,MATCH($A634&amp;$C634&amp;$D634,[5]Tabelle1!$A$3:$A$500&amp;[5]Tabelle1!$C$3:$C$500&amp;[5]Tabelle1!$D$3:$D$500,0),MATCH(O$2,[5]Tabelle1!$E$2:$U$2,0))),"")</f>
        <v/>
      </c>
      <c r="P634" s="192" t="str">
        <f t="array" ref="P634">IFERROR(IF(INDEX([5]Tabelle1!$E$3:$U$500,MATCH($A634&amp;$C634&amp;$D634,[5]Tabelle1!$A$3:$A$500&amp;[5]Tabelle1!$C$3:$C$500&amp;[5]Tabelle1!$D$3:$D$500,0),MATCH(P$2,[5]Tabelle1!$E$2:$U$2,0))=0,"",INDEX([5]Tabelle1!$E$3:$U$500,MATCH($A634&amp;$C634&amp;$D634,[5]Tabelle1!$A$3:$A$500&amp;[5]Tabelle1!$C$3:$C$500&amp;[5]Tabelle1!$D$3:$D$500,0),MATCH(P$2,[5]Tabelle1!$E$2:$U$2,0))),"")</f>
        <v/>
      </c>
      <c r="Q634" s="192" t="str">
        <f t="array" ref="Q634">IFERROR(IF(INDEX([5]Tabelle1!$E$3:$U$500,MATCH($A634&amp;$C634&amp;$D634,[5]Tabelle1!$A$3:$A$500&amp;[5]Tabelle1!$C$3:$C$500&amp;[5]Tabelle1!$D$3:$D$500,0),MATCH(Q$2,[5]Tabelle1!$E$2:$U$2,0))=0,"",INDEX([5]Tabelle1!$E$3:$U$500,MATCH($A634&amp;$C634&amp;$D634,[5]Tabelle1!$A$3:$A$500&amp;[5]Tabelle1!$C$3:$C$500&amp;[5]Tabelle1!$D$3:$D$500,0),MATCH(Q$2,[5]Tabelle1!$E$2:$U$2,0))),"")</f>
        <v/>
      </c>
      <c r="R634" s="192" t="str">
        <f t="array" ref="R634">IFERROR(IF(INDEX([5]Tabelle1!$E$3:$U$500,MATCH($A634&amp;$C634&amp;$D634,[5]Tabelle1!$A$3:$A$500&amp;[5]Tabelle1!$C$3:$C$500&amp;[5]Tabelle1!$D$3:$D$500,0),MATCH(R$2,[5]Tabelle1!$E$2:$U$2,0))=0,"",INDEX([5]Tabelle1!$E$3:$U$500,MATCH($A634&amp;$C634&amp;$D634,[5]Tabelle1!$A$3:$A$500&amp;[5]Tabelle1!$C$3:$C$500&amp;[5]Tabelle1!$D$3:$D$500,0),MATCH(R$2,[5]Tabelle1!$E$2:$U$2,0))),"")</f>
        <v/>
      </c>
      <c r="S634" s="192" t="str">
        <f t="array" ref="S634">IFERROR(IF(INDEX([5]Tabelle1!$E$3:$U$500,MATCH($A634&amp;$C634&amp;$D634,[5]Tabelle1!$A$3:$A$500&amp;[5]Tabelle1!$C$3:$C$500&amp;[5]Tabelle1!$D$3:$D$500,0),MATCH(S$2,[5]Tabelle1!$E$2:$U$2,0))=0,"",INDEX([5]Tabelle1!$E$3:$U$500,MATCH($A634&amp;$C634&amp;$D634,[5]Tabelle1!$A$3:$A$500&amp;[5]Tabelle1!$C$3:$C$500&amp;[5]Tabelle1!$D$3:$D$500,0),MATCH(S$2,[5]Tabelle1!$E$2:$U$2,0))),"")</f>
        <v/>
      </c>
      <c r="T634" s="192" t="str">
        <f t="array" ref="T634">IFERROR(IF(INDEX([5]Tabelle1!$E$3:$U$500,MATCH($A634&amp;$C634&amp;$D634,[5]Tabelle1!$A$3:$A$500&amp;[5]Tabelle1!$C$3:$C$500&amp;[5]Tabelle1!$D$3:$D$500,0),MATCH(T$2,[5]Tabelle1!$E$2:$U$2,0))=0,"",INDEX([5]Tabelle1!$E$3:$U$500,MATCH($A634&amp;$C634&amp;$D634,[5]Tabelle1!$A$3:$A$500&amp;[5]Tabelle1!$C$3:$C$500&amp;[5]Tabelle1!$D$3:$D$500,0),MATCH(T$2,[5]Tabelle1!$E$2:$U$2,0))),"")</f>
        <v/>
      </c>
      <c r="U634" s="192" t="str">
        <f t="array" ref="U634">IFERROR(IF(INDEX([5]Tabelle1!$E$3:$U$500,MATCH($A634&amp;$C634&amp;$D634,[5]Tabelle1!$A$3:$A$500&amp;[5]Tabelle1!$C$3:$C$500&amp;[5]Tabelle1!$D$3:$D$500,0),MATCH(U$2,[5]Tabelle1!$E$2:$U$2,0))=0,"",INDEX([5]Tabelle1!$E$3:$U$500,MATCH($A634&amp;$C634&amp;$D634,[5]Tabelle1!$A$3:$A$500&amp;[5]Tabelle1!$C$3:$C$500&amp;[5]Tabelle1!$D$3:$D$500,0),MATCH(U$2,[5]Tabelle1!$E$2:$U$2,0))),"")</f>
        <v/>
      </c>
      <c r="V634" s="193" t="str">
        <f t="array" ref="V634">IFERROR(IF(INDEX([5]Tabelle1!$E$3:$U$500,MATCH($A634&amp;$C634&amp;$D634,[5]Tabelle1!$A$3:$A$500&amp;[5]Tabelle1!$C$3:$C$500&amp;[5]Tabelle1!$D$3:$D$500,0),MATCH(V$2,[5]Tabelle1!$E$2:$U$2,0))=0,"",INDEX([5]Tabelle1!$E$3:$U$500,MATCH($A634&amp;$C634&amp;$D634,[5]Tabelle1!$A$3:$A$500&amp;[5]Tabelle1!$C$3:$C$500&amp;[5]Tabelle1!$D$3:$D$500,0),MATCH(V$2,[5]Tabelle1!$E$2:$U$2,0))),"")</f>
        <v/>
      </c>
      <c r="W634" s="54" t="str">
        <f t="array" ref="W634">IFERROR(IF(INDEX([5]Tabelle1!$E$3:$U$500,MATCH($A634&amp;$C634&amp;$D634,[5]Tabelle1!$A$3:$A$500&amp;[5]Tabelle1!$C$3:$C$500&amp;[5]Tabelle1!$D$3:$D$500,0),MATCH(W$2,[5]Tabelle1!$E$2:$U$2,0))=0,"",INDEX([5]Tabelle1!$E$3:$U$500,MATCH($A634&amp;$C634&amp;$D634,[5]Tabelle1!$A$3:$A$500&amp;[5]Tabelle1!$C$3:$C$500&amp;[5]Tabelle1!$D$3:$D$500,0),MATCH(W$2,[5]Tabelle1!$E$2:$U$2,0))),"")</f>
        <v/>
      </c>
      <c r="X634" s="54" t="str">
        <f t="array" ref="X634">IFERROR(IF(INDEX([5]Tabelle1!$E$3:$U$500,MATCH($A634&amp;$C634&amp;$D634,[5]Tabelle1!$A$3:$A$500&amp;[5]Tabelle1!$C$3:$C$500&amp;[5]Tabelle1!$D$3:$D$500,0),MATCH(X$2,[5]Tabelle1!$E$2:$U$2,0))=0,"",INDEX([5]Tabelle1!$E$3:$U$500,MATCH($A634&amp;$C634&amp;$D634,[5]Tabelle1!$A$3:$A$500&amp;[5]Tabelle1!$C$3:$C$500&amp;[5]Tabelle1!$D$3:$D$500,0),MATCH(X$2,[5]Tabelle1!$E$2:$U$2,0))),"")</f>
        <v/>
      </c>
      <c r="Y634" s="22"/>
      <c r="Z634" s="22"/>
      <c r="AA634" s="22"/>
      <c r="AB634" s="22"/>
      <c r="AC634" s="22"/>
      <c r="AD634" s="22"/>
      <c r="AE634" s="22"/>
      <c r="AF634" s="22"/>
    </row>
    <row r="635" spans="1:32" ht="14.5" hidden="1" x14ac:dyDescent="0.35">
      <c r="A635" s="127" t="str">
        <f t="shared" si="41"/>
        <v>Spain - Tendencial</v>
      </c>
      <c r="B635" s="70"/>
      <c r="C635" s="70" t="s">
        <v>558</v>
      </c>
      <c r="D635" s="139" t="s">
        <v>4</v>
      </c>
      <c r="E635" s="175"/>
      <c r="F635" s="175"/>
      <c r="G635" s="175"/>
      <c r="H635" s="192" t="str">
        <f t="array" ref="H635">IFERROR(IF(INDEX([5]Tabelle1!$E$3:$U$500,MATCH($A635&amp;$C635&amp;$D635,[5]Tabelle1!$A$3:$A$500&amp;[5]Tabelle1!$C$3:$C$500&amp;[5]Tabelle1!$D$3:$D$500,0),MATCH(H$2,[5]Tabelle1!$E$2:$U$2,0))=0,"",INDEX([5]Tabelle1!$E$3:$U$500,MATCH($A635&amp;$C635&amp;$D635,[5]Tabelle1!$A$3:$A$500&amp;[5]Tabelle1!$C$3:$C$500&amp;[5]Tabelle1!$D$3:$D$500,0),MATCH(H$2,[5]Tabelle1!$E$2:$U$2,0))),"")</f>
        <v/>
      </c>
      <c r="I635" s="192">
        <f t="array" ref="I635">IFERROR(IF(INDEX([5]Tabelle1!$E$3:$U$500,MATCH($A635&amp;$C635&amp;$D635,[5]Tabelle1!$A$3:$A$500&amp;[5]Tabelle1!$C$3:$C$500&amp;[5]Tabelle1!$D$3:$D$500,0),MATCH(I$2,[5]Tabelle1!$E$2:$U$2,0))=0,"",INDEX([5]Tabelle1!$E$3:$U$500,MATCH($A635&amp;$C635&amp;$D635,[5]Tabelle1!$A$3:$A$500&amp;[5]Tabelle1!$C$3:$C$500&amp;[5]Tabelle1!$D$3:$D$500,0),MATCH(I$2,[5]Tabelle1!$E$2:$U$2,0))),"")</f>
        <v>613</v>
      </c>
      <c r="J635" s="192" t="str">
        <f t="array" ref="J635">IFERROR(IF(INDEX([5]Tabelle1!$E$3:$U$500,MATCH($A635&amp;$C635&amp;$D635,[5]Tabelle1!$A$3:$A$500&amp;[5]Tabelle1!$C$3:$C$500&amp;[5]Tabelle1!$D$3:$D$500,0),MATCH(J$2,[5]Tabelle1!$E$2:$U$2,0))=0,"",INDEX([5]Tabelle1!$E$3:$U$500,MATCH($A635&amp;$C635&amp;$D635,[5]Tabelle1!$A$3:$A$500&amp;[5]Tabelle1!$C$3:$C$500&amp;[5]Tabelle1!$D$3:$D$500,0),MATCH(J$2,[5]Tabelle1!$E$2:$U$2,0))),"")</f>
        <v/>
      </c>
      <c r="K635" s="192" t="str">
        <f t="array" ref="K635">IFERROR(IF(INDEX([5]Tabelle1!$E$3:$U$500,MATCH($A635&amp;$C635&amp;$D635,[5]Tabelle1!$A$3:$A$500&amp;[5]Tabelle1!$C$3:$C$500&amp;[5]Tabelle1!$D$3:$D$500,0),MATCH(K$2,[5]Tabelle1!$E$2:$U$2,0))=0,"",INDEX([5]Tabelle1!$E$3:$U$500,MATCH($A635&amp;$C635&amp;$D635,[5]Tabelle1!$A$3:$A$500&amp;[5]Tabelle1!$C$3:$C$500&amp;[5]Tabelle1!$D$3:$D$500,0),MATCH(K$2,[5]Tabelle1!$E$2:$U$2,0))),"")</f>
        <v/>
      </c>
      <c r="L635" s="192" t="str">
        <f t="array" ref="L635">IFERROR(IF(INDEX([5]Tabelle1!$E$3:$U$500,MATCH($A635&amp;$C635&amp;$D635,[5]Tabelle1!$A$3:$A$500&amp;[5]Tabelle1!$C$3:$C$500&amp;[5]Tabelle1!$D$3:$D$500,0),MATCH(L$2,[5]Tabelle1!$E$2:$U$2,0))=0,"",INDEX([5]Tabelle1!$E$3:$U$500,MATCH($A635&amp;$C635&amp;$D635,[5]Tabelle1!$A$3:$A$500&amp;[5]Tabelle1!$C$3:$C$500&amp;[5]Tabelle1!$D$3:$D$500,0),MATCH(L$2,[5]Tabelle1!$E$2:$U$2,0))),"")</f>
        <v/>
      </c>
      <c r="M635" s="192" t="str">
        <f t="array" ref="M635">IFERROR(IF(INDEX([5]Tabelle1!$E$3:$U$500,MATCH($A635&amp;$C635&amp;$D635,[5]Tabelle1!$A$3:$A$500&amp;[5]Tabelle1!$C$3:$C$500&amp;[5]Tabelle1!$D$3:$D$500,0),MATCH(M$2,[5]Tabelle1!$E$2:$U$2,0))=0,"",INDEX([5]Tabelle1!$E$3:$U$500,MATCH($A635&amp;$C635&amp;$D635,[5]Tabelle1!$A$3:$A$500&amp;[5]Tabelle1!$C$3:$C$500&amp;[5]Tabelle1!$D$3:$D$500,0),MATCH(M$2,[5]Tabelle1!$E$2:$U$2,0))),"")</f>
        <v/>
      </c>
      <c r="N635" s="192">
        <f t="array" ref="N635">IFERROR(IF(INDEX([5]Tabelle1!$E$3:$U$500,MATCH($A635&amp;$C635&amp;$D635,[5]Tabelle1!$A$3:$A$500&amp;[5]Tabelle1!$C$3:$C$500&amp;[5]Tabelle1!$D$3:$D$500,0),MATCH(N$2,[5]Tabelle1!$E$2:$U$2,0))=0,"",INDEX([5]Tabelle1!$E$3:$U$500,MATCH($A635&amp;$C635&amp;$D635,[5]Tabelle1!$A$3:$A$500&amp;[5]Tabelle1!$C$3:$C$500&amp;[5]Tabelle1!$D$3:$D$500,0),MATCH(N$2,[5]Tabelle1!$E$2:$U$2,0))),"")</f>
        <v>613</v>
      </c>
      <c r="O635" s="192" t="str">
        <f t="array" ref="O635">IFERROR(IF(INDEX([5]Tabelle1!$E$3:$U$500,MATCH($A635&amp;$C635&amp;$D635,[5]Tabelle1!$A$3:$A$500&amp;[5]Tabelle1!$C$3:$C$500&amp;[5]Tabelle1!$D$3:$D$500,0),MATCH(O$2,[5]Tabelle1!$E$2:$U$2,0))=0,"",INDEX([5]Tabelle1!$E$3:$U$500,MATCH($A635&amp;$C635&amp;$D635,[5]Tabelle1!$A$3:$A$500&amp;[5]Tabelle1!$C$3:$C$500&amp;[5]Tabelle1!$D$3:$D$500,0),MATCH(O$2,[5]Tabelle1!$E$2:$U$2,0))),"")</f>
        <v/>
      </c>
      <c r="P635" s="192" t="str">
        <f t="array" ref="P635">IFERROR(IF(INDEX([5]Tabelle1!$E$3:$U$500,MATCH($A635&amp;$C635&amp;$D635,[5]Tabelle1!$A$3:$A$500&amp;[5]Tabelle1!$C$3:$C$500&amp;[5]Tabelle1!$D$3:$D$500,0),MATCH(P$2,[5]Tabelle1!$E$2:$U$2,0))=0,"",INDEX([5]Tabelle1!$E$3:$U$500,MATCH($A635&amp;$C635&amp;$D635,[5]Tabelle1!$A$3:$A$500&amp;[5]Tabelle1!$C$3:$C$500&amp;[5]Tabelle1!$D$3:$D$500,0),MATCH(P$2,[5]Tabelle1!$E$2:$U$2,0))),"")</f>
        <v/>
      </c>
      <c r="Q635" s="192" t="str">
        <f t="array" ref="Q635">IFERROR(IF(INDEX([5]Tabelle1!$E$3:$U$500,MATCH($A635&amp;$C635&amp;$D635,[5]Tabelle1!$A$3:$A$500&amp;[5]Tabelle1!$C$3:$C$500&amp;[5]Tabelle1!$D$3:$D$500,0),MATCH(Q$2,[5]Tabelle1!$E$2:$U$2,0))=0,"",INDEX([5]Tabelle1!$E$3:$U$500,MATCH($A635&amp;$C635&amp;$D635,[5]Tabelle1!$A$3:$A$500&amp;[5]Tabelle1!$C$3:$C$500&amp;[5]Tabelle1!$D$3:$D$500,0),MATCH(Q$2,[5]Tabelle1!$E$2:$U$2,0))),"")</f>
        <v/>
      </c>
      <c r="R635" s="192" t="str">
        <f t="array" ref="R635">IFERROR(IF(INDEX([5]Tabelle1!$E$3:$U$500,MATCH($A635&amp;$C635&amp;$D635,[5]Tabelle1!$A$3:$A$500&amp;[5]Tabelle1!$C$3:$C$500&amp;[5]Tabelle1!$D$3:$D$500,0),MATCH(R$2,[5]Tabelle1!$E$2:$U$2,0))=0,"",INDEX([5]Tabelle1!$E$3:$U$500,MATCH($A635&amp;$C635&amp;$D635,[5]Tabelle1!$A$3:$A$500&amp;[5]Tabelle1!$C$3:$C$500&amp;[5]Tabelle1!$D$3:$D$500,0),MATCH(R$2,[5]Tabelle1!$E$2:$U$2,0))),"")</f>
        <v/>
      </c>
      <c r="S635" s="192">
        <f t="array" ref="S635">IFERROR(IF(INDEX([5]Tabelle1!$E$3:$U$500,MATCH($A635&amp;$C635&amp;$D635,[5]Tabelle1!$A$3:$A$500&amp;[5]Tabelle1!$C$3:$C$500&amp;[5]Tabelle1!$D$3:$D$500,0),MATCH(S$2,[5]Tabelle1!$E$2:$U$2,0))=0,"",INDEX([5]Tabelle1!$E$3:$U$500,MATCH($A635&amp;$C635&amp;$D635,[5]Tabelle1!$A$3:$A$500&amp;[5]Tabelle1!$C$3:$C$500&amp;[5]Tabelle1!$D$3:$D$500,0),MATCH(S$2,[5]Tabelle1!$E$2:$U$2,0))),"")</f>
        <v>613</v>
      </c>
      <c r="T635" s="192" t="str">
        <f t="array" ref="T635">IFERROR(IF(INDEX([5]Tabelle1!$E$3:$U$500,MATCH($A635&amp;$C635&amp;$D635,[5]Tabelle1!$A$3:$A$500&amp;[5]Tabelle1!$C$3:$C$500&amp;[5]Tabelle1!$D$3:$D$500,0),MATCH(T$2,[5]Tabelle1!$E$2:$U$2,0))=0,"",INDEX([5]Tabelle1!$E$3:$U$500,MATCH($A635&amp;$C635&amp;$D635,[5]Tabelle1!$A$3:$A$500&amp;[5]Tabelle1!$C$3:$C$500&amp;[5]Tabelle1!$D$3:$D$500,0),MATCH(T$2,[5]Tabelle1!$E$2:$U$2,0))),"")</f>
        <v/>
      </c>
      <c r="U635" s="192" t="str">
        <f t="array" ref="U635">IFERROR(IF(INDEX([5]Tabelle1!$E$3:$U$500,MATCH($A635&amp;$C635&amp;$D635,[5]Tabelle1!$A$3:$A$500&amp;[5]Tabelle1!$C$3:$C$500&amp;[5]Tabelle1!$D$3:$D$500,0),MATCH(U$2,[5]Tabelle1!$E$2:$U$2,0))=0,"",INDEX([5]Tabelle1!$E$3:$U$500,MATCH($A635&amp;$C635&amp;$D635,[5]Tabelle1!$A$3:$A$500&amp;[5]Tabelle1!$C$3:$C$500&amp;[5]Tabelle1!$D$3:$D$500,0),MATCH(U$2,[5]Tabelle1!$E$2:$U$2,0))),"")</f>
        <v/>
      </c>
      <c r="V635" s="193" t="str">
        <f t="array" ref="V635">IFERROR(IF(INDEX([5]Tabelle1!$E$3:$U$500,MATCH($A635&amp;$C635&amp;$D635,[5]Tabelle1!$A$3:$A$500&amp;[5]Tabelle1!$C$3:$C$500&amp;[5]Tabelle1!$D$3:$D$500,0),MATCH(V$2,[5]Tabelle1!$E$2:$U$2,0))=0,"",INDEX([5]Tabelle1!$E$3:$U$500,MATCH($A635&amp;$C635&amp;$D635,[5]Tabelle1!$A$3:$A$500&amp;[5]Tabelle1!$C$3:$C$500&amp;[5]Tabelle1!$D$3:$D$500,0),MATCH(V$2,[5]Tabelle1!$E$2:$U$2,0))),"")</f>
        <v/>
      </c>
      <c r="W635" s="54" t="str">
        <f t="array" ref="W635">IFERROR(IF(INDEX([5]Tabelle1!$E$3:$U$500,MATCH($A635&amp;$C635&amp;$D635,[5]Tabelle1!$A$3:$A$500&amp;[5]Tabelle1!$C$3:$C$500&amp;[5]Tabelle1!$D$3:$D$500,0),MATCH(W$2,[5]Tabelle1!$E$2:$U$2,0))=0,"",INDEX([5]Tabelle1!$E$3:$U$500,MATCH($A635&amp;$C635&amp;$D635,[5]Tabelle1!$A$3:$A$500&amp;[5]Tabelle1!$C$3:$C$500&amp;[5]Tabelle1!$D$3:$D$500,0),MATCH(W$2,[5]Tabelle1!$E$2:$U$2,0))),"")</f>
        <v/>
      </c>
      <c r="X635" s="54" t="str">
        <f t="array" ref="X635">IFERROR(IF(INDEX([5]Tabelle1!$E$3:$U$500,MATCH($A635&amp;$C635&amp;$D635,[5]Tabelle1!$A$3:$A$500&amp;[5]Tabelle1!$C$3:$C$500&amp;[5]Tabelle1!$D$3:$D$500,0),MATCH(X$2,[5]Tabelle1!$E$2:$U$2,0))=0,"",INDEX([5]Tabelle1!$E$3:$U$500,MATCH($A635&amp;$C635&amp;$D635,[5]Tabelle1!$A$3:$A$500&amp;[5]Tabelle1!$C$3:$C$500&amp;[5]Tabelle1!$D$3:$D$500,0),MATCH(X$2,[5]Tabelle1!$E$2:$U$2,0))),"")</f>
        <v/>
      </c>
      <c r="Y635" s="22"/>
      <c r="Z635" s="22"/>
      <c r="AA635" s="22"/>
      <c r="AB635" s="22"/>
      <c r="AC635" s="22"/>
      <c r="AD635" s="22"/>
      <c r="AE635" s="22"/>
      <c r="AF635" s="22"/>
    </row>
    <row r="636" spans="1:32" ht="14.5" hidden="1" x14ac:dyDescent="0.35">
      <c r="A636" s="127" t="str">
        <f t="shared" si="41"/>
        <v>Spain - Tendencial</v>
      </c>
      <c r="B636" s="70"/>
      <c r="C636" s="70" t="s">
        <v>558</v>
      </c>
      <c r="D636" s="139" t="s">
        <v>541</v>
      </c>
      <c r="E636" s="175"/>
      <c r="F636" s="175"/>
      <c r="G636" s="175"/>
      <c r="H636" s="192" t="str">
        <f t="array" ref="H636">IFERROR(IF(INDEX([5]Tabelle1!$E$3:$U$500,MATCH($A636&amp;$C636&amp;$D636,[5]Tabelle1!$A$3:$A$500&amp;[5]Tabelle1!$C$3:$C$500&amp;[5]Tabelle1!$D$3:$D$500,0),MATCH(H$2,[5]Tabelle1!$E$2:$U$2,0))=0,"",INDEX([5]Tabelle1!$E$3:$U$500,MATCH($A636&amp;$C636&amp;$D636,[5]Tabelle1!$A$3:$A$500&amp;[5]Tabelle1!$C$3:$C$500&amp;[5]Tabelle1!$D$3:$D$500,0),MATCH(H$2,[5]Tabelle1!$E$2:$U$2,0))),"")</f>
        <v/>
      </c>
      <c r="I636" s="192">
        <f t="array" ref="I636">IFERROR(IF(INDEX([5]Tabelle1!$E$3:$U$500,MATCH($A636&amp;$C636&amp;$D636,[5]Tabelle1!$A$3:$A$500&amp;[5]Tabelle1!$C$3:$C$500&amp;[5]Tabelle1!$D$3:$D$500,0),MATCH(I$2,[5]Tabelle1!$E$2:$U$2,0))=0,"",INDEX([5]Tabelle1!$E$3:$U$500,MATCH($A636&amp;$C636&amp;$D636,[5]Tabelle1!$A$3:$A$500&amp;[5]Tabelle1!$C$3:$C$500&amp;[5]Tabelle1!$D$3:$D$500,0),MATCH(I$2,[5]Tabelle1!$E$2:$U$2,0))),"")</f>
        <v>211</v>
      </c>
      <c r="J636" s="192" t="str">
        <f t="array" ref="J636">IFERROR(IF(INDEX([5]Tabelle1!$E$3:$U$500,MATCH($A636&amp;$C636&amp;$D636,[5]Tabelle1!$A$3:$A$500&amp;[5]Tabelle1!$C$3:$C$500&amp;[5]Tabelle1!$D$3:$D$500,0),MATCH(J$2,[5]Tabelle1!$E$2:$U$2,0))=0,"",INDEX([5]Tabelle1!$E$3:$U$500,MATCH($A636&amp;$C636&amp;$D636,[5]Tabelle1!$A$3:$A$500&amp;[5]Tabelle1!$C$3:$C$500&amp;[5]Tabelle1!$D$3:$D$500,0),MATCH(J$2,[5]Tabelle1!$E$2:$U$2,0))),"")</f>
        <v/>
      </c>
      <c r="K636" s="192" t="str">
        <f t="array" ref="K636">IFERROR(IF(INDEX([5]Tabelle1!$E$3:$U$500,MATCH($A636&amp;$C636&amp;$D636,[5]Tabelle1!$A$3:$A$500&amp;[5]Tabelle1!$C$3:$C$500&amp;[5]Tabelle1!$D$3:$D$500,0),MATCH(K$2,[5]Tabelle1!$E$2:$U$2,0))=0,"",INDEX([5]Tabelle1!$E$3:$U$500,MATCH($A636&amp;$C636&amp;$D636,[5]Tabelle1!$A$3:$A$500&amp;[5]Tabelle1!$C$3:$C$500&amp;[5]Tabelle1!$D$3:$D$500,0),MATCH(K$2,[5]Tabelle1!$E$2:$U$2,0))),"")</f>
        <v/>
      </c>
      <c r="L636" s="192" t="str">
        <f t="array" ref="L636">IFERROR(IF(INDEX([5]Tabelle1!$E$3:$U$500,MATCH($A636&amp;$C636&amp;$D636,[5]Tabelle1!$A$3:$A$500&amp;[5]Tabelle1!$C$3:$C$500&amp;[5]Tabelle1!$D$3:$D$500,0),MATCH(L$2,[5]Tabelle1!$E$2:$U$2,0))=0,"",INDEX([5]Tabelle1!$E$3:$U$500,MATCH($A636&amp;$C636&amp;$D636,[5]Tabelle1!$A$3:$A$500&amp;[5]Tabelle1!$C$3:$C$500&amp;[5]Tabelle1!$D$3:$D$500,0),MATCH(L$2,[5]Tabelle1!$E$2:$U$2,0))),"")</f>
        <v/>
      </c>
      <c r="M636" s="192" t="str">
        <f t="array" ref="M636">IFERROR(IF(INDEX([5]Tabelle1!$E$3:$U$500,MATCH($A636&amp;$C636&amp;$D636,[5]Tabelle1!$A$3:$A$500&amp;[5]Tabelle1!$C$3:$C$500&amp;[5]Tabelle1!$D$3:$D$500,0),MATCH(M$2,[5]Tabelle1!$E$2:$U$2,0))=0,"",INDEX([5]Tabelle1!$E$3:$U$500,MATCH($A636&amp;$C636&amp;$D636,[5]Tabelle1!$A$3:$A$500&amp;[5]Tabelle1!$C$3:$C$500&amp;[5]Tabelle1!$D$3:$D$500,0),MATCH(M$2,[5]Tabelle1!$E$2:$U$2,0))),"")</f>
        <v/>
      </c>
      <c r="N636" s="192">
        <f t="array" ref="N636">IFERROR(IF(INDEX([5]Tabelle1!$E$3:$U$500,MATCH($A636&amp;$C636&amp;$D636,[5]Tabelle1!$A$3:$A$500&amp;[5]Tabelle1!$C$3:$C$500&amp;[5]Tabelle1!$D$3:$D$500,0),MATCH(N$2,[5]Tabelle1!$E$2:$U$2,0))=0,"",INDEX([5]Tabelle1!$E$3:$U$500,MATCH($A636&amp;$C636&amp;$D636,[5]Tabelle1!$A$3:$A$500&amp;[5]Tabelle1!$C$3:$C$500&amp;[5]Tabelle1!$D$3:$D$500,0),MATCH(N$2,[5]Tabelle1!$E$2:$U$2,0))),"")</f>
        <v>211</v>
      </c>
      <c r="O636" s="192" t="str">
        <f t="array" ref="O636">IFERROR(IF(INDEX([5]Tabelle1!$E$3:$U$500,MATCH($A636&amp;$C636&amp;$D636,[5]Tabelle1!$A$3:$A$500&amp;[5]Tabelle1!$C$3:$C$500&amp;[5]Tabelle1!$D$3:$D$500,0),MATCH(O$2,[5]Tabelle1!$E$2:$U$2,0))=0,"",INDEX([5]Tabelle1!$E$3:$U$500,MATCH($A636&amp;$C636&amp;$D636,[5]Tabelle1!$A$3:$A$500&amp;[5]Tabelle1!$C$3:$C$500&amp;[5]Tabelle1!$D$3:$D$500,0),MATCH(O$2,[5]Tabelle1!$E$2:$U$2,0))),"")</f>
        <v/>
      </c>
      <c r="P636" s="192" t="str">
        <f t="array" ref="P636">IFERROR(IF(INDEX([5]Tabelle1!$E$3:$U$500,MATCH($A636&amp;$C636&amp;$D636,[5]Tabelle1!$A$3:$A$500&amp;[5]Tabelle1!$C$3:$C$500&amp;[5]Tabelle1!$D$3:$D$500,0),MATCH(P$2,[5]Tabelle1!$E$2:$U$2,0))=0,"",INDEX([5]Tabelle1!$E$3:$U$500,MATCH($A636&amp;$C636&amp;$D636,[5]Tabelle1!$A$3:$A$500&amp;[5]Tabelle1!$C$3:$C$500&amp;[5]Tabelle1!$D$3:$D$500,0),MATCH(P$2,[5]Tabelle1!$E$2:$U$2,0))),"")</f>
        <v/>
      </c>
      <c r="Q636" s="192" t="str">
        <f t="array" ref="Q636">IFERROR(IF(INDEX([5]Tabelle1!$E$3:$U$500,MATCH($A636&amp;$C636&amp;$D636,[5]Tabelle1!$A$3:$A$500&amp;[5]Tabelle1!$C$3:$C$500&amp;[5]Tabelle1!$D$3:$D$500,0),MATCH(Q$2,[5]Tabelle1!$E$2:$U$2,0))=0,"",INDEX([5]Tabelle1!$E$3:$U$500,MATCH($A636&amp;$C636&amp;$D636,[5]Tabelle1!$A$3:$A$500&amp;[5]Tabelle1!$C$3:$C$500&amp;[5]Tabelle1!$D$3:$D$500,0),MATCH(Q$2,[5]Tabelle1!$E$2:$U$2,0))),"")</f>
        <v/>
      </c>
      <c r="R636" s="192" t="str">
        <f t="array" ref="R636">IFERROR(IF(INDEX([5]Tabelle1!$E$3:$U$500,MATCH($A636&amp;$C636&amp;$D636,[5]Tabelle1!$A$3:$A$500&amp;[5]Tabelle1!$C$3:$C$500&amp;[5]Tabelle1!$D$3:$D$500,0),MATCH(R$2,[5]Tabelle1!$E$2:$U$2,0))=0,"",INDEX([5]Tabelle1!$E$3:$U$500,MATCH($A636&amp;$C636&amp;$D636,[5]Tabelle1!$A$3:$A$500&amp;[5]Tabelle1!$C$3:$C$500&amp;[5]Tabelle1!$D$3:$D$500,0),MATCH(R$2,[5]Tabelle1!$E$2:$U$2,0))),"")</f>
        <v/>
      </c>
      <c r="S636" s="192">
        <f t="array" ref="S636">IFERROR(IF(INDEX([5]Tabelle1!$E$3:$U$500,MATCH($A636&amp;$C636&amp;$D636,[5]Tabelle1!$A$3:$A$500&amp;[5]Tabelle1!$C$3:$C$500&amp;[5]Tabelle1!$D$3:$D$500,0),MATCH(S$2,[5]Tabelle1!$E$2:$U$2,0))=0,"",INDEX([5]Tabelle1!$E$3:$U$500,MATCH($A636&amp;$C636&amp;$D636,[5]Tabelle1!$A$3:$A$500&amp;[5]Tabelle1!$C$3:$C$500&amp;[5]Tabelle1!$D$3:$D$500,0),MATCH(S$2,[5]Tabelle1!$E$2:$U$2,0))),"")</f>
        <v>211</v>
      </c>
      <c r="T636" s="192" t="str">
        <f t="array" ref="T636">IFERROR(IF(INDEX([5]Tabelle1!$E$3:$U$500,MATCH($A636&amp;$C636&amp;$D636,[5]Tabelle1!$A$3:$A$500&amp;[5]Tabelle1!$C$3:$C$500&amp;[5]Tabelle1!$D$3:$D$500,0),MATCH(T$2,[5]Tabelle1!$E$2:$U$2,0))=0,"",INDEX([5]Tabelle1!$E$3:$U$500,MATCH($A636&amp;$C636&amp;$D636,[5]Tabelle1!$A$3:$A$500&amp;[5]Tabelle1!$C$3:$C$500&amp;[5]Tabelle1!$D$3:$D$500,0),MATCH(T$2,[5]Tabelle1!$E$2:$U$2,0))),"")</f>
        <v/>
      </c>
      <c r="U636" s="192" t="str">
        <f t="array" ref="U636">IFERROR(IF(INDEX([5]Tabelle1!$E$3:$U$500,MATCH($A636&amp;$C636&amp;$D636,[5]Tabelle1!$A$3:$A$500&amp;[5]Tabelle1!$C$3:$C$500&amp;[5]Tabelle1!$D$3:$D$500,0),MATCH(U$2,[5]Tabelle1!$E$2:$U$2,0))=0,"",INDEX([5]Tabelle1!$E$3:$U$500,MATCH($A636&amp;$C636&amp;$D636,[5]Tabelle1!$A$3:$A$500&amp;[5]Tabelle1!$C$3:$C$500&amp;[5]Tabelle1!$D$3:$D$500,0),MATCH(U$2,[5]Tabelle1!$E$2:$U$2,0))),"")</f>
        <v/>
      </c>
      <c r="V636" s="193" t="str">
        <f t="array" ref="V636">IFERROR(IF(INDEX([5]Tabelle1!$E$3:$U$500,MATCH($A636&amp;$C636&amp;$D636,[5]Tabelle1!$A$3:$A$500&amp;[5]Tabelle1!$C$3:$C$500&amp;[5]Tabelle1!$D$3:$D$500,0),MATCH(V$2,[5]Tabelle1!$E$2:$U$2,0))=0,"",INDEX([5]Tabelle1!$E$3:$U$500,MATCH($A636&amp;$C636&amp;$D636,[5]Tabelle1!$A$3:$A$500&amp;[5]Tabelle1!$C$3:$C$500&amp;[5]Tabelle1!$D$3:$D$500,0),MATCH(V$2,[5]Tabelle1!$E$2:$U$2,0))),"")</f>
        <v/>
      </c>
      <c r="W636" s="54" t="str">
        <f t="array" ref="W636">IFERROR(IF(INDEX([5]Tabelle1!$E$3:$U$500,MATCH($A636&amp;$C636&amp;$D636,[5]Tabelle1!$A$3:$A$500&amp;[5]Tabelle1!$C$3:$C$500&amp;[5]Tabelle1!$D$3:$D$500,0),MATCH(W$2,[5]Tabelle1!$E$2:$U$2,0))=0,"",INDEX([5]Tabelle1!$E$3:$U$500,MATCH($A636&amp;$C636&amp;$D636,[5]Tabelle1!$A$3:$A$500&amp;[5]Tabelle1!$C$3:$C$500&amp;[5]Tabelle1!$D$3:$D$500,0),MATCH(W$2,[5]Tabelle1!$E$2:$U$2,0))),"")</f>
        <v/>
      </c>
      <c r="X636" s="54" t="str">
        <f t="array" ref="X636">IFERROR(IF(INDEX([5]Tabelle1!$E$3:$U$500,MATCH($A636&amp;$C636&amp;$D636,[5]Tabelle1!$A$3:$A$500&amp;[5]Tabelle1!$C$3:$C$500&amp;[5]Tabelle1!$D$3:$D$500,0),MATCH(X$2,[5]Tabelle1!$E$2:$U$2,0))=0,"",INDEX([5]Tabelle1!$E$3:$U$500,MATCH($A636&amp;$C636&amp;$D636,[5]Tabelle1!$A$3:$A$500&amp;[5]Tabelle1!$C$3:$C$500&amp;[5]Tabelle1!$D$3:$D$500,0),MATCH(X$2,[5]Tabelle1!$E$2:$U$2,0))),"")</f>
        <v/>
      </c>
      <c r="Y636" s="22"/>
      <c r="Z636" s="22"/>
      <c r="AA636" s="22"/>
      <c r="AB636" s="22"/>
      <c r="AC636" s="22"/>
      <c r="AD636" s="22"/>
      <c r="AE636" s="22"/>
      <c r="AF636" s="22"/>
    </row>
    <row r="637" spans="1:32" ht="14.5" hidden="1" x14ac:dyDescent="0.35">
      <c r="A637" s="127" t="str">
        <f t="shared" si="41"/>
        <v>Spain - Tendencial</v>
      </c>
      <c r="B637" s="70"/>
      <c r="C637" s="70" t="s">
        <v>558</v>
      </c>
      <c r="D637" s="139" t="s">
        <v>553</v>
      </c>
      <c r="E637" s="175"/>
      <c r="F637" s="175"/>
      <c r="G637" s="175"/>
      <c r="H637" s="192" t="str">
        <f t="array" ref="H637">IFERROR(IF(INDEX([5]Tabelle1!$E$3:$U$500,MATCH($A637&amp;$C637&amp;$D637,[5]Tabelle1!$A$3:$A$500&amp;[5]Tabelle1!$C$3:$C$500&amp;[5]Tabelle1!$D$3:$D$500,0),MATCH(H$2,[5]Tabelle1!$E$2:$U$2,0))=0,"",INDEX([5]Tabelle1!$E$3:$U$500,MATCH($A637&amp;$C637&amp;$D637,[5]Tabelle1!$A$3:$A$500&amp;[5]Tabelle1!$C$3:$C$500&amp;[5]Tabelle1!$D$3:$D$500,0),MATCH(H$2,[5]Tabelle1!$E$2:$U$2,0))),"")</f>
        <v/>
      </c>
      <c r="I637" s="192" t="str">
        <f t="array" ref="I637">IFERROR(IF(INDEX([5]Tabelle1!$E$3:$U$500,MATCH($A637&amp;$C637&amp;$D637,[5]Tabelle1!$A$3:$A$500&amp;[5]Tabelle1!$C$3:$C$500&amp;[5]Tabelle1!$D$3:$D$500,0),MATCH(I$2,[5]Tabelle1!$E$2:$U$2,0))=0,"",INDEX([5]Tabelle1!$E$3:$U$500,MATCH($A637&amp;$C637&amp;$D637,[5]Tabelle1!$A$3:$A$500&amp;[5]Tabelle1!$C$3:$C$500&amp;[5]Tabelle1!$D$3:$D$500,0),MATCH(I$2,[5]Tabelle1!$E$2:$U$2,0))),"")</f>
        <v/>
      </c>
      <c r="J637" s="192" t="str">
        <f t="array" ref="J637">IFERROR(IF(INDEX([5]Tabelle1!$E$3:$U$500,MATCH($A637&amp;$C637&amp;$D637,[5]Tabelle1!$A$3:$A$500&amp;[5]Tabelle1!$C$3:$C$500&amp;[5]Tabelle1!$D$3:$D$500,0),MATCH(J$2,[5]Tabelle1!$E$2:$U$2,0))=0,"",INDEX([5]Tabelle1!$E$3:$U$500,MATCH($A637&amp;$C637&amp;$D637,[5]Tabelle1!$A$3:$A$500&amp;[5]Tabelle1!$C$3:$C$500&amp;[5]Tabelle1!$D$3:$D$500,0),MATCH(J$2,[5]Tabelle1!$E$2:$U$2,0))),"")</f>
        <v/>
      </c>
      <c r="K637" s="192" t="str">
        <f t="array" ref="K637">IFERROR(IF(INDEX([5]Tabelle1!$E$3:$U$500,MATCH($A637&amp;$C637&amp;$D637,[5]Tabelle1!$A$3:$A$500&amp;[5]Tabelle1!$C$3:$C$500&amp;[5]Tabelle1!$D$3:$D$500,0),MATCH(K$2,[5]Tabelle1!$E$2:$U$2,0))=0,"",INDEX([5]Tabelle1!$E$3:$U$500,MATCH($A637&amp;$C637&amp;$D637,[5]Tabelle1!$A$3:$A$500&amp;[5]Tabelle1!$C$3:$C$500&amp;[5]Tabelle1!$D$3:$D$500,0),MATCH(K$2,[5]Tabelle1!$E$2:$U$2,0))),"")</f>
        <v/>
      </c>
      <c r="L637" s="192" t="str">
        <f t="array" ref="L637">IFERROR(IF(INDEX([5]Tabelle1!$E$3:$U$500,MATCH($A637&amp;$C637&amp;$D637,[5]Tabelle1!$A$3:$A$500&amp;[5]Tabelle1!$C$3:$C$500&amp;[5]Tabelle1!$D$3:$D$500,0),MATCH(L$2,[5]Tabelle1!$E$2:$U$2,0))=0,"",INDEX([5]Tabelle1!$E$3:$U$500,MATCH($A637&amp;$C637&amp;$D637,[5]Tabelle1!$A$3:$A$500&amp;[5]Tabelle1!$C$3:$C$500&amp;[5]Tabelle1!$D$3:$D$500,0),MATCH(L$2,[5]Tabelle1!$E$2:$U$2,0))),"")</f>
        <v/>
      </c>
      <c r="M637" s="192" t="str">
        <f t="array" ref="M637">IFERROR(IF(INDEX([5]Tabelle1!$E$3:$U$500,MATCH($A637&amp;$C637&amp;$D637,[5]Tabelle1!$A$3:$A$500&amp;[5]Tabelle1!$C$3:$C$500&amp;[5]Tabelle1!$D$3:$D$500,0),MATCH(M$2,[5]Tabelle1!$E$2:$U$2,0))=0,"",INDEX([5]Tabelle1!$E$3:$U$500,MATCH($A637&amp;$C637&amp;$D637,[5]Tabelle1!$A$3:$A$500&amp;[5]Tabelle1!$C$3:$C$500&amp;[5]Tabelle1!$D$3:$D$500,0),MATCH(M$2,[5]Tabelle1!$E$2:$U$2,0))),"")</f>
        <v/>
      </c>
      <c r="N637" s="192" t="str">
        <f t="array" ref="N637">IFERROR(IF(INDEX([5]Tabelle1!$E$3:$U$500,MATCH($A637&amp;$C637&amp;$D637,[5]Tabelle1!$A$3:$A$500&amp;[5]Tabelle1!$C$3:$C$500&amp;[5]Tabelle1!$D$3:$D$500,0),MATCH(N$2,[5]Tabelle1!$E$2:$U$2,0))=0,"",INDEX([5]Tabelle1!$E$3:$U$500,MATCH($A637&amp;$C637&amp;$D637,[5]Tabelle1!$A$3:$A$500&amp;[5]Tabelle1!$C$3:$C$500&amp;[5]Tabelle1!$D$3:$D$500,0),MATCH(N$2,[5]Tabelle1!$E$2:$U$2,0))),"")</f>
        <v/>
      </c>
      <c r="O637" s="192" t="str">
        <f t="array" ref="O637">IFERROR(IF(INDEX([5]Tabelle1!$E$3:$U$500,MATCH($A637&amp;$C637&amp;$D637,[5]Tabelle1!$A$3:$A$500&amp;[5]Tabelle1!$C$3:$C$500&amp;[5]Tabelle1!$D$3:$D$500,0),MATCH(O$2,[5]Tabelle1!$E$2:$U$2,0))=0,"",INDEX([5]Tabelle1!$E$3:$U$500,MATCH($A637&amp;$C637&amp;$D637,[5]Tabelle1!$A$3:$A$500&amp;[5]Tabelle1!$C$3:$C$500&amp;[5]Tabelle1!$D$3:$D$500,0),MATCH(O$2,[5]Tabelle1!$E$2:$U$2,0))),"")</f>
        <v/>
      </c>
      <c r="P637" s="192" t="str">
        <f t="array" ref="P637">IFERROR(IF(INDEX([5]Tabelle1!$E$3:$U$500,MATCH($A637&amp;$C637&amp;$D637,[5]Tabelle1!$A$3:$A$500&amp;[5]Tabelle1!$C$3:$C$500&amp;[5]Tabelle1!$D$3:$D$500,0),MATCH(P$2,[5]Tabelle1!$E$2:$U$2,0))=0,"",INDEX([5]Tabelle1!$E$3:$U$500,MATCH($A637&amp;$C637&amp;$D637,[5]Tabelle1!$A$3:$A$500&amp;[5]Tabelle1!$C$3:$C$500&amp;[5]Tabelle1!$D$3:$D$500,0),MATCH(P$2,[5]Tabelle1!$E$2:$U$2,0))),"")</f>
        <v/>
      </c>
      <c r="Q637" s="192" t="str">
        <f t="array" ref="Q637">IFERROR(IF(INDEX([5]Tabelle1!$E$3:$U$500,MATCH($A637&amp;$C637&amp;$D637,[5]Tabelle1!$A$3:$A$500&amp;[5]Tabelle1!$C$3:$C$500&amp;[5]Tabelle1!$D$3:$D$500,0),MATCH(Q$2,[5]Tabelle1!$E$2:$U$2,0))=0,"",INDEX([5]Tabelle1!$E$3:$U$500,MATCH($A637&amp;$C637&amp;$D637,[5]Tabelle1!$A$3:$A$500&amp;[5]Tabelle1!$C$3:$C$500&amp;[5]Tabelle1!$D$3:$D$500,0),MATCH(Q$2,[5]Tabelle1!$E$2:$U$2,0))),"")</f>
        <v/>
      </c>
      <c r="R637" s="192" t="str">
        <f t="array" ref="R637">IFERROR(IF(INDEX([5]Tabelle1!$E$3:$U$500,MATCH($A637&amp;$C637&amp;$D637,[5]Tabelle1!$A$3:$A$500&amp;[5]Tabelle1!$C$3:$C$500&amp;[5]Tabelle1!$D$3:$D$500,0),MATCH(R$2,[5]Tabelle1!$E$2:$U$2,0))=0,"",INDEX([5]Tabelle1!$E$3:$U$500,MATCH($A637&amp;$C637&amp;$D637,[5]Tabelle1!$A$3:$A$500&amp;[5]Tabelle1!$C$3:$C$500&amp;[5]Tabelle1!$D$3:$D$500,0),MATCH(R$2,[5]Tabelle1!$E$2:$U$2,0))),"")</f>
        <v/>
      </c>
      <c r="S637" s="192" t="str">
        <f t="array" ref="S637">IFERROR(IF(INDEX([5]Tabelle1!$E$3:$U$500,MATCH($A637&amp;$C637&amp;$D637,[5]Tabelle1!$A$3:$A$500&amp;[5]Tabelle1!$C$3:$C$500&amp;[5]Tabelle1!$D$3:$D$500,0),MATCH(S$2,[5]Tabelle1!$E$2:$U$2,0))=0,"",INDEX([5]Tabelle1!$E$3:$U$500,MATCH($A637&amp;$C637&amp;$D637,[5]Tabelle1!$A$3:$A$500&amp;[5]Tabelle1!$C$3:$C$500&amp;[5]Tabelle1!$D$3:$D$500,0),MATCH(S$2,[5]Tabelle1!$E$2:$U$2,0))),"")</f>
        <v/>
      </c>
      <c r="T637" s="192" t="str">
        <f t="array" ref="T637">IFERROR(IF(INDEX([5]Tabelle1!$E$3:$U$500,MATCH($A637&amp;$C637&amp;$D637,[5]Tabelle1!$A$3:$A$500&amp;[5]Tabelle1!$C$3:$C$500&amp;[5]Tabelle1!$D$3:$D$500,0),MATCH(T$2,[5]Tabelle1!$E$2:$U$2,0))=0,"",INDEX([5]Tabelle1!$E$3:$U$500,MATCH($A637&amp;$C637&amp;$D637,[5]Tabelle1!$A$3:$A$500&amp;[5]Tabelle1!$C$3:$C$500&amp;[5]Tabelle1!$D$3:$D$500,0),MATCH(T$2,[5]Tabelle1!$E$2:$U$2,0))),"")</f>
        <v/>
      </c>
      <c r="U637" s="192" t="str">
        <f t="array" ref="U637">IFERROR(IF(INDEX([5]Tabelle1!$E$3:$U$500,MATCH($A637&amp;$C637&amp;$D637,[5]Tabelle1!$A$3:$A$500&amp;[5]Tabelle1!$C$3:$C$500&amp;[5]Tabelle1!$D$3:$D$500,0),MATCH(U$2,[5]Tabelle1!$E$2:$U$2,0))=0,"",INDEX([5]Tabelle1!$E$3:$U$500,MATCH($A637&amp;$C637&amp;$D637,[5]Tabelle1!$A$3:$A$500&amp;[5]Tabelle1!$C$3:$C$500&amp;[5]Tabelle1!$D$3:$D$500,0),MATCH(U$2,[5]Tabelle1!$E$2:$U$2,0))),"")</f>
        <v/>
      </c>
      <c r="V637" s="193" t="str">
        <f t="array" ref="V637">IFERROR(IF(INDEX([5]Tabelle1!$E$3:$U$500,MATCH($A637&amp;$C637&amp;$D637,[5]Tabelle1!$A$3:$A$500&amp;[5]Tabelle1!$C$3:$C$500&amp;[5]Tabelle1!$D$3:$D$500,0),MATCH(V$2,[5]Tabelle1!$E$2:$U$2,0))=0,"",INDEX([5]Tabelle1!$E$3:$U$500,MATCH($A637&amp;$C637&amp;$D637,[5]Tabelle1!$A$3:$A$500&amp;[5]Tabelle1!$C$3:$C$500&amp;[5]Tabelle1!$D$3:$D$500,0),MATCH(V$2,[5]Tabelle1!$E$2:$U$2,0))),"")</f>
        <v/>
      </c>
      <c r="W637" s="54" t="str">
        <f t="array" ref="W637">IFERROR(IF(INDEX([5]Tabelle1!$E$3:$U$500,MATCH($A637&amp;$C637&amp;$D637,[5]Tabelle1!$A$3:$A$500&amp;[5]Tabelle1!$C$3:$C$500&amp;[5]Tabelle1!$D$3:$D$500,0),MATCH(W$2,[5]Tabelle1!$E$2:$U$2,0))=0,"",INDEX([5]Tabelle1!$E$3:$U$500,MATCH($A637&amp;$C637&amp;$D637,[5]Tabelle1!$A$3:$A$500&amp;[5]Tabelle1!$C$3:$C$500&amp;[5]Tabelle1!$D$3:$D$500,0),MATCH(W$2,[5]Tabelle1!$E$2:$U$2,0))),"")</f>
        <v/>
      </c>
      <c r="X637" s="54" t="str">
        <f t="array" ref="X637">IFERROR(IF(INDEX([5]Tabelle1!$E$3:$U$500,MATCH($A637&amp;$C637&amp;$D637,[5]Tabelle1!$A$3:$A$500&amp;[5]Tabelle1!$C$3:$C$500&amp;[5]Tabelle1!$D$3:$D$500,0),MATCH(X$2,[5]Tabelle1!$E$2:$U$2,0))=0,"",INDEX([5]Tabelle1!$E$3:$U$500,MATCH($A637&amp;$C637&amp;$D637,[5]Tabelle1!$A$3:$A$500&amp;[5]Tabelle1!$C$3:$C$500&amp;[5]Tabelle1!$D$3:$D$500,0),MATCH(X$2,[5]Tabelle1!$E$2:$U$2,0))),"")</f>
        <v/>
      </c>
      <c r="Y637" s="22"/>
      <c r="Z637" s="22"/>
      <c r="AA637" s="22"/>
      <c r="AB637" s="22"/>
      <c r="AC637" s="22"/>
      <c r="AD637" s="22"/>
      <c r="AE637" s="22"/>
      <c r="AF637" s="22"/>
    </row>
    <row r="638" spans="1:32" ht="14.5" hidden="1" x14ac:dyDescent="0.35">
      <c r="A638" s="127" t="str">
        <f t="shared" si="41"/>
        <v>Spain - Tendencial</v>
      </c>
      <c r="B638" s="70"/>
      <c r="C638" s="70" t="s">
        <v>558</v>
      </c>
      <c r="D638" s="139" t="s">
        <v>6</v>
      </c>
      <c r="E638" s="175"/>
      <c r="F638" s="175"/>
      <c r="G638" s="175"/>
      <c r="H638" s="192" t="str">
        <f t="array" ref="H638">IFERROR(IF(INDEX([5]Tabelle1!$E$3:$U$500,MATCH($A638&amp;$C638&amp;$D638,[5]Tabelle1!$A$3:$A$500&amp;[5]Tabelle1!$C$3:$C$500&amp;[5]Tabelle1!$D$3:$D$500,0),MATCH(H$2,[5]Tabelle1!$E$2:$U$2,0))=0,"",INDEX([5]Tabelle1!$E$3:$U$500,MATCH($A638&amp;$C638&amp;$D638,[5]Tabelle1!$A$3:$A$500&amp;[5]Tabelle1!$C$3:$C$500&amp;[5]Tabelle1!$D$3:$D$500,0),MATCH(H$2,[5]Tabelle1!$E$2:$U$2,0))),"")</f>
        <v/>
      </c>
      <c r="I638" s="192" t="str">
        <f t="array" ref="I638">IFERROR(IF(INDEX([5]Tabelle1!$E$3:$U$500,MATCH($A638&amp;$C638&amp;$D638,[5]Tabelle1!$A$3:$A$500&amp;[5]Tabelle1!$C$3:$C$500&amp;[5]Tabelle1!$D$3:$D$500,0),MATCH(I$2,[5]Tabelle1!$E$2:$U$2,0))=0,"",INDEX([5]Tabelle1!$E$3:$U$500,MATCH($A638&amp;$C638&amp;$D638,[5]Tabelle1!$A$3:$A$500&amp;[5]Tabelle1!$C$3:$C$500&amp;[5]Tabelle1!$D$3:$D$500,0),MATCH(I$2,[5]Tabelle1!$E$2:$U$2,0))),"")</f>
        <v/>
      </c>
      <c r="J638" s="192" t="str">
        <f t="array" ref="J638">IFERROR(IF(INDEX([5]Tabelle1!$E$3:$U$500,MATCH($A638&amp;$C638&amp;$D638,[5]Tabelle1!$A$3:$A$500&amp;[5]Tabelle1!$C$3:$C$500&amp;[5]Tabelle1!$D$3:$D$500,0),MATCH(J$2,[5]Tabelle1!$E$2:$U$2,0))=0,"",INDEX([5]Tabelle1!$E$3:$U$500,MATCH($A638&amp;$C638&amp;$D638,[5]Tabelle1!$A$3:$A$500&amp;[5]Tabelle1!$C$3:$C$500&amp;[5]Tabelle1!$D$3:$D$500,0),MATCH(J$2,[5]Tabelle1!$E$2:$U$2,0))),"")</f>
        <v/>
      </c>
      <c r="K638" s="192" t="str">
        <f t="array" ref="K638">IFERROR(IF(INDEX([5]Tabelle1!$E$3:$U$500,MATCH($A638&amp;$C638&amp;$D638,[5]Tabelle1!$A$3:$A$500&amp;[5]Tabelle1!$C$3:$C$500&amp;[5]Tabelle1!$D$3:$D$500,0),MATCH(K$2,[5]Tabelle1!$E$2:$U$2,0))=0,"",INDEX([5]Tabelle1!$E$3:$U$500,MATCH($A638&amp;$C638&amp;$D638,[5]Tabelle1!$A$3:$A$500&amp;[5]Tabelle1!$C$3:$C$500&amp;[5]Tabelle1!$D$3:$D$500,0),MATCH(K$2,[5]Tabelle1!$E$2:$U$2,0))),"")</f>
        <v/>
      </c>
      <c r="L638" s="192" t="str">
        <f t="array" ref="L638">IFERROR(IF(INDEX([5]Tabelle1!$E$3:$U$500,MATCH($A638&amp;$C638&amp;$D638,[5]Tabelle1!$A$3:$A$500&amp;[5]Tabelle1!$C$3:$C$500&amp;[5]Tabelle1!$D$3:$D$500,0),MATCH(L$2,[5]Tabelle1!$E$2:$U$2,0))=0,"",INDEX([5]Tabelle1!$E$3:$U$500,MATCH($A638&amp;$C638&amp;$D638,[5]Tabelle1!$A$3:$A$500&amp;[5]Tabelle1!$C$3:$C$500&amp;[5]Tabelle1!$D$3:$D$500,0),MATCH(L$2,[5]Tabelle1!$E$2:$U$2,0))),"")</f>
        <v/>
      </c>
      <c r="M638" s="192" t="str">
        <f t="array" ref="M638">IFERROR(IF(INDEX([5]Tabelle1!$E$3:$U$500,MATCH($A638&amp;$C638&amp;$D638,[5]Tabelle1!$A$3:$A$500&amp;[5]Tabelle1!$C$3:$C$500&amp;[5]Tabelle1!$D$3:$D$500,0),MATCH(M$2,[5]Tabelle1!$E$2:$U$2,0))=0,"",INDEX([5]Tabelle1!$E$3:$U$500,MATCH($A638&amp;$C638&amp;$D638,[5]Tabelle1!$A$3:$A$500&amp;[5]Tabelle1!$C$3:$C$500&amp;[5]Tabelle1!$D$3:$D$500,0),MATCH(M$2,[5]Tabelle1!$E$2:$U$2,0))),"")</f>
        <v/>
      </c>
      <c r="N638" s="192" t="str">
        <f t="array" ref="N638">IFERROR(IF(INDEX([5]Tabelle1!$E$3:$U$500,MATCH($A638&amp;$C638&amp;$D638,[5]Tabelle1!$A$3:$A$500&amp;[5]Tabelle1!$C$3:$C$500&amp;[5]Tabelle1!$D$3:$D$500,0),MATCH(N$2,[5]Tabelle1!$E$2:$U$2,0))=0,"",INDEX([5]Tabelle1!$E$3:$U$500,MATCH($A638&amp;$C638&amp;$D638,[5]Tabelle1!$A$3:$A$500&amp;[5]Tabelle1!$C$3:$C$500&amp;[5]Tabelle1!$D$3:$D$500,0),MATCH(N$2,[5]Tabelle1!$E$2:$U$2,0))),"")</f>
        <v/>
      </c>
      <c r="O638" s="192" t="str">
        <f t="array" ref="O638">IFERROR(IF(INDEX([5]Tabelle1!$E$3:$U$500,MATCH($A638&amp;$C638&amp;$D638,[5]Tabelle1!$A$3:$A$500&amp;[5]Tabelle1!$C$3:$C$500&amp;[5]Tabelle1!$D$3:$D$500,0),MATCH(O$2,[5]Tabelle1!$E$2:$U$2,0))=0,"",INDEX([5]Tabelle1!$E$3:$U$500,MATCH($A638&amp;$C638&amp;$D638,[5]Tabelle1!$A$3:$A$500&amp;[5]Tabelle1!$C$3:$C$500&amp;[5]Tabelle1!$D$3:$D$500,0),MATCH(O$2,[5]Tabelle1!$E$2:$U$2,0))),"")</f>
        <v/>
      </c>
      <c r="P638" s="192" t="str">
        <f t="array" ref="P638">IFERROR(IF(INDEX([5]Tabelle1!$E$3:$U$500,MATCH($A638&amp;$C638&amp;$D638,[5]Tabelle1!$A$3:$A$500&amp;[5]Tabelle1!$C$3:$C$500&amp;[5]Tabelle1!$D$3:$D$500,0),MATCH(P$2,[5]Tabelle1!$E$2:$U$2,0))=0,"",INDEX([5]Tabelle1!$E$3:$U$500,MATCH($A638&amp;$C638&amp;$D638,[5]Tabelle1!$A$3:$A$500&amp;[5]Tabelle1!$C$3:$C$500&amp;[5]Tabelle1!$D$3:$D$500,0),MATCH(P$2,[5]Tabelle1!$E$2:$U$2,0))),"")</f>
        <v/>
      </c>
      <c r="Q638" s="192" t="str">
        <f t="array" ref="Q638">IFERROR(IF(INDEX([5]Tabelle1!$E$3:$U$500,MATCH($A638&amp;$C638&amp;$D638,[5]Tabelle1!$A$3:$A$500&amp;[5]Tabelle1!$C$3:$C$500&amp;[5]Tabelle1!$D$3:$D$500,0),MATCH(Q$2,[5]Tabelle1!$E$2:$U$2,0))=0,"",INDEX([5]Tabelle1!$E$3:$U$500,MATCH($A638&amp;$C638&amp;$D638,[5]Tabelle1!$A$3:$A$500&amp;[5]Tabelle1!$C$3:$C$500&amp;[5]Tabelle1!$D$3:$D$500,0),MATCH(Q$2,[5]Tabelle1!$E$2:$U$2,0))),"")</f>
        <v/>
      </c>
      <c r="R638" s="192" t="str">
        <f t="array" ref="R638">IFERROR(IF(INDEX([5]Tabelle1!$E$3:$U$500,MATCH($A638&amp;$C638&amp;$D638,[5]Tabelle1!$A$3:$A$500&amp;[5]Tabelle1!$C$3:$C$500&amp;[5]Tabelle1!$D$3:$D$500,0),MATCH(R$2,[5]Tabelle1!$E$2:$U$2,0))=0,"",INDEX([5]Tabelle1!$E$3:$U$500,MATCH($A638&amp;$C638&amp;$D638,[5]Tabelle1!$A$3:$A$500&amp;[5]Tabelle1!$C$3:$C$500&amp;[5]Tabelle1!$D$3:$D$500,0),MATCH(R$2,[5]Tabelle1!$E$2:$U$2,0))),"")</f>
        <v/>
      </c>
      <c r="S638" s="192" t="str">
        <f t="array" ref="S638">IFERROR(IF(INDEX([5]Tabelle1!$E$3:$U$500,MATCH($A638&amp;$C638&amp;$D638,[5]Tabelle1!$A$3:$A$500&amp;[5]Tabelle1!$C$3:$C$500&amp;[5]Tabelle1!$D$3:$D$500,0),MATCH(S$2,[5]Tabelle1!$E$2:$U$2,0))=0,"",INDEX([5]Tabelle1!$E$3:$U$500,MATCH($A638&amp;$C638&amp;$D638,[5]Tabelle1!$A$3:$A$500&amp;[5]Tabelle1!$C$3:$C$500&amp;[5]Tabelle1!$D$3:$D$500,0),MATCH(S$2,[5]Tabelle1!$E$2:$U$2,0))),"")</f>
        <v/>
      </c>
      <c r="T638" s="192" t="str">
        <f t="array" ref="T638">IFERROR(IF(INDEX([5]Tabelle1!$E$3:$U$500,MATCH($A638&amp;$C638&amp;$D638,[5]Tabelle1!$A$3:$A$500&amp;[5]Tabelle1!$C$3:$C$500&amp;[5]Tabelle1!$D$3:$D$500,0),MATCH(T$2,[5]Tabelle1!$E$2:$U$2,0))=0,"",INDEX([5]Tabelle1!$E$3:$U$500,MATCH($A638&amp;$C638&amp;$D638,[5]Tabelle1!$A$3:$A$500&amp;[5]Tabelle1!$C$3:$C$500&amp;[5]Tabelle1!$D$3:$D$500,0),MATCH(T$2,[5]Tabelle1!$E$2:$U$2,0))),"")</f>
        <v/>
      </c>
      <c r="U638" s="192" t="str">
        <f t="array" ref="U638">IFERROR(IF(INDEX([5]Tabelle1!$E$3:$U$500,MATCH($A638&amp;$C638&amp;$D638,[5]Tabelle1!$A$3:$A$500&amp;[5]Tabelle1!$C$3:$C$500&amp;[5]Tabelle1!$D$3:$D$500,0),MATCH(U$2,[5]Tabelle1!$E$2:$U$2,0))=0,"",INDEX([5]Tabelle1!$E$3:$U$500,MATCH($A638&amp;$C638&amp;$D638,[5]Tabelle1!$A$3:$A$500&amp;[5]Tabelle1!$C$3:$C$500&amp;[5]Tabelle1!$D$3:$D$500,0),MATCH(U$2,[5]Tabelle1!$E$2:$U$2,0))),"")</f>
        <v/>
      </c>
      <c r="V638" s="193" t="str">
        <f t="array" ref="V638">IFERROR(IF(INDEX([5]Tabelle1!$E$3:$U$500,MATCH($A638&amp;$C638&amp;$D638,[5]Tabelle1!$A$3:$A$500&amp;[5]Tabelle1!$C$3:$C$500&amp;[5]Tabelle1!$D$3:$D$500,0),MATCH(V$2,[5]Tabelle1!$E$2:$U$2,0))=0,"",INDEX([5]Tabelle1!$E$3:$U$500,MATCH($A638&amp;$C638&amp;$D638,[5]Tabelle1!$A$3:$A$500&amp;[5]Tabelle1!$C$3:$C$500&amp;[5]Tabelle1!$D$3:$D$500,0),MATCH(V$2,[5]Tabelle1!$E$2:$U$2,0))),"")</f>
        <v/>
      </c>
      <c r="W638" s="54" t="str">
        <f t="array" ref="W638">IFERROR(IF(INDEX([5]Tabelle1!$E$3:$U$500,MATCH($A638&amp;$C638&amp;$D638,[5]Tabelle1!$A$3:$A$500&amp;[5]Tabelle1!$C$3:$C$500&amp;[5]Tabelle1!$D$3:$D$500,0),MATCH(W$2,[5]Tabelle1!$E$2:$U$2,0))=0,"",INDEX([5]Tabelle1!$E$3:$U$500,MATCH($A638&amp;$C638&amp;$D638,[5]Tabelle1!$A$3:$A$500&amp;[5]Tabelle1!$C$3:$C$500&amp;[5]Tabelle1!$D$3:$D$500,0),MATCH(W$2,[5]Tabelle1!$E$2:$U$2,0))),"")</f>
        <v/>
      </c>
      <c r="X638" s="54" t="str">
        <f t="array" ref="X638">IFERROR(IF(INDEX([5]Tabelle1!$E$3:$U$500,MATCH($A638&amp;$C638&amp;$D638,[5]Tabelle1!$A$3:$A$500&amp;[5]Tabelle1!$C$3:$C$500&amp;[5]Tabelle1!$D$3:$D$500,0),MATCH(X$2,[5]Tabelle1!$E$2:$U$2,0))=0,"",INDEX([5]Tabelle1!$E$3:$U$500,MATCH($A638&amp;$C638&amp;$D638,[5]Tabelle1!$A$3:$A$500&amp;[5]Tabelle1!$C$3:$C$500&amp;[5]Tabelle1!$D$3:$D$500,0),MATCH(X$2,[5]Tabelle1!$E$2:$U$2,0))),"")</f>
        <v/>
      </c>
      <c r="Y638" s="22"/>
      <c r="Z638" s="22"/>
      <c r="AA638" s="22"/>
      <c r="AB638" s="22"/>
      <c r="AC638" s="22"/>
      <c r="AD638" s="22"/>
      <c r="AE638" s="22"/>
      <c r="AF638" s="22"/>
    </row>
    <row r="639" spans="1:32" ht="14.5" hidden="1" x14ac:dyDescent="0.35">
      <c r="A639" s="127" t="str">
        <f t="shared" si="41"/>
        <v>Spain - Tendencial</v>
      </c>
      <c r="B639" s="70"/>
      <c r="C639" s="70" t="s">
        <v>558</v>
      </c>
      <c r="D639" s="139" t="s">
        <v>554</v>
      </c>
      <c r="E639" s="175"/>
      <c r="F639" s="175"/>
      <c r="G639" s="175"/>
      <c r="H639" s="192" t="str">
        <f t="array" ref="H639">IFERROR(IF(INDEX([5]Tabelle1!$E$3:$U$500,MATCH($A639&amp;$C639&amp;$D639,[5]Tabelle1!$A$3:$A$500&amp;[5]Tabelle1!$C$3:$C$500&amp;[5]Tabelle1!$D$3:$D$500,0),MATCH(H$2,[5]Tabelle1!$E$2:$U$2,0))=0,"",INDEX([5]Tabelle1!$E$3:$U$500,MATCH($A639&amp;$C639&amp;$D639,[5]Tabelle1!$A$3:$A$500&amp;[5]Tabelle1!$C$3:$C$500&amp;[5]Tabelle1!$D$3:$D$500,0),MATCH(H$2,[5]Tabelle1!$E$2:$U$2,0))),"")</f>
        <v/>
      </c>
      <c r="I639" s="192" t="str">
        <f t="array" ref="I639">IFERROR(IF(INDEX([5]Tabelle1!$E$3:$U$500,MATCH($A639&amp;$C639&amp;$D639,[5]Tabelle1!$A$3:$A$500&amp;[5]Tabelle1!$C$3:$C$500&amp;[5]Tabelle1!$D$3:$D$500,0),MATCH(I$2,[5]Tabelle1!$E$2:$U$2,0))=0,"",INDEX([5]Tabelle1!$E$3:$U$500,MATCH($A639&amp;$C639&amp;$D639,[5]Tabelle1!$A$3:$A$500&amp;[5]Tabelle1!$C$3:$C$500&amp;[5]Tabelle1!$D$3:$D$500,0),MATCH(I$2,[5]Tabelle1!$E$2:$U$2,0))),"")</f>
        <v/>
      </c>
      <c r="J639" s="192" t="str">
        <f t="array" ref="J639">IFERROR(IF(INDEX([5]Tabelle1!$E$3:$U$500,MATCH($A639&amp;$C639&amp;$D639,[5]Tabelle1!$A$3:$A$500&amp;[5]Tabelle1!$C$3:$C$500&amp;[5]Tabelle1!$D$3:$D$500,0),MATCH(J$2,[5]Tabelle1!$E$2:$U$2,0))=0,"",INDEX([5]Tabelle1!$E$3:$U$500,MATCH($A639&amp;$C639&amp;$D639,[5]Tabelle1!$A$3:$A$500&amp;[5]Tabelle1!$C$3:$C$500&amp;[5]Tabelle1!$D$3:$D$500,0),MATCH(J$2,[5]Tabelle1!$E$2:$U$2,0))),"")</f>
        <v/>
      </c>
      <c r="K639" s="192" t="str">
        <f t="array" ref="K639">IFERROR(IF(INDEX([5]Tabelle1!$E$3:$U$500,MATCH($A639&amp;$C639&amp;$D639,[5]Tabelle1!$A$3:$A$500&amp;[5]Tabelle1!$C$3:$C$500&amp;[5]Tabelle1!$D$3:$D$500,0),MATCH(K$2,[5]Tabelle1!$E$2:$U$2,0))=0,"",INDEX([5]Tabelle1!$E$3:$U$500,MATCH($A639&amp;$C639&amp;$D639,[5]Tabelle1!$A$3:$A$500&amp;[5]Tabelle1!$C$3:$C$500&amp;[5]Tabelle1!$D$3:$D$500,0),MATCH(K$2,[5]Tabelle1!$E$2:$U$2,0))),"")</f>
        <v/>
      </c>
      <c r="L639" s="192" t="str">
        <f t="array" ref="L639">IFERROR(IF(INDEX([5]Tabelle1!$E$3:$U$500,MATCH($A639&amp;$C639&amp;$D639,[5]Tabelle1!$A$3:$A$500&amp;[5]Tabelle1!$C$3:$C$500&amp;[5]Tabelle1!$D$3:$D$500,0),MATCH(L$2,[5]Tabelle1!$E$2:$U$2,0))=0,"",INDEX([5]Tabelle1!$E$3:$U$500,MATCH($A639&amp;$C639&amp;$D639,[5]Tabelle1!$A$3:$A$500&amp;[5]Tabelle1!$C$3:$C$500&amp;[5]Tabelle1!$D$3:$D$500,0),MATCH(L$2,[5]Tabelle1!$E$2:$U$2,0))),"")</f>
        <v/>
      </c>
      <c r="M639" s="192" t="str">
        <f t="array" ref="M639">IFERROR(IF(INDEX([5]Tabelle1!$E$3:$U$500,MATCH($A639&amp;$C639&amp;$D639,[5]Tabelle1!$A$3:$A$500&amp;[5]Tabelle1!$C$3:$C$500&amp;[5]Tabelle1!$D$3:$D$500,0),MATCH(M$2,[5]Tabelle1!$E$2:$U$2,0))=0,"",INDEX([5]Tabelle1!$E$3:$U$500,MATCH($A639&amp;$C639&amp;$D639,[5]Tabelle1!$A$3:$A$500&amp;[5]Tabelle1!$C$3:$C$500&amp;[5]Tabelle1!$D$3:$D$500,0),MATCH(M$2,[5]Tabelle1!$E$2:$U$2,0))),"")</f>
        <v/>
      </c>
      <c r="N639" s="192" t="str">
        <f t="array" ref="N639">IFERROR(IF(INDEX([5]Tabelle1!$E$3:$U$500,MATCH($A639&amp;$C639&amp;$D639,[5]Tabelle1!$A$3:$A$500&amp;[5]Tabelle1!$C$3:$C$500&amp;[5]Tabelle1!$D$3:$D$500,0),MATCH(N$2,[5]Tabelle1!$E$2:$U$2,0))=0,"",INDEX([5]Tabelle1!$E$3:$U$500,MATCH($A639&amp;$C639&amp;$D639,[5]Tabelle1!$A$3:$A$500&amp;[5]Tabelle1!$C$3:$C$500&amp;[5]Tabelle1!$D$3:$D$500,0),MATCH(N$2,[5]Tabelle1!$E$2:$U$2,0))),"")</f>
        <v/>
      </c>
      <c r="O639" s="192" t="str">
        <f t="array" ref="O639">IFERROR(IF(INDEX([5]Tabelle1!$E$3:$U$500,MATCH($A639&amp;$C639&amp;$D639,[5]Tabelle1!$A$3:$A$500&amp;[5]Tabelle1!$C$3:$C$500&amp;[5]Tabelle1!$D$3:$D$500,0),MATCH(O$2,[5]Tabelle1!$E$2:$U$2,0))=0,"",INDEX([5]Tabelle1!$E$3:$U$500,MATCH($A639&amp;$C639&amp;$D639,[5]Tabelle1!$A$3:$A$500&amp;[5]Tabelle1!$C$3:$C$500&amp;[5]Tabelle1!$D$3:$D$500,0),MATCH(O$2,[5]Tabelle1!$E$2:$U$2,0))),"")</f>
        <v/>
      </c>
      <c r="P639" s="192" t="str">
        <f t="array" ref="P639">IFERROR(IF(INDEX([5]Tabelle1!$E$3:$U$500,MATCH($A639&amp;$C639&amp;$D639,[5]Tabelle1!$A$3:$A$500&amp;[5]Tabelle1!$C$3:$C$500&amp;[5]Tabelle1!$D$3:$D$500,0),MATCH(P$2,[5]Tabelle1!$E$2:$U$2,0))=0,"",INDEX([5]Tabelle1!$E$3:$U$500,MATCH($A639&amp;$C639&amp;$D639,[5]Tabelle1!$A$3:$A$500&amp;[5]Tabelle1!$C$3:$C$500&amp;[5]Tabelle1!$D$3:$D$500,0),MATCH(P$2,[5]Tabelle1!$E$2:$U$2,0))),"")</f>
        <v/>
      </c>
      <c r="Q639" s="192" t="str">
        <f t="array" ref="Q639">IFERROR(IF(INDEX([5]Tabelle1!$E$3:$U$500,MATCH($A639&amp;$C639&amp;$D639,[5]Tabelle1!$A$3:$A$500&amp;[5]Tabelle1!$C$3:$C$500&amp;[5]Tabelle1!$D$3:$D$500,0),MATCH(Q$2,[5]Tabelle1!$E$2:$U$2,0))=0,"",INDEX([5]Tabelle1!$E$3:$U$500,MATCH($A639&amp;$C639&amp;$D639,[5]Tabelle1!$A$3:$A$500&amp;[5]Tabelle1!$C$3:$C$500&amp;[5]Tabelle1!$D$3:$D$500,0),MATCH(Q$2,[5]Tabelle1!$E$2:$U$2,0))),"")</f>
        <v/>
      </c>
      <c r="R639" s="192" t="str">
        <f t="array" ref="R639">IFERROR(IF(INDEX([5]Tabelle1!$E$3:$U$500,MATCH($A639&amp;$C639&amp;$D639,[5]Tabelle1!$A$3:$A$500&amp;[5]Tabelle1!$C$3:$C$500&amp;[5]Tabelle1!$D$3:$D$500,0),MATCH(R$2,[5]Tabelle1!$E$2:$U$2,0))=0,"",INDEX([5]Tabelle1!$E$3:$U$500,MATCH($A639&amp;$C639&amp;$D639,[5]Tabelle1!$A$3:$A$500&amp;[5]Tabelle1!$C$3:$C$500&amp;[5]Tabelle1!$D$3:$D$500,0),MATCH(R$2,[5]Tabelle1!$E$2:$U$2,0))),"")</f>
        <v/>
      </c>
      <c r="S639" s="192" t="str">
        <f t="array" ref="S639">IFERROR(IF(INDEX([5]Tabelle1!$E$3:$U$500,MATCH($A639&amp;$C639&amp;$D639,[5]Tabelle1!$A$3:$A$500&amp;[5]Tabelle1!$C$3:$C$500&amp;[5]Tabelle1!$D$3:$D$500,0),MATCH(S$2,[5]Tabelle1!$E$2:$U$2,0))=0,"",INDEX([5]Tabelle1!$E$3:$U$500,MATCH($A639&amp;$C639&amp;$D639,[5]Tabelle1!$A$3:$A$500&amp;[5]Tabelle1!$C$3:$C$500&amp;[5]Tabelle1!$D$3:$D$500,0),MATCH(S$2,[5]Tabelle1!$E$2:$U$2,0))),"")</f>
        <v/>
      </c>
      <c r="T639" s="192" t="str">
        <f t="array" ref="T639">IFERROR(IF(INDEX([5]Tabelle1!$E$3:$U$500,MATCH($A639&amp;$C639&amp;$D639,[5]Tabelle1!$A$3:$A$500&amp;[5]Tabelle1!$C$3:$C$500&amp;[5]Tabelle1!$D$3:$D$500,0),MATCH(T$2,[5]Tabelle1!$E$2:$U$2,0))=0,"",INDEX([5]Tabelle1!$E$3:$U$500,MATCH($A639&amp;$C639&amp;$D639,[5]Tabelle1!$A$3:$A$500&amp;[5]Tabelle1!$C$3:$C$500&amp;[5]Tabelle1!$D$3:$D$500,0),MATCH(T$2,[5]Tabelle1!$E$2:$U$2,0))),"")</f>
        <v/>
      </c>
      <c r="U639" s="192" t="str">
        <f t="array" ref="U639">IFERROR(IF(INDEX([5]Tabelle1!$E$3:$U$500,MATCH($A639&amp;$C639&amp;$D639,[5]Tabelle1!$A$3:$A$500&amp;[5]Tabelle1!$C$3:$C$500&amp;[5]Tabelle1!$D$3:$D$500,0),MATCH(U$2,[5]Tabelle1!$E$2:$U$2,0))=0,"",INDEX([5]Tabelle1!$E$3:$U$500,MATCH($A639&amp;$C639&amp;$D639,[5]Tabelle1!$A$3:$A$500&amp;[5]Tabelle1!$C$3:$C$500&amp;[5]Tabelle1!$D$3:$D$500,0),MATCH(U$2,[5]Tabelle1!$E$2:$U$2,0))),"")</f>
        <v/>
      </c>
      <c r="V639" s="193" t="str">
        <f t="array" ref="V639">IFERROR(IF(INDEX([5]Tabelle1!$E$3:$U$500,MATCH($A639&amp;$C639&amp;$D639,[5]Tabelle1!$A$3:$A$500&amp;[5]Tabelle1!$C$3:$C$500&amp;[5]Tabelle1!$D$3:$D$500,0),MATCH(V$2,[5]Tabelle1!$E$2:$U$2,0))=0,"",INDEX([5]Tabelle1!$E$3:$U$500,MATCH($A639&amp;$C639&amp;$D639,[5]Tabelle1!$A$3:$A$500&amp;[5]Tabelle1!$C$3:$C$500&amp;[5]Tabelle1!$D$3:$D$500,0),MATCH(V$2,[5]Tabelle1!$E$2:$U$2,0))),"")</f>
        <v/>
      </c>
      <c r="W639" s="54" t="str">
        <f t="array" ref="W639">IFERROR(IF(INDEX([5]Tabelle1!$E$3:$U$500,MATCH($A639&amp;$C639&amp;$D639,[5]Tabelle1!$A$3:$A$500&amp;[5]Tabelle1!$C$3:$C$500&amp;[5]Tabelle1!$D$3:$D$500,0),MATCH(W$2,[5]Tabelle1!$E$2:$U$2,0))=0,"",INDEX([5]Tabelle1!$E$3:$U$500,MATCH($A639&amp;$C639&amp;$D639,[5]Tabelle1!$A$3:$A$500&amp;[5]Tabelle1!$C$3:$C$500&amp;[5]Tabelle1!$D$3:$D$500,0),MATCH(W$2,[5]Tabelle1!$E$2:$U$2,0))),"")</f>
        <v/>
      </c>
      <c r="X639" s="54" t="str">
        <f t="array" ref="X639">IFERROR(IF(INDEX([5]Tabelle1!$E$3:$U$500,MATCH($A639&amp;$C639&amp;$D639,[5]Tabelle1!$A$3:$A$500&amp;[5]Tabelle1!$C$3:$C$500&amp;[5]Tabelle1!$D$3:$D$500,0),MATCH(X$2,[5]Tabelle1!$E$2:$U$2,0))=0,"",INDEX([5]Tabelle1!$E$3:$U$500,MATCH($A639&amp;$C639&amp;$D639,[5]Tabelle1!$A$3:$A$500&amp;[5]Tabelle1!$C$3:$C$500&amp;[5]Tabelle1!$D$3:$D$500,0),MATCH(X$2,[5]Tabelle1!$E$2:$U$2,0))),"")</f>
        <v/>
      </c>
      <c r="Y639" s="22"/>
      <c r="Z639" s="22"/>
      <c r="AA639" s="22"/>
      <c r="AB639" s="22"/>
      <c r="AC639" s="22"/>
      <c r="AD639" s="22"/>
      <c r="AE639" s="22"/>
      <c r="AF639" s="22"/>
    </row>
    <row r="640" spans="1:32" ht="14.5" hidden="1" x14ac:dyDescent="0.35">
      <c r="A640" s="127" t="str">
        <f t="shared" si="41"/>
        <v>Spain - Tendencial</v>
      </c>
      <c r="B640" s="70" t="s">
        <v>555</v>
      </c>
      <c r="C640" s="70"/>
      <c r="D640" s="136" t="s">
        <v>543</v>
      </c>
      <c r="E640" s="175"/>
      <c r="F640" s="175"/>
      <c r="G640" s="175"/>
      <c r="H640" s="192" t="str">
        <f t="array" ref="H640">IFERROR(IF(INDEX([5]Tabelle1!$E$3:$U$500,MATCH($A640&amp;$C640&amp;$D640,[5]Tabelle1!$A$3:$A$500&amp;[5]Tabelle1!$C$3:$C$500&amp;[5]Tabelle1!$D$3:$D$500,0),MATCH(H$2,[5]Tabelle1!$E$2:$U$2,0))=0,"",INDEX([5]Tabelle1!$E$3:$U$500,MATCH($A640&amp;$C640&amp;$D640,[5]Tabelle1!$A$3:$A$500&amp;[5]Tabelle1!$C$3:$C$500&amp;[5]Tabelle1!$D$3:$D$500,0),MATCH(H$2,[5]Tabelle1!$E$2:$U$2,0))),"")</f>
        <v/>
      </c>
      <c r="I640" s="192" t="str">
        <f t="array" ref="I640">IFERROR(IF(INDEX([5]Tabelle1!$E$3:$U$500,MATCH($A640&amp;$C640&amp;$D640,[5]Tabelle1!$A$3:$A$500&amp;[5]Tabelle1!$C$3:$C$500&amp;[5]Tabelle1!$D$3:$D$500,0),MATCH(I$2,[5]Tabelle1!$E$2:$U$2,0))=0,"",INDEX([5]Tabelle1!$E$3:$U$500,MATCH($A640&amp;$C640&amp;$D640,[5]Tabelle1!$A$3:$A$500&amp;[5]Tabelle1!$C$3:$C$500&amp;[5]Tabelle1!$D$3:$D$500,0),MATCH(I$2,[5]Tabelle1!$E$2:$U$2,0))),"")</f>
        <v/>
      </c>
      <c r="J640" s="192" t="str">
        <f t="array" ref="J640">IFERROR(IF(INDEX([5]Tabelle1!$E$3:$U$500,MATCH($A640&amp;$C640&amp;$D640,[5]Tabelle1!$A$3:$A$500&amp;[5]Tabelle1!$C$3:$C$500&amp;[5]Tabelle1!$D$3:$D$500,0),MATCH(J$2,[5]Tabelle1!$E$2:$U$2,0))=0,"",INDEX([5]Tabelle1!$E$3:$U$500,MATCH($A640&amp;$C640&amp;$D640,[5]Tabelle1!$A$3:$A$500&amp;[5]Tabelle1!$C$3:$C$500&amp;[5]Tabelle1!$D$3:$D$500,0),MATCH(J$2,[5]Tabelle1!$E$2:$U$2,0))),"")</f>
        <v/>
      </c>
      <c r="K640" s="192" t="str">
        <f t="array" ref="K640">IFERROR(IF(INDEX([5]Tabelle1!$E$3:$U$500,MATCH($A640&amp;$C640&amp;$D640,[5]Tabelle1!$A$3:$A$500&amp;[5]Tabelle1!$C$3:$C$500&amp;[5]Tabelle1!$D$3:$D$500,0),MATCH(K$2,[5]Tabelle1!$E$2:$U$2,0))=0,"",INDEX([5]Tabelle1!$E$3:$U$500,MATCH($A640&amp;$C640&amp;$D640,[5]Tabelle1!$A$3:$A$500&amp;[5]Tabelle1!$C$3:$C$500&amp;[5]Tabelle1!$D$3:$D$500,0),MATCH(K$2,[5]Tabelle1!$E$2:$U$2,0))),"")</f>
        <v/>
      </c>
      <c r="L640" s="192" t="str">
        <f t="array" ref="L640">IFERROR(IF(INDEX([5]Tabelle1!$E$3:$U$500,MATCH($A640&amp;$C640&amp;$D640,[5]Tabelle1!$A$3:$A$500&amp;[5]Tabelle1!$C$3:$C$500&amp;[5]Tabelle1!$D$3:$D$500,0),MATCH(L$2,[5]Tabelle1!$E$2:$U$2,0))=0,"",INDEX([5]Tabelle1!$E$3:$U$500,MATCH($A640&amp;$C640&amp;$D640,[5]Tabelle1!$A$3:$A$500&amp;[5]Tabelle1!$C$3:$C$500&amp;[5]Tabelle1!$D$3:$D$500,0),MATCH(L$2,[5]Tabelle1!$E$2:$U$2,0))),"")</f>
        <v/>
      </c>
      <c r="M640" s="192" t="str">
        <f t="array" ref="M640">IFERROR(IF(INDEX([5]Tabelle1!$E$3:$U$500,MATCH($A640&amp;$C640&amp;$D640,[5]Tabelle1!$A$3:$A$500&amp;[5]Tabelle1!$C$3:$C$500&amp;[5]Tabelle1!$D$3:$D$500,0),MATCH(M$2,[5]Tabelle1!$E$2:$U$2,0))=0,"",INDEX([5]Tabelle1!$E$3:$U$500,MATCH($A640&amp;$C640&amp;$D640,[5]Tabelle1!$A$3:$A$500&amp;[5]Tabelle1!$C$3:$C$500&amp;[5]Tabelle1!$D$3:$D$500,0),MATCH(M$2,[5]Tabelle1!$E$2:$U$2,0))),"")</f>
        <v/>
      </c>
      <c r="N640" s="192" t="str">
        <f t="array" ref="N640">IFERROR(IF(INDEX([5]Tabelle1!$E$3:$U$500,MATCH($A640&amp;$C640&amp;$D640,[5]Tabelle1!$A$3:$A$500&amp;[5]Tabelle1!$C$3:$C$500&amp;[5]Tabelle1!$D$3:$D$500,0),MATCH(N$2,[5]Tabelle1!$E$2:$U$2,0))=0,"",INDEX([5]Tabelle1!$E$3:$U$500,MATCH($A640&amp;$C640&amp;$D640,[5]Tabelle1!$A$3:$A$500&amp;[5]Tabelle1!$C$3:$C$500&amp;[5]Tabelle1!$D$3:$D$500,0),MATCH(N$2,[5]Tabelle1!$E$2:$U$2,0))),"")</f>
        <v/>
      </c>
      <c r="O640" s="192" t="str">
        <f t="array" ref="O640">IFERROR(IF(INDEX([5]Tabelle1!$E$3:$U$500,MATCH($A640&amp;$C640&amp;$D640,[5]Tabelle1!$A$3:$A$500&amp;[5]Tabelle1!$C$3:$C$500&amp;[5]Tabelle1!$D$3:$D$500,0),MATCH(O$2,[5]Tabelle1!$E$2:$U$2,0))=0,"",INDEX([5]Tabelle1!$E$3:$U$500,MATCH($A640&amp;$C640&amp;$D640,[5]Tabelle1!$A$3:$A$500&amp;[5]Tabelle1!$C$3:$C$500&amp;[5]Tabelle1!$D$3:$D$500,0),MATCH(O$2,[5]Tabelle1!$E$2:$U$2,0))),"")</f>
        <v/>
      </c>
      <c r="P640" s="192" t="str">
        <f t="array" ref="P640">IFERROR(IF(INDEX([5]Tabelle1!$E$3:$U$500,MATCH($A640&amp;$C640&amp;$D640,[5]Tabelle1!$A$3:$A$500&amp;[5]Tabelle1!$C$3:$C$500&amp;[5]Tabelle1!$D$3:$D$500,0),MATCH(P$2,[5]Tabelle1!$E$2:$U$2,0))=0,"",INDEX([5]Tabelle1!$E$3:$U$500,MATCH($A640&amp;$C640&amp;$D640,[5]Tabelle1!$A$3:$A$500&amp;[5]Tabelle1!$C$3:$C$500&amp;[5]Tabelle1!$D$3:$D$500,0),MATCH(P$2,[5]Tabelle1!$E$2:$U$2,0))),"")</f>
        <v/>
      </c>
      <c r="Q640" s="192" t="str">
        <f t="array" ref="Q640">IFERROR(IF(INDEX([5]Tabelle1!$E$3:$U$500,MATCH($A640&amp;$C640&amp;$D640,[5]Tabelle1!$A$3:$A$500&amp;[5]Tabelle1!$C$3:$C$500&amp;[5]Tabelle1!$D$3:$D$500,0),MATCH(Q$2,[5]Tabelle1!$E$2:$U$2,0))=0,"",INDEX([5]Tabelle1!$E$3:$U$500,MATCH($A640&amp;$C640&amp;$D640,[5]Tabelle1!$A$3:$A$500&amp;[5]Tabelle1!$C$3:$C$500&amp;[5]Tabelle1!$D$3:$D$500,0),MATCH(Q$2,[5]Tabelle1!$E$2:$U$2,0))),"")</f>
        <v/>
      </c>
      <c r="R640" s="192" t="str">
        <f t="array" ref="R640">IFERROR(IF(INDEX([5]Tabelle1!$E$3:$U$500,MATCH($A640&amp;$C640&amp;$D640,[5]Tabelle1!$A$3:$A$500&amp;[5]Tabelle1!$C$3:$C$500&amp;[5]Tabelle1!$D$3:$D$500,0),MATCH(R$2,[5]Tabelle1!$E$2:$U$2,0))=0,"",INDEX([5]Tabelle1!$E$3:$U$500,MATCH($A640&amp;$C640&amp;$D640,[5]Tabelle1!$A$3:$A$500&amp;[5]Tabelle1!$C$3:$C$500&amp;[5]Tabelle1!$D$3:$D$500,0),MATCH(R$2,[5]Tabelle1!$E$2:$U$2,0))),"")</f>
        <v/>
      </c>
      <c r="S640" s="192" t="str">
        <f t="array" ref="S640">IFERROR(IF(INDEX([5]Tabelle1!$E$3:$U$500,MATCH($A640&amp;$C640&amp;$D640,[5]Tabelle1!$A$3:$A$500&amp;[5]Tabelle1!$C$3:$C$500&amp;[5]Tabelle1!$D$3:$D$500,0),MATCH(S$2,[5]Tabelle1!$E$2:$U$2,0))=0,"",INDEX([5]Tabelle1!$E$3:$U$500,MATCH($A640&amp;$C640&amp;$D640,[5]Tabelle1!$A$3:$A$500&amp;[5]Tabelle1!$C$3:$C$500&amp;[5]Tabelle1!$D$3:$D$500,0),MATCH(S$2,[5]Tabelle1!$E$2:$U$2,0))),"")</f>
        <v/>
      </c>
      <c r="T640" s="192" t="str">
        <f t="array" ref="T640">IFERROR(IF(INDEX([5]Tabelle1!$E$3:$U$500,MATCH($A640&amp;$C640&amp;$D640,[5]Tabelle1!$A$3:$A$500&amp;[5]Tabelle1!$C$3:$C$500&amp;[5]Tabelle1!$D$3:$D$500,0),MATCH(T$2,[5]Tabelle1!$E$2:$U$2,0))=0,"",INDEX([5]Tabelle1!$E$3:$U$500,MATCH($A640&amp;$C640&amp;$D640,[5]Tabelle1!$A$3:$A$500&amp;[5]Tabelle1!$C$3:$C$500&amp;[5]Tabelle1!$D$3:$D$500,0),MATCH(T$2,[5]Tabelle1!$E$2:$U$2,0))),"")</f>
        <v/>
      </c>
      <c r="U640" s="192" t="str">
        <f t="array" ref="U640">IFERROR(IF(INDEX([5]Tabelle1!$E$3:$U$500,MATCH($A640&amp;$C640&amp;$D640,[5]Tabelle1!$A$3:$A$500&amp;[5]Tabelle1!$C$3:$C$500&amp;[5]Tabelle1!$D$3:$D$500,0),MATCH(U$2,[5]Tabelle1!$E$2:$U$2,0))=0,"",INDEX([5]Tabelle1!$E$3:$U$500,MATCH($A640&amp;$C640&amp;$D640,[5]Tabelle1!$A$3:$A$500&amp;[5]Tabelle1!$C$3:$C$500&amp;[5]Tabelle1!$D$3:$D$500,0),MATCH(U$2,[5]Tabelle1!$E$2:$U$2,0))),"")</f>
        <v/>
      </c>
      <c r="V640" s="193" t="str">
        <f t="array" ref="V640">IFERROR(IF(INDEX([5]Tabelle1!$E$3:$U$500,MATCH($A640&amp;$C640&amp;$D640,[5]Tabelle1!$A$3:$A$500&amp;[5]Tabelle1!$C$3:$C$500&amp;[5]Tabelle1!$D$3:$D$500,0),MATCH(V$2,[5]Tabelle1!$E$2:$U$2,0))=0,"",INDEX([5]Tabelle1!$E$3:$U$500,MATCH($A640&amp;$C640&amp;$D640,[5]Tabelle1!$A$3:$A$500&amp;[5]Tabelle1!$C$3:$C$500&amp;[5]Tabelle1!$D$3:$D$500,0),MATCH(V$2,[5]Tabelle1!$E$2:$U$2,0))),"")</f>
        <v/>
      </c>
      <c r="W640" s="54" t="str">
        <f t="array" ref="W640">IFERROR(IF(INDEX([5]Tabelle1!$E$3:$U$500,MATCH($A640&amp;$C640&amp;$D640,[5]Tabelle1!$A$3:$A$500&amp;[5]Tabelle1!$C$3:$C$500&amp;[5]Tabelle1!$D$3:$D$500,0),MATCH(W$2,[5]Tabelle1!$E$2:$U$2,0))=0,"",INDEX([5]Tabelle1!$E$3:$U$500,MATCH($A640&amp;$C640&amp;$D640,[5]Tabelle1!$A$3:$A$500&amp;[5]Tabelle1!$C$3:$C$500&amp;[5]Tabelle1!$D$3:$D$500,0),MATCH(W$2,[5]Tabelle1!$E$2:$U$2,0))),"")</f>
        <v/>
      </c>
      <c r="X640" s="54" t="str">
        <f t="array" ref="X640">IFERROR(IF(INDEX([5]Tabelle1!$E$3:$U$500,MATCH($A640&amp;$C640&amp;$D640,[5]Tabelle1!$A$3:$A$500&amp;[5]Tabelle1!$C$3:$C$500&amp;[5]Tabelle1!$D$3:$D$500,0),MATCH(X$2,[5]Tabelle1!$E$2:$U$2,0))=0,"",INDEX([5]Tabelle1!$E$3:$U$500,MATCH($A640&amp;$C640&amp;$D640,[5]Tabelle1!$A$3:$A$500&amp;[5]Tabelle1!$C$3:$C$500&amp;[5]Tabelle1!$D$3:$D$500,0),MATCH(X$2,[5]Tabelle1!$E$2:$U$2,0))),"")</f>
        <v/>
      </c>
      <c r="Y640" s="22"/>
      <c r="Z640" s="22"/>
      <c r="AA640" s="22"/>
      <c r="AB640" s="22"/>
      <c r="AC640" s="22"/>
      <c r="AD640" s="22"/>
      <c r="AE640" s="22"/>
      <c r="AF640" s="22"/>
    </row>
    <row r="641" spans="1:32" ht="14.5" hidden="1" x14ac:dyDescent="0.35">
      <c r="A641" s="127" t="str">
        <f t="shared" si="41"/>
        <v>Spain - Tendencial</v>
      </c>
      <c r="B641" s="70"/>
      <c r="C641" s="70" t="s">
        <v>544</v>
      </c>
      <c r="D641" s="139" t="s">
        <v>10</v>
      </c>
      <c r="E641" s="175"/>
      <c r="F641" s="175"/>
      <c r="G641" s="175"/>
      <c r="H641" s="192" t="str">
        <f t="array" ref="H641">IFERROR(IF(INDEX([5]Tabelle1!$E$3:$U$500,MATCH($A641&amp;$C641&amp;$D641,[5]Tabelle1!$A$3:$A$500&amp;[5]Tabelle1!$C$3:$C$500&amp;[5]Tabelle1!$D$3:$D$500,0),MATCH(H$2,[5]Tabelle1!$E$2:$U$2,0))=0,"",INDEX([5]Tabelle1!$E$3:$U$500,MATCH($A641&amp;$C641&amp;$D641,[5]Tabelle1!$A$3:$A$500&amp;[5]Tabelle1!$C$3:$C$500&amp;[5]Tabelle1!$D$3:$D$500,0),MATCH(H$2,[5]Tabelle1!$E$2:$U$2,0))),"")</f>
        <v/>
      </c>
      <c r="I641" s="192">
        <f t="array" ref="I641">IFERROR(IF(INDEX([5]Tabelle1!$E$3:$U$500,MATCH($A641&amp;$C641&amp;$D641,[5]Tabelle1!$A$3:$A$500&amp;[5]Tabelle1!$C$3:$C$500&amp;[5]Tabelle1!$D$3:$D$500,0),MATCH(I$2,[5]Tabelle1!$E$2:$U$2,0))=0,"",INDEX([5]Tabelle1!$E$3:$U$500,MATCH($A641&amp;$C641&amp;$D641,[5]Tabelle1!$A$3:$A$500&amp;[5]Tabelle1!$C$3:$C$500&amp;[5]Tabelle1!$D$3:$D$500,0),MATCH(I$2,[5]Tabelle1!$E$2:$U$2,0))),"")</f>
        <v>60022</v>
      </c>
      <c r="J641" s="192" t="str">
        <f t="array" ref="J641">IFERROR(IF(INDEX([5]Tabelle1!$E$3:$U$500,MATCH($A641&amp;$C641&amp;$D641,[5]Tabelle1!$A$3:$A$500&amp;[5]Tabelle1!$C$3:$C$500&amp;[5]Tabelle1!$D$3:$D$500,0),MATCH(J$2,[5]Tabelle1!$E$2:$U$2,0))=0,"",INDEX([5]Tabelle1!$E$3:$U$500,MATCH($A641&amp;$C641&amp;$D641,[5]Tabelle1!$A$3:$A$500&amp;[5]Tabelle1!$C$3:$C$500&amp;[5]Tabelle1!$D$3:$D$500,0),MATCH(J$2,[5]Tabelle1!$E$2:$U$2,0))),"")</f>
        <v/>
      </c>
      <c r="K641" s="192" t="str">
        <f t="array" ref="K641">IFERROR(IF(INDEX([5]Tabelle1!$E$3:$U$500,MATCH($A641&amp;$C641&amp;$D641,[5]Tabelle1!$A$3:$A$500&amp;[5]Tabelle1!$C$3:$C$500&amp;[5]Tabelle1!$D$3:$D$500,0),MATCH(K$2,[5]Tabelle1!$E$2:$U$2,0))=0,"",INDEX([5]Tabelle1!$E$3:$U$500,MATCH($A641&amp;$C641&amp;$D641,[5]Tabelle1!$A$3:$A$500&amp;[5]Tabelle1!$C$3:$C$500&amp;[5]Tabelle1!$D$3:$D$500,0),MATCH(K$2,[5]Tabelle1!$E$2:$U$2,0))),"")</f>
        <v/>
      </c>
      <c r="L641" s="192" t="str">
        <f t="array" ref="L641">IFERROR(IF(INDEX([5]Tabelle1!$E$3:$U$500,MATCH($A641&amp;$C641&amp;$D641,[5]Tabelle1!$A$3:$A$500&amp;[5]Tabelle1!$C$3:$C$500&amp;[5]Tabelle1!$D$3:$D$500,0),MATCH(L$2,[5]Tabelle1!$E$2:$U$2,0))=0,"",INDEX([5]Tabelle1!$E$3:$U$500,MATCH($A641&amp;$C641&amp;$D641,[5]Tabelle1!$A$3:$A$500&amp;[5]Tabelle1!$C$3:$C$500&amp;[5]Tabelle1!$D$3:$D$500,0),MATCH(L$2,[5]Tabelle1!$E$2:$U$2,0))),"")</f>
        <v/>
      </c>
      <c r="M641" s="192" t="str">
        <f t="array" ref="M641">IFERROR(IF(INDEX([5]Tabelle1!$E$3:$U$500,MATCH($A641&amp;$C641&amp;$D641,[5]Tabelle1!$A$3:$A$500&amp;[5]Tabelle1!$C$3:$C$500&amp;[5]Tabelle1!$D$3:$D$500,0),MATCH(M$2,[5]Tabelle1!$E$2:$U$2,0))=0,"",INDEX([5]Tabelle1!$E$3:$U$500,MATCH($A641&amp;$C641&amp;$D641,[5]Tabelle1!$A$3:$A$500&amp;[5]Tabelle1!$C$3:$C$500&amp;[5]Tabelle1!$D$3:$D$500,0),MATCH(M$2,[5]Tabelle1!$E$2:$U$2,0))),"")</f>
        <v/>
      </c>
      <c r="N641" s="192">
        <f t="array" ref="N641">IFERROR(IF(INDEX([5]Tabelle1!$E$3:$U$500,MATCH($A641&amp;$C641&amp;$D641,[5]Tabelle1!$A$3:$A$500&amp;[5]Tabelle1!$C$3:$C$500&amp;[5]Tabelle1!$D$3:$D$500,0),MATCH(N$2,[5]Tabelle1!$E$2:$U$2,0))=0,"",INDEX([5]Tabelle1!$E$3:$U$500,MATCH($A641&amp;$C641&amp;$D641,[5]Tabelle1!$A$3:$A$500&amp;[5]Tabelle1!$C$3:$C$500&amp;[5]Tabelle1!$D$3:$D$500,0),MATCH(N$2,[5]Tabelle1!$E$2:$U$2,0))),"")</f>
        <v>71522</v>
      </c>
      <c r="O641" s="192" t="str">
        <f t="array" ref="O641">IFERROR(IF(INDEX([5]Tabelle1!$E$3:$U$500,MATCH($A641&amp;$C641&amp;$D641,[5]Tabelle1!$A$3:$A$500&amp;[5]Tabelle1!$C$3:$C$500&amp;[5]Tabelle1!$D$3:$D$500,0),MATCH(O$2,[5]Tabelle1!$E$2:$U$2,0))=0,"",INDEX([5]Tabelle1!$E$3:$U$500,MATCH($A641&amp;$C641&amp;$D641,[5]Tabelle1!$A$3:$A$500&amp;[5]Tabelle1!$C$3:$C$500&amp;[5]Tabelle1!$D$3:$D$500,0),MATCH(O$2,[5]Tabelle1!$E$2:$U$2,0))),"")</f>
        <v/>
      </c>
      <c r="P641" s="192" t="str">
        <f t="array" ref="P641">IFERROR(IF(INDEX([5]Tabelle1!$E$3:$U$500,MATCH($A641&amp;$C641&amp;$D641,[5]Tabelle1!$A$3:$A$500&amp;[5]Tabelle1!$C$3:$C$500&amp;[5]Tabelle1!$D$3:$D$500,0),MATCH(P$2,[5]Tabelle1!$E$2:$U$2,0))=0,"",INDEX([5]Tabelle1!$E$3:$U$500,MATCH($A641&amp;$C641&amp;$D641,[5]Tabelle1!$A$3:$A$500&amp;[5]Tabelle1!$C$3:$C$500&amp;[5]Tabelle1!$D$3:$D$500,0),MATCH(P$2,[5]Tabelle1!$E$2:$U$2,0))),"")</f>
        <v/>
      </c>
      <c r="Q641" s="192" t="str">
        <f t="array" ref="Q641">IFERROR(IF(INDEX([5]Tabelle1!$E$3:$U$500,MATCH($A641&amp;$C641&amp;$D641,[5]Tabelle1!$A$3:$A$500&amp;[5]Tabelle1!$C$3:$C$500&amp;[5]Tabelle1!$D$3:$D$500,0),MATCH(Q$2,[5]Tabelle1!$E$2:$U$2,0))=0,"",INDEX([5]Tabelle1!$E$3:$U$500,MATCH($A641&amp;$C641&amp;$D641,[5]Tabelle1!$A$3:$A$500&amp;[5]Tabelle1!$C$3:$C$500&amp;[5]Tabelle1!$D$3:$D$500,0),MATCH(Q$2,[5]Tabelle1!$E$2:$U$2,0))),"")</f>
        <v/>
      </c>
      <c r="R641" s="192" t="str">
        <f t="array" ref="R641">IFERROR(IF(INDEX([5]Tabelle1!$E$3:$U$500,MATCH($A641&amp;$C641&amp;$D641,[5]Tabelle1!$A$3:$A$500&amp;[5]Tabelle1!$C$3:$C$500&amp;[5]Tabelle1!$D$3:$D$500,0),MATCH(R$2,[5]Tabelle1!$E$2:$U$2,0))=0,"",INDEX([5]Tabelle1!$E$3:$U$500,MATCH($A641&amp;$C641&amp;$D641,[5]Tabelle1!$A$3:$A$500&amp;[5]Tabelle1!$C$3:$C$500&amp;[5]Tabelle1!$D$3:$D$500,0),MATCH(R$2,[5]Tabelle1!$E$2:$U$2,0))),"")</f>
        <v/>
      </c>
      <c r="S641" s="192">
        <f t="array" ref="S641">IFERROR(IF(INDEX([5]Tabelle1!$E$3:$U$500,MATCH($A641&amp;$C641&amp;$D641,[5]Tabelle1!$A$3:$A$500&amp;[5]Tabelle1!$C$3:$C$500&amp;[5]Tabelle1!$D$3:$D$500,0),MATCH(S$2,[5]Tabelle1!$E$2:$U$2,0))=0,"",INDEX([5]Tabelle1!$E$3:$U$500,MATCH($A641&amp;$C641&amp;$D641,[5]Tabelle1!$A$3:$A$500&amp;[5]Tabelle1!$C$3:$C$500&amp;[5]Tabelle1!$D$3:$D$500,0),MATCH(S$2,[5]Tabelle1!$E$2:$U$2,0))),"")</f>
        <v>83022</v>
      </c>
      <c r="T641" s="192" t="str">
        <f t="array" ref="T641">IFERROR(IF(INDEX([5]Tabelle1!$E$3:$U$500,MATCH($A641&amp;$C641&amp;$D641,[5]Tabelle1!$A$3:$A$500&amp;[5]Tabelle1!$C$3:$C$500&amp;[5]Tabelle1!$D$3:$D$500,0),MATCH(T$2,[5]Tabelle1!$E$2:$U$2,0))=0,"",INDEX([5]Tabelle1!$E$3:$U$500,MATCH($A641&amp;$C641&amp;$D641,[5]Tabelle1!$A$3:$A$500&amp;[5]Tabelle1!$C$3:$C$500&amp;[5]Tabelle1!$D$3:$D$500,0),MATCH(T$2,[5]Tabelle1!$E$2:$U$2,0))),"")</f>
        <v/>
      </c>
      <c r="U641" s="192" t="str">
        <f t="array" ref="U641">IFERROR(IF(INDEX([5]Tabelle1!$E$3:$U$500,MATCH($A641&amp;$C641&amp;$D641,[5]Tabelle1!$A$3:$A$500&amp;[5]Tabelle1!$C$3:$C$500&amp;[5]Tabelle1!$D$3:$D$500,0),MATCH(U$2,[5]Tabelle1!$E$2:$U$2,0))=0,"",INDEX([5]Tabelle1!$E$3:$U$500,MATCH($A641&amp;$C641&amp;$D641,[5]Tabelle1!$A$3:$A$500&amp;[5]Tabelle1!$C$3:$C$500&amp;[5]Tabelle1!$D$3:$D$500,0),MATCH(U$2,[5]Tabelle1!$E$2:$U$2,0))),"")</f>
        <v/>
      </c>
      <c r="V641" s="193" t="str">
        <f t="array" ref="V641">IFERROR(IF(INDEX([5]Tabelle1!$E$3:$U$500,MATCH($A641&amp;$C641&amp;$D641,[5]Tabelle1!$A$3:$A$500&amp;[5]Tabelle1!$C$3:$C$500&amp;[5]Tabelle1!$D$3:$D$500,0),MATCH(V$2,[5]Tabelle1!$E$2:$U$2,0))=0,"",INDEX([5]Tabelle1!$E$3:$U$500,MATCH($A641&amp;$C641&amp;$D641,[5]Tabelle1!$A$3:$A$500&amp;[5]Tabelle1!$C$3:$C$500&amp;[5]Tabelle1!$D$3:$D$500,0),MATCH(V$2,[5]Tabelle1!$E$2:$U$2,0))),"")</f>
        <v/>
      </c>
      <c r="W641" s="54" t="str">
        <f t="array" ref="W641">IFERROR(IF(INDEX([5]Tabelle1!$E$3:$U$500,MATCH($A641&amp;$C641&amp;$D641,[5]Tabelle1!$A$3:$A$500&amp;[5]Tabelle1!$C$3:$C$500&amp;[5]Tabelle1!$D$3:$D$500,0),MATCH(W$2,[5]Tabelle1!$E$2:$U$2,0))=0,"",INDEX([5]Tabelle1!$E$3:$U$500,MATCH($A641&amp;$C641&amp;$D641,[5]Tabelle1!$A$3:$A$500&amp;[5]Tabelle1!$C$3:$C$500&amp;[5]Tabelle1!$D$3:$D$500,0),MATCH(W$2,[5]Tabelle1!$E$2:$U$2,0))),"")</f>
        <v/>
      </c>
      <c r="X641" s="54" t="str">
        <f t="array" ref="X641">IFERROR(IF(INDEX([5]Tabelle1!$E$3:$U$500,MATCH($A641&amp;$C641&amp;$D641,[5]Tabelle1!$A$3:$A$500&amp;[5]Tabelle1!$C$3:$C$500&amp;[5]Tabelle1!$D$3:$D$500,0),MATCH(X$2,[5]Tabelle1!$E$2:$U$2,0))=0,"",INDEX([5]Tabelle1!$E$3:$U$500,MATCH($A641&amp;$C641&amp;$D641,[5]Tabelle1!$A$3:$A$500&amp;[5]Tabelle1!$C$3:$C$500&amp;[5]Tabelle1!$D$3:$D$500,0),MATCH(X$2,[5]Tabelle1!$E$2:$U$2,0))),"")</f>
        <v/>
      </c>
      <c r="Y641" s="22"/>
      <c r="Z641" s="22"/>
      <c r="AA641" s="22"/>
      <c r="AB641" s="22"/>
      <c r="AC641" s="22"/>
      <c r="AD641" s="22"/>
      <c r="AE641" s="22"/>
      <c r="AF641" s="22"/>
    </row>
    <row r="642" spans="1:32" ht="14.5" hidden="1" x14ac:dyDescent="0.35">
      <c r="A642" s="127" t="str">
        <f t="shared" si="41"/>
        <v>Spain - Tendencial</v>
      </c>
      <c r="B642" s="70"/>
      <c r="C642" s="70" t="s">
        <v>544</v>
      </c>
      <c r="D642" s="139" t="s">
        <v>546</v>
      </c>
      <c r="E642" s="175"/>
      <c r="F642" s="175"/>
      <c r="G642" s="175"/>
      <c r="H642" s="192" t="str">
        <f t="array" ref="H642">IFERROR(IF(INDEX([5]Tabelle1!$E$3:$U$500,MATCH($A642&amp;$C642&amp;$D642,[5]Tabelle1!$A$3:$A$500&amp;[5]Tabelle1!$C$3:$C$500&amp;[5]Tabelle1!$D$3:$D$500,0),MATCH(H$2,[5]Tabelle1!$E$2:$U$2,0))=0,"",INDEX([5]Tabelle1!$E$3:$U$500,MATCH($A642&amp;$C642&amp;$D642,[5]Tabelle1!$A$3:$A$500&amp;[5]Tabelle1!$C$3:$C$500&amp;[5]Tabelle1!$D$3:$D$500,0),MATCH(H$2,[5]Tabelle1!$E$2:$U$2,0))),"")</f>
        <v/>
      </c>
      <c r="I642" s="192" t="str">
        <f t="array" ref="I642">IFERROR(IF(INDEX([5]Tabelle1!$E$3:$U$500,MATCH($A642&amp;$C642&amp;$D642,[5]Tabelle1!$A$3:$A$500&amp;[5]Tabelle1!$C$3:$C$500&amp;[5]Tabelle1!$D$3:$D$500,0),MATCH(I$2,[5]Tabelle1!$E$2:$U$2,0))=0,"",INDEX([5]Tabelle1!$E$3:$U$500,MATCH($A642&amp;$C642&amp;$D642,[5]Tabelle1!$A$3:$A$500&amp;[5]Tabelle1!$C$3:$C$500&amp;[5]Tabelle1!$D$3:$D$500,0),MATCH(I$2,[5]Tabelle1!$E$2:$U$2,0))),"")</f>
        <v/>
      </c>
      <c r="J642" s="192" t="str">
        <f t="array" ref="J642">IFERROR(IF(INDEX([5]Tabelle1!$E$3:$U$500,MATCH($A642&amp;$C642&amp;$D642,[5]Tabelle1!$A$3:$A$500&amp;[5]Tabelle1!$C$3:$C$500&amp;[5]Tabelle1!$D$3:$D$500,0),MATCH(J$2,[5]Tabelle1!$E$2:$U$2,0))=0,"",INDEX([5]Tabelle1!$E$3:$U$500,MATCH($A642&amp;$C642&amp;$D642,[5]Tabelle1!$A$3:$A$500&amp;[5]Tabelle1!$C$3:$C$500&amp;[5]Tabelle1!$D$3:$D$500,0),MATCH(J$2,[5]Tabelle1!$E$2:$U$2,0))),"")</f>
        <v/>
      </c>
      <c r="K642" s="192" t="str">
        <f t="array" ref="K642">IFERROR(IF(INDEX([5]Tabelle1!$E$3:$U$500,MATCH($A642&amp;$C642&amp;$D642,[5]Tabelle1!$A$3:$A$500&amp;[5]Tabelle1!$C$3:$C$500&amp;[5]Tabelle1!$D$3:$D$500,0),MATCH(K$2,[5]Tabelle1!$E$2:$U$2,0))=0,"",INDEX([5]Tabelle1!$E$3:$U$500,MATCH($A642&amp;$C642&amp;$D642,[5]Tabelle1!$A$3:$A$500&amp;[5]Tabelle1!$C$3:$C$500&amp;[5]Tabelle1!$D$3:$D$500,0),MATCH(K$2,[5]Tabelle1!$E$2:$U$2,0))),"")</f>
        <v/>
      </c>
      <c r="L642" s="192" t="str">
        <f t="array" ref="L642">IFERROR(IF(INDEX([5]Tabelle1!$E$3:$U$500,MATCH($A642&amp;$C642&amp;$D642,[5]Tabelle1!$A$3:$A$500&amp;[5]Tabelle1!$C$3:$C$500&amp;[5]Tabelle1!$D$3:$D$500,0),MATCH(L$2,[5]Tabelle1!$E$2:$U$2,0))=0,"",INDEX([5]Tabelle1!$E$3:$U$500,MATCH($A642&amp;$C642&amp;$D642,[5]Tabelle1!$A$3:$A$500&amp;[5]Tabelle1!$C$3:$C$500&amp;[5]Tabelle1!$D$3:$D$500,0),MATCH(L$2,[5]Tabelle1!$E$2:$U$2,0))),"")</f>
        <v/>
      </c>
      <c r="M642" s="192" t="str">
        <f t="array" ref="M642">IFERROR(IF(INDEX([5]Tabelle1!$E$3:$U$500,MATCH($A642&amp;$C642&amp;$D642,[5]Tabelle1!$A$3:$A$500&amp;[5]Tabelle1!$C$3:$C$500&amp;[5]Tabelle1!$D$3:$D$500,0),MATCH(M$2,[5]Tabelle1!$E$2:$U$2,0))=0,"",INDEX([5]Tabelle1!$E$3:$U$500,MATCH($A642&amp;$C642&amp;$D642,[5]Tabelle1!$A$3:$A$500&amp;[5]Tabelle1!$C$3:$C$500&amp;[5]Tabelle1!$D$3:$D$500,0),MATCH(M$2,[5]Tabelle1!$E$2:$U$2,0))),"")</f>
        <v/>
      </c>
      <c r="N642" s="192" t="str">
        <f t="array" ref="N642">IFERROR(IF(INDEX([5]Tabelle1!$E$3:$U$500,MATCH($A642&amp;$C642&amp;$D642,[5]Tabelle1!$A$3:$A$500&amp;[5]Tabelle1!$C$3:$C$500&amp;[5]Tabelle1!$D$3:$D$500,0),MATCH(N$2,[5]Tabelle1!$E$2:$U$2,0))=0,"",INDEX([5]Tabelle1!$E$3:$U$500,MATCH($A642&amp;$C642&amp;$D642,[5]Tabelle1!$A$3:$A$500&amp;[5]Tabelle1!$C$3:$C$500&amp;[5]Tabelle1!$D$3:$D$500,0),MATCH(N$2,[5]Tabelle1!$E$2:$U$2,0))),"")</f>
        <v/>
      </c>
      <c r="O642" s="192" t="str">
        <f t="array" ref="O642">IFERROR(IF(INDEX([5]Tabelle1!$E$3:$U$500,MATCH($A642&amp;$C642&amp;$D642,[5]Tabelle1!$A$3:$A$500&amp;[5]Tabelle1!$C$3:$C$500&amp;[5]Tabelle1!$D$3:$D$500,0),MATCH(O$2,[5]Tabelle1!$E$2:$U$2,0))=0,"",INDEX([5]Tabelle1!$E$3:$U$500,MATCH($A642&amp;$C642&amp;$D642,[5]Tabelle1!$A$3:$A$500&amp;[5]Tabelle1!$C$3:$C$500&amp;[5]Tabelle1!$D$3:$D$500,0),MATCH(O$2,[5]Tabelle1!$E$2:$U$2,0))),"")</f>
        <v/>
      </c>
      <c r="P642" s="192" t="str">
        <f t="array" ref="P642">IFERROR(IF(INDEX([5]Tabelle1!$E$3:$U$500,MATCH($A642&amp;$C642&amp;$D642,[5]Tabelle1!$A$3:$A$500&amp;[5]Tabelle1!$C$3:$C$500&amp;[5]Tabelle1!$D$3:$D$500,0),MATCH(P$2,[5]Tabelle1!$E$2:$U$2,0))=0,"",INDEX([5]Tabelle1!$E$3:$U$500,MATCH($A642&amp;$C642&amp;$D642,[5]Tabelle1!$A$3:$A$500&amp;[5]Tabelle1!$C$3:$C$500&amp;[5]Tabelle1!$D$3:$D$500,0),MATCH(P$2,[5]Tabelle1!$E$2:$U$2,0))),"")</f>
        <v/>
      </c>
      <c r="Q642" s="192" t="str">
        <f t="array" ref="Q642">IFERROR(IF(INDEX([5]Tabelle1!$E$3:$U$500,MATCH($A642&amp;$C642&amp;$D642,[5]Tabelle1!$A$3:$A$500&amp;[5]Tabelle1!$C$3:$C$500&amp;[5]Tabelle1!$D$3:$D$500,0),MATCH(Q$2,[5]Tabelle1!$E$2:$U$2,0))=0,"",INDEX([5]Tabelle1!$E$3:$U$500,MATCH($A642&amp;$C642&amp;$D642,[5]Tabelle1!$A$3:$A$500&amp;[5]Tabelle1!$C$3:$C$500&amp;[5]Tabelle1!$D$3:$D$500,0),MATCH(Q$2,[5]Tabelle1!$E$2:$U$2,0))),"")</f>
        <v/>
      </c>
      <c r="R642" s="192" t="str">
        <f t="array" ref="R642">IFERROR(IF(INDEX([5]Tabelle1!$E$3:$U$500,MATCH($A642&amp;$C642&amp;$D642,[5]Tabelle1!$A$3:$A$500&amp;[5]Tabelle1!$C$3:$C$500&amp;[5]Tabelle1!$D$3:$D$500,0),MATCH(R$2,[5]Tabelle1!$E$2:$U$2,0))=0,"",INDEX([5]Tabelle1!$E$3:$U$500,MATCH($A642&amp;$C642&amp;$D642,[5]Tabelle1!$A$3:$A$500&amp;[5]Tabelle1!$C$3:$C$500&amp;[5]Tabelle1!$D$3:$D$500,0),MATCH(R$2,[5]Tabelle1!$E$2:$U$2,0))),"")</f>
        <v/>
      </c>
      <c r="S642" s="192" t="str">
        <f t="array" ref="S642">IFERROR(IF(INDEX([5]Tabelle1!$E$3:$U$500,MATCH($A642&amp;$C642&amp;$D642,[5]Tabelle1!$A$3:$A$500&amp;[5]Tabelle1!$C$3:$C$500&amp;[5]Tabelle1!$D$3:$D$500,0),MATCH(S$2,[5]Tabelle1!$E$2:$U$2,0))=0,"",INDEX([5]Tabelle1!$E$3:$U$500,MATCH($A642&amp;$C642&amp;$D642,[5]Tabelle1!$A$3:$A$500&amp;[5]Tabelle1!$C$3:$C$500&amp;[5]Tabelle1!$D$3:$D$500,0),MATCH(S$2,[5]Tabelle1!$E$2:$U$2,0))),"")</f>
        <v/>
      </c>
      <c r="T642" s="192" t="str">
        <f t="array" ref="T642">IFERROR(IF(INDEX([5]Tabelle1!$E$3:$U$500,MATCH($A642&amp;$C642&amp;$D642,[5]Tabelle1!$A$3:$A$500&amp;[5]Tabelle1!$C$3:$C$500&amp;[5]Tabelle1!$D$3:$D$500,0),MATCH(T$2,[5]Tabelle1!$E$2:$U$2,0))=0,"",INDEX([5]Tabelle1!$E$3:$U$500,MATCH($A642&amp;$C642&amp;$D642,[5]Tabelle1!$A$3:$A$500&amp;[5]Tabelle1!$C$3:$C$500&amp;[5]Tabelle1!$D$3:$D$500,0),MATCH(T$2,[5]Tabelle1!$E$2:$U$2,0))),"")</f>
        <v/>
      </c>
      <c r="U642" s="192" t="str">
        <f t="array" ref="U642">IFERROR(IF(INDEX([5]Tabelle1!$E$3:$U$500,MATCH($A642&amp;$C642&amp;$D642,[5]Tabelle1!$A$3:$A$500&amp;[5]Tabelle1!$C$3:$C$500&amp;[5]Tabelle1!$D$3:$D$500,0),MATCH(U$2,[5]Tabelle1!$E$2:$U$2,0))=0,"",INDEX([5]Tabelle1!$E$3:$U$500,MATCH($A642&amp;$C642&amp;$D642,[5]Tabelle1!$A$3:$A$500&amp;[5]Tabelle1!$C$3:$C$500&amp;[5]Tabelle1!$D$3:$D$500,0),MATCH(U$2,[5]Tabelle1!$E$2:$U$2,0))),"")</f>
        <v/>
      </c>
      <c r="V642" s="193" t="str">
        <f t="array" ref="V642">IFERROR(IF(INDEX([5]Tabelle1!$E$3:$U$500,MATCH($A642&amp;$C642&amp;$D642,[5]Tabelle1!$A$3:$A$500&amp;[5]Tabelle1!$C$3:$C$500&amp;[5]Tabelle1!$D$3:$D$500,0),MATCH(V$2,[5]Tabelle1!$E$2:$U$2,0))=0,"",INDEX([5]Tabelle1!$E$3:$U$500,MATCH($A642&amp;$C642&amp;$D642,[5]Tabelle1!$A$3:$A$500&amp;[5]Tabelle1!$C$3:$C$500&amp;[5]Tabelle1!$D$3:$D$500,0),MATCH(V$2,[5]Tabelle1!$E$2:$U$2,0))),"")</f>
        <v/>
      </c>
      <c r="W642" s="54" t="str">
        <f t="array" ref="W642">IFERROR(IF(INDEX([5]Tabelle1!$E$3:$U$500,MATCH($A642&amp;$C642&amp;$D642,[5]Tabelle1!$A$3:$A$500&amp;[5]Tabelle1!$C$3:$C$500&amp;[5]Tabelle1!$D$3:$D$500,0),MATCH(W$2,[5]Tabelle1!$E$2:$U$2,0))=0,"",INDEX([5]Tabelle1!$E$3:$U$500,MATCH($A642&amp;$C642&amp;$D642,[5]Tabelle1!$A$3:$A$500&amp;[5]Tabelle1!$C$3:$C$500&amp;[5]Tabelle1!$D$3:$D$500,0),MATCH(W$2,[5]Tabelle1!$E$2:$U$2,0))),"")</f>
        <v/>
      </c>
      <c r="X642" s="54" t="str">
        <f t="array" ref="X642">IFERROR(IF(INDEX([5]Tabelle1!$E$3:$U$500,MATCH($A642&amp;$C642&amp;$D642,[5]Tabelle1!$A$3:$A$500&amp;[5]Tabelle1!$C$3:$C$500&amp;[5]Tabelle1!$D$3:$D$500,0),MATCH(X$2,[5]Tabelle1!$E$2:$U$2,0))=0,"",INDEX([5]Tabelle1!$E$3:$U$500,MATCH($A642&amp;$C642&amp;$D642,[5]Tabelle1!$A$3:$A$500&amp;[5]Tabelle1!$C$3:$C$500&amp;[5]Tabelle1!$D$3:$D$500,0),MATCH(X$2,[5]Tabelle1!$E$2:$U$2,0))),"")</f>
        <v/>
      </c>
      <c r="Y642" s="22"/>
      <c r="Z642" s="22"/>
      <c r="AA642" s="22"/>
      <c r="AB642" s="22"/>
      <c r="AC642" s="22"/>
      <c r="AD642" s="22"/>
      <c r="AE642" s="22"/>
      <c r="AF642" s="22"/>
    </row>
    <row r="643" spans="1:32" ht="14.5" hidden="1" x14ac:dyDescent="0.35">
      <c r="A643" s="127" t="str">
        <f t="shared" si="41"/>
        <v>Spain - Tendencial</v>
      </c>
      <c r="B643" s="70"/>
      <c r="C643" s="70" t="s">
        <v>544</v>
      </c>
      <c r="D643" s="139" t="s">
        <v>547</v>
      </c>
      <c r="E643" s="175"/>
      <c r="F643" s="175"/>
      <c r="G643" s="175"/>
      <c r="H643" s="192" t="str">
        <f t="array" ref="H643">IFERROR(IF(INDEX([5]Tabelle1!$E$3:$U$500,MATCH($A643&amp;$C643&amp;$D643,[5]Tabelle1!$A$3:$A$500&amp;[5]Tabelle1!$C$3:$C$500&amp;[5]Tabelle1!$D$3:$D$500,0),MATCH(H$2,[5]Tabelle1!$E$2:$U$2,0))=0,"",INDEX([5]Tabelle1!$E$3:$U$500,MATCH($A643&amp;$C643&amp;$D643,[5]Tabelle1!$A$3:$A$500&amp;[5]Tabelle1!$C$3:$C$500&amp;[5]Tabelle1!$D$3:$D$500,0),MATCH(H$2,[5]Tabelle1!$E$2:$U$2,0))),"")</f>
        <v/>
      </c>
      <c r="I643" s="192" t="str">
        <f t="array" ref="I643">IFERROR(IF(INDEX([5]Tabelle1!$E$3:$U$500,MATCH($A643&amp;$C643&amp;$D643,[5]Tabelle1!$A$3:$A$500&amp;[5]Tabelle1!$C$3:$C$500&amp;[5]Tabelle1!$D$3:$D$500,0),MATCH(I$2,[5]Tabelle1!$E$2:$U$2,0))=0,"",INDEX([5]Tabelle1!$E$3:$U$500,MATCH($A643&amp;$C643&amp;$D643,[5]Tabelle1!$A$3:$A$500&amp;[5]Tabelle1!$C$3:$C$500&amp;[5]Tabelle1!$D$3:$D$500,0),MATCH(I$2,[5]Tabelle1!$E$2:$U$2,0))),"")</f>
        <v/>
      </c>
      <c r="J643" s="192" t="str">
        <f t="array" ref="J643">IFERROR(IF(INDEX([5]Tabelle1!$E$3:$U$500,MATCH($A643&amp;$C643&amp;$D643,[5]Tabelle1!$A$3:$A$500&amp;[5]Tabelle1!$C$3:$C$500&amp;[5]Tabelle1!$D$3:$D$500,0),MATCH(J$2,[5]Tabelle1!$E$2:$U$2,0))=0,"",INDEX([5]Tabelle1!$E$3:$U$500,MATCH($A643&amp;$C643&amp;$D643,[5]Tabelle1!$A$3:$A$500&amp;[5]Tabelle1!$C$3:$C$500&amp;[5]Tabelle1!$D$3:$D$500,0),MATCH(J$2,[5]Tabelle1!$E$2:$U$2,0))),"")</f>
        <v/>
      </c>
      <c r="K643" s="192" t="str">
        <f t="array" ref="K643">IFERROR(IF(INDEX([5]Tabelle1!$E$3:$U$500,MATCH($A643&amp;$C643&amp;$D643,[5]Tabelle1!$A$3:$A$500&amp;[5]Tabelle1!$C$3:$C$500&amp;[5]Tabelle1!$D$3:$D$500,0),MATCH(K$2,[5]Tabelle1!$E$2:$U$2,0))=0,"",INDEX([5]Tabelle1!$E$3:$U$500,MATCH($A643&amp;$C643&amp;$D643,[5]Tabelle1!$A$3:$A$500&amp;[5]Tabelle1!$C$3:$C$500&amp;[5]Tabelle1!$D$3:$D$500,0),MATCH(K$2,[5]Tabelle1!$E$2:$U$2,0))),"")</f>
        <v/>
      </c>
      <c r="L643" s="192" t="str">
        <f t="array" ref="L643">IFERROR(IF(INDEX([5]Tabelle1!$E$3:$U$500,MATCH($A643&amp;$C643&amp;$D643,[5]Tabelle1!$A$3:$A$500&amp;[5]Tabelle1!$C$3:$C$500&amp;[5]Tabelle1!$D$3:$D$500,0),MATCH(L$2,[5]Tabelle1!$E$2:$U$2,0))=0,"",INDEX([5]Tabelle1!$E$3:$U$500,MATCH($A643&amp;$C643&amp;$D643,[5]Tabelle1!$A$3:$A$500&amp;[5]Tabelle1!$C$3:$C$500&amp;[5]Tabelle1!$D$3:$D$500,0),MATCH(L$2,[5]Tabelle1!$E$2:$U$2,0))),"")</f>
        <v/>
      </c>
      <c r="M643" s="192" t="str">
        <f t="array" ref="M643">IFERROR(IF(INDEX([5]Tabelle1!$E$3:$U$500,MATCH($A643&amp;$C643&amp;$D643,[5]Tabelle1!$A$3:$A$500&amp;[5]Tabelle1!$C$3:$C$500&amp;[5]Tabelle1!$D$3:$D$500,0),MATCH(M$2,[5]Tabelle1!$E$2:$U$2,0))=0,"",INDEX([5]Tabelle1!$E$3:$U$500,MATCH($A643&amp;$C643&amp;$D643,[5]Tabelle1!$A$3:$A$500&amp;[5]Tabelle1!$C$3:$C$500&amp;[5]Tabelle1!$D$3:$D$500,0),MATCH(M$2,[5]Tabelle1!$E$2:$U$2,0))),"")</f>
        <v/>
      </c>
      <c r="N643" s="192" t="str">
        <f t="array" ref="N643">IFERROR(IF(INDEX([5]Tabelle1!$E$3:$U$500,MATCH($A643&amp;$C643&amp;$D643,[5]Tabelle1!$A$3:$A$500&amp;[5]Tabelle1!$C$3:$C$500&amp;[5]Tabelle1!$D$3:$D$500,0),MATCH(N$2,[5]Tabelle1!$E$2:$U$2,0))=0,"",INDEX([5]Tabelle1!$E$3:$U$500,MATCH($A643&amp;$C643&amp;$D643,[5]Tabelle1!$A$3:$A$500&amp;[5]Tabelle1!$C$3:$C$500&amp;[5]Tabelle1!$D$3:$D$500,0),MATCH(N$2,[5]Tabelle1!$E$2:$U$2,0))),"")</f>
        <v/>
      </c>
      <c r="O643" s="192" t="str">
        <f t="array" ref="O643">IFERROR(IF(INDEX([5]Tabelle1!$E$3:$U$500,MATCH($A643&amp;$C643&amp;$D643,[5]Tabelle1!$A$3:$A$500&amp;[5]Tabelle1!$C$3:$C$500&amp;[5]Tabelle1!$D$3:$D$500,0),MATCH(O$2,[5]Tabelle1!$E$2:$U$2,0))=0,"",INDEX([5]Tabelle1!$E$3:$U$500,MATCH($A643&amp;$C643&amp;$D643,[5]Tabelle1!$A$3:$A$500&amp;[5]Tabelle1!$C$3:$C$500&amp;[5]Tabelle1!$D$3:$D$500,0),MATCH(O$2,[5]Tabelle1!$E$2:$U$2,0))),"")</f>
        <v/>
      </c>
      <c r="P643" s="192" t="str">
        <f t="array" ref="P643">IFERROR(IF(INDEX([5]Tabelle1!$E$3:$U$500,MATCH($A643&amp;$C643&amp;$D643,[5]Tabelle1!$A$3:$A$500&amp;[5]Tabelle1!$C$3:$C$500&amp;[5]Tabelle1!$D$3:$D$500,0),MATCH(P$2,[5]Tabelle1!$E$2:$U$2,0))=0,"",INDEX([5]Tabelle1!$E$3:$U$500,MATCH($A643&amp;$C643&amp;$D643,[5]Tabelle1!$A$3:$A$500&amp;[5]Tabelle1!$C$3:$C$500&amp;[5]Tabelle1!$D$3:$D$500,0),MATCH(P$2,[5]Tabelle1!$E$2:$U$2,0))),"")</f>
        <v/>
      </c>
      <c r="Q643" s="192" t="str">
        <f t="array" ref="Q643">IFERROR(IF(INDEX([5]Tabelle1!$E$3:$U$500,MATCH($A643&amp;$C643&amp;$D643,[5]Tabelle1!$A$3:$A$500&amp;[5]Tabelle1!$C$3:$C$500&amp;[5]Tabelle1!$D$3:$D$500,0),MATCH(Q$2,[5]Tabelle1!$E$2:$U$2,0))=0,"",INDEX([5]Tabelle1!$E$3:$U$500,MATCH($A643&amp;$C643&amp;$D643,[5]Tabelle1!$A$3:$A$500&amp;[5]Tabelle1!$C$3:$C$500&amp;[5]Tabelle1!$D$3:$D$500,0),MATCH(Q$2,[5]Tabelle1!$E$2:$U$2,0))),"")</f>
        <v/>
      </c>
      <c r="R643" s="192" t="str">
        <f t="array" ref="R643">IFERROR(IF(INDEX([5]Tabelle1!$E$3:$U$500,MATCH($A643&amp;$C643&amp;$D643,[5]Tabelle1!$A$3:$A$500&amp;[5]Tabelle1!$C$3:$C$500&amp;[5]Tabelle1!$D$3:$D$500,0),MATCH(R$2,[5]Tabelle1!$E$2:$U$2,0))=0,"",INDEX([5]Tabelle1!$E$3:$U$500,MATCH($A643&amp;$C643&amp;$D643,[5]Tabelle1!$A$3:$A$500&amp;[5]Tabelle1!$C$3:$C$500&amp;[5]Tabelle1!$D$3:$D$500,0),MATCH(R$2,[5]Tabelle1!$E$2:$U$2,0))),"")</f>
        <v/>
      </c>
      <c r="S643" s="192" t="str">
        <f t="array" ref="S643">IFERROR(IF(INDEX([5]Tabelle1!$E$3:$U$500,MATCH($A643&amp;$C643&amp;$D643,[5]Tabelle1!$A$3:$A$500&amp;[5]Tabelle1!$C$3:$C$500&amp;[5]Tabelle1!$D$3:$D$500,0),MATCH(S$2,[5]Tabelle1!$E$2:$U$2,0))=0,"",INDEX([5]Tabelle1!$E$3:$U$500,MATCH($A643&amp;$C643&amp;$D643,[5]Tabelle1!$A$3:$A$500&amp;[5]Tabelle1!$C$3:$C$500&amp;[5]Tabelle1!$D$3:$D$500,0),MATCH(S$2,[5]Tabelle1!$E$2:$U$2,0))),"")</f>
        <v/>
      </c>
      <c r="T643" s="192" t="str">
        <f t="array" ref="T643">IFERROR(IF(INDEX([5]Tabelle1!$E$3:$U$500,MATCH($A643&amp;$C643&amp;$D643,[5]Tabelle1!$A$3:$A$500&amp;[5]Tabelle1!$C$3:$C$500&amp;[5]Tabelle1!$D$3:$D$500,0),MATCH(T$2,[5]Tabelle1!$E$2:$U$2,0))=0,"",INDEX([5]Tabelle1!$E$3:$U$500,MATCH($A643&amp;$C643&amp;$D643,[5]Tabelle1!$A$3:$A$500&amp;[5]Tabelle1!$C$3:$C$500&amp;[5]Tabelle1!$D$3:$D$500,0),MATCH(T$2,[5]Tabelle1!$E$2:$U$2,0))),"")</f>
        <v/>
      </c>
      <c r="U643" s="192" t="str">
        <f t="array" ref="U643">IFERROR(IF(INDEX([5]Tabelle1!$E$3:$U$500,MATCH($A643&amp;$C643&amp;$D643,[5]Tabelle1!$A$3:$A$500&amp;[5]Tabelle1!$C$3:$C$500&amp;[5]Tabelle1!$D$3:$D$500,0),MATCH(U$2,[5]Tabelle1!$E$2:$U$2,0))=0,"",INDEX([5]Tabelle1!$E$3:$U$500,MATCH($A643&amp;$C643&amp;$D643,[5]Tabelle1!$A$3:$A$500&amp;[5]Tabelle1!$C$3:$C$500&amp;[5]Tabelle1!$D$3:$D$500,0),MATCH(U$2,[5]Tabelle1!$E$2:$U$2,0))),"")</f>
        <v/>
      </c>
      <c r="V643" s="193" t="str">
        <f t="array" ref="V643">IFERROR(IF(INDEX([5]Tabelle1!$E$3:$U$500,MATCH($A643&amp;$C643&amp;$D643,[5]Tabelle1!$A$3:$A$500&amp;[5]Tabelle1!$C$3:$C$500&amp;[5]Tabelle1!$D$3:$D$500,0),MATCH(V$2,[5]Tabelle1!$E$2:$U$2,0))=0,"",INDEX([5]Tabelle1!$E$3:$U$500,MATCH($A643&amp;$C643&amp;$D643,[5]Tabelle1!$A$3:$A$500&amp;[5]Tabelle1!$C$3:$C$500&amp;[5]Tabelle1!$D$3:$D$500,0),MATCH(V$2,[5]Tabelle1!$E$2:$U$2,0))),"")</f>
        <v/>
      </c>
      <c r="W643" s="54" t="str">
        <f t="array" ref="W643">IFERROR(IF(INDEX([5]Tabelle1!$E$3:$U$500,MATCH($A643&amp;$C643&amp;$D643,[5]Tabelle1!$A$3:$A$500&amp;[5]Tabelle1!$C$3:$C$500&amp;[5]Tabelle1!$D$3:$D$500,0),MATCH(W$2,[5]Tabelle1!$E$2:$U$2,0))=0,"",INDEX([5]Tabelle1!$E$3:$U$500,MATCH($A643&amp;$C643&amp;$D643,[5]Tabelle1!$A$3:$A$500&amp;[5]Tabelle1!$C$3:$C$500&amp;[5]Tabelle1!$D$3:$D$500,0),MATCH(W$2,[5]Tabelle1!$E$2:$U$2,0))),"")</f>
        <v/>
      </c>
      <c r="X643" s="54" t="str">
        <f t="array" ref="X643">IFERROR(IF(INDEX([5]Tabelle1!$E$3:$U$500,MATCH($A643&amp;$C643&amp;$D643,[5]Tabelle1!$A$3:$A$500&amp;[5]Tabelle1!$C$3:$C$500&amp;[5]Tabelle1!$D$3:$D$500,0),MATCH(X$2,[5]Tabelle1!$E$2:$U$2,0))=0,"",INDEX([5]Tabelle1!$E$3:$U$500,MATCH($A643&amp;$C643&amp;$D643,[5]Tabelle1!$A$3:$A$500&amp;[5]Tabelle1!$C$3:$C$500&amp;[5]Tabelle1!$D$3:$D$500,0),MATCH(X$2,[5]Tabelle1!$E$2:$U$2,0))),"")</f>
        <v/>
      </c>
      <c r="Y643" s="22"/>
      <c r="Z643" s="22"/>
      <c r="AA643" s="22"/>
      <c r="AB643" s="22"/>
      <c r="AC643" s="22"/>
      <c r="AD643" s="22"/>
      <c r="AE643" s="22"/>
      <c r="AF643" s="22"/>
    </row>
    <row r="644" spans="1:32" ht="14.5" hidden="1" x14ac:dyDescent="0.35">
      <c r="A644" s="127" t="str">
        <f t="shared" si="41"/>
        <v>Spain - Tendencial</v>
      </c>
      <c r="B644" s="70"/>
      <c r="C644" s="70" t="s">
        <v>544</v>
      </c>
      <c r="D644" s="139" t="s">
        <v>548</v>
      </c>
      <c r="E644" s="175"/>
      <c r="F644" s="175"/>
      <c r="G644" s="175"/>
      <c r="H644" s="192" t="str">
        <f t="array" ref="H644">IFERROR(IF(INDEX([5]Tabelle1!$E$3:$U$500,MATCH($A644&amp;$C644&amp;$D644,[5]Tabelle1!$A$3:$A$500&amp;[5]Tabelle1!$C$3:$C$500&amp;[5]Tabelle1!$D$3:$D$500,0),MATCH(H$2,[5]Tabelle1!$E$2:$U$2,0))=0,"",INDEX([5]Tabelle1!$E$3:$U$500,MATCH($A644&amp;$C644&amp;$D644,[5]Tabelle1!$A$3:$A$500&amp;[5]Tabelle1!$C$3:$C$500&amp;[5]Tabelle1!$D$3:$D$500,0),MATCH(H$2,[5]Tabelle1!$E$2:$U$2,0))),"")</f>
        <v/>
      </c>
      <c r="I644" s="192">
        <f t="array" ref="I644">IFERROR(IF(INDEX([5]Tabelle1!$E$3:$U$500,MATCH($A644&amp;$C644&amp;$D644,[5]Tabelle1!$A$3:$A$500&amp;[5]Tabelle1!$C$3:$C$500&amp;[5]Tabelle1!$D$3:$D$500,0),MATCH(I$2,[5]Tabelle1!$E$2:$U$2,0))=0,"",INDEX([5]Tabelle1!$E$3:$U$500,MATCH($A644&amp;$C644&amp;$D644,[5]Tabelle1!$A$3:$A$500&amp;[5]Tabelle1!$C$3:$C$500&amp;[5]Tabelle1!$D$3:$D$500,0),MATCH(I$2,[5]Tabelle1!$E$2:$U$2,0))),"")</f>
        <v>16034</v>
      </c>
      <c r="J644" s="192" t="str">
        <f t="array" ref="J644">IFERROR(IF(INDEX([5]Tabelle1!$E$3:$U$500,MATCH($A644&amp;$C644&amp;$D644,[5]Tabelle1!$A$3:$A$500&amp;[5]Tabelle1!$C$3:$C$500&amp;[5]Tabelle1!$D$3:$D$500,0),MATCH(J$2,[5]Tabelle1!$E$2:$U$2,0))=0,"",INDEX([5]Tabelle1!$E$3:$U$500,MATCH($A644&amp;$C644&amp;$D644,[5]Tabelle1!$A$3:$A$500&amp;[5]Tabelle1!$C$3:$C$500&amp;[5]Tabelle1!$D$3:$D$500,0),MATCH(J$2,[5]Tabelle1!$E$2:$U$2,0))),"")</f>
        <v/>
      </c>
      <c r="K644" s="192" t="str">
        <f t="array" ref="K644">IFERROR(IF(INDEX([5]Tabelle1!$E$3:$U$500,MATCH($A644&amp;$C644&amp;$D644,[5]Tabelle1!$A$3:$A$500&amp;[5]Tabelle1!$C$3:$C$500&amp;[5]Tabelle1!$D$3:$D$500,0),MATCH(K$2,[5]Tabelle1!$E$2:$U$2,0))=0,"",INDEX([5]Tabelle1!$E$3:$U$500,MATCH($A644&amp;$C644&amp;$D644,[5]Tabelle1!$A$3:$A$500&amp;[5]Tabelle1!$C$3:$C$500&amp;[5]Tabelle1!$D$3:$D$500,0),MATCH(K$2,[5]Tabelle1!$E$2:$U$2,0))),"")</f>
        <v/>
      </c>
      <c r="L644" s="192" t="str">
        <f t="array" ref="L644">IFERROR(IF(INDEX([5]Tabelle1!$E$3:$U$500,MATCH($A644&amp;$C644&amp;$D644,[5]Tabelle1!$A$3:$A$500&amp;[5]Tabelle1!$C$3:$C$500&amp;[5]Tabelle1!$D$3:$D$500,0),MATCH(L$2,[5]Tabelle1!$E$2:$U$2,0))=0,"",INDEX([5]Tabelle1!$E$3:$U$500,MATCH($A644&amp;$C644&amp;$D644,[5]Tabelle1!$A$3:$A$500&amp;[5]Tabelle1!$C$3:$C$500&amp;[5]Tabelle1!$D$3:$D$500,0),MATCH(L$2,[5]Tabelle1!$E$2:$U$2,0))),"")</f>
        <v/>
      </c>
      <c r="M644" s="192" t="str">
        <f t="array" ref="M644">IFERROR(IF(INDEX([5]Tabelle1!$E$3:$U$500,MATCH($A644&amp;$C644&amp;$D644,[5]Tabelle1!$A$3:$A$500&amp;[5]Tabelle1!$C$3:$C$500&amp;[5]Tabelle1!$D$3:$D$500,0),MATCH(M$2,[5]Tabelle1!$E$2:$U$2,0))=0,"",INDEX([5]Tabelle1!$E$3:$U$500,MATCH($A644&amp;$C644&amp;$D644,[5]Tabelle1!$A$3:$A$500&amp;[5]Tabelle1!$C$3:$C$500&amp;[5]Tabelle1!$D$3:$D$500,0),MATCH(M$2,[5]Tabelle1!$E$2:$U$2,0))),"")</f>
        <v/>
      </c>
      <c r="N644" s="192">
        <f t="array" ref="N644">IFERROR(IF(INDEX([5]Tabelle1!$E$3:$U$500,MATCH($A644&amp;$C644&amp;$D644,[5]Tabelle1!$A$3:$A$500&amp;[5]Tabelle1!$C$3:$C$500&amp;[5]Tabelle1!$D$3:$D$500,0),MATCH(N$2,[5]Tabelle1!$E$2:$U$2,0))=0,"",INDEX([5]Tabelle1!$E$3:$U$500,MATCH($A644&amp;$C644&amp;$D644,[5]Tabelle1!$A$3:$A$500&amp;[5]Tabelle1!$C$3:$C$500&amp;[5]Tabelle1!$D$3:$D$500,0),MATCH(N$2,[5]Tabelle1!$E$2:$U$2,0))),"")</f>
        <v>25032</v>
      </c>
      <c r="O644" s="192" t="str">
        <f t="array" ref="O644">IFERROR(IF(INDEX([5]Tabelle1!$E$3:$U$500,MATCH($A644&amp;$C644&amp;$D644,[5]Tabelle1!$A$3:$A$500&amp;[5]Tabelle1!$C$3:$C$500&amp;[5]Tabelle1!$D$3:$D$500,0),MATCH(O$2,[5]Tabelle1!$E$2:$U$2,0))=0,"",INDEX([5]Tabelle1!$E$3:$U$500,MATCH($A644&amp;$C644&amp;$D644,[5]Tabelle1!$A$3:$A$500&amp;[5]Tabelle1!$C$3:$C$500&amp;[5]Tabelle1!$D$3:$D$500,0),MATCH(O$2,[5]Tabelle1!$E$2:$U$2,0))),"")</f>
        <v/>
      </c>
      <c r="P644" s="192" t="str">
        <f t="array" ref="P644">IFERROR(IF(INDEX([5]Tabelle1!$E$3:$U$500,MATCH($A644&amp;$C644&amp;$D644,[5]Tabelle1!$A$3:$A$500&amp;[5]Tabelle1!$C$3:$C$500&amp;[5]Tabelle1!$D$3:$D$500,0),MATCH(P$2,[5]Tabelle1!$E$2:$U$2,0))=0,"",INDEX([5]Tabelle1!$E$3:$U$500,MATCH($A644&amp;$C644&amp;$D644,[5]Tabelle1!$A$3:$A$500&amp;[5]Tabelle1!$C$3:$C$500&amp;[5]Tabelle1!$D$3:$D$500,0),MATCH(P$2,[5]Tabelle1!$E$2:$U$2,0))),"")</f>
        <v/>
      </c>
      <c r="Q644" s="192" t="str">
        <f t="array" ref="Q644">IFERROR(IF(INDEX([5]Tabelle1!$E$3:$U$500,MATCH($A644&amp;$C644&amp;$D644,[5]Tabelle1!$A$3:$A$500&amp;[5]Tabelle1!$C$3:$C$500&amp;[5]Tabelle1!$D$3:$D$500,0),MATCH(Q$2,[5]Tabelle1!$E$2:$U$2,0))=0,"",INDEX([5]Tabelle1!$E$3:$U$500,MATCH($A644&amp;$C644&amp;$D644,[5]Tabelle1!$A$3:$A$500&amp;[5]Tabelle1!$C$3:$C$500&amp;[5]Tabelle1!$D$3:$D$500,0),MATCH(Q$2,[5]Tabelle1!$E$2:$U$2,0))),"")</f>
        <v/>
      </c>
      <c r="R644" s="192" t="str">
        <f t="array" ref="R644">IFERROR(IF(INDEX([5]Tabelle1!$E$3:$U$500,MATCH($A644&amp;$C644&amp;$D644,[5]Tabelle1!$A$3:$A$500&amp;[5]Tabelle1!$C$3:$C$500&amp;[5]Tabelle1!$D$3:$D$500,0),MATCH(R$2,[5]Tabelle1!$E$2:$U$2,0))=0,"",INDEX([5]Tabelle1!$E$3:$U$500,MATCH($A644&amp;$C644&amp;$D644,[5]Tabelle1!$A$3:$A$500&amp;[5]Tabelle1!$C$3:$C$500&amp;[5]Tabelle1!$D$3:$D$500,0),MATCH(R$2,[5]Tabelle1!$E$2:$U$2,0))),"")</f>
        <v/>
      </c>
      <c r="S644" s="192">
        <f t="array" ref="S644">IFERROR(IF(INDEX([5]Tabelle1!$E$3:$U$500,MATCH($A644&amp;$C644&amp;$D644,[5]Tabelle1!$A$3:$A$500&amp;[5]Tabelle1!$C$3:$C$500&amp;[5]Tabelle1!$D$3:$D$500,0),MATCH(S$2,[5]Tabelle1!$E$2:$U$2,0))=0,"",INDEX([5]Tabelle1!$E$3:$U$500,MATCH($A644&amp;$C644&amp;$D644,[5]Tabelle1!$A$3:$A$500&amp;[5]Tabelle1!$C$3:$C$500&amp;[5]Tabelle1!$D$3:$D$500,0),MATCH(S$2,[5]Tabelle1!$E$2:$U$2,0))),"")</f>
        <v>34030</v>
      </c>
      <c r="T644" s="192" t="str">
        <f t="array" ref="T644">IFERROR(IF(INDEX([5]Tabelle1!$E$3:$U$500,MATCH($A644&amp;$C644&amp;$D644,[5]Tabelle1!$A$3:$A$500&amp;[5]Tabelle1!$C$3:$C$500&amp;[5]Tabelle1!$D$3:$D$500,0),MATCH(T$2,[5]Tabelle1!$E$2:$U$2,0))=0,"",INDEX([5]Tabelle1!$E$3:$U$500,MATCH($A644&amp;$C644&amp;$D644,[5]Tabelle1!$A$3:$A$500&amp;[5]Tabelle1!$C$3:$C$500&amp;[5]Tabelle1!$D$3:$D$500,0),MATCH(T$2,[5]Tabelle1!$E$2:$U$2,0))),"")</f>
        <v/>
      </c>
      <c r="U644" s="192" t="str">
        <f t="array" ref="U644">IFERROR(IF(INDEX([5]Tabelle1!$E$3:$U$500,MATCH($A644&amp;$C644&amp;$D644,[5]Tabelle1!$A$3:$A$500&amp;[5]Tabelle1!$C$3:$C$500&amp;[5]Tabelle1!$D$3:$D$500,0),MATCH(U$2,[5]Tabelle1!$E$2:$U$2,0))=0,"",INDEX([5]Tabelle1!$E$3:$U$500,MATCH($A644&amp;$C644&amp;$D644,[5]Tabelle1!$A$3:$A$500&amp;[5]Tabelle1!$C$3:$C$500&amp;[5]Tabelle1!$D$3:$D$500,0),MATCH(U$2,[5]Tabelle1!$E$2:$U$2,0))),"")</f>
        <v/>
      </c>
      <c r="V644" s="193" t="str">
        <f t="array" ref="V644">IFERROR(IF(INDEX([5]Tabelle1!$E$3:$U$500,MATCH($A644&amp;$C644&amp;$D644,[5]Tabelle1!$A$3:$A$500&amp;[5]Tabelle1!$C$3:$C$500&amp;[5]Tabelle1!$D$3:$D$500,0),MATCH(V$2,[5]Tabelle1!$E$2:$U$2,0))=0,"",INDEX([5]Tabelle1!$E$3:$U$500,MATCH($A644&amp;$C644&amp;$D644,[5]Tabelle1!$A$3:$A$500&amp;[5]Tabelle1!$C$3:$C$500&amp;[5]Tabelle1!$D$3:$D$500,0),MATCH(V$2,[5]Tabelle1!$E$2:$U$2,0))),"")</f>
        <v/>
      </c>
      <c r="W644" s="54" t="str">
        <f t="array" ref="W644">IFERROR(IF(INDEX([5]Tabelle1!$E$3:$U$500,MATCH($A644&amp;$C644&amp;$D644,[5]Tabelle1!$A$3:$A$500&amp;[5]Tabelle1!$C$3:$C$500&amp;[5]Tabelle1!$D$3:$D$500,0),MATCH(W$2,[5]Tabelle1!$E$2:$U$2,0))=0,"",INDEX([5]Tabelle1!$E$3:$U$500,MATCH($A644&amp;$C644&amp;$D644,[5]Tabelle1!$A$3:$A$500&amp;[5]Tabelle1!$C$3:$C$500&amp;[5]Tabelle1!$D$3:$D$500,0),MATCH(W$2,[5]Tabelle1!$E$2:$U$2,0))),"")</f>
        <v/>
      </c>
      <c r="X644" s="54" t="str">
        <f t="array" ref="X644">IFERROR(IF(INDEX([5]Tabelle1!$E$3:$U$500,MATCH($A644&amp;$C644&amp;$D644,[5]Tabelle1!$A$3:$A$500&amp;[5]Tabelle1!$C$3:$C$500&amp;[5]Tabelle1!$D$3:$D$500,0),MATCH(X$2,[5]Tabelle1!$E$2:$U$2,0))=0,"",INDEX([5]Tabelle1!$E$3:$U$500,MATCH($A644&amp;$C644&amp;$D644,[5]Tabelle1!$A$3:$A$500&amp;[5]Tabelle1!$C$3:$C$500&amp;[5]Tabelle1!$D$3:$D$500,0),MATCH(X$2,[5]Tabelle1!$E$2:$U$2,0))),"")</f>
        <v/>
      </c>
      <c r="Y644" s="22"/>
      <c r="Z644" s="22"/>
      <c r="AA644" s="22"/>
      <c r="AB644" s="22"/>
      <c r="AC644" s="22"/>
      <c r="AD644" s="22"/>
      <c r="AE644" s="22"/>
      <c r="AF644" s="22"/>
    </row>
    <row r="645" spans="1:32" ht="14.5" hidden="1" x14ac:dyDescent="0.35">
      <c r="A645" s="127" t="str">
        <f t="shared" si="41"/>
        <v>Spain - Tendencial</v>
      </c>
      <c r="B645" s="70"/>
      <c r="C645" s="70" t="s">
        <v>544</v>
      </c>
      <c r="D645" s="139" t="s">
        <v>549</v>
      </c>
      <c r="E645" s="175"/>
      <c r="F645" s="175"/>
      <c r="G645" s="175"/>
      <c r="H645" s="192" t="str">
        <f t="array" ref="H645">IFERROR(IF(INDEX([5]Tabelle1!$E$3:$U$500,MATCH($A645&amp;$C645&amp;$D645,[5]Tabelle1!$A$3:$A$500&amp;[5]Tabelle1!$C$3:$C$500&amp;[5]Tabelle1!$D$3:$D$500,0),MATCH(H$2,[5]Tabelle1!$E$2:$U$2,0))=0,"",INDEX([5]Tabelle1!$E$3:$U$500,MATCH($A645&amp;$C645&amp;$D645,[5]Tabelle1!$A$3:$A$500&amp;[5]Tabelle1!$C$3:$C$500&amp;[5]Tabelle1!$D$3:$D$500,0),MATCH(H$2,[5]Tabelle1!$E$2:$U$2,0))),"")</f>
        <v/>
      </c>
      <c r="I645" s="192">
        <f t="array" ref="I645">IFERROR(IF(INDEX([5]Tabelle1!$E$3:$U$500,MATCH($A645&amp;$C645&amp;$D645,[5]Tabelle1!$A$3:$A$500&amp;[5]Tabelle1!$C$3:$C$500&amp;[5]Tabelle1!$D$3:$D$500,0),MATCH(I$2,[5]Tabelle1!$E$2:$U$2,0))=0,"",INDEX([5]Tabelle1!$E$3:$U$500,MATCH($A645&amp;$C645&amp;$D645,[5]Tabelle1!$A$3:$A$500&amp;[5]Tabelle1!$C$3:$C$500&amp;[5]Tabelle1!$D$3:$D$500,0),MATCH(I$2,[5]Tabelle1!$E$2:$U$2,0))),"")</f>
        <v>5608</v>
      </c>
      <c r="J645" s="192" t="str">
        <f t="array" ref="J645">IFERROR(IF(INDEX([5]Tabelle1!$E$3:$U$500,MATCH($A645&amp;$C645&amp;$D645,[5]Tabelle1!$A$3:$A$500&amp;[5]Tabelle1!$C$3:$C$500&amp;[5]Tabelle1!$D$3:$D$500,0),MATCH(J$2,[5]Tabelle1!$E$2:$U$2,0))=0,"",INDEX([5]Tabelle1!$E$3:$U$500,MATCH($A645&amp;$C645&amp;$D645,[5]Tabelle1!$A$3:$A$500&amp;[5]Tabelle1!$C$3:$C$500&amp;[5]Tabelle1!$D$3:$D$500,0),MATCH(J$2,[5]Tabelle1!$E$2:$U$2,0))),"")</f>
        <v/>
      </c>
      <c r="K645" s="192" t="str">
        <f t="array" ref="K645">IFERROR(IF(INDEX([5]Tabelle1!$E$3:$U$500,MATCH($A645&amp;$C645&amp;$D645,[5]Tabelle1!$A$3:$A$500&amp;[5]Tabelle1!$C$3:$C$500&amp;[5]Tabelle1!$D$3:$D$500,0),MATCH(K$2,[5]Tabelle1!$E$2:$U$2,0))=0,"",INDEX([5]Tabelle1!$E$3:$U$500,MATCH($A645&amp;$C645&amp;$D645,[5]Tabelle1!$A$3:$A$500&amp;[5]Tabelle1!$C$3:$C$500&amp;[5]Tabelle1!$D$3:$D$500,0),MATCH(K$2,[5]Tabelle1!$E$2:$U$2,0))),"")</f>
        <v/>
      </c>
      <c r="L645" s="192" t="str">
        <f t="array" ref="L645">IFERROR(IF(INDEX([5]Tabelle1!$E$3:$U$500,MATCH($A645&amp;$C645&amp;$D645,[5]Tabelle1!$A$3:$A$500&amp;[5]Tabelle1!$C$3:$C$500&amp;[5]Tabelle1!$D$3:$D$500,0),MATCH(L$2,[5]Tabelle1!$E$2:$U$2,0))=0,"",INDEX([5]Tabelle1!$E$3:$U$500,MATCH($A645&amp;$C645&amp;$D645,[5]Tabelle1!$A$3:$A$500&amp;[5]Tabelle1!$C$3:$C$500&amp;[5]Tabelle1!$D$3:$D$500,0),MATCH(L$2,[5]Tabelle1!$E$2:$U$2,0))),"")</f>
        <v/>
      </c>
      <c r="M645" s="192" t="str">
        <f t="array" ref="M645">IFERROR(IF(INDEX([5]Tabelle1!$E$3:$U$500,MATCH($A645&amp;$C645&amp;$D645,[5]Tabelle1!$A$3:$A$500&amp;[5]Tabelle1!$C$3:$C$500&amp;[5]Tabelle1!$D$3:$D$500,0),MATCH(M$2,[5]Tabelle1!$E$2:$U$2,0))=0,"",INDEX([5]Tabelle1!$E$3:$U$500,MATCH($A645&amp;$C645&amp;$D645,[5]Tabelle1!$A$3:$A$500&amp;[5]Tabelle1!$C$3:$C$500&amp;[5]Tabelle1!$D$3:$D$500,0),MATCH(M$2,[5]Tabelle1!$E$2:$U$2,0))),"")</f>
        <v/>
      </c>
      <c r="N645" s="192">
        <f t="array" ref="N645">IFERROR(IF(INDEX([5]Tabelle1!$E$3:$U$500,MATCH($A645&amp;$C645&amp;$D645,[5]Tabelle1!$A$3:$A$500&amp;[5]Tabelle1!$C$3:$C$500&amp;[5]Tabelle1!$D$3:$D$500,0),MATCH(N$2,[5]Tabelle1!$E$2:$U$2,0))=0,"",INDEX([5]Tabelle1!$E$3:$U$500,MATCH($A645&amp;$C645&amp;$D645,[5]Tabelle1!$A$3:$A$500&amp;[5]Tabelle1!$C$3:$C$500&amp;[5]Tabelle1!$D$3:$D$500,0),MATCH(N$2,[5]Tabelle1!$E$2:$U$2,0))),"")</f>
        <v>5608</v>
      </c>
      <c r="O645" s="192" t="str">
        <f t="array" ref="O645">IFERROR(IF(INDEX([5]Tabelle1!$E$3:$U$500,MATCH($A645&amp;$C645&amp;$D645,[5]Tabelle1!$A$3:$A$500&amp;[5]Tabelle1!$C$3:$C$500&amp;[5]Tabelle1!$D$3:$D$500,0),MATCH(O$2,[5]Tabelle1!$E$2:$U$2,0))=0,"",INDEX([5]Tabelle1!$E$3:$U$500,MATCH($A645&amp;$C645&amp;$D645,[5]Tabelle1!$A$3:$A$500&amp;[5]Tabelle1!$C$3:$C$500&amp;[5]Tabelle1!$D$3:$D$500,0),MATCH(O$2,[5]Tabelle1!$E$2:$U$2,0))),"")</f>
        <v/>
      </c>
      <c r="P645" s="192" t="str">
        <f t="array" ref="P645">IFERROR(IF(INDEX([5]Tabelle1!$E$3:$U$500,MATCH($A645&amp;$C645&amp;$D645,[5]Tabelle1!$A$3:$A$500&amp;[5]Tabelle1!$C$3:$C$500&amp;[5]Tabelle1!$D$3:$D$500,0),MATCH(P$2,[5]Tabelle1!$E$2:$U$2,0))=0,"",INDEX([5]Tabelle1!$E$3:$U$500,MATCH($A645&amp;$C645&amp;$D645,[5]Tabelle1!$A$3:$A$500&amp;[5]Tabelle1!$C$3:$C$500&amp;[5]Tabelle1!$D$3:$D$500,0),MATCH(P$2,[5]Tabelle1!$E$2:$U$2,0))),"")</f>
        <v/>
      </c>
      <c r="Q645" s="192" t="str">
        <f t="array" ref="Q645">IFERROR(IF(INDEX([5]Tabelle1!$E$3:$U$500,MATCH($A645&amp;$C645&amp;$D645,[5]Tabelle1!$A$3:$A$500&amp;[5]Tabelle1!$C$3:$C$500&amp;[5]Tabelle1!$D$3:$D$500,0),MATCH(Q$2,[5]Tabelle1!$E$2:$U$2,0))=0,"",INDEX([5]Tabelle1!$E$3:$U$500,MATCH($A645&amp;$C645&amp;$D645,[5]Tabelle1!$A$3:$A$500&amp;[5]Tabelle1!$C$3:$C$500&amp;[5]Tabelle1!$D$3:$D$500,0),MATCH(Q$2,[5]Tabelle1!$E$2:$U$2,0))),"")</f>
        <v/>
      </c>
      <c r="R645" s="192" t="str">
        <f t="array" ref="R645">IFERROR(IF(INDEX([5]Tabelle1!$E$3:$U$500,MATCH($A645&amp;$C645&amp;$D645,[5]Tabelle1!$A$3:$A$500&amp;[5]Tabelle1!$C$3:$C$500&amp;[5]Tabelle1!$D$3:$D$500,0),MATCH(R$2,[5]Tabelle1!$E$2:$U$2,0))=0,"",INDEX([5]Tabelle1!$E$3:$U$500,MATCH($A645&amp;$C645&amp;$D645,[5]Tabelle1!$A$3:$A$500&amp;[5]Tabelle1!$C$3:$C$500&amp;[5]Tabelle1!$D$3:$D$500,0),MATCH(R$2,[5]Tabelle1!$E$2:$U$2,0))),"")</f>
        <v/>
      </c>
      <c r="S645" s="192">
        <f t="array" ref="S645">IFERROR(IF(INDEX([5]Tabelle1!$E$3:$U$500,MATCH($A645&amp;$C645&amp;$D645,[5]Tabelle1!$A$3:$A$500&amp;[5]Tabelle1!$C$3:$C$500&amp;[5]Tabelle1!$D$3:$D$500,0),MATCH(S$2,[5]Tabelle1!$E$2:$U$2,0))=0,"",INDEX([5]Tabelle1!$E$3:$U$500,MATCH($A645&amp;$C645&amp;$D645,[5]Tabelle1!$A$3:$A$500&amp;[5]Tabelle1!$C$3:$C$500&amp;[5]Tabelle1!$D$3:$D$500,0),MATCH(S$2,[5]Tabelle1!$E$2:$U$2,0))),"")</f>
        <v>5608</v>
      </c>
      <c r="T645" s="192" t="str">
        <f t="array" ref="T645">IFERROR(IF(INDEX([5]Tabelle1!$E$3:$U$500,MATCH($A645&amp;$C645&amp;$D645,[5]Tabelle1!$A$3:$A$500&amp;[5]Tabelle1!$C$3:$C$500&amp;[5]Tabelle1!$D$3:$D$500,0),MATCH(T$2,[5]Tabelle1!$E$2:$U$2,0))=0,"",INDEX([5]Tabelle1!$E$3:$U$500,MATCH($A645&amp;$C645&amp;$D645,[5]Tabelle1!$A$3:$A$500&amp;[5]Tabelle1!$C$3:$C$500&amp;[5]Tabelle1!$D$3:$D$500,0),MATCH(T$2,[5]Tabelle1!$E$2:$U$2,0))),"")</f>
        <v/>
      </c>
      <c r="U645" s="192" t="str">
        <f t="array" ref="U645">IFERROR(IF(INDEX([5]Tabelle1!$E$3:$U$500,MATCH($A645&amp;$C645&amp;$D645,[5]Tabelle1!$A$3:$A$500&amp;[5]Tabelle1!$C$3:$C$500&amp;[5]Tabelle1!$D$3:$D$500,0),MATCH(U$2,[5]Tabelle1!$E$2:$U$2,0))=0,"",INDEX([5]Tabelle1!$E$3:$U$500,MATCH($A645&amp;$C645&amp;$D645,[5]Tabelle1!$A$3:$A$500&amp;[5]Tabelle1!$C$3:$C$500&amp;[5]Tabelle1!$D$3:$D$500,0),MATCH(U$2,[5]Tabelle1!$E$2:$U$2,0))),"")</f>
        <v/>
      </c>
      <c r="V645" s="193" t="str">
        <f t="array" ref="V645">IFERROR(IF(INDEX([5]Tabelle1!$E$3:$U$500,MATCH($A645&amp;$C645&amp;$D645,[5]Tabelle1!$A$3:$A$500&amp;[5]Tabelle1!$C$3:$C$500&amp;[5]Tabelle1!$D$3:$D$500,0),MATCH(V$2,[5]Tabelle1!$E$2:$U$2,0))=0,"",INDEX([5]Tabelle1!$E$3:$U$500,MATCH($A645&amp;$C645&amp;$D645,[5]Tabelle1!$A$3:$A$500&amp;[5]Tabelle1!$C$3:$C$500&amp;[5]Tabelle1!$D$3:$D$500,0),MATCH(V$2,[5]Tabelle1!$E$2:$U$2,0))),"")</f>
        <v/>
      </c>
      <c r="W645" s="54" t="str">
        <f t="array" ref="W645">IFERROR(IF(INDEX([5]Tabelle1!$E$3:$U$500,MATCH($A645&amp;$C645&amp;$D645,[5]Tabelle1!$A$3:$A$500&amp;[5]Tabelle1!$C$3:$C$500&amp;[5]Tabelle1!$D$3:$D$500,0),MATCH(W$2,[5]Tabelle1!$E$2:$U$2,0))=0,"",INDEX([5]Tabelle1!$E$3:$U$500,MATCH($A645&amp;$C645&amp;$D645,[5]Tabelle1!$A$3:$A$500&amp;[5]Tabelle1!$C$3:$C$500&amp;[5]Tabelle1!$D$3:$D$500,0),MATCH(W$2,[5]Tabelle1!$E$2:$U$2,0))),"")</f>
        <v/>
      </c>
      <c r="X645" s="54" t="str">
        <f t="array" ref="X645">IFERROR(IF(INDEX([5]Tabelle1!$E$3:$U$500,MATCH($A645&amp;$C645&amp;$D645,[5]Tabelle1!$A$3:$A$500&amp;[5]Tabelle1!$C$3:$C$500&amp;[5]Tabelle1!$D$3:$D$500,0),MATCH(X$2,[5]Tabelle1!$E$2:$U$2,0))=0,"",INDEX([5]Tabelle1!$E$3:$U$500,MATCH($A645&amp;$C645&amp;$D645,[5]Tabelle1!$A$3:$A$500&amp;[5]Tabelle1!$C$3:$C$500&amp;[5]Tabelle1!$D$3:$D$500,0),MATCH(X$2,[5]Tabelle1!$E$2:$U$2,0))),"")</f>
        <v/>
      </c>
      <c r="Y645" s="22"/>
      <c r="Z645" s="22"/>
      <c r="AA645" s="22"/>
      <c r="AB645" s="22"/>
      <c r="AC645" s="22"/>
      <c r="AD645" s="22"/>
      <c r="AE645" s="22"/>
      <c r="AF645" s="22"/>
    </row>
    <row r="646" spans="1:32" ht="14.5" hidden="1" x14ac:dyDescent="0.35">
      <c r="A646" s="127" t="str">
        <f t="shared" si="41"/>
        <v>Spain - Tendencial</v>
      </c>
      <c r="B646" s="70"/>
      <c r="C646" s="70" t="s">
        <v>544</v>
      </c>
      <c r="D646" s="139" t="s">
        <v>550</v>
      </c>
      <c r="E646" s="175"/>
      <c r="F646" s="175"/>
      <c r="G646" s="175"/>
      <c r="H646" s="192" t="str">
        <f t="array" ref="H646">IFERROR(IF(INDEX([5]Tabelle1!$E$3:$U$500,MATCH($A646&amp;$C646&amp;$D646,[5]Tabelle1!$A$3:$A$500&amp;[5]Tabelle1!$C$3:$C$500&amp;[5]Tabelle1!$D$3:$D$500,0),MATCH(H$2,[5]Tabelle1!$E$2:$U$2,0))=0,"",INDEX([5]Tabelle1!$E$3:$U$500,MATCH($A646&amp;$C646&amp;$D646,[5]Tabelle1!$A$3:$A$500&amp;[5]Tabelle1!$C$3:$C$500&amp;[5]Tabelle1!$D$3:$D$500,0),MATCH(H$2,[5]Tabelle1!$E$2:$U$2,0))),"")</f>
        <v/>
      </c>
      <c r="I646" s="192">
        <f t="array" ref="I646">IFERROR(IF(INDEX([5]Tabelle1!$E$3:$U$500,MATCH($A646&amp;$C646&amp;$D646,[5]Tabelle1!$A$3:$A$500&amp;[5]Tabelle1!$C$3:$C$500&amp;[5]Tabelle1!$D$3:$D$500,0),MATCH(I$2,[5]Tabelle1!$E$2:$U$2,0))=0,"",INDEX([5]Tabelle1!$E$3:$U$500,MATCH($A646&amp;$C646&amp;$D646,[5]Tabelle1!$A$3:$A$500&amp;[5]Tabelle1!$C$3:$C$500&amp;[5]Tabelle1!$D$3:$D$500,0),MATCH(I$2,[5]Tabelle1!$E$2:$U$2,0))),"")</f>
        <v>28288</v>
      </c>
      <c r="J646" s="192" t="str">
        <f t="array" ref="J646">IFERROR(IF(INDEX([5]Tabelle1!$E$3:$U$500,MATCH($A646&amp;$C646&amp;$D646,[5]Tabelle1!$A$3:$A$500&amp;[5]Tabelle1!$C$3:$C$500&amp;[5]Tabelle1!$D$3:$D$500,0),MATCH(J$2,[5]Tabelle1!$E$2:$U$2,0))=0,"",INDEX([5]Tabelle1!$E$3:$U$500,MATCH($A646&amp;$C646&amp;$D646,[5]Tabelle1!$A$3:$A$500&amp;[5]Tabelle1!$C$3:$C$500&amp;[5]Tabelle1!$D$3:$D$500,0),MATCH(J$2,[5]Tabelle1!$E$2:$U$2,0))),"")</f>
        <v/>
      </c>
      <c r="K646" s="192" t="str">
        <f t="array" ref="K646">IFERROR(IF(INDEX([5]Tabelle1!$E$3:$U$500,MATCH($A646&amp;$C646&amp;$D646,[5]Tabelle1!$A$3:$A$500&amp;[5]Tabelle1!$C$3:$C$500&amp;[5]Tabelle1!$D$3:$D$500,0),MATCH(K$2,[5]Tabelle1!$E$2:$U$2,0))=0,"",INDEX([5]Tabelle1!$E$3:$U$500,MATCH($A646&amp;$C646&amp;$D646,[5]Tabelle1!$A$3:$A$500&amp;[5]Tabelle1!$C$3:$C$500&amp;[5]Tabelle1!$D$3:$D$500,0),MATCH(K$2,[5]Tabelle1!$E$2:$U$2,0))),"")</f>
        <v/>
      </c>
      <c r="L646" s="192" t="str">
        <f t="array" ref="L646">IFERROR(IF(INDEX([5]Tabelle1!$E$3:$U$500,MATCH($A646&amp;$C646&amp;$D646,[5]Tabelle1!$A$3:$A$500&amp;[5]Tabelle1!$C$3:$C$500&amp;[5]Tabelle1!$D$3:$D$500,0),MATCH(L$2,[5]Tabelle1!$E$2:$U$2,0))=0,"",INDEX([5]Tabelle1!$E$3:$U$500,MATCH($A646&amp;$C646&amp;$D646,[5]Tabelle1!$A$3:$A$500&amp;[5]Tabelle1!$C$3:$C$500&amp;[5]Tabelle1!$D$3:$D$500,0),MATCH(L$2,[5]Tabelle1!$E$2:$U$2,0))),"")</f>
        <v/>
      </c>
      <c r="M646" s="192" t="str">
        <f t="array" ref="M646">IFERROR(IF(INDEX([5]Tabelle1!$E$3:$U$500,MATCH($A646&amp;$C646&amp;$D646,[5]Tabelle1!$A$3:$A$500&amp;[5]Tabelle1!$C$3:$C$500&amp;[5]Tabelle1!$D$3:$D$500,0),MATCH(M$2,[5]Tabelle1!$E$2:$U$2,0))=0,"",INDEX([5]Tabelle1!$E$3:$U$500,MATCH($A646&amp;$C646&amp;$D646,[5]Tabelle1!$A$3:$A$500&amp;[5]Tabelle1!$C$3:$C$500&amp;[5]Tabelle1!$D$3:$D$500,0),MATCH(M$2,[5]Tabelle1!$E$2:$U$2,0))),"")</f>
        <v/>
      </c>
      <c r="N646" s="192">
        <f t="array" ref="N646">IFERROR(IF(INDEX([5]Tabelle1!$E$3:$U$500,MATCH($A646&amp;$C646&amp;$D646,[5]Tabelle1!$A$3:$A$500&amp;[5]Tabelle1!$C$3:$C$500&amp;[5]Tabelle1!$D$3:$D$500,0),MATCH(N$2,[5]Tabelle1!$E$2:$U$2,0))=0,"",INDEX([5]Tabelle1!$E$3:$U$500,MATCH($A646&amp;$C646&amp;$D646,[5]Tabelle1!$A$3:$A$500&amp;[5]Tabelle1!$C$3:$C$500&amp;[5]Tabelle1!$D$3:$D$500,0),MATCH(N$2,[5]Tabelle1!$E$2:$U$2,0))),"")</f>
        <v>27935</v>
      </c>
      <c r="O646" s="192" t="str">
        <f t="array" ref="O646">IFERROR(IF(INDEX([5]Tabelle1!$E$3:$U$500,MATCH($A646&amp;$C646&amp;$D646,[5]Tabelle1!$A$3:$A$500&amp;[5]Tabelle1!$C$3:$C$500&amp;[5]Tabelle1!$D$3:$D$500,0),MATCH(O$2,[5]Tabelle1!$E$2:$U$2,0))=0,"",INDEX([5]Tabelle1!$E$3:$U$500,MATCH($A646&amp;$C646&amp;$D646,[5]Tabelle1!$A$3:$A$500&amp;[5]Tabelle1!$C$3:$C$500&amp;[5]Tabelle1!$D$3:$D$500,0),MATCH(O$2,[5]Tabelle1!$E$2:$U$2,0))),"")</f>
        <v/>
      </c>
      <c r="P646" s="192" t="str">
        <f t="array" ref="P646">IFERROR(IF(INDEX([5]Tabelle1!$E$3:$U$500,MATCH($A646&amp;$C646&amp;$D646,[5]Tabelle1!$A$3:$A$500&amp;[5]Tabelle1!$C$3:$C$500&amp;[5]Tabelle1!$D$3:$D$500,0),MATCH(P$2,[5]Tabelle1!$E$2:$U$2,0))=0,"",INDEX([5]Tabelle1!$E$3:$U$500,MATCH($A646&amp;$C646&amp;$D646,[5]Tabelle1!$A$3:$A$500&amp;[5]Tabelle1!$C$3:$C$500&amp;[5]Tabelle1!$D$3:$D$500,0),MATCH(P$2,[5]Tabelle1!$E$2:$U$2,0))),"")</f>
        <v/>
      </c>
      <c r="Q646" s="192" t="str">
        <f t="array" ref="Q646">IFERROR(IF(INDEX([5]Tabelle1!$E$3:$U$500,MATCH($A646&amp;$C646&amp;$D646,[5]Tabelle1!$A$3:$A$500&amp;[5]Tabelle1!$C$3:$C$500&amp;[5]Tabelle1!$D$3:$D$500,0),MATCH(Q$2,[5]Tabelle1!$E$2:$U$2,0))=0,"",INDEX([5]Tabelle1!$E$3:$U$500,MATCH($A646&amp;$C646&amp;$D646,[5]Tabelle1!$A$3:$A$500&amp;[5]Tabelle1!$C$3:$C$500&amp;[5]Tabelle1!$D$3:$D$500,0),MATCH(Q$2,[5]Tabelle1!$E$2:$U$2,0))),"")</f>
        <v/>
      </c>
      <c r="R646" s="192" t="str">
        <f t="array" ref="R646">IFERROR(IF(INDEX([5]Tabelle1!$E$3:$U$500,MATCH($A646&amp;$C646&amp;$D646,[5]Tabelle1!$A$3:$A$500&amp;[5]Tabelle1!$C$3:$C$500&amp;[5]Tabelle1!$D$3:$D$500,0),MATCH(R$2,[5]Tabelle1!$E$2:$U$2,0))=0,"",INDEX([5]Tabelle1!$E$3:$U$500,MATCH($A646&amp;$C646&amp;$D646,[5]Tabelle1!$A$3:$A$500&amp;[5]Tabelle1!$C$3:$C$500&amp;[5]Tabelle1!$D$3:$D$500,0),MATCH(R$2,[5]Tabelle1!$E$2:$U$2,0))),"")</f>
        <v/>
      </c>
      <c r="S646" s="192">
        <f t="array" ref="S646">IFERROR(IF(INDEX([5]Tabelle1!$E$3:$U$500,MATCH($A646&amp;$C646&amp;$D646,[5]Tabelle1!$A$3:$A$500&amp;[5]Tabelle1!$C$3:$C$500&amp;[5]Tabelle1!$D$3:$D$500,0),MATCH(S$2,[5]Tabelle1!$E$2:$U$2,0))=0,"",INDEX([5]Tabelle1!$E$3:$U$500,MATCH($A646&amp;$C646&amp;$D646,[5]Tabelle1!$A$3:$A$500&amp;[5]Tabelle1!$C$3:$C$500&amp;[5]Tabelle1!$D$3:$D$500,0),MATCH(S$2,[5]Tabelle1!$E$2:$U$2,0))),"")</f>
        <v>27581</v>
      </c>
      <c r="T646" s="192" t="str">
        <f t="array" ref="T646">IFERROR(IF(INDEX([5]Tabelle1!$E$3:$U$500,MATCH($A646&amp;$C646&amp;$D646,[5]Tabelle1!$A$3:$A$500&amp;[5]Tabelle1!$C$3:$C$500&amp;[5]Tabelle1!$D$3:$D$500,0),MATCH(T$2,[5]Tabelle1!$E$2:$U$2,0))=0,"",INDEX([5]Tabelle1!$E$3:$U$500,MATCH($A646&amp;$C646&amp;$D646,[5]Tabelle1!$A$3:$A$500&amp;[5]Tabelle1!$C$3:$C$500&amp;[5]Tabelle1!$D$3:$D$500,0),MATCH(T$2,[5]Tabelle1!$E$2:$U$2,0))),"")</f>
        <v/>
      </c>
      <c r="U646" s="192" t="str">
        <f t="array" ref="U646">IFERROR(IF(INDEX([5]Tabelle1!$E$3:$U$500,MATCH($A646&amp;$C646&amp;$D646,[5]Tabelle1!$A$3:$A$500&amp;[5]Tabelle1!$C$3:$C$500&amp;[5]Tabelle1!$D$3:$D$500,0),MATCH(U$2,[5]Tabelle1!$E$2:$U$2,0))=0,"",INDEX([5]Tabelle1!$E$3:$U$500,MATCH($A646&amp;$C646&amp;$D646,[5]Tabelle1!$A$3:$A$500&amp;[5]Tabelle1!$C$3:$C$500&amp;[5]Tabelle1!$D$3:$D$500,0),MATCH(U$2,[5]Tabelle1!$E$2:$U$2,0))),"")</f>
        <v/>
      </c>
      <c r="V646" s="193" t="str">
        <f t="array" ref="V646">IFERROR(IF(INDEX([5]Tabelle1!$E$3:$U$500,MATCH($A646&amp;$C646&amp;$D646,[5]Tabelle1!$A$3:$A$500&amp;[5]Tabelle1!$C$3:$C$500&amp;[5]Tabelle1!$D$3:$D$500,0),MATCH(V$2,[5]Tabelle1!$E$2:$U$2,0))=0,"",INDEX([5]Tabelle1!$E$3:$U$500,MATCH($A646&amp;$C646&amp;$D646,[5]Tabelle1!$A$3:$A$500&amp;[5]Tabelle1!$C$3:$C$500&amp;[5]Tabelle1!$D$3:$D$500,0),MATCH(V$2,[5]Tabelle1!$E$2:$U$2,0))),"")</f>
        <v/>
      </c>
      <c r="W646" s="54" t="str">
        <f t="array" ref="W646">IFERROR(IF(INDEX([5]Tabelle1!$E$3:$U$500,MATCH($A646&amp;$C646&amp;$D646,[5]Tabelle1!$A$3:$A$500&amp;[5]Tabelle1!$C$3:$C$500&amp;[5]Tabelle1!$D$3:$D$500,0),MATCH(W$2,[5]Tabelle1!$E$2:$U$2,0))=0,"",INDEX([5]Tabelle1!$E$3:$U$500,MATCH($A646&amp;$C646&amp;$D646,[5]Tabelle1!$A$3:$A$500&amp;[5]Tabelle1!$C$3:$C$500&amp;[5]Tabelle1!$D$3:$D$500,0),MATCH(W$2,[5]Tabelle1!$E$2:$U$2,0))),"")</f>
        <v/>
      </c>
      <c r="X646" s="54" t="str">
        <f t="array" ref="X646">IFERROR(IF(INDEX([5]Tabelle1!$E$3:$U$500,MATCH($A646&amp;$C646&amp;$D646,[5]Tabelle1!$A$3:$A$500&amp;[5]Tabelle1!$C$3:$C$500&amp;[5]Tabelle1!$D$3:$D$500,0),MATCH(X$2,[5]Tabelle1!$E$2:$U$2,0))=0,"",INDEX([5]Tabelle1!$E$3:$U$500,MATCH($A646&amp;$C646&amp;$D646,[5]Tabelle1!$A$3:$A$500&amp;[5]Tabelle1!$C$3:$C$500&amp;[5]Tabelle1!$D$3:$D$500,0),MATCH(X$2,[5]Tabelle1!$E$2:$U$2,0))),"")</f>
        <v/>
      </c>
      <c r="Y646" s="22"/>
      <c r="Z646" s="22"/>
      <c r="AA646" s="22"/>
      <c r="AB646" s="22"/>
      <c r="AC646" s="22"/>
      <c r="AD646" s="22"/>
      <c r="AE646" s="22"/>
      <c r="AF646" s="22"/>
    </row>
    <row r="647" spans="1:32" ht="14.5" hidden="1" x14ac:dyDescent="0.35">
      <c r="A647" s="127" t="str">
        <f t="shared" si="41"/>
        <v>Spain - Tendencial</v>
      </c>
      <c r="B647" s="70"/>
      <c r="C647" s="70" t="s">
        <v>544</v>
      </c>
      <c r="D647" s="139" t="s">
        <v>551</v>
      </c>
      <c r="E647" s="175"/>
      <c r="F647" s="175"/>
      <c r="G647" s="175"/>
      <c r="H647" s="192" t="str">
        <f t="array" ref="H647">IFERROR(IF(INDEX([5]Tabelle1!$E$3:$U$500,MATCH($A647&amp;$C647&amp;$D647,[5]Tabelle1!$A$3:$A$500&amp;[5]Tabelle1!$C$3:$C$500&amp;[5]Tabelle1!$D$3:$D$500,0),MATCH(H$2,[5]Tabelle1!$E$2:$U$2,0))=0,"",INDEX([5]Tabelle1!$E$3:$U$500,MATCH($A647&amp;$C647&amp;$D647,[5]Tabelle1!$A$3:$A$500&amp;[5]Tabelle1!$C$3:$C$500&amp;[5]Tabelle1!$D$3:$D$500,0),MATCH(H$2,[5]Tabelle1!$E$2:$U$2,0))),"")</f>
        <v/>
      </c>
      <c r="I647" s="192">
        <f t="array" ref="I647">IFERROR(IF(INDEX([5]Tabelle1!$E$3:$U$500,MATCH($A647&amp;$C647&amp;$D647,[5]Tabelle1!$A$3:$A$500&amp;[5]Tabelle1!$C$3:$C$500&amp;[5]Tabelle1!$D$3:$D$500,0),MATCH(I$2,[5]Tabelle1!$E$2:$U$2,0))=0,"",INDEX([5]Tabelle1!$E$3:$U$500,MATCH($A647&amp;$C647&amp;$D647,[5]Tabelle1!$A$3:$A$500&amp;[5]Tabelle1!$C$3:$C$500&amp;[5]Tabelle1!$D$3:$D$500,0),MATCH(I$2,[5]Tabelle1!$E$2:$U$2,0))),"")</f>
        <v>4640</v>
      </c>
      <c r="J647" s="192" t="str">
        <f t="array" ref="J647">IFERROR(IF(INDEX([5]Tabelle1!$E$3:$U$500,MATCH($A647&amp;$C647&amp;$D647,[5]Tabelle1!$A$3:$A$500&amp;[5]Tabelle1!$C$3:$C$500&amp;[5]Tabelle1!$D$3:$D$500,0),MATCH(J$2,[5]Tabelle1!$E$2:$U$2,0))=0,"",INDEX([5]Tabelle1!$E$3:$U$500,MATCH($A647&amp;$C647&amp;$D647,[5]Tabelle1!$A$3:$A$500&amp;[5]Tabelle1!$C$3:$C$500&amp;[5]Tabelle1!$D$3:$D$500,0),MATCH(J$2,[5]Tabelle1!$E$2:$U$2,0))),"")</f>
        <v/>
      </c>
      <c r="K647" s="192" t="str">
        <f t="array" ref="K647">IFERROR(IF(INDEX([5]Tabelle1!$E$3:$U$500,MATCH($A647&amp;$C647&amp;$D647,[5]Tabelle1!$A$3:$A$500&amp;[5]Tabelle1!$C$3:$C$500&amp;[5]Tabelle1!$D$3:$D$500,0),MATCH(K$2,[5]Tabelle1!$E$2:$U$2,0))=0,"",INDEX([5]Tabelle1!$E$3:$U$500,MATCH($A647&amp;$C647&amp;$D647,[5]Tabelle1!$A$3:$A$500&amp;[5]Tabelle1!$C$3:$C$500&amp;[5]Tabelle1!$D$3:$D$500,0),MATCH(K$2,[5]Tabelle1!$E$2:$U$2,0))),"")</f>
        <v/>
      </c>
      <c r="L647" s="192" t="str">
        <f t="array" ref="L647">IFERROR(IF(INDEX([5]Tabelle1!$E$3:$U$500,MATCH($A647&amp;$C647&amp;$D647,[5]Tabelle1!$A$3:$A$500&amp;[5]Tabelle1!$C$3:$C$500&amp;[5]Tabelle1!$D$3:$D$500,0),MATCH(L$2,[5]Tabelle1!$E$2:$U$2,0))=0,"",INDEX([5]Tabelle1!$E$3:$U$500,MATCH($A647&amp;$C647&amp;$D647,[5]Tabelle1!$A$3:$A$500&amp;[5]Tabelle1!$C$3:$C$500&amp;[5]Tabelle1!$D$3:$D$500,0),MATCH(L$2,[5]Tabelle1!$E$2:$U$2,0))),"")</f>
        <v/>
      </c>
      <c r="M647" s="192" t="str">
        <f t="array" ref="M647">IFERROR(IF(INDEX([5]Tabelle1!$E$3:$U$500,MATCH($A647&amp;$C647&amp;$D647,[5]Tabelle1!$A$3:$A$500&amp;[5]Tabelle1!$C$3:$C$500&amp;[5]Tabelle1!$D$3:$D$500,0),MATCH(M$2,[5]Tabelle1!$E$2:$U$2,0))=0,"",INDEX([5]Tabelle1!$E$3:$U$500,MATCH($A647&amp;$C647&amp;$D647,[5]Tabelle1!$A$3:$A$500&amp;[5]Tabelle1!$C$3:$C$500&amp;[5]Tabelle1!$D$3:$D$500,0),MATCH(M$2,[5]Tabelle1!$E$2:$U$2,0))),"")</f>
        <v/>
      </c>
      <c r="N647" s="192">
        <f t="array" ref="N647">IFERROR(IF(INDEX([5]Tabelle1!$E$3:$U$500,MATCH($A647&amp;$C647&amp;$D647,[5]Tabelle1!$A$3:$A$500&amp;[5]Tabelle1!$C$3:$C$500&amp;[5]Tabelle1!$D$3:$D$500,0),MATCH(N$2,[5]Tabelle1!$E$2:$U$2,0))=0,"",INDEX([5]Tabelle1!$E$3:$U$500,MATCH($A647&amp;$C647&amp;$D647,[5]Tabelle1!$A$3:$A$500&amp;[5]Tabelle1!$C$3:$C$500&amp;[5]Tabelle1!$D$3:$D$500,0),MATCH(N$2,[5]Tabelle1!$E$2:$U$2,0))),"")</f>
        <v>4640</v>
      </c>
      <c r="O647" s="192" t="str">
        <f t="array" ref="O647">IFERROR(IF(INDEX([5]Tabelle1!$E$3:$U$500,MATCH($A647&amp;$C647&amp;$D647,[5]Tabelle1!$A$3:$A$500&amp;[5]Tabelle1!$C$3:$C$500&amp;[5]Tabelle1!$D$3:$D$500,0),MATCH(O$2,[5]Tabelle1!$E$2:$U$2,0))=0,"",INDEX([5]Tabelle1!$E$3:$U$500,MATCH($A647&amp;$C647&amp;$D647,[5]Tabelle1!$A$3:$A$500&amp;[5]Tabelle1!$C$3:$C$500&amp;[5]Tabelle1!$D$3:$D$500,0),MATCH(O$2,[5]Tabelle1!$E$2:$U$2,0))),"")</f>
        <v/>
      </c>
      <c r="P647" s="192" t="str">
        <f t="array" ref="P647">IFERROR(IF(INDEX([5]Tabelle1!$E$3:$U$500,MATCH($A647&amp;$C647&amp;$D647,[5]Tabelle1!$A$3:$A$500&amp;[5]Tabelle1!$C$3:$C$500&amp;[5]Tabelle1!$D$3:$D$500,0),MATCH(P$2,[5]Tabelle1!$E$2:$U$2,0))=0,"",INDEX([5]Tabelle1!$E$3:$U$500,MATCH($A647&amp;$C647&amp;$D647,[5]Tabelle1!$A$3:$A$500&amp;[5]Tabelle1!$C$3:$C$500&amp;[5]Tabelle1!$D$3:$D$500,0),MATCH(P$2,[5]Tabelle1!$E$2:$U$2,0))),"")</f>
        <v/>
      </c>
      <c r="Q647" s="192" t="str">
        <f t="array" ref="Q647">IFERROR(IF(INDEX([5]Tabelle1!$E$3:$U$500,MATCH($A647&amp;$C647&amp;$D647,[5]Tabelle1!$A$3:$A$500&amp;[5]Tabelle1!$C$3:$C$500&amp;[5]Tabelle1!$D$3:$D$500,0),MATCH(Q$2,[5]Tabelle1!$E$2:$U$2,0))=0,"",INDEX([5]Tabelle1!$E$3:$U$500,MATCH($A647&amp;$C647&amp;$D647,[5]Tabelle1!$A$3:$A$500&amp;[5]Tabelle1!$C$3:$C$500&amp;[5]Tabelle1!$D$3:$D$500,0),MATCH(Q$2,[5]Tabelle1!$E$2:$U$2,0))),"")</f>
        <v/>
      </c>
      <c r="R647" s="192" t="str">
        <f t="array" ref="R647">IFERROR(IF(INDEX([5]Tabelle1!$E$3:$U$500,MATCH($A647&amp;$C647&amp;$D647,[5]Tabelle1!$A$3:$A$500&amp;[5]Tabelle1!$C$3:$C$500&amp;[5]Tabelle1!$D$3:$D$500,0),MATCH(R$2,[5]Tabelle1!$E$2:$U$2,0))=0,"",INDEX([5]Tabelle1!$E$3:$U$500,MATCH($A647&amp;$C647&amp;$D647,[5]Tabelle1!$A$3:$A$500&amp;[5]Tabelle1!$C$3:$C$500&amp;[5]Tabelle1!$D$3:$D$500,0),MATCH(R$2,[5]Tabelle1!$E$2:$U$2,0))),"")</f>
        <v/>
      </c>
      <c r="S647" s="192">
        <f t="array" ref="S647">IFERROR(IF(INDEX([5]Tabelle1!$E$3:$U$500,MATCH($A647&amp;$C647&amp;$D647,[5]Tabelle1!$A$3:$A$500&amp;[5]Tabelle1!$C$3:$C$500&amp;[5]Tabelle1!$D$3:$D$500,0),MATCH(S$2,[5]Tabelle1!$E$2:$U$2,0))=0,"",INDEX([5]Tabelle1!$E$3:$U$500,MATCH($A647&amp;$C647&amp;$D647,[5]Tabelle1!$A$3:$A$500&amp;[5]Tabelle1!$C$3:$C$500&amp;[5]Tabelle1!$D$3:$D$500,0),MATCH(S$2,[5]Tabelle1!$E$2:$U$2,0))),"")</f>
        <v>4640</v>
      </c>
      <c r="T647" s="192" t="str">
        <f t="array" ref="T647">IFERROR(IF(INDEX([5]Tabelle1!$E$3:$U$500,MATCH($A647&amp;$C647&amp;$D647,[5]Tabelle1!$A$3:$A$500&amp;[5]Tabelle1!$C$3:$C$500&amp;[5]Tabelle1!$D$3:$D$500,0),MATCH(T$2,[5]Tabelle1!$E$2:$U$2,0))=0,"",INDEX([5]Tabelle1!$E$3:$U$500,MATCH($A647&amp;$C647&amp;$D647,[5]Tabelle1!$A$3:$A$500&amp;[5]Tabelle1!$C$3:$C$500&amp;[5]Tabelle1!$D$3:$D$500,0),MATCH(T$2,[5]Tabelle1!$E$2:$U$2,0))),"")</f>
        <v/>
      </c>
      <c r="U647" s="192" t="str">
        <f t="array" ref="U647">IFERROR(IF(INDEX([5]Tabelle1!$E$3:$U$500,MATCH($A647&amp;$C647&amp;$D647,[5]Tabelle1!$A$3:$A$500&amp;[5]Tabelle1!$C$3:$C$500&amp;[5]Tabelle1!$D$3:$D$500,0),MATCH(U$2,[5]Tabelle1!$E$2:$U$2,0))=0,"",INDEX([5]Tabelle1!$E$3:$U$500,MATCH($A647&amp;$C647&amp;$D647,[5]Tabelle1!$A$3:$A$500&amp;[5]Tabelle1!$C$3:$C$500&amp;[5]Tabelle1!$D$3:$D$500,0),MATCH(U$2,[5]Tabelle1!$E$2:$U$2,0))),"")</f>
        <v/>
      </c>
      <c r="V647" s="193" t="str">
        <f t="array" ref="V647">IFERROR(IF(INDEX([5]Tabelle1!$E$3:$U$500,MATCH($A647&amp;$C647&amp;$D647,[5]Tabelle1!$A$3:$A$500&amp;[5]Tabelle1!$C$3:$C$500&amp;[5]Tabelle1!$D$3:$D$500,0),MATCH(V$2,[5]Tabelle1!$E$2:$U$2,0))=0,"",INDEX([5]Tabelle1!$E$3:$U$500,MATCH($A647&amp;$C647&amp;$D647,[5]Tabelle1!$A$3:$A$500&amp;[5]Tabelle1!$C$3:$C$500&amp;[5]Tabelle1!$D$3:$D$500,0),MATCH(V$2,[5]Tabelle1!$E$2:$U$2,0))),"")</f>
        <v/>
      </c>
      <c r="W647" s="54" t="str">
        <f t="array" ref="W647">IFERROR(IF(INDEX([5]Tabelle1!$E$3:$U$500,MATCH($A647&amp;$C647&amp;$D647,[5]Tabelle1!$A$3:$A$500&amp;[5]Tabelle1!$C$3:$C$500&amp;[5]Tabelle1!$D$3:$D$500,0),MATCH(W$2,[5]Tabelle1!$E$2:$U$2,0))=0,"",INDEX([5]Tabelle1!$E$3:$U$500,MATCH($A647&amp;$C647&amp;$D647,[5]Tabelle1!$A$3:$A$500&amp;[5]Tabelle1!$C$3:$C$500&amp;[5]Tabelle1!$D$3:$D$500,0),MATCH(W$2,[5]Tabelle1!$E$2:$U$2,0))),"")</f>
        <v/>
      </c>
      <c r="X647" s="54" t="str">
        <f t="array" ref="X647">IFERROR(IF(INDEX([5]Tabelle1!$E$3:$U$500,MATCH($A647&amp;$C647&amp;$D647,[5]Tabelle1!$A$3:$A$500&amp;[5]Tabelle1!$C$3:$C$500&amp;[5]Tabelle1!$D$3:$D$500,0),MATCH(X$2,[5]Tabelle1!$E$2:$U$2,0))=0,"",INDEX([5]Tabelle1!$E$3:$U$500,MATCH($A647&amp;$C647&amp;$D647,[5]Tabelle1!$A$3:$A$500&amp;[5]Tabelle1!$C$3:$C$500&amp;[5]Tabelle1!$D$3:$D$500,0),MATCH(X$2,[5]Tabelle1!$E$2:$U$2,0))),"")</f>
        <v/>
      </c>
      <c r="Y647" s="22"/>
      <c r="Z647" s="22"/>
      <c r="AA647" s="22"/>
      <c r="AB647" s="22"/>
      <c r="AC647" s="22"/>
      <c r="AD647" s="22"/>
      <c r="AE647" s="22"/>
      <c r="AF647" s="22"/>
    </row>
    <row r="648" spans="1:32" ht="14.5" hidden="1" x14ac:dyDescent="0.35">
      <c r="A648" s="127" t="str">
        <f t="shared" si="41"/>
        <v>Spain - Tendencial</v>
      </c>
      <c r="B648" s="70"/>
      <c r="C648" s="70" t="s">
        <v>544</v>
      </c>
      <c r="D648" s="139" t="s">
        <v>552</v>
      </c>
      <c r="E648" s="175"/>
      <c r="F648" s="175"/>
      <c r="G648" s="175"/>
      <c r="H648" s="192" t="str">
        <f t="array" ref="H648">IFERROR(IF(INDEX([5]Tabelle1!$E$3:$U$500,MATCH($A648&amp;$C648&amp;$D648,[5]Tabelle1!$A$3:$A$500&amp;[5]Tabelle1!$C$3:$C$500&amp;[5]Tabelle1!$D$3:$D$500,0),MATCH(H$2,[5]Tabelle1!$E$2:$U$2,0))=0,"",INDEX([5]Tabelle1!$E$3:$U$500,MATCH($A648&amp;$C648&amp;$D648,[5]Tabelle1!$A$3:$A$500&amp;[5]Tabelle1!$C$3:$C$500&amp;[5]Tabelle1!$D$3:$D$500,0),MATCH(H$2,[5]Tabelle1!$E$2:$U$2,0))),"")</f>
        <v/>
      </c>
      <c r="I648" s="192" t="str">
        <f t="array" ref="I648">IFERROR(IF(INDEX([5]Tabelle1!$E$3:$U$500,MATCH($A648&amp;$C648&amp;$D648,[5]Tabelle1!$A$3:$A$500&amp;[5]Tabelle1!$C$3:$C$500&amp;[5]Tabelle1!$D$3:$D$500,0),MATCH(I$2,[5]Tabelle1!$E$2:$U$2,0))=0,"",INDEX([5]Tabelle1!$E$3:$U$500,MATCH($A648&amp;$C648&amp;$D648,[5]Tabelle1!$A$3:$A$500&amp;[5]Tabelle1!$C$3:$C$500&amp;[5]Tabelle1!$D$3:$D$500,0),MATCH(I$2,[5]Tabelle1!$E$2:$U$2,0))),"")</f>
        <v/>
      </c>
      <c r="J648" s="192" t="str">
        <f t="array" ref="J648">IFERROR(IF(INDEX([5]Tabelle1!$E$3:$U$500,MATCH($A648&amp;$C648&amp;$D648,[5]Tabelle1!$A$3:$A$500&amp;[5]Tabelle1!$C$3:$C$500&amp;[5]Tabelle1!$D$3:$D$500,0),MATCH(J$2,[5]Tabelle1!$E$2:$U$2,0))=0,"",INDEX([5]Tabelle1!$E$3:$U$500,MATCH($A648&amp;$C648&amp;$D648,[5]Tabelle1!$A$3:$A$500&amp;[5]Tabelle1!$C$3:$C$500&amp;[5]Tabelle1!$D$3:$D$500,0),MATCH(J$2,[5]Tabelle1!$E$2:$U$2,0))),"")</f>
        <v/>
      </c>
      <c r="K648" s="192" t="str">
        <f t="array" ref="K648">IFERROR(IF(INDEX([5]Tabelle1!$E$3:$U$500,MATCH($A648&amp;$C648&amp;$D648,[5]Tabelle1!$A$3:$A$500&amp;[5]Tabelle1!$C$3:$C$500&amp;[5]Tabelle1!$D$3:$D$500,0),MATCH(K$2,[5]Tabelle1!$E$2:$U$2,0))=0,"",INDEX([5]Tabelle1!$E$3:$U$500,MATCH($A648&amp;$C648&amp;$D648,[5]Tabelle1!$A$3:$A$500&amp;[5]Tabelle1!$C$3:$C$500&amp;[5]Tabelle1!$D$3:$D$500,0),MATCH(K$2,[5]Tabelle1!$E$2:$U$2,0))),"")</f>
        <v/>
      </c>
      <c r="L648" s="192" t="str">
        <f t="array" ref="L648">IFERROR(IF(INDEX([5]Tabelle1!$E$3:$U$500,MATCH($A648&amp;$C648&amp;$D648,[5]Tabelle1!$A$3:$A$500&amp;[5]Tabelle1!$C$3:$C$500&amp;[5]Tabelle1!$D$3:$D$500,0),MATCH(L$2,[5]Tabelle1!$E$2:$U$2,0))=0,"",INDEX([5]Tabelle1!$E$3:$U$500,MATCH($A648&amp;$C648&amp;$D648,[5]Tabelle1!$A$3:$A$500&amp;[5]Tabelle1!$C$3:$C$500&amp;[5]Tabelle1!$D$3:$D$500,0),MATCH(L$2,[5]Tabelle1!$E$2:$U$2,0))),"")</f>
        <v/>
      </c>
      <c r="M648" s="192" t="str">
        <f t="array" ref="M648">IFERROR(IF(INDEX([5]Tabelle1!$E$3:$U$500,MATCH($A648&amp;$C648&amp;$D648,[5]Tabelle1!$A$3:$A$500&amp;[5]Tabelle1!$C$3:$C$500&amp;[5]Tabelle1!$D$3:$D$500,0),MATCH(M$2,[5]Tabelle1!$E$2:$U$2,0))=0,"",INDEX([5]Tabelle1!$E$3:$U$500,MATCH($A648&amp;$C648&amp;$D648,[5]Tabelle1!$A$3:$A$500&amp;[5]Tabelle1!$C$3:$C$500&amp;[5]Tabelle1!$D$3:$D$500,0),MATCH(M$2,[5]Tabelle1!$E$2:$U$2,0))),"")</f>
        <v/>
      </c>
      <c r="N648" s="192" t="str">
        <f t="array" ref="N648">IFERROR(IF(INDEX([5]Tabelle1!$E$3:$U$500,MATCH($A648&amp;$C648&amp;$D648,[5]Tabelle1!$A$3:$A$500&amp;[5]Tabelle1!$C$3:$C$500&amp;[5]Tabelle1!$D$3:$D$500,0),MATCH(N$2,[5]Tabelle1!$E$2:$U$2,0))=0,"",INDEX([5]Tabelle1!$E$3:$U$500,MATCH($A648&amp;$C648&amp;$D648,[5]Tabelle1!$A$3:$A$500&amp;[5]Tabelle1!$C$3:$C$500&amp;[5]Tabelle1!$D$3:$D$500,0),MATCH(N$2,[5]Tabelle1!$E$2:$U$2,0))),"")</f>
        <v/>
      </c>
      <c r="O648" s="192" t="str">
        <f t="array" ref="O648">IFERROR(IF(INDEX([5]Tabelle1!$E$3:$U$500,MATCH($A648&amp;$C648&amp;$D648,[5]Tabelle1!$A$3:$A$500&amp;[5]Tabelle1!$C$3:$C$500&amp;[5]Tabelle1!$D$3:$D$500,0),MATCH(O$2,[5]Tabelle1!$E$2:$U$2,0))=0,"",INDEX([5]Tabelle1!$E$3:$U$500,MATCH($A648&amp;$C648&amp;$D648,[5]Tabelle1!$A$3:$A$500&amp;[5]Tabelle1!$C$3:$C$500&amp;[5]Tabelle1!$D$3:$D$500,0),MATCH(O$2,[5]Tabelle1!$E$2:$U$2,0))),"")</f>
        <v/>
      </c>
      <c r="P648" s="192" t="str">
        <f t="array" ref="P648">IFERROR(IF(INDEX([5]Tabelle1!$E$3:$U$500,MATCH($A648&amp;$C648&amp;$D648,[5]Tabelle1!$A$3:$A$500&amp;[5]Tabelle1!$C$3:$C$500&amp;[5]Tabelle1!$D$3:$D$500,0),MATCH(P$2,[5]Tabelle1!$E$2:$U$2,0))=0,"",INDEX([5]Tabelle1!$E$3:$U$500,MATCH($A648&amp;$C648&amp;$D648,[5]Tabelle1!$A$3:$A$500&amp;[5]Tabelle1!$C$3:$C$500&amp;[5]Tabelle1!$D$3:$D$500,0),MATCH(P$2,[5]Tabelle1!$E$2:$U$2,0))),"")</f>
        <v/>
      </c>
      <c r="Q648" s="192" t="str">
        <f t="array" ref="Q648">IFERROR(IF(INDEX([5]Tabelle1!$E$3:$U$500,MATCH($A648&amp;$C648&amp;$D648,[5]Tabelle1!$A$3:$A$500&amp;[5]Tabelle1!$C$3:$C$500&amp;[5]Tabelle1!$D$3:$D$500,0),MATCH(Q$2,[5]Tabelle1!$E$2:$U$2,0))=0,"",INDEX([5]Tabelle1!$E$3:$U$500,MATCH($A648&amp;$C648&amp;$D648,[5]Tabelle1!$A$3:$A$500&amp;[5]Tabelle1!$C$3:$C$500&amp;[5]Tabelle1!$D$3:$D$500,0),MATCH(Q$2,[5]Tabelle1!$E$2:$U$2,0))),"")</f>
        <v/>
      </c>
      <c r="R648" s="192" t="str">
        <f t="array" ref="R648">IFERROR(IF(INDEX([5]Tabelle1!$E$3:$U$500,MATCH($A648&amp;$C648&amp;$D648,[5]Tabelle1!$A$3:$A$500&amp;[5]Tabelle1!$C$3:$C$500&amp;[5]Tabelle1!$D$3:$D$500,0),MATCH(R$2,[5]Tabelle1!$E$2:$U$2,0))=0,"",INDEX([5]Tabelle1!$E$3:$U$500,MATCH($A648&amp;$C648&amp;$D648,[5]Tabelle1!$A$3:$A$500&amp;[5]Tabelle1!$C$3:$C$500&amp;[5]Tabelle1!$D$3:$D$500,0),MATCH(R$2,[5]Tabelle1!$E$2:$U$2,0))),"")</f>
        <v/>
      </c>
      <c r="S648" s="192" t="str">
        <f t="array" ref="S648">IFERROR(IF(INDEX([5]Tabelle1!$E$3:$U$500,MATCH($A648&amp;$C648&amp;$D648,[5]Tabelle1!$A$3:$A$500&amp;[5]Tabelle1!$C$3:$C$500&amp;[5]Tabelle1!$D$3:$D$500,0),MATCH(S$2,[5]Tabelle1!$E$2:$U$2,0))=0,"",INDEX([5]Tabelle1!$E$3:$U$500,MATCH($A648&amp;$C648&amp;$D648,[5]Tabelle1!$A$3:$A$500&amp;[5]Tabelle1!$C$3:$C$500&amp;[5]Tabelle1!$D$3:$D$500,0),MATCH(S$2,[5]Tabelle1!$E$2:$U$2,0))),"")</f>
        <v/>
      </c>
      <c r="T648" s="192" t="str">
        <f t="array" ref="T648">IFERROR(IF(INDEX([5]Tabelle1!$E$3:$U$500,MATCH($A648&amp;$C648&amp;$D648,[5]Tabelle1!$A$3:$A$500&amp;[5]Tabelle1!$C$3:$C$500&amp;[5]Tabelle1!$D$3:$D$500,0),MATCH(T$2,[5]Tabelle1!$E$2:$U$2,0))=0,"",INDEX([5]Tabelle1!$E$3:$U$500,MATCH($A648&amp;$C648&amp;$D648,[5]Tabelle1!$A$3:$A$500&amp;[5]Tabelle1!$C$3:$C$500&amp;[5]Tabelle1!$D$3:$D$500,0),MATCH(T$2,[5]Tabelle1!$E$2:$U$2,0))),"")</f>
        <v/>
      </c>
      <c r="U648" s="192" t="str">
        <f t="array" ref="U648">IFERROR(IF(INDEX([5]Tabelle1!$E$3:$U$500,MATCH($A648&amp;$C648&amp;$D648,[5]Tabelle1!$A$3:$A$500&amp;[5]Tabelle1!$C$3:$C$500&amp;[5]Tabelle1!$D$3:$D$500,0),MATCH(U$2,[5]Tabelle1!$E$2:$U$2,0))=0,"",INDEX([5]Tabelle1!$E$3:$U$500,MATCH($A648&amp;$C648&amp;$D648,[5]Tabelle1!$A$3:$A$500&amp;[5]Tabelle1!$C$3:$C$500&amp;[5]Tabelle1!$D$3:$D$500,0),MATCH(U$2,[5]Tabelle1!$E$2:$U$2,0))),"")</f>
        <v/>
      </c>
      <c r="V648" s="193" t="str">
        <f t="array" ref="V648">IFERROR(IF(INDEX([5]Tabelle1!$E$3:$U$500,MATCH($A648&amp;$C648&amp;$D648,[5]Tabelle1!$A$3:$A$500&amp;[5]Tabelle1!$C$3:$C$500&amp;[5]Tabelle1!$D$3:$D$500,0),MATCH(V$2,[5]Tabelle1!$E$2:$U$2,0))=0,"",INDEX([5]Tabelle1!$E$3:$U$500,MATCH($A648&amp;$C648&amp;$D648,[5]Tabelle1!$A$3:$A$500&amp;[5]Tabelle1!$C$3:$C$500&amp;[5]Tabelle1!$D$3:$D$500,0),MATCH(V$2,[5]Tabelle1!$E$2:$U$2,0))),"")</f>
        <v/>
      </c>
      <c r="W648" s="54" t="str">
        <f t="array" ref="W648">IFERROR(IF(INDEX([5]Tabelle1!$E$3:$U$500,MATCH($A648&amp;$C648&amp;$D648,[5]Tabelle1!$A$3:$A$500&amp;[5]Tabelle1!$C$3:$C$500&amp;[5]Tabelle1!$D$3:$D$500,0),MATCH(W$2,[5]Tabelle1!$E$2:$U$2,0))=0,"",INDEX([5]Tabelle1!$E$3:$U$500,MATCH($A648&amp;$C648&amp;$D648,[5]Tabelle1!$A$3:$A$500&amp;[5]Tabelle1!$C$3:$C$500&amp;[5]Tabelle1!$D$3:$D$500,0),MATCH(W$2,[5]Tabelle1!$E$2:$U$2,0))),"")</f>
        <v/>
      </c>
      <c r="X648" s="54" t="str">
        <f t="array" ref="X648">IFERROR(IF(INDEX([5]Tabelle1!$E$3:$U$500,MATCH($A648&amp;$C648&amp;$D648,[5]Tabelle1!$A$3:$A$500&amp;[5]Tabelle1!$C$3:$C$500&amp;[5]Tabelle1!$D$3:$D$500,0),MATCH(X$2,[5]Tabelle1!$E$2:$U$2,0))=0,"",INDEX([5]Tabelle1!$E$3:$U$500,MATCH($A648&amp;$C648&amp;$D648,[5]Tabelle1!$A$3:$A$500&amp;[5]Tabelle1!$C$3:$C$500&amp;[5]Tabelle1!$D$3:$D$500,0),MATCH(X$2,[5]Tabelle1!$E$2:$U$2,0))),"")</f>
        <v/>
      </c>
      <c r="Y648" s="22"/>
      <c r="Z648" s="22"/>
      <c r="AA648" s="22"/>
      <c r="AB648" s="22"/>
      <c r="AC648" s="22"/>
      <c r="AD648" s="22"/>
      <c r="AE648" s="22"/>
      <c r="AF648" s="22"/>
    </row>
    <row r="649" spans="1:32" ht="14.5" hidden="1" x14ac:dyDescent="0.35">
      <c r="A649" s="127" t="str">
        <f t="shared" si="41"/>
        <v>Spain - Tendencial</v>
      </c>
      <c r="B649" s="70"/>
      <c r="C649" s="70" t="s">
        <v>544</v>
      </c>
      <c r="D649" s="139" t="s">
        <v>4</v>
      </c>
      <c r="E649" s="175"/>
      <c r="F649" s="175"/>
      <c r="G649" s="175"/>
      <c r="H649" s="192" t="str">
        <f t="array" ref="H649">IFERROR(IF(INDEX([5]Tabelle1!$E$3:$U$500,MATCH($A649&amp;$C649&amp;$D649,[5]Tabelle1!$A$3:$A$500&amp;[5]Tabelle1!$C$3:$C$500&amp;[5]Tabelle1!$D$3:$D$500,0),MATCH(H$2,[5]Tabelle1!$E$2:$U$2,0))=0,"",INDEX([5]Tabelle1!$E$3:$U$500,MATCH($A649&amp;$C649&amp;$D649,[5]Tabelle1!$A$3:$A$500&amp;[5]Tabelle1!$C$3:$C$500&amp;[5]Tabelle1!$D$3:$D$500,0),MATCH(H$2,[5]Tabelle1!$E$2:$U$2,0))),"")</f>
        <v/>
      </c>
      <c r="I649" s="192">
        <f t="array" ref="I649">IFERROR(IF(INDEX([5]Tabelle1!$E$3:$U$500,MATCH($A649&amp;$C649&amp;$D649,[5]Tabelle1!$A$3:$A$500&amp;[5]Tabelle1!$C$3:$C$500&amp;[5]Tabelle1!$D$3:$D$500,0),MATCH(I$2,[5]Tabelle1!$E$2:$U$2,0))=0,"",INDEX([5]Tabelle1!$E$3:$U$500,MATCH($A649&amp;$C649&amp;$D649,[5]Tabelle1!$A$3:$A$500&amp;[5]Tabelle1!$C$3:$C$500&amp;[5]Tabelle1!$D$3:$D$500,0),MATCH(I$2,[5]Tabelle1!$E$2:$U$2,0))),"")</f>
        <v>4757</v>
      </c>
      <c r="J649" s="192" t="str">
        <f t="array" ref="J649">IFERROR(IF(INDEX([5]Tabelle1!$E$3:$U$500,MATCH($A649&amp;$C649&amp;$D649,[5]Tabelle1!$A$3:$A$500&amp;[5]Tabelle1!$C$3:$C$500&amp;[5]Tabelle1!$D$3:$D$500,0),MATCH(J$2,[5]Tabelle1!$E$2:$U$2,0))=0,"",INDEX([5]Tabelle1!$E$3:$U$500,MATCH($A649&amp;$C649&amp;$D649,[5]Tabelle1!$A$3:$A$500&amp;[5]Tabelle1!$C$3:$C$500&amp;[5]Tabelle1!$D$3:$D$500,0),MATCH(J$2,[5]Tabelle1!$E$2:$U$2,0))),"")</f>
        <v/>
      </c>
      <c r="K649" s="192" t="str">
        <f t="array" ref="K649">IFERROR(IF(INDEX([5]Tabelle1!$E$3:$U$500,MATCH($A649&amp;$C649&amp;$D649,[5]Tabelle1!$A$3:$A$500&amp;[5]Tabelle1!$C$3:$C$500&amp;[5]Tabelle1!$D$3:$D$500,0),MATCH(K$2,[5]Tabelle1!$E$2:$U$2,0))=0,"",INDEX([5]Tabelle1!$E$3:$U$500,MATCH($A649&amp;$C649&amp;$D649,[5]Tabelle1!$A$3:$A$500&amp;[5]Tabelle1!$C$3:$C$500&amp;[5]Tabelle1!$D$3:$D$500,0),MATCH(K$2,[5]Tabelle1!$E$2:$U$2,0))),"")</f>
        <v/>
      </c>
      <c r="L649" s="192" t="str">
        <f t="array" ref="L649">IFERROR(IF(INDEX([5]Tabelle1!$E$3:$U$500,MATCH($A649&amp;$C649&amp;$D649,[5]Tabelle1!$A$3:$A$500&amp;[5]Tabelle1!$C$3:$C$500&amp;[5]Tabelle1!$D$3:$D$500,0),MATCH(L$2,[5]Tabelle1!$E$2:$U$2,0))=0,"",INDEX([5]Tabelle1!$E$3:$U$500,MATCH($A649&amp;$C649&amp;$D649,[5]Tabelle1!$A$3:$A$500&amp;[5]Tabelle1!$C$3:$C$500&amp;[5]Tabelle1!$D$3:$D$500,0),MATCH(L$2,[5]Tabelle1!$E$2:$U$2,0))),"")</f>
        <v/>
      </c>
      <c r="M649" s="192" t="str">
        <f t="array" ref="M649">IFERROR(IF(INDEX([5]Tabelle1!$E$3:$U$500,MATCH($A649&amp;$C649&amp;$D649,[5]Tabelle1!$A$3:$A$500&amp;[5]Tabelle1!$C$3:$C$500&amp;[5]Tabelle1!$D$3:$D$500,0),MATCH(M$2,[5]Tabelle1!$E$2:$U$2,0))=0,"",INDEX([5]Tabelle1!$E$3:$U$500,MATCH($A649&amp;$C649&amp;$D649,[5]Tabelle1!$A$3:$A$500&amp;[5]Tabelle1!$C$3:$C$500&amp;[5]Tabelle1!$D$3:$D$500,0),MATCH(M$2,[5]Tabelle1!$E$2:$U$2,0))),"")</f>
        <v/>
      </c>
      <c r="N649" s="192">
        <f t="array" ref="N649">IFERROR(IF(INDEX([5]Tabelle1!$E$3:$U$500,MATCH($A649&amp;$C649&amp;$D649,[5]Tabelle1!$A$3:$A$500&amp;[5]Tabelle1!$C$3:$C$500&amp;[5]Tabelle1!$D$3:$D$500,0),MATCH(N$2,[5]Tabelle1!$E$2:$U$2,0))=0,"",INDEX([5]Tabelle1!$E$3:$U$500,MATCH($A649&amp;$C649&amp;$D649,[5]Tabelle1!$A$3:$A$500&amp;[5]Tabelle1!$C$3:$C$500&amp;[5]Tabelle1!$D$3:$D$500,0),MATCH(N$2,[5]Tabelle1!$E$2:$U$2,0))),"")</f>
        <v>4750</v>
      </c>
      <c r="O649" s="192" t="str">
        <f t="array" ref="O649">IFERROR(IF(INDEX([5]Tabelle1!$E$3:$U$500,MATCH($A649&amp;$C649&amp;$D649,[5]Tabelle1!$A$3:$A$500&amp;[5]Tabelle1!$C$3:$C$500&amp;[5]Tabelle1!$D$3:$D$500,0),MATCH(O$2,[5]Tabelle1!$E$2:$U$2,0))=0,"",INDEX([5]Tabelle1!$E$3:$U$500,MATCH($A649&amp;$C649&amp;$D649,[5]Tabelle1!$A$3:$A$500&amp;[5]Tabelle1!$C$3:$C$500&amp;[5]Tabelle1!$D$3:$D$500,0),MATCH(O$2,[5]Tabelle1!$E$2:$U$2,0))),"")</f>
        <v/>
      </c>
      <c r="P649" s="192" t="str">
        <f t="array" ref="P649">IFERROR(IF(INDEX([5]Tabelle1!$E$3:$U$500,MATCH($A649&amp;$C649&amp;$D649,[5]Tabelle1!$A$3:$A$500&amp;[5]Tabelle1!$C$3:$C$500&amp;[5]Tabelle1!$D$3:$D$500,0),MATCH(P$2,[5]Tabelle1!$E$2:$U$2,0))=0,"",INDEX([5]Tabelle1!$E$3:$U$500,MATCH($A649&amp;$C649&amp;$D649,[5]Tabelle1!$A$3:$A$500&amp;[5]Tabelle1!$C$3:$C$500&amp;[5]Tabelle1!$D$3:$D$500,0),MATCH(P$2,[5]Tabelle1!$E$2:$U$2,0))),"")</f>
        <v/>
      </c>
      <c r="Q649" s="192" t="str">
        <f t="array" ref="Q649">IFERROR(IF(INDEX([5]Tabelle1!$E$3:$U$500,MATCH($A649&amp;$C649&amp;$D649,[5]Tabelle1!$A$3:$A$500&amp;[5]Tabelle1!$C$3:$C$500&amp;[5]Tabelle1!$D$3:$D$500,0),MATCH(Q$2,[5]Tabelle1!$E$2:$U$2,0))=0,"",INDEX([5]Tabelle1!$E$3:$U$500,MATCH($A649&amp;$C649&amp;$D649,[5]Tabelle1!$A$3:$A$500&amp;[5]Tabelle1!$C$3:$C$500&amp;[5]Tabelle1!$D$3:$D$500,0),MATCH(Q$2,[5]Tabelle1!$E$2:$U$2,0))),"")</f>
        <v/>
      </c>
      <c r="R649" s="192" t="str">
        <f t="array" ref="R649">IFERROR(IF(INDEX([5]Tabelle1!$E$3:$U$500,MATCH($A649&amp;$C649&amp;$D649,[5]Tabelle1!$A$3:$A$500&amp;[5]Tabelle1!$C$3:$C$500&amp;[5]Tabelle1!$D$3:$D$500,0),MATCH(R$2,[5]Tabelle1!$E$2:$U$2,0))=0,"",INDEX([5]Tabelle1!$E$3:$U$500,MATCH($A649&amp;$C649&amp;$D649,[5]Tabelle1!$A$3:$A$500&amp;[5]Tabelle1!$C$3:$C$500&amp;[5]Tabelle1!$D$3:$D$500,0),MATCH(R$2,[5]Tabelle1!$E$2:$U$2,0))),"")</f>
        <v/>
      </c>
      <c r="S649" s="192">
        <f t="array" ref="S649">IFERROR(IF(INDEX([5]Tabelle1!$E$3:$U$500,MATCH($A649&amp;$C649&amp;$D649,[5]Tabelle1!$A$3:$A$500&amp;[5]Tabelle1!$C$3:$C$500&amp;[5]Tabelle1!$D$3:$D$500,0),MATCH(S$2,[5]Tabelle1!$E$2:$U$2,0))=0,"",INDEX([5]Tabelle1!$E$3:$U$500,MATCH($A649&amp;$C649&amp;$D649,[5]Tabelle1!$A$3:$A$500&amp;[5]Tabelle1!$C$3:$C$500&amp;[5]Tabelle1!$D$3:$D$500,0),MATCH(S$2,[5]Tabelle1!$E$2:$U$2,0))),"")</f>
        <v>4713</v>
      </c>
      <c r="T649" s="192" t="str">
        <f t="array" ref="T649">IFERROR(IF(INDEX([5]Tabelle1!$E$3:$U$500,MATCH($A649&amp;$C649&amp;$D649,[5]Tabelle1!$A$3:$A$500&amp;[5]Tabelle1!$C$3:$C$500&amp;[5]Tabelle1!$D$3:$D$500,0),MATCH(T$2,[5]Tabelle1!$E$2:$U$2,0))=0,"",INDEX([5]Tabelle1!$E$3:$U$500,MATCH($A649&amp;$C649&amp;$D649,[5]Tabelle1!$A$3:$A$500&amp;[5]Tabelle1!$C$3:$C$500&amp;[5]Tabelle1!$D$3:$D$500,0),MATCH(T$2,[5]Tabelle1!$E$2:$U$2,0))),"")</f>
        <v/>
      </c>
      <c r="U649" s="192" t="str">
        <f t="array" ref="U649">IFERROR(IF(INDEX([5]Tabelle1!$E$3:$U$500,MATCH($A649&amp;$C649&amp;$D649,[5]Tabelle1!$A$3:$A$500&amp;[5]Tabelle1!$C$3:$C$500&amp;[5]Tabelle1!$D$3:$D$500,0),MATCH(U$2,[5]Tabelle1!$E$2:$U$2,0))=0,"",INDEX([5]Tabelle1!$E$3:$U$500,MATCH($A649&amp;$C649&amp;$D649,[5]Tabelle1!$A$3:$A$500&amp;[5]Tabelle1!$C$3:$C$500&amp;[5]Tabelle1!$D$3:$D$500,0),MATCH(U$2,[5]Tabelle1!$E$2:$U$2,0))),"")</f>
        <v/>
      </c>
      <c r="V649" s="193" t="str">
        <f t="array" ref="V649">IFERROR(IF(INDEX([5]Tabelle1!$E$3:$U$500,MATCH($A649&amp;$C649&amp;$D649,[5]Tabelle1!$A$3:$A$500&amp;[5]Tabelle1!$C$3:$C$500&amp;[5]Tabelle1!$D$3:$D$500,0),MATCH(V$2,[5]Tabelle1!$E$2:$U$2,0))=0,"",INDEX([5]Tabelle1!$E$3:$U$500,MATCH($A649&amp;$C649&amp;$D649,[5]Tabelle1!$A$3:$A$500&amp;[5]Tabelle1!$C$3:$C$500&amp;[5]Tabelle1!$D$3:$D$500,0),MATCH(V$2,[5]Tabelle1!$E$2:$U$2,0))),"")</f>
        <v/>
      </c>
      <c r="W649" s="54" t="str">
        <f t="array" ref="W649">IFERROR(IF(INDEX([5]Tabelle1!$E$3:$U$500,MATCH($A649&amp;$C649&amp;$D649,[5]Tabelle1!$A$3:$A$500&amp;[5]Tabelle1!$C$3:$C$500&amp;[5]Tabelle1!$D$3:$D$500,0),MATCH(W$2,[5]Tabelle1!$E$2:$U$2,0))=0,"",INDEX([5]Tabelle1!$E$3:$U$500,MATCH($A649&amp;$C649&amp;$D649,[5]Tabelle1!$A$3:$A$500&amp;[5]Tabelle1!$C$3:$C$500&amp;[5]Tabelle1!$D$3:$D$500,0),MATCH(W$2,[5]Tabelle1!$E$2:$U$2,0))),"")</f>
        <v/>
      </c>
      <c r="X649" s="54" t="str">
        <f t="array" ref="X649">IFERROR(IF(INDEX([5]Tabelle1!$E$3:$U$500,MATCH($A649&amp;$C649&amp;$D649,[5]Tabelle1!$A$3:$A$500&amp;[5]Tabelle1!$C$3:$C$500&amp;[5]Tabelle1!$D$3:$D$500,0),MATCH(X$2,[5]Tabelle1!$E$2:$U$2,0))=0,"",INDEX([5]Tabelle1!$E$3:$U$500,MATCH($A649&amp;$C649&amp;$D649,[5]Tabelle1!$A$3:$A$500&amp;[5]Tabelle1!$C$3:$C$500&amp;[5]Tabelle1!$D$3:$D$500,0),MATCH(X$2,[5]Tabelle1!$E$2:$U$2,0))),"")</f>
        <v/>
      </c>
      <c r="Y649" s="22"/>
      <c r="Z649" s="22"/>
      <c r="AA649" s="22"/>
      <c r="AB649" s="22"/>
      <c r="AC649" s="22"/>
      <c r="AD649" s="22"/>
      <c r="AE649" s="22"/>
      <c r="AF649" s="22"/>
    </row>
    <row r="650" spans="1:32" ht="14.5" hidden="1" x14ac:dyDescent="0.35">
      <c r="A650" s="127" t="str">
        <f t="shared" si="41"/>
        <v>Spain - Tendencial</v>
      </c>
      <c r="B650" s="70"/>
      <c r="C650" s="70" t="s">
        <v>544</v>
      </c>
      <c r="D650" s="139" t="s">
        <v>541</v>
      </c>
      <c r="E650" s="175"/>
      <c r="F650" s="175"/>
      <c r="G650" s="175"/>
      <c r="H650" s="192" t="str">
        <f t="array" ref="H650">IFERROR(IF(INDEX([5]Tabelle1!$E$3:$U$500,MATCH($A650&amp;$C650&amp;$D650,[5]Tabelle1!$A$3:$A$500&amp;[5]Tabelle1!$C$3:$C$500&amp;[5]Tabelle1!$D$3:$D$500,0),MATCH(H$2,[5]Tabelle1!$E$2:$U$2,0))=0,"",INDEX([5]Tabelle1!$E$3:$U$500,MATCH($A650&amp;$C650&amp;$D650,[5]Tabelle1!$A$3:$A$500&amp;[5]Tabelle1!$C$3:$C$500&amp;[5]Tabelle1!$D$3:$D$500,0),MATCH(H$2,[5]Tabelle1!$E$2:$U$2,0))),"")</f>
        <v/>
      </c>
      <c r="I650" s="192">
        <f t="array" ref="I650">IFERROR(IF(INDEX([5]Tabelle1!$E$3:$U$500,MATCH($A650&amp;$C650&amp;$D650,[5]Tabelle1!$A$3:$A$500&amp;[5]Tabelle1!$C$3:$C$500&amp;[5]Tabelle1!$D$3:$D$500,0),MATCH(I$2,[5]Tabelle1!$E$2:$U$2,0))=0,"",INDEX([5]Tabelle1!$E$3:$U$500,MATCH($A650&amp;$C650&amp;$D650,[5]Tabelle1!$A$3:$A$500&amp;[5]Tabelle1!$C$3:$C$500&amp;[5]Tabelle1!$D$3:$D$500,0),MATCH(I$2,[5]Tabelle1!$E$2:$U$2,0))),"")</f>
        <v>813</v>
      </c>
      <c r="J650" s="192" t="str">
        <f t="array" ref="J650">IFERROR(IF(INDEX([5]Tabelle1!$E$3:$U$500,MATCH($A650&amp;$C650&amp;$D650,[5]Tabelle1!$A$3:$A$500&amp;[5]Tabelle1!$C$3:$C$500&amp;[5]Tabelle1!$D$3:$D$500,0),MATCH(J$2,[5]Tabelle1!$E$2:$U$2,0))=0,"",INDEX([5]Tabelle1!$E$3:$U$500,MATCH($A650&amp;$C650&amp;$D650,[5]Tabelle1!$A$3:$A$500&amp;[5]Tabelle1!$C$3:$C$500&amp;[5]Tabelle1!$D$3:$D$500,0),MATCH(J$2,[5]Tabelle1!$E$2:$U$2,0))),"")</f>
        <v/>
      </c>
      <c r="K650" s="192" t="str">
        <f t="array" ref="K650">IFERROR(IF(INDEX([5]Tabelle1!$E$3:$U$500,MATCH($A650&amp;$C650&amp;$D650,[5]Tabelle1!$A$3:$A$500&amp;[5]Tabelle1!$C$3:$C$500&amp;[5]Tabelle1!$D$3:$D$500,0),MATCH(K$2,[5]Tabelle1!$E$2:$U$2,0))=0,"",INDEX([5]Tabelle1!$E$3:$U$500,MATCH($A650&amp;$C650&amp;$D650,[5]Tabelle1!$A$3:$A$500&amp;[5]Tabelle1!$C$3:$C$500&amp;[5]Tabelle1!$D$3:$D$500,0),MATCH(K$2,[5]Tabelle1!$E$2:$U$2,0))),"")</f>
        <v/>
      </c>
      <c r="L650" s="192" t="str">
        <f t="array" ref="L650">IFERROR(IF(INDEX([5]Tabelle1!$E$3:$U$500,MATCH($A650&amp;$C650&amp;$D650,[5]Tabelle1!$A$3:$A$500&amp;[5]Tabelle1!$C$3:$C$500&amp;[5]Tabelle1!$D$3:$D$500,0),MATCH(L$2,[5]Tabelle1!$E$2:$U$2,0))=0,"",INDEX([5]Tabelle1!$E$3:$U$500,MATCH($A650&amp;$C650&amp;$D650,[5]Tabelle1!$A$3:$A$500&amp;[5]Tabelle1!$C$3:$C$500&amp;[5]Tabelle1!$D$3:$D$500,0),MATCH(L$2,[5]Tabelle1!$E$2:$U$2,0))),"")</f>
        <v/>
      </c>
      <c r="M650" s="192" t="str">
        <f t="array" ref="M650">IFERROR(IF(INDEX([5]Tabelle1!$E$3:$U$500,MATCH($A650&amp;$C650&amp;$D650,[5]Tabelle1!$A$3:$A$500&amp;[5]Tabelle1!$C$3:$C$500&amp;[5]Tabelle1!$D$3:$D$500,0),MATCH(M$2,[5]Tabelle1!$E$2:$U$2,0))=0,"",INDEX([5]Tabelle1!$E$3:$U$500,MATCH($A650&amp;$C650&amp;$D650,[5]Tabelle1!$A$3:$A$500&amp;[5]Tabelle1!$C$3:$C$500&amp;[5]Tabelle1!$D$3:$D$500,0),MATCH(M$2,[5]Tabelle1!$E$2:$U$2,0))),"")</f>
        <v/>
      </c>
      <c r="N650" s="192">
        <f t="array" ref="N650">IFERROR(IF(INDEX([5]Tabelle1!$E$3:$U$500,MATCH($A650&amp;$C650&amp;$D650,[5]Tabelle1!$A$3:$A$500&amp;[5]Tabelle1!$C$3:$C$500&amp;[5]Tabelle1!$D$3:$D$500,0),MATCH(N$2,[5]Tabelle1!$E$2:$U$2,0))=0,"",INDEX([5]Tabelle1!$E$3:$U$500,MATCH($A650&amp;$C650&amp;$D650,[5]Tabelle1!$A$3:$A$500&amp;[5]Tabelle1!$C$3:$C$500&amp;[5]Tabelle1!$D$3:$D$500,0),MATCH(N$2,[5]Tabelle1!$E$2:$U$2,0))),"")</f>
        <v>829</v>
      </c>
      <c r="O650" s="192" t="str">
        <f t="array" ref="O650">IFERROR(IF(INDEX([5]Tabelle1!$E$3:$U$500,MATCH($A650&amp;$C650&amp;$D650,[5]Tabelle1!$A$3:$A$500&amp;[5]Tabelle1!$C$3:$C$500&amp;[5]Tabelle1!$D$3:$D$500,0),MATCH(O$2,[5]Tabelle1!$E$2:$U$2,0))=0,"",INDEX([5]Tabelle1!$E$3:$U$500,MATCH($A650&amp;$C650&amp;$D650,[5]Tabelle1!$A$3:$A$500&amp;[5]Tabelle1!$C$3:$C$500&amp;[5]Tabelle1!$D$3:$D$500,0),MATCH(O$2,[5]Tabelle1!$E$2:$U$2,0))),"")</f>
        <v/>
      </c>
      <c r="P650" s="192" t="str">
        <f t="array" ref="P650">IFERROR(IF(INDEX([5]Tabelle1!$E$3:$U$500,MATCH($A650&amp;$C650&amp;$D650,[5]Tabelle1!$A$3:$A$500&amp;[5]Tabelle1!$C$3:$C$500&amp;[5]Tabelle1!$D$3:$D$500,0),MATCH(P$2,[5]Tabelle1!$E$2:$U$2,0))=0,"",INDEX([5]Tabelle1!$E$3:$U$500,MATCH($A650&amp;$C650&amp;$D650,[5]Tabelle1!$A$3:$A$500&amp;[5]Tabelle1!$C$3:$C$500&amp;[5]Tabelle1!$D$3:$D$500,0),MATCH(P$2,[5]Tabelle1!$E$2:$U$2,0))),"")</f>
        <v/>
      </c>
      <c r="Q650" s="192" t="str">
        <f t="array" ref="Q650">IFERROR(IF(INDEX([5]Tabelle1!$E$3:$U$500,MATCH($A650&amp;$C650&amp;$D650,[5]Tabelle1!$A$3:$A$500&amp;[5]Tabelle1!$C$3:$C$500&amp;[5]Tabelle1!$D$3:$D$500,0),MATCH(Q$2,[5]Tabelle1!$E$2:$U$2,0))=0,"",INDEX([5]Tabelle1!$E$3:$U$500,MATCH($A650&amp;$C650&amp;$D650,[5]Tabelle1!$A$3:$A$500&amp;[5]Tabelle1!$C$3:$C$500&amp;[5]Tabelle1!$D$3:$D$500,0),MATCH(Q$2,[5]Tabelle1!$E$2:$U$2,0))),"")</f>
        <v/>
      </c>
      <c r="R650" s="192" t="str">
        <f t="array" ref="R650">IFERROR(IF(INDEX([5]Tabelle1!$E$3:$U$500,MATCH($A650&amp;$C650&amp;$D650,[5]Tabelle1!$A$3:$A$500&amp;[5]Tabelle1!$C$3:$C$500&amp;[5]Tabelle1!$D$3:$D$500,0),MATCH(R$2,[5]Tabelle1!$E$2:$U$2,0))=0,"",INDEX([5]Tabelle1!$E$3:$U$500,MATCH($A650&amp;$C650&amp;$D650,[5]Tabelle1!$A$3:$A$500&amp;[5]Tabelle1!$C$3:$C$500&amp;[5]Tabelle1!$D$3:$D$500,0),MATCH(R$2,[5]Tabelle1!$E$2:$U$2,0))),"")</f>
        <v/>
      </c>
      <c r="S650" s="192">
        <f t="array" ref="S650">IFERROR(IF(INDEX([5]Tabelle1!$E$3:$U$500,MATCH($A650&amp;$C650&amp;$D650,[5]Tabelle1!$A$3:$A$500&amp;[5]Tabelle1!$C$3:$C$500&amp;[5]Tabelle1!$D$3:$D$500,0),MATCH(S$2,[5]Tabelle1!$E$2:$U$2,0))=0,"",INDEX([5]Tabelle1!$E$3:$U$500,MATCH($A650&amp;$C650&amp;$D650,[5]Tabelle1!$A$3:$A$500&amp;[5]Tabelle1!$C$3:$C$500&amp;[5]Tabelle1!$D$3:$D$500,0),MATCH(S$2,[5]Tabelle1!$E$2:$U$2,0))),"")</f>
        <v>1024</v>
      </c>
      <c r="T650" s="192" t="str">
        <f t="array" ref="T650">IFERROR(IF(INDEX([5]Tabelle1!$E$3:$U$500,MATCH($A650&amp;$C650&amp;$D650,[5]Tabelle1!$A$3:$A$500&amp;[5]Tabelle1!$C$3:$C$500&amp;[5]Tabelle1!$D$3:$D$500,0),MATCH(T$2,[5]Tabelle1!$E$2:$U$2,0))=0,"",INDEX([5]Tabelle1!$E$3:$U$500,MATCH($A650&amp;$C650&amp;$D650,[5]Tabelle1!$A$3:$A$500&amp;[5]Tabelle1!$C$3:$C$500&amp;[5]Tabelle1!$D$3:$D$500,0),MATCH(T$2,[5]Tabelle1!$E$2:$U$2,0))),"")</f>
        <v/>
      </c>
      <c r="U650" s="192" t="str">
        <f t="array" ref="U650">IFERROR(IF(INDEX([5]Tabelle1!$E$3:$U$500,MATCH($A650&amp;$C650&amp;$D650,[5]Tabelle1!$A$3:$A$500&amp;[5]Tabelle1!$C$3:$C$500&amp;[5]Tabelle1!$D$3:$D$500,0),MATCH(U$2,[5]Tabelle1!$E$2:$U$2,0))=0,"",INDEX([5]Tabelle1!$E$3:$U$500,MATCH($A650&amp;$C650&amp;$D650,[5]Tabelle1!$A$3:$A$500&amp;[5]Tabelle1!$C$3:$C$500&amp;[5]Tabelle1!$D$3:$D$500,0),MATCH(U$2,[5]Tabelle1!$E$2:$U$2,0))),"")</f>
        <v/>
      </c>
      <c r="V650" s="193" t="str">
        <f t="array" ref="V650">IFERROR(IF(INDEX([5]Tabelle1!$E$3:$U$500,MATCH($A650&amp;$C650&amp;$D650,[5]Tabelle1!$A$3:$A$500&amp;[5]Tabelle1!$C$3:$C$500&amp;[5]Tabelle1!$D$3:$D$500,0),MATCH(V$2,[5]Tabelle1!$E$2:$U$2,0))=0,"",INDEX([5]Tabelle1!$E$3:$U$500,MATCH($A650&amp;$C650&amp;$D650,[5]Tabelle1!$A$3:$A$500&amp;[5]Tabelle1!$C$3:$C$500&amp;[5]Tabelle1!$D$3:$D$500,0),MATCH(V$2,[5]Tabelle1!$E$2:$U$2,0))),"")</f>
        <v/>
      </c>
      <c r="W650" s="54" t="str">
        <f t="array" ref="W650">IFERROR(IF(INDEX([5]Tabelle1!$E$3:$U$500,MATCH($A650&amp;$C650&amp;$D650,[5]Tabelle1!$A$3:$A$500&amp;[5]Tabelle1!$C$3:$C$500&amp;[5]Tabelle1!$D$3:$D$500,0),MATCH(W$2,[5]Tabelle1!$E$2:$U$2,0))=0,"",INDEX([5]Tabelle1!$E$3:$U$500,MATCH($A650&amp;$C650&amp;$D650,[5]Tabelle1!$A$3:$A$500&amp;[5]Tabelle1!$C$3:$C$500&amp;[5]Tabelle1!$D$3:$D$500,0),MATCH(W$2,[5]Tabelle1!$E$2:$U$2,0))),"")</f>
        <v/>
      </c>
      <c r="X650" s="54" t="str">
        <f t="array" ref="X650">IFERROR(IF(INDEX([5]Tabelle1!$E$3:$U$500,MATCH($A650&amp;$C650&amp;$D650,[5]Tabelle1!$A$3:$A$500&amp;[5]Tabelle1!$C$3:$C$500&amp;[5]Tabelle1!$D$3:$D$500,0),MATCH(X$2,[5]Tabelle1!$E$2:$U$2,0))=0,"",INDEX([5]Tabelle1!$E$3:$U$500,MATCH($A650&amp;$C650&amp;$D650,[5]Tabelle1!$A$3:$A$500&amp;[5]Tabelle1!$C$3:$C$500&amp;[5]Tabelle1!$D$3:$D$500,0),MATCH(X$2,[5]Tabelle1!$E$2:$U$2,0))),"")</f>
        <v/>
      </c>
      <c r="Y650" s="22"/>
      <c r="Z650" s="22"/>
      <c r="AA650" s="22"/>
      <c r="AB650" s="22"/>
      <c r="AC650" s="22"/>
      <c r="AD650" s="22"/>
      <c r="AE650" s="22"/>
      <c r="AF650" s="22"/>
    </row>
    <row r="651" spans="1:32" ht="14.5" hidden="1" x14ac:dyDescent="0.35">
      <c r="A651" s="127" t="str">
        <f t="shared" si="41"/>
        <v>Spain - Tendencial</v>
      </c>
      <c r="B651" s="70"/>
      <c r="C651" s="70" t="s">
        <v>544</v>
      </c>
      <c r="D651" s="139" t="s">
        <v>553</v>
      </c>
      <c r="E651" s="175"/>
      <c r="F651" s="175"/>
      <c r="G651" s="175"/>
      <c r="H651" s="192" t="str">
        <f t="array" ref="H651">IFERROR(IF(INDEX([5]Tabelle1!$E$3:$U$500,MATCH($A651&amp;$C651&amp;$D651,[5]Tabelle1!$A$3:$A$500&amp;[5]Tabelle1!$C$3:$C$500&amp;[5]Tabelle1!$D$3:$D$500,0),MATCH(H$2,[5]Tabelle1!$E$2:$U$2,0))=0,"",INDEX([5]Tabelle1!$E$3:$U$500,MATCH($A651&amp;$C651&amp;$D651,[5]Tabelle1!$A$3:$A$500&amp;[5]Tabelle1!$C$3:$C$500&amp;[5]Tabelle1!$D$3:$D$500,0),MATCH(H$2,[5]Tabelle1!$E$2:$U$2,0))),"")</f>
        <v/>
      </c>
      <c r="I651" s="192" t="str">
        <f t="array" ref="I651">IFERROR(IF(INDEX([5]Tabelle1!$E$3:$U$500,MATCH($A651&amp;$C651&amp;$D651,[5]Tabelle1!$A$3:$A$500&amp;[5]Tabelle1!$C$3:$C$500&amp;[5]Tabelle1!$D$3:$D$500,0),MATCH(I$2,[5]Tabelle1!$E$2:$U$2,0))=0,"",INDEX([5]Tabelle1!$E$3:$U$500,MATCH($A651&amp;$C651&amp;$D651,[5]Tabelle1!$A$3:$A$500&amp;[5]Tabelle1!$C$3:$C$500&amp;[5]Tabelle1!$D$3:$D$500,0),MATCH(I$2,[5]Tabelle1!$E$2:$U$2,0))),"")</f>
        <v/>
      </c>
      <c r="J651" s="192" t="str">
        <f t="array" ref="J651">IFERROR(IF(INDEX([5]Tabelle1!$E$3:$U$500,MATCH($A651&amp;$C651&amp;$D651,[5]Tabelle1!$A$3:$A$500&amp;[5]Tabelle1!$C$3:$C$500&amp;[5]Tabelle1!$D$3:$D$500,0),MATCH(J$2,[5]Tabelle1!$E$2:$U$2,0))=0,"",INDEX([5]Tabelle1!$E$3:$U$500,MATCH($A651&amp;$C651&amp;$D651,[5]Tabelle1!$A$3:$A$500&amp;[5]Tabelle1!$C$3:$C$500&amp;[5]Tabelle1!$D$3:$D$500,0),MATCH(J$2,[5]Tabelle1!$E$2:$U$2,0))),"")</f>
        <v/>
      </c>
      <c r="K651" s="192" t="str">
        <f t="array" ref="K651">IFERROR(IF(INDEX([5]Tabelle1!$E$3:$U$500,MATCH($A651&amp;$C651&amp;$D651,[5]Tabelle1!$A$3:$A$500&amp;[5]Tabelle1!$C$3:$C$500&amp;[5]Tabelle1!$D$3:$D$500,0),MATCH(K$2,[5]Tabelle1!$E$2:$U$2,0))=0,"",INDEX([5]Tabelle1!$E$3:$U$500,MATCH($A651&amp;$C651&amp;$D651,[5]Tabelle1!$A$3:$A$500&amp;[5]Tabelle1!$C$3:$C$500&amp;[5]Tabelle1!$D$3:$D$500,0),MATCH(K$2,[5]Tabelle1!$E$2:$U$2,0))),"")</f>
        <v/>
      </c>
      <c r="L651" s="192" t="str">
        <f t="array" ref="L651">IFERROR(IF(INDEX([5]Tabelle1!$E$3:$U$500,MATCH($A651&amp;$C651&amp;$D651,[5]Tabelle1!$A$3:$A$500&amp;[5]Tabelle1!$C$3:$C$500&amp;[5]Tabelle1!$D$3:$D$500,0),MATCH(L$2,[5]Tabelle1!$E$2:$U$2,0))=0,"",INDEX([5]Tabelle1!$E$3:$U$500,MATCH($A651&amp;$C651&amp;$D651,[5]Tabelle1!$A$3:$A$500&amp;[5]Tabelle1!$C$3:$C$500&amp;[5]Tabelle1!$D$3:$D$500,0),MATCH(L$2,[5]Tabelle1!$E$2:$U$2,0))),"")</f>
        <v/>
      </c>
      <c r="M651" s="192" t="str">
        <f t="array" ref="M651">IFERROR(IF(INDEX([5]Tabelle1!$E$3:$U$500,MATCH($A651&amp;$C651&amp;$D651,[5]Tabelle1!$A$3:$A$500&amp;[5]Tabelle1!$C$3:$C$500&amp;[5]Tabelle1!$D$3:$D$500,0),MATCH(M$2,[5]Tabelle1!$E$2:$U$2,0))=0,"",INDEX([5]Tabelle1!$E$3:$U$500,MATCH($A651&amp;$C651&amp;$D651,[5]Tabelle1!$A$3:$A$500&amp;[5]Tabelle1!$C$3:$C$500&amp;[5]Tabelle1!$D$3:$D$500,0),MATCH(M$2,[5]Tabelle1!$E$2:$U$2,0))),"")</f>
        <v/>
      </c>
      <c r="N651" s="192" t="str">
        <f t="array" ref="N651">IFERROR(IF(INDEX([5]Tabelle1!$E$3:$U$500,MATCH($A651&amp;$C651&amp;$D651,[5]Tabelle1!$A$3:$A$500&amp;[5]Tabelle1!$C$3:$C$500&amp;[5]Tabelle1!$D$3:$D$500,0),MATCH(N$2,[5]Tabelle1!$E$2:$U$2,0))=0,"",INDEX([5]Tabelle1!$E$3:$U$500,MATCH($A651&amp;$C651&amp;$D651,[5]Tabelle1!$A$3:$A$500&amp;[5]Tabelle1!$C$3:$C$500&amp;[5]Tabelle1!$D$3:$D$500,0),MATCH(N$2,[5]Tabelle1!$E$2:$U$2,0))),"")</f>
        <v/>
      </c>
      <c r="O651" s="192" t="str">
        <f t="array" ref="O651">IFERROR(IF(INDEX([5]Tabelle1!$E$3:$U$500,MATCH($A651&amp;$C651&amp;$D651,[5]Tabelle1!$A$3:$A$500&amp;[5]Tabelle1!$C$3:$C$500&amp;[5]Tabelle1!$D$3:$D$500,0),MATCH(O$2,[5]Tabelle1!$E$2:$U$2,0))=0,"",INDEX([5]Tabelle1!$E$3:$U$500,MATCH($A651&amp;$C651&amp;$D651,[5]Tabelle1!$A$3:$A$500&amp;[5]Tabelle1!$C$3:$C$500&amp;[5]Tabelle1!$D$3:$D$500,0),MATCH(O$2,[5]Tabelle1!$E$2:$U$2,0))),"")</f>
        <v/>
      </c>
      <c r="P651" s="192" t="str">
        <f t="array" ref="P651">IFERROR(IF(INDEX([5]Tabelle1!$E$3:$U$500,MATCH($A651&amp;$C651&amp;$D651,[5]Tabelle1!$A$3:$A$500&amp;[5]Tabelle1!$C$3:$C$500&amp;[5]Tabelle1!$D$3:$D$500,0),MATCH(P$2,[5]Tabelle1!$E$2:$U$2,0))=0,"",INDEX([5]Tabelle1!$E$3:$U$500,MATCH($A651&amp;$C651&amp;$D651,[5]Tabelle1!$A$3:$A$500&amp;[5]Tabelle1!$C$3:$C$500&amp;[5]Tabelle1!$D$3:$D$500,0),MATCH(P$2,[5]Tabelle1!$E$2:$U$2,0))),"")</f>
        <v/>
      </c>
      <c r="Q651" s="192" t="str">
        <f t="array" ref="Q651">IFERROR(IF(INDEX([5]Tabelle1!$E$3:$U$500,MATCH($A651&amp;$C651&amp;$D651,[5]Tabelle1!$A$3:$A$500&amp;[5]Tabelle1!$C$3:$C$500&amp;[5]Tabelle1!$D$3:$D$500,0),MATCH(Q$2,[5]Tabelle1!$E$2:$U$2,0))=0,"",INDEX([5]Tabelle1!$E$3:$U$500,MATCH($A651&amp;$C651&amp;$D651,[5]Tabelle1!$A$3:$A$500&amp;[5]Tabelle1!$C$3:$C$500&amp;[5]Tabelle1!$D$3:$D$500,0),MATCH(Q$2,[5]Tabelle1!$E$2:$U$2,0))),"")</f>
        <v/>
      </c>
      <c r="R651" s="192" t="str">
        <f t="array" ref="R651">IFERROR(IF(INDEX([5]Tabelle1!$E$3:$U$500,MATCH($A651&amp;$C651&amp;$D651,[5]Tabelle1!$A$3:$A$500&amp;[5]Tabelle1!$C$3:$C$500&amp;[5]Tabelle1!$D$3:$D$500,0),MATCH(R$2,[5]Tabelle1!$E$2:$U$2,0))=0,"",INDEX([5]Tabelle1!$E$3:$U$500,MATCH($A651&amp;$C651&amp;$D651,[5]Tabelle1!$A$3:$A$500&amp;[5]Tabelle1!$C$3:$C$500&amp;[5]Tabelle1!$D$3:$D$500,0),MATCH(R$2,[5]Tabelle1!$E$2:$U$2,0))),"")</f>
        <v/>
      </c>
      <c r="S651" s="192" t="str">
        <f t="array" ref="S651">IFERROR(IF(INDEX([5]Tabelle1!$E$3:$U$500,MATCH($A651&amp;$C651&amp;$D651,[5]Tabelle1!$A$3:$A$500&amp;[5]Tabelle1!$C$3:$C$500&amp;[5]Tabelle1!$D$3:$D$500,0),MATCH(S$2,[5]Tabelle1!$E$2:$U$2,0))=0,"",INDEX([5]Tabelle1!$E$3:$U$500,MATCH($A651&amp;$C651&amp;$D651,[5]Tabelle1!$A$3:$A$500&amp;[5]Tabelle1!$C$3:$C$500&amp;[5]Tabelle1!$D$3:$D$500,0),MATCH(S$2,[5]Tabelle1!$E$2:$U$2,0))),"")</f>
        <v/>
      </c>
      <c r="T651" s="192" t="str">
        <f t="array" ref="T651">IFERROR(IF(INDEX([5]Tabelle1!$E$3:$U$500,MATCH($A651&amp;$C651&amp;$D651,[5]Tabelle1!$A$3:$A$500&amp;[5]Tabelle1!$C$3:$C$500&amp;[5]Tabelle1!$D$3:$D$500,0),MATCH(T$2,[5]Tabelle1!$E$2:$U$2,0))=0,"",INDEX([5]Tabelle1!$E$3:$U$500,MATCH($A651&amp;$C651&amp;$D651,[5]Tabelle1!$A$3:$A$500&amp;[5]Tabelle1!$C$3:$C$500&amp;[5]Tabelle1!$D$3:$D$500,0),MATCH(T$2,[5]Tabelle1!$E$2:$U$2,0))),"")</f>
        <v/>
      </c>
      <c r="U651" s="192" t="str">
        <f t="array" ref="U651">IFERROR(IF(INDEX([5]Tabelle1!$E$3:$U$500,MATCH($A651&amp;$C651&amp;$D651,[5]Tabelle1!$A$3:$A$500&amp;[5]Tabelle1!$C$3:$C$500&amp;[5]Tabelle1!$D$3:$D$500,0),MATCH(U$2,[5]Tabelle1!$E$2:$U$2,0))=0,"",INDEX([5]Tabelle1!$E$3:$U$500,MATCH($A651&amp;$C651&amp;$D651,[5]Tabelle1!$A$3:$A$500&amp;[5]Tabelle1!$C$3:$C$500&amp;[5]Tabelle1!$D$3:$D$500,0),MATCH(U$2,[5]Tabelle1!$E$2:$U$2,0))),"")</f>
        <v/>
      </c>
      <c r="V651" s="193" t="str">
        <f t="array" ref="V651">IFERROR(IF(INDEX([5]Tabelle1!$E$3:$U$500,MATCH($A651&amp;$C651&amp;$D651,[5]Tabelle1!$A$3:$A$500&amp;[5]Tabelle1!$C$3:$C$500&amp;[5]Tabelle1!$D$3:$D$500,0),MATCH(V$2,[5]Tabelle1!$E$2:$U$2,0))=0,"",INDEX([5]Tabelle1!$E$3:$U$500,MATCH($A651&amp;$C651&amp;$D651,[5]Tabelle1!$A$3:$A$500&amp;[5]Tabelle1!$C$3:$C$500&amp;[5]Tabelle1!$D$3:$D$500,0),MATCH(V$2,[5]Tabelle1!$E$2:$U$2,0))),"")</f>
        <v/>
      </c>
      <c r="W651" s="54" t="str">
        <f t="array" ref="W651">IFERROR(IF(INDEX([5]Tabelle1!$E$3:$U$500,MATCH($A651&amp;$C651&amp;$D651,[5]Tabelle1!$A$3:$A$500&amp;[5]Tabelle1!$C$3:$C$500&amp;[5]Tabelle1!$D$3:$D$500,0),MATCH(W$2,[5]Tabelle1!$E$2:$U$2,0))=0,"",INDEX([5]Tabelle1!$E$3:$U$500,MATCH($A651&amp;$C651&amp;$D651,[5]Tabelle1!$A$3:$A$500&amp;[5]Tabelle1!$C$3:$C$500&amp;[5]Tabelle1!$D$3:$D$500,0),MATCH(W$2,[5]Tabelle1!$E$2:$U$2,0))),"")</f>
        <v/>
      </c>
      <c r="X651" s="54" t="str">
        <f t="array" ref="X651">IFERROR(IF(INDEX([5]Tabelle1!$E$3:$U$500,MATCH($A651&amp;$C651&amp;$D651,[5]Tabelle1!$A$3:$A$500&amp;[5]Tabelle1!$C$3:$C$500&amp;[5]Tabelle1!$D$3:$D$500,0),MATCH(X$2,[5]Tabelle1!$E$2:$U$2,0))=0,"",INDEX([5]Tabelle1!$E$3:$U$500,MATCH($A651&amp;$C651&amp;$D651,[5]Tabelle1!$A$3:$A$500&amp;[5]Tabelle1!$C$3:$C$500&amp;[5]Tabelle1!$D$3:$D$500,0),MATCH(X$2,[5]Tabelle1!$E$2:$U$2,0))),"")</f>
        <v/>
      </c>
      <c r="Y651" s="22"/>
      <c r="Z651" s="22"/>
      <c r="AA651" s="22"/>
      <c r="AB651" s="22"/>
      <c r="AC651" s="22"/>
      <c r="AD651" s="22"/>
      <c r="AE651" s="22"/>
      <c r="AF651" s="22"/>
    </row>
    <row r="652" spans="1:32" ht="14.5" hidden="1" x14ac:dyDescent="0.35">
      <c r="A652" s="127" t="str">
        <f t="shared" si="41"/>
        <v>Spain - Tendencial</v>
      </c>
      <c r="B652" s="70"/>
      <c r="C652" s="70" t="s">
        <v>544</v>
      </c>
      <c r="D652" s="139" t="s">
        <v>6</v>
      </c>
      <c r="E652" s="175"/>
      <c r="F652" s="175"/>
      <c r="G652" s="175"/>
      <c r="H652" s="192" t="str">
        <f t="array" ref="H652">IFERROR(IF(INDEX([5]Tabelle1!$E$3:$U$500,MATCH($A652&amp;$C652&amp;$D652,[5]Tabelle1!$A$3:$A$500&amp;[5]Tabelle1!$C$3:$C$500&amp;[5]Tabelle1!$D$3:$D$500,0),MATCH(H$2,[5]Tabelle1!$E$2:$U$2,0))=0,"",INDEX([5]Tabelle1!$E$3:$U$500,MATCH($A652&amp;$C652&amp;$D652,[5]Tabelle1!$A$3:$A$500&amp;[5]Tabelle1!$C$3:$C$500&amp;[5]Tabelle1!$D$3:$D$500,0),MATCH(H$2,[5]Tabelle1!$E$2:$U$2,0))),"")</f>
        <v/>
      </c>
      <c r="I652" s="192" t="str">
        <f t="array" ref="I652">IFERROR(IF(INDEX([5]Tabelle1!$E$3:$U$500,MATCH($A652&amp;$C652&amp;$D652,[5]Tabelle1!$A$3:$A$500&amp;[5]Tabelle1!$C$3:$C$500&amp;[5]Tabelle1!$D$3:$D$500,0),MATCH(I$2,[5]Tabelle1!$E$2:$U$2,0))=0,"",INDEX([5]Tabelle1!$E$3:$U$500,MATCH($A652&amp;$C652&amp;$D652,[5]Tabelle1!$A$3:$A$500&amp;[5]Tabelle1!$C$3:$C$500&amp;[5]Tabelle1!$D$3:$D$500,0),MATCH(I$2,[5]Tabelle1!$E$2:$U$2,0))),"")</f>
        <v/>
      </c>
      <c r="J652" s="192" t="str">
        <f t="array" ref="J652">IFERROR(IF(INDEX([5]Tabelle1!$E$3:$U$500,MATCH($A652&amp;$C652&amp;$D652,[5]Tabelle1!$A$3:$A$500&amp;[5]Tabelle1!$C$3:$C$500&amp;[5]Tabelle1!$D$3:$D$500,0),MATCH(J$2,[5]Tabelle1!$E$2:$U$2,0))=0,"",INDEX([5]Tabelle1!$E$3:$U$500,MATCH($A652&amp;$C652&amp;$D652,[5]Tabelle1!$A$3:$A$500&amp;[5]Tabelle1!$C$3:$C$500&amp;[5]Tabelle1!$D$3:$D$500,0),MATCH(J$2,[5]Tabelle1!$E$2:$U$2,0))),"")</f>
        <v/>
      </c>
      <c r="K652" s="192" t="str">
        <f t="array" ref="K652">IFERROR(IF(INDEX([5]Tabelle1!$E$3:$U$500,MATCH($A652&amp;$C652&amp;$D652,[5]Tabelle1!$A$3:$A$500&amp;[5]Tabelle1!$C$3:$C$500&amp;[5]Tabelle1!$D$3:$D$500,0),MATCH(K$2,[5]Tabelle1!$E$2:$U$2,0))=0,"",INDEX([5]Tabelle1!$E$3:$U$500,MATCH($A652&amp;$C652&amp;$D652,[5]Tabelle1!$A$3:$A$500&amp;[5]Tabelle1!$C$3:$C$500&amp;[5]Tabelle1!$D$3:$D$500,0),MATCH(K$2,[5]Tabelle1!$E$2:$U$2,0))),"")</f>
        <v/>
      </c>
      <c r="L652" s="192" t="str">
        <f t="array" ref="L652">IFERROR(IF(INDEX([5]Tabelle1!$E$3:$U$500,MATCH($A652&amp;$C652&amp;$D652,[5]Tabelle1!$A$3:$A$500&amp;[5]Tabelle1!$C$3:$C$500&amp;[5]Tabelle1!$D$3:$D$500,0),MATCH(L$2,[5]Tabelle1!$E$2:$U$2,0))=0,"",INDEX([5]Tabelle1!$E$3:$U$500,MATCH($A652&amp;$C652&amp;$D652,[5]Tabelle1!$A$3:$A$500&amp;[5]Tabelle1!$C$3:$C$500&amp;[5]Tabelle1!$D$3:$D$500,0),MATCH(L$2,[5]Tabelle1!$E$2:$U$2,0))),"")</f>
        <v/>
      </c>
      <c r="M652" s="192" t="str">
        <f t="array" ref="M652">IFERROR(IF(INDEX([5]Tabelle1!$E$3:$U$500,MATCH($A652&amp;$C652&amp;$D652,[5]Tabelle1!$A$3:$A$500&amp;[5]Tabelle1!$C$3:$C$500&amp;[5]Tabelle1!$D$3:$D$500,0),MATCH(M$2,[5]Tabelle1!$E$2:$U$2,0))=0,"",INDEX([5]Tabelle1!$E$3:$U$500,MATCH($A652&amp;$C652&amp;$D652,[5]Tabelle1!$A$3:$A$500&amp;[5]Tabelle1!$C$3:$C$500&amp;[5]Tabelle1!$D$3:$D$500,0),MATCH(M$2,[5]Tabelle1!$E$2:$U$2,0))),"")</f>
        <v/>
      </c>
      <c r="N652" s="192" t="str">
        <f t="array" ref="N652">IFERROR(IF(INDEX([5]Tabelle1!$E$3:$U$500,MATCH($A652&amp;$C652&amp;$D652,[5]Tabelle1!$A$3:$A$500&amp;[5]Tabelle1!$C$3:$C$500&amp;[5]Tabelle1!$D$3:$D$500,0),MATCH(N$2,[5]Tabelle1!$E$2:$U$2,0))=0,"",INDEX([5]Tabelle1!$E$3:$U$500,MATCH($A652&amp;$C652&amp;$D652,[5]Tabelle1!$A$3:$A$500&amp;[5]Tabelle1!$C$3:$C$500&amp;[5]Tabelle1!$D$3:$D$500,0),MATCH(N$2,[5]Tabelle1!$E$2:$U$2,0))),"")</f>
        <v/>
      </c>
      <c r="O652" s="192" t="str">
        <f t="array" ref="O652">IFERROR(IF(INDEX([5]Tabelle1!$E$3:$U$500,MATCH($A652&amp;$C652&amp;$D652,[5]Tabelle1!$A$3:$A$500&amp;[5]Tabelle1!$C$3:$C$500&amp;[5]Tabelle1!$D$3:$D$500,0),MATCH(O$2,[5]Tabelle1!$E$2:$U$2,0))=0,"",INDEX([5]Tabelle1!$E$3:$U$500,MATCH($A652&amp;$C652&amp;$D652,[5]Tabelle1!$A$3:$A$500&amp;[5]Tabelle1!$C$3:$C$500&amp;[5]Tabelle1!$D$3:$D$500,0),MATCH(O$2,[5]Tabelle1!$E$2:$U$2,0))),"")</f>
        <v/>
      </c>
      <c r="P652" s="192" t="str">
        <f t="array" ref="P652">IFERROR(IF(INDEX([5]Tabelle1!$E$3:$U$500,MATCH($A652&amp;$C652&amp;$D652,[5]Tabelle1!$A$3:$A$500&amp;[5]Tabelle1!$C$3:$C$500&amp;[5]Tabelle1!$D$3:$D$500,0),MATCH(P$2,[5]Tabelle1!$E$2:$U$2,0))=0,"",INDEX([5]Tabelle1!$E$3:$U$500,MATCH($A652&amp;$C652&amp;$D652,[5]Tabelle1!$A$3:$A$500&amp;[5]Tabelle1!$C$3:$C$500&amp;[5]Tabelle1!$D$3:$D$500,0),MATCH(P$2,[5]Tabelle1!$E$2:$U$2,0))),"")</f>
        <v/>
      </c>
      <c r="Q652" s="192" t="str">
        <f t="array" ref="Q652">IFERROR(IF(INDEX([5]Tabelle1!$E$3:$U$500,MATCH($A652&amp;$C652&amp;$D652,[5]Tabelle1!$A$3:$A$500&amp;[5]Tabelle1!$C$3:$C$500&amp;[5]Tabelle1!$D$3:$D$500,0),MATCH(Q$2,[5]Tabelle1!$E$2:$U$2,0))=0,"",INDEX([5]Tabelle1!$E$3:$U$500,MATCH($A652&amp;$C652&amp;$D652,[5]Tabelle1!$A$3:$A$500&amp;[5]Tabelle1!$C$3:$C$500&amp;[5]Tabelle1!$D$3:$D$500,0),MATCH(Q$2,[5]Tabelle1!$E$2:$U$2,0))),"")</f>
        <v/>
      </c>
      <c r="R652" s="192" t="str">
        <f t="array" ref="R652">IFERROR(IF(INDEX([5]Tabelle1!$E$3:$U$500,MATCH($A652&amp;$C652&amp;$D652,[5]Tabelle1!$A$3:$A$500&amp;[5]Tabelle1!$C$3:$C$500&amp;[5]Tabelle1!$D$3:$D$500,0),MATCH(R$2,[5]Tabelle1!$E$2:$U$2,0))=0,"",INDEX([5]Tabelle1!$E$3:$U$500,MATCH($A652&amp;$C652&amp;$D652,[5]Tabelle1!$A$3:$A$500&amp;[5]Tabelle1!$C$3:$C$500&amp;[5]Tabelle1!$D$3:$D$500,0),MATCH(R$2,[5]Tabelle1!$E$2:$U$2,0))),"")</f>
        <v/>
      </c>
      <c r="S652" s="192" t="str">
        <f t="array" ref="S652">IFERROR(IF(INDEX([5]Tabelle1!$E$3:$U$500,MATCH($A652&amp;$C652&amp;$D652,[5]Tabelle1!$A$3:$A$500&amp;[5]Tabelle1!$C$3:$C$500&amp;[5]Tabelle1!$D$3:$D$500,0),MATCH(S$2,[5]Tabelle1!$E$2:$U$2,0))=0,"",INDEX([5]Tabelle1!$E$3:$U$500,MATCH($A652&amp;$C652&amp;$D652,[5]Tabelle1!$A$3:$A$500&amp;[5]Tabelle1!$C$3:$C$500&amp;[5]Tabelle1!$D$3:$D$500,0),MATCH(S$2,[5]Tabelle1!$E$2:$U$2,0))),"")</f>
        <v/>
      </c>
      <c r="T652" s="192" t="str">
        <f t="array" ref="T652">IFERROR(IF(INDEX([5]Tabelle1!$E$3:$U$500,MATCH($A652&amp;$C652&amp;$D652,[5]Tabelle1!$A$3:$A$500&amp;[5]Tabelle1!$C$3:$C$500&amp;[5]Tabelle1!$D$3:$D$500,0),MATCH(T$2,[5]Tabelle1!$E$2:$U$2,0))=0,"",INDEX([5]Tabelle1!$E$3:$U$500,MATCH($A652&amp;$C652&amp;$D652,[5]Tabelle1!$A$3:$A$500&amp;[5]Tabelle1!$C$3:$C$500&amp;[5]Tabelle1!$D$3:$D$500,0),MATCH(T$2,[5]Tabelle1!$E$2:$U$2,0))),"")</f>
        <v/>
      </c>
      <c r="U652" s="192" t="str">
        <f t="array" ref="U652">IFERROR(IF(INDEX([5]Tabelle1!$E$3:$U$500,MATCH($A652&amp;$C652&amp;$D652,[5]Tabelle1!$A$3:$A$500&amp;[5]Tabelle1!$C$3:$C$500&amp;[5]Tabelle1!$D$3:$D$500,0),MATCH(U$2,[5]Tabelle1!$E$2:$U$2,0))=0,"",INDEX([5]Tabelle1!$E$3:$U$500,MATCH($A652&amp;$C652&amp;$D652,[5]Tabelle1!$A$3:$A$500&amp;[5]Tabelle1!$C$3:$C$500&amp;[5]Tabelle1!$D$3:$D$500,0),MATCH(U$2,[5]Tabelle1!$E$2:$U$2,0))),"")</f>
        <v/>
      </c>
      <c r="V652" s="193" t="str">
        <f t="array" ref="V652">IFERROR(IF(INDEX([5]Tabelle1!$E$3:$U$500,MATCH($A652&amp;$C652&amp;$D652,[5]Tabelle1!$A$3:$A$500&amp;[5]Tabelle1!$C$3:$C$500&amp;[5]Tabelle1!$D$3:$D$500,0),MATCH(V$2,[5]Tabelle1!$E$2:$U$2,0))=0,"",INDEX([5]Tabelle1!$E$3:$U$500,MATCH($A652&amp;$C652&amp;$D652,[5]Tabelle1!$A$3:$A$500&amp;[5]Tabelle1!$C$3:$C$500&amp;[5]Tabelle1!$D$3:$D$500,0),MATCH(V$2,[5]Tabelle1!$E$2:$U$2,0))),"")</f>
        <v/>
      </c>
      <c r="W652" s="54" t="str">
        <f t="array" ref="W652">IFERROR(IF(INDEX([5]Tabelle1!$E$3:$U$500,MATCH($A652&amp;$C652&amp;$D652,[5]Tabelle1!$A$3:$A$500&amp;[5]Tabelle1!$C$3:$C$500&amp;[5]Tabelle1!$D$3:$D$500,0),MATCH(W$2,[5]Tabelle1!$E$2:$U$2,0))=0,"",INDEX([5]Tabelle1!$E$3:$U$500,MATCH($A652&amp;$C652&amp;$D652,[5]Tabelle1!$A$3:$A$500&amp;[5]Tabelle1!$C$3:$C$500&amp;[5]Tabelle1!$D$3:$D$500,0),MATCH(W$2,[5]Tabelle1!$E$2:$U$2,0))),"")</f>
        <v/>
      </c>
      <c r="X652" s="54" t="str">
        <f t="array" ref="X652">IFERROR(IF(INDEX([5]Tabelle1!$E$3:$U$500,MATCH($A652&amp;$C652&amp;$D652,[5]Tabelle1!$A$3:$A$500&amp;[5]Tabelle1!$C$3:$C$500&amp;[5]Tabelle1!$D$3:$D$500,0),MATCH(X$2,[5]Tabelle1!$E$2:$U$2,0))=0,"",INDEX([5]Tabelle1!$E$3:$U$500,MATCH($A652&amp;$C652&amp;$D652,[5]Tabelle1!$A$3:$A$500&amp;[5]Tabelle1!$C$3:$C$500&amp;[5]Tabelle1!$D$3:$D$500,0),MATCH(X$2,[5]Tabelle1!$E$2:$U$2,0))),"")</f>
        <v/>
      </c>
      <c r="Y652" s="22"/>
      <c r="Z652" s="22"/>
      <c r="AA652" s="22"/>
      <c r="AB652" s="22"/>
      <c r="AC652" s="22"/>
      <c r="AD652" s="22"/>
      <c r="AE652" s="22"/>
      <c r="AF652" s="22"/>
    </row>
    <row r="653" spans="1:32" ht="15" hidden="1" thickBot="1" x14ac:dyDescent="0.4">
      <c r="A653" s="130" t="str">
        <f t="shared" si="41"/>
        <v>Spain - Tendencial</v>
      </c>
      <c r="B653" s="131"/>
      <c r="C653" s="131" t="s">
        <v>544</v>
      </c>
      <c r="D653" s="142" t="s">
        <v>554</v>
      </c>
      <c r="E653" s="195"/>
      <c r="F653" s="195"/>
      <c r="G653" s="195"/>
      <c r="H653" s="196" t="str">
        <f t="array" ref="H653">IFERROR(IF(INDEX([5]Tabelle1!$E$3:$U$500,MATCH($A653&amp;$C653&amp;$D653,[5]Tabelle1!$A$3:$A$500&amp;[5]Tabelle1!$C$3:$C$500&amp;[5]Tabelle1!$D$3:$D$500,0),MATCH(H$2,[5]Tabelle1!$E$2:$U$2,0))=0,"",INDEX([5]Tabelle1!$E$3:$U$500,MATCH($A653&amp;$C653&amp;$D653,[5]Tabelle1!$A$3:$A$500&amp;[5]Tabelle1!$C$3:$C$500&amp;[5]Tabelle1!$D$3:$D$500,0),MATCH(H$2,[5]Tabelle1!$E$2:$U$2,0))),"")</f>
        <v/>
      </c>
      <c r="I653" s="196" t="str">
        <f t="array" ref="I653">IFERROR(IF(INDEX([5]Tabelle1!$E$3:$U$500,MATCH($A653&amp;$C653&amp;$D653,[5]Tabelle1!$A$3:$A$500&amp;[5]Tabelle1!$C$3:$C$500&amp;[5]Tabelle1!$D$3:$D$500,0),MATCH(I$2,[5]Tabelle1!$E$2:$U$2,0))=0,"",INDEX([5]Tabelle1!$E$3:$U$500,MATCH($A653&amp;$C653&amp;$D653,[5]Tabelle1!$A$3:$A$500&amp;[5]Tabelle1!$C$3:$C$500&amp;[5]Tabelle1!$D$3:$D$500,0),MATCH(I$2,[5]Tabelle1!$E$2:$U$2,0))),"")</f>
        <v/>
      </c>
      <c r="J653" s="196" t="str">
        <f t="array" ref="J653">IFERROR(IF(INDEX([5]Tabelle1!$E$3:$U$500,MATCH($A653&amp;$C653&amp;$D653,[5]Tabelle1!$A$3:$A$500&amp;[5]Tabelle1!$C$3:$C$500&amp;[5]Tabelle1!$D$3:$D$500,0),MATCH(J$2,[5]Tabelle1!$E$2:$U$2,0))=0,"",INDEX([5]Tabelle1!$E$3:$U$500,MATCH($A653&amp;$C653&amp;$D653,[5]Tabelle1!$A$3:$A$500&amp;[5]Tabelle1!$C$3:$C$500&amp;[5]Tabelle1!$D$3:$D$500,0),MATCH(J$2,[5]Tabelle1!$E$2:$U$2,0))),"")</f>
        <v/>
      </c>
      <c r="K653" s="196" t="str">
        <f t="array" ref="K653">IFERROR(IF(INDEX([5]Tabelle1!$E$3:$U$500,MATCH($A653&amp;$C653&amp;$D653,[5]Tabelle1!$A$3:$A$500&amp;[5]Tabelle1!$C$3:$C$500&amp;[5]Tabelle1!$D$3:$D$500,0),MATCH(K$2,[5]Tabelle1!$E$2:$U$2,0))=0,"",INDEX([5]Tabelle1!$E$3:$U$500,MATCH($A653&amp;$C653&amp;$D653,[5]Tabelle1!$A$3:$A$500&amp;[5]Tabelle1!$C$3:$C$500&amp;[5]Tabelle1!$D$3:$D$500,0),MATCH(K$2,[5]Tabelle1!$E$2:$U$2,0))),"")</f>
        <v/>
      </c>
      <c r="L653" s="196" t="str">
        <f t="array" ref="L653">IFERROR(IF(INDEX([5]Tabelle1!$E$3:$U$500,MATCH($A653&amp;$C653&amp;$D653,[5]Tabelle1!$A$3:$A$500&amp;[5]Tabelle1!$C$3:$C$500&amp;[5]Tabelle1!$D$3:$D$500,0),MATCH(L$2,[5]Tabelle1!$E$2:$U$2,0))=0,"",INDEX([5]Tabelle1!$E$3:$U$500,MATCH($A653&amp;$C653&amp;$D653,[5]Tabelle1!$A$3:$A$500&amp;[5]Tabelle1!$C$3:$C$500&amp;[5]Tabelle1!$D$3:$D$500,0),MATCH(L$2,[5]Tabelle1!$E$2:$U$2,0))),"")</f>
        <v/>
      </c>
      <c r="M653" s="196" t="str">
        <f t="array" ref="M653">IFERROR(IF(INDEX([5]Tabelle1!$E$3:$U$500,MATCH($A653&amp;$C653&amp;$D653,[5]Tabelle1!$A$3:$A$500&amp;[5]Tabelle1!$C$3:$C$500&amp;[5]Tabelle1!$D$3:$D$500,0),MATCH(M$2,[5]Tabelle1!$E$2:$U$2,0))=0,"",INDEX([5]Tabelle1!$E$3:$U$500,MATCH($A653&amp;$C653&amp;$D653,[5]Tabelle1!$A$3:$A$500&amp;[5]Tabelle1!$C$3:$C$500&amp;[5]Tabelle1!$D$3:$D$500,0),MATCH(M$2,[5]Tabelle1!$E$2:$U$2,0))),"")</f>
        <v/>
      </c>
      <c r="N653" s="196" t="str">
        <f t="array" ref="N653">IFERROR(IF(INDEX([5]Tabelle1!$E$3:$U$500,MATCH($A653&amp;$C653&amp;$D653,[5]Tabelle1!$A$3:$A$500&amp;[5]Tabelle1!$C$3:$C$500&amp;[5]Tabelle1!$D$3:$D$500,0),MATCH(N$2,[5]Tabelle1!$E$2:$U$2,0))=0,"",INDEX([5]Tabelle1!$E$3:$U$500,MATCH($A653&amp;$C653&amp;$D653,[5]Tabelle1!$A$3:$A$500&amp;[5]Tabelle1!$C$3:$C$500&amp;[5]Tabelle1!$D$3:$D$500,0),MATCH(N$2,[5]Tabelle1!$E$2:$U$2,0))),"")</f>
        <v/>
      </c>
      <c r="O653" s="196" t="str">
        <f t="array" ref="O653">IFERROR(IF(INDEX([5]Tabelle1!$E$3:$U$500,MATCH($A653&amp;$C653&amp;$D653,[5]Tabelle1!$A$3:$A$500&amp;[5]Tabelle1!$C$3:$C$500&amp;[5]Tabelle1!$D$3:$D$500,0),MATCH(O$2,[5]Tabelle1!$E$2:$U$2,0))=0,"",INDEX([5]Tabelle1!$E$3:$U$500,MATCH($A653&amp;$C653&amp;$D653,[5]Tabelle1!$A$3:$A$500&amp;[5]Tabelle1!$C$3:$C$500&amp;[5]Tabelle1!$D$3:$D$500,0),MATCH(O$2,[5]Tabelle1!$E$2:$U$2,0))),"")</f>
        <v/>
      </c>
      <c r="P653" s="196" t="str">
        <f t="array" ref="P653">IFERROR(IF(INDEX([5]Tabelle1!$E$3:$U$500,MATCH($A653&amp;$C653&amp;$D653,[5]Tabelle1!$A$3:$A$500&amp;[5]Tabelle1!$C$3:$C$500&amp;[5]Tabelle1!$D$3:$D$500,0),MATCH(P$2,[5]Tabelle1!$E$2:$U$2,0))=0,"",INDEX([5]Tabelle1!$E$3:$U$500,MATCH($A653&amp;$C653&amp;$D653,[5]Tabelle1!$A$3:$A$500&amp;[5]Tabelle1!$C$3:$C$500&amp;[5]Tabelle1!$D$3:$D$500,0),MATCH(P$2,[5]Tabelle1!$E$2:$U$2,0))),"")</f>
        <v/>
      </c>
      <c r="Q653" s="196" t="str">
        <f t="array" ref="Q653">IFERROR(IF(INDEX([5]Tabelle1!$E$3:$U$500,MATCH($A653&amp;$C653&amp;$D653,[5]Tabelle1!$A$3:$A$500&amp;[5]Tabelle1!$C$3:$C$500&amp;[5]Tabelle1!$D$3:$D$500,0),MATCH(Q$2,[5]Tabelle1!$E$2:$U$2,0))=0,"",INDEX([5]Tabelle1!$E$3:$U$500,MATCH($A653&amp;$C653&amp;$D653,[5]Tabelle1!$A$3:$A$500&amp;[5]Tabelle1!$C$3:$C$500&amp;[5]Tabelle1!$D$3:$D$500,0),MATCH(Q$2,[5]Tabelle1!$E$2:$U$2,0))),"")</f>
        <v/>
      </c>
      <c r="R653" s="196" t="str">
        <f t="array" ref="R653">IFERROR(IF(INDEX([5]Tabelle1!$E$3:$U$500,MATCH($A653&amp;$C653&amp;$D653,[5]Tabelle1!$A$3:$A$500&amp;[5]Tabelle1!$C$3:$C$500&amp;[5]Tabelle1!$D$3:$D$500,0),MATCH(R$2,[5]Tabelle1!$E$2:$U$2,0))=0,"",INDEX([5]Tabelle1!$E$3:$U$500,MATCH($A653&amp;$C653&amp;$D653,[5]Tabelle1!$A$3:$A$500&amp;[5]Tabelle1!$C$3:$C$500&amp;[5]Tabelle1!$D$3:$D$500,0),MATCH(R$2,[5]Tabelle1!$E$2:$U$2,0))),"")</f>
        <v/>
      </c>
      <c r="S653" s="196" t="str">
        <f t="array" ref="S653">IFERROR(IF(INDEX([5]Tabelle1!$E$3:$U$500,MATCH($A653&amp;$C653&amp;$D653,[5]Tabelle1!$A$3:$A$500&amp;[5]Tabelle1!$C$3:$C$500&amp;[5]Tabelle1!$D$3:$D$500,0),MATCH(S$2,[5]Tabelle1!$E$2:$U$2,0))=0,"",INDEX([5]Tabelle1!$E$3:$U$500,MATCH($A653&amp;$C653&amp;$D653,[5]Tabelle1!$A$3:$A$500&amp;[5]Tabelle1!$C$3:$C$500&amp;[5]Tabelle1!$D$3:$D$500,0),MATCH(S$2,[5]Tabelle1!$E$2:$U$2,0))),"")</f>
        <v/>
      </c>
      <c r="T653" s="196" t="str">
        <f t="array" ref="T653">IFERROR(IF(INDEX([5]Tabelle1!$E$3:$U$500,MATCH($A653&amp;$C653&amp;$D653,[5]Tabelle1!$A$3:$A$500&amp;[5]Tabelle1!$C$3:$C$500&amp;[5]Tabelle1!$D$3:$D$500,0),MATCH(T$2,[5]Tabelle1!$E$2:$U$2,0))=0,"",INDEX([5]Tabelle1!$E$3:$U$500,MATCH($A653&amp;$C653&amp;$D653,[5]Tabelle1!$A$3:$A$500&amp;[5]Tabelle1!$C$3:$C$500&amp;[5]Tabelle1!$D$3:$D$500,0),MATCH(T$2,[5]Tabelle1!$E$2:$U$2,0))),"")</f>
        <v/>
      </c>
      <c r="U653" s="196" t="str">
        <f t="array" ref="U653">IFERROR(IF(INDEX([5]Tabelle1!$E$3:$U$500,MATCH($A653&amp;$C653&amp;$D653,[5]Tabelle1!$A$3:$A$500&amp;[5]Tabelle1!$C$3:$C$500&amp;[5]Tabelle1!$D$3:$D$500,0),MATCH(U$2,[5]Tabelle1!$E$2:$U$2,0))=0,"",INDEX([5]Tabelle1!$E$3:$U$500,MATCH($A653&amp;$C653&amp;$D653,[5]Tabelle1!$A$3:$A$500&amp;[5]Tabelle1!$C$3:$C$500&amp;[5]Tabelle1!$D$3:$D$500,0),MATCH(U$2,[5]Tabelle1!$E$2:$U$2,0))),"")</f>
        <v/>
      </c>
      <c r="V653" s="197" t="str">
        <f t="array" ref="V653">IFERROR(IF(INDEX([5]Tabelle1!$E$3:$U$500,MATCH($A653&amp;$C653&amp;$D653,[5]Tabelle1!$A$3:$A$500&amp;[5]Tabelle1!$C$3:$C$500&amp;[5]Tabelle1!$D$3:$D$500,0),MATCH(V$2,[5]Tabelle1!$E$2:$U$2,0))=0,"",INDEX([5]Tabelle1!$E$3:$U$500,MATCH($A653&amp;$C653&amp;$D653,[5]Tabelle1!$A$3:$A$500&amp;[5]Tabelle1!$C$3:$C$500&amp;[5]Tabelle1!$D$3:$D$500,0),MATCH(V$2,[5]Tabelle1!$E$2:$U$2,0))),"")</f>
        <v/>
      </c>
      <c r="W653" s="54" t="str">
        <f t="array" ref="W653">IFERROR(IF(INDEX([5]Tabelle1!$E$3:$U$500,MATCH($A653&amp;$C653&amp;$D653,[5]Tabelle1!$A$3:$A$500&amp;[5]Tabelle1!$C$3:$C$500&amp;[5]Tabelle1!$D$3:$D$500,0),MATCH(W$2,[5]Tabelle1!$E$2:$U$2,0))=0,"",INDEX([5]Tabelle1!$E$3:$U$500,MATCH($A653&amp;$C653&amp;$D653,[5]Tabelle1!$A$3:$A$500&amp;[5]Tabelle1!$C$3:$C$500&amp;[5]Tabelle1!$D$3:$D$500,0),MATCH(W$2,[5]Tabelle1!$E$2:$U$2,0))),"")</f>
        <v/>
      </c>
      <c r="X653" s="54" t="str">
        <f t="array" ref="X653">IFERROR(IF(INDEX([5]Tabelle1!$E$3:$U$500,MATCH($A653&amp;$C653&amp;$D653,[5]Tabelle1!$A$3:$A$500&amp;[5]Tabelle1!$C$3:$C$500&amp;[5]Tabelle1!$D$3:$D$500,0),MATCH(X$2,[5]Tabelle1!$E$2:$U$2,0))=0,"",INDEX([5]Tabelle1!$E$3:$U$500,MATCH($A653&amp;$C653&amp;$D653,[5]Tabelle1!$A$3:$A$500&amp;[5]Tabelle1!$C$3:$C$500&amp;[5]Tabelle1!$D$3:$D$500,0),MATCH(X$2,[5]Tabelle1!$E$2:$U$2,0))),"")</f>
        <v/>
      </c>
      <c r="Y653" s="22"/>
      <c r="Z653" s="22"/>
      <c r="AA653" s="22"/>
      <c r="AB653" s="22"/>
      <c r="AC653" s="22"/>
      <c r="AD653" s="22"/>
      <c r="AE653" s="22"/>
      <c r="AF653" s="22"/>
    </row>
    <row r="654" spans="1:32" ht="12.75" hidden="1" customHeight="1" x14ac:dyDescent="0.35">
      <c r="A654" s="63" t="str">
        <f>B654</f>
        <v>Sweden</v>
      </c>
      <c r="B654" s="62" t="s">
        <v>45</v>
      </c>
      <c r="C654" s="62" t="s">
        <v>596</v>
      </c>
      <c r="D654" s="146" t="s">
        <v>574</v>
      </c>
      <c r="E654" s="180"/>
      <c r="F654" s="167"/>
      <c r="G654" s="167"/>
      <c r="H654" s="167" t="str">
        <f t="array" ref="H654">IFERROR(IF(INDEX([5]Tabelle1!$E$3:$U$500,MATCH($A654&amp;$C654&amp;$D654,[5]Tabelle1!$A$3:$A$500&amp;[5]Tabelle1!$C$3:$C$500&amp;[5]Tabelle1!$D$3:$D$500,0),MATCH(H$2,[5]Tabelle1!$E$2:$U$2,0))=0,"",INDEX([5]Tabelle1!$E$3:$U$500,MATCH($A654&amp;$C654&amp;$D654,[5]Tabelle1!$A$3:$A$500&amp;[5]Tabelle1!$C$3:$C$500&amp;[5]Tabelle1!$D$3:$D$500,0),MATCH(H$2,[5]Tabelle1!$E$2:$U$2,0))),"")</f>
        <v/>
      </c>
      <c r="I654" s="181">
        <f t="array" ref="I654">IFERROR(IF(INDEX([5]Tabelle1!$E$3:$U$500,MATCH($A654&amp;$C654&amp;$D654,[5]Tabelle1!$A$3:$A$500&amp;[5]Tabelle1!$C$3:$C$500&amp;[5]Tabelle1!$D$3:$D$500,0),MATCH(I$2,[5]Tabelle1!$E$2:$U$2,0))=0,"",INDEX([5]Tabelle1!$E$3:$U$500,MATCH($A654&amp;$C654&amp;$D654,[5]Tabelle1!$A$3:$A$500&amp;[5]Tabelle1!$C$3:$C$500&amp;[5]Tabelle1!$D$3:$D$500,0),MATCH(I$2,[5]Tabelle1!$E$2:$U$2,0))),"")</f>
        <v>0.58199999999999996</v>
      </c>
      <c r="J654" s="163" t="str">
        <f t="array" ref="J654">IFERROR(IF(INDEX([5]Tabelle1!$E$3:$U$500,MATCH($A654&amp;$C654&amp;$D654,[5]Tabelle1!$A$3:$A$500&amp;[5]Tabelle1!$C$3:$C$500&amp;[5]Tabelle1!$D$3:$D$500,0),MATCH(J$2,[5]Tabelle1!$E$2:$U$2,0))=0,"",INDEX([5]Tabelle1!$E$3:$U$500,MATCH($A654&amp;$C654&amp;$D654,[5]Tabelle1!$A$3:$A$500&amp;[5]Tabelle1!$C$3:$C$500&amp;[5]Tabelle1!$D$3:$D$500,0),MATCH(J$2,[5]Tabelle1!$E$2:$U$2,0))),"")</f>
        <v/>
      </c>
      <c r="K654" s="163" t="str">
        <f t="array" ref="K654">IFERROR(IF(INDEX([5]Tabelle1!$E$3:$U$500,MATCH($A654&amp;$C654&amp;$D654,[5]Tabelle1!$A$3:$A$500&amp;[5]Tabelle1!$C$3:$C$500&amp;[5]Tabelle1!$D$3:$D$500,0),MATCH(K$2,[5]Tabelle1!$E$2:$U$2,0))=0,"",INDEX([5]Tabelle1!$E$3:$U$500,MATCH($A654&amp;$C654&amp;$D654,[5]Tabelle1!$A$3:$A$500&amp;[5]Tabelle1!$C$3:$C$500&amp;[5]Tabelle1!$D$3:$D$500,0),MATCH(K$2,[5]Tabelle1!$E$2:$U$2,0))),"")</f>
        <v/>
      </c>
      <c r="L654" s="163" t="str">
        <f t="array" ref="L654">IFERROR(IF(INDEX([5]Tabelle1!$E$3:$U$500,MATCH($A654&amp;$C654&amp;$D654,[5]Tabelle1!$A$3:$A$500&amp;[5]Tabelle1!$C$3:$C$500&amp;[5]Tabelle1!$D$3:$D$500,0),MATCH(L$2,[5]Tabelle1!$E$2:$U$2,0))=0,"",INDEX([5]Tabelle1!$E$3:$U$500,MATCH($A654&amp;$C654&amp;$D654,[5]Tabelle1!$A$3:$A$500&amp;[5]Tabelle1!$C$3:$C$500&amp;[5]Tabelle1!$D$3:$D$500,0),MATCH(L$2,[5]Tabelle1!$E$2:$U$2,0))),"")</f>
        <v/>
      </c>
      <c r="M654" s="163" t="str">
        <f t="array" ref="M654">IFERROR(IF(INDEX([5]Tabelle1!$E$3:$U$500,MATCH($A654&amp;$C654&amp;$D654,[5]Tabelle1!$A$3:$A$500&amp;[5]Tabelle1!$C$3:$C$500&amp;[5]Tabelle1!$D$3:$D$500,0),MATCH(M$2,[5]Tabelle1!$E$2:$U$2,0))=0,"",INDEX([5]Tabelle1!$E$3:$U$500,MATCH($A654&amp;$C654&amp;$D654,[5]Tabelle1!$A$3:$A$500&amp;[5]Tabelle1!$C$3:$C$500&amp;[5]Tabelle1!$D$3:$D$500,0),MATCH(M$2,[5]Tabelle1!$E$2:$U$2,0))),"")</f>
        <v/>
      </c>
      <c r="N654" s="163">
        <f t="array" ref="N654">IFERROR(IF(INDEX([5]Tabelle1!$E$3:$U$500,MATCH($A654&amp;$C654&amp;$D654,[5]Tabelle1!$A$3:$A$500&amp;[5]Tabelle1!$C$3:$C$500&amp;[5]Tabelle1!$D$3:$D$500,0),MATCH(N$2,[5]Tabelle1!$E$2:$U$2,0))=0,"",INDEX([5]Tabelle1!$E$3:$U$500,MATCH($A654&amp;$C654&amp;$D654,[5]Tabelle1!$A$3:$A$500&amp;[5]Tabelle1!$C$3:$C$500&amp;[5]Tabelle1!$D$3:$D$500,0),MATCH(N$2,[5]Tabelle1!$E$2:$U$2,0))),"")</f>
        <v>0.63400000000000001</v>
      </c>
      <c r="O654" s="163" t="str">
        <f t="array" ref="O654">IFERROR(IF(INDEX([5]Tabelle1!$E$3:$U$500,MATCH($A654&amp;$C654&amp;$D654,[5]Tabelle1!$A$3:$A$500&amp;[5]Tabelle1!$C$3:$C$500&amp;[5]Tabelle1!$D$3:$D$500,0),MATCH(O$2,[5]Tabelle1!$E$2:$U$2,0))=0,"",INDEX([5]Tabelle1!$E$3:$U$500,MATCH($A654&amp;$C654&amp;$D654,[5]Tabelle1!$A$3:$A$500&amp;[5]Tabelle1!$C$3:$C$500&amp;[5]Tabelle1!$D$3:$D$500,0),MATCH(O$2,[5]Tabelle1!$E$2:$U$2,0))),"")</f>
        <v/>
      </c>
      <c r="P654" s="163" t="str">
        <f t="array" ref="P654">IFERROR(IF(INDEX([5]Tabelle1!$E$3:$U$500,MATCH($A654&amp;$C654&amp;$D654,[5]Tabelle1!$A$3:$A$500&amp;[5]Tabelle1!$C$3:$C$500&amp;[5]Tabelle1!$D$3:$D$500,0),MATCH(P$2,[5]Tabelle1!$E$2:$U$2,0))=0,"",INDEX([5]Tabelle1!$E$3:$U$500,MATCH($A654&amp;$C654&amp;$D654,[5]Tabelle1!$A$3:$A$500&amp;[5]Tabelle1!$C$3:$C$500&amp;[5]Tabelle1!$D$3:$D$500,0),MATCH(P$2,[5]Tabelle1!$E$2:$U$2,0))),"")</f>
        <v/>
      </c>
      <c r="Q654" s="163" t="str">
        <f t="array" ref="Q654">IFERROR(IF(INDEX([5]Tabelle1!$E$3:$U$500,MATCH($A654&amp;$C654&amp;$D654,[5]Tabelle1!$A$3:$A$500&amp;[5]Tabelle1!$C$3:$C$500&amp;[5]Tabelle1!$D$3:$D$500,0),MATCH(Q$2,[5]Tabelle1!$E$2:$U$2,0))=0,"",INDEX([5]Tabelle1!$E$3:$U$500,MATCH($A654&amp;$C654&amp;$D654,[5]Tabelle1!$A$3:$A$500&amp;[5]Tabelle1!$C$3:$C$500&amp;[5]Tabelle1!$D$3:$D$500,0),MATCH(Q$2,[5]Tabelle1!$E$2:$U$2,0))),"")</f>
        <v/>
      </c>
      <c r="R654" s="163" t="str">
        <f t="array" ref="R654">IFERROR(IF(INDEX([5]Tabelle1!$E$3:$U$500,MATCH($A654&amp;$C654&amp;$D654,[5]Tabelle1!$A$3:$A$500&amp;[5]Tabelle1!$C$3:$C$500&amp;[5]Tabelle1!$D$3:$D$500,0),MATCH(R$2,[5]Tabelle1!$E$2:$U$2,0))=0,"",INDEX([5]Tabelle1!$E$3:$U$500,MATCH($A654&amp;$C654&amp;$D654,[5]Tabelle1!$A$3:$A$500&amp;[5]Tabelle1!$C$3:$C$500&amp;[5]Tabelle1!$D$3:$D$500,0),MATCH(R$2,[5]Tabelle1!$E$2:$U$2,0))),"")</f>
        <v/>
      </c>
      <c r="S654" s="163">
        <f t="array" ref="S654">IFERROR(IF(INDEX([5]Tabelle1!$E$3:$U$500,MATCH($A654&amp;$C654&amp;$D654,[5]Tabelle1!$A$3:$A$500&amp;[5]Tabelle1!$C$3:$C$500&amp;[5]Tabelle1!$D$3:$D$500,0),MATCH(S$2,[5]Tabelle1!$E$2:$U$2,0))=0,"",INDEX([5]Tabelle1!$E$3:$U$500,MATCH($A654&amp;$C654&amp;$D654,[5]Tabelle1!$A$3:$A$500&amp;[5]Tabelle1!$C$3:$C$500&amp;[5]Tabelle1!$D$3:$D$500,0),MATCH(S$2,[5]Tabelle1!$E$2:$U$2,0))),"")</f>
        <v>0.66500000000000004</v>
      </c>
      <c r="T654" s="187">
        <f t="array" ref="T654">IFERROR(IF(INDEX([5]Tabelle1!$E$3:$U$500,MATCH($A654&amp;$C654&amp;$D654,[5]Tabelle1!$A$3:$A$500&amp;[5]Tabelle1!$C$3:$C$500&amp;[5]Tabelle1!$D$3:$D$500,0),MATCH(T$2,[5]Tabelle1!$E$2:$U$2,0))=0,"",INDEX([5]Tabelle1!$E$3:$U$500,MATCH($A654&amp;$C654&amp;$D654,[5]Tabelle1!$A$3:$A$500&amp;[5]Tabelle1!$C$3:$C$500&amp;[5]Tabelle1!$D$3:$D$500,0),MATCH(T$2,[5]Tabelle1!$E$2:$U$2,0))),"")</f>
        <v>0.67900000000000005</v>
      </c>
      <c r="U654" s="187">
        <f t="array" ref="U654">IFERROR(IF(INDEX([5]Tabelle1!$E$3:$U$500,MATCH($A654&amp;$C654&amp;$D654,[5]Tabelle1!$A$3:$A$500&amp;[5]Tabelle1!$C$3:$C$500&amp;[5]Tabelle1!$D$3:$D$500,0),MATCH(U$2,[5]Tabelle1!$E$2:$U$2,0))=0,"",INDEX([5]Tabelle1!$E$3:$U$500,MATCH($A654&amp;$C654&amp;$D654,[5]Tabelle1!$A$3:$A$500&amp;[5]Tabelle1!$C$3:$C$500&amp;[5]Tabelle1!$D$3:$D$500,0),MATCH(U$2,[5]Tabelle1!$E$2:$U$2,0))),"")</f>
        <v>0.73399999999999999</v>
      </c>
      <c r="V654" s="188" t="str">
        <f t="array" ref="V654">IFERROR(IF(INDEX([5]Tabelle1!$E$3:$U$500,MATCH($A654&amp;$C654&amp;$D654,[5]Tabelle1!$A$3:$A$500&amp;[5]Tabelle1!$C$3:$C$500&amp;[5]Tabelle1!$D$3:$D$500,0),MATCH(V$2,[5]Tabelle1!$E$2:$U$2,0))=0,"",INDEX([5]Tabelle1!$E$3:$U$500,MATCH($A654&amp;$C654&amp;$D654,[5]Tabelle1!$A$3:$A$500&amp;[5]Tabelle1!$C$3:$C$500&amp;[5]Tabelle1!$D$3:$D$500,0),MATCH(V$2,[5]Tabelle1!$E$2:$U$2,0))),"")</f>
        <v/>
      </c>
      <c r="W654" s="54" t="str">
        <f t="array" ref="W654">IFERROR(IF(INDEX([5]Tabelle1!$E$3:$U$500,MATCH($A654&amp;$C654&amp;$D654,[5]Tabelle1!$A$3:$A$500&amp;[5]Tabelle1!$C$3:$C$500&amp;[5]Tabelle1!$D$3:$D$500,0),MATCH(W$2,[5]Tabelle1!$E$2:$U$2,0))=0,"",INDEX([5]Tabelle1!$E$3:$U$500,MATCH($A654&amp;$C654&amp;$D654,[5]Tabelle1!$A$3:$A$500&amp;[5]Tabelle1!$C$3:$C$500&amp;[5]Tabelle1!$D$3:$D$500,0),MATCH(W$2,[5]Tabelle1!$E$2:$U$2,0))),"")</f>
        <v/>
      </c>
      <c r="X654" s="54" t="str">
        <f t="array" ref="X654">IFERROR(IF(INDEX([5]Tabelle1!$E$3:$U$500,MATCH($A654&amp;$C654&amp;$D654,[5]Tabelle1!$A$3:$A$500&amp;[5]Tabelle1!$C$3:$C$500&amp;[5]Tabelle1!$D$3:$D$500,0),MATCH(X$2,[5]Tabelle1!$E$2:$U$2,0))=0,"",INDEX([5]Tabelle1!$E$3:$U$500,MATCH($A654&amp;$C654&amp;$D654,[5]Tabelle1!$A$3:$A$500&amp;[5]Tabelle1!$C$3:$C$500&amp;[5]Tabelle1!$D$3:$D$500,0),MATCH(X$2,[5]Tabelle1!$E$2:$U$2,0))),"")</f>
        <v>P. 135 Table 28</v>
      </c>
      <c r="Y654" s="54"/>
      <c r="Z654" s="54"/>
      <c r="AA654" s="54"/>
      <c r="AB654" s="54"/>
      <c r="AC654" s="54"/>
      <c r="AD654" s="54"/>
      <c r="AE654" s="54"/>
      <c r="AF654" s="54"/>
    </row>
    <row r="655" spans="1:32" ht="12.75" customHeight="1" x14ac:dyDescent="0.35">
      <c r="A655" s="127" t="str">
        <f>A654</f>
        <v>Sweden</v>
      </c>
      <c r="B655" s="70"/>
      <c r="C655" s="70" t="s">
        <v>596</v>
      </c>
      <c r="D655" s="136" t="s">
        <v>575</v>
      </c>
      <c r="E655" s="73"/>
      <c r="F655" s="102"/>
      <c r="G655" s="102"/>
      <c r="H655" s="102" t="str">
        <f t="array" ref="H655">IFERROR(IF(INDEX([5]Tabelle1!$E$3:$U$500,MATCH($A655&amp;$C655&amp;$D655,[5]Tabelle1!$A$3:$A$500&amp;[5]Tabelle1!$C$3:$C$500&amp;[5]Tabelle1!$D$3:$D$500,0),MATCH(H$2,[5]Tabelle1!$E$2:$U$2,0))=0,"",INDEX([5]Tabelle1!$E$3:$U$500,MATCH($A655&amp;$C655&amp;$D655,[5]Tabelle1!$A$3:$A$500&amp;[5]Tabelle1!$C$3:$C$500&amp;[5]Tabelle1!$D$3:$D$500,0),MATCH(H$2,[5]Tabelle1!$E$2:$U$2,0))),"")</f>
        <v/>
      </c>
      <c r="I655" s="182">
        <f t="array" ref="I655">IFERROR(IF(INDEX([5]Tabelle1!$E$3:$U$500,MATCH($A655&amp;$C655&amp;$D655,[5]Tabelle1!$A$3:$A$500&amp;[5]Tabelle1!$C$3:$C$500&amp;[5]Tabelle1!$D$3:$D$500,0),MATCH(I$2,[5]Tabelle1!$E$2:$U$2,0))=0,"",INDEX([5]Tabelle1!$E$3:$U$500,MATCH($A655&amp;$C655&amp;$D655,[5]Tabelle1!$A$3:$A$500&amp;[5]Tabelle1!$C$3:$C$500&amp;[5]Tabelle1!$D$3:$D$500,0),MATCH(I$2,[5]Tabelle1!$E$2:$U$2,0))),"")</f>
        <v>0.68100000000000005</v>
      </c>
      <c r="J655" s="162" t="str">
        <f t="array" ref="J655">IFERROR(IF(INDEX([5]Tabelle1!$E$3:$U$500,MATCH($A655&amp;$C655&amp;$D655,[5]Tabelle1!$A$3:$A$500&amp;[5]Tabelle1!$C$3:$C$500&amp;[5]Tabelle1!$D$3:$D$500,0),MATCH(J$2,[5]Tabelle1!$E$2:$U$2,0))=0,"",INDEX([5]Tabelle1!$E$3:$U$500,MATCH($A655&amp;$C655&amp;$D655,[5]Tabelle1!$A$3:$A$500&amp;[5]Tabelle1!$C$3:$C$500&amp;[5]Tabelle1!$D$3:$D$500,0),MATCH(J$2,[5]Tabelle1!$E$2:$U$2,0))),"")</f>
        <v/>
      </c>
      <c r="K655" s="162" t="str">
        <f t="array" ref="K655">IFERROR(IF(INDEX([5]Tabelle1!$E$3:$U$500,MATCH($A655&amp;$C655&amp;$D655,[5]Tabelle1!$A$3:$A$500&amp;[5]Tabelle1!$C$3:$C$500&amp;[5]Tabelle1!$D$3:$D$500,0),MATCH(K$2,[5]Tabelle1!$E$2:$U$2,0))=0,"",INDEX([5]Tabelle1!$E$3:$U$500,MATCH($A655&amp;$C655&amp;$D655,[5]Tabelle1!$A$3:$A$500&amp;[5]Tabelle1!$C$3:$C$500&amp;[5]Tabelle1!$D$3:$D$500,0),MATCH(K$2,[5]Tabelle1!$E$2:$U$2,0))),"")</f>
        <v/>
      </c>
      <c r="L655" s="162" t="str">
        <f t="array" ref="L655">IFERROR(IF(INDEX([5]Tabelle1!$E$3:$U$500,MATCH($A655&amp;$C655&amp;$D655,[5]Tabelle1!$A$3:$A$500&amp;[5]Tabelle1!$C$3:$C$500&amp;[5]Tabelle1!$D$3:$D$500,0),MATCH(L$2,[5]Tabelle1!$E$2:$U$2,0))=0,"",INDEX([5]Tabelle1!$E$3:$U$500,MATCH($A655&amp;$C655&amp;$D655,[5]Tabelle1!$A$3:$A$500&amp;[5]Tabelle1!$C$3:$C$500&amp;[5]Tabelle1!$D$3:$D$500,0),MATCH(L$2,[5]Tabelle1!$E$2:$U$2,0))),"")</f>
        <v/>
      </c>
      <c r="M655" s="162" t="str">
        <f t="array" ref="M655">IFERROR(IF(INDEX([5]Tabelle1!$E$3:$U$500,MATCH($A655&amp;$C655&amp;$D655,[5]Tabelle1!$A$3:$A$500&amp;[5]Tabelle1!$C$3:$C$500&amp;[5]Tabelle1!$D$3:$D$500,0),MATCH(M$2,[5]Tabelle1!$E$2:$U$2,0))=0,"",INDEX([5]Tabelle1!$E$3:$U$500,MATCH($A655&amp;$C655&amp;$D655,[5]Tabelle1!$A$3:$A$500&amp;[5]Tabelle1!$C$3:$C$500&amp;[5]Tabelle1!$D$3:$D$500,0),MATCH(M$2,[5]Tabelle1!$E$2:$U$2,0))),"")</f>
        <v/>
      </c>
      <c r="N655" s="162">
        <f t="array" ref="N655">IFERROR(IF(INDEX([5]Tabelle1!$E$3:$U$500,MATCH($A655&amp;$C655&amp;$D655,[5]Tabelle1!$A$3:$A$500&amp;[5]Tabelle1!$C$3:$C$500&amp;[5]Tabelle1!$D$3:$D$500,0),MATCH(N$2,[5]Tabelle1!$E$2:$U$2,0))=0,"",INDEX([5]Tabelle1!$E$3:$U$500,MATCH($A655&amp;$C655&amp;$D655,[5]Tabelle1!$A$3:$A$500&amp;[5]Tabelle1!$C$3:$C$500&amp;[5]Tabelle1!$D$3:$D$500,0),MATCH(N$2,[5]Tabelle1!$E$2:$U$2,0))),"")</f>
        <v>0.75600000000000001</v>
      </c>
      <c r="O655" s="162" t="str">
        <f t="array" ref="O655">IFERROR(IF(INDEX([5]Tabelle1!$E$3:$U$500,MATCH($A655&amp;$C655&amp;$D655,[5]Tabelle1!$A$3:$A$500&amp;[5]Tabelle1!$C$3:$C$500&amp;[5]Tabelle1!$D$3:$D$500,0),MATCH(O$2,[5]Tabelle1!$E$2:$U$2,0))=0,"",INDEX([5]Tabelle1!$E$3:$U$500,MATCH($A655&amp;$C655&amp;$D655,[5]Tabelle1!$A$3:$A$500&amp;[5]Tabelle1!$C$3:$C$500&amp;[5]Tabelle1!$D$3:$D$500,0),MATCH(O$2,[5]Tabelle1!$E$2:$U$2,0))),"")</f>
        <v/>
      </c>
      <c r="P655" s="162" t="str">
        <f t="array" ref="P655">IFERROR(IF(INDEX([5]Tabelle1!$E$3:$U$500,MATCH($A655&amp;$C655&amp;$D655,[5]Tabelle1!$A$3:$A$500&amp;[5]Tabelle1!$C$3:$C$500&amp;[5]Tabelle1!$D$3:$D$500,0),MATCH(P$2,[5]Tabelle1!$E$2:$U$2,0))=0,"",INDEX([5]Tabelle1!$E$3:$U$500,MATCH($A655&amp;$C655&amp;$D655,[5]Tabelle1!$A$3:$A$500&amp;[5]Tabelle1!$C$3:$C$500&amp;[5]Tabelle1!$D$3:$D$500,0),MATCH(P$2,[5]Tabelle1!$E$2:$U$2,0))),"")</f>
        <v/>
      </c>
      <c r="Q655" s="162" t="str">
        <f t="array" ref="Q655">IFERROR(IF(INDEX([5]Tabelle1!$E$3:$U$500,MATCH($A655&amp;$C655&amp;$D655,[5]Tabelle1!$A$3:$A$500&amp;[5]Tabelle1!$C$3:$C$500&amp;[5]Tabelle1!$D$3:$D$500,0),MATCH(Q$2,[5]Tabelle1!$E$2:$U$2,0))=0,"",INDEX([5]Tabelle1!$E$3:$U$500,MATCH($A655&amp;$C655&amp;$D655,[5]Tabelle1!$A$3:$A$500&amp;[5]Tabelle1!$C$3:$C$500&amp;[5]Tabelle1!$D$3:$D$500,0),MATCH(Q$2,[5]Tabelle1!$E$2:$U$2,0))),"")</f>
        <v/>
      </c>
      <c r="R655" s="162" t="str">
        <f t="array" ref="R655">IFERROR(IF(INDEX([5]Tabelle1!$E$3:$U$500,MATCH($A655&amp;$C655&amp;$D655,[5]Tabelle1!$A$3:$A$500&amp;[5]Tabelle1!$C$3:$C$500&amp;[5]Tabelle1!$D$3:$D$500,0),MATCH(R$2,[5]Tabelle1!$E$2:$U$2,0))=0,"",INDEX([5]Tabelle1!$E$3:$U$500,MATCH($A655&amp;$C655&amp;$D655,[5]Tabelle1!$A$3:$A$500&amp;[5]Tabelle1!$C$3:$C$500&amp;[5]Tabelle1!$D$3:$D$500,0),MATCH(R$2,[5]Tabelle1!$E$2:$U$2,0))),"")</f>
        <v/>
      </c>
      <c r="S655" s="162">
        <f t="array" ref="S655">IFERROR(IF(INDEX([5]Tabelle1!$E$3:$U$500,MATCH($A655&amp;$C655&amp;$D655,[5]Tabelle1!$A$3:$A$500&amp;[5]Tabelle1!$C$3:$C$500&amp;[5]Tabelle1!$D$3:$D$500,0),MATCH(S$2,[5]Tabelle1!$E$2:$U$2,0))=0,"",INDEX([5]Tabelle1!$E$3:$U$500,MATCH($A655&amp;$C655&amp;$D655,[5]Tabelle1!$A$3:$A$500&amp;[5]Tabelle1!$C$3:$C$500&amp;[5]Tabelle1!$D$3:$D$500,0),MATCH(S$2,[5]Tabelle1!$E$2:$U$2,0))),"")</f>
        <v>0.82599999999999996</v>
      </c>
      <c r="T655" s="190">
        <f t="array" ref="T655">IFERROR(IF(INDEX([5]Tabelle1!$E$3:$U$500,MATCH($A655&amp;$C655&amp;$D655,[5]Tabelle1!$A$3:$A$500&amp;[5]Tabelle1!$C$3:$C$500&amp;[5]Tabelle1!$D$3:$D$500,0),MATCH(T$2,[5]Tabelle1!$E$2:$U$2,0))=0,"",INDEX([5]Tabelle1!$E$3:$U$500,MATCH($A655&amp;$C655&amp;$D655,[5]Tabelle1!$A$3:$A$500&amp;[5]Tabelle1!$C$3:$C$500&amp;[5]Tabelle1!$D$3:$D$500,0),MATCH(T$2,[5]Tabelle1!$E$2:$U$2,0))),"")</f>
        <v>0.85799999999999998</v>
      </c>
      <c r="U655" s="190">
        <f t="array" ref="U655">IFERROR(IF(INDEX([5]Tabelle1!$E$3:$U$500,MATCH($A655&amp;$C655&amp;$D655,[5]Tabelle1!$A$3:$A$500&amp;[5]Tabelle1!$C$3:$C$500&amp;[5]Tabelle1!$D$3:$D$500,0),MATCH(U$2,[5]Tabelle1!$E$2:$U$2,0))=0,"",INDEX([5]Tabelle1!$E$3:$U$500,MATCH($A655&amp;$C655&amp;$D655,[5]Tabelle1!$A$3:$A$500&amp;[5]Tabelle1!$C$3:$C$500&amp;[5]Tabelle1!$D$3:$D$500,0),MATCH(U$2,[5]Tabelle1!$E$2:$U$2,0))),"")</f>
        <v>0.96599999999999997</v>
      </c>
      <c r="V655" s="191" t="str">
        <f t="array" ref="V655">IFERROR(IF(INDEX([5]Tabelle1!$E$3:$U$500,MATCH($A655&amp;$C655&amp;$D655,[5]Tabelle1!$A$3:$A$500&amp;[5]Tabelle1!$C$3:$C$500&amp;[5]Tabelle1!$D$3:$D$500,0),MATCH(V$2,[5]Tabelle1!$E$2:$U$2,0))=0,"",INDEX([5]Tabelle1!$E$3:$U$500,MATCH($A655&amp;$C655&amp;$D655,[5]Tabelle1!$A$3:$A$500&amp;[5]Tabelle1!$C$3:$C$500&amp;[5]Tabelle1!$D$3:$D$500,0),MATCH(V$2,[5]Tabelle1!$E$2:$U$2,0))),"")</f>
        <v/>
      </c>
      <c r="W655" s="54" t="s">
        <v>608</v>
      </c>
      <c r="X655" s="54" t="str">
        <f t="array" ref="X655">IFERROR(IF(INDEX([5]Tabelle1!$E$3:$U$500,MATCH($A655&amp;$C655&amp;$D655,[5]Tabelle1!$A$3:$A$500&amp;[5]Tabelle1!$C$3:$C$500&amp;[5]Tabelle1!$D$3:$D$500,0),MATCH(X$2,[5]Tabelle1!$E$2:$U$2,0))=0,"",INDEX([5]Tabelle1!$E$3:$U$500,MATCH($A655&amp;$C655&amp;$D655,[5]Tabelle1!$A$3:$A$500&amp;[5]Tabelle1!$C$3:$C$500&amp;[5]Tabelle1!$D$3:$D$500,0),MATCH(X$2,[5]Tabelle1!$E$2:$U$2,0))),"")</f>
        <v/>
      </c>
      <c r="Y655" s="54"/>
      <c r="Z655" s="54"/>
      <c r="AA655" s="54"/>
      <c r="AB655" s="54"/>
      <c r="AC655" s="54"/>
      <c r="AD655" s="54"/>
      <c r="AE655" s="54"/>
      <c r="AF655" s="54"/>
    </row>
    <row r="656" spans="1:32" ht="12.75" hidden="1" customHeight="1" x14ac:dyDescent="0.35">
      <c r="A656" s="127" t="str">
        <f t="shared" ref="A656:A671" si="42">A655</f>
        <v>Sweden</v>
      </c>
      <c r="B656" s="70"/>
      <c r="C656" s="70" t="s">
        <v>596</v>
      </c>
      <c r="D656" s="136" t="s">
        <v>576</v>
      </c>
      <c r="E656" s="73"/>
      <c r="F656" s="102"/>
      <c r="G656" s="102"/>
      <c r="H656" s="102" t="str">
        <f t="array" ref="H656">IFERROR(IF(INDEX([5]Tabelle1!$E$3:$U$500,MATCH($A656&amp;$C656&amp;$D656,[5]Tabelle1!$A$3:$A$500&amp;[5]Tabelle1!$C$3:$C$500&amp;[5]Tabelle1!$D$3:$D$500,0),MATCH(H$2,[5]Tabelle1!$E$2:$U$2,0))=0,"",INDEX([5]Tabelle1!$E$3:$U$500,MATCH($A656&amp;$C656&amp;$D656,[5]Tabelle1!$A$3:$A$500&amp;[5]Tabelle1!$C$3:$C$500&amp;[5]Tabelle1!$D$3:$D$500,0),MATCH(H$2,[5]Tabelle1!$E$2:$U$2,0))),"")</f>
        <v/>
      </c>
      <c r="I656" s="182">
        <f t="array" ref="I656">IFERROR(IF(INDEX([5]Tabelle1!$E$3:$U$500,MATCH($A656&amp;$C656&amp;$D656,[5]Tabelle1!$A$3:$A$500&amp;[5]Tabelle1!$C$3:$C$500&amp;[5]Tabelle1!$D$3:$D$500,0),MATCH(I$2,[5]Tabelle1!$E$2:$U$2,0))=0,"",INDEX([5]Tabelle1!$E$3:$U$500,MATCH($A656&amp;$C656&amp;$D656,[5]Tabelle1!$A$3:$A$500&amp;[5]Tabelle1!$C$3:$C$500&amp;[5]Tabelle1!$D$3:$D$500,0),MATCH(I$2,[5]Tabelle1!$E$2:$U$2,0))),"")</f>
        <v>0.69199999999999995</v>
      </c>
      <c r="J656" s="162" t="str">
        <f t="array" ref="J656">IFERROR(IF(INDEX([5]Tabelle1!$E$3:$U$500,MATCH($A656&amp;$C656&amp;$D656,[5]Tabelle1!$A$3:$A$500&amp;[5]Tabelle1!$C$3:$C$500&amp;[5]Tabelle1!$D$3:$D$500,0),MATCH(J$2,[5]Tabelle1!$E$2:$U$2,0))=0,"",INDEX([5]Tabelle1!$E$3:$U$500,MATCH($A656&amp;$C656&amp;$D656,[5]Tabelle1!$A$3:$A$500&amp;[5]Tabelle1!$C$3:$C$500&amp;[5]Tabelle1!$D$3:$D$500,0),MATCH(J$2,[5]Tabelle1!$E$2:$U$2,0))),"")</f>
        <v/>
      </c>
      <c r="K656" s="162" t="str">
        <f t="array" ref="K656">IFERROR(IF(INDEX([5]Tabelle1!$E$3:$U$500,MATCH($A656&amp;$C656&amp;$D656,[5]Tabelle1!$A$3:$A$500&amp;[5]Tabelle1!$C$3:$C$500&amp;[5]Tabelle1!$D$3:$D$500,0),MATCH(K$2,[5]Tabelle1!$E$2:$U$2,0))=0,"",INDEX([5]Tabelle1!$E$3:$U$500,MATCH($A656&amp;$C656&amp;$D656,[5]Tabelle1!$A$3:$A$500&amp;[5]Tabelle1!$C$3:$C$500&amp;[5]Tabelle1!$D$3:$D$500,0),MATCH(K$2,[5]Tabelle1!$E$2:$U$2,0))),"")</f>
        <v/>
      </c>
      <c r="L656" s="162" t="str">
        <f t="array" ref="L656">IFERROR(IF(INDEX([5]Tabelle1!$E$3:$U$500,MATCH($A656&amp;$C656&amp;$D656,[5]Tabelle1!$A$3:$A$500&amp;[5]Tabelle1!$C$3:$C$500&amp;[5]Tabelle1!$D$3:$D$500,0),MATCH(L$2,[5]Tabelle1!$E$2:$U$2,0))=0,"",INDEX([5]Tabelle1!$E$3:$U$500,MATCH($A656&amp;$C656&amp;$D656,[5]Tabelle1!$A$3:$A$500&amp;[5]Tabelle1!$C$3:$C$500&amp;[5]Tabelle1!$D$3:$D$500,0),MATCH(L$2,[5]Tabelle1!$E$2:$U$2,0))),"")</f>
        <v/>
      </c>
      <c r="M656" s="162" t="str">
        <f t="array" ref="M656">IFERROR(IF(INDEX([5]Tabelle1!$E$3:$U$500,MATCH($A656&amp;$C656&amp;$D656,[5]Tabelle1!$A$3:$A$500&amp;[5]Tabelle1!$C$3:$C$500&amp;[5]Tabelle1!$D$3:$D$500,0),MATCH(M$2,[5]Tabelle1!$E$2:$U$2,0))=0,"",INDEX([5]Tabelle1!$E$3:$U$500,MATCH($A656&amp;$C656&amp;$D656,[5]Tabelle1!$A$3:$A$500&amp;[5]Tabelle1!$C$3:$C$500&amp;[5]Tabelle1!$D$3:$D$500,0),MATCH(M$2,[5]Tabelle1!$E$2:$U$2,0))),"")</f>
        <v/>
      </c>
      <c r="N656" s="162">
        <f t="array" ref="N656">IFERROR(IF(INDEX([5]Tabelle1!$E$3:$U$500,MATCH($A656&amp;$C656&amp;$D656,[5]Tabelle1!$A$3:$A$500&amp;[5]Tabelle1!$C$3:$C$500&amp;[5]Tabelle1!$D$3:$D$500,0),MATCH(N$2,[5]Tabelle1!$E$2:$U$2,0))=0,"",INDEX([5]Tabelle1!$E$3:$U$500,MATCH($A656&amp;$C656&amp;$D656,[5]Tabelle1!$A$3:$A$500&amp;[5]Tabelle1!$C$3:$C$500&amp;[5]Tabelle1!$D$3:$D$500,0),MATCH(N$2,[5]Tabelle1!$E$2:$U$2,0))),"")</f>
        <v>0.71799999999999997</v>
      </c>
      <c r="O656" s="162" t="str">
        <f t="array" ref="O656">IFERROR(IF(INDEX([5]Tabelle1!$E$3:$U$500,MATCH($A656&amp;$C656&amp;$D656,[5]Tabelle1!$A$3:$A$500&amp;[5]Tabelle1!$C$3:$C$500&amp;[5]Tabelle1!$D$3:$D$500,0),MATCH(O$2,[5]Tabelle1!$E$2:$U$2,0))=0,"",INDEX([5]Tabelle1!$E$3:$U$500,MATCH($A656&amp;$C656&amp;$D656,[5]Tabelle1!$A$3:$A$500&amp;[5]Tabelle1!$C$3:$C$500&amp;[5]Tabelle1!$D$3:$D$500,0),MATCH(O$2,[5]Tabelle1!$E$2:$U$2,0))),"")</f>
        <v/>
      </c>
      <c r="P656" s="162" t="str">
        <f t="array" ref="P656">IFERROR(IF(INDEX([5]Tabelle1!$E$3:$U$500,MATCH($A656&amp;$C656&amp;$D656,[5]Tabelle1!$A$3:$A$500&amp;[5]Tabelle1!$C$3:$C$500&amp;[5]Tabelle1!$D$3:$D$500,0),MATCH(P$2,[5]Tabelle1!$E$2:$U$2,0))=0,"",INDEX([5]Tabelle1!$E$3:$U$500,MATCH($A656&amp;$C656&amp;$D656,[5]Tabelle1!$A$3:$A$500&amp;[5]Tabelle1!$C$3:$C$500&amp;[5]Tabelle1!$D$3:$D$500,0),MATCH(P$2,[5]Tabelle1!$E$2:$U$2,0))),"")</f>
        <v/>
      </c>
      <c r="Q656" s="162" t="str">
        <f t="array" ref="Q656">IFERROR(IF(INDEX([5]Tabelle1!$E$3:$U$500,MATCH($A656&amp;$C656&amp;$D656,[5]Tabelle1!$A$3:$A$500&amp;[5]Tabelle1!$C$3:$C$500&amp;[5]Tabelle1!$D$3:$D$500,0),MATCH(Q$2,[5]Tabelle1!$E$2:$U$2,0))=0,"",INDEX([5]Tabelle1!$E$3:$U$500,MATCH($A656&amp;$C656&amp;$D656,[5]Tabelle1!$A$3:$A$500&amp;[5]Tabelle1!$C$3:$C$500&amp;[5]Tabelle1!$D$3:$D$500,0),MATCH(Q$2,[5]Tabelle1!$E$2:$U$2,0))),"")</f>
        <v/>
      </c>
      <c r="R656" s="162" t="str">
        <f t="array" ref="R656">IFERROR(IF(INDEX([5]Tabelle1!$E$3:$U$500,MATCH($A656&amp;$C656&amp;$D656,[5]Tabelle1!$A$3:$A$500&amp;[5]Tabelle1!$C$3:$C$500&amp;[5]Tabelle1!$D$3:$D$500,0),MATCH(R$2,[5]Tabelle1!$E$2:$U$2,0))=0,"",INDEX([5]Tabelle1!$E$3:$U$500,MATCH($A656&amp;$C656&amp;$D656,[5]Tabelle1!$A$3:$A$500&amp;[5]Tabelle1!$C$3:$C$500&amp;[5]Tabelle1!$D$3:$D$500,0),MATCH(R$2,[5]Tabelle1!$E$2:$U$2,0))),"")</f>
        <v/>
      </c>
      <c r="S656" s="162">
        <f t="array" ref="S656">IFERROR(IF(INDEX([5]Tabelle1!$E$3:$U$500,MATCH($A656&amp;$C656&amp;$D656,[5]Tabelle1!$A$3:$A$500&amp;[5]Tabelle1!$C$3:$C$500&amp;[5]Tabelle1!$D$3:$D$500,0),MATCH(S$2,[5]Tabelle1!$E$2:$U$2,0))=0,"",INDEX([5]Tabelle1!$E$3:$U$500,MATCH($A656&amp;$C656&amp;$D656,[5]Tabelle1!$A$3:$A$500&amp;[5]Tabelle1!$C$3:$C$500&amp;[5]Tabelle1!$D$3:$D$500,0),MATCH(S$2,[5]Tabelle1!$E$2:$U$2,0))),"")</f>
        <v>0.72199999999999998</v>
      </c>
      <c r="T656" s="190">
        <f t="array" ref="T656">IFERROR(IF(INDEX([5]Tabelle1!$E$3:$U$500,MATCH($A656&amp;$C656&amp;$D656,[5]Tabelle1!$A$3:$A$500&amp;[5]Tabelle1!$C$3:$C$500&amp;[5]Tabelle1!$D$3:$D$500,0),MATCH(T$2,[5]Tabelle1!$E$2:$U$2,0))=0,"",INDEX([5]Tabelle1!$E$3:$U$500,MATCH($A656&amp;$C656&amp;$D656,[5]Tabelle1!$A$3:$A$500&amp;[5]Tabelle1!$C$3:$C$500&amp;[5]Tabelle1!$D$3:$D$500,0),MATCH(T$2,[5]Tabelle1!$E$2:$U$2,0))),"")</f>
        <v>0.72399999999999998</v>
      </c>
      <c r="U656" s="190">
        <f t="array" ref="U656">IFERROR(IF(INDEX([5]Tabelle1!$E$3:$U$500,MATCH($A656&amp;$C656&amp;$D656,[5]Tabelle1!$A$3:$A$500&amp;[5]Tabelle1!$C$3:$C$500&amp;[5]Tabelle1!$D$3:$D$500,0),MATCH(U$2,[5]Tabelle1!$E$2:$U$2,0))=0,"",INDEX([5]Tabelle1!$E$3:$U$500,MATCH($A656&amp;$C656&amp;$D656,[5]Tabelle1!$A$3:$A$500&amp;[5]Tabelle1!$C$3:$C$500&amp;[5]Tabelle1!$D$3:$D$500,0),MATCH(U$2,[5]Tabelle1!$E$2:$U$2,0))),"")</f>
        <v>0.73699999999999999</v>
      </c>
      <c r="V656" s="191" t="str">
        <f t="array" ref="V656">IFERROR(IF(INDEX([5]Tabelle1!$E$3:$U$500,MATCH($A656&amp;$C656&amp;$D656,[5]Tabelle1!$A$3:$A$500&amp;[5]Tabelle1!$C$3:$C$500&amp;[5]Tabelle1!$D$3:$D$500,0),MATCH(V$2,[5]Tabelle1!$E$2:$U$2,0))=0,"",INDEX([5]Tabelle1!$E$3:$U$500,MATCH($A656&amp;$C656&amp;$D656,[5]Tabelle1!$A$3:$A$500&amp;[5]Tabelle1!$C$3:$C$500&amp;[5]Tabelle1!$D$3:$D$500,0),MATCH(V$2,[5]Tabelle1!$E$2:$U$2,0))),"")</f>
        <v/>
      </c>
      <c r="W656" s="54" t="str">
        <f t="array" ref="W656">IFERROR(IF(INDEX([5]Tabelle1!$E$3:$U$500,MATCH($A656&amp;$C656&amp;$D656,[5]Tabelle1!$A$3:$A$500&amp;[5]Tabelle1!$C$3:$C$500&amp;[5]Tabelle1!$D$3:$D$500,0),MATCH(W$2,[5]Tabelle1!$E$2:$U$2,0))=0,"",INDEX([5]Tabelle1!$E$3:$U$500,MATCH($A656&amp;$C656&amp;$D656,[5]Tabelle1!$A$3:$A$500&amp;[5]Tabelle1!$C$3:$C$500&amp;[5]Tabelle1!$D$3:$D$500,0),MATCH(W$2,[5]Tabelle1!$E$2:$U$2,0))),"")</f>
        <v/>
      </c>
      <c r="X656" s="54" t="str">
        <f t="array" ref="X656">IFERROR(IF(INDEX([5]Tabelle1!$E$3:$U$500,MATCH($A656&amp;$C656&amp;$D656,[5]Tabelle1!$A$3:$A$500&amp;[5]Tabelle1!$C$3:$C$500&amp;[5]Tabelle1!$D$3:$D$500,0),MATCH(X$2,[5]Tabelle1!$E$2:$U$2,0))=0,"",INDEX([5]Tabelle1!$E$3:$U$500,MATCH($A656&amp;$C656&amp;$D656,[5]Tabelle1!$A$3:$A$500&amp;[5]Tabelle1!$C$3:$C$500&amp;[5]Tabelle1!$D$3:$D$500,0),MATCH(X$2,[5]Tabelle1!$E$2:$U$2,0))),"")</f>
        <v/>
      </c>
      <c r="Y656" s="54"/>
      <c r="Z656" s="54"/>
      <c r="AA656" s="54"/>
      <c r="AB656" s="54"/>
      <c r="AC656" s="54"/>
      <c r="AD656" s="54"/>
      <c r="AE656" s="54"/>
      <c r="AF656" s="54"/>
    </row>
    <row r="657" spans="1:24" ht="12.75" hidden="1" customHeight="1" thickBot="1" x14ac:dyDescent="0.4">
      <c r="A657" s="127" t="str">
        <f t="shared" si="42"/>
        <v>Sweden</v>
      </c>
      <c r="B657" s="70"/>
      <c r="C657" s="70" t="s">
        <v>596</v>
      </c>
      <c r="D657" s="136" t="s">
        <v>577</v>
      </c>
      <c r="E657" s="73"/>
      <c r="F657" s="102"/>
      <c r="G657" s="102"/>
      <c r="H657" s="102" t="str">
        <f t="array" ref="H657">IFERROR(IF(INDEX([5]Tabelle1!$E$3:$U$500,MATCH($A657&amp;$C657&amp;$D657,[5]Tabelle1!$A$3:$A$500&amp;[5]Tabelle1!$C$3:$C$500&amp;[5]Tabelle1!$D$3:$D$500,0),MATCH(H$2,[5]Tabelle1!$E$2:$U$2,0))=0,"",INDEX([5]Tabelle1!$E$3:$U$500,MATCH($A657&amp;$C657&amp;$D657,[5]Tabelle1!$A$3:$A$500&amp;[5]Tabelle1!$C$3:$C$500&amp;[5]Tabelle1!$D$3:$D$500,0),MATCH(H$2,[5]Tabelle1!$E$2:$U$2,0))),"")</f>
        <v/>
      </c>
      <c r="I657" s="182">
        <f t="array" ref="I657">IFERROR(IF(INDEX([5]Tabelle1!$E$3:$U$500,MATCH($A657&amp;$C657&amp;$D657,[5]Tabelle1!$A$3:$A$500&amp;[5]Tabelle1!$C$3:$C$500&amp;[5]Tabelle1!$D$3:$D$500,0),MATCH(I$2,[5]Tabelle1!$E$2:$U$2,0))=0,"",INDEX([5]Tabelle1!$E$3:$U$500,MATCH($A657&amp;$C657&amp;$D657,[5]Tabelle1!$A$3:$A$500&amp;[5]Tabelle1!$C$3:$C$500&amp;[5]Tabelle1!$D$3:$D$500,0),MATCH(I$2,[5]Tabelle1!$E$2:$U$2,0))),"")</f>
        <v>0.36099999999999999</v>
      </c>
      <c r="J657" s="162" t="str">
        <f t="array" ref="J657">IFERROR(IF(INDEX([5]Tabelle1!$E$3:$U$500,MATCH($A657&amp;$C657&amp;$D657,[5]Tabelle1!$A$3:$A$500&amp;[5]Tabelle1!$C$3:$C$500&amp;[5]Tabelle1!$D$3:$D$500,0),MATCH(J$2,[5]Tabelle1!$E$2:$U$2,0))=0,"",INDEX([5]Tabelle1!$E$3:$U$500,MATCH($A657&amp;$C657&amp;$D657,[5]Tabelle1!$A$3:$A$500&amp;[5]Tabelle1!$C$3:$C$500&amp;[5]Tabelle1!$D$3:$D$500,0),MATCH(J$2,[5]Tabelle1!$E$2:$U$2,0))),"")</f>
        <v/>
      </c>
      <c r="K657" s="162" t="str">
        <f t="array" ref="K657">IFERROR(IF(INDEX([5]Tabelle1!$E$3:$U$500,MATCH($A657&amp;$C657&amp;$D657,[5]Tabelle1!$A$3:$A$500&amp;[5]Tabelle1!$C$3:$C$500&amp;[5]Tabelle1!$D$3:$D$500,0),MATCH(K$2,[5]Tabelle1!$E$2:$U$2,0))=0,"",INDEX([5]Tabelle1!$E$3:$U$500,MATCH($A657&amp;$C657&amp;$D657,[5]Tabelle1!$A$3:$A$500&amp;[5]Tabelle1!$C$3:$C$500&amp;[5]Tabelle1!$D$3:$D$500,0),MATCH(K$2,[5]Tabelle1!$E$2:$U$2,0))),"")</f>
        <v/>
      </c>
      <c r="L657" s="162" t="str">
        <f t="array" ref="L657">IFERROR(IF(INDEX([5]Tabelle1!$E$3:$U$500,MATCH($A657&amp;$C657&amp;$D657,[5]Tabelle1!$A$3:$A$500&amp;[5]Tabelle1!$C$3:$C$500&amp;[5]Tabelle1!$D$3:$D$500,0),MATCH(L$2,[5]Tabelle1!$E$2:$U$2,0))=0,"",INDEX([5]Tabelle1!$E$3:$U$500,MATCH($A657&amp;$C657&amp;$D657,[5]Tabelle1!$A$3:$A$500&amp;[5]Tabelle1!$C$3:$C$500&amp;[5]Tabelle1!$D$3:$D$500,0),MATCH(L$2,[5]Tabelle1!$E$2:$U$2,0))),"")</f>
        <v/>
      </c>
      <c r="M657" s="162" t="str">
        <f t="array" ref="M657">IFERROR(IF(INDEX([5]Tabelle1!$E$3:$U$500,MATCH($A657&amp;$C657&amp;$D657,[5]Tabelle1!$A$3:$A$500&amp;[5]Tabelle1!$C$3:$C$500&amp;[5]Tabelle1!$D$3:$D$500,0),MATCH(M$2,[5]Tabelle1!$E$2:$U$2,0))=0,"",INDEX([5]Tabelle1!$E$3:$U$500,MATCH($A657&amp;$C657&amp;$D657,[5]Tabelle1!$A$3:$A$500&amp;[5]Tabelle1!$C$3:$C$500&amp;[5]Tabelle1!$D$3:$D$500,0),MATCH(M$2,[5]Tabelle1!$E$2:$U$2,0))),"")</f>
        <v/>
      </c>
      <c r="N657" s="162">
        <f t="array" ref="N657">IFERROR(IF(INDEX([5]Tabelle1!$E$3:$U$500,MATCH($A657&amp;$C657&amp;$D657,[5]Tabelle1!$A$3:$A$500&amp;[5]Tabelle1!$C$3:$C$500&amp;[5]Tabelle1!$D$3:$D$500,0),MATCH(N$2,[5]Tabelle1!$E$2:$U$2,0))=0,"",INDEX([5]Tabelle1!$E$3:$U$500,MATCH($A657&amp;$C657&amp;$D657,[5]Tabelle1!$A$3:$A$500&amp;[5]Tabelle1!$C$3:$C$500&amp;[5]Tabelle1!$D$3:$D$500,0),MATCH(N$2,[5]Tabelle1!$E$2:$U$2,0))),"")</f>
        <v>0.41699999999999998</v>
      </c>
      <c r="O657" s="162" t="str">
        <f t="array" ref="O657">IFERROR(IF(INDEX([5]Tabelle1!$E$3:$U$500,MATCH($A657&amp;$C657&amp;$D657,[5]Tabelle1!$A$3:$A$500&amp;[5]Tabelle1!$C$3:$C$500&amp;[5]Tabelle1!$D$3:$D$500,0),MATCH(O$2,[5]Tabelle1!$E$2:$U$2,0))=0,"",INDEX([5]Tabelle1!$E$3:$U$500,MATCH($A657&amp;$C657&amp;$D657,[5]Tabelle1!$A$3:$A$500&amp;[5]Tabelle1!$C$3:$C$500&amp;[5]Tabelle1!$D$3:$D$500,0),MATCH(O$2,[5]Tabelle1!$E$2:$U$2,0))),"")</f>
        <v/>
      </c>
      <c r="P657" s="162" t="str">
        <f t="array" ref="P657">IFERROR(IF(INDEX([5]Tabelle1!$E$3:$U$500,MATCH($A657&amp;$C657&amp;$D657,[5]Tabelle1!$A$3:$A$500&amp;[5]Tabelle1!$C$3:$C$500&amp;[5]Tabelle1!$D$3:$D$500,0),MATCH(P$2,[5]Tabelle1!$E$2:$U$2,0))=0,"",INDEX([5]Tabelle1!$E$3:$U$500,MATCH($A657&amp;$C657&amp;$D657,[5]Tabelle1!$A$3:$A$500&amp;[5]Tabelle1!$C$3:$C$500&amp;[5]Tabelle1!$D$3:$D$500,0),MATCH(P$2,[5]Tabelle1!$E$2:$U$2,0))),"")</f>
        <v/>
      </c>
      <c r="Q657" s="162" t="str">
        <f t="array" ref="Q657">IFERROR(IF(INDEX([5]Tabelle1!$E$3:$U$500,MATCH($A657&amp;$C657&amp;$D657,[5]Tabelle1!$A$3:$A$500&amp;[5]Tabelle1!$C$3:$C$500&amp;[5]Tabelle1!$D$3:$D$500,0),MATCH(Q$2,[5]Tabelle1!$E$2:$U$2,0))=0,"",INDEX([5]Tabelle1!$E$3:$U$500,MATCH($A657&amp;$C657&amp;$D657,[5]Tabelle1!$A$3:$A$500&amp;[5]Tabelle1!$C$3:$C$500&amp;[5]Tabelle1!$D$3:$D$500,0),MATCH(Q$2,[5]Tabelle1!$E$2:$U$2,0))),"")</f>
        <v/>
      </c>
      <c r="R657" s="162" t="str">
        <f t="array" ref="R657">IFERROR(IF(INDEX([5]Tabelle1!$E$3:$U$500,MATCH($A657&amp;$C657&amp;$D657,[5]Tabelle1!$A$3:$A$500&amp;[5]Tabelle1!$C$3:$C$500&amp;[5]Tabelle1!$D$3:$D$500,0),MATCH(R$2,[5]Tabelle1!$E$2:$U$2,0))=0,"",INDEX([5]Tabelle1!$E$3:$U$500,MATCH($A657&amp;$C657&amp;$D657,[5]Tabelle1!$A$3:$A$500&amp;[5]Tabelle1!$C$3:$C$500&amp;[5]Tabelle1!$D$3:$D$500,0),MATCH(R$2,[5]Tabelle1!$E$2:$U$2,0))),"")</f>
        <v/>
      </c>
      <c r="S657" s="162">
        <f t="array" ref="S657">IFERROR(IF(INDEX([5]Tabelle1!$E$3:$U$500,MATCH($A657&amp;$C657&amp;$D657,[5]Tabelle1!$A$3:$A$500&amp;[5]Tabelle1!$C$3:$C$500&amp;[5]Tabelle1!$D$3:$D$500,0),MATCH(S$2,[5]Tabelle1!$E$2:$U$2,0))=0,"",INDEX([5]Tabelle1!$E$3:$U$500,MATCH($A657&amp;$C657&amp;$D657,[5]Tabelle1!$A$3:$A$500&amp;[5]Tabelle1!$C$3:$C$500&amp;[5]Tabelle1!$D$3:$D$500,0),MATCH(S$2,[5]Tabelle1!$E$2:$U$2,0))),"")</f>
        <v>0.47699999999999998</v>
      </c>
      <c r="T657" s="190">
        <f t="array" ref="T657">IFERROR(IF(INDEX([5]Tabelle1!$E$3:$U$500,MATCH($A657&amp;$C657&amp;$D657,[5]Tabelle1!$A$3:$A$500&amp;[5]Tabelle1!$C$3:$C$500&amp;[5]Tabelle1!$D$3:$D$500,0),MATCH(T$2,[5]Tabelle1!$E$2:$U$2,0))=0,"",INDEX([5]Tabelle1!$E$3:$U$500,MATCH($A657&amp;$C657&amp;$D657,[5]Tabelle1!$A$3:$A$500&amp;[5]Tabelle1!$C$3:$C$500&amp;[5]Tabelle1!$D$3:$D$500,0),MATCH(T$2,[5]Tabelle1!$E$2:$U$2,0))),"")</f>
        <v>0.498</v>
      </c>
      <c r="U657" s="190">
        <f t="array" ref="U657">IFERROR(IF(INDEX([5]Tabelle1!$E$3:$U$500,MATCH($A657&amp;$C657&amp;$D657,[5]Tabelle1!$A$3:$A$500&amp;[5]Tabelle1!$C$3:$C$500&amp;[5]Tabelle1!$D$3:$D$500,0),MATCH(U$2,[5]Tabelle1!$E$2:$U$2,0))=0,"",INDEX([5]Tabelle1!$E$3:$U$500,MATCH($A657&amp;$C657&amp;$D657,[5]Tabelle1!$A$3:$A$500&amp;[5]Tabelle1!$C$3:$C$500&amp;[5]Tabelle1!$D$3:$D$500,0),MATCH(U$2,[5]Tabelle1!$E$2:$U$2,0))),"")</f>
        <v>0.52100000000000002</v>
      </c>
      <c r="V657" s="191" t="str">
        <f t="array" ref="V657">IFERROR(IF(INDEX([5]Tabelle1!$E$3:$U$500,MATCH($A657&amp;$C657&amp;$D657,[5]Tabelle1!$A$3:$A$500&amp;[5]Tabelle1!$C$3:$C$500&amp;[5]Tabelle1!$D$3:$D$500,0),MATCH(V$2,[5]Tabelle1!$E$2:$U$2,0))=0,"",INDEX([5]Tabelle1!$E$3:$U$500,MATCH($A657&amp;$C657&amp;$D657,[5]Tabelle1!$A$3:$A$500&amp;[5]Tabelle1!$C$3:$C$500&amp;[5]Tabelle1!$D$3:$D$500,0),MATCH(V$2,[5]Tabelle1!$E$2:$U$2,0))),"")</f>
        <v/>
      </c>
      <c r="W657" s="54" t="str">
        <f t="array" ref="W657">IFERROR(IF(INDEX([5]Tabelle1!$E$3:$U$500,MATCH($A657&amp;$C657&amp;$D657,[5]Tabelle1!$A$3:$A$500&amp;[5]Tabelle1!$C$3:$C$500&amp;[5]Tabelle1!$D$3:$D$500,0),MATCH(W$2,[5]Tabelle1!$E$2:$U$2,0))=0,"",INDEX([5]Tabelle1!$E$3:$U$500,MATCH($A657&amp;$C657&amp;$D657,[5]Tabelle1!$A$3:$A$500&amp;[5]Tabelle1!$C$3:$C$500&amp;[5]Tabelle1!$D$3:$D$500,0),MATCH(W$2,[5]Tabelle1!$E$2:$U$2,0))),"")</f>
        <v/>
      </c>
      <c r="X657" s="54" t="str">
        <f t="array" ref="X657">IFERROR(IF(INDEX([5]Tabelle1!$E$3:$U$500,MATCH($A657&amp;$C657&amp;$D657,[5]Tabelle1!$A$3:$A$500&amp;[5]Tabelle1!$C$3:$C$500&amp;[5]Tabelle1!$D$3:$D$500,0),MATCH(X$2,[5]Tabelle1!$E$2:$U$2,0))=0,"",INDEX([5]Tabelle1!$E$3:$U$500,MATCH($A657&amp;$C657&amp;$D657,[5]Tabelle1!$A$3:$A$500&amp;[5]Tabelle1!$C$3:$C$500&amp;[5]Tabelle1!$D$3:$D$500,0),MATCH(X$2,[5]Tabelle1!$E$2:$U$2,0))),"")</f>
        <v/>
      </c>
    </row>
    <row r="658" spans="1:24" ht="12.75" hidden="1" customHeight="1" x14ac:dyDescent="0.35">
      <c r="A658" s="127" t="str">
        <f t="shared" si="42"/>
        <v>Sweden</v>
      </c>
      <c r="B658" s="70"/>
      <c r="C658" s="70"/>
      <c r="D658" s="136" t="s">
        <v>563</v>
      </c>
      <c r="E658" s="201"/>
      <c r="F658" s="198"/>
      <c r="G658" s="198"/>
      <c r="H658" s="199" t="str">
        <f t="array" ref="H658">IFERROR(IF(INDEX([5]Tabelle1!$E$3:$U$500,MATCH($A658&amp;$C658&amp;$D658,[5]Tabelle1!$A$3:$A$500&amp;[5]Tabelle1!$C$3:$C$500&amp;[5]Tabelle1!$D$3:$D$500,0),MATCH(H$2,[5]Tabelle1!$E$2:$U$2,0))=0,"",INDEX([5]Tabelle1!$E$3:$U$500,MATCH($A658&amp;$C658&amp;$D658,[5]Tabelle1!$A$3:$A$500&amp;[5]Tabelle1!$C$3:$C$500&amp;[5]Tabelle1!$D$3:$D$500,0),MATCH(H$2,[5]Tabelle1!$E$2:$U$2,0))),"")</f>
        <v/>
      </c>
      <c r="I658" s="199">
        <f t="array" ref="I658">IFERROR(IF(INDEX([5]Tabelle1!$E$3:$U$500,MATCH($A658&amp;$C658&amp;$D658,[5]Tabelle1!$A$3:$A$500&amp;[5]Tabelle1!$C$3:$C$500&amp;[5]Tabelle1!$D$3:$D$500,0),MATCH(I$2,[5]Tabelle1!$E$2:$U$2,0))=0,"",INDEX([5]Tabelle1!$E$3:$U$500,MATCH($A658&amp;$C658&amp;$D658,[5]Tabelle1!$A$3:$A$500&amp;[5]Tabelle1!$C$3:$C$500&amp;[5]Tabelle1!$D$3:$D$500,0),MATCH(I$2,[5]Tabelle1!$E$2:$U$2,0))),"")</f>
        <v>25000</v>
      </c>
      <c r="J658" s="199" t="str">
        <f t="array" ref="J658">IFERROR(IF(INDEX([5]Tabelle1!$E$3:$U$500,MATCH($A658&amp;$C658&amp;$D658,[5]Tabelle1!$A$3:$A$500&amp;[5]Tabelle1!$C$3:$C$500&amp;[5]Tabelle1!$D$3:$D$500,0),MATCH(J$2,[5]Tabelle1!$E$2:$U$2,0))=0,"",INDEX([5]Tabelle1!$E$3:$U$500,MATCH($A658&amp;$C658&amp;$D658,[5]Tabelle1!$A$3:$A$500&amp;[5]Tabelle1!$C$3:$C$500&amp;[5]Tabelle1!$D$3:$D$500,0),MATCH(J$2,[5]Tabelle1!$E$2:$U$2,0))),"")</f>
        <v/>
      </c>
      <c r="K658" s="199" t="str">
        <f t="array" ref="K658">IFERROR(IF(INDEX([5]Tabelle1!$E$3:$U$500,MATCH($A658&amp;$C658&amp;$D658,[5]Tabelle1!$A$3:$A$500&amp;[5]Tabelle1!$C$3:$C$500&amp;[5]Tabelle1!$D$3:$D$500,0),MATCH(K$2,[5]Tabelle1!$E$2:$U$2,0))=0,"",INDEX([5]Tabelle1!$E$3:$U$500,MATCH($A658&amp;$C658&amp;$D658,[5]Tabelle1!$A$3:$A$500&amp;[5]Tabelle1!$C$3:$C$500&amp;[5]Tabelle1!$D$3:$D$500,0),MATCH(K$2,[5]Tabelle1!$E$2:$U$2,0))),"")</f>
        <v/>
      </c>
      <c r="L658" s="199" t="str">
        <f t="array" ref="L658">IFERROR(IF(INDEX([5]Tabelle1!$E$3:$U$500,MATCH($A658&amp;$C658&amp;$D658,[5]Tabelle1!$A$3:$A$500&amp;[5]Tabelle1!$C$3:$C$500&amp;[5]Tabelle1!$D$3:$D$500,0),MATCH(L$2,[5]Tabelle1!$E$2:$U$2,0))=0,"",INDEX([5]Tabelle1!$E$3:$U$500,MATCH($A658&amp;$C658&amp;$D658,[5]Tabelle1!$A$3:$A$500&amp;[5]Tabelle1!$C$3:$C$500&amp;[5]Tabelle1!$D$3:$D$500,0),MATCH(L$2,[5]Tabelle1!$E$2:$U$2,0))),"")</f>
        <v/>
      </c>
      <c r="M658" s="199" t="str">
        <f t="array" ref="M658">IFERROR(IF(INDEX([5]Tabelle1!$E$3:$U$500,MATCH($A658&amp;$C658&amp;$D658,[5]Tabelle1!$A$3:$A$500&amp;[5]Tabelle1!$C$3:$C$500&amp;[5]Tabelle1!$D$3:$D$500,0),MATCH(M$2,[5]Tabelle1!$E$2:$U$2,0))=0,"",INDEX([5]Tabelle1!$E$3:$U$500,MATCH($A658&amp;$C658&amp;$D658,[5]Tabelle1!$A$3:$A$500&amp;[5]Tabelle1!$C$3:$C$500&amp;[5]Tabelle1!$D$3:$D$500,0),MATCH(M$2,[5]Tabelle1!$E$2:$U$2,0))),"")</f>
        <v/>
      </c>
      <c r="N658" s="199">
        <f t="array" ref="N658">IFERROR(IF(INDEX([5]Tabelle1!$E$3:$U$500,MATCH($A658&amp;$C658&amp;$D658,[5]Tabelle1!$A$3:$A$500&amp;[5]Tabelle1!$C$3:$C$500&amp;[5]Tabelle1!$D$3:$D$500,0),MATCH(N$2,[5]Tabelle1!$E$2:$U$2,0))=0,"",INDEX([5]Tabelle1!$E$3:$U$500,MATCH($A658&amp;$C658&amp;$D658,[5]Tabelle1!$A$3:$A$500&amp;[5]Tabelle1!$C$3:$C$500&amp;[5]Tabelle1!$D$3:$D$500,0),MATCH(N$2,[5]Tabelle1!$E$2:$U$2,0))),"")</f>
        <v>27716</v>
      </c>
      <c r="O658" s="199" t="str">
        <f t="array" ref="O658">IFERROR(IF(INDEX([5]Tabelle1!$E$3:$U$500,MATCH($A658&amp;$C658&amp;$D658,[5]Tabelle1!$A$3:$A$500&amp;[5]Tabelle1!$C$3:$C$500&amp;[5]Tabelle1!$D$3:$D$500,0),MATCH(O$2,[5]Tabelle1!$E$2:$U$2,0))=0,"",INDEX([5]Tabelle1!$E$3:$U$500,MATCH($A658&amp;$C658&amp;$D658,[5]Tabelle1!$A$3:$A$500&amp;[5]Tabelle1!$C$3:$C$500&amp;[5]Tabelle1!$D$3:$D$500,0),MATCH(O$2,[5]Tabelle1!$E$2:$U$2,0))),"")</f>
        <v/>
      </c>
      <c r="P658" s="199" t="str">
        <f t="array" ref="P658">IFERROR(IF(INDEX([5]Tabelle1!$E$3:$U$500,MATCH($A658&amp;$C658&amp;$D658,[5]Tabelle1!$A$3:$A$500&amp;[5]Tabelle1!$C$3:$C$500&amp;[5]Tabelle1!$D$3:$D$500,0),MATCH(P$2,[5]Tabelle1!$E$2:$U$2,0))=0,"",INDEX([5]Tabelle1!$E$3:$U$500,MATCH($A658&amp;$C658&amp;$D658,[5]Tabelle1!$A$3:$A$500&amp;[5]Tabelle1!$C$3:$C$500&amp;[5]Tabelle1!$D$3:$D$500,0),MATCH(P$2,[5]Tabelle1!$E$2:$U$2,0))),"")</f>
        <v/>
      </c>
      <c r="Q658" s="199" t="str">
        <f t="array" ref="Q658">IFERROR(IF(INDEX([5]Tabelle1!$E$3:$U$500,MATCH($A658&amp;$C658&amp;$D658,[5]Tabelle1!$A$3:$A$500&amp;[5]Tabelle1!$C$3:$C$500&amp;[5]Tabelle1!$D$3:$D$500,0),MATCH(Q$2,[5]Tabelle1!$E$2:$U$2,0))=0,"",INDEX([5]Tabelle1!$E$3:$U$500,MATCH($A658&amp;$C658&amp;$D658,[5]Tabelle1!$A$3:$A$500&amp;[5]Tabelle1!$C$3:$C$500&amp;[5]Tabelle1!$D$3:$D$500,0),MATCH(Q$2,[5]Tabelle1!$E$2:$U$2,0))),"")</f>
        <v/>
      </c>
      <c r="R658" s="199" t="str">
        <f t="array" ref="R658">IFERROR(IF(INDEX([5]Tabelle1!$E$3:$U$500,MATCH($A658&amp;$C658&amp;$D658,[5]Tabelle1!$A$3:$A$500&amp;[5]Tabelle1!$C$3:$C$500&amp;[5]Tabelle1!$D$3:$D$500,0),MATCH(R$2,[5]Tabelle1!$E$2:$U$2,0))=0,"",INDEX([5]Tabelle1!$E$3:$U$500,MATCH($A658&amp;$C658&amp;$D658,[5]Tabelle1!$A$3:$A$500&amp;[5]Tabelle1!$C$3:$C$500&amp;[5]Tabelle1!$D$3:$D$500,0),MATCH(R$2,[5]Tabelle1!$E$2:$U$2,0))),"")</f>
        <v/>
      </c>
      <c r="S658" s="199">
        <f t="array" ref="S658">IFERROR(IF(INDEX([5]Tabelle1!$E$3:$U$500,MATCH($A658&amp;$C658&amp;$D658,[5]Tabelle1!$A$3:$A$500&amp;[5]Tabelle1!$C$3:$C$500&amp;[5]Tabelle1!$D$3:$D$500,0),MATCH(S$2,[5]Tabelle1!$E$2:$U$2,0))=0,"",INDEX([5]Tabelle1!$E$3:$U$500,MATCH($A658&amp;$C658&amp;$D658,[5]Tabelle1!$A$3:$A$500&amp;[5]Tabelle1!$C$3:$C$500&amp;[5]Tabelle1!$D$3:$D$500,0),MATCH(S$2,[5]Tabelle1!$E$2:$U$2,0))),"")</f>
        <v>31470</v>
      </c>
      <c r="T658" s="199" t="str">
        <f t="array" ref="T658">IFERROR(IF(INDEX([5]Tabelle1!$E$3:$U$500,MATCH($A658&amp;$C658&amp;$D658,[5]Tabelle1!$A$3:$A$500&amp;[5]Tabelle1!$C$3:$C$500&amp;[5]Tabelle1!$D$3:$D$500,0),MATCH(T$2,[5]Tabelle1!$E$2:$U$2,0))=0,"",INDEX([5]Tabelle1!$E$3:$U$500,MATCH($A658&amp;$C658&amp;$D658,[5]Tabelle1!$A$3:$A$500&amp;[5]Tabelle1!$C$3:$C$500&amp;[5]Tabelle1!$D$3:$D$500,0),MATCH(T$2,[5]Tabelle1!$E$2:$U$2,0))),"")</f>
        <v/>
      </c>
      <c r="U658" s="199" t="str">
        <f t="array" ref="U658">IFERROR(IF(INDEX([5]Tabelle1!$E$3:$U$500,MATCH($A658&amp;$C658&amp;$D658,[5]Tabelle1!$A$3:$A$500&amp;[5]Tabelle1!$C$3:$C$500&amp;[5]Tabelle1!$D$3:$D$500,0),MATCH(U$2,[5]Tabelle1!$E$2:$U$2,0))=0,"",INDEX([5]Tabelle1!$E$3:$U$500,MATCH($A658&amp;$C658&amp;$D658,[5]Tabelle1!$A$3:$A$500&amp;[5]Tabelle1!$C$3:$C$500&amp;[5]Tabelle1!$D$3:$D$500,0),MATCH(U$2,[5]Tabelle1!$E$2:$U$2,0))),"")</f>
        <v/>
      </c>
      <c r="V658" s="200" t="str">
        <f t="array" ref="V658">IFERROR(IF(INDEX([5]Tabelle1!$E$3:$U$500,MATCH($A658&amp;$C658&amp;$D658,[5]Tabelle1!$A$3:$A$500&amp;[5]Tabelle1!$C$3:$C$500&amp;[5]Tabelle1!$D$3:$D$500,0),MATCH(V$2,[5]Tabelle1!$E$2:$U$2,0))=0,"",INDEX([5]Tabelle1!$E$3:$U$500,MATCH($A658&amp;$C658&amp;$D658,[5]Tabelle1!$A$3:$A$500&amp;[5]Tabelle1!$C$3:$C$500&amp;[5]Tabelle1!$D$3:$D$500,0),MATCH(V$2,[5]Tabelle1!$E$2:$U$2,0))),"")</f>
        <v/>
      </c>
      <c r="W658" s="54" t="str">
        <f t="array" ref="W658">IFERROR(IF(INDEX([5]Tabelle1!$E$3:$U$500,MATCH($A658&amp;$C658&amp;$D658,[5]Tabelle1!$A$3:$A$500&amp;[5]Tabelle1!$C$3:$C$500&amp;[5]Tabelle1!$D$3:$D$500,0),MATCH(W$2,[5]Tabelle1!$E$2:$U$2,0))=0,"",INDEX([5]Tabelle1!$E$3:$U$500,MATCH($A658&amp;$C658&amp;$D658,[5]Tabelle1!$A$3:$A$500&amp;[5]Tabelle1!$C$3:$C$500&amp;[5]Tabelle1!$D$3:$D$500,0),MATCH(W$2,[5]Tabelle1!$E$2:$U$2,0))),"")</f>
        <v/>
      </c>
      <c r="X658" s="54" t="str">
        <f t="array" ref="X658">IFERROR(IF(INDEX([5]Tabelle1!$E$3:$U$500,MATCH($A658&amp;$C658&amp;$D658,[5]Tabelle1!$A$3:$A$500&amp;[5]Tabelle1!$C$3:$C$500&amp;[5]Tabelle1!$D$3:$D$500,0),MATCH(X$2,[5]Tabelle1!$E$2:$U$2,0))=0,"",INDEX([5]Tabelle1!$E$3:$U$500,MATCH($A658&amp;$C658&amp;$D658,[5]Tabelle1!$A$3:$A$500&amp;[5]Tabelle1!$C$3:$C$500&amp;[5]Tabelle1!$D$3:$D$500,0),MATCH(X$2,[5]Tabelle1!$E$2:$U$2,0))),"")</f>
        <v>P.21 aus Grafik</v>
      </c>
    </row>
    <row r="659" spans="1:24" ht="12.75" hidden="1" customHeight="1" x14ac:dyDescent="0.35">
      <c r="A659" s="127" t="str">
        <f t="shared" si="42"/>
        <v>Sweden</v>
      </c>
      <c r="B659" s="70"/>
      <c r="C659" s="70" t="s">
        <v>558</v>
      </c>
      <c r="D659" s="139" t="s">
        <v>10</v>
      </c>
      <c r="E659" s="202"/>
      <c r="F659" s="175"/>
      <c r="G659" s="175"/>
      <c r="H659" s="192" t="str">
        <f t="array" ref="H659">IFERROR(IF(INDEX([5]Tabelle1!$E$3:$U$500,MATCH($A659&amp;$C659&amp;$D659,[5]Tabelle1!$A$3:$A$500&amp;[5]Tabelle1!$C$3:$C$500&amp;[5]Tabelle1!$D$3:$D$500,0),MATCH(H$2,[5]Tabelle1!$E$2:$U$2,0))=0,"",INDEX([5]Tabelle1!$E$3:$U$500,MATCH($A659&amp;$C659&amp;$D659,[5]Tabelle1!$A$3:$A$500&amp;[5]Tabelle1!$C$3:$C$500&amp;[5]Tabelle1!$D$3:$D$500,0),MATCH(H$2,[5]Tabelle1!$E$2:$U$2,0))),"")</f>
        <v/>
      </c>
      <c r="I659" s="192">
        <f t="array" ref="I659">IFERROR(IF(INDEX([5]Tabelle1!$E$3:$U$500,MATCH($A659&amp;$C659&amp;$D659,[5]Tabelle1!$A$3:$A$500&amp;[5]Tabelle1!$C$3:$C$500&amp;[5]Tabelle1!$D$3:$D$500,0),MATCH(I$2,[5]Tabelle1!$E$2:$U$2,0))=0,"",INDEX([5]Tabelle1!$E$3:$U$500,MATCH($A659&amp;$C659&amp;$D659,[5]Tabelle1!$A$3:$A$500&amp;[5]Tabelle1!$C$3:$C$500&amp;[5]Tabelle1!$D$3:$D$500,0),MATCH(I$2,[5]Tabelle1!$E$2:$U$2,0))),"")</f>
        <v>7907</v>
      </c>
      <c r="J659" s="192" t="str">
        <f t="array" ref="J659">IFERROR(IF(INDEX([5]Tabelle1!$E$3:$U$500,MATCH($A659&amp;$C659&amp;$D659,[5]Tabelle1!$A$3:$A$500&amp;[5]Tabelle1!$C$3:$C$500&amp;[5]Tabelle1!$D$3:$D$500,0),MATCH(J$2,[5]Tabelle1!$E$2:$U$2,0))=0,"",INDEX([5]Tabelle1!$E$3:$U$500,MATCH($A659&amp;$C659&amp;$D659,[5]Tabelle1!$A$3:$A$500&amp;[5]Tabelle1!$C$3:$C$500&amp;[5]Tabelle1!$D$3:$D$500,0),MATCH(J$2,[5]Tabelle1!$E$2:$U$2,0))),"")</f>
        <v/>
      </c>
      <c r="K659" s="192" t="str">
        <f t="array" ref="K659">IFERROR(IF(INDEX([5]Tabelle1!$E$3:$U$500,MATCH($A659&amp;$C659&amp;$D659,[5]Tabelle1!$A$3:$A$500&amp;[5]Tabelle1!$C$3:$C$500&amp;[5]Tabelle1!$D$3:$D$500,0),MATCH(K$2,[5]Tabelle1!$E$2:$U$2,0))=0,"",INDEX([5]Tabelle1!$E$3:$U$500,MATCH($A659&amp;$C659&amp;$D659,[5]Tabelle1!$A$3:$A$500&amp;[5]Tabelle1!$C$3:$C$500&amp;[5]Tabelle1!$D$3:$D$500,0),MATCH(K$2,[5]Tabelle1!$E$2:$U$2,0))),"")</f>
        <v/>
      </c>
      <c r="L659" s="192" t="str">
        <f t="array" ref="L659">IFERROR(IF(INDEX([5]Tabelle1!$E$3:$U$500,MATCH($A659&amp;$C659&amp;$D659,[5]Tabelle1!$A$3:$A$500&amp;[5]Tabelle1!$C$3:$C$500&amp;[5]Tabelle1!$D$3:$D$500,0),MATCH(L$2,[5]Tabelle1!$E$2:$U$2,0))=0,"",INDEX([5]Tabelle1!$E$3:$U$500,MATCH($A659&amp;$C659&amp;$D659,[5]Tabelle1!$A$3:$A$500&amp;[5]Tabelle1!$C$3:$C$500&amp;[5]Tabelle1!$D$3:$D$500,0),MATCH(L$2,[5]Tabelle1!$E$2:$U$2,0))),"")</f>
        <v/>
      </c>
      <c r="M659" s="192" t="str">
        <f t="array" ref="M659">IFERROR(IF(INDEX([5]Tabelle1!$E$3:$U$500,MATCH($A659&amp;$C659&amp;$D659,[5]Tabelle1!$A$3:$A$500&amp;[5]Tabelle1!$C$3:$C$500&amp;[5]Tabelle1!$D$3:$D$500,0),MATCH(M$2,[5]Tabelle1!$E$2:$U$2,0))=0,"",INDEX([5]Tabelle1!$E$3:$U$500,MATCH($A659&amp;$C659&amp;$D659,[5]Tabelle1!$A$3:$A$500&amp;[5]Tabelle1!$C$3:$C$500&amp;[5]Tabelle1!$D$3:$D$500,0),MATCH(M$2,[5]Tabelle1!$E$2:$U$2,0))),"")</f>
        <v/>
      </c>
      <c r="N659" s="192">
        <f t="array" ref="N659">IFERROR(IF(INDEX([5]Tabelle1!$E$3:$U$500,MATCH($A659&amp;$C659&amp;$D659,[5]Tabelle1!$A$3:$A$500&amp;[5]Tabelle1!$C$3:$C$500&amp;[5]Tabelle1!$D$3:$D$500,0),MATCH(N$2,[5]Tabelle1!$E$2:$U$2,0))=0,"",INDEX([5]Tabelle1!$E$3:$U$500,MATCH($A659&amp;$C659&amp;$D659,[5]Tabelle1!$A$3:$A$500&amp;[5]Tabelle1!$C$3:$C$500&amp;[5]Tabelle1!$D$3:$D$500,0),MATCH(N$2,[5]Tabelle1!$E$2:$U$2,0))),"")</f>
        <v>9585</v>
      </c>
      <c r="O659" s="192" t="str">
        <f t="array" ref="O659">IFERROR(IF(INDEX([5]Tabelle1!$E$3:$U$500,MATCH($A659&amp;$C659&amp;$D659,[5]Tabelle1!$A$3:$A$500&amp;[5]Tabelle1!$C$3:$C$500&amp;[5]Tabelle1!$D$3:$D$500,0),MATCH(O$2,[5]Tabelle1!$E$2:$U$2,0))=0,"",INDEX([5]Tabelle1!$E$3:$U$500,MATCH($A659&amp;$C659&amp;$D659,[5]Tabelle1!$A$3:$A$500&amp;[5]Tabelle1!$C$3:$C$500&amp;[5]Tabelle1!$D$3:$D$500,0),MATCH(O$2,[5]Tabelle1!$E$2:$U$2,0))),"")</f>
        <v/>
      </c>
      <c r="P659" s="192" t="str">
        <f t="array" ref="P659">IFERROR(IF(INDEX([5]Tabelle1!$E$3:$U$500,MATCH($A659&amp;$C659&amp;$D659,[5]Tabelle1!$A$3:$A$500&amp;[5]Tabelle1!$C$3:$C$500&amp;[5]Tabelle1!$D$3:$D$500,0),MATCH(P$2,[5]Tabelle1!$E$2:$U$2,0))=0,"",INDEX([5]Tabelle1!$E$3:$U$500,MATCH($A659&amp;$C659&amp;$D659,[5]Tabelle1!$A$3:$A$500&amp;[5]Tabelle1!$C$3:$C$500&amp;[5]Tabelle1!$D$3:$D$500,0),MATCH(P$2,[5]Tabelle1!$E$2:$U$2,0))),"")</f>
        <v/>
      </c>
      <c r="Q659" s="192" t="str">
        <f t="array" ref="Q659">IFERROR(IF(INDEX([5]Tabelle1!$E$3:$U$500,MATCH($A659&amp;$C659&amp;$D659,[5]Tabelle1!$A$3:$A$500&amp;[5]Tabelle1!$C$3:$C$500&amp;[5]Tabelle1!$D$3:$D$500,0),MATCH(Q$2,[5]Tabelle1!$E$2:$U$2,0))=0,"",INDEX([5]Tabelle1!$E$3:$U$500,MATCH($A659&amp;$C659&amp;$D659,[5]Tabelle1!$A$3:$A$500&amp;[5]Tabelle1!$C$3:$C$500&amp;[5]Tabelle1!$D$3:$D$500,0),MATCH(Q$2,[5]Tabelle1!$E$2:$U$2,0))),"")</f>
        <v/>
      </c>
      <c r="R659" s="192" t="str">
        <f t="array" ref="R659">IFERROR(IF(INDEX([5]Tabelle1!$E$3:$U$500,MATCH($A659&amp;$C659&amp;$D659,[5]Tabelle1!$A$3:$A$500&amp;[5]Tabelle1!$C$3:$C$500&amp;[5]Tabelle1!$D$3:$D$500,0),MATCH(R$2,[5]Tabelle1!$E$2:$U$2,0))=0,"",INDEX([5]Tabelle1!$E$3:$U$500,MATCH($A659&amp;$C659&amp;$D659,[5]Tabelle1!$A$3:$A$500&amp;[5]Tabelle1!$C$3:$C$500&amp;[5]Tabelle1!$D$3:$D$500,0),MATCH(R$2,[5]Tabelle1!$E$2:$U$2,0))),"")</f>
        <v/>
      </c>
      <c r="S659" s="192">
        <f t="array" ref="S659">IFERROR(IF(INDEX([5]Tabelle1!$E$3:$U$500,MATCH($A659&amp;$C659&amp;$D659,[5]Tabelle1!$A$3:$A$500&amp;[5]Tabelle1!$C$3:$C$500&amp;[5]Tabelle1!$D$3:$D$500,0),MATCH(S$2,[5]Tabelle1!$E$2:$U$2,0))=0,"",INDEX([5]Tabelle1!$E$3:$U$500,MATCH($A659&amp;$C659&amp;$D659,[5]Tabelle1!$A$3:$A$500&amp;[5]Tabelle1!$C$3:$C$500&amp;[5]Tabelle1!$D$3:$D$500,0),MATCH(S$2,[5]Tabelle1!$E$2:$U$2,0))),"")</f>
        <v>11981</v>
      </c>
      <c r="T659" s="192" t="str">
        <f t="array" ref="T659">IFERROR(IF(INDEX([5]Tabelle1!$E$3:$U$500,MATCH($A659&amp;$C659&amp;$D659,[5]Tabelle1!$A$3:$A$500&amp;[5]Tabelle1!$C$3:$C$500&amp;[5]Tabelle1!$D$3:$D$500,0),MATCH(T$2,[5]Tabelle1!$E$2:$U$2,0))=0,"",INDEX([5]Tabelle1!$E$3:$U$500,MATCH($A659&amp;$C659&amp;$D659,[5]Tabelle1!$A$3:$A$500&amp;[5]Tabelle1!$C$3:$C$500&amp;[5]Tabelle1!$D$3:$D$500,0),MATCH(T$2,[5]Tabelle1!$E$2:$U$2,0))),"")</f>
        <v/>
      </c>
      <c r="U659" s="192" t="str">
        <f t="array" ref="U659">IFERROR(IF(INDEX([5]Tabelle1!$E$3:$U$500,MATCH($A659&amp;$C659&amp;$D659,[5]Tabelle1!$A$3:$A$500&amp;[5]Tabelle1!$C$3:$C$500&amp;[5]Tabelle1!$D$3:$D$500,0),MATCH(U$2,[5]Tabelle1!$E$2:$U$2,0))=0,"",INDEX([5]Tabelle1!$E$3:$U$500,MATCH($A659&amp;$C659&amp;$D659,[5]Tabelle1!$A$3:$A$500&amp;[5]Tabelle1!$C$3:$C$500&amp;[5]Tabelle1!$D$3:$D$500,0),MATCH(U$2,[5]Tabelle1!$E$2:$U$2,0))),"")</f>
        <v/>
      </c>
      <c r="V659" s="193" t="str">
        <f t="array" ref="V659">IFERROR(IF(INDEX([5]Tabelle1!$E$3:$U$500,MATCH($A659&amp;$C659&amp;$D659,[5]Tabelle1!$A$3:$A$500&amp;[5]Tabelle1!$C$3:$C$500&amp;[5]Tabelle1!$D$3:$D$500,0),MATCH(V$2,[5]Tabelle1!$E$2:$U$2,0))=0,"",INDEX([5]Tabelle1!$E$3:$U$500,MATCH($A659&amp;$C659&amp;$D659,[5]Tabelle1!$A$3:$A$500&amp;[5]Tabelle1!$C$3:$C$500&amp;[5]Tabelle1!$D$3:$D$500,0),MATCH(V$2,[5]Tabelle1!$E$2:$U$2,0))),"")</f>
        <v/>
      </c>
      <c r="W659" s="54" t="str">
        <f t="array" ref="W659">IFERROR(IF(INDEX([5]Tabelle1!$E$3:$U$500,MATCH($A659&amp;$C659&amp;$D659,[5]Tabelle1!$A$3:$A$500&amp;[5]Tabelle1!$C$3:$C$500&amp;[5]Tabelle1!$D$3:$D$500,0),MATCH(W$2,[5]Tabelle1!$E$2:$U$2,0))=0,"",INDEX([5]Tabelle1!$E$3:$U$500,MATCH($A659&amp;$C659&amp;$D659,[5]Tabelle1!$A$3:$A$500&amp;[5]Tabelle1!$C$3:$C$500&amp;[5]Tabelle1!$D$3:$D$500,0),MATCH(W$2,[5]Tabelle1!$E$2:$U$2,0))),"")</f>
        <v/>
      </c>
      <c r="X659" s="54" t="str">
        <f t="array" ref="X659">IFERROR(IF(INDEX([5]Tabelle1!$E$3:$U$500,MATCH($A659&amp;$C659&amp;$D659,[5]Tabelle1!$A$3:$A$500&amp;[5]Tabelle1!$C$3:$C$500&amp;[5]Tabelle1!$D$3:$D$500,0),MATCH(X$2,[5]Tabelle1!$E$2:$U$2,0))=0,"",INDEX([5]Tabelle1!$E$3:$U$500,MATCH($A659&amp;$C659&amp;$D659,[5]Tabelle1!$A$3:$A$500&amp;[5]Tabelle1!$C$3:$C$500&amp;[5]Tabelle1!$D$3:$D$500,0),MATCH(X$2,[5]Tabelle1!$E$2:$U$2,0))),"")</f>
        <v/>
      </c>
    </row>
    <row r="660" spans="1:24" ht="12.75" hidden="1" customHeight="1" x14ac:dyDescent="0.35">
      <c r="A660" s="127" t="str">
        <f t="shared" si="42"/>
        <v>Sweden</v>
      </c>
      <c r="B660" s="70"/>
      <c r="C660" s="70" t="s">
        <v>558</v>
      </c>
      <c r="D660" s="139" t="s">
        <v>546</v>
      </c>
      <c r="E660" s="202"/>
      <c r="F660" s="175"/>
      <c r="G660" s="175"/>
      <c r="H660" s="192" t="str">
        <f t="array" ref="H660">IFERROR(IF(INDEX([5]Tabelle1!$E$3:$U$500,MATCH($A660&amp;$C660&amp;$D660,[5]Tabelle1!$A$3:$A$500&amp;[5]Tabelle1!$C$3:$C$500&amp;[5]Tabelle1!$D$3:$D$500,0),MATCH(H$2,[5]Tabelle1!$E$2:$U$2,0))=0,"",INDEX([5]Tabelle1!$E$3:$U$500,MATCH($A660&amp;$C660&amp;$D660,[5]Tabelle1!$A$3:$A$500&amp;[5]Tabelle1!$C$3:$C$500&amp;[5]Tabelle1!$D$3:$D$500,0),MATCH(H$2,[5]Tabelle1!$E$2:$U$2,0))),"")</f>
        <v/>
      </c>
      <c r="I660" s="192" t="str">
        <f t="array" ref="I660">IFERROR(IF(INDEX([5]Tabelle1!$E$3:$U$500,MATCH($A660&amp;$C660&amp;$D660,[5]Tabelle1!$A$3:$A$500&amp;[5]Tabelle1!$C$3:$C$500&amp;[5]Tabelle1!$D$3:$D$500,0),MATCH(I$2,[5]Tabelle1!$E$2:$U$2,0))=0,"",INDEX([5]Tabelle1!$E$3:$U$500,MATCH($A660&amp;$C660&amp;$D660,[5]Tabelle1!$A$3:$A$500&amp;[5]Tabelle1!$C$3:$C$500&amp;[5]Tabelle1!$D$3:$D$500,0),MATCH(I$2,[5]Tabelle1!$E$2:$U$2,0))),"")</f>
        <v/>
      </c>
      <c r="J660" s="192" t="str">
        <f t="array" ref="J660">IFERROR(IF(INDEX([5]Tabelle1!$E$3:$U$500,MATCH($A660&amp;$C660&amp;$D660,[5]Tabelle1!$A$3:$A$500&amp;[5]Tabelle1!$C$3:$C$500&amp;[5]Tabelle1!$D$3:$D$500,0),MATCH(J$2,[5]Tabelle1!$E$2:$U$2,0))=0,"",INDEX([5]Tabelle1!$E$3:$U$500,MATCH($A660&amp;$C660&amp;$D660,[5]Tabelle1!$A$3:$A$500&amp;[5]Tabelle1!$C$3:$C$500&amp;[5]Tabelle1!$D$3:$D$500,0),MATCH(J$2,[5]Tabelle1!$E$2:$U$2,0))),"")</f>
        <v/>
      </c>
      <c r="K660" s="192" t="str">
        <f t="array" ref="K660">IFERROR(IF(INDEX([5]Tabelle1!$E$3:$U$500,MATCH($A660&amp;$C660&amp;$D660,[5]Tabelle1!$A$3:$A$500&amp;[5]Tabelle1!$C$3:$C$500&amp;[5]Tabelle1!$D$3:$D$500,0),MATCH(K$2,[5]Tabelle1!$E$2:$U$2,0))=0,"",INDEX([5]Tabelle1!$E$3:$U$500,MATCH($A660&amp;$C660&amp;$D660,[5]Tabelle1!$A$3:$A$500&amp;[5]Tabelle1!$C$3:$C$500&amp;[5]Tabelle1!$D$3:$D$500,0),MATCH(K$2,[5]Tabelle1!$E$2:$U$2,0))),"")</f>
        <v/>
      </c>
      <c r="L660" s="192" t="str">
        <f t="array" ref="L660">IFERROR(IF(INDEX([5]Tabelle1!$E$3:$U$500,MATCH($A660&amp;$C660&amp;$D660,[5]Tabelle1!$A$3:$A$500&amp;[5]Tabelle1!$C$3:$C$500&amp;[5]Tabelle1!$D$3:$D$500,0),MATCH(L$2,[5]Tabelle1!$E$2:$U$2,0))=0,"",INDEX([5]Tabelle1!$E$3:$U$500,MATCH($A660&amp;$C660&amp;$D660,[5]Tabelle1!$A$3:$A$500&amp;[5]Tabelle1!$C$3:$C$500&amp;[5]Tabelle1!$D$3:$D$500,0),MATCH(L$2,[5]Tabelle1!$E$2:$U$2,0))),"")</f>
        <v/>
      </c>
      <c r="M660" s="192" t="str">
        <f t="array" ref="M660">IFERROR(IF(INDEX([5]Tabelle1!$E$3:$U$500,MATCH($A660&amp;$C660&amp;$D660,[5]Tabelle1!$A$3:$A$500&amp;[5]Tabelle1!$C$3:$C$500&amp;[5]Tabelle1!$D$3:$D$500,0),MATCH(M$2,[5]Tabelle1!$E$2:$U$2,0))=0,"",INDEX([5]Tabelle1!$E$3:$U$500,MATCH($A660&amp;$C660&amp;$D660,[5]Tabelle1!$A$3:$A$500&amp;[5]Tabelle1!$C$3:$C$500&amp;[5]Tabelle1!$D$3:$D$500,0),MATCH(M$2,[5]Tabelle1!$E$2:$U$2,0))),"")</f>
        <v/>
      </c>
      <c r="N660" s="192" t="str">
        <f t="array" ref="N660">IFERROR(IF(INDEX([5]Tabelle1!$E$3:$U$500,MATCH($A660&amp;$C660&amp;$D660,[5]Tabelle1!$A$3:$A$500&amp;[5]Tabelle1!$C$3:$C$500&amp;[5]Tabelle1!$D$3:$D$500,0),MATCH(N$2,[5]Tabelle1!$E$2:$U$2,0))=0,"",INDEX([5]Tabelle1!$E$3:$U$500,MATCH($A660&amp;$C660&amp;$D660,[5]Tabelle1!$A$3:$A$500&amp;[5]Tabelle1!$C$3:$C$500&amp;[5]Tabelle1!$D$3:$D$500,0),MATCH(N$2,[5]Tabelle1!$E$2:$U$2,0))),"")</f>
        <v/>
      </c>
      <c r="O660" s="192" t="str">
        <f t="array" ref="O660">IFERROR(IF(INDEX([5]Tabelle1!$E$3:$U$500,MATCH($A660&amp;$C660&amp;$D660,[5]Tabelle1!$A$3:$A$500&amp;[5]Tabelle1!$C$3:$C$500&amp;[5]Tabelle1!$D$3:$D$500,0),MATCH(O$2,[5]Tabelle1!$E$2:$U$2,0))=0,"",INDEX([5]Tabelle1!$E$3:$U$500,MATCH($A660&amp;$C660&amp;$D660,[5]Tabelle1!$A$3:$A$500&amp;[5]Tabelle1!$C$3:$C$500&amp;[5]Tabelle1!$D$3:$D$500,0),MATCH(O$2,[5]Tabelle1!$E$2:$U$2,0))),"")</f>
        <v/>
      </c>
      <c r="P660" s="192" t="str">
        <f t="array" ref="P660">IFERROR(IF(INDEX([5]Tabelle1!$E$3:$U$500,MATCH($A660&amp;$C660&amp;$D660,[5]Tabelle1!$A$3:$A$500&amp;[5]Tabelle1!$C$3:$C$500&amp;[5]Tabelle1!$D$3:$D$500,0),MATCH(P$2,[5]Tabelle1!$E$2:$U$2,0))=0,"",INDEX([5]Tabelle1!$E$3:$U$500,MATCH($A660&amp;$C660&amp;$D660,[5]Tabelle1!$A$3:$A$500&amp;[5]Tabelle1!$C$3:$C$500&amp;[5]Tabelle1!$D$3:$D$500,0),MATCH(P$2,[5]Tabelle1!$E$2:$U$2,0))),"")</f>
        <v/>
      </c>
      <c r="Q660" s="192" t="str">
        <f t="array" ref="Q660">IFERROR(IF(INDEX([5]Tabelle1!$E$3:$U$500,MATCH($A660&amp;$C660&amp;$D660,[5]Tabelle1!$A$3:$A$500&amp;[5]Tabelle1!$C$3:$C$500&amp;[5]Tabelle1!$D$3:$D$500,0),MATCH(Q$2,[5]Tabelle1!$E$2:$U$2,0))=0,"",INDEX([5]Tabelle1!$E$3:$U$500,MATCH($A660&amp;$C660&amp;$D660,[5]Tabelle1!$A$3:$A$500&amp;[5]Tabelle1!$C$3:$C$500&amp;[5]Tabelle1!$D$3:$D$500,0),MATCH(Q$2,[5]Tabelle1!$E$2:$U$2,0))),"")</f>
        <v/>
      </c>
      <c r="R660" s="192" t="str">
        <f t="array" ref="R660">IFERROR(IF(INDEX([5]Tabelle1!$E$3:$U$500,MATCH($A660&amp;$C660&amp;$D660,[5]Tabelle1!$A$3:$A$500&amp;[5]Tabelle1!$C$3:$C$500&amp;[5]Tabelle1!$D$3:$D$500,0),MATCH(R$2,[5]Tabelle1!$E$2:$U$2,0))=0,"",INDEX([5]Tabelle1!$E$3:$U$500,MATCH($A660&amp;$C660&amp;$D660,[5]Tabelle1!$A$3:$A$500&amp;[5]Tabelle1!$C$3:$C$500&amp;[5]Tabelle1!$D$3:$D$500,0),MATCH(R$2,[5]Tabelle1!$E$2:$U$2,0))),"")</f>
        <v/>
      </c>
      <c r="S660" s="192" t="str">
        <f t="array" ref="S660">IFERROR(IF(INDEX([5]Tabelle1!$E$3:$U$500,MATCH($A660&amp;$C660&amp;$D660,[5]Tabelle1!$A$3:$A$500&amp;[5]Tabelle1!$C$3:$C$500&amp;[5]Tabelle1!$D$3:$D$500,0),MATCH(S$2,[5]Tabelle1!$E$2:$U$2,0))=0,"",INDEX([5]Tabelle1!$E$3:$U$500,MATCH($A660&amp;$C660&amp;$D660,[5]Tabelle1!$A$3:$A$500&amp;[5]Tabelle1!$C$3:$C$500&amp;[5]Tabelle1!$D$3:$D$500,0),MATCH(S$2,[5]Tabelle1!$E$2:$U$2,0))),"")</f>
        <v/>
      </c>
      <c r="T660" s="192" t="str">
        <f t="array" ref="T660">IFERROR(IF(INDEX([5]Tabelle1!$E$3:$U$500,MATCH($A660&amp;$C660&amp;$D660,[5]Tabelle1!$A$3:$A$500&amp;[5]Tabelle1!$C$3:$C$500&amp;[5]Tabelle1!$D$3:$D$500,0),MATCH(T$2,[5]Tabelle1!$E$2:$U$2,0))=0,"",INDEX([5]Tabelle1!$E$3:$U$500,MATCH($A660&amp;$C660&amp;$D660,[5]Tabelle1!$A$3:$A$500&amp;[5]Tabelle1!$C$3:$C$500&amp;[5]Tabelle1!$D$3:$D$500,0),MATCH(T$2,[5]Tabelle1!$E$2:$U$2,0))),"")</f>
        <v/>
      </c>
      <c r="U660" s="192" t="str">
        <f t="array" ref="U660">IFERROR(IF(INDEX([5]Tabelle1!$E$3:$U$500,MATCH($A660&amp;$C660&amp;$D660,[5]Tabelle1!$A$3:$A$500&amp;[5]Tabelle1!$C$3:$C$500&amp;[5]Tabelle1!$D$3:$D$500,0),MATCH(U$2,[5]Tabelle1!$E$2:$U$2,0))=0,"",INDEX([5]Tabelle1!$E$3:$U$500,MATCH($A660&amp;$C660&amp;$D660,[5]Tabelle1!$A$3:$A$500&amp;[5]Tabelle1!$C$3:$C$500&amp;[5]Tabelle1!$D$3:$D$500,0),MATCH(U$2,[5]Tabelle1!$E$2:$U$2,0))),"")</f>
        <v/>
      </c>
      <c r="V660" s="193" t="str">
        <f t="array" ref="V660">IFERROR(IF(INDEX([5]Tabelle1!$E$3:$U$500,MATCH($A660&amp;$C660&amp;$D660,[5]Tabelle1!$A$3:$A$500&amp;[5]Tabelle1!$C$3:$C$500&amp;[5]Tabelle1!$D$3:$D$500,0),MATCH(V$2,[5]Tabelle1!$E$2:$U$2,0))=0,"",INDEX([5]Tabelle1!$E$3:$U$500,MATCH($A660&amp;$C660&amp;$D660,[5]Tabelle1!$A$3:$A$500&amp;[5]Tabelle1!$C$3:$C$500&amp;[5]Tabelle1!$D$3:$D$500,0),MATCH(V$2,[5]Tabelle1!$E$2:$U$2,0))),"")</f>
        <v/>
      </c>
      <c r="W660" s="54" t="str">
        <f t="array" ref="W660">IFERROR(IF(INDEX([5]Tabelle1!$E$3:$U$500,MATCH($A660&amp;$C660&amp;$D660,[5]Tabelle1!$A$3:$A$500&amp;[5]Tabelle1!$C$3:$C$500&amp;[5]Tabelle1!$D$3:$D$500,0),MATCH(W$2,[5]Tabelle1!$E$2:$U$2,0))=0,"",INDEX([5]Tabelle1!$E$3:$U$500,MATCH($A660&amp;$C660&amp;$D660,[5]Tabelle1!$A$3:$A$500&amp;[5]Tabelle1!$C$3:$C$500&amp;[5]Tabelle1!$D$3:$D$500,0),MATCH(W$2,[5]Tabelle1!$E$2:$U$2,0))),"")</f>
        <v/>
      </c>
      <c r="X660" s="54" t="str">
        <f t="array" ref="X660">IFERROR(IF(INDEX([5]Tabelle1!$E$3:$U$500,MATCH($A660&amp;$C660&amp;$D660,[5]Tabelle1!$A$3:$A$500&amp;[5]Tabelle1!$C$3:$C$500&amp;[5]Tabelle1!$D$3:$D$500,0),MATCH(X$2,[5]Tabelle1!$E$2:$U$2,0))=0,"",INDEX([5]Tabelle1!$E$3:$U$500,MATCH($A660&amp;$C660&amp;$D660,[5]Tabelle1!$A$3:$A$500&amp;[5]Tabelle1!$C$3:$C$500&amp;[5]Tabelle1!$D$3:$D$500,0),MATCH(X$2,[5]Tabelle1!$E$2:$U$2,0))),"")</f>
        <v/>
      </c>
    </row>
    <row r="661" spans="1:24" ht="12.75" hidden="1" customHeight="1" x14ac:dyDescent="0.35">
      <c r="A661" s="127" t="str">
        <f t="shared" si="42"/>
        <v>Sweden</v>
      </c>
      <c r="B661" s="70"/>
      <c r="C661" s="70" t="s">
        <v>558</v>
      </c>
      <c r="D661" s="139" t="s">
        <v>547</v>
      </c>
      <c r="E661" s="202"/>
      <c r="F661" s="175"/>
      <c r="G661" s="175"/>
      <c r="H661" s="192" t="str">
        <f t="array" ref="H661">IFERROR(IF(INDEX([5]Tabelle1!$E$3:$U$500,MATCH($A661&amp;$C661&amp;$D661,[5]Tabelle1!$A$3:$A$500&amp;[5]Tabelle1!$C$3:$C$500&amp;[5]Tabelle1!$D$3:$D$500,0),MATCH(H$2,[5]Tabelle1!$E$2:$U$2,0))=0,"",INDEX([5]Tabelle1!$E$3:$U$500,MATCH($A661&amp;$C661&amp;$D661,[5]Tabelle1!$A$3:$A$500&amp;[5]Tabelle1!$C$3:$C$500&amp;[5]Tabelle1!$D$3:$D$500,0),MATCH(H$2,[5]Tabelle1!$E$2:$U$2,0))),"")</f>
        <v/>
      </c>
      <c r="I661" s="192" t="str">
        <f t="array" ref="I661">IFERROR(IF(INDEX([5]Tabelle1!$E$3:$U$500,MATCH($A661&amp;$C661&amp;$D661,[5]Tabelle1!$A$3:$A$500&amp;[5]Tabelle1!$C$3:$C$500&amp;[5]Tabelle1!$D$3:$D$500,0),MATCH(I$2,[5]Tabelle1!$E$2:$U$2,0))=0,"",INDEX([5]Tabelle1!$E$3:$U$500,MATCH($A661&amp;$C661&amp;$D661,[5]Tabelle1!$A$3:$A$500&amp;[5]Tabelle1!$C$3:$C$500&amp;[5]Tabelle1!$D$3:$D$500,0),MATCH(I$2,[5]Tabelle1!$E$2:$U$2,0))),"")</f>
        <v/>
      </c>
      <c r="J661" s="192" t="str">
        <f t="array" ref="J661">IFERROR(IF(INDEX([5]Tabelle1!$E$3:$U$500,MATCH($A661&amp;$C661&amp;$D661,[5]Tabelle1!$A$3:$A$500&amp;[5]Tabelle1!$C$3:$C$500&amp;[5]Tabelle1!$D$3:$D$500,0),MATCH(J$2,[5]Tabelle1!$E$2:$U$2,0))=0,"",INDEX([5]Tabelle1!$E$3:$U$500,MATCH($A661&amp;$C661&amp;$D661,[5]Tabelle1!$A$3:$A$500&amp;[5]Tabelle1!$C$3:$C$500&amp;[5]Tabelle1!$D$3:$D$500,0),MATCH(J$2,[5]Tabelle1!$E$2:$U$2,0))),"")</f>
        <v/>
      </c>
      <c r="K661" s="192" t="str">
        <f t="array" ref="K661">IFERROR(IF(INDEX([5]Tabelle1!$E$3:$U$500,MATCH($A661&amp;$C661&amp;$D661,[5]Tabelle1!$A$3:$A$500&amp;[5]Tabelle1!$C$3:$C$500&amp;[5]Tabelle1!$D$3:$D$500,0),MATCH(K$2,[5]Tabelle1!$E$2:$U$2,0))=0,"",INDEX([5]Tabelle1!$E$3:$U$500,MATCH($A661&amp;$C661&amp;$D661,[5]Tabelle1!$A$3:$A$500&amp;[5]Tabelle1!$C$3:$C$500&amp;[5]Tabelle1!$D$3:$D$500,0),MATCH(K$2,[5]Tabelle1!$E$2:$U$2,0))),"")</f>
        <v/>
      </c>
      <c r="L661" s="192" t="str">
        <f t="array" ref="L661">IFERROR(IF(INDEX([5]Tabelle1!$E$3:$U$500,MATCH($A661&amp;$C661&amp;$D661,[5]Tabelle1!$A$3:$A$500&amp;[5]Tabelle1!$C$3:$C$500&amp;[5]Tabelle1!$D$3:$D$500,0),MATCH(L$2,[5]Tabelle1!$E$2:$U$2,0))=0,"",INDEX([5]Tabelle1!$E$3:$U$500,MATCH($A661&amp;$C661&amp;$D661,[5]Tabelle1!$A$3:$A$500&amp;[5]Tabelle1!$C$3:$C$500&amp;[5]Tabelle1!$D$3:$D$500,0),MATCH(L$2,[5]Tabelle1!$E$2:$U$2,0))),"")</f>
        <v/>
      </c>
      <c r="M661" s="192" t="str">
        <f t="array" ref="M661">IFERROR(IF(INDEX([5]Tabelle1!$E$3:$U$500,MATCH($A661&amp;$C661&amp;$D661,[5]Tabelle1!$A$3:$A$500&amp;[5]Tabelle1!$C$3:$C$500&amp;[5]Tabelle1!$D$3:$D$500,0),MATCH(M$2,[5]Tabelle1!$E$2:$U$2,0))=0,"",INDEX([5]Tabelle1!$E$3:$U$500,MATCH($A661&amp;$C661&amp;$D661,[5]Tabelle1!$A$3:$A$500&amp;[5]Tabelle1!$C$3:$C$500&amp;[5]Tabelle1!$D$3:$D$500,0),MATCH(M$2,[5]Tabelle1!$E$2:$U$2,0))),"")</f>
        <v/>
      </c>
      <c r="N661" s="192" t="str">
        <f t="array" ref="N661">IFERROR(IF(INDEX([5]Tabelle1!$E$3:$U$500,MATCH($A661&amp;$C661&amp;$D661,[5]Tabelle1!$A$3:$A$500&amp;[5]Tabelle1!$C$3:$C$500&amp;[5]Tabelle1!$D$3:$D$500,0),MATCH(N$2,[5]Tabelle1!$E$2:$U$2,0))=0,"",INDEX([5]Tabelle1!$E$3:$U$500,MATCH($A661&amp;$C661&amp;$D661,[5]Tabelle1!$A$3:$A$500&amp;[5]Tabelle1!$C$3:$C$500&amp;[5]Tabelle1!$D$3:$D$500,0),MATCH(N$2,[5]Tabelle1!$E$2:$U$2,0))),"")</f>
        <v/>
      </c>
      <c r="O661" s="192" t="str">
        <f t="array" ref="O661">IFERROR(IF(INDEX([5]Tabelle1!$E$3:$U$500,MATCH($A661&amp;$C661&amp;$D661,[5]Tabelle1!$A$3:$A$500&amp;[5]Tabelle1!$C$3:$C$500&amp;[5]Tabelle1!$D$3:$D$500,0),MATCH(O$2,[5]Tabelle1!$E$2:$U$2,0))=0,"",INDEX([5]Tabelle1!$E$3:$U$500,MATCH($A661&amp;$C661&amp;$D661,[5]Tabelle1!$A$3:$A$500&amp;[5]Tabelle1!$C$3:$C$500&amp;[5]Tabelle1!$D$3:$D$500,0),MATCH(O$2,[5]Tabelle1!$E$2:$U$2,0))),"")</f>
        <v/>
      </c>
      <c r="P661" s="192" t="str">
        <f t="array" ref="P661">IFERROR(IF(INDEX([5]Tabelle1!$E$3:$U$500,MATCH($A661&amp;$C661&amp;$D661,[5]Tabelle1!$A$3:$A$500&amp;[5]Tabelle1!$C$3:$C$500&amp;[5]Tabelle1!$D$3:$D$500,0),MATCH(P$2,[5]Tabelle1!$E$2:$U$2,0))=0,"",INDEX([5]Tabelle1!$E$3:$U$500,MATCH($A661&amp;$C661&amp;$D661,[5]Tabelle1!$A$3:$A$500&amp;[5]Tabelle1!$C$3:$C$500&amp;[5]Tabelle1!$D$3:$D$500,0),MATCH(P$2,[5]Tabelle1!$E$2:$U$2,0))),"")</f>
        <v/>
      </c>
      <c r="Q661" s="192" t="str">
        <f t="array" ref="Q661">IFERROR(IF(INDEX([5]Tabelle1!$E$3:$U$500,MATCH($A661&amp;$C661&amp;$D661,[5]Tabelle1!$A$3:$A$500&amp;[5]Tabelle1!$C$3:$C$500&amp;[5]Tabelle1!$D$3:$D$500,0),MATCH(Q$2,[5]Tabelle1!$E$2:$U$2,0))=0,"",INDEX([5]Tabelle1!$E$3:$U$500,MATCH($A661&amp;$C661&amp;$D661,[5]Tabelle1!$A$3:$A$500&amp;[5]Tabelle1!$C$3:$C$500&amp;[5]Tabelle1!$D$3:$D$500,0),MATCH(Q$2,[5]Tabelle1!$E$2:$U$2,0))),"")</f>
        <v/>
      </c>
      <c r="R661" s="192" t="str">
        <f t="array" ref="R661">IFERROR(IF(INDEX([5]Tabelle1!$E$3:$U$500,MATCH($A661&amp;$C661&amp;$D661,[5]Tabelle1!$A$3:$A$500&amp;[5]Tabelle1!$C$3:$C$500&amp;[5]Tabelle1!$D$3:$D$500,0),MATCH(R$2,[5]Tabelle1!$E$2:$U$2,0))=0,"",INDEX([5]Tabelle1!$E$3:$U$500,MATCH($A661&amp;$C661&amp;$D661,[5]Tabelle1!$A$3:$A$500&amp;[5]Tabelle1!$C$3:$C$500&amp;[5]Tabelle1!$D$3:$D$500,0),MATCH(R$2,[5]Tabelle1!$E$2:$U$2,0))),"")</f>
        <v/>
      </c>
      <c r="S661" s="192" t="str">
        <f t="array" ref="S661">IFERROR(IF(INDEX([5]Tabelle1!$E$3:$U$500,MATCH($A661&amp;$C661&amp;$D661,[5]Tabelle1!$A$3:$A$500&amp;[5]Tabelle1!$C$3:$C$500&amp;[5]Tabelle1!$D$3:$D$500,0),MATCH(S$2,[5]Tabelle1!$E$2:$U$2,0))=0,"",INDEX([5]Tabelle1!$E$3:$U$500,MATCH($A661&amp;$C661&amp;$D661,[5]Tabelle1!$A$3:$A$500&amp;[5]Tabelle1!$C$3:$C$500&amp;[5]Tabelle1!$D$3:$D$500,0),MATCH(S$2,[5]Tabelle1!$E$2:$U$2,0))),"")</f>
        <v/>
      </c>
      <c r="T661" s="192" t="str">
        <f t="array" ref="T661">IFERROR(IF(INDEX([5]Tabelle1!$E$3:$U$500,MATCH($A661&amp;$C661&amp;$D661,[5]Tabelle1!$A$3:$A$500&amp;[5]Tabelle1!$C$3:$C$500&amp;[5]Tabelle1!$D$3:$D$500,0),MATCH(T$2,[5]Tabelle1!$E$2:$U$2,0))=0,"",INDEX([5]Tabelle1!$E$3:$U$500,MATCH($A661&amp;$C661&amp;$D661,[5]Tabelle1!$A$3:$A$500&amp;[5]Tabelle1!$C$3:$C$500&amp;[5]Tabelle1!$D$3:$D$500,0),MATCH(T$2,[5]Tabelle1!$E$2:$U$2,0))),"")</f>
        <v/>
      </c>
      <c r="U661" s="192" t="str">
        <f t="array" ref="U661">IFERROR(IF(INDEX([5]Tabelle1!$E$3:$U$500,MATCH($A661&amp;$C661&amp;$D661,[5]Tabelle1!$A$3:$A$500&amp;[5]Tabelle1!$C$3:$C$500&amp;[5]Tabelle1!$D$3:$D$500,0),MATCH(U$2,[5]Tabelle1!$E$2:$U$2,0))=0,"",INDEX([5]Tabelle1!$E$3:$U$500,MATCH($A661&amp;$C661&amp;$D661,[5]Tabelle1!$A$3:$A$500&amp;[5]Tabelle1!$C$3:$C$500&amp;[5]Tabelle1!$D$3:$D$500,0),MATCH(U$2,[5]Tabelle1!$E$2:$U$2,0))),"")</f>
        <v/>
      </c>
      <c r="V661" s="193" t="str">
        <f t="array" ref="V661">IFERROR(IF(INDEX([5]Tabelle1!$E$3:$U$500,MATCH($A661&amp;$C661&amp;$D661,[5]Tabelle1!$A$3:$A$500&amp;[5]Tabelle1!$C$3:$C$500&amp;[5]Tabelle1!$D$3:$D$500,0),MATCH(V$2,[5]Tabelle1!$E$2:$U$2,0))=0,"",INDEX([5]Tabelle1!$E$3:$U$500,MATCH($A661&amp;$C661&amp;$D661,[5]Tabelle1!$A$3:$A$500&amp;[5]Tabelle1!$C$3:$C$500&amp;[5]Tabelle1!$D$3:$D$500,0),MATCH(V$2,[5]Tabelle1!$E$2:$U$2,0))),"")</f>
        <v/>
      </c>
      <c r="W661" s="54" t="str">
        <f t="array" ref="W661">IFERROR(IF(INDEX([5]Tabelle1!$E$3:$U$500,MATCH($A661&amp;$C661&amp;$D661,[5]Tabelle1!$A$3:$A$500&amp;[5]Tabelle1!$C$3:$C$500&amp;[5]Tabelle1!$D$3:$D$500,0),MATCH(W$2,[5]Tabelle1!$E$2:$U$2,0))=0,"",INDEX([5]Tabelle1!$E$3:$U$500,MATCH($A661&amp;$C661&amp;$D661,[5]Tabelle1!$A$3:$A$500&amp;[5]Tabelle1!$C$3:$C$500&amp;[5]Tabelle1!$D$3:$D$500,0),MATCH(W$2,[5]Tabelle1!$E$2:$U$2,0))),"")</f>
        <v/>
      </c>
      <c r="X661" s="54" t="str">
        <f t="array" ref="X661">IFERROR(IF(INDEX([5]Tabelle1!$E$3:$U$500,MATCH($A661&amp;$C661&amp;$D661,[5]Tabelle1!$A$3:$A$500&amp;[5]Tabelle1!$C$3:$C$500&amp;[5]Tabelle1!$D$3:$D$500,0),MATCH(X$2,[5]Tabelle1!$E$2:$U$2,0))=0,"",INDEX([5]Tabelle1!$E$3:$U$500,MATCH($A661&amp;$C661&amp;$D661,[5]Tabelle1!$A$3:$A$500&amp;[5]Tabelle1!$C$3:$C$500&amp;[5]Tabelle1!$D$3:$D$500,0),MATCH(X$2,[5]Tabelle1!$E$2:$U$2,0))),"")</f>
        <v/>
      </c>
    </row>
    <row r="662" spans="1:24" ht="12.75" hidden="1" customHeight="1" x14ac:dyDescent="0.35">
      <c r="A662" s="127" t="str">
        <f t="shared" si="42"/>
        <v>Sweden</v>
      </c>
      <c r="B662" s="70"/>
      <c r="C662" s="70" t="s">
        <v>558</v>
      </c>
      <c r="D662" s="139" t="s">
        <v>548</v>
      </c>
      <c r="E662" s="202"/>
      <c r="F662" s="175"/>
      <c r="G662" s="175"/>
      <c r="H662" s="192" t="str">
        <f t="array" ref="H662">IFERROR(IF(INDEX([5]Tabelle1!$E$3:$U$500,MATCH($A662&amp;$C662&amp;$D662,[5]Tabelle1!$A$3:$A$500&amp;[5]Tabelle1!$C$3:$C$500&amp;[5]Tabelle1!$D$3:$D$500,0),MATCH(H$2,[5]Tabelle1!$E$2:$U$2,0))=0,"",INDEX([5]Tabelle1!$E$3:$U$500,MATCH($A662&amp;$C662&amp;$D662,[5]Tabelle1!$A$3:$A$500&amp;[5]Tabelle1!$C$3:$C$500&amp;[5]Tabelle1!$D$3:$D$500,0),MATCH(H$2,[5]Tabelle1!$E$2:$U$2,0))),"")</f>
        <v/>
      </c>
      <c r="I662" s="192">
        <f t="array" ref="I662">IFERROR(IF(INDEX([5]Tabelle1!$E$3:$U$500,MATCH($A662&amp;$C662&amp;$D662,[5]Tabelle1!$A$3:$A$500&amp;[5]Tabelle1!$C$3:$C$500&amp;[5]Tabelle1!$D$3:$D$500,0),MATCH(I$2,[5]Tabelle1!$E$2:$U$2,0))=0,"",INDEX([5]Tabelle1!$E$3:$U$500,MATCH($A662&amp;$C662&amp;$D662,[5]Tabelle1!$A$3:$A$500&amp;[5]Tabelle1!$C$3:$C$500&amp;[5]Tabelle1!$D$3:$D$500,0),MATCH(I$2,[5]Tabelle1!$E$2:$U$2,0))),"")</f>
        <v>479</v>
      </c>
      <c r="J662" s="192" t="str">
        <f t="array" ref="J662">IFERROR(IF(INDEX([5]Tabelle1!$E$3:$U$500,MATCH($A662&amp;$C662&amp;$D662,[5]Tabelle1!$A$3:$A$500&amp;[5]Tabelle1!$C$3:$C$500&amp;[5]Tabelle1!$D$3:$D$500,0),MATCH(J$2,[5]Tabelle1!$E$2:$U$2,0))=0,"",INDEX([5]Tabelle1!$E$3:$U$500,MATCH($A662&amp;$C662&amp;$D662,[5]Tabelle1!$A$3:$A$500&amp;[5]Tabelle1!$C$3:$C$500&amp;[5]Tabelle1!$D$3:$D$500,0),MATCH(J$2,[5]Tabelle1!$E$2:$U$2,0))),"")</f>
        <v/>
      </c>
      <c r="K662" s="192" t="str">
        <f t="array" ref="K662">IFERROR(IF(INDEX([5]Tabelle1!$E$3:$U$500,MATCH($A662&amp;$C662&amp;$D662,[5]Tabelle1!$A$3:$A$500&amp;[5]Tabelle1!$C$3:$C$500&amp;[5]Tabelle1!$D$3:$D$500,0),MATCH(K$2,[5]Tabelle1!$E$2:$U$2,0))=0,"",INDEX([5]Tabelle1!$E$3:$U$500,MATCH($A662&amp;$C662&amp;$D662,[5]Tabelle1!$A$3:$A$500&amp;[5]Tabelle1!$C$3:$C$500&amp;[5]Tabelle1!$D$3:$D$500,0),MATCH(K$2,[5]Tabelle1!$E$2:$U$2,0))),"")</f>
        <v/>
      </c>
      <c r="L662" s="192" t="str">
        <f t="array" ref="L662">IFERROR(IF(INDEX([5]Tabelle1!$E$3:$U$500,MATCH($A662&amp;$C662&amp;$D662,[5]Tabelle1!$A$3:$A$500&amp;[5]Tabelle1!$C$3:$C$500&amp;[5]Tabelle1!$D$3:$D$500,0),MATCH(L$2,[5]Tabelle1!$E$2:$U$2,0))=0,"",INDEX([5]Tabelle1!$E$3:$U$500,MATCH($A662&amp;$C662&amp;$D662,[5]Tabelle1!$A$3:$A$500&amp;[5]Tabelle1!$C$3:$C$500&amp;[5]Tabelle1!$D$3:$D$500,0),MATCH(L$2,[5]Tabelle1!$E$2:$U$2,0))),"")</f>
        <v/>
      </c>
      <c r="M662" s="192" t="str">
        <f t="array" ref="M662">IFERROR(IF(INDEX([5]Tabelle1!$E$3:$U$500,MATCH($A662&amp;$C662&amp;$D662,[5]Tabelle1!$A$3:$A$500&amp;[5]Tabelle1!$C$3:$C$500&amp;[5]Tabelle1!$D$3:$D$500,0),MATCH(M$2,[5]Tabelle1!$E$2:$U$2,0))=0,"",INDEX([5]Tabelle1!$E$3:$U$500,MATCH($A662&amp;$C662&amp;$D662,[5]Tabelle1!$A$3:$A$500&amp;[5]Tabelle1!$C$3:$C$500&amp;[5]Tabelle1!$D$3:$D$500,0),MATCH(M$2,[5]Tabelle1!$E$2:$U$2,0))),"")</f>
        <v/>
      </c>
      <c r="N662" s="192">
        <f t="array" ref="N662">IFERROR(IF(INDEX([5]Tabelle1!$E$3:$U$500,MATCH($A662&amp;$C662&amp;$D662,[5]Tabelle1!$A$3:$A$500&amp;[5]Tabelle1!$C$3:$C$500&amp;[5]Tabelle1!$D$3:$D$500,0),MATCH(N$2,[5]Tabelle1!$E$2:$U$2,0))=0,"",INDEX([5]Tabelle1!$E$3:$U$500,MATCH($A662&amp;$C662&amp;$D662,[5]Tabelle1!$A$3:$A$500&amp;[5]Tabelle1!$C$3:$C$500&amp;[5]Tabelle1!$D$3:$D$500,0),MATCH(N$2,[5]Tabelle1!$E$2:$U$2,0))),"")</f>
        <v>1597</v>
      </c>
      <c r="O662" s="192" t="str">
        <f t="array" ref="O662">IFERROR(IF(INDEX([5]Tabelle1!$E$3:$U$500,MATCH($A662&amp;$C662&amp;$D662,[5]Tabelle1!$A$3:$A$500&amp;[5]Tabelle1!$C$3:$C$500&amp;[5]Tabelle1!$D$3:$D$500,0),MATCH(O$2,[5]Tabelle1!$E$2:$U$2,0))=0,"",INDEX([5]Tabelle1!$E$3:$U$500,MATCH($A662&amp;$C662&amp;$D662,[5]Tabelle1!$A$3:$A$500&amp;[5]Tabelle1!$C$3:$C$500&amp;[5]Tabelle1!$D$3:$D$500,0),MATCH(O$2,[5]Tabelle1!$E$2:$U$2,0))),"")</f>
        <v/>
      </c>
      <c r="P662" s="192" t="str">
        <f t="array" ref="P662">IFERROR(IF(INDEX([5]Tabelle1!$E$3:$U$500,MATCH($A662&amp;$C662&amp;$D662,[5]Tabelle1!$A$3:$A$500&amp;[5]Tabelle1!$C$3:$C$500&amp;[5]Tabelle1!$D$3:$D$500,0),MATCH(P$2,[5]Tabelle1!$E$2:$U$2,0))=0,"",INDEX([5]Tabelle1!$E$3:$U$500,MATCH($A662&amp;$C662&amp;$D662,[5]Tabelle1!$A$3:$A$500&amp;[5]Tabelle1!$C$3:$C$500&amp;[5]Tabelle1!$D$3:$D$500,0),MATCH(P$2,[5]Tabelle1!$E$2:$U$2,0))),"")</f>
        <v/>
      </c>
      <c r="Q662" s="192" t="str">
        <f t="array" ref="Q662">IFERROR(IF(INDEX([5]Tabelle1!$E$3:$U$500,MATCH($A662&amp;$C662&amp;$D662,[5]Tabelle1!$A$3:$A$500&amp;[5]Tabelle1!$C$3:$C$500&amp;[5]Tabelle1!$D$3:$D$500,0),MATCH(Q$2,[5]Tabelle1!$E$2:$U$2,0))=0,"",INDEX([5]Tabelle1!$E$3:$U$500,MATCH($A662&amp;$C662&amp;$D662,[5]Tabelle1!$A$3:$A$500&amp;[5]Tabelle1!$C$3:$C$500&amp;[5]Tabelle1!$D$3:$D$500,0),MATCH(Q$2,[5]Tabelle1!$E$2:$U$2,0))),"")</f>
        <v/>
      </c>
      <c r="R662" s="192" t="str">
        <f t="array" ref="R662">IFERROR(IF(INDEX([5]Tabelle1!$E$3:$U$500,MATCH($A662&amp;$C662&amp;$D662,[5]Tabelle1!$A$3:$A$500&amp;[5]Tabelle1!$C$3:$C$500&amp;[5]Tabelle1!$D$3:$D$500,0),MATCH(R$2,[5]Tabelle1!$E$2:$U$2,0))=0,"",INDEX([5]Tabelle1!$E$3:$U$500,MATCH($A662&amp;$C662&amp;$D662,[5]Tabelle1!$A$3:$A$500&amp;[5]Tabelle1!$C$3:$C$500&amp;[5]Tabelle1!$D$3:$D$500,0),MATCH(R$2,[5]Tabelle1!$E$2:$U$2,0))),"")</f>
        <v/>
      </c>
      <c r="S662" s="192">
        <f t="array" ref="S662">IFERROR(IF(INDEX([5]Tabelle1!$E$3:$U$500,MATCH($A662&amp;$C662&amp;$D662,[5]Tabelle1!$A$3:$A$500&amp;[5]Tabelle1!$C$3:$C$500&amp;[5]Tabelle1!$D$3:$D$500,0),MATCH(S$2,[5]Tabelle1!$E$2:$U$2,0))=0,"",INDEX([5]Tabelle1!$E$3:$U$500,MATCH($A662&amp;$C662&amp;$D662,[5]Tabelle1!$A$3:$A$500&amp;[5]Tabelle1!$C$3:$C$500&amp;[5]Tabelle1!$D$3:$D$500,0),MATCH(S$2,[5]Tabelle1!$E$2:$U$2,0))),"")</f>
        <v>2636</v>
      </c>
      <c r="T662" s="192" t="str">
        <f t="array" ref="T662">IFERROR(IF(INDEX([5]Tabelle1!$E$3:$U$500,MATCH($A662&amp;$C662&amp;$D662,[5]Tabelle1!$A$3:$A$500&amp;[5]Tabelle1!$C$3:$C$500&amp;[5]Tabelle1!$D$3:$D$500,0),MATCH(T$2,[5]Tabelle1!$E$2:$U$2,0))=0,"",INDEX([5]Tabelle1!$E$3:$U$500,MATCH($A662&amp;$C662&amp;$D662,[5]Tabelle1!$A$3:$A$500&amp;[5]Tabelle1!$C$3:$C$500&amp;[5]Tabelle1!$D$3:$D$500,0),MATCH(T$2,[5]Tabelle1!$E$2:$U$2,0))),"")</f>
        <v/>
      </c>
      <c r="U662" s="192" t="str">
        <f t="array" ref="U662">IFERROR(IF(INDEX([5]Tabelle1!$E$3:$U$500,MATCH($A662&amp;$C662&amp;$D662,[5]Tabelle1!$A$3:$A$500&amp;[5]Tabelle1!$C$3:$C$500&amp;[5]Tabelle1!$D$3:$D$500,0),MATCH(U$2,[5]Tabelle1!$E$2:$U$2,0))=0,"",INDEX([5]Tabelle1!$E$3:$U$500,MATCH($A662&amp;$C662&amp;$D662,[5]Tabelle1!$A$3:$A$500&amp;[5]Tabelle1!$C$3:$C$500&amp;[5]Tabelle1!$D$3:$D$500,0),MATCH(U$2,[5]Tabelle1!$E$2:$U$2,0))),"")</f>
        <v/>
      </c>
      <c r="V662" s="193" t="str">
        <f t="array" ref="V662">IFERROR(IF(INDEX([5]Tabelle1!$E$3:$U$500,MATCH($A662&amp;$C662&amp;$D662,[5]Tabelle1!$A$3:$A$500&amp;[5]Tabelle1!$C$3:$C$500&amp;[5]Tabelle1!$D$3:$D$500,0),MATCH(V$2,[5]Tabelle1!$E$2:$U$2,0))=0,"",INDEX([5]Tabelle1!$E$3:$U$500,MATCH($A662&amp;$C662&amp;$D662,[5]Tabelle1!$A$3:$A$500&amp;[5]Tabelle1!$C$3:$C$500&amp;[5]Tabelle1!$D$3:$D$500,0),MATCH(V$2,[5]Tabelle1!$E$2:$U$2,0))),"")</f>
        <v/>
      </c>
      <c r="W662" s="54" t="str">
        <f t="array" ref="W662">IFERROR(IF(INDEX([5]Tabelle1!$E$3:$U$500,MATCH($A662&amp;$C662&amp;$D662,[5]Tabelle1!$A$3:$A$500&amp;[5]Tabelle1!$C$3:$C$500&amp;[5]Tabelle1!$D$3:$D$500,0),MATCH(W$2,[5]Tabelle1!$E$2:$U$2,0))=0,"",INDEX([5]Tabelle1!$E$3:$U$500,MATCH($A662&amp;$C662&amp;$D662,[5]Tabelle1!$A$3:$A$500&amp;[5]Tabelle1!$C$3:$C$500&amp;[5]Tabelle1!$D$3:$D$500,0),MATCH(W$2,[5]Tabelle1!$E$2:$U$2,0))),"")</f>
        <v>Solarpower and other renewables!</v>
      </c>
      <c r="X662" s="54" t="str">
        <f t="array" ref="X662">IFERROR(IF(INDEX([5]Tabelle1!$E$3:$U$500,MATCH($A662&amp;$C662&amp;$D662,[5]Tabelle1!$A$3:$A$500&amp;[5]Tabelle1!$C$3:$C$500&amp;[5]Tabelle1!$D$3:$D$500,0),MATCH(X$2,[5]Tabelle1!$E$2:$U$2,0))=0,"",INDEX([5]Tabelle1!$E$3:$U$500,MATCH($A662&amp;$C662&amp;$D662,[5]Tabelle1!$A$3:$A$500&amp;[5]Tabelle1!$C$3:$C$500&amp;[5]Tabelle1!$D$3:$D$500,0),MATCH(X$2,[5]Tabelle1!$E$2:$U$2,0))),"")</f>
        <v/>
      </c>
    </row>
    <row r="663" spans="1:24" ht="12.75" hidden="1" customHeight="1" x14ac:dyDescent="0.35">
      <c r="A663" s="127" t="str">
        <f t="shared" si="42"/>
        <v>Sweden</v>
      </c>
      <c r="B663" s="70"/>
      <c r="C663" s="70" t="s">
        <v>558</v>
      </c>
      <c r="D663" s="139" t="s">
        <v>549</v>
      </c>
      <c r="E663" s="202"/>
      <c r="F663" s="175"/>
      <c r="G663" s="175"/>
      <c r="H663" s="192" t="str">
        <f t="array" ref="H663">IFERROR(IF(INDEX([5]Tabelle1!$E$3:$U$500,MATCH($A663&amp;$C663&amp;$D663,[5]Tabelle1!$A$3:$A$500&amp;[5]Tabelle1!$C$3:$C$500&amp;[5]Tabelle1!$D$3:$D$500,0),MATCH(H$2,[5]Tabelle1!$E$2:$U$2,0))=0,"",INDEX([5]Tabelle1!$E$3:$U$500,MATCH($A663&amp;$C663&amp;$D663,[5]Tabelle1!$A$3:$A$500&amp;[5]Tabelle1!$C$3:$C$500&amp;[5]Tabelle1!$D$3:$D$500,0),MATCH(H$2,[5]Tabelle1!$E$2:$U$2,0))),"")</f>
        <v/>
      </c>
      <c r="I663" s="192" t="str">
        <f t="array" ref="I663">IFERROR(IF(INDEX([5]Tabelle1!$E$3:$U$500,MATCH($A663&amp;$C663&amp;$D663,[5]Tabelle1!$A$3:$A$500&amp;[5]Tabelle1!$C$3:$C$500&amp;[5]Tabelle1!$D$3:$D$500,0),MATCH(I$2,[5]Tabelle1!$E$2:$U$2,0))=0,"",INDEX([5]Tabelle1!$E$3:$U$500,MATCH($A663&amp;$C663&amp;$D663,[5]Tabelle1!$A$3:$A$500&amp;[5]Tabelle1!$C$3:$C$500&amp;[5]Tabelle1!$D$3:$D$500,0),MATCH(I$2,[5]Tabelle1!$E$2:$U$2,0))),"")</f>
        <v/>
      </c>
      <c r="J663" s="192" t="str">
        <f t="array" ref="J663">IFERROR(IF(INDEX([5]Tabelle1!$E$3:$U$500,MATCH($A663&amp;$C663&amp;$D663,[5]Tabelle1!$A$3:$A$500&amp;[5]Tabelle1!$C$3:$C$500&amp;[5]Tabelle1!$D$3:$D$500,0),MATCH(J$2,[5]Tabelle1!$E$2:$U$2,0))=0,"",INDEX([5]Tabelle1!$E$3:$U$500,MATCH($A663&amp;$C663&amp;$D663,[5]Tabelle1!$A$3:$A$500&amp;[5]Tabelle1!$C$3:$C$500&amp;[5]Tabelle1!$D$3:$D$500,0),MATCH(J$2,[5]Tabelle1!$E$2:$U$2,0))),"")</f>
        <v/>
      </c>
      <c r="K663" s="192" t="str">
        <f t="array" ref="K663">IFERROR(IF(INDEX([5]Tabelle1!$E$3:$U$500,MATCH($A663&amp;$C663&amp;$D663,[5]Tabelle1!$A$3:$A$500&amp;[5]Tabelle1!$C$3:$C$500&amp;[5]Tabelle1!$D$3:$D$500,0),MATCH(K$2,[5]Tabelle1!$E$2:$U$2,0))=0,"",INDEX([5]Tabelle1!$E$3:$U$500,MATCH($A663&amp;$C663&amp;$D663,[5]Tabelle1!$A$3:$A$500&amp;[5]Tabelle1!$C$3:$C$500&amp;[5]Tabelle1!$D$3:$D$500,0),MATCH(K$2,[5]Tabelle1!$E$2:$U$2,0))),"")</f>
        <v/>
      </c>
      <c r="L663" s="192" t="str">
        <f t="array" ref="L663">IFERROR(IF(INDEX([5]Tabelle1!$E$3:$U$500,MATCH($A663&amp;$C663&amp;$D663,[5]Tabelle1!$A$3:$A$500&amp;[5]Tabelle1!$C$3:$C$500&amp;[5]Tabelle1!$D$3:$D$500,0),MATCH(L$2,[5]Tabelle1!$E$2:$U$2,0))=0,"",INDEX([5]Tabelle1!$E$3:$U$500,MATCH($A663&amp;$C663&amp;$D663,[5]Tabelle1!$A$3:$A$500&amp;[5]Tabelle1!$C$3:$C$500&amp;[5]Tabelle1!$D$3:$D$500,0),MATCH(L$2,[5]Tabelle1!$E$2:$U$2,0))),"")</f>
        <v/>
      </c>
      <c r="M663" s="192" t="str">
        <f t="array" ref="M663">IFERROR(IF(INDEX([5]Tabelle1!$E$3:$U$500,MATCH($A663&amp;$C663&amp;$D663,[5]Tabelle1!$A$3:$A$500&amp;[5]Tabelle1!$C$3:$C$500&amp;[5]Tabelle1!$D$3:$D$500,0),MATCH(M$2,[5]Tabelle1!$E$2:$U$2,0))=0,"",INDEX([5]Tabelle1!$E$3:$U$500,MATCH($A663&amp;$C663&amp;$D663,[5]Tabelle1!$A$3:$A$500&amp;[5]Tabelle1!$C$3:$C$500&amp;[5]Tabelle1!$D$3:$D$500,0),MATCH(M$2,[5]Tabelle1!$E$2:$U$2,0))),"")</f>
        <v/>
      </c>
      <c r="N663" s="192" t="str">
        <f t="array" ref="N663">IFERROR(IF(INDEX([5]Tabelle1!$E$3:$U$500,MATCH($A663&amp;$C663&amp;$D663,[5]Tabelle1!$A$3:$A$500&amp;[5]Tabelle1!$C$3:$C$500&amp;[5]Tabelle1!$D$3:$D$500,0),MATCH(N$2,[5]Tabelle1!$E$2:$U$2,0))=0,"",INDEX([5]Tabelle1!$E$3:$U$500,MATCH($A663&amp;$C663&amp;$D663,[5]Tabelle1!$A$3:$A$500&amp;[5]Tabelle1!$C$3:$C$500&amp;[5]Tabelle1!$D$3:$D$500,0),MATCH(N$2,[5]Tabelle1!$E$2:$U$2,0))),"")</f>
        <v/>
      </c>
      <c r="O663" s="192" t="str">
        <f t="array" ref="O663">IFERROR(IF(INDEX([5]Tabelle1!$E$3:$U$500,MATCH($A663&amp;$C663&amp;$D663,[5]Tabelle1!$A$3:$A$500&amp;[5]Tabelle1!$C$3:$C$500&amp;[5]Tabelle1!$D$3:$D$500,0),MATCH(O$2,[5]Tabelle1!$E$2:$U$2,0))=0,"",INDEX([5]Tabelle1!$E$3:$U$500,MATCH($A663&amp;$C663&amp;$D663,[5]Tabelle1!$A$3:$A$500&amp;[5]Tabelle1!$C$3:$C$500&amp;[5]Tabelle1!$D$3:$D$500,0),MATCH(O$2,[5]Tabelle1!$E$2:$U$2,0))),"")</f>
        <v/>
      </c>
      <c r="P663" s="192" t="str">
        <f t="array" ref="P663">IFERROR(IF(INDEX([5]Tabelle1!$E$3:$U$500,MATCH($A663&amp;$C663&amp;$D663,[5]Tabelle1!$A$3:$A$500&amp;[5]Tabelle1!$C$3:$C$500&amp;[5]Tabelle1!$D$3:$D$500,0),MATCH(P$2,[5]Tabelle1!$E$2:$U$2,0))=0,"",INDEX([5]Tabelle1!$E$3:$U$500,MATCH($A663&amp;$C663&amp;$D663,[5]Tabelle1!$A$3:$A$500&amp;[5]Tabelle1!$C$3:$C$500&amp;[5]Tabelle1!$D$3:$D$500,0),MATCH(P$2,[5]Tabelle1!$E$2:$U$2,0))),"")</f>
        <v/>
      </c>
      <c r="Q663" s="192" t="str">
        <f t="array" ref="Q663">IFERROR(IF(INDEX([5]Tabelle1!$E$3:$U$500,MATCH($A663&amp;$C663&amp;$D663,[5]Tabelle1!$A$3:$A$500&amp;[5]Tabelle1!$C$3:$C$500&amp;[5]Tabelle1!$D$3:$D$500,0),MATCH(Q$2,[5]Tabelle1!$E$2:$U$2,0))=0,"",INDEX([5]Tabelle1!$E$3:$U$500,MATCH($A663&amp;$C663&amp;$D663,[5]Tabelle1!$A$3:$A$500&amp;[5]Tabelle1!$C$3:$C$500&amp;[5]Tabelle1!$D$3:$D$500,0),MATCH(Q$2,[5]Tabelle1!$E$2:$U$2,0))),"")</f>
        <v/>
      </c>
      <c r="R663" s="192" t="str">
        <f t="array" ref="R663">IFERROR(IF(INDEX([5]Tabelle1!$E$3:$U$500,MATCH($A663&amp;$C663&amp;$D663,[5]Tabelle1!$A$3:$A$500&amp;[5]Tabelle1!$C$3:$C$500&amp;[5]Tabelle1!$D$3:$D$500,0),MATCH(R$2,[5]Tabelle1!$E$2:$U$2,0))=0,"",INDEX([5]Tabelle1!$E$3:$U$500,MATCH($A663&amp;$C663&amp;$D663,[5]Tabelle1!$A$3:$A$500&amp;[5]Tabelle1!$C$3:$C$500&amp;[5]Tabelle1!$D$3:$D$500,0),MATCH(R$2,[5]Tabelle1!$E$2:$U$2,0))),"")</f>
        <v/>
      </c>
      <c r="S663" s="192" t="str">
        <f t="array" ref="S663">IFERROR(IF(INDEX([5]Tabelle1!$E$3:$U$500,MATCH($A663&amp;$C663&amp;$D663,[5]Tabelle1!$A$3:$A$500&amp;[5]Tabelle1!$C$3:$C$500&amp;[5]Tabelle1!$D$3:$D$500,0),MATCH(S$2,[5]Tabelle1!$E$2:$U$2,0))=0,"",INDEX([5]Tabelle1!$E$3:$U$500,MATCH($A663&amp;$C663&amp;$D663,[5]Tabelle1!$A$3:$A$500&amp;[5]Tabelle1!$C$3:$C$500&amp;[5]Tabelle1!$D$3:$D$500,0),MATCH(S$2,[5]Tabelle1!$E$2:$U$2,0))),"")</f>
        <v/>
      </c>
      <c r="T663" s="192" t="str">
        <f t="array" ref="T663">IFERROR(IF(INDEX([5]Tabelle1!$E$3:$U$500,MATCH($A663&amp;$C663&amp;$D663,[5]Tabelle1!$A$3:$A$500&amp;[5]Tabelle1!$C$3:$C$500&amp;[5]Tabelle1!$D$3:$D$500,0),MATCH(T$2,[5]Tabelle1!$E$2:$U$2,0))=0,"",INDEX([5]Tabelle1!$E$3:$U$500,MATCH($A663&amp;$C663&amp;$D663,[5]Tabelle1!$A$3:$A$500&amp;[5]Tabelle1!$C$3:$C$500&amp;[5]Tabelle1!$D$3:$D$500,0),MATCH(T$2,[5]Tabelle1!$E$2:$U$2,0))),"")</f>
        <v/>
      </c>
      <c r="U663" s="192" t="str">
        <f t="array" ref="U663">IFERROR(IF(INDEX([5]Tabelle1!$E$3:$U$500,MATCH($A663&amp;$C663&amp;$D663,[5]Tabelle1!$A$3:$A$500&amp;[5]Tabelle1!$C$3:$C$500&amp;[5]Tabelle1!$D$3:$D$500,0),MATCH(U$2,[5]Tabelle1!$E$2:$U$2,0))=0,"",INDEX([5]Tabelle1!$E$3:$U$500,MATCH($A663&amp;$C663&amp;$D663,[5]Tabelle1!$A$3:$A$500&amp;[5]Tabelle1!$C$3:$C$500&amp;[5]Tabelle1!$D$3:$D$500,0),MATCH(U$2,[5]Tabelle1!$E$2:$U$2,0))),"")</f>
        <v/>
      </c>
      <c r="V663" s="193" t="str">
        <f t="array" ref="V663">IFERROR(IF(INDEX([5]Tabelle1!$E$3:$U$500,MATCH($A663&amp;$C663&amp;$D663,[5]Tabelle1!$A$3:$A$500&amp;[5]Tabelle1!$C$3:$C$500&amp;[5]Tabelle1!$D$3:$D$500,0),MATCH(V$2,[5]Tabelle1!$E$2:$U$2,0))=0,"",INDEX([5]Tabelle1!$E$3:$U$500,MATCH($A663&amp;$C663&amp;$D663,[5]Tabelle1!$A$3:$A$500&amp;[5]Tabelle1!$C$3:$C$500&amp;[5]Tabelle1!$D$3:$D$500,0),MATCH(V$2,[5]Tabelle1!$E$2:$U$2,0))),"")</f>
        <v/>
      </c>
      <c r="W663" s="54" t="str">
        <f t="array" ref="W663">IFERROR(IF(INDEX([5]Tabelle1!$E$3:$U$500,MATCH($A663&amp;$C663&amp;$D663,[5]Tabelle1!$A$3:$A$500&amp;[5]Tabelle1!$C$3:$C$500&amp;[5]Tabelle1!$D$3:$D$500,0),MATCH(W$2,[5]Tabelle1!$E$2:$U$2,0))=0,"",INDEX([5]Tabelle1!$E$3:$U$500,MATCH($A663&amp;$C663&amp;$D663,[5]Tabelle1!$A$3:$A$500&amp;[5]Tabelle1!$C$3:$C$500&amp;[5]Tabelle1!$D$3:$D$500,0),MATCH(W$2,[5]Tabelle1!$E$2:$U$2,0))),"")</f>
        <v/>
      </c>
      <c r="X663" s="54" t="str">
        <f t="array" ref="X663">IFERROR(IF(INDEX([5]Tabelle1!$E$3:$U$500,MATCH($A663&amp;$C663&amp;$D663,[5]Tabelle1!$A$3:$A$500&amp;[5]Tabelle1!$C$3:$C$500&amp;[5]Tabelle1!$D$3:$D$500,0),MATCH(X$2,[5]Tabelle1!$E$2:$U$2,0))=0,"",INDEX([5]Tabelle1!$E$3:$U$500,MATCH($A663&amp;$C663&amp;$D663,[5]Tabelle1!$A$3:$A$500&amp;[5]Tabelle1!$C$3:$C$500&amp;[5]Tabelle1!$D$3:$D$500,0),MATCH(X$2,[5]Tabelle1!$E$2:$U$2,0))),"")</f>
        <v/>
      </c>
    </row>
    <row r="664" spans="1:24" ht="12.75" hidden="1" customHeight="1" x14ac:dyDescent="0.35">
      <c r="A664" s="127" t="str">
        <f t="shared" si="42"/>
        <v>Sweden</v>
      </c>
      <c r="B664" s="70"/>
      <c r="C664" s="70" t="s">
        <v>558</v>
      </c>
      <c r="D664" s="139" t="s">
        <v>550</v>
      </c>
      <c r="E664" s="202"/>
      <c r="F664" s="175"/>
      <c r="G664" s="175"/>
      <c r="H664" s="192" t="str">
        <f t="array" ref="H664">IFERROR(IF(INDEX([5]Tabelle1!$E$3:$U$500,MATCH($A664&amp;$C664&amp;$D664,[5]Tabelle1!$A$3:$A$500&amp;[5]Tabelle1!$C$3:$C$500&amp;[5]Tabelle1!$D$3:$D$500,0),MATCH(H$2,[5]Tabelle1!$E$2:$U$2,0))=0,"",INDEX([5]Tabelle1!$E$3:$U$500,MATCH($A664&amp;$C664&amp;$D664,[5]Tabelle1!$A$3:$A$500&amp;[5]Tabelle1!$C$3:$C$500&amp;[5]Tabelle1!$D$3:$D$500,0),MATCH(H$2,[5]Tabelle1!$E$2:$U$2,0))),"")</f>
        <v/>
      </c>
      <c r="I664" s="192">
        <f t="array" ref="I664">IFERROR(IF(INDEX([5]Tabelle1!$E$3:$U$500,MATCH($A664&amp;$C664&amp;$D664,[5]Tabelle1!$A$3:$A$500&amp;[5]Tabelle1!$C$3:$C$500&amp;[5]Tabelle1!$D$3:$D$500,0),MATCH(I$2,[5]Tabelle1!$E$2:$U$2,0))=0,"",INDEX([5]Tabelle1!$E$3:$U$500,MATCH($A664&amp;$C664&amp;$D664,[5]Tabelle1!$A$3:$A$500&amp;[5]Tabelle1!$C$3:$C$500&amp;[5]Tabelle1!$D$3:$D$500,0),MATCH(I$2,[5]Tabelle1!$E$2:$U$2,0))),"")</f>
        <v>16613</v>
      </c>
      <c r="J664" s="192" t="str">
        <f t="array" ref="J664">IFERROR(IF(INDEX([5]Tabelle1!$E$3:$U$500,MATCH($A664&amp;$C664&amp;$D664,[5]Tabelle1!$A$3:$A$500&amp;[5]Tabelle1!$C$3:$C$500&amp;[5]Tabelle1!$D$3:$D$500,0),MATCH(J$2,[5]Tabelle1!$E$2:$U$2,0))=0,"",INDEX([5]Tabelle1!$E$3:$U$500,MATCH($A664&amp;$C664&amp;$D664,[5]Tabelle1!$A$3:$A$500&amp;[5]Tabelle1!$C$3:$C$500&amp;[5]Tabelle1!$D$3:$D$500,0),MATCH(J$2,[5]Tabelle1!$E$2:$U$2,0))),"")</f>
        <v/>
      </c>
      <c r="K664" s="192" t="str">
        <f t="array" ref="K664">IFERROR(IF(INDEX([5]Tabelle1!$E$3:$U$500,MATCH($A664&amp;$C664&amp;$D664,[5]Tabelle1!$A$3:$A$500&amp;[5]Tabelle1!$C$3:$C$500&amp;[5]Tabelle1!$D$3:$D$500,0),MATCH(K$2,[5]Tabelle1!$E$2:$U$2,0))=0,"",INDEX([5]Tabelle1!$E$3:$U$500,MATCH($A664&amp;$C664&amp;$D664,[5]Tabelle1!$A$3:$A$500&amp;[5]Tabelle1!$C$3:$C$500&amp;[5]Tabelle1!$D$3:$D$500,0),MATCH(K$2,[5]Tabelle1!$E$2:$U$2,0))),"")</f>
        <v/>
      </c>
      <c r="L664" s="192" t="str">
        <f t="array" ref="L664">IFERROR(IF(INDEX([5]Tabelle1!$E$3:$U$500,MATCH($A664&amp;$C664&amp;$D664,[5]Tabelle1!$A$3:$A$500&amp;[5]Tabelle1!$C$3:$C$500&amp;[5]Tabelle1!$D$3:$D$500,0),MATCH(L$2,[5]Tabelle1!$E$2:$U$2,0))=0,"",INDEX([5]Tabelle1!$E$3:$U$500,MATCH($A664&amp;$C664&amp;$D664,[5]Tabelle1!$A$3:$A$500&amp;[5]Tabelle1!$C$3:$C$500&amp;[5]Tabelle1!$D$3:$D$500,0),MATCH(L$2,[5]Tabelle1!$E$2:$U$2,0))),"")</f>
        <v/>
      </c>
      <c r="M664" s="192" t="str">
        <f t="array" ref="M664">IFERROR(IF(INDEX([5]Tabelle1!$E$3:$U$500,MATCH($A664&amp;$C664&amp;$D664,[5]Tabelle1!$A$3:$A$500&amp;[5]Tabelle1!$C$3:$C$500&amp;[5]Tabelle1!$D$3:$D$500,0),MATCH(M$2,[5]Tabelle1!$E$2:$U$2,0))=0,"",INDEX([5]Tabelle1!$E$3:$U$500,MATCH($A664&amp;$C664&amp;$D664,[5]Tabelle1!$A$3:$A$500&amp;[5]Tabelle1!$C$3:$C$500&amp;[5]Tabelle1!$D$3:$D$500,0),MATCH(M$2,[5]Tabelle1!$E$2:$U$2,0))),"")</f>
        <v/>
      </c>
      <c r="N664" s="192">
        <f t="array" ref="N664">IFERROR(IF(INDEX([5]Tabelle1!$E$3:$U$500,MATCH($A664&amp;$C664&amp;$D664,[5]Tabelle1!$A$3:$A$500&amp;[5]Tabelle1!$C$3:$C$500&amp;[5]Tabelle1!$D$3:$D$500,0),MATCH(N$2,[5]Tabelle1!$E$2:$U$2,0))=0,"",INDEX([5]Tabelle1!$E$3:$U$500,MATCH($A664&amp;$C664&amp;$D664,[5]Tabelle1!$A$3:$A$500&amp;[5]Tabelle1!$C$3:$C$500&amp;[5]Tabelle1!$D$3:$D$500,0),MATCH(N$2,[5]Tabelle1!$E$2:$U$2,0))),"")</f>
        <v>16534</v>
      </c>
      <c r="O664" s="192" t="str">
        <f t="array" ref="O664">IFERROR(IF(INDEX([5]Tabelle1!$E$3:$U$500,MATCH($A664&amp;$C664&amp;$D664,[5]Tabelle1!$A$3:$A$500&amp;[5]Tabelle1!$C$3:$C$500&amp;[5]Tabelle1!$D$3:$D$500,0),MATCH(O$2,[5]Tabelle1!$E$2:$U$2,0))=0,"",INDEX([5]Tabelle1!$E$3:$U$500,MATCH($A664&amp;$C664&amp;$D664,[5]Tabelle1!$A$3:$A$500&amp;[5]Tabelle1!$C$3:$C$500&amp;[5]Tabelle1!$D$3:$D$500,0),MATCH(O$2,[5]Tabelle1!$E$2:$U$2,0))),"")</f>
        <v/>
      </c>
      <c r="P664" s="192" t="str">
        <f t="array" ref="P664">IFERROR(IF(INDEX([5]Tabelle1!$E$3:$U$500,MATCH($A664&amp;$C664&amp;$D664,[5]Tabelle1!$A$3:$A$500&amp;[5]Tabelle1!$C$3:$C$500&amp;[5]Tabelle1!$D$3:$D$500,0),MATCH(P$2,[5]Tabelle1!$E$2:$U$2,0))=0,"",INDEX([5]Tabelle1!$E$3:$U$500,MATCH($A664&amp;$C664&amp;$D664,[5]Tabelle1!$A$3:$A$500&amp;[5]Tabelle1!$C$3:$C$500&amp;[5]Tabelle1!$D$3:$D$500,0),MATCH(P$2,[5]Tabelle1!$E$2:$U$2,0))),"")</f>
        <v/>
      </c>
      <c r="Q664" s="192" t="str">
        <f t="array" ref="Q664">IFERROR(IF(INDEX([5]Tabelle1!$E$3:$U$500,MATCH($A664&amp;$C664&amp;$D664,[5]Tabelle1!$A$3:$A$500&amp;[5]Tabelle1!$C$3:$C$500&amp;[5]Tabelle1!$D$3:$D$500,0),MATCH(Q$2,[5]Tabelle1!$E$2:$U$2,0))=0,"",INDEX([5]Tabelle1!$E$3:$U$500,MATCH($A664&amp;$C664&amp;$D664,[5]Tabelle1!$A$3:$A$500&amp;[5]Tabelle1!$C$3:$C$500&amp;[5]Tabelle1!$D$3:$D$500,0),MATCH(Q$2,[5]Tabelle1!$E$2:$U$2,0))),"")</f>
        <v/>
      </c>
      <c r="R664" s="192" t="str">
        <f t="array" ref="R664">IFERROR(IF(INDEX([5]Tabelle1!$E$3:$U$500,MATCH($A664&amp;$C664&amp;$D664,[5]Tabelle1!$A$3:$A$500&amp;[5]Tabelle1!$C$3:$C$500&amp;[5]Tabelle1!$D$3:$D$500,0),MATCH(R$2,[5]Tabelle1!$E$2:$U$2,0))=0,"",INDEX([5]Tabelle1!$E$3:$U$500,MATCH($A664&amp;$C664&amp;$D664,[5]Tabelle1!$A$3:$A$500&amp;[5]Tabelle1!$C$3:$C$500&amp;[5]Tabelle1!$D$3:$D$500,0),MATCH(R$2,[5]Tabelle1!$E$2:$U$2,0))),"")</f>
        <v/>
      </c>
      <c r="S664" s="192">
        <f t="array" ref="S664">IFERROR(IF(INDEX([5]Tabelle1!$E$3:$U$500,MATCH($A664&amp;$C664&amp;$D664,[5]Tabelle1!$A$3:$A$500&amp;[5]Tabelle1!$C$3:$C$500&amp;[5]Tabelle1!$D$3:$D$500,0),MATCH(S$2,[5]Tabelle1!$E$2:$U$2,0))=0,"",INDEX([5]Tabelle1!$E$3:$U$500,MATCH($A664&amp;$C664&amp;$D664,[5]Tabelle1!$A$3:$A$500&amp;[5]Tabelle1!$C$3:$C$500&amp;[5]Tabelle1!$D$3:$D$500,0),MATCH(S$2,[5]Tabelle1!$E$2:$U$2,0))),"")</f>
        <v>16853</v>
      </c>
      <c r="T664" s="192" t="str">
        <f t="array" ref="T664">IFERROR(IF(INDEX([5]Tabelle1!$E$3:$U$500,MATCH($A664&amp;$C664&amp;$D664,[5]Tabelle1!$A$3:$A$500&amp;[5]Tabelle1!$C$3:$C$500&amp;[5]Tabelle1!$D$3:$D$500,0),MATCH(T$2,[5]Tabelle1!$E$2:$U$2,0))=0,"",INDEX([5]Tabelle1!$E$3:$U$500,MATCH($A664&amp;$C664&amp;$D664,[5]Tabelle1!$A$3:$A$500&amp;[5]Tabelle1!$C$3:$C$500&amp;[5]Tabelle1!$D$3:$D$500,0),MATCH(T$2,[5]Tabelle1!$E$2:$U$2,0))),"")</f>
        <v/>
      </c>
      <c r="U664" s="192" t="str">
        <f t="array" ref="U664">IFERROR(IF(INDEX([5]Tabelle1!$E$3:$U$500,MATCH($A664&amp;$C664&amp;$D664,[5]Tabelle1!$A$3:$A$500&amp;[5]Tabelle1!$C$3:$C$500&amp;[5]Tabelle1!$D$3:$D$500,0),MATCH(U$2,[5]Tabelle1!$E$2:$U$2,0))=0,"",INDEX([5]Tabelle1!$E$3:$U$500,MATCH($A664&amp;$C664&amp;$D664,[5]Tabelle1!$A$3:$A$500&amp;[5]Tabelle1!$C$3:$C$500&amp;[5]Tabelle1!$D$3:$D$500,0),MATCH(U$2,[5]Tabelle1!$E$2:$U$2,0))),"")</f>
        <v/>
      </c>
      <c r="V664" s="193" t="str">
        <f t="array" ref="V664">IFERROR(IF(INDEX([5]Tabelle1!$E$3:$U$500,MATCH($A664&amp;$C664&amp;$D664,[5]Tabelle1!$A$3:$A$500&amp;[5]Tabelle1!$C$3:$C$500&amp;[5]Tabelle1!$D$3:$D$500,0),MATCH(V$2,[5]Tabelle1!$E$2:$U$2,0))=0,"",INDEX([5]Tabelle1!$E$3:$U$500,MATCH($A664&amp;$C664&amp;$D664,[5]Tabelle1!$A$3:$A$500&amp;[5]Tabelle1!$C$3:$C$500&amp;[5]Tabelle1!$D$3:$D$500,0),MATCH(V$2,[5]Tabelle1!$E$2:$U$2,0))),"")</f>
        <v/>
      </c>
      <c r="W664" s="54" t="str">
        <f t="array" ref="W664">IFERROR(IF(INDEX([5]Tabelle1!$E$3:$U$500,MATCH($A664&amp;$C664&amp;$D664,[5]Tabelle1!$A$3:$A$500&amp;[5]Tabelle1!$C$3:$C$500&amp;[5]Tabelle1!$D$3:$D$500,0),MATCH(W$2,[5]Tabelle1!$E$2:$U$2,0))=0,"",INDEX([5]Tabelle1!$E$3:$U$500,MATCH($A664&amp;$C664&amp;$D664,[5]Tabelle1!$A$3:$A$500&amp;[5]Tabelle1!$C$3:$C$500&amp;[5]Tabelle1!$D$3:$D$500,0),MATCH(W$2,[5]Tabelle1!$E$2:$U$2,0))),"")</f>
        <v/>
      </c>
      <c r="X664" s="54" t="str">
        <f t="array" ref="X664">IFERROR(IF(INDEX([5]Tabelle1!$E$3:$U$500,MATCH($A664&amp;$C664&amp;$D664,[5]Tabelle1!$A$3:$A$500&amp;[5]Tabelle1!$C$3:$C$500&amp;[5]Tabelle1!$D$3:$D$500,0),MATCH(X$2,[5]Tabelle1!$E$2:$U$2,0))=0,"",INDEX([5]Tabelle1!$E$3:$U$500,MATCH($A664&amp;$C664&amp;$D664,[5]Tabelle1!$A$3:$A$500&amp;[5]Tabelle1!$C$3:$C$500&amp;[5]Tabelle1!$D$3:$D$500,0),MATCH(X$2,[5]Tabelle1!$E$2:$U$2,0))),"")</f>
        <v/>
      </c>
    </row>
    <row r="665" spans="1:24" ht="12.75" hidden="1" customHeight="1" x14ac:dyDescent="0.35">
      <c r="A665" s="127" t="str">
        <f t="shared" si="42"/>
        <v>Sweden</v>
      </c>
      <c r="B665" s="70"/>
      <c r="C665" s="70" t="s">
        <v>558</v>
      </c>
      <c r="D665" s="139" t="s">
        <v>551</v>
      </c>
      <c r="E665" s="202"/>
      <c r="F665" s="175"/>
      <c r="G665" s="175"/>
      <c r="H665" s="192" t="str">
        <f t="array" ref="H665">IFERROR(IF(INDEX([5]Tabelle1!$E$3:$U$500,MATCH($A665&amp;$C665&amp;$D665,[5]Tabelle1!$A$3:$A$500&amp;[5]Tabelle1!$C$3:$C$500&amp;[5]Tabelle1!$D$3:$D$500,0),MATCH(H$2,[5]Tabelle1!$E$2:$U$2,0))=0,"",INDEX([5]Tabelle1!$E$3:$U$500,MATCH($A665&amp;$C665&amp;$D665,[5]Tabelle1!$A$3:$A$500&amp;[5]Tabelle1!$C$3:$C$500&amp;[5]Tabelle1!$D$3:$D$500,0),MATCH(H$2,[5]Tabelle1!$E$2:$U$2,0))),"")</f>
        <v/>
      </c>
      <c r="I665" s="192" t="str">
        <f t="array" ref="I665">IFERROR(IF(INDEX([5]Tabelle1!$E$3:$U$500,MATCH($A665&amp;$C665&amp;$D665,[5]Tabelle1!$A$3:$A$500&amp;[5]Tabelle1!$C$3:$C$500&amp;[5]Tabelle1!$D$3:$D$500,0),MATCH(I$2,[5]Tabelle1!$E$2:$U$2,0))=0,"",INDEX([5]Tabelle1!$E$3:$U$500,MATCH($A665&amp;$C665&amp;$D665,[5]Tabelle1!$A$3:$A$500&amp;[5]Tabelle1!$C$3:$C$500&amp;[5]Tabelle1!$D$3:$D$500,0),MATCH(I$2,[5]Tabelle1!$E$2:$U$2,0))),"")</f>
        <v/>
      </c>
      <c r="J665" s="192" t="str">
        <f t="array" ref="J665">IFERROR(IF(INDEX([5]Tabelle1!$E$3:$U$500,MATCH($A665&amp;$C665&amp;$D665,[5]Tabelle1!$A$3:$A$500&amp;[5]Tabelle1!$C$3:$C$500&amp;[5]Tabelle1!$D$3:$D$500,0),MATCH(J$2,[5]Tabelle1!$E$2:$U$2,0))=0,"",INDEX([5]Tabelle1!$E$3:$U$500,MATCH($A665&amp;$C665&amp;$D665,[5]Tabelle1!$A$3:$A$500&amp;[5]Tabelle1!$C$3:$C$500&amp;[5]Tabelle1!$D$3:$D$500,0),MATCH(J$2,[5]Tabelle1!$E$2:$U$2,0))),"")</f>
        <v/>
      </c>
      <c r="K665" s="192" t="str">
        <f t="array" ref="K665">IFERROR(IF(INDEX([5]Tabelle1!$E$3:$U$500,MATCH($A665&amp;$C665&amp;$D665,[5]Tabelle1!$A$3:$A$500&amp;[5]Tabelle1!$C$3:$C$500&amp;[5]Tabelle1!$D$3:$D$500,0),MATCH(K$2,[5]Tabelle1!$E$2:$U$2,0))=0,"",INDEX([5]Tabelle1!$E$3:$U$500,MATCH($A665&amp;$C665&amp;$D665,[5]Tabelle1!$A$3:$A$500&amp;[5]Tabelle1!$C$3:$C$500&amp;[5]Tabelle1!$D$3:$D$500,0),MATCH(K$2,[5]Tabelle1!$E$2:$U$2,0))),"")</f>
        <v/>
      </c>
      <c r="L665" s="192" t="str">
        <f t="array" ref="L665">IFERROR(IF(INDEX([5]Tabelle1!$E$3:$U$500,MATCH($A665&amp;$C665&amp;$D665,[5]Tabelle1!$A$3:$A$500&amp;[5]Tabelle1!$C$3:$C$500&amp;[5]Tabelle1!$D$3:$D$500,0),MATCH(L$2,[5]Tabelle1!$E$2:$U$2,0))=0,"",INDEX([5]Tabelle1!$E$3:$U$500,MATCH($A665&amp;$C665&amp;$D665,[5]Tabelle1!$A$3:$A$500&amp;[5]Tabelle1!$C$3:$C$500&amp;[5]Tabelle1!$D$3:$D$500,0),MATCH(L$2,[5]Tabelle1!$E$2:$U$2,0))),"")</f>
        <v/>
      </c>
      <c r="M665" s="192" t="str">
        <f t="array" ref="M665">IFERROR(IF(INDEX([5]Tabelle1!$E$3:$U$500,MATCH($A665&amp;$C665&amp;$D665,[5]Tabelle1!$A$3:$A$500&amp;[5]Tabelle1!$C$3:$C$500&amp;[5]Tabelle1!$D$3:$D$500,0),MATCH(M$2,[5]Tabelle1!$E$2:$U$2,0))=0,"",INDEX([5]Tabelle1!$E$3:$U$500,MATCH($A665&amp;$C665&amp;$D665,[5]Tabelle1!$A$3:$A$500&amp;[5]Tabelle1!$C$3:$C$500&amp;[5]Tabelle1!$D$3:$D$500,0),MATCH(M$2,[5]Tabelle1!$E$2:$U$2,0))),"")</f>
        <v/>
      </c>
      <c r="N665" s="192" t="str">
        <f t="array" ref="N665">IFERROR(IF(INDEX([5]Tabelle1!$E$3:$U$500,MATCH($A665&amp;$C665&amp;$D665,[5]Tabelle1!$A$3:$A$500&amp;[5]Tabelle1!$C$3:$C$500&amp;[5]Tabelle1!$D$3:$D$500,0),MATCH(N$2,[5]Tabelle1!$E$2:$U$2,0))=0,"",INDEX([5]Tabelle1!$E$3:$U$500,MATCH($A665&amp;$C665&amp;$D665,[5]Tabelle1!$A$3:$A$500&amp;[5]Tabelle1!$C$3:$C$500&amp;[5]Tabelle1!$D$3:$D$500,0),MATCH(N$2,[5]Tabelle1!$E$2:$U$2,0))),"")</f>
        <v/>
      </c>
      <c r="O665" s="192" t="str">
        <f t="array" ref="O665">IFERROR(IF(INDEX([5]Tabelle1!$E$3:$U$500,MATCH($A665&amp;$C665&amp;$D665,[5]Tabelle1!$A$3:$A$500&amp;[5]Tabelle1!$C$3:$C$500&amp;[5]Tabelle1!$D$3:$D$500,0),MATCH(O$2,[5]Tabelle1!$E$2:$U$2,0))=0,"",INDEX([5]Tabelle1!$E$3:$U$500,MATCH($A665&amp;$C665&amp;$D665,[5]Tabelle1!$A$3:$A$500&amp;[5]Tabelle1!$C$3:$C$500&amp;[5]Tabelle1!$D$3:$D$500,0),MATCH(O$2,[5]Tabelle1!$E$2:$U$2,0))),"")</f>
        <v/>
      </c>
      <c r="P665" s="192" t="str">
        <f t="array" ref="P665">IFERROR(IF(INDEX([5]Tabelle1!$E$3:$U$500,MATCH($A665&amp;$C665&amp;$D665,[5]Tabelle1!$A$3:$A$500&amp;[5]Tabelle1!$C$3:$C$500&amp;[5]Tabelle1!$D$3:$D$500,0),MATCH(P$2,[5]Tabelle1!$E$2:$U$2,0))=0,"",INDEX([5]Tabelle1!$E$3:$U$500,MATCH($A665&amp;$C665&amp;$D665,[5]Tabelle1!$A$3:$A$500&amp;[5]Tabelle1!$C$3:$C$500&amp;[5]Tabelle1!$D$3:$D$500,0),MATCH(P$2,[5]Tabelle1!$E$2:$U$2,0))),"")</f>
        <v/>
      </c>
      <c r="Q665" s="192" t="str">
        <f t="array" ref="Q665">IFERROR(IF(INDEX([5]Tabelle1!$E$3:$U$500,MATCH($A665&amp;$C665&amp;$D665,[5]Tabelle1!$A$3:$A$500&amp;[5]Tabelle1!$C$3:$C$500&amp;[5]Tabelle1!$D$3:$D$500,0),MATCH(Q$2,[5]Tabelle1!$E$2:$U$2,0))=0,"",INDEX([5]Tabelle1!$E$3:$U$500,MATCH($A665&amp;$C665&amp;$D665,[5]Tabelle1!$A$3:$A$500&amp;[5]Tabelle1!$C$3:$C$500&amp;[5]Tabelle1!$D$3:$D$500,0),MATCH(Q$2,[5]Tabelle1!$E$2:$U$2,0))),"")</f>
        <v/>
      </c>
      <c r="R665" s="192" t="str">
        <f t="array" ref="R665">IFERROR(IF(INDEX([5]Tabelle1!$E$3:$U$500,MATCH($A665&amp;$C665&amp;$D665,[5]Tabelle1!$A$3:$A$500&amp;[5]Tabelle1!$C$3:$C$500&amp;[5]Tabelle1!$D$3:$D$500,0),MATCH(R$2,[5]Tabelle1!$E$2:$U$2,0))=0,"",INDEX([5]Tabelle1!$E$3:$U$500,MATCH($A665&amp;$C665&amp;$D665,[5]Tabelle1!$A$3:$A$500&amp;[5]Tabelle1!$C$3:$C$500&amp;[5]Tabelle1!$D$3:$D$500,0),MATCH(R$2,[5]Tabelle1!$E$2:$U$2,0))),"")</f>
        <v/>
      </c>
      <c r="S665" s="192" t="str">
        <f t="array" ref="S665">IFERROR(IF(INDEX([5]Tabelle1!$E$3:$U$500,MATCH($A665&amp;$C665&amp;$D665,[5]Tabelle1!$A$3:$A$500&amp;[5]Tabelle1!$C$3:$C$500&amp;[5]Tabelle1!$D$3:$D$500,0),MATCH(S$2,[5]Tabelle1!$E$2:$U$2,0))=0,"",INDEX([5]Tabelle1!$E$3:$U$500,MATCH($A665&amp;$C665&amp;$D665,[5]Tabelle1!$A$3:$A$500&amp;[5]Tabelle1!$C$3:$C$500&amp;[5]Tabelle1!$D$3:$D$500,0),MATCH(S$2,[5]Tabelle1!$E$2:$U$2,0))),"")</f>
        <v/>
      </c>
      <c r="T665" s="192" t="str">
        <f t="array" ref="T665">IFERROR(IF(INDEX([5]Tabelle1!$E$3:$U$500,MATCH($A665&amp;$C665&amp;$D665,[5]Tabelle1!$A$3:$A$500&amp;[5]Tabelle1!$C$3:$C$500&amp;[5]Tabelle1!$D$3:$D$500,0),MATCH(T$2,[5]Tabelle1!$E$2:$U$2,0))=0,"",INDEX([5]Tabelle1!$E$3:$U$500,MATCH($A665&amp;$C665&amp;$D665,[5]Tabelle1!$A$3:$A$500&amp;[5]Tabelle1!$C$3:$C$500&amp;[5]Tabelle1!$D$3:$D$500,0),MATCH(T$2,[5]Tabelle1!$E$2:$U$2,0))),"")</f>
        <v/>
      </c>
      <c r="U665" s="192" t="str">
        <f t="array" ref="U665">IFERROR(IF(INDEX([5]Tabelle1!$E$3:$U$500,MATCH($A665&amp;$C665&amp;$D665,[5]Tabelle1!$A$3:$A$500&amp;[5]Tabelle1!$C$3:$C$500&amp;[5]Tabelle1!$D$3:$D$500,0),MATCH(U$2,[5]Tabelle1!$E$2:$U$2,0))=0,"",INDEX([5]Tabelle1!$E$3:$U$500,MATCH($A665&amp;$C665&amp;$D665,[5]Tabelle1!$A$3:$A$500&amp;[5]Tabelle1!$C$3:$C$500&amp;[5]Tabelle1!$D$3:$D$500,0),MATCH(U$2,[5]Tabelle1!$E$2:$U$2,0))),"")</f>
        <v/>
      </c>
      <c r="V665" s="193" t="str">
        <f t="array" ref="V665">IFERROR(IF(INDEX([5]Tabelle1!$E$3:$U$500,MATCH($A665&amp;$C665&amp;$D665,[5]Tabelle1!$A$3:$A$500&amp;[5]Tabelle1!$C$3:$C$500&amp;[5]Tabelle1!$D$3:$D$500,0),MATCH(V$2,[5]Tabelle1!$E$2:$U$2,0))=0,"",INDEX([5]Tabelle1!$E$3:$U$500,MATCH($A665&amp;$C665&amp;$D665,[5]Tabelle1!$A$3:$A$500&amp;[5]Tabelle1!$C$3:$C$500&amp;[5]Tabelle1!$D$3:$D$500,0),MATCH(V$2,[5]Tabelle1!$E$2:$U$2,0))),"")</f>
        <v/>
      </c>
      <c r="W665" s="54" t="str">
        <f t="array" ref="W665">IFERROR(IF(INDEX([5]Tabelle1!$E$3:$U$500,MATCH($A665&amp;$C665&amp;$D665,[5]Tabelle1!$A$3:$A$500&amp;[5]Tabelle1!$C$3:$C$500&amp;[5]Tabelle1!$D$3:$D$500,0),MATCH(W$2,[5]Tabelle1!$E$2:$U$2,0))=0,"",INDEX([5]Tabelle1!$E$3:$U$500,MATCH($A665&amp;$C665&amp;$D665,[5]Tabelle1!$A$3:$A$500&amp;[5]Tabelle1!$C$3:$C$500&amp;[5]Tabelle1!$D$3:$D$500,0),MATCH(W$2,[5]Tabelle1!$E$2:$U$2,0))),"")</f>
        <v/>
      </c>
      <c r="X665" s="54" t="str">
        <f t="array" ref="X665">IFERROR(IF(INDEX([5]Tabelle1!$E$3:$U$500,MATCH($A665&amp;$C665&amp;$D665,[5]Tabelle1!$A$3:$A$500&amp;[5]Tabelle1!$C$3:$C$500&amp;[5]Tabelle1!$D$3:$D$500,0),MATCH(X$2,[5]Tabelle1!$E$2:$U$2,0))=0,"",INDEX([5]Tabelle1!$E$3:$U$500,MATCH($A665&amp;$C665&amp;$D665,[5]Tabelle1!$A$3:$A$500&amp;[5]Tabelle1!$C$3:$C$500&amp;[5]Tabelle1!$D$3:$D$500,0),MATCH(X$2,[5]Tabelle1!$E$2:$U$2,0))),"")</f>
        <v/>
      </c>
    </row>
    <row r="666" spans="1:24" ht="12.75" hidden="1" customHeight="1" x14ac:dyDescent="0.35">
      <c r="A666" s="127" t="str">
        <f t="shared" si="42"/>
        <v>Sweden</v>
      </c>
      <c r="B666" s="70"/>
      <c r="C666" s="70" t="s">
        <v>558</v>
      </c>
      <c r="D666" s="139" t="s">
        <v>552</v>
      </c>
      <c r="E666" s="202"/>
      <c r="F666" s="175"/>
      <c r="G666" s="175"/>
      <c r="H666" s="192" t="str">
        <f t="array" ref="H666">IFERROR(IF(INDEX([5]Tabelle1!$E$3:$U$500,MATCH($A666&amp;$C666&amp;$D666,[5]Tabelle1!$A$3:$A$500&amp;[5]Tabelle1!$C$3:$C$500&amp;[5]Tabelle1!$D$3:$D$500,0),MATCH(H$2,[5]Tabelle1!$E$2:$U$2,0))=0,"",INDEX([5]Tabelle1!$E$3:$U$500,MATCH($A666&amp;$C666&amp;$D666,[5]Tabelle1!$A$3:$A$500&amp;[5]Tabelle1!$C$3:$C$500&amp;[5]Tabelle1!$D$3:$D$500,0),MATCH(H$2,[5]Tabelle1!$E$2:$U$2,0))),"")</f>
        <v/>
      </c>
      <c r="I666" s="192" t="str">
        <f t="array" ref="I666">IFERROR(IF(INDEX([5]Tabelle1!$E$3:$U$500,MATCH($A666&amp;$C666&amp;$D666,[5]Tabelle1!$A$3:$A$500&amp;[5]Tabelle1!$C$3:$C$500&amp;[5]Tabelle1!$D$3:$D$500,0),MATCH(I$2,[5]Tabelle1!$E$2:$U$2,0))=0,"",INDEX([5]Tabelle1!$E$3:$U$500,MATCH($A666&amp;$C666&amp;$D666,[5]Tabelle1!$A$3:$A$500&amp;[5]Tabelle1!$C$3:$C$500&amp;[5]Tabelle1!$D$3:$D$500,0),MATCH(I$2,[5]Tabelle1!$E$2:$U$2,0))),"")</f>
        <v/>
      </c>
      <c r="J666" s="192" t="str">
        <f t="array" ref="J666">IFERROR(IF(INDEX([5]Tabelle1!$E$3:$U$500,MATCH($A666&amp;$C666&amp;$D666,[5]Tabelle1!$A$3:$A$500&amp;[5]Tabelle1!$C$3:$C$500&amp;[5]Tabelle1!$D$3:$D$500,0),MATCH(J$2,[5]Tabelle1!$E$2:$U$2,0))=0,"",INDEX([5]Tabelle1!$E$3:$U$500,MATCH($A666&amp;$C666&amp;$D666,[5]Tabelle1!$A$3:$A$500&amp;[5]Tabelle1!$C$3:$C$500&amp;[5]Tabelle1!$D$3:$D$500,0),MATCH(J$2,[5]Tabelle1!$E$2:$U$2,0))),"")</f>
        <v/>
      </c>
      <c r="K666" s="192" t="str">
        <f t="array" ref="K666">IFERROR(IF(INDEX([5]Tabelle1!$E$3:$U$500,MATCH($A666&amp;$C666&amp;$D666,[5]Tabelle1!$A$3:$A$500&amp;[5]Tabelle1!$C$3:$C$500&amp;[5]Tabelle1!$D$3:$D$500,0),MATCH(K$2,[5]Tabelle1!$E$2:$U$2,0))=0,"",INDEX([5]Tabelle1!$E$3:$U$500,MATCH($A666&amp;$C666&amp;$D666,[5]Tabelle1!$A$3:$A$500&amp;[5]Tabelle1!$C$3:$C$500&amp;[5]Tabelle1!$D$3:$D$500,0),MATCH(K$2,[5]Tabelle1!$E$2:$U$2,0))),"")</f>
        <v/>
      </c>
      <c r="L666" s="192" t="str">
        <f t="array" ref="L666">IFERROR(IF(INDEX([5]Tabelle1!$E$3:$U$500,MATCH($A666&amp;$C666&amp;$D666,[5]Tabelle1!$A$3:$A$500&amp;[5]Tabelle1!$C$3:$C$500&amp;[5]Tabelle1!$D$3:$D$500,0),MATCH(L$2,[5]Tabelle1!$E$2:$U$2,0))=0,"",INDEX([5]Tabelle1!$E$3:$U$500,MATCH($A666&amp;$C666&amp;$D666,[5]Tabelle1!$A$3:$A$500&amp;[5]Tabelle1!$C$3:$C$500&amp;[5]Tabelle1!$D$3:$D$500,0),MATCH(L$2,[5]Tabelle1!$E$2:$U$2,0))),"")</f>
        <v/>
      </c>
      <c r="M666" s="192" t="str">
        <f t="array" ref="M666">IFERROR(IF(INDEX([5]Tabelle1!$E$3:$U$500,MATCH($A666&amp;$C666&amp;$D666,[5]Tabelle1!$A$3:$A$500&amp;[5]Tabelle1!$C$3:$C$500&amp;[5]Tabelle1!$D$3:$D$500,0),MATCH(M$2,[5]Tabelle1!$E$2:$U$2,0))=0,"",INDEX([5]Tabelle1!$E$3:$U$500,MATCH($A666&amp;$C666&amp;$D666,[5]Tabelle1!$A$3:$A$500&amp;[5]Tabelle1!$C$3:$C$500&amp;[5]Tabelle1!$D$3:$D$500,0),MATCH(M$2,[5]Tabelle1!$E$2:$U$2,0))),"")</f>
        <v/>
      </c>
      <c r="N666" s="192" t="str">
        <f t="array" ref="N666">IFERROR(IF(INDEX([5]Tabelle1!$E$3:$U$500,MATCH($A666&amp;$C666&amp;$D666,[5]Tabelle1!$A$3:$A$500&amp;[5]Tabelle1!$C$3:$C$500&amp;[5]Tabelle1!$D$3:$D$500,0),MATCH(N$2,[5]Tabelle1!$E$2:$U$2,0))=0,"",INDEX([5]Tabelle1!$E$3:$U$500,MATCH($A666&amp;$C666&amp;$D666,[5]Tabelle1!$A$3:$A$500&amp;[5]Tabelle1!$C$3:$C$500&amp;[5]Tabelle1!$D$3:$D$500,0),MATCH(N$2,[5]Tabelle1!$E$2:$U$2,0))),"")</f>
        <v/>
      </c>
      <c r="O666" s="192" t="str">
        <f t="array" ref="O666">IFERROR(IF(INDEX([5]Tabelle1!$E$3:$U$500,MATCH($A666&amp;$C666&amp;$D666,[5]Tabelle1!$A$3:$A$500&amp;[5]Tabelle1!$C$3:$C$500&amp;[5]Tabelle1!$D$3:$D$500,0),MATCH(O$2,[5]Tabelle1!$E$2:$U$2,0))=0,"",INDEX([5]Tabelle1!$E$3:$U$500,MATCH($A666&amp;$C666&amp;$D666,[5]Tabelle1!$A$3:$A$500&amp;[5]Tabelle1!$C$3:$C$500&amp;[5]Tabelle1!$D$3:$D$500,0),MATCH(O$2,[5]Tabelle1!$E$2:$U$2,0))),"")</f>
        <v/>
      </c>
      <c r="P666" s="192" t="str">
        <f t="array" ref="P666">IFERROR(IF(INDEX([5]Tabelle1!$E$3:$U$500,MATCH($A666&amp;$C666&amp;$D666,[5]Tabelle1!$A$3:$A$500&amp;[5]Tabelle1!$C$3:$C$500&amp;[5]Tabelle1!$D$3:$D$500,0),MATCH(P$2,[5]Tabelle1!$E$2:$U$2,0))=0,"",INDEX([5]Tabelle1!$E$3:$U$500,MATCH($A666&amp;$C666&amp;$D666,[5]Tabelle1!$A$3:$A$500&amp;[5]Tabelle1!$C$3:$C$500&amp;[5]Tabelle1!$D$3:$D$500,0),MATCH(P$2,[5]Tabelle1!$E$2:$U$2,0))),"")</f>
        <v/>
      </c>
      <c r="Q666" s="192" t="str">
        <f t="array" ref="Q666">IFERROR(IF(INDEX([5]Tabelle1!$E$3:$U$500,MATCH($A666&amp;$C666&amp;$D666,[5]Tabelle1!$A$3:$A$500&amp;[5]Tabelle1!$C$3:$C$500&amp;[5]Tabelle1!$D$3:$D$500,0),MATCH(Q$2,[5]Tabelle1!$E$2:$U$2,0))=0,"",INDEX([5]Tabelle1!$E$3:$U$500,MATCH($A666&amp;$C666&amp;$D666,[5]Tabelle1!$A$3:$A$500&amp;[5]Tabelle1!$C$3:$C$500&amp;[5]Tabelle1!$D$3:$D$500,0),MATCH(Q$2,[5]Tabelle1!$E$2:$U$2,0))),"")</f>
        <v/>
      </c>
      <c r="R666" s="192" t="str">
        <f t="array" ref="R666">IFERROR(IF(INDEX([5]Tabelle1!$E$3:$U$500,MATCH($A666&amp;$C666&amp;$D666,[5]Tabelle1!$A$3:$A$500&amp;[5]Tabelle1!$C$3:$C$500&amp;[5]Tabelle1!$D$3:$D$500,0),MATCH(R$2,[5]Tabelle1!$E$2:$U$2,0))=0,"",INDEX([5]Tabelle1!$E$3:$U$500,MATCH($A666&amp;$C666&amp;$D666,[5]Tabelle1!$A$3:$A$500&amp;[5]Tabelle1!$C$3:$C$500&amp;[5]Tabelle1!$D$3:$D$500,0),MATCH(R$2,[5]Tabelle1!$E$2:$U$2,0))),"")</f>
        <v/>
      </c>
      <c r="S666" s="192" t="str">
        <f t="array" ref="S666">IFERROR(IF(INDEX([5]Tabelle1!$E$3:$U$500,MATCH($A666&amp;$C666&amp;$D666,[5]Tabelle1!$A$3:$A$500&amp;[5]Tabelle1!$C$3:$C$500&amp;[5]Tabelle1!$D$3:$D$500,0),MATCH(S$2,[5]Tabelle1!$E$2:$U$2,0))=0,"",INDEX([5]Tabelle1!$E$3:$U$500,MATCH($A666&amp;$C666&amp;$D666,[5]Tabelle1!$A$3:$A$500&amp;[5]Tabelle1!$C$3:$C$500&amp;[5]Tabelle1!$D$3:$D$500,0),MATCH(S$2,[5]Tabelle1!$E$2:$U$2,0))),"")</f>
        <v/>
      </c>
      <c r="T666" s="192" t="str">
        <f t="array" ref="T666">IFERROR(IF(INDEX([5]Tabelle1!$E$3:$U$500,MATCH($A666&amp;$C666&amp;$D666,[5]Tabelle1!$A$3:$A$500&amp;[5]Tabelle1!$C$3:$C$500&amp;[5]Tabelle1!$D$3:$D$500,0),MATCH(T$2,[5]Tabelle1!$E$2:$U$2,0))=0,"",INDEX([5]Tabelle1!$E$3:$U$500,MATCH($A666&amp;$C666&amp;$D666,[5]Tabelle1!$A$3:$A$500&amp;[5]Tabelle1!$C$3:$C$500&amp;[5]Tabelle1!$D$3:$D$500,0),MATCH(T$2,[5]Tabelle1!$E$2:$U$2,0))),"")</f>
        <v/>
      </c>
      <c r="U666" s="192" t="str">
        <f t="array" ref="U666">IFERROR(IF(INDEX([5]Tabelle1!$E$3:$U$500,MATCH($A666&amp;$C666&amp;$D666,[5]Tabelle1!$A$3:$A$500&amp;[5]Tabelle1!$C$3:$C$500&amp;[5]Tabelle1!$D$3:$D$500,0),MATCH(U$2,[5]Tabelle1!$E$2:$U$2,0))=0,"",INDEX([5]Tabelle1!$E$3:$U$500,MATCH($A666&amp;$C666&amp;$D666,[5]Tabelle1!$A$3:$A$500&amp;[5]Tabelle1!$C$3:$C$500&amp;[5]Tabelle1!$D$3:$D$500,0),MATCH(U$2,[5]Tabelle1!$E$2:$U$2,0))),"")</f>
        <v/>
      </c>
      <c r="V666" s="193" t="str">
        <f t="array" ref="V666">IFERROR(IF(INDEX([5]Tabelle1!$E$3:$U$500,MATCH($A666&amp;$C666&amp;$D666,[5]Tabelle1!$A$3:$A$500&amp;[5]Tabelle1!$C$3:$C$500&amp;[5]Tabelle1!$D$3:$D$500,0),MATCH(V$2,[5]Tabelle1!$E$2:$U$2,0))=0,"",INDEX([5]Tabelle1!$E$3:$U$500,MATCH($A666&amp;$C666&amp;$D666,[5]Tabelle1!$A$3:$A$500&amp;[5]Tabelle1!$C$3:$C$500&amp;[5]Tabelle1!$D$3:$D$500,0),MATCH(V$2,[5]Tabelle1!$E$2:$U$2,0))),"")</f>
        <v/>
      </c>
      <c r="W666" s="54" t="str">
        <f t="array" ref="W666">IFERROR(IF(INDEX([5]Tabelle1!$E$3:$U$500,MATCH($A666&amp;$C666&amp;$D666,[5]Tabelle1!$A$3:$A$500&amp;[5]Tabelle1!$C$3:$C$500&amp;[5]Tabelle1!$D$3:$D$500,0),MATCH(W$2,[5]Tabelle1!$E$2:$U$2,0))=0,"",INDEX([5]Tabelle1!$E$3:$U$500,MATCH($A666&amp;$C666&amp;$D666,[5]Tabelle1!$A$3:$A$500&amp;[5]Tabelle1!$C$3:$C$500&amp;[5]Tabelle1!$D$3:$D$500,0),MATCH(W$2,[5]Tabelle1!$E$2:$U$2,0))),"")</f>
        <v/>
      </c>
      <c r="X666" s="54" t="str">
        <f t="array" ref="X666">IFERROR(IF(INDEX([5]Tabelle1!$E$3:$U$500,MATCH($A666&amp;$C666&amp;$D666,[5]Tabelle1!$A$3:$A$500&amp;[5]Tabelle1!$C$3:$C$500&amp;[5]Tabelle1!$D$3:$D$500,0),MATCH(X$2,[5]Tabelle1!$E$2:$U$2,0))=0,"",INDEX([5]Tabelle1!$E$3:$U$500,MATCH($A666&amp;$C666&amp;$D666,[5]Tabelle1!$A$3:$A$500&amp;[5]Tabelle1!$C$3:$C$500&amp;[5]Tabelle1!$D$3:$D$500,0),MATCH(X$2,[5]Tabelle1!$E$2:$U$2,0))),"")</f>
        <v/>
      </c>
    </row>
    <row r="667" spans="1:24" ht="12.75" hidden="1" customHeight="1" x14ac:dyDescent="0.35">
      <c r="A667" s="127" t="str">
        <f t="shared" si="42"/>
        <v>Sweden</v>
      </c>
      <c r="B667" s="70"/>
      <c r="C667" s="70" t="s">
        <v>558</v>
      </c>
      <c r="D667" s="139" t="s">
        <v>4</v>
      </c>
      <c r="E667" s="202"/>
      <c r="F667" s="175"/>
      <c r="G667" s="175"/>
      <c r="H667" s="192" t="str">
        <f t="array" ref="H667">IFERROR(IF(INDEX([5]Tabelle1!$E$3:$U$500,MATCH($A667&amp;$C667&amp;$D667,[5]Tabelle1!$A$3:$A$500&amp;[5]Tabelle1!$C$3:$C$500&amp;[5]Tabelle1!$D$3:$D$500,0),MATCH(H$2,[5]Tabelle1!$E$2:$U$2,0))=0,"",INDEX([5]Tabelle1!$E$3:$U$500,MATCH($A667&amp;$C667&amp;$D667,[5]Tabelle1!$A$3:$A$500&amp;[5]Tabelle1!$C$3:$C$500&amp;[5]Tabelle1!$D$3:$D$500,0),MATCH(H$2,[5]Tabelle1!$E$2:$U$2,0))),"")</f>
        <v/>
      </c>
      <c r="I667" s="192" t="str">
        <f t="array" ref="I667">IFERROR(IF(INDEX([5]Tabelle1!$E$3:$U$500,MATCH($A667&amp;$C667&amp;$D667,[5]Tabelle1!$A$3:$A$500&amp;[5]Tabelle1!$C$3:$C$500&amp;[5]Tabelle1!$D$3:$D$500,0),MATCH(I$2,[5]Tabelle1!$E$2:$U$2,0))=0,"",INDEX([5]Tabelle1!$E$3:$U$500,MATCH($A667&amp;$C667&amp;$D667,[5]Tabelle1!$A$3:$A$500&amp;[5]Tabelle1!$C$3:$C$500&amp;[5]Tabelle1!$D$3:$D$500,0),MATCH(I$2,[5]Tabelle1!$E$2:$U$2,0))),"")</f>
        <v/>
      </c>
      <c r="J667" s="192" t="str">
        <f t="array" ref="J667">IFERROR(IF(INDEX([5]Tabelle1!$E$3:$U$500,MATCH($A667&amp;$C667&amp;$D667,[5]Tabelle1!$A$3:$A$500&amp;[5]Tabelle1!$C$3:$C$500&amp;[5]Tabelle1!$D$3:$D$500,0),MATCH(J$2,[5]Tabelle1!$E$2:$U$2,0))=0,"",INDEX([5]Tabelle1!$E$3:$U$500,MATCH($A667&amp;$C667&amp;$D667,[5]Tabelle1!$A$3:$A$500&amp;[5]Tabelle1!$C$3:$C$500&amp;[5]Tabelle1!$D$3:$D$500,0),MATCH(J$2,[5]Tabelle1!$E$2:$U$2,0))),"")</f>
        <v/>
      </c>
      <c r="K667" s="192" t="str">
        <f t="array" ref="K667">IFERROR(IF(INDEX([5]Tabelle1!$E$3:$U$500,MATCH($A667&amp;$C667&amp;$D667,[5]Tabelle1!$A$3:$A$500&amp;[5]Tabelle1!$C$3:$C$500&amp;[5]Tabelle1!$D$3:$D$500,0),MATCH(K$2,[5]Tabelle1!$E$2:$U$2,0))=0,"",INDEX([5]Tabelle1!$E$3:$U$500,MATCH($A667&amp;$C667&amp;$D667,[5]Tabelle1!$A$3:$A$500&amp;[5]Tabelle1!$C$3:$C$500&amp;[5]Tabelle1!$D$3:$D$500,0),MATCH(K$2,[5]Tabelle1!$E$2:$U$2,0))),"")</f>
        <v/>
      </c>
      <c r="L667" s="192" t="str">
        <f t="array" ref="L667">IFERROR(IF(INDEX([5]Tabelle1!$E$3:$U$500,MATCH($A667&amp;$C667&amp;$D667,[5]Tabelle1!$A$3:$A$500&amp;[5]Tabelle1!$C$3:$C$500&amp;[5]Tabelle1!$D$3:$D$500,0),MATCH(L$2,[5]Tabelle1!$E$2:$U$2,0))=0,"",INDEX([5]Tabelle1!$E$3:$U$500,MATCH($A667&amp;$C667&amp;$D667,[5]Tabelle1!$A$3:$A$500&amp;[5]Tabelle1!$C$3:$C$500&amp;[5]Tabelle1!$D$3:$D$500,0),MATCH(L$2,[5]Tabelle1!$E$2:$U$2,0))),"")</f>
        <v/>
      </c>
      <c r="M667" s="192" t="str">
        <f t="array" ref="M667">IFERROR(IF(INDEX([5]Tabelle1!$E$3:$U$500,MATCH($A667&amp;$C667&amp;$D667,[5]Tabelle1!$A$3:$A$500&amp;[5]Tabelle1!$C$3:$C$500&amp;[5]Tabelle1!$D$3:$D$500,0),MATCH(M$2,[5]Tabelle1!$E$2:$U$2,0))=0,"",INDEX([5]Tabelle1!$E$3:$U$500,MATCH($A667&amp;$C667&amp;$D667,[5]Tabelle1!$A$3:$A$500&amp;[5]Tabelle1!$C$3:$C$500&amp;[5]Tabelle1!$D$3:$D$500,0),MATCH(M$2,[5]Tabelle1!$E$2:$U$2,0))),"")</f>
        <v/>
      </c>
      <c r="N667" s="192" t="str">
        <f t="array" ref="N667">IFERROR(IF(INDEX([5]Tabelle1!$E$3:$U$500,MATCH($A667&amp;$C667&amp;$D667,[5]Tabelle1!$A$3:$A$500&amp;[5]Tabelle1!$C$3:$C$500&amp;[5]Tabelle1!$D$3:$D$500,0),MATCH(N$2,[5]Tabelle1!$E$2:$U$2,0))=0,"",INDEX([5]Tabelle1!$E$3:$U$500,MATCH($A667&amp;$C667&amp;$D667,[5]Tabelle1!$A$3:$A$500&amp;[5]Tabelle1!$C$3:$C$500&amp;[5]Tabelle1!$D$3:$D$500,0),MATCH(N$2,[5]Tabelle1!$E$2:$U$2,0))),"")</f>
        <v/>
      </c>
      <c r="O667" s="192" t="str">
        <f t="array" ref="O667">IFERROR(IF(INDEX([5]Tabelle1!$E$3:$U$500,MATCH($A667&amp;$C667&amp;$D667,[5]Tabelle1!$A$3:$A$500&amp;[5]Tabelle1!$C$3:$C$500&amp;[5]Tabelle1!$D$3:$D$500,0),MATCH(O$2,[5]Tabelle1!$E$2:$U$2,0))=0,"",INDEX([5]Tabelle1!$E$3:$U$500,MATCH($A667&amp;$C667&amp;$D667,[5]Tabelle1!$A$3:$A$500&amp;[5]Tabelle1!$C$3:$C$500&amp;[5]Tabelle1!$D$3:$D$500,0),MATCH(O$2,[5]Tabelle1!$E$2:$U$2,0))),"")</f>
        <v/>
      </c>
      <c r="P667" s="192" t="str">
        <f t="array" ref="P667">IFERROR(IF(INDEX([5]Tabelle1!$E$3:$U$500,MATCH($A667&amp;$C667&amp;$D667,[5]Tabelle1!$A$3:$A$500&amp;[5]Tabelle1!$C$3:$C$500&amp;[5]Tabelle1!$D$3:$D$500,0),MATCH(P$2,[5]Tabelle1!$E$2:$U$2,0))=0,"",INDEX([5]Tabelle1!$E$3:$U$500,MATCH($A667&amp;$C667&amp;$D667,[5]Tabelle1!$A$3:$A$500&amp;[5]Tabelle1!$C$3:$C$500&amp;[5]Tabelle1!$D$3:$D$500,0),MATCH(P$2,[5]Tabelle1!$E$2:$U$2,0))),"")</f>
        <v/>
      </c>
      <c r="Q667" s="192" t="str">
        <f t="array" ref="Q667">IFERROR(IF(INDEX([5]Tabelle1!$E$3:$U$500,MATCH($A667&amp;$C667&amp;$D667,[5]Tabelle1!$A$3:$A$500&amp;[5]Tabelle1!$C$3:$C$500&amp;[5]Tabelle1!$D$3:$D$500,0),MATCH(Q$2,[5]Tabelle1!$E$2:$U$2,0))=0,"",INDEX([5]Tabelle1!$E$3:$U$500,MATCH($A667&amp;$C667&amp;$D667,[5]Tabelle1!$A$3:$A$500&amp;[5]Tabelle1!$C$3:$C$500&amp;[5]Tabelle1!$D$3:$D$500,0),MATCH(Q$2,[5]Tabelle1!$E$2:$U$2,0))),"")</f>
        <v/>
      </c>
      <c r="R667" s="192" t="str">
        <f t="array" ref="R667">IFERROR(IF(INDEX([5]Tabelle1!$E$3:$U$500,MATCH($A667&amp;$C667&amp;$D667,[5]Tabelle1!$A$3:$A$500&amp;[5]Tabelle1!$C$3:$C$500&amp;[5]Tabelle1!$D$3:$D$500,0),MATCH(R$2,[5]Tabelle1!$E$2:$U$2,0))=0,"",INDEX([5]Tabelle1!$E$3:$U$500,MATCH($A667&amp;$C667&amp;$D667,[5]Tabelle1!$A$3:$A$500&amp;[5]Tabelle1!$C$3:$C$500&amp;[5]Tabelle1!$D$3:$D$500,0),MATCH(R$2,[5]Tabelle1!$E$2:$U$2,0))),"")</f>
        <v/>
      </c>
      <c r="S667" s="192" t="str">
        <f t="array" ref="S667">IFERROR(IF(INDEX([5]Tabelle1!$E$3:$U$500,MATCH($A667&amp;$C667&amp;$D667,[5]Tabelle1!$A$3:$A$500&amp;[5]Tabelle1!$C$3:$C$500&amp;[5]Tabelle1!$D$3:$D$500,0),MATCH(S$2,[5]Tabelle1!$E$2:$U$2,0))=0,"",INDEX([5]Tabelle1!$E$3:$U$500,MATCH($A667&amp;$C667&amp;$D667,[5]Tabelle1!$A$3:$A$500&amp;[5]Tabelle1!$C$3:$C$500&amp;[5]Tabelle1!$D$3:$D$500,0),MATCH(S$2,[5]Tabelle1!$E$2:$U$2,0))),"")</f>
        <v/>
      </c>
      <c r="T667" s="192" t="str">
        <f t="array" ref="T667">IFERROR(IF(INDEX([5]Tabelle1!$E$3:$U$500,MATCH($A667&amp;$C667&amp;$D667,[5]Tabelle1!$A$3:$A$500&amp;[5]Tabelle1!$C$3:$C$500&amp;[5]Tabelle1!$D$3:$D$500,0),MATCH(T$2,[5]Tabelle1!$E$2:$U$2,0))=0,"",INDEX([5]Tabelle1!$E$3:$U$500,MATCH($A667&amp;$C667&amp;$D667,[5]Tabelle1!$A$3:$A$500&amp;[5]Tabelle1!$C$3:$C$500&amp;[5]Tabelle1!$D$3:$D$500,0),MATCH(T$2,[5]Tabelle1!$E$2:$U$2,0))),"")</f>
        <v/>
      </c>
      <c r="U667" s="192" t="str">
        <f t="array" ref="U667">IFERROR(IF(INDEX([5]Tabelle1!$E$3:$U$500,MATCH($A667&amp;$C667&amp;$D667,[5]Tabelle1!$A$3:$A$500&amp;[5]Tabelle1!$C$3:$C$500&amp;[5]Tabelle1!$D$3:$D$500,0),MATCH(U$2,[5]Tabelle1!$E$2:$U$2,0))=0,"",INDEX([5]Tabelle1!$E$3:$U$500,MATCH($A667&amp;$C667&amp;$D667,[5]Tabelle1!$A$3:$A$500&amp;[5]Tabelle1!$C$3:$C$500&amp;[5]Tabelle1!$D$3:$D$500,0),MATCH(U$2,[5]Tabelle1!$E$2:$U$2,0))),"")</f>
        <v/>
      </c>
      <c r="V667" s="193" t="str">
        <f t="array" ref="V667">IFERROR(IF(INDEX([5]Tabelle1!$E$3:$U$500,MATCH($A667&amp;$C667&amp;$D667,[5]Tabelle1!$A$3:$A$500&amp;[5]Tabelle1!$C$3:$C$500&amp;[5]Tabelle1!$D$3:$D$500,0),MATCH(V$2,[5]Tabelle1!$E$2:$U$2,0))=0,"",INDEX([5]Tabelle1!$E$3:$U$500,MATCH($A667&amp;$C667&amp;$D667,[5]Tabelle1!$A$3:$A$500&amp;[5]Tabelle1!$C$3:$C$500&amp;[5]Tabelle1!$D$3:$D$500,0),MATCH(V$2,[5]Tabelle1!$E$2:$U$2,0))),"")</f>
        <v/>
      </c>
      <c r="W667" s="54" t="str">
        <f t="array" ref="W667">IFERROR(IF(INDEX([5]Tabelle1!$E$3:$U$500,MATCH($A667&amp;$C667&amp;$D667,[5]Tabelle1!$A$3:$A$500&amp;[5]Tabelle1!$C$3:$C$500&amp;[5]Tabelle1!$D$3:$D$500,0),MATCH(W$2,[5]Tabelle1!$E$2:$U$2,0))=0,"",INDEX([5]Tabelle1!$E$3:$U$500,MATCH($A667&amp;$C667&amp;$D667,[5]Tabelle1!$A$3:$A$500&amp;[5]Tabelle1!$C$3:$C$500&amp;[5]Tabelle1!$D$3:$D$500,0),MATCH(W$2,[5]Tabelle1!$E$2:$U$2,0))),"")</f>
        <v/>
      </c>
      <c r="X667" s="54" t="str">
        <f t="array" ref="X667">IFERROR(IF(INDEX([5]Tabelle1!$E$3:$U$500,MATCH($A667&amp;$C667&amp;$D667,[5]Tabelle1!$A$3:$A$500&amp;[5]Tabelle1!$C$3:$C$500&amp;[5]Tabelle1!$D$3:$D$500,0),MATCH(X$2,[5]Tabelle1!$E$2:$U$2,0))=0,"",INDEX([5]Tabelle1!$E$3:$U$500,MATCH($A667&amp;$C667&amp;$D667,[5]Tabelle1!$A$3:$A$500&amp;[5]Tabelle1!$C$3:$C$500&amp;[5]Tabelle1!$D$3:$D$500,0),MATCH(X$2,[5]Tabelle1!$E$2:$U$2,0))),"")</f>
        <v/>
      </c>
    </row>
    <row r="668" spans="1:24" ht="12.75" hidden="1" customHeight="1" x14ac:dyDescent="0.35">
      <c r="A668" s="127" t="str">
        <f t="shared" si="42"/>
        <v>Sweden</v>
      </c>
      <c r="B668" s="70"/>
      <c r="C668" s="70" t="s">
        <v>558</v>
      </c>
      <c r="D668" s="139" t="s">
        <v>541</v>
      </c>
      <c r="E668" s="202"/>
      <c r="F668" s="175"/>
      <c r="G668" s="175"/>
      <c r="H668" s="192" t="str">
        <f t="array" ref="H668">IFERROR(IF(INDEX([5]Tabelle1!$E$3:$U$500,MATCH($A668&amp;$C668&amp;$D668,[5]Tabelle1!$A$3:$A$500&amp;[5]Tabelle1!$C$3:$C$500&amp;[5]Tabelle1!$D$3:$D$500,0),MATCH(H$2,[5]Tabelle1!$E$2:$U$2,0))=0,"",INDEX([5]Tabelle1!$E$3:$U$500,MATCH($A668&amp;$C668&amp;$D668,[5]Tabelle1!$A$3:$A$500&amp;[5]Tabelle1!$C$3:$C$500&amp;[5]Tabelle1!$D$3:$D$500,0),MATCH(H$2,[5]Tabelle1!$E$2:$U$2,0))),"")</f>
        <v/>
      </c>
      <c r="I668" s="192" t="str">
        <f t="array" ref="I668">IFERROR(IF(INDEX([5]Tabelle1!$E$3:$U$500,MATCH($A668&amp;$C668&amp;$D668,[5]Tabelle1!$A$3:$A$500&amp;[5]Tabelle1!$C$3:$C$500&amp;[5]Tabelle1!$D$3:$D$500,0),MATCH(I$2,[5]Tabelle1!$E$2:$U$2,0))=0,"",INDEX([5]Tabelle1!$E$3:$U$500,MATCH($A668&amp;$C668&amp;$D668,[5]Tabelle1!$A$3:$A$500&amp;[5]Tabelle1!$C$3:$C$500&amp;[5]Tabelle1!$D$3:$D$500,0),MATCH(I$2,[5]Tabelle1!$E$2:$U$2,0))),"")</f>
        <v/>
      </c>
      <c r="J668" s="192" t="str">
        <f t="array" ref="J668">IFERROR(IF(INDEX([5]Tabelle1!$E$3:$U$500,MATCH($A668&amp;$C668&amp;$D668,[5]Tabelle1!$A$3:$A$500&amp;[5]Tabelle1!$C$3:$C$500&amp;[5]Tabelle1!$D$3:$D$500,0),MATCH(J$2,[5]Tabelle1!$E$2:$U$2,0))=0,"",INDEX([5]Tabelle1!$E$3:$U$500,MATCH($A668&amp;$C668&amp;$D668,[5]Tabelle1!$A$3:$A$500&amp;[5]Tabelle1!$C$3:$C$500&amp;[5]Tabelle1!$D$3:$D$500,0),MATCH(J$2,[5]Tabelle1!$E$2:$U$2,0))),"")</f>
        <v/>
      </c>
      <c r="K668" s="192" t="str">
        <f t="array" ref="K668">IFERROR(IF(INDEX([5]Tabelle1!$E$3:$U$500,MATCH($A668&amp;$C668&amp;$D668,[5]Tabelle1!$A$3:$A$500&amp;[5]Tabelle1!$C$3:$C$500&amp;[5]Tabelle1!$D$3:$D$500,0),MATCH(K$2,[5]Tabelle1!$E$2:$U$2,0))=0,"",INDEX([5]Tabelle1!$E$3:$U$500,MATCH($A668&amp;$C668&amp;$D668,[5]Tabelle1!$A$3:$A$500&amp;[5]Tabelle1!$C$3:$C$500&amp;[5]Tabelle1!$D$3:$D$500,0),MATCH(K$2,[5]Tabelle1!$E$2:$U$2,0))),"")</f>
        <v/>
      </c>
      <c r="L668" s="192" t="str">
        <f t="array" ref="L668">IFERROR(IF(INDEX([5]Tabelle1!$E$3:$U$500,MATCH($A668&amp;$C668&amp;$D668,[5]Tabelle1!$A$3:$A$500&amp;[5]Tabelle1!$C$3:$C$500&amp;[5]Tabelle1!$D$3:$D$500,0),MATCH(L$2,[5]Tabelle1!$E$2:$U$2,0))=0,"",INDEX([5]Tabelle1!$E$3:$U$500,MATCH($A668&amp;$C668&amp;$D668,[5]Tabelle1!$A$3:$A$500&amp;[5]Tabelle1!$C$3:$C$500&amp;[5]Tabelle1!$D$3:$D$500,0),MATCH(L$2,[5]Tabelle1!$E$2:$U$2,0))),"")</f>
        <v/>
      </c>
      <c r="M668" s="192" t="str">
        <f t="array" ref="M668">IFERROR(IF(INDEX([5]Tabelle1!$E$3:$U$500,MATCH($A668&amp;$C668&amp;$D668,[5]Tabelle1!$A$3:$A$500&amp;[5]Tabelle1!$C$3:$C$500&amp;[5]Tabelle1!$D$3:$D$500,0),MATCH(M$2,[5]Tabelle1!$E$2:$U$2,0))=0,"",INDEX([5]Tabelle1!$E$3:$U$500,MATCH($A668&amp;$C668&amp;$D668,[5]Tabelle1!$A$3:$A$500&amp;[5]Tabelle1!$C$3:$C$500&amp;[5]Tabelle1!$D$3:$D$500,0),MATCH(M$2,[5]Tabelle1!$E$2:$U$2,0))),"")</f>
        <v/>
      </c>
      <c r="N668" s="192" t="str">
        <f t="array" ref="N668">IFERROR(IF(INDEX([5]Tabelle1!$E$3:$U$500,MATCH($A668&amp;$C668&amp;$D668,[5]Tabelle1!$A$3:$A$500&amp;[5]Tabelle1!$C$3:$C$500&amp;[5]Tabelle1!$D$3:$D$500,0),MATCH(N$2,[5]Tabelle1!$E$2:$U$2,0))=0,"",INDEX([5]Tabelle1!$E$3:$U$500,MATCH($A668&amp;$C668&amp;$D668,[5]Tabelle1!$A$3:$A$500&amp;[5]Tabelle1!$C$3:$C$500&amp;[5]Tabelle1!$D$3:$D$500,0),MATCH(N$2,[5]Tabelle1!$E$2:$U$2,0))),"")</f>
        <v/>
      </c>
      <c r="O668" s="192" t="str">
        <f t="array" ref="O668">IFERROR(IF(INDEX([5]Tabelle1!$E$3:$U$500,MATCH($A668&amp;$C668&amp;$D668,[5]Tabelle1!$A$3:$A$500&amp;[5]Tabelle1!$C$3:$C$500&amp;[5]Tabelle1!$D$3:$D$500,0),MATCH(O$2,[5]Tabelle1!$E$2:$U$2,0))=0,"",INDEX([5]Tabelle1!$E$3:$U$500,MATCH($A668&amp;$C668&amp;$D668,[5]Tabelle1!$A$3:$A$500&amp;[5]Tabelle1!$C$3:$C$500&amp;[5]Tabelle1!$D$3:$D$500,0),MATCH(O$2,[5]Tabelle1!$E$2:$U$2,0))),"")</f>
        <v/>
      </c>
      <c r="P668" s="192" t="str">
        <f t="array" ref="P668">IFERROR(IF(INDEX([5]Tabelle1!$E$3:$U$500,MATCH($A668&amp;$C668&amp;$D668,[5]Tabelle1!$A$3:$A$500&amp;[5]Tabelle1!$C$3:$C$500&amp;[5]Tabelle1!$D$3:$D$500,0),MATCH(P$2,[5]Tabelle1!$E$2:$U$2,0))=0,"",INDEX([5]Tabelle1!$E$3:$U$500,MATCH($A668&amp;$C668&amp;$D668,[5]Tabelle1!$A$3:$A$500&amp;[5]Tabelle1!$C$3:$C$500&amp;[5]Tabelle1!$D$3:$D$500,0),MATCH(P$2,[5]Tabelle1!$E$2:$U$2,0))),"")</f>
        <v/>
      </c>
      <c r="Q668" s="192" t="str">
        <f t="array" ref="Q668">IFERROR(IF(INDEX([5]Tabelle1!$E$3:$U$500,MATCH($A668&amp;$C668&amp;$D668,[5]Tabelle1!$A$3:$A$500&amp;[5]Tabelle1!$C$3:$C$500&amp;[5]Tabelle1!$D$3:$D$500,0),MATCH(Q$2,[5]Tabelle1!$E$2:$U$2,0))=0,"",INDEX([5]Tabelle1!$E$3:$U$500,MATCH($A668&amp;$C668&amp;$D668,[5]Tabelle1!$A$3:$A$500&amp;[5]Tabelle1!$C$3:$C$500&amp;[5]Tabelle1!$D$3:$D$500,0),MATCH(Q$2,[5]Tabelle1!$E$2:$U$2,0))),"")</f>
        <v/>
      </c>
      <c r="R668" s="192" t="str">
        <f t="array" ref="R668">IFERROR(IF(INDEX([5]Tabelle1!$E$3:$U$500,MATCH($A668&amp;$C668&amp;$D668,[5]Tabelle1!$A$3:$A$500&amp;[5]Tabelle1!$C$3:$C$500&amp;[5]Tabelle1!$D$3:$D$500,0),MATCH(R$2,[5]Tabelle1!$E$2:$U$2,0))=0,"",INDEX([5]Tabelle1!$E$3:$U$500,MATCH($A668&amp;$C668&amp;$D668,[5]Tabelle1!$A$3:$A$500&amp;[5]Tabelle1!$C$3:$C$500&amp;[5]Tabelle1!$D$3:$D$500,0),MATCH(R$2,[5]Tabelle1!$E$2:$U$2,0))),"")</f>
        <v/>
      </c>
      <c r="S668" s="192" t="str">
        <f t="array" ref="S668">IFERROR(IF(INDEX([5]Tabelle1!$E$3:$U$500,MATCH($A668&amp;$C668&amp;$D668,[5]Tabelle1!$A$3:$A$500&amp;[5]Tabelle1!$C$3:$C$500&amp;[5]Tabelle1!$D$3:$D$500,0),MATCH(S$2,[5]Tabelle1!$E$2:$U$2,0))=0,"",INDEX([5]Tabelle1!$E$3:$U$500,MATCH($A668&amp;$C668&amp;$D668,[5]Tabelle1!$A$3:$A$500&amp;[5]Tabelle1!$C$3:$C$500&amp;[5]Tabelle1!$D$3:$D$500,0),MATCH(S$2,[5]Tabelle1!$E$2:$U$2,0))),"")</f>
        <v/>
      </c>
      <c r="T668" s="192" t="str">
        <f t="array" ref="T668">IFERROR(IF(INDEX([5]Tabelle1!$E$3:$U$500,MATCH($A668&amp;$C668&amp;$D668,[5]Tabelle1!$A$3:$A$500&amp;[5]Tabelle1!$C$3:$C$500&amp;[5]Tabelle1!$D$3:$D$500,0),MATCH(T$2,[5]Tabelle1!$E$2:$U$2,0))=0,"",INDEX([5]Tabelle1!$E$3:$U$500,MATCH($A668&amp;$C668&amp;$D668,[5]Tabelle1!$A$3:$A$500&amp;[5]Tabelle1!$C$3:$C$500&amp;[5]Tabelle1!$D$3:$D$500,0),MATCH(T$2,[5]Tabelle1!$E$2:$U$2,0))),"")</f>
        <v/>
      </c>
      <c r="U668" s="192" t="str">
        <f t="array" ref="U668">IFERROR(IF(INDEX([5]Tabelle1!$E$3:$U$500,MATCH($A668&amp;$C668&amp;$D668,[5]Tabelle1!$A$3:$A$500&amp;[5]Tabelle1!$C$3:$C$500&amp;[5]Tabelle1!$D$3:$D$500,0),MATCH(U$2,[5]Tabelle1!$E$2:$U$2,0))=0,"",INDEX([5]Tabelle1!$E$3:$U$500,MATCH($A668&amp;$C668&amp;$D668,[5]Tabelle1!$A$3:$A$500&amp;[5]Tabelle1!$C$3:$C$500&amp;[5]Tabelle1!$D$3:$D$500,0),MATCH(U$2,[5]Tabelle1!$E$2:$U$2,0))),"")</f>
        <v/>
      </c>
      <c r="V668" s="193" t="str">
        <f t="array" ref="V668">IFERROR(IF(INDEX([5]Tabelle1!$E$3:$U$500,MATCH($A668&amp;$C668&amp;$D668,[5]Tabelle1!$A$3:$A$500&amp;[5]Tabelle1!$C$3:$C$500&amp;[5]Tabelle1!$D$3:$D$500,0),MATCH(V$2,[5]Tabelle1!$E$2:$U$2,0))=0,"",INDEX([5]Tabelle1!$E$3:$U$500,MATCH($A668&amp;$C668&amp;$D668,[5]Tabelle1!$A$3:$A$500&amp;[5]Tabelle1!$C$3:$C$500&amp;[5]Tabelle1!$D$3:$D$500,0),MATCH(V$2,[5]Tabelle1!$E$2:$U$2,0))),"")</f>
        <v/>
      </c>
      <c r="W668" s="54" t="str">
        <f t="array" ref="W668">IFERROR(IF(INDEX([5]Tabelle1!$E$3:$U$500,MATCH($A668&amp;$C668&amp;$D668,[5]Tabelle1!$A$3:$A$500&amp;[5]Tabelle1!$C$3:$C$500&amp;[5]Tabelle1!$D$3:$D$500,0),MATCH(W$2,[5]Tabelle1!$E$2:$U$2,0))=0,"",INDEX([5]Tabelle1!$E$3:$U$500,MATCH($A668&amp;$C668&amp;$D668,[5]Tabelle1!$A$3:$A$500&amp;[5]Tabelle1!$C$3:$C$500&amp;[5]Tabelle1!$D$3:$D$500,0),MATCH(W$2,[5]Tabelle1!$E$2:$U$2,0))),"")</f>
        <v/>
      </c>
      <c r="X668" s="54" t="str">
        <f t="array" ref="X668">IFERROR(IF(INDEX([5]Tabelle1!$E$3:$U$500,MATCH($A668&amp;$C668&amp;$D668,[5]Tabelle1!$A$3:$A$500&amp;[5]Tabelle1!$C$3:$C$500&amp;[5]Tabelle1!$D$3:$D$500,0),MATCH(X$2,[5]Tabelle1!$E$2:$U$2,0))=0,"",INDEX([5]Tabelle1!$E$3:$U$500,MATCH($A668&amp;$C668&amp;$D668,[5]Tabelle1!$A$3:$A$500&amp;[5]Tabelle1!$C$3:$C$500&amp;[5]Tabelle1!$D$3:$D$500,0),MATCH(X$2,[5]Tabelle1!$E$2:$U$2,0))),"")</f>
        <v/>
      </c>
    </row>
    <row r="669" spans="1:24" ht="12.75" hidden="1" customHeight="1" x14ac:dyDescent="0.35">
      <c r="A669" s="127" t="str">
        <f t="shared" si="42"/>
        <v>Sweden</v>
      </c>
      <c r="B669" s="70"/>
      <c r="C669" s="70" t="s">
        <v>558</v>
      </c>
      <c r="D669" s="139" t="s">
        <v>553</v>
      </c>
      <c r="E669" s="202"/>
      <c r="F669" s="175"/>
      <c r="G669" s="175"/>
      <c r="H669" s="192" t="str">
        <f t="array" ref="H669">IFERROR(IF(INDEX([5]Tabelle1!$E$3:$U$500,MATCH($A669&amp;$C669&amp;$D669,[5]Tabelle1!$A$3:$A$500&amp;[5]Tabelle1!$C$3:$C$500&amp;[5]Tabelle1!$D$3:$D$500,0),MATCH(H$2,[5]Tabelle1!$E$2:$U$2,0))=0,"",INDEX([5]Tabelle1!$E$3:$U$500,MATCH($A669&amp;$C669&amp;$D669,[5]Tabelle1!$A$3:$A$500&amp;[5]Tabelle1!$C$3:$C$500&amp;[5]Tabelle1!$D$3:$D$500,0),MATCH(H$2,[5]Tabelle1!$E$2:$U$2,0))),"")</f>
        <v/>
      </c>
      <c r="I669" s="192" t="str">
        <f t="array" ref="I669">IFERROR(IF(INDEX([5]Tabelle1!$E$3:$U$500,MATCH($A669&amp;$C669&amp;$D669,[5]Tabelle1!$A$3:$A$500&amp;[5]Tabelle1!$C$3:$C$500&amp;[5]Tabelle1!$D$3:$D$500,0),MATCH(I$2,[5]Tabelle1!$E$2:$U$2,0))=0,"",INDEX([5]Tabelle1!$E$3:$U$500,MATCH($A669&amp;$C669&amp;$D669,[5]Tabelle1!$A$3:$A$500&amp;[5]Tabelle1!$C$3:$C$500&amp;[5]Tabelle1!$D$3:$D$500,0),MATCH(I$2,[5]Tabelle1!$E$2:$U$2,0))),"")</f>
        <v/>
      </c>
      <c r="J669" s="192" t="str">
        <f t="array" ref="J669">IFERROR(IF(INDEX([5]Tabelle1!$E$3:$U$500,MATCH($A669&amp;$C669&amp;$D669,[5]Tabelle1!$A$3:$A$500&amp;[5]Tabelle1!$C$3:$C$500&amp;[5]Tabelle1!$D$3:$D$500,0),MATCH(J$2,[5]Tabelle1!$E$2:$U$2,0))=0,"",INDEX([5]Tabelle1!$E$3:$U$500,MATCH($A669&amp;$C669&amp;$D669,[5]Tabelle1!$A$3:$A$500&amp;[5]Tabelle1!$C$3:$C$500&amp;[5]Tabelle1!$D$3:$D$500,0),MATCH(J$2,[5]Tabelle1!$E$2:$U$2,0))),"")</f>
        <v/>
      </c>
      <c r="K669" s="192" t="str">
        <f t="array" ref="K669">IFERROR(IF(INDEX([5]Tabelle1!$E$3:$U$500,MATCH($A669&amp;$C669&amp;$D669,[5]Tabelle1!$A$3:$A$500&amp;[5]Tabelle1!$C$3:$C$500&amp;[5]Tabelle1!$D$3:$D$500,0),MATCH(K$2,[5]Tabelle1!$E$2:$U$2,0))=0,"",INDEX([5]Tabelle1!$E$3:$U$500,MATCH($A669&amp;$C669&amp;$D669,[5]Tabelle1!$A$3:$A$500&amp;[5]Tabelle1!$C$3:$C$500&amp;[5]Tabelle1!$D$3:$D$500,0),MATCH(K$2,[5]Tabelle1!$E$2:$U$2,0))),"")</f>
        <v/>
      </c>
      <c r="L669" s="192" t="str">
        <f t="array" ref="L669">IFERROR(IF(INDEX([5]Tabelle1!$E$3:$U$500,MATCH($A669&amp;$C669&amp;$D669,[5]Tabelle1!$A$3:$A$500&amp;[5]Tabelle1!$C$3:$C$500&amp;[5]Tabelle1!$D$3:$D$500,0),MATCH(L$2,[5]Tabelle1!$E$2:$U$2,0))=0,"",INDEX([5]Tabelle1!$E$3:$U$500,MATCH($A669&amp;$C669&amp;$D669,[5]Tabelle1!$A$3:$A$500&amp;[5]Tabelle1!$C$3:$C$500&amp;[5]Tabelle1!$D$3:$D$500,0),MATCH(L$2,[5]Tabelle1!$E$2:$U$2,0))),"")</f>
        <v/>
      </c>
      <c r="M669" s="192" t="str">
        <f t="array" ref="M669">IFERROR(IF(INDEX([5]Tabelle1!$E$3:$U$500,MATCH($A669&amp;$C669&amp;$D669,[5]Tabelle1!$A$3:$A$500&amp;[5]Tabelle1!$C$3:$C$500&amp;[5]Tabelle1!$D$3:$D$500,0),MATCH(M$2,[5]Tabelle1!$E$2:$U$2,0))=0,"",INDEX([5]Tabelle1!$E$3:$U$500,MATCH($A669&amp;$C669&amp;$D669,[5]Tabelle1!$A$3:$A$500&amp;[5]Tabelle1!$C$3:$C$500&amp;[5]Tabelle1!$D$3:$D$500,0),MATCH(M$2,[5]Tabelle1!$E$2:$U$2,0))),"")</f>
        <v/>
      </c>
      <c r="N669" s="192" t="str">
        <f t="array" ref="N669">IFERROR(IF(INDEX([5]Tabelle1!$E$3:$U$500,MATCH($A669&amp;$C669&amp;$D669,[5]Tabelle1!$A$3:$A$500&amp;[5]Tabelle1!$C$3:$C$500&amp;[5]Tabelle1!$D$3:$D$500,0),MATCH(N$2,[5]Tabelle1!$E$2:$U$2,0))=0,"",INDEX([5]Tabelle1!$E$3:$U$500,MATCH($A669&amp;$C669&amp;$D669,[5]Tabelle1!$A$3:$A$500&amp;[5]Tabelle1!$C$3:$C$500&amp;[5]Tabelle1!$D$3:$D$500,0),MATCH(N$2,[5]Tabelle1!$E$2:$U$2,0))),"")</f>
        <v/>
      </c>
      <c r="O669" s="192" t="str">
        <f t="array" ref="O669">IFERROR(IF(INDEX([5]Tabelle1!$E$3:$U$500,MATCH($A669&amp;$C669&amp;$D669,[5]Tabelle1!$A$3:$A$500&amp;[5]Tabelle1!$C$3:$C$500&amp;[5]Tabelle1!$D$3:$D$500,0),MATCH(O$2,[5]Tabelle1!$E$2:$U$2,0))=0,"",INDEX([5]Tabelle1!$E$3:$U$500,MATCH($A669&amp;$C669&amp;$D669,[5]Tabelle1!$A$3:$A$500&amp;[5]Tabelle1!$C$3:$C$500&amp;[5]Tabelle1!$D$3:$D$500,0),MATCH(O$2,[5]Tabelle1!$E$2:$U$2,0))),"")</f>
        <v/>
      </c>
      <c r="P669" s="192" t="str">
        <f t="array" ref="P669">IFERROR(IF(INDEX([5]Tabelle1!$E$3:$U$500,MATCH($A669&amp;$C669&amp;$D669,[5]Tabelle1!$A$3:$A$500&amp;[5]Tabelle1!$C$3:$C$500&amp;[5]Tabelle1!$D$3:$D$500,0),MATCH(P$2,[5]Tabelle1!$E$2:$U$2,0))=0,"",INDEX([5]Tabelle1!$E$3:$U$500,MATCH($A669&amp;$C669&amp;$D669,[5]Tabelle1!$A$3:$A$500&amp;[5]Tabelle1!$C$3:$C$500&amp;[5]Tabelle1!$D$3:$D$500,0),MATCH(P$2,[5]Tabelle1!$E$2:$U$2,0))),"")</f>
        <v/>
      </c>
      <c r="Q669" s="192" t="str">
        <f t="array" ref="Q669">IFERROR(IF(INDEX([5]Tabelle1!$E$3:$U$500,MATCH($A669&amp;$C669&amp;$D669,[5]Tabelle1!$A$3:$A$500&amp;[5]Tabelle1!$C$3:$C$500&amp;[5]Tabelle1!$D$3:$D$500,0),MATCH(Q$2,[5]Tabelle1!$E$2:$U$2,0))=0,"",INDEX([5]Tabelle1!$E$3:$U$500,MATCH($A669&amp;$C669&amp;$D669,[5]Tabelle1!$A$3:$A$500&amp;[5]Tabelle1!$C$3:$C$500&amp;[5]Tabelle1!$D$3:$D$500,0),MATCH(Q$2,[5]Tabelle1!$E$2:$U$2,0))),"")</f>
        <v/>
      </c>
      <c r="R669" s="192" t="str">
        <f t="array" ref="R669">IFERROR(IF(INDEX([5]Tabelle1!$E$3:$U$500,MATCH($A669&amp;$C669&amp;$D669,[5]Tabelle1!$A$3:$A$500&amp;[5]Tabelle1!$C$3:$C$500&amp;[5]Tabelle1!$D$3:$D$500,0),MATCH(R$2,[5]Tabelle1!$E$2:$U$2,0))=0,"",INDEX([5]Tabelle1!$E$3:$U$500,MATCH($A669&amp;$C669&amp;$D669,[5]Tabelle1!$A$3:$A$500&amp;[5]Tabelle1!$C$3:$C$500&amp;[5]Tabelle1!$D$3:$D$500,0),MATCH(R$2,[5]Tabelle1!$E$2:$U$2,0))),"")</f>
        <v/>
      </c>
      <c r="S669" s="192" t="str">
        <f t="array" ref="S669">IFERROR(IF(INDEX([5]Tabelle1!$E$3:$U$500,MATCH($A669&amp;$C669&amp;$D669,[5]Tabelle1!$A$3:$A$500&amp;[5]Tabelle1!$C$3:$C$500&amp;[5]Tabelle1!$D$3:$D$500,0),MATCH(S$2,[5]Tabelle1!$E$2:$U$2,0))=0,"",INDEX([5]Tabelle1!$E$3:$U$500,MATCH($A669&amp;$C669&amp;$D669,[5]Tabelle1!$A$3:$A$500&amp;[5]Tabelle1!$C$3:$C$500&amp;[5]Tabelle1!$D$3:$D$500,0),MATCH(S$2,[5]Tabelle1!$E$2:$U$2,0))),"")</f>
        <v/>
      </c>
      <c r="T669" s="192" t="str">
        <f t="array" ref="T669">IFERROR(IF(INDEX([5]Tabelle1!$E$3:$U$500,MATCH($A669&amp;$C669&amp;$D669,[5]Tabelle1!$A$3:$A$500&amp;[5]Tabelle1!$C$3:$C$500&amp;[5]Tabelle1!$D$3:$D$500,0),MATCH(T$2,[5]Tabelle1!$E$2:$U$2,0))=0,"",INDEX([5]Tabelle1!$E$3:$U$500,MATCH($A669&amp;$C669&amp;$D669,[5]Tabelle1!$A$3:$A$500&amp;[5]Tabelle1!$C$3:$C$500&amp;[5]Tabelle1!$D$3:$D$500,0),MATCH(T$2,[5]Tabelle1!$E$2:$U$2,0))),"")</f>
        <v/>
      </c>
      <c r="U669" s="192" t="str">
        <f t="array" ref="U669">IFERROR(IF(INDEX([5]Tabelle1!$E$3:$U$500,MATCH($A669&amp;$C669&amp;$D669,[5]Tabelle1!$A$3:$A$500&amp;[5]Tabelle1!$C$3:$C$500&amp;[5]Tabelle1!$D$3:$D$500,0),MATCH(U$2,[5]Tabelle1!$E$2:$U$2,0))=0,"",INDEX([5]Tabelle1!$E$3:$U$500,MATCH($A669&amp;$C669&amp;$D669,[5]Tabelle1!$A$3:$A$500&amp;[5]Tabelle1!$C$3:$C$500&amp;[5]Tabelle1!$D$3:$D$500,0),MATCH(U$2,[5]Tabelle1!$E$2:$U$2,0))),"")</f>
        <v/>
      </c>
      <c r="V669" s="193" t="str">
        <f t="array" ref="V669">IFERROR(IF(INDEX([5]Tabelle1!$E$3:$U$500,MATCH($A669&amp;$C669&amp;$D669,[5]Tabelle1!$A$3:$A$500&amp;[5]Tabelle1!$C$3:$C$500&amp;[5]Tabelle1!$D$3:$D$500,0),MATCH(V$2,[5]Tabelle1!$E$2:$U$2,0))=0,"",INDEX([5]Tabelle1!$E$3:$U$500,MATCH($A669&amp;$C669&amp;$D669,[5]Tabelle1!$A$3:$A$500&amp;[5]Tabelle1!$C$3:$C$500&amp;[5]Tabelle1!$D$3:$D$500,0),MATCH(V$2,[5]Tabelle1!$E$2:$U$2,0))),"")</f>
        <v/>
      </c>
      <c r="W669" s="54" t="str">
        <f t="array" ref="W669">IFERROR(IF(INDEX([5]Tabelle1!$E$3:$U$500,MATCH($A669&amp;$C669&amp;$D669,[5]Tabelle1!$A$3:$A$500&amp;[5]Tabelle1!$C$3:$C$500&amp;[5]Tabelle1!$D$3:$D$500,0),MATCH(W$2,[5]Tabelle1!$E$2:$U$2,0))=0,"",INDEX([5]Tabelle1!$E$3:$U$500,MATCH($A669&amp;$C669&amp;$D669,[5]Tabelle1!$A$3:$A$500&amp;[5]Tabelle1!$C$3:$C$500&amp;[5]Tabelle1!$D$3:$D$500,0),MATCH(W$2,[5]Tabelle1!$E$2:$U$2,0))),"")</f>
        <v/>
      </c>
      <c r="X669" s="54" t="str">
        <f t="array" ref="X669">IFERROR(IF(INDEX([5]Tabelle1!$E$3:$U$500,MATCH($A669&amp;$C669&amp;$D669,[5]Tabelle1!$A$3:$A$500&amp;[5]Tabelle1!$C$3:$C$500&amp;[5]Tabelle1!$D$3:$D$500,0),MATCH(X$2,[5]Tabelle1!$E$2:$U$2,0))=0,"",INDEX([5]Tabelle1!$E$3:$U$500,MATCH($A669&amp;$C669&amp;$D669,[5]Tabelle1!$A$3:$A$500&amp;[5]Tabelle1!$C$3:$C$500&amp;[5]Tabelle1!$D$3:$D$500,0),MATCH(X$2,[5]Tabelle1!$E$2:$U$2,0))),"")</f>
        <v/>
      </c>
    </row>
    <row r="670" spans="1:24" ht="12.75" hidden="1" customHeight="1" x14ac:dyDescent="0.35">
      <c r="A670" s="127" t="str">
        <f t="shared" si="42"/>
        <v>Sweden</v>
      </c>
      <c r="B670" s="70"/>
      <c r="C670" s="70" t="s">
        <v>558</v>
      </c>
      <c r="D670" s="139" t="s">
        <v>6</v>
      </c>
      <c r="E670" s="202"/>
      <c r="F670" s="175"/>
      <c r="G670" s="175"/>
      <c r="H670" s="192" t="str">
        <f t="array" ref="H670">IFERROR(IF(INDEX([5]Tabelle1!$E$3:$U$500,MATCH($A670&amp;$C670&amp;$D670,[5]Tabelle1!$A$3:$A$500&amp;[5]Tabelle1!$C$3:$C$500&amp;[5]Tabelle1!$D$3:$D$500,0),MATCH(H$2,[5]Tabelle1!$E$2:$U$2,0))=0,"",INDEX([5]Tabelle1!$E$3:$U$500,MATCH($A670&amp;$C670&amp;$D670,[5]Tabelle1!$A$3:$A$500&amp;[5]Tabelle1!$C$3:$C$500&amp;[5]Tabelle1!$D$3:$D$500,0),MATCH(H$2,[5]Tabelle1!$E$2:$U$2,0))),"")</f>
        <v/>
      </c>
      <c r="I670" s="192" t="str">
        <f t="array" ref="I670">IFERROR(IF(INDEX([5]Tabelle1!$E$3:$U$500,MATCH($A670&amp;$C670&amp;$D670,[5]Tabelle1!$A$3:$A$500&amp;[5]Tabelle1!$C$3:$C$500&amp;[5]Tabelle1!$D$3:$D$500,0),MATCH(I$2,[5]Tabelle1!$E$2:$U$2,0))=0,"",INDEX([5]Tabelle1!$E$3:$U$500,MATCH($A670&amp;$C670&amp;$D670,[5]Tabelle1!$A$3:$A$500&amp;[5]Tabelle1!$C$3:$C$500&amp;[5]Tabelle1!$D$3:$D$500,0),MATCH(I$2,[5]Tabelle1!$E$2:$U$2,0))),"")</f>
        <v/>
      </c>
      <c r="J670" s="192" t="str">
        <f t="array" ref="J670">IFERROR(IF(INDEX([5]Tabelle1!$E$3:$U$500,MATCH($A670&amp;$C670&amp;$D670,[5]Tabelle1!$A$3:$A$500&amp;[5]Tabelle1!$C$3:$C$500&amp;[5]Tabelle1!$D$3:$D$500,0),MATCH(J$2,[5]Tabelle1!$E$2:$U$2,0))=0,"",INDEX([5]Tabelle1!$E$3:$U$500,MATCH($A670&amp;$C670&amp;$D670,[5]Tabelle1!$A$3:$A$500&amp;[5]Tabelle1!$C$3:$C$500&amp;[5]Tabelle1!$D$3:$D$500,0),MATCH(J$2,[5]Tabelle1!$E$2:$U$2,0))),"")</f>
        <v/>
      </c>
      <c r="K670" s="192" t="str">
        <f t="array" ref="K670">IFERROR(IF(INDEX([5]Tabelle1!$E$3:$U$500,MATCH($A670&amp;$C670&amp;$D670,[5]Tabelle1!$A$3:$A$500&amp;[5]Tabelle1!$C$3:$C$500&amp;[5]Tabelle1!$D$3:$D$500,0),MATCH(K$2,[5]Tabelle1!$E$2:$U$2,0))=0,"",INDEX([5]Tabelle1!$E$3:$U$500,MATCH($A670&amp;$C670&amp;$D670,[5]Tabelle1!$A$3:$A$500&amp;[5]Tabelle1!$C$3:$C$500&amp;[5]Tabelle1!$D$3:$D$500,0),MATCH(K$2,[5]Tabelle1!$E$2:$U$2,0))),"")</f>
        <v/>
      </c>
      <c r="L670" s="192" t="str">
        <f t="array" ref="L670">IFERROR(IF(INDEX([5]Tabelle1!$E$3:$U$500,MATCH($A670&amp;$C670&amp;$D670,[5]Tabelle1!$A$3:$A$500&amp;[5]Tabelle1!$C$3:$C$500&amp;[5]Tabelle1!$D$3:$D$500,0),MATCH(L$2,[5]Tabelle1!$E$2:$U$2,0))=0,"",INDEX([5]Tabelle1!$E$3:$U$500,MATCH($A670&amp;$C670&amp;$D670,[5]Tabelle1!$A$3:$A$500&amp;[5]Tabelle1!$C$3:$C$500&amp;[5]Tabelle1!$D$3:$D$500,0),MATCH(L$2,[5]Tabelle1!$E$2:$U$2,0))),"")</f>
        <v/>
      </c>
      <c r="M670" s="192" t="str">
        <f t="array" ref="M670">IFERROR(IF(INDEX([5]Tabelle1!$E$3:$U$500,MATCH($A670&amp;$C670&amp;$D670,[5]Tabelle1!$A$3:$A$500&amp;[5]Tabelle1!$C$3:$C$500&amp;[5]Tabelle1!$D$3:$D$500,0),MATCH(M$2,[5]Tabelle1!$E$2:$U$2,0))=0,"",INDEX([5]Tabelle1!$E$3:$U$500,MATCH($A670&amp;$C670&amp;$D670,[5]Tabelle1!$A$3:$A$500&amp;[5]Tabelle1!$C$3:$C$500&amp;[5]Tabelle1!$D$3:$D$500,0),MATCH(M$2,[5]Tabelle1!$E$2:$U$2,0))),"")</f>
        <v/>
      </c>
      <c r="N670" s="192" t="str">
        <f t="array" ref="N670">IFERROR(IF(INDEX([5]Tabelle1!$E$3:$U$500,MATCH($A670&amp;$C670&amp;$D670,[5]Tabelle1!$A$3:$A$500&amp;[5]Tabelle1!$C$3:$C$500&amp;[5]Tabelle1!$D$3:$D$500,0),MATCH(N$2,[5]Tabelle1!$E$2:$U$2,0))=0,"",INDEX([5]Tabelle1!$E$3:$U$500,MATCH($A670&amp;$C670&amp;$D670,[5]Tabelle1!$A$3:$A$500&amp;[5]Tabelle1!$C$3:$C$500&amp;[5]Tabelle1!$D$3:$D$500,0),MATCH(N$2,[5]Tabelle1!$E$2:$U$2,0))),"")</f>
        <v/>
      </c>
      <c r="O670" s="192" t="str">
        <f t="array" ref="O670">IFERROR(IF(INDEX([5]Tabelle1!$E$3:$U$500,MATCH($A670&amp;$C670&amp;$D670,[5]Tabelle1!$A$3:$A$500&amp;[5]Tabelle1!$C$3:$C$500&amp;[5]Tabelle1!$D$3:$D$500,0),MATCH(O$2,[5]Tabelle1!$E$2:$U$2,0))=0,"",INDEX([5]Tabelle1!$E$3:$U$500,MATCH($A670&amp;$C670&amp;$D670,[5]Tabelle1!$A$3:$A$500&amp;[5]Tabelle1!$C$3:$C$500&amp;[5]Tabelle1!$D$3:$D$500,0),MATCH(O$2,[5]Tabelle1!$E$2:$U$2,0))),"")</f>
        <v/>
      </c>
      <c r="P670" s="192" t="str">
        <f t="array" ref="P670">IFERROR(IF(INDEX([5]Tabelle1!$E$3:$U$500,MATCH($A670&amp;$C670&amp;$D670,[5]Tabelle1!$A$3:$A$500&amp;[5]Tabelle1!$C$3:$C$500&amp;[5]Tabelle1!$D$3:$D$500,0),MATCH(P$2,[5]Tabelle1!$E$2:$U$2,0))=0,"",INDEX([5]Tabelle1!$E$3:$U$500,MATCH($A670&amp;$C670&amp;$D670,[5]Tabelle1!$A$3:$A$500&amp;[5]Tabelle1!$C$3:$C$500&amp;[5]Tabelle1!$D$3:$D$500,0),MATCH(P$2,[5]Tabelle1!$E$2:$U$2,0))),"")</f>
        <v/>
      </c>
      <c r="Q670" s="192" t="str">
        <f t="array" ref="Q670">IFERROR(IF(INDEX([5]Tabelle1!$E$3:$U$500,MATCH($A670&amp;$C670&amp;$D670,[5]Tabelle1!$A$3:$A$500&amp;[5]Tabelle1!$C$3:$C$500&amp;[5]Tabelle1!$D$3:$D$500,0),MATCH(Q$2,[5]Tabelle1!$E$2:$U$2,0))=0,"",INDEX([5]Tabelle1!$E$3:$U$500,MATCH($A670&amp;$C670&amp;$D670,[5]Tabelle1!$A$3:$A$500&amp;[5]Tabelle1!$C$3:$C$500&amp;[5]Tabelle1!$D$3:$D$500,0),MATCH(Q$2,[5]Tabelle1!$E$2:$U$2,0))),"")</f>
        <v/>
      </c>
      <c r="R670" s="192" t="str">
        <f t="array" ref="R670">IFERROR(IF(INDEX([5]Tabelle1!$E$3:$U$500,MATCH($A670&amp;$C670&amp;$D670,[5]Tabelle1!$A$3:$A$500&amp;[5]Tabelle1!$C$3:$C$500&amp;[5]Tabelle1!$D$3:$D$500,0),MATCH(R$2,[5]Tabelle1!$E$2:$U$2,0))=0,"",INDEX([5]Tabelle1!$E$3:$U$500,MATCH($A670&amp;$C670&amp;$D670,[5]Tabelle1!$A$3:$A$500&amp;[5]Tabelle1!$C$3:$C$500&amp;[5]Tabelle1!$D$3:$D$500,0),MATCH(R$2,[5]Tabelle1!$E$2:$U$2,0))),"")</f>
        <v/>
      </c>
      <c r="S670" s="192" t="str">
        <f t="array" ref="S670">IFERROR(IF(INDEX([5]Tabelle1!$E$3:$U$500,MATCH($A670&amp;$C670&amp;$D670,[5]Tabelle1!$A$3:$A$500&amp;[5]Tabelle1!$C$3:$C$500&amp;[5]Tabelle1!$D$3:$D$500,0),MATCH(S$2,[5]Tabelle1!$E$2:$U$2,0))=0,"",INDEX([5]Tabelle1!$E$3:$U$500,MATCH($A670&amp;$C670&amp;$D670,[5]Tabelle1!$A$3:$A$500&amp;[5]Tabelle1!$C$3:$C$500&amp;[5]Tabelle1!$D$3:$D$500,0),MATCH(S$2,[5]Tabelle1!$E$2:$U$2,0))),"")</f>
        <v/>
      </c>
      <c r="T670" s="192" t="str">
        <f t="array" ref="T670">IFERROR(IF(INDEX([5]Tabelle1!$E$3:$U$500,MATCH($A670&amp;$C670&amp;$D670,[5]Tabelle1!$A$3:$A$500&amp;[5]Tabelle1!$C$3:$C$500&amp;[5]Tabelle1!$D$3:$D$500,0),MATCH(T$2,[5]Tabelle1!$E$2:$U$2,0))=0,"",INDEX([5]Tabelle1!$E$3:$U$500,MATCH($A670&amp;$C670&amp;$D670,[5]Tabelle1!$A$3:$A$500&amp;[5]Tabelle1!$C$3:$C$500&amp;[5]Tabelle1!$D$3:$D$500,0),MATCH(T$2,[5]Tabelle1!$E$2:$U$2,0))),"")</f>
        <v/>
      </c>
      <c r="U670" s="192" t="str">
        <f t="array" ref="U670">IFERROR(IF(INDEX([5]Tabelle1!$E$3:$U$500,MATCH($A670&amp;$C670&amp;$D670,[5]Tabelle1!$A$3:$A$500&amp;[5]Tabelle1!$C$3:$C$500&amp;[5]Tabelle1!$D$3:$D$500,0),MATCH(U$2,[5]Tabelle1!$E$2:$U$2,0))=0,"",INDEX([5]Tabelle1!$E$3:$U$500,MATCH($A670&amp;$C670&amp;$D670,[5]Tabelle1!$A$3:$A$500&amp;[5]Tabelle1!$C$3:$C$500&amp;[5]Tabelle1!$D$3:$D$500,0),MATCH(U$2,[5]Tabelle1!$E$2:$U$2,0))),"")</f>
        <v/>
      </c>
      <c r="V670" s="193" t="str">
        <f t="array" ref="V670">IFERROR(IF(INDEX([5]Tabelle1!$E$3:$U$500,MATCH($A670&amp;$C670&amp;$D670,[5]Tabelle1!$A$3:$A$500&amp;[5]Tabelle1!$C$3:$C$500&amp;[5]Tabelle1!$D$3:$D$500,0),MATCH(V$2,[5]Tabelle1!$E$2:$U$2,0))=0,"",INDEX([5]Tabelle1!$E$3:$U$500,MATCH($A670&amp;$C670&amp;$D670,[5]Tabelle1!$A$3:$A$500&amp;[5]Tabelle1!$C$3:$C$500&amp;[5]Tabelle1!$D$3:$D$500,0),MATCH(V$2,[5]Tabelle1!$E$2:$U$2,0))),"")</f>
        <v/>
      </c>
      <c r="W670" s="54" t="str">
        <f t="array" ref="W670">IFERROR(IF(INDEX([5]Tabelle1!$E$3:$U$500,MATCH($A670&amp;$C670&amp;$D670,[5]Tabelle1!$A$3:$A$500&amp;[5]Tabelle1!$C$3:$C$500&amp;[5]Tabelle1!$D$3:$D$500,0),MATCH(W$2,[5]Tabelle1!$E$2:$U$2,0))=0,"",INDEX([5]Tabelle1!$E$3:$U$500,MATCH($A670&amp;$C670&amp;$D670,[5]Tabelle1!$A$3:$A$500&amp;[5]Tabelle1!$C$3:$C$500&amp;[5]Tabelle1!$D$3:$D$500,0),MATCH(W$2,[5]Tabelle1!$E$2:$U$2,0))),"")</f>
        <v/>
      </c>
      <c r="X670" s="54" t="str">
        <f t="array" ref="X670">IFERROR(IF(INDEX([5]Tabelle1!$E$3:$U$500,MATCH($A670&amp;$C670&amp;$D670,[5]Tabelle1!$A$3:$A$500&amp;[5]Tabelle1!$C$3:$C$500&amp;[5]Tabelle1!$D$3:$D$500,0),MATCH(X$2,[5]Tabelle1!$E$2:$U$2,0))=0,"",INDEX([5]Tabelle1!$E$3:$U$500,MATCH($A670&amp;$C670&amp;$D670,[5]Tabelle1!$A$3:$A$500&amp;[5]Tabelle1!$C$3:$C$500&amp;[5]Tabelle1!$D$3:$D$500,0),MATCH(X$2,[5]Tabelle1!$E$2:$U$2,0))),"")</f>
        <v/>
      </c>
    </row>
    <row r="671" spans="1:24" ht="12.75" hidden="1" customHeight="1" thickBot="1" x14ac:dyDescent="0.4">
      <c r="A671" s="127" t="str">
        <f t="shared" si="42"/>
        <v>Sweden</v>
      </c>
      <c r="B671" s="131"/>
      <c r="C671" s="131" t="s">
        <v>558</v>
      </c>
      <c r="D671" s="142" t="s">
        <v>554</v>
      </c>
      <c r="E671" s="203"/>
      <c r="F671" s="195"/>
      <c r="G671" s="195"/>
      <c r="H671" s="196" t="str">
        <f t="array" ref="H671">IFERROR(IF(INDEX([5]Tabelle1!$E$3:$U$500,MATCH($A671&amp;$C671&amp;$D671,[5]Tabelle1!$A$3:$A$500&amp;[5]Tabelle1!$C$3:$C$500&amp;[5]Tabelle1!$D$3:$D$500,0),MATCH(H$2,[5]Tabelle1!$E$2:$U$2,0))=0,"",INDEX([5]Tabelle1!$E$3:$U$500,MATCH($A671&amp;$C671&amp;$D671,[5]Tabelle1!$A$3:$A$500&amp;[5]Tabelle1!$C$3:$C$500&amp;[5]Tabelle1!$D$3:$D$500,0),MATCH(H$2,[5]Tabelle1!$E$2:$U$2,0))),"")</f>
        <v/>
      </c>
      <c r="I671" s="196" t="str">
        <f t="array" ref="I671">IFERROR(IF(INDEX([5]Tabelle1!$E$3:$U$500,MATCH($A671&amp;$C671&amp;$D671,[5]Tabelle1!$A$3:$A$500&amp;[5]Tabelle1!$C$3:$C$500&amp;[5]Tabelle1!$D$3:$D$500,0),MATCH(I$2,[5]Tabelle1!$E$2:$U$2,0))=0,"",INDEX([5]Tabelle1!$E$3:$U$500,MATCH($A671&amp;$C671&amp;$D671,[5]Tabelle1!$A$3:$A$500&amp;[5]Tabelle1!$C$3:$C$500&amp;[5]Tabelle1!$D$3:$D$500,0),MATCH(I$2,[5]Tabelle1!$E$2:$U$2,0))),"")</f>
        <v/>
      </c>
      <c r="J671" s="196" t="str">
        <f t="array" ref="J671">IFERROR(IF(INDEX([5]Tabelle1!$E$3:$U$500,MATCH($A671&amp;$C671&amp;$D671,[5]Tabelle1!$A$3:$A$500&amp;[5]Tabelle1!$C$3:$C$500&amp;[5]Tabelle1!$D$3:$D$500,0),MATCH(J$2,[5]Tabelle1!$E$2:$U$2,0))=0,"",INDEX([5]Tabelle1!$E$3:$U$500,MATCH($A671&amp;$C671&amp;$D671,[5]Tabelle1!$A$3:$A$500&amp;[5]Tabelle1!$C$3:$C$500&amp;[5]Tabelle1!$D$3:$D$500,0),MATCH(J$2,[5]Tabelle1!$E$2:$U$2,0))),"")</f>
        <v/>
      </c>
      <c r="K671" s="196" t="str">
        <f t="array" ref="K671">IFERROR(IF(INDEX([5]Tabelle1!$E$3:$U$500,MATCH($A671&amp;$C671&amp;$D671,[5]Tabelle1!$A$3:$A$500&amp;[5]Tabelle1!$C$3:$C$500&amp;[5]Tabelle1!$D$3:$D$500,0),MATCH(K$2,[5]Tabelle1!$E$2:$U$2,0))=0,"",INDEX([5]Tabelle1!$E$3:$U$500,MATCH($A671&amp;$C671&amp;$D671,[5]Tabelle1!$A$3:$A$500&amp;[5]Tabelle1!$C$3:$C$500&amp;[5]Tabelle1!$D$3:$D$500,0),MATCH(K$2,[5]Tabelle1!$E$2:$U$2,0))),"")</f>
        <v/>
      </c>
      <c r="L671" s="196" t="str">
        <f t="array" ref="L671">IFERROR(IF(INDEX([5]Tabelle1!$E$3:$U$500,MATCH($A671&amp;$C671&amp;$D671,[5]Tabelle1!$A$3:$A$500&amp;[5]Tabelle1!$C$3:$C$500&amp;[5]Tabelle1!$D$3:$D$500,0),MATCH(L$2,[5]Tabelle1!$E$2:$U$2,0))=0,"",INDEX([5]Tabelle1!$E$3:$U$500,MATCH($A671&amp;$C671&amp;$D671,[5]Tabelle1!$A$3:$A$500&amp;[5]Tabelle1!$C$3:$C$500&amp;[5]Tabelle1!$D$3:$D$500,0),MATCH(L$2,[5]Tabelle1!$E$2:$U$2,0))),"")</f>
        <v/>
      </c>
      <c r="M671" s="196" t="str">
        <f t="array" ref="M671">IFERROR(IF(INDEX([5]Tabelle1!$E$3:$U$500,MATCH($A671&amp;$C671&amp;$D671,[5]Tabelle1!$A$3:$A$500&amp;[5]Tabelle1!$C$3:$C$500&amp;[5]Tabelle1!$D$3:$D$500,0),MATCH(M$2,[5]Tabelle1!$E$2:$U$2,0))=0,"",INDEX([5]Tabelle1!$E$3:$U$500,MATCH($A671&amp;$C671&amp;$D671,[5]Tabelle1!$A$3:$A$500&amp;[5]Tabelle1!$C$3:$C$500&amp;[5]Tabelle1!$D$3:$D$500,0),MATCH(M$2,[5]Tabelle1!$E$2:$U$2,0))),"")</f>
        <v/>
      </c>
      <c r="N671" s="196" t="str">
        <f t="array" ref="N671">IFERROR(IF(INDEX([5]Tabelle1!$E$3:$U$500,MATCH($A671&amp;$C671&amp;$D671,[5]Tabelle1!$A$3:$A$500&amp;[5]Tabelle1!$C$3:$C$500&amp;[5]Tabelle1!$D$3:$D$500,0),MATCH(N$2,[5]Tabelle1!$E$2:$U$2,0))=0,"",INDEX([5]Tabelle1!$E$3:$U$500,MATCH($A671&amp;$C671&amp;$D671,[5]Tabelle1!$A$3:$A$500&amp;[5]Tabelle1!$C$3:$C$500&amp;[5]Tabelle1!$D$3:$D$500,0),MATCH(N$2,[5]Tabelle1!$E$2:$U$2,0))),"")</f>
        <v/>
      </c>
      <c r="O671" s="196" t="str">
        <f t="array" ref="O671">IFERROR(IF(INDEX([5]Tabelle1!$E$3:$U$500,MATCH($A671&amp;$C671&amp;$D671,[5]Tabelle1!$A$3:$A$500&amp;[5]Tabelle1!$C$3:$C$500&amp;[5]Tabelle1!$D$3:$D$500,0),MATCH(O$2,[5]Tabelle1!$E$2:$U$2,0))=0,"",INDEX([5]Tabelle1!$E$3:$U$500,MATCH($A671&amp;$C671&amp;$D671,[5]Tabelle1!$A$3:$A$500&amp;[5]Tabelle1!$C$3:$C$500&amp;[5]Tabelle1!$D$3:$D$500,0),MATCH(O$2,[5]Tabelle1!$E$2:$U$2,0))),"")</f>
        <v/>
      </c>
      <c r="P671" s="196" t="str">
        <f t="array" ref="P671">IFERROR(IF(INDEX([5]Tabelle1!$E$3:$U$500,MATCH($A671&amp;$C671&amp;$D671,[5]Tabelle1!$A$3:$A$500&amp;[5]Tabelle1!$C$3:$C$500&amp;[5]Tabelle1!$D$3:$D$500,0),MATCH(P$2,[5]Tabelle1!$E$2:$U$2,0))=0,"",INDEX([5]Tabelle1!$E$3:$U$500,MATCH($A671&amp;$C671&amp;$D671,[5]Tabelle1!$A$3:$A$500&amp;[5]Tabelle1!$C$3:$C$500&amp;[5]Tabelle1!$D$3:$D$500,0),MATCH(P$2,[5]Tabelle1!$E$2:$U$2,0))),"")</f>
        <v/>
      </c>
      <c r="Q671" s="196" t="str">
        <f t="array" ref="Q671">IFERROR(IF(INDEX([5]Tabelle1!$E$3:$U$500,MATCH($A671&amp;$C671&amp;$D671,[5]Tabelle1!$A$3:$A$500&amp;[5]Tabelle1!$C$3:$C$500&amp;[5]Tabelle1!$D$3:$D$500,0),MATCH(Q$2,[5]Tabelle1!$E$2:$U$2,0))=0,"",INDEX([5]Tabelle1!$E$3:$U$500,MATCH($A671&amp;$C671&amp;$D671,[5]Tabelle1!$A$3:$A$500&amp;[5]Tabelle1!$C$3:$C$500&amp;[5]Tabelle1!$D$3:$D$500,0),MATCH(Q$2,[5]Tabelle1!$E$2:$U$2,0))),"")</f>
        <v/>
      </c>
      <c r="R671" s="196" t="str">
        <f t="array" ref="R671">IFERROR(IF(INDEX([5]Tabelle1!$E$3:$U$500,MATCH($A671&amp;$C671&amp;$D671,[5]Tabelle1!$A$3:$A$500&amp;[5]Tabelle1!$C$3:$C$500&amp;[5]Tabelle1!$D$3:$D$500,0),MATCH(R$2,[5]Tabelle1!$E$2:$U$2,0))=0,"",INDEX([5]Tabelle1!$E$3:$U$500,MATCH($A671&amp;$C671&amp;$D671,[5]Tabelle1!$A$3:$A$500&amp;[5]Tabelle1!$C$3:$C$500&amp;[5]Tabelle1!$D$3:$D$500,0),MATCH(R$2,[5]Tabelle1!$E$2:$U$2,0))),"")</f>
        <v/>
      </c>
      <c r="S671" s="196" t="str">
        <f t="array" ref="S671">IFERROR(IF(INDEX([5]Tabelle1!$E$3:$U$500,MATCH($A671&amp;$C671&amp;$D671,[5]Tabelle1!$A$3:$A$500&amp;[5]Tabelle1!$C$3:$C$500&amp;[5]Tabelle1!$D$3:$D$500,0),MATCH(S$2,[5]Tabelle1!$E$2:$U$2,0))=0,"",INDEX([5]Tabelle1!$E$3:$U$500,MATCH($A671&amp;$C671&amp;$D671,[5]Tabelle1!$A$3:$A$500&amp;[5]Tabelle1!$C$3:$C$500&amp;[5]Tabelle1!$D$3:$D$500,0),MATCH(S$2,[5]Tabelle1!$E$2:$U$2,0))),"")</f>
        <v/>
      </c>
      <c r="T671" s="196" t="str">
        <f t="array" ref="T671">IFERROR(IF(INDEX([5]Tabelle1!$E$3:$U$500,MATCH($A671&amp;$C671&amp;$D671,[5]Tabelle1!$A$3:$A$500&amp;[5]Tabelle1!$C$3:$C$500&amp;[5]Tabelle1!$D$3:$D$500,0),MATCH(T$2,[5]Tabelle1!$E$2:$U$2,0))=0,"",INDEX([5]Tabelle1!$E$3:$U$500,MATCH($A671&amp;$C671&amp;$D671,[5]Tabelle1!$A$3:$A$500&amp;[5]Tabelle1!$C$3:$C$500&amp;[5]Tabelle1!$D$3:$D$500,0),MATCH(T$2,[5]Tabelle1!$E$2:$U$2,0))),"")</f>
        <v/>
      </c>
      <c r="U671" s="196" t="str">
        <f t="array" ref="U671">IFERROR(IF(INDEX([5]Tabelle1!$E$3:$U$500,MATCH($A671&amp;$C671&amp;$D671,[5]Tabelle1!$A$3:$A$500&amp;[5]Tabelle1!$C$3:$C$500&amp;[5]Tabelle1!$D$3:$D$500,0),MATCH(U$2,[5]Tabelle1!$E$2:$U$2,0))=0,"",INDEX([5]Tabelle1!$E$3:$U$500,MATCH($A671&amp;$C671&amp;$D671,[5]Tabelle1!$A$3:$A$500&amp;[5]Tabelle1!$C$3:$C$500&amp;[5]Tabelle1!$D$3:$D$500,0),MATCH(U$2,[5]Tabelle1!$E$2:$U$2,0))),"")</f>
        <v/>
      </c>
      <c r="V671" s="197" t="str">
        <f t="array" ref="V671">IFERROR(IF(INDEX([5]Tabelle1!$E$3:$U$500,MATCH($A671&amp;$C671&amp;$D671,[5]Tabelle1!$A$3:$A$500&amp;[5]Tabelle1!$C$3:$C$500&amp;[5]Tabelle1!$D$3:$D$500,0),MATCH(V$2,[5]Tabelle1!$E$2:$U$2,0))=0,"",INDEX([5]Tabelle1!$E$3:$U$500,MATCH($A671&amp;$C671&amp;$D671,[5]Tabelle1!$A$3:$A$500&amp;[5]Tabelle1!$C$3:$C$500&amp;[5]Tabelle1!$D$3:$D$500,0),MATCH(V$2,[5]Tabelle1!$E$2:$U$2,0))),"")</f>
        <v/>
      </c>
      <c r="W671" s="54" t="str">
        <f t="array" ref="W671">IFERROR(IF(INDEX([5]Tabelle1!$E$3:$U$500,MATCH($A671&amp;$C671&amp;$D671,[5]Tabelle1!$A$3:$A$500&amp;[5]Tabelle1!$C$3:$C$500&amp;[5]Tabelle1!$D$3:$D$500,0),MATCH(W$2,[5]Tabelle1!$E$2:$U$2,0))=0,"",INDEX([5]Tabelle1!$E$3:$U$500,MATCH($A671&amp;$C671&amp;$D671,[5]Tabelle1!$A$3:$A$500&amp;[5]Tabelle1!$C$3:$C$500&amp;[5]Tabelle1!$D$3:$D$500,0),MATCH(W$2,[5]Tabelle1!$E$2:$U$2,0))),"")</f>
        <v/>
      </c>
      <c r="X671" s="54" t="str">
        <f t="array" ref="X671">IFERROR(IF(INDEX([5]Tabelle1!$E$3:$U$500,MATCH($A671&amp;$C671&amp;$D671,[5]Tabelle1!$A$3:$A$500&amp;[5]Tabelle1!$C$3:$C$500&amp;[5]Tabelle1!$D$3:$D$500,0),MATCH(X$2,[5]Tabelle1!$E$2:$U$2,0))=0,"",INDEX([5]Tabelle1!$E$3:$U$500,MATCH($A671&amp;$C671&amp;$D671,[5]Tabelle1!$A$3:$A$500&amp;[5]Tabelle1!$C$3:$C$500&amp;[5]Tabelle1!$D$3:$D$500,0),MATCH(X$2,[5]Tabelle1!$E$2:$U$2,0))),"")</f>
        <v/>
      </c>
    </row>
    <row r="672" spans="1:24" ht="12.75" hidden="1" customHeight="1" x14ac:dyDescent="0.35">
      <c r="A672" s="63" t="s">
        <v>604</v>
      </c>
      <c r="B672" s="62" t="s">
        <v>605</v>
      </c>
      <c r="C672" s="62" t="s">
        <v>596</v>
      </c>
      <c r="D672" s="146" t="s">
        <v>574</v>
      </c>
      <c r="E672" s="111"/>
      <c r="F672" s="204"/>
      <c r="G672" s="204"/>
      <c r="H672" s="204"/>
      <c r="I672" s="204"/>
      <c r="J672" s="204"/>
      <c r="K672" s="204"/>
      <c r="L672" s="204"/>
      <c r="M672" s="204"/>
      <c r="N672" s="204"/>
      <c r="O672" s="204"/>
      <c r="P672" s="204"/>
      <c r="Q672" s="204"/>
      <c r="R672" s="204"/>
      <c r="S672" s="204"/>
      <c r="T672" s="204"/>
      <c r="U672" s="204"/>
      <c r="V672" s="205"/>
      <c r="W672" s="54"/>
      <c r="X672" s="54"/>
    </row>
    <row r="673" spans="1:22" ht="12.75" hidden="1" customHeight="1" x14ac:dyDescent="0.35">
      <c r="A673" s="127" t="str">
        <f>A672</f>
        <v>Great Britain</v>
      </c>
      <c r="B673" s="70"/>
      <c r="C673" s="70" t="s">
        <v>596</v>
      </c>
      <c r="D673" s="136" t="s">
        <v>575</v>
      </c>
      <c r="E673" s="206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174"/>
    </row>
    <row r="674" spans="1:22" ht="12.75" hidden="1" customHeight="1" x14ac:dyDescent="0.35">
      <c r="A674" s="127" t="str">
        <f t="shared" ref="A674:A689" si="43">A673</f>
        <v>Great Britain</v>
      </c>
      <c r="B674" s="70"/>
      <c r="C674" s="70" t="s">
        <v>596</v>
      </c>
      <c r="D674" s="136" t="s">
        <v>576</v>
      </c>
      <c r="E674" s="206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174"/>
    </row>
    <row r="675" spans="1:22" ht="12.75" hidden="1" customHeight="1" thickBot="1" x14ac:dyDescent="0.4">
      <c r="A675" s="127" t="str">
        <f t="shared" si="43"/>
        <v>Great Britain</v>
      </c>
      <c r="B675" s="70"/>
      <c r="C675" s="70" t="s">
        <v>596</v>
      </c>
      <c r="D675" s="136" t="s">
        <v>577</v>
      </c>
      <c r="E675" s="206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174"/>
    </row>
    <row r="676" spans="1:22" ht="12.75" hidden="1" customHeight="1" x14ac:dyDescent="0.35">
      <c r="A676" s="127" t="str">
        <f t="shared" si="43"/>
        <v>Great Britain</v>
      </c>
      <c r="B676" s="70"/>
      <c r="C676" s="70"/>
      <c r="D676" s="136" t="s">
        <v>563</v>
      </c>
      <c r="E676" s="206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174"/>
    </row>
    <row r="677" spans="1:22" ht="12.75" hidden="1" customHeight="1" x14ac:dyDescent="0.35">
      <c r="A677" s="127" t="str">
        <f t="shared" si="43"/>
        <v>Great Britain</v>
      </c>
      <c r="B677" s="70"/>
      <c r="C677" s="70" t="s">
        <v>558</v>
      </c>
      <c r="D677" s="139" t="s">
        <v>10</v>
      </c>
      <c r="E677" s="206"/>
      <c r="F677" s="22"/>
      <c r="G677" s="22"/>
      <c r="H677" s="22"/>
      <c r="I677" s="22"/>
      <c r="J677" s="22"/>
      <c r="K677" s="22"/>
      <c r="L677" s="22"/>
      <c r="M677" s="22"/>
      <c r="N677" s="207" t="s">
        <v>606</v>
      </c>
      <c r="O677" s="22"/>
      <c r="P677" s="22"/>
      <c r="Q677" s="22"/>
      <c r="R677" s="22"/>
      <c r="S677" s="22"/>
      <c r="T677" s="22"/>
      <c r="U677" s="22"/>
      <c r="V677" s="174"/>
    </row>
    <row r="678" spans="1:22" ht="12.75" hidden="1" customHeight="1" x14ac:dyDescent="0.35">
      <c r="A678" s="127" t="str">
        <f t="shared" si="43"/>
        <v>Great Britain</v>
      </c>
      <c r="B678" s="70"/>
      <c r="C678" s="70" t="s">
        <v>558</v>
      </c>
      <c r="D678" s="139" t="s">
        <v>546</v>
      </c>
      <c r="E678" s="206"/>
      <c r="F678" s="22"/>
      <c r="G678" s="22"/>
      <c r="H678" s="207">
        <v>12788</v>
      </c>
      <c r="I678" s="207">
        <v>12954</v>
      </c>
      <c r="J678" s="207">
        <v>13141</v>
      </c>
      <c r="K678" s="207">
        <v>13592</v>
      </c>
      <c r="L678" s="207">
        <v>14371</v>
      </c>
      <c r="M678" s="207">
        <v>15139</v>
      </c>
      <c r="N678" s="207">
        <v>16346</v>
      </c>
      <c r="O678" s="207">
        <v>17618</v>
      </c>
      <c r="P678" s="207">
        <v>18885</v>
      </c>
      <c r="Q678" s="207">
        <v>20323</v>
      </c>
      <c r="R678" s="207">
        <v>21846</v>
      </c>
      <c r="S678" s="207">
        <v>23322</v>
      </c>
      <c r="T678" s="207">
        <v>28424</v>
      </c>
      <c r="U678" s="207">
        <v>33744</v>
      </c>
      <c r="V678" s="208">
        <v>40992</v>
      </c>
    </row>
    <row r="679" spans="1:22" ht="12.75" hidden="1" customHeight="1" x14ac:dyDescent="0.35">
      <c r="A679" s="127" t="str">
        <f t="shared" si="43"/>
        <v>Great Britain</v>
      </c>
      <c r="B679" s="70"/>
      <c r="C679" s="70" t="s">
        <v>558</v>
      </c>
      <c r="D679" s="139" t="s">
        <v>547</v>
      </c>
      <c r="E679" s="206"/>
      <c r="F679" s="22"/>
      <c r="G679" s="22"/>
      <c r="H679" s="207">
        <v>10365</v>
      </c>
      <c r="I679" s="207">
        <v>10365</v>
      </c>
      <c r="J679" s="207">
        <v>11665</v>
      </c>
      <c r="K679" s="207">
        <v>13845</v>
      </c>
      <c r="L679" s="207">
        <v>16123</v>
      </c>
      <c r="M679" s="207">
        <v>18160</v>
      </c>
      <c r="N679" s="207">
        <v>19660</v>
      </c>
      <c r="O679" s="207">
        <f>(Tabelle2[[#This Row],[2030]]-Tabelle2[[#This Row],[2025]])/5+Tabelle2[[#This Row],[2025]]</f>
        <v>23728</v>
      </c>
      <c r="P679" s="207">
        <f>(Tabelle2[[#This Row],[2030]]-Tabelle2[[#This Row],[2025]])/5+Tabelle2[[#This Row],[2026]]</f>
        <v>27796</v>
      </c>
      <c r="Q679" s="207">
        <f>(Tabelle2[[#This Row],[2030]]-Tabelle2[[#This Row],[2025]])/5+Tabelle2[[#This Row],[2027]]</f>
        <v>31864</v>
      </c>
      <c r="R679" s="207">
        <f>(Tabelle2[[#This Row],[2030]]-Tabelle2[[#This Row],[2025]])/5+Tabelle2[[#This Row],[2028]]</f>
        <v>35932</v>
      </c>
      <c r="S679" s="207">
        <v>40000</v>
      </c>
      <c r="T679" s="207">
        <f>(Tabelle2[[#This Row],[2040]]-Tabelle2[[#This Row],[2030]])/2+Tabelle2[[#This Row],[2030]]</f>
        <v>40996.5</v>
      </c>
      <c r="U679" s="207">
        <v>41993</v>
      </c>
      <c r="V679" s="208">
        <v>45893</v>
      </c>
    </row>
    <row r="680" spans="1:22" ht="12.75" hidden="1" customHeight="1" x14ac:dyDescent="0.35">
      <c r="A680" s="127" t="str">
        <f t="shared" si="43"/>
        <v>Great Britain</v>
      </c>
      <c r="B680" s="70"/>
      <c r="C680" s="70" t="s">
        <v>558</v>
      </c>
      <c r="D680" s="139" t="s">
        <v>548</v>
      </c>
      <c r="E680" s="206"/>
      <c r="F680" s="22"/>
      <c r="G680" s="22"/>
      <c r="H680" s="207">
        <v>13097</v>
      </c>
      <c r="I680" s="207">
        <v>13724</v>
      </c>
      <c r="J680" s="207">
        <v>14531</v>
      </c>
      <c r="K680" s="207">
        <v>15687</v>
      </c>
      <c r="L680" s="207">
        <v>17134</v>
      </c>
      <c r="M680" s="207">
        <v>18708</v>
      </c>
      <c r="N680" s="207">
        <v>20430</v>
      </c>
      <c r="O680" s="207">
        <v>22228</v>
      </c>
      <c r="P680" s="207">
        <v>23972</v>
      </c>
      <c r="Q680" s="207">
        <v>25761</v>
      </c>
      <c r="R680" s="207">
        <v>27665</v>
      </c>
      <c r="S680" s="207">
        <v>29715</v>
      </c>
      <c r="T680" s="207">
        <v>41675</v>
      </c>
      <c r="U680" s="207">
        <v>48464</v>
      </c>
      <c r="V680" s="208">
        <v>52215</v>
      </c>
    </row>
    <row r="681" spans="1:22" ht="12.75" hidden="1" customHeight="1" x14ac:dyDescent="0.35">
      <c r="A681" s="127" t="str">
        <f t="shared" si="43"/>
        <v>Great Britain</v>
      </c>
      <c r="B681" s="70"/>
      <c r="C681" s="70" t="s">
        <v>558</v>
      </c>
      <c r="D681" s="139" t="s">
        <v>549</v>
      </c>
      <c r="E681" s="206"/>
      <c r="F681" s="22"/>
      <c r="G681" s="22"/>
      <c r="H681" s="207"/>
      <c r="I681" s="207"/>
      <c r="J681" s="207"/>
      <c r="K681" s="207"/>
      <c r="L681" s="207"/>
      <c r="M681" s="207"/>
      <c r="N681" s="207"/>
      <c r="O681" s="207"/>
      <c r="P681" s="207"/>
      <c r="Q681" s="207"/>
      <c r="R681" s="207"/>
      <c r="S681" s="207"/>
      <c r="T681" s="207"/>
      <c r="U681" s="207"/>
      <c r="V681" s="208"/>
    </row>
    <row r="682" spans="1:22" ht="12.75" hidden="1" customHeight="1" x14ac:dyDescent="0.35">
      <c r="A682" s="127" t="str">
        <f t="shared" si="43"/>
        <v>Great Britain</v>
      </c>
      <c r="B682" s="70"/>
      <c r="C682" s="70" t="s">
        <v>558</v>
      </c>
      <c r="D682" s="139" t="s">
        <v>550</v>
      </c>
      <c r="E682" s="206"/>
      <c r="F682" s="22"/>
      <c r="G682" s="22"/>
      <c r="H682" s="207">
        <v>1882</v>
      </c>
      <c r="I682" s="207">
        <v>1903</v>
      </c>
      <c r="J682" s="207">
        <v>1917</v>
      </c>
      <c r="K682" s="207">
        <v>1932</v>
      </c>
      <c r="L682" s="207">
        <v>1946</v>
      </c>
      <c r="M682" s="207">
        <v>1965</v>
      </c>
      <c r="N682" s="207">
        <v>1989</v>
      </c>
      <c r="O682" s="207">
        <v>2012</v>
      </c>
      <c r="P682" s="207">
        <v>2037</v>
      </c>
      <c r="Q682" s="207">
        <v>2061</v>
      </c>
      <c r="R682" s="207">
        <v>2085</v>
      </c>
      <c r="S682" s="207">
        <v>2110</v>
      </c>
      <c r="T682" s="207">
        <v>2230</v>
      </c>
      <c r="U682" s="207">
        <v>2322</v>
      </c>
      <c r="V682" s="208">
        <v>2406</v>
      </c>
    </row>
    <row r="683" spans="1:22" ht="12.75" hidden="1" customHeight="1" x14ac:dyDescent="0.35">
      <c r="A683" s="127" t="str">
        <f t="shared" si="43"/>
        <v>Great Britain</v>
      </c>
      <c r="B683" s="70"/>
      <c r="C683" s="70" t="s">
        <v>558</v>
      </c>
      <c r="D683" s="139" t="s">
        <v>551</v>
      </c>
      <c r="E683" s="206"/>
      <c r="F683" s="22"/>
      <c r="G683" s="22"/>
      <c r="H683" s="207"/>
      <c r="I683" s="207"/>
      <c r="J683" s="207"/>
      <c r="K683" s="207"/>
      <c r="L683" s="207"/>
      <c r="M683" s="207"/>
      <c r="N683" s="207"/>
      <c r="O683" s="207"/>
      <c r="P683" s="207"/>
      <c r="Q683" s="207"/>
      <c r="R683" s="207"/>
      <c r="S683" s="207"/>
      <c r="T683" s="207"/>
      <c r="U683" s="207"/>
      <c r="V683" s="208"/>
    </row>
    <row r="684" spans="1:22" ht="12.75" hidden="1" customHeight="1" x14ac:dyDescent="0.35">
      <c r="A684" s="127" t="str">
        <f t="shared" si="43"/>
        <v>Great Britain</v>
      </c>
      <c r="B684" s="70"/>
      <c r="C684" s="70" t="s">
        <v>558</v>
      </c>
      <c r="D684" s="139" t="s">
        <v>552</v>
      </c>
      <c r="E684" s="206"/>
      <c r="F684" s="22"/>
      <c r="G684" s="22"/>
      <c r="H684" s="207">
        <f>SUM(H685:H687)</f>
        <v>4364</v>
      </c>
      <c r="I684" s="207">
        <f t="shared" ref="I684:V684" si="44">SUM(I685:I687)</f>
        <v>4696</v>
      </c>
      <c r="J684" s="207">
        <f t="shared" si="44"/>
        <v>4746</v>
      </c>
      <c r="K684" s="207">
        <f t="shared" si="44"/>
        <v>4902</v>
      </c>
      <c r="L684" s="207">
        <f t="shared" si="44"/>
        <v>4960</v>
      </c>
      <c r="M684" s="207">
        <f t="shared" si="44"/>
        <v>5022</v>
      </c>
      <c r="N684" s="207">
        <f t="shared" si="44"/>
        <v>5088</v>
      </c>
      <c r="O684" s="207">
        <f t="shared" si="44"/>
        <v>5165</v>
      </c>
      <c r="P684" s="207">
        <f t="shared" si="44"/>
        <v>5256</v>
      </c>
      <c r="Q684" s="207">
        <f t="shared" si="44"/>
        <v>5502</v>
      </c>
      <c r="R684" s="207">
        <f t="shared" si="44"/>
        <v>5614</v>
      </c>
      <c r="S684" s="207">
        <f t="shared" si="44"/>
        <v>5751</v>
      </c>
      <c r="T684" s="207">
        <f t="shared" si="44"/>
        <v>5566</v>
      </c>
      <c r="U684" s="207">
        <f t="shared" si="44"/>
        <v>3738</v>
      </c>
      <c r="V684" s="208">
        <f t="shared" si="44"/>
        <v>4124</v>
      </c>
    </row>
    <row r="685" spans="1:22" ht="12.75" hidden="1" customHeight="1" x14ac:dyDescent="0.35">
      <c r="A685" s="127" t="str">
        <f t="shared" si="43"/>
        <v>Great Britain</v>
      </c>
      <c r="B685" s="70"/>
      <c r="C685" s="70" t="s">
        <v>558</v>
      </c>
      <c r="D685" s="139" t="s">
        <v>4</v>
      </c>
      <c r="E685" s="206"/>
      <c r="F685" s="22"/>
      <c r="G685" s="22"/>
      <c r="H685" s="207">
        <v>4364</v>
      </c>
      <c r="I685" s="207">
        <v>4696</v>
      </c>
      <c r="J685" s="207">
        <v>4746</v>
      </c>
      <c r="K685" s="207">
        <v>4902</v>
      </c>
      <c r="L685" s="207">
        <v>4960</v>
      </c>
      <c r="M685" s="207">
        <v>5022</v>
      </c>
      <c r="N685" s="207">
        <v>5088</v>
      </c>
      <c r="O685" s="207">
        <v>5165</v>
      </c>
      <c r="P685" s="207">
        <v>5256</v>
      </c>
      <c r="Q685" s="207">
        <v>5502</v>
      </c>
      <c r="R685" s="207">
        <v>5614</v>
      </c>
      <c r="S685" s="207">
        <v>5751</v>
      </c>
      <c r="T685" s="207">
        <v>5566</v>
      </c>
      <c r="U685" s="207">
        <v>3738</v>
      </c>
      <c r="V685" s="208">
        <v>4124</v>
      </c>
    </row>
    <row r="686" spans="1:22" ht="12.75" hidden="1" customHeight="1" x14ac:dyDescent="0.35">
      <c r="A686" s="127" t="str">
        <f t="shared" si="43"/>
        <v>Great Britain</v>
      </c>
      <c r="B686" s="70"/>
      <c r="C686" s="70" t="s">
        <v>558</v>
      </c>
      <c r="D686" s="139" t="s">
        <v>541</v>
      </c>
      <c r="E686" s="206"/>
      <c r="F686" s="22"/>
      <c r="G686" s="22"/>
      <c r="H686" s="207"/>
      <c r="I686" s="207"/>
      <c r="J686" s="207"/>
      <c r="K686" s="207"/>
      <c r="L686" s="207"/>
      <c r="M686" s="207"/>
      <c r="N686" s="207"/>
      <c r="O686" s="207"/>
      <c r="P686" s="207"/>
      <c r="Q686" s="207"/>
      <c r="R686" s="207"/>
      <c r="S686" s="207"/>
      <c r="T686" s="207"/>
      <c r="U686" s="207"/>
      <c r="V686" s="208"/>
    </row>
    <row r="687" spans="1:22" ht="12.75" hidden="1" customHeight="1" x14ac:dyDescent="0.35">
      <c r="A687" s="127" t="str">
        <f t="shared" si="43"/>
        <v>Great Britain</v>
      </c>
      <c r="B687" s="70"/>
      <c r="C687" s="70" t="s">
        <v>558</v>
      </c>
      <c r="D687" s="139" t="s">
        <v>553</v>
      </c>
      <c r="E687" s="206"/>
      <c r="F687" s="22"/>
      <c r="G687" s="22"/>
      <c r="H687" s="207"/>
      <c r="I687" s="207"/>
      <c r="J687" s="207"/>
      <c r="K687" s="207"/>
      <c r="L687" s="207"/>
      <c r="M687" s="207"/>
      <c r="N687" s="207"/>
      <c r="O687" s="207"/>
      <c r="P687" s="207"/>
      <c r="Q687" s="207"/>
      <c r="R687" s="207"/>
      <c r="S687" s="207"/>
      <c r="T687" s="207"/>
      <c r="U687" s="207"/>
      <c r="V687" s="208"/>
    </row>
    <row r="688" spans="1:22" ht="12.75" hidden="1" customHeight="1" x14ac:dyDescent="0.35">
      <c r="A688" s="127" t="str">
        <f t="shared" si="43"/>
        <v>Great Britain</v>
      </c>
      <c r="B688" s="70"/>
      <c r="C688" s="70" t="s">
        <v>558</v>
      </c>
      <c r="D688" s="139" t="s">
        <v>6</v>
      </c>
      <c r="E688" s="206"/>
      <c r="F688" s="22"/>
      <c r="G688" s="22"/>
      <c r="H688" s="207"/>
      <c r="I688" s="207"/>
      <c r="J688" s="207"/>
      <c r="K688" s="207"/>
      <c r="L688" s="207"/>
      <c r="M688" s="207"/>
      <c r="N688" s="207"/>
      <c r="O688" s="207"/>
      <c r="P688" s="207"/>
      <c r="Q688" s="207"/>
      <c r="R688" s="207"/>
      <c r="S688" s="207"/>
      <c r="T688" s="207"/>
      <c r="U688" s="207"/>
      <c r="V688" s="208"/>
    </row>
    <row r="689" spans="1:22" ht="12.75" hidden="1" customHeight="1" thickBot="1" x14ac:dyDescent="0.4">
      <c r="A689" s="127" t="str">
        <f t="shared" si="43"/>
        <v>Great Britain</v>
      </c>
      <c r="B689" s="131"/>
      <c r="C689" s="131" t="s">
        <v>558</v>
      </c>
      <c r="D689" s="142" t="s">
        <v>554</v>
      </c>
      <c r="E689" s="209"/>
      <c r="F689" s="154"/>
      <c r="G689" s="154"/>
      <c r="H689" s="210">
        <v>25</v>
      </c>
      <c r="I689" s="210">
        <v>28</v>
      </c>
      <c r="J689" s="210">
        <v>62</v>
      </c>
      <c r="K689" s="210">
        <v>64</v>
      </c>
      <c r="L689" s="210">
        <v>82</v>
      </c>
      <c r="M689" s="210">
        <v>148</v>
      </c>
      <c r="N689" s="210">
        <v>163</v>
      </c>
      <c r="O689" s="210">
        <v>192</v>
      </c>
      <c r="P689" s="210">
        <v>226</v>
      </c>
      <c r="Q689" s="210">
        <v>246</v>
      </c>
      <c r="R689" s="210">
        <v>271</v>
      </c>
      <c r="S689" s="210">
        <v>351</v>
      </c>
      <c r="T689" s="210">
        <v>846</v>
      </c>
      <c r="U689" s="210">
        <v>896</v>
      </c>
      <c r="V689" s="211">
        <v>926</v>
      </c>
    </row>
    <row r="690" spans="1:22" ht="12.75" hidden="1" customHeight="1" x14ac:dyDescent="0.35">
      <c r="A690" s="63" t="str">
        <f>Tabelle2[[#This Row],[Country/area]]</f>
        <v>Switzerland</v>
      </c>
      <c r="B690" s="62" t="s">
        <v>488</v>
      </c>
      <c r="C690" s="62" t="s">
        <v>596</v>
      </c>
      <c r="D690" s="146" t="s">
        <v>574</v>
      </c>
      <c r="E690" s="111"/>
      <c r="F690" s="204"/>
      <c r="G690" s="204"/>
      <c r="H690" s="204"/>
      <c r="I690" s="204"/>
      <c r="J690" s="204"/>
      <c r="K690" s="204"/>
      <c r="L690" s="204"/>
      <c r="M690" s="204"/>
      <c r="N690" s="204"/>
      <c r="O690" s="204"/>
      <c r="P690" s="204"/>
      <c r="Q690" s="204"/>
      <c r="R690" s="204"/>
      <c r="S690" s="204"/>
      <c r="T690" s="204"/>
      <c r="U690" s="204"/>
      <c r="V690" s="205"/>
    </row>
    <row r="691" spans="1:22" ht="12.75" hidden="1" customHeight="1" x14ac:dyDescent="0.35">
      <c r="A691" s="127" t="str">
        <f>A690</f>
        <v>Switzerland</v>
      </c>
      <c r="B691" s="70"/>
      <c r="C691" s="70" t="s">
        <v>596</v>
      </c>
      <c r="D691" s="136" t="s">
        <v>575</v>
      </c>
      <c r="E691" s="206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174"/>
    </row>
    <row r="692" spans="1:22" ht="12.75" hidden="1" customHeight="1" x14ac:dyDescent="0.35">
      <c r="A692" s="127" t="str">
        <f t="shared" ref="A692:A709" si="45">A691</f>
        <v>Switzerland</v>
      </c>
      <c r="B692" s="70"/>
      <c r="C692" s="70" t="s">
        <v>596</v>
      </c>
      <c r="D692" s="136" t="s">
        <v>576</v>
      </c>
      <c r="E692" s="206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174"/>
    </row>
    <row r="693" spans="1:22" ht="12.75" hidden="1" customHeight="1" thickBot="1" x14ac:dyDescent="0.4">
      <c r="A693" s="127" t="str">
        <f t="shared" si="45"/>
        <v>Switzerland</v>
      </c>
      <c r="B693" s="70"/>
      <c r="C693" s="70" t="s">
        <v>596</v>
      </c>
      <c r="D693" s="136" t="s">
        <v>577</v>
      </c>
      <c r="E693" s="206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174"/>
    </row>
    <row r="694" spans="1:22" ht="12.75" hidden="1" customHeight="1" x14ac:dyDescent="0.35">
      <c r="A694" s="127" t="str">
        <f t="shared" si="45"/>
        <v>Switzerland</v>
      </c>
      <c r="B694" s="70"/>
      <c r="C694" s="70"/>
      <c r="D694" s="136" t="s">
        <v>563</v>
      </c>
      <c r="E694" s="206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174"/>
    </row>
    <row r="695" spans="1:22" ht="12.75" hidden="1" customHeight="1" x14ac:dyDescent="0.35">
      <c r="A695" s="127" t="str">
        <f t="shared" si="45"/>
        <v>Switzerland</v>
      </c>
      <c r="B695" s="70"/>
      <c r="C695" s="70" t="s">
        <v>558</v>
      </c>
      <c r="D695" s="139" t="s">
        <v>546</v>
      </c>
      <c r="E695" s="206"/>
      <c r="F695" s="22"/>
      <c r="G695" s="22"/>
      <c r="H695" s="22"/>
      <c r="I695" s="22"/>
      <c r="J695" s="22"/>
      <c r="K695" s="22"/>
      <c r="L695" s="22"/>
      <c r="M695" s="22"/>
      <c r="N695" s="212">
        <f>'[6]2025 BEST'!$O$9</f>
        <v>170</v>
      </c>
      <c r="O695" s="212"/>
      <c r="P695" s="212"/>
      <c r="Q695" s="212"/>
      <c r="R695" s="212"/>
      <c r="S695" s="212">
        <f>'[6]2025 BEST'!$O$9</f>
        <v>170</v>
      </c>
      <c r="T695" s="22"/>
      <c r="U695" s="22"/>
      <c r="V695" s="174"/>
    </row>
    <row r="696" spans="1:22" ht="12.75" hidden="1" customHeight="1" x14ac:dyDescent="0.35">
      <c r="A696" s="127" t="str">
        <f t="shared" si="45"/>
        <v>Switzerland</v>
      </c>
      <c r="B696" s="70"/>
      <c r="C696" s="70" t="s">
        <v>558</v>
      </c>
      <c r="D696" s="139" t="s">
        <v>548</v>
      </c>
      <c r="E696" s="206"/>
      <c r="F696" s="22"/>
      <c r="G696" s="22"/>
      <c r="H696" s="22"/>
      <c r="I696" s="22"/>
      <c r="J696" s="22"/>
      <c r="K696" s="22"/>
      <c r="L696" s="22"/>
      <c r="M696" s="22"/>
      <c r="N696" s="212">
        <f>'[6]2025 BEST'!$N$9</f>
        <v>4100</v>
      </c>
      <c r="O696" s="212"/>
      <c r="P696" s="212"/>
      <c r="Q696" s="212"/>
      <c r="R696" s="212"/>
      <c r="S696" s="212">
        <f>'[6]2025 BEST'!$N$9</f>
        <v>4100</v>
      </c>
      <c r="T696" s="22"/>
      <c r="U696" s="22"/>
      <c r="V696" s="174"/>
    </row>
    <row r="697" spans="1:22" ht="12.75" hidden="1" customHeight="1" x14ac:dyDescent="0.35">
      <c r="A697" s="127" t="str">
        <f t="shared" si="45"/>
        <v>Switzerland</v>
      </c>
      <c r="B697" s="70"/>
      <c r="C697" s="70" t="s">
        <v>558</v>
      </c>
      <c r="D697" s="139" t="s">
        <v>550</v>
      </c>
      <c r="E697" s="206"/>
      <c r="F697" s="22"/>
      <c r="G697" s="22"/>
      <c r="H697" s="22"/>
      <c r="I697" s="22"/>
      <c r="J697" s="22"/>
      <c r="K697" s="22"/>
      <c r="L697" s="22"/>
      <c r="M697" s="22"/>
      <c r="N697" s="212">
        <f>'[6]2025 BEST'!$R$9</f>
        <v>17719</v>
      </c>
      <c r="O697" s="212"/>
      <c r="P697" s="212"/>
      <c r="Q697" s="212"/>
      <c r="R697" s="212"/>
      <c r="S697" s="212">
        <f>'[6]2025 BEST'!$R$9</f>
        <v>17719</v>
      </c>
      <c r="T697" s="22"/>
      <c r="U697" s="22"/>
      <c r="V697" s="174"/>
    </row>
    <row r="698" spans="1:22" ht="12.75" hidden="1" customHeight="1" x14ac:dyDescent="0.35">
      <c r="A698" s="127" t="str">
        <f t="shared" si="45"/>
        <v>Switzerland</v>
      </c>
      <c r="B698" s="70"/>
      <c r="C698" s="70" t="s">
        <v>558</v>
      </c>
      <c r="D698" s="139" t="s">
        <v>551</v>
      </c>
      <c r="E698" s="206"/>
      <c r="F698" s="22"/>
      <c r="G698" s="22"/>
      <c r="H698" s="22"/>
      <c r="I698" s="22"/>
      <c r="J698" s="22"/>
      <c r="K698" s="22"/>
      <c r="L698" s="22"/>
      <c r="M698" s="22"/>
      <c r="N698" s="212">
        <f>'[6]2025 BEST'!$E$9</f>
        <v>4593</v>
      </c>
      <c r="O698" s="212"/>
      <c r="P698" s="212"/>
      <c r="Q698" s="212"/>
      <c r="R698" s="212"/>
      <c r="S698" s="212">
        <f>'[6]2030 ST'!$E$10</f>
        <v>4593</v>
      </c>
      <c r="T698" s="22"/>
      <c r="U698" s="22"/>
      <c r="V698" s="174"/>
    </row>
    <row r="699" spans="1:22" ht="12.75" hidden="1" customHeight="1" x14ac:dyDescent="0.35">
      <c r="A699" s="127" t="str">
        <f t="shared" si="45"/>
        <v>Switzerland</v>
      </c>
      <c r="B699" s="70"/>
      <c r="C699" s="70" t="s">
        <v>558</v>
      </c>
      <c r="D699" s="139" t="s">
        <v>552</v>
      </c>
      <c r="E699" s="206"/>
      <c r="F699" s="22"/>
      <c r="G699" s="22"/>
      <c r="H699" s="22"/>
      <c r="I699" s="22"/>
      <c r="J699" s="22"/>
      <c r="K699" s="22"/>
      <c r="L699" s="22"/>
      <c r="M699" s="22"/>
      <c r="N699" s="212">
        <f>'[6]2025 BEST'!$Q$9</f>
        <v>984</v>
      </c>
      <c r="O699" s="212"/>
      <c r="P699" s="212"/>
      <c r="Q699" s="212"/>
      <c r="R699" s="212"/>
      <c r="S699" s="212">
        <f>'[6]2025 BEST'!$Q$9</f>
        <v>984</v>
      </c>
      <c r="T699" s="22"/>
      <c r="U699" s="22"/>
      <c r="V699" s="174"/>
    </row>
    <row r="700" spans="1:22" ht="12.75" hidden="1" customHeight="1" x14ac:dyDescent="0.35">
      <c r="A700" s="127" t="str">
        <f t="shared" si="45"/>
        <v>Switzerland</v>
      </c>
      <c r="B700" s="70"/>
      <c r="C700" s="70" t="s">
        <v>558</v>
      </c>
      <c r="D700" s="139" t="s">
        <v>4</v>
      </c>
      <c r="E700" s="206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174"/>
    </row>
    <row r="701" spans="1:22" ht="12.75" hidden="1" customHeight="1" x14ac:dyDescent="0.35">
      <c r="A701" s="127" t="str">
        <f t="shared" si="45"/>
        <v>Switzerland</v>
      </c>
      <c r="B701" s="70"/>
      <c r="C701" s="70" t="s">
        <v>558</v>
      </c>
      <c r="D701" s="139" t="s">
        <v>541</v>
      </c>
      <c r="E701" s="206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174"/>
    </row>
    <row r="702" spans="1:22" ht="12.75" hidden="1" customHeight="1" x14ac:dyDescent="0.35">
      <c r="A702" s="127" t="str">
        <f t="shared" si="45"/>
        <v>Switzerland</v>
      </c>
      <c r="B702" s="70"/>
      <c r="C702" s="70" t="s">
        <v>544</v>
      </c>
      <c r="D702" s="139" t="s">
        <v>546</v>
      </c>
      <c r="E702" s="206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174"/>
    </row>
    <row r="703" spans="1:22" ht="12.75" hidden="1" customHeight="1" x14ac:dyDescent="0.35">
      <c r="A703" s="127" t="str">
        <f t="shared" si="45"/>
        <v>Switzerland</v>
      </c>
      <c r="B703" s="70"/>
      <c r="C703" s="70" t="s">
        <v>544</v>
      </c>
      <c r="D703" s="139" t="s">
        <v>548</v>
      </c>
      <c r="E703" s="206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174"/>
    </row>
    <row r="704" spans="1:22" ht="12.75" hidden="1" customHeight="1" x14ac:dyDescent="0.35">
      <c r="A704" s="127" t="str">
        <f t="shared" si="45"/>
        <v>Switzerland</v>
      </c>
      <c r="B704" s="70"/>
      <c r="C704" s="70" t="s">
        <v>544</v>
      </c>
      <c r="D704" s="139" t="s">
        <v>550</v>
      </c>
      <c r="E704" s="206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>
        <v>37400</v>
      </c>
      <c r="U704" s="22"/>
      <c r="V704" s="174"/>
    </row>
    <row r="705" spans="1:22" ht="12.75" hidden="1" customHeight="1" x14ac:dyDescent="0.35">
      <c r="A705" s="127" t="str">
        <f t="shared" si="45"/>
        <v>Switzerland</v>
      </c>
      <c r="B705" s="70"/>
      <c r="C705" s="70" t="s">
        <v>544</v>
      </c>
      <c r="D705" s="139" t="s">
        <v>607</v>
      </c>
      <c r="E705" s="206"/>
      <c r="F705" s="22"/>
      <c r="G705" s="22"/>
      <c r="H705" s="22"/>
      <c r="I705" s="22">
        <v>4400</v>
      </c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>
        <v>11400</v>
      </c>
      <c r="U705" s="22"/>
      <c r="V705" s="174"/>
    </row>
    <row r="706" spans="1:22" ht="12.75" hidden="1" customHeight="1" x14ac:dyDescent="0.35">
      <c r="A706" s="127" t="str">
        <f t="shared" si="45"/>
        <v>Switzerland</v>
      </c>
      <c r="B706" s="70"/>
      <c r="C706" s="70" t="s">
        <v>544</v>
      </c>
      <c r="D706" s="139" t="s">
        <v>552</v>
      </c>
      <c r="E706" s="206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174"/>
    </row>
    <row r="707" spans="1:22" ht="12.75" hidden="1" customHeight="1" x14ac:dyDescent="0.35">
      <c r="A707" s="127" t="str">
        <f t="shared" si="45"/>
        <v>Switzerland</v>
      </c>
      <c r="B707" s="70"/>
      <c r="C707" s="70" t="s">
        <v>544</v>
      </c>
      <c r="D707" s="139" t="s">
        <v>4</v>
      </c>
      <c r="E707" s="206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174"/>
    </row>
    <row r="708" spans="1:22" ht="12.75" hidden="1" customHeight="1" x14ac:dyDescent="0.35">
      <c r="A708" s="127" t="str">
        <f t="shared" si="45"/>
        <v>Switzerland</v>
      </c>
      <c r="B708" s="70"/>
      <c r="C708" s="70" t="s">
        <v>544</v>
      </c>
      <c r="D708" s="139" t="s">
        <v>541</v>
      </c>
      <c r="E708" s="206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174"/>
    </row>
    <row r="709" spans="1:22" ht="12.75" hidden="1" customHeight="1" thickBot="1" x14ac:dyDescent="0.4">
      <c r="A709" s="127" t="str">
        <f t="shared" si="45"/>
        <v>Switzerland</v>
      </c>
      <c r="B709" s="131"/>
      <c r="C709" s="131" t="s">
        <v>544</v>
      </c>
      <c r="D709" s="142" t="s">
        <v>6</v>
      </c>
      <c r="E709" s="209"/>
      <c r="F709" s="154"/>
      <c r="G709" s="154"/>
      <c r="H709" s="154"/>
      <c r="I709" s="154"/>
      <c r="J709" s="154"/>
      <c r="K709" s="154"/>
      <c r="L709" s="154"/>
      <c r="M709" s="154"/>
      <c r="N709" s="154"/>
      <c r="O709" s="154"/>
      <c r="P709" s="154"/>
      <c r="Q709" s="154"/>
      <c r="R709" s="154"/>
      <c r="S709" s="154"/>
      <c r="T709" s="154"/>
      <c r="U709" s="154"/>
      <c r="V709" s="179"/>
    </row>
    <row r="710" spans="1:22" ht="12.75" hidden="1" customHeight="1" x14ac:dyDescent="0.35">
      <c r="A710" s="62" t="str">
        <f>Tabelle2[[#This Row],[Country/area]]</f>
        <v>Norway</v>
      </c>
      <c r="B710" s="62" t="s">
        <v>37</v>
      </c>
      <c r="C710" s="62" t="s">
        <v>596</v>
      </c>
      <c r="D710" s="146" t="s">
        <v>574</v>
      </c>
      <c r="E710" s="111"/>
      <c r="F710" s="204"/>
      <c r="G710" s="204"/>
      <c r="H710" s="204"/>
      <c r="I710" s="204"/>
      <c r="J710" s="204"/>
      <c r="K710" s="204"/>
      <c r="L710" s="204"/>
      <c r="M710" s="204"/>
      <c r="N710" s="204"/>
      <c r="O710" s="204"/>
      <c r="P710" s="204"/>
      <c r="Q710" s="204"/>
      <c r="R710" s="204"/>
      <c r="S710" s="204"/>
      <c r="T710" s="204"/>
      <c r="U710" s="204"/>
      <c r="V710" s="205"/>
    </row>
    <row r="711" spans="1:22" ht="12.75" hidden="1" customHeight="1" x14ac:dyDescent="0.35">
      <c r="A711" s="135" t="str">
        <f>A710</f>
        <v>Norway</v>
      </c>
      <c r="B711" s="70"/>
      <c r="C711" s="70" t="s">
        <v>596</v>
      </c>
      <c r="D711" s="136" t="s">
        <v>575</v>
      </c>
      <c r="E711" s="206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174"/>
    </row>
    <row r="712" spans="1:22" ht="12.75" hidden="1" customHeight="1" x14ac:dyDescent="0.35">
      <c r="A712" s="135" t="str">
        <f t="shared" ref="A712:A727" si="46">A711</f>
        <v>Norway</v>
      </c>
      <c r="B712" s="70"/>
      <c r="C712" s="70" t="s">
        <v>596</v>
      </c>
      <c r="D712" s="136" t="s">
        <v>576</v>
      </c>
      <c r="E712" s="206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174"/>
    </row>
    <row r="713" spans="1:22" ht="12.75" hidden="1" customHeight="1" x14ac:dyDescent="0.35">
      <c r="A713" s="135" t="str">
        <f t="shared" si="46"/>
        <v>Norway</v>
      </c>
      <c r="B713" s="70"/>
      <c r="C713" s="70" t="s">
        <v>596</v>
      </c>
      <c r="D713" s="136" t="s">
        <v>577</v>
      </c>
      <c r="E713" s="206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174"/>
    </row>
    <row r="714" spans="1:22" ht="12.75" hidden="1" customHeight="1" x14ac:dyDescent="0.35">
      <c r="A714" s="135" t="str">
        <f t="shared" si="46"/>
        <v>Norway</v>
      </c>
      <c r="B714" s="70"/>
      <c r="C714" s="70"/>
      <c r="D714" s="136" t="s">
        <v>563</v>
      </c>
      <c r="E714" s="206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174"/>
    </row>
    <row r="715" spans="1:22" ht="12.75" hidden="1" customHeight="1" x14ac:dyDescent="0.35">
      <c r="A715" s="135" t="str">
        <f t="shared" si="46"/>
        <v>Norway</v>
      </c>
      <c r="B715" s="70"/>
      <c r="C715" s="70" t="s">
        <v>558</v>
      </c>
      <c r="D715" s="139" t="s">
        <v>10</v>
      </c>
      <c r="E715" s="206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174"/>
    </row>
    <row r="716" spans="1:22" ht="12.75" hidden="1" customHeight="1" x14ac:dyDescent="0.35">
      <c r="A716" s="135" t="str">
        <f t="shared" si="46"/>
        <v>Norway</v>
      </c>
      <c r="B716" s="70"/>
      <c r="C716" s="70" t="s">
        <v>558</v>
      </c>
      <c r="D716" s="139" t="s">
        <v>546</v>
      </c>
      <c r="E716" s="206"/>
      <c r="F716" s="22"/>
      <c r="G716" s="22"/>
      <c r="H716" s="22"/>
      <c r="I716" s="22"/>
      <c r="J716" s="22"/>
      <c r="K716" s="22"/>
      <c r="L716" s="22"/>
      <c r="M716" s="22"/>
      <c r="N716" s="212">
        <f>1479+1106+515</f>
        <v>3100</v>
      </c>
      <c r="O716" s="212"/>
      <c r="P716" s="212"/>
      <c r="Q716" s="212"/>
      <c r="R716" s="212"/>
      <c r="S716" s="212">
        <f>1529+1106+695</f>
        <v>3330</v>
      </c>
      <c r="T716" s="22"/>
      <c r="U716" s="22"/>
      <c r="V716" s="174"/>
    </row>
    <row r="717" spans="1:22" ht="12.75" hidden="1" customHeight="1" x14ac:dyDescent="0.35">
      <c r="A717" s="135" t="str">
        <f t="shared" si="46"/>
        <v>Norway</v>
      </c>
      <c r="B717" s="70"/>
      <c r="C717" s="70" t="s">
        <v>558</v>
      </c>
      <c r="D717" s="139" t="s">
        <v>547</v>
      </c>
      <c r="E717" s="206"/>
      <c r="F717" s="22"/>
      <c r="G717" s="22"/>
      <c r="H717" s="22"/>
      <c r="I717" s="22"/>
      <c r="J717" s="22"/>
      <c r="K717" s="22"/>
      <c r="L717" s="22"/>
      <c r="M717" s="22"/>
      <c r="N717" s="212">
        <f>0</f>
        <v>0</v>
      </c>
      <c r="O717" s="212"/>
      <c r="P717" s="212"/>
      <c r="Q717" s="212"/>
      <c r="R717" s="212"/>
      <c r="S717" s="212">
        <f>0</f>
        <v>0</v>
      </c>
      <c r="T717" s="22"/>
      <c r="U717" s="22"/>
      <c r="V717" s="174"/>
    </row>
    <row r="718" spans="1:22" ht="12.75" hidden="1" customHeight="1" x14ac:dyDescent="0.35">
      <c r="A718" s="135" t="str">
        <f t="shared" si="46"/>
        <v>Norway</v>
      </c>
      <c r="B718" s="70"/>
      <c r="C718" s="70" t="s">
        <v>558</v>
      </c>
      <c r="D718" s="139" t="s">
        <v>548</v>
      </c>
      <c r="E718" s="206"/>
      <c r="F718" s="22"/>
      <c r="G718" s="22"/>
      <c r="H718" s="22"/>
      <c r="I718" s="22"/>
      <c r="J718" s="22"/>
      <c r="K718" s="22"/>
      <c r="L718" s="22"/>
      <c r="M718" s="22"/>
      <c r="N718" s="212">
        <v>0</v>
      </c>
      <c r="O718" s="212"/>
      <c r="P718" s="212"/>
      <c r="Q718" s="212"/>
      <c r="R718" s="212"/>
      <c r="S718" s="212">
        <f>0+0+400</f>
        <v>400</v>
      </c>
      <c r="T718" s="22"/>
      <c r="U718" s="22"/>
      <c r="V718" s="174"/>
    </row>
    <row r="719" spans="1:22" ht="12.75" hidden="1" customHeight="1" x14ac:dyDescent="0.35">
      <c r="A719" s="135" t="str">
        <f t="shared" si="46"/>
        <v>Norway</v>
      </c>
      <c r="B719" s="70"/>
      <c r="C719" s="70" t="s">
        <v>558</v>
      </c>
      <c r="D719" s="139" t="s">
        <v>549</v>
      </c>
      <c r="E719" s="206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174"/>
    </row>
    <row r="720" spans="1:22" ht="12.75" hidden="1" customHeight="1" x14ac:dyDescent="0.35">
      <c r="A720" s="135" t="str">
        <f t="shared" si="46"/>
        <v>Norway</v>
      </c>
      <c r="B720" s="70"/>
      <c r="C720" s="70" t="s">
        <v>558</v>
      </c>
      <c r="D720" s="139" t="s">
        <v>550</v>
      </c>
      <c r="E720" s="206"/>
      <c r="F720" s="22"/>
      <c r="G720" s="22"/>
      <c r="H720" s="22"/>
      <c r="I720" s="22"/>
      <c r="J720" s="22"/>
      <c r="K720" s="22"/>
      <c r="L720" s="22"/>
      <c r="M720" s="22"/>
      <c r="N720" s="212">
        <f>4931+5540+23755</f>
        <v>34226</v>
      </c>
      <c r="O720" s="212"/>
      <c r="P720" s="212"/>
      <c r="Q720" s="212"/>
      <c r="R720" s="212"/>
      <c r="S720" s="212">
        <f>5381+5900+24535</f>
        <v>35816</v>
      </c>
      <c r="T720" s="22"/>
      <c r="U720" s="22"/>
      <c r="V720" s="174"/>
    </row>
    <row r="721" spans="1:22" ht="12.75" hidden="1" customHeight="1" x14ac:dyDescent="0.35">
      <c r="A721" s="135" t="str">
        <f t="shared" si="46"/>
        <v>Norway</v>
      </c>
      <c r="B721" s="70"/>
      <c r="C721" s="70" t="s">
        <v>558</v>
      </c>
      <c r="D721" s="139" t="s">
        <v>551</v>
      </c>
      <c r="E721" s="206"/>
      <c r="F721" s="22"/>
      <c r="G721" s="22"/>
      <c r="H721" s="22"/>
      <c r="I721" s="22"/>
      <c r="J721" s="22"/>
      <c r="K721" s="22"/>
      <c r="L721" s="22"/>
      <c r="M721" s="22"/>
      <c r="N721" s="212">
        <f>84+1+1030</f>
        <v>1115</v>
      </c>
      <c r="O721" s="212"/>
      <c r="P721" s="212"/>
      <c r="Q721" s="212"/>
      <c r="R721" s="212"/>
      <c r="S721" s="212">
        <f>84+1+1030</f>
        <v>1115</v>
      </c>
      <c r="T721" s="22"/>
      <c r="U721" s="22"/>
      <c r="V721" s="174"/>
    </row>
    <row r="722" spans="1:22" ht="12.75" hidden="1" customHeight="1" x14ac:dyDescent="0.35">
      <c r="A722" s="135" t="str">
        <f t="shared" si="46"/>
        <v>Norway</v>
      </c>
      <c r="B722" s="70"/>
      <c r="C722" s="70" t="s">
        <v>558</v>
      </c>
      <c r="D722" s="139" t="s">
        <v>552</v>
      </c>
      <c r="E722" s="206"/>
      <c r="F722" s="22"/>
      <c r="G722" s="22"/>
      <c r="H722" s="22"/>
      <c r="I722" s="22"/>
      <c r="J722" s="22"/>
      <c r="K722" s="22"/>
      <c r="L722" s="22"/>
      <c r="M722" s="22"/>
      <c r="N722" s="212">
        <f>0+40+36</f>
        <v>76</v>
      </c>
      <c r="O722" s="212"/>
      <c r="P722" s="212"/>
      <c r="Q722" s="212"/>
      <c r="R722" s="212"/>
      <c r="S722" s="212">
        <f>0+40+36</f>
        <v>76</v>
      </c>
      <c r="T722" s="22"/>
      <c r="U722" s="22"/>
      <c r="V722" s="174"/>
    </row>
    <row r="723" spans="1:22" ht="12.75" hidden="1" customHeight="1" x14ac:dyDescent="0.35">
      <c r="A723" s="135" t="str">
        <f t="shared" si="46"/>
        <v>Norway</v>
      </c>
      <c r="B723" s="70"/>
      <c r="C723" s="70" t="s">
        <v>558</v>
      </c>
      <c r="D723" s="139" t="s">
        <v>4</v>
      </c>
      <c r="E723" s="206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174"/>
    </row>
    <row r="724" spans="1:22" ht="12.75" hidden="1" customHeight="1" x14ac:dyDescent="0.35">
      <c r="A724" s="135" t="str">
        <f t="shared" si="46"/>
        <v>Norway</v>
      </c>
      <c r="B724" s="70"/>
      <c r="C724" s="70" t="s">
        <v>558</v>
      </c>
      <c r="D724" s="139" t="s">
        <v>541</v>
      </c>
      <c r="E724" s="206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174"/>
    </row>
    <row r="725" spans="1:22" ht="12.75" hidden="1" customHeight="1" x14ac:dyDescent="0.35">
      <c r="A725" s="135" t="str">
        <f t="shared" si="46"/>
        <v>Norway</v>
      </c>
      <c r="B725" s="70"/>
      <c r="C725" s="70" t="s">
        <v>558</v>
      </c>
      <c r="D725" s="139" t="s">
        <v>553</v>
      </c>
      <c r="E725" s="206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174"/>
    </row>
    <row r="726" spans="1:22" ht="12.75" hidden="1" customHeight="1" x14ac:dyDescent="0.35">
      <c r="A726" s="135" t="str">
        <f t="shared" si="46"/>
        <v>Norway</v>
      </c>
      <c r="B726" s="70"/>
      <c r="C726" s="70" t="s">
        <v>558</v>
      </c>
      <c r="D726" s="139" t="s">
        <v>6</v>
      </c>
      <c r="E726" s="206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174"/>
    </row>
    <row r="727" spans="1:22" ht="12.75" hidden="1" customHeight="1" thickBot="1" x14ac:dyDescent="0.4">
      <c r="A727" s="140" t="str">
        <f t="shared" si="46"/>
        <v>Norway</v>
      </c>
      <c r="B727" s="131"/>
      <c r="C727" s="131" t="s">
        <v>558</v>
      </c>
      <c r="D727" s="142" t="s">
        <v>554</v>
      </c>
      <c r="E727" s="209"/>
      <c r="F727" s="154"/>
      <c r="G727" s="154"/>
      <c r="H727" s="154"/>
      <c r="I727" s="154"/>
      <c r="J727" s="154"/>
      <c r="K727" s="154"/>
      <c r="L727" s="154"/>
      <c r="M727" s="154"/>
      <c r="N727" s="154"/>
      <c r="O727" s="154"/>
      <c r="P727" s="154"/>
      <c r="Q727" s="154"/>
      <c r="R727" s="154"/>
      <c r="S727" s="154"/>
      <c r="T727" s="154"/>
      <c r="U727" s="154"/>
      <c r="V727" s="179"/>
    </row>
    <row r="728" spans="1:22" ht="12.75" customHeight="1" x14ac:dyDescent="0.35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</row>
  </sheetData>
  <pageMargins left="0.7" right="0.7" top="0.78740157499999996" bottom="0.78740157499999996" header="0.3" footer="0.3"/>
  <pageSetup paperSize="9" orientation="portrait" r:id="rId1"/>
  <drawing r:id="rId2"/>
  <legacyDrawing r:id="rId3"/>
  <tableParts count="1"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25"/>
  <sheetViews>
    <sheetView workbookViewId="0">
      <selection activeCell="I28" sqref="I28"/>
    </sheetView>
  </sheetViews>
  <sheetFormatPr baseColWidth="10" defaultRowHeight="14.5" x14ac:dyDescent="0.35"/>
  <sheetData>
    <row r="1" spans="1:2" x14ac:dyDescent="0.35">
      <c r="A1" t="s">
        <v>11</v>
      </c>
      <c r="B1" t="s">
        <v>466</v>
      </c>
    </row>
    <row r="2" spans="1:2" x14ac:dyDescent="0.35">
      <c r="A2" t="s">
        <v>12</v>
      </c>
      <c r="B2" t="s">
        <v>467</v>
      </c>
    </row>
    <row r="3" spans="1:2" x14ac:dyDescent="0.35">
      <c r="A3" t="s">
        <v>15</v>
      </c>
      <c r="B3" t="s">
        <v>468</v>
      </c>
    </row>
    <row r="4" spans="1:2" x14ac:dyDescent="0.35">
      <c r="A4" t="s">
        <v>16</v>
      </c>
      <c r="B4" t="s">
        <v>469</v>
      </c>
    </row>
    <row r="5" spans="1:2" x14ac:dyDescent="0.35">
      <c r="A5" t="s">
        <v>17</v>
      </c>
      <c r="B5" t="s">
        <v>470</v>
      </c>
    </row>
    <row r="6" spans="1:2" x14ac:dyDescent="0.35">
      <c r="A6" t="s">
        <v>18</v>
      </c>
      <c r="B6" t="s">
        <v>471</v>
      </c>
    </row>
    <row r="7" spans="1:2" x14ac:dyDescent="0.35">
      <c r="A7" t="s">
        <v>19</v>
      </c>
      <c r="B7" t="s">
        <v>472</v>
      </c>
    </row>
    <row r="8" spans="1:2" x14ac:dyDescent="0.35">
      <c r="A8" t="s">
        <v>20</v>
      </c>
      <c r="B8" t="s">
        <v>473</v>
      </c>
    </row>
    <row r="9" spans="1:2" x14ac:dyDescent="0.35">
      <c r="A9" t="s">
        <v>21</v>
      </c>
      <c r="B9" t="s">
        <v>474</v>
      </c>
    </row>
    <row r="10" spans="1:2" x14ac:dyDescent="0.35">
      <c r="A10" t="s">
        <v>23</v>
      </c>
      <c r="B10" t="s">
        <v>475</v>
      </c>
    </row>
    <row r="11" spans="1:2" x14ac:dyDescent="0.35">
      <c r="A11" t="s">
        <v>24</v>
      </c>
      <c r="B11" t="s">
        <v>476</v>
      </c>
    </row>
    <row r="12" spans="1:2" x14ac:dyDescent="0.35">
      <c r="A12" t="s">
        <v>26</v>
      </c>
      <c r="B12" t="s">
        <v>477</v>
      </c>
    </row>
    <row r="13" spans="1:2" x14ac:dyDescent="0.35">
      <c r="A13" t="s">
        <v>27</v>
      </c>
      <c r="B13" t="s">
        <v>478</v>
      </c>
    </row>
    <row r="14" spans="1:2" x14ac:dyDescent="0.35">
      <c r="A14" t="s">
        <v>28</v>
      </c>
      <c r="B14" t="s">
        <v>479</v>
      </c>
    </row>
    <row r="15" spans="1:2" x14ac:dyDescent="0.35">
      <c r="A15" t="s">
        <v>30</v>
      </c>
      <c r="B15" t="s">
        <v>490</v>
      </c>
    </row>
    <row r="16" spans="1:2" x14ac:dyDescent="0.35">
      <c r="A16" t="s">
        <v>31</v>
      </c>
      <c r="B16" t="s">
        <v>480</v>
      </c>
    </row>
    <row r="17" spans="1:2" x14ac:dyDescent="0.35">
      <c r="A17" t="s">
        <v>35</v>
      </c>
      <c r="B17" t="s">
        <v>481</v>
      </c>
    </row>
    <row r="18" spans="1:2" x14ac:dyDescent="0.35">
      <c r="A18" t="s">
        <v>37</v>
      </c>
      <c r="B18" t="s">
        <v>482</v>
      </c>
    </row>
    <row r="19" spans="1:2" x14ac:dyDescent="0.35">
      <c r="A19" t="s">
        <v>39</v>
      </c>
      <c r="B19" t="s">
        <v>39</v>
      </c>
    </row>
    <row r="20" spans="1:2" x14ac:dyDescent="0.35">
      <c r="A20" t="s">
        <v>41</v>
      </c>
      <c r="B20" t="s">
        <v>483</v>
      </c>
    </row>
    <row r="21" spans="1:2" x14ac:dyDescent="0.35">
      <c r="A21" t="s">
        <v>42</v>
      </c>
      <c r="B21" t="s">
        <v>484</v>
      </c>
    </row>
    <row r="22" spans="1:2" x14ac:dyDescent="0.35">
      <c r="A22" t="s">
        <v>43</v>
      </c>
      <c r="B22" t="s">
        <v>485</v>
      </c>
    </row>
    <row r="23" spans="1:2" x14ac:dyDescent="0.35">
      <c r="A23" t="s">
        <v>44</v>
      </c>
      <c r="B23" t="s">
        <v>486</v>
      </c>
    </row>
    <row r="24" spans="1:2" x14ac:dyDescent="0.35">
      <c r="A24" t="s">
        <v>45</v>
      </c>
      <c r="B24" t="s">
        <v>487</v>
      </c>
    </row>
    <row r="25" spans="1:2" x14ac:dyDescent="0.35">
      <c r="A25" t="s">
        <v>488</v>
      </c>
      <c r="B25" t="s">
        <v>489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XFC165"/>
  <sheetViews>
    <sheetView topLeftCell="A109" zoomScale="85" zoomScaleNormal="85" workbookViewId="0">
      <selection activeCell="E118" sqref="E118"/>
    </sheetView>
  </sheetViews>
  <sheetFormatPr baseColWidth="10" defaultRowHeight="14.5" x14ac:dyDescent="0.35"/>
  <cols>
    <col min="1" max="1" width="19.1796875" customWidth="1"/>
    <col min="2" max="2" width="10.453125" customWidth="1"/>
    <col min="3" max="3" width="24.7265625" customWidth="1"/>
    <col min="6" max="16" width="0" hidden="1" customWidth="1"/>
    <col min="17" max="17" width="14.81640625" hidden="1" customWidth="1"/>
    <col min="18" max="54" width="0" hidden="1" customWidth="1"/>
  </cols>
  <sheetData>
    <row r="1" spans="1:56" x14ac:dyDescent="0.35">
      <c r="A1" s="9" t="s">
        <v>493</v>
      </c>
    </row>
    <row r="2" spans="1:56" x14ac:dyDescent="0.35">
      <c r="A2" s="3" t="s">
        <v>492</v>
      </c>
      <c r="B2" s="3" t="s">
        <v>0</v>
      </c>
      <c r="C2" s="3">
        <v>42370</v>
      </c>
      <c r="D2" s="3">
        <v>42401</v>
      </c>
      <c r="E2" s="3">
        <v>42430</v>
      </c>
      <c r="F2" s="3">
        <v>42461</v>
      </c>
      <c r="G2" s="3">
        <v>42491</v>
      </c>
      <c r="H2" s="3">
        <v>42522</v>
      </c>
      <c r="I2" s="3">
        <v>42552</v>
      </c>
      <c r="J2" s="3">
        <v>42583</v>
      </c>
      <c r="K2" s="3">
        <v>42614</v>
      </c>
      <c r="L2" s="3">
        <v>42644</v>
      </c>
      <c r="M2" s="3">
        <v>42675</v>
      </c>
      <c r="N2" s="3">
        <v>42705</v>
      </c>
      <c r="O2" s="3">
        <v>42736</v>
      </c>
      <c r="P2" s="3">
        <v>42767</v>
      </c>
      <c r="Q2" s="3">
        <v>42795</v>
      </c>
      <c r="R2" s="3">
        <v>42826</v>
      </c>
      <c r="S2" s="3">
        <v>42856</v>
      </c>
      <c r="T2" s="3">
        <v>42887</v>
      </c>
      <c r="U2" s="3">
        <v>42917</v>
      </c>
      <c r="V2" s="3">
        <v>42948</v>
      </c>
      <c r="W2" s="3">
        <v>42979</v>
      </c>
      <c r="X2" s="3">
        <v>43009</v>
      </c>
      <c r="Y2" s="3">
        <v>43040</v>
      </c>
      <c r="Z2" s="3">
        <v>43070</v>
      </c>
      <c r="AA2" s="3">
        <v>43101</v>
      </c>
      <c r="AB2" s="3">
        <v>43132</v>
      </c>
      <c r="AC2" s="3">
        <v>43160</v>
      </c>
      <c r="AD2" s="3">
        <v>43191</v>
      </c>
      <c r="AE2" s="3">
        <v>43221</v>
      </c>
      <c r="AF2" s="3">
        <v>43252</v>
      </c>
      <c r="AG2" s="3">
        <v>43282</v>
      </c>
      <c r="AH2" s="3">
        <v>43313</v>
      </c>
      <c r="AI2" s="3">
        <v>43344</v>
      </c>
      <c r="AJ2" s="3">
        <v>43374</v>
      </c>
      <c r="AK2" s="3">
        <v>43405</v>
      </c>
      <c r="AL2" s="3">
        <v>43435</v>
      </c>
      <c r="AM2" s="3">
        <v>43466</v>
      </c>
      <c r="AN2" s="3">
        <v>43497</v>
      </c>
      <c r="AO2" s="3">
        <v>43525</v>
      </c>
      <c r="AP2" s="3">
        <v>43556</v>
      </c>
      <c r="AQ2" s="3">
        <v>43586</v>
      </c>
      <c r="AR2" s="3">
        <v>43617</v>
      </c>
      <c r="AS2" s="3">
        <v>43647</v>
      </c>
      <c r="AT2" s="3">
        <v>43678</v>
      </c>
      <c r="AU2" s="3">
        <v>43709</v>
      </c>
      <c r="AV2" s="3">
        <v>43739</v>
      </c>
      <c r="AW2" s="3">
        <v>43770</v>
      </c>
      <c r="AX2" s="3">
        <v>43800</v>
      </c>
      <c r="AY2" s="3">
        <v>43831</v>
      </c>
      <c r="AZ2" s="3">
        <v>43862</v>
      </c>
      <c r="BA2" s="3">
        <v>43891</v>
      </c>
      <c r="BB2" s="3">
        <v>43922</v>
      </c>
      <c r="BC2" s="3">
        <v>43952</v>
      </c>
      <c r="BD2" s="3">
        <v>43983</v>
      </c>
    </row>
    <row r="3" spans="1:56" x14ac:dyDescent="0.35">
      <c r="A3" t="s">
        <v>11</v>
      </c>
      <c r="B3" t="s">
        <v>466</v>
      </c>
      <c r="C3">
        <f>SUMIF('Zusammenführung EU-CH'!$B$8:$B$241,'Total RE-GEN in AIB Countries'!$B3,'Zusammenführung EU-CH'!E$8:E$241)</f>
        <v>2484</v>
      </c>
      <c r="D3">
        <f>SUMIF('Zusammenführung EU-CH'!$B$8:$B$241,'Total RE-GEN in AIB Countries'!$B3,'Zusammenführung EU-CH'!F$8:F$241)</f>
        <v>3351</v>
      </c>
      <c r="E3">
        <f>SUMIF('Zusammenführung EU-CH'!$B$8:$B$241,'Total RE-GEN in AIB Countries'!$B3,'Zusammenführung EU-CH'!G$8:G$241)</f>
        <v>2981</v>
      </c>
      <c r="F3">
        <f>SUMIF('Zusammenführung EU-CH'!$B$8:$B$241,'Total RE-GEN in AIB Countries'!$B3,'Zusammenführung EU-CH'!H$8:H$241)</f>
        <v>3524</v>
      </c>
      <c r="G3">
        <f>SUMIF('Zusammenführung EU-CH'!$B$8:$B$241,'Total RE-GEN in AIB Countries'!$B3,'Zusammenführung EU-CH'!I$8:I$241)</f>
        <v>4243</v>
      </c>
      <c r="H3">
        <f>SUMIF('Zusammenführung EU-CH'!$B$8:$B$241,'Total RE-GEN in AIB Countries'!$B3,'Zusammenführung EU-CH'!J$8:J$241)</f>
        <v>4732</v>
      </c>
      <c r="I3">
        <f>SUMIF('Zusammenführung EU-CH'!$B$8:$B$241,'Total RE-GEN in AIB Countries'!$B3,'Zusammenführung EU-CH'!K$8:K$241)</f>
        <v>4846</v>
      </c>
      <c r="J3">
        <f>SUMIF('Zusammenführung EU-CH'!$B$8:$B$241,'Total RE-GEN in AIB Countries'!$B3,'Zusammenführung EU-CH'!L$8:L$241)</f>
        <v>4437</v>
      </c>
      <c r="K3">
        <f>SUMIF('Zusammenführung EU-CH'!$B$8:$B$241,'Total RE-GEN in AIB Countries'!$B3,'Zusammenführung EU-CH'!M$8:M$241)</f>
        <v>3339</v>
      </c>
      <c r="L3">
        <f>SUMIF('Zusammenführung EU-CH'!$B$8:$B$241,'Total RE-GEN in AIB Countries'!$B3,'Zusammenführung EU-CH'!N$8:N$241)</f>
        <v>3197</v>
      </c>
      <c r="M3">
        <f>SUMIF('Zusammenführung EU-CH'!$B$8:$B$241,'Total RE-GEN in AIB Countries'!$B3,'Zusammenführung EU-CH'!O$8:O$241)</f>
        <v>3167</v>
      </c>
      <c r="N3">
        <f>SUMIF('Zusammenführung EU-CH'!$B$8:$B$241,'Total RE-GEN in AIB Countries'!$B3,'Zusammenführung EU-CH'!P$8:P$241)</f>
        <v>3001</v>
      </c>
      <c r="O3">
        <f>SUMIF('Zusammenführung EU-CH'!$B$8:$B$241,'Total RE-GEN in AIB Countries'!$B3,'Zusammenführung EU-CH'!Q$8:Q$241)</f>
        <v>3074.288</v>
      </c>
      <c r="P3">
        <f>SUMIF('Zusammenführung EU-CH'!$B$8:$B$241,'Total RE-GEN in AIB Countries'!$B3,'Zusammenführung EU-CH'!R$8:R$241)</f>
        <v>2578.002</v>
      </c>
      <c r="Q3">
        <f>SUMIF('Zusammenführung EU-CH'!$B$8:$B$241,'Total RE-GEN in AIB Countries'!$B3,'Zusammenführung EU-CH'!S$8:S$241)</f>
        <v>3730.42</v>
      </c>
      <c r="R3">
        <f>SUMIF('Zusammenführung EU-CH'!$B$8:$B$241,'Total RE-GEN in AIB Countries'!$B3,'Zusammenführung EU-CH'!T$8:T$241)</f>
        <v>3695.4100000000003</v>
      </c>
      <c r="S3">
        <f>SUMIF('Zusammenführung EU-CH'!$B$8:$B$241,'Total RE-GEN in AIB Countries'!$B3,'Zusammenführung EU-CH'!U$8:U$241)</f>
        <v>4465.8729999999996</v>
      </c>
      <c r="T3">
        <f>SUMIF('Zusammenführung EU-CH'!$B$8:$B$241,'Total RE-GEN in AIB Countries'!$B3,'Zusammenführung EU-CH'!V$8:V$241)</f>
        <v>3979.431</v>
      </c>
      <c r="U3">
        <f>SUMIF('Zusammenführung EU-CH'!$B$8:$B$241,'Total RE-GEN in AIB Countries'!$B3,'Zusammenführung EU-CH'!W$8:W$241)</f>
        <v>4230.6019999999999</v>
      </c>
      <c r="V3">
        <f>SUMIF('Zusammenführung EU-CH'!$B$8:$B$241,'Total RE-GEN in AIB Countries'!$B3,'Zusammenführung EU-CH'!X$8:X$241)</f>
        <v>4720.5200000000004</v>
      </c>
      <c r="W3">
        <f>SUMIF('Zusammenführung EU-CH'!$B$8:$B$241,'Total RE-GEN in AIB Countries'!$B3,'Zusammenführung EU-CH'!Y$8:Y$241)</f>
        <v>4822.5550000000003</v>
      </c>
      <c r="X3">
        <f>SUMIF('Zusammenführung EU-CH'!$B$8:$B$241,'Total RE-GEN in AIB Countries'!$B3,'Zusammenführung EU-CH'!Z$8:Z$241)</f>
        <v>3944.4059999999999</v>
      </c>
      <c r="Y3">
        <f>SUMIF('Zusammenführung EU-CH'!$B$8:$B$241,'Total RE-GEN in AIB Countries'!$B3,'Zusammenführung EU-CH'!AA$8:AA$241)</f>
        <v>3852.6219999999998</v>
      </c>
      <c r="Z3">
        <f>SUMIF('Zusammenführung EU-CH'!$B$8:$B$241,'Total RE-GEN in AIB Countries'!$B3,'Zusammenführung EU-CH'!AB$8:AB$241)</f>
        <v>3878.9670000000001</v>
      </c>
      <c r="AA3">
        <f>SUMIF('Zusammenführung EU-CH'!$B$8:$B$241,'Total RE-GEN in AIB Countries'!$B3,'Zusammenführung EU-CH'!AC$8:AC$241)</f>
        <v>4305.4110000000001</v>
      </c>
      <c r="AB3">
        <f>SUMIF('Zusammenführung EU-CH'!$B$8:$B$241,'Total RE-GEN in AIB Countries'!$B3,'Zusammenführung EU-CH'!AD$8:AD$241)</f>
        <v>3524.7279999999996</v>
      </c>
      <c r="AC3">
        <f>SUMIF('Zusammenführung EU-CH'!$B$8:$B$241,'Total RE-GEN in AIB Countries'!$B3,'Zusammenführung EU-CH'!AE$8:AE$241)</f>
        <v>3441.4940000000006</v>
      </c>
      <c r="AD3">
        <f>SUMIF('Zusammenführung EU-CH'!$B$8:$B$241,'Total RE-GEN in AIB Countries'!$B3,'Zusammenführung EU-CH'!AF$8:AF$241)</f>
        <v>4557.8379999999997</v>
      </c>
      <c r="AE3">
        <f>SUMIF('Zusammenführung EU-CH'!$B$8:$B$241,'Total RE-GEN in AIB Countries'!$B3,'Zusammenführung EU-CH'!AG$8:AG$241)</f>
        <v>4939.222999999999</v>
      </c>
      <c r="AF3">
        <f>SUMIF('Zusammenführung EU-CH'!$B$8:$B$241,'Total RE-GEN in AIB Countries'!$B3,'Zusammenführung EU-CH'!AH$8:AH$241)</f>
        <v>4546.0789999999997</v>
      </c>
      <c r="AG3">
        <f>SUMIF('Zusammenführung EU-CH'!$B$8:$B$241,'Total RE-GEN in AIB Countries'!$B3,'Zusammenführung EU-CH'!AI$8:AI$241)</f>
        <v>3778.8509999999997</v>
      </c>
      <c r="AH3">
        <f>SUMIF('Zusammenführung EU-CH'!$B$8:$B$241,'Total RE-GEN in AIB Countries'!$B3,'Zusammenführung EU-CH'!AJ$8:AJ$241)</f>
        <v>3141.6039999999998</v>
      </c>
      <c r="AI3">
        <f>SUMIF('Zusammenführung EU-CH'!$B$8:$B$241,'Total RE-GEN in AIB Countries'!$B3,'Zusammenführung EU-CH'!AK$8:AK$241)</f>
        <v>3231.4070000000002</v>
      </c>
      <c r="AJ3">
        <f>SUMIF('Zusammenführung EU-CH'!$B$8:$B$241,'Total RE-GEN in AIB Countries'!$B3,'Zusammenführung EU-CH'!AL$8:AL$241)</f>
        <v>3232.431</v>
      </c>
      <c r="AK3">
        <f>SUMIF('Zusammenführung EU-CH'!$B$8:$B$241,'Total RE-GEN in AIB Countries'!$B3,'Zusammenführung EU-CH'!AM$8:AM$241)</f>
        <v>3237.2240000000002</v>
      </c>
      <c r="AL3">
        <f>SUMIF('Zusammenführung EU-CH'!$B$8:$B$241,'Total RE-GEN in AIB Countries'!$B3,'Zusammenführung EU-CH'!AN$8:AN$241)</f>
        <v>3656.6089999999999</v>
      </c>
      <c r="AM3">
        <f>SUMIF('Zusammenführung EU-CH'!$B$8:$B$241,'Total RE-GEN in AIB Countries'!$B3,'Zusammenführung EU-CH'!AO$8:AO$241)</f>
        <v>4119.7269999999999</v>
      </c>
      <c r="AN3">
        <f>SUMIF('Zusammenführung EU-CH'!$B$8:$B$241,'Total RE-GEN in AIB Countries'!$B3,'Zusammenführung EU-CH'!AP$8:AP$241)</f>
        <v>3379.8500000000004</v>
      </c>
      <c r="AO3">
        <f>SUMIF('Zusammenführung EU-CH'!$B$8:$B$241,'Total RE-GEN in AIB Countries'!$B3,'Zusammenführung EU-CH'!AQ$8:AQ$241)</f>
        <v>4435.3209999999999</v>
      </c>
      <c r="AP3">
        <f>SUMIF('Zusammenführung EU-CH'!$B$8:$B$241,'Total RE-GEN in AIB Countries'!$B3,'Zusammenführung EU-CH'!AR$8:AR$241)</f>
        <v>4723.6909999999998</v>
      </c>
      <c r="AQ3">
        <f>SUMIF('Zusammenführung EU-CH'!$B$8:$B$241,'Total RE-GEN in AIB Countries'!$B3,'Zusammenführung EU-CH'!AS$8:AS$241)</f>
        <v>5102.4290000000001</v>
      </c>
      <c r="AR3">
        <f>SUMIF('Zusammenführung EU-CH'!$B$8:$B$241,'Total RE-GEN in AIB Countries'!$B3,'Zusammenführung EU-CH'!AT$8:AT$241)</f>
        <v>5326.03</v>
      </c>
      <c r="AS3">
        <f>SUMIF('Zusammenführung EU-CH'!$B$8:$B$241,'Total RE-GEN in AIB Countries'!$B3,'Zusammenführung EU-CH'!AU$8:AU$241)</f>
        <v>4388.7179999999998</v>
      </c>
      <c r="AT3">
        <f>SUMIF('Zusammenführung EU-CH'!$B$8:$B$241,'Total RE-GEN in AIB Countries'!$B3,'Zusammenführung EU-CH'!AV$8:AV$241)</f>
        <v>4093.864</v>
      </c>
      <c r="AU3">
        <f>SUMIF('Zusammenführung EU-CH'!$B$8:$B$241,'Total RE-GEN in AIB Countries'!$B3,'Zusammenführung EU-CH'!AW$8:AW$241)</f>
        <v>3566.3820000000001</v>
      </c>
      <c r="AV3">
        <f>SUMIF('Zusammenführung EU-CH'!$B$8:$B$241,'Total RE-GEN in AIB Countries'!$B3,'Zusammenführung EU-CH'!AX$8:AX$241)</f>
        <v>3274.752</v>
      </c>
      <c r="AW3">
        <f>SUMIF('Zusammenführung EU-CH'!$B$8:$B$241,'Total RE-GEN in AIB Countries'!$B3,'Zusammenführung EU-CH'!AY$8:AY$241)</f>
        <v>3901.4969999999994</v>
      </c>
      <c r="AX3">
        <f>SUMIF('Zusammenführung EU-CH'!$B$8:$B$241,'Total RE-GEN in AIB Countries'!$B3,'Zusammenführung EU-CH'!AZ$8:AZ$241)</f>
        <v>3639.567</v>
      </c>
      <c r="AY3">
        <f>SUMIF('Zusammenführung EU-CH'!$B$8:$B$241,'Total RE-GEN in AIB Countries'!$B3,'Zusammenführung EU-CH'!BA$8:BA$241)</f>
        <v>3214.4850000000001</v>
      </c>
      <c r="AZ3">
        <f>SUMIF('Zusammenführung EU-CH'!$B$8:$B$241,'Total RE-GEN in AIB Countries'!$B3,'Zusammenführung EU-CH'!BB$8:BB$241)</f>
        <v>4029.0659999999998</v>
      </c>
      <c r="BA3">
        <f>SUMIF('Zusammenführung EU-CH'!$B$8:$B$241,'Total RE-GEN in AIB Countries'!$B3,'Zusammenführung EU-CH'!BC$8:BC$241)</f>
        <v>4036.9540000000002</v>
      </c>
      <c r="BB3">
        <f>SUMIF('Zusammenführung EU-CH'!$B$8:$B$241,'Total RE-GEN in AIB Countries'!$B3,'Zusammenführung EU-CH'!BD$8:BD$241)</f>
        <v>3592.9640000000004</v>
      </c>
      <c r="BC3">
        <f>SUMIF('Zusammenführung EU-CH'!$B$8:$B$241,'Total RE-GEN in AIB Countries'!$B3,'Zusammenführung EU-CH'!BE$8:BE$241)</f>
        <v>4503.0950000000003</v>
      </c>
      <c r="BD3">
        <f>SUMIF('Zusammenführung EU-CH'!$B$8:$B$241,'Total RE-GEN in AIB Countries'!$B3,'Zusammenführung EU-CH'!BF$8:BF$241)</f>
        <v>5010.7059999999992</v>
      </c>
    </row>
    <row r="4" spans="1:56" x14ac:dyDescent="0.35">
      <c r="A4" t="s">
        <v>12</v>
      </c>
      <c r="B4" t="s">
        <v>467</v>
      </c>
      <c r="C4">
        <f>SUMIF('Zusammenführung EU-CH'!$B$8:$B$241,'Total RE-GEN in AIB Countries'!$B4,'Zusammenführung EU-CH'!E$8:E$241)</f>
        <v>879</v>
      </c>
      <c r="D4">
        <f>SUMIF('Zusammenführung EU-CH'!$B$8:$B$241,'Total RE-GEN in AIB Countries'!$B4,'Zusammenführung EU-CH'!F$8:F$241)</f>
        <v>751</v>
      </c>
      <c r="E4">
        <f>SUMIF('Zusammenführung EU-CH'!$B$8:$B$241,'Total RE-GEN in AIB Countries'!$B4,'Zusammenführung EU-CH'!G$8:G$241)</f>
        <v>623</v>
      </c>
      <c r="F4">
        <f>SUMIF('Zusammenführung EU-CH'!$B$8:$B$241,'Total RE-GEN in AIB Countries'!$B4,'Zusammenführung EU-CH'!H$8:H$241)</f>
        <v>529</v>
      </c>
      <c r="G4">
        <f>SUMIF('Zusammenführung EU-CH'!$B$8:$B$241,'Total RE-GEN in AIB Countries'!$B4,'Zusammenführung EU-CH'!I$8:I$241)</f>
        <v>454</v>
      </c>
      <c r="H4">
        <f>SUMIF('Zusammenführung EU-CH'!$B$8:$B$241,'Total RE-GEN in AIB Countries'!$B4,'Zusammenführung EU-CH'!J$8:J$241)</f>
        <v>407</v>
      </c>
      <c r="I4">
        <f>SUMIF('Zusammenführung EU-CH'!$B$8:$B$241,'Total RE-GEN in AIB Countries'!$B4,'Zusammenführung EU-CH'!K$8:K$241)</f>
        <v>396</v>
      </c>
      <c r="J4">
        <f>SUMIF('Zusammenführung EU-CH'!$B$8:$B$241,'Total RE-GEN in AIB Countries'!$B4,'Zusammenführung EU-CH'!L$8:L$241)</f>
        <v>414</v>
      </c>
      <c r="K4">
        <f>SUMIF('Zusammenführung EU-CH'!$B$8:$B$241,'Total RE-GEN in AIB Countries'!$B4,'Zusammenführung EU-CH'!M$8:M$241)</f>
        <v>351</v>
      </c>
      <c r="L4">
        <f>SUMIF('Zusammenführung EU-CH'!$B$8:$B$241,'Total RE-GEN in AIB Countries'!$B4,'Zusammenführung EU-CH'!N$8:N$241)</f>
        <v>457</v>
      </c>
      <c r="M4">
        <f>SUMIF('Zusammenführung EU-CH'!$B$8:$B$241,'Total RE-GEN in AIB Countries'!$B4,'Zusammenführung EU-CH'!O$8:O$241)</f>
        <v>662</v>
      </c>
      <c r="N4">
        <f>SUMIF('Zusammenführung EU-CH'!$B$8:$B$241,'Total RE-GEN in AIB Countries'!$B4,'Zusammenführung EU-CH'!P$8:P$241)</f>
        <v>555</v>
      </c>
      <c r="O4">
        <f>SUMIF('Zusammenführung EU-CH'!$B$8:$B$241,'Total RE-GEN in AIB Countries'!$B4,'Zusammenführung EU-CH'!Q$8:Q$241)</f>
        <v>1109.396</v>
      </c>
      <c r="P4">
        <f>SUMIF('Zusammenführung EU-CH'!$B$8:$B$241,'Total RE-GEN in AIB Countries'!$B4,'Zusammenführung EU-CH'!R$8:R$241)</f>
        <v>1209.4720000000002</v>
      </c>
      <c r="Q4">
        <f>SUMIF('Zusammenführung EU-CH'!$B$8:$B$241,'Total RE-GEN in AIB Countries'!$B4,'Zusammenführung EU-CH'!S$8:S$241)</f>
        <v>1473.28</v>
      </c>
      <c r="R4">
        <f>SUMIF('Zusammenführung EU-CH'!$B$8:$B$241,'Total RE-GEN in AIB Countries'!$B4,'Zusammenführung EU-CH'!T$8:T$241)</f>
        <v>1142.384</v>
      </c>
      <c r="S4">
        <f>SUMIF('Zusammenführung EU-CH'!$B$8:$B$241,'Total RE-GEN in AIB Countries'!$B4,'Zusammenführung EU-CH'!U$8:U$241)</f>
        <v>1290.318</v>
      </c>
      <c r="T4">
        <f>SUMIF('Zusammenführung EU-CH'!$B$8:$B$241,'Total RE-GEN in AIB Countries'!$B4,'Zusammenführung EU-CH'!V$8:V$241)</f>
        <v>1380.0819999999999</v>
      </c>
      <c r="U4">
        <f>SUMIF('Zusammenführung EU-CH'!$B$8:$B$241,'Total RE-GEN in AIB Countries'!$B4,'Zusammenführung EU-CH'!W$8:W$241)</f>
        <v>1277.8389999999999</v>
      </c>
      <c r="V4">
        <f>SUMIF('Zusammenführung EU-CH'!$B$8:$B$241,'Total RE-GEN in AIB Countries'!$B4,'Zusammenführung EU-CH'!X$8:X$241)</f>
        <v>1149.665</v>
      </c>
      <c r="W4">
        <f>SUMIF('Zusammenführung EU-CH'!$B$8:$B$241,'Total RE-GEN in AIB Countries'!$B4,'Zusammenführung EU-CH'!Y$8:Y$241)</f>
        <v>1160.1210000000001</v>
      </c>
      <c r="X4">
        <f>SUMIF('Zusammenführung EU-CH'!$B$8:$B$241,'Total RE-GEN in AIB Countries'!$B4,'Zusammenführung EU-CH'!Z$8:Z$241)</f>
        <v>1484.489</v>
      </c>
      <c r="Y4">
        <f>SUMIF('Zusammenführung EU-CH'!$B$8:$B$241,'Total RE-GEN in AIB Countries'!$B4,'Zusammenführung EU-CH'!AA$8:AA$241)</f>
        <v>1278.04</v>
      </c>
      <c r="Z4">
        <f>SUMIF('Zusammenführung EU-CH'!$B$8:$B$241,'Total RE-GEN in AIB Countries'!$B4,'Zusammenführung EU-CH'!AB$8:AB$241)</f>
        <v>1520.8429999999998</v>
      </c>
      <c r="AA4">
        <f>SUMIF('Zusammenführung EU-CH'!$B$8:$B$241,'Total RE-GEN in AIB Countries'!$B4,'Zusammenführung EU-CH'!AC$8:AC$241)</f>
        <v>1575.6579999999999</v>
      </c>
      <c r="AB4">
        <f>SUMIF('Zusammenführung EU-CH'!$B$8:$B$241,'Total RE-GEN in AIB Countries'!$B4,'Zusammenführung EU-CH'!AD$8:AD$241)</f>
        <v>1419.4960000000001</v>
      </c>
      <c r="AC4">
        <f>SUMIF('Zusammenführung EU-CH'!$B$8:$B$241,'Total RE-GEN in AIB Countries'!$B4,'Zusammenführung EU-CH'!AE$8:AE$241)</f>
        <v>1469.807</v>
      </c>
      <c r="AD4">
        <f>SUMIF('Zusammenführung EU-CH'!$B$8:$B$241,'Total RE-GEN in AIB Countries'!$B4,'Zusammenführung EU-CH'!AF$8:AF$241)</f>
        <v>1361.8530000000001</v>
      </c>
      <c r="AE4">
        <f>SUMIF('Zusammenführung EU-CH'!$B$8:$B$241,'Total RE-GEN in AIB Countries'!$B4,'Zusammenführung EU-CH'!AG$8:AG$241)</f>
        <v>1337.9380000000001</v>
      </c>
      <c r="AF4">
        <f>SUMIF('Zusammenführung EU-CH'!$B$8:$B$241,'Total RE-GEN in AIB Countries'!$B4,'Zusammenführung EU-CH'!AH$8:AH$241)</f>
        <v>1369.5250000000001</v>
      </c>
      <c r="AG4">
        <f>SUMIF('Zusammenführung EU-CH'!$B$8:$B$241,'Total RE-GEN in AIB Countries'!$B4,'Zusammenführung EU-CH'!AI$8:AI$241)</f>
        <v>1336.962</v>
      </c>
      <c r="AH4">
        <f>SUMIF('Zusammenführung EU-CH'!$B$8:$B$241,'Total RE-GEN in AIB Countries'!$B4,'Zusammenführung EU-CH'!AJ$8:AJ$241)</f>
        <v>1288.5630000000001</v>
      </c>
      <c r="AI4">
        <f>SUMIF('Zusammenführung EU-CH'!$B$8:$B$241,'Total RE-GEN in AIB Countries'!$B4,'Zusammenführung EU-CH'!AK$8:AK$241)</f>
        <v>1227.145</v>
      </c>
      <c r="AJ4">
        <f>SUMIF('Zusammenführung EU-CH'!$B$8:$B$241,'Total RE-GEN in AIB Countries'!$B4,'Zusammenführung EU-CH'!AL$8:AL$241)</f>
        <v>1333.393</v>
      </c>
      <c r="AK4">
        <f>SUMIF('Zusammenführung EU-CH'!$B$8:$B$241,'Total RE-GEN in AIB Countries'!$B4,'Zusammenführung EU-CH'!AM$8:AM$241)</f>
        <v>1433.8389999999999</v>
      </c>
      <c r="AL4">
        <f>SUMIF('Zusammenführung EU-CH'!$B$8:$B$241,'Total RE-GEN in AIB Countries'!$B4,'Zusammenführung EU-CH'!AN$8:AN$241)</f>
        <v>1552.2060000000001</v>
      </c>
      <c r="AM4">
        <f>SUMIF('Zusammenführung EU-CH'!$B$8:$B$241,'Total RE-GEN in AIB Countries'!$B4,'Zusammenführung EU-CH'!AO$8:AO$241)</f>
        <v>1482.6310000000001</v>
      </c>
      <c r="AN4">
        <f>SUMIF('Zusammenführung EU-CH'!$B$8:$B$241,'Total RE-GEN in AIB Countries'!$B4,'Zusammenführung EU-CH'!AP$8:AP$241)</f>
        <v>1362.5630000000001</v>
      </c>
      <c r="AO4">
        <f>SUMIF('Zusammenführung EU-CH'!$B$8:$B$241,'Total RE-GEN in AIB Countries'!$B4,'Zusammenführung EU-CH'!AQ$8:AQ$241)</f>
        <v>1780.606</v>
      </c>
      <c r="AP4">
        <f>SUMIF('Zusammenführung EU-CH'!$B$8:$B$241,'Total RE-GEN in AIB Countries'!$B4,'Zusammenführung EU-CH'!AR$8:AR$241)</f>
        <v>1356.7269999999999</v>
      </c>
      <c r="AQ4">
        <f>SUMIF('Zusammenführung EU-CH'!$B$8:$B$241,'Total RE-GEN in AIB Countries'!$B4,'Zusammenführung EU-CH'!AS$8:AS$241)</f>
        <v>1285.4459999999999</v>
      </c>
      <c r="AR4">
        <f>SUMIF('Zusammenführung EU-CH'!$B$8:$B$241,'Total RE-GEN in AIB Countries'!$B4,'Zusammenführung EU-CH'!AT$8:AT$241)</f>
        <v>1533.3670000000002</v>
      </c>
      <c r="AS4">
        <f>SUMIF('Zusammenführung EU-CH'!$B$8:$B$241,'Total RE-GEN in AIB Countries'!$B4,'Zusammenführung EU-CH'!AU$8:AU$241)</f>
        <v>1337.116</v>
      </c>
      <c r="AT4">
        <f>SUMIF('Zusammenführung EU-CH'!$B$8:$B$241,'Total RE-GEN in AIB Countries'!$B4,'Zusammenführung EU-CH'!AV$8:AV$241)</f>
        <v>1547.155</v>
      </c>
      <c r="AU4">
        <f>SUMIF('Zusammenführung EU-CH'!$B$8:$B$241,'Total RE-GEN in AIB Countries'!$B4,'Zusammenführung EU-CH'!AW$8:AW$241)</f>
        <v>1574.0459999999998</v>
      </c>
      <c r="AV4">
        <f>SUMIF('Zusammenführung EU-CH'!$B$8:$B$241,'Total RE-GEN in AIB Countries'!$B4,'Zusammenführung EU-CH'!AX$8:AX$241)</f>
        <v>1627.4789999999998</v>
      </c>
      <c r="AW4">
        <f>SUMIF('Zusammenführung EU-CH'!$B$8:$B$241,'Total RE-GEN in AIB Countries'!$B4,'Zusammenführung EU-CH'!AY$8:AY$241)</f>
        <v>1522.498</v>
      </c>
      <c r="AX4">
        <f>SUMIF('Zusammenführung EU-CH'!$B$8:$B$241,'Total RE-GEN in AIB Countries'!$B4,'Zusammenführung EU-CH'!AZ$8:AZ$241)</f>
        <v>1879.836</v>
      </c>
      <c r="AY4">
        <f>SUMIF('Zusammenführung EU-CH'!$B$8:$B$241,'Total RE-GEN in AIB Countries'!$B4,'Zusammenführung EU-CH'!BA$8:BA$241)</f>
        <v>1894.731</v>
      </c>
      <c r="AZ4">
        <f>SUMIF('Zusammenführung EU-CH'!$B$8:$B$241,'Total RE-GEN in AIB Countries'!$B4,'Zusammenführung EU-CH'!BB$8:BB$241)</f>
        <v>2235.7839999999997</v>
      </c>
      <c r="BA4">
        <f>SUMIF('Zusammenführung EU-CH'!$B$8:$B$241,'Total RE-GEN in AIB Countries'!$B4,'Zusammenführung EU-CH'!BC$8:BC$241)</f>
        <v>2253.9610000000002</v>
      </c>
      <c r="BB4">
        <f>SUMIF('Zusammenführung EU-CH'!$B$8:$B$241,'Total RE-GEN in AIB Countries'!$B4,'Zusammenführung EU-CH'!BD$8:BD$241)</f>
        <v>1753.9429999999998</v>
      </c>
      <c r="BC4">
        <f>SUMIF('Zusammenführung EU-CH'!$B$8:$B$241,'Total RE-GEN in AIB Countries'!$B4,'Zusammenführung EU-CH'!BE$8:BE$241)</f>
        <v>1920.3470000000002</v>
      </c>
      <c r="BD4">
        <f>SUMIF('Zusammenführung EU-CH'!$B$8:$B$241,'Total RE-GEN in AIB Countries'!$B4,'Zusammenführung EU-CH'!BF$8:BF$241)</f>
        <v>0</v>
      </c>
    </row>
    <row r="5" spans="1:56" x14ac:dyDescent="0.35">
      <c r="A5" t="s">
        <v>15</v>
      </c>
      <c r="B5" t="s">
        <v>468</v>
      </c>
      <c r="C5">
        <f>SUMIF('Zusammenführung EU-CH'!$B$8:$B$241,'Total RE-GEN in AIB Countries'!$B5,'Zusammenführung EU-CH'!E$8:E$241)</f>
        <v>709</v>
      </c>
      <c r="D5">
        <f>SUMIF('Zusammenführung EU-CH'!$B$8:$B$241,'Total RE-GEN in AIB Countries'!$B5,'Zusammenführung EU-CH'!F$8:F$241)</f>
        <v>853</v>
      </c>
      <c r="E5">
        <f>SUMIF('Zusammenführung EU-CH'!$B$8:$B$241,'Total RE-GEN in AIB Countries'!$B5,'Zusammenführung EU-CH'!G$8:G$241)</f>
        <v>940</v>
      </c>
      <c r="F5">
        <f>SUMIF('Zusammenführung EU-CH'!$B$8:$B$241,'Total RE-GEN in AIB Countries'!$B5,'Zusammenführung EU-CH'!H$8:H$241)</f>
        <v>609</v>
      </c>
      <c r="G5">
        <f>SUMIF('Zusammenführung EU-CH'!$B$8:$B$241,'Total RE-GEN in AIB Countries'!$B5,'Zusammenführung EU-CH'!I$8:I$241)</f>
        <v>713</v>
      </c>
      <c r="H5">
        <f>SUMIF('Zusammenführung EU-CH'!$B$8:$B$241,'Total RE-GEN in AIB Countries'!$B5,'Zusammenführung EU-CH'!J$8:J$241)</f>
        <v>620</v>
      </c>
      <c r="I5">
        <f>SUMIF('Zusammenführung EU-CH'!$B$8:$B$241,'Total RE-GEN in AIB Countries'!$B5,'Zusammenführung EU-CH'!K$8:K$241)</f>
        <v>505</v>
      </c>
      <c r="J5">
        <f>SUMIF('Zusammenführung EU-CH'!$B$8:$B$241,'Total RE-GEN in AIB Countries'!$B5,'Zusammenführung EU-CH'!L$8:L$241)</f>
        <v>542</v>
      </c>
      <c r="K5">
        <f>SUMIF('Zusammenführung EU-CH'!$B$8:$B$241,'Total RE-GEN in AIB Countries'!$B5,'Zusammenführung EU-CH'!M$8:M$241)</f>
        <v>418</v>
      </c>
      <c r="L5">
        <f>SUMIF('Zusammenführung EU-CH'!$B$8:$B$241,'Total RE-GEN in AIB Countries'!$B5,'Zusammenführung EU-CH'!N$8:N$241)</f>
        <v>565</v>
      </c>
      <c r="M5">
        <f>SUMIF('Zusammenführung EU-CH'!$B$8:$B$241,'Total RE-GEN in AIB Countries'!$B5,'Zusammenführung EU-CH'!O$8:O$241)</f>
        <v>847</v>
      </c>
      <c r="N5">
        <f>SUMIF('Zusammenführung EU-CH'!$B$8:$B$241,'Total RE-GEN in AIB Countries'!$B5,'Zusammenführung EU-CH'!P$8:P$241)</f>
        <v>650</v>
      </c>
      <c r="O5">
        <f>SUMIF('Zusammenführung EU-CH'!$B$8:$B$241,'Total RE-GEN in AIB Countries'!$B5,'Zusammenführung EU-CH'!Q$8:Q$241)</f>
        <v>667.80399999999986</v>
      </c>
      <c r="P5">
        <f>SUMIF('Zusammenführung EU-CH'!$B$8:$B$241,'Total RE-GEN in AIB Countries'!$B5,'Zusammenführung EU-CH'!R$8:R$241)</f>
        <v>623.44700000000012</v>
      </c>
      <c r="Q5">
        <f>SUMIF('Zusammenführung EU-CH'!$B$8:$B$241,'Total RE-GEN in AIB Countries'!$B5,'Zusammenführung EU-CH'!S$8:S$241)</f>
        <v>712.70100000000002</v>
      </c>
      <c r="R5">
        <f>SUMIF('Zusammenführung EU-CH'!$B$8:$B$241,'Total RE-GEN in AIB Countries'!$B5,'Zusammenführung EU-CH'!T$8:T$241)</f>
        <v>512.22199999999998</v>
      </c>
      <c r="S5">
        <f>SUMIF('Zusammenführung EU-CH'!$B$8:$B$241,'Total RE-GEN in AIB Countries'!$B5,'Zusammenführung EU-CH'!U$8:U$241)</f>
        <v>442.86400000000003</v>
      </c>
      <c r="T5">
        <f>SUMIF('Zusammenführung EU-CH'!$B$8:$B$241,'Total RE-GEN in AIB Countries'!$B5,'Zusammenführung EU-CH'!V$8:V$241)</f>
        <v>381.476</v>
      </c>
      <c r="U5">
        <f>SUMIF('Zusammenführung EU-CH'!$B$8:$B$241,'Total RE-GEN in AIB Countries'!$B5,'Zusammenführung EU-CH'!W$8:W$241)</f>
        <v>486.90499999999997</v>
      </c>
      <c r="V5">
        <f>SUMIF('Zusammenführung EU-CH'!$B$8:$B$241,'Total RE-GEN in AIB Countries'!$B5,'Zusammenführung EU-CH'!X$8:X$241)</f>
        <v>581.28600000000006</v>
      </c>
      <c r="W5">
        <f>SUMIF('Zusammenführung EU-CH'!$B$8:$B$241,'Total RE-GEN in AIB Countries'!$B5,'Zusammenführung EU-CH'!Y$8:Y$241)</f>
        <v>635.69200000000001</v>
      </c>
      <c r="X5">
        <f>SUMIF('Zusammenführung EU-CH'!$B$8:$B$241,'Total RE-GEN in AIB Countries'!$B5,'Zusammenführung EU-CH'!Z$8:Z$241)</f>
        <v>455.298</v>
      </c>
      <c r="Y5">
        <f>SUMIF('Zusammenführung EU-CH'!$B$8:$B$241,'Total RE-GEN in AIB Countries'!$B5,'Zusammenführung EU-CH'!AA$8:AA$241)</f>
        <v>608.03200000000004</v>
      </c>
      <c r="Z5">
        <f>SUMIF('Zusammenführung EU-CH'!$B$8:$B$241,'Total RE-GEN in AIB Countries'!$B5,'Zusammenführung EU-CH'!AB$8:AB$241)</f>
        <v>1036.5010000000002</v>
      </c>
      <c r="AA5">
        <f>SUMIF('Zusammenführung EU-CH'!$B$8:$B$241,'Total RE-GEN in AIB Countries'!$B5,'Zusammenführung EU-CH'!AC$8:AC$241)</f>
        <v>1015.438</v>
      </c>
      <c r="AB5">
        <f>SUMIF('Zusammenführung EU-CH'!$B$8:$B$241,'Total RE-GEN in AIB Countries'!$B5,'Zusammenführung EU-CH'!AD$8:AD$241)</f>
        <v>960.61300000000006</v>
      </c>
      <c r="AC5">
        <f>SUMIF('Zusammenführung EU-CH'!$B$8:$B$241,'Total RE-GEN in AIB Countries'!$B5,'Zusammenführung EU-CH'!AE$8:AE$241)</f>
        <v>1286.4690000000001</v>
      </c>
      <c r="AD5">
        <f>SUMIF('Zusammenführung EU-CH'!$B$8:$B$241,'Total RE-GEN in AIB Countries'!$B5,'Zusammenführung EU-CH'!AF$8:AF$241)</f>
        <v>1088.288</v>
      </c>
      <c r="AE5">
        <f>SUMIF('Zusammenführung EU-CH'!$B$8:$B$241,'Total RE-GEN in AIB Countries'!$B5,'Zusammenführung EU-CH'!AG$8:AG$241)</f>
        <v>846.51400000000001</v>
      </c>
      <c r="AF5">
        <f>SUMIF('Zusammenführung EU-CH'!$B$8:$B$241,'Total RE-GEN in AIB Countries'!$B5,'Zusammenführung EU-CH'!AH$8:AH$241)</f>
        <v>666.62700000000007</v>
      </c>
      <c r="AG5">
        <f>SUMIF('Zusammenführung EU-CH'!$B$8:$B$241,'Total RE-GEN in AIB Countries'!$B5,'Zusammenführung EU-CH'!AI$8:AI$241)</f>
        <v>633.64600000000007</v>
      </c>
      <c r="AH5">
        <f>SUMIF('Zusammenführung EU-CH'!$B$8:$B$241,'Total RE-GEN in AIB Countries'!$B5,'Zusammenführung EU-CH'!AJ$8:AJ$241)</f>
        <v>632.45100000000014</v>
      </c>
      <c r="AI5">
        <f>SUMIF('Zusammenführung EU-CH'!$B$8:$B$241,'Total RE-GEN in AIB Countries'!$B5,'Zusammenführung EU-CH'!AK$8:AK$241)</f>
        <v>495.13400000000001</v>
      </c>
      <c r="AJ5">
        <f>SUMIF('Zusammenführung EU-CH'!$B$8:$B$241,'Total RE-GEN in AIB Countries'!$B5,'Zusammenführung EU-CH'!AL$8:AL$241)</f>
        <v>552.15800000000002</v>
      </c>
      <c r="AK5">
        <f>SUMIF('Zusammenführung EU-CH'!$B$8:$B$241,'Total RE-GEN in AIB Countries'!$B5,'Zusammenführung EU-CH'!AM$8:AM$241)</f>
        <v>737.51599999999996</v>
      </c>
      <c r="AL5">
        <f>SUMIF('Zusammenführung EU-CH'!$B$8:$B$241,'Total RE-GEN in AIB Countries'!$B5,'Zusammenführung EU-CH'!AN$8:AN$241)</f>
        <v>789.60599999999999</v>
      </c>
      <c r="AM5">
        <f>SUMIF('Zusammenführung EU-CH'!$B$8:$B$241,'Total RE-GEN in AIB Countries'!$B5,'Zusammenführung EU-CH'!AO$8:AO$241)</f>
        <v>688.33</v>
      </c>
      <c r="AN5">
        <f>SUMIF('Zusammenführung EU-CH'!$B$8:$B$241,'Total RE-GEN in AIB Countries'!$B5,'Zusammenführung EU-CH'!AP$8:AP$241)</f>
        <v>757.75700000000006</v>
      </c>
      <c r="AO5">
        <f>SUMIF('Zusammenführung EU-CH'!$B$8:$B$241,'Total RE-GEN in AIB Countries'!$B5,'Zusammenführung EU-CH'!AQ$8:AQ$241)</f>
        <v>559.11900000000003</v>
      </c>
      <c r="AP5">
        <f>SUMIF('Zusammenführung EU-CH'!$B$8:$B$241,'Total RE-GEN in AIB Countries'!$B5,'Zusammenführung EU-CH'!AR$8:AR$241)</f>
        <v>605.1</v>
      </c>
      <c r="AQ5">
        <f>SUMIF('Zusammenführung EU-CH'!$B$8:$B$241,'Total RE-GEN in AIB Countries'!$B5,'Zusammenführung EU-CH'!AS$8:AS$241)</f>
        <v>854.04599999999994</v>
      </c>
      <c r="AR5">
        <f>SUMIF('Zusammenführung EU-CH'!$B$8:$B$241,'Total RE-GEN in AIB Countries'!$B5,'Zusammenführung EU-CH'!AT$8:AT$241)</f>
        <v>696.43999999999994</v>
      </c>
      <c r="AS5">
        <f>SUMIF('Zusammenführung EU-CH'!$B$8:$B$241,'Total RE-GEN in AIB Countries'!$B5,'Zusammenführung EU-CH'!AU$8:AU$241)</f>
        <v>510.88100000000003</v>
      </c>
      <c r="AT5">
        <f>SUMIF('Zusammenführung EU-CH'!$B$8:$B$241,'Total RE-GEN in AIB Countries'!$B5,'Zusammenführung EU-CH'!AV$8:AV$241)</f>
        <v>465.36300000000006</v>
      </c>
      <c r="AU5">
        <f>SUMIF('Zusammenführung EU-CH'!$B$8:$B$241,'Total RE-GEN in AIB Countries'!$B5,'Zusammenführung EU-CH'!AW$8:AW$241)</f>
        <v>400.55399999999997</v>
      </c>
      <c r="AV5">
        <f>SUMIF('Zusammenführung EU-CH'!$B$8:$B$241,'Total RE-GEN in AIB Countries'!$B5,'Zusammenführung EU-CH'!AX$8:AX$241)</f>
        <v>410.00100000000003</v>
      </c>
      <c r="AW5">
        <f>SUMIF('Zusammenführung EU-CH'!$B$8:$B$241,'Total RE-GEN in AIB Countries'!$B5,'Zusammenführung EU-CH'!AY$8:AY$241)</f>
        <v>1087.2450000000001</v>
      </c>
      <c r="AX5">
        <f>SUMIF('Zusammenführung EU-CH'!$B$8:$B$241,'Total RE-GEN in AIB Countries'!$B5,'Zusammenführung EU-CH'!AZ$8:AZ$241)</f>
        <v>1186.345</v>
      </c>
      <c r="AY5">
        <f>SUMIF('Zusammenführung EU-CH'!$B$8:$B$241,'Total RE-GEN in AIB Countries'!$B5,'Zusammenführung EU-CH'!BA$8:BA$241)</f>
        <v>767.18399999999997</v>
      </c>
      <c r="AZ5">
        <f>SUMIF('Zusammenführung EU-CH'!$B$8:$B$241,'Total RE-GEN in AIB Countries'!$B5,'Zusammenführung EU-CH'!BB$8:BB$241)</f>
        <v>605.05400000000009</v>
      </c>
      <c r="BA5">
        <f>SUMIF('Zusammenführung EU-CH'!$B$8:$B$241,'Total RE-GEN in AIB Countries'!$B5,'Zusammenführung EU-CH'!BC$8:BC$241)</f>
        <v>803.53</v>
      </c>
      <c r="BB5">
        <f>SUMIF('Zusammenführung EU-CH'!$B$8:$B$241,'Total RE-GEN in AIB Countries'!$B5,'Zusammenführung EU-CH'!BD$8:BD$241)</f>
        <v>552.93099999999993</v>
      </c>
      <c r="BC5">
        <f>SUMIF('Zusammenführung EU-CH'!$B$8:$B$241,'Total RE-GEN in AIB Countries'!$B5,'Zusammenführung EU-CH'!BE$8:BE$241)</f>
        <v>609.33799999999997</v>
      </c>
      <c r="BD5">
        <f>SUMIF('Zusammenführung EU-CH'!$B$8:$B$241,'Total RE-GEN in AIB Countries'!$B5,'Zusammenführung EU-CH'!BF$8:BF$241)</f>
        <v>568.04200000000003</v>
      </c>
    </row>
    <row r="6" spans="1:56" x14ac:dyDescent="0.35">
      <c r="A6" t="s">
        <v>16</v>
      </c>
      <c r="B6" t="s">
        <v>469</v>
      </c>
      <c r="C6">
        <f>SUMIF('Zusammenführung EU-CH'!$B$8:$B$241,'Total RE-GEN in AIB Countries'!$B6,'Zusammenführung EU-CH'!E$8:E$241)</f>
        <v>24</v>
      </c>
      <c r="D6">
        <f>SUMIF('Zusammenführung EU-CH'!$B$8:$B$241,'Total RE-GEN in AIB Countries'!$B6,'Zusammenführung EU-CH'!F$8:F$241)</f>
        <v>16</v>
      </c>
      <c r="E6">
        <f>SUMIF('Zusammenführung EU-CH'!$B$8:$B$241,'Total RE-GEN in AIB Countries'!$B6,'Zusammenführung EU-CH'!G$8:G$241)</f>
        <v>31</v>
      </c>
      <c r="F6">
        <f>SUMIF('Zusammenführung EU-CH'!$B$8:$B$241,'Total RE-GEN in AIB Countries'!$B6,'Zusammenführung EU-CH'!H$8:H$241)</f>
        <v>14</v>
      </c>
      <c r="G6">
        <f>SUMIF('Zusammenführung EU-CH'!$B$8:$B$241,'Total RE-GEN in AIB Countries'!$B6,'Zusammenführung EU-CH'!I$8:I$241)</f>
        <v>23</v>
      </c>
      <c r="H6">
        <f>SUMIF('Zusammenführung EU-CH'!$B$8:$B$241,'Total RE-GEN in AIB Countries'!$B6,'Zusammenführung EU-CH'!J$8:J$241)</f>
        <v>19</v>
      </c>
      <c r="I6">
        <f>SUMIF('Zusammenführung EU-CH'!$B$8:$B$241,'Total RE-GEN in AIB Countries'!$B6,'Zusammenführung EU-CH'!K$8:K$241)</f>
        <v>16</v>
      </c>
      <c r="J6">
        <f>SUMIF('Zusammenführung EU-CH'!$B$8:$B$241,'Total RE-GEN in AIB Countries'!$B6,'Zusammenführung EU-CH'!L$8:L$241)</f>
        <v>15</v>
      </c>
      <c r="K6">
        <f>SUMIF('Zusammenführung EU-CH'!$B$8:$B$241,'Total RE-GEN in AIB Countries'!$B6,'Zusammenführung EU-CH'!M$8:M$241)</f>
        <v>19</v>
      </c>
      <c r="L6">
        <f>SUMIF('Zusammenführung EU-CH'!$B$8:$B$241,'Total RE-GEN in AIB Countries'!$B6,'Zusammenführung EU-CH'!N$8:N$241)</f>
        <v>13</v>
      </c>
      <c r="M6">
        <f>SUMIF('Zusammenführung EU-CH'!$B$8:$B$241,'Total RE-GEN in AIB Countries'!$B6,'Zusammenführung EU-CH'!O$8:O$241)</f>
        <v>17</v>
      </c>
      <c r="N6">
        <f>SUMIF('Zusammenführung EU-CH'!$B$8:$B$241,'Total RE-GEN in AIB Countries'!$B6,'Zusammenführung EU-CH'!P$8:P$241)</f>
        <v>17</v>
      </c>
      <c r="O6">
        <f>SUMIF('Zusammenführung EU-CH'!$B$8:$B$241,'Total RE-GEN in AIB Countries'!$B6,'Zusammenführung EU-CH'!Q$8:Q$241)</f>
        <v>34.787999999999997</v>
      </c>
      <c r="P6">
        <f>SUMIF('Zusammenführung EU-CH'!$B$8:$B$241,'Total RE-GEN in AIB Countries'!$B6,'Zusammenführung EU-CH'!R$8:R$241)</f>
        <v>26.8</v>
      </c>
      <c r="Q6">
        <f>SUMIF('Zusammenführung EU-CH'!$B$8:$B$241,'Total RE-GEN in AIB Countries'!$B6,'Zusammenführung EU-CH'!S$8:S$241)</f>
        <v>36.536999999999999</v>
      </c>
      <c r="R6">
        <f>SUMIF('Zusammenführung EU-CH'!$B$8:$B$241,'Total RE-GEN in AIB Countries'!$B6,'Zusammenführung EU-CH'!T$8:T$241)</f>
        <v>36.040999999999997</v>
      </c>
      <c r="S6">
        <f>SUMIF('Zusammenführung EU-CH'!$B$8:$B$241,'Total RE-GEN in AIB Countries'!$B6,'Zusammenführung EU-CH'!U$8:U$241)</f>
        <v>37.042000000000002</v>
      </c>
      <c r="T6">
        <f>SUMIF('Zusammenführung EU-CH'!$B$8:$B$241,'Total RE-GEN in AIB Countries'!$B6,'Zusammenführung EU-CH'!V$8:V$241)</f>
        <v>34.271000000000001</v>
      </c>
      <c r="U6">
        <f>SUMIF('Zusammenführung EU-CH'!$B$8:$B$241,'Total RE-GEN in AIB Countries'!$B6,'Zusammenführung EU-CH'!W$8:W$241)</f>
        <v>35.921000000000006</v>
      </c>
      <c r="V6">
        <f>SUMIF('Zusammenführung EU-CH'!$B$8:$B$241,'Total RE-GEN in AIB Countries'!$B6,'Zusammenführung EU-CH'!X$8:X$241)</f>
        <v>32.366</v>
      </c>
      <c r="W6">
        <f>SUMIF('Zusammenführung EU-CH'!$B$8:$B$241,'Total RE-GEN in AIB Countries'!$B6,'Zusammenführung EU-CH'!Y$8:Y$241)</f>
        <v>35.975999999999999</v>
      </c>
      <c r="X6">
        <f>SUMIF('Zusammenführung EU-CH'!$B$8:$B$241,'Total RE-GEN in AIB Countries'!$B6,'Zusammenführung EU-CH'!Z$8:Z$241)</f>
        <v>34.534999999999997</v>
      </c>
      <c r="Y6">
        <f>SUMIF('Zusammenführung EU-CH'!$B$8:$B$241,'Total RE-GEN in AIB Countries'!$B6,'Zusammenführung EU-CH'!AA$8:AA$241)</f>
        <v>33.467999999999996</v>
      </c>
      <c r="Z6">
        <f>SUMIF('Zusammenführung EU-CH'!$B$8:$B$241,'Total RE-GEN in AIB Countries'!$B6,'Zusammenführung EU-CH'!AB$8:AB$241)</f>
        <v>30.425000000000001</v>
      </c>
      <c r="AA6">
        <f>SUMIF('Zusammenführung EU-CH'!$B$8:$B$241,'Total RE-GEN in AIB Countries'!$B6,'Zusammenführung EU-CH'!AC$8:AC$241)</f>
        <v>36.499000000000002</v>
      </c>
      <c r="AB6">
        <f>SUMIF('Zusammenführung EU-CH'!$B$8:$B$241,'Total RE-GEN in AIB Countries'!$B6,'Zusammenführung EU-CH'!AD$8:AD$241)</f>
        <v>30.1</v>
      </c>
      <c r="AC6">
        <f>SUMIF('Zusammenführung EU-CH'!$B$8:$B$241,'Total RE-GEN in AIB Countries'!$B6,'Zusammenführung EU-CH'!AE$8:AE$241)</f>
        <v>39.849000000000004</v>
      </c>
      <c r="AD6">
        <f>SUMIF('Zusammenführung EU-CH'!$B$8:$B$241,'Total RE-GEN in AIB Countries'!$B6,'Zusammenführung EU-CH'!AF$8:AF$241)</f>
        <v>35.045999999999999</v>
      </c>
      <c r="AE6">
        <f>SUMIF('Zusammenführung EU-CH'!$B$8:$B$241,'Total RE-GEN in AIB Countries'!$B6,'Zusammenführung EU-CH'!AG$8:AG$241)</f>
        <v>38.197000000000003</v>
      </c>
      <c r="AF6">
        <f>SUMIF('Zusammenführung EU-CH'!$B$8:$B$241,'Total RE-GEN in AIB Countries'!$B6,'Zusammenführung EU-CH'!AH$8:AH$241)</f>
        <v>40.924999999999997</v>
      </c>
      <c r="AG6">
        <f>SUMIF('Zusammenführung EU-CH'!$B$8:$B$241,'Total RE-GEN in AIB Countries'!$B6,'Zusammenführung EU-CH'!AI$8:AI$241)</f>
        <v>42.286000000000001</v>
      </c>
      <c r="AH6">
        <f>SUMIF('Zusammenführung EU-CH'!$B$8:$B$241,'Total RE-GEN in AIB Countries'!$B6,'Zusammenführung EU-CH'!AJ$8:AJ$241)</f>
        <v>42.747</v>
      </c>
      <c r="AI6">
        <f>SUMIF('Zusammenführung EU-CH'!$B$8:$B$241,'Total RE-GEN in AIB Countries'!$B6,'Zusammenführung EU-CH'!AK$8:AK$241)</f>
        <v>36.834000000000003</v>
      </c>
      <c r="AJ6">
        <f>SUMIF('Zusammenführung EU-CH'!$B$8:$B$241,'Total RE-GEN in AIB Countries'!$B6,'Zusammenführung EU-CH'!AL$8:AL$241)</f>
        <v>34.367000000000004</v>
      </c>
      <c r="AK6">
        <f>SUMIF('Zusammenführung EU-CH'!$B$8:$B$241,'Total RE-GEN in AIB Countries'!$B6,'Zusammenführung EU-CH'!AM$8:AM$241)</f>
        <v>33.058999999999997</v>
      </c>
      <c r="AL6">
        <f>SUMIF('Zusammenführung EU-CH'!$B$8:$B$241,'Total RE-GEN in AIB Countries'!$B6,'Zusammenführung EU-CH'!AN$8:AN$241)</f>
        <v>37.135999999999996</v>
      </c>
      <c r="AM6">
        <f>SUMIF('Zusammenführung EU-CH'!$B$8:$B$241,'Total RE-GEN in AIB Countries'!$B6,'Zusammenführung EU-CH'!AO$8:AO$241)</f>
        <v>48.603000000000009</v>
      </c>
      <c r="AN6">
        <f>SUMIF('Zusammenführung EU-CH'!$B$8:$B$241,'Total RE-GEN in AIB Countries'!$B6,'Zusammenführung EU-CH'!AP$8:AP$241)</f>
        <v>43.197000000000003</v>
      </c>
      <c r="AO6">
        <f>SUMIF('Zusammenführung EU-CH'!$B$8:$B$241,'Total RE-GEN in AIB Countries'!$B6,'Zusammenführung EU-CH'!AQ$8:AQ$241)</f>
        <v>40.53</v>
      </c>
      <c r="AP6">
        <f>SUMIF('Zusammenführung EU-CH'!$B$8:$B$241,'Total RE-GEN in AIB Countries'!$B6,'Zusammenführung EU-CH'!AR$8:AR$241)</f>
        <v>37.401000000000003</v>
      </c>
      <c r="AQ6">
        <f>SUMIF('Zusammenführung EU-CH'!$B$8:$B$241,'Total RE-GEN in AIB Countries'!$B6,'Zusammenführung EU-CH'!AS$8:AS$241)</f>
        <v>43.619</v>
      </c>
      <c r="AR6">
        <f>SUMIF('Zusammenführung EU-CH'!$B$8:$B$241,'Total RE-GEN in AIB Countries'!$B6,'Zusammenführung EU-CH'!AT$8:AT$241)</f>
        <v>36.359000000000002</v>
      </c>
      <c r="AS6">
        <f>SUMIF('Zusammenführung EU-CH'!$B$8:$B$241,'Total RE-GEN in AIB Countries'!$B6,'Zusammenführung EU-CH'!AU$8:AU$241)</f>
        <v>45.972999999999999</v>
      </c>
      <c r="AT6">
        <f>SUMIF('Zusammenführung EU-CH'!$B$8:$B$241,'Total RE-GEN in AIB Countries'!$B6,'Zusammenführung EU-CH'!AV$8:AV$241)</f>
        <v>40.984000000000002</v>
      </c>
      <c r="AU6">
        <f>SUMIF('Zusammenführung EU-CH'!$B$8:$B$241,'Total RE-GEN in AIB Countries'!$B6,'Zusammenführung EU-CH'!AW$8:AW$241)</f>
        <v>41.867999999999995</v>
      </c>
      <c r="AV6">
        <f>SUMIF('Zusammenführung EU-CH'!$B$8:$B$241,'Total RE-GEN in AIB Countries'!$B6,'Zusammenführung EU-CH'!AX$8:AX$241)</f>
        <v>39.71</v>
      </c>
      <c r="AW6">
        <f>SUMIF('Zusammenführung EU-CH'!$B$8:$B$241,'Total RE-GEN in AIB Countries'!$B6,'Zusammenführung EU-CH'!AY$8:AY$241)</f>
        <v>37.067000000000007</v>
      </c>
      <c r="AX6">
        <f>SUMIF('Zusammenführung EU-CH'!$B$8:$B$241,'Total RE-GEN in AIB Countries'!$B6,'Zusammenführung EU-CH'!AZ$8:AZ$241)</f>
        <v>36.128999999999998</v>
      </c>
      <c r="AY6">
        <f>SUMIF('Zusammenführung EU-CH'!$B$8:$B$241,'Total RE-GEN in AIB Countries'!$B6,'Zusammenführung EU-CH'!BA$8:BA$241)</f>
        <v>44.183</v>
      </c>
      <c r="AZ6">
        <f>SUMIF('Zusammenführung EU-CH'!$B$8:$B$241,'Total RE-GEN in AIB Countries'!$B6,'Zusammenführung EU-CH'!BB$8:BB$241)</f>
        <v>44.224999999999994</v>
      </c>
      <c r="BA6">
        <f>SUMIF('Zusammenführung EU-CH'!$B$8:$B$241,'Total RE-GEN in AIB Countries'!$B6,'Zusammenführung EU-CH'!BC$8:BC$241)</f>
        <v>55.402000000000001</v>
      </c>
      <c r="BB6">
        <f>SUMIF('Zusammenführung EU-CH'!$B$8:$B$241,'Total RE-GEN in AIB Countries'!$B6,'Zusammenführung EU-CH'!BD$8:BD$241)</f>
        <v>50.725000000000001</v>
      </c>
      <c r="BC6">
        <f>SUMIF('Zusammenführung EU-CH'!$B$8:$B$241,'Total RE-GEN in AIB Countries'!$B6,'Zusammenführung EU-CH'!BE$8:BE$241)</f>
        <v>62.51700000000001</v>
      </c>
      <c r="BD6">
        <f>SUMIF('Zusammenführung EU-CH'!$B$8:$B$241,'Total RE-GEN in AIB Countries'!$B6,'Zusammenführung EU-CH'!BF$8:BF$241)</f>
        <v>56.536999999999999</v>
      </c>
    </row>
    <row r="7" spans="1:56" x14ac:dyDescent="0.35">
      <c r="A7" t="s">
        <v>17</v>
      </c>
      <c r="B7" t="s">
        <v>470</v>
      </c>
      <c r="C7">
        <f>SUMIF('Zusammenführung EU-CH'!$B$8:$B$241,'Total RE-GEN in AIB Countries'!$B7,'Zusammenführung EU-CH'!E$8:E$241)</f>
        <v>300</v>
      </c>
      <c r="D7">
        <f>SUMIF('Zusammenführung EU-CH'!$B$8:$B$241,'Total RE-GEN in AIB Countries'!$B7,'Zusammenführung EU-CH'!F$8:F$241)</f>
        <v>382</v>
      </c>
      <c r="E7">
        <f>SUMIF('Zusammenführung EU-CH'!$B$8:$B$241,'Total RE-GEN in AIB Countries'!$B7,'Zusammenführung EU-CH'!G$8:G$241)</f>
        <v>371</v>
      </c>
      <c r="F7">
        <f>SUMIF('Zusammenführung EU-CH'!$B$8:$B$241,'Total RE-GEN in AIB Countries'!$B7,'Zusammenführung EU-CH'!H$8:H$241)</f>
        <v>309</v>
      </c>
      <c r="G7">
        <f>SUMIF('Zusammenführung EU-CH'!$B$8:$B$241,'Total RE-GEN in AIB Countries'!$B7,'Zusammenführung EU-CH'!I$8:I$241)</f>
        <v>274</v>
      </c>
      <c r="H7">
        <f>SUMIF('Zusammenführung EU-CH'!$B$8:$B$241,'Total RE-GEN in AIB Countries'!$B7,'Zusammenführung EU-CH'!J$8:J$241)</f>
        <v>272</v>
      </c>
      <c r="I7">
        <f>SUMIF('Zusammenführung EU-CH'!$B$8:$B$241,'Total RE-GEN in AIB Countries'!$B7,'Zusammenführung EU-CH'!K$8:K$241)</f>
        <v>316</v>
      </c>
      <c r="J7">
        <f>SUMIF('Zusammenführung EU-CH'!$B$8:$B$241,'Total RE-GEN in AIB Countries'!$B7,'Zusammenführung EU-CH'!L$8:L$241)</f>
        <v>278</v>
      </c>
      <c r="K7">
        <f>SUMIF('Zusammenführung EU-CH'!$B$8:$B$241,'Total RE-GEN in AIB Countries'!$B7,'Zusammenführung EU-CH'!M$8:M$241)</f>
        <v>235</v>
      </c>
      <c r="L7">
        <f>SUMIF('Zusammenführung EU-CH'!$B$8:$B$241,'Total RE-GEN in AIB Countries'!$B7,'Zusammenführung EU-CH'!N$8:N$241)</f>
        <v>293</v>
      </c>
      <c r="M7">
        <f>SUMIF('Zusammenführung EU-CH'!$B$8:$B$241,'Total RE-GEN in AIB Countries'!$B7,'Zusammenführung EU-CH'!O$8:O$241)</f>
        <v>313</v>
      </c>
      <c r="N7">
        <f>SUMIF('Zusammenführung EU-CH'!$B$8:$B$241,'Total RE-GEN in AIB Countries'!$B7,'Zusammenführung EU-CH'!P$8:P$241)</f>
        <v>313</v>
      </c>
      <c r="O7">
        <f>SUMIF('Zusammenführung EU-CH'!$B$8:$B$241,'Total RE-GEN in AIB Countries'!$B7,'Zusammenführung EU-CH'!Q$8:Q$241)</f>
        <v>730.94200000000001</v>
      </c>
      <c r="P7">
        <f>SUMIF('Zusammenführung EU-CH'!$B$8:$B$241,'Total RE-GEN in AIB Countries'!$B7,'Zusammenführung EU-CH'!R$8:R$241)</f>
        <v>730.08299999999997</v>
      </c>
      <c r="Q7">
        <f>SUMIF('Zusammenführung EU-CH'!$B$8:$B$241,'Total RE-GEN in AIB Countries'!$B7,'Zusammenführung EU-CH'!S$8:S$241)</f>
        <v>1001.6080000000001</v>
      </c>
      <c r="R7">
        <f>SUMIF('Zusammenführung EU-CH'!$B$8:$B$241,'Total RE-GEN in AIB Countries'!$B7,'Zusammenführung EU-CH'!T$8:T$241)</f>
        <v>969.14699999999993</v>
      </c>
      <c r="S7">
        <f>SUMIF('Zusammenführung EU-CH'!$B$8:$B$241,'Total RE-GEN in AIB Countries'!$B7,'Zusammenführung EU-CH'!U$8:U$241)</f>
        <v>1085.5569999999998</v>
      </c>
      <c r="T7">
        <f>SUMIF('Zusammenführung EU-CH'!$B$8:$B$241,'Total RE-GEN in AIB Countries'!$B7,'Zusammenführung EU-CH'!V$8:V$241)</f>
        <v>931.28899999999999</v>
      </c>
      <c r="U7">
        <f>SUMIF('Zusammenführung EU-CH'!$B$8:$B$241,'Total RE-GEN in AIB Countries'!$B7,'Zusammenführung EU-CH'!W$8:W$241)</f>
        <v>826.97900000000004</v>
      </c>
      <c r="V7">
        <f>SUMIF('Zusammenführung EU-CH'!$B$8:$B$241,'Total RE-GEN in AIB Countries'!$B7,'Zusammenführung EU-CH'!X$8:X$241)</f>
        <v>894.16700000000003</v>
      </c>
      <c r="W7">
        <f>SUMIF('Zusammenführung EU-CH'!$B$8:$B$241,'Total RE-GEN in AIB Countries'!$B7,'Zusammenführung EU-CH'!Y$8:Y$241)</f>
        <v>773.35199999999998</v>
      </c>
      <c r="X7">
        <f>SUMIF('Zusammenführung EU-CH'!$B$8:$B$241,'Total RE-GEN in AIB Countries'!$B7,'Zusammenführung EU-CH'!Z$8:Z$241)</f>
        <v>759.20999999999992</v>
      </c>
      <c r="Y7">
        <f>SUMIF('Zusammenführung EU-CH'!$B$8:$B$241,'Total RE-GEN in AIB Countries'!$B7,'Zusammenführung EU-CH'!AA$8:AA$241)</f>
        <v>796.42899999999997</v>
      </c>
      <c r="Z7">
        <f>SUMIF('Zusammenführung EU-CH'!$B$8:$B$241,'Total RE-GEN in AIB Countries'!$B7,'Zusammenführung EU-CH'!AB$8:AB$241)</f>
        <v>845.37800000000004</v>
      </c>
      <c r="AA7">
        <f>SUMIF('Zusammenführung EU-CH'!$B$8:$B$241,'Total RE-GEN in AIB Countries'!$B7,'Zusammenführung EU-CH'!AC$8:AC$241)</f>
        <v>892.46</v>
      </c>
      <c r="AB7">
        <f>SUMIF('Zusammenführung EU-CH'!$B$8:$B$241,'Total RE-GEN in AIB Countries'!$B7,'Zusammenführung EU-CH'!AD$8:AD$241)</f>
        <v>807.7109999999999</v>
      </c>
      <c r="AC7">
        <f>SUMIF('Zusammenführung EU-CH'!$B$8:$B$241,'Total RE-GEN in AIB Countries'!$B7,'Zusammenführung EU-CH'!AE$8:AE$241)</f>
        <v>895.24900000000002</v>
      </c>
      <c r="AD7">
        <f>SUMIF('Zusammenführung EU-CH'!$B$8:$B$241,'Total RE-GEN in AIB Countries'!$B7,'Zusammenführung EU-CH'!AF$8:AF$241)</f>
        <v>1020.8409999999999</v>
      </c>
      <c r="AE7">
        <f>SUMIF('Zusammenführung EU-CH'!$B$8:$B$241,'Total RE-GEN in AIB Countries'!$B7,'Zusammenführung EU-CH'!AG$8:AG$241)</f>
        <v>956.39600000000007</v>
      </c>
      <c r="AF7">
        <f>SUMIF('Zusammenführung EU-CH'!$B$8:$B$241,'Total RE-GEN in AIB Countries'!$B7,'Zusammenführung EU-CH'!AH$8:AH$241)</f>
        <v>852.19500000000005</v>
      </c>
      <c r="AG7">
        <f>SUMIF('Zusammenführung EU-CH'!$B$8:$B$241,'Total RE-GEN in AIB Countries'!$B7,'Zusammenführung EU-CH'!AI$8:AI$241)</f>
        <v>829.49400000000003</v>
      </c>
      <c r="AH7">
        <f>SUMIF('Zusammenführung EU-CH'!$B$8:$B$241,'Total RE-GEN in AIB Countries'!$B7,'Zusammenführung EU-CH'!AJ$8:AJ$241)</f>
        <v>798.83100000000013</v>
      </c>
      <c r="AI7">
        <f>SUMIF('Zusammenführung EU-CH'!$B$8:$B$241,'Total RE-GEN in AIB Countries'!$B7,'Zusammenführung EU-CH'!AK$8:AK$241)</f>
        <v>768.61800000000005</v>
      </c>
      <c r="AJ7">
        <f>SUMIF('Zusammenführung EU-CH'!$B$8:$B$241,'Total RE-GEN in AIB Countries'!$B7,'Zusammenführung EU-CH'!AL$8:AL$241)</f>
        <v>779.51800000000003</v>
      </c>
      <c r="AK7">
        <f>SUMIF('Zusammenführung EU-CH'!$B$8:$B$241,'Total RE-GEN in AIB Countries'!$B7,'Zusammenführung EU-CH'!AM$8:AM$241)</f>
        <v>701.63499999999999</v>
      </c>
      <c r="AL7">
        <f>SUMIF('Zusammenführung EU-CH'!$B$8:$B$241,'Total RE-GEN in AIB Countries'!$B7,'Zusammenführung EU-CH'!AN$8:AN$241)</f>
        <v>740.44999999999993</v>
      </c>
      <c r="AM7">
        <f>SUMIF('Zusammenführung EU-CH'!$B$8:$B$241,'Total RE-GEN in AIB Countries'!$B7,'Zusammenführung EU-CH'!AO$8:AO$241)</f>
        <v>849.18999999999994</v>
      </c>
      <c r="AN7">
        <f>SUMIF('Zusammenführung EU-CH'!$B$8:$B$241,'Total RE-GEN in AIB Countries'!$B7,'Zusammenführung EU-CH'!AP$8:AP$241)</f>
        <v>844.07600000000002</v>
      </c>
      <c r="AO7">
        <f>SUMIF('Zusammenführung EU-CH'!$B$8:$B$241,'Total RE-GEN in AIB Countries'!$B7,'Zusammenführung EU-CH'!AQ$8:AQ$241)</f>
        <v>1123.308</v>
      </c>
      <c r="AP7">
        <f>SUMIF('Zusammenführung EU-CH'!$B$8:$B$241,'Total RE-GEN in AIB Countries'!$B7,'Zusammenführung EU-CH'!AR$8:AR$241)</f>
        <v>1040.4010000000001</v>
      </c>
      <c r="AQ7">
        <f>SUMIF('Zusammenführung EU-CH'!$B$8:$B$241,'Total RE-GEN in AIB Countries'!$B7,'Zusammenführung EU-CH'!AS$8:AS$241)</f>
        <v>938.06899999999996</v>
      </c>
      <c r="AR7">
        <f>SUMIF('Zusammenführung EU-CH'!$B$8:$B$241,'Total RE-GEN in AIB Countries'!$B7,'Zusammenführung EU-CH'!AT$8:AT$241)</f>
        <v>904.39499999999998</v>
      </c>
      <c r="AS7">
        <f>SUMIF('Zusammenführung EU-CH'!$B$8:$B$241,'Total RE-GEN in AIB Countries'!$B7,'Zusammenführung EU-CH'!AU$8:AU$241)</f>
        <v>869.90199999999993</v>
      </c>
      <c r="AT7">
        <f>SUMIF('Zusammenführung EU-CH'!$B$8:$B$241,'Total RE-GEN in AIB Countries'!$B7,'Zusammenführung EU-CH'!AV$8:AV$241)</f>
        <v>879.08399999999983</v>
      </c>
      <c r="AU7">
        <f>SUMIF('Zusammenführung EU-CH'!$B$8:$B$241,'Total RE-GEN in AIB Countries'!$B7,'Zusammenführung EU-CH'!AW$8:AW$241)</f>
        <v>855.86200000000008</v>
      </c>
      <c r="AV7">
        <f>SUMIF('Zusammenführung EU-CH'!$B$8:$B$241,'Total RE-GEN in AIB Countries'!$B7,'Zusammenführung EU-CH'!AX$8:AX$241)</f>
        <v>885.56599999999992</v>
      </c>
      <c r="AW7">
        <f>SUMIF('Zusammenführung EU-CH'!$B$8:$B$241,'Total RE-GEN in AIB Countries'!$B7,'Zusammenführung EU-CH'!AY$8:AY$241)</f>
        <v>733.577</v>
      </c>
      <c r="AX7">
        <f>SUMIF('Zusammenführung EU-CH'!$B$8:$B$241,'Total RE-GEN in AIB Countries'!$B7,'Zusammenführung EU-CH'!AZ$8:AZ$241)</f>
        <v>825.62699999999995</v>
      </c>
      <c r="AY7">
        <f>SUMIF('Zusammenführung EU-CH'!$B$8:$B$241,'Total RE-GEN in AIB Countries'!$B7,'Zusammenführung EU-CH'!BA$8:BA$241)</f>
        <v>779.59799999999996</v>
      </c>
      <c r="AZ7">
        <f>SUMIF('Zusammenführung EU-CH'!$B$8:$B$241,'Total RE-GEN in AIB Countries'!$B7,'Zusammenführung EU-CH'!BB$8:BB$241)</f>
        <v>876.98799999999994</v>
      </c>
      <c r="BA7">
        <f>SUMIF('Zusammenführung EU-CH'!$B$8:$B$241,'Total RE-GEN in AIB Countries'!$B7,'Zusammenführung EU-CH'!BC$8:BC$241)</f>
        <v>1025.655</v>
      </c>
      <c r="BB7">
        <f>SUMIF('Zusammenführung EU-CH'!$B$8:$B$241,'Total RE-GEN in AIB Countries'!$B7,'Zusammenführung EU-CH'!BD$8:BD$241)</f>
        <v>1035.9489999999998</v>
      </c>
      <c r="BC7">
        <f>SUMIF('Zusammenführung EU-CH'!$B$8:$B$241,'Total RE-GEN in AIB Countries'!$B7,'Zusammenführung EU-CH'!BE$8:BE$241)</f>
        <v>950.476</v>
      </c>
      <c r="BD7">
        <f>SUMIF('Zusammenführung EU-CH'!$B$8:$B$241,'Total RE-GEN in AIB Countries'!$B7,'Zusammenführung EU-CH'!BF$8:BF$241)</f>
        <v>939.35599999999988</v>
      </c>
    </row>
    <row r="8" spans="1:56" x14ac:dyDescent="0.35">
      <c r="A8" t="s">
        <v>18</v>
      </c>
      <c r="B8" t="s">
        <v>471</v>
      </c>
      <c r="C8">
        <f>SUMIF('Zusammenführung EU-CH'!$B$8:$B$241,'Total RE-GEN in AIB Countries'!$B8,'Zusammenführung EU-CH'!E$8:E$241)</f>
        <v>1466</v>
      </c>
      <c r="D8">
        <f>SUMIF('Zusammenführung EU-CH'!$B$8:$B$241,'Total RE-GEN in AIB Countries'!$B8,'Zusammenführung EU-CH'!F$8:F$241)</f>
        <v>1281</v>
      </c>
      <c r="E8">
        <f>SUMIF('Zusammenführung EU-CH'!$B$8:$B$241,'Total RE-GEN in AIB Countries'!$B8,'Zusammenführung EU-CH'!G$8:G$241)</f>
        <v>827</v>
      </c>
      <c r="F8">
        <f>SUMIF('Zusammenführung EU-CH'!$B$8:$B$241,'Total RE-GEN in AIB Countries'!$B8,'Zusammenführung EU-CH'!H$8:H$241)</f>
        <v>1047</v>
      </c>
      <c r="G8">
        <f>SUMIF('Zusammenführung EU-CH'!$B$8:$B$241,'Total RE-GEN in AIB Countries'!$B8,'Zusammenführung EU-CH'!I$8:I$241)</f>
        <v>832</v>
      </c>
      <c r="H8">
        <f>SUMIF('Zusammenführung EU-CH'!$B$8:$B$241,'Total RE-GEN in AIB Countries'!$B8,'Zusammenführung EU-CH'!J$8:J$241)</f>
        <v>673</v>
      </c>
      <c r="I8">
        <f>SUMIF('Zusammenführung EU-CH'!$B$8:$B$241,'Total RE-GEN in AIB Countries'!$B8,'Zusammenführung EU-CH'!K$8:K$241)</f>
        <v>812</v>
      </c>
      <c r="J8">
        <f>SUMIF('Zusammenführung EU-CH'!$B$8:$B$241,'Total RE-GEN in AIB Countries'!$B8,'Zusammenführung EU-CH'!L$8:L$241)</f>
        <v>1024</v>
      </c>
      <c r="K8">
        <f>SUMIF('Zusammenführung EU-CH'!$B$8:$B$241,'Total RE-GEN in AIB Countries'!$B8,'Zusammenführung EU-CH'!M$8:M$241)</f>
        <v>746</v>
      </c>
      <c r="L8">
        <f>SUMIF('Zusammenführung EU-CH'!$B$8:$B$241,'Total RE-GEN in AIB Countries'!$B8,'Zusammenführung EU-CH'!N$8:N$241)</f>
        <v>1289</v>
      </c>
      <c r="M8">
        <f>SUMIF('Zusammenführung EU-CH'!$B$8:$B$241,'Total RE-GEN in AIB Countries'!$B8,'Zusammenführung EU-CH'!O$8:O$241)</f>
        <v>1348</v>
      </c>
      <c r="N8">
        <f>SUMIF('Zusammenführung EU-CH'!$B$8:$B$241,'Total RE-GEN in AIB Countries'!$B8,'Zusammenführung EU-CH'!P$8:P$241)</f>
        <v>1453</v>
      </c>
      <c r="O8">
        <f>SUMIF('Zusammenführung EU-CH'!$B$8:$B$241,'Total RE-GEN in AIB Countries'!$B8,'Zusammenführung EU-CH'!Q$8:Q$241)</f>
        <v>1718.356</v>
      </c>
      <c r="P8">
        <f>SUMIF('Zusammenführung EU-CH'!$B$8:$B$241,'Total RE-GEN in AIB Countries'!$B8,'Zusammenführung EU-CH'!R$8:R$241)</f>
        <v>1986.163</v>
      </c>
      <c r="Q8">
        <f>SUMIF('Zusammenführung EU-CH'!$B$8:$B$241,'Total RE-GEN in AIB Countries'!$B8,'Zusammenführung EU-CH'!S$8:S$241)</f>
        <v>1862.8240000000001</v>
      </c>
      <c r="R8">
        <f>SUMIF('Zusammenführung EU-CH'!$B$8:$B$241,'Total RE-GEN in AIB Countries'!$B8,'Zusammenführung EU-CH'!T$8:T$241)</f>
        <v>1950.415</v>
      </c>
      <c r="S8">
        <f>SUMIF('Zusammenführung EU-CH'!$B$8:$B$241,'Total RE-GEN in AIB Countries'!$B8,'Zusammenführung EU-CH'!U$8:U$241)</f>
        <v>1440.2629999999999</v>
      </c>
      <c r="T8">
        <f>SUMIF('Zusammenführung EU-CH'!$B$8:$B$241,'Total RE-GEN in AIB Countries'!$B8,'Zusammenführung EU-CH'!V$8:V$241)</f>
        <v>1583.6759999999999</v>
      </c>
      <c r="U8">
        <f>SUMIF('Zusammenführung EU-CH'!$B$8:$B$241,'Total RE-GEN in AIB Countries'!$B8,'Zusammenführung EU-CH'!W$8:W$241)</f>
        <v>1177.383</v>
      </c>
      <c r="V8">
        <f>SUMIF('Zusammenführung EU-CH'!$B$8:$B$241,'Total RE-GEN in AIB Countries'!$B8,'Zusammenführung EU-CH'!X$8:X$241)</f>
        <v>1225.8890000000001</v>
      </c>
      <c r="W8">
        <f>SUMIF('Zusammenführung EU-CH'!$B$8:$B$241,'Total RE-GEN in AIB Countries'!$B8,'Zusammenführung EU-CH'!Y$8:Y$241)</f>
        <v>1157.6010000000001</v>
      </c>
      <c r="X8">
        <f>SUMIF('Zusammenführung EU-CH'!$B$8:$B$241,'Total RE-GEN in AIB Countries'!$B8,'Zusammenführung EU-CH'!Z$8:Z$241)</f>
        <v>1958.7080000000001</v>
      </c>
      <c r="Y8">
        <f>SUMIF('Zusammenführung EU-CH'!$B$8:$B$241,'Total RE-GEN in AIB Countries'!$B8,'Zusammenführung EU-CH'!AA$8:AA$241)</f>
        <v>1850.9159999999999</v>
      </c>
      <c r="Z8">
        <f>SUMIF('Zusammenführung EU-CH'!$B$8:$B$241,'Total RE-GEN in AIB Countries'!$B8,'Zusammenführung EU-CH'!AB$8:AB$241)</f>
        <v>2284.9079999999999</v>
      </c>
      <c r="AA8">
        <f>SUMIF('Zusammenführung EU-CH'!$B$8:$B$241,'Total RE-GEN in AIB Countries'!$B8,'Zusammenführung EU-CH'!AC$8:AC$241)</f>
        <v>1996.6469999999999</v>
      </c>
      <c r="AB8">
        <f>SUMIF('Zusammenführung EU-CH'!$B$8:$B$241,'Total RE-GEN in AIB Countries'!$B8,'Zusammenführung EU-CH'!AD$8:AD$241)</f>
        <v>1782.1759999999999</v>
      </c>
      <c r="AC8">
        <f>SUMIF('Zusammenführung EU-CH'!$B$8:$B$241,'Total RE-GEN in AIB Countries'!$B8,'Zusammenführung EU-CH'!AE$8:AE$241)</f>
        <v>1980.6149999999998</v>
      </c>
      <c r="AD8">
        <f>SUMIF('Zusammenführung EU-CH'!$B$8:$B$241,'Total RE-GEN in AIB Countries'!$B8,'Zusammenführung EU-CH'!AF$8:AF$241)</f>
        <v>1712.1999999999998</v>
      </c>
      <c r="AE8">
        <f>SUMIF('Zusammenführung EU-CH'!$B$8:$B$241,'Total RE-GEN in AIB Countries'!$B8,'Zusammenführung EU-CH'!AG$8:AG$241)</f>
        <v>1118.3599999999999</v>
      </c>
      <c r="AF8">
        <f>SUMIF('Zusammenführung EU-CH'!$B$8:$B$241,'Total RE-GEN in AIB Countries'!$B8,'Zusammenführung EU-CH'!AH$8:AH$241)</f>
        <v>1225.6589999999999</v>
      </c>
      <c r="AG8">
        <f>SUMIF('Zusammenführung EU-CH'!$B$8:$B$241,'Total RE-GEN in AIB Countries'!$B8,'Zusammenführung EU-CH'!AI$8:AI$241)</f>
        <v>1004.201</v>
      </c>
      <c r="AH8">
        <f>SUMIF('Zusammenführung EU-CH'!$B$8:$B$241,'Total RE-GEN in AIB Countries'!$B8,'Zusammenführung EU-CH'!AJ$8:AJ$241)</f>
        <v>1171.4590000000001</v>
      </c>
      <c r="AI8">
        <f>SUMIF('Zusammenführung EU-CH'!$B$8:$B$241,'Total RE-GEN in AIB Countries'!$B8,'Zusammenführung EU-CH'!AK$8:AK$241)</f>
        <v>1701.8119999999999</v>
      </c>
      <c r="AJ8">
        <f>SUMIF('Zusammenführung EU-CH'!$B$8:$B$241,'Total RE-GEN in AIB Countries'!$B8,'Zusammenführung EU-CH'!AL$8:AL$241)</f>
        <v>1956.944</v>
      </c>
      <c r="AK8">
        <f>SUMIF('Zusammenführung EU-CH'!$B$8:$B$241,'Total RE-GEN in AIB Countries'!$B8,'Zusammenführung EU-CH'!AM$8:AM$241)</f>
        <v>1646.9660000000001</v>
      </c>
      <c r="AL8">
        <f>SUMIF('Zusammenführung EU-CH'!$B$8:$B$241,'Total RE-GEN in AIB Countries'!$B8,'Zusammenführung EU-CH'!AN$8:AN$241)</f>
        <v>2007.3249999999998</v>
      </c>
      <c r="AM8">
        <f>SUMIF('Zusammenführung EU-CH'!$B$8:$B$241,'Total RE-GEN in AIB Countries'!$B8,'Zusammenführung EU-CH'!AO$8:AO$241)</f>
        <v>2192.1779999999999</v>
      </c>
      <c r="AN8">
        <f>SUMIF('Zusammenführung EU-CH'!$B$8:$B$241,'Total RE-GEN in AIB Countries'!$B8,'Zusammenführung EU-CH'!AP$8:AP$241)</f>
        <v>1892.6559999999999</v>
      </c>
      <c r="AO8">
        <f>SUMIF('Zusammenführung EU-CH'!$B$8:$B$241,'Total RE-GEN in AIB Countries'!$B8,'Zusammenführung EU-CH'!AQ$8:AQ$241)</f>
        <v>2452.0790000000002</v>
      </c>
      <c r="AP8">
        <f>SUMIF('Zusammenführung EU-CH'!$B$8:$B$241,'Total RE-GEN in AIB Countries'!$B8,'Zusammenführung EU-CH'!AR$8:AR$241)</f>
        <v>1512.9450000000002</v>
      </c>
      <c r="AQ8">
        <f>SUMIF('Zusammenführung EU-CH'!$B$8:$B$241,'Total RE-GEN in AIB Countries'!$B8,'Zusammenführung EU-CH'!AS$8:AS$241)</f>
        <v>1901.373</v>
      </c>
      <c r="AR8">
        <f>SUMIF('Zusammenführung EU-CH'!$B$8:$B$241,'Total RE-GEN in AIB Countries'!$B8,'Zusammenführung EU-CH'!AT$8:AT$241)</f>
        <v>1294.116</v>
      </c>
      <c r="AS8">
        <f>SUMIF('Zusammenführung EU-CH'!$B$8:$B$241,'Total RE-GEN in AIB Countries'!$B8,'Zusammenführung EU-CH'!AU$8:AU$241)</f>
        <v>1493.221</v>
      </c>
      <c r="AT8">
        <f>SUMIF('Zusammenführung EU-CH'!$B$8:$B$241,'Total RE-GEN in AIB Countries'!$B8,'Zusammenführung EU-CH'!AV$8:AV$241)</f>
        <v>1290.8340000000001</v>
      </c>
      <c r="AU8">
        <f>SUMIF('Zusammenführung EU-CH'!$B$8:$B$241,'Total RE-GEN in AIB Countries'!$B8,'Zusammenführung EU-CH'!AW$8:AW$241)</f>
        <v>1817.895</v>
      </c>
      <c r="AV8">
        <f>SUMIF('Zusammenführung EU-CH'!$B$8:$B$241,'Total RE-GEN in AIB Countries'!$B8,'Zusammenführung EU-CH'!AX$8:AX$241)</f>
        <v>1729.462</v>
      </c>
      <c r="AW8">
        <f>SUMIF('Zusammenführung EU-CH'!$B$8:$B$241,'Total RE-GEN in AIB Countries'!$B8,'Zusammenführung EU-CH'!AY$8:AY$241)</f>
        <v>1826.145</v>
      </c>
      <c r="AX8">
        <f>SUMIF('Zusammenführung EU-CH'!$B$8:$B$241,'Total RE-GEN in AIB Countries'!$B8,'Zusammenführung EU-CH'!AZ$8:AZ$241)</f>
        <v>2459.3330000000001</v>
      </c>
      <c r="AY8">
        <f>SUMIF('Zusammenführung EU-CH'!$B$8:$B$241,'Total RE-GEN in AIB Countries'!$B8,'Zusammenführung EU-CH'!BA$8:BA$241)</f>
        <v>2778.069</v>
      </c>
      <c r="AZ8">
        <f>SUMIF('Zusammenführung EU-CH'!$B$8:$B$241,'Total RE-GEN in AIB Countries'!$B8,'Zusammenführung EU-CH'!BB$8:BB$241)</f>
        <v>2599.8519999999999</v>
      </c>
      <c r="BA8">
        <f>SUMIF('Zusammenführung EU-CH'!$B$8:$B$241,'Total RE-GEN in AIB Countries'!$B8,'Zusammenführung EU-CH'!BC$8:BC$241)</f>
        <v>2143.2849999999999</v>
      </c>
      <c r="BB8">
        <f>SUMIF('Zusammenführung EU-CH'!$B$8:$B$241,'Total RE-GEN in AIB Countries'!$B8,'Zusammenführung EU-CH'!BD$8:BD$241)</f>
        <v>1711.1809999999998</v>
      </c>
      <c r="BC8">
        <f>SUMIF('Zusammenführung EU-CH'!$B$8:$B$241,'Total RE-GEN in AIB Countries'!$B8,'Zusammenführung EU-CH'!BE$8:BE$241)</f>
        <v>1667.1380000000001</v>
      </c>
      <c r="BD8">
        <f>SUMIF('Zusammenführung EU-CH'!$B$8:$B$241,'Total RE-GEN in AIB Countries'!$B8,'Zusammenführung EU-CH'!BF$8:BF$241)</f>
        <v>1126.9929999999999</v>
      </c>
    </row>
    <row r="9" spans="1:56" x14ac:dyDescent="0.35">
      <c r="A9" t="s">
        <v>19</v>
      </c>
      <c r="B9" t="s">
        <v>472</v>
      </c>
      <c r="C9">
        <f>SUMIF('Zusammenführung EU-CH'!$B$8:$B$241,'Total RE-GEN in AIB Countries'!$B9,'Zusammenführung EU-CH'!E$8:E$241)</f>
        <v>50</v>
      </c>
      <c r="D9">
        <f>SUMIF('Zusammenführung EU-CH'!$B$8:$B$241,'Total RE-GEN in AIB Countries'!$B9,'Zusammenführung EU-CH'!F$8:F$241)</f>
        <v>65</v>
      </c>
      <c r="E9">
        <f>SUMIF('Zusammenführung EU-CH'!$B$8:$B$241,'Total RE-GEN in AIB Countries'!$B9,'Zusammenführung EU-CH'!G$8:G$241)</f>
        <v>42</v>
      </c>
      <c r="F9">
        <f>SUMIF('Zusammenführung EU-CH'!$B$8:$B$241,'Total RE-GEN in AIB Countries'!$B9,'Zusammenführung EU-CH'!H$8:H$241)</f>
        <v>49</v>
      </c>
      <c r="G9">
        <f>SUMIF('Zusammenführung EU-CH'!$B$8:$B$241,'Total RE-GEN in AIB Countries'!$B9,'Zusammenführung EU-CH'!I$8:I$241)</f>
        <v>27</v>
      </c>
      <c r="H9">
        <f>SUMIF('Zusammenführung EU-CH'!$B$8:$B$241,'Total RE-GEN in AIB Countries'!$B9,'Zusammenführung EU-CH'!J$8:J$241)</f>
        <v>43</v>
      </c>
      <c r="I9">
        <f>SUMIF('Zusammenführung EU-CH'!$B$8:$B$241,'Total RE-GEN in AIB Countries'!$B9,'Zusammenführung EU-CH'!K$8:K$241)</f>
        <v>43</v>
      </c>
      <c r="J9">
        <f>SUMIF('Zusammenführung EU-CH'!$B$8:$B$241,'Total RE-GEN in AIB Countries'!$B9,'Zusammenführung EU-CH'!L$8:L$241)</f>
        <v>53</v>
      </c>
      <c r="K9">
        <f>SUMIF('Zusammenführung EU-CH'!$B$8:$B$241,'Total RE-GEN in AIB Countries'!$B9,'Zusammenführung EU-CH'!M$8:M$241)</f>
        <v>42</v>
      </c>
      <c r="L9">
        <f>SUMIF('Zusammenführung EU-CH'!$B$8:$B$241,'Total RE-GEN in AIB Countries'!$B9,'Zusammenführung EU-CH'!N$8:N$241)</f>
        <v>74</v>
      </c>
      <c r="M9">
        <f>SUMIF('Zusammenführung EU-CH'!$B$8:$B$241,'Total RE-GEN in AIB Countries'!$B9,'Zusammenführung EU-CH'!O$8:O$241)</f>
        <v>74</v>
      </c>
      <c r="N9">
        <f>SUMIF('Zusammenführung EU-CH'!$B$8:$B$241,'Total RE-GEN in AIB Countries'!$B9,'Zusammenführung EU-CH'!P$8:P$241)</f>
        <v>87</v>
      </c>
      <c r="O9">
        <f>SUMIF('Zusammenführung EU-CH'!$B$8:$B$241,'Total RE-GEN in AIB Countries'!$B9,'Zusammenführung EU-CH'!Q$8:Q$241)</f>
        <v>72</v>
      </c>
      <c r="P9">
        <f>SUMIF('Zusammenführung EU-CH'!$B$8:$B$241,'Total RE-GEN in AIB Countries'!$B9,'Zusammenführung EU-CH'!R$8:R$241)</f>
        <v>59</v>
      </c>
      <c r="Q9">
        <f>SUMIF('Zusammenführung EU-CH'!$B$8:$B$241,'Total RE-GEN in AIB Countries'!$B9,'Zusammenführung EU-CH'!S$8:S$241)</f>
        <v>75.5</v>
      </c>
      <c r="R9">
        <f>SUMIF('Zusammenführung EU-CH'!$B$8:$B$241,'Total RE-GEN in AIB Countries'!$B9,'Zusammenführung EU-CH'!T$8:T$241)</f>
        <v>71.699999999999989</v>
      </c>
      <c r="S9">
        <f>SUMIF('Zusammenführung EU-CH'!$B$8:$B$241,'Total RE-GEN in AIB Countries'!$B9,'Zusammenführung EU-CH'!U$8:U$241)</f>
        <v>50.199999999999996</v>
      </c>
      <c r="T9">
        <f>SUMIF('Zusammenführung EU-CH'!$B$8:$B$241,'Total RE-GEN in AIB Countries'!$B9,'Zusammenführung EU-CH'!V$8:V$241)</f>
        <v>60.5</v>
      </c>
      <c r="U9">
        <f>SUMIF('Zusammenführung EU-CH'!$B$8:$B$241,'Total RE-GEN in AIB Countries'!$B9,'Zusammenführung EU-CH'!W$8:W$241)</f>
        <v>34.9</v>
      </c>
      <c r="V9">
        <f>SUMIF('Zusammenführung EU-CH'!$B$8:$B$241,'Total RE-GEN in AIB Countries'!$B9,'Zusammenführung EU-CH'!X$8:X$241)</f>
        <v>55</v>
      </c>
      <c r="W9">
        <f>SUMIF('Zusammenführung EU-CH'!$B$8:$B$241,'Total RE-GEN in AIB Countries'!$B9,'Zusammenführung EU-CH'!Y$8:Y$241)</f>
        <v>52.3</v>
      </c>
      <c r="X9">
        <f>SUMIF('Zusammenführung EU-CH'!$B$8:$B$241,'Total RE-GEN in AIB Countries'!$B9,'Zusammenführung EU-CH'!Z$8:Z$241)</f>
        <v>71.099999999999994</v>
      </c>
      <c r="Y9">
        <f>SUMIF('Zusammenführung EU-CH'!$B$8:$B$241,'Total RE-GEN in AIB Countries'!$B9,'Zusammenführung EU-CH'!AA$8:AA$241)</f>
        <v>74.399999999999991</v>
      </c>
      <c r="Z9">
        <f>SUMIF('Zusammenführung EU-CH'!$B$8:$B$241,'Total RE-GEN in AIB Countries'!$B9,'Zusammenführung EU-CH'!AB$8:AB$241)</f>
        <v>85.8</v>
      </c>
      <c r="AA9">
        <f>SUMIF('Zusammenführung EU-CH'!$B$8:$B$241,'Total RE-GEN in AIB Countries'!$B9,'Zusammenführung EU-CH'!AC$8:AC$241)</f>
        <v>68.3</v>
      </c>
      <c r="AB9">
        <f>SUMIF('Zusammenführung EU-CH'!$B$8:$B$241,'Total RE-GEN in AIB Countries'!$B9,'Zusammenführung EU-CH'!AD$8:AD$241)</f>
        <v>42.6</v>
      </c>
      <c r="AC9">
        <f>SUMIF('Zusammenführung EU-CH'!$B$8:$B$241,'Total RE-GEN in AIB Countries'!$B9,'Zusammenführung EU-CH'!AE$8:AE$241)</f>
        <v>52.9</v>
      </c>
      <c r="AD9">
        <f>SUMIF('Zusammenführung EU-CH'!$B$8:$B$241,'Total RE-GEN in AIB Countries'!$B9,'Zusammenführung EU-CH'!AF$8:AF$241)</f>
        <v>56.099999999999994</v>
      </c>
      <c r="AE9">
        <f>SUMIF('Zusammenführung EU-CH'!$B$8:$B$241,'Total RE-GEN in AIB Countries'!$B9,'Zusammenführung EU-CH'!AG$8:AG$241)</f>
        <v>35.300000000000004</v>
      </c>
      <c r="AF9">
        <f>SUMIF('Zusammenführung EU-CH'!$B$8:$B$241,'Total RE-GEN in AIB Countries'!$B9,'Zusammenführung EU-CH'!AH$8:AH$241)</f>
        <v>49.8</v>
      </c>
      <c r="AG9">
        <f>SUMIF('Zusammenführung EU-CH'!$B$8:$B$241,'Total RE-GEN in AIB Countries'!$B9,'Zusammenführung EU-CH'!AI$8:AI$241)</f>
        <v>37.5</v>
      </c>
      <c r="AH9">
        <f>SUMIF('Zusammenführung EU-CH'!$B$8:$B$241,'Total RE-GEN in AIB Countries'!$B9,'Zusammenführung EU-CH'!AJ$8:AJ$241)</f>
        <v>43.599999999999994</v>
      </c>
      <c r="AI9">
        <f>SUMIF('Zusammenführung EU-CH'!$B$8:$B$241,'Total RE-GEN in AIB Countries'!$B9,'Zusammenführung EU-CH'!AK$8:AK$241)</f>
        <v>73.3</v>
      </c>
      <c r="AJ9">
        <f>SUMIF('Zusammenführung EU-CH'!$B$8:$B$241,'Total RE-GEN in AIB Countries'!$B9,'Zusammenführung EU-CH'!AL$8:AL$241)</f>
        <v>77.599999999999994</v>
      </c>
      <c r="AK9">
        <f>SUMIF('Zusammenführung EU-CH'!$B$8:$B$241,'Total RE-GEN in AIB Countries'!$B9,'Zusammenführung EU-CH'!AM$8:AM$241)</f>
        <v>60.199999999999996</v>
      </c>
      <c r="AL9">
        <f>SUMIF('Zusammenführung EU-CH'!$B$8:$B$241,'Total RE-GEN in AIB Countries'!$B9,'Zusammenführung EU-CH'!AN$8:AN$241)</f>
        <v>66.900000000000006</v>
      </c>
      <c r="AM9">
        <f>SUMIF('Zusammenführung EU-CH'!$B$8:$B$241,'Total RE-GEN in AIB Countries'!$B9,'Zusammenführung EU-CH'!AO$8:AO$241)</f>
        <v>60.1</v>
      </c>
      <c r="AN9">
        <f>SUMIF('Zusammenführung EU-CH'!$B$8:$B$241,'Total RE-GEN in AIB Countries'!$B9,'Zusammenführung EU-CH'!AP$8:AP$241)</f>
        <v>93.3</v>
      </c>
      <c r="AO9">
        <f>SUMIF('Zusammenführung EU-CH'!$B$8:$B$241,'Total RE-GEN in AIB Countries'!$B9,'Zusammenführung EU-CH'!AQ$8:AQ$241)</f>
        <v>84.1</v>
      </c>
      <c r="AP9">
        <f>SUMIF('Zusammenführung EU-CH'!$B$8:$B$241,'Total RE-GEN in AIB Countries'!$B9,'Zusammenführung EU-CH'!AR$8:AR$241)</f>
        <v>42.6</v>
      </c>
      <c r="AQ9">
        <f>SUMIF('Zusammenführung EU-CH'!$B$8:$B$241,'Total RE-GEN in AIB Countries'!$B9,'Zusammenführung EU-CH'!AS$8:AS$241)</f>
        <v>46.800000000000004</v>
      </c>
      <c r="AR9">
        <f>SUMIF('Zusammenführung EU-CH'!$B$8:$B$241,'Total RE-GEN in AIB Countries'!$B9,'Zusammenführung EU-CH'!AT$8:AT$241)</f>
        <v>41</v>
      </c>
      <c r="AS9">
        <f>SUMIF('Zusammenführung EU-CH'!$B$8:$B$241,'Total RE-GEN in AIB Countries'!$B9,'Zusammenführung EU-CH'!AU$8:AU$241)</f>
        <v>34.200000000000003</v>
      </c>
      <c r="AT9">
        <f>SUMIF('Zusammenführung EU-CH'!$B$8:$B$241,'Total RE-GEN in AIB Countries'!$B9,'Zusammenführung EU-CH'!AV$8:AV$241)</f>
        <v>35.5</v>
      </c>
      <c r="AU9">
        <f>SUMIF('Zusammenführung EU-CH'!$B$8:$B$241,'Total RE-GEN in AIB Countries'!$B9,'Zusammenführung EU-CH'!AW$8:AW$241)</f>
        <v>56.5</v>
      </c>
      <c r="AV9">
        <f>SUMIF('Zusammenführung EU-CH'!$B$8:$B$241,'Total RE-GEN in AIB Countries'!$B9,'Zusammenführung EU-CH'!AX$8:AX$241)</f>
        <v>55.9</v>
      </c>
      <c r="AW9">
        <f>SUMIF('Zusammenführung EU-CH'!$B$8:$B$241,'Total RE-GEN in AIB Countries'!$B9,'Zusammenführung EU-CH'!AY$8:AY$241)</f>
        <v>63.4</v>
      </c>
      <c r="AX9">
        <f>SUMIF('Zusammenführung EU-CH'!$B$8:$B$241,'Total RE-GEN in AIB Countries'!$B9,'Zusammenführung EU-CH'!AZ$8:AZ$241)</f>
        <v>93</v>
      </c>
      <c r="AY9">
        <f>SUMIF('Zusammenführung EU-CH'!$B$8:$B$241,'Total RE-GEN in AIB Countries'!$B9,'Zusammenführung EU-CH'!BA$8:BA$241)</f>
        <v>211.876</v>
      </c>
      <c r="AZ9">
        <f>SUMIF('Zusammenführung EU-CH'!$B$8:$B$241,'Total RE-GEN in AIB Countries'!$B9,'Zusammenführung EU-CH'!BB$8:BB$241)</f>
        <v>199.637</v>
      </c>
      <c r="BA9">
        <f>SUMIF('Zusammenführung EU-CH'!$B$8:$B$241,'Total RE-GEN in AIB Countries'!$B9,'Zusammenführung EU-CH'!BC$8:BC$241)</f>
        <v>208.14699999999999</v>
      </c>
      <c r="BB9">
        <f>SUMIF('Zusammenführung EU-CH'!$B$8:$B$241,'Total RE-GEN in AIB Countries'!$B9,'Zusammenführung EU-CH'!BD$8:BD$241)</f>
        <v>188.35599999999999</v>
      </c>
      <c r="BC9">
        <f>SUMIF('Zusammenführung EU-CH'!$B$8:$B$241,'Total RE-GEN in AIB Countries'!$B9,'Zusammenführung EU-CH'!BE$8:BE$241)</f>
        <v>167.077</v>
      </c>
      <c r="BD9">
        <f>SUMIF('Zusammenführung EU-CH'!$B$8:$B$241,'Total RE-GEN in AIB Countries'!$B9,'Zusammenführung EU-CH'!BF$8:BF$241)</f>
        <v>0</v>
      </c>
    </row>
    <row r="10" spans="1:56" x14ac:dyDescent="0.35">
      <c r="A10" t="s">
        <v>20</v>
      </c>
      <c r="B10" t="s">
        <v>473</v>
      </c>
      <c r="C10">
        <f>SUMIF('Zusammenführung EU-CH'!$B$8:$B$241,'Total RE-GEN in AIB Countries'!$B10,'Zusammenführung EU-CH'!E$8:E$241)</f>
        <v>1622</v>
      </c>
      <c r="D10">
        <f>SUMIF('Zusammenführung EU-CH'!$B$8:$B$241,'Total RE-GEN in AIB Countries'!$B10,'Zusammenführung EU-CH'!F$8:F$241)</f>
        <v>1637</v>
      </c>
      <c r="E10">
        <f>SUMIF('Zusammenführung EU-CH'!$B$8:$B$241,'Total RE-GEN in AIB Countries'!$B10,'Zusammenführung EU-CH'!G$8:G$241)</f>
        <v>1629</v>
      </c>
      <c r="F10">
        <f>SUMIF('Zusammenführung EU-CH'!$B$8:$B$241,'Total RE-GEN in AIB Countries'!$B10,'Zusammenführung EU-CH'!H$8:H$241)</f>
        <v>1623</v>
      </c>
      <c r="G10">
        <f>SUMIF('Zusammenführung EU-CH'!$B$8:$B$241,'Total RE-GEN in AIB Countries'!$B10,'Zusammenführung EU-CH'!I$8:I$241)</f>
        <v>1773</v>
      </c>
      <c r="H10">
        <f>SUMIF('Zusammenführung EU-CH'!$B$8:$B$241,'Total RE-GEN in AIB Countries'!$B10,'Zusammenführung EU-CH'!J$8:J$241)</f>
        <v>1482</v>
      </c>
      <c r="I10">
        <f>SUMIF('Zusammenführung EU-CH'!$B$8:$B$241,'Total RE-GEN in AIB Countries'!$B10,'Zusammenführung EU-CH'!K$8:K$241)</f>
        <v>1364</v>
      </c>
      <c r="J10">
        <f>SUMIF('Zusammenführung EU-CH'!$B$8:$B$241,'Total RE-GEN in AIB Countries'!$B10,'Zusammenführung EU-CH'!L$8:L$241)</f>
        <v>1681</v>
      </c>
      <c r="K10">
        <f>SUMIF('Zusammenführung EU-CH'!$B$8:$B$241,'Total RE-GEN in AIB Countries'!$B10,'Zusammenführung EU-CH'!M$8:M$241)</f>
        <v>1597</v>
      </c>
      <c r="L10">
        <f>SUMIF('Zusammenführung EU-CH'!$B$8:$B$241,'Total RE-GEN in AIB Countries'!$B10,'Zusammenführung EU-CH'!N$8:N$241)</f>
        <v>1376</v>
      </c>
      <c r="M10">
        <f>SUMIF('Zusammenführung EU-CH'!$B$8:$B$241,'Total RE-GEN in AIB Countries'!$B10,'Zusammenführung EU-CH'!O$8:O$241)</f>
        <v>1343</v>
      </c>
      <c r="N10">
        <f>SUMIF('Zusammenführung EU-CH'!$B$8:$B$241,'Total RE-GEN in AIB Countries'!$B10,'Zusammenführung EU-CH'!P$8:P$241)</f>
        <v>1538</v>
      </c>
      <c r="O10">
        <f>SUMIF('Zusammenführung EU-CH'!$B$8:$B$241,'Total RE-GEN in AIB Countries'!$B10,'Zusammenführung EU-CH'!Q$8:Q$241)</f>
        <v>2766</v>
      </c>
      <c r="P10">
        <f>SUMIF('Zusammenführung EU-CH'!$B$8:$B$241,'Total RE-GEN in AIB Countries'!$B10,'Zusammenführung EU-CH'!R$8:R$241)</f>
        <v>2321</v>
      </c>
      <c r="Q10">
        <f>SUMIF('Zusammenführung EU-CH'!$B$8:$B$241,'Total RE-GEN in AIB Countries'!$B10,'Zusammenführung EU-CH'!S$8:S$241)</f>
        <v>2630</v>
      </c>
      <c r="R10">
        <f>SUMIF('Zusammenführung EU-CH'!$B$8:$B$241,'Total RE-GEN in AIB Countries'!$B10,'Zusammenführung EU-CH'!T$8:T$241)</f>
        <v>2238</v>
      </c>
      <c r="S10">
        <f>SUMIF('Zusammenführung EU-CH'!$B$8:$B$241,'Total RE-GEN in AIB Countries'!$B10,'Zusammenführung EU-CH'!U$8:U$241)</f>
        <v>2441</v>
      </c>
      <c r="T10">
        <f>SUMIF('Zusammenführung EU-CH'!$B$8:$B$241,'Total RE-GEN in AIB Countries'!$B10,'Zusammenführung EU-CH'!V$8:V$241)</f>
        <v>2329</v>
      </c>
      <c r="U10">
        <f>SUMIF('Zusammenführung EU-CH'!$B$8:$B$241,'Total RE-GEN in AIB Countries'!$B10,'Zusammenführung EU-CH'!W$8:W$241)</f>
        <v>2175</v>
      </c>
      <c r="V10">
        <f>SUMIF('Zusammenführung EU-CH'!$B$8:$B$241,'Total RE-GEN in AIB Countries'!$B10,'Zusammenführung EU-CH'!X$8:X$241)</f>
        <v>2191</v>
      </c>
      <c r="W10">
        <f>SUMIF('Zusammenführung EU-CH'!$B$8:$B$241,'Total RE-GEN in AIB Countries'!$B10,'Zusammenführung EU-CH'!Y$8:Y$241)</f>
        <v>2456</v>
      </c>
      <c r="X10">
        <f>SUMIF('Zusammenführung EU-CH'!$B$8:$B$241,'Total RE-GEN in AIB Countries'!$B10,'Zusammenführung EU-CH'!Z$8:Z$241)</f>
        <v>2761</v>
      </c>
      <c r="Y10">
        <f>SUMIF('Zusammenführung EU-CH'!$B$8:$B$241,'Total RE-GEN in AIB Countries'!$B10,'Zusammenführung EU-CH'!AA$8:AA$241)</f>
        <v>2970</v>
      </c>
      <c r="Z10">
        <f>SUMIF('Zusammenführung EU-CH'!$B$8:$B$241,'Total RE-GEN in AIB Countries'!$B10,'Zusammenführung EU-CH'!AB$8:AB$241)</f>
        <v>3026</v>
      </c>
      <c r="AA10">
        <f>SUMIF('Zusammenführung EU-CH'!$B$8:$B$241,'Total RE-GEN in AIB Countries'!$B10,'Zusammenführung EU-CH'!AC$8:AC$241)</f>
        <v>3151</v>
      </c>
      <c r="AB10">
        <f>SUMIF('Zusammenführung EU-CH'!$B$8:$B$241,'Total RE-GEN in AIB Countries'!$B10,'Zusammenführung EU-CH'!AD$8:AD$241)</f>
        <v>2984</v>
      </c>
      <c r="AC10">
        <f>SUMIF('Zusammenführung EU-CH'!$B$8:$B$241,'Total RE-GEN in AIB Countries'!$B10,'Zusammenführung EU-CH'!AE$8:AE$241)</f>
        <v>3035</v>
      </c>
      <c r="AD10">
        <f>SUMIF('Zusammenführung EU-CH'!$B$8:$B$241,'Total RE-GEN in AIB Countries'!$B10,'Zusammenführung EU-CH'!AF$8:AF$241)</f>
        <v>2572</v>
      </c>
      <c r="AE10">
        <f>SUMIF('Zusammenführung EU-CH'!$B$8:$B$241,'Total RE-GEN in AIB Countries'!$B10,'Zusammenführung EU-CH'!AG$8:AG$241)</f>
        <v>2843</v>
      </c>
      <c r="AF10">
        <f>SUMIF('Zusammenführung EU-CH'!$B$8:$B$241,'Total RE-GEN in AIB Countries'!$B10,'Zusammenführung EU-CH'!AH$8:AH$241)</f>
        <v>2201</v>
      </c>
      <c r="AG10">
        <f>SUMIF('Zusammenführung EU-CH'!$B$8:$B$241,'Total RE-GEN in AIB Countries'!$B10,'Zusammenführung EU-CH'!AI$8:AI$241)</f>
        <v>1906</v>
      </c>
      <c r="AH10">
        <f>SUMIF('Zusammenführung EU-CH'!$B$8:$B$241,'Total RE-GEN in AIB Countries'!$B10,'Zusammenführung EU-CH'!AJ$8:AJ$241)</f>
        <v>2063</v>
      </c>
      <c r="AI10">
        <f>SUMIF('Zusammenführung EU-CH'!$B$8:$B$241,'Total RE-GEN in AIB Countries'!$B10,'Zusammenführung EU-CH'!AK$8:AK$241)</f>
        <v>2295</v>
      </c>
      <c r="AJ10">
        <f>SUMIF('Zusammenführung EU-CH'!$B$8:$B$241,'Total RE-GEN in AIB Countries'!$B10,'Zusammenführung EU-CH'!AL$8:AL$241)</f>
        <v>2721</v>
      </c>
      <c r="AK10">
        <f>SUMIF('Zusammenführung EU-CH'!$B$8:$B$241,'Total RE-GEN in AIB Countries'!$B10,'Zusammenführung EU-CH'!AM$8:AM$241)</f>
        <v>2863</v>
      </c>
      <c r="AL10">
        <f>SUMIF('Zusammenführung EU-CH'!$B$8:$B$241,'Total RE-GEN in AIB Countries'!$B10,'Zusammenführung EU-CH'!AN$8:AN$241)</f>
        <v>2817.674</v>
      </c>
      <c r="AM10">
        <f>SUMIF('Zusammenführung EU-CH'!$B$8:$B$241,'Total RE-GEN in AIB Countries'!$B10,'Zusammenführung EU-CH'!AO$8:AO$241)</f>
        <v>2795</v>
      </c>
      <c r="AN10">
        <f>SUMIF('Zusammenführung EU-CH'!$B$8:$B$241,'Total RE-GEN in AIB Countries'!$B10,'Zusammenführung EU-CH'!AP$8:AP$241)</f>
        <v>2618</v>
      </c>
      <c r="AO10">
        <f>SUMIF('Zusammenführung EU-CH'!$B$8:$B$241,'Total RE-GEN in AIB Countries'!$B10,'Zusammenführung EU-CH'!AQ$8:AQ$241)</f>
        <v>2907</v>
      </c>
      <c r="AP10">
        <f>SUMIF('Zusammenführung EU-CH'!$B$8:$B$241,'Total RE-GEN in AIB Countries'!$B10,'Zusammenführung EU-CH'!AR$8:AR$241)</f>
        <v>2652</v>
      </c>
      <c r="AQ10">
        <f>SUMIF('Zusammenführung EU-CH'!$B$8:$B$241,'Total RE-GEN in AIB Countries'!$B10,'Zusammenführung EU-CH'!AS$8:AS$241)</f>
        <v>2963</v>
      </c>
      <c r="AR10">
        <f>SUMIF('Zusammenführung EU-CH'!$B$8:$B$241,'Total RE-GEN in AIB Countries'!$B10,'Zusammenführung EU-CH'!AT$8:AT$241)</f>
        <v>2487</v>
      </c>
      <c r="AS10">
        <f>SUMIF('Zusammenführung EU-CH'!$B$8:$B$241,'Total RE-GEN in AIB Countries'!$B10,'Zusammenführung EU-CH'!AU$8:AU$241)</f>
        <v>2148</v>
      </c>
      <c r="AT10">
        <f>SUMIF('Zusammenführung EU-CH'!$B$8:$B$241,'Total RE-GEN in AIB Countries'!$B10,'Zusammenführung EU-CH'!AV$8:AV$241)</f>
        <v>1957</v>
      </c>
      <c r="AU10">
        <f>SUMIF('Zusammenführung EU-CH'!$B$8:$B$241,'Total RE-GEN in AIB Countries'!$B10,'Zusammenführung EU-CH'!AW$8:AW$241)</f>
        <v>2019</v>
      </c>
      <c r="AV10">
        <f>SUMIF('Zusammenführung EU-CH'!$B$8:$B$241,'Total RE-GEN in AIB Countries'!$B10,'Zusammenführung EU-CH'!AX$8:AX$241)</f>
        <v>2312</v>
      </c>
      <c r="AW10">
        <f>SUMIF('Zusammenführung EU-CH'!$B$8:$B$241,'Total RE-GEN in AIB Countries'!$B10,'Zusammenführung EU-CH'!AY$8:AY$241)</f>
        <v>2513</v>
      </c>
      <c r="AX10">
        <f>SUMIF('Zusammenführung EU-CH'!$B$8:$B$241,'Total RE-GEN in AIB Countries'!$B10,'Zusammenführung EU-CH'!AZ$8:AZ$241)</f>
        <v>3023</v>
      </c>
      <c r="AY10">
        <f>SUMIF('Zusammenführung EU-CH'!$B$8:$B$241,'Total RE-GEN in AIB Countries'!$B10,'Zusammenführung EU-CH'!BA$8:BA$241)</f>
        <v>3266.9870000000001</v>
      </c>
      <c r="AZ10">
        <f>SUMIF('Zusammenführung EU-CH'!$B$8:$B$241,'Total RE-GEN in AIB Countries'!$B10,'Zusammenführung EU-CH'!BB$8:BB$241)</f>
        <v>2974.4500000000003</v>
      </c>
      <c r="BA10">
        <f>SUMIF('Zusammenführung EU-CH'!$B$8:$B$241,'Total RE-GEN in AIB Countries'!$B10,'Zusammenführung EU-CH'!BC$8:BC$241)</f>
        <v>3435.1610000000001</v>
      </c>
      <c r="BB10">
        <f>SUMIF('Zusammenführung EU-CH'!$B$8:$B$241,'Total RE-GEN in AIB Countries'!$B10,'Zusammenführung EU-CH'!BD$8:BD$241)</f>
        <v>2863.6310000000003</v>
      </c>
      <c r="BC10">
        <f>SUMIF('Zusammenführung EU-CH'!$B$8:$B$241,'Total RE-GEN in AIB Countries'!$B10,'Zusammenführung EU-CH'!BE$8:BE$241)</f>
        <v>2782.5479999999998</v>
      </c>
      <c r="BD10">
        <f>SUMIF('Zusammenführung EU-CH'!$B$8:$B$241,'Total RE-GEN in AIB Countries'!$B10,'Zusammenführung EU-CH'!BF$8:BF$241)</f>
        <v>2190.1059999999998</v>
      </c>
    </row>
    <row r="11" spans="1:56" x14ac:dyDescent="0.35">
      <c r="A11" t="s">
        <v>21</v>
      </c>
      <c r="B11" t="s">
        <v>474</v>
      </c>
      <c r="C11">
        <f>SUMIF('Zusammenführung EU-CH'!$B$8:$B$241,'Total RE-GEN in AIB Countries'!$B11,'Zusammenführung EU-CH'!E$8:E$241)</f>
        <v>8374</v>
      </c>
      <c r="D11">
        <f>SUMIF('Zusammenführung EU-CH'!$B$8:$B$241,'Total RE-GEN in AIB Countries'!$B11,'Zusammenführung EU-CH'!F$8:F$241)</f>
        <v>9679</v>
      </c>
      <c r="E11">
        <f>SUMIF('Zusammenführung EU-CH'!$B$8:$B$241,'Total RE-GEN in AIB Countries'!$B11,'Zusammenführung EU-CH'!G$8:G$241)</f>
        <v>8939</v>
      </c>
      <c r="F11">
        <f>SUMIF('Zusammenführung EU-CH'!$B$8:$B$241,'Total RE-GEN in AIB Countries'!$B11,'Zusammenführung EU-CH'!H$8:H$241)</f>
        <v>8076</v>
      </c>
      <c r="G11">
        <f>SUMIF('Zusammenführung EU-CH'!$B$8:$B$241,'Total RE-GEN in AIB Countries'!$B11,'Zusammenführung EU-CH'!I$8:I$241)</f>
        <v>7969</v>
      </c>
      <c r="H11">
        <f>SUMIF('Zusammenführung EU-CH'!$B$8:$B$241,'Total RE-GEN in AIB Countries'!$B11,'Zusammenführung EU-CH'!J$8:J$241)</f>
        <v>8156</v>
      </c>
      <c r="I11">
        <f>SUMIF('Zusammenführung EU-CH'!$B$8:$B$241,'Total RE-GEN in AIB Countries'!$B11,'Zusammenführung EU-CH'!K$8:K$241)</f>
        <v>6441</v>
      </c>
      <c r="J11">
        <f>SUMIF('Zusammenführung EU-CH'!$B$8:$B$241,'Total RE-GEN in AIB Countries'!$B11,'Zusammenführung EU-CH'!L$8:L$241)</f>
        <v>5096</v>
      </c>
      <c r="K11">
        <f>SUMIF('Zusammenführung EU-CH'!$B$8:$B$241,'Total RE-GEN in AIB Countries'!$B11,'Zusammenführung EU-CH'!M$8:M$241)</f>
        <v>4322</v>
      </c>
      <c r="L11">
        <f>SUMIF('Zusammenführung EU-CH'!$B$8:$B$241,'Total RE-GEN in AIB Countries'!$B11,'Zusammenführung EU-CH'!N$8:N$241)</f>
        <v>4451</v>
      </c>
      <c r="M11">
        <f>SUMIF('Zusammenführung EU-CH'!$B$8:$B$241,'Total RE-GEN in AIB Countries'!$B11,'Zusammenführung EU-CH'!O$8:O$241)</f>
        <v>6471</v>
      </c>
      <c r="N11">
        <f>SUMIF('Zusammenführung EU-CH'!$B$8:$B$241,'Total RE-GEN in AIB Countries'!$B11,'Zusammenführung EU-CH'!P$8:P$241)</f>
        <v>5928</v>
      </c>
      <c r="O11">
        <f>SUMIF('Zusammenführung EU-CH'!$B$8:$B$241,'Total RE-GEN in AIB Countries'!$B11,'Zusammenführung EU-CH'!Q$8:Q$241)</f>
        <v>7624.2480000000005</v>
      </c>
      <c r="P11">
        <f>SUMIF('Zusammenführung EU-CH'!$B$8:$B$241,'Total RE-GEN in AIB Countries'!$B11,'Zusammenführung EU-CH'!R$8:R$241)</f>
        <v>7519.1749999999993</v>
      </c>
      <c r="Q11">
        <f>SUMIF('Zusammenführung EU-CH'!$B$8:$B$241,'Total RE-GEN in AIB Countries'!$B11,'Zusammenführung EU-CH'!S$8:S$241)</f>
        <v>9614.6419999999998</v>
      </c>
      <c r="R11">
        <f>SUMIF('Zusammenführung EU-CH'!$B$8:$B$241,'Total RE-GEN in AIB Countries'!$B11,'Zusammenführung EU-CH'!T$8:T$241)</f>
        <v>6640.9009999999998</v>
      </c>
      <c r="S11">
        <f>SUMIF('Zusammenführung EU-CH'!$B$8:$B$241,'Total RE-GEN in AIB Countries'!$B11,'Zusammenführung EU-CH'!U$8:U$241)</f>
        <v>8280.5240000000013</v>
      </c>
      <c r="T11">
        <f>SUMIF('Zusammenführung EU-CH'!$B$8:$B$241,'Total RE-GEN in AIB Countries'!$B11,'Zusammenführung EU-CH'!V$8:V$241)</f>
        <v>7758.9349999999995</v>
      </c>
      <c r="U11">
        <f>SUMIF('Zusammenführung EU-CH'!$B$8:$B$241,'Total RE-GEN in AIB Countries'!$B11,'Zusammenführung EU-CH'!W$8:W$241)</f>
        <v>6785.0129999999999</v>
      </c>
      <c r="V11">
        <f>SUMIF('Zusammenführung EU-CH'!$B$8:$B$241,'Total RE-GEN in AIB Countries'!$B11,'Zusammenführung EU-CH'!X$8:X$241)</f>
        <v>5873.9380000000001</v>
      </c>
      <c r="W11">
        <f>SUMIF('Zusammenführung EU-CH'!$B$8:$B$241,'Total RE-GEN in AIB Countries'!$B11,'Zusammenführung EU-CH'!Y$8:Y$241)</f>
        <v>5604.8410000000003</v>
      </c>
      <c r="X11">
        <f>SUMIF('Zusammenführung EU-CH'!$B$8:$B$241,'Total RE-GEN in AIB Countries'!$B11,'Zusammenführung EU-CH'!Z$8:Z$241)</f>
        <v>5461.5609999999997</v>
      </c>
      <c r="Y11">
        <f>SUMIF('Zusammenführung EU-CH'!$B$8:$B$241,'Total RE-GEN in AIB Countries'!$B11,'Zusammenführung EU-CH'!AA$8:AA$241)</f>
        <v>6700.777</v>
      </c>
      <c r="Z11">
        <f>SUMIF('Zusammenführung EU-CH'!$B$8:$B$241,'Total RE-GEN in AIB Countries'!$B11,'Zusammenführung EU-CH'!AB$8:AB$241)</f>
        <v>8865.84</v>
      </c>
      <c r="AA11">
        <f>SUMIF('Zusammenführung EU-CH'!$B$8:$B$241,'Total RE-GEN in AIB Countries'!$B11,'Zusammenführung EU-CH'!AC$8:AC$241)</f>
        <v>11824.418000000001</v>
      </c>
      <c r="AB11">
        <f>SUMIF('Zusammenführung EU-CH'!$B$8:$B$241,'Total RE-GEN in AIB Countries'!$B11,'Zusammenführung EU-CH'!AD$8:AD$241)</f>
        <v>10656.758</v>
      </c>
      <c r="AC11">
        <f>SUMIF('Zusammenführung EU-CH'!$B$8:$B$241,'Total RE-GEN in AIB Countries'!$B11,'Zusammenführung EU-CH'!AE$8:AE$241)</f>
        <v>11195.097</v>
      </c>
      <c r="AD11">
        <f>SUMIF('Zusammenführung EU-CH'!$B$8:$B$241,'Total RE-GEN in AIB Countries'!$B11,'Zusammenführung EU-CH'!AF$8:AF$241)</f>
        <v>10399.943000000001</v>
      </c>
      <c r="AE11">
        <f>SUMIF('Zusammenführung EU-CH'!$B$8:$B$241,'Total RE-GEN in AIB Countries'!$B11,'Zusammenführung EU-CH'!AG$8:AG$241)</f>
        <v>10669.096</v>
      </c>
      <c r="AF11">
        <f>SUMIF('Zusammenführung EU-CH'!$B$8:$B$241,'Total RE-GEN in AIB Countries'!$B11,'Zusammenführung EU-CH'!AH$8:AH$241)</f>
        <v>10275.715</v>
      </c>
      <c r="AG11">
        <f>SUMIF('Zusammenführung EU-CH'!$B$8:$B$241,'Total RE-GEN in AIB Countries'!$B11,'Zusammenführung EU-CH'!AI$8:AI$241)</f>
        <v>7845.8980000000001</v>
      </c>
      <c r="AH11">
        <f>SUMIF('Zusammenführung EU-CH'!$B$8:$B$241,'Total RE-GEN in AIB Countries'!$B11,'Zusammenführung EU-CH'!AJ$8:AJ$241)</f>
        <v>6649.4750000000004</v>
      </c>
      <c r="AI11">
        <f>SUMIF('Zusammenführung EU-CH'!$B$8:$B$241,'Total RE-GEN in AIB Countries'!$B11,'Zusammenführung EU-CH'!AK$8:AK$241)</f>
        <v>5830.299</v>
      </c>
      <c r="AJ11">
        <f>SUMIF('Zusammenführung EU-CH'!$B$8:$B$241,'Total RE-GEN in AIB Countries'!$B11,'Zusammenführung EU-CH'!AL$8:AL$241)</f>
        <v>6143.75</v>
      </c>
      <c r="AK11">
        <f>SUMIF('Zusammenführung EU-CH'!$B$8:$B$241,'Total RE-GEN in AIB Countries'!$B11,'Zusammenführung EU-CH'!AM$8:AM$241)</f>
        <v>7204.1779999999999</v>
      </c>
      <c r="AL11">
        <f>SUMIF('Zusammenführung EU-CH'!$B$8:$B$241,'Total RE-GEN in AIB Countries'!$B11,'Zusammenführung EU-CH'!AN$8:AN$241)</f>
        <v>9279.8289999999997</v>
      </c>
      <c r="AM11">
        <f>SUMIF('Zusammenführung EU-CH'!$B$8:$B$241,'Total RE-GEN in AIB Countries'!$B11,'Zusammenführung EU-CH'!AO$8:AO$241)</f>
        <v>8731.3709999999992</v>
      </c>
      <c r="AN11">
        <f>SUMIF('Zusammenführung EU-CH'!$B$8:$B$241,'Total RE-GEN in AIB Countries'!$B11,'Zusammenführung EU-CH'!AP$8:AP$241)</f>
        <v>8778.2249999999985</v>
      </c>
      <c r="AO11">
        <f>SUMIF('Zusammenführung EU-CH'!$B$8:$B$241,'Total RE-GEN in AIB Countries'!$B11,'Zusammenführung EU-CH'!AQ$8:AQ$241)</f>
        <v>11202.35</v>
      </c>
      <c r="AP11">
        <f>SUMIF('Zusammenführung EU-CH'!$B$8:$B$241,'Total RE-GEN in AIB Countries'!$B11,'Zusammenführung EU-CH'!AR$8:AR$241)</f>
        <v>8153.9460000000008</v>
      </c>
      <c r="AQ11">
        <f>SUMIF('Zusammenführung EU-CH'!$B$8:$B$241,'Total RE-GEN in AIB Countries'!$B11,'Zusammenführung EU-CH'!AS$8:AS$241)</f>
        <v>9348.2960000000003</v>
      </c>
      <c r="AR11">
        <f>SUMIF('Zusammenführung EU-CH'!$B$8:$B$241,'Total RE-GEN in AIB Countries'!$B11,'Zusammenführung EU-CH'!AT$8:AT$241)</f>
        <v>9250.723</v>
      </c>
      <c r="AS11">
        <f>SUMIF('Zusammenführung EU-CH'!$B$8:$B$241,'Total RE-GEN in AIB Countries'!$B11,'Zusammenführung EU-CH'!AU$8:AU$241)</f>
        <v>7765.6980000000003</v>
      </c>
      <c r="AT11">
        <f>SUMIF('Zusammenführung EU-CH'!$B$8:$B$241,'Total RE-GEN in AIB Countries'!$B11,'Zusammenführung EU-CH'!AV$8:AV$241)</f>
        <v>7129.152</v>
      </c>
      <c r="AU11">
        <f>SUMIF('Zusammenführung EU-CH'!$B$8:$B$241,'Total RE-GEN in AIB Countries'!$B11,'Zusammenführung EU-CH'!AW$8:AW$241)</f>
        <v>6707.4770000000008</v>
      </c>
      <c r="AV11">
        <f>SUMIF('Zusammenführung EU-CH'!$B$8:$B$241,'Total RE-GEN in AIB Countries'!$B11,'Zusammenführung EU-CH'!AX$8:AX$241)</f>
        <v>8254.5869999999995</v>
      </c>
      <c r="AW11">
        <f>SUMIF('Zusammenführung EU-CH'!$B$8:$B$241,'Total RE-GEN in AIB Countries'!$B11,'Zusammenführung EU-CH'!AY$8:AY$241)</f>
        <v>10587.349</v>
      </c>
      <c r="AX11">
        <f>SUMIF('Zusammenführung EU-CH'!$B$8:$B$241,'Total RE-GEN in AIB Countries'!$B11,'Zusammenführung EU-CH'!AZ$8:AZ$241)</f>
        <v>13336.487999999999</v>
      </c>
      <c r="AY11">
        <f>SUMIF('Zusammenführung EU-CH'!$B$8:$B$241,'Total RE-GEN in AIB Countries'!$B11,'Zusammenführung EU-CH'!BA$8:BA$241)</f>
        <v>11370.207</v>
      </c>
      <c r="AZ11">
        <f>SUMIF('Zusammenführung EU-CH'!$B$8:$B$241,'Total RE-GEN in AIB Countries'!$B11,'Zusammenführung EU-CH'!BB$8:BB$241)</f>
        <v>13346.015000000001</v>
      </c>
      <c r="BA11">
        <f>SUMIF('Zusammenführung EU-CH'!$B$8:$B$241,'Total RE-GEN in AIB Countries'!$B11,'Zusammenführung EU-CH'!BC$8:BC$241)</f>
        <v>13386.495999999999</v>
      </c>
      <c r="BB11">
        <f>SUMIF('Zusammenführung EU-CH'!$B$8:$B$241,'Total RE-GEN in AIB Countries'!$B11,'Zusammenführung EU-CH'!BD$8:BD$241)</f>
        <v>9222.06</v>
      </c>
      <c r="BC11">
        <f>SUMIF('Zusammenführung EU-CH'!$B$8:$B$241,'Total RE-GEN in AIB Countries'!$B11,'Zusammenführung EU-CH'!BE$8:BE$241)</f>
        <v>11072.018</v>
      </c>
      <c r="BD11">
        <f>SUMIF('Zusammenführung EU-CH'!$B$8:$B$241,'Total RE-GEN in AIB Countries'!$B11,'Zusammenführung EU-CH'!BF$8:BF$241)</f>
        <v>9779.0280000000002</v>
      </c>
    </row>
    <row r="12" spans="1:56" x14ac:dyDescent="0.35">
      <c r="A12" t="s">
        <v>23</v>
      </c>
      <c r="B12" t="s">
        <v>475</v>
      </c>
      <c r="C12">
        <f>SUMIF('Zusammenführung EU-CH'!$B$8:$B$241,'Total RE-GEN in AIB Countries'!$B12,'Zusammenführung EU-CH'!E$8:E$241)</f>
        <v>12133</v>
      </c>
      <c r="D12">
        <f>SUMIF('Zusammenführung EU-CH'!$B$8:$B$241,'Total RE-GEN in AIB Countries'!$B12,'Zusammenführung EU-CH'!F$8:F$241)</f>
        <v>12970</v>
      </c>
      <c r="E12">
        <f>SUMIF('Zusammenführung EU-CH'!$B$8:$B$241,'Total RE-GEN in AIB Countries'!$B12,'Zusammenführung EU-CH'!G$8:G$241)</f>
        <v>8552</v>
      </c>
      <c r="F12">
        <f>SUMIF('Zusammenführung EU-CH'!$B$8:$B$241,'Total RE-GEN in AIB Countries'!$B12,'Zusammenführung EU-CH'!H$8:H$241)</f>
        <v>8605</v>
      </c>
      <c r="G12">
        <f>SUMIF('Zusammenführung EU-CH'!$B$8:$B$241,'Total RE-GEN in AIB Countries'!$B12,'Zusammenführung EU-CH'!I$8:I$241)</f>
        <v>8966</v>
      </c>
      <c r="H12">
        <f>SUMIF('Zusammenführung EU-CH'!$B$8:$B$241,'Total RE-GEN in AIB Countries'!$B12,'Zusammenführung EU-CH'!J$8:J$241)</f>
        <v>6933</v>
      </c>
      <c r="I12">
        <f>SUMIF('Zusammenführung EU-CH'!$B$8:$B$241,'Total RE-GEN in AIB Countries'!$B12,'Zusammenführung EU-CH'!K$8:K$241)</f>
        <v>6825</v>
      </c>
      <c r="J12">
        <f>SUMIF('Zusammenführung EU-CH'!$B$8:$B$241,'Total RE-GEN in AIB Countries'!$B12,'Zusammenführung EU-CH'!L$8:L$241)</f>
        <v>6764</v>
      </c>
      <c r="K12">
        <f>SUMIF('Zusammenführung EU-CH'!$B$8:$B$241,'Total RE-GEN in AIB Countries'!$B12,'Zusammenführung EU-CH'!M$8:M$241)</f>
        <v>5832</v>
      </c>
      <c r="L12">
        <f>SUMIF('Zusammenführung EU-CH'!$B$8:$B$241,'Total RE-GEN in AIB Countries'!$B12,'Zusammenführung EU-CH'!N$8:N$241)</f>
        <v>7050</v>
      </c>
      <c r="M12">
        <f>SUMIF('Zusammenführung EU-CH'!$B$8:$B$241,'Total RE-GEN in AIB Countries'!$B12,'Zusammenführung EU-CH'!O$8:O$241)</f>
        <v>9779</v>
      </c>
      <c r="N12">
        <f>SUMIF('Zusammenführung EU-CH'!$B$8:$B$241,'Total RE-GEN in AIB Countries'!$B12,'Zusammenführung EU-CH'!P$8:P$241)</f>
        <v>10813</v>
      </c>
      <c r="O12">
        <f>SUMIF('Zusammenführung EU-CH'!$B$8:$B$241,'Total RE-GEN in AIB Countries'!$B12,'Zusammenführung EU-CH'!Q$8:Q$241)</f>
        <v>11826.06</v>
      </c>
      <c r="P12">
        <f>SUMIF('Zusammenführung EU-CH'!$B$8:$B$241,'Total RE-GEN in AIB Countries'!$B12,'Zusammenführung EU-CH'!R$8:R$241)</f>
        <v>14740.944</v>
      </c>
      <c r="Q12">
        <f>SUMIF('Zusammenführung EU-CH'!$B$8:$B$241,'Total RE-GEN in AIB Countries'!$B12,'Zusammenführung EU-CH'!S$8:S$241)</f>
        <v>16616.591</v>
      </c>
      <c r="R12">
        <f>SUMIF('Zusammenführung EU-CH'!$B$8:$B$241,'Total RE-GEN in AIB Countries'!$B12,'Zusammenführung EU-CH'!T$8:T$241)</f>
        <v>15756.137999999999</v>
      </c>
      <c r="S12">
        <f>SUMIF('Zusammenführung EU-CH'!$B$8:$B$241,'Total RE-GEN in AIB Countries'!$B12,'Zusammenführung EU-CH'!U$8:U$241)</f>
        <v>15009.196</v>
      </c>
      <c r="T12">
        <f>SUMIF('Zusammenführung EU-CH'!$B$8:$B$241,'Total RE-GEN in AIB Countries'!$B12,'Zusammenführung EU-CH'!V$8:V$241)</f>
        <v>16475.951000000001</v>
      </c>
      <c r="U12">
        <f>SUMIF('Zusammenführung EU-CH'!$B$8:$B$241,'Total RE-GEN in AIB Countries'!$B12,'Zusammenführung EU-CH'!W$8:W$241)</f>
        <v>14310.555</v>
      </c>
      <c r="V12">
        <f>SUMIF('Zusammenführung EU-CH'!$B$8:$B$241,'Total RE-GEN in AIB Countries'!$B12,'Zusammenführung EU-CH'!X$8:X$241)</f>
        <v>14137.264999999999</v>
      </c>
      <c r="W12">
        <f>SUMIF('Zusammenführung EU-CH'!$B$8:$B$241,'Total RE-GEN in AIB Countries'!$B12,'Zusammenführung EU-CH'!Y$8:Y$241)</f>
        <v>13194.17</v>
      </c>
      <c r="X12">
        <f>SUMIF('Zusammenführung EU-CH'!$B$8:$B$241,'Total RE-GEN in AIB Countries'!$B12,'Zusammenführung EU-CH'!Z$8:Z$241)</f>
        <v>18561.823</v>
      </c>
      <c r="Y12">
        <f>SUMIF('Zusammenführung EU-CH'!$B$8:$B$241,'Total RE-GEN in AIB Countries'!$B12,'Zusammenführung EU-CH'!AA$8:AA$241)</f>
        <v>14916.473</v>
      </c>
      <c r="Z12">
        <f>SUMIF('Zusammenführung EU-CH'!$B$8:$B$241,'Total RE-GEN in AIB Countries'!$B12,'Zusammenführung EU-CH'!AB$8:AB$241)</f>
        <v>19361.825000000001</v>
      </c>
      <c r="AA12">
        <f>SUMIF('Zusammenführung EU-CH'!$B$8:$B$241,'Total RE-GEN in AIB Countries'!$B12,'Zusammenführung EU-CH'!AC$8:AC$241)</f>
        <v>19415.359</v>
      </c>
      <c r="AB12">
        <f>SUMIF('Zusammenführung EU-CH'!$B$8:$B$241,'Total RE-GEN in AIB Countries'!$B12,'Zusammenführung EU-CH'!AD$8:AD$241)</f>
        <v>13363.221</v>
      </c>
      <c r="AC12">
        <f>SUMIF('Zusammenführung EU-CH'!$B$8:$B$241,'Total RE-GEN in AIB Countries'!$B12,'Zusammenführung EU-CH'!AE$8:AE$241)</f>
        <v>17262.027000000002</v>
      </c>
      <c r="AD12">
        <f>SUMIF('Zusammenführung EU-CH'!$B$8:$B$241,'Total RE-GEN in AIB Countries'!$B12,'Zusammenführung EU-CH'!AF$8:AF$241)</f>
        <v>18054.775000000001</v>
      </c>
      <c r="AE12">
        <f>SUMIF('Zusammenführung EU-CH'!$B$8:$B$241,'Total RE-GEN in AIB Countries'!$B12,'Zusammenführung EU-CH'!AG$8:AG$241)</f>
        <v>17541.006000000001</v>
      </c>
      <c r="AF12">
        <f>SUMIF('Zusammenführung EU-CH'!$B$8:$B$241,'Total RE-GEN in AIB Countries'!$B12,'Zusammenführung EU-CH'!AH$8:AH$241)</f>
        <v>14970.579</v>
      </c>
      <c r="AG12">
        <f>SUMIF('Zusammenführung EU-CH'!$B$8:$B$241,'Total RE-GEN in AIB Countries'!$B12,'Zusammenführung EU-CH'!AI$8:AI$241)</f>
        <v>14314.091</v>
      </c>
      <c r="AH12">
        <f>SUMIF('Zusammenführung EU-CH'!$B$8:$B$241,'Total RE-GEN in AIB Countries'!$B12,'Zusammenführung EU-CH'!AJ$8:AJ$241)</f>
        <v>14868.076000000001</v>
      </c>
      <c r="AI12">
        <f>SUMIF('Zusammenführung EU-CH'!$B$8:$B$241,'Total RE-GEN in AIB Countries'!$B12,'Zusammenführung EU-CH'!AK$8:AK$241)</f>
        <v>15564.756000000001</v>
      </c>
      <c r="AJ12">
        <f>SUMIF('Zusammenführung EU-CH'!$B$8:$B$241,'Total RE-GEN in AIB Countries'!$B12,'Zusammenführung EU-CH'!AL$8:AL$241)</f>
        <v>16917.314999999999</v>
      </c>
      <c r="AK12">
        <f>SUMIF('Zusammenführung EU-CH'!$B$8:$B$241,'Total RE-GEN in AIB Countries'!$B12,'Zusammenführung EU-CH'!AM$8:AM$241)</f>
        <v>14116.601000000001</v>
      </c>
      <c r="AL12">
        <f>SUMIF('Zusammenführung EU-CH'!$B$8:$B$241,'Total RE-GEN in AIB Countries'!$B12,'Zusammenführung EU-CH'!AN$8:AN$241)</f>
        <v>18660.161</v>
      </c>
      <c r="AM12">
        <f>SUMIF('Zusammenführung EU-CH'!$B$8:$B$241,'Total RE-GEN in AIB Countries'!$B12,'Zusammenführung EU-CH'!AO$8:AO$241)</f>
        <v>18352.12</v>
      </c>
      <c r="AN12">
        <f>SUMIF('Zusammenführung EU-CH'!$B$8:$B$241,'Total RE-GEN in AIB Countries'!$B12,'Zusammenführung EU-CH'!AP$8:AP$241)</f>
        <v>16182.552</v>
      </c>
      <c r="AO12">
        <f>SUMIF('Zusammenführung EU-CH'!$B$8:$B$241,'Total RE-GEN in AIB Countries'!$B12,'Zusammenführung EU-CH'!AQ$8:AQ$241)</f>
        <v>23686.023000000001</v>
      </c>
      <c r="AP12">
        <f>SUMIF('Zusammenführung EU-CH'!$B$8:$B$241,'Total RE-GEN in AIB Countries'!$B12,'Zusammenführung EU-CH'!AR$8:AR$241)</f>
        <v>18099.748</v>
      </c>
      <c r="AQ12">
        <f>SUMIF('Zusammenführung EU-CH'!$B$8:$B$241,'Total RE-GEN in AIB Countries'!$B12,'Zusammenführung EU-CH'!AS$8:AS$241)</f>
        <v>17221.324000000001</v>
      </c>
      <c r="AR12">
        <f>SUMIF('Zusammenführung EU-CH'!$B$8:$B$241,'Total RE-GEN in AIB Countries'!$B12,'Zusammenführung EU-CH'!AT$8:AT$241)</f>
        <v>17137.629000000001</v>
      </c>
      <c r="AS12">
        <f>SUMIF('Zusammenführung EU-CH'!$B$8:$B$241,'Total RE-GEN in AIB Countries'!$B12,'Zusammenführung EU-CH'!AU$8:AU$241)</f>
        <v>16036.773000000001</v>
      </c>
      <c r="AT12">
        <f>SUMIF('Zusammenführung EU-CH'!$B$8:$B$241,'Total RE-GEN in AIB Countries'!$B12,'Zusammenführung EU-CH'!AV$8:AV$241)</f>
        <v>14908.602999999999</v>
      </c>
      <c r="AU12">
        <f>SUMIF('Zusammenführung EU-CH'!$B$8:$B$241,'Total RE-GEN in AIB Countries'!$B12,'Zusammenführung EU-CH'!AW$8:AW$241)</f>
        <v>16450.427</v>
      </c>
      <c r="AV12">
        <f>SUMIF('Zusammenführung EU-CH'!$B$8:$B$241,'Total RE-GEN in AIB Countries'!$B12,'Zusammenführung EU-CH'!AX$8:AX$241)</f>
        <v>17740.714</v>
      </c>
      <c r="AW12">
        <f>SUMIF('Zusammenführung EU-CH'!$B$8:$B$241,'Total RE-GEN in AIB Countries'!$B12,'Zusammenführung EU-CH'!AY$8:AY$241)</f>
        <v>14323.638999999999</v>
      </c>
      <c r="AX12">
        <f>SUMIF('Zusammenführung EU-CH'!$B$8:$B$241,'Total RE-GEN in AIB Countries'!$B12,'Zusammenführung EU-CH'!AZ$8:AZ$241)</f>
        <v>19744.684999999998</v>
      </c>
      <c r="AY12">
        <f>SUMIF('Zusammenführung EU-CH'!$B$8:$B$241,'Total RE-GEN in AIB Countries'!$B12,'Zusammenführung EU-CH'!BA$8:BA$241)</f>
        <v>20576.196</v>
      </c>
      <c r="AZ12">
        <f>SUMIF('Zusammenführung EU-CH'!$B$8:$B$241,'Total RE-GEN in AIB Countries'!$B12,'Zusammenführung EU-CH'!BB$8:BB$241)</f>
        <v>25937.118000000002</v>
      </c>
      <c r="BA12">
        <f>SUMIF('Zusammenführung EU-CH'!$B$8:$B$241,'Total RE-GEN in AIB Countries'!$B12,'Zusammenführung EU-CH'!BC$8:BC$241)</f>
        <v>22371.278999999999</v>
      </c>
      <c r="BB12">
        <f>SUMIF('Zusammenführung EU-CH'!$B$8:$B$241,'Total RE-GEN in AIB Countries'!$B12,'Zusammenführung EU-CH'!BD$8:BD$241)</f>
        <v>18949.046999999999</v>
      </c>
      <c r="BC12">
        <f>SUMIF('Zusammenführung EU-CH'!$B$8:$B$241,'Total RE-GEN in AIB Countries'!$B12,'Zusammenführung EU-CH'!BE$8:BE$241)</f>
        <v>17760.858</v>
      </c>
      <c r="BD12">
        <f>SUMIF('Zusammenführung EU-CH'!$B$8:$B$241,'Total RE-GEN in AIB Countries'!$B12,'Zusammenführung EU-CH'!BF$8:BF$241)</f>
        <v>0</v>
      </c>
    </row>
    <row r="13" spans="1:56" x14ac:dyDescent="0.35">
      <c r="A13" t="s">
        <v>24</v>
      </c>
      <c r="B13" t="s">
        <v>476</v>
      </c>
      <c r="C13">
        <f>SUMIF('Zusammenführung EU-CH'!$B$8:$B$241,'Total RE-GEN in AIB Countries'!$B13,'Zusammenführung EU-CH'!E$8:E$241)</f>
        <v>945</v>
      </c>
      <c r="D13">
        <f>SUMIF('Zusammenführung EU-CH'!$B$8:$B$241,'Total RE-GEN in AIB Countries'!$B13,'Zusammenführung EU-CH'!F$8:F$241)</f>
        <v>843</v>
      </c>
      <c r="E13">
        <f>SUMIF('Zusammenführung EU-CH'!$B$8:$B$241,'Total RE-GEN in AIB Countries'!$B13,'Zusammenführung EU-CH'!G$8:G$241)</f>
        <v>1055</v>
      </c>
      <c r="F13">
        <f>SUMIF('Zusammenführung EU-CH'!$B$8:$B$241,'Total RE-GEN in AIB Countries'!$B13,'Zusammenführung EU-CH'!H$8:H$241)</f>
        <v>815</v>
      </c>
      <c r="G13">
        <f>SUMIF('Zusammenführung EU-CH'!$B$8:$B$241,'Total RE-GEN in AIB Countries'!$B13,'Zusammenführung EU-CH'!I$8:I$241)</f>
        <v>764</v>
      </c>
      <c r="H13">
        <f>SUMIF('Zusammenführung EU-CH'!$B$8:$B$241,'Total RE-GEN in AIB Countries'!$B13,'Zusammenführung EU-CH'!J$8:J$241)</f>
        <v>857</v>
      </c>
      <c r="I13">
        <f>SUMIF('Zusammenführung EU-CH'!$B$8:$B$241,'Total RE-GEN in AIB Countries'!$B13,'Zusammenführung EU-CH'!K$8:K$241)</f>
        <v>1013</v>
      </c>
      <c r="J13">
        <f>SUMIF('Zusammenführung EU-CH'!$B$8:$B$241,'Total RE-GEN in AIB Countries'!$B13,'Zusammenführung EU-CH'!L$8:L$241)</f>
        <v>975</v>
      </c>
      <c r="K13">
        <f>SUMIF('Zusammenführung EU-CH'!$B$8:$B$241,'Total RE-GEN in AIB Countries'!$B13,'Zusammenführung EU-CH'!M$8:M$241)</f>
        <v>688</v>
      </c>
      <c r="L13">
        <f>SUMIF('Zusammenführung EU-CH'!$B$8:$B$241,'Total RE-GEN in AIB Countries'!$B13,'Zusammenführung EU-CH'!N$8:N$241)</f>
        <v>768</v>
      </c>
      <c r="M13">
        <f>SUMIF('Zusammenführung EU-CH'!$B$8:$B$241,'Total RE-GEN in AIB Countries'!$B13,'Zusammenführung EU-CH'!O$8:O$241)</f>
        <v>886</v>
      </c>
      <c r="N13">
        <f>SUMIF('Zusammenführung EU-CH'!$B$8:$B$241,'Total RE-GEN in AIB Countries'!$B13,'Zusammenführung EU-CH'!P$8:P$241)</f>
        <v>1099</v>
      </c>
      <c r="O13">
        <f>SUMIF('Zusammenführung EU-CH'!$B$8:$B$241,'Total RE-GEN in AIB Countries'!$B13,'Zusammenführung EU-CH'!Q$8:Q$241)</f>
        <v>1492.635</v>
      </c>
      <c r="P13">
        <f>SUMIF('Zusammenführung EU-CH'!$B$8:$B$241,'Total RE-GEN in AIB Countries'!$B13,'Zusammenführung EU-CH'!R$8:R$241)</f>
        <v>1080.2449999999999</v>
      </c>
      <c r="Q13">
        <f>SUMIF('Zusammenführung EU-CH'!$B$8:$B$241,'Total RE-GEN in AIB Countries'!$B13,'Zusammenführung EU-CH'!S$8:S$241)</f>
        <v>1244.1289999999999</v>
      </c>
      <c r="R13">
        <f>SUMIF('Zusammenführung EU-CH'!$B$8:$B$241,'Total RE-GEN in AIB Countries'!$B13,'Zusammenführung EU-CH'!T$8:T$241)</f>
        <v>1003.2049999999999</v>
      </c>
      <c r="S13">
        <f>SUMIF('Zusammenführung EU-CH'!$B$8:$B$241,'Total RE-GEN in AIB Countries'!$B13,'Zusammenführung EU-CH'!U$8:U$241)</f>
        <v>1219.8309999999999</v>
      </c>
      <c r="T13">
        <f>SUMIF('Zusammenführung EU-CH'!$B$8:$B$241,'Total RE-GEN in AIB Countries'!$B13,'Zusammenführung EU-CH'!V$8:V$241)</f>
        <v>1056.1420000000001</v>
      </c>
      <c r="U13">
        <f>SUMIF('Zusammenführung EU-CH'!$B$8:$B$241,'Total RE-GEN in AIB Countries'!$B13,'Zusammenführung EU-CH'!W$8:W$241)</f>
        <v>1510.489</v>
      </c>
      <c r="V13">
        <f>SUMIF('Zusammenführung EU-CH'!$B$8:$B$241,'Total RE-GEN in AIB Countries'!$B13,'Zusammenführung EU-CH'!X$8:X$241)</f>
        <v>1654.883</v>
      </c>
      <c r="W13">
        <f>SUMIF('Zusammenführung EU-CH'!$B$8:$B$241,'Total RE-GEN in AIB Countries'!$B13,'Zusammenführung EU-CH'!Y$8:Y$241)</f>
        <v>1064.1320000000001</v>
      </c>
      <c r="X13">
        <f>SUMIF('Zusammenführung EU-CH'!$B$8:$B$241,'Total RE-GEN in AIB Countries'!$B13,'Zusammenführung EU-CH'!Z$8:Z$241)</f>
        <v>1119.048</v>
      </c>
      <c r="Y13">
        <f>SUMIF('Zusammenführung EU-CH'!$B$8:$B$241,'Total RE-GEN in AIB Countries'!$B13,'Zusammenführung EU-CH'!AA$8:AA$241)</f>
        <v>983.99</v>
      </c>
      <c r="Z13">
        <f>SUMIF('Zusammenführung EU-CH'!$B$8:$B$241,'Total RE-GEN in AIB Countries'!$B13,'Zusammenführung EU-CH'!AB$8:AB$241)</f>
        <v>1407.4940000000001</v>
      </c>
      <c r="AA13">
        <f>SUMIF('Zusammenführung EU-CH'!$B$8:$B$241,'Total RE-GEN in AIB Countries'!$B13,'Zusammenführung EU-CH'!AC$8:AC$241)</f>
        <v>1181.403</v>
      </c>
      <c r="AB13">
        <f>SUMIF('Zusammenführung EU-CH'!$B$8:$B$241,'Total RE-GEN in AIB Countries'!$B13,'Zusammenführung EU-CH'!AD$8:AD$241)</f>
        <v>1238.248</v>
      </c>
      <c r="AC13">
        <f>SUMIF('Zusammenführung EU-CH'!$B$8:$B$241,'Total RE-GEN in AIB Countries'!$B13,'Zusammenführung EU-CH'!AE$8:AE$241)</f>
        <v>2241.9390000000003</v>
      </c>
      <c r="AD13">
        <f>SUMIF('Zusammenführung EU-CH'!$B$8:$B$241,'Total RE-GEN in AIB Countries'!$B13,'Zusammenführung EU-CH'!AF$8:AF$241)</f>
        <v>1590.3029999999999</v>
      </c>
      <c r="AE13">
        <f>SUMIF('Zusammenführung EU-CH'!$B$8:$B$241,'Total RE-GEN in AIB Countries'!$B13,'Zusammenführung EU-CH'!AG$8:AG$241)</f>
        <v>1336.2270000000001</v>
      </c>
      <c r="AF13">
        <f>SUMIF('Zusammenführung EU-CH'!$B$8:$B$241,'Total RE-GEN in AIB Countries'!$B13,'Zusammenführung EU-CH'!AH$8:AH$241)</f>
        <v>1307.5369999999998</v>
      </c>
      <c r="AG13">
        <f>SUMIF('Zusammenführung EU-CH'!$B$8:$B$241,'Total RE-GEN in AIB Countries'!$B13,'Zusammenführung EU-CH'!AI$8:AI$241)</f>
        <v>1329.1390000000001</v>
      </c>
      <c r="AH13">
        <f>SUMIF('Zusammenführung EU-CH'!$B$8:$B$241,'Total RE-GEN in AIB Countries'!$B13,'Zusammenführung EU-CH'!AJ$8:AJ$241)</f>
        <v>1726.92</v>
      </c>
      <c r="AI13">
        <f>SUMIF('Zusammenführung EU-CH'!$B$8:$B$241,'Total RE-GEN in AIB Countries'!$B13,'Zusammenführung EU-CH'!AK$8:AK$241)</f>
        <v>1436.3480000000002</v>
      </c>
      <c r="AJ13">
        <f>SUMIF('Zusammenführung EU-CH'!$B$8:$B$241,'Total RE-GEN in AIB Countries'!$B13,'Zusammenführung EU-CH'!AL$8:AL$241)</f>
        <v>1255.7259999999999</v>
      </c>
      <c r="AK13">
        <f>SUMIF('Zusammenführung EU-CH'!$B$8:$B$241,'Total RE-GEN in AIB Countries'!$B13,'Zusammenführung EU-CH'!AM$8:AM$241)</f>
        <v>1298.0450000000001</v>
      </c>
      <c r="AL13">
        <f>SUMIF('Zusammenführung EU-CH'!$B$8:$B$241,'Total RE-GEN in AIB Countries'!$B13,'Zusammenführung EU-CH'!AN$8:AN$241)</f>
        <v>1168.5930000000001</v>
      </c>
      <c r="AM13">
        <f>SUMIF('Zusammenführung EU-CH'!$B$8:$B$241,'Total RE-GEN in AIB Countries'!$B13,'Zusammenführung EU-CH'!AO$8:AO$241)</f>
        <v>1454.3519999999999</v>
      </c>
      <c r="AN13">
        <f>SUMIF('Zusammenführung EU-CH'!$B$8:$B$241,'Total RE-GEN in AIB Countries'!$B13,'Zusammenführung EU-CH'!AP$8:AP$241)</f>
        <v>1365.4010000000001</v>
      </c>
      <c r="AO13">
        <f>SUMIF('Zusammenführung EU-CH'!$B$8:$B$241,'Total RE-GEN in AIB Countries'!$B13,'Zusammenführung EU-CH'!AQ$8:AQ$241)</f>
        <v>1401.6279999999999</v>
      </c>
      <c r="AP13">
        <f>SUMIF('Zusammenführung EU-CH'!$B$8:$B$241,'Total RE-GEN in AIB Countries'!$B13,'Zusammenführung EU-CH'!AR$8:AR$241)</f>
        <v>1176.624</v>
      </c>
      <c r="AQ13">
        <f>SUMIF('Zusammenführung EU-CH'!$B$8:$B$241,'Total RE-GEN in AIB Countries'!$B13,'Zusammenführung EU-CH'!AS$8:AS$241)</f>
        <v>1223.5940000000001</v>
      </c>
      <c r="AR13">
        <f>SUMIF('Zusammenführung EU-CH'!$B$8:$B$241,'Total RE-GEN in AIB Countries'!$B13,'Zusammenführung EU-CH'!AT$8:AT$241)</f>
        <v>1422.4549999999999</v>
      </c>
      <c r="AS13">
        <f>SUMIF('Zusammenführung EU-CH'!$B$8:$B$241,'Total RE-GEN in AIB Countries'!$B13,'Zusammenführung EU-CH'!AU$8:AU$241)</f>
        <v>1490.9669999999999</v>
      </c>
      <c r="AT13">
        <f>SUMIF('Zusammenführung EU-CH'!$B$8:$B$241,'Total RE-GEN in AIB Countries'!$B13,'Zusammenführung EU-CH'!AV$8:AV$241)</f>
        <v>1863.21</v>
      </c>
      <c r="AU13">
        <f>SUMIF('Zusammenführung EU-CH'!$B$8:$B$241,'Total RE-GEN in AIB Countries'!$B13,'Zusammenführung EU-CH'!AW$8:AW$241)</f>
        <v>1378.9169999999999</v>
      </c>
      <c r="AV13">
        <f>SUMIF('Zusammenführung EU-CH'!$B$8:$B$241,'Total RE-GEN in AIB Countries'!$B13,'Zusammenführung EU-CH'!AX$8:AX$241)</f>
        <v>1158.67</v>
      </c>
      <c r="AW13">
        <f>SUMIF('Zusammenführung EU-CH'!$B$8:$B$241,'Total RE-GEN in AIB Countries'!$B13,'Zusammenführung EU-CH'!AY$8:AY$241)</f>
        <v>1158.586</v>
      </c>
      <c r="AX13">
        <f>SUMIF('Zusammenführung EU-CH'!$B$8:$B$241,'Total RE-GEN in AIB Countries'!$B13,'Zusammenführung EU-CH'!AZ$8:AZ$241)</f>
        <v>1439.4670000000001</v>
      </c>
      <c r="AY13">
        <f>SUMIF('Zusammenführung EU-CH'!$B$8:$B$241,'Total RE-GEN in AIB Countries'!$B13,'Zusammenführung EU-CH'!BA$8:BA$241)</f>
        <v>1442.4</v>
      </c>
      <c r="AZ13">
        <f>SUMIF('Zusammenführung EU-CH'!$B$8:$B$241,'Total RE-GEN in AIB Countries'!$B13,'Zusammenführung EU-CH'!BB$8:BB$241)</f>
        <v>1370.6959999999999</v>
      </c>
      <c r="BA13">
        <f>SUMIF('Zusammenführung EU-CH'!$B$8:$B$241,'Total RE-GEN in AIB Countries'!$B13,'Zusammenführung EU-CH'!BC$8:BC$241)</f>
        <v>1509.7329999999999</v>
      </c>
      <c r="BB13">
        <f>SUMIF('Zusammenführung EU-CH'!$B$8:$B$241,'Total RE-GEN in AIB Countries'!$B13,'Zusammenführung EU-CH'!BD$8:BD$241)</f>
        <v>1536.7829999999999</v>
      </c>
      <c r="BC13">
        <f>SUMIF('Zusammenführung EU-CH'!$B$8:$B$241,'Total RE-GEN in AIB Countries'!$B13,'Zusammenführung EU-CH'!BE$8:BE$241)</f>
        <v>1406.163</v>
      </c>
      <c r="BD13">
        <f>SUMIF('Zusammenführung EU-CH'!$B$8:$B$241,'Total RE-GEN in AIB Countries'!$B13,'Zusammenführung EU-CH'!BF$8:BF$241)</f>
        <v>0</v>
      </c>
    </row>
    <row r="14" spans="1:56" x14ac:dyDescent="0.35">
      <c r="A14" t="s">
        <v>26</v>
      </c>
      <c r="B14" t="s">
        <v>477</v>
      </c>
      <c r="C14">
        <f>SUMIF('Zusammenführung EU-CH'!$B$8:$B$241,'Total RE-GEN in AIB Countries'!$B14,'Zusammenführung EU-CH'!E$8:E$241)</f>
        <v>0</v>
      </c>
      <c r="D14">
        <f>SUMIF('Zusammenführung EU-CH'!$B$8:$B$241,'Total RE-GEN in AIB Countries'!$B14,'Zusammenführung EU-CH'!F$8:F$241)</f>
        <v>0</v>
      </c>
      <c r="E14">
        <f>SUMIF('Zusammenführung EU-CH'!$B$8:$B$241,'Total RE-GEN in AIB Countries'!$B14,'Zusammenführung EU-CH'!G$8:G$241)</f>
        <v>0</v>
      </c>
      <c r="F14">
        <f>SUMIF('Zusammenführung EU-CH'!$B$8:$B$241,'Total RE-GEN in AIB Countries'!$B14,'Zusammenführung EU-CH'!H$8:H$241)</f>
        <v>0</v>
      </c>
      <c r="G14">
        <f>SUMIF('Zusammenführung EU-CH'!$B$8:$B$241,'Total RE-GEN in AIB Countries'!$B14,'Zusammenführung EU-CH'!I$8:I$241)</f>
        <v>0</v>
      </c>
      <c r="H14">
        <f>SUMIF('Zusammenführung EU-CH'!$B$8:$B$241,'Total RE-GEN in AIB Countries'!$B14,'Zusammenführung EU-CH'!J$8:J$241)</f>
        <v>0</v>
      </c>
      <c r="I14">
        <f>SUMIF('Zusammenführung EU-CH'!$B$8:$B$241,'Total RE-GEN in AIB Countries'!$B14,'Zusammenführung EU-CH'!K$8:K$241)</f>
        <v>0</v>
      </c>
      <c r="J14">
        <f>SUMIF('Zusammenführung EU-CH'!$B$8:$B$241,'Total RE-GEN in AIB Countries'!$B14,'Zusammenführung EU-CH'!L$8:L$241)</f>
        <v>0</v>
      </c>
      <c r="K14">
        <f>SUMIF('Zusammenführung EU-CH'!$B$8:$B$241,'Total RE-GEN in AIB Countries'!$B14,'Zusammenführung EU-CH'!M$8:M$241)</f>
        <v>0</v>
      </c>
      <c r="L14">
        <f>SUMIF('Zusammenführung EU-CH'!$B$8:$B$241,'Total RE-GEN in AIB Countries'!$B14,'Zusammenführung EU-CH'!N$8:N$241)</f>
        <v>0</v>
      </c>
      <c r="M14">
        <f>SUMIF('Zusammenführung EU-CH'!$B$8:$B$241,'Total RE-GEN in AIB Countries'!$B14,'Zusammenführung EU-CH'!O$8:O$241)</f>
        <v>0</v>
      </c>
      <c r="N14">
        <f>SUMIF('Zusammenführung EU-CH'!$B$8:$B$241,'Total RE-GEN in AIB Countries'!$B14,'Zusammenführung EU-CH'!P$8:P$241)</f>
        <v>0</v>
      </c>
      <c r="O14">
        <f>SUMIF('Zusammenführung EU-CH'!$B$8:$B$241,'Total RE-GEN in AIB Countries'!$B14,'Zusammenführung EU-CH'!Q$8:Q$241)</f>
        <v>1635.5559999999998</v>
      </c>
      <c r="P14">
        <f>SUMIF('Zusammenführung EU-CH'!$B$8:$B$241,'Total RE-GEN in AIB Countries'!$B14,'Zusammenführung EU-CH'!R$8:R$241)</f>
        <v>1500.5440000000001</v>
      </c>
      <c r="Q14">
        <f>SUMIF('Zusammenführung EU-CH'!$B$8:$B$241,'Total RE-GEN in AIB Countries'!$B14,'Zusammenführung EU-CH'!S$8:S$241)</f>
        <v>1690.4599999999998</v>
      </c>
      <c r="R14">
        <f>SUMIF('Zusammenführung EU-CH'!$B$8:$B$241,'Total RE-GEN in AIB Countries'!$B14,'Zusammenführung EU-CH'!T$8:T$241)</f>
        <v>0</v>
      </c>
      <c r="S14">
        <f>SUMIF('Zusammenführung EU-CH'!$B$8:$B$241,'Total RE-GEN in AIB Countries'!$B14,'Zusammenführung EU-CH'!U$8:U$241)</f>
        <v>0</v>
      </c>
      <c r="T14">
        <f>SUMIF('Zusammenführung EU-CH'!$B$8:$B$241,'Total RE-GEN in AIB Countries'!$B14,'Zusammenführung EU-CH'!V$8:V$241)</f>
        <v>0</v>
      </c>
      <c r="U14">
        <f>SUMIF('Zusammenführung EU-CH'!$B$8:$B$241,'Total RE-GEN in AIB Countries'!$B14,'Zusammenführung EU-CH'!W$8:W$241)</f>
        <v>0</v>
      </c>
      <c r="V14">
        <f>SUMIF('Zusammenführung EU-CH'!$B$8:$B$241,'Total RE-GEN in AIB Countries'!$B14,'Zusammenführung EU-CH'!X$8:X$241)</f>
        <v>0</v>
      </c>
      <c r="W14">
        <f>SUMIF('Zusammenführung EU-CH'!$B$8:$B$241,'Total RE-GEN in AIB Countries'!$B14,'Zusammenführung EU-CH'!Y$8:Y$241)</f>
        <v>0</v>
      </c>
      <c r="X14">
        <f>SUMIF('Zusammenführung EU-CH'!$B$8:$B$241,'Total RE-GEN in AIB Countries'!$B14,'Zusammenführung EU-CH'!Z$8:Z$241)</f>
        <v>0</v>
      </c>
      <c r="Y14">
        <f>SUMIF('Zusammenführung EU-CH'!$B$8:$B$241,'Total RE-GEN in AIB Countries'!$B14,'Zusammenführung EU-CH'!AA$8:AA$241)</f>
        <v>0</v>
      </c>
      <c r="Z14">
        <f>SUMIF('Zusammenführung EU-CH'!$B$8:$B$241,'Total RE-GEN in AIB Countries'!$B14,'Zusammenführung EU-CH'!AB$8:AB$241)</f>
        <v>0</v>
      </c>
      <c r="AA14">
        <f>SUMIF('Zusammenführung EU-CH'!$B$8:$B$241,'Total RE-GEN in AIB Countries'!$B14,'Zusammenführung EU-CH'!AC$8:AC$241)</f>
        <v>0</v>
      </c>
      <c r="AB14">
        <f>SUMIF('Zusammenführung EU-CH'!$B$8:$B$241,'Total RE-GEN in AIB Countries'!$B14,'Zusammenführung EU-CH'!AD$8:AD$241)</f>
        <v>0</v>
      </c>
      <c r="AC14">
        <f>SUMIF('Zusammenführung EU-CH'!$B$8:$B$241,'Total RE-GEN in AIB Countries'!$B14,'Zusammenführung EU-CH'!AE$8:AE$241)</f>
        <v>0</v>
      </c>
      <c r="AD14">
        <f>SUMIF('Zusammenführung EU-CH'!$B$8:$B$241,'Total RE-GEN in AIB Countries'!$B14,'Zusammenführung EU-CH'!AF$8:AF$241)</f>
        <v>0</v>
      </c>
      <c r="AE14">
        <f>SUMIF('Zusammenführung EU-CH'!$B$8:$B$241,'Total RE-GEN in AIB Countries'!$B14,'Zusammenführung EU-CH'!AG$8:AG$241)</f>
        <v>0</v>
      </c>
      <c r="AF14">
        <f>SUMIF('Zusammenführung EU-CH'!$B$8:$B$241,'Total RE-GEN in AIB Countries'!$B14,'Zusammenführung EU-CH'!AH$8:AH$241)</f>
        <v>0</v>
      </c>
      <c r="AG14">
        <f>SUMIF('Zusammenführung EU-CH'!$B$8:$B$241,'Total RE-GEN in AIB Countries'!$B14,'Zusammenführung EU-CH'!AI$8:AI$241)</f>
        <v>0</v>
      </c>
      <c r="AH14">
        <f>SUMIF('Zusammenführung EU-CH'!$B$8:$B$241,'Total RE-GEN in AIB Countries'!$B14,'Zusammenführung EU-CH'!AJ$8:AJ$241)</f>
        <v>0</v>
      </c>
      <c r="AI14">
        <f>SUMIF('Zusammenführung EU-CH'!$B$8:$B$241,'Total RE-GEN in AIB Countries'!$B14,'Zusammenführung EU-CH'!AK$8:AK$241)</f>
        <v>0</v>
      </c>
      <c r="AJ14">
        <f>SUMIF('Zusammenführung EU-CH'!$B$8:$B$241,'Total RE-GEN in AIB Countries'!$B14,'Zusammenführung EU-CH'!AL$8:AL$241)</f>
        <v>0</v>
      </c>
      <c r="AK14">
        <f>SUMIF('Zusammenführung EU-CH'!$B$8:$B$241,'Total RE-GEN in AIB Countries'!$B14,'Zusammenführung EU-CH'!AM$8:AM$241)</f>
        <v>0</v>
      </c>
      <c r="AL14">
        <f>SUMIF('Zusammenführung EU-CH'!$B$8:$B$241,'Total RE-GEN in AIB Countries'!$B14,'Zusammenführung EU-CH'!AN$8:AN$241)</f>
        <v>0</v>
      </c>
      <c r="AM14">
        <f>SUMIF('Zusammenführung EU-CH'!$B$8:$B$241,'Total RE-GEN in AIB Countries'!$B14,'Zusammenführung EU-CH'!AO$8:AO$241)</f>
        <v>0</v>
      </c>
      <c r="AN14">
        <f>SUMIF('Zusammenführung EU-CH'!$B$8:$B$241,'Total RE-GEN in AIB Countries'!$B14,'Zusammenführung EU-CH'!AP$8:AP$241)</f>
        <v>0</v>
      </c>
      <c r="AO14">
        <f>SUMIF('Zusammenführung EU-CH'!$B$8:$B$241,'Total RE-GEN in AIB Countries'!$B14,'Zusammenführung EU-CH'!AQ$8:AQ$241)</f>
        <v>0</v>
      </c>
      <c r="AP14">
        <f>SUMIF('Zusammenführung EU-CH'!$B$8:$B$241,'Total RE-GEN in AIB Countries'!$B14,'Zusammenführung EU-CH'!AR$8:AR$241)</f>
        <v>0</v>
      </c>
      <c r="AQ14">
        <f>SUMIF('Zusammenführung EU-CH'!$B$8:$B$241,'Total RE-GEN in AIB Countries'!$B14,'Zusammenführung EU-CH'!AS$8:AS$241)</f>
        <v>0</v>
      </c>
      <c r="AR14">
        <f>SUMIF('Zusammenführung EU-CH'!$B$8:$B$241,'Total RE-GEN in AIB Countries'!$B14,'Zusammenführung EU-CH'!AT$8:AT$241)</f>
        <v>0</v>
      </c>
      <c r="AS14">
        <f>SUMIF('Zusammenführung EU-CH'!$B$8:$B$241,'Total RE-GEN in AIB Countries'!$B14,'Zusammenführung EU-CH'!AU$8:AU$241)</f>
        <v>0</v>
      </c>
      <c r="AT14">
        <f>SUMIF('Zusammenführung EU-CH'!$B$8:$B$241,'Total RE-GEN in AIB Countries'!$B14,'Zusammenführung EU-CH'!AV$8:AV$241)</f>
        <v>0</v>
      </c>
      <c r="AU14">
        <f>SUMIF('Zusammenführung EU-CH'!$B$8:$B$241,'Total RE-GEN in AIB Countries'!$B14,'Zusammenführung EU-CH'!AW$8:AW$241)</f>
        <v>0</v>
      </c>
      <c r="AV14">
        <f>SUMIF('Zusammenführung EU-CH'!$B$8:$B$241,'Total RE-GEN in AIB Countries'!$B14,'Zusammenführung EU-CH'!AX$8:AX$241)</f>
        <v>0</v>
      </c>
      <c r="AW14">
        <f>SUMIF('Zusammenführung EU-CH'!$B$8:$B$241,'Total RE-GEN in AIB Countries'!$B14,'Zusammenführung EU-CH'!AY$8:AY$241)</f>
        <v>0</v>
      </c>
      <c r="AX14">
        <f>SUMIF('Zusammenführung EU-CH'!$B$8:$B$241,'Total RE-GEN in AIB Countries'!$B14,'Zusammenführung EU-CH'!AZ$8:AZ$241)</f>
        <v>0</v>
      </c>
      <c r="AY14">
        <f>SUMIF('Zusammenführung EU-CH'!$B$8:$B$241,'Total RE-GEN in AIB Countries'!$B14,'Zusammenführung EU-CH'!BA$8:BA$241)</f>
        <v>0</v>
      </c>
      <c r="AZ14">
        <f>SUMIF('Zusammenführung EU-CH'!$B$8:$B$241,'Total RE-GEN in AIB Countries'!$B14,'Zusammenführung EU-CH'!BB$8:BB$241)</f>
        <v>0</v>
      </c>
      <c r="BA14">
        <f>SUMIF('Zusammenführung EU-CH'!$B$8:$B$241,'Total RE-GEN in AIB Countries'!$B14,'Zusammenführung EU-CH'!BC$8:BC$241)</f>
        <v>0</v>
      </c>
      <c r="BB14">
        <f>SUMIF('Zusammenführung EU-CH'!$B$8:$B$241,'Total RE-GEN in AIB Countries'!$B14,'Zusammenführung EU-CH'!BD$8:BD$241)</f>
        <v>0</v>
      </c>
      <c r="BC14">
        <f>SUMIF('Zusammenführung EU-CH'!$B$8:$B$241,'Total RE-GEN in AIB Countries'!$B14,'Zusammenführung EU-CH'!BE$8:BE$241)</f>
        <v>0</v>
      </c>
      <c r="BD14">
        <f>SUMIF('Zusammenführung EU-CH'!$B$8:$B$241,'Total RE-GEN in AIB Countries'!$B14,'Zusammenführung EU-CH'!BF$8:BF$241)</f>
        <v>0</v>
      </c>
    </row>
    <row r="15" spans="1:56" x14ac:dyDescent="0.35">
      <c r="A15" t="s">
        <v>27</v>
      </c>
      <c r="B15" t="s">
        <v>478</v>
      </c>
      <c r="C15">
        <f>SUMIF('Zusammenführung EU-CH'!$B$8:$B$241,'Total RE-GEN in AIB Countries'!$B15,'Zusammenführung EU-CH'!E$8:E$241)</f>
        <v>936</v>
      </c>
      <c r="D15">
        <f>SUMIF('Zusammenführung EU-CH'!$B$8:$B$241,'Total RE-GEN in AIB Countries'!$B15,'Zusammenführung EU-CH'!F$8:F$241)</f>
        <v>781</v>
      </c>
      <c r="E15">
        <f>SUMIF('Zusammenführung EU-CH'!$B$8:$B$241,'Total RE-GEN in AIB Countries'!$B15,'Zusammenführung EU-CH'!G$8:G$241)</f>
        <v>637</v>
      </c>
      <c r="F15">
        <f>SUMIF('Zusammenführung EU-CH'!$B$8:$B$241,'Total RE-GEN in AIB Countries'!$B15,'Zusammenführung EU-CH'!H$8:H$241)</f>
        <v>559</v>
      </c>
      <c r="G15">
        <f>SUMIF('Zusammenführung EU-CH'!$B$8:$B$241,'Total RE-GEN in AIB Countries'!$B15,'Zusammenführung EU-CH'!I$8:I$241)</f>
        <v>398</v>
      </c>
      <c r="H15">
        <f>SUMIF('Zusammenführung EU-CH'!$B$8:$B$241,'Total RE-GEN in AIB Countries'!$B15,'Zusammenführung EU-CH'!J$8:J$241)</f>
        <v>343</v>
      </c>
      <c r="I15">
        <f>SUMIF('Zusammenführung EU-CH'!$B$8:$B$241,'Total RE-GEN in AIB Countries'!$B15,'Zusammenführung EU-CH'!K$8:K$241)</f>
        <v>400</v>
      </c>
      <c r="J15">
        <f>SUMIF('Zusammenführung EU-CH'!$B$8:$B$241,'Total RE-GEN in AIB Countries'!$B15,'Zusammenführung EU-CH'!L$8:L$241)</f>
        <v>554</v>
      </c>
      <c r="K15">
        <f>SUMIF('Zusammenführung EU-CH'!$B$8:$B$241,'Total RE-GEN in AIB Countries'!$B15,'Zusammenführung EU-CH'!M$8:M$241)</f>
        <v>605</v>
      </c>
      <c r="L15">
        <f>SUMIF('Zusammenführung EU-CH'!$B$8:$B$241,'Total RE-GEN in AIB Countries'!$B15,'Zusammenführung EU-CH'!N$8:N$241)</f>
        <v>511</v>
      </c>
      <c r="M15">
        <f>SUMIF('Zusammenführung EU-CH'!$B$8:$B$241,'Total RE-GEN in AIB Countries'!$B15,'Zusammenführung EU-CH'!O$8:O$241)</f>
        <v>577</v>
      </c>
      <c r="N15">
        <f>SUMIF('Zusammenführung EU-CH'!$B$8:$B$241,'Total RE-GEN in AIB Countries'!$B15,'Zusammenführung EU-CH'!P$8:P$241)</f>
        <v>780</v>
      </c>
      <c r="O15">
        <f>SUMIF('Zusammenführung EU-CH'!$B$8:$B$241,'Total RE-GEN in AIB Countries'!$B15,'Zusammenführung EU-CH'!Q$8:Q$241)</f>
        <v>801.928</v>
      </c>
      <c r="P15">
        <f>SUMIF('Zusammenführung EU-CH'!$B$8:$B$241,'Total RE-GEN in AIB Countries'!$B15,'Zusammenführung EU-CH'!R$8:R$241)</f>
        <v>939.20100000000002</v>
      </c>
      <c r="Q15">
        <f>SUMIF('Zusammenführung EU-CH'!$B$8:$B$241,'Total RE-GEN in AIB Countries'!$B15,'Zusammenführung EU-CH'!S$8:S$241)</f>
        <v>928.87599999999998</v>
      </c>
      <c r="R15">
        <f>SUMIF('Zusammenführung EU-CH'!$B$8:$B$241,'Total RE-GEN in AIB Countries'!$B15,'Zusammenführung EU-CH'!T$8:T$241)</f>
        <v>524.03499999999997</v>
      </c>
      <c r="S15">
        <f>SUMIF('Zusammenführung EU-CH'!$B$8:$B$241,'Total RE-GEN in AIB Countries'!$B15,'Zusammenführung EU-CH'!U$8:U$241)</f>
        <v>520.49400000000003</v>
      </c>
      <c r="T15">
        <f>SUMIF('Zusammenführung EU-CH'!$B$8:$B$241,'Total RE-GEN in AIB Countries'!$B15,'Zusammenführung EU-CH'!V$8:V$241)</f>
        <v>641.36500000000001</v>
      </c>
      <c r="U15">
        <f>SUMIF('Zusammenführung EU-CH'!$B$8:$B$241,'Total RE-GEN in AIB Countries'!$B15,'Zusammenführung EU-CH'!W$8:W$241)</f>
        <v>483.59399999999999</v>
      </c>
      <c r="V15">
        <f>SUMIF('Zusammenführung EU-CH'!$B$8:$B$241,'Total RE-GEN in AIB Countries'!$B15,'Zusammenführung EU-CH'!X$8:X$241)</f>
        <v>504.65199999999999</v>
      </c>
      <c r="W15">
        <f>SUMIF('Zusammenführung EU-CH'!$B$8:$B$241,'Total RE-GEN in AIB Countries'!$B15,'Zusammenführung EU-CH'!Y$8:Y$241)</f>
        <v>662.726</v>
      </c>
      <c r="X15">
        <f>SUMIF('Zusammenführung EU-CH'!$B$8:$B$241,'Total RE-GEN in AIB Countries'!$B15,'Zusammenführung EU-CH'!Z$8:Z$241)</f>
        <v>824.34199999999998</v>
      </c>
      <c r="Y15">
        <f>SUMIF('Zusammenführung EU-CH'!$B$8:$B$241,'Total RE-GEN in AIB Countries'!$B15,'Zusammenführung EU-CH'!AA$8:AA$241)</f>
        <v>743.15899999999999</v>
      </c>
      <c r="Z15">
        <f>SUMIF('Zusammenführung EU-CH'!$B$8:$B$241,'Total RE-GEN in AIB Countries'!$B15,'Zusammenführung EU-CH'!AB$8:AB$241)</f>
        <v>959.41700000000003</v>
      </c>
      <c r="AA15">
        <f>SUMIF('Zusammenführung EU-CH'!$B$8:$B$241,'Total RE-GEN in AIB Countries'!$B15,'Zusammenführung EU-CH'!AC$8:AC$241)</f>
        <v>1285.27</v>
      </c>
      <c r="AB15">
        <f>SUMIF('Zusammenführung EU-CH'!$B$8:$B$241,'Total RE-GEN in AIB Countries'!$B15,'Zusammenführung EU-CH'!AD$8:AD$241)</f>
        <v>943.54300000000001</v>
      </c>
      <c r="AC15">
        <f>SUMIF('Zusammenführung EU-CH'!$B$8:$B$241,'Total RE-GEN in AIB Countries'!$B15,'Zusammenführung EU-CH'!AE$8:AE$241)</f>
        <v>870.23</v>
      </c>
      <c r="AD15">
        <f>SUMIF('Zusammenführung EU-CH'!$B$8:$B$241,'Total RE-GEN in AIB Countries'!$B15,'Zusammenführung EU-CH'!AF$8:AF$241)</f>
        <v>821.49400000000003</v>
      </c>
      <c r="AE15">
        <f>SUMIF('Zusammenführung EU-CH'!$B$8:$B$241,'Total RE-GEN in AIB Countries'!$B15,'Zusammenführung EU-CH'!AG$8:AG$241)</f>
        <v>586.97199999999998</v>
      </c>
      <c r="AF15">
        <f>SUMIF('Zusammenführung EU-CH'!$B$8:$B$241,'Total RE-GEN in AIB Countries'!$B15,'Zusammenführung EU-CH'!AH$8:AH$241)</f>
        <v>369.49299999999999</v>
      </c>
      <c r="AG15">
        <f>SUMIF('Zusammenführung EU-CH'!$B$8:$B$241,'Total RE-GEN in AIB Countries'!$B15,'Zusammenführung EU-CH'!AI$8:AI$241)</f>
        <v>390.916</v>
      </c>
      <c r="AH15">
        <f>SUMIF('Zusammenführung EU-CH'!$B$8:$B$241,'Total RE-GEN in AIB Countries'!$B15,'Zusammenführung EU-CH'!AJ$8:AJ$241)</f>
        <v>605.22399999999993</v>
      </c>
      <c r="AI15">
        <f>SUMIF('Zusammenführung EU-CH'!$B$8:$B$241,'Total RE-GEN in AIB Countries'!$B15,'Zusammenführung EU-CH'!AK$8:AK$241)</f>
        <v>711.84900000000005</v>
      </c>
      <c r="AJ15">
        <f>SUMIF('Zusammenführung EU-CH'!$B$8:$B$241,'Total RE-GEN in AIB Countries'!$B15,'Zusammenführung EU-CH'!AL$8:AL$241)</f>
        <v>806.63499999999999</v>
      </c>
      <c r="AK15">
        <f>SUMIF('Zusammenführung EU-CH'!$B$8:$B$241,'Total RE-GEN in AIB Countries'!$B15,'Zusammenführung EU-CH'!AM$8:AM$241)</f>
        <v>1130.2840000000001</v>
      </c>
      <c r="AL15">
        <f>SUMIF('Zusammenführung EU-CH'!$B$8:$B$241,'Total RE-GEN in AIB Countries'!$B15,'Zusammenführung EU-CH'!AN$8:AN$241)</f>
        <v>1158.454</v>
      </c>
      <c r="AM15">
        <f>SUMIF('Zusammenführung EU-CH'!$B$8:$B$241,'Total RE-GEN in AIB Countries'!$B15,'Zusammenführung EU-CH'!AO$8:AO$241)</f>
        <v>983.6869999999999</v>
      </c>
      <c r="AN15">
        <f>SUMIF('Zusammenführung EU-CH'!$B$8:$B$241,'Total RE-GEN in AIB Countries'!$B15,'Zusammenführung EU-CH'!AP$8:AP$241)</f>
        <v>1251.5310000000002</v>
      </c>
      <c r="AO15">
        <f>SUMIF('Zusammenführung EU-CH'!$B$8:$B$241,'Total RE-GEN in AIB Countries'!$B15,'Zusammenführung EU-CH'!AQ$8:AQ$241)</f>
        <v>1087.5170000000001</v>
      </c>
      <c r="AP15">
        <f>SUMIF('Zusammenführung EU-CH'!$B$8:$B$241,'Total RE-GEN in AIB Countries'!$B15,'Zusammenführung EU-CH'!AR$8:AR$241)</f>
        <v>856.49199999999996</v>
      </c>
      <c r="AQ15">
        <f>SUMIF('Zusammenführung EU-CH'!$B$8:$B$241,'Total RE-GEN in AIB Countries'!$B15,'Zusammenführung EU-CH'!AS$8:AS$241)</f>
        <v>581.00099999999998</v>
      </c>
      <c r="AR15">
        <f>SUMIF('Zusammenführung EU-CH'!$B$8:$B$241,'Total RE-GEN in AIB Countries'!$B15,'Zusammenführung EU-CH'!AT$8:AT$241)</f>
        <v>664.49799999999993</v>
      </c>
      <c r="AS15">
        <f>SUMIF('Zusammenführung EU-CH'!$B$8:$B$241,'Total RE-GEN in AIB Countries'!$B15,'Zusammenführung EU-CH'!AU$8:AU$241)</f>
        <v>510.42899999999997</v>
      </c>
      <c r="AT15">
        <f>SUMIF('Zusammenführung EU-CH'!$B$8:$B$241,'Total RE-GEN in AIB Countries'!$B15,'Zusammenführung EU-CH'!AV$8:AV$241)</f>
        <v>837.58300000000008</v>
      </c>
      <c r="AU15">
        <f>SUMIF('Zusammenführung EU-CH'!$B$8:$B$241,'Total RE-GEN in AIB Countries'!$B15,'Zusammenführung EU-CH'!AW$8:AW$241)</f>
        <v>810.72300000000007</v>
      </c>
      <c r="AV15">
        <f>SUMIF('Zusammenführung EU-CH'!$B$8:$B$241,'Total RE-GEN in AIB Countries'!$B15,'Zusammenführung EU-CH'!AX$8:AX$241)</f>
        <v>982.85</v>
      </c>
      <c r="AW15">
        <f>SUMIF('Zusammenführung EU-CH'!$B$8:$B$241,'Total RE-GEN in AIB Countries'!$B15,'Zusammenführung EU-CH'!AY$8:AY$241)</f>
        <v>1060.76</v>
      </c>
      <c r="AX15">
        <f>SUMIF('Zusammenführung EU-CH'!$B$8:$B$241,'Total RE-GEN in AIB Countries'!$B15,'Zusammenführung EU-CH'!AZ$8:AZ$241)</f>
        <v>1290.921</v>
      </c>
      <c r="AY15">
        <f>SUMIF('Zusammenführung EU-CH'!$B$8:$B$241,'Total RE-GEN in AIB Countries'!$B15,'Zusammenführung EU-CH'!BA$8:BA$241)</f>
        <v>1277.623</v>
      </c>
      <c r="AZ15">
        <f>SUMIF('Zusammenführung EU-CH'!$B$8:$B$241,'Total RE-GEN in AIB Countries'!$B15,'Zusammenführung EU-CH'!BB$8:BB$241)</f>
        <v>1567.3700000000001</v>
      </c>
      <c r="BA15">
        <f>SUMIF('Zusammenführung EU-CH'!$B$8:$B$241,'Total RE-GEN in AIB Countries'!$B15,'Zusammenführung EU-CH'!BC$8:BC$241)</f>
        <v>1107.154</v>
      </c>
      <c r="BB15">
        <f>SUMIF('Zusammenführung EU-CH'!$B$8:$B$241,'Total RE-GEN in AIB Countries'!$B15,'Zusammenführung EU-CH'!BD$8:BD$241)</f>
        <v>621.58300000000008</v>
      </c>
      <c r="BC15">
        <f>SUMIF('Zusammenführung EU-CH'!$B$8:$B$241,'Total RE-GEN in AIB Countries'!$B15,'Zusammenführung EU-CH'!BE$8:BE$241)</f>
        <v>762.38200000000006</v>
      </c>
      <c r="BD15">
        <f>SUMIF('Zusammenführung EU-CH'!$B$8:$B$241,'Total RE-GEN in AIB Countries'!$B15,'Zusammenführung EU-CH'!BF$8:BF$241)</f>
        <v>723.327</v>
      </c>
    </row>
    <row r="16" spans="1:56" x14ac:dyDescent="0.35">
      <c r="A16" t="s">
        <v>28</v>
      </c>
      <c r="B16" t="s">
        <v>479</v>
      </c>
      <c r="C16">
        <f>SUMIF('Zusammenführung EU-CH'!$B$8:$B$241,'Total RE-GEN in AIB Countries'!$B16,'Zusammenführung EU-CH'!E$8:E$241)</f>
        <v>4688</v>
      </c>
      <c r="D16">
        <f>SUMIF('Zusammenführung EU-CH'!$B$8:$B$241,'Total RE-GEN in AIB Countries'!$B16,'Zusammenführung EU-CH'!F$8:F$241)</f>
        <v>5266</v>
      </c>
      <c r="E16">
        <f>SUMIF('Zusammenführung EU-CH'!$B$8:$B$241,'Total RE-GEN in AIB Countries'!$B16,'Zusammenführung EU-CH'!G$8:G$241)</f>
        <v>5305</v>
      </c>
      <c r="F16">
        <f>SUMIF('Zusammenführung EU-CH'!$B$8:$B$241,'Total RE-GEN in AIB Countries'!$B16,'Zusammenführung EU-CH'!H$8:H$241)</f>
        <v>5828</v>
      </c>
      <c r="G16">
        <f>SUMIF('Zusammenführung EU-CH'!$B$8:$B$241,'Total RE-GEN in AIB Countries'!$B16,'Zusammenführung EU-CH'!I$8:I$241)</f>
        <v>6394</v>
      </c>
      <c r="H16">
        <f>SUMIF('Zusammenführung EU-CH'!$B$8:$B$241,'Total RE-GEN in AIB Countries'!$B16,'Zusammenführung EU-CH'!J$8:J$241)</f>
        <v>7271</v>
      </c>
      <c r="I16">
        <f>SUMIF('Zusammenführung EU-CH'!$B$8:$B$241,'Total RE-GEN in AIB Countries'!$B16,'Zusammenführung EU-CH'!K$8:K$241)</f>
        <v>6407</v>
      </c>
      <c r="J16">
        <f>SUMIF('Zusammenführung EU-CH'!$B$8:$B$241,'Total RE-GEN in AIB Countries'!$B16,'Zusammenführung EU-CH'!L$8:L$241)</f>
        <v>5743</v>
      </c>
      <c r="K16">
        <f>SUMIF('Zusammenführung EU-CH'!$B$8:$B$241,'Total RE-GEN in AIB Countries'!$B16,'Zusammenführung EU-CH'!M$8:M$241)</f>
        <v>4483</v>
      </c>
      <c r="L16">
        <f>SUMIF('Zusammenführung EU-CH'!$B$8:$B$241,'Total RE-GEN in AIB Countries'!$B16,'Zusammenführung EU-CH'!N$8:N$241)</f>
        <v>4409</v>
      </c>
      <c r="M16">
        <f>SUMIF('Zusammenführung EU-CH'!$B$8:$B$241,'Total RE-GEN in AIB Countries'!$B16,'Zusammenführung EU-CH'!O$8:O$241)</f>
        <v>5195</v>
      </c>
      <c r="N16">
        <f>SUMIF('Zusammenführung EU-CH'!$B$8:$B$241,'Total RE-GEN in AIB Countries'!$B16,'Zusammenführung EU-CH'!P$8:P$241)</f>
        <v>4654</v>
      </c>
      <c r="O16">
        <f>SUMIF('Zusammenführung EU-CH'!$B$8:$B$241,'Total RE-GEN in AIB Countries'!$B16,'Zusammenführung EU-CH'!Q$8:Q$241)</f>
        <v>6186</v>
      </c>
      <c r="P16">
        <f>SUMIF('Zusammenführung EU-CH'!$B$8:$B$241,'Total RE-GEN in AIB Countries'!$B16,'Zusammenführung EU-CH'!R$8:R$241)</f>
        <v>5432</v>
      </c>
      <c r="Q16">
        <f>SUMIF('Zusammenführung EU-CH'!$B$8:$B$241,'Total RE-GEN in AIB Countries'!$B16,'Zusammenführung EU-CH'!S$8:S$241)</f>
        <v>7406</v>
      </c>
      <c r="R16">
        <f>SUMIF('Zusammenführung EU-CH'!$B$8:$B$241,'Total RE-GEN in AIB Countries'!$B16,'Zusammenführung EU-CH'!T$8:T$241)</f>
        <v>7099</v>
      </c>
      <c r="S16">
        <f>SUMIF('Zusammenführung EU-CH'!$B$8:$B$241,'Total RE-GEN in AIB Countries'!$B16,'Zusammenführung EU-CH'!U$8:U$241)</f>
        <v>8451</v>
      </c>
      <c r="T16">
        <f>SUMIF('Zusammenführung EU-CH'!$B$8:$B$241,'Total RE-GEN in AIB Countries'!$B16,'Zusammenführung EU-CH'!V$8:V$241)</f>
        <v>8951</v>
      </c>
      <c r="U16">
        <f>SUMIF('Zusammenführung EU-CH'!$B$8:$B$241,'Total RE-GEN in AIB Countries'!$B16,'Zusammenführung EU-CH'!W$8:W$241)</f>
        <v>9204</v>
      </c>
      <c r="V16">
        <f>SUMIF('Zusammenführung EU-CH'!$B$8:$B$241,'Total RE-GEN in AIB Countries'!$B16,'Zusammenführung EU-CH'!X$8:X$241)</f>
        <v>8337</v>
      </c>
      <c r="W16">
        <f>SUMIF('Zusammenführung EU-CH'!$B$8:$B$241,'Total RE-GEN in AIB Countries'!$B16,'Zusammenführung EU-CH'!Y$8:Y$241)</f>
        <v>7495</v>
      </c>
      <c r="X16">
        <f>SUMIF('Zusammenführung EU-CH'!$B$8:$B$241,'Total RE-GEN in AIB Countries'!$B16,'Zusammenführung EU-CH'!Z$8:Z$241)</f>
        <v>5889</v>
      </c>
      <c r="Y16">
        <f>SUMIF('Zusammenführung EU-CH'!$B$8:$B$241,'Total RE-GEN in AIB Countries'!$B16,'Zusammenführung EU-CH'!AA$8:AA$241)</f>
        <v>5160</v>
      </c>
      <c r="Z16">
        <f>SUMIF('Zusammenführung EU-CH'!$B$8:$B$241,'Total RE-GEN in AIB Countries'!$B16,'Zusammenführung EU-CH'!AB$8:AB$241)</f>
        <v>6008</v>
      </c>
      <c r="AA16">
        <f>SUMIF('Zusammenführung EU-CH'!$B$8:$B$241,'Total RE-GEN in AIB Countries'!$B16,'Zusammenführung EU-CH'!AC$8:AC$241)</f>
        <v>6240</v>
      </c>
      <c r="AB16">
        <f>SUMIF('Zusammenführung EU-CH'!$B$8:$B$241,'Total RE-GEN in AIB Countries'!$B16,'Zusammenführung EU-CH'!AD$8:AD$241)</f>
        <v>5794</v>
      </c>
      <c r="AC16">
        <f>SUMIF('Zusammenführung EU-CH'!$B$8:$B$241,'Total RE-GEN in AIB Countries'!$B16,'Zusammenführung EU-CH'!AE$8:AE$241)</f>
        <v>7789</v>
      </c>
      <c r="AD16">
        <f>SUMIF('Zusammenführung EU-CH'!$B$8:$B$241,'Total RE-GEN in AIB Countries'!$B16,'Zusammenführung EU-CH'!AF$8:AF$241)</f>
        <v>8800</v>
      </c>
      <c r="AE16">
        <f>SUMIF('Zusammenführung EU-CH'!$B$8:$B$241,'Total RE-GEN in AIB Countries'!$B16,'Zusammenführung EU-CH'!AG$8:AG$241)</f>
        <v>10350</v>
      </c>
      <c r="AF16">
        <f>SUMIF('Zusammenführung EU-CH'!$B$8:$B$241,'Total RE-GEN in AIB Countries'!$B16,'Zusammenführung EU-CH'!AH$8:AH$241)</f>
        <v>10696</v>
      </c>
      <c r="AG16">
        <f>SUMIF('Zusammenführung EU-CH'!$B$8:$B$241,'Total RE-GEN in AIB Countries'!$B16,'Zusammenführung EU-CH'!AI$8:AI$241)</f>
        <v>9630</v>
      </c>
      <c r="AH16">
        <f>SUMIF('Zusammenführung EU-CH'!$B$8:$B$241,'Total RE-GEN in AIB Countries'!$B16,'Zusammenführung EU-CH'!AJ$8:AJ$241)</f>
        <v>8183</v>
      </c>
      <c r="AI16">
        <f>SUMIF('Zusammenführung EU-CH'!$B$8:$B$241,'Total RE-GEN in AIB Countries'!$B16,'Zusammenführung EU-CH'!AK$8:AK$241)</f>
        <v>7158</v>
      </c>
      <c r="AJ16">
        <f>SUMIF('Zusammenführung EU-CH'!$B$8:$B$241,'Total RE-GEN in AIB Countries'!$B16,'Zusammenführung EU-CH'!AL$8:AL$241)</f>
        <v>6361</v>
      </c>
      <c r="AK16">
        <f>SUMIF('Zusammenführung EU-CH'!$B$8:$B$241,'Total RE-GEN in AIB Countries'!$B16,'Zusammenführung EU-CH'!AM$8:AM$241)</f>
        <v>7296</v>
      </c>
      <c r="AL16">
        <f>SUMIF('Zusammenführung EU-CH'!$B$8:$B$241,'Total RE-GEN in AIB Countries'!$B16,'Zusammenführung EU-CH'!AN$8:AN$241)</f>
        <v>6891</v>
      </c>
      <c r="AM16">
        <f>SUMIF('Zusammenführung EU-CH'!$B$8:$B$241,'Total RE-GEN in AIB Countries'!$B16,'Zusammenführung EU-CH'!AO$8:AO$241)</f>
        <v>6701</v>
      </c>
      <c r="AN16">
        <f>SUMIF('Zusammenführung EU-CH'!$B$8:$B$241,'Total RE-GEN in AIB Countries'!$B16,'Zusammenführung EU-CH'!AP$8:AP$241)</f>
        <v>7050</v>
      </c>
      <c r="AO16">
        <f>SUMIF('Zusammenführung EU-CH'!$B$8:$B$241,'Total RE-GEN in AIB Countries'!$B16,'Zusammenführung EU-CH'!AQ$8:AQ$241)</f>
        <v>7448</v>
      </c>
      <c r="AP16">
        <f>SUMIF('Zusammenführung EU-CH'!$B$8:$B$241,'Total RE-GEN in AIB Countries'!$B16,'Zusammenführung EU-CH'!AR$8:AR$241)</f>
        <v>7415</v>
      </c>
      <c r="AQ16">
        <f>SUMIF('Zusammenführung EU-CH'!$B$8:$B$241,'Total RE-GEN in AIB Countries'!$B16,'Zusammenführung EU-CH'!AS$8:AS$241)</f>
        <v>9103</v>
      </c>
      <c r="AR16">
        <f>SUMIF('Zusammenführung EU-CH'!$B$8:$B$241,'Total RE-GEN in AIB Countries'!$B16,'Zusammenführung EU-CH'!AT$8:AT$241)</f>
        <v>10361</v>
      </c>
      <c r="AS16">
        <f>SUMIF('Zusammenführung EU-CH'!$B$8:$B$241,'Total RE-GEN in AIB Countries'!$B16,'Zusammenführung EU-CH'!AU$8:AU$241)</f>
        <v>10096</v>
      </c>
      <c r="AT16">
        <f>SUMIF('Zusammenführung EU-CH'!$B$8:$B$241,'Total RE-GEN in AIB Countries'!$B16,'Zusammenführung EU-CH'!AV$8:AV$241)</f>
        <v>8595</v>
      </c>
      <c r="AU16">
        <f>SUMIF('Zusammenführung EU-CH'!$B$8:$B$241,'Total RE-GEN in AIB Countries'!$B16,'Zusammenführung EU-CH'!AW$8:AW$241)</f>
        <v>7558</v>
      </c>
      <c r="AV16">
        <f>SUMIF('Zusammenführung EU-CH'!$B$8:$B$241,'Total RE-GEN in AIB Countries'!$B16,'Zusammenführung EU-CH'!AX$8:AX$241)</f>
        <v>6250</v>
      </c>
      <c r="AW16">
        <f>SUMIF('Zusammenführung EU-CH'!$B$8:$B$241,'Total RE-GEN in AIB Countries'!$B16,'Zusammenführung EU-CH'!AY$8:AY$241)</f>
        <v>8159</v>
      </c>
      <c r="AX16">
        <f>SUMIF('Zusammenführung EU-CH'!$B$8:$B$241,'Total RE-GEN in AIB Countries'!$B16,'Zusammenführung EU-CH'!AZ$8:AZ$241)</f>
        <v>8299</v>
      </c>
      <c r="AY16">
        <f>SUMIF('Zusammenführung EU-CH'!$B$8:$B$241,'Total RE-GEN in AIB Countries'!$B16,'Zusammenführung EU-CH'!BA$8:BA$241)</f>
        <v>6894</v>
      </c>
      <c r="AZ16">
        <f>SUMIF('Zusammenführung EU-CH'!$B$8:$B$241,'Total RE-GEN in AIB Countries'!$B16,'Zusammenführung EU-CH'!BB$8:BB$241)</f>
        <v>7280</v>
      </c>
      <c r="BA16">
        <f>SUMIF('Zusammenführung EU-CH'!$B$8:$B$241,'Total RE-GEN in AIB Countries'!$B16,'Zusammenführung EU-CH'!BC$8:BC$241)</f>
        <v>7152</v>
      </c>
      <c r="BB16">
        <f>SUMIF('Zusammenführung EU-CH'!$B$8:$B$241,'Total RE-GEN in AIB Countries'!$B16,'Zusammenführung EU-CH'!BD$8:BD$241)</f>
        <v>8142</v>
      </c>
      <c r="BC16">
        <f>SUMIF('Zusammenführung EU-CH'!$B$8:$B$241,'Total RE-GEN in AIB Countries'!$B16,'Zusammenführung EU-CH'!BE$8:BE$241)</f>
        <v>10344</v>
      </c>
      <c r="BD16">
        <f>SUMIF('Zusammenführung EU-CH'!$B$8:$B$241,'Total RE-GEN in AIB Countries'!$B16,'Zusammenführung EU-CH'!BF$8:BF$241)</f>
        <v>10418</v>
      </c>
    </row>
    <row r="17" spans="1:56" x14ac:dyDescent="0.35">
      <c r="A17" t="s">
        <v>30</v>
      </c>
      <c r="B17" t="s">
        <v>490</v>
      </c>
      <c r="C17">
        <f>SUMIF('Zusammenführung EU-CH'!$B$8:$B$241,'Total RE-GEN in AIB Countries'!$B17,'Zusammenführung EU-CH'!E$8:E$241)</f>
        <v>187</v>
      </c>
      <c r="D17">
        <f>SUMIF('Zusammenführung EU-CH'!$B$8:$B$241,'Total RE-GEN in AIB Countries'!$B17,'Zusammenführung EU-CH'!F$8:F$241)</f>
        <v>230</v>
      </c>
      <c r="E17">
        <f>SUMIF('Zusammenführung EU-CH'!$B$8:$B$241,'Total RE-GEN in AIB Countries'!$B17,'Zusammenführung EU-CH'!G$8:G$241)</f>
        <v>168</v>
      </c>
      <c r="F17">
        <f>SUMIF('Zusammenführung EU-CH'!$B$8:$B$241,'Total RE-GEN in AIB Countries'!$B17,'Zusammenführung EU-CH'!H$8:H$241)</f>
        <v>162</v>
      </c>
      <c r="G17">
        <f>SUMIF('Zusammenführung EU-CH'!$B$8:$B$241,'Total RE-GEN in AIB Countries'!$B17,'Zusammenführung EU-CH'!I$8:I$241)</f>
        <v>130</v>
      </c>
      <c r="H17">
        <f>SUMIF('Zusammenführung EU-CH'!$B$8:$B$241,'Total RE-GEN in AIB Countries'!$B17,'Zusammenführung EU-CH'!J$8:J$241)</f>
        <v>147</v>
      </c>
      <c r="I17">
        <f>SUMIF('Zusammenführung EU-CH'!$B$8:$B$241,'Total RE-GEN in AIB Countries'!$B17,'Zusammenführung EU-CH'!K$8:K$241)</f>
        <v>120</v>
      </c>
      <c r="J17">
        <f>SUMIF('Zusammenführung EU-CH'!$B$8:$B$241,'Total RE-GEN in AIB Countries'!$B17,'Zusammenführung EU-CH'!L$8:L$241)</f>
        <v>161</v>
      </c>
      <c r="K17">
        <f>SUMIF('Zusammenführung EU-CH'!$B$8:$B$241,'Total RE-GEN in AIB Countries'!$B17,'Zusammenführung EU-CH'!M$8:M$241)</f>
        <v>136</v>
      </c>
      <c r="L17">
        <f>SUMIF('Zusammenführung EU-CH'!$B$8:$B$241,'Total RE-GEN in AIB Countries'!$B17,'Zusammenführung EU-CH'!N$8:N$241)</f>
        <v>228</v>
      </c>
      <c r="M17">
        <f>SUMIF('Zusammenführung EU-CH'!$B$8:$B$241,'Total RE-GEN in AIB Countries'!$B17,'Zusammenführung EU-CH'!O$8:O$241)</f>
        <v>207</v>
      </c>
      <c r="N17">
        <f>SUMIF('Zusammenführung EU-CH'!$B$8:$B$241,'Total RE-GEN in AIB Countries'!$B17,'Zusammenführung EU-CH'!P$8:P$241)</f>
        <v>262</v>
      </c>
      <c r="O17">
        <f>SUMIF('Zusammenführung EU-CH'!$B$8:$B$241,'Total RE-GEN in AIB Countries'!$B17,'Zusammenführung EU-CH'!Q$8:Q$241)</f>
        <v>240.17599999999999</v>
      </c>
      <c r="P17">
        <f>SUMIF('Zusammenführung EU-CH'!$B$8:$B$241,'Total RE-GEN in AIB Countries'!$B17,'Zusammenführung EU-CH'!R$8:R$241)</f>
        <v>248.66399999999999</v>
      </c>
      <c r="Q17">
        <f>SUMIF('Zusammenführung EU-CH'!$B$8:$B$241,'Total RE-GEN in AIB Countries'!$B17,'Zusammenführung EU-CH'!S$8:S$241)</f>
        <v>250.17000000000002</v>
      </c>
      <c r="R17">
        <f>SUMIF('Zusammenführung EU-CH'!$B$8:$B$241,'Total RE-GEN in AIB Countries'!$B17,'Zusammenführung EU-CH'!T$8:T$241)</f>
        <v>235.62</v>
      </c>
      <c r="S17">
        <f>SUMIF('Zusammenführung EU-CH'!$B$8:$B$241,'Total RE-GEN in AIB Countries'!$B17,'Zusammenführung EU-CH'!U$8:U$241)</f>
        <v>229.68099999999998</v>
      </c>
      <c r="T17">
        <f>SUMIF('Zusammenführung EU-CH'!$B$8:$B$241,'Total RE-GEN in AIB Countries'!$B17,'Zusammenführung EU-CH'!V$8:V$241)</f>
        <v>239.36900000000003</v>
      </c>
      <c r="U17">
        <f>SUMIF('Zusammenführung EU-CH'!$B$8:$B$241,'Total RE-GEN in AIB Countries'!$B17,'Zusammenführung EU-CH'!W$8:W$241)</f>
        <v>206.99200000000002</v>
      </c>
      <c r="V17">
        <f>SUMIF('Zusammenführung EU-CH'!$B$8:$B$241,'Total RE-GEN in AIB Countries'!$B17,'Zusammenführung EU-CH'!X$8:X$241)</f>
        <v>221.53</v>
      </c>
      <c r="W17">
        <f>SUMIF('Zusammenführung EU-CH'!$B$8:$B$241,'Total RE-GEN in AIB Countries'!$B17,'Zusammenführung EU-CH'!Y$8:Y$241)</f>
        <v>248.63400000000001</v>
      </c>
      <c r="X17">
        <f>SUMIF('Zusammenführung EU-CH'!$B$8:$B$241,'Total RE-GEN in AIB Countries'!$B17,'Zusammenführung EU-CH'!Z$8:Z$241)</f>
        <v>315.33000000000004</v>
      </c>
      <c r="Y17">
        <f>SUMIF('Zusammenführung EU-CH'!$B$8:$B$241,'Total RE-GEN in AIB Countries'!$B17,'Zusammenführung EU-CH'!AA$8:AA$241)</f>
        <v>277.99299999999999</v>
      </c>
      <c r="Z17">
        <f>SUMIF('Zusammenführung EU-CH'!$B$8:$B$241,'Total RE-GEN in AIB Countries'!$B17,'Zusammenführung EU-CH'!AB$8:AB$241)</f>
        <v>292.33100000000002</v>
      </c>
      <c r="AA17">
        <f>SUMIF('Zusammenführung EU-CH'!$B$8:$B$241,'Total RE-GEN in AIB Countries'!$B17,'Zusammenführung EU-CH'!AC$8:AC$241)</f>
        <v>288.58800000000002</v>
      </c>
      <c r="AB17">
        <f>SUMIF('Zusammenführung EU-CH'!$B$8:$B$241,'Total RE-GEN in AIB Countries'!$B17,'Zusammenführung EU-CH'!AD$8:AD$241)</f>
        <v>189.86699999999999</v>
      </c>
      <c r="AC17">
        <f>SUMIF('Zusammenführung EU-CH'!$B$8:$B$241,'Total RE-GEN in AIB Countries'!$B17,'Zusammenführung EU-CH'!AE$8:AE$241)</f>
        <v>226.76600000000002</v>
      </c>
      <c r="AD17">
        <f>SUMIF('Zusammenführung EU-CH'!$B$8:$B$241,'Total RE-GEN in AIB Countries'!$B17,'Zusammenführung EU-CH'!AF$8:AF$241)</f>
        <v>253.73399999999998</v>
      </c>
      <c r="AE17">
        <f>SUMIF('Zusammenführung EU-CH'!$B$8:$B$241,'Total RE-GEN in AIB Countries'!$B17,'Zusammenführung EU-CH'!AG$8:AG$241)</f>
        <v>191.59699999999998</v>
      </c>
      <c r="AF17">
        <f>SUMIF('Zusammenführung EU-CH'!$B$8:$B$241,'Total RE-GEN in AIB Countries'!$B17,'Zusammenführung EU-CH'!AH$8:AH$241)</f>
        <v>167.01300000000001</v>
      </c>
      <c r="AG17">
        <f>SUMIF('Zusammenführung EU-CH'!$B$8:$B$241,'Total RE-GEN in AIB Countries'!$B17,'Zusammenführung EU-CH'!AI$8:AI$241)</f>
        <v>145.423</v>
      </c>
      <c r="AH17">
        <f>SUMIF('Zusammenführung EU-CH'!$B$8:$B$241,'Total RE-GEN in AIB Countries'!$B17,'Zusammenführung EU-CH'!AJ$8:AJ$241)</f>
        <v>177.77599999999998</v>
      </c>
      <c r="AI17">
        <f>SUMIF('Zusammenführung EU-CH'!$B$8:$B$241,'Total RE-GEN in AIB Countries'!$B17,'Zusammenführung EU-CH'!AK$8:AK$241)</f>
        <v>240.00200000000001</v>
      </c>
      <c r="AJ17">
        <f>SUMIF('Zusammenführung EU-CH'!$B$8:$B$241,'Total RE-GEN in AIB Countries'!$B17,'Zusammenführung EU-CH'!AL$8:AL$241)</f>
        <v>283.53899999999999</v>
      </c>
      <c r="AK17">
        <f>SUMIF('Zusammenführung EU-CH'!$B$8:$B$241,'Total RE-GEN in AIB Countries'!$B17,'Zusammenführung EU-CH'!AM$8:AM$241)</f>
        <v>176.762</v>
      </c>
      <c r="AL17">
        <f>SUMIF('Zusammenführung EU-CH'!$B$8:$B$241,'Total RE-GEN in AIB Countries'!$B17,'Zusammenführung EU-CH'!AN$8:AN$241)</f>
        <v>196.35699999999997</v>
      </c>
      <c r="AM17">
        <f>SUMIF('Zusammenführung EU-CH'!$B$8:$B$241,'Total RE-GEN in AIB Countries'!$B17,'Zusammenführung EU-CH'!AO$8:AO$241)</f>
        <v>250.92200000000003</v>
      </c>
      <c r="AN17">
        <f>SUMIF('Zusammenführung EU-CH'!$B$8:$B$241,'Total RE-GEN in AIB Countries'!$B17,'Zusammenführung EU-CH'!AP$8:AP$241)</f>
        <v>264.12800000000004</v>
      </c>
      <c r="AO17">
        <f>SUMIF('Zusammenführung EU-CH'!$B$8:$B$241,'Total RE-GEN in AIB Countries'!$B17,'Zusammenführung EU-CH'!AQ$8:AQ$241)</f>
        <v>292.30400000000003</v>
      </c>
      <c r="AP17">
        <f>SUMIF('Zusammenführung EU-CH'!$B$8:$B$241,'Total RE-GEN in AIB Countries'!$B17,'Zusammenführung EU-CH'!AR$8:AR$241)</f>
        <v>221.05</v>
      </c>
      <c r="AQ17">
        <f>SUMIF('Zusammenführung EU-CH'!$B$8:$B$241,'Total RE-GEN in AIB Countries'!$B17,'Zusammenführung EU-CH'!AS$8:AS$241)</f>
        <v>200.983</v>
      </c>
      <c r="AR17">
        <f>SUMIF('Zusammenführung EU-CH'!$B$8:$B$241,'Total RE-GEN in AIB Countries'!$B17,'Zusammenführung EU-CH'!AT$8:AT$241)</f>
        <v>220.50799999999998</v>
      </c>
      <c r="AS17">
        <f>SUMIF('Zusammenführung EU-CH'!$B$8:$B$241,'Total RE-GEN in AIB Countries'!$B17,'Zusammenführung EU-CH'!AU$8:AU$241)</f>
        <v>233.72499999999999</v>
      </c>
      <c r="AT17">
        <f>SUMIF('Zusammenführung EU-CH'!$B$8:$B$241,'Total RE-GEN in AIB Countries'!$B17,'Zusammenführung EU-CH'!AV$8:AV$241)</f>
        <v>201.79999999999998</v>
      </c>
      <c r="AU17">
        <f>SUMIF('Zusammenführung EU-CH'!$B$8:$B$241,'Total RE-GEN in AIB Countries'!$B17,'Zusammenführung EU-CH'!AW$8:AW$241)</f>
        <v>256</v>
      </c>
      <c r="AV17">
        <f>SUMIF('Zusammenführung EU-CH'!$B$8:$B$241,'Total RE-GEN in AIB Countries'!$B17,'Zusammenführung EU-CH'!AX$8:AX$241)</f>
        <v>244.60000000000002</v>
      </c>
      <c r="AW17">
        <f>SUMIF('Zusammenführung EU-CH'!$B$8:$B$241,'Total RE-GEN in AIB Countries'!$B17,'Zusammenführung EU-CH'!AY$8:AY$241)</f>
        <v>227.36199999999999</v>
      </c>
      <c r="AX17">
        <f>SUMIF('Zusammenführung EU-CH'!$B$8:$B$241,'Total RE-GEN in AIB Countries'!$B17,'Zusammenführung EU-CH'!AZ$8:AZ$241)</f>
        <v>292.42</v>
      </c>
      <c r="AY17">
        <f>SUMIF('Zusammenführung EU-CH'!$B$8:$B$241,'Total RE-GEN in AIB Countries'!$B17,'Zusammenführung EU-CH'!BA$8:BA$241)</f>
        <v>327.68299999999999</v>
      </c>
      <c r="AZ17">
        <f>SUMIF('Zusammenführung EU-CH'!$B$8:$B$241,'Total RE-GEN in AIB Countries'!$B17,'Zusammenführung EU-CH'!BB$8:BB$241)</f>
        <v>350.286</v>
      </c>
      <c r="BA17">
        <f>SUMIF('Zusammenführung EU-CH'!$B$8:$B$241,'Total RE-GEN in AIB Countries'!$B17,'Zusammenführung EU-CH'!BC$8:BC$241)</f>
        <v>293.58199999999999</v>
      </c>
      <c r="BB17">
        <f>SUMIF('Zusammenführung EU-CH'!$B$8:$B$241,'Total RE-GEN in AIB Countries'!$B17,'Zusammenführung EU-CH'!BD$8:BD$241)</f>
        <v>273.45000000000005</v>
      </c>
      <c r="BC17">
        <f>SUMIF('Zusammenführung EU-CH'!$B$8:$B$241,'Total RE-GEN in AIB Countries'!$B17,'Zusammenführung EU-CH'!BE$8:BE$241)</f>
        <v>241.012</v>
      </c>
      <c r="BD17">
        <f>SUMIF('Zusammenführung EU-CH'!$B$8:$B$241,'Total RE-GEN in AIB Countries'!$B17,'Zusammenführung EU-CH'!BF$8:BF$241)</f>
        <v>0</v>
      </c>
    </row>
    <row r="18" spans="1:56" x14ac:dyDescent="0.35">
      <c r="A18" t="s">
        <v>31</v>
      </c>
      <c r="B18" t="s">
        <v>480</v>
      </c>
      <c r="C18">
        <f>SUMIF('Zusammenführung EU-CH'!$B$8:$B$241,'Total RE-GEN in AIB Countries'!$B18,'Zusammenführung EU-CH'!E$8:E$241)</f>
        <v>147</v>
      </c>
      <c r="D18">
        <f>SUMIF('Zusammenführung EU-CH'!$B$8:$B$241,'Total RE-GEN in AIB Countries'!$B18,'Zusammenführung EU-CH'!F$8:F$241)</f>
        <v>150</v>
      </c>
      <c r="E18">
        <f>SUMIF('Zusammenführung EU-CH'!$B$8:$B$241,'Total RE-GEN in AIB Countries'!$B18,'Zusammenführung EU-CH'!G$8:G$241)</f>
        <v>147</v>
      </c>
      <c r="F18">
        <f>SUMIF('Zusammenführung EU-CH'!$B$8:$B$241,'Total RE-GEN in AIB Countries'!$B18,'Zusammenführung EU-CH'!H$8:H$241)</f>
        <v>147</v>
      </c>
      <c r="G18">
        <f>SUMIF('Zusammenführung EU-CH'!$B$8:$B$241,'Total RE-GEN in AIB Countries'!$B18,'Zusammenführung EU-CH'!I$8:I$241)</f>
        <v>135</v>
      </c>
      <c r="H18">
        <f>SUMIF('Zusammenführung EU-CH'!$B$8:$B$241,'Total RE-GEN in AIB Countries'!$B18,'Zusammenführung EU-CH'!J$8:J$241)</f>
        <v>114</v>
      </c>
      <c r="I18">
        <f>SUMIF('Zusammenführung EU-CH'!$B$8:$B$241,'Total RE-GEN in AIB Countries'!$B18,'Zusammenführung EU-CH'!K$8:K$241)</f>
        <v>104</v>
      </c>
      <c r="J18">
        <f>SUMIF('Zusammenführung EU-CH'!$B$8:$B$241,'Total RE-GEN in AIB Countries'!$B18,'Zusammenführung EU-CH'!L$8:L$241)</f>
        <v>111</v>
      </c>
      <c r="K18">
        <f>SUMIF('Zusammenführung EU-CH'!$B$8:$B$241,'Total RE-GEN in AIB Countries'!$B18,'Zusammenführung EU-CH'!M$8:M$241)</f>
        <v>115</v>
      </c>
      <c r="L18">
        <f>SUMIF('Zusammenführung EU-CH'!$B$8:$B$241,'Total RE-GEN in AIB Countries'!$B18,'Zusammenführung EU-CH'!N$8:N$241)</f>
        <v>121</v>
      </c>
      <c r="M18">
        <f>SUMIF('Zusammenführung EU-CH'!$B$8:$B$241,'Total RE-GEN in AIB Countries'!$B18,'Zusammenführung EU-CH'!O$8:O$241)</f>
        <v>142</v>
      </c>
      <c r="N18">
        <f>SUMIF('Zusammenführung EU-CH'!$B$8:$B$241,'Total RE-GEN in AIB Countries'!$B18,'Zusammenführung EU-CH'!P$8:P$241)</f>
        <v>139</v>
      </c>
      <c r="O18">
        <f>SUMIF('Zusammenführung EU-CH'!$B$8:$B$241,'Total RE-GEN in AIB Countries'!$B18,'Zusammenführung EU-CH'!Q$8:Q$241)</f>
        <v>158.86799999999999</v>
      </c>
      <c r="P18">
        <f>SUMIF('Zusammenführung EU-CH'!$B$8:$B$241,'Total RE-GEN in AIB Countries'!$B18,'Zusammenführung EU-CH'!R$8:R$241)</f>
        <v>166.23499999999999</v>
      </c>
      <c r="Q18">
        <f>SUMIF('Zusammenführung EU-CH'!$B$8:$B$241,'Total RE-GEN in AIB Countries'!$B18,'Zusammenführung EU-CH'!S$8:S$241)</f>
        <v>178.41</v>
      </c>
      <c r="R18">
        <f>SUMIF('Zusammenführung EU-CH'!$B$8:$B$241,'Total RE-GEN in AIB Countries'!$B18,'Zusammenführung EU-CH'!T$8:T$241)</f>
        <v>170.08599999999998</v>
      </c>
      <c r="S18">
        <f>SUMIF('Zusammenführung EU-CH'!$B$8:$B$241,'Total RE-GEN in AIB Countries'!$B18,'Zusammenführung EU-CH'!U$8:U$241)</f>
        <v>135.851</v>
      </c>
      <c r="T18">
        <f>SUMIF('Zusammenführung EU-CH'!$B$8:$B$241,'Total RE-GEN in AIB Countries'!$B18,'Zusammenführung EU-CH'!V$8:V$241)</f>
        <v>126.416</v>
      </c>
      <c r="U18">
        <f>SUMIF('Zusammenführung EU-CH'!$B$8:$B$241,'Total RE-GEN in AIB Countries'!$B18,'Zusammenführung EU-CH'!W$8:W$241)</f>
        <v>121.661</v>
      </c>
      <c r="V18">
        <f>SUMIF('Zusammenführung EU-CH'!$B$8:$B$241,'Total RE-GEN in AIB Countries'!$B18,'Zusammenführung EU-CH'!X$8:X$241)</f>
        <v>150.15099999999998</v>
      </c>
      <c r="W18">
        <f>SUMIF('Zusammenführung EU-CH'!$B$8:$B$241,'Total RE-GEN in AIB Countries'!$B18,'Zusammenführung EU-CH'!Y$8:Y$241)</f>
        <v>159.54299999999998</v>
      </c>
      <c r="X18">
        <f>SUMIF('Zusammenführung EU-CH'!$B$8:$B$241,'Total RE-GEN in AIB Countries'!$B18,'Zusammenführung EU-CH'!Z$8:Z$241)</f>
        <v>196.24799999999996</v>
      </c>
      <c r="Y18">
        <f>SUMIF('Zusammenführung EU-CH'!$B$8:$B$241,'Total RE-GEN in AIB Countries'!$B18,'Zusammenführung EU-CH'!AA$8:AA$241)</f>
        <v>158.08000000000001</v>
      </c>
      <c r="Z18">
        <f>SUMIF('Zusammenführung EU-CH'!$B$8:$B$241,'Total RE-GEN in AIB Countries'!$B18,'Zusammenführung EU-CH'!AB$8:AB$241)</f>
        <v>178.77900000000002</v>
      </c>
      <c r="AA18">
        <f>SUMIF('Zusammenführung EU-CH'!$B$8:$B$241,'Total RE-GEN in AIB Countries'!$B18,'Zusammenführung EU-CH'!AC$8:AC$241)</f>
        <v>182.83499999999998</v>
      </c>
      <c r="AB18">
        <f>SUMIF('Zusammenführung EU-CH'!$B$8:$B$241,'Total RE-GEN in AIB Countries'!$B18,'Zusammenführung EU-CH'!AD$8:AD$241)</f>
        <v>154.73599999999999</v>
      </c>
      <c r="AC18">
        <f>SUMIF('Zusammenführung EU-CH'!$B$8:$B$241,'Total RE-GEN in AIB Countries'!$B18,'Zusammenführung EU-CH'!AE$8:AE$241)</f>
        <v>186.447</v>
      </c>
      <c r="AD18">
        <f>SUMIF('Zusammenführung EU-CH'!$B$8:$B$241,'Total RE-GEN in AIB Countries'!$B18,'Zusammenführung EU-CH'!AF$8:AF$241)</f>
        <v>191.54</v>
      </c>
      <c r="AE18">
        <f>SUMIF('Zusammenführung EU-CH'!$B$8:$B$241,'Total RE-GEN in AIB Countries'!$B18,'Zusammenführung EU-CH'!AG$8:AG$241)</f>
        <v>186.49400000000003</v>
      </c>
      <c r="AF18">
        <f>SUMIF('Zusammenführung EU-CH'!$B$8:$B$241,'Total RE-GEN in AIB Countries'!$B18,'Zusammenführung EU-CH'!AH$8:AH$241)</f>
        <v>154.32400000000001</v>
      </c>
      <c r="AG18">
        <f>SUMIF('Zusammenführung EU-CH'!$B$8:$B$241,'Total RE-GEN in AIB Countries'!$B18,'Zusammenführung EU-CH'!AI$8:AI$241)</f>
        <v>95.373000000000019</v>
      </c>
      <c r="AH18">
        <f>SUMIF('Zusammenführung EU-CH'!$B$8:$B$241,'Total RE-GEN in AIB Countries'!$B18,'Zusammenführung EU-CH'!AJ$8:AJ$241)</f>
        <v>124.822</v>
      </c>
      <c r="AI18">
        <f>SUMIF('Zusammenführung EU-CH'!$B$8:$B$241,'Total RE-GEN in AIB Countries'!$B18,'Zusammenführung EU-CH'!AK$8:AK$241)</f>
        <v>139.476</v>
      </c>
      <c r="AJ18">
        <f>SUMIF('Zusammenführung EU-CH'!$B$8:$B$241,'Total RE-GEN in AIB Countries'!$B18,'Zusammenführung EU-CH'!AL$8:AL$241)</f>
        <v>165.86</v>
      </c>
      <c r="AK18">
        <f>SUMIF('Zusammenführung EU-CH'!$B$8:$B$241,'Total RE-GEN in AIB Countries'!$B18,'Zusammenführung EU-CH'!AM$8:AM$241)</f>
        <v>153.73000000000002</v>
      </c>
      <c r="AL18">
        <f>SUMIF('Zusammenführung EU-CH'!$B$8:$B$241,'Total RE-GEN in AIB Countries'!$B18,'Zusammenführung EU-CH'!AN$8:AN$241)</f>
        <v>169.869</v>
      </c>
      <c r="AM18">
        <f>SUMIF('Zusammenführung EU-CH'!$B$8:$B$241,'Total RE-GEN in AIB Countries'!$B18,'Zusammenführung EU-CH'!AO$8:AO$241)</f>
        <v>154.857</v>
      </c>
      <c r="AN18">
        <f>SUMIF('Zusammenführung EU-CH'!$B$8:$B$241,'Total RE-GEN in AIB Countries'!$B18,'Zusammenführung EU-CH'!AP$8:AP$241)</f>
        <v>133.03700000000001</v>
      </c>
      <c r="AO18">
        <f>SUMIF('Zusammenführung EU-CH'!$B$8:$B$241,'Total RE-GEN in AIB Countries'!$B18,'Zusammenführung EU-CH'!AQ$8:AQ$241)</f>
        <v>175.51400000000001</v>
      </c>
      <c r="AP18">
        <f>SUMIF('Zusammenführung EU-CH'!$B$8:$B$241,'Total RE-GEN in AIB Countries'!$B18,'Zusammenführung EU-CH'!AR$8:AR$241)</f>
        <v>109.084</v>
      </c>
      <c r="AQ18">
        <f>SUMIF('Zusammenführung EU-CH'!$B$8:$B$241,'Total RE-GEN in AIB Countries'!$B18,'Zusammenführung EU-CH'!AS$8:AS$241)</f>
        <v>107.654</v>
      </c>
      <c r="AR18">
        <f>SUMIF('Zusammenführung EU-CH'!$B$8:$B$241,'Total RE-GEN in AIB Countries'!$B18,'Zusammenführung EU-CH'!AT$8:AT$241)</f>
        <v>112.83300000000001</v>
      </c>
      <c r="AS18">
        <f>SUMIF('Zusammenführung EU-CH'!$B$8:$B$241,'Total RE-GEN in AIB Countries'!$B18,'Zusammenführung EU-CH'!AU$8:AU$241)</f>
        <v>106.22200000000001</v>
      </c>
      <c r="AT18">
        <f>SUMIF('Zusammenführung EU-CH'!$B$8:$B$241,'Total RE-GEN in AIB Countries'!$B18,'Zusammenführung EU-CH'!AV$8:AV$241)</f>
        <v>112.41000000000001</v>
      </c>
      <c r="AU18">
        <f>SUMIF('Zusammenführung EU-CH'!$B$8:$B$241,'Total RE-GEN in AIB Countries'!$B18,'Zusammenführung EU-CH'!AW$8:AW$241)</f>
        <v>109.687</v>
      </c>
      <c r="AV18">
        <f>SUMIF('Zusammenführung EU-CH'!$B$8:$B$241,'Total RE-GEN in AIB Countries'!$B18,'Zusammenführung EU-CH'!AX$8:AX$241)</f>
        <v>145.38</v>
      </c>
      <c r="AW18">
        <f>SUMIF('Zusammenführung EU-CH'!$B$8:$B$241,'Total RE-GEN in AIB Countries'!$B18,'Zusammenführung EU-CH'!AY$8:AY$241)</f>
        <v>151.07799999999997</v>
      </c>
      <c r="AX18">
        <f>SUMIF('Zusammenführung EU-CH'!$B$8:$B$241,'Total RE-GEN in AIB Countries'!$B18,'Zusammenführung EU-CH'!AZ$8:AZ$241)</f>
        <v>172.08600000000001</v>
      </c>
      <c r="AY18">
        <f>SUMIF('Zusammenführung EU-CH'!$B$8:$B$241,'Total RE-GEN in AIB Countries'!$B18,'Zusammenführung EU-CH'!BA$8:BA$241)</f>
        <v>159.94999999999999</v>
      </c>
      <c r="AZ18">
        <f>SUMIF('Zusammenführung EU-CH'!$B$8:$B$241,'Total RE-GEN in AIB Countries'!$B18,'Zusammenführung EU-CH'!BB$8:BB$241)</f>
        <v>180.92000000000002</v>
      </c>
      <c r="BA18">
        <f>SUMIF('Zusammenführung EU-CH'!$B$8:$B$241,'Total RE-GEN in AIB Countries'!$B18,'Zusammenführung EU-CH'!BC$8:BC$241)</f>
        <v>179.131</v>
      </c>
      <c r="BB18">
        <f>SUMIF('Zusammenführung EU-CH'!$B$8:$B$241,'Total RE-GEN in AIB Countries'!$B18,'Zusammenführung EU-CH'!BD$8:BD$241)</f>
        <v>175.56200000000001</v>
      </c>
      <c r="BC18">
        <f>SUMIF('Zusammenführung EU-CH'!$B$8:$B$241,'Total RE-GEN in AIB Countries'!$B18,'Zusammenführung EU-CH'!BE$8:BE$241)</f>
        <v>170.48100000000002</v>
      </c>
      <c r="BD18">
        <f>SUMIF('Zusammenführung EU-CH'!$B$8:$B$241,'Total RE-GEN in AIB Countries'!$B18,'Zusammenführung EU-CH'!BF$8:BF$241)</f>
        <v>0</v>
      </c>
    </row>
    <row r="19" spans="1:56" x14ac:dyDescent="0.35">
      <c r="A19" t="s">
        <v>35</v>
      </c>
      <c r="B19" t="s">
        <v>481</v>
      </c>
      <c r="C19">
        <f>SUMIF('Zusammenführung EU-CH'!$B$8:$B$241,'Total RE-GEN in AIB Countries'!$B19,'Zusammenführung EU-CH'!E$8:E$241)</f>
        <v>912</v>
      </c>
      <c r="D19">
        <f>SUMIF('Zusammenführung EU-CH'!$B$8:$B$241,'Total RE-GEN in AIB Countries'!$B19,'Zusammenführung EU-CH'!F$8:F$241)</f>
        <v>836</v>
      </c>
      <c r="E19">
        <f>SUMIF('Zusammenführung EU-CH'!$B$8:$B$241,'Total RE-GEN in AIB Countries'!$B19,'Zusammenführung EU-CH'!G$8:G$241)</f>
        <v>652</v>
      </c>
      <c r="F19">
        <f>SUMIF('Zusammenführung EU-CH'!$B$8:$B$241,'Total RE-GEN in AIB Countries'!$B19,'Zusammenführung EU-CH'!H$8:H$241)</f>
        <v>605</v>
      </c>
      <c r="G19">
        <f>SUMIF('Zusammenführung EU-CH'!$B$8:$B$241,'Total RE-GEN in AIB Countries'!$B19,'Zusammenführung EU-CH'!I$8:I$241)</f>
        <v>588</v>
      </c>
      <c r="H19">
        <f>SUMIF('Zusammenführung EU-CH'!$B$8:$B$241,'Total RE-GEN in AIB Countries'!$B19,'Zusammenführung EU-CH'!J$8:J$241)</f>
        <v>362</v>
      </c>
      <c r="I19">
        <f>SUMIF('Zusammenführung EU-CH'!$B$8:$B$241,'Total RE-GEN in AIB Countries'!$B19,'Zusammenführung EU-CH'!K$8:K$241)</f>
        <v>510</v>
      </c>
      <c r="J19">
        <f>SUMIF('Zusammenführung EU-CH'!$B$8:$B$241,'Total RE-GEN in AIB Countries'!$B19,'Zusammenführung EU-CH'!L$8:L$241)</f>
        <v>510</v>
      </c>
      <c r="K19">
        <f>SUMIF('Zusammenführung EU-CH'!$B$8:$B$241,'Total RE-GEN in AIB Countries'!$B19,'Zusammenführung EU-CH'!M$8:M$241)</f>
        <v>503</v>
      </c>
      <c r="L19">
        <f>SUMIF('Zusammenführung EU-CH'!$B$8:$B$241,'Total RE-GEN in AIB Countries'!$B19,'Zusammenführung EU-CH'!N$8:N$241)</f>
        <v>635</v>
      </c>
      <c r="M19">
        <f>SUMIF('Zusammenführung EU-CH'!$B$8:$B$241,'Total RE-GEN in AIB Countries'!$B19,'Zusammenführung EU-CH'!O$8:O$241)</f>
        <v>933</v>
      </c>
      <c r="N19">
        <f>SUMIF('Zusammenführung EU-CH'!$B$8:$B$241,'Total RE-GEN in AIB Countries'!$B19,'Zusammenführung EU-CH'!P$8:P$241)</f>
        <v>966</v>
      </c>
      <c r="O19">
        <f>SUMIF('Zusammenführung EU-CH'!$B$8:$B$241,'Total RE-GEN in AIB Countries'!$B19,'Zusammenführung EU-CH'!Q$8:Q$241)</f>
        <v>1293</v>
      </c>
      <c r="P19">
        <f>SUMIF('Zusammenführung EU-CH'!$B$8:$B$241,'Total RE-GEN in AIB Countries'!$B19,'Zusammenführung EU-CH'!R$8:R$241)</f>
        <v>1547</v>
      </c>
      <c r="Q19">
        <f>SUMIF('Zusammenführung EU-CH'!$B$8:$B$241,'Total RE-GEN in AIB Countries'!$B19,'Zusammenführung EU-CH'!S$8:S$241)</f>
        <v>1488</v>
      </c>
      <c r="R19">
        <f>SUMIF('Zusammenführung EU-CH'!$B$8:$B$241,'Total RE-GEN in AIB Countries'!$B19,'Zusammenführung EU-CH'!T$8:T$241)</f>
        <v>1292</v>
      </c>
      <c r="S19">
        <f>SUMIF('Zusammenführung EU-CH'!$B$8:$B$241,'Total RE-GEN in AIB Countries'!$B19,'Zusammenführung EU-CH'!U$8:U$241)</f>
        <v>1143</v>
      </c>
      <c r="T19">
        <f>SUMIF('Zusammenführung EU-CH'!$B$8:$B$241,'Total RE-GEN in AIB Countries'!$B19,'Zusammenführung EU-CH'!V$8:V$241)</f>
        <v>1290</v>
      </c>
      <c r="U19">
        <f>SUMIF('Zusammenführung EU-CH'!$B$8:$B$241,'Total RE-GEN in AIB Countries'!$B19,'Zusammenführung EU-CH'!W$8:W$241)</f>
        <v>818</v>
      </c>
      <c r="V19">
        <f>SUMIF('Zusammenführung EU-CH'!$B$8:$B$241,'Total RE-GEN in AIB Countries'!$B19,'Zusammenführung EU-CH'!X$8:X$241)</f>
        <v>1173</v>
      </c>
      <c r="W19">
        <f>SUMIF('Zusammenführung EU-CH'!$B$8:$B$241,'Total RE-GEN in AIB Countries'!$B19,'Zusammenführung EU-CH'!Y$8:Y$241)</f>
        <v>1145</v>
      </c>
      <c r="X19">
        <f>SUMIF('Zusammenführung EU-CH'!$B$8:$B$241,'Total RE-GEN in AIB Countries'!$B19,'Zusammenführung EU-CH'!Z$8:Z$241)</f>
        <v>1836</v>
      </c>
      <c r="Y19">
        <f>SUMIF('Zusammenführung EU-CH'!$B$8:$B$241,'Total RE-GEN in AIB Countries'!$B19,'Zusammenführung EU-CH'!AA$8:AA$241)</f>
        <v>1424</v>
      </c>
      <c r="Z19">
        <f>SUMIF('Zusammenführung EU-CH'!$B$8:$B$241,'Total RE-GEN in AIB Countries'!$B19,'Zusammenführung EU-CH'!AB$8:AB$241)</f>
        <v>1879</v>
      </c>
      <c r="AA19">
        <f>SUMIF('Zusammenführung EU-CH'!$B$8:$B$241,'Total RE-GEN in AIB Countries'!$B19,'Zusammenführung EU-CH'!AC$8:AC$241)</f>
        <v>1900</v>
      </c>
      <c r="AB19">
        <f>SUMIF('Zusammenführung EU-CH'!$B$8:$B$241,'Total RE-GEN in AIB Countries'!$B19,'Zusammenführung EU-CH'!AD$8:AD$241)</f>
        <v>1675</v>
      </c>
      <c r="AC19">
        <f>SUMIF('Zusammenführung EU-CH'!$B$8:$B$241,'Total RE-GEN in AIB Countries'!$B19,'Zusammenführung EU-CH'!AE$8:AE$241)</f>
        <v>1675</v>
      </c>
      <c r="AD19">
        <f>SUMIF('Zusammenführung EU-CH'!$B$8:$B$241,'Total RE-GEN in AIB Countries'!$B19,'Zusammenführung EU-CH'!AF$8:AF$241)</f>
        <v>1438</v>
      </c>
      <c r="AE19">
        <f>SUMIF('Zusammenführung EU-CH'!$B$8:$B$241,'Total RE-GEN in AIB Countries'!$B19,'Zusammenführung EU-CH'!AG$8:AG$241)</f>
        <v>1363</v>
      </c>
      <c r="AF19">
        <f>SUMIF('Zusammenführung EU-CH'!$B$8:$B$241,'Total RE-GEN in AIB Countries'!$B19,'Zusammenführung EU-CH'!AH$8:AH$241)</f>
        <v>1470</v>
      </c>
      <c r="AG19">
        <f>SUMIF('Zusammenführung EU-CH'!$B$8:$B$241,'Total RE-GEN in AIB Countries'!$B19,'Zusammenführung EU-CH'!AI$8:AI$241)</f>
        <v>1037</v>
      </c>
      <c r="AH19">
        <f>SUMIF('Zusammenführung EU-CH'!$B$8:$B$241,'Total RE-GEN in AIB Countries'!$B19,'Zusammenführung EU-CH'!AJ$8:AJ$241)</f>
        <v>1671</v>
      </c>
      <c r="AI19">
        <f>SUMIF('Zusammenführung EU-CH'!$B$8:$B$241,'Total RE-GEN in AIB Countries'!$B19,'Zusammenführung EU-CH'!AK$8:AK$241)</f>
        <v>1680</v>
      </c>
      <c r="AJ19">
        <f>SUMIF('Zusammenführung EU-CH'!$B$8:$B$241,'Total RE-GEN in AIB Countries'!$B19,'Zusammenführung EU-CH'!AL$8:AL$241)</f>
        <v>1836</v>
      </c>
      <c r="AK19">
        <f>SUMIF('Zusammenführung EU-CH'!$B$8:$B$241,'Total RE-GEN in AIB Countries'!$B19,'Zusammenführung EU-CH'!AM$8:AM$241)</f>
        <v>1542</v>
      </c>
      <c r="AL19">
        <f>SUMIF('Zusammenführung EU-CH'!$B$8:$B$241,'Total RE-GEN in AIB Countries'!$B19,'Zusammenführung EU-CH'!AN$8:AN$241)</f>
        <v>1733</v>
      </c>
      <c r="AM19">
        <f>SUMIF('Zusammenführung EU-CH'!$B$8:$B$241,'Total RE-GEN in AIB Countries'!$B19,'Zusammenführung EU-CH'!AO$8:AO$241)</f>
        <v>1733.4059999999999</v>
      </c>
      <c r="AN19">
        <f>SUMIF('Zusammenführung EU-CH'!$B$8:$B$241,'Total RE-GEN in AIB Countries'!$B19,'Zusammenführung EU-CH'!AP$8:AP$241)</f>
        <v>1488.17</v>
      </c>
      <c r="AO19">
        <f>SUMIF('Zusammenführung EU-CH'!$B$8:$B$241,'Total RE-GEN in AIB Countries'!$B19,'Zusammenführung EU-CH'!AQ$8:AQ$241)</f>
        <v>2162.86</v>
      </c>
      <c r="AP19">
        <f>SUMIF('Zusammenführung EU-CH'!$B$8:$B$241,'Total RE-GEN in AIB Countries'!$B19,'Zusammenführung EU-CH'!AR$8:AR$241)</f>
        <v>1762.4569999999999</v>
      </c>
      <c r="AQ19">
        <f>SUMIF('Zusammenführung EU-CH'!$B$8:$B$241,'Total RE-GEN in AIB Countries'!$B19,'Zusammenführung EU-CH'!AS$8:AS$241)</f>
        <v>1734.3989999999999</v>
      </c>
      <c r="AR19">
        <f>SUMIF('Zusammenführung EU-CH'!$B$8:$B$241,'Total RE-GEN in AIB Countries'!$B19,'Zusammenführung EU-CH'!AT$8:AT$241)</f>
        <v>1721.2550000000001</v>
      </c>
      <c r="AS19">
        <f>SUMIF('Zusammenführung EU-CH'!$B$8:$B$241,'Total RE-GEN in AIB Countries'!$B19,'Zusammenführung EU-CH'!AU$8:AU$241)</f>
        <v>1663.2260000000001</v>
      </c>
      <c r="AT19">
        <f>SUMIF('Zusammenführung EU-CH'!$B$8:$B$241,'Total RE-GEN in AIB Countries'!$B19,'Zusammenführung EU-CH'!AV$8:AV$241)</f>
        <v>1869.7710000000002</v>
      </c>
      <c r="AU19">
        <f>SUMIF('Zusammenführung EU-CH'!$B$8:$B$241,'Total RE-GEN in AIB Countries'!$B19,'Zusammenführung EU-CH'!AW$8:AW$241)</f>
        <v>1616.798</v>
      </c>
      <c r="AV19">
        <f>SUMIF('Zusammenführung EU-CH'!$B$8:$B$241,'Total RE-GEN in AIB Countries'!$B19,'Zusammenführung EU-CH'!AX$8:AX$241)</f>
        <v>1700.184</v>
      </c>
      <c r="AW19">
        <f>SUMIF('Zusammenführung EU-CH'!$B$8:$B$241,'Total RE-GEN in AIB Countries'!$B19,'Zusammenführung EU-CH'!AY$8:AY$241)</f>
        <v>1726.0409999999999</v>
      </c>
      <c r="AX19">
        <f>SUMIF('Zusammenführung EU-CH'!$B$8:$B$241,'Total RE-GEN in AIB Countries'!$B19,'Zusammenführung EU-CH'!AZ$8:AZ$241)</f>
        <v>2247.9809999999998</v>
      </c>
      <c r="AY19">
        <f>SUMIF('Zusammenführung EU-CH'!$B$8:$B$241,'Total RE-GEN in AIB Countries'!$B19,'Zusammenführung EU-CH'!BA$8:BA$241)</f>
        <v>2075.6080000000002</v>
      </c>
      <c r="AZ19">
        <f>SUMIF('Zusammenführung EU-CH'!$B$8:$B$241,'Total RE-GEN in AIB Countries'!$B19,'Zusammenführung EU-CH'!BB$8:BB$241)</f>
        <v>2591.3649999999998</v>
      </c>
      <c r="BA19">
        <f>SUMIF('Zusammenführung EU-CH'!$B$8:$B$241,'Total RE-GEN in AIB Countries'!$B19,'Zusammenführung EU-CH'!BC$8:BC$241)</f>
        <v>2675.9519999999998</v>
      </c>
      <c r="BB19">
        <f>SUMIF('Zusammenführung EU-CH'!$B$8:$B$241,'Total RE-GEN in AIB Countries'!$B19,'Zusammenführung EU-CH'!BD$8:BD$241)</f>
        <v>2304.1849999999999</v>
      </c>
      <c r="BC19">
        <f>SUMIF('Zusammenführung EU-CH'!$B$8:$B$241,'Total RE-GEN in AIB Countries'!$B19,'Zusammenführung EU-CH'!BE$8:BE$241)</f>
        <v>2667.3110000000001</v>
      </c>
      <c r="BD19">
        <f>SUMIF('Zusammenführung EU-CH'!$B$8:$B$241,'Total RE-GEN in AIB Countries'!$B19,'Zusammenführung EU-CH'!BF$8:BF$241)</f>
        <v>0</v>
      </c>
    </row>
    <row r="20" spans="1:56" x14ac:dyDescent="0.35">
      <c r="A20" t="s">
        <v>37</v>
      </c>
      <c r="B20" t="s">
        <v>482</v>
      </c>
      <c r="C20">
        <f>SUMIF('Zusammenführung EU-CH'!$B$8:$B$241,'Total RE-GEN in AIB Countries'!$B20,'Zusammenführung EU-CH'!E$8:E$241)</f>
        <v>15942</v>
      </c>
      <c r="D20">
        <f>SUMIF('Zusammenführung EU-CH'!$B$8:$B$241,'Total RE-GEN in AIB Countries'!$B20,'Zusammenführung EU-CH'!F$8:F$241)</f>
        <v>13689</v>
      </c>
      <c r="E20">
        <f>SUMIF('Zusammenführung EU-CH'!$B$8:$B$241,'Total RE-GEN in AIB Countries'!$B20,'Zusammenführung EU-CH'!G$8:G$241)</f>
        <v>10929</v>
      </c>
      <c r="F20">
        <f>SUMIF('Zusammenführung EU-CH'!$B$8:$B$241,'Total RE-GEN in AIB Countries'!$B20,'Zusammenführung EU-CH'!H$8:H$241)</f>
        <v>11318</v>
      </c>
      <c r="G20">
        <f>SUMIF('Zusammenführung EU-CH'!$B$8:$B$241,'Total RE-GEN in AIB Countries'!$B20,'Zusammenführung EU-CH'!I$8:I$241)</f>
        <v>10929</v>
      </c>
      <c r="H20">
        <f>SUMIF('Zusammenführung EU-CH'!$B$8:$B$241,'Total RE-GEN in AIB Countries'!$B20,'Zusammenführung EU-CH'!J$8:J$241)</f>
        <v>10695</v>
      </c>
      <c r="I20">
        <f>SUMIF('Zusammenführung EU-CH'!$B$8:$B$241,'Total RE-GEN in AIB Countries'!$B20,'Zusammenführung EU-CH'!K$8:K$241)</f>
        <v>9978</v>
      </c>
      <c r="J20">
        <f>SUMIF('Zusammenführung EU-CH'!$B$8:$B$241,'Total RE-GEN in AIB Countries'!$B20,'Zusammenführung EU-CH'!L$8:L$241)</f>
        <v>10000</v>
      </c>
      <c r="K20">
        <f>SUMIF('Zusammenführung EU-CH'!$B$8:$B$241,'Total RE-GEN in AIB Countries'!$B20,'Zusammenführung EU-CH'!M$8:M$241)</f>
        <v>10257</v>
      </c>
      <c r="L20">
        <f>SUMIF('Zusammenführung EU-CH'!$B$8:$B$241,'Total RE-GEN in AIB Countries'!$B20,'Zusammenführung EU-CH'!N$8:N$241)</f>
        <v>11731</v>
      </c>
      <c r="M20">
        <f>SUMIF('Zusammenführung EU-CH'!$B$8:$B$241,'Total RE-GEN in AIB Countries'!$B20,'Zusammenführung EU-CH'!O$8:O$241)</f>
        <v>12785</v>
      </c>
      <c r="N20">
        <f>SUMIF('Zusammenführung EU-CH'!$B$8:$B$241,'Total RE-GEN in AIB Countries'!$B20,'Zusammenführung EU-CH'!P$8:P$241)</f>
        <v>13701</v>
      </c>
      <c r="O20">
        <f>SUMIF('Zusammenführung EU-CH'!$B$8:$B$241,'Total RE-GEN in AIB Countries'!$B20,'Zusammenführung EU-CH'!Q$8:Q$241)</f>
        <v>15032.558999999999</v>
      </c>
      <c r="P20">
        <f>SUMIF('Zusammenführung EU-CH'!$B$8:$B$241,'Total RE-GEN in AIB Countries'!$B20,'Zusammenführung EU-CH'!R$8:R$241)</f>
        <v>12890.227000000001</v>
      </c>
      <c r="Q20">
        <f>SUMIF('Zusammenführung EU-CH'!$B$8:$B$241,'Total RE-GEN in AIB Countries'!$B20,'Zusammenführung EU-CH'!S$8:S$241)</f>
        <v>12532.130999999999</v>
      </c>
      <c r="R20">
        <f>SUMIF('Zusammenführung EU-CH'!$B$8:$B$241,'Total RE-GEN in AIB Countries'!$B20,'Zusammenführung EU-CH'!T$8:T$241)</f>
        <v>11263.027</v>
      </c>
      <c r="S20">
        <f>SUMIF('Zusammenführung EU-CH'!$B$8:$B$241,'Total RE-GEN in AIB Countries'!$B20,'Zusammenführung EU-CH'!U$8:U$241)</f>
        <v>11033.441000000001</v>
      </c>
      <c r="T20">
        <f>SUMIF('Zusammenführung EU-CH'!$B$8:$B$241,'Total RE-GEN in AIB Countries'!$B20,'Zusammenführung EU-CH'!V$8:V$241)</f>
        <v>10840.639000000001</v>
      </c>
      <c r="U20">
        <f>SUMIF('Zusammenführung EU-CH'!$B$8:$B$241,'Total RE-GEN in AIB Countries'!$B20,'Zusammenführung EU-CH'!W$8:W$241)</f>
        <v>10331.671999999999</v>
      </c>
      <c r="V20">
        <f>SUMIF('Zusammenführung EU-CH'!$B$8:$B$241,'Total RE-GEN in AIB Countries'!$B20,'Zusammenführung EU-CH'!X$8:X$241)</f>
        <v>10831.423000000001</v>
      </c>
      <c r="W20">
        <f>SUMIF('Zusammenführung EU-CH'!$B$8:$B$241,'Total RE-GEN in AIB Countries'!$B20,'Zusammenführung EU-CH'!Y$8:Y$241)</f>
        <v>11101.734999999999</v>
      </c>
      <c r="X20">
        <f>SUMIF('Zusammenführung EU-CH'!$B$8:$B$241,'Total RE-GEN in AIB Countries'!$B20,'Zusammenführung EU-CH'!Z$8:Z$241)</f>
        <v>12140.630999999999</v>
      </c>
      <c r="Y20">
        <f>SUMIF('Zusammenführung EU-CH'!$B$8:$B$241,'Total RE-GEN in AIB Countries'!$B20,'Zusammenführung EU-CH'!AA$8:AA$241)</f>
        <v>13467.101000000001</v>
      </c>
      <c r="Z20">
        <f>SUMIF('Zusammenführung EU-CH'!$B$8:$B$241,'Total RE-GEN in AIB Countries'!$B20,'Zusammenführung EU-CH'!AB$8:AB$241)</f>
        <v>14586.391000000001</v>
      </c>
      <c r="AA20">
        <f>SUMIF('Zusammenführung EU-CH'!$B$8:$B$241,'Total RE-GEN in AIB Countries'!$B20,'Zusammenführung EU-CH'!AC$8:AC$241)</f>
        <v>15347.239000000001</v>
      </c>
      <c r="AB20">
        <f>SUMIF('Zusammenführung EU-CH'!$B$8:$B$241,'Total RE-GEN in AIB Countries'!$B20,'Zusammenführung EU-CH'!AD$8:AD$241)</f>
        <v>14540.654</v>
      </c>
      <c r="AC20">
        <f>SUMIF('Zusammenführung EU-CH'!$B$8:$B$241,'Total RE-GEN in AIB Countries'!$B20,'Zusammenführung EU-CH'!AE$8:AE$241)</f>
        <v>13793.990000000002</v>
      </c>
      <c r="AD20">
        <f>SUMIF('Zusammenführung EU-CH'!$B$8:$B$241,'Total RE-GEN in AIB Countries'!$B20,'Zusammenführung EU-CH'!AF$8:AF$241)</f>
        <v>10276.599</v>
      </c>
      <c r="AE20">
        <f>SUMIF('Zusammenführung EU-CH'!$B$8:$B$241,'Total RE-GEN in AIB Countries'!$B20,'Zusammenführung EU-CH'!AG$8:AG$241)</f>
        <v>9994.2710000000006</v>
      </c>
      <c r="AF20">
        <f>SUMIF('Zusammenführung EU-CH'!$B$8:$B$241,'Total RE-GEN in AIB Countries'!$B20,'Zusammenführung EU-CH'!AH$8:AH$241)</f>
        <v>9422.5520000000015</v>
      </c>
      <c r="AG20">
        <f>SUMIF('Zusammenführung EU-CH'!$B$8:$B$241,'Total RE-GEN in AIB Countries'!$B20,'Zusammenführung EU-CH'!AI$8:AI$241)</f>
        <v>9078.9699999999993</v>
      </c>
      <c r="AH20">
        <f>SUMIF('Zusammenführung EU-CH'!$B$8:$B$241,'Total RE-GEN in AIB Countries'!$B20,'Zusammenführung EU-CH'!AJ$8:AJ$241)</f>
        <v>10255.834999999999</v>
      </c>
      <c r="AI20">
        <f>SUMIF('Zusammenführung EU-CH'!$B$8:$B$241,'Total RE-GEN in AIB Countries'!$B20,'Zusammenführung EU-CH'!AK$8:AK$241)</f>
        <v>10921.507</v>
      </c>
      <c r="AJ20">
        <f>SUMIF('Zusammenführung EU-CH'!$B$8:$B$241,'Total RE-GEN in AIB Countries'!$B20,'Zusammenführung EU-CH'!AL$8:AL$241)</f>
        <v>13018.208000000001</v>
      </c>
      <c r="AK20">
        <f>SUMIF('Zusammenführung EU-CH'!$B$8:$B$241,'Total RE-GEN in AIB Countries'!$B20,'Zusammenführung EU-CH'!AM$8:AM$241)</f>
        <v>13396.177</v>
      </c>
      <c r="AL20">
        <f>SUMIF('Zusammenführung EU-CH'!$B$8:$B$241,'Total RE-GEN in AIB Countries'!$B20,'Zusammenführung EU-CH'!AN$8:AN$241)</f>
        <v>13516.316000000001</v>
      </c>
      <c r="AM20">
        <f>SUMIF('Zusammenführung EU-CH'!$B$8:$B$241,'Total RE-GEN in AIB Countries'!$B20,'Zusammenführung EU-CH'!AO$8:AO$241)</f>
        <v>14453.787</v>
      </c>
      <c r="AN20">
        <f>SUMIF('Zusammenführung EU-CH'!$B$8:$B$241,'Total RE-GEN in AIB Countries'!$B20,'Zusammenführung EU-CH'!AP$8:AP$241)</f>
        <v>11497.335999999999</v>
      </c>
      <c r="AO20">
        <f>SUMIF('Zusammenführung EU-CH'!$B$8:$B$241,'Total RE-GEN in AIB Countries'!$B20,'Zusammenführung EU-CH'!AQ$8:AQ$241)</f>
        <v>11022.285999999998</v>
      </c>
      <c r="AP20">
        <f>SUMIF('Zusammenführung EU-CH'!$B$8:$B$241,'Total RE-GEN in AIB Countries'!$B20,'Zusammenführung EU-CH'!AR$8:AR$241)</f>
        <v>9716.7459999999992</v>
      </c>
      <c r="AQ20">
        <f>SUMIF('Zusammenführung EU-CH'!$B$8:$B$241,'Total RE-GEN in AIB Countries'!$B20,'Zusammenführung EU-CH'!AS$8:AS$241)</f>
        <v>9543.6989999999987</v>
      </c>
      <c r="AR20">
        <f>SUMIF('Zusammenführung EU-CH'!$B$8:$B$241,'Total RE-GEN in AIB Countries'!$B20,'Zusammenführung EU-CH'!AT$8:AT$241)</f>
        <v>9216.3340000000007</v>
      </c>
      <c r="AS20">
        <f>SUMIF('Zusammenführung EU-CH'!$B$8:$B$241,'Total RE-GEN in AIB Countries'!$B20,'Zusammenführung EU-CH'!AU$8:AU$241)</f>
        <v>9544.0250000000015</v>
      </c>
      <c r="AT20">
        <f>SUMIF('Zusammenführung EU-CH'!$B$8:$B$241,'Total RE-GEN in AIB Countries'!$B20,'Zusammenführung EU-CH'!AV$8:AV$241)</f>
        <v>9858.3550000000014</v>
      </c>
      <c r="AU20">
        <f>SUMIF('Zusammenführung EU-CH'!$B$8:$B$241,'Total RE-GEN in AIB Countries'!$B20,'Zusammenführung EU-CH'!AW$8:AW$241)</f>
        <v>10716.035</v>
      </c>
      <c r="AV20">
        <f>SUMIF('Zusammenführung EU-CH'!$B$8:$B$241,'Total RE-GEN in AIB Countries'!$B20,'Zusammenführung EU-CH'!AX$8:AX$241)</f>
        <v>11274.859</v>
      </c>
      <c r="AW20">
        <f>SUMIF('Zusammenführung EU-CH'!$B$8:$B$241,'Total RE-GEN in AIB Countries'!$B20,'Zusammenführung EU-CH'!AY$8:AY$241)</f>
        <v>12611.135</v>
      </c>
      <c r="AX20">
        <f>SUMIF('Zusammenführung EU-CH'!$B$8:$B$241,'Total RE-GEN in AIB Countries'!$B20,'Zusammenführung EU-CH'!AZ$8:AZ$241)</f>
        <v>12100.096</v>
      </c>
      <c r="AY20">
        <f>SUMIF('Zusammenführung EU-CH'!$B$8:$B$241,'Total RE-GEN in AIB Countries'!$B20,'Zusammenführung EU-CH'!BA$8:BA$241)</f>
        <v>13061.08</v>
      </c>
      <c r="AZ20">
        <f>SUMIF('Zusammenführung EU-CH'!$B$8:$B$241,'Total RE-GEN in AIB Countries'!$B20,'Zusammenführung EU-CH'!BB$8:BB$241)</f>
        <v>12677.691999999999</v>
      </c>
      <c r="BA20">
        <f>SUMIF('Zusammenführung EU-CH'!$B$8:$B$241,'Total RE-GEN in AIB Countries'!$B20,'Zusammenführung EU-CH'!BC$8:BC$241)</f>
        <v>13972.062000000002</v>
      </c>
      <c r="BB20">
        <f>SUMIF('Zusammenführung EU-CH'!$B$8:$B$241,'Total RE-GEN in AIB Countries'!$B20,'Zusammenführung EU-CH'!BD$8:BD$241)</f>
        <v>12325.188999999998</v>
      </c>
      <c r="BC20">
        <f>SUMIF('Zusammenführung EU-CH'!$B$8:$B$241,'Total RE-GEN in AIB Countries'!$B20,'Zusammenführung EU-CH'!BE$8:BE$241)</f>
        <v>11905.851999999999</v>
      </c>
      <c r="BD20">
        <f>SUMIF('Zusammenführung EU-CH'!$B$8:$B$241,'Total RE-GEN in AIB Countries'!$B20,'Zusammenführung EU-CH'!BF$8:BF$241)</f>
        <v>10387.64</v>
      </c>
    </row>
    <row r="21" spans="1:56" x14ac:dyDescent="0.35">
      <c r="A21" t="s">
        <v>39</v>
      </c>
      <c r="B21" t="s">
        <v>39</v>
      </c>
      <c r="C21">
        <f>SUMIF('Zusammenführung EU-CH'!$B$8:$B$241,'Total RE-GEN in AIB Countries'!$B21,'Zusammenführung EU-CH'!E$8:E$241)</f>
        <v>3661</v>
      </c>
      <c r="D21">
        <f>SUMIF('Zusammenführung EU-CH'!$B$8:$B$241,'Total RE-GEN in AIB Countries'!$B21,'Zusammenführung EU-CH'!F$8:F$241)</f>
        <v>3954</v>
      </c>
      <c r="E21">
        <f>SUMIF('Zusammenführung EU-CH'!$B$8:$B$241,'Total RE-GEN in AIB Countries'!$B21,'Zusammenführung EU-CH'!G$8:G$241)</f>
        <v>3209</v>
      </c>
      <c r="F21">
        <f>SUMIF('Zusammenführung EU-CH'!$B$8:$B$241,'Total RE-GEN in AIB Countries'!$B21,'Zusammenführung EU-CH'!H$8:H$241)</f>
        <v>3692</v>
      </c>
      <c r="G21">
        <f>SUMIF('Zusammenführung EU-CH'!$B$8:$B$241,'Total RE-GEN in AIB Countries'!$B21,'Zusammenführung EU-CH'!I$8:I$241)</f>
        <v>3266</v>
      </c>
      <c r="H21">
        <f>SUMIF('Zusammenführung EU-CH'!$B$8:$B$241,'Total RE-GEN in AIB Countries'!$B21,'Zusammenführung EU-CH'!J$8:J$241)</f>
        <v>1856</v>
      </c>
      <c r="I21">
        <f>SUMIF('Zusammenführung EU-CH'!$B$8:$B$241,'Total RE-GEN in AIB Countries'!$B21,'Zusammenführung EU-CH'!K$8:K$241)</f>
        <v>1475</v>
      </c>
      <c r="J21">
        <f>SUMIF('Zusammenführung EU-CH'!$B$8:$B$241,'Total RE-GEN in AIB Countries'!$B21,'Zusammenführung EU-CH'!L$8:L$241)</f>
        <v>1474</v>
      </c>
      <c r="K21">
        <f>SUMIF('Zusammenführung EU-CH'!$B$8:$B$241,'Total RE-GEN in AIB Countries'!$B21,'Zusammenführung EU-CH'!M$8:M$241)</f>
        <v>1373</v>
      </c>
      <c r="L21">
        <f>SUMIF('Zusammenführung EU-CH'!$B$8:$B$241,'Total RE-GEN in AIB Countries'!$B21,'Zusammenführung EU-CH'!N$8:N$241)</f>
        <v>1503</v>
      </c>
      <c r="M21">
        <f>SUMIF('Zusammenführung EU-CH'!$B$8:$B$241,'Total RE-GEN in AIB Countries'!$B21,'Zusammenführung EU-CH'!O$8:O$241)</f>
        <v>1920</v>
      </c>
      <c r="N21">
        <f>SUMIF('Zusammenführung EU-CH'!$B$8:$B$241,'Total RE-GEN in AIB Countries'!$B21,'Zusammenführung EU-CH'!P$8:P$241)</f>
        <v>1883</v>
      </c>
      <c r="O21">
        <f>SUMIF('Zusammenführung EU-CH'!$B$8:$B$241,'Total RE-GEN in AIB Countries'!$B21,'Zusammenführung EU-CH'!Q$8:Q$241)</f>
        <v>2582.8220000000001</v>
      </c>
      <c r="P21">
        <f>SUMIF('Zusammenführung EU-CH'!$B$8:$B$241,'Total RE-GEN in AIB Countries'!$B21,'Zusammenführung EU-CH'!R$8:R$241)</f>
        <v>2861.8959999999997</v>
      </c>
      <c r="Q21">
        <f>SUMIF('Zusammenführung EU-CH'!$B$8:$B$241,'Total RE-GEN in AIB Countries'!$B21,'Zusammenführung EU-CH'!S$8:S$241)</f>
        <v>2777.6280000000002</v>
      </c>
      <c r="R21">
        <f>SUMIF('Zusammenführung EU-CH'!$B$8:$B$241,'Total RE-GEN in AIB Countries'!$B21,'Zusammenführung EU-CH'!T$8:T$241)</f>
        <v>2095.3229999999999</v>
      </c>
      <c r="S21">
        <f>SUMIF('Zusammenführung EU-CH'!$B$8:$B$241,'Total RE-GEN in AIB Countries'!$B21,'Zusammenführung EU-CH'!U$8:U$241)</f>
        <v>1818.4749999999999</v>
      </c>
      <c r="T21">
        <f>SUMIF('Zusammenführung EU-CH'!$B$8:$B$241,'Total RE-GEN in AIB Countries'!$B21,'Zusammenführung EU-CH'!V$8:V$241)</f>
        <v>1698.0830000000001</v>
      </c>
      <c r="U21">
        <f>SUMIF('Zusammenführung EU-CH'!$B$8:$B$241,'Total RE-GEN in AIB Countries'!$B21,'Zusammenführung EU-CH'!W$8:W$241)</f>
        <v>1742.9180000000001</v>
      </c>
      <c r="V21">
        <f>SUMIF('Zusammenführung EU-CH'!$B$8:$B$241,'Total RE-GEN in AIB Countries'!$B21,'Zusammenführung EU-CH'!X$8:X$241)</f>
        <v>1708.0140000000001</v>
      </c>
      <c r="W21">
        <f>SUMIF('Zusammenführung EU-CH'!$B$8:$B$241,'Total RE-GEN in AIB Countries'!$B21,'Zusammenführung EU-CH'!Y$8:Y$241)</f>
        <v>1616.9650000000001</v>
      </c>
      <c r="X21">
        <f>SUMIF('Zusammenführung EU-CH'!$B$8:$B$241,'Total RE-GEN in AIB Countries'!$B21,'Zusammenführung EU-CH'!Z$8:Z$241)</f>
        <v>1481</v>
      </c>
      <c r="Y21">
        <f>SUMIF('Zusammenführung EU-CH'!$B$8:$B$241,'Total RE-GEN in AIB Countries'!$B21,'Zusammenführung EU-CH'!AA$8:AA$241)</f>
        <v>1817</v>
      </c>
      <c r="Z21">
        <f>SUMIF('Zusammenführung EU-CH'!$B$8:$B$241,'Total RE-GEN in AIB Countries'!$B21,'Zusammenführung EU-CH'!AB$8:AB$241)</f>
        <v>2435</v>
      </c>
      <c r="AA21">
        <f>SUMIF('Zusammenführung EU-CH'!$B$8:$B$241,'Total RE-GEN in AIB Countries'!$B21,'Zusammenführung EU-CH'!AC$8:AC$241)</f>
        <v>2500</v>
      </c>
      <c r="AB21">
        <f>SUMIF('Zusammenführung EU-CH'!$B$8:$B$241,'Total RE-GEN in AIB Countries'!$B21,'Zusammenführung EU-CH'!AD$8:AD$241)</f>
        <v>2371</v>
      </c>
      <c r="AC21">
        <f>SUMIF('Zusammenführung EU-CH'!$B$8:$B$241,'Total RE-GEN in AIB Countries'!$B21,'Zusammenführung EU-CH'!AE$8:AE$241)</f>
        <v>4960</v>
      </c>
      <c r="AD21">
        <f>SUMIF('Zusammenführung EU-CH'!$B$8:$B$241,'Total RE-GEN in AIB Countries'!$B21,'Zusammenführung EU-CH'!AF$8:AF$241)</f>
        <v>3828</v>
      </c>
      <c r="AE21">
        <f>SUMIF('Zusammenführung EU-CH'!$B$8:$B$241,'Total RE-GEN in AIB Countries'!$B21,'Zusammenführung EU-CH'!AG$8:AG$241)</f>
        <v>2263</v>
      </c>
      <c r="AF21">
        <f>SUMIF('Zusammenführung EU-CH'!$B$8:$B$241,'Total RE-GEN in AIB Countries'!$B21,'Zusammenführung EU-CH'!AH$8:AH$241)</f>
        <v>2160</v>
      </c>
      <c r="AG21">
        <f>SUMIF('Zusammenführung EU-CH'!$B$8:$B$241,'Total RE-GEN in AIB Countries'!$B21,'Zusammenführung EU-CH'!AI$8:AI$241)</f>
        <v>1972</v>
      </c>
      <c r="AH21">
        <f>SUMIF('Zusammenführung EU-CH'!$B$8:$B$241,'Total RE-GEN in AIB Countries'!$B21,'Zusammenführung EU-CH'!AJ$8:AJ$241)</f>
        <v>1873</v>
      </c>
      <c r="AI21">
        <f>SUMIF('Zusammenführung EU-CH'!$B$8:$B$241,'Total RE-GEN in AIB Countries'!$B21,'Zusammenführung EU-CH'!AK$8:AK$241)</f>
        <v>1605</v>
      </c>
      <c r="AJ21">
        <f>SUMIF('Zusammenführung EU-CH'!$B$8:$B$241,'Total RE-GEN in AIB Countries'!$B21,'Zusammenführung EU-CH'!AL$8:AL$241)</f>
        <v>2115</v>
      </c>
      <c r="AK21">
        <f>SUMIF('Zusammenführung EU-CH'!$B$8:$B$241,'Total RE-GEN in AIB Countries'!$B21,'Zusammenführung EU-CH'!AM$8:AM$241)</f>
        <v>2608</v>
      </c>
      <c r="AL21">
        <f>SUMIF('Zusammenführung EU-CH'!$B$8:$B$241,'Total RE-GEN in AIB Countries'!$B21,'Zusammenführung EU-CH'!AN$8:AN$241)</f>
        <v>2801</v>
      </c>
      <c r="AM21">
        <f>SUMIF('Zusammenführung EU-CH'!$B$8:$B$241,'Total RE-GEN in AIB Countries'!$B21,'Zusammenführung EU-CH'!AO$8:AO$241)</f>
        <v>2768</v>
      </c>
      <c r="AN21">
        <f>SUMIF('Zusammenführung EU-CH'!$B$8:$B$241,'Total RE-GEN in AIB Countries'!$B21,'Zusammenführung EU-CH'!AP$8:AP$241)</f>
        <v>2207</v>
      </c>
      <c r="AO21">
        <f>SUMIF('Zusammenführung EU-CH'!$B$8:$B$241,'Total RE-GEN in AIB Countries'!$B21,'Zusammenführung EU-CH'!AQ$8:AQ$241)</f>
        <v>2422</v>
      </c>
      <c r="AP21">
        <f>SUMIF('Zusammenführung EU-CH'!$B$8:$B$241,'Total RE-GEN in AIB Countries'!$B21,'Zusammenführung EU-CH'!AR$8:AR$241)</f>
        <v>2516</v>
      </c>
      <c r="AQ21">
        <f>SUMIF('Zusammenführung EU-CH'!$B$8:$B$241,'Total RE-GEN in AIB Countries'!$B21,'Zusammenführung EU-CH'!AS$8:AS$241)</f>
        <v>2242.721</v>
      </c>
      <c r="AR21">
        <f>SUMIF('Zusammenführung EU-CH'!$B$8:$B$241,'Total RE-GEN in AIB Countries'!$B21,'Zusammenführung EU-CH'!AT$8:AT$241)</f>
        <v>1591.5889999999999</v>
      </c>
      <c r="AS21">
        <f>SUMIF('Zusammenführung EU-CH'!$B$8:$B$241,'Total RE-GEN in AIB Countries'!$B21,'Zusammenführung EU-CH'!AU$8:AU$241)</f>
        <v>1652.9279999999999</v>
      </c>
      <c r="AT21">
        <f>SUMIF('Zusammenführung EU-CH'!$B$8:$B$241,'Total RE-GEN in AIB Countries'!$B21,'Zusammenführung EU-CH'!AV$8:AV$241)</f>
        <v>1865.0589999999997</v>
      </c>
      <c r="AU21">
        <f>SUMIF('Zusammenführung EU-CH'!$B$8:$B$241,'Total RE-GEN in AIB Countries'!$B21,'Zusammenführung EU-CH'!AW$8:AW$241)</f>
        <v>2053.5540000000001</v>
      </c>
      <c r="AV21">
        <f>SUMIF('Zusammenführung EU-CH'!$B$8:$B$241,'Total RE-GEN in AIB Countries'!$B21,'Zusammenführung EU-CH'!AX$8:AX$241)</f>
        <v>2070.58</v>
      </c>
      <c r="AW21">
        <f>SUMIF('Zusammenführung EU-CH'!$B$8:$B$241,'Total RE-GEN in AIB Countries'!$B21,'Zusammenführung EU-CH'!AY$8:AY$241)</f>
        <v>3356.1419999999998</v>
      </c>
      <c r="AX21">
        <f>SUMIF('Zusammenführung EU-CH'!$B$8:$B$241,'Total RE-GEN in AIB Countries'!$B21,'Zusammenführung EU-CH'!AZ$8:AZ$241)</f>
        <v>4400.5020000000004</v>
      </c>
      <c r="AY21">
        <f>SUMIF('Zusammenführung EU-CH'!$B$8:$B$241,'Total RE-GEN in AIB Countries'!$B21,'Zusammenführung EU-CH'!BA$8:BA$241)</f>
        <v>3933.9060000000004</v>
      </c>
      <c r="AZ21">
        <f>SUMIF('Zusammenführung EU-CH'!$B$8:$B$241,'Total RE-GEN in AIB Countries'!$B21,'Zusammenführung EU-CH'!BB$8:BB$241)</f>
        <v>2983.74</v>
      </c>
      <c r="BA21">
        <f>SUMIF('Zusammenführung EU-CH'!$B$8:$B$241,'Total RE-GEN in AIB Countries'!$B21,'Zusammenführung EU-CH'!BC$8:BC$241)</f>
        <v>3193.2669999999998</v>
      </c>
      <c r="BB21">
        <f>SUMIF('Zusammenführung EU-CH'!$B$8:$B$241,'Total RE-GEN in AIB Countries'!$B21,'Zusammenführung EU-CH'!BD$8:BD$241)</f>
        <v>2779.0420000000004</v>
      </c>
      <c r="BC21">
        <f>SUMIF('Zusammenführung EU-CH'!$B$8:$B$241,'Total RE-GEN in AIB Countries'!$B21,'Zusammenführung EU-CH'!BE$8:BE$241)</f>
        <v>2293.8429999999998</v>
      </c>
      <c r="BD21">
        <f>SUMIF('Zusammenführung EU-CH'!$B$8:$B$241,'Total RE-GEN in AIB Countries'!$B21,'Zusammenführung EU-CH'!BF$8:BF$241)</f>
        <v>1751.1819999999998</v>
      </c>
    </row>
    <row r="22" spans="1:56" x14ac:dyDescent="0.35">
      <c r="A22" t="s">
        <v>41</v>
      </c>
      <c r="B22" t="s">
        <v>483</v>
      </c>
      <c r="C22">
        <f>SUMIF('Zusammenführung EU-CH'!$B$8:$B$241,'Total RE-GEN in AIB Countries'!$B22,'Zusammenführung EU-CH'!E$8:E$241)</f>
        <v>857</v>
      </c>
      <c r="D22">
        <f>SUMIF('Zusammenführung EU-CH'!$B$8:$B$241,'Total RE-GEN in AIB Countries'!$B22,'Zusammenführung EU-CH'!F$8:F$241)</f>
        <v>1088</v>
      </c>
      <c r="E22">
        <f>SUMIF('Zusammenführung EU-CH'!$B$8:$B$241,'Total RE-GEN in AIB Countries'!$B22,'Zusammenführung EU-CH'!G$8:G$241)</f>
        <v>1289</v>
      </c>
      <c r="F22">
        <f>SUMIF('Zusammenführung EU-CH'!$B$8:$B$241,'Total RE-GEN in AIB Countries'!$B22,'Zusammenführung EU-CH'!H$8:H$241)</f>
        <v>1171</v>
      </c>
      <c r="G22">
        <f>SUMIF('Zusammenführung EU-CH'!$B$8:$B$241,'Total RE-GEN in AIB Countries'!$B22,'Zusammenführung EU-CH'!I$8:I$241)</f>
        <v>1191</v>
      </c>
      <c r="H22">
        <f>SUMIF('Zusammenführung EU-CH'!$B$8:$B$241,'Total RE-GEN in AIB Countries'!$B22,'Zusammenführung EU-CH'!J$8:J$241)</f>
        <v>1020</v>
      </c>
      <c r="I22">
        <f>SUMIF('Zusammenführung EU-CH'!$B$8:$B$241,'Total RE-GEN in AIB Countries'!$B22,'Zusammenführung EU-CH'!K$8:K$241)</f>
        <v>869</v>
      </c>
      <c r="J22">
        <f>SUMIF('Zusammenführung EU-CH'!$B$8:$B$241,'Total RE-GEN in AIB Countries'!$B22,'Zusammenführung EU-CH'!L$8:L$241)</f>
        <v>720</v>
      </c>
      <c r="K22">
        <f>SUMIF('Zusammenführung EU-CH'!$B$8:$B$241,'Total RE-GEN in AIB Countries'!$B22,'Zusammenführung EU-CH'!M$8:M$241)</f>
        <v>641</v>
      </c>
      <c r="L22">
        <f>SUMIF('Zusammenführung EU-CH'!$B$8:$B$241,'Total RE-GEN in AIB Countries'!$B22,'Zusammenführung EU-CH'!N$8:N$241)</f>
        <v>720</v>
      </c>
      <c r="M22">
        <f>SUMIF('Zusammenführung EU-CH'!$B$8:$B$241,'Total RE-GEN in AIB Countries'!$B22,'Zusammenführung EU-CH'!O$8:O$241)</f>
        <v>1092</v>
      </c>
      <c r="N22">
        <f>SUMIF('Zusammenführung EU-CH'!$B$8:$B$241,'Total RE-GEN in AIB Countries'!$B22,'Zusammenführung EU-CH'!P$8:P$241)</f>
        <v>847</v>
      </c>
      <c r="O22">
        <f>SUMIF('Zusammenführung EU-CH'!$B$8:$B$241,'Total RE-GEN in AIB Countries'!$B22,'Zusammenführung EU-CH'!Q$8:Q$241)</f>
        <v>703.55700000000002</v>
      </c>
      <c r="P22">
        <f>SUMIF('Zusammenführung EU-CH'!$B$8:$B$241,'Total RE-GEN in AIB Countries'!$B22,'Zusammenführung EU-CH'!R$8:R$241)</f>
        <v>937.73299999999995</v>
      </c>
      <c r="Q22">
        <f>SUMIF('Zusammenführung EU-CH'!$B$8:$B$241,'Total RE-GEN in AIB Countries'!$B22,'Zusammenführung EU-CH'!S$8:S$241)</f>
        <v>1223.9269999999999</v>
      </c>
      <c r="R22">
        <f>SUMIF('Zusammenführung EU-CH'!$B$8:$B$241,'Total RE-GEN in AIB Countries'!$B22,'Zusammenführung EU-CH'!T$8:T$241)</f>
        <v>934.44600000000003</v>
      </c>
      <c r="S22">
        <f>SUMIF('Zusammenführung EU-CH'!$B$8:$B$241,'Total RE-GEN in AIB Countries'!$B22,'Zusammenführung EU-CH'!U$8:U$241)</f>
        <v>975.85399999999981</v>
      </c>
      <c r="T22">
        <f>SUMIF('Zusammenführung EU-CH'!$B$8:$B$241,'Total RE-GEN in AIB Countries'!$B22,'Zusammenführung EU-CH'!V$8:V$241)</f>
        <v>725.17999999999984</v>
      </c>
      <c r="U22">
        <f>SUMIF('Zusammenführung EU-CH'!$B$8:$B$241,'Total RE-GEN in AIB Countries'!$B22,'Zusammenführung EU-CH'!W$8:W$241)</f>
        <v>513.61400000000003</v>
      </c>
      <c r="V22">
        <f>SUMIF('Zusammenführung EU-CH'!$B$8:$B$241,'Total RE-GEN in AIB Countries'!$B22,'Zusammenführung EU-CH'!X$8:X$241)</f>
        <v>653.22</v>
      </c>
      <c r="W22">
        <f>SUMIF('Zusammenführung EU-CH'!$B$8:$B$241,'Total RE-GEN in AIB Countries'!$B22,'Zusammenführung EU-CH'!Y$8:Y$241)</f>
        <v>609.74800000000005</v>
      </c>
      <c r="X22">
        <f>SUMIF('Zusammenführung EU-CH'!$B$8:$B$241,'Total RE-GEN in AIB Countries'!$B22,'Zusammenführung EU-CH'!Z$8:Z$241)</f>
        <v>655.60199999999998</v>
      </c>
      <c r="Y22">
        <f>SUMIF('Zusammenführung EU-CH'!$B$8:$B$241,'Total RE-GEN in AIB Countries'!$B22,'Zusammenführung EU-CH'!AA$8:AA$241)</f>
        <v>858.79099999999994</v>
      </c>
      <c r="Z22">
        <f>SUMIF('Zusammenführung EU-CH'!$B$8:$B$241,'Total RE-GEN in AIB Countries'!$B22,'Zusammenführung EU-CH'!AB$8:AB$241)</f>
        <v>1219.0559999999998</v>
      </c>
      <c r="AA22">
        <f>SUMIF('Zusammenführung EU-CH'!$B$8:$B$241,'Total RE-GEN in AIB Countries'!$B22,'Zusammenführung EU-CH'!AC$8:AC$241)</f>
        <v>1222.95</v>
      </c>
      <c r="AB22">
        <f>SUMIF('Zusammenführung EU-CH'!$B$8:$B$241,'Total RE-GEN in AIB Countries'!$B22,'Zusammenführung EU-CH'!AD$8:AD$241)</f>
        <v>1216.9399999999998</v>
      </c>
      <c r="AC22">
        <f>SUMIF('Zusammenführung EU-CH'!$B$8:$B$241,'Total RE-GEN in AIB Countries'!$B22,'Zusammenführung EU-CH'!AE$8:AE$241)</f>
        <v>1431.3419999999999</v>
      </c>
      <c r="AD22">
        <f>SUMIF('Zusammenführung EU-CH'!$B$8:$B$241,'Total RE-GEN in AIB Countries'!$B22,'Zusammenführung EU-CH'!AF$8:AF$241)</f>
        <v>1435.3129999999999</v>
      </c>
      <c r="AE22">
        <f>SUMIF('Zusammenführung EU-CH'!$B$8:$B$241,'Total RE-GEN in AIB Countries'!$B22,'Zusammenführung EU-CH'!AG$8:AG$241)</f>
        <v>1175.567</v>
      </c>
      <c r="AF22">
        <f>SUMIF('Zusammenführung EU-CH'!$B$8:$B$241,'Total RE-GEN in AIB Countries'!$B22,'Zusammenführung EU-CH'!AH$8:AH$241)</f>
        <v>850.37299999999993</v>
      </c>
      <c r="AG22">
        <f>SUMIF('Zusammenführung EU-CH'!$B$8:$B$241,'Total RE-GEN in AIB Countries'!$B22,'Zusammenführung EU-CH'!AI$8:AI$241)</f>
        <v>989.33999999999992</v>
      </c>
      <c r="AH22">
        <f>SUMIF('Zusammenführung EU-CH'!$B$8:$B$241,'Total RE-GEN in AIB Countries'!$B22,'Zusammenführung EU-CH'!AJ$8:AJ$241)</f>
        <v>872.005</v>
      </c>
      <c r="AI22">
        <f>SUMIF('Zusammenführung EU-CH'!$B$8:$B$241,'Total RE-GEN in AIB Countries'!$B22,'Zusammenführung EU-CH'!AK$8:AK$241)</f>
        <v>593.00000000000011</v>
      </c>
      <c r="AJ22">
        <f>SUMIF('Zusammenführung EU-CH'!$B$8:$B$241,'Total RE-GEN in AIB Countries'!$B22,'Zusammenführung EU-CH'!AL$8:AL$241)</f>
        <v>474.84799999999996</v>
      </c>
      <c r="AK22">
        <f>SUMIF('Zusammenführung EU-CH'!$B$8:$B$241,'Total RE-GEN in AIB Countries'!$B22,'Zusammenführung EU-CH'!AM$8:AM$241)</f>
        <v>639.90600000000006</v>
      </c>
      <c r="AL22">
        <f>SUMIF('Zusammenführung EU-CH'!$B$8:$B$241,'Total RE-GEN in AIB Countries'!$B22,'Zusammenführung EU-CH'!AN$8:AN$241)</f>
        <v>810.00599999999997</v>
      </c>
      <c r="AM22">
        <f>SUMIF('Zusammenführung EU-CH'!$B$8:$B$241,'Total RE-GEN in AIB Countries'!$B22,'Zusammenführung EU-CH'!AO$8:AO$241)</f>
        <v>952.34499999999991</v>
      </c>
      <c r="AN22">
        <f>SUMIF('Zusammenführung EU-CH'!$B$8:$B$241,'Total RE-GEN in AIB Countries'!$B22,'Zusammenführung EU-CH'!AP$8:AP$241)</f>
        <v>1079.57</v>
      </c>
      <c r="AO22">
        <f>SUMIF('Zusammenführung EU-CH'!$B$8:$B$241,'Total RE-GEN in AIB Countries'!$B22,'Zusammenführung EU-CH'!AQ$8:AQ$241)</f>
        <v>1282.1579999999999</v>
      </c>
      <c r="AP22">
        <f>SUMIF('Zusammenführung EU-CH'!$B$8:$B$241,'Total RE-GEN in AIB Countries'!$B22,'Zusammenführung EU-CH'!AR$8:AR$241)</f>
        <v>989.98099999999999</v>
      </c>
      <c r="AQ22">
        <f>SUMIF('Zusammenführung EU-CH'!$B$8:$B$241,'Total RE-GEN in AIB Countries'!$B22,'Zusammenführung EU-CH'!AS$8:AS$241)</f>
        <v>1228.8940000000002</v>
      </c>
      <c r="AR22">
        <f>SUMIF('Zusammenführung EU-CH'!$B$8:$B$241,'Total RE-GEN in AIB Countries'!$B22,'Zusammenführung EU-CH'!AT$8:AT$241)</f>
        <v>1088.3500000000001</v>
      </c>
      <c r="AS22">
        <f>SUMIF('Zusammenführung EU-CH'!$B$8:$B$241,'Total RE-GEN in AIB Countries'!$B22,'Zusammenführung EU-CH'!AU$8:AU$241)</f>
        <v>739.48500000000001</v>
      </c>
      <c r="AT22">
        <f>SUMIF('Zusammenführung EU-CH'!$B$8:$B$241,'Total RE-GEN in AIB Countries'!$B22,'Zusammenführung EU-CH'!AV$8:AV$241)</f>
        <v>673.84899999999982</v>
      </c>
      <c r="AU22">
        <f>SUMIF('Zusammenführung EU-CH'!$B$8:$B$241,'Total RE-GEN in AIB Countries'!$B22,'Zusammenführung EU-CH'!AW$8:AW$241)</f>
        <v>589.54499999999996</v>
      </c>
      <c r="AV22">
        <f>SUMIF('Zusammenführung EU-CH'!$B$8:$B$241,'Total RE-GEN in AIB Countries'!$B22,'Zusammenführung EU-CH'!AX$8:AX$241)</f>
        <v>586.13199999999995</v>
      </c>
      <c r="AW22">
        <f>SUMIF('Zusammenführung EU-CH'!$B$8:$B$241,'Total RE-GEN in AIB Countries'!$B22,'Zusammenführung EU-CH'!AY$8:AY$241)</f>
        <v>899.86699999999996</v>
      </c>
      <c r="AX22">
        <f>SUMIF('Zusammenführung EU-CH'!$B$8:$B$241,'Total RE-GEN in AIB Countries'!$B22,'Zusammenführung EU-CH'!AZ$8:AZ$241)</f>
        <v>1059.7040000000002</v>
      </c>
      <c r="AY22">
        <f>SUMIF('Zusammenführung EU-CH'!$B$8:$B$241,'Total RE-GEN in AIB Countries'!$B22,'Zusammenführung EU-CH'!BA$8:BA$241)</f>
        <v>825.52100000000007</v>
      </c>
      <c r="AZ22">
        <f>SUMIF('Zusammenführung EU-CH'!$B$8:$B$241,'Total RE-GEN in AIB Countries'!$B22,'Zusammenführung EU-CH'!BB$8:BB$241)</f>
        <v>940.22299999999996</v>
      </c>
      <c r="BA22">
        <f>SUMIF('Zusammenführung EU-CH'!$B$8:$B$241,'Total RE-GEN in AIB Countries'!$B22,'Zusammenführung EU-CH'!BC$8:BC$241)</f>
        <v>1171.143</v>
      </c>
      <c r="BB22">
        <f>SUMIF('Zusammenführung EU-CH'!$B$8:$B$241,'Total RE-GEN in AIB Countries'!$B22,'Zusammenführung EU-CH'!BD$8:BD$241)</f>
        <v>734.923</v>
      </c>
      <c r="BC22">
        <f>SUMIF('Zusammenführung EU-CH'!$B$8:$B$241,'Total RE-GEN in AIB Countries'!$B22,'Zusammenführung EU-CH'!BE$8:BE$241)</f>
        <v>796.702</v>
      </c>
      <c r="BD22">
        <f>SUMIF('Zusammenführung EU-CH'!$B$8:$B$241,'Total RE-GEN in AIB Countries'!$B22,'Zusammenführung EU-CH'!BF$8:BF$241)</f>
        <v>980.37</v>
      </c>
    </row>
    <row r="23" spans="1:56" x14ac:dyDescent="0.35">
      <c r="A23" t="s">
        <v>42</v>
      </c>
      <c r="B23" t="s">
        <v>484</v>
      </c>
      <c r="C23">
        <f>SUMIF('Zusammenführung EU-CH'!$B$8:$B$241,'Total RE-GEN in AIB Countries'!$B23,'Zusammenführung EU-CH'!E$8:E$241)</f>
        <v>293</v>
      </c>
      <c r="D23">
        <f>SUMIF('Zusammenführung EU-CH'!$B$8:$B$241,'Total RE-GEN in AIB Countries'!$B23,'Zusammenführung EU-CH'!F$8:F$241)</f>
        <v>506</v>
      </c>
      <c r="E23">
        <f>SUMIF('Zusammenführung EU-CH'!$B$8:$B$241,'Total RE-GEN in AIB Countries'!$B23,'Zusammenführung EU-CH'!G$8:G$241)</f>
        <v>425</v>
      </c>
      <c r="F23">
        <f>SUMIF('Zusammenführung EU-CH'!$B$8:$B$241,'Total RE-GEN in AIB Countries'!$B23,'Zusammenführung EU-CH'!H$8:H$241)</f>
        <v>375</v>
      </c>
      <c r="G23">
        <f>SUMIF('Zusammenführung EU-CH'!$B$8:$B$241,'Total RE-GEN in AIB Countries'!$B23,'Zusammenführung EU-CH'!I$8:I$241)</f>
        <v>411</v>
      </c>
      <c r="H23">
        <f>SUMIF('Zusammenführung EU-CH'!$B$8:$B$241,'Total RE-GEN in AIB Countries'!$B23,'Zusammenführung EU-CH'!J$8:J$241)</f>
        <v>451</v>
      </c>
      <c r="I23">
        <f>SUMIF('Zusammenführung EU-CH'!$B$8:$B$241,'Total RE-GEN in AIB Countries'!$B23,'Zusammenführung EU-CH'!K$8:K$241)</f>
        <v>404</v>
      </c>
      <c r="J23">
        <f>SUMIF('Zusammenführung EU-CH'!$B$8:$B$241,'Total RE-GEN in AIB Countries'!$B23,'Zusammenführung EU-CH'!L$8:L$241)</f>
        <v>406</v>
      </c>
      <c r="K23">
        <f>SUMIF('Zusammenführung EU-CH'!$B$8:$B$241,'Total RE-GEN in AIB Countries'!$B23,'Zusammenführung EU-CH'!M$8:M$241)</f>
        <v>274</v>
      </c>
      <c r="L23">
        <f>SUMIF('Zusammenführung EU-CH'!$B$8:$B$241,'Total RE-GEN in AIB Countries'!$B23,'Zusammenführung EU-CH'!N$8:N$241)</f>
        <v>344</v>
      </c>
      <c r="M23">
        <f>SUMIF('Zusammenführung EU-CH'!$B$8:$B$241,'Total RE-GEN in AIB Countries'!$B23,'Zusammenführung EU-CH'!O$8:O$241)</f>
        <v>394</v>
      </c>
      <c r="N23">
        <f>SUMIF('Zusammenführung EU-CH'!$B$8:$B$241,'Total RE-GEN in AIB Countries'!$B23,'Zusammenführung EU-CH'!P$8:P$241)</f>
        <v>382</v>
      </c>
      <c r="O23">
        <f>SUMIF('Zusammenführung EU-CH'!$B$8:$B$241,'Total RE-GEN in AIB Countries'!$B23,'Zusammenführung EU-CH'!Q$8:Q$241)</f>
        <v>658</v>
      </c>
      <c r="P23">
        <f>SUMIF('Zusammenführung EU-CH'!$B$8:$B$241,'Total RE-GEN in AIB Countries'!$B23,'Zusammenführung EU-CH'!R$8:R$241)</f>
        <v>444</v>
      </c>
      <c r="Q23">
        <f>SUMIF('Zusammenführung EU-CH'!$B$8:$B$241,'Total RE-GEN in AIB Countries'!$B23,'Zusammenführung EU-CH'!S$8:S$241)</f>
        <v>607</v>
      </c>
      <c r="R23">
        <f>SUMIF('Zusammenführung EU-CH'!$B$8:$B$241,'Total RE-GEN in AIB Countries'!$B23,'Zusammenführung EU-CH'!T$8:T$241)</f>
        <v>546</v>
      </c>
      <c r="S23">
        <f>SUMIF('Zusammenführung EU-CH'!$B$8:$B$241,'Total RE-GEN in AIB Countries'!$B23,'Zusammenführung EU-CH'!U$8:U$241)</f>
        <v>690</v>
      </c>
      <c r="T23">
        <f>SUMIF('Zusammenführung EU-CH'!$B$8:$B$241,'Total RE-GEN in AIB Countries'!$B23,'Zusammenführung EU-CH'!V$8:V$241)</f>
        <v>601</v>
      </c>
      <c r="U23">
        <f>SUMIF('Zusammenführung EU-CH'!$B$8:$B$241,'Total RE-GEN in AIB Countries'!$B23,'Zusammenführung EU-CH'!W$8:W$241)</f>
        <v>459</v>
      </c>
      <c r="V23">
        <f>SUMIF('Zusammenführung EU-CH'!$B$8:$B$241,'Total RE-GEN in AIB Countries'!$B23,'Zusammenführung EU-CH'!X$8:X$241)</f>
        <v>451</v>
      </c>
      <c r="W23">
        <f>SUMIF('Zusammenführung EU-CH'!$B$8:$B$241,'Total RE-GEN in AIB Countries'!$B23,'Zusammenführung EU-CH'!Y$8:Y$241)</f>
        <v>436</v>
      </c>
      <c r="X23">
        <f>SUMIF('Zusammenführung EU-CH'!$B$8:$B$241,'Total RE-GEN in AIB Countries'!$B23,'Zusammenführung EU-CH'!Z$8:Z$241)</f>
        <v>490</v>
      </c>
      <c r="Y23">
        <f>SUMIF('Zusammenführung EU-CH'!$B$8:$B$241,'Total RE-GEN in AIB Countries'!$B23,'Zusammenführung EU-CH'!AA$8:AA$241)</f>
        <v>529</v>
      </c>
      <c r="Z23">
        <f>SUMIF('Zusammenführung EU-CH'!$B$8:$B$241,'Total RE-GEN in AIB Countries'!$B23,'Zusammenführung EU-CH'!AB$8:AB$241)</f>
        <v>491</v>
      </c>
      <c r="AA23">
        <f>SUMIF('Zusammenführung EU-CH'!$B$8:$B$241,'Total RE-GEN in AIB Countries'!$B23,'Zusammenführung EU-CH'!AC$8:AC$241)</f>
        <v>673</v>
      </c>
      <c r="AB23">
        <f>SUMIF('Zusammenführung EU-CH'!$B$8:$B$241,'Total RE-GEN in AIB Countries'!$B23,'Zusammenführung EU-CH'!AD$8:AD$241)</f>
        <v>456</v>
      </c>
      <c r="AC23">
        <f>SUMIF('Zusammenführung EU-CH'!$B$8:$B$241,'Total RE-GEN in AIB Countries'!$B23,'Zusammenführung EU-CH'!AE$8:AE$241)</f>
        <v>467</v>
      </c>
      <c r="AD23">
        <f>SUMIF('Zusammenführung EU-CH'!$B$8:$B$241,'Total RE-GEN in AIB Countries'!$B23,'Zusammenführung EU-CH'!AF$8:AF$241)</f>
        <v>583</v>
      </c>
      <c r="AE23">
        <f>SUMIF('Zusammenführung EU-CH'!$B$8:$B$241,'Total RE-GEN in AIB Countries'!$B23,'Zusammenführung EU-CH'!AG$8:AG$241)</f>
        <v>534</v>
      </c>
      <c r="AF23">
        <f>SUMIF('Zusammenführung EU-CH'!$B$8:$B$241,'Total RE-GEN in AIB Countries'!$B23,'Zusammenführung EU-CH'!AH$8:AH$241)</f>
        <v>442</v>
      </c>
      <c r="AG23">
        <f>SUMIF('Zusammenführung EU-CH'!$B$8:$B$241,'Total RE-GEN in AIB Countries'!$B23,'Zusammenführung EU-CH'!AI$8:AI$241)</f>
        <v>413</v>
      </c>
      <c r="AH23">
        <f>SUMIF('Zusammenführung EU-CH'!$B$8:$B$241,'Total RE-GEN in AIB Countries'!$B23,'Zusammenführung EU-CH'!AJ$8:AJ$241)</f>
        <v>361</v>
      </c>
      <c r="AI23">
        <f>SUMIF('Zusammenführung EU-CH'!$B$8:$B$241,'Total RE-GEN in AIB Countries'!$B23,'Zusammenführung EU-CH'!AK$8:AK$241)</f>
        <v>354</v>
      </c>
      <c r="AJ23">
        <f>SUMIF('Zusammenführung EU-CH'!$B$8:$B$241,'Total RE-GEN in AIB Countries'!$B23,'Zusammenführung EU-CH'!AL$8:AL$241)</f>
        <v>333</v>
      </c>
      <c r="AK23">
        <f>SUMIF('Zusammenführung EU-CH'!$B$8:$B$241,'Total RE-GEN in AIB Countries'!$B23,'Zusammenführung EU-CH'!AM$8:AM$241)</f>
        <v>361</v>
      </c>
      <c r="AL23">
        <f>SUMIF('Zusammenführung EU-CH'!$B$8:$B$241,'Total RE-GEN in AIB Countries'!$B23,'Zusammenführung EU-CH'!AN$8:AN$241)</f>
        <v>376</v>
      </c>
      <c r="AM23">
        <f>SUMIF('Zusammenführung EU-CH'!$B$8:$B$241,'Total RE-GEN in AIB Countries'!$B23,'Zusammenführung EU-CH'!AO$8:AO$241)</f>
        <v>461</v>
      </c>
      <c r="AN23">
        <f>SUMIF('Zusammenführung EU-CH'!$B$8:$B$241,'Total RE-GEN in AIB Countries'!$B23,'Zusammenführung EU-CH'!AP$8:AP$241)</f>
        <v>474</v>
      </c>
      <c r="AO23">
        <f>SUMIF('Zusammenführung EU-CH'!$B$8:$B$241,'Total RE-GEN in AIB Countries'!$B23,'Zusammenführung EU-CH'!AQ$8:AQ$241)</f>
        <v>695</v>
      </c>
      <c r="AP23">
        <f>SUMIF('Zusammenführung EU-CH'!$B$8:$B$241,'Total RE-GEN in AIB Countries'!$B23,'Zusammenführung EU-CH'!AR$8:AR$241)</f>
        <v>548</v>
      </c>
      <c r="AQ23">
        <f>SUMIF('Zusammenführung EU-CH'!$B$8:$B$241,'Total RE-GEN in AIB Countries'!$B23,'Zusammenführung EU-CH'!AS$8:AS$241)</f>
        <v>667</v>
      </c>
      <c r="AR23">
        <f>SUMIF('Zusammenführung EU-CH'!$B$8:$B$241,'Total RE-GEN in AIB Countries'!$B23,'Zusammenführung EU-CH'!AT$8:AT$241)</f>
        <v>655</v>
      </c>
      <c r="AS23">
        <f>SUMIF('Zusammenführung EU-CH'!$B$8:$B$241,'Total RE-GEN in AIB Countries'!$B23,'Zusammenführung EU-CH'!AU$8:AU$241)</f>
        <v>417</v>
      </c>
      <c r="AT23">
        <f>SUMIF('Zusammenführung EU-CH'!$B$8:$B$241,'Total RE-GEN in AIB Countries'!$B23,'Zusammenführung EU-CH'!AV$8:AV$241)</f>
        <v>403</v>
      </c>
      <c r="AU23">
        <f>SUMIF('Zusammenführung EU-CH'!$B$8:$B$241,'Total RE-GEN in AIB Countries'!$B23,'Zusammenführung EU-CH'!AW$8:AW$241)</f>
        <v>360</v>
      </c>
      <c r="AV23">
        <f>SUMIF('Zusammenführung EU-CH'!$B$8:$B$241,'Total RE-GEN in AIB Countries'!$B23,'Zusammenführung EU-CH'!AX$8:AX$241)</f>
        <v>336</v>
      </c>
      <c r="AW23">
        <f>SUMIF('Zusammenführung EU-CH'!$B$8:$B$241,'Total RE-GEN in AIB Countries'!$B23,'Zusammenführung EU-CH'!AY$8:AY$241)</f>
        <v>405</v>
      </c>
      <c r="AX23">
        <f>SUMIF('Zusammenführung EU-CH'!$B$8:$B$241,'Total RE-GEN in AIB Countries'!$B23,'Zusammenführung EU-CH'!AZ$8:AZ$241)</f>
        <v>386</v>
      </c>
      <c r="AY23">
        <f>SUMIF('Zusammenführung EU-CH'!$B$8:$B$241,'Total RE-GEN in AIB Countries'!$B23,'Zusammenführung EU-CH'!BA$8:BA$241)</f>
        <v>370</v>
      </c>
      <c r="AZ23">
        <f>SUMIF('Zusammenführung EU-CH'!$B$8:$B$241,'Total RE-GEN in AIB Countries'!$B23,'Zusammenführung EU-CH'!BB$8:BB$241)</f>
        <v>601</v>
      </c>
      <c r="BA23">
        <f>SUMIF('Zusammenführung EU-CH'!$B$8:$B$241,'Total RE-GEN in AIB Countries'!$B23,'Zusammenführung EU-CH'!BC$8:BC$241)</f>
        <v>596</v>
      </c>
      <c r="BB23">
        <f>SUMIF('Zusammenführung EU-CH'!$B$8:$B$241,'Total RE-GEN in AIB Countries'!$B23,'Zusammenführung EU-CH'!BD$8:BD$241)</f>
        <v>431</v>
      </c>
      <c r="BC23">
        <f>SUMIF('Zusammenführung EU-CH'!$B$8:$B$241,'Total RE-GEN in AIB Countries'!$B23,'Zusammenführung EU-CH'!BE$8:BE$241)</f>
        <v>431</v>
      </c>
      <c r="BD23">
        <f>SUMIF('Zusammenführung EU-CH'!$B$8:$B$241,'Total RE-GEN in AIB Countries'!$B23,'Zusammenführung EU-CH'!BF$8:BF$241)</f>
        <v>615</v>
      </c>
    </row>
    <row r="24" spans="1:56" x14ac:dyDescent="0.35">
      <c r="A24" t="s">
        <v>43</v>
      </c>
      <c r="B24" t="s">
        <v>485</v>
      </c>
      <c r="C24">
        <f>SUMIF('Zusammenführung EU-CH'!$B$8:$B$241,'Total RE-GEN in AIB Countries'!$B24,'Zusammenführung EU-CH'!E$8:E$241)</f>
        <v>256</v>
      </c>
      <c r="D24">
        <f>SUMIF('Zusammenführung EU-CH'!$B$8:$B$241,'Total RE-GEN in AIB Countries'!$B24,'Zusammenführung EU-CH'!F$8:F$241)</f>
        <v>364</v>
      </c>
      <c r="E24">
        <f>SUMIF('Zusammenführung EU-CH'!$B$8:$B$241,'Total RE-GEN in AIB Countries'!$B24,'Zusammenführung EU-CH'!G$8:G$241)</f>
        <v>413</v>
      </c>
      <c r="F24">
        <f>SUMIF('Zusammenführung EU-CH'!$B$8:$B$241,'Total RE-GEN in AIB Countries'!$B24,'Zusammenführung EU-CH'!H$8:H$241)</f>
        <v>405</v>
      </c>
      <c r="G24">
        <f>SUMIF('Zusammenführung EU-CH'!$B$8:$B$241,'Total RE-GEN in AIB Countries'!$B24,'Zusammenführung EU-CH'!I$8:I$241)</f>
        <v>480</v>
      </c>
      <c r="H24">
        <f>SUMIF('Zusammenführung EU-CH'!$B$8:$B$241,'Total RE-GEN in AIB Countries'!$B24,'Zusammenführung EU-CH'!J$8:J$241)</f>
        <v>562</v>
      </c>
      <c r="I24">
        <f>SUMIF('Zusammenführung EU-CH'!$B$8:$B$241,'Total RE-GEN in AIB Countries'!$B24,'Zusammenführung EU-CH'!K$8:K$241)</f>
        <v>442</v>
      </c>
      <c r="J24">
        <f>SUMIF('Zusammenführung EU-CH'!$B$8:$B$241,'Total RE-GEN in AIB Countries'!$B24,'Zusammenführung EU-CH'!L$8:L$241)</f>
        <v>432</v>
      </c>
      <c r="K24">
        <f>SUMIF('Zusammenführung EU-CH'!$B$8:$B$241,'Total RE-GEN in AIB Countries'!$B24,'Zusammenführung EU-CH'!M$8:M$241)</f>
        <v>271</v>
      </c>
      <c r="L24">
        <f>SUMIF('Zusammenführung EU-CH'!$B$8:$B$241,'Total RE-GEN in AIB Countries'!$B24,'Zusammenführung EU-CH'!N$8:N$241)</f>
        <v>311</v>
      </c>
      <c r="M24">
        <f>SUMIF('Zusammenführung EU-CH'!$B$8:$B$241,'Total RE-GEN in AIB Countries'!$B24,'Zusammenführung EU-CH'!O$8:O$241)</f>
        <v>469</v>
      </c>
      <c r="N24">
        <f>SUMIF('Zusammenführung EU-CH'!$B$8:$B$241,'Total RE-GEN in AIB Countries'!$B24,'Zusammenführung EU-CH'!P$8:P$241)</f>
        <v>273</v>
      </c>
      <c r="O24">
        <f>SUMIF('Zusammenführung EU-CH'!$B$8:$B$241,'Total RE-GEN in AIB Countries'!$B24,'Zusammenführung EU-CH'!Q$8:Q$241)</f>
        <v>226.43100000000001</v>
      </c>
      <c r="P24">
        <f>SUMIF('Zusammenführung EU-CH'!$B$8:$B$241,'Total RE-GEN in AIB Countries'!$B24,'Zusammenführung EU-CH'!R$8:R$241)</f>
        <v>278.52500000000003</v>
      </c>
      <c r="Q24">
        <f>SUMIF('Zusammenführung EU-CH'!$B$8:$B$241,'Total RE-GEN in AIB Countries'!$B24,'Zusammenführung EU-CH'!S$8:S$241)</f>
        <v>346.85499999999996</v>
      </c>
      <c r="R24">
        <f>SUMIF('Zusammenführung EU-CH'!$B$8:$B$241,'Total RE-GEN in AIB Countries'!$B24,'Zusammenführung EU-CH'!T$8:T$241)</f>
        <v>303.32299999999998</v>
      </c>
      <c r="S24">
        <f>SUMIF('Zusammenführung EU-CH'!$B$8:$B$241,'Total RE-GEN in AIB Countries'!$B24,'Zusammenführung EU-CH'!U$8:U$241)</f>
        <v>435.13600000000002</v>
      </c>
      <c r="T24">
        <f>SUMIF('Zusammenführung EU-CH'!$B$8:$B$241,'Total RE-GEN in AIB Countries'!$B24,'Zusammenführung EU-CH'!V$8:V$241)</f>
        <v>397.37900000000002</v>
      </c>
      <c r="U24">
        <f>SUMIF('Zusammenführung EU-CH'!$B$8:$B$241,'Total RE-GEN in AIB Countries'!$B24,'Zusammenführung EU-CH'!W$8:W$241)</f>
        <v>379.13</v>
      </c>
      <c r="V24">
        <f>SUMIF('Zusammenführung EU-CH'!$B$8:$B$241,'Total RE-GEN in AIB Countries'!$B24,'Zusammenführung EU-CH'!X$8:X$241)</f>
        <v>390.93099999999998</v>
      </c>
      <c r="W24">
        <f>SUMIF('Zusammenführung EU-CH'!$B$8:$B$241,'Total RE-GEN in AIB Countries'!$B24,'Zusammenführung EU-CH'!Y$8:Y$241)</f>
        <v>573.13900000000001</v>
      </c>
      <c r="X24">
        <f>SUMIF('Zusammenführung EU-CH'!$B$8:$B$241,'Total RE-GEN in AIB Countries'!$B24,'Zusammenführung EU-CH'!Z$8:Z$241)</f>
        <v>375.08600000000001</v>
      </c>
      <c r="Y24">
        <f>SUMIF('Zusammenführung EU-CH'!$B$8:$B$241,'Total RE-GEN in AIB Countries'!$B24,'Zusammenführung EU-CH'!AA$8:AA$241)</f>
        <v>414.31000000000006</v>
      </c>
      <c r="Z24">
        <f>SUMIF('Zusammenführung EU-CH'!$B$8:$B$241,'Total RE-GEN in AIB Countries'!$B24,'Zusammenführung EU-CH'!AB$8:AB$241)</f>
        <v>504.827</v>
      </c>
      <c r="AA24">
        <f>SUMIF('Zusammenführung EU-CH'!$B$8:$B$241,'Total RE-GEN in AIB Countries'!$B24,'Zusammenführung EU-CH'!AC$8:AC$241)</f>
        <v>436.90200000000004</v>
      </c>
      <c r="AB24">
        <f>SUMIF('Zusammenführung EU-CH'!$B$8:$B$241,'Total RE-GEN in AIB Countries'!$B24,'Zusammenführung EU-CH'!AD$8:AD$241)</f>
        <v>288.05399999999992</v>
      </c>
      <c r="AC24">
        <f>SUMIF('Zusammenführung EU-CH'!$B$8:$B$241,'Total RE-GEN in AIB Countries'!$B24,'Zusammenführung EU-CH'!AE$8:AE$241)</f>
        <v>454.57900000000001</v>
      </c>
      <c r="AD24">
        <f>SUMIF('Zusammenführung EU-CH'!$B$8:$B$241,'Total RE-GEN in AIB Countries'!$B24,'Zusammenführung EU-CH'!AF$8:AF$241)</f>
        <v>698.38299999999992</v>
      </c>
      <c r="AE24">
        <f>SUMIF('Zusammenführung EU-CH'!$B$8:$B$241,'Total RE-GEN in AIB Countries'!$B24,'Zusammenführung EU-CH'!AG$8:AG$241)</f>
        <v>693.08699999999999</v>
      </c>
      <c r="AF24">
        <f>SUMIF('Zusammenführung EU-CH'!$B$8:$B$241,'Total RE-GEN in AIB Countries'!$B24,'Zusammenführung EU-CH'!AH$8:AH$241)</f>
        <v>540.21199999999999</v>
      </c>
      <c r="AG24">
        <f>SUMIF('Zusammenführung EU-CH'!$B$8:$B$241,'Total RE-GEN in AIB Countries'!$B24,'Zusammenführung EU-CH'!AI$8:AI$241)</f>
        <v>374.35300000000001</v>
      </c>
      <c r="AH24">
        <f>SUMIF('Zusammenführung EU-CH'!$B$8:$B$241,'Total RE-GEN in AIB Countries'!$B24,'Zusammenführung EU-CH'!AJ$8:AJ$241)</f>
        <v>328.09399999999999</v>
      </c>
      <c r="AI24">
        <f>SUMIF('Zusammenführung EU-CH'!$B$8:$B$241,'Total RE-GEN in AIB Countries'!$B24,'Zusammenführung EU-CH'!AK$8:AK$241)</f>
        <v>382.79699999999997</v>
      </c>
      <c r="AJ24">
        <f>SUMIF('Zusammenführung EU-CH'!$B$8:$B$241,'Total RE-GEN in AIB Countries'!$B24,'Zusammenführung EU-CH'!AL$8:AL$241)</f>
        <v>320.94099999999997</v>
      </c>
      <c r="AK24">
        <f>SUMIF('Zusammenführung EU-CH'!$B$8:$B$241,'Total RE-GEN in AIB Countries'!$B24,'Zusammenführung EU-CH'!AM$8:AM$241)</f>
        <v>511.28700000000003</v>
      </c>
      <c r="AL24">
        <f>SUMIF('Zusammenführung EU-CH'!$B$8:$B$241,'Total RE-GEN in AIB Countries'!$B24,'Zusammenführung EU-CH'!AN$8:AN$241)</f>
        <v>286.75700000000001</v>
      </c>
      <c r="AM24">
        <f>SUMIF('Zusammenführung EU-CH'!$B$8:$B$241,'Total RE-GEN in AIB Countries'!$B24,'Zusammenführung EU-CH'!AO$8:AO$241)</f>
        <v>223.679</v>
      </c>
      <c r="AN24">
        <f>SUMIF('Zusammenführung EU-CH'!$B$8:$B$241,'Total RE-GEN in AIB Countries'!$B24,'Zusammenführung EU-CH'!AP$8:AP$241)</f>
        <v>348.84200000000004</v>
      </c>
      <c r="AO24">
        <f>SUMIF('Zusammenführung EU-CH'!$B$8:$B$241,'Total RE-GEN in AIB Countries'!$B24,'Zusammenführung EU-CH'!AQ$8:AQ$241)</f>
        <v>307.113</v>
      </c>
      <c r="AP24">
        <f>SUMIF('Zusammenführung EU-CH'!$B$8:$B$241,'Total RE-GEN in AIB Countries'!$B24,'Zusammenführung EU-CH'!AR$8:AR$241)</f>
        <v>436.154</v>
      </c>
      <c r="AQ24">
        <f>SUMIF('Zusammenführung EU-CH'!$B$8:$B$241,'Total RE-GEN in AIB Countries'!$B24,'Zusammenführung EU-CH'!AS$8:AS$241)</f>
        <v>573.851</v>
      </c>
      <c r="AR24">
        <f>SUMIF('Zusammenführung EU-CH'!$B$8:$B$241,'Total RE-GEN in AIB Countries'!$B24,'Zusammenführung EU-CH'!AT$8:AT$241)</f>
        <v>612.88800000000003</v>
      </c>
      <c r="AS24">
        <f>SUMIF('Zusammenführung EU-CH'!$B$8:$B$241,'Total RE-GEN in AIB Countries'!$B24,'Zusammenführung EU-CH'!AU$8:AU$241)</f>
        <v>391.80200000000002</v>
      </c>
      <c r="AT24">
        <f>SUMIF('Zusammenführung EU-CH'!$B$8:$B$241,'Total RE-GEN in AIB Countries'!$B24,'Zusammenführung EU-CH'!AV$8:AV$241)</f>
        <v>337.72800000000001</v>
      </c>
      <c r="AU24">
        <f>SUMIF('Zusammenführung EU-CH'!$B$8:$B$241,'Total RE-GEN in AIB Countries'!$B24,'Zusammenführung EU-CH'!AW$8:AW$241)</f>
        <v>262.59300000000002</v>
      </c>
      <c r="AV24">
        <f>SUMIF('Zusammenführung EU-CH'!$B$8:$B$241,'Total RE-GEN in AIB Countries'!$B24,'Zusammenführung EU-CH'!AX$8:AX$241)</f>
        <v>290.62899999999996</v>
      </c>
      <c r="AW24">
        <f>SUMIF('Zusammenführung EU-CH'!$B$8:$B$241,'Total RE-GEN in AIB Countries'!$B24,'Zusammenführung EU-CH'!AY$8:AY$241)</f>
        <v>660.36199999999997</v>
      </c>
      <c r="AX24">
        <f>SUMIF('Zusammenführung EU-CH'!$B$8:$B$241,'Total RE-GEN in AIB Countries'!$B24,'Zusammenführung EU-CH'!AZ$8:AZ$241)</f>
        <v>570.44500000000005</v>
      </c>
      <c r="AY24">
        <f>SUMIF('Zusammenführung EU-CH'!$B$8:$B$241,'Total RE-GEN in AIB Countries'!$B24,'Zusammenführung EU-CH'!BA$8:BA$241)</f>
        <v>354.94600000000003</v>
      </c>
      <c r="AZ24">
        <f>SUMIF('Zusammenführung EU-CH'!$B$8:$B$241,'Total RE-GEN in AIB Countries'!$B24,'Zusammenführung EU-CH'!BB$8:BB$241)</f>
        <v>269.72899999999998</v>
      </c>
      <c r="BA24">
        <f>SUMIF('Zusammenführung EU-CH'!$B$8:$B$241,'Total RE-GEN in AIB Countries'!$B24,'Zusammenführung EU-CH'!BC$8:BC$241)</f>
        <v>388.33900000000006</v>
      </c>
      <c r="BB24">
        <f>SUMIF('Zusammenführung EU-CH'!$B$8:$B$241,'Total RE-GEN in AIB Countries'!$B24,'Zusammenführung EU-CH'!BD$8:BD$241)</f>
        <v>371.85899999999998</v>
      </c>
      <c r="BC24">
        <f>SUMIF('Zusammenführung EU-CH'!$B$8:$B$241,'Total RE-GEN in AIB Countries'!$B24,'Zusammenführung EU-CH'!BE$8:BE$241)</f>
        <v>517.59100000000012</v>
      </c>
      <c r="BD24">
        <f>SUMIF('Zusammenführung EU-CH'!$B$8:$B$241,'Total RE-GEN in AIB Countries'!$B24,'Zusammenführung EU-CH'!BF$8:BF$241)</f>
        <v>0</v>
      </c>
    </row>
    <row r="25" spans="1:56" x14ac:dyDescent="0.35">
      <c r="A25" t="s">
        <v>44</v>
      </c>
      <c r="B25" t="s">
        <v>486</v>
      </c>
      <c r="C25">
        <f>SUMIF('Zusammenführung EU-CH'!$B$8:$B$241,'Total RE-GEN in AIB Countries'!$B25,'Zusammenführung EU-CH'!E$8:E$241)</f>
        <v>9520</v>
      </c>
      <c r="D25">
        <f>SUMIF('Zusammenführung EU-CH'!$B$8:$B$241,'Total RE-GEN in AIB Countries'!$B25,'Zusammenführung EU-CH'!F$8:F$241)</f>
        <v>10629</v>
      </c>
      <c r="E25">
        <f>SUMIF('Zusammenführung EU-CH'!$B$8:$B$241,'Total RE-GEN in AIB Countries'!$B25,'Zusammenführung EU-CH'!G$8:G$241)</f>
        <v>10157</v>
      </c>
      <c r="F25">
        <f>SUMIF('Zusammenführung EU-CH'!$B$8:$B$241,'Total RE-GEN in AIB Countries'!$B25,'Zusammenführung EU-CH'!H$8:H$241)</f>
        <v>10098</v>
      </c>
      <c r="G25">
        <f>SUMIF('Zusammenführung EU-CH'!$B$8:$B$241,'Total RE-GEN in AIB Countries'!$B25,'Zusammenführung EU-CH'!I$8:I$241)</f>
        <v>9335</v>
      </c>
      <c r="H25">
        <f>SUMIF('Zusammenführung EU-CH'!$B$8:$B$241,'Total RE-GEN in AIB Countries'!$B25,'Zusammenführung EU-CH'!J$8:J$241)</f>
        <v>6379</v>
      </c>
      <c r="I25">
        <f>SUMIF('Zusammenführung EU-CH'!$B$8:$B$241,'Total RE-GEN in AIB Countries'!$B25,'Zusammenführung EU-CH'!K$8:K$241)</f>
        <v>5908</v>
      </c>
      <c r="J25">
        <f>SUMIF('Zusammenführung EU-CH'!$B$8:$B$241,'Total RE-GEN in AIB Countries'!$B25,'Zusammenführung EU-CH'!L$8:L$241)</f>
        <v>5833</v>
      </c>
      <c r="K25">
        <f>SUMIF('Zusammenführung EU-CH'!$B$8:$B$241,'Total RE-GEN in AIB Countries'!$B25,'Zusammenführung EU-CH'!M$8:M$241)</f>
        <v>4482</v>
      </c>
      <c r="L25">
        <f>SUMIF('Zusammenführung EU-CH'!$B$8:$B$241,'Total RE-GEN in AIB Countries'!$B25,'Zusammenführung EU-CH'!N$8:N$241)</f>
        <v>4195</v>
      </c>
      <c r="M25">
        <f>SUMIF('Zusammenführung EU-CH'!$B$8:$B$241,'Total RE-GEN in AIB Countries'!$B25,'Zusammenführung EU-CH'!O$8:O$241)</f>
        <v>5654</v>
      </c>
      <c r="N25">
        <f>SUMIF('Zusammenführung EU-CH'!$B$8:$B$241,'Total RE-GEN in AIB Countries'!$B25,'Zusammenführung EU-CH'!P$8:P$241)</f>
        <v>4784</v>
      </c>
      <c r="O25">
        <f>SUMIF('Zusammenführung EU-CH'!$B$8:$B$241,'Total RE-GEN in AIB Countries'!$B25,'Zusammenführung EU-CH'!Q$8:Q$241)</f>
        <v>8111.0910000000003</v>
      </c>
      <c r="P25">
        <f>SUMIF('Zusammenführung EU-CH'!$B$8:$B$241,'Total RE-GEN in AIB Countries'!$B25,'Zusammenführung EU-CH'!R$8:R$241)</f>
        <v>7990.7250000000004</v>
      </c>
      <c r="Q25">
        <f>SUMIF('Zusammenführung EU-CH'!$B$8:$B$241,'Total RE-GEN in AIB Countries'!$B25,'Zusammenführung EU-CH'!S$8:S$241)</f>
        <v>8984.27</v>
      </c>
      <c r="R25">
        <f>SUMIF('Zusammenführung EU-CH'!$B$8:$B$241,'Total RE-GEN in AIB Countries'!$B25,'Zusammenführung EU-CH'!T$8:T$241)</f>
        <v>7775.3590000000004</v>
      </c>
      <c r="S25">
        <f>SUMIF('Zusammenführung EU-CH'!$B$8:$B$241,'Total RE-GEN in AIB Countries'!$B25,'Zusammenführung EU-CH'!U$8:U$241)</f>
        <v>7323.7269999999999</v>
      </c>
      <c r="T25">
        <f>SUMIF('Zusammenführung EU-CH'!$B$8:$B$241,'Total RE-GEN in AIB Countries'!$B25,'Zusammenführung EU-CH'!V$8:V$241)</f>
        <v>6842.5329999999994</v>
      </c>
      <c r="U25">
        <f>SUMIF('Zusammenführung EU-CH'!$B$8:$B$241,'Total RE-GEN in AIB Countries'!$B25,'Zusammenführung EU-CH'!W$8:W$241)</f>
        <v>6759.665</v>
      </c>
      <c r="V25">
        <f>SUMIF('Zusammenführung EU-CH'!$B$8:$B$241,'Total RE-GEN in AIB Countries'!$B25,'Zusammenführung EU-CH'!X$8:X$241)</f>
        <v>6377.3540000000003</v>
      </c>
      <c r="W25">
        <f>SUMIF('Zusammenführung EU-CH'!$B$8:$B$241,'Total RE-GEN in AIB Countries'!$B25,'Zusammenführung EU-CH'!Y$8:Y$241)</f>
        <v>5874.0810000000001</v>
      </c>
      <c r="X25">
        <f>SUMIF('Zusammenführung EU-CH'!$B$8:$B$241,'Total RE-GEN in AIB Countries'!$B25,'Zusammenführung EU-CH'!Z$8:Z$241)</f>
        <v>5556.8879999999999</v>
      </c>
      <c r="Y25">
        <f>SUMIF('Zusammenführung EU-CH'!$B$8:$B$241,'Total RE-GEN in AIB Countries'!$B25,'Zusammenführung EU-CH'!AA$8:AA$241)</f>
        <v>6109.7780000000002</v>
      </c>
      <c r="Z25">
        <f>SUMIF('Zusammenführung EU-CH'!$B$8:$B$241,'Total RE-GEN in AIB Countries'!$B25,'Zusammenführung EU-CH'!AB$8:AB$241)</f>
        <v>8226.5920000000006</v>
      </c>
      <c r="AA25">
        <f>SUMIF('Zusammenführung EU-CH'!$B$8:$B$241,'Total RE-GEN in AIB Countries'!$B25,'Zusammenführung EU-CH'!AC$8:AC$241)</f>
        <v>8734.1980000000003</v>
      </c>
      <c r="AB25">
        <f>SUMIF('Zusammenführung EU-CH'!$B$8:$B$241,'Total RE-GEN in AIB Countries'!$B25,'Zusammenführung EU-CH'!AD$8:AD$241)</f>
        <v>8346.3180000000011</v>
      </c>
      <c r="AC25">
        <f>SUMIF('Zusammenführung EU-CH'!$B$8:$B$241,'Total RE-GEN in AIB Countries'!$B25,'Zusammenführung EU-CH'!AE$8:AE$241)</f>
        <v>13636.311000000002</v>
      </c>
      <c r="AD25">
        <f>SUMIF('Zusammenführung EU-CH'!$B$8:$B$241,'Total RE-GEN in AIB Countries'!$B25,'Zusammenführung EU-CH'!AF$8:AF$241)</f>
        <v>10840.377</v>
      </c>
      <c r="AE25">
        <f>SUMIF('Zusammenführung EU-CH'!$B$8:$B$241,'Total RE-GEN in AIB Countries'!$B25,'Zusammenführung EU-CH'!AG$8:AG$241)</f>
        <v>8586.1080000000002</v>
      </c>
      <c r="AF25">
        <f>SUMIF('Zusammenführung EU-CH'!$B$8:$B$241,'Total RE-GEN in AIB Countries'!$B25,'Zusammenführung EU-CH'!AH$8:AH$241)</f>
        <v>8136.26</v>
      </c>
      <c r="AG25">
        <f>SUMIF('Zusammenführung EU-CH'!$B$8:$B$241,'Total RE-GEN in AIB Countries'!$B25,'Zusammenführung EU-CH'!AI$8:AI$241)</f>
        <v>7829.3670000000002</v>
      </c>
      <c r="AH25">
        <f>SUMIF('Zusammenführung EU-CH'!$B$8:$B$241,'Total RE-GEN in AIB Countries'!$B25,'Zusammenführung EU-CH'!AJ$8:AJ$241)</f>
        <v>7224.2849999999999</v>
      </c>
      <c r="AI25">
        <f>SUMIF('Zusammenführung EU-CH'!$B$8:$B$241,'Total RE-GEN in AIB Countries'!$B25,'Zusammenführung EU-CH'!AK$8:AK$241)</f>
        <v>6002.5519999999997</v>
      </c>
      <c r="AJ25">
        <f>SUMIF('Zusammenführung EU-CH'!$B$8:$B$241,'Total RE-GEN in AIB Countries'!$B25,'Zusammenführung EU-CH'!AL$8:AL$241)</f>
        <v>7233.4409999999998</v>
      </c>
      <c r="AK25">
        <f>SUMIF('Zusammenführung EU-CH'!$B$8:$B$241,'Total RE-GEN in AIB Countries'!$B25,'Zusammenführung EU-CH'!AM$8:AM$241)</f>
        <v>7679.1610000000001</v>
      </c>
      <c r="AL25">
        <f>SUMIF('Zusammenführung EU-CH'!$B$8:$B$241,'Total RE-GEN in AIB Countries'!$B25,'Zusammenführung EU-CH'!AN$8:AN$241)</f>
        <v>7899.0300000000007</v>
      </c>
      <c r="AM25">
        <f>SUMIF('Zusammenführung EU-CH'!$B$8:$B$241,'Total RE-GEN in AIB Countries'!$B25,'Zusammenführung EU-CH'!AO$8:AO$241)</f>
        <v>9366.1540000000005</v>
      </c>
      <c r="AN25">
        <f>SUMIF('Zusammenführung EU-CH'!$B$8:$B$241,'Total RE-GEN in AIB Countries'!$B25,'Zusammenführung EU-CH'!AP$8:AP$241)</f>
        <v>7610.1419999999998</v>
      </c>
      <c r="AO25">
        <f>SUMIF('Zusammenführung EU-CH'!$B$8:$B$241,'Total RE-GEN in AIB Countries'!$B25,'Zusammenführung EU-CH'!AQ$8:AQ$241)</f>
        <v>8915.4140000000007</v>
      </c>
      <c r="AP25">
        <f>SUMIF('Zusammenführung EU-CH'!$B$8:$B$241,'Total RE-GEN in AIB Countries'!$B25,'Zusammenführung EU-CH'!AR$8:AR$241)</f>
        <v>8146.2280000000001</v>
      </c>
      <c r="AQ25">
        <f>SUMIF('Zusammenführung EU-CH'!$B$8:$B$241,'Total RE-GEN in AIB Countries'!$B25,'Zusammenführung EU-CH'!AS$8:AS$241)</f>
        <v>8745.3889999999992</v>
      </c>
      <c r="AR25">
        <f>SUMIF('Zusammenführung EU-CH'!$B$8:$B$241,'Total RE-GEN in AIB Countries'!$B25,'Zusammenführung EU-CH'!AT$8:AT$241)</f>
        <v>7442.49</v>
      </c>
      <c r="AS25">
        <f>SUMIF('Zusammenführung EU-CH'!$B$8:$B$241,'Total RE-GEN in AIB Countries'!$B25,'Zusammenführung EU-CH'!AU$8:AU$241)</f>
        <v>7174.9560000000001</v>
      </c>
      <c r="AT25">
        <f>SUMIF('Zusammenführung EU-CH'!$B$8:$B$241,'Total RE-GEN in AIB Countries'!$B25,'Zusammenführung EU-CH'!AV$8:AV$241)</f>
        <v>6368.0950000000003</v>
      </c>
      <c r="AU25">
        <f>SUMIF('Zusammenführung EU-CH'!$B$8:$B$241,'Total RE-GEN in AIB Countries'!$B25,'Zusammenführung EU-CH'!AW$8:AW$241)</f>
        <v>6909.2010000000009</v>
      </c>
      <c r="AV25">
        <f>SUMIF('Zusammenführung EU-CH'!$B$8:$B$241,'Total RE-GEN in AIB Countries'!$B25,'Zusammenführung EU-CH'!AX$8:AX$241)</f>
        <v>6524.7260000000006</v>
      </c>
      <c r="AW25">
        <f>SUMIF('Zusammenführung EU-CH'!$B$8:$B$241,'Total RE-GEN in AIB Countries'!$B25,'Zusammenführung EU-CH'!AY$8:AY$241)</f>
        <v>11250.452000000001</v>
      </c>
      <c r="AX25">
        <f>SUMIF('Zusammenführung EU-CH'!$B$8:$B$241,'Total RE-GEN in AIB Countries'!$B25,'Zusammenführung EU-CH'!AZ$8:AZ$241)</f>
        <v>11364.573</v>
      </c>
      <c r="AY25">
        <f>SUMIF('Zusammenführung EU-CH'!$B$8:$B$241,'Total RE-GEN in AIB Countries'!$B25,'Zusammenführung EU-CH'!BA$8:BA$241)</f>
        <v>9687.4520000000011</v>
      </c>
      <c r="AZ25">
        <f>SUMIF('Zusammenführung EU-CH'!$B$8:$B$241,'Total RE-GEN in AIB Countries'!$B25,'Zusammenführung EU-CH'!BB$8:BB$241)</f>
        <v>8934.875</v>
      </c>
      <c r="BA25">
        <f>SUMIF('Zusammenführung EU-CH'!$B$8:$B$241,'Total RE-GEN in AIB Countries'!$B25,'Zusammenführung EU-CH'!BC$8:BC$241)</f>
        <v>10703.632</v>
      </c>
      <c r="BB25">
        <f>SUMIF('Zusammenführung EU-CH'!$B$8:$B$241,'Total RE-GEN in AIB Countries'!$B25,'Zusammenführung EU-CH'!BD$8:BD$241)</f>
        <v>8582.0030000000006</v>
      </c>
      <c r="BC25">
        <f>SUMIF('Zusammenführung EU-CH'!$B$8:$B$241,'Total RE-GEN in AIB Countries'!$B25,'Zusammenführung EU-CH'!BE$8:BE$241)</f>
        <v>9664.0429999999997</v>
      </c>
      <c r="BD25">
        <f>SUMIF('Zusammenführung EU-CH'!$B$8:$B$241,'Total RE-GEN in AIB Countries'!$B25,'Zusammenführung EU-CH'!BF$8:BF$241)</f>
        <v>8673.485999999999</v>
      </c>
    </row>
    <row r="26" spans="1:56" x14ac:dyDescent="0.35">
      <c r="A26" t="s">
        <v>45</v>
      </c>
      <c r="B26" t="s">
        <v>487</v>
      </c>
      <c r="C26">
        <f>SUMIF('Zusammenführung EU-CH'!$B$8:$B$241,'Total RE-GEN in AIB Countries'!$B26,'Zusammenführung EU-CH'!E$8:E$241)</f>
        <v>8573</v>
      </c>
      <c r="D26">
        <f>SUMIF('Zusammenführung EU-CH'!$B$8:$B$241,'Total RE-GEN in AIB Countries'!$B26,'Zusammenführung EU-CH'!F$8:F$241)</f>
        <v>8021</v>
      </c>
      <c r="E26">
        <f>SUMIF('Zusammenführung EU-CH'!$B$8:$B$241,'Total RE-GEN in AIB Countries'!$B26,'Zusammenführung EU-CH'!G$8:G$241)</f>
        <v>7313</v>
      </c>
      <c r="F26">
        <f>SUMIF('Zusammenführung EU-CH'!$B$8:$B$241,'Total RE-GEN in AIB Countries'!$B26,'Zusammenführung EU-CH'!H$8:H$241)</f>
        <v>6558</v>
      </c>
      <c r="G26">
        <f>SUMIF('Zusammenführung EU-CH'!$B$8:$B$241,'Total RE-GEN in AIB Countries'!$B26,'Zusammenführung EU-CH'!I$8:I$241)</f>
        <v>6388</v>
      </c>
      <c r="H26">
        <f>SUMIF('Zusammenführung EU-CH'!$B$8:$B$241,'Total RE-GEN in AIB Countries'!$B26,'Zusammenführung EU-CH'!J$8:J$241)</f>
        <v>5519</v>
      </c>
      <c r="I26">
        <f>SUMIF('Zusammenführung EU-CH'!$B$8:$B$241,'Total RE-GEN in AIB Countries'!$B26,'Zusammenführung EU-CH'!K$8:K$241)</f>
        <v>4607</v>
      </c>
      <c r="J26">
        <f>SUMIF('Zusammenführung EU-CH'!$B$8:$B$241,'Total RE-GEN in AIB Countries'!$B26,'Zusammenführung EU-CH'!L$8:L$241)</f>
        <v>5095</v>
      </c>
      <c r="K26">
        <f>SUMIF('Zusammenführung EU-CH'!$B$8:$B$241,'Total RE-GEN in AIB Countries'!$B26,'Zusammenführung EU-CH'!M$8:M$241)</f>
        <v>5376</v>
      </c>
      <c r="L26">
        <f>SUMIF('Zusammenführung EU-CH'!$B$8:$B$241,'Total RE-GEN in AIB Countries'!$B26,'Zusammenführung EU-CH'!N$8:N$241)</f>
        <v>6001</v>
      </c>
      <c r="M26">
        <f>SUMIF('Zusammenführung EU-CH'!$B$8:$B$241,'Total RE-GEN in AIB Countries'!$B26,'Zusammenführung EU-CH'!O$8:O$241)</f>
        <v>6231</v>
      </c>
      <c r="N26">
        <f>SUMIF('Zusammenführung EU-CH'!$B$8:$B$241,'Total RE-GEN in AIB Countries'!$B26,'Zusammenführung EU-CH'!P$8:P$241)</f>
        <v>6676</v>
      </c>
      <c r="O26">
        <f>SUMIF('Zusammenführung EU-CH'!$B$8:$B$241,'Total RE-GEN in AIB Countries'!$B26,'Zusammenführung EU-CH'!Q$8:Q$241)</f>
        <v>9020.0650000000005</v>
      </c>
      <c r="P26">
        <f>SUMIF('Zusammenführung EU-CH'!$B$8:$B$241,'Total RE-GEN in AIB Countries'!$B26,'Zusammenführung EU-CH'!R$8:R$241)</f>
        <v>8019.1940000000004</v>
      </c>
      <c r="Q26">
        <f>SUMIF('Zusammenführung EU-CH'!$B$8:$B$241,'Total RE-GEN in AIB Countries'!$B26,'Zusammenführung EU-CH'!S$8:S$241)</f>
        <v>8334.8019999999997</v>
      </c>
      <c r="R26">
        <f>SUMIF('Zusammenführung EU-CH'!$B$8:$B$241,'Total RE-GEN in AIB Countries'!$B26,'Zusammenführung EU-CH'!T$8:T$241)</f>
        <v>7255.3069999999998</v>
      </c>
      <c r="S26">
        <f>SUMIF('Zusammenführung EU-CH'!$B$8:$B$241,'Total RE-GEN in AIB Countries'!$B26,'Zusammenführung EU-CH'!U$8:U$241)</f>
        <v>6515.3290000000006</v>
      </c>
      <c r="T26">
        <f>SUMIF('Zusammenführung EU-CH'!$B$8:$B$241,'Total RE-GEN in AIB Countries'!$B26,'Zusammenführung EU-CH'!V$8:V$241)</f>
        <v>6015.982</v>
      </c>
      <c r="U26">
        <f>SUMIF('Zusammenführung EU-CH'!$B$8:$B$241,'Total RE-GEN in AIB Countries'!$B26,'Zusammenführung EU-CH'!W$8:W$241)</f>
        <v>6717.7039999999997</v>
      </c>
      <c r="V26">
        <f>SUMIF('Zusammenführung EU-CH'!$B$8:$B$241,'Total RE-GEN in AIB Countries'!$B26,'Zusammenführung EU-CH'!X$8:X$241)</f>
        <v>7054.902</v>
      </c>
      <c r="W26">
        <f>SUMIF('Zusammenführung EU-CH'!$B$8:$B$241,'Total RE-GEN in AIB Countries'!$B26,'Zusammenführung EU-CH'!Y$8:Y$241)</f>
        <v>7484.4309999999996</v>
      </c>
      <c r="X26">
        <f>SUMIF('Zusammenführung EU-CH'!$B$8:$B$241,'Total RE-GEN in AIB Countries'!$B26,'Zusammenführung EU-CH'!Z$8:Z$241)</f>
        <v>8282.8610000000008</v>
      </c>
      <c r="Y26">
        <f>SUMIF('Zusammenführung EU-CH'!$B$8:$B$241,'Total RE-GEN in AIB Countries'!$B26,'Zusammenführung EU-CH'!AA$8:AA$241)</f>
        <v>8552.027</v>
      </c>
      <c r="Z26">
        <f>SUMIF('Zusammenführung EU-CH'!$B$8:$B$241,'Total RE-GEN in AIB Countries'!$B26,'Zusammenführung EU-CH'!AB$8:AB$241)</f>
        <v>9010.2849999999999</v>
      </c>
      <c r="AA26">
        <f>SUMIF('Zusammenführung EU-CH'!$B$8:$B$241,'Total RE-GEN in AIB Countries'!$B26,'Zusammenführung EU-CH'!AC$8:AC$241)</f>
        <v>9519.7710000000006</v>
      </c>
      <c r="AB26">
        <f>SUMIF('Zusammenführung EU-CH'!$B$8:$B$241,'Total RE-GEN in AIB Countries'!$B26,'Zusammenführung EU-CH'!AD$8:AD$241)</f>
        <v>8924.8510000000006</v>
      </c>
      <c r="AC26">
        <f>SUMIF('Zusammenführung EU-CH'!$B$8:$B$241,'Total RE-GEN in AIB Countries'!$B26,'Zusammenführung EU-CH'!AE$8:AE$241)</f>
        <v>8904.9740000000002</v>
      </c>
      <c r="AD26">
        <f>SUMIF('Zusammenführung EU-CH'!$B$8:$B$241,'Total RE-GEN in AIB Countries'!$B26,'Zusammenführung EU-CH'!AF$8:AF$241)</f>
        <v>7091.83</v>
      </c>
      <c r="AE26">
        <f>SUMIF('Zusammenführung EU-CH'!$B$8:$B$241,'Total RE-GEN in AIB Countries'!$B26,'Zusammenführung EU-CH'!AG$8:AG$241)</f>
        <v>7763.5189999999993</v>
      </c>
      <c r="AF26">
        <f>SUMIF('Zusammenführung EU-CH'!$B$8:$B$241,'Total RE-GEN in AIB Countries'!$B26,'Zusammenführung EU-CH'!AH$8:AH$241)</f>
        <v>5758.8829999999998</v>
      </c>
      <c r="AG26">
        <f>SUMIF('Zusammenführung EU-CH'!$B$8:$B$241,'Total RE-GEN in AIB Countries'!$B26,'Zusammenführung EU-CH'!AI$8:AI$241)</f>
        <v>4319.7090000000007</v>
      </c>
      <c r="AH26">
        <f>SUMIF('Zusammenführung EU-CH'!$B$8:$B$241,'Total RE-GEN in AIB Countries'!$B26,'Zusammenführung EU-CH'!AJ$8:AJ$241)</f>
        <v>5485.5640000000003</v>
      </c>
      <c r="AI26">
        <f>SUMIF('Zusammenführung EU-CH'!$B$8:$B$241,'Total RE-GEN in AIB Countries'!$B26,'Zusammenführung EU-CH'!AK$8:AK$241)</f>
        <v>6489.8680000000004</v>
      </c>
      <c r="AJ26">
        <f>SUMIF('Zusammenführung EU-CH'!$B$8:$B$241,'Total RE-GEN in AIB Countries'!$B26,'Zusammenführung EU-CH'!AL$8:AL$241)</f>
        <v>6799.3449999999993</v>
      </c>
      <c r="AK26">
        <f>SUMIF('Zusammenführung EU-CH'!$B$8:$B$241,'Total RE-GEN in AIB Countries'!$B26,'Zusammenführung EU-CH'!AM$8:AM$241)</f>
        <v>8279.2100000000009</v>
      </c>
      <c r="AL26">
        <f>SUMIF('Zusammenführung EU-CH'!$B$8:$B$241,'Total RE-GEN in AIB Countries'!$B26,'Zusammenführung EU-CH'!AN$8:AN$241)</f>
        <v>9199.768</v>
      </c>
      <c r="AM26">
        <f>SUMIF('Zusammenführung EU-CH'!$B$8:$B$241,'Total RE-GEN in AIB Countries'!$B26,'Zusammenführung EU-CH'!AO$8:AO$241)</f>
        <v>9718.5740000000005</v>
      </c>
      <c r="AN26">
        <f>SUMIF('Zusammenführung EU-CH'!$B$8:$B$241,'Total RE-GEN in AIB Countries'!$B26,'Zusammenführung EU-CH'!AP$8:AP$241)</f>
        <v>8784.6110000000008</v>
      </c>
      <c r="AO26">
        <f>SUMIF('Zusammenführung EU-CH'!$B$8:$B$241,'Total RE-GEN in AIB Countries'!$B26,'Zusammenführung EU-CH'!AQ$8:AQ$241)</f>
        <v>9457.652</v>
      </c>
      <c r="AP26">
        <f>SUMIF('Zusammenführung EU-CH'!$B$8:$B$241,'Total RE-GEN in AIB Countries'!$B26,'Zusammenführung EU-CH'!AR$8:AR$241)</f>
        <v>7820.94</v>
      </c>
      <c r="AQ26">
        <f>SUMIF('Zusammenführung EU-CH'!$B$8:$B$241,'Total RE-GEN in AIB Countries'!$B26,'Zusammenführung EU-CH'!AS$8:AS$241)</f>
        <v>7659.1440000000002</v>
      </c>
      <c r="AR26">
        <f>SUMIF('Zusammenführung EU-CH'!$B$8:$B$241,'Total RE-GEN in AIB Countries'!$B26,'Zusammenführung EU-CH'!AT$8:AT$241)</f>
        <v>6897.4279999999999</v>
      </c>
      <c r="AS26">
        <f>SUMIF('Zusammenführung EU-CH'!$B$8:$B$241,'Total RE-GEN in AIB Countries'!$B26,'Zusammenführung EU-CH'!AU$8:AU$241)</f>
        <v>6639.54</v>
      </c>
      <c r="AT26">
        <f>SUMIF('Zusammenführung EU-CH'!$B$8:$B$241,'Total RE-GEN in AIB Countries'!$B26,'Zusammenführung EU-CH'!AV$8:AV$241)</f>
        <v>5658.1909999999998</v>
      </c>
      <c r="AU26">
        <f>SUMIF('Zusammenführung EU-CH'!$B$8:$B$241,'Total RE-GEN in AIB Countries'!$B26,'Zusammenführung EU-CH'!AW$8:AW$241)</f>
        <v>6796.01</v>
      </c>
      <c r="AV26">
        <f>SUMIF('Zusammenführung EU-CH'!$B$8:$B$241,'Total RE-GEN in AIB Countries'!$B26,'Zusammenführung EU-CH'!AX$8:AX$241)</f>
        <v>8216.4680000000008</v>
      </c>
      <c r="AW26">
        <f>SUMIF('Zusammenführung EU-CH'!$B$8:$B$241,'Total RE-GEN in AIB Countries'!$B26,'Zusammenführung EU-CH'!AY$8:AY$241)</f>
        <v>9020.9709999999995</v>
      </c>
      <c r="AX26">
        <f>SUMIF('Zusammenführung EU-CH'!$B$8:$B$241,'Total RE-GEN in AIB Countries'!$B26,'Zusammenführung EU-CH'!AZ$8:AZ$241)</f>
        <v>9885.509</v>
      </c>
      <c r="AY26">
        <f>SUMIF('Zusammenführung EU-CH'!$B$8:$B$241,'Total RE-GEN in AIB Countries'!$B26,'Zusammenführung EU-CH'!BA$8:BA$241)</f>
        <v>10749.944</v>
      </c>
      <c r="AZ26">
        <f>SUMIF('Zusammenführung EU-CH'!$B$8:$B$241,'Total RE-GEN in AIB Countries'!$B26,'Zusammenführung EU-CH'!BB$8:BB$241)</f>
        <v>10605.405999999999</v>
      </c>
      <c r="BA26">
        <f>SUMIF('Zusammenführung EU-CH'!$B$8:$B$241,'Total RE-GEN in AIB Countries'!$B26,'Zusammenführung EU-CH'!BC$8:BC$241)</f>
        <v>10360.824000000001</v>
      </c>
      <c r="BB26">
        <f>SUMIF('Zusammenführung EU-CH'!$B$8:$B$241,'Total RE-GEN in AIB Countries'!$B26,'Zusammenführung EU-CH'!BD$8:BD$241)</f>
        <v>9547.2849999999999</v>
      </c>
      <c r="BC26">
        <f>SUMIF('Zusammenführung EU-CH'!$B$8:$B$241,'Total RE-GEN in AIB Countries'!$B26,'Zusammenführung EU-CH'!BE$8:BE$241)</f>
        <v>8538.0530000000017</v>
      </c>
      <c r="BD26">
        <f>SUMIF('Zusammenführung EU-CH'!$B$8:$B$241,'Total RE-GEN in AIB Countries'!$B26,'Zusammenführung EU-CH'!BF$8:BF$241)</f>
        <v>0</v>
      </c>
    </row>
    <row r="27" spans="1:56" x14ac:dyDescent="0.35">
      <c r="A27" t="s">
        <v>488</v>
      </c>
      <c r="B27" t="s">
        <v>489</v>
      </c>
      <c r="C27">
        <f>SUMIF('Zusammenführung EU-CH'!$B$8:$B$241,'Total RE-GEN in AIB Countries'!$B27,'Zusammenführung EU-CH'!E$8:E$241)</f>
        <v>2405.2453016815034</v>
      </c>
      <c r="D27">
        <f>SUMIF('Zusammenführung EU-CH'!$B$8:$B$241,'Total RE-GEN in AIB Countries'!$B27,'Zusammenführung EU-CH'!F$8:F$241)</f>
        <v>2578.4915924826905</v>
      </c>
      <c r="E27">
        <f>SUMIF('Zusammenführung EU-CH'!$B$8:$B$241,'Total RE-GEN in AIB Countries'!$B27,'Zusammenführung EU-CH'!G$8:G$241)</f>
        <v>2539.7744807121662</v>
      </c>
      <c r="F27">
        <f>SUMIF('Zusammenführung EU-CH'!$B$8:$B$241,'Total RE-GEN in AIB Countries'!$B27,'Zusammenführung EU-CH'!H$8:H$241)</f>
        <v>3094.3550939663696</v>
      </c>
      <c r="G27">
        <f>SUMIF('Zusammenführung EU-CH'!$B$8:$B$241,'Total RE-GEN in AIB Countries'!$B27,'Zusammenführung EU-CH'!I$8:I$241)</f>
        <v>3546.7893175074182</v>
      </c>
      <c r="H27">
        <f>SUMIF('Zusammenführung EU-CH'!$B$8:$B$241,'Total RE-GEN in AIB Countries'!$B27,'Zusammenführung EU-CH'!J$8:J$241)</f>
        <v>4690.2917903066273</v>
      </c>
      <c r="I27">
        <f>SUMIF('Zusammenführung EU-CH'!$B$8:$B$241,'Total RE-GEN in AIB Countries'!$B27,'Zusammenführung EU-CH'!K$8:K$241)</f>
        <v>4381.5380811078139</v>
      </c>
      <c r="J27">
        <f>SUMIF('Zusammenführung EU-CH'!$B$8:$B$241,'Total RE-GEN in AIB Countries'!$B27,'Zusammenführung EU-CH'!L$8:L$241)</f>
        <v>3767.0356083086053</v>
      </c>
      <c r="K27">
        <f>SUMIF('Zusammenführung EU-CH'!$B$8:$B$241,'Total RE-GEN in AIB Countries'!$B27,'Zusammenführung EU-CH'!M$8:M$241)</f>
        <v>3352.3550939663696</v>
      </c>
      <c r="L27">
        <f>SUMIF('Zusammenführung EU-CH'!$B$8:$B$241,'Total RE-GEN in AIB Countries'!$B27,'Zusammenführung EU-CH'!N$8:N$241)</f>
        <v>2473.2453016815034</v>
      </c>
      <c r="M27">
        <f>SUMIF('Zusammenführung EU-CH'!$B$8:$B$241,'Total RE-GEN in AIB Countries'!$B27,'Zusammenführung EU-CH'!O$8:O$241)</f>
        <v>2503.920870425321</v>
      </c>
      <c r="N27">
        <f>SUMIF('Zusammenführung EU-CH'!$B$8:$B$241,'Total RE-GEN in AIB Countries'!$B27,'Zusammenführung EU-CH'!P$8:P$241)</f>
        <v>2977.9574678536096</v>
      </c>
      <c r="O27">
        <f>SUMIF('Zusammenführung EU-CH'!$B$8:$B$241,'Total RE-GEN in AIB Countries'!$B27,'Zusammenführung EU-CH'!Q$8:Q$241)</f>
        <v>3401.8987222848559</v>
      </c>
      <c r="P27">
        <f>SUMIF('Zusammenführung EU-CH'!$B$8:$B$241,'Total RE-GEN in AIB Countries'!$B27,'Zusammenführung EU-CH'!R$8:R$241)</f>
        <v>1940.8990980834271</v>
      </c>
      <c r="Q27">
        <f>SUMIF('Zusammenführung EU-CH'!$B$8:$B$241,'Total RE-GEN in AIB Countries'!$B27,'Zusammenführung EU-CH'!S$8:S$241)</f>
        <v>2646.3641488162343</v>
      </c>
      <c r="R27">
        <f>SUMIF('Zusammenführung EU-CH'!$B$8:$B$241,'Total RE-GEN in AIB Countries'!$B27,'Zusammenführung EU-CH'!T$8:T$241)</f>
        <v>2524.5058248778655</v>
      </c>
      <c r="S27">
        <f>SUMIF('Zusammenführung EU-CH'!$B$8:$B$241,'Total RE-GEN in AIB Countries'!$B27,'Zusammenführung EU-CH'!U$8:U$241)</f>
        <v>3453.4703119128153</v>
      </c>
      <c r="T27">
        <f>SUMIF('Zusammenführung EU-CH'!$B$8:$B$241,'Total RE-GEN in AIB Countries'!$B27,'Zusammenführung EU-CH'!V$8:V$241)</f>
        <v>4431.8632093198048</v>
      </c>
      <c r="U27">
        <f>SUMIF('Zusammenführung EU-CH'!$B$8:$B$241,'Total RE-GEN in AIB Countries'!$B27,'Zusammenführung EU-CH'!W$8:W$241)</f>
        <v>4030.0415257422028</v>
      </c>
      <c r="V27">
        <f>SUMIF('Zusammenführung EU-CH'!$B$8:$B$241,'Total RE-GEN in AIB Countries'!$B27,'Zusammenführung EU-CH'!X$8:X$241)</f>
        <v>4119.684141300263</v>
      </c>
      <c r="W27">
        <f>SUMIF('Zusammenführung EU-CH'!$B$8:$B$241,'Total RE-GEN in AIB Countries'!$B27,'Zusammenführung EU-CH'!Y$8:Y$241)</f>
        <v>3345.8269447576099</v>
      </c>
      <c r="X27">
        <f>SUMIF('Zusammenführung EU-CH'!$B$8:$B$241,'Total RE-GEN in AIB Countries'!$B27,'Zusammenführung EU-CH'!Z$8:Z$241)</f>
        <v>2762.469936114243</v>
      </c>
      <c r="Y27">
        <f>SUMIF('Zusammenführung EU-CH'!$B$8:$B$241,'Total RE-GEN in AIB Countries'!$B27,'Zusammenführung EU-CH'!AA$8:AA$241)</f>
        <v>3278.3271326568961</v>
      </c>
      <c r="Z27">
        <f>SUMIF('Zusammenführung EU-CH'!$B$8:$B$241,'Total RE-GEN in AIB Countries'!$B27,'Zusammenführung EU-CH'!AB$8:AB$241)</f>
        <v>3201.6490041337843</v>
      </c>
      <c r="AA27">
        <f>SUMIF('Zusammenführung EU-CH'!$B$8:$B$241,'Total RE-GEN in AIB Countries'!$B27,'Zusammenführung EU-CH'!AC$8:AC$241)</f>
        <v>2924.7697690692789</v>
      </c>
      <c r="AB27">
        <f>SUMIF('Zusammenführung EU-CH'!$B$8:$B$241,'Total RE-GEN in AIB Countries'!$B27,'Zusammenführung EU-CH'!AD$8:AD$241)</f>
        <v>3219.1910426871937</v>
      </c>
      <c r="AC27">
        <f>SUMIF('Zusammenführung EU-CH'!$B$8:$B$241,'Total RE-GEN in AIB Countries'!$B27,'Zusammenführung EU-CH'!AE$8:AE$241)</f>
        <v>2545.2946116165149</v>
      </c>
      <c r="AD27">
        <f>SUMIF('Zusammenführung EU-CH'!$B$8:$B$241,'Total RE-GEN in AIB Countries'!$B27,'Zusammenführung EU-CH'!AF$8:AF$241)</f>
        <v>2927.3512946116166</v>
      </c>
      <c r="AE27">
        <f>SUMIF('Zusammenführung EU-CH'!$B$8:$B$241,'Total RE-GEN in AIB Countries'!$B27,'Zusammenführung EU-CH'!AG$8:AG$241)</f>
        <v>4605.3526941917426</v>
      </c>
      <c r="AF27">
        <f>SUMIF('Zusammenführung EU-CH'!$B$8:$B$241,'Total RE-GEN in AIB Countries'!$B27,'Zusammenführung EU-CH'!AH$8:AH$241)</f>
        <v>4847.9867039888031</v>
      </c>
      <c r="AG27">
        <f>SUMIF('Zusammenführung EU-CH'!$B$8:$B$241,'Total RE-GEN in AIB Countries'!$B27,'Zusammenführung EU-CH'!AI$8:AI$241)</f>
        <v>4184.7739678096568</v>
      </c>
      <c r="AH27">
        <f>SUMIF('Zusammenführung EU-CH'!$B$8:$B$241,'Total RE-GEN in AIB Countries'!$B27,'Zusammenführung EU-CH'!AJ$8:AJ$241)</f>
        <v>3769.2988103568923</v>
      </c>
      <c r="AI27">
        <f>SUMIF('Zusammenführung EU-CH'!$B$8:$B$241,'Total RE-GEN in AIB Countries'!$B27,'Zusammenführung EU-CH'!AK$8:AK$241)</f>
        <v>2897.5626312106369</v>
      </c>
      <c r="AJ27">
        <f>SUMIF('Zusammenführung EU-CH'!$B$8:$B$241,'Total RE-GEN in AIB Countries'!$B27,'Zusammenführung EU-CH'!AL$8:AL$241)</f>
        <v>2642.9825052484257</v>
      </c>
      <c r="AK27">
        <f>SUMIF('Zusammenführung EU-CH'!$B$8:$B$241,'Total RE-GEN in AIB Countries'!$B27,'Zusammenführung EU-CH'!AM$8:AM$241)</f>
        <v>2713.6648005598327</v>
      </c>
      <c r="AL27">
        <f>SUMIF('Zusammenführung EU-CH'!$B$8:$B$241,'Total RE-GEN in AIB Countries'!$B27,'Zusammenführung EU-CH'!AN$8:AN$241)</f>
        <v>2857.7711686494054</v>
      </c>
      <c r="AM27">
        <f>SUMIF('Zusammenführung EU-CH'!$B$8:$B$241,'Total RE-GEN in AIB Countries'!$B27,'Zusammenführung EU-CH'!AO$8:AO$241)</f>
        <v>3276.9714427203699</v>
      </c>
      <c r="AN27">
        <f>SUMIF('Zusammenführung EU-CH'!$B$8:$B$241,'Total RE-GEN in AIB Countries'!$B27,'Zusammenführung EU-CH'!AP$8:AP$241)</f>
        <v>2461.8657972928359</v>
      </c>
      <c r="AO27">
        <f>SUMIF('Zusammenführung EU-CH'!$B$8:$B$241,'Total RE-GEN in AIB Countries'!$B27,'Zusammenführung EU-CH'!AQ$8:AQ$241)</f>
        <v>2493.3757015516671</v>
      </c>
      <c r="AP27">
        <f>SUMIF('Zusammenführung EU-CH'!$B$8:$B$241,'Total RE-GEN in AIB Countries'!$B27,'Zusammenführung EU-CH'!AR$8:AR$241)</f>
        <v>2918.5407725321888</v>
      </c>
      <c r="AQ27">
        <f>SUMIF('Zusammenführung EU-CH'!$B$8:$B$241,'Total RE-GEN in AIB Countries'!$B27,'Zusammenführung EU-CH'!AS$8:AS$241)</f>
        <v>3406.2238362495877</v>
      </c>
      <c r="AR27">
        <f>SUMIF('Zusammenführung EU-CH'!$B$8:$B$241,'Total RE-GEN in AIB Countries'!$B27,'Zusammenführung EU-CH'!AT$8:AT$241)</f>
        <v>5089.1379993397159</v>
      </c>
      <c r="AS27">
        <f>SUMIF('Zusammenführung EU-CH'!$B$8:$B$241,'Total RE-GEN in AIB Countries'!$B27,'Zusammenführung EU-CH'!AU$8:AU$241)</f>
        <v>5359.104985143611</v>
      </c>
      <c r="AT27">
        <f>SUMIF('Zusammenführung EU-CH'!$B$8:$B$241,'Total RE-GEN in AIB Countries'!$B27,'Zusammenführung EU-CH'!AV$8:AV$241)</f>
        <v>5079.766754704523</v>
      </c>
      <c r="AU27">
        <f>SUMIF('Zusammenführung EU-CH'!$B$8:$B$241,'Total RE-GEN in AIB Countries'!$B27,'Zusammenführung EU-CH'!AW$8:AW$241)</f>
        <v>3306.3426873555627</v>
      </c>
      <c r="AV27">
        <f>SUMIF('Zusammenführung EU-CH'!$B$8:$B$241,'Total RE-GEN in AIB Countries'!$B27,'Zusammenführung EU-CH'!AX$8:AX$241)</f>
        <v>3510.388907230109</v>
      </c>
      <c r="AW27">
        <f>SUMIF('Zusammenführung EU-CH'!$B$8:$B$241,'Total RE-GEN in AIB Countries'!$B27,'Zusammenführung EU-CH'!AY$8:AY$241)</f>
        <v>3389.9252228458236</v>
      </c>
      <c r="AX27">
        <f>SUMIF('Zusammenführung EU-CH'!$B$8:$B$241,'Total RE-GEN in AIB Countries'!$B27,'Zusammenführung EU-CH'!AZ$8:AZ$241)</f>
        <v>3273.355893034005</v>
      </c>
      <c r="AY27">
        <f>SUMIF('Zusammenführung EU-CH'!$B$8:$B$241,'Total RE-GEN in AIB Countries'!$B27,'Zusammenführung EU-CH'!BA$8:BA$241)</f>
        <v>3219</v>
      </c>
      <c r="AZ27">
        <f>SUMIF('Zusammenführung EU-CH'!$B$8:$B$241,'Total RE-GEN in AIB Countries'!$B27,'Zusammenführung EU-CH'!BB$8:BB$241)</f>
        <v>2736</v>
      </c>
      <c r="BA27">
        <f>SUMIF('Zusammenführung EU-CH'!$B$8:$B$241,'Total RE-GEN in AIB Countries'!$B27,'Zusammenführung EU-CH'!BC$8:BC$241)</f>
        <v>3005</v>
      </c>
      <c r="BB27">
        <f>SUMIF('Zusammenführung EU-CH'!$B$8:$B$241,'Total RE-GEN in AIB Countries'!$B27,'Zusammenführung EU-CH'!BD$8:BD$241)</f>
        <v>2778</v>
      </c>
      <c r="BC27">
        <f>SUMIF('Zusammenführung EU-CH'!$B$8:$B$241,'Total RE-GEN in AIB Countries'!$B27,'Zusammenführung EU-CH'!BE$8:BE$241)</f>
        <v>0</v>
      </c>
      <c r="BD27">
        <f>SUMIF('Zusammenführung EU-CH'!$B$8:$B$241,'Total RE-GEN in AIB Countries'!$B27,'Zusammenführung EU-CH'!BF$8:BF$241)</f>
        <v>0</v>
      </c>
    </row>
    <row r="29" spans="1:56" x14ac:dyDescent="0.35">
      <c r="A29" s="9" t="s">
        <v>494</v>
      </c>
    </row>
    <row r="30" spans="1:56" x14ac:dyDescent="0.35">
      <c r="A30" s="3" t="s">
        <v>492</v>
      </c>
      <c r="B30" s="3" t="s">
        <v>0</v>
      </c>
      <c r="C30" s="3">
        <v>42370</v>
      </c>
      <c r="D30" s="3">
        <v>42401</v>
      </c>
      <c r="E30" s="3">
        <v>42430</v>
      </c>
      <c r="F30" s="3">
        <v>42461</v>
      </c>
      <c r="G30" s="3">
        <v>42491</v>
      </c>
      <c r="H30" s="3">
        <v>42522</v>
      </c>
      <c r="I30" s="3">
        <v>42552</v>
      </c>
      <c r="J30" s="3">
        <v>42583</v>
      </c>
      <c r="K30" s="3">
        <v>42614</v>
      </c>
      <c r="L30" s="3">
        <v>42644</v>
      </c>
      <c r="M30" s="3">
        <v>42675</v>
      </c>
      <c r="N30" s="3">
        <v>42705</v>
      </c>
      <c r="O30" s="3">
        <v>42736</v>
      </c>
      <c r="P30" s="3">
        <v>42767</v>
      </c>
      <c r="Q30" s="3">
        <v>42795</v>
      </c>
      <c r="R30" s="3">
        <v>42826</v>
      </c>
      <c r="S30" s="3">
        <v>42856</v>
      </c>
      <c r="T30" s="3">
        <v>42887</v>
      </c>
      <c r="U30" s="3">
        <v>42917</v>
      </c>
      <c r="V30" s="3">
        <v>42948</v>
      </c>
      <c r="W30" s="3">
        <v>42979</v>
      </c>
      <c r="X30" s="3">
        <v>43009</v>
      </c>
      <c r="Y30" s="3">
        <v>43040</v>
      </c>
      <c r="Z30" s="3">
        <v>43070</v>
      </c>
      <c r="AA30" s="3">
        <v>43101</v>
      </c>
      <c r="AB30" s="3">
        <v>43132</v>
      </c>
      <c r="AC30" s="3">
        <v>43160</v>
      </c>
      <c r="AD30" s="3">
        <v>43191</v>
      </c>
      <c r="AE30" s="3">
        <v>43221</v>
      </c>
      <c r="AF30" s="3">
        <v>43252</v>
      </c>
      <c r="AG30" s="3">
        <v>43282</v>
      </c>
      <c r="AH30" s="3">
        <v>43313</v>
      </c>
      <c r="AI30" s="3">
        <v>43344</v>
      </c>
      <c r="AJ30" s="3">
        <v>43374</v>
      </c>
      <c r="AK30" s="3">
        <v>43405</v>
      </c>
      <c r="AL30" s="3">
        <v>43435</v>
      </c>
      <c r="AM30" s="3">
        <v>43466</v>
      </c>
      <c r="AN30" s="3">
        <v>43497</v>
      </c>
      <c r="AO30" s="3">
        <v>43525</v>
      </c>
      <c r="AP30" s="3">
        <v>43556</v>
      </c>
      <c r="AQ30" s="3">
        <v>43586</v>
      </c>
      <c r="AR30" s="3">
        <v>43617</v>
      </c>
      <c r="AS30" s="3">
        <v>43647</v>
      </c>
      <c r="AT30" s="3">
        <v>43678</v>
      </c>
      <c r="AU30" s="3">
        <v>43709</v>
      </c>
      <c r="AV30" s="3">
        <v>43739</v>
      </c>
      <c r="AW30" s="3">
        <v>43770</v>
      </c>
      <c r="AX30" s="3">
        <v>43800</v>
      </c>
      <c r="AY30" s="3">
        <v>43831</v>
      </c>
      <c r="AZ30" s="3">
        <v>43862</v>
      </c>
      <c r="BA30" s="3">
        <v>43891</v>
      </c>
      <c r="BB30" s="3">
        <v>43922</v>
      </c>
      <c r="BC30" s="3">
        <v>43952</v>
      </c>
      <c r="BD30" s="3">
        <v>43983</v>
      </c>
    </row>
    <row r="31" spans="1:56" x14ac:dyDescent="0.35">
      <c r="A31" t="s">
        <v>11</v>
      </c>
      <c r="B31" t="s">
        <v>466</v>
      </c>
      <c r="C31">
        <f>VLOOKUP($B31,'nrg_cb_pem Gesamt'!$A$4:$BC$34,COLUMN('Total RE-GEN in AIB Countries'!C30)-COLUMN('Total RE-GEN in AIB Countries'!$A$30),FALSE)</f>
        <v>4840</v>
      </c>
      <c r="D31">
        <f>VLOOKUP($B31,'nrg_cb_pem Gesamt'!$A$4:$BC$34,COLUMN('Total RE-GEN in AIB Countries'!D30)-COLUMN('Total RE-GEN in AIB Countries'!$A$30),FALSE)</f>
        <v>5421</v>
      </c>
      <c r="E31">
        <f>VLOOKUP($B31,'nrg_cb_pem Gesamt'!$A$4:$BC$34,COLUMN('Total RE-GEN in AIB Countries'!E30)-COLUMN('Total RE-GEN in AIB Countries'!$A$30),FALSE)</f>
        <v>4970</v>
      </c>
      <c r="F31">
        <f>VLOOKUP($B31,'nrg_cb_pem Gesamt'!$A$4:$BC$34,COLUMN('Total RE-GEN in AIB Countries'!F30)-COLUMN('Total RE-GEN in AIB Countries'!$A$30),FALSE)</f>
        <v>5239</v>
      </c>
      <c r="G31">
        <f>VLOOKUP($B31,'nrg_cb_pem Gesamt'!$A$4:$BC$34,COLUMN('Total RE-GEN in AIB Countries'!G30)-COLUMN('Total RE-GEN in AIB Countries'!$A$30),FALSE)</f>
        <v>5669</v>
      </c>
      <c r="H31">
        <f>VLOOKUP($B31,'nrg_cb_pem Gesamt'!$A$4:$BC$34,COLUMN('Total RE-GEN in AIB Countries'!H30)-COLUMN('Total RE-GEN in AIB Countries'!$A$30),FALSE)</f>
        <v>6148</v>
      </c>
      <c r="I31">
        <f>VLOOKUP($B31,'nrg_cb_pem Gesamt'!$A$4:$BC$34,COLUMN('Total RE-GEN in AIB Countries'!I30)-COLUMN('Total RE-GEN in AIB Countries'!$A$30),FALSE)</f>
        <v>6245</v>
      </c>
      <c r="J31">
        <f>VLOOKUP($B31,'nrg_cb_pem Gesamt'!$A$4:$BC$34,COLUMN('Total RE-GEN in AIB Countries'!J30)-COLUMN('Total RE-GEN in AIB Countries'!$A$30),FALSE)</f>
        <v>5760</v>
      </c>
      <c r="K31">
        <f>VLOOKUP($B31,'nrg_cb_pem Gesamt'!$A$4:$BC$34,COLUMN('Total RE-GEN in AIB Countries'!K30)-COLUMN('Total RE-GEN in AIB Countries'!$A$30),FALSE)</f>
        <v>4926</v>
      </c>
      <c r="L31">
        <f>VLOOKUP($B31,'nrg_cb_pem Gesamt'!$A$4:$BC$34,COLUMN('Total RE-GEN in AIB Countries'!L30)-COLUMN('Total RE-GEN in AIB Countries'!$A$30),FALSE)</f>
        <v>5283</v>
      </c>
      <c r="M31">
        <f>VLOOKUP($B31,'nrg_cb_pem Gesamt'!$A$4:$BC$34,COLUMN('Total RE-GEN in AIB Countries'!M30)-COLUMN('Total RE-GEN in AIB Countries'!$A$30),FALSE)</f>
        <v>5524</v>
      </c>
      <c r="N31">
        <f>VLOOKUP($B31,'nrg_cb_pem Gesamt'!$A$4:$BC$34,COLUMN('Total RE-GEN in AIB Countries'!N30)-COLUMN('Total RE-GEN in AIB Countries'!$A$30),FALSE)</f>
        <v>5838</v>
      </c>
      <c r="O31">
        <f>VLOOKUP($B31,'nrg_cb_pem Gesamt'!$A$4:$BC$34,COLUMN('Total RE-GEN in AIB Countries'!O30)-COLUMN('Total RE-GEN in AIB Countries'!$A$30),FALSE)</f>
        <v>6290.2759999999998</v>
      </c>
      <c r="P31">
        <f>VLOOKUP($B31,'nrg_cb_pem Gesamt'!$A$4:$BC$34,COLUMN('Total RE-GEN in AIB Countries'!P30)-COLUMN('Total RE-GEN in AIB Countries'!$A$30),FALSE)</f>
        <v>4953.1670000000004</v>
      </c>
      <c r="Q31">
        <f>VLOOKUP($B31,'nrg_cb_pem Gesamt'!$A$4:$BC$34,COLUMN('Total RE-GEN in AIB Countries'!Q30)-COLUMN('Total RE-GEN in AIB Countries'!$A$30),FALSE)</f>
        <v>5623.0029999999997</v>
      </c>
      <c r="R31">
        <f>VLOOKUP($B31,'nrg_cb_pem Gesamt'!$A$4:$BC$34,COLUMN('Total RE-GEN in AIB Countries'!R30)-COLUMN('Total RE-GEN in AIB Countries'!$A$30),FALSE)</f>
        <v>5125.6890000000003</v>
      </c>
      <c r="S31">
        <f>VLOOKUP($B31,'nrg_cb_pem Gesamt'!$A$4:$BC$34,COLUMN('Total RE-GEN in AIB Countries'!S30)-COLUMN('Total RE-GEN in AIB Countries'!$A$30),FALSE)</f>
        <v>5623.2</v>
      </c>
      <c r="T31">
        <f>VLOOKUP($B31,'nrg_cb_pem Gesamt'!$A$4:$BC$34,COLUMN('Total RE-GEN in AIB Countries'!T30)-COLUMN('Total RE-GEN in AIB Countries'!$A$30),FALSE)</f>
        <v>5297.5690000000004</v>
      </c>
      <c r="U31">
        <f>VLOOKUP($B31,'nrg_cb_pem Gesamt'!$A$4:$BC$34,COLUMN('Total RE-GEN in AIB Countries'!U30)-COLUMN('Total RE-GEN in AIB Countries'!$A$30),FALSE)</f>
        <v>5535.6989999999996</v>
      </c>
      <c r="V31">
        <f>VLOOKUP($B31,'nrg_cb_pem Gesamt'!$A$4:$BC$34,COLUMN('Total RE-GEN in AIB Countries'!V30)-COLUMN('Total RE-GEN in AIB Countries'!$A$30),FALSE)</f>
        <v>6011.5630000000001</v>
      </c>
      <c r="W31">
        <f>VLOOKUP($B31,'nrg_cb_pem Gesamt'!$A$4:$BC$34,COLUMN('Total RE-GEN in AIB Countries'!W30)-COLUMN('Total RE-GEN in AIB Countries'!$A$30),FALSE)</f>
        <v>6146.5230000000001</v>
      </c>
      <c r="X31">
        <f>VLOOKUP($B31,'nrg_cb_pem Gesamt'!$A$4:$BC$34,COLUMN('Total RE-GEN in AIB Countries'!X30)-COLUMN('Total RE-GEN in AIB Countries'!$A$30),FALSE)</f>
        <v>5698.7759999999998</v>
      </c>
      <c r="Y31">
        <f>VLOOKUP($B31,'nrg_cb_pem Gesamt'!$A$4:$BC$34,COLUMN('Total RE-GEN in AIB Countries'!Y30)-COLUMN('Total RE-GEN in AIB Countries'!$A$30),FALSE)</f>
        <v>5988.5829999999996</v>
      </c>
      <c r="Z31">
        <f>VLOOKUP($B31,'nrg_cb_pem Gesamt'!$A$4:$BC$34,COLUMN('Total RE-GEN in AIB Countries'!Z30)-COLUMN('Total RE-GEN in AIB Countries'!$A$30),FALSE)</f>
        <v>5881.4520000000002</v>
      </c>
      <c r="AA31">
        <f>VLOOKUP($B31,'nrg_cb_pem Gesamt'!$A$4:$BC$34,COLUMN('Total RE-GEN in AIB Countries'!AA30)-COLUMN('Total RE-GEN in AIB Countries'!$A$30),FALSE)</f>
        <v>6456.7389999999996</v>
      </c>
      <c r="AB31">
        <f>VLOOKUP($B31,'nrg_cb_pem Gesamt'!$A$4:$BC$34,COLUMN('Total RE-GEN in AIB Countries'!AB30)-COLUMN('Total RE-GEN in AIB Countries'!$A$30),FALSE)</f>
        <v>5675.9309999999996</v>
      </c>
      <c r="AC31">
        <f>VLOOKUP($B31,'nrg_cb_pem Gesamt'!$A$4:$BC$34,COLUMN('Total RE-GEN in AIB Countries'!AC30)-COLUMN('Total RE-GEN in AIB Countries'!$A$30),FALSE)</f>
        <v>5384.9179999999997</v>
      </c>
      <c r="AD31">
        <f>VLOOKUP($B31,'nrg_cb_pem Gesamt'!$A$4:$BC$34,COLUMN('Total RE-GEN in AIB Countries'!AD30)-COLUMN('Total RE-GEN in AIB Countries'!$A$30),FALSE)</f>
        <v>5851.8860000000004</v>
      </c>
      <c r="AE31">
        <f>VLOOKUP($B31,'nrg_cb_pem Gesamt'!$A$4:$BC$34,COLUMN('Total RE-GEN in AIB Countries'!AE30)-COLUMN('Total RE-GEN in AIB Countries'!$A$30),FALSE)</f>
        <v>6166.201</v>
      </c>
      <c r="AF31">
        <f>VLOOKUP($B31,'nrg_cb_pem Gesamt'!$A$4:$BC$34,COLUMN('Total RE-GEN in AIB Countries'!AF30)-COLUMN('Total RE-GEN in AIB Countries'!$A$30),FALSE)</f>
        <v>5710.64</v>
      </c>
      <c r="AG31">
        <f>VLOOKUP($B31,'nrg_cb_pem Gesamt'!$A$4:$BC$34,COLUMN('Total RE-GEN in AIB Countries'!AG30)-COLUMN('Total RE-GEN in AIB Countries'!$A$30),FALSE)</f>
        <v>4902.8909999999996</v>
      </c>
      <c r="AH31">
        <f>VLOOKUP($B31,'nrg_cb_pem Gesamt'!$A$4:$BC$34,COLUMN('Total RE-GEN in AIB Countries'!AH30)-COLUMN('Total RE-GEN in AIB Countries'!$A$30),FALSE)</f>
        <v>4264.5240000000003</v>
      </c>
      <c r="AI31">
        <f>VLOOKUP($B31,'nrg_cb_pem Gesamt'!$A$4:$BC$34,COLUMN('Total RE-GEN in AIB Countries'!AI30)-COLUMN('Total RE-GEN in AIB Countries'!$A$30),FALSE)</f>
        <v>4583.0600000000004</v>
      </c>
      <c r="AJ31">
        <f>VLOOKUP($B31,'nrg_cb_pem Gesamt'!$A$4:$BC$34,COLUMN('Total RE-GEN in AIB Countries'!AJ30)-COLUMN('Total RE-GEN in AIB Countries'!$A$30),FALSE)</f>
        <v>4997.9040000000005</v>
      </c>
      <c r="AK31">
        <f>VLOOKUP($B31,'nrg_cb_pem Gesamt'!$A$4:$BC$34,COLUMN('Total RE-GEN in AIB Countries'!AK30)-COLUMN('Total RE-GEN in AIB Countries'!$A$30),FALSE)</f>
        <v>5389.7830000000004</v>
      </c>
      <c r="AL31">
        <f>VLOOKUP($B31,'nrg_cb_pem Gesamt'!$A$4:$BC$34,COLUMN('Total RE-GEN in AIB Countries'!AL30)-COLUMN('Total RE-GEN in AIB Countries'!$A$30),FALSE)</f>
        <v>6203.3149999999996</v>
      </c>
      <c r="AM31">
        <f>VLOOKUP($B31,'nrg_cb_pem Gesamt'!$A$4:$BC$34,COLUMN('Total RE-GEN in AIB Countries'!AM30)-COLUMN('Total RE-GEN in AIB Countries'!$A$30),FALSE)</f>
        <v>6653.6710000000003</v>
      </c>
      <c r="AN31">
        <f>VLOOKUP($B31,'nrg_cb_pem Gesamt'!$A$4:$BC$34,COLUMN('Total RE-GEN in AIB Countries'!AN30)-COLUMN('Total RE-GEN in AIB Countries'!$A$30),FALSE)</f>
        <v>5496.6459999999997</v>
      </c>
      <c r="AO31">
        <f>VLOOKUP($B31,'nrg_cb_pem Gesamt'!$A$4:$BC$34,COLUMN('Total RE-GEN in AIB Countries'!AO30)-COLUMN('Total RE-GEN in AIB Countries'!$A$30),FALSE)</f>
        <v>6053.56</v>
      </c>
      <c r="AP31">
        <f>VLOOKUP($B31,'nrg_cb_pem Gesamt'!$A$4:$BC$34,COLUMN('Total RE-GEN in AIB Countries'!AP30)-COLUMN('Total RE-GEN in AIB Countries'!$A$30),FALSE)</f>
        <v>6275.7280000000001</v>
      </c>
      <c r="AQ31">
        <f>VLOOKUP($B31,'nrg_cb_pem Gesamt'!$A$4:$BC$34,COLUMN('Total RE-GEN in AIB Countries'!AQ30)-COLUMN('Total RE-GEN in AIB Countries'!$A$30),FALSE)</f>
        <v>6260.9350000000004</v>
      </c>
      <c r="AR31">
        <f>VLOOKUP($B31,'nrg_cb_pem Gesamt'!$A$4:$BC$34,COLUMN('Total RE-GEN in AIB Countries'!AR30)-COLUMN('Total RE-GEN in AIB Countries'!$A$30),FALSE)</f>
        <v>6573.5249999999996</v>
      </c>
      <c r="AS31">
        <f>VLOOKUP($B31,'nrg_cb_pem Gesamt'!$A$4:$BC$34,COLUMN('Total RE-GEN in AIB Countries'!AS30)-COLUMN('Total RE-GEN in AIB Countries'!$A$30),FALSE)</f>
        <v>5829.36</v>
      </c>
      <c r="AT31">
        <f>VLOOKUP($B31,'nrg_cb_pem Gesamt'!$A$4:$BC$34,COLUMN('Total RE-GEN in AIB Countries'!AT30)-COLUMN('Total RE-GEN in AIB Countries'!$A$30),FALSE)</f>
        <v>5541.0630000000001</v>
      </c>
      <c r="AU31">
        <f>VLOOKUP($B31,'nrg_cb_pem Gesamt'!$A$4:$BC$34,COLUMN('Total RE-GEN in AIB Countries'!AU30)-COLUMN('Total RE-GEN in AIB Countries'!$A$30),FALSE)</f>
        <v>5261.2879999999996</v>
      </c>
      <c r="AV31">
        <f>VLOOKUP($B31,'nrg_cb_pem Gesamt'!$A$4:$BC$34,COLUMN('Total RE-GEN in AIB Countries'!AV30)-COLUMN('Total RE-GEN in AIB Countries'!$A$30),FALSE)</f>
        <v>5377.4089999999997</v>
      </c>
      <c r="AW31">
        <f>VLOOKUP($B31,'nrg_cb_pem Gesamt'!$A$4:$BC$34,COLUMN('Total RE-GEN in AIB Countries'!AW30)-COLUMN('Total RE-GEN in AIB Countries'!$A$30),FALSE)</f>
        <v>5989.2629999999999</v>
      </c>
      <c r="AX31">
        <f>VLOOKUP($B31,'nrg_cb_pem Gesamt'!$A$4:$BC$34,COLUMN('Total RE-GEN in AIB Countries'!AX30)-COLUMN('Total RE-GEN in AIB Countries'!$A$30),FALSE)</f>
        <v>5699.9859999999999</v>
      </c>
      <c r="AY31">
        <f>VLOOKUP($B31,'nrg_cb_pem Gesamt'!$A$4:$BC$34,COLUMN('Total RE-GEN in AIB Countries'!AY30)-COLUMN('Total RE-GEN in AIB Countries'!$A$30),FALSE)</f>
        <v>5778.2979999999998</v>
      </c>
      <c r="AZ31">
        <f>VLOOKUP($B31,'nrg_cb_pem Gesamt'!$A$4:$BC$34,COLUMN('Total RE-GEN in AIB Countries'!AZ30)-COLUMN('Total RE-GEN in AIB Countries'!$A$30),FALSE)</f>
        <v>5856.1729999999998</v>
      </c>
      <c r="BA31">
        <f>VLOOKUP($B31,'nrg_cb_pem Gesamt'!$A$4:$BC$34,COLUMN('Total RE-GEN in AIB Countries'!BA30)-COLUMN('Total RE-GEN in AIB Countries'!$A$30),FALSE)</f>
        <v>5861.5559999999996</v>
      </c>
      <c r="BB31">
        <f>VLOOKUP($B31,'nrg_cb_pem Gesamt'!$A$4:$BC$34,COLUMN('Total RE-GEN in AIB Countries'!BB30)-COLUMN('Total RE-GEN in AIB Countries'!$A$30),FALSE)</f>
        <v>4844.768</v>
      </c>
      <c r="BC31">
        <f>VLOOKUP($B31,'nrg_cb_pem Gesamt'!$A$4:$BC$34,COLUMN('Total RE-GEN in AIB Countries'!BC30)-COLUMN('Total RE-GEN in AIB Countries'!$A$30),FALSE)</f>
        <v>5585.0919999999996</v>
      </c>
      <c r="BD31">
        <f>VLOOKUP($B31,'nrg_cb_pem Gesamt'!$A$4:$BC$34,COLUMN('Total RE-GEN in AIB Countries'!BD30)-COLUMN('Total RE-GEN in AIB Countries'!$A$30),FALSE)</f>
        <v>6113.22</v>
      </c>
    </row>
    <row r="32" spans="1:56" x14ac:dyDescent="0.35">
      <c r="A32" t="s">
        <v>12</v>
      </c>
      <c r="B32" t="s">
        <v>467</v>
      </c>
      <c r="C32">
        <f>VLOOKUP($B32,'nrg_cb_pem Gesamt'!$A$4:$BC$34,COLUMN('Total RE-GEN in AIB Countries'!C31)-COLUMN('Total RE-GEN in AIB Countries'!$A$30),FALSE)</f>
        <v>7916</v>
      </c>
      <c r="D32">
        <f>VLOOKUP($B32,'nrg_cb_pem Gesamt'!$A$4:$BC$34,COLUMN('Total RE-GEN in AIB Countries'!D31)-COLUMN('Total RE-GEN in AIB Countries'!$A$30),FALSE)</f>
        <v>7041</v>
      </c>
      <c r="E32">
        <f>VLOOKUP($B32,'nrg_cb_pem Gesamt'!$A$4:$BC$34,COLUMN('Total RE-GEN in AIB Countries'!E31)-COLUMN('Total RE-GEN in AIB Countries'!$A$30),FALSE)</f>
        <v>7401</v>
      </c>
      <c r="F32">
        <f>VLOOKUP($B32,'nrg_cb_pem Gesamt'!$A$4:$BC$34,COLUMN('Total RE-GEN in AIB Countries'!F31)-COLUMN('Total RE-GEN in AIB Countries'!$A$30),FALSE)</f>
        <v>6565</v>
      </c>
      <c r="G32">
        <f>VLOOKUP($B32,'nrg_cb_pem Gesamt'!$A$4:$BC$34,COLUMN('Total RE-GEN in AIB Countries'!G31)-COLUMN('Total RE-GEN in AIB Countries'!$A$30),FALSE)</f>
        <v>5837</v>
      </c>
      <c r="H32">
        <f>VLOOKUP($B32,'nrg_cb_pem Gesamt'!$A$4:$BC$34,COLUMN('Total RE-GEN in AIB Countries'!H31)-COLUMN('Total RE-GEN in AIB Countries'!$A$30),FALSE)</f>
        <v>5619</v>
      </c>
      <c r="I32">
        <f>VLOOKUP($B32,'nrg_cb_pem Gesamt'!$A$4:$BC$34,COLUMN('Total RE-GEN in AIB Countries'!I31)-COLUMN('Total RE-GEN in AIB Countries'!$A$30),FALSE)</f>
        <v>6302</v>
      </c>
      <c r="J32">
        <f>VLOOKUP($B32,'nrg_cb_pem Gesamt'!$A$4:$BC$34,COLUMN('Total RE-GEN in AIB Countries'!J31)-COLUMN('Total RE-GEN in AIB Countries'!$A$30),FALSE)</f>
        <v>6828</v>
      </c>
      <c r="K32">
        <f>VLOOKUP($B32,'nrg_cb_pem Gesamt'!$A$4:$BC$34,COLUMN('Total RE-GEN in AIB Countries'!K31)-COLUMN('Total RE-GEN in AIB Countries'!$A$30),FALSE)</f>
        <v>5929</v>
      </c>
      <c r="L32">
        <f>VLOOKUP($B32,'nrg_cb_pem Gesamt'!$A$4:$BC$34,COLUMN('Total RE-GEN in AIB Countries'!L31)-COLUMN('Total RE-GEN in AIB Countries'!$A$30),FALSE)</f>
        <v>6029</v>
      </c>
      <c r="M32">
        <f>VLOOKUP($B32,'nrg_cb_pem Gesamt'!$A$4:$BC$34,COLUMN('Total RE-GEN in AIB Countries'!M31)-COLUMN('Total RE-GEN in AIB Countries'!$A$30),FALSE)</f>
        <v>6623</v>
      </c>
      <c r="N32">
        <f>VLOOKUP($B32,'nrg_cb_pem Gesamt'!$A$4:$BC$34,COLUMN('Total RE-GEN in AIB Countries'!N31)-COLUMN('Total RE-GEN in AIB Countries'!$A$30),FALSE)</f>
        <v>7402</v>
      </c>
      <c r="O32">
        <f>VLOOKUP($B32,'nrg_cb_pem Gesamt'!$A$4:$BC$34,COLUMN('Total RE-GEN in AIB Countries'!O31)-COLUMN('Total RE-GEN in AIB Countries'!$A$30),FALSE)</f>
        <v>7566.33</v>
      </c>
      <c r="P32">
        <f>VLOOKUP($B32,'nrg_cb_pem Gesamt'!$A$4:$BC$34,COLUMN('Total RE-GEN in AIB Countries'!P31)-COLUMN('Total RE-GEN in AIB Countries'!$A$30),FALSE)</f>
        <v>6778.8389999999999</v>
      </c>
      <c r="Q32">
        <f>VLOOKUP($B32,'nrg_cb_pem Gesamt'!$A$4:$BC$34,COLUMN('Total RE-GEN in AIB Countries'!Q31)-COLUMN('Total RE-GEN in AIB Countries'!$A$30),FALSE)</f>
        <v>7005.3689999999997</v>
      </c>
      <c r="R32">
        <f>VLOOKUP($B32,'nrg_cb_pem Gesamt'!$A$4:$BC$34,COLUMN('Total RE-GEN in AIB Countries'!R31)-COLUMN('Total RE-GEN in AIB Countries'!$A$30),FALSE)</f>
        <v>5339.2150000000001</v>
      </c>
      <c r="S32">
        <f>VLOOKUP($B32,'nrg_cb_pem Gesamt'!$A$4:$BC$34,COLUMN('Total RE-GEN in AIB Countries'!S31)-COLUMN('Total RE-GEN in AIB Countries'!$A$30),FALSE)</f>
        <v>5735.4430000000002</v>
      </c>
      <c r="T32">
        <f>VLOOKUP($B32,'nrg_cb_pem Gesamt'!$A$4:$BC$34,COLUMN('Total RE-GEN in AIB Countries'!T31)-COLUMN('Total RE-GEN in AIB Countries'!$A$30),FALSE)</f>
        <v>6532.45</v>
      </c>
      <c r="U32">
        <f>VLOOKUP($B32,'nrg_cb_pem Gesamt'!$A$4:$BC$34,COLUMN('Total RE-GEN in AIB Countries'!U31)-COLUMN('Total RE-GEN in AIB Countries'!$A$30),FALSE)</f>
        <v>7029.3239999999996</v>
      </c>
      <c r="V32">
        <f>VLOOKUP($B32,'nrg_cb_pem Gesamt'!$A$4:$BC$34,COLUMN('Total RE-GEN in AIB Countries'!V31)-COLUMN('Total RE-GEN in AIB Countries'!$A$30),FALSE)</f>
        <v>6848.0010000000002</v>
      </c>
      <c r="W32">
        <f>VLOOKUP($B32,'nrg_cb_pem Gesamt'!$A$4:$BC$34,COLUMN('Total RE-GEN in AIB Countries'!W31)-COLUMN('Total RE-GEN in AIB Countries'!$A$30),FALSE)</f>
        <v>6437.893</v>
      </c>
      <c r="X32">
        <f>VLOOKUP($B32,'nrg_cb_pem Gesamt'!$A$4:$BC$34,COLUMN('Total RE-GEN in AIB Countries'!X31)-COLUMN('Total RE-GEN in AIB Countries'!$A$30),FALSE)</f>
        <v>6697.1840000000002</v>
      </c>
      <c r="Y32">
        <f>VLOOKUP($B32,'nrg_cb_pem Gesamt'!$A$4:$BC$34,COLUMN('Total RE-GEN in AIB Countries'!Y31)-COLUMN('Total RE-GEN in AIB Countries'!$A$30),FALSE)</f>
        <v>6730.6109999999999</v>
      </c>
      <c r="Z32">
        <f>VLOOKUP($B32,'nrg_cb_pem Gesamt'!$A$4:$BC$34,COLUMN('Total RE-GEN in AIB Countries'!Z31)-COLUMN('Total RE-GEN in AIB Countries'!$A$30),FALSE)</f>
        <v>7590.5559999999996</v>
      </c>
      <c r="AA32">
        <f>VLOOKUP($B32,'nrg_cb_pem Gesamt'!$A$4:$BC$34,COLUMN('Total RE-GEN in AIB Countries'!AA31)-COLUMN('Total RE-GEN in AIB Countries'!$A$30),FALSE)</f>
        <v>7023.6009999999997</v>
      </c>
      <c r="AB32">
        <f>VLOOKUP($B32,'nrg_cb_pem Gesamt'!$A$4:$BC$34,COLUMN('Total RE-GEN in AIB Countries'!AB31)-COLUMN('Total RE-GEN in AIB Countries'!$A$30),FALSE)</f>
        <v>6962.57</v>
      </c>
      <c r="AC32">
        <f>VLOOKUP($B32,'nrg_cb_pem Gesamt'!$A$4:$BC$34,COLUMN('Total RE-GEN in AIB Countries'!AC31)-COLUMN('Total RE-GEN in AIB Countries'!$A$30),FALSE)</f>
        <v>7141.5609999999997</v>
      </c>
      <c r="AD32">
        <f>VLOOKUP($B32,'nrg_cb_pem Gesamt'!$A$4:$BC$34,COLUMN('Total RE-GEN in AIB Countries'!AD31)-COLUMN('Total RE-GEN in AIB Countries'!$A$30),FALSE)</f>
        <v>5481.2960000000003</v>
      </c>
      <c r="AE32">
        <f>VLOOKUP($B32,'nrg_cb_pem Gesamt'!$A$4:$BC$34,COLUMN('Total RE-GEN in AIB Countries'!AE31)-COLUMN('Total RE-GEN in AIB Countries'!$A$30),FALSE)</f>
        <v>5289.7030000000004</v>
      </c>
      <c r="AF32">
        <f>VLOOKUP($B32,'nrg_cb_pem Gesamt'!$A$4:$BC$34,COLUMN('Total RE-GEN in AIB Countries'!AF31)-COLUMN('Total RE-GEN in AIB Countries'!$A$30),FALSE)</f>
        <v>5185.4369999999999</v>
      </c>
      <c r="AG32">
        <f>VLOOKUP($B32,'nrg_cb_pem Gesamt'!$A$4:$BC$34,COLUMN('Total RE-GEN in AIB Countries'!AG31)-COLUMN('Total RE-GEN in AIB Countries'!$A$30),FALSE)</f>
        <v>5506.12</v>
      </c>
      <c r="AH32">
        <f>VLOOKUP($B32,'nrg_cb_pem Gesamt'!$A$4:$BC$34,COLUMN('Total RE-GEN in AIB Countries'!AH31)-COLUMN('Total RE-GEN in AIB Countries'!$A$30),FALSE)</f>
        <v>5256.643</v>
      </c>
      <c r="AI32">
        <f>VLOOKUP($B32,'nrg_cb_pem Gesamt'!$A$4:$BC$34,COLUMN('Total RE-GEN in AIB Countries'!AI31)-COLUMN('Total RE-GEN in AIB Countries'!$A$30),FALSE)</f>
        <v>4536.4120000000003</v>
      </c>
      <c r="AJ32">
        <f>VLOOKUP($B32,'nrg_cb_pem Gesamt'!$A$4:$BC$34,COLUMN('Total RE-GEN in AIB Countries'!AJ31)-COLUMN('Total RE-GEN in AIB Countries'!$A$30),FALSE)</f>
        <v>5333.183</v>
      </c>
      <c r="AK32">
        <f>VLOOKUP($B32,'nrg_cb_pem Gesamt'!$A$4:$BC$34,COLUMN('Total RE-GEN in AIB Countries'!AK31)-COLUMN('Total RE-GEN in AIB Countries'!$A$30),FALSE)</f>
        <v>5839.3140000000003</v>
      </c>
      <c r="AL32">
        <f>VLOOKUP($B32,'nrg_cb_pem Gesamt'!$A$4:$BC$34,COLUMN('Total RE-GEN in AIB Countries'!AL31)-COLUMN('Total RE-GEN in AIB Countries'!$A$30),FALSE)</f>
        <v>5656.5069999999996</v>
      </c>
      <c r="AM32">
        <f>VLOOKUP($B32,'nrg_cb_pem Gesamt'!$A$4:$BC$34,COLUMN('Total RE-GEN in AIB Countries'!AM31)-COLUMN('Total RE-GEN in AIB Countries'!$A$30),FALSE)</f>
        <v>7374.3249999999998</v>
      </c>
      <c r="AN32">
        <f>VLOOKUP($B32,'nrg_cb_pem Gesamt'!$A$4:$BC$34,COLUMN('Total RE-GEN in AIB Countries'!AN31)-COLUMN('Total RE-GEN in AIB Countries'!$A$30),FALSE)</f>
        <v>6424.7709999999997</v>
      </c>
      <c r="AO32">
        <f>VLOOKUP($B32,'nrg_cb_pem Gesamt'!$A$4:$BC$34,COLUMN('Total RE-GEN in AIB Countries'!AO31)-COLUMN('Total RE-GEN in AIB Countries'!$A$30),FALSE)</f>
        <v>7134.4040000000005</v>
      </c>
      <c r="AP32">
        <f>VLOOKUP($B32,'nrg_cb_pem Gesamt'!$A$4:$BC$34,COLUMN('Total RE-GEN in AIB Countries'!AP31)-COLUMN('Total RE-GEN in AIB Countries'!$A$30),FALSE)</f>
        <v>6764.4830000000002</v>
      </c>
      <c r="AQ32">
        <f>VLOOKUP($B32,'nrg_cb_pem Gesamt'!$A$4:$BC$34,COLUMN('Total RE-GEN in AIB Countries'!AQ31)-COLUMN('Total RE-GEN in AIB Countries'!$A$30),FALSE)</f>
        <v>6681.7690000000002</v>
      </c>
      <c r="AR32">
        <f>VLOOKUP($B32,'nrg_cb_pem Gesamt'!$A$4:$BC$34,COLUMN('Total RE-GEN in AIB Countries'!AR31)-COLUMN('Total RE-GEN in AIB Countries'!$A$30),FALSE)</f>
        <v>6386.1880000000001</v>
      </c>
      <c r="AS32">
        <f>VLOOKUP($B32,'nrg_cb_pem Gesamt'!$A$4:$BC$34,COLUMN('Total RE-GEN in AIB Countries'!AS31)-COLUMN('Total RE-GEN in AIB Countries'!$A$30),FALSE)</f>
        <v>7029.44</v>
      </c>
      <c r="AT32">
        <f>VLOOKUP($B32,'nrg_cb_pem Gesamt'!$A$4:$BC$34,COLUMN('Total RE-GEN in AIB Countries'!AT31)-COLUMN('Total RE-GEN in AIB Countries'!$A$30),FALSE)</f>
        <v>7840.02</v>
      </c>
      <c r="AU32">
        <f>VLOOKUP($B32,'nrg_cb_pem Gesamt'!$A$4:$BC$34,COLUMN('Total RE-GEN in AIB Countries'!AU31)-COLUMN('Total RE-GEN in AIB Countries'!$A$30),FALSE)</f>
        <v>7962.518</v>
      </c>
      <c r="AV32">
        <f>VLOOKUP($B32,'nrg_cb_pem Gesamt'!$A$4:$BC$34,COLUMN('Total RE-GEN in AIB Countries'!AV31)-COLUMN('Total RE-GEN in AIB Countries'!$A$30),FALSE)</f>
        <v>7693.2240000000002</v>
      </c>
      <c r="AW32">
        <f>VLOOKUP($B32,'nrg_cb_pem Gesamt'!$A$4:$BC$34,COLUMN('Total RE-GEN in AIB Countries'!AW31)-COLUMN('Total RE-GEN in AIB Countries'!$A$30),FALSE)</f>
        <v>7729.24</v>
      </c>
      <c r="AX32">
        <f>VLOOKUP($B32,'nrg_cb_pem Gesamt'!$A$4:$BC$34,COLUMN('Total RE-GEN in AIB Countries'!AX31)-COLUMN('Total RE-GEN in AIB Countries'!$A$30),FALSE)</f>
        <v>7822.8940000000002</v>
      </c>
      <c r="AY32">
        <f>VLOOKUP($B32,'nrg_cb_pem Gesamt'!$A$4:$BC$34,COLUMN('Total RE-GEN in AIB Countries'!AY31)-COLUMN('Total RE-GEN in AIB Countries'!$A$30),FALSE)</f>
        <v>7715.0420000000004</v>
      </c>
      <c r="AZ32">
        <f>VLOOKUP($B32,'nrg_cb_pem Gesamt'!$A$4:$BC$34,COLUMN('Total RE-GEN in AIB Countries'!AZ31)-COLUMN('Total RE-GEN in AIB Countries'!$A$30),FALSE)</f>
        <v>7322.9889999999996</v>
      </c>
      <c r="BA32">
        <f>VLOOKUP($B32,'nrg_cb_pem Gesamt'!$A$4:$BC$34,COLUMN('Total RE-GEN in AIB Countries'!BA31)-COLUMN('Total RE-GEN in AIB Countries'!$A$30),FALSE)</f>
        <v>7514.19</v>
      </c>
      <c r="BB32">
        <f>VLOOKUP($B32,'nrg_cb_pem Gesamt'!$A$4:$BC$34,COLUMN('Total RE-GEN in AIB Countries'!BB31)-COLUMN('Total RE-GEN in AIB Countries'!$A$30),FALSE)</f>
        <v>6245.4269999999997</v>
      </c>
      <c r="BC32">
        <f>VLOOKUP($B32,'nrg_cb_pem Gesamt'!$A$4:$BC$34,COLUMN('Total RE-GEN in AIB Countries'!BC31)-COLUMN('Total RE-GEN in AIB Countries'!$A$30),FALSE)</f>
        <v>6840.1970000000001</v>
      </c>
      <c r="BD32">
        <f>VLOOKUP($B32,'nrg_cb_pem Gesamt'!$A$4:$BC$34,COLUMN('Total RE-GEN in AIB Countries'!BD31)-COLUMN('Total RE-GEN in AIB Countries'!$A$30),FALSE)</f>
        <v>6274.2139999999999</v>
      </c>
    </row>
    <row r="33" spans="1:56" x14ac:dyDescent="0.35">
      <c r="A33" t="s">
        <v>15</v>
      </c>
      <c r="B33" t="s">
        <v>468</v>
      </c>
      <c r="C33">
        <f>VLOOKUP($B33,'nrg_cb_pem Gesamt'!$A$4:$BC$34,COLUMN('Total RE-GEN in AIB Countries'!C32)-COLUMN('Total RE-GEN in AIB Countries'!$A$30),FALSE)</f>
        <v>1080</v>
      </c>
      <c r="D33">
        <f>VLOOKUP($B33,'nrg_cb_pem Gesamt'!$A$4:$BC$34,COLUMN('Total RE-GEN in AIB Countries'!D32)-COLUMN('Total RE-GEN in AIB Countries'!$A$30),FALSE)</f>
        <v>1230</v>
      </c>
      <c r="E33">
        <f>VLOOKUP($B33,'nrg_cb_pem Gesamt'!$A$4:$BC$34,COLUMN('Total RE-GEN in AIB Countries'!E32)-COLUMN('Total RE-GEN in AIB Countries'!$A$30),FALSE)</f>
        <v>1323</v>
      </c>
      <c r="F33">
        <f>VLOOKUP($B33,'nrg_cb_pem Gesamt'!$A$4:$BC$34,COLUMN('Total RE-GEN in AIB Countries'!F32)-COLUMN('Total RE-GEN in AIB Countries'!$A$30),FALSE)</f>
        <v>946</v>
      </c>
      <c r="G33">
        <f>VLOOKUP($B33,'nrg_cb_pem Gesamt'!$A$4:$BC$34,COLUMN('Total RE-GEN in AIB Countries'!G32)-COLUMN('Total RE-GEN in AIB Countries'!$A$30),FALSE)</f>
        <v>894</v>
      </c>
      <c r="H33">
        <f>VLOOKUP($B33,'nrg_cb_pem Gesamt'!$A$4:$BC$34,COLUMN('Total RE-GEN in AIB Countries'!H32)-COLUMN('Total RE-GEN in AIB Countries'!$A$30),FALSE)</f>
        <v>926</v>
      </c>
      <c r="I33">
        <f>VLOOKUP($B33,'nrg_cb_pem Gesamt'!$A$4:$BC$34,COLUMN('Total RE-GEN in AIB Countries'!I32)-COLUMN('Total RE-GEN in AIB Countries'!$A$30),FALSE)</f>
        <v>836</v>
      </c>
      <c r="J33">
        <f>VLOOKUP($B33,'nrg_cb_pem Gesamt'!$A$4:$BC$34,COLUMN('Total RE-GEN in AIB Countries'!J32)-COLUMN('Total RE-GEN in AIB Countries'!$A$30),FALSE)</f>
        <v>872</v>
      </c>
      <c r="K33">
        <f>VLOOKUP($B33,'nrg_cb_pem Gesamt'!$A$4:$BC$34,COLUMN('Total RE-GEN in AIB Countries'!K32)-COLUMN('Total RE-GEN in AIB Countries'!$A$30),FALSE)</f>
        <v>770</v>
      </c>
      <c r="L33">
        <f>VLOOKUP($B33,'nrg_cb_pem Gesamt'!$A$4:$BC$34,COLUMN('Total RE-GEN in AIB Countries'!L32)-COLUMN('Total RE-GEN in AIB Countries'!$A$30),FALSE)</f>
        <v>1058</v>
      </c>
      <c r="M33">
        <f>VLOOKUP($B33,'nrg_cb_pem Gesamt'!$A$4:$BC$34,COLUMN('Total RE-GEN in AIB Countries'!M32)-COLUMN('Total RE-GEN in AIB Countries'!$A$30),FALSE)</f>
        <v>1284</v>
      </c>
      <c r="N33">
        <f>VLOOKUP($B33,'nrg_cb_pem Gesamt'!$A$4:$BC$34,COLUMN('Total RE-GEN in AIB Countries'!N32)-COLUMN('Total RE-GEN in AIB Countries'!$A$30),FALSE)</f>
        <v>1131</v>
      </c>
      <c r="O33">
        <f>VLOOKUP($B33,'nrg_cb_pem Gesamt'!$A$4:$BC$34,COLUMN('Total RE-GEN in AIB Countries'!O32)-COLUMN('Total RE-GEN in AIB Countries'!$A$30),FALSE)</f>
        <v>1216.105</v>
      </c>
      <c r="P33">
        <f>VLOOKUP($B33,'nrg_cb_pem Gesamt'!$A$4:$BC$34,COLUMN('Total RE-GEN in AIB Countries'!P32)-COLUMN('Total RE-GEN in AIB Countries'!$A$30),FALSE)</f>
        <v>1132.6369999999999</v>
      </c>
      <c r="Q33">
        <f>VLOOKUP($B33,'nrg_cb_pem Gesamt'!$A$4:$BC$34,COLUMN('Total RE-GEN in AIB Countries'!Q32)-COLUMN('Total RE-GEN in AIB Countries'!$A$30),FALSE)</f>
        <v>1070.309</v>
      </c>
      <c r="R33">
        <f>VLOOKUP($B33,'nrg_cb_pem Gesamt'!$A$4:$BC$34,COLUMN('Total RE-GEN in AIB Countries'!R32)-COLUMN('Total RE-GEN in AIB Countries'!$A$30),FALSE)</f>
        <v>832.05100000000004</v>
      </c>
      <c r="S33">
        <f>VLOOKUP($B33,'nrg_cb_pem Gesamt'!$A$4:$BC$34,COLUMN('Total RE-GEN in AIB Countries'!S32)-COLUMN('Total RE-GEN in AIB Countries'!$A$30),FALSE)</f>
        <v>728.48400000000004</v>
      </c>
      <c r="T33">
        <f>VLOOKUP($B33,'nrg_cb_pem Gesamt'!$A$4:$BC$34,COLUMN('Total RE-GEN in AIB Countries'!T32)-COLUMN('Total RE-GEN in AIB Countries'!$A$30),FALSE)</f>
        <v>557.17499999999995</v>
      </c>
      <c r="U33">
        <f>VLOOKUP($B33,'nrg_cb_pem Gesamt'!$A$4:$BC$34,COLUMN('Total RE-GEN in AIB Countries'!U32)-COLUMN('Total RE-GEN in AIB Countries'!$A$30),FALSE)</f>
        <v>794.91600000000005</v>
      </c>
      <c r="V33">
        <f>VLOOKUP($B33,'nrg_cb_pem Gesamt'!$A$4:$BC$34,COLUMN('Total RE-GEN in AIB Countries'!V32)-COLUMN('Total RE-GEN in AIB Countries'!$A$30),FALSE)</f>
        <v>899.26900000000001</v>
      </c>
      <c r="W33">
        <f>VLOOKUP($B33,'nrg_cb_pem Gesamt'!$A$4:$BC$34,COLUMN('Total RE-GEN in AIB Countries'!W32)-COLUMN('Total RE-GEN in AIB Countries'!$A$30),FALSE)</f>
        <v>905.37699999999995</v>
      </c>
      <c r="X33">
        <f>VLOOKUP($B33,'nrg_cb_pem Gesamt'!$A$4:$BC$34,COLUMN('Total RE-GEN in AIB Countries'!X32)-COLUMN('Total RE-GEN in AIB Countries'!$A$30),FALSE)</f>
        <v>867.85</v>
      </c>
      <c r="Y33">
        <f>VLOOKUP($B33,'nrg_cb_pem Gesamt'!$A$4:$BC$34,COLUMN('Total RE-GEN in AIB Countries'!Y32)-COLUMN('Total RE-GEN in AIB Countries'!$A$30),FALSE)</f>
        <v>1107.4159999999999</v>
      </c>
      <c r="Z33">
        <f>VLOOKUP($B33,'nrg_cb_pem Gesamt'!$A$4:$BC$34,COLUMN('Total RE-GEN in AIB Countries'!Z32)-COLUMN('Total RE-GEN in AIB Countries'!$A$30),FALSE)</f>
        <v>1433.202</v>
      </c>
      <c r="AA33">
        <f>VLOOKUP($B33,'nrg_cb_pem Gesamt'!$A$4:$BC$34,COLUMN('Total RE-GEN in AIB Countries'!AA32)-COLUMN('Total RE-GEN in AIB Countries'!$A$30),FALSE)</f>
        <v>1435.0519999999999</v>
      </c>
      <c r="AB33">
        <f>VLOOKUP($B33,'nrg_cb_pem Gesamt'!$A$4:$BC$34,COLUMN('Total RE-GEN in AIB Countries'!AB32)-COLUMN('Total RE-GEN in AIB Countries'!$A$30),FALSE)</f>
        <v>1353.12</v>
      </c>
      <c r="AC33">
        <f>VLOOKUP($B33,'nrg_cb_pem Gesamt'!$A$4:$BC$34,COLUMN('Total RE-GEN in AIB Countries'!AC32)-COLUMN('Total RE-GEN in AIB Countries'!$A$30),FALSE)</f>
        <v>1557.739</v>
      </c>
      <c r="AD33">
        <f>VLOOKUP($B33,'nrg_cb_pem Gesamt'!$A$4:$BC$34,COLUMN('Total RE-GEN in AIB Countries'!AD32)-COLUMN('Total RE-GEN in AIB Countries'!$A$30),FALSE)</f>
        <v>1185.4860000000001</v>
      </c>
      <c r="AE33">
        <f>VLOOKUP($B33,'nrg_cb_pem Gesamt'!$A$4:$BC$34,COLUMN('Total RE-GEN in AIB Countries'!AE32)-COLUMN('Total RE-GEN in AIB Countries'!$A$30),FALSE)</f>
        <v>923.63900000000001</v>
      </c>
      <c r="AF33">
        <f>VLOOKUP($B33,'nrg_cb_pem Gesamt'!$A$4:$BC$34,COLUMN('Total RE-GEN in AIB Countries'!AF32)-COLUMN('Total RE-GEN in AIB Countries'!$A$30),FALSE)</f>
        <v>924.12400000000002</v>
      </c>
      <c r="AG33">
        <f>VLOOKUP($B33,'nrg_cb_pem Gesamt'!$A$4:$BC$34,COLUMN('Total RE-GEN in AIB Countries'!AG32)-COLUMN('Total RE-GEN in AIB Countries'!$A$30),FALSE)</f>
        <v>934.48599999999999</v>
      </c>
      <c r="AH33">
        <f>VLOOKUP($B33,'nrg_cb_pem Gesamt'!$A$4:$BC$34,COLUMN('Total RE-GEN in AIB Countries'!AH32)-COLUMN('Total RE-GEN in AIB Countries'!$A$30),FALSE)</f>
        <v>1000.687</v>
      </c>
      <c r="AI33">
        <f>VLOOKUP($B33,'nrg_cb_pem Gesamt'!$A$4:$BC$34,COLUMN('Total RE-GEN in AIB Countries'!AI32)-COLUMN('Total RE-GEN in AIB Countries'!$A$30),FALSE)</f>
        <v>782.67899999999997</v>
      </c>
      <c r="AJ33">
        <f>VLOOKUP($B33,'nrg_cb_pem Gesamt'!$A$4:$BC$34,COLUMN('Total RE-GEN in AIB Countries'!AJ32)-COLUMN('Total RE-GEN in AIB Countries'!$A$30),FALSE)</f>
        <v>875.84699999999998</v>
      </c>
      <c r="AK33">
        <f>VLOOKUP($B33,'nrg_cb_pem Gesamt'!$A$4:$BC$34,COLUMN('Total RE-GEN in AIB Countries'!AK32)-COLUMN('Total RE-GEN in AIB Countries'!$A$30),FALSE)</f>
        <v>1087.123</v>
      </c>
      <c r="AL33">
        <f>VLOOKUP($B33,'nrg_cb_pem Gesamt'!$A$4:$BC$34,COLUMN('Total RE-GEN in AIB Countries'!AL32)-COLUMN('Total RE-GEN in AIB Countries'!$A$30),FALSE)</f>
        <v>1196.558</v>
      </c>
      <c r="AM33">
        <f>VLOOKUP($B33,'nrg_cb_pem Gesamt'!$A$4:$BC$34,COLUMN('Total RE-GEN in AIB Countries'!AM32)-COLUMN('Total RE-GEN in AIB Countries'!$A$30),FALSE)</f>
        <v>1200.5940000000001</v>
      </c>
      <c r="AN33">
        <f>VLOOKUP($B33,'nrg_cb_pem Gesamt'!$A$4:$BC$34,COLUMN('Total RE-GEN in AIB Countries'!AN32)-COLUMN('Total RE-GEN in AIB Countries'!$A$30),FALSE)</f>
        <v>1093.1420000000001</v>
      </c>
      <c r="AO33">
        <f>VLOOKUP($B33,'nrg_cb_pem Gesamt'!$A$4:$BC$34,COLUMN('Total RE-GEN in AIB Countries'!AO32)-COLUMN('Total RE-GEN in AIB Countries'!$A$30),FALSE)</f>
        <v>844.01499999999999</v>
      </c>
      <c r="AP33">
        <f>VLOOKUP($B33,'nrg_cb_pem Gesamt'!$A$4:$BC$34,COLUMN('Total RE-GEN in AIB Countries'!AP32)-COLUMN('Total RE-GEN in AIB Countries'!$A$30),FALSE)</f>
        <v>836.34</v>
      </c>
      <c r="AQ33">
        <f>VLOOKUP($B33,'nrg_cb_pem Gesamt'!$A$4:$BC$34,COLUMN('Total RE-GEN in AIB Countries'!AQ32)-COLUMN('Total RE-GEN in AIB Countries'!$A$30),FALSE)</f>
        <v>1066.0139999999999</v>
      </c>
      <c r="AR33">
        <f>VLOOKUP($B33,'nrg_cb_pem Gesamt'!$A$4:$BC$34,COLUMN('Total RE-GEN in AIB Countries'!AR32)-COLUMN('Total RE-GEN in AIB Countries'!$A$30),FALSE)</f>
        <v>901.87900000000002</v>
      </c>
      <c r="AS33">
        <f>VLOOKUP($B33,'nrg_cb_pem Gesamt'!$A$4:$BC$34,COLUMN('Total RE-GEN in AIB Countries'!AS32)-COLUMN('Total RE-GEN in AIB Countries'!$A$30),FALSE)</f>
        <v>822.73400000000004</v>
      </c>
      <c r="AT33">
        <f>VLOOKUP($B33,'nrg_cb_pem Gesamt'!$A$4:$BC$34,COLUMN('Total RE-GEN in AIB Countries'!AT32)-COLUMN('Total RE-GEN in AIB Countries'!$A$30),FALSE)</f>
        <v>852.18799999999999</v>
      </c>
      <c r="AU33">
        <f>VLOOKUP($B33,'nrg_cb_pem Gesamt'!$A$4:$BC$34,COLUMN('Total RE-GEN in AIB Countries'!AU32)-COLUMN('Total RE-GEN in AIB Countries'!$A$30),FALSE)</f>
        <v>742.06200000000001</v>
      </c>
      <c r="AV33">
        <f>VLOOKUP($B33,'nrg_cb_pem Gesamt'!$A$4:$BC$34,COLUMN('Total RE-GEN in AIB Countries'!AV32)-COLUMN('Total RE-GEN in AIB Countries'!$A$30),FALSE)</f>
        <v>928.88599999999997</v>
      </c>
      <c r="AW33">
        <f>VLOOKUP($B33,'nrg_cb_pem Gesamt'!$A$4:$BC$34,COLUMN('Total RE-GEN in AIB Countries'!AW32)-COLUMN('Total RE-GEN in AIB Countries'!$A$30),FALSE)</f>
        <v>1483.63</v>
      </c>
      <c r="AX33">
        <f>VLOOKUP($B33,'nrg_cb_pem Gesamt'!$A$4:$BC$34,COLUMN('Total RE-GEN in AIB Countries'!AX32)-COLUMN('Total RE-GEN in AIB Countries'!$A$30),FALSE)</f>
        <v>1498.36</v>
      </c>
      <c r="AY33">
        <f>VLOOKUP($B33,'nrg_cb_pem Gesamt'!$A$4:$BC$34,COLUMN('Total RE-GEN in AIB Countries'!AY32)-COLUMN('Total RE-GEN in AIB Countries'!$A$30),FALSE)</f>
        <v>1162.0350000000001</v>
      </c>
      <c r="AZ33">
        <f>VLOOKUP($B33,'nrg_cb_pem Gesamt'!$A$4:$BC$34,COLUMN('Total RE-GEN in AIB Countries'!AZ32)-COLUMN('Total RE-GEN in AIB Countries'!$A$30),FALSE)</f>
        <v>1052.3340000000001</v>
      </c>
      <c r="BA33">
        <f>VLOOKUP($B33,'nrg_cb_pem Gesamt'!$A$4:$BC$34,COLUMN('Total RE-GEN in AIB Countries'!BA32)-COLUMN('Total RE-GEN in AIB Countries'!$A$30),FALSE)</f>
        <v>1097.7470000000001</v>
      </c>
      <c r="BB33">
        <f>VLOOKUP($B33,'nrg_cb_pem Gesamt'!$A$4:$BC$34,COLUMN('Total RE-GEN in AIB Countries'!BB32)-COLUMN('Total RE-GEN in AIB Countries'!$A$30),FALSE)</f>
        <v>661.48099999999999</v>
      </c>
      <c r="BC33">
        <f>VLOOKUP($B33,'nrg_cb_pem Gesamt'!$A$4:$BC$34,COLUMN('Total RE-GEN in AIB Countries'!BC32)-COLUMN('Total RE-GEN in AIB Countries'!$A$30),FALSE)</f>
        <v>852.58199999999999</v>
      </c>
      <c r="BD33">
        <f>VLOOKUP($B33,'nrg_cb_pem Gesamt'!$A$4:$BC$34,COLUMN('Total RE-GEN in AIB Countries'!BD32)-COLUMN('Total RE-GEN in AIB Countries'!$A$30),FALSE)</f>
        <v>919.74800000000005</v>
      </c>
    </row>
    <row r="34" spans="1:56" x14ac:dyDescent="0.35">
      <c r="A34" t="s">
        <v>16</v>
      </c>
      <c r="B34" t="s">
        <v>469</v>
      </c>
      <c r="C34">
        <f>VLOOKUP($B34,'nrg_cb_pem Gesamt'!$A$4:$BC$34,COLUMN('Total RE-GEN in AIB Countries'!C33)-COLUMN('Total RE-GEN in AIB Countries'!$A$30),FALSE)</f>
        <v>382</v>
      </c>
      <c r="D34">
        <f>VLOOKUP($B34,'nrg_cb_pem Gesamt'!$A$4:$BC$34,COLUMN('Total RE-GEN in AIB Countries'!D33)-COLUMN('Total RE-GEN in AIB Countries'!$A$30),FALSE)</f>
        <v>320</v>
      </c>
      <c r="E34">
        <f>VLOOKUP($B34,'nrg_cb_pem Gesamt'!$A$4:$BC$34,COLUMN('Total RE-GEN in AIB Countries'!E33)-COLUMN('Total RE-GEN in AIB Countries'!$A$30),FALSE)</f>
        <v>311</v>
      </c>
      <c r="F34">
        <f>VLOOKUP($B34,'nrg_cb_pem Gesamt'!$A$4:$BC$34,COLUMN('Total RE-GEN in AIB Countries'!F33)-COLUMN('Total RE-GEN in AIB Countries'!$A$30),FALSE)</f>
        <v>296</v>
      </c>
      <c r="G34">
        <f>VLOOKUP($B34,'nrg_cb_pem Gesamt'!$A$4:$BC$34,COLUMN('Total RE-GEN in AIB Countries'!G33)-COLUMN('Total RE-GEN in AIB Countries'!$A$30),FALSE)</f>
        <v>330</v>
      </c>
      <c r="H34">
        <f>VLOOKUP($B34,'nrg_cb_pem Gesamt'!$A$4:$BC$34,COLUMN('Total RE-GEN in AIB Countries'!H33)-COLUMN('Total RE-GEN in AIB Countries'!$A$30),FALSE)</f>
        <v>422</v>
      </c>
      <c r="I34">
        <f>VLOOKUP($B34,'nrg_cb_pem Gesamt'!$A$4:$BC$34,COLUMN('Total RE-GEN in AIB Countries'!I33)-COLUMN('Total RE-GEN in AIB Countries'!$A$30),FALSE)</f>
        <v>517</v>
      </c>
      <c r="J34">
        <f>VLOOKUP($B34,'nrg_cb_pem Gesamt'!$A$4:$BC$34,COLUMN('Total RE-GEN in AIB Countries'!J33)-COLUMN('Total RE-GEN in AIB Countries'!$A$30),FALSE)</f>
        <v>510</v>
      </c>
      <c r="K34">
        <f>VLOOKUP($B34,'nrg_cb_pem Gesamt'!$A$4:$BC$34,COLUMN('Total RE-GEN in AIB Countries'!K33)-COLUMN('Total RE-GEN in AIB Countries'!$A$30),FALSE)</f>
        <v>420</v>
      </c>
      <c r="L34">
        <f>VLOOKUP($B34,'nrg_cb_pem Gesamt'!$A$4:$BC$34,COLUMN('Total RE-GEN in AIB Countries'!L33)-COLUMN('Total RE-GEN in AIB Countries'!$A$30),FALSE)</f>
        <v>359</v>
      </c>
      <c r="M34">
        <f>VLOOKUP($B34,'nrg_cb_pem Gesamt'!$A$4:$BC$34,COLUMN('Total RE-GEN in AIB Countries'!M33)-COLUMN('Total RE-GEN in AIB Countries'!$A$30),FALSE)</f>
        <v>312</v>
      </c>
      <c r="N34">
        <f>VLOOKUP($B34,'nrg_cb_pem Gesamt'!$A$4:$BC$34,COLUMN('Total RE-GEN in AIB Countries'!N33)-COLUMN('Total RE-GEN in AIB Countries'!$A$30),FALSE)</f>
        <v>410</v>
      </c>
      <c r="O34">
        <f>VLOOKUP($B34,'nrg_cb_pem Gesamt'!$A$4:$BC$34,COLUMN('Total RE-GEN in AIB Countries'!O33)-COLUMN('Total RE-GEN in AIB Countries'!$A$30),FALSE)</f>
        <v>426.48599999999999</v>
      </c>
      <c r="P34">
        <f>VLOOKUP($B34,'nrg_cb_pem Gesamt'!$A$4:$BC$34,COLUMN('Total RE-GEN in AIB Countries'!P33)-COLUMN('Total RE-GEN in AIB Countries'!$A$30),FALSE)</f>
        <v>358.529</v>
      </c>
      <c r="Q34">
        <f>VLOOKUP($B34,'nrg_cb_pem Gesamt'!$A$4:$BC$34,COLUMN('Total RE-GEN in AIB Countries'!Q33)-COLUMN('Total RE-GEN in AIB Countries'!$A$30),FALSE)</f>
        <v>339.01299999999998</v>
      </c>
      <c r="R34">
        <f>VLOOKUP($B34,'nrg_cb_pem Gesamt'!$A$4:$BC$34,COLUMN('Total RE-GEN in AIB Countries'!R33)-COLUMN('Total RE-GEN in AIB Countries'!$A$30),FALSE)</f>
        <v>302.02699999999999</v>
      </c>
      <c r="S34">
        <f>VLOOKUP($B34,'nrg_cb_pem Gesamt'!$A$4:$BC$34,COLUMN('Total RE-GEN in AIB Countries'!S33)-COLUMN('Total RE-GEN in AIB Countries'!$A$30),FALSE)</f>
        <v>341.59399999999999</v>
      </c>
      <c r="T34">
        <f>VLOOKUP($B34,'nrg_cb_pem Gesamt'!$A$4:$BC$34,COLUMN('Total RE-GEN in AIB Countries'!T33)-COLUMN('Total RE-GEN in AIB Countries'!$A$30),FALSE)</f>
        <v>397.43599999999998</v>
      </c>
      <c r="U34">
        <f>VLOOKUP($B34,'nrg_cb_pem Gesamt'!$A$4:$BC$34,COLUMN('Total RE-GEN in AIB Countries'!U33)-COLUMN('Total RE-GEN in AIB Countries'!$A$30),FALSE)</f>
        <v>558.245</v>
      </c>
      <c r="V34">
        <f>VLOOKUP($B34,'nrg_cb_pem Gesamt'!$A$4:$BC$34,COLUMN('Total RE-GEN in AIB Countries'!V33)-COLUMN('Total RE-GEN in AIB Countries'!$A$30),FALSE)</f>
        <v>509.32499999999999</v>
      </c>
      <c r="W34">
        <f>VLOOKUP($B34,'nrg_cb_pem Gesamt'!$A$4:$BC$34,COLUMN('Total RE-GEN in AIB Countries'!W33)-COLUMN('Total RE-GEN in AIB Countries'!$A$30),FALSE)</f>
        <v>450.50299999999999</v>
      </c>
      <c r="X34">
        <f>VLOOKUP($B34,'nrg_cb_pem Gesamt'!$A$4:$BC$34,COLUMN('Total RE-GEN in AIB Countries'!X33)-COLUMN('Total RE-GEN in AIB Countries'!$A$30),FALSE)</f>
        <v>360.23099999999999</v>
      </c>
      <c r="Y34">
        <f>VLOOKUP($B34,'nrg_cb_pem Gesamt'!$A$4:$BC$34,COLUMN('Total RE-GEN in AIB Countries'!Y33)-COLUMN('Total RE-GEN in AIB Countries'!$A$30),FALSE)</f>
        <v>327.04899999999998</v>
      </c>
      <c r="Z34">
        <f>VLOOKUP($B34,'nrg_cb_pem Gesamt'!$A$4:$BC$34,COLUMN('Total RE-GEN in AIB Countries'!Z33)-COLUMN('Total RE-GEN in AIB Countries'!$A$30),FALSE)</f>
        <v>370.41</v>
      </c>
      <c r="AA34">
        <f>VLOOKUP($B34,'nrg_cb_pem Gesamt'!$A$4:$BC$34,COLUMN('Total RE-GEN in AIB Countries'!AA33)-COLUMN('Total RE-GEN in AIB Countries'!$A$30),FALSE)</f>
        <v>395.25400000000002</v>
      </c>
      <c r="AB34">
        <f>VLOOKUP($B34,'nrg_cb_pem Gesamt'!$A$4:$BC$34,COLUMN('Total RE-GEN in AIB Countries'!AB33)-COLUMN('Total RE-GEN in AIB Countries'!$A$30),FALSE)</f>
        <v>331.37099999999998</v>
      </c>
      <c r="AC34">
        <f>VLOOKUP($B34,'nrg_cb_pem Gesamt'!$A$4:$BC$34,COLUMN('Total RE-GEN in AIB Countries'!AC33)-COLUMN('Total RE-GEN in AIB Countries'!$A$30),FALSE)</f>
        <v>325.887</v>
      </c>
      <c r="AD34">
        <f>VLOOKUP($B34,'nrg_cb_pem Gesamt'!$A$4:$BC$34,COLUMN('Total RE-GEN in AIB Countries'!AD33)-COLUMN('Total RE-GEN in AIB Countries'!$A$30),FALSE)</f>
        <v>315.49900000000002</v>
      </c>
      <c r="AE34">
        <f>VLOOKUP($B34,'nrg_cb_pem Gesamt'!$A$4:$BC$34,COLUMN('Total RE-GEN in AIB Countries'!AE33)-COLUMN('Total RE-GEN in AIB Countries'!$A$30),FALSE)</f>
        <v>390.76</v>
      </c>
      <c r="AF34">
        <f>VLOOKUP($B34,'nrg_cb_pem Gesamt'!$A$4:$BC$34,COLUMN('Total RE-GEN in AIB Countries'!AF33)-COLUMN('Total RE-GEN in AIB Countries'!$A$30),FALSE)</f>
        <v>428.92700000000002</v>
      </c>
      <c r="AG34">
        <f>VLOOKUP($B34,'nrg_cb_pem Gesamt'!$A$4:$BC$34,COLUMN('Total RE-GEN in AIB Countries'!AG33)-COLUMN('Total RE-GEN in AIB Countries'!$A$30),FALSE)</f>
        <v>534.08199999999999</v>
      </c>
      <c r="AH34">
        <f>VLOOKUP($B34,'nrg_cb_pem Gesamt'!$A$4:$BC$34,COLUMN('Total RE-GEN in AIB Countries'!AH33)-COLUMN('Total RE-GEN in AIB Countries'!$A$30),FALSE)</f>
        <v>519.66700000000003</v>
      </c>
      <c r="AI34">
        <f>VLOOKUP($B34,'nrg_cb_pem Gesamt'!$A$4:$BC$34,COLUMN('Total RE-GEN in AIB Countries'!AI33)-COLUMN('Total RE-GEN in AIB Countries'!$A$30),FALSE)</f>
        <v>454.43</v>
      </c>
      <c r="AJ34">
        <f>VLOOKUP($B34,'nrg_cb_pem Gesamt'!$A$4:$BC$34,COLUMN('Total RE-GEN in AIB Countries'!AJ33)-COLUMN('Total RE-GEN in AIB Countries'!$A$30),FALSE)</f>
        <v>382.41199999999998</v>
      </c>
      <c r="AK34">
        <f>VLOOKUP($B34,'nrg_cb_pem Gesamt'!$A$4:$BC$34,COLUMN('Total RE-GEN in AIB Countries'!AK33)-COLUMN('Total RE-GEN in AIB Countries'!$A$30),FALSE)</f>
        <v>334.24299999999999</v>
      </c>
      <c r="AL34">
        <f>VLOOKUP($B34,'nrg_cb_pem Gesamt'!$A$4:$BC$34,COLUMN('Total RE-GEN in AIB Countries'!AL33)-COLUMN('Total RE-GEN in AIB Countries'!$A$30),FALSE)</f>
        <v>378.553</v>
      </c>
      <c r="AM34">
        <f>VLOOKUP($B34,'nrg_cb_pem Gesamt'!$A$4:$BC$34,COLUMN('Total RE-GEN in AIB Countries'!AM33)-COLUMN('Total RE-GEN in AIB Countries'!$A$30),FALSE)</f>
        <v>442.69499999999999</v>
      </c>
      <c r="AN34">
        <f>VLOOKUP($B34,'nrg_cb_pem Gesamt'!$A$4:$BC$34,COLUMN('Total RE-GEN in AIB Countries'!AN33)-COLUMN('Total RE-GEN in AIB Countries'!$A$30),FALSE)</f>
        <v>363.488</v>
      </c>
      <c r="AO34">
        <f>VLOOKUP($B34,'nrg_cb_pem Gesamt'!$A$4:$BC$34,COLUMN('Total RE-GEN in AIB Countries'!AO33)-COLUMN('Total RE-GEN in AIB Countries'!$A$30),FALSE)</f>
        <v>352.77699999999999</v>
      </c>
      <c r="AP34">
        <f>VLOOKUP($B34,'nrg_cb_pem Gesamt'!$A$4:$BC$34,COLUMN('Total RE-GEN in AIB Countries'!AP33)-COLUMN('Total RE-GEN in AIB Countries'!$A$30),FALSE)</f>
        <v>314.17</v>
      </c>
      <c r="AQ34">
        <f>VLOOKUP($B34,'nrg_cb_pem Gesamt'!$A$4:$BC$34,COLUMN('Total RE-GEN in AIB Countries'!AQ33)-COLUMN('Total RE-GEN in AIB Countries'!$A$30),FALSE)</f>
        <v>361.54300000000001</v>
      </c>
      <c r="AR34">
        <f>VLOOKUP($B34,'nrg_cb_pem Gesamt'!$A$4:$BC$34,COLUMN('Total RE-GEN in AIB Countries'!AR33)-COLUMN('Total RE-GEN in AIB Countries'!$A$30),FALSE)</f>
        <v>439.07</v>
      </c>
      <c r="AS34">
        <f>VLOOKUP($B34,'nrg_cb_pem Gesamt'!$A$4:$BC$34,COLUMN('Total RE-GEN in AIB Countries'!AS33)-COLUMN('Total RE-GEN in AIB Countries'!$A$30),FALSE)</f>
        <v>534.95000000000005</v>
      </c>
      <c r="AT34">
        <f>VLOOKUP($B34,'nrg_cb_pem Gesamt'!$A$4:$BC$34,COLUMN('Total RE-GEN in AIB Countries'!AT33)-COLUMN('Total RE-GEN in AIB Countries'!$A$30),FALSE)</f>
        <v>538.29100000000005</v>
      </c>
      <c r="AU34">
        <f>VLOOKUP($B34,'nrg_cb_pem Gesamt'!$A$4:$BC$34,COLUMN('Total RE-GEN in AIB Countries'!AU33)-COLUMN('Total RE-GEN in AIB Countries'!$A$30),FALSE)</f>
        <v>459.01</v>
      </c>
      <c r="AV34">
        <f>VLOOKUP($B34,'nrg_cb_pem Gesamt'!$A$4:$BC$34,COLUMN('Total RE-GEN in AIB Countries'!AV33)-COLUMN('Total RE-GEN in AIB Countries'!$A$30),FALSE)</f>
        <v>380.07600000000002</v>
      </c>
      <c r="AW34">
        <f>VLOOKUP($B34,'nrg_cb_pem Gesamt'!$A$4:$BC$34,COLUMN('Total RE-GEN in AIB Countries'!AW33)-COLUMN('Total RE-GEN in AIB Countries'!$A$30),FALSE)</f>
        <v>325.56299999999999</v>
      </c>
      <c r="AX34">
        <f>VLOOKUP($B34,'nrg_cb_pem Gesamt'!$A$4:$BC$34,COLUMN('Total RE-GEN in AIB Countries'!AX33)-COLUMN('Total RE-GEN in AIB Countries'!$A$30),FALSE)</f>
        <v>371.28399999999999</v>
      </c>
      <c r="AY34">
        <f>VLOOKUP($B34,'nrg_cb_pem Gesamt'!$A$4:$BC$34,COLUMN('Total RE-GEN in AIB Countries'!AY33)-COLUMN('Total RE-GEN in AIB Countries'!$A$30),FALSE)</f>
        <v>424.94499999999999</v>
      </c>
      <c r="AZ34">
        <f>VLOOKUP($B34,'nrg_cb_pem Gesamt'!$A$4:$BC$34,COLUMN('Total RE-GEN in AIB Countries'!AZ33)-COLUMN('Total RE-GEN in AIB Countries'!$A$30),FALSE)</f>
        <v>391.73099999999999</v>
      </c>
      <c r="BA34">
        <f>VLOOKUP($B34,'nrg_cb_pem Gesamt'!$A$4:$BC$34,COLUMN('Total RE-GEN in AIB Countries'!BA33)-COLUMN('Total RE-GEN in AIB Countries'!$A$30),FALSE)</f>
        <v>334.005</v>
      </c>
      <c r="BB34">
        <f>VLOOKUP($B34,'nrg_cb_pem Gesamt'!$A$4:$BC$34,COLUMN('Total RE-GEN in AIB Countries'!BB33)-COLUMN('Total RE-GEN in AIB Countries'!$A$30),FALSE)</f>
        <v>256.017</v>
      </c>
      <c r="BC34">
        <f>VLOOKUP($B34,'nrg_cb_pem Gesamt'!$A$4:$BC$34,COLUMN('Total RE-GEN in AIB Countries'!BC33)-COLUMN('Total RE-GEN in AIB Countries'!$A$30),FALSE)</f>
        <v>321.72699999999998</v>
      </c>
      <c r="BD34">
        <f>VLOOKUP($B34,'nrg_cb_pem Gesamt'!$A$4:$BC$34,COLUMN('Total RE-GEN in AIB Countries'!BD33)-COLUMN('Total RE-GEN in AIB Countries'!$A$30),FALSE)</f>
        <v>351.45800000000003</v>
      </c>
    </row>
    <row r="35" spans="1:56" x14ac:dyDescent="0.35">
      <c r="A35" t="s">
        <v>17</v>
      </c>
      <c r="B35" t="s">
        <v>470</v>
      </c>
      <c r="C35">
        <f>VLOOKUP($B35,'nrg_cb_pem Gesamt'!$A$4:$BC$34,COLUMN('Total RE-GEN in AIB Countries'!C34)-COLUMN('Total RE-GEN in AIB Countries'!$A$30),FALSE)</f>
        <v>7276</v>
      </c>
      <c r="D35">
        <f>VLOOKUP($B35,'nrg_cb_pem Gesamt'!$A$4:$BC$34,COLUMN('Total RE-GEN in AIB Countries'!D34)-COLUMN('Total RE-GEN in AIB Countries'!$A$30),FALSE)</f>
        <v>6763</v>
      </c>
      <c r="E35">
        <f>VLOOKUP($B35,'nrg_cb_pem Gesamt'!$A$4:$BC$34,COLUMN('Total RE-GEN in AIB Countries'!E34)-COLUMN('Total RE-GEN in AIB Countries'!$A$30),FALSE)</f>
        <v>7490</v>
      </c>
      <c r="F35">
        <f>VLOOKUP($B35,'nrg_cb_pem Gesamt'!$A$4:$BC$34,COLUMN('Total RE-GEN in AIB Countries'!F34)-COLUMN('Total RE-GEN in AIB Countries'!$A$30),FALSE)</f>
        <v>6593</v>
      </c>
      <c r="G35">
        <f>VLOOKUP($B35,'nrg_cb_pem Gesamt'!$A$4:$BC$34,COLUMN('Total RE-GEN in AIB Countries'!G34)-COLUMN('Total RE-GEN in AIB Countries'!$A$30),FALSE)</f>
        <v>6430</v>
      </c>
      <c r="H35">
        <f>VLOOKUP($B35,'nrg_cb_pem Gesamt'!$A$4:$BC$34,COLUMN('Total RE-GEN in AIB Countries'!H34)-COLUMN('Total RE-GEN in AIB Countries'!$A$30),FALSE)</f>
        <v>5789</v>
      </c>
      <c r="I35">
        <f>VLOOKUP($B35,'nrg_cb_pem Gesamt'!$A$4:$BC$34,COLUMN('Total RE-GEN in AIB Countries'!I34)-COLUMN('Total RE-GEN in AIB Countries'!$A$30),FALSE)</f>
        <v>5727</v>
      </c>
      <c r="J35">
        <f>VLOOKUP($B35,'nrg_cb_pem Gesamt'!$A$4:$BC$34,COLUMN('Total RE-GEN in AIB Countries'!J34)-COLUMN('Total RE-GEN in AIB Countries'!$A$30),FALSE)</f>
        <v>5564</v>
      </c>
      <c r="K35">
        <f>VLOOKUP($B35,'nrg_cb_pem Gesamt'!$A$4:$BC$34,COLUMN('Total RE-GEN in AIB Countries'!K34)-COLUMN('Total RE-GEN in AIB Countries'!$A$30),FALSE)</f>
        <v>5397</v>
      </c>
      <c r="L35">
        <f>VLOOKUP($B35,'nrg_cb_pem Gesamt'!$A$4:$BC$34,COLUMN('Total RE-GEN in AIB Countries'!L34)-COLUMN('Total RE-GEN in AIB Countries'!$A$30),FALSE)</f>
        <v>6367</v>
      </c>
      <c r="M35">
        <f>VLOOKUP($B35,'nrg_cb_pem Gesamt'!$A$4:$BC$34,COLUMN('Total RE-GEN in AIB Countries'!M34)-COLUMN('Total RE-GEN in AIB Countries'!$A$30),FALSE)</f>
        <v>6834</v>
      </c>
      <c r="N35">
        <f>VLOOKUP($B35,'nrg_cb_pem Gesamt'!$A$4:$BC$34,COLUMN('Total RE-GEN in AIB Countries'!N34)-COLUMN('Total RE-GEN in AIB Countries'!$A$30),FALSE)</f>
        <v>7143</v>
      </c>
      <c r="O35">
        <f>VLOOKUP($B35,'nrg_cb_pem Gesamt'!$A$4:$BC$34,COLUMN('Total RE-GEN in AIB Countries'!O34)-COLUMN('Total RE-GEN in AIB Countries'!$A$30),FALSE)</f>
        <v>8078.9279999999999</v>
      </c>
      <c r="P35">
        <f>VLOOKUP($B35,'nrg_cb_pem Gesamt'!$A$4:$BC$34,COLUMN('Total RE-GEN in AIB Countries'!P34)-COLUMN('Total RE-GEN in AIB Countries'!$A$30),FALSE)</f>
        <v>6951.1679999999997</v>
      </c>
      <c r="Q35">
        <f>VLOOKUP($B35,'nrg_cb_pem Gesamt'!$A$4:$BC$34,COLUMN('Total RE-GEN in AIB Countries'!Q34)-COLUMN('Total RE-GEN in AIB Countries'!$A$30),FALSE)</f>
        <v>7385.94</v>
      </c>
      <c r="R35">
        <f>VLOOKUP($B35,'nrg_cb_pem Gesamt'!$A$4:$BC$34,COLUMN('Total RE-GEN in AIB Countries'!R34)-COLUMN('Total RE-GEN in AIB Countries'!$A$30),FALSE)</f>
        <v>7322.1390000000001</v>
      </c>
      <c r="S35">
        <f>VLOOKUP($B35,'nrg_cb_pem Gesamt'!$A$4:$BC$34,COLUMN('Total RE-GEN in AIB Countries'!S34)-COLUMN('Total RE-GEN in AIB Countries'!$A$30),FALSE)</f>
        <v>6305.3729999999996</v>
      </c>
      <c r="T35">
        <f>VLOOKUP($B35,'nrg_cb_pem Gesamt'!$A$4:$BC$34,COLUMN('Total RE-GEN in AIB Countries'!T34)-COLUMN('Total RE-GEN in AIB Countries'!$A$30),FALSE)</f>
        <v>5414.6270000000004</v>
      </c>
      <c r="U35">
        <f>VLOOKUP($B35,'nrg_cb_pem Gesamt'!$A$4:$BC$34,COLUMN('Total RE-GEN in AIB Countries'!U34)-COLUMN('Total RE-GEN in AIB Countries'!$A$30),FALSE)</f>
        <v>5046.2160000000003</v>
      </c>
      <c r="V35">
        <f>VLOOKUP($B35,'nrg_cb_pem Gesamt'!$A$4:$BC$34,COLUMN('Total RE-GEN in AIB Countries'!V34)-COLUMN('Total RE-GEN in AIB Countries'!$A$30),FALSE)</f>
        <v>6065.5129999999999</v>
      </c>
      <c r="W35">
        <f>VLOOKUP($B35,'nrg_cb_pem Gesamt'!$A$4:$BC$34,COLUMN('Total RE-GEN in AIB Countries'!W34)-COLUMN('Total RE-GEN in AIB Countries'!$A$30),FALSE)</f>
        <v>6691.57</v>
      </c>
      <c r="X35">
        <f>VLOOKUP($B35,'nrg_cb_pem Gesamt'!$A$4:$BC$34,COLUMN('Total RE-GEN in AIB Countries'!X34)-COLUMN('Total RE-GEN in AIB Countries'!$A$30),FALSE)</f>
        <v>7143.8620000000001</v>
      </c>
      <c r="Y35">
        <f>VLOOKUP($B35,'nrg_cb_pem Gesamt'!$A$4:$BC$34,COLUMN('Total RE-GEN in AIB Countries'!Y34)-COLUMN('Total RE-GEN in AIB Countries'!$A$30),FALSE)</f>
        <v>7629.058</v>
      </c>
      <c r="Z35">
        <f>VLOOKUP($B35,'nrg_cb_pem Gesamt'!$A$4:$BC$34,COLUMN('Total RE-GEN in AIB Countries'!Z34)-COLUMN('Total RE-GEN in AIB Countries'!$A$30),FALSE)</f>
        <v>7031.98</v>
      </c>
      <c r="AA35">
        <f>VLOOKUP($B35,'nrg_cb_pem Gesamt'!$A$4:$BC$34,COLUMN('Total RE-GEN in AIB Countries'!AA34)-COLUMN('Total RE-GEN in AIB Countries'!$A$30),FALSE)</f>
        <v>6972.4930000000004</v>
      </c>
      <c r="AB35">
        <f>VLOOKUP($B35,'nrg_cb_pem Gesamt'!$A$4:$BC$34,COLUMN('Total RE-GEN in AIB Countries'!AB34)-COLUMN('Total RE-GEN in AIB Countries'!$A$30),FALSE)</f>
        <v>6615.5169999999998</v>
      </c>
      <c r="AC35">
        <f>VLOOKUP($B35,'nrg_cb_pem Gesamt'!$A$4:$BC$34,COLUMN('Total RE-GEN in AIB Countries'!AC34)-COLUMN('Total RE-GEN in AIB Countries'!$A$30),FALSE)</f>
        <v>7883.4250000000002</v>
      </c>
      <c r="AD35">
        <f>VLOOKUP($B35,'nrg_cb_pem Gesamt'!$A$4:$BC$34,COLUMN('Total RE-GEN in AIB Countries'!AD34)-COLUMN('Total RE-GEN in AIB Countries'!$A$30),FALSE)</f>
        <v>6229.5820000000003</v>
      </c>
      <c r="AE35">
        <f>VLOOKUP($B35,'nrg_cb_pem Gesamt'!$A$4:$BC$34,COLUMN('Total RE-GEN in AIB Countries'!AE34)-COLUMN('Total RE-GEN in AIB Countries'!$A$30),FALSE)</f>
        <v>6592.8620000000001</v>
      </c>
      <c r="AF35">
        <f>VLOOKUP($B35,'nrg_cb_pem Gesamt'!$A$4:$BC$34,COLUMN('Total RE-GEN in AIB Countries'!AF34)-COLUMN('Total RE-GEN in AIB Countries'!$A$30),FALSE)</f>
        <v>6180.4960000000001</v>
      </c>
      <c r="AG35">
        <f>VLOOKUP($B35,'nrg_cb_pem Gesamt'!$A$4:$BC$34,COLUMN('Total RE-GEN in AIB Countries'!AG34)-COLUMN('Total RE-GEN in AIB Countries'!$A$30),FALSE)</f>
        <v>6160.8440000000001</v>
      </c>
      <c r="AH35">
        <f>VLOOKUP($B35,'nrg_cb_pem Gesamt'!$A$4:$BC$34,COLUMN('Total RE-GEN in AIB Countries'!AH34)-COLUMN('Total RE-GEN in AIB Countries'!$A$30),FALSE)</f>
        <v>6279.9549999999999</v>
      </c>
      <c r="AI35">
        <f>VLOOKUP($B35,'nrg_cb_pem Gesamt'!$A$4:$BC$34,COLUMN('Total RE-GEN in AIB Countries'!AI34)-COLUMN('Total RE-GEN in AIB Countries'!$A$30),FALSE)</f>
        <v>6617.4780000000001</v>
      </c>
      <c r="AJ35">
        <f>VLOOKUP($B35,'nrg_cb_pem Gesamt'!$A$4:$BC$34,COLUMN('Total RE-GEN in AIB Countries'!AJ34)-COLUMN('Total RE-GEN in AIB Countries'!$A$30),FALSE)</f>
        <v>7258.8819999999996</v>
      </c>
      <c r="AK35">
        <f>VLOOKUP($B35,'nrg_cb_pem Gesamt'!$A$4:$BC$34,COLUMN('Total RE-GEN in AIB Countries'!AK34)-COLUMN('Total RE-GEN in AIB Countries'!$A$30),FALSE)</f>
        <v>7520.0230000000001</v>
      </c>
      <c r="AL35">
        <f>VLOOKUP($B35,'nrg_cb_pem Gesamt'!$A$4:$BC$34,COLUMN('Total RE-GEN in AIB Countries'!AL34)-COLUMN('Total RE-GEN in AIB Countries'!$A$30),FALSE)</f>
        <v>7656.07</v>
      </c>
      <c r="AM35">
        <f>VLOOKUP($B35,'nrg_cb_pem Gesamt'!$A$4:$BC$34,COLUMN('Total RE-GEN in AIB Countries'!AM34)-COLUMN('Total RE-GEN in AIB Countries'!$A$30),FALSE)</f>
        <v>8000.6319999999996</v>
      </c>
      <c r="AN35">
        <f>VLOOKUP($B35,'nrg_cb_pem Gesamt'!$A$4:$BC$34,COLUMN('Total RE-GEN in AIB Countries'!AN34)-COLUMN('Total RE-GEN in AIB Countries'!$A$30),FALSE)</f>
        <v>7237.1959999999999</v>
      </c>
      <c r="AO35">
        <f>VLOOKUP($B35,'nrg_cb_pem Gesamt'!$A$4:$BC$34,COLUMN('Total RE-GEN in AIB Countries'!AO34)-COLUMN('Total RE-GEN in AIB Countries'!$A$30),FALSE)</f>
        <v>7003.5789999999997</v>
      </c>
      <c r="AP35">
        <f>VLOOKUP($B35,'nrg_cb_pem Gesamt'!$A$4:$BC$34,COLUMN('Total RE-GEN in AIB Countries'!AP34)-COLUMN('Total RE-GEN in AIB Countries'!$A$30),FALSE)</f>
        <v>6421.7240000000002</v>
      </c>
      <c r="AQ35">
        <f>VLOOKUP($B35,'nrg_cb_pem Gesamt'!$A$4:$BC$34,COLUMN('Total RE-GEN in AIB Countries'!AQ34)-COLUMN('Total RE-GEN in AIB Countries'!$A$30),FALSE)</f>
        <v>6686.3090000000002</v>
      </c>
      <c r="AR35">
        <f>VLOOKUP($B35,'nrg_cb_pem Gesamt'!$A$4:$BC$34,COLUMN('Total RE-GEN in AIB Countries'!AR34)-COLUMN('Total RE-GEN in AIB Countries'!$A$30),FALSE)</f>
        <v>5725.1170000000002</v>
      </c>
      <c r="AS35">
        <f>VLOOKUP($B35,'nrg_cb_pem Gesamt'!$A$4:$BC$34,COLUMN('Total RE-GEN in AIB Countries'!AS34)-COLUMN('Total RE-GEN in AIB Countries'!$A$30),FALSE)</f>
        <v>5318.7479999999996</v>
      </c>
      <c r="AT35">
        <f>VLOOKUP($B35,'nrg_cb_pem Gesamt'!$A$4:$BC$34,COLUMN('Total RE-GEN in AIB Countries'!AT34)-COLUMN('Total RE-GEN in AIB Countries'!$A$30),FALSE)</f>
        <v>6056.3710000000001</v>
      </c>
      <c r="AU35">
        <f>VLOOKUP($B35,'nrg_cb_pem Gesamt'!$A$4:$BC$34,COLUMN('Total RE-GEN in AIB Countries'!AU34)-COLUMN('Total RE-GEN in AIB Countries'!$A$30),FALSE)</f>
        <v>6524.0150000000003</v>
      </c>
      <c r="AV35">
        <f>VLOOKUP($B35,'nrg_cb_pem Gesamt'!$A$4:$BC$34,COLUMN('Total RE-GEN in AIB Countries'!AV34)-COLUMN('Total RE-GEN in AIB Countries'!$A$30),FALSE)</f>
        <v>7484.4279999999999</v>
      </c>
      <c r="AW35">
        <f>VLOOKUP($B35,'nrg_cb_pem Gesamt'!$A$4:$BC$34,COLUMN('Total RE-GEN in AIB Countries'!AW34)-COLUMN('Total RE-GEN in AIB Countries'!$A$30),FALSE)</f>
        <v>7321.741</v>
      </c>
      <c r="AX35">
        <f>VLOOKUP($B35,'nrg_cb_pem Gesamt'!$A$4:$BC$34,COLUMN('Total RE-GEN in AIB Countries'!AX34)-COLUMN('Total RE-GEN in AIB Countries'!$A$30),FALSE)</f>
        <v>7353.7039999999997</v>
      </c>
      <c r="AY35">
        <f>VLOOKUP($B35,'nrg_cb_pem Gesamt'!$A$4:$BC$34,COLUMN('Total RE-GEN in AIB Countries'!AY34)-COLUMN('Total RE-GEN in AIB Countries'!$A$30),FALSE)</f>
        <v>7530.6480000000001</v>
      </c>
      <c r="AZ35">
        <f>VLOOKUP($B35,'nrg_cb_pem Gesamt'!$A$4:$BC$34,COLUMN('Total RE-GEN in AIB Countries'!AZ34)-COLUMN('Total RE-GEN in AIB Countries'!$A$30),FALSE)</f>
        <v>6713.375</v>
      </c>
      <c r="BA35">
        <f>VLOOKUP($B35,'nrg_cb_pem Gesamt'!$A$4:$BC$34,COLUMN('Total RE-GEN in AIB Countries'!BA34)-COLUMN('Total RE-GEN in AIB Countries'!$A$30),FALSE)</f>
        <v>6499.701</v>
      </c>
      <c r="BB35">
        <f>VLOOKUP($B35,'nrg_cb_pem Gesamt'!$A$4:$BC$34,COLUMN('Total RE-GEN in AIB Countries'!BB34)-COLUMN('Total RE-GEN in AIB Countries'!$A$30),FALSE)</f>
        <v>5248.9639999999999</v>
      </c>
      <c r="BC35">
        <f>VLOOKUP($B35,'nrg_cb_pem Gesamt'!$A$4:$BC$34,COLUMN('Total RE-GEN in AIB Countries'!BC34)-COLUMN('Total RE-GEN in AIB Countries'!$A$30),FALSE)</f>
        <v>5656.55</v>
      </c>
      <c r="BD35">
        <f>VLOOKUP($B35,'nrg_cb_pem Gesamt'!$A$4:$BC$34,COLUMN('Total RE-GEN in AIB Countries'!BD34)-COLUMN('Total RE-GEN in AIB Countries'!$A$30),FALSE)</f>
        <v>5718.2910000000002</v>
      </c>
    </row>
    <row r="36" spans="1:56" x14ac:dyDescent="0.35">
      <c r="A36" t="s">
        <v>18</v>
      </c>
      <c r="B36" t="s">
        <v>471</v>
      </c>
      <c r="C36">
        <f>VLOOKUP($B36,'nrg_cb_pem Gesamt'!$A$4:$BC$34,COLUMN('Total RE-GEN in AIB Countries'!C35)-COLUMN('Total RE-GEN in AIB Countries'!$A$30),FALSE)</f>
        <v>3427</v>
      </c>
      <c r="D36">
        <f>VLOOKUP($B36,'nrg_cb_pem Gesamt'!$A$4:$BC$34,COLUMN('Total RE-GEN in AIB Countries'!D35)-COLUMN('Total RE-GEN in AIB Countries'!$A$30),FALSE)</f>
        <v>2773</v>
      </c>
      <c r="E36">
        <f>VLOOKUP($B36,'nrg_cb_pem Gesamt'!$A$4:$BC$34,COLUMN('Total RE-GEN in AIB Countries'!E35)-COLUMN('Total RE-GEN in AIB Countries'!$A$30),FALSE)</f>
        <v>2542</v>
      </c>
      <c r="F36">
        <f>VLOOKUP($B36,'nrg_cb_pem Gesamt'!$A$4:$BC$34,COLUMN('Total RE-GEN in AIB Countries'!F35)-COLUMN('Total RE-GEN in AIB Countries'!$A$30),FALSE)</f>
        <v>2386</v>
      </c>
      <c r="G36">
        <f>VLOOKUP($B36,'nrg_cb_pem Gesamt'!$A$4:$BC$34,COLUMN('Total RE-GEN in AIB Countries'!G35)-COLUMN('Total RE-GEN in AIB Countries'!$A$30),FALSE)</f>
        <v>1772</v>
      </c>
      <c r="H36">
        <f>VLOOKUP($B36,'nrg_cb_pem Gesamt'!$A$4:$BC$34,COLUMN('Total RE-GEN in AIB Countries'!H35)-COLUMN('Total RE-GEN in AIB Countries'!$A$30),FALSE)</f>
        <v>1459</v>
      </c>
      <c r="I36">
        <f>VLOOKUP($B36,'nrg_cb_pem Gesamt'!$A$4:$BC$34,COLUMN('Total RE-GEN in AIB Countries'!I35)-COLUMN('Total RE-GEN in AIB Countries'!$A$30),FALSE)</f>
        <v>1723</v>
      </c>
      <c r="J36">
        <f>VLOOKUP($B36,'nrg_cb_pem Gesamt'!$A$4:$BC$34,COLUMN('Total RE-GEN in AIB Countries'!J35)-COLUMN('Total RE-GEN in AIB Countries'!$A$30),FALSE)</f>
        <v>1971</v>
      </c>
      <c r="K36">
        <f>VLOOKUP($B36,'nrg_cb_pem Gesamt'!$A$4:$BC$34,COLUMN('Total RE-GEN in AIB Countries'!K35)-COLUMN('Total RE-GEN in AIB Countries'!$A$30),FALSE)</f>
        <v>1663</v>
      </c>
      <c r="L36">
        <f>VLOOKUP($B36,'nrg_cb_pem Gesamt'!$A$4:$BC$34,COLUMN('Total RE-GEN in AIB Countries'!L35)-COLUMN('Total RE-GEN in AIB Countries'!$A$30),FALSE)</f>
        <v>2812</v>
      </c>
      <c r="M36">
        <f>VLOOKUP($B36,'nrg_cb_pem Gesamt'!$A$4:$BC$34,COLUMN('Total RE-GEN in AIB Countries'!M35)-COLUMN('Total RE-GEN in AIB Countries'!$A$30),FALSE)</f>
        <v>3188</v>
      </c>
      <c r="N36">
        <f>VLOOKUP($B36,'nrg_cb_pem Gesamt'!$A$4:$BC$34,COLUMN('Total RE-GEN in AIB Countries'!N35)-COLUMN('Total RE-GEN in AIB Countries'!$A$30),FALSE)</f>
        <v>3207</v>
      </c>
      <c r="O36">
        <f>VLOOKUP($B36,'nrg_cb_pem Gesamt'!$A$4:$BC$34,COLUMN('Total RE-GEN in AIB Countries'!O35)-COLUMN('Total RE-GEN in AIB Countries'!$A$30),FALSE)</f>
        <v>3095.8870000000002</v>
      </c>
      <c r="P36">
        <f>VLOOKUP($B36,'nrg_cb_pem Gesamt'!$A$4:$BC$34,COLUMN('Total RE-GEN in AIB Countries'!P35)-COLUMN('Total RE-GEN in AIB Countries'!$A$30),FALSE)</f>
        <v>3245.9850000000001</v>
      </c>
      <c r="Q36">
        <f>VLOOKUP($B36,'nrg_cb_pem Gesamt'!$A$4:$BC$34,COLUMN('Total RE-GEN in AIB Countries'!Q35)-COLUMN('Total RE-GEN in AIB Countries'!$A$30),FALSE)</f>
        <v>3122.6950000000002</v>
      </c>
      <c r="R36">
        <f>VLOOKUP($B36,'nrg_cb_pem Gesamt'!$A$4:$BC$34,COLUMN('Total RE-GEN in AIB Countries'!R35)-COLUMN('Total RE-GEN in AIB Countries'!$A$30),FALSE)</f>
        <v>2750.6790000000001</v>
      </c>
      <c r="S36">
        <f>VLOOKUP($B36,'nrg_cb_pem Gesamt'!$A$4:$BC$34,COLUMN('Total RE-GEN in AIB Countries'!S35)-COLUMN('Total RE-GEN in AIB Countries'!$A$30),FALSE)</f>
        <v>2045.0619999999999</v>
      </c>
      <c r="T36">
        <f>VLOOKUP($B36,'nrg_cb_pem Gesamt'!$A$4:$BC$34,COLUMN('Total RE-GEN in AIB Countries'!T35)-COLUMN('Total RE-GEN in AIB Countries'!$A$30),FALSE)</f>
        <v>1847.7049999999999</v>
      </c>
      <c r="U36">
        <f>VLOOKUP($B36,'nrg_cb_pem Gesamt'!$A$4:$BC$34,COLUMN('Total RE-GEN in AIB Countries'!U35)-COLUMN('Total RE-GEN in AIB Countries'!$A$30),FALSE)</f>
        <v>1514.5329999999999</v>
      </c>
      <c r="V36">
        <f>VLOOKUP($B36,'nrg_cb_pem Gesamt'!$A$4:$BC$34,COLUMN('Total RE-GEN in AIB Countries'!V35)-COLUMN('Total RE-GEN in AIB Countries'!$A$30),FALSE)</f>
        <v>1628.663</v>
      </c>
      <c r="W36">
        <f>VLOOKUP($B36,'nrg_cb_pem Gesamt'!$A$4:$BC$34,COLUMN('Total RE-GEN in AIB Countries'!W35)-COLUMN('Total RE-GEN in AIB Countries'!$A$30),FALSE)</f>
        <v>1728.4849999999999</v>
      </c>
      <c r="X36">
        <f>VLOOKUP($B36,'nrg_cb_pem Gesamt'!$A$4:$BC$34,COLUMN('Total RE-GEN in AIB Countries'!X35)-COLUMN('Total RE-GEN in AIB Countries'!$A$30),FALSE)</f>
        <v>2582.3040000000001</v>
      </c>
      <c r="Y36">
        <f>VLOOKUP($B36,'nrg_cb_pem Gesamt'!$A$4:$BC$34,COLUMN('Total RE-GEN in AIB Countries'!Y35)-COLUMN('Total RE-GEN in AIB Countries'!$A$30),FALSE)</f>
        <v>2713.8670000000002</v>
      </c>
      <c r="Z36">
        <f>VLOOKUP($B36,'nrg_cb_pem Gesamt'!$A$4:$BC$34,COLUMN('Total RE-GEN in AIB Countries'!Z35)-COLUMN('Total RE-GEN in AIB Countries'!$A$30),FALSE)</f>
        <v>3182.3069999999998</v>
      </c>
      <c r="AA36">
        <f>VLOOKUP($B36,'nrg_cb_pem Gesamt'!$A$4:$BC$34,COLUMN('Total RE-GEN in AIB Countries'!AA35)-COLUMN('Total RE-GEN in AIB Countries'!$A$30),FALSE)</f>
        <v>3102.1889999999999</v>
      </c>
      <c r="AB36">
        <f>VLOOKUP($B36,'nrg_cb_pem Gesamt'!$A$4:$BC$34,COLUMN('Total RE-GEN in AIB Countries'!AB35)-COLUMN('Total RE-GEN in AIB Countries'!$A$30),FALSE)</f>
        <v>3127.723</v>
      </c>
      <c r="AC36">
        <f>VLOOKUP($B36,'nrg_cb_pem Gesamt'!$A$4:$BC$34,COLUMN('Total RE-GEN in AIB Countries'!AC35)-COLUMN('Total RE-GEN in AIB Countries'!$A$30),FALSE)</f>
        <v>3555.703</v>
      </c>
      <c r="AD36">
        <f>VLOOKUP($B36,'nrg_cb_pem Gesamt'!$A$4:$BC$34,COLUMN('Total RE-GEN in AIB Countries'!AD35)-COLUMN('Total RE-GEN in AIB Countries'!$A$30),FALSE)</f>
        <v>2584.4899999999998</v>
      </c>
      <c r="AE36">
        <f>VLOOKUP($B36,'nrg_cb_pem Gesamt'!$A$4:$BC$34,COLUMN('Total RE-GEN in AIB Countries'!AE35)-COLUMN('Total RE-GEN in AIB Countries'!$A$30),FALSE)</f>
        <v>1581.08</v>
      </c>
      <c r="AF36">
        <f>VLOOKUP($B36,'nrg_cb_pem Gesamt'!$A$4:$BC$34,COLUMN('Total RE-GEN in AIB Countries'!AF35)-COLUMN('Total RE-GEN in AIB Countries'!$A$30),FALSE)</f>
        <v>1461.95</v>
      </c>
      <c r="AG36">
        <f>VLOOKUP($B36,'nrg_cb_pem Gesamt'!$A$4:$BC$34,COLUMN('Total RE-GEN in AIB Countries'!AG35)-COLUMN('Total RE-GEN in AIB Countries'!$A$30),FALSE)</f>
        <v>1459.6890000000001</v>
      </c>
      <c r="AH36">
        <f>VLOOKUP($B36,'nrg_cb_pem Gesamt'!$A$4:$BC$34,COLUMN('Total RE-GEN in AIB Countries'!AH35)-COLUMN('Total RE-GEN in AIB Countries'!$A$30),FALSE)</f>
        <v>1633.2159999999999</v>
      </c>
      <c r="AI36">
        <f>VLOOKUP($B36,'nrg_cb_pem Gesamt'!$A$4:$BC$34,COLUMN('Total RE-GEN in AIB Countries'!AI35)-COLUMN('Total RE-GEN in AIB Countries'!$A$30),FALSE)</f>
        <v>2161.1179999999999</v>
      </c>
      <c r="AJ36">
        <f>VLOOKUP($B36,'nrg_cb_pem Gesamt'!$A$4:$BC$34,COLUMN('Total RE-GEN in AIB Countries'!AJ35)-COLUMN('Total RE-GEN in AIB Countries'!$A$30),FALSE)</f>
        <v>2627.123</v>
      </c>
      <c r="AK36">
        <f>VLOOKUP($B36,'nrg_cb_pem Gesamt'!$A$4:$BC$34,COLUMN('Total RE-GEN in AIB Countries'!AK35)-COLUMN('Total RE-GEN in AIB Countries'!$A$30),FALSE)</f>
        <v>2523.1260000000002</v>
      </c>
      <c r="AL36">
        <f>VLOOKUP($B36,'nrg_cb_pem Gesamt'!$A$4:$BC$34,COLUMN('Total RE-GEN in AIB Countries'!AL35)-COLUMN('Total RE-GEN in AIB Countries'!$A$30),FALSE)</f>
        <v>3121.6819999999998</v>
      </c>
      <c r="AM36">
        <f>VLOOKUP($B36,'nrg_cb_pem Gesamt'!$A$4:$BC$34,COLUMN('Total RE-GEN in AIB Countries'!AM35)-COLUMN('Total RE-GEN in AIB Countries'!$A$30),FALSE)</f>
        <v>3452.7829999999999</v>
      </c>
      <c r="AN36">
        <f>VLOOKUP($B36,'nrg_cb_pem Gesamt'!$A$4:$BC$34,COLUMN('Total RE-GEN in AIB Countries'!AN35)-COLUMN('Total RE-GEN in AIB Countries'!$A$30),FALSE)</f>
        <v>2802.395</v>
      </c>
      <c r="AO36">
        <f>VLOOKUP($B36,'nrg_cb_pem Gesamt'!$A$4:$BC$34,COLUMN('Total RE-GEN in AIB Countries'!AO35)-COLUMN('Total RE-GEN in AIB Countries'!$A$30),FALSE)</f>
        <v>3245.6660000000002</v>
      </c>
      <c r="AP36">
        <f>VLOOKUP($B36,'nrg_cb_pem Gesamt'!$A$4:$BC$34,COLUMN('Total RE-GEN in AIB Countries'!AP35)-COLUMN('Total RE-GEN in AIB Countries'!$A$30),FALSE)</f>
        <v>2099.4110000000001</v>
      </c>
      <c r="AQ36">
        <f>VLOOKUP($B36,'nrg_cb_pem Gesamt'!$A$4:$BC$34,COLUMN('Total RE-GEN in AIB Countries'!AQ35)-COLUMN('Total RE-GEN in AIB Countries'!$A$30),FALSE)</f>
        <v>2290.9949999999999</v>
      </c>
      <c r="AR36">
        <f>VLOOKUP($B36,'nrg_cb_pem Gesamt'!$A$4:$BC$34,COLUMN('Total RE-GEN in AIB Countries'!AR35)-COLUMN('Total RE-GEN in AIB Countries'!$A$30),FALSE)</f>
        <v>1452.4970000000001</v>
      </c>
      <c r="AS36">
        <f>VLOOKUP($B36,'nrg_cb_pem Gesamt'!$A$4:$BC$34,COLUMN('Total RE-GEN in AIB Countries'!AS35)-COLUMN('Total RE-GEN in AIB Countries'!$A$30),FALSE)</f>
        <v>1624.6289999999999</v>
      </c>
      <c r="AT36">
        <f>VLOOKUP($B36,'nrg_cb_pem Gesamt'!$A$4:$BC$34,COLUMN('Total RE-GEN in AIB Countries'!AT35)-COLUMN('Total RE-GEN in AIB Countries'!$A$30),FALSE)</f>
        <v>1446.866</v>
      </c>
      <c r="AU36">
        <f>VLOOKUP($B36,'nrg_cb_pem Gesamt'!$A$4:$BC$34,COLUMN('Total RE-GEN in AIB Countries'!AU35)-COLUMN('Total RE-GEN in AIB Countries'!$A$30),FALSE)</f>
        <v>2035.934</v>
      </c>
      <c r="AV36">
        <f>VLOOKUP($B36,'nrg_cb_pem Gesamt'!$A$4:$BC$34,COLUMN('Total RE-GEN in AIB Countries'!AV35)-COLUMN('Total RE-GEN in AIB Countries'!$A$30),FALSE)</f>
        <v>2217.4290000000001</v>
      </c>
      <c r="AW36">
        <f>VLOOKUP($B36,'nrg_cb_pem Gesamt'!$A$4:$BC$34,COLUMN('Total RE-GEN in AIB Countries'!AW35)-COLUMN('Total RE-GEN in AIB Countries'!$A$30),FALSE)</f>
        <v>2523.4560000000001</v>
      </c>
      <c r="AX36">
        <f>VLOOKUP($B36,'nrg_cb_pem Gesamt'!$A$4:$BC$34,COLUMN('Total RE-GEN in AIB Countries'!AX35)-COLUMN('Total RE-GEN in AIB Countries'!$A$30),FALSE)</f>
        <v>3258.9430000000002</v>
      </c>
      <c r="AY36">
        <f>VLOOKUP($B36,'nrg_cb_pem Gesamt'!$A$4:$BC$34,COLUMN('Total RE-GEN in AIB Countries'!AY35)-COLUMN('Total RE-GEN in AIB Countries'!$A$30),FALSE)</f>
        <v>3593.9290000000001</v>
      </c>
      <c r="AZ36">
        <f>VLOOKUP($B36,'nrg_cb_pem Gesamt'!$A$4:$BC$34,COLUMN('Total RE-GEN in AIB Countries'!AZ35)-COLUMN('Total RE-GEN in AIB Countries'!$A$30),FALSE)</f>
        <v>3339.46</v>
      </c>
      <c r="BA36">
        <f>VLOOKUP($B36,'nrg_cb_pem Gesamt'!$A$4:$BC$34,COLUMN('Total RE-GEN in AIB Countries'!BA35)-COLUMN('Total RE-GEN in AIB Countries'!$A$30),FALSE)</f>
        <v>2811.4549999999999</v>
      </c>
      <c r="BB36">
        <f>VLOOKUP($B36,'nrg_cb_pem Gesamt'!$A$4:$BC$34,COLUMN('Total RE-GEN in AIB Countries'!BB35)-COLUMN('Total RE-GEN in AIB Countries'!$A$30),FALSE)</f>
        <v>2109.1219999999998</v>
      </c>
      <c r="BC36">
        <f>VLOOKUP($B36,'nrg_cb_pem Gesamt'!$A$4:$BC$34,COLUMN('Total RE-GEN in AIB Countries'!BC35)-COLUMN('Total RE-GEN in AIB Countries'!$A$30),FALSE)</f>
        <v>2092.9459999999999</v>
      </c>
      <c r="BD36">
        <f>VLOOKUP($B36,'nrg_cb_pem Gesamt'!$A$4:$BC$34,COLUMN('Total RE-GEN in AIB Countries'!BD35)-COLUMN('Total RE-GEN in AIB Countries'!$A$30),FALSE)</f>
        <v>1484.3309999999999</v>
      </c>
    </row>
    <row r="37" spans="1:56" x14ac:dyDescent="0.35">
      <c r="A37" t="s">
        <v>19</v>
      </c>
      <c r="B37" t="s">
        <v>472</v>
      </c>
      <c r="C37">
        <f>VLOOKUP($B37,'nrg_cb_pem Gesamt'!$A$4:$BC$34,COLUMN('Total RE-GEN in AIB Countries'!C36)-COLUMN('Total RE-GEN in AIB Countries'!$A$30),FALSE)</f>
        <v>1089</v>
      </c>
      <c r="D37">
        <f>VLOOKUP($B37,'nrg_cb_pem Gesamt'!$A$4:$BC$34,COLUMN('Total RE-GEN in AIB Countries'!D36)-COLUMN('Total RE-GEN in AIB Countries'!$A$30),FALSE)</f>
        <v>742</v>
      </c>
      <c r="E37">
        <f>VLOOKUP($B37,'nrg_cb_pem Gesamt'!$A$4:$BC$34,COLUMN('Total RE-GEN in AIB Countries'!E36)-COLUMN('Total RE-GEN in AIB Countries'!$A$30),FALSE)</f>
        <v>672</v>
      </c>
      <c r="F37">
        <f>VLOOKUP($B37,'nrg_cb_pem Gesamt'!$A$4:$BC$34,COLUMN('Total RE-GEN in AIB Countries'!F36)-COLUMN('Total RE-GEN in AIB Countries'!$A$30),FALSE)</f>
        <v>741</v>
      </c>
      <c r="G37">
        <f>VLOOKUP($B37,'nrg_cb_pem Gesamt'!$A$4:$BC$34,COLUMN('Total RE-GEN in AIB Countries'!G36)-COLUMN('Total RE-GEN in AIB Countries'!$A$30),FALSE)</f>
        <v>612</v>
      </c>
      <c r="H37">
        <f>VLOOKUP($B37,'nrg_cb_pem Gesamt'!$A$4:$BC$34,COLUMN('Total RE-GEN in AIB Countries'!H36)-COLUMN('Total RE-GEN in AIB Countries'!$A$30),FALSE)</f>
        <v>663</v>
      </c>
      <c r="I37">
        <f>VLOOKUP($B37,'nrg_cb_pem Gesamt'!$A$4:$BC$34,COLUMN('Total RE-GEN in AIB Countries'!I36)-COLUMN('Total RE-GEN in AIB Countries'!$A$30),FALSE)</f>
        <v>834</v>
      </c>
      <c r="J37">
        <f>VLOOKUP($B37,'nrg_cb_pem Gesamt'!$A$4:$BC$34,COLUMN('Total RE-GEN in AIB Countries'!J36)-COLUMN('Total RE-GEN in AIB Countries'!$A$30),FALSE)</f>
        <v>1006</v>
      </c>
      <c r="K37">
        <f>VLOOKUP($B37,'nrg_cb_pem Gesamt'!$A$4:$BC$34,COLUMN('Total RE-GEN in AIB Countries'!K36)-COLUMN('Total RE-GEN in AIB Countries'!$A$30),FALSE)</f>
        <v>964</v>
      </c>
      <c r="L37">
        <f>VLOOKUP($B37,'nrg_cb_pem Gesamt'!$A$4:$BC$34,COLUMN('Total RE-GEN in AIB Countries'!L36)-COLUMN('Total RE-GEN in AIB Countries'!$A$30),FALSE)</f>
        <v>1066</v>
      </c>
      <c r="M37">
        <f>VLOOKUP($B37,'nrg_cb_pem Gesamt'!$A$4:$BC$34,COLUMN('Total RE-GEN in AIB Countries'!M36)-COLUMN('Total RE-GEN in AIB Countries'!$A$30),FALSE)</f>
        <v>1083</v>
      </c>
      <c r="N37">
        <f>VLOOKUP($B37,'nrg_cb_pem Gesamt'!$A$4:$BC$34,COLUMN('Total RE-GEN in AIB Countries'!N36)-COLUMN('Total RE-GEN in AIB Countries'!$A$30),FALSE)</f>
        <v>942</v>
      </c>
      <c r="O37">
        <f>VLOOKUP($B37,'nrg_cb_pem Gesamt'!$A$4:$BC$34,COLUMN('Total RE-GEN in AIB Countries'!O36)-COLUMN('Total RE-GEN in AIB Countries'!$A$30),FALSE)</f>
        <v>1140</v>
      </c>
      <c r="P37">
        <f>VLOOKUP($B37,'nrg_cb_pem Gesamt'!$A$4:$BC$34,COLUMN('Total RE-GEN in AIB Countries'!P36)-COLUMN('Total RE-GEN in AIB Countries'!$A$30),FALSE)</f>
        <v>991</v>
      </c>
      <c r="Q37">
        <f>VLOOKUP($B37,'nrg_cb_pem Gesamt'!$A$4:$BC$34,COLUMN('Total RE-GEN in AIB Countries'!Q36)-COLUMN('Total RE-GEN in AIB Countries'!$A$30),FALSE)</f>
        <v>1039</v>
      </c>
      <c r="R37">
        <f>VLOOKUP($B37,'nrg_cb_pem Gesamt'!$A$4:$BC$34,COLUMN('Total RE-GEN in AIB Countries'!R36)-COLUMN('Total RE-GEN in AIB Countries'!$A$30),FALSE)</f>
        <v>893</v>
      </c>
      <c r="S37">
        <f>VLOOKUP($B37,'nrg_cb_pem Gesamt'!$A$4:$BC$34,COLUMN('Total RE-GEN in AIB Countries'!S36)-COLUMN('Total RE-GEN in AIB Countries'!$A$30),FALSE)</f>
        <v>1018</v>
      </c>
      <c r="T37">
        <f>VLOOKUP($B37,'nrg_cb_pem Gesamt'!$A$4:$BC$34,COLUMN('Total RE-GEN in AIB Countries'!T36)-COLUMN('Total RE-GEN in AIB Countries'!$A$30),FALSE)</f>
        <v>874</v>
      </c>
      <c r="U37">
        <f>VLOOKUP($B37,'nrg_cb_pem Gesamt'!$A$4:$BC$34,COLUMN('Total RE-GEN in AIB Countries'!U36)-COLUMN('Total RE-GEN in AIB Countries'!$A$30),FALSE)</f>
        <v>769</v>
      </c>
      <c r="V37">
        <f>VLOOKUP($B37,'nrg_cb_pem Gesamt'!$A$4:$BC$34,COLUMN('Total RE-GEN in AIB Countries'!V36)-COLUMN('Total RE-GEN in AIB Countries'!$A$30),FALSE)</f>
        <v>855</v>
      </c>
      <c r="W37">
        <f>VLOOKUP($B37,'nrg_cb_pem Gesamt'!$A$4:$BC$34,COLUMN('Total RE-GEN in AIB Countries'!W36)-COLUMN('Total RE-GEN in AIB Countries'!$A$30),FALSE)</f>
        <v>831.3</v>
      </c>
      <c r="X37">
        <f>VLOOKUP($B37,'nrg_cb_pem Gesamt'!$A$4:$BC$34,COLUMN('Total RE-GEN in AIB Countries'!X36)-COLUMN('Total RE-GEN in AIB Countries'!$A$30),FALSE)</f>
        <v>960.1</v>
      </c>
      <c r="Y37">
        <f>VLOOKUP($B37,'nrg_cb_pem Gesamt'!$A$4:$BC$34,COLUMN('Total RE-GEN in AIB Countries'!Y36)-COLUMN('Total RE-GEN in AIB Countries'!$A$30),FALSE)</f>
        <v>980</v>
      </c>
      <c r="Z37">
        <f>VLOOKUP($B37,'nrg_cb_pem Gesamt'!$A$4:$BC$34,COLUMN('Total RE-GEN in AIB Countries'!Z36)-COLUMN('Total RE-GEN in AIB Countries'!$A$30),FALSE)</f>
        <v>880</v>
      </c>
      <c r="AA37">
        <f>VLOOKUP($B37,'nrg_cb_pem Gesamt'!$A$4:$BC$34,COLUMN('Total RE-GEN in AIB Countries'!AA36)-COLUMN('Total RE-GEN in AIB Countries'!$A$30),FALSE)</f>
        <v>1018</v>
      </c>
      <c r="AB37">
        <f>VLOOKUP($B37,'nrg_cb_pem Gesamt'!$A$4:$BC$34,COLUMN('Total RE-GEN in AIB Countries'!AB36)-COLUMN('Total RE-GEN in AIB Countries'!$A$30),FALSE)</f>
        <v>940</v>
      </c>
      <c r="AC37">
        <f>VLOOKUP($B37,'nrg_cb_pem Gesamt'!$A$4:$BC$34,COLUMN('Total RE-GEN in AIB Countries'!AC36)-COLUMN('Total RE-GEN in AIB Countries'!$A$30),FALSE)</f>
        <v>1140.2</v>
      </c>
      <c r="AD37">
        <f>VLOOKUP($B37,'nrg_cb_pem Gesamt'!$A$4:$BC$34,COLUMN('Total RE-GEN in AIB Countries'!AD36)-COLUMN('Total RE-GEN in AIB Countries'!$A$30),FALSE)</f>
        <v>994.5</v>
      </c>
      <c r="AE37">
        <f>VLOOKUP($B37,'nrg_cb_pem Gesamt'!$A$4:$BC$34,COLUMN('Total RE-GEN in AIB Countries'!AE36)-COLUMN('Total RE-GEN in AIB Countries'!$A$30),FALSE)</f>
        <v>712.54300000000001</v>
      </c>
      <c r="AF37">
        <f>VLOOKUP($B37,'nrg_cb_pem Gesamt'!$A$4:$BC$34,COLUMN('Total RE-GEN in AIB Countries'!AF36)-COLUMN('Total RE-GEN in AIB Countries'!$A$30),FALSE)</f>
        <v>793</v>
      </c>
      <c r="AG37">
        <f>VLOOKUP($B37,'nrg_cb_pem Gesamt'!$A$4:$BC$34,COLUMN('Total RE-GEN in AIB Countries'!AG36)-COLUMN('Total RE-GEN in AIB Countries'!$A$30),FALSE)</f>
        <v>817</v>
      </c>
      <c r="AH37">
        <f>VLOOKUP($B37,'nrg_cb_pem Gesamt'!$A$4:$BC$34,COLUMN('Total RE-GEN in AIB Countries'!AH36)-COLUMN('Total RE-GEN in AIB Countries'!$A$30),FALSE)</f>
        <v>1062</v>
      </c>
      <c r="AI37">
        <f>VLOOKUP($B37,'nrg_cb_pem Gesamt'!$A$4:$BC$34,COLUMN('Total RE-GEN in AIB Countries'!AI36)-COLUMN('Total RE-GEN in AIB Countries'!$A$30),FALSE)</f>
        <v>846</v>
      </c>
      <c r="AJ37">
        <f>VLOOKUP($B37,'nrg_cb_pem Gesamt'!$A$4:$BC$34,COLUMN('Total RE-GEN in AIB Countries'!AJ36)-COLUMN('Total RE-GEN in AIB Countries'!$A$30),FALSE)</f>
        <v>815</v>
      </c>
      <c r="AK37">
        <f>VLOOKUP($B37,'nrg_cb_pem Gesamt'!$A$4:$BC$34,COLUMN('Total RE-GEN in AIB Countries'!AK36)-COLUMN('Total RE-GEN in AIB Countries'!$A$30),FALSE)</f>
        <v>937</v>
      </c>
      <c r="AL37">
        <f>VLOOKUP($B37,'nrg_cb_pem Gesamt'!$A$4:$BC$34,COLUMN('Total RE-GEN in AIB Countries'!AL36)-COLUMN('Total RE-GEN in AIB Countries'!$A$30),FALSE)</f>
        <v>758.9</v>
      </c>
      <c r="AM37">
        <f>VLOOKUP($B37,'nrg_cb_pem Gesamt'!$A$4:$BC$34,COLUMN('Total RE-GEN in AIB Countries'!AM36)-COLUMN('Total RE-GEN in AIB Countries'!$A$30),FALSE)</f>
        <v>1045</v>
      </c>
      <c r="AN37">
        <f>VLOOKUP($B37,'nrg_cb_pem Gesamt'!$A$4:$BC$34,COLUMN('Total RE-GEN in AIB Countries'!AN36)-COLUMN('Total RE-GEN in AIB Countries'!$A$30),FALSE)</f>
        <v>691</v>
      </c>
      <c r="AO37">
        <f>VLOOKUP($B37,'nrg_cb_pem Gesamt'!$A$4:$BC$34,COLUMN('Total RE-GEN in AIB Countries'!AO36)-COLUMN('Total RE-GEN in AIB Countries'!$A$30),FALSE)</f>
        <v>677</v>
      </c>
      <c r="AP37">
        <f>VLOOKUP($B37,'nrg_cb_pem Gesamt'!$A$4:$BC$34,COLUMN('Total RE-GEN in AIB Countries'!AP36)-COLUMN('Total RE-GEN in AIB Countries'!$A$30),FALSE)</f>
        <v>598.79999999999995</v>
      </c>
      <c r="AQ37">
        <f>VLOOKUP($B37,'nrg_cb_pem Gesamt'!$A$4:$BC$34,COLUMN('Total RE-GEN in AIB Countries'!AQ36)-COLUMN('Total RE-GEN in AIB Countries'!$A$30),FALSE)</f>
        <v>490.87900000000002</v>
      </c>
      <c r="AR37">
        <f>VLOOKUP($B37,'nrg_cb_pem Gesamt'!$A$4:$BC$34,COLUMN('Total RE-GEN in AIB Countries'!AR36)-COLUMN('Total RE-GEN in AIB Countries'!$A$30),FALSE)</f>
        <v>312.36599999999999</v>
      </c>
      <c r="AS37">
        <f>VLOOKUP($B37,'nrg_cb_pem Gesamt'!$A$4:$BC$34,COLUMN('Total RE-GEN in AIB Countries'!AS36)-COLUMN('Total RE-GEN in AIB Countries'!$A$30),FALSE)</f>
        <v>306.39999999999998</v>
      </c>
      <c r="AT37">
        <f>VLOOKUP($B37,'nrg_cb_pem Gesamt'!$A$4:$BC$34,COLUMN('Total RE-GEN in AIB Countries'!AT36)-COLUMN('Total RE-GEN in AIB Countries'!$A$30),FALSE)</f>
        <v>402</v>
      </c>
      <c r="AU37">
        <f>VLOOKUP($B37,'nrg_cb_pem Gesamt'!$A$4:$BC$34,COLUMN('Total RE-GEN in AIB Countries'!AU36)-COLUMN('Total RE-GEN in AIB Countries'!$A$30),FALSE)</f>
        <v>467.5</v>
      </c>
      <c r="AV37">
        <f>VLOOKUP($B37,'nrg_cb_pem Gesamt'!$A$4:$BC$34,COLUMN('Total RE-GEN in AIB Countries'!AV36)-COLUMN('Total RE-GEN in AIB Countries'!$A$30),FALSE)</f>
        <v>429.358</v>
      </c>
      <c r="AW37">
        <f>VLOOKUP($B37,'nrg_cb_pem Gesamt'!$A$4:$BC$34,COLUMN('Total RE-GEN in AIB Countries'!AW36)-COLUMN('Total RE-GEN in AIB Countries'!$A$30),FALSE)</f>
        <v>563.4</v>
      </c>
      <c r="AX37">
        <f>VLOOKUP($B37,'nrg_cb_pem Gesamt'!$A$4:$BC$34,COLUMN('Total RE-GEN in AIB Countries'!AX36)-COLUMN('Total RE-GEN in AIB Countries'!$A$30),FALSE)</f>
        <v>454</v>
      </c>
      <c r="AY37">
        <f>VLOOKUP($B37,'nrg_cb_pem Gesamt'!$A$4:$BC$34,COLUMN('Total RE-GEN in AIB Countries'!AY36)-COLUMN('Total RE-GEN in AIB Countries'!$A$30),FALSE)</f>
        <v>414.267</v>
      </c>
      <c r="AZ37">
        <f>VLOOKUP($B37,'nrg_cb_pem Gesamt'!$A$4:$BC$34,COLUMN('Total RE-GEN in AIB Countries'!AZ36)-COLUMN('Total RE-GEN in AIB Countries'!$A$30),FALSE)</f>
        <v>370.27499999999998</v>
      </c>
      <c r="BA37">
        <f>VLOOKUP($B37,'nrg_cb_pem Gesamt'!$A$4:$BC$34,COLUMN('Total RE-GEN in AIB Countries'!BA36)-COLUMN('Total RE-GEN in AIB Countries'!$A$30),FALSE)</f>
        <v>403.89</v>
      </c>
      <c r="BB37">
        <f>VLOOKUP($B37,'nrg_cb_pem Gesamt'!$A$4:$BC$34,COLUMN('Total RE-GEN in AIB Countries'!BB36)-COLUMN('Total RE-GEN in AIB Countries'!$A$30),FALSE)</f>
        <v>291.97899999999998</v>
      </c>
      <c r="BC37">
        <f>VLOOKUP($B37,'nrg_cb_pem Gesamt'!$A$4:$BC$34,COLUMN('Total RE-GEN in AIB Countries'!BC36)-COLUMN('Total RE-GEN in AIB Countries'!$A$30),FALSE)</f>
        <v>287.64499999999998</v>
      </c>
      <c r="BD37">
        <f>VLOOKUP($B37,'nrg_cb_pem Gesamt'!$A$4:$BC$34,COLUMN('Total RE-GEN in AIB Countries'!BD36)-COLUMN('Total RE-GEN in AIB Countries'!$A$30),FALSE)</f>
        <v>344.06799999999998</v>
      </c>
    </row>
    <row r="38" spans="1:56" x14ac:dyDescent="0.35">
      <c r="A38" t="s">
        <v>20</v>
      </c>
      <c r="B38" t="s">
        <v>473</v>
      </c>
      <c r="C38">
        <f>VLOOKUP($B38,'nrg_cb_pem Gesamt'!$A$4:$BC$34,COLUMN('Total RE-GEN in AIB Countries'!C37)-COLUMN('Total RE-GEN in AIB Countries'!$A$30),FALSE)</f>
        <v>7109</v>
      </c>
      <c r="D38">
        <f>VLOOKUP($B38,'nrg_cb_pem Gesamt'!$A$4:$BC$34,COLUMN('Total RE-GEN in AIB Countries'!D37)-COLUMN('Total RE-GEN in AIB Countries'!$A$30),FALSE)</f>
        <v>6141</v>
      </c>
      <c r="E38">
        <f>VLOOKUP($B38,'nrg_cb_pem Gesamt'!$A$4:$BC$34,COLUMN('Total RE-GEN in AIB Countries'!E37)-COLUMN('Total RE-GEN in AIB Countries'!$A$30),FALSE)</f>
        <v>6246</v>
      </c>
      <c r="F38">
        <f>VLOOKUP($B38,'nrg_cb_pem Gesamt'!$A$4:$BC$34,COLUMN('Total RE-GEN in AIB Countries'!F37)-COLUMN('Total RE-GEN in AIB Countries'!$A$30),FALSE)</f>
        <v>5572</v>
      </c>
      <c r="G38">
        <f>VLOOKUP($B38,'nrg_cb_pem Gesamt'!$A$4:$BC$34,COLUMN('Total RE-GEN in AIB Countries'!G37)-COLUMN('Total RE-GEN in AIB Countries'!$A$30),FALSE)</f>
        <v>4756</v>
      </c>
      <c r="H38">
        <f>VLOOKUP($B38,'nrg_cb_pem Gesamt'!$A$4:$BC$34,COLUMN('Total RE-GEN in AIB Countries'!H37)-COLUMN('Total RE-GEN in AIB Countries'!$A$30),FALSE)</f>
        <v>4366</v>
      </c>
      <c r="I38">
        <f>VLOOKUP($B38,'nrg_cb_pem Gesamt'!$A$4:$BC$34,COLUMN('Total RE-GEN in AIB Countries'!I37)-COLUMN('Total RE-GEN in AIB Countries'!$A$30),FALSE)</f>
        <v>4409</v>
      </c>
      <c r="J38">
        <f>VLOOKUP($B38,'nrg_cb_pem Gesamt'!$A$4:$BC$34,COLUMN('Total RE-GEN in AIB Countries'!J37)-COLUMN('Total RE-GEN in AIB Countries'!$A$30),FALSE)</f>
        <v>4568</v>
      </c>
      <c r="K38">
        <f>VLOOKUP($B38,'nrg_cb_pem Gesamt'!$A$4:$BC$34,COLUMN('Total RE-GEN in AIB Countries'!K37)-COLUMN('Total RE-GEN in AIB Countries'!$A$30),FALSE)</f>
        <v>4532</v>
      </c>
      <c r="L38">
        <f>VLOOKUP($B38,'nrg_cb_pem Gesamt'!$A$4:$BC$34,COLUMN('Total RE-GEN in AIB Countries'!L37)-COLUMN('Total RE-GEN in AIB Countries'!$A$30),FALSE)</f>
        <v>5649</v>
      </c>
      <c r="M38">
        <f>VLOOKUP($B38,'nrg_cb_pem Gesamt'!$A$4:$BC$34,COLUMN('Total RE-GEN in AIB Countries'!M37)-COLUMN('Total RE-GEN in AIB Countries'!$A$30),FALSE)</f>
        <v>6335</v>
      </c>
      <c r="N38">
        <f>VLOOKUP($B38,'nrg_cb_pem Gesamt'!$A$4:$BC$34,COLUMN('Total RE-GEN in AIB Countries'!N37)-COLUMN('Total RE-GEN in AIB Countries'!$A$30),FALSE)</f>
        <v>6336</v>
      </c>
      <c r="O38">
        <f>VLOOKUP($B38,'nrg_cb_pem Gesamt'!$A$4:$BC$34,COLUMN('Total RE-GEN in AIB Countries'!O37)-COLUMN('Total RE-GEN in AIB Countries'!$A$30),FALSE)</f>
        <v>6586</v>
      </c>
      <c r="P38">
        <f>VLOOKUP($B38,'nrg_cb_pem Gesamt'!$A$4:$BC$34,COLUMN('Total RE-GEN in AIB Countries'!P37)-COLUMN('Total RE-GEN in AIB Countries'!$A$30),FALSE)</f>
        <v>5871</v>
      </c>
      <c r="Q38">
        <f>VLOOKUP($B38,'nrg_cb_pem Gesamt'!$A$4:$BC$34,COLUMN('Total RE-GEN in AIB Countries'!Q37)-COLUMN('Total RE-GEN in AIB Countries'!$A$30),FALSE)</f>
        <v>6283</v>
      </c>
      <c r="R38">
        <f>VLOOKUP($B38,'nrg_cb_pem Gesamt'!$A$4:$BC$34,COLUMN('Total RE-GEN in AIB Countries'!R37)-COLUMN('Total RE-GEN in AIB Countries'!$A$30),FALSE)</f>
        <v>5270</v>
      </c>
      <c r="S38">
        <f>VLOOKUP($B38,'nrg_cb_pem Gesamt'!$A$4:$BC$34,COLUMN('Total RE-GEN in AIB Countries'!S37)-COLUMN('Total RE-GEN in AIB Countries'!$A$30),FALSE)</f>
        <v>4925</v>
      </c>
      <c r="T38">
        <f>VLOOKUP($B38,'nrg_cb_pem Gesamt'!$A$4:$BC$34,COLUMN('Total RE-GEN in AIB Countries'!T37)-COLUMN('Total RE-GEN in AIB Countries'!$A$30),FALSE)</f>
        <v>4217</v>
      </c>
      <c r="U38">
        <f>VLOOKUP($B38,'nrg_cb_pem Gesamt'!$A$4:$BC$34,COLUMN('Total RE-GEN in AIB Countries'!U37)-COLUMN('Total RE-GEN in AIB Countries'!$A$30),FALSE)</f>
        <v>4249</v>
      </c>
      <c r="V38">
        <f>VLOOKUP($B38,'nrg_cb_pem Gesamt'!$A$4:$BC$34,COLUMN('Total RE-GEN in AIB Countries'!V37)-COLUMN('Total RE-GEN in AIB Countries'!$A$30),FALSE)</f>
        <v>4343</v>
      </c>
      <c r="W38">
        <f>VLOOKUP($B38,'nrg_cb_pem Gesamt'!$A$4:$BC$34,COLUMN('Total RE-GEN in AIB Countries'!W37)-COLUMN('Total RE-GEN in AIB Countries'!$A$30),FALSE)</f>
        <v>4823</v>
      </c>
      <c r="X38">
        <f>VLOOKUP($B38,'nrg_cb_pem Gesamt'!$A$4:$BC$34,COLUMN('Total RE-GEN in AIB Countries'!X37)-COLUMN('Total RE-GEN in AIB Countries'!$A$30),FALSE)</f>
        <v>5668</v>
      </c>
      <c r="Y38">
        <f>VLOOKUP($B38,'nrg_cb_pem Gesamt'!$A$4:$BC$34,COLUMN('Total RE-GEN in AIB Countries'!Y37)-COLUMN('Total RE-GEN in AIB Countries'!$A$30),FALSE)</f>
        <v>6129</v>
      </c>
      <c r="Z38">
        <f>VLOOKUP($B38,'nrg_cb_pem Gesamt'!$A$4:$BC$34,COLUMN('Total RE-GEN in AIB Countries'!Z37)-COLUMN('Total RE-GEN in AIB Countries'!$A$30),FALSE)</f>
        <v>6546</v>
      </c>
      <c r="AA38">
        <f>VLOOKUP($B38,'nrg_cb_pem Gesamt'!$A$4:$BC$34,COLUMN('Total RE-GEN in AIB Countries'!AA37)-COLUMN('Total RE-GEN in AIB Countries'!$A$30),FALSE)</f>
        <v>6877</v>
      </c>
      <c r="AB38">
        <f>VLOOKUP($B38,'nrg_cb_pem Gesamt'!$A$4:$BC$34,COLUMN('Total RE-GEN in AIB Countries'!AB37)-COLUMN('Total RE-GEN in AIB Countries'!$A$30),FALSE)</f>
        <v>6614</v>
      </c>
      <c r="AC38">
        <f>VLOOKUP($B38,'nrg_cb_pem Gesamt'!$A$4:$BC$34,COLUMN('Total RE-GEN in AIB Countries'!AC37)-COLUMN('Total RE-GEN in AIB Countries'!$A$30),FALSE)</f>
        <v>7121</v>
      </c>
      <c r="AD38">
        <f>VLOOKUP($B38,'nrg_cb_pem Gesamt'!$A$4:$BC$34,COLUMN('Total RE-GEN in AIB Countries'!AD37)-COLUMN('Total RE-GEN in AIB Countries'!$A$30),FALSE)</f>
        <v>5492</v>
      </c>
      <c r="AE38">
        <f>VLOOKUP($B38,'nrg_cb_pem Gesamt'!$A$4:$BC$34,COLUMN('Total RE-GEN in AIB Countries'!AE37)-COLUMN('Total RE-GEN in AIB Countries'!$A$30),FALSE)</f>
        <v>4933</v>
      </c>
      <c r="AF38">
        <f>VLOOKUP($B38,'nrg_cb_pem Gesamt'!$A$4:$BC$34,COLUMN('Total RE-GEN in AIB Countries'!AF37)-COLUMN('Total RE-GEN in AIB Countries'!$A$30),FALSE)</f>
        <v>4173</v>
      </c>
      <c r="AG38">
        <f>VLOOKUP($B38,'nrg_cb_pem Gesamt'!$A$4:$BC$34,COLUMN('Total RE-GEN in AIB Countries'!AG37)-COLUMN('Total RE-GEN in AIB Countries'!$A$30),FALSE)</f>
        <v>4510</v>
      </c>
      <c r="AH38">
        <f>VLOOKUP($B38,'nrg_cb_pem Gesamt'!$A$4:$BC$34,COLUMN('Total RE-GEN in AIB Countries'!AH37)-COLUMN('Total RE-GEN in AIB Countries'!$A$30),FALSE)</f>
        <v>4469</v>
      </c>
      <c r="AI38">
        <f>VLOOKUP($B38,'nrg_cb_pem Gesamt'!$A$4:$BC$34,COLUMN('Total RE-GEN in AIB Countries'!AI37)-COLUMN('Total RE-GEN in AIB Countries'!$A$30),FALSE)</f>
        <v>4737</v>
      </c>
      <c r="AJ38">
        <f>VLOOKUP($B38,'nrg_cb_pem Gesamt'!$A$4:$BC$34,COLUMN('Total RE-GEN in AIB Countries'!AJ37)-COLUMN('Total RE-GEN in AIB Countries'!$A$30),FALSE)</f>
        <v>5638</v>
      </c>
      <c r="AK38">
        <f>VLOOKUP($B38,'nrg_cb_pem Gesamt'!$A$4:$BC$34,COLUMN('Total RE-GEN in AIB Countries'!AK37)-COLUMN('Total RE-GEN in AIB Countries'!$A$30),FALSE)</f>
        <v>6225</v>
      </c>
      <c r="AL38">
        <f>VLOOKUP($B38,'nrg_cb_pem Gesamt'!$A$4:$BC$34,COLUMN('Total RE-GEN in AIB Countries'!AL37)-COLUMN('Total RE-GEN in AIB Countries'!$A$30),FALSE)</f>
        <v>6634.674</v>
      </c>
      <c r="AM38">
        <f>VLOOKUP($B38,'nrg_cb_pem Gesamt'!$A$4:$BC$34,COLUMN('Total RE-GEN in AIB Countries'!AM37)-COLUMN('Total RE-GEN in AIB Countries'!$A$30),FALSE)</f>
        <v>6969</v>
      </c>
      <c r="AN38">
        <f>VLOOKUP($B38,'nrg_cb_pem Gesamt'!$A$4:$BC$34,COLUMN('Total RE-GEN in AIB Countries'!AN37)-COLUMN('Total RE-GEN in AIB Countries'!$A$30),FALSE)</f>
        <v>6118</v>
      </c>
      <c r="AO38">
        <f>VLOOKUP($B38,'nrg_cb_pem Gesamt'!$A$4:$BC$34,COLUMN('Total RE-GEN in AIB Countries'!AO37)-COLUMN('Total RE-GEN in AIB Countries'!$A$30),FALSE)</f>
        <v>6483</v>
      </c>
      <c r="AP38">
        <f>VLOOKUP($B38,'nrg_cb_pem Gesamt'!$A$4:$BC$34,COLUMN('Total RE-GEN in AIB Countries'!AP37)-COLUMN('Total RE-GEN in AIB Countries'!$A$30),FALSE)</f>
        <v>5600</v>
      </c>
      <c r="AQ38">
        <f>VLOOKUP($B38,'nrg_cb_pem Gesamt'!$A$4:$BC$34,COLUMN('Total RE-GEN in AIB Countries'!AQ37)-COLUMN('Total RE-GEN in AIB Countries'!$A$30),FALSE)</f>
        <v>5182</v>
      </c>
      <c r="AR38">
        <f>VLOOKUP($B38,'nrg_cb_pem Gesamt'!$A$4:$BC$34,COLUMN('Total RE-GEN in AIB Countries'!AR37)-COLUMN('Total RE-GEN in AIB Countries'!$A$30),FALSE)</f>
        <v>4674</v>
      </c>
      <c r="AS38">
        <f>VLOOKUP($B38,'nrg_cb_pem Gesamt'!$A$4:$BC$34,COLUMN('Total RE-GEN in AIB Countries'!AS37)-COLUMN('Total RE-GEN in AIB Countries'!$A$30),FALSE)</f>
        <v>4668</v>
      </c>
      <c r="AT38">
        <f>VLOOKUP($B38,'nrg_cb_pem Gesamt'!$A$4:$BC$34,COLUMN('Total RE-GEN in AIB Countries'!AT37)-COLUMN('Total RE-GEN in AIB Countries'!$A$30),FALSE)</f>
        <v>4258</v>
      </c>
      <c r="AU38">
        <f>VLOOKUP($B38,'nrg_cb_pem Gesamt'!$A$4:$BC$34,COLUMN('Total RE-GEN in AIB Countries'!AU37)-COLUMN('Total RE-GEN in AIB Countries'!$A$30),FALSE)</f>
        <v>4361</v>
      </c>
      <c r="AV38">
        <f>VLOOKUP($B38,'nrg_cb_pem Gesamt'!$A$4:$BC$34,COLUMN('Total RE-GEN in AIB Countries'!AV37)-COLUMN('Total RE-GEN in AIB Countries'!$A$30),FALSE)</f>
        <v>5541</v>
      </c>
      <c r="AW38">
        <f>VLOOKUP($B38,'nrg_cb_pem Gesamt'!$A$4:$BC$34,COLUMN('Total RE-GEN in AIB Countries'!AW37)-COLUMN('Total RE-GEN in AIB Countries'!$A$30),FALSE)</f>
        <v>5818</v>
      </c>
      <c r="AX38">
        <f>VLOOKUP($B38,'nrg_cb_pem Gesamt'!$A$4:$BC$34,COLUMN('Total RE-GEN in AIB Countries'!AX37)-COLUMN('Total RE-GEN in AIB Countries'!$A$30),FALSE)</f>
        <v>6380</v>
      </c>
      <c r="AY38">
        <f>VLOOKUP($B38,'nrg_cb_pem Gesamt'!$A$4:$BC$34,COLUMN('Total RE-GEN in AIB Countries'!AY37)-COLUMN('Total RE-GEN in AIB Countries'!$A$30),FALSE)</f>
        <v>6586.5439999999999</v>
      </c>
      <c r="AZ38">
        <f>VLOOKUP($B38,'nrg_cb_pem Gesamt'!$A$4:$BC$34,COLUMN('Total RE-GEN in AIB Countries'!AZ37)-COLUMN('Total RE-GEN in AIB Countries'!$A$30),FALSE)</f>
        <v>6075.4830000000002</v>
      </c>
      <c r="BA38">
        <f>VLOOKUP($B38,'nrg_cb_pem Gesamt'!$A$4:$BC$34,COLUMN('Total RE-GEN in AIB Countries'!BA37)-COLUMN('Total RE-GEN in AIB Countries'!$A$30),FALSE)</f>
        <v>6562.3590000000004</v>
      </c>
      <c r="BB38">
        <f>VLOOKUP($B38,'nrg_cb_pem Gesamt'!$A$4:$BC$34,COLUMN('Total RE-GEN in AIB Countries'!BB37)-COLUMN('Total RE-GEN in AIB Countries'!$A$30),FALSE)</f>
        <v>5636.4049999999997</v>
      </c>
      <c r="BC38">
        <f>VLOOKUP($B38,'nrg_cb_pem Gesamt'!$A$4:$BC$34,COLUMN('Total RE-GEN in AIB Countries'!BC37)-COLUMN('Total RE-GEN in AIB Countries'!$A$30),FALSE)</f>
        <v>5080.7169999999996</v>
      </c>
      <c r="BD38">
        <f>VLOOKUP($B38,'nrg_cb_pem Gesamt'!$A$4:$BC$34,COLUMN('Total RE-GEN in AIB Countries'!BD37)-COLUMN('Total RE-GEN in AIB Countries'!$A$30),FALSE)</f>
        <v>4495.2439999999997</v>
      </c>
    </row>
    <row r="39" spans="1:56" x14ac:dyDescent="0.35">
      <c r="A39" t="s">
        <v>21</v>
      </c>
      <c r="B39" t="s">
        <v>474</v>
      </c>
      <c r="C39">
        <f>VLOOKUP($B39,'nrg_cb_pem Gesamt'!$A$4:$BC$34,COLUMN('Total RE-GEN in AIB Countries'!C38)-COLUMN('Total RE-GEN in AIB Countries'!$A$30),FALSE)</f>
        <v>55984</v>
      </c>
      <c r="D39">
        <f>VLOOKUP($B39,'nrg_cb_pem Gesamt'!$A$4:$BC$34,COLUMN('Total RE-GEN in AIB Countries'!D38)-COLUMN('Total RE-GEN in AIB Countries'!$A$30),FALSE)</f>
        <v>51937</v>
      </c>
      <c r="E39">
        <f>VLOOKUP($B39,'nrg_cb_pem Gesamt'!$A$4:$BC$34,COLUMN('Total RE-GEN in AIB Countries'!E38)-COLUMN('Total RE-GEN in AIB Countries'!$A$30),FALSE)</f>
        <v>52088</v>
      </c>
      <c r="F39">
        <f>VLOOKUP($B39,'nrg_cb_pem Gesamt'!$A$4:$BC$34,COLUMN('Total RE-GEN in AIB Countries'!F38)-COLUMN('Total RE-GEN in AIB Countries'!$A$30),FALSE)</f>
        <v>42941</v>
      </c>
      <c r="G39">
        <f>VLOOKUP($B39,'nrg_cb_pem Gesamt'!$A$4:$BC$34,COLUMN('Total RE-GEN in AIB Countries'!G38)-COLUMN('Total RE-GEN in AIB Countries'!$A$30),FALSE)</f>
        <v>40256</v>
      </c>
      <c r="H39">
        <f>VLOOKUP($B39,'nrg_cb_pem Gesamt'!$A$4:$BC$34,COLUMN('Total RE-GEN in AIB Countries'!H38)-COLUMN('Total RE-GEN in AIB Countries'!$A$30),FALSE)</f>
        <v>39819</v>
      </c>
      <c r="I39">
        <f>VLOOKUP($B39,'nrg_cb_pem Gesamt'!$A$4:$BC$34,COLUMN('Total RE-GEN in AIB Countries'!I38)-COLUMN('Total RE-GEN in AIB Countries'!$A$30),FALSE)</f>
        <v>38385</v>
      </c>
      <c r="J39">
        <f>VLOOKUP($B39,'nrg_cb_pem Gesamt'!$A$4:$BC$34,COLUMN('Total RE-GEN in AIB Countries'!J38)-COLUMN('Total RE-GEN in AIB Countries'!$A$30),FALSE)</f>
        <v>36032</v>
      </c>
      <c r="K39">
        <f>VLOOKUP($B39,'nrg_cb_pem Gesamt'!$A$4:$BC$34,COLUMN('Total RE-GEN in AIB Countries'!K38)-COLUMN('Total RE-GEN in AIB Countries'!$A$30),FALSE)</f>
        <v>36248</v>
      </c>
      <c r="L39">
        <f>VLOOKUP($B39,'nrg_cb_pem Gesamt'!$A$4:$BC$34,COLUMN('Total RE-GEN in AIB Countries'!L38)-COLUMN('Total RE-GEN in AIB Countries'!$A$30),FALSE)</f>
        <v>39583</v>
      </c>
      <c r="M39">
        <f>VLOOKUP($B39,'nrg_cb_pem Gesamt'!$A$4:$BC$34,COLUMN('Total RE-GEN in AIB Countries'!M38)-COLUMN('Total RE-GEN in AIB Countries'!$A$30),FALSE)</f>
        <v>45654</v>
      </c>
      <c r="N39">
        <f>VLOOKUP($B39,'nrg_cb_pem Gesamt'!$A$4:$BC$34,COLUMN('Total RE-GEN in AIB Countries'!N38)-COLUMN('Total RE-GEN in AIB Countries'!$A$30),FALSE)</f>
        <v>51211</v>
      </c>
      <c r="O39">
        <f>VLOOKUP($B39,'nrg_cb_pem Gesamt'!$A$4:$BC$34,COLUMN('Total RE-GEN in AIB Countries'!O38)-COLUMN('Total RE-GEN in AIB Countries'!$A$30),FALSE)</f>
        <v>57166.500999999997</v>
      </c>
      <c r="P39">
        <f>VLOOKUP($B39,'nrg_cb_pem Gesamt'!$A$4:$BC$34,COLUMN('Total RE-GEN in AIB Countries'!P38)-COLUMN('Total RE-GEN in AIB Countries'!$A$30),FALSE)</f>
        <v>48016.614000000001</v>
      </c>
      <c r="Q39">
        <f>VLOOKUP($B39,'nrg_cb_pem Gesamt'!$A$4:$BC$34,COLUMN('Total RE-GEN in AIB Countries'!Q38)-COLUMN('Total RE-GEN in AIB Countries'!$A$30),FALSE)</f>
        <v>49794.817999999999</v>
      </c>
      <c r="R39">
        <f>VLOOKUP($B39,'nrg_cb_pem Gesamt'!$A$4:$BC$34,COLUMN('Total RE-GEN in AIB Countries'!R38)-COLUMN('Total RE-GEN in AIB Countries'!$A$30),FALSE)</f>
        <v>42244.033000000003</v>
      </c>
      <c r="S39">
        <f>VLOOKUP($B39,'nrg_cb_pem Gesamt'!$A$4:$BC$34,COLUMN('Total RE-GEN in AIB Countries'!S38)-COLUMN('Total RE-GEN in AIB Countries'!$A$30),FALSE)</f>
        <v>41221.112000000001</v>
      </c>
      <c r="T39">
        <f>VLOOKUP($B39,'nrg_cb_pem Gesamt'!$A$4:$BC$34,COLUMN('Total RE-GEN in AIB Countries'!T38)-COLUMN('Total RE-GEN in AIB Countries'!$A$30),FALSE)</f>
        <v>37089.404999999999</v>
      </c>
      <c r="U39">
        <f>VLOOKUP($B39,'nrg_cb_pem Gesamt'!$A$4:$BC$34,COLUMN('Total RE-GEN in AIB Countries'!U38)-COLUMN('Total RE-GEN in AIB Countries'!$A$30),FALSE)</f>
        <v>38658.235000000001</v>
      </c>
      <c r="V39">
        <f>VLOOKUP($B39,'nrg_cb_pem Gesamt'!$A$4:$BC$34,COLUMN('Total RE-GEN in AIB Countries'!V38)-COLUMN('Total RE-GEN in AIB Countries'!$A$30),FALSE)</f>
        <v>36885.080999999998</v>
      </c>
      <c r="W39">
        <f>VLOOKUP($B39,'nrg_cb_pem Gesamt'!$A$4:$BC$34,COLUMN('Total RE-GEN in AIB Countries'!W38)-COLUMN('Total RE-GEN in AIB Countries'!$A$30),FALSE)</f>
        <v>38382.139000000003</v>
      </c>
      <c r="X39">
        <f>VLOOKUP($B39,'nrg_cb_pem Gesamt'!$A$4:$BC$34,COLUMN('Total RE-GEN in AIB Countries'!X38)-COLUMN('Total RE-GEN in AIB Countries'!$A$30),FALSE)</f>
        <v>39321.116999999998</v>
      </c>
      <c r="Y39">
        <f>VLOOKUP($B39,'nrg_cb_pem Gesamt'!$A$4:$BC$34,COLUMN('Total RE-GEN in AIB Countries'!Y38)-COLUMN('Total RE-GEN in AIB Countries'!$A$30),FALSE)</f>
        <v>44811.237999999998</v>
      </c>
      <c r="Z39">
        <f>VLOOKUP($B39,'nrg_cb_pem Gesamt'!$A$4:$BC$34,COLUMN('Total RE-GEN in AIB Countries'!Z38)-COLUMN('Total RE-GEN in AIB Countries'!$A$30),FALSE)</f>
        <v>53052.618999999999</v>
      </c>
      <c r="AA39">
        <f>VLOOKUP($B39,'nrg_cb_pem Gesamt'!$A$4:$BC$34,COLUMN('Total RE-GEN in AIB Countries'!AA38)-COLUMN('Total RE-GEN in AIB Countries'!$A$30),FALSE)</f>
        <v>57338.858</v>
      </c>
      <c r="AB39">
        <f>VLOOKUP($B39,'nrg_cb_pem Gesamt'!$A$4:$BC$34,COLUMN('Total RE-GEN in AIB Countries'!AB38)-COLUMN('Total RE-GEN in AIB Countries'!$A$30),FALSE)</f>
        <v>54246.277999999998</v>
      </c>
      <c r="AC39">
        <f>VLOOKUP($B39,'nrg_cb_pem Gesamt'!$A$4:$BC$34,COLUMN('Total RE-GEN in AIB Countries'!AC38)-COLUMN('Total RE-GEN in AIB Countries'!$A$30),FALSE)</f>
        <v>53005.788</v>
      </c>
      <c r="AD39">
        <f>VLOOKUP($B39,'nrg_cb_pem Gesamt'!$A$4:$BC$34,COLUMN('Total RE-GEN in AIB Countries'!AD38)-COLUMN('Total RE-GEN in AIB Countries'!$A$30),FALSE)</f>
        <v>42907.15</v>
      </c>
      <c r="AE39">
        <f>VLOOKUP($B39,'nrg_cb_pem Gesamt'!$A$4:$BC$34,COLUMN('Total RE-GEN in AIB Countries'!AE38)-COLUMN('Total RE-GEN in AIB Countries'!$A$30),FALSE)</f>
        <v>42859.89</v>
      </c>
      <c r="AF39">
        <f>VLOOKUP($B39,'nrg_cb_pem Gesamt'!$A$4:$BC$34,COLUMN('Total RE-GEN in AIB Countries'!AF38)-COLUMN('Total RE-GEN in AIB Countries'!$A$30),FALSE)</f>
        <v>40848.135999999999</v>
      </c>
      <c r="AG39">
        <f>VLOOKUP($B39,'nrg_cb_pem Gesamt'!$A$4:$BC$34,COLUMN('Total RE-GEN in AIB Countries'!AG38)-COLUMN('Total RE-GEN in AIB Countries'!$A$30),FALSE)</f>
        <v>41340.703999999998</v>
      </c>
      <c r="AH39">
        <f>VLOOKUP($B39,'nrg_cb_pem Gesamt'!$A$4:$BC$34,COLUMN('Total RE-GEN in AIB Countries'!AH38)-COLUMN('Total RE-GEN in AIB Countries'!$A$30),FALSE)</f>
        <v>37330.563000000002</v>
      </c>
      <c r="AI39">
        <f>VLOOKUP($B39,'nrg_cb_pem Gesamt'!$A$4:$BC$34,COLUMN('Total RE-GEN in AIB Countries'!AI38)-COLUMN('Total RE-GEN in AIB Countries'!$A$30),FALSE)</f>
        <v>38929.71</v>
      </c>
      <c r="AJ39">
        <f>VLOOKUP($B39,'nrg_cb_pem Gesamt'!$A$4:$BC$34,COLUMN('Total RE-GEN in AIB Countries'!AJ38)-COLUMN('Total RE-GEN in AIB Countries'!$A$30),FALSE)</f>
        <v>42384.718999999997</v>
      </c>
      <c r="AK39">
        <f>VLOOKUP($B39,'nrg_cb_pem Gesamt'!$A$4:$BC$34,COLUMN('Total RE-GEN in AIB Countries'!AK38)-COLUMN('Total RE-GEN in AIB Countries'!$A$30),FALSE)</f>
        <v>46665.629000000001</v>
      </c>
      <c r="AL39">
        <f>VLOOKUP($B39,'nrg_cb_pem Gesamt'!$A$4:$BC$34,COLUMN('Total RE-GEN in AIB Countries'!AL38)-COLUMN('Total RE-GEN in AIB Countries'!$A$30),FALSE)</f>
        <v>53828.398000000001</v>
      </c>
      <c r="AM39">
        <f>VLOOKUP($B39,'nrg_cb_pem Gesamt'!$A$4:$BC$34,COLUMN('Total RE-GEN in AIB Countries'!AM38)-COLUMN('Total RE-GEN in AIB Countries'!$A$30),FALSE)</f>
        <v>56569.387000000002</v>
      </c>
      <c r="AN39">
        <f>VLOOKUP($B39,'nrg_cb_pem Gesamt'!$A$4:$BC$34,COLUMN('Total RE-GEN in AIB Countries'!AN38)-COLUMN('Total RE-GEN in AIB Countries'!$A$30),FALSE)</f>
        <v>50885.874000000003</v>
      </c>
      <c r="AO39">
        <f>VLOOKUP($B39,'nrg_cb_pem Gesamt'!$A$4:$BC$34,COLUMN('Total RE-GEN in AIB Countries'!AO38)-COLUMN('Total RE-GEN in AIB Countries'!$A$30),FALSE)</f>
        <v>51182.635000000002</v>
      </c>
      <c r="AP39">
        <f>VLOOKUP($B39,'nrg_cb_pem Gesamt'!$A$4:$BC$34,COLUMN('Total RE-GEN in AIB Countries'!AP38)-COLUMN('Total RE-GEN in AIB Countries'!$A$30),FALSE)</f>
        <v>43016.277000000002</v>
      </c>
      <c r="AQ39">
        <f>VLOOKUP($B39,'nrg_cb_pem Gesamt'!$A$4:$BC$34,COLUMN('Total RE-GEN in AIB Countries'!AQ38)-COLUMN('Total RE-GEN in AIB Countries'!$A$30),FALSE)</f>
        <v>43951.228999999999</v>
      </c>
      <c r="AR39">
        <f>VLOOKUP($B39,'nrg_cb_pem Gesamt'!$A$4:$BC$34,COLUMN('Total RE-GEN in AIB Countries'!AR38)-COLUMN('Total RE-GEN in AIB Countries'!$A$30),FALSE)</f>
        <v>40505.660000000003</v>
      </c>
      <c r="AS39">
        <f>VLOOKUP($B39,'nrg_cb_pem Gesamt'!$A$4:$BC$34,COLUMN('Total RE-GEN in AIB Countries'!AS38)-COLUMN('Total RE-GEN in AIB Countries'!$A$30),FALSE)</f>
        <v>40806.332000000002</v>
      </c>
      <c r="AT39">
        <f>VLOOKUP($B39,'nrg_cb_pem Gesamt'!$A$4:$BC$34,COLUMN('Total RE-GEN in AIB Countries'!AT38)-COLUMN('Total RE-GEN in AIB Countries'!$A$30),FALSE)</f>
        <v>37931.529000000002</v>
      </c>
      <c r="AU39">
        <f>VLOOKUP($B39,'nrg_cb_pem Gesamt'!$A$4:$BC$34,COLUMN('Total RE-GEN in AIB Countries'!AU38)-COLUMN('Total RE-GEN in AIB Countries'!$A$30),FALSE)</f>
        <v>38044.707000000002</v>
      </c>
      <c r="AV39">
        <f>VLOOKUP($B39,'nrg_cb_pem Gesamt'!$A$4:$BC$34,COLUMN('Total RE-GEN in AIB Countries'!AV38)-COLUMN('Total RE-GEN in AIB Countries'!$A$30),FALSE)</f>
        <v>41589.722000000002</v>
      </c>
      <c r="AW39">
        <f>VLOOKUP($B39,'nrg_cb_pem Gesamt'!$A$4:$BC$34,COLUMN('Total RE-GEN in AIB Countries'!AW38)-COLUMN('Total RE-GEN in AIB Countries'!$A$30),FALSE)</f>
        <v>46637.413</v>
      </c>
      <c r="AX39">
        <f>VLOOKUP($B39,'nrg_cb_pem Gesamt'!$A$4:$BC$34,COLUMN('Total RE-GEN in AIB Countries'!AX38)-COLUMN('Total RE-GEN in AIB Countries'!$A$30),FALSE)</f>
        <v>51887.146000000001</v>
      </c>
      <c r="AY39">
        <f>VLOOKUP($B39,'nrg_cb_pem Gesamt'!$A$4:$BC$34,COLUMN('Total RE-GEN in AIB Countries'!AY38)-COLUMN('Total RE-GEN in AIB Countries'!$A$30),FALSE)</f>
        <v>55434.012000000002</v>
      </c>
      <c r="AZ39">
        <f>VLOOKUP($B39,'nrg_cb_pem Gesamt'!$A$4:$BC$34,COLUMN('Total RE-GEN in AIB Countries'!AZ38)-COLUMN('Total RE-GEN in AIB Countries'!$A$30),FALSE)</f>
        <v>51563.964999999997</v>
      </c>
      <c r="BA39">
        <f>VLOOKUP($B39,'nrg_cb_pem Gesamt'!$A$4:$BC$34,COLUMN('Total RE-GEN in AIB Countries'!BA38)-COLUMN('Total RE-GEN in AIB Countries'!$A$30),FALSE)</f>
        <v>48889.322</v>
      </c>
      <c r="BB39">
        <f>VLOOKUP($B39,'nrg_cb_pem Gesamt'!$A$4:$BC$34,COLUMN('Total RE-GEN in AIB Countries'!BB38)-COLUMN('Total RE-GEN in AIB Countries'!$A$30),FALSE)</f>
        <v>37438.266000000003</v>
      </c>
      <c r="BC39">
        <f>VLOOKUP($B39,'nrg_cb_pem Gesamt'!$A$4:$BC$34,COLUMN('Total RE-GEN in AIB Countries'!BC38)-COLUMN('Total RE-GEN in AIB Countries'!$A$30),FALSE)</f>
        <v>38240.292000000001</v>
      </c>
      <c r="BD39">
        <f>VLOOKUP($B39,'nrg_cb_pem Gesamt'!$A$4:$BC$34,COLUMN('Total RE-GEN in AIB Countries'!BD38)-COLUMN('Total RE-GEN in AIB Countries'!$A$30),FALSE)</f>
        <v>35063.904000000002</v>
      </c>
    </row>
    <row r="40" spans="1:56" x14ac:dyDescent="0.35">
      <c r="A40" t="s">
        <v>23</v>
      </c>
      <c r="B40" t="s">
        <v>475</v>
      </c>
      <c r="C40">
        <f>VLOOKUP($B40,'nrg_cb_pem Gesamt'!$A$4:$BC$34,COLUMN('Total RE-GEN in AIB Countries'!C39)-COLUMN('Total RE-GEN in AIB Countries'!$A$30),FALSE)</f>
        <v>49434</v>
      </c>
      <c r="D40">
        <f>VLOOKUP($B40,'nrg_cb_pem Gesamt'!$A$4:$BC$34,COLUMN('Total RE-GEN in AIB Countries'!D39)-COLUMN('Total RE-GEN in AIB Countries'!$A$30),FALSE)</f>
        <v>46089</v>
      </c>
      <c r="E40">
        <f>VLOOKUP($B40,'nrg_cb_pem Gesamt'!$A$4:$BC$34,COLUMN('Total RE-GEN in AIB Countries'!E39)-COLUMN('Total RE-GEN in AIB Countries'!$A$30),FALSE)</f>
        <v>46064</v>
      </c>
      <c r="F40">
        <f>VLOOKUP($B40,'nrg_cb_pem Gesamt'!$A$4:$BC$34,COLUMN('Total RE-GEN in AIB Countries'!F39)-COLUMN('Total RE-GEN in AIB Countries'!$A$30),FALSE)</f>
        <v>41459</v>
      </c>
      <c r="G40">
        <f>VLOOKUP($B40,'nrg_cb_pem Gesamt'!$A$4:$BC$34,COLUMN('Total RE-GEN in AIB Countries'!G39)-COLUMN('Total RE-GEN in AIB Countries'!$A$30),FALSE)</f>
        <v>40153</v>
      </c>
      <c r="H40">
        <f>VLOOKUP($B40,'nrg_cb_pem Gesamt'!$A$4:$BC$34,COLUMN('Total RE-GEN in AIB Countries'!H39)-COLUMN('Total RE-GEN in AIB Countries'!$A$30),FALSE)</f>
        <v>40245</v>
      </c>
      <c r="I40">
        <f>VLOOKUP($B40,'nrg_cb_pem Gesamt'!$A$4:$BC$34,COLUMN('Total RE-GEN in AIB Countries'!I39)-COLUMN('Total RE-GEN in AIB Countries'!$A$30),FALSE)</f>
        <v>40199</v>
      </c>
      <c r="J40">
        <f>VLOOKUP($B40,'nrg_cb_pem Gesamt'!$A$4:$BC$34,COLUMN('Total RE-GEN in AIB Countries'!J39)-COLUMN('Total RE-GEN in AIB Countries'!$A$30),FALSE)</f>
        <v>40645</v>
      </c>
      <c r="K40">
        <f>VLOOKUP($B40,'nrg_cb_pem Gesamt'!$A$4:$BC$34,COLUMN('Total RE-GEN in AIB Countries'!K39)-COLUMN('Total RE-GEN in AIB Countries'!$A$30),FALSE)</f>
        <v>42266</v>
      </c>
      <c r="L40">
        <f>VLOOKUP($B40,'nrg_cb_pem Gesamt'!$A$4:$BC$34,COLUMN('Total RE-GEN in AIB Countries'!L39)-COLUMN('Total RE-GEN in AIB Countries'!$A$30),FALSE)</f>
        <v>44421</v>
      </c>
      <c r="M40">
        <f>VLOOKUP($B40,'nrg_cb_pem Gesamt'!$A$4:$BC$34,COLUMN('Total RE-GEN in AIB Countries'!M39)-COLUMN('Total RE-GEN in AIB Countries'!$A$30),FALSE)</f>
        <v>46788</v>
      </c>
      <c r="N40">
        <f>VLOOKUP($B40,'nrg_cb_pem Gesamt'!$A$4:$BC$34,COLUMN('Total RE-GEN in AIB Countries'!N39)-COLUMN('Total RE-GEN in AIB Countries'!$A$30),FALSE)</f>
        <v>46588</v>
      </c>
      <c r="O40">
        <f>VLOOKUP($B40,'nrg_cb_pem Gesamt'!$A$4:$BC$34,COLUMN('Total RE-GEN in AIB Countries'!O39)-COLUMN('Total RE-GEN in AIB Countries'!$A$30),FALSE)</f>
        <v>53509.48</v>
      </c>
      <c r="P40">
        <f>VLOOKUP($B40,'nrg_cb_pem Gesamt'!$A$4:$BC$34,COLUMN('Total RE-GEN in AIB Countries'!P39)-COLUMN('Total RE-GEN in AIB Countries'!$A$30),FALSE)</f>
        <v>48064.466</v>
      </c>
      <c r="Q40">
        <f>VLOOKUP($B40,'nrg_cb_pem Gesamt'!$A$4:$BC$34,COLUMN('Total RE-GEN in AIB Countries'!Q39)-COLUMN('Total RE-GEN in AIB Countries'!$A$30),FALSE)</f>
        <v>50018.964</v>
      </c>
      <c r="R40">
        <f>VLOOKUP($B40,'nrg_cb_pem Gesamt'!$A$4:$BC$34,COLUMN('Total RE-GEN in AIB Countries'!R39)-COLUMN('Total RE-GEN in AIB Countries'!$A$30),FALSE)</f>
        <v>45411.072999999997</v>
      </c>
      <c r="S40">
        <f>VLOOKUP($B40,'nrg_cb_pem Gesamt'!$A$4:$BC$34,COLUMN('Total RE-GEN in AIB Countries'!S39)-COLUMN('Total RE-GEN in AIB Countries'!$A$30),FALSE)</f>
        <v>45719.915999999997</v>
      </c>
      <c r="T40">
        <f>VLOOKUP($B40,'nrg_cb_pem Gesamt'!$A$4:$BC$34,COLUMN('Total RE-GEN in AIB Countries'!T39)-COLUMN('Total RE-GEN in AIB Countries'!$A$30),FALSE)</f>
        <v>44906.856</v>
      </c>
      <c r="U40">
        <f>VLOOKUP($B40,'nrg_cb_pem Gesamt'!$A$4:$BC$34,COLUMN('Total RE-GEN in AIB Countries'!U39)-COLUMN('Total RE-GEN in AIB Countries'!$A$30),FALSE)</f>
        <v>43684.033000000003</v>
      </c>
      <c r="V40">
        <f>VLOOKUP($B40,'nrg_cb_pem Gesamt'!$A$4:$BC$34,COLUMN('Total RE-GEN in AIB Countries'!V39)-COLUMN('Total RE-GEN in AIB Countries'!$A$30),FALSE)</f>
        <v>45216.525999999998</v>
      </c>
      <c r="W40">
        <f>VLOOKUP($B40,'nrg_cb_pem Gesamt'!$A$4:$BC$34,COLUMN('Total RE-GEN in AIB Countries'!W39)-COLUMN('Total RE-GEN in AIB Countries'!$A$30),FALSE)</f>
        <v>45487.781999999999</v>
      </c>
      <c r="X40">
        <f>VLOOKUP($B40,'nrg_cb_pem Gesamt'!$A$4:$BC$34,COLUMN('Total RE-GEN in AIB Countries'!X39)-COLUMN('Total RE-GEN in AIB Countries'!$A$30),FALSE)</f>
        <v>49750.607000000004</v>
      </c>
      <c r="Y40">
        <f>VLOOKUP($B40,'nrg_cb_pem Gesamt'!$A$4:$BC$34,COLUMN('Total RE-GEN in AIB Countries'!Y39)-COLUMN('Total RE-GEN in AIB Countries'!$A$30),FALSE)</f>
        <v>50832.167999999998</v>
      </c>
      <c r="Z40">
        <f>VLOOKUP($B40,'nrg_cb_pem Gesamt'!$A$4:$BC$34,COLUMN('Total RE-GEN in AIB Countries'!Z39)-COLUMN('Total RE-GEN in AIB Countries'!$A$30),FALSE)</f>
        <v>52654.877</v>
      </c>
      <c r="AA40">
        <f>VLOOKUP($B40,'nrg_cb_pem Gesamt'!$A$4:$BC$34,COLUMN('Total RE-GEN in AIB Countries'!AA39)-COLUMN('Total RE-GEN in AIB Countries'!$A$30),FALSE)</f>
        <v>52211.027999999998</v>
      </c>
      <c r="AB40">
        <f>VLOOKUP($B40,'nrg_cb_pem Gesamt'!$A$4:$BC$34,COLUMN('Total RE-GEN in AIB Countries'!AB39)-COLUMN('Total RE-GEN in AIB Countries'!$A$30),FALSE)</f>
        <v>48973.415999999997</v>
      </c>
      <c r="AC40">
        <f>VLOOKUP($B40,'nrg_cb_pem Gesamt'!$A$4:$BC$34,COLUMN('Total RE-GEN in AIB Countries'!AC39)-COLUMN('Total RE-GEN in AIB Countries'!$A$30),FALSE)</f>
        <v>52652.137000000002</v>
      </c>
      <c r="AD40">
        <f>VLOOKUP($B40,'nrg_cb_pem Gesamt'!$A$4:$BC$34,COLUMN('Total RE-GEN in AIB Countries'!AD39)-COLUMN('Total RE-GEN in AIB Countries'!$A$30),FALSE)</f>
        <v>45216.357000000004</v>
      </c>
      <c r="AE40">
        <f>VLOOKUP($B40,'nrg_cb_pem Gesamt'!$A$4:$BC$34,COLUMN('Total RE-GEN in AIB Countries'!AE39)-COLUMN('Total RE-GEN in AIB Countries'!$A$30),FALSE)</f>
        <v>43240.493999999999</v>
      </c>
      <c r="AF40">
        <f>VLOOKUP($B40,'nrg_cb_pem Gesamt'!$A$4:$BC$34,COLUMN('Total RE-GEN in AIB Countries'!AF39)-COLUMN('Total RE-GEN in AIB Countries'!$A$30),FALSE)</f>
        <v>43236.781000000003</v>
      </c>
      <c r="AG40">
        <f>VLOOKUP($B40,'nrg_cb_pem Gesamt'!$A$4:$BC$34,COLUMN('Total RE-GEN in AIB Countries'!AG39)-COLUMN('Total RE-GEN in AIB Countries'!$A$30),FALSE)</f>
        <v>46251.607000000004</v>
      </c>
      <c r="AH40">
        <f>VLOOKUP($B40,'nrg_cb_pem Gesamt'!$A$4:$BC$34,COLUMN('Total RE-GEN in AIB Countries'!AH39)-COLUMN('Total RE-GEN in AIB Countries'!$A$30),FALSE)</f>
        <v>46887.275999999998</v>
      </c>
      <c r="AI40">
        <f>VLOOKUP($B40,'nrg_cb_pem Gesamt'!$A$4:$BC$34,COLUMN('Total RE-GEN in AIB Countries'!AI39)-COLUMN('Total RE-GEN in AIB Countries'!$A$30),FALSE)</f>
        <v>44799.286999999997</v>
      </c>
      <c r="AJ40">
        <f>VLOOKUP($B40,'nrg_cb_pem Gesamt'!$A$4:$BC$34,COLUMN('Total RE-GEN in AIB Countries'!AJ39)-COLUMN('Total RE-GEN in AIB Countries'!$A$30),FALSE)</f>
        <v>48722.701000000001</v>
      </c>
      <c r="AK40">
        <f>VLOOKUP($B40,'nrg_cb_pem Gesamt'!$A$4:$BC$34,COLUMN('Total RE-GEN in AIB Countries'!AK39)-COLUMN('Total RE-GEN in AIB Countries'!$A$30),FALSE)</f>
        <v>49104.688999999998</v>
      </c>
      <c r="AL40">
        <f>VLOOKUP($B40,'nrg_cb_pem Gesamt'!$A$4:$BC$34,COLUMN('Total RE-GEN in AIB Countries'!AL39)-COLUMN('Total RE-GEN in AIB Countries'!$A$30),FALSE)</f>
        <v>50503.94</v>
      </c>
      <c r="AM40">
        <f>VLOOKUP($B40,'nrg_cb_pem Gesamt'!$A$4:$BC$34,COLUMN('Total RE-GEN in AIB Countries'!AM39)-COLUMN('Total RE-GEN in AIB Countries'!$A$30),FALSE)</f>
        <v>53992.955000000002</v>
      </c>
      <c r="AN40">
        <f>VLOOKUP($B40,'nrg_cb_pem Gesamt'!$A$4:$BC$34,COLUMN('Total RE-GEN in AIB Countries'!AN39)-COLUMN('Total RE-GEN in AIB Countries'!$A$30),FALSE)</f>
        <v>47609.758000000002</v>
      </c>
      <c r="AO40">
        <f>VLOOKUP($B40,'nrg_cb_pem Gesamt'!$A$4:$BC$34,COLUMN('Total RE-GEN in AIB Countries'!AO39)-COLUMN('Total RE-GEN in AIB Countries'!$A$30),FALSE)</f>
        <v>50476.809000000001</v>
      </c>
      <c r="AP40">
        <f>VLOOKUP($B40,'nrg_cb_pem Gesamt'!$A$4:$BC$34,COLUMN('Total RE-GEN in AIB Countries'!AP39)-COLUMN('Total RE-GEN in AIB Countries'!$A$30),FALSE)</f>
        <v>44398.747000000003</v>
      </c>
      <c r="AQ40">
        <f>VLOOKUP($B40,'nrg_cb_pem Gesamt'!$A$4:$BC$34,COLUMN('Total RE-GEN in AIB Countries'!AQ39)-COLUMN('Total RE-GEN in AIB Countries'!$A$30),FALSE)</f>
        <v>42048.425999999999</v>
      </c>
      <c r="AR40">
        <f>VLOOKUP($B40,'nrg_cb_pem Gesamt'!$A$4:$BC$34,COLUMN('Total RE-GEN in AIB Countries'!AR39)-COLUMN('Total RE-GEN in AIB Countries'!$A$30),FALSE)</f>
        <v>38686.913</v>
      </c>
      <c r="AS40">
        <f>VLOOKUP($B40,'nrg_cb_pem Gesamt'!$A$4:$BC$34,COLUMN('Total RE-GEN in AIB Countries'!AS39)-COLUMN('Total RE-GEN in AIB Countries'!$A$30),FALSE)</f>
        <v>41374.756000000001</v>
      </c>
      <c r="AT40">
        <f>VLOOKUP($B40,'nrg_cb_pem Gesamt'!$A$4:$BC$34,COLUMN('Total RE-GEN in AIB Countries'!AT39)-COLUMN('Total RE-GEN in AIB Countries'!$A$30),FALSE)</f>
        <v>39820.135999999999</v>
      </c>
      <c r="AU40">
        <f>VLOOKUP($B40,'nrg_cb_pem Gesamt'!$A$4:$BC$34,COLUMN('Total RE-GEN in AIB Countries'!AU39)-COLUMN('Total RE-GEN in AIB Countries'!$A$30),FALSE)</f>
        <v>41090.173000000003</v>
      </c>
      <c r="AV40">
        <f>VLOOKUP($B40,'nrg_cb_pem Gesamt'!$A$4:$BC$34,COLUMN('Total RE-GEN in AIB Countries'!AV39)-COLUMN('Total RE-GEN in AIB Countries'!$A$30),FALSE)</f>
        <v>46770.959000000003</v>
      </c>
      <c r="AW40">
        <f>VLOOKUP($B40,'nrg_cb_pem Gesamt'!$A$4:$BC$34,COLUMN('Total RE-GEN in AIB Countries'!AW39)-COLUMN('Total RE-GEN in AIB Countries'!$A$30),FALSE)</f>
        <v>47122.985000000001</v>
      </c>
      <c r="AX40">
        <f>VLOOKUP($B40,'nrg_cb_pem Gesamt'!$A$4:$BC$34,COLUMN('Total RE-GEN in AIB Countries'!AX39)-COLUMN('Total RE-GEN in AIB Countries'!$A$30),FALSE)</f>
        <v>46841.517</v>
      </c>
      <c r="AY40">
        <f>VLOOKUP($B40,'nrg_cb_pem Gesamt'!$A$4:$BC$34,COLUMN('Total RE-GEN in AIB Countries'!AY39)-COLUMN('Total RE-GEN in AIB Countries'!$A$30),FALSE)</f>
        <v>49394.902000000002</v>
      </c>
      <c r="AZ40">
        <f>VLOOKUP($B40,'nrg_cb_pem Gesamt'!$A$4:$BC$34,COLUMN('Total RE-GEN in AIB Countries'!AZ39)-COLUMN('Total RE-GEN in AIB Countries'!$A$30),FALSE)</f>
        <v>47537.964</v>
      </c>
      <c r="BA40">
        <f>VLOOKUP($B40,'nrg_cb_pem Gesamt'!$A$4:$BC$34,COLUMN('Total RE-GEN in AIB Countries'!BA39)-COLUMN('Total RE-GEN in AIB Countries'!$A$30),FALSE)</f>
        <v>45542.311000000002</v>
      </c>
      <c r="BB40">
        <f>VLOOKUP($B40,'nrg_cb_pem Gesamt'!$A$4:$BC$34,COLUMN('Total RE-GEN in AIB Countries'!BB39)-COLUMN('Total RE-GEN in AIB Countries'!$A$30),FALSE)</f>
        <v>36031.008999999998</v>
      </c>
      <c r="BC40">
        <f>VLOOKUP($B40,'nrg_cb_pem Gesamt'!$A$4:$BC$34,COLUMN('Total RE-GEN in AIB Countries'!BC39)-COLUMN('Total RE-GEN in AIB Countries'!$A$30),FALSE)</f>
        <v>34750.324999999997</v>
      </c>
      <c r="BD40">
        <f>VLOOKUP($B40,'nrg_cb_pem Gesamt'!$A$4:$BC$34,COLUMN('Total RE-GEN in AIB Countries'!BD39)-COLUMN('Total RE-GEN in AIB Countries'!$A$30),FALSE)</f>
        <v>36548.285000000003</v>
      </c>
    </row>
    <row r="41" spans="1:56" x14ac:dyDescent="0.35">
      <c r="A41" t="s">
        <v>24</v>
      </c>
      <c r="B41" t="s">
        <v>476</v>
      </c>
      <c r="C41">
        <f>VLOOKUP($B41,'nrg_cb_pem Gesamt'!$A$4:$BC$34,COLUMN('Total RE-GEN in AIB Countries'!C40)-COLUMN('Total RE-GEN in AIB Countries'!$A$30),FALSE)</f>
        <v>4373</v>
      </c>
      <c r="D41">
        <f>VLOOKUP($B41,'nrg_cb_pem Gesamt'!$A$4:$BC$34,COLUMN('Total RE-GEN in AIB Countries'!D40)-COLUMN('Total RE-GEN in AIB Countries'!$A$30),FALSE)</f>
        <v>3341</v>
      </c>
      <c r="E41">
        <f>VLOOKUP($B41,'nrg_cb_pem Gesamt'!$A$4:$BC$34,COLUMN('Total RE-GEN in AIB Countries'!E40)-COLUMN('Total RE-GEN in AIB Countries'!$A$30),FALSE)</f>
        <v>3469</v>
      </c>
      <c r="F41">
        <f>VLOOKUP($B41,'nrg_cb_pem Gesamt'!$A$4:$BC$34,COLUMN('Total RE-GEN in AIB Countries'!F40)-COLUMN('Total RE-GEN in AIB Countries'!$A$30),FALSE)</f>
        <v>3125</v>
      </c>
      <c r="G41">
        <f>VLOOKUP($B41,'nrg_cb_pem Gesamt'!$A$4:$BC$34,COLUMN('Total RE-GEN in AIB Countries'!G40)-COLUMN('Total RE-GEN in AIB Countries'!$A$30),FALSE)</f>
        <v>3258</v>
      </c>
      <c r="H41">
        <f>VLOOKUP($B41,'nrg_cb_pem Gesamt'!$A$4:$BC$34,COLUMN('Total RE-GEN in AIB Countries'!H40)-COLUMN('Total RE-GEN in AIB Countries'!$A$30),FALSE)</f>
        <v>4156</v>
      </c>
      <c r="I41">
        <f>VLOOKUP($B41,'nrg_cb_pem Gesamt'!$A$4:$BC$34,COLUMN('Total RE-GEN in AIB Countries'!I40)-COLUMN('Total RE-GEN in AIB Countries'!$A$30),FALSE)</f>
        <v>4862</v>
      </c>
      <c r="J41">
        <f>VLOOKUP($B41,'nrg_cb_pem Gesamt'!$A$4:$BC$34,COLUMN('Total RE-GEN in AIB Countries'!J40)-COLUMN('Total RE-GEN in AIB Countries'!$A$30),FALSE)</f>
        <v>4508</v>
      </c>
      <c r="K41">
        <f>VLOOKUP($B41,'nrg_cb_pem Gesamt'!$A$4:$BC$34,COLUMN('Total RE-GEN in AIB Countries'!K40)-COLUMN('Total RE-GEN in AIB Countries'!$A$30),FALSE)</f>
        <v>3819</v>
      </c>
      <c r="L41">
        <f>VLOOKUP($B41,'nrg_cb_pem Gesamt'!$A$4:$BC$34,COLUMN('Total RE-GEN in AIB Countries'!L40)-COLUMN('Total RE-GEN in AIB Countries'!$A$30),FALSE)</f>
        <v>4000</v>
      </c>
      <c r="M41">
        <f>VLOOKUP($B41,'nrg_cb_pem Gesamt'!$A$4:$BC$34,COLUMN('Total RE-GEN in AIB Countries'!M40)-COLUMN('Total RE-GEN in AIB Countries'!$A$30),FALSE)</f>
        <v>4009</v>
      </c>
      <c r="N41">
        <f>VLOOKUP($B41,'nrg_cb_pem Gesamt'!$A$4:$BC$34,COLUMN('Total RE-GEN in AIB Countries'!N40)-COLUMN('Total RE-GEN in AIB Countries'!$A$30),FALSE)</f>
        <v>5142</v>
      </c>
      <c r="O41">
        <f>VLOOKUP($B41,'nrg_cb_pem Gesamt'!$A$4:$BC$34,COLUMN('Total RE-GEN in AIB Countries'!O40)-COLUMN('Total RE-GEN in AIB Countries'!$A$30),FALSE)</f>
        <v>5612.5749999999998</v>
      </c>
      <c r="P41">
        <f>VLOOKUP($B41,'nrg_cb_pem Gesamt'!$A$4:$BC$34,COLUMN('Total RE-GEN in AIB Countries'!P40)-COLUMN('Total RE-GEN in AIB Countries'!$A$30),FALSE)</f>
        <v>4220.6850000000004</v>
      </c>
      <c r="Q41">
        <f>VLOOKUP($B41,'nrg_cb_pem Gesamt'!$A$4:$BC$34,COLUMN('Total RE-GEN in AIB Countries'!Q40)-COLUMN('Total RE-GEN in AIB Countries'!$A$30),FALSE)</f>
        <v>3657.9389999999999</v>
      </c>
      <c r="R41">
        <f>VLOOKUP($B41,'nrg_cb_pem Gesamt'!$A$4:$BC$34,COLUMN('Total RE-GEN in AIB Countries'!R40)-COLUMN('Total RE-GEN in AIB Countries'!$A$30),FALSE)</f>
        <v>3228.7350000000001</v>
      </c>
      <c r="S41">
        <f>VLOOKUP($B41,'nrg_cb_pem Gesamt'!$A$4:$BC$34,COLUMN('Total RE-GEN in AIB Countries'!S40)-COLUMN('Total RE-GEN in AIB Countries'!$A$30),FALSE)</f>
        <v>3648.8009999999999</v>
      </c>
      <c r="T41">
        <f>VLOOKUP($B41,'nrg_cb_pem Gesamt'!$A$4:$BC$34,COLUMN('Total RE-GEN in AIB Countries'!T40)-COLUMN('Total RE-GEN in AIB Countries'!$A$30),FALSE)</f>
        <v>4156.3220000000001</v>
      </c>
      <c r="U41">
        <f>VLOOKUP($B41,'nrg_cb_pem Gesamt'!$A$4:$BC$34,COLUMN('Total RE-GEN in AIB Countries'!U40)-COLUMN('Total RE-GEN in AIB Countries'!$A$30),FALSE)</f>
        <v>5041.4589999999998</v>
      </c>
      <c r="V41">
        <f>VLOOKUP($B41,'nrg_cb_pem Gesamt'!$A$4:$BC$34,COLUMN('Total RE-GEN in AIB Countries'!V40)-COLUMN('Total RE-GEN in AIB Countries'!$A$30),FALSE)</f>
        <v>5166.1629999999996</v>
      </c>
      <c r="W41">
        <f>VLOOKUP($B41,'nrg_cb_pem Gesamt'!$A$4:$BC$34,COLUMN('Total RE-GEN in AIB Countries'!W40)-COLUMN('Total RE-GEN in AIB Countries'!$A$30),FALSE)</f>
        <v>3973.212</v>
      </c>
      <c r="X41">
        <f>VLOOKUP($B41,'nrg_cb_pem Gesamt'!$A$4:$BC$34,COLUMN('Total RE-GEN in AIB Countries'!X40)-COLUMN('Total RE-GEN in AIB Countries'!$A$30),FALSE)</f>
        <v>4047.6379999999999</v>
      </c>
      <c r="Y41">
        <f>VLOOKUP($B41,'nrg_cb_pem Gesamt'!$A$4:$BC$34,COLUMN('Total RE-GEN in AIB Countries'!Y40)-COLUMN('Total RE-GEN in AIB Countries'!$A$30),FALSE)</f>
        <v>4266.91</v>
      </c>
      <c r="Z41">
        <f>VLOOKUP($B41,'nrg_cb_pem Gesamt'!$A$4:$BC$34,COLUMN('Total RE-GEN in AIB Countries'!Z40)-COLUMN('Total RE-GEN in AIB Countries'!$A$30),FALSE)</f>
        <v>4459.174</v>
      </c>
      <c r="AA41">
        <f>VLOOKUP($B41,'nrg_cb_pem Gesamt'!$A$4:$BC$34,COLUMN('Total RE-GEN in AIB Countries'!AA40)-COLUMN('Total RE-GEN in AIB Countries'!$A$30),FALSE)</f>
        <v>4364.2030000000004</v>
      </c>
      <c r="AB41">
        <f>VLOOKUP($B41,'nrg_cb_pem Gesamt'!$A$4:$BC$34,COLUMN('Total RE-GEN in AIB Countries'!AB40)-COLUMN('Total RE-GEN in AIB Countries'!$A$30),FALSE)</f>
        <v>3965.4279999999999</v>
      </c>
      <c r="AC41">
        <f>VLOOKUP($B41,'nrg_cb_pem Gesamt'!$A$4:$BC$34,COLUMN('Total RE-GEN in AIB Countries'!AC40)-COLUMN('Total RE-GEN in AIB Countries'!$A$30),FALSE)</f>
        <v>4142.3289999999997</v>
      </c>
      <c r="AD41">
        <f>VLOOKUP($B41,'nrg_cb_pem Gesamt'!$A$4:$BC$34,COLUMN('Total RE-GEN in AIB Countries'!AD40)-COLUMN('Total RE-GEN in AIB Countries'!$A$30),FALSE)</f>
        <v>3302.723</v>
      </c>
      <c r="AE41">
        <f>VLOOKUP($B41,'nrg_cb_pem Gesamt'!$A$4:$BC$34,COLUMN('Total RE-GEN in AIB Countries'!AE40)-COLUMN('Total RE-GEN in AIB Countries'!$A$30),FALSE)</f>
        <v>3763.5070000000001</v>
      </c>
      <c r="AF41">
        <f>VLOOKUP($B41,'nrg_cb_pem Gesamt'!$A$4:$BC$34,COLUMN('Total RE-GEN in AIB Countries'!AF40)-COLUMN('Total RE-GEN in AIB Countries'!$A$30),FALSE)</f>
        <v>4203.6469999999999</v>
      </c>
      <c r="AG41">
        <f>VLOOKUP($B41,'nrg_cb_pem Gesamt'!$A$4:$BC$34,COLUMN('Total RE-GEN in AIB Countries'!AG40)-COLUMN('Total RE-GEN in AIB Countries'!$A$30),FALSE)</f>
        <v>4726.46</v>
      </c>
      <c r="AH41">
        <f>VLOOKUP($B41,'nrg_cb_pem Gesamt'!$A$4:$BC$34,COLUMN('Total RE-GEN in AIB Countries'!AH40)-COLUMN('Total RE-GEN in AIB Countries'!$A$30),FALSE)</f>
        <v>4922.22</v>
      </c>
      <c r="AI41">
        <f>VLOOKUP($B41,'nrg_cb_pem Gesamt'!$A$4:$BC$34,COLUMN('Total RE-GEN in AIB Countries'!AI40)-COLUMN('Total RE-GEN in AIB Countries'!$A$30),FALSE)</f>
        <v>4379.3680000000004</v>
      </c>
      <c r="AJ41">
        <f>VLOOKUP($B41,'nrg_cb_pem Gesamt'!$A$4:$BC$34,COLUMN('Total RE-GEN in AIB Countries'!AJ40)-COLUMN('Total RE-GEN in AIB Countries'!$A$30),FALSE)</f>
        <v>4072.8159999999998</v>
      </c>
      <c r="AK41">
        <f>VLOOKUP($B41,'nrg_cb_pem Gesamt'!$A$4:$BC$34,COLUMN('Total RE-GEN in AIB Countries'!AK40)-COLUMN('Total RE-GEN in AIB Countries'!$A$30),FALSE)</f>
        <v>4131.1750000000002</v>
      </c>
      <c r="AL41">
        <f>VLOOKUP($B41,'nrg_cb_pem Gesamt'!$A$4:$BC$34,COLUMN('Total RE-GEN in AIB Countries'!AL40)-COLUMN('Total RE-GEN in AIB Countries'!$A$30),FALSE)</f>
        <v>4735.0730000000003</v>
      </c>
      <c r="AM41">
        <f>VLOOKUP($B41,'nrg_cb_pem Gesamt'!$A$4:$BC$34,COLUMN('Total RE-GEN in AIB Countries'!AM40)-COLUMN('Total RE-GEN in AIB Countries'!$A$30),FALSE)</f>
        <v>5279.5820000000003</v>
      </c>
      <c r="AN41">
        <f>VLOOKUP($B41,'nrg_cb_pem Gesamt'!$A$4:$BC$34,COLUMN('Total RE-GEN in AIB Countries'!AN40)-COLUMN('Total RE-GEN in AIB Countries'!$A$30),FALSE)</f>
        <v>3912.0810000000001</v>
      </c>
      <c r="AO41">
        <f>VLOOKUP($B41,'nrg_cb_pem Gesamt'!$A$4:$BC$34,COLUMN('Total RE-GEN in AIB Countries'!AO40)-COLUMN('Total RE-GEN in AIB Countries'!$A$30),FALSE)</f>
        <v>3586.7779999999998</v>
      </c>
      <c r="AP41">
        <f>VLOOKUP($B41,'nrg_cb_pem Gesamt'!$A$4:$BC$34,COLUMN('Total RE-GEN in AIB Countries'!AP40)-COLUMN('Total RE-GEN in AIB Countries'!$A$30),FALSE)</f>
        <v>3341.1439999999998</v>
      </c>
      <c r="AQ41">
        <f>VLOOKUP($B41,'nrg_cb_pem Gesamt'!$A$4:$BC$34,COLUMN('Total RE-GEN in AIB Countries'!AQ40)-COLUMN('Total RE-GEN in AIB Countries'!$A$30),FALSE)</f>
        <v>3277.4740000000002</v>
      </c>
      <c r="AR41">
        <f>VLOOKUP($B41,'nrg_cb_pem Gesamt'!$A$4:$BC$34,COLUMN('Total RE-GEN in AIB Countries'!AR40)-COLUMN('Total RE-GEN in AIB Countries'!$A$30),FALSE)</f>
        <v>4100.8609999999999</v>
      </c>
      <c r="AS41">
        <f>VLOOKUP($B41,'nrg_cb_pem Gesamt'!$A$4:$BC$34,COLUMN('Total RE-GEN in AIB Countries'!AS40)-COLUMN('Total RE-GEN in AIB Countries'!$A$30),FALSE)</f>
        <v>4616.2830000000004</v>
      </c>
      <c r="AT41">
        <f>VLOOKUP($B41,'nrg_cb_pem Gesamt'!$A$4:$BC$34,COLUMN('Total RE-GEN in AIB Countries'!AT40)-COLUMN('Total RE-GEN in AIB Countries'!$A$30),FALSE)</f>
        <v>4912.9809999999998</v>
      </c>
      <c r="AU41">
        <f>VLOOKUP($B41,'nrg_cb_pem Gesamt'!$A$4:$BC$34,COLUMN('Total RE-GEN in AIB Countries'!AU40)-COLUMN('Total RE-GEN in AIB Countries'!$A$30),FALSE)</f>
        <v>3973.3960000000002</v>
      </c>
      <c r="AV41">
        <f>VLOOKUP($B41,'nrg_cb_pem Gesamt'!$A$4:$BC$34,COLUMN('Total RE-GEN in AIB Countries'!AV40)-COLUMN('Total RE-GEN in AIB Countries'!$A$30),FALSE)</f>
        <v>3690.7660000000001</v>
      </c>
      <c r="AW41">
        <f>VLOOKUP($B41,'nrg_cb_pem Gesamt'!$A$4:$BC$34,COLUMN('Total RE-GEN in AIB Countries'!AW40)-COLUMN('Total RE-GEN in AIB Countries'!$A$30),FALSE)</f>
        <v>3311.0909999999999</v>
      </c>
      <c r="AX41">
        <f>VLOOKUP($B41,'nrg_cb_pem Gesamt'!$A$4:$BC$34,COLUMN('Total RE-GEN in AIB Countries'!AX40)-COLUMN('Total RE-GEN in AIB Countries'!$A$30),FALSE)</f>
        <v>3790.69</v>
      </c>
      <c r="AY41">
        <f>VLOOKUP($B41,'nrg_cb_pem Gesamt'!$A$4:$BC$34,COLUMN('Total RE-GEN in AIB Countries'!AY40)-COLUMN('Total RE-GEN in AIB Countries'!$A$30),FALSE)</f>
        <v>4496.34</v>
      </c>
      <c r="AZ41">
        <f>VLOOKUP($B41,'nrg_cb_pem Gesamt'!$A$4:$BC$34,COLUMN('Total RE-GEN in AIB Countries'!AZ40)-COLUMN('Total RE-GEN in AIB Countries'!$A$30),FALSE)</f>
        <v>3646.4549999999999</v>
      </c>
      <c r="BA41">
        <f>VLOOKUP($B41,'nrg_cb_pem Gesamt'!$A$4:$BC$34,COLUMN('Total RE-GEN in AIB Countries'!BA40)-COLUMN('Total RE-GEN in AIB Countries'!$A$30),FALSE)</f>
        <v>3394.0189999999998</v>
      </c>
      <c r="BB41">
        <f>VLOOKUP($B41,'nrg_cb_pem Gesamt'!$A$4:$BC$34,COLUMN('Total RE-GEN in AIB Countries'!BB40)-COLUMN('Total RE-GEN in AIB Countries'!$A$30),FALSE)</f>
        <v>3175.3229999999999</v>
      </c>
      <c r="BC41">
        <f>VLOOKUP($B41,'nrg_cb_pem Gesamt'!$A$4:$BC$34,COLUMN('Total RE-GEN in AIB Countries'!BC40)-COLUMN('Total RE-GEN in AIB Countries'!$A$30),FALSE)</f>
        <v>3116.4760000000001</v>
      </c>
      <c r="BD41">
        <f>VLOOKUP($B41,'nrg_cb_pem Gesamt'!$A$4:$BC$34,COLUMN('Total RE-GEN in AIB Countries'!BD40)-COLUMN('Total RE-GEN in AIB Countries'!$A$30),FALSE)</f>
        <v>3358.627</v>
      </c>
    </row>
    <row r="42" spans="1:56" x14ac:dyDescent="0.35">
      <c r="A42" t="s">
        <v>26</v>
      </c>
      <c r="B42" t="s">
        <v>477</v>
      </c>
      <c r="C42">
        <f>VLOOKUP($B42,'nrg_cb_pem Gesamt'!$A$4:$BC$34,COLUMN('Total RE-GEN in AIB Countries'!C41)-COLUMN('Total RE-GEN in AIB Countries'!$A$30),FALSE)</f>
        <v>0</v>
      </c>
      <c r="D42">
        <f>VLOOKUP($B42,'nrg_cb_pem Gesamt'!$A$4:$BC$34,COLUMN('Total RE-GEN in AIB Countries'!D41)-COLUMN('Total RE-GEN in AIB Countries'!$A$30),FALSE)</f>
        <v>0</v>
      </c>
      <c r="E42">
        <f>VLOOKUP($B42,'nrg_cb_pem Gesamt'!$A$4:$BC$34,COLUMN('Total RE-GEN in AIB Countries'!E41)-COLUMN('Total RE-GEN in AIB Countries'!$A$30),FALSE)</f>
        <v>0</v>
      </c>
      <c r="F42">
        <f>VLOOKUP($B42,'nrg_cb_pem Gesamt'!$A$4:$BC$34,COLUMN('Total RE-GEN in AIB Countries'!F41)-COLUMN('Total RE-GEN in AIB Countries'!$A$30),FALSE)</f>
        <v>0</v>
      </c>
      <c r="G42">
        <f>VLOOKUP($B42,'nrg_cb_pem Gesamt'!$A$4:$BC$34,COLUMN('Total RE-GEN in AIB Countries'!G41)-COLUMN('Total RE-GEN in AIB Countries'!$A$30),FALSE)</f>
        <v>0</v>
      </c>
      <c r="H42">
        <f>VLOOKUP($B42,'nrg_cb_pem Gesamt'!$A$4:$BC$34,COLUMN('Total RE-GEN in AIB Countries'!H41)-COLUMN('Total RE-GEN in AIB Countries'!$A$30),FALSE)</f>
        <v>0</v>
      </c>
      <c r="I42">
        <f>VLOOKUP($B42,'nrg_cb_pem Gesamt'!$A$4:$BC$34,COLUMN('Total RE-GEN in AIB Countries'!I41)-COLUMN('Total RE-GEN in AIB Countries'!$A$30),FALSE)</f>
        <v>0</v>
      </c>
      <c r="J42">
        <f>VLOOKUP($B42,'nrg_cb_pem Gesamt'!$A$4:$BC$34,COLUMN('Total RE-GEN in AIB Countries'!J41)-COLUMN('Total RE-GEN in AIB Countries'!$A$30),FALSE)</f>
        <v>0</v>
      </c>
      <c r="K42">
        <f>VLOOKUP($B42,'nrg_cb_pem Gesamt'!$A$4:$BC$34,COLUMN('Total RE-GEN in AIB Countries'!K41)-COLUMN('Total RE-GEN in AIB Countries'!$A$30),FALSE)</f>
        <v>0</v>
      </c>
      <c r="L42">
        <f>VLOOKUP($B42,'nrg_cb_pem Gesamt'!$A$4:$BC$34,COLUMN('Total RE-GEN in AIB Countries'!L41)-COLUMN('Total RE-GEN in AIB Countries'!$A$30),FALSE)</f>
        <v>0</v>
      </c>
      <c r="M42">
        <f>VLOOKUP($B42,'nrg_cb_pem Gesamt'!$A$4:$BC$34,COLUMN('Total RE-GEN in AIB Countries'!M41)-COLUMN('Total RE-GEN in AIB Countries'!$A$30),FALSE)</f>
        <v>0</v>
      </c>
      <c r="N42">
        <f>VLOOKUP($B42,'nrg_cb_pem Gesamt'!$A$4:$BC$34,COLUMN('Total RE-GEN in AIB Countries'!N41)-COLUMN('Total RE-GEN in AIB Countries'!$A$30),FALSE)</f>
        <v>0</v>
      </c>
      <c r="O42">
        <f>VLOOKUP($B42,'nrg_cb_pem Gesamt'!$A$4:$BC$34,COLUMN('Total RE-GEN in AIB Countries'!O41)-COLUMN('Total RE-GEN in AIB Countries'!$A$30),FALSE)</f>
        <v>1635.6659999999999</v>
      </c>
      <c r="P42">
        <f>VLOOKUP($B42,'nrg_cb_pem Gesamt'!$A$4:$BC$34,COLUMN('Total RE-GEN in AIB Countries'!P41)-COLUMN('Total RE-GEN in AIB Countries'!$A$30),FALSE)</f>
        <v>1500.731</v>
      </c>
      <c r="Q42">
        <f>VLOOKUP($B42,'nrg_cb_pem Gesamt'!$A$4:$BC$34,COLUMN('Total RE-GEN in AIB Countries'!Q41)-COLUMN('Total RE-GEN in AIB Countries'!$A$30),FALSE)</f>
        <v>1690.635</v>
      </c>
      <c r="R42">
        <f>VLOOKUP($B42,'nrg_cb_pem Gesamt'!$A$4:$BC$34,COLUMN('Total RE-GEN in AIB Countries'!R41)-COLUMN('Total RE-GEN in AIB Countries'!$A$30),FALSE)</f>
        <v>0</v>
      </c>
      <c r="S42">
        <f>VLOOKUP($B42,'nrg_cb_pem Gesamt'!$A$4:$BC$34,COLUMN('Total RE-GEN in AIB Countries'!S41)-COLUMN('Total RE-GEN in AIB Countries'!$A$30),FALSE)</f>
        <v>0</v>
      </c>
      <c r="T42">
        <f>VLOOKUP($B42,'nrg_cb_pem Gesamt'!$A$4:$BC$34,COLUMN('Total RE-GEN in AIB Countries'!T41)-COLUMN('Total RE-GEN in AIB Countries'!$A$30),FALSE)</f>
        <v>0</v>
      </c>
      <c r="U42">
        <f>VLOOKUP($B42,'nrg_cb_pem Gesamt'!$A$4:$BC$34,COLUMN('Total RE-GEN in AIB Countries'!U41)-COLUMN('Total RE-GEN in AIB Countries'!$A$30),FALSE)</f>
        <v>0</v>
      </c>
      <c r="V42">
        <f>VLOOKUP($B42,'nrg_cb_pem Gesamt'!$A$4:$BC$34,COLUMN('Total RE-GEN in AIB Countries'!V41)-COLUMN('Total RE-GEN in AIB Countries'!$A$30),FALSE)</f>
        <v>0</v>
      </c>
      <c r="W42">
        <f>VLOOKUP($B42,'nrg_cb_pem Gesamt'!$A$4:$BC$34,COLUMN('Total RE-GEN in AIB Countries'!W41)-COLUMN('Total RE-GEN in AIB Countries'!$A$30),FALSE)</f>
        <v>0</v>
      </c>
      <c r="X42">
        <f>VLOOKUP($B42,'nrg_cb_pem Gesamt'!$A$4:$BC$34,COLUMN('Total RE-GEN in AIB Countries'!X41)-COLUMN('Total RE-GEN in AIB Countries'!$A$30),FALSE)</f>
        <v>0</v>
      </c>
      <c r="Y42">
        <f>VLOOKUP($B42,'nrg_cb_pem Gesamt'!$A$4:$BC$34,COLUMN('Total RE-GEN in AIB Countries'!Y41)-COLUMN('Total RE-GEN in AIB Countries'!$A$30),FALSE)</f>
        <v>0</v>
      </c>
      <c r="Z42">
        <f>VLOOKUP($B42,'nrg_cb_pem Gesamt'!$A$4:$BC$34,COLUMN('Total RE-GEN in AIB Countries'!Z41)-COLUMN('Total RE-GEN in AIB Countries'!$A$30),FALSE)</f>
        <v>0</v>
      </c>
      <c r="AA42">
        <f>VLOOKUP($B42,'nrg_cb_pem Gesamt'!$A$4:$BC$34,COLUMN('Total RE-GEN in AIB Countries'!AA41)-COLUMN('Total RE-GEN in AIB Countries'!$A$30),FALSE)</f>
        <v>0</v>
      </c>
      <c r="AB42">
        <f>VLOOKUP($B42,'nrg_cb_pem Gesamt'!$A$4:$BC$34,COLUMN('Total RE-GEN in AIB Countries'!AB41)-COLUMN('Total RE-GEN in AIB Countries'!$A$30),FALSE)</f>
        <v>0</v>
      </c>
      <c r="AC42">
        <f>VLOOKUP($B42,'nrg_cb_pem Gesamt'!$A$4:$BC$34,COLUMN('Total RE-GEN in AIB Countries'!AC41)-COLUMN('Total RE-GEN in AIB Countries'!$A$30),FALSE)</f>
        <v>0</v>
      </c>
      <c r="AD42">
        <f>VLOOKUP($B42,'nrg_cb_pem Gesamt'!$A$4:$BC$34,COLUMN('Total RE-GEN in AIB Countries'!AD41)-COLUMN('Total RE-GEN in AIB Countries'!$A$30),FALSE)</f>
        <v>0</v>
      </c>
      <c r="AE42">
        <f>VLOOKUP($B42,'nrg_cb_pem Gesamt'!$A$4:$BC$34,COLUMN('Total RE-GEN in AIB Countries'!AE41)-COLUMN('Total RE-GEN in AIB Countries'!$A$30),FALSE)</f>
        <v>0</v>
      </c>
      <c r="AF42">
        <f>VLOOKUP($B42,'nrg_cb_pem Gesamt'!$A$4:$BC$34,COLUMN('Total RE-GEN in AIB Countries'!AF41)-COLUMN('Total RE-GEN in AIB Countries'!$A$30),FALSE)</f>
        <v>0</v>
      </c>
      <c r="AG42">
        <f>VLOOKUP($B42,'nrg_cb_pem Gesamt'!$A$4:$BC$34,COLUMN('Total RE-GEN in AIB Countries'!AG41)-COLUMN('Total RE-GEN in AIB Countries'!$A$30),FALSE)</f>
        <v>0</v>
      </c>
      <c r="AH42">
        <f>VLOOKUP($B42,'nrg_cb_pem Gesamt'!$A$4:$BC$34,COLUMN('Total RE-GEN in AIB Countries'!AH41)-COLUMN('Total RE-GEN in AIB Countries'!$A$30),FALSE)</f>
        <v>0</v>
      </c>
      <c r="AI42">
        <f>VLOOKUP($B42,'nrg_cb_pem Gesamt'!$A$4:$BC$34,COLUMN('Total RE-GEN in AIB Countries'!AI41)-COLUMN('Total RE-GEN in AIB Countries'!$A$30),FALSE)</f>
        <v>0</v>
      </c>
      <c r="AJ42">
        <f>VLOOKUP($B42,'nrg_cb_pem Gesamt'!$A$4:$BC$34,COLUMN('Total RE-GEN in AIB Countries'!AJ41)-COLUMN('Total RE-GEN in AIB Countries'!$A$30),FALSE)</f>
        <v>0</v>
      </c>
      <c r="AK42">
        <f>VLOOKUP($B42,'nrg_cb_pem Gesamt'!$A$4:$BC$34,COLUMN('Total RE-GEN in AIB Countries'!AK41)-COLUMN('Total RE-GEN in AIB Countries'!$A$30),FALSE)</f>
        <v>0</v>
      </c>
      <c r="AL42">
        <f>VLOOKUP($B42,'nrg_cb_pem Gesamt'!$A$4:$BC$34,COLUMN('Total RE-GEN in AIB Countries'!AL41)-COLUMN('Total RE-GEN in AIB Countries'!$A$30),FALSE)</f>
        <v>0</v>
      </c>
      <c r="AM42">
        <f>VLOOKUP($B42,'nrg_cb_pem Gesamt'!$A$4:$BC$34,COLUMN('Total RE-GEN in AIB Countries'!AM41)-COLUMN('Total RE-GEN in AIB Countries'!$A$30),FALSE)</f>
        <v>0</v>
      </c>
      <c r="AN42">
        <f>VLOOKUP($B42,'nrg_cb_pem Gesamt'!$A$4:$BC$34,COLUMN('Total RE-GEN in AIB Countries'!AN41)-COLUMN('Total RE-GEN in AIB Countries'!$A$30),FALSE)</f>
        <v>0</v>
      </c>
      <c r="AO42">
        <f>VLOOKUP($B42,'nrg_cb_pem Gesamt'!$A$4:$BC$34,COLUMN('Total RE-GEN in AIB Countries'!AO41)-COLUMN('Total RE-GEN in AIB Countries'!$A$30),FALSE)</f>
        <v>0</v>
      </c>
      <c r="AP42">
        <f>VLOOKUP($B42,'nrg_cb_pem Gesamt'!$A$4:$BC$34,COLUMN('Total RE-GEN in AIB Countries'!AP41)-COLUMN('Total RE-GEN in AIB Countries'!$A$30),FALSE)</f>
        <v>0</v>
      </c>
      <c r="AQ42">
        <f>VLOOKUP($B42,'nrg_cb_pem Gesamt'!$A$4:$BC$34,COLUMN('Total RE-GEN in AIB Countries'!AQ41)-COLUMN('Total RE-GEN in AIB Countries'!$A$30),FALSE)</f>
        <v>0</v>
      </c>
      <c r="AR42">
        <f>VLOOKUP($B42,'nrg_cb_pem Gesamt'!$A$4:$BC$34,COLUMN('Total RE-GEN in AIB Countries'!AR41)-COLUMN('Total RE-GEN in AIB Countries'!$A$30),FALSE)</f>
        <v>0</v>
      </c>
      <c r="AS42">
        <f>VLOOKUP($B42,'nrg_cb_pem Gesamt'!$A$4:$BC$34,COLUMN('Total RE-GEN in AIB Countries'!AS41)-COLUMN('Total RE-GEN in AIB Countries'!$A$30),FALSE)</f>
        <v>0</v>
      </c>
      <c r="AT42">
        <f>VLOOKUP($B42,'nrg_cb_pem Gesamt'!$A$4:$BC$34,COLUMN('Total RE-GEN in AIB Countries'!AT41)-COLUMN('Total RE-GEN in AIB Countries'!$A$30),FALSE)</f>
        <v>0</v>
      </c>
      <c r="AU42">
        <f>VLOOKUP($B42,'nrg_cb_pem Gesamt'!$A$4:$BC$34,COLUMN('Total RE-GEN in AIB Countries'!AU41)-COLUMN('Total RE-GEN in AIB Countries'!$A$30),FALSE)</f>
        <v>0</v>
      </c>
      <c r="AV42">
        <f>VLOOKUP($B42,'nrg_cb_pem Gesamt'!$A$4:$BC$34,COLUMN('Total RE-GEN in AIB Countries'!AV41)-COLUMN('Total RE-GEN in AIB Countries'!$A$30),FALSE)</f>
        <v>0</v>
      </c>
      <c r="AW42">
        <f>VLOOKUP($B42,'nrg_cb_pem Gesamt'!$A$4:$BC$34,COLUMN('Total RE-GEN in AIB Countries'!AW41)-COLUMN('Total RE-GEN in AIB Countries'!$A$30),FALSE)</f>
        <v>0</v>
      </c>
      <c r="AX42">
        <f>VLOOKUP($B42,'nrg_cb_pem Gesamt'!$A$4:$BC$34,COLUMN('Total RE-GEN in AIB Countries'!AX41)-COLUMN('Total RE-GEN in AIB Countries'!$A$30),FALSE)</f>
        <v>0</v>
      </c>
      <c r="AY42">
        <f>VLOOKUP($B42,'nrg_cb_pem Gesamt'!$A$4:$BC$34,COLUMN('Total RE-GEN in AIB Countries'!AY41)-COLUMN('Total RE-GEN in AIB Countries'!$A$30),FALSE)</f>
        <v>0</v>
      </c>
      <c r="AZ42">
        <f>VLOOKUP($B42,'nrg_cb_pem Gesamt'!$A$4:$BC$34,COLUMN('Total RE-GEN in AIB Countries'!AZ41)-COLUMN('Total RE-GEN in AIB Countries'!$A$30),FALSE)</f>
        <v>0</v>
      </c>
      <c r="BA42">
        <f>VLOOKUP($B42,'nrg_cb_pem Gesamt'!$A$4:$BC$34,COLUMN('Total RE-GEN in AIB Countries'!BA41)-COLUMN('Total RE-GEN in AIB Countries'!$A$30),FALSE)</f>
        <v>0</v>
      </c>
      <c r="BB42">
        <f>VLOOKUP($B42,'nrg_cb_pem Gesamt'!$A$4:$BC$34,COLUMN('Total RE-GEN in AIB Countries'!BB41)-COLUMN('Total RE-GEN in AIB Countries'!$A$30),FALSE)</f>
        <v>0</v>
      </c>
      <c r="BC42">
        <f>VLOOKUP($B42,'nrg_cb_pem Gesamt'!$A$4:$BC$34,COLUMN('Total RE-GEN in AIB Countries'!BC41)-COLUMN('Total RE-GEN in AIB Countries'!$A$30),FALSE)</f>
        <v>0</v>
      </c>
      <c r="BD42">
        <f>VLOOKUP($B42,'nrg_cb_pem Gesamt'!$A$4:$BC$34,COLUMN('Total RE-GEN in AIB Countries'!BD41)-COLUMN('Total RE-GEN in AIB Countries'!$A$30),FALSE)</f>
        <v>0</v>
      </c>
    </row>
    <row r="43" spans="1:56" x14ac:dyDescent="0.35">
      <c r="A43" t="s">
        <v>27</v>
      </c>
      <c r="B43" t="s">
        <v>478</v>
      </c>
      <c r="C43">
        <f>VLOOKUP($B43,'nrg_cb_pem Gesamt'!$A$4:$BC$34,COLUMN('Total RE-GEN in AIB Countries'!C42)-COLUMN('Total RE-GEN in AIB Countries'!$A$30),FALSE)</f>
        <v>2553</v>
      </c>
      <c r="D43">
        <f>VLOOKUP($B43,'nrg_cb_pem Gesamt'!$A$4:$BC$34,COLUMN('Total RE-GEN in AIB Countries'!D42)-COLUMN('Total RE-GEN in AIB Countries'!$A$30),FALSE)</f>
        <v>2454</v>
      </c>
      <c r="E43">
        <f>VLOOKUP($B43,'nrg_cb_pem Gesamt'!$A$4:$BC$34,COLUMN('Total RE-GEN in AIB Countries'!E42)-COLUMN('Total RE-GEN in AIB Countries'!$A$30),FALSE)</f>
        <v>2504</v>
      </c>
      <c r="F43">
        <f>VLOOKUP($B43,'nrg_cb_pem Gesamt'!$A$4:$BC$34,COLUMN('Total RE-GEN in AIB Countries'!F42)-COLUMN('Total RE-GEN in AIB Countries'!$A$30),FALSE)</f>
        <v>2329</v>
      </c>
      <c r="G43">
        <f>VLOOKUP($B43,'nrg_cb_pem Gesamt'!$A$4:$BC$34,COLUMN('Total RE-GEN in AIB Countries'!G42)-COLUMN('Total RE-GEN in AIB Countries'!$A$30),FALSE)</f>
        <v>2224</v>
      </c>
      <c r="H43">
        <f>VLOOKUP($B43,'nrg_cb_pem Gesamt'!$A$4:$BC$34,COLUMN('Total RE-GEN in AIB Countries'!H42)-COLUMN('Total RE-GEN in AIB Countries'!$A$30),FALSE)</f>
        <v>2173</v>
      </c>
      <c r="I43">
        <f>VLOOKUP($B43,'nrg_cb_pem Gesamt'!$A$4:$BC$34,COLUMN('Total RE-GEN in AIB Countries'!I42)-COLUMN('Total RE-GEN in AIB Countries'!$A$30),FALSE)</f>
        <v>2335</v>
      </c>
      <c r="J43">
        <f>VLOOKUP($B43,'nrg_cb_pem Gesamt'!$A$4:$BC$34,COLUMN('Total RE-GEN in AIB Countries'!J42)-COLUMN('Total RE-GEN in AIB Countries'!$A$30),FALSE)</f>
        <v>2361</v>
      </c>
      <c r="K43">
        <f>VLOOKUP($B43,'nrg_cb_pem Gesamt'!$A$4:$BC$34,COLUMN('Total RE-GEN in AIB Countries'!K42)-COLUMN('Total RE-GEN in AIB Countries'!$A$30),FALSE)</f>
        <v>2331</v>
      </c>
      <c r="L43">
        <f>VLOOKUP($B43,'nrg_cb_pem Gesamt'!$A$4:$BC$34,COLUMN('Total RE-GEN in AIB Countries'!L42)-COLUMN('Total RE-GEN in AIB Countries'!$A$30),FALSE)</f>
        <v>2429</v>
      </c>
      <c r="M43">
        <f>VLOOKUP($B43,'nrg_cb_pem Gesamt'!$A$4:$BC$34,COLUMN('Total RE-GEN in AIB Countries'!M42)-COLUMN('Total RE-GEN in AIB Countries'!$A$30),FALSE)</f>
        <v>2559</v>
      </c>
      <c r="N43">
        <f>VLOOKUP($B43,'nrg_cb_pem Gesamt'!$A$4:$BC$34,COLUMN('Total RE-GEN in AIB Countries'!N42)-COLUMN('Total RE-GEN in AIB Countries'!$A$30),FALSE)</f>
        <v>2581</v>
      </c>
      <c r="O43">
        <f>VLOOKUP($B43,'nrg_cb_pem Gesamt'!$A$4:$BC$34,COLUMN('Total RE-GEN in AIB Countries'!O42)-COLUMN('Total RE-GEN in AIB Countries'!$A$30),FALSE)</f>
        <v>2766.7280000000001</v>
      </c>
      <c r="P43">
        <f>VLOOKUP($B43,'nrg_cb_pem Gesamt'!$A$4:$BC$34,COLUMN('Total RE-GEN in AIB Countries'!P42)-COLUMN('Total RE-GEN in AIB Countries'!$A$30),FALSE)</f>
        <v>2483.991</v>
      </c>
      <c r="Q43">
        <f>VLOOKUP($B43,'nrg_cb_pem Gesamt'!$A$4:$BC$34,COLUMN('Total RE-GEN in AIB Countries'!Q42)-COLUMN('Total RE-GEN in AIB Countries'!$A$30),FALSE)</f>
        <v>2590.9059999999999</v>
      </c>
      <c r="R43">
        <f>VLOOKUP($B43,'nrg_cb_pem Gesamt'!$A$4:$BC$34,COLUMN('Total RE-GEN in AIB Countries'!R42)-COLUMN('Total RE-GEN in AIB Countries'!$A$30),FALSE)</f>
        <v>2297.9360000000001</v>
      </c>
      <c r="S43">
        <f>VLOOKUP($B43,'nrg_cb_pem Gesamt'!$A$4:$BC$34,COLUMN('Total RE-GEN in AIB Countries'!S42)-COLUMN('Total RE-GEN in AIB Countries'!$A$30),FALSE)</f>
        <v>2281.0329999999999</v>
      </c>
      <c r="T43">
        <f>VLOOKUP($B43,'nrg_cb_pem Gesamt'!$A$4:$BC$34,COLUMN('Total RE-GEN in AIB Countries'!T42)-COLUMN('Total RE-GEN in AIB Countries'!$A$30),FALSE)</f>
        <v>2258.7020000000002</v>
      </c>
      <c r="U43">
        <f>VLOOKUP($B43,'nrg_cb_pem Gesamt'!$A$4:$BC$34,COLUMN('Total RE-GEN in AIB Countries'!U42)-COLUMN('Total RE-GEN in AIB Countries'!$A$30),FALSE)</f>
        <v>2351.6819999999998</v>
      </c>
      <c r="V43">
        <f>VLOOKUP($B43,'nrg_cb_pem Gesamt'!$A$4:$BC$34,COLUMN('Total RE-GEN in AIB Countries'!V42)-COLUMN('Total RE-GEN in AIB Countries'!$A$30),FALSE)</f>
        <v>2286.6799999999998</v>
      </c>
      <c r="W43">
        <f>VLOOKUP($B43,'nrg_cb_pem Gesamt'!$A$4:$BC$34,COLUMN('Total RE-GEN in AIB Countries'!W42)-COLUMN('Total RE-GEN in AIB Countries'!$A$30),FALSE)</f>
        <v>2359.96</v>
      </c>
      <c r="X43">
        <f>VLOOKUP($B43,'nrg_cb_pem Gesamt'!$A$4:$BC$34,COLUMN('Total RE-GEN in AIB Countries'!X42)-COLUMN('Total RE-GEN in AIB Countries'!$A$30),FALSE)</f>
        <v>2371.5369999999998</v>
      </c>
      <c r="Y43">
        <f>VLOOKUP($B43,'nrg_cb_pem Gesamt'!$A$4:$BC$34,COLUMN('Total RE-GEN in AIB Countries'!Y42)-COLUMN('Total RE-GEN in AIB Countries'!$A$30),FALSE)</f>
        <v>2510.4349999999999</v>
      </c>
      <c r="Z43">
        <f>VLOOKUP($B43,'nrg_cb_pem Gesamt'!$A$4:$BC$34,COLUMN('Total RE-GEN in AIB Countries'!Z42)-COLUMN('Total RE-GEN in AIB Countries'!$A$30),FALSE)</f>
        <v>2674.5450000000001</v>
      </c>
      <c r="AA43">
        <f>VLOOKUP($B43,'nrg_cb_pem Gesamt'!$A$4:$BC$34,COLUMN('Total RE-GEN in AIB Countries'!AA42)-COLUMN('Total RE-GEN in AIB Countries'!$A$30),FALSE)</f>
        <v>2695.5189999999998</v>
      </c>
      <c r="AB43">
        <f>VLOOKUP($B43,'nrg_cb_pem Gesamt'!$A$4:$BC$34,COLUMN('Total RE-GEN in AIB Countries'!AB42)-COLUMN('Total RE-GEN in AIB Countries'!$A$30),FALSE)</f>
        <v>2414.759</v>
      </c>
      <c r="AC43">
        <f>VLOOKUP($B43,'nrg_cb_pem Gesamt'!$A$4:$BC$34,COLUMN('Total RE-GEN in AIB Countries'!AC42)-COLUMN('Total RE-GEN in AIB Countries'!$A$30),FALSE)</f>
        <v>2607.2109999999998</v>
      </c>
      <c r="AD43">
        <f>VLOOKUP($B43,'nrg_cb_pem Gesamt'!$A$4:$BC$34,COLUMN('Total RE-GEN in AIB Countries'!AD42)-COLUMN('Total RE-GEN in AIB Countries'!$A$30),FALSE)</f>
        <v>2426.0189999999998</v>
      </c>
      <c r="AE43">
        <f>VLOOKUP($B43,'nrg_cb_pem Gesamt'!$A$4:$BC$34,COLUMN('Total RE-GEN in AIB Countries'!AE42)-COLUMN('Total RE-GEN in AIB Countries'!$A$30),FALSE)</f>
        <v>2388.2330000000002</v>
      </c>
      <c r="AF43">
        <f>VLOOKUP($B43,'nrg_cb_pem Gesamt'!$A$4:$BC$34,COLUMN('Total RE-GEN in AIB Countries'!AF42)-COLUMN('Total RE-GEN in AIB Countries'!$A$30),FALSE)</f>
        <v>2308.1469999999999</v>
      </c>
      <c r="AG43">
        <f>VLOOKUP($B43,'nrg_cb_pem Gesamt'!$A$4:$BC$34,COLUMN('Total RE-GEN in AIB Countries'!AG42)-COLUMN('Total RE-GEN in AIB Countries'!$A$30),FALSE)</f>
        <v>2375.8130000000001</v>
      </c>
      <c r="AH43">
        <f>VLOOKUP($B43,'nrg_cb_pem Gesamt'!$A$4:$BC$34,COLUMN('Total RE-GEN in AIB Countries'!AH42)-COLUMN('Total RE-GEN in AIB Countries'!$A$30),FALSE)</f>
        <v>2329.1759999999999</v>
      </c>
      <c r="AI43">
        <f>VLOOKUP($B43,'nrg_cb_pem Gesamt'!$A$4:$BC$34,COLUMN('Total RE-GEN in AIB Countries'!AI42)-COLUMN('Total RE-GEN in AIB Countries'!$A$30),FALSE)</f>
        <v>2221.9720000000002</v>
      </c>
      <c r="AJ43">
        <f>VLOOKUP($B43,'nrg_cb_pem Gesamt'!$A$4:$BC$34,COLUMN('Total RE-GEN in AIB Countries'!AJ42)-COLUMN('Total RE-GEN in AIB Countries'!$A$30),FALSE)</f>
        <v>2387.7280000000001</v>
      </c>
      <c r="AK43">
        <f>VLOOKUP($B43,'nrg_cb_pem Gesamt'!$A$4:$BC$34,COLUMN('Total RE-GEN in AIB Countries'!AK42)-COLUMN('Total RE-GEN in AIB Countries'!$A$30),FALSE)</f>
        <v>2579.0410000000002</v>
      </c>
      <c r="AL43">
        <f>VLOOKUP($B43,'nrg_cb_pem Gesamt'!$A$4:$BC$34,COLUMN('Total RE-GEN in AIB Countries'!AL42)-COLUMN('Total RE-GEN in AIB Countries'!$A$30),FALSE)</f>
        <v>2501.268</v>
      </c>
      <c r="AM43">
        <f>VLOOKUP($B43,'nrg_cb_pem Gesamt'!$A$4:$BC$34,COLUMN('Total RE-GEN in AIB Countries'!AM42)-COLUMN('Total RE-GEN in AIB Countries'!$A$30),FALSE)</f>
        <v>2604.4250000000002</v>
      </c>
      <c r="AN43">
        <f>VLOOKUP($B43,'nrg_cb_pem Gesamt'!$A$4:$BC$34,COLUMN('Total RE-GEN in AIB Countries'!AN42)-COLUMN('Total RE-GEN in AIB Countries'!$A$30),FALSE)</f>
        <v>2403.5250000000001</v>
      </c>
      <c r="AO43">
        <f>VLOOKUP($B43,'nrg_cb_pem Gesamt'!$A$4:$BC$34,COLUMN('Total RE-GEN in AIB Countries'!AO42)-COLUMN('Total RE-GEN in AIB Countries'!$A$30),FALSE)</f>
        <v>2471.0239999999999</v>
      </c>
      <c r="AP43">
        <f>VLOOKUP($B43,'nrg_cb_pem Gesamt'!$A$4:$BC$34,COLUMN('Total RE-GEN in AIB Countries'!AP42)-COLUMN('Total RE-GEN in AIB Countries'!$A$30),FALSE)</f>
        <v>2404.442</v>
      </c>
      <c r="AQ43">
        <f>VLOOKUP($B43,'nrg_cb_pem Gesamt'!$A$4:$BC$34,COLUMN('Total RE-GEN in AIB Countries'!AQ42)-COLUMN('Total RE-GEN in AIB Countries'!$A$30),FALSE)</f>
        <v>2345.0149999999999</v>
      </c>
      <c r="AR43">
        <f>VLOOKUP($B43,'nrg_cb_pem Gesamt'!$A$4:$BC$34,COLUMN('Total RE-GEN in AIB Countries'!AR42)-COLUMN('Total RE-GEN in AIB Countries'!$A$30),FALSE)</f>
        <v>2278.174</v>
      </c>
      <c r="AS43">
        <f>VLOOKUP($B43,'nrg_cb_pem Gesamt'!$A$4:$BC$34,COLUMN('Total RE-GEN in AIB Countries'!AS42)-COLUMN('Total RE-GEN in AIB Countries'!$A$30),FALSE)</f>
        <v>2144.3539999999998</v>
      </c>
      <c r="AT43">
        <f>VLOOKUP($B43,'nrg_cb_pem Gesamt'!$A$4:$BC$34,COLUMN('Total RE-GEN in AIB Countries'!AT42)-COLUMN('Total RE-GEN in AIB Countries'!$A$30),FALSE)</f>
        <v>2169.3429999999998</v>
      </c>
      <c r="AU43">
        <f>VLOOKUP($B43,'nrg_cb_pem Gesamt'!$A$4:$BC$34,COLUMN('Total RE-GEN in AIB Countries'!AU42)-COLUMN('Total RE-GEN in AIB Countries'!$A$30),FALSE)</f>
        <v>2183.806</v>
      </c>
      <c r="AV43">
        <f>VLOOKUP($B43,'nrg_cb_pem Gesamt'!$A$4:$BC$34,COLUMN('Total RE-GEN in AIB Countries'!AV42)-COLUMN('Total RE-GEN in AIB Countries'!$A$30),FALSE)</f>
        <v>2444.701</v>
      </c>
      <c r="AW43">
        <f>VLOOKUP($B43,'nrg_cb_pem Gesamt'!$A$4:$BC$34,COLUMN('Total RE-GEN in AIB Countries'!AW42)-COLUMN('Total RE-GEN in AIB Countries'!$A$30),FALSE)</f>
        <v>2718.69</v>
      </c>
      <c r="AX43">
        <f>VLOOKUP($B43,'nrg_cb_pem Gesamt'!$A$4:$BC$34,COLUMN('Total RE-GEN in AIB Countries'!AX42)-COLUMN('Total RE-GEN in AIB Countries'!$A$30),FALSE)</f>
        <v>2679.2559999999999</v>
      </c>
      <c r="AY43">
        <f>VLOOKUP($B43,'nrg_cb_pem Gesamt'!$A$4:$BC$34,COLUMN('Total RE-GEN in AIB Countries'!AY42)-COLUMN('Total RE-GEN in AIB Countries'!$A$30),FALSE)</f>
        <v>2690.1419999999998</v>
      </c>
      <c r="AZ43">
        <f>VLOOKUP($B43,'nrg_cb_pem Gesamt'!$A$4:$BC$34,COLUMN('Total RE-GEN in AIB Countries'!AZ42)-COLUMN('Total RE-GEN in AIB Countries'!$A$30),FALSE)</f>
        <v>2709.6019999999999</v>
      </c>
      <c r="BA43">
        <f>VLOOKUP($B43,'nrg_cb_pem Gesamt'!$A$4:$BC$34,COLUMN('Total RE-GEN in AIB Countries'!BA42)-COLUMN('Total RE-GEN in AIB Countries'!$A$30),FALSE)</f>
        <v>2446.0659999999998</v>
      </c>
      <c r="BB43">
        <f>VLOOKUP($B43,'nrg_cb_pem Gesamt'!$A$4:$BC$34,COLUMN('Total RE-GEN in AIB Countries'!BB42)-COLUMN('Total RE-GEN in AIB Countries'!$A$30),FALSE)</f>
        <v>2069.4169999999999</v>
      </c>
      <c r="BC43">
        <f>VLOOKUP($B43,'nrg_cb_pem Gesamt'!$A$4:$BC$34,COLUMN('Total RE-GEN in AIB Countries'!BC42)-COLUMN('Total RE-GEN in AIB Countries'!$A$30),FALSE)</f>
        <v>2260</v>
      </c>
      <c r="BD43">
        <f>VLOOKUP($B43,'nrg_cb_pem Gesamt'!$A$4:$BC$34,COLUMN('Total RE-GEN in AIB Countries'!BD42)-COLUMN('Total RE-GEN in AIB Countries'!$A$30),FALSE)</f>
        <v>2271.355</v>
      </c>
    </row>
    <row r="44" spans="1:56" x14ac:dyDescent="0.35">
      <c r="A44" t="s">
        <v>28</v>
      </c>
      <c r="B44" t="s">
        <v>479</v>
      </c>
      <c r="C44">
        <f>VLOOKUP($B44,'nrg_cb_pem Gesamt'!$A$4:$BC$34,COLUMN('Total RE-GEN in AIB Countries'!C43)-COLUMN('Total RE-GEN in AIB Countries'!$A$30),FALSE)</f>
        <v>22809</v>
      </c>
      <c r="D44">
        <f>VLOOKUP($B44,'nrg_cb_pem Gesamt'!$A$4:$BC$34,COLUMN('Total RE-GEN in AIB Countries'!D43)-COLUMN('Total RE-GEN in AIB Countries'!$A$30),FALSE)</f>
        <v>21300</v>
      </c>
      <c r="E44">
        <f>VLOOKUP($B44,'nrg_cb_pem Gesamt'!$A$4:$BC$34,COLUMN('Total RE-GEN in AIB Countries'!E43)-COLUMN('Total RE-GEN in AIB Countries'!$A$30),FALSE)</f>
        <v>22056</v>
      </c>
      <c r="F44">
        <f>VLOOKUP($B44,'nrg_cb_pem Gesamt'!$A$4:$BC$34,COLUMN('Total RE-GEN in AIB Countries'!F43)-COLUMN('Total RE-GEN in AIB Countries'!$A$30),FALSE)</f>
        <v>20536</v>
      </c>
      <c r="G44">
        <f>VLOOKUP($B44,'nrg_cb_pem Gesamt'!$A$4:$BC$34,COLUMN('Total RE-GEN in AIB Countries'!G43)-COLUMN('Total RE-GEN in AIB Countries'!$A$30),FALSE)</f>
        <v>21940</v>
      </c>
      <c r="H44">
        <f>VLOOKUP($B44,'nrg_cb_pem Gesamt'!$A$4:$BC$34,COLUMN('Total RE-GEN in AIB Countries'!H43)-COLUMN('Total RE-GEN in AIB Countries'!$A$30),FALSE)</f>
        <v>22438</v>
      </c>
      <c r="I44">
        <f>VLOOKUP($B44,'nrg_cb_pem Gesamt'!$A$4:$BC$34,COLUMN('Total RE-GEN in AIB Countries'!I43)-COLUMN('Total RE-GEN in AIB Countries'!$A$30),FALSE)</f>
        <v>25332</v>
      </c>
      <c r="J44">
        <f>VLOOKUP($B44,'nrg_cb_pem Gesamt'!$A$4:$BC$34,COLUMN('Total RE-GEN in AIB Countries'!J43)-COLUMN('Total RE-GEN in AIB Countries'!$A$30),FALSE)</f>
        <v>22344</v>
      </c>
      <c r="K44">
        <f>VLOOKUP($B44,'nrg_cb_pem Gesamt'!$A$4:$BC$34,COLUMN('Total RE-GEN in AIB Countries'!K43)-COLUMN('Total RE-GEN in AIB Countries'!$A$30),FALSE)</f>
        <v>23751</v>
      </c>
      <c r="L44">
        <f>VLOOKUP($B44,'nrg_cb_pem Gesamt'!$A$4:$BC$34,COLUMN('Total RE-GEN in AIB Countries'!L43)-COLUMN('Total RE-GEN in AIB Countries'!$A$30),FALSE)</f>
        <v>23683</v>
      </c>
      <c r="M44">
        <f>VLOOKUP($B44,'nrg_cb_pem Gesamt'!$A$4:$BC$34,COLUMN('Total RE-GEN in AIB Countries'!M43)-COLUMN('Total RE-GEN in AIB Countries'!$A$30),FALSE)</f>
        <v>24322</v>
      </c>
      <c r="N44">
        <f>VLOOKUP($B44,'nrg_cb_pem Gesamt'!$A$4:$BC$34,COLUMN('Total RE-GEN in AIB Countries'!N43)-COLUMN('Total RE-GEN in AIB Countries'!$A$30),FALSE)</f>
        <v>25138</v>
      </c>
      <c r="O44">
        <f>VLOOKUP($B44,'nrg_cb_pem Gesamt'!$A$4:$BC$34,COLUMN('Total RE-GEN in AIB Countries'!O43)-COLUMN('Total RE-GEN in AIB Countries'!$A$30),FALSE)</f>
        <v>27275</v>
      </c>
      <c r="P44">
        <f>VLOOKUP($B44,'nrg_cb_pem Gesamt'!$A$4:$BC$34,COLUMN('Total RE-GEN in AIB Countries'!P43)-COLUMN('Total RE-GEN in AIB Countries'!$A$30),FALSE)</f>
        <v>22282</v>
      </c>
      <c r="Q44">
        <f>VLOOKUP($B44,'nrg_cb_pem Gesamt'!$A$4:$BC$34,COLUMN('Total RE-GEN in AIB Countries'!Q43)-COLUMN('Total RE-GEN in AIB Countries'!$A$30),FALSE)</f>
        <v>22024</v>
      </c>
      <c r="R44">
        <f>VLOOKUP($B44,'nrg_cb_pem Gesamt'!$A$4:$BC$34,COLUMN('Total RE-GEN in AIB Countries'!R43)-COLUMN('Total RE-GEN in AIB Countries'!$A$30),FALSE)</f>
        <v>20902</v>
      </c>
      <c r="S44">
        <f>VLOOKUP($B44,'nrg_cb_pem Gesamt'!$A$4:$BC$34,COLUMN('Total RE-GEN in AIB Countries'!S43)-COLUMN('Total RE-GEN in AIB Countries'!$A$30),FALSE)</f>
        <v>22637</v>
      </c>
      <c r="T44">
        <f>VLOOKUP($B44,'nrg_cb_pem Gesamt'!$A$4:$BC$34,COLUMN('Total RE-GEN in AIB Countries'!T43)-COLUMN('Total RE-GEN in AIB Countries'!$A$30),FALSE)</f>
        <v>25284</v>
      </c>
      <c r="U44">
        <f>VLOOKUP($B44,'nrg_cb_pem Gesamt'!$A$4:$BC$34,COLUMN('Total RE-GEN in AIB Countries'!U43)-COLUMN('Total RE-GEN in AIB Countries'!$A$30),FALSE)</f>
        <v>26496</v>
      </c>
      <c r="V44">
        <f>VLOOKUP($B44,'nrg_cb_pem Gesamt'!$A$4:$BC$34,COLUMN('Total RE-GEN in AIB Countries'!V43)-COLUMN('Total RE-GEN in AIB Countries'!$A$30),FALSE)</f>
        <v>24416</v>
      </c>
      <c r="W44">
        <f>VLOOKUP($B44,'nrg_cb_pem Gesamt'!$A$4:$BC$34,COLUMN('Total RE-GEN in AIB Countries'!W43)-COLUMN('Total RE-GEN in AIB Countries'!$A$30),FALSE)</f>
        <v>22738</v>
      </c>
      <c r="X44">
        <f>VLOOKUP($B44,'nrg_cb_pem Gesamt'!$A$4:$BC$34,COLUMN('Total RE-GEN in AIB Countries'!X43)-COLUMN('Total RE-GEN in AIB Countries'!$A$30),FALSE)</f>
        <v>22970</v>
      </c>
      <c r="Y44">
        <f>VLOOKUP($B44,'nrg_cb_pem Gesamt'!$A$4:$BC$34,COLUMN('Total RE-GEN in AIB Countries'!Y43)-COLUMN('Total RE-GEN in AIB Countries'!$A$30),FALSE)</f>
        <v>24192</v>
      </c>
      <c r="Z44">
        <f>VLOOKUP($B44,'nrg_cb_pem Gesamt'!$A$4:$BC$34,COLUMN('Total RE-GEN in AIB Countries'!Z43)-COLUMN('Total RE-GEN in AIB Countries'!$A$30),FALSE)</f>
        <v>23902</v>
      </c>
      <c r="AA44">
        <f>VLOOKUP($B44,'nrg_cb_pem Gesamt'!$A$4:$BC$34,COLUMN('Total RE-GEN in AIB Countries'!AA43)-COLUMN('Total RE-GEN in AIB Countries'!$A$30),FALSE)</f>
        <v>22890</v>
      </c>
      <c r="AB44">
        <f>VLOOKUP($B44,'nrg_cb_pem Gesamt'!$A$4:$BC$34,COLUMN('Total RE-GEN in AIB Countries'!AB43)-COLUMN('Total RE-GEN in AIB Countries'!$A$30),FALSE)</f>
        <v>21887</v>
      </c>
      <c r="AC44">
        <f>VLOOKUP($B44,'nrg_cb_pem Gesamt'!$A$4:$BC$34,COLUMN('Total RE-GEN in AIB Countries'!AC43)-COLUMN('Total RE-GEN in AIB Countries'!$A$30),FALSE)</f>
        <v>23514</v>
      </c>
      <c r="AD44">
        <f>VLOOKUP($B44,'nrg_cb_pem Gesamt'!$A$4:$BC$34,COLUMN('Total RE-GEN in AIB Countries'!AD43)-COLUMN('Total RE-GEN in AIB Countries'!$A$30),FALSE)</f>
        <v>20740</v>
      </c>
      <c r="AE44">
        <f>VLOOKUP($B44,'nrg_cb_pem Gesamt'!$A$4:$BC$34,COLUMN('Total RE-GEN in AIB Countries'!AE43)-COLUMN('Total RE-GEN in AIB Countries'!$A$30),FALSE)</f>
        <v>22863</v>
      </c>
      <c r="AF44">
        <f>VLOOKUP($B44,'nrg_cb_pem Gesamt'!$A$4:$BC$34,COLUMN('Total RE-GEN in AIB Countries'!AF43)-COLUMN('Total RE-GEN in AIB Countries'!$A$30),FALSE)</f>
        <v>23833</v>
      </c>
      <c r="AG44">
        <f>VLOOKUP($B44,'nrg_cb_pem Gesamt'!$A$4:$BC$34,COLUMN('Total RE-GEN in AIB Countries'!AG43)-COLUMN('Total RE-GEN in AIB Countries'!$A$30),FALSE)</f>
        <v>26226</v>
      </c>
      <c r="AH44">
        <f>VLOOKUP($B44,'nrg_cb_pem Gesamt'!$A$4:$BC$34,COLUMN('Total RE-GEN in AIB Countries'!AH43)-COLUMN('Total RE-GEN in AIB Countries'!$A$30),FALSE)</f>
        <v>23975</v>
      </c>
      <c r="AI44">
        <f>VLOOKUP($B44,'nrg_cb_pem Gesamt'!$A$4:$BC$34,COLUMN('Total RE-GEN in AIB Countries'!AI43)-COLUMN('Total RE-GEN in AIB Countries'!$A$30),FALSE)</f>
        <v>24076</v>
      </c>
      <c r="AJ44">
        <f>VLOOKUP($B44,'nrg_cb_pem Gesamt'!$A$4:$BC$34,COLUMN('Total RE-GEN in AIB Countries'!AJ43)-COLUMN('Total RE-GEN in AIB Countries'!$A$30),FALSE)</f>
        <v>23057</v>
      </c>
      <c r="AK44">
        <f>VLOOKUP($B44,'nrg_cb_pem Gesamt'!$A$4:$BC$34,COLUMN('Total RE-GEN in AIB Countries'!AK43)-COLUMN('Total RE-GEN in AIB Countries'!$A$30),FALSE)</f>
        <v>23967</v>
      </c>
      <c r="AL44">
        <f>VLOOKUP($B44,'nrg_cb_pem Gesamt'!$A$4:$BC$34,COLUMN('Total RE-GEN in AIB Countries'!AL43)-COLUMN('Total RE-GEN in AIB Countries'!$A$30),FALSE)</f>
        <v>23206</v>
      </c>
      <c r="AM44">
        <f>VLOOKUP($B44,'nrg_cb_pem Gesamt'!$A$4:$BC$34,COLUMN('Total RE-GEN in AIB Countries'!AM43)-COLUMN('Total RE-GEN in AIB Countries'!$A$30),FALSE)</f>
        <v>26029</v>
      </c>
      <c r="AN44">
        <f>VLOOKUP($B44,'nrg_cb_pem Gesamt'!$A$4:$BC$34,COLUMN('Total RE-GEN in AIB Countries'!AN43)-COLUMN('Total RE-GEN in AIB Countries'!$A$30),FALSE)</f>
        <v>21952</v>
      </c>
      <c r="AO44">
        <f>VLOOKUP($B44,'nrg_cb_pem Gesamt'!$A$4:$BC$34,COLUMN('Total RE-GEN in AIB Countries'!AO43)-COLUMN('Total RE-GEN in AIB Countries'!$A$30),FALSE)</f>
        <v>22866</v>
      </c>
      <c r="AP44">
        <f>VLOOKUP($B44,'nrg_cb_pem Gesamt'!$A$4:$BC$34,COLUMN('Total RE-GEN in AIB Countries'!AP43)-COLUMN('Total RE-GEN in AIB Countries'!$A$30),FALSE)</f>
        <v>21741</v>
      </c>
      <c r="AQ44">
        <f>VLOOKUP($B44,'nrg_cb_pem Gesamt'!$A$4:$BC$34,COLUMN('Total RE-GEN in AIB Countries'!AQ43)-COLUMN('Total RE-GEN in AIB Countries'!$A$30),FALSE)</f>
        <v>22318</v>
      </c>
      <c r="AR44">
        <f>VLOOKUP($B44,'nrg_cb_pem Gesamt'!$A$4:$BC$34,COLUMN('Total RE-GEN in AIB Countries'!AR43)-COLUMN('Total RE-GEN in AIB Countries'!$A$30),FALSE)</f>
        <v>24542</v>
      </c>
      <c r="AS44">
        <f>VLOOKUP($B44,'nrg_cb_pem Gesamt'!$A$4:$BC$34,COLUMN('Total RE-GEN in AIB Countries'!AS43)-COLUMN('Total RE-GEN in AIB Countries'!$A$30),FALSE)</f>
        <v>27814</v>
      </c>
      <c r="AT44">
        <f>VLOOKUP($B44,'nrg_cb_pem Gesamt'!$A$4:$BC$34,COLUMN('Total RE-GEN in AIB Countries'!AT43)-COLUMN('Total RE-GEN in AIB Countries'!$A$30),FALSE)</f>
        <v>24344</v>
      </c>
      <c r="AU44">
        <f>VLOOKUP($B44,'nrg_cb_pem Gesamt'!$A$4:$BC$34,COLUMN('Total RE-GEN in AIB Countries'!AU43)-COLUMN('Total RE-GEN in AIB Countries'!$A$30),FALSE)</f>
        <v>23954</v>
      </c>
      <c r="AV44">
        <f>VLOOKUP($B44,'nrg_cb_pem Gesamt'!$A$4:$BC$34,COLUMN('Total RE-GEN in AIB Countries'!AV43)-COLUMN('Total RE-GEN in AIB Countries'!$A$30),FALSE)</f>
        <v>22919</v>
      </c>
      <c r="AW44">
        <f>VLOOKUP($B44,'nrg_cb_pem Gesamt'!$A$4:$BC$34,COLUMN('Total RE-GEN in AIB Countries'!AW43)-COLUMN('Total RE-GEN in AIB Countries'!$A$30),FALSE)</f>
        <v>22887</v>
      </c>
      <c r="AX44">
        <f>VLOOKUP($B44,'nrg_cb_pem Gesamt'!$A$4:$BC$34,COLUMN('Total RE-GEN in AIB Countries'!AX43)-COLUMN('Total RE-GEN in AIB Countries'!$A$30),FALSE)</f>
        <v>22480</v>
      </c>
      <c r="AY44">
        <f>VLOOKUP($B44,'nrg_cb_pem Gesamt'!$A$4:$BC$34,COLUMN('Total RE-GEN in AIB Countries'!AY43)-COLUMN('Total RE-GEN in AIB Countries'!$A$30),FALSE)</f>
        <v>24315</v>
      </c>
      <c r="AZ44">
        <f>VLOOKUP($B44,'nrg_cb_pem Gesamt'!$A$4:$BC$34,COLUMN('Total RE-GEN in AIB Countries'!AZ43)-COLUMN('Total RE-GEN in AIB Countries'!$A$30),FALSE)</f>
        <v>21895</v>
      </c>
      <c r="BA44">
        <f>VLOOKUP($B44,'nrg_cb_pem Gesamt'!$A$4:$BC$34,COLUMN('Total RE-GEN in AIB Countries'!BA43)-COLUMN('Total RE-GEN in AIB Countries'!$A$30),FALSE)</f>
        <v>20100</v>
      </c>
      <c r="BB44">
        <f>VLOOKUP($B44,'nrg_cb_pem Gesamt'!$A$4:$BC$34,COLUMN('Total RE-GEN in AIB Countries'!BB43)-COLUMN('Total RE-GEN in AIB Countries'!$A$30),FALSE)</f>
        <v>19397</v>
      </c>
      <c r="BC44">
        <f>VLOOKUP($B44,'nrg_cb_pem Gesamt'!$A$4:$BC$34,COLUMN('Total RE-GEN in AIB Countries'!BC43)-COLUMN('Total RE-GEN in AIB Countries'!$A$30),FALSE)</f>
        <v>21651</v>
      </c>
      <c r="BD44">
        <f>VLOOKUP($B44,'nrg_cb_pem Gesamt'!$A$4:$BC$34,COLUMN('Total RE-GEN in AIB Countries'!BD43)-COLUMN('Total RE-GEN in AIB Countries'!$A$30),FALSE)</f>
        <v>23574</v>
      </c>
    </row>
    <row r="45" spans="1:56" x14ac:dyDescent="0.35">
      <c r="A45" t="s">
        <v>30</v>
      </c>
      <c r="B45" t="s">
        <v>490</v>
      </c>
      <c r="C45">
        <f>VLOOKUP($B45,'nrg_cb_pem Gesamt'!$A$4:$BC$34,COLUMN('Total RE-GEN in AIB Countries'!C44)-COLUMN('Total RE-GEN in AIB Countries'!$A$30),FALSE)</f>
        <v>373</v>
      </c>
      <c r="D45">
        <f>VLOOKUP($B45,'nrg_cb_pem Gesamt'!$A$4:$BC$34,COLUMN('Total RE-GEN in AIB Countries'!D44)-COLUMN('Total RE-GEN in AIB Countries'!$A$30),FALSE)</f>
        <v>353</v>
      </c>
      <c r="E45">
        <f>VLOOKUP($B45,'nrg_cb_pem Gesamt'!$A$4:$BC$34,COLUMN('Total RE-GEN in AIB Countries'!E44)-COLUMN('Total RE-GEN in AIB Countries'!$A$30),FALSE)</f>
        <v>282</v>
      </c>
      <c r="F45">
        <f>VLOOKUP($B45,'nrg_cb_pem Gesamt'!$A$4:$BC$34,COLUMN('Total RE-GEN in AIB Countries'!F44)-COLUMN('Total RE-GEN in AIB Countries'!$A$30),FALSE)</f>
        <v>276</v>
      </c>
      <c r="G45">
        <f>VLOOKUP($B45,'nrg_cb_pem Gesamt'!$A$4:$BC$34,COLUMN('Total RE-GEN in AIB Countries'!G44)-COLUMN('Total RE-GEN in AIB Countries'!$A$30),FALSE)</f>
        <v>255</v>
      </c>
      <c r="H45">
        <f>VLOOKUP($B45,'nrg_cb_pem Gesamt'!$A$4:$BC$34,COLUMN('Total RE-GEN in AIB Countries'!H44)-COLUMN('Total RE-GEN in AIB Countries'!$A$30),FALSE)</f>
        <v>318</v>
      </c>
      <c r="I45">
        <f>VLOOKUP($B45,'nrg_cb_pem Gesamt'!$A$4:$BC$34,COLUMN('Total RE-GEN in AIB Countries'!I44)-COLUMN('Total RE-GEN in AIB Countries'!$A$30),FALSE)</f>
        <v>237</v>
      </c>
      <c r="J45">
        <f>VLOOKUP($B45,'nrg_cb_pem Gesamt'!$A$4:$BC$34,COLUMN('Total RE-GEN in AIB Countries'!J44)-COLUMN('Total RE-GEN in AIB Countries'!$A$30),FALSE)</f>
        <v>255</v>
      </c>
      <c r="K45">
        <f>VLOOKUP($B45,'nrg_cb_pem Gesamt'!$A$4:$BC$34,COLUMN('Total RE-GEN in AIB Countries'!K44)-COLUMN('Total RE-GEN in AIB Countries'!$A$30),FALSE)</f>
        <v>297</v>
      </c>
      <c r="L45">
        <f>VLOOKUP($B45,'nrg_cb_pem Gesamt'!$A$4:$BC$34,COLUMN('Total RE-GEN in AIB Countries'!L44)-COLUMN('Total RE-GEN in AIB Countries'!$A$30),FALSE)</f>
        <v>325</v>
      </c>
      <c r="M45">
        <f>VLOOKUP($B45,'nrg_cb_pem Gesamt'!$A$4:$BC$34,COLUMN('Total RE-GEN in AIB Countries'!M44)-COLUMN('Total RE-GEN in AIB Countries'!$A$30),FALSE)</f>
        <v>446</v>
      </c>
      <c r="N45">
        <f>VLOOKUP($B45,'nrg_cb_pem Gesamt'!$A$4:$BC$34,COLUMN('Total RE-GEN in AIB Countries'!N44)-COLUMN('Total RE-GEN in AIB Countries'!$A$30),FALSE)</f>
        <v>430</v>
      </c>
      <c r="O45">
        <f>VLOOKUP($B45,'nrg_cb_pem Gesamt'!$A$4:$BC$34,COLUMN('Total RE-GEN in AIB Countries'!O44)-COLUMN('Total RE-GEN in AIB Countries'!$A$30),FALSE)</f>
        <v>319.94499999999999</v>
      </c>
      <c r="P45">
        <f>VLOOKUP($B45,'nrg_cb_pem Gesamt'!$A$4:$BC$34,COLUMN('Total RE-GEN in AIB Countries'!P44)-COLUMN('Total RE-GEN in AIB Countries'!$A$30),FALSE)</f>
        <v>314.005</v>
      </c>
      <c r="Q45">
        <f>VLOOKUP($B45,'nrg_cb_pem Gesamt'!$A$4:$BC$34,COLUMN('Total RE-GEN in AIB Countries'!Q44)-COLUMN('Total RE-GEN in AIB Countries'!$A$30),FALSE)</f>
        <v>333.49299999999999</v>
      </c>
      <c r="R45">
        <f>VLOOKUP($B45,'nrg_cb_pem Gesamt'!$A$4:$BC$34,COLUMN('Total RE-GEN in AIB Countries'!R44)-COLUMN('Total RE-GEN in AIB Countries'!$A$30),FALSE)</f>
        <v>311.09199999999998</v>
      </c>
      <c r="S45">
        <f>VLOOKUP($B45,'nrg_cb_pem Gesamt'!$A$4:$BC$34,COLUMN('Total RE-GEN in AIB Countries'!S44)-COLUMN('Total RE-GEN in AIB Countries'!$A$30),FALSE)</f>
        <v>339.226</v>
      </c>
      <c r="T45">
        <f>VLOOKUP($B45,'nrg_cb_pem Gesamt'!$A$4:$BC$34,COLUMN('Total RE-GEN in AIB Countries'!T44)-COLUMN('Total RE-GEN in AIB Countries'!$A$30),FALSE)</f>
        <v>311.02999999999997</v>
      </c>
      <c r="U45">
        <f>VLOOKUP($B45,'nrg_cb_pem Gesamt'!$A$4:$BC$34,COLUMN('Total RE-GEN in AIB Countries'!U44)-COLUMN('Total RE-GEN in AIB Countries'!$A$30),FALSE)</f>
        <v>253.33500000000001</v>
      </c>
      <c r="V45">
        <f>VLOOKUP($B45,'nrg_cb_pem Gesamt'!$A$4:$BC$34,COLUMN('Total RE-GEN in AIB Countries'!V44)-COLUMN('Total RE-GEN in AIB Countries'!$A$30),FALSE)</f>
        <v>280.28800000000001</v>
      </c>
      <c r="W45">
        <f>VLOOKUP($B45,'nrg_cb_pem Gesamt'!$A$4:$BC$34,COLUMN('Total RE-GEN in AIB Countries'!W44)-COLUMN('Total RE-GEN in AIB Countries'!$A$30),FALSE)</f>
        <v>318.03100000000001</v>
      </c>
      <c r="X45">
        <f>VLOOKUP($B45,'nrg_cb_pem Gesamt'!$A$4:$BC$34,COLUMN('Total RE-GEN in AIB Countries'!X44)-COLUMN('Total RE-GEN in AIB Countries'!$A$30),FALSE)</f>
        <v>390.84199999999998</v>
      </c>
      <c r="Y45">
        <f>VLOOKUP($B45,'nrg_cb_pem Gesamt'!$A$4:$BC$34,COLUMN('Total RE-GEN in AIB Countries'!Y44)-COLUMN('Total RE-GEN in AIB Countries'!$A$30),FALSE)</f>
        <v>354.94200000000001</v>
      </c>
      <c r="Z45">
        <f>VLOOKUP($B45,'nrg_cb_pem Gesamt'!$A$4:$BC$34,COLUMN('Total RE-GEN in AIB Countries'!Z44)-COLUMN('Total RE-GEN in AIB Countries'!$A$30),FALSE)</f>
        <v>366.80799999999999</v>
      </c>
      <c r="AA45">
        <f>VLOOKUP($B45,'nrg_cb_pem Gesamt'!$A$4:$BC$34,COLUMN('Total RE-GEN in AIB Countries'!AA44)-COLUMN('Total RE-GEN in AIB Countries'!$A$30),FALSE)</f>
        <v>354.21100000000001</v>
      </c>
      <c r="AB45">
        <f>VLOOKUP($B45,'nrg_cb_pem Gesamt'!$A$4:$BC$34,COLUMN('Total RE-GEN in AIB Countries'!AB44)-COLUMN('Total RE-GEN in AIB Countries'!$A$30),FALSE)</f>
        <v>249.30699999999999</v>
      </c>
      <c r="AC45">
        <f>VLOOKUP($B45,'nrg_cb_pem Gesamt'!$A$4:$BC$34,COLUMN('Total RE-GEN in AIB Countries'!AC44)-COLUMN('Total RE-GEN in AIB Countries'!$A$30),FALSE)</f>
        <v>301.072</v>
      </c>
      <c r="AD45">
        <f>VLOOKUP($B45,'nrg_cb_pem Gesamt'!$A$4:$BC$34,COLUMN('Total RE-GEN in AIB Countries'!AD44)-COLUMN('Total RE-GEN in AIB Countries'!$A$30),FALSE)</f>
        <v>317.48500000000001</v>
      </c>
      <c r="AE45">
        <f>VLOOKUP($B45,'nrg_cb_pem Gesamt'!$A$4:$BC$34,COLUMN('Total RE-GEN in AIB Countries'!AE44)-COLUMN('Total RE-GEN in AIB Countries'!$A$30),FALSE)</f>
        <v>269.66500000000002</v>
      </c>
      <c r="AF45">
        <f>VLOOKUP($B45,'nrg_cb_pem Gesamt'!$A$4:$BC$34,COLUMN('Total RE-GEN in AIB Countries'!AF44)-COLUMN('Total RE-GEN in AIB Countries'!$A$30),FALSE)</f>
        <v>197.489</v>
      </c>
      <c r="AG45">
        <f>VLOOKUP($B45,'nrg_cb_pem Gesamt'!$A$4:$BC$34,COLUMN('Total RE-GEN in AIB Countries'!AG44)-COLUMN('Total RE-GEN in AIB Countries'!$A$30),FALSE)</f>
        <v>196.803</v>
      </c>
      <c r="AH45">
        <f>VLOOKUP($B45,'nrg_cb_pem Gesamt'!$A$4:$BC$34,COLUMN('Total RE-GEN in AIB Countries'!AH44)-COLUMN('Total RE-GEN in AIB Countries'!$A$30),FALSE)</f>
        <v>237.26599999999999</v>
      </c>
      <c r="AI45">
        <f>VLOOKUP($B45,'nrg_cb_pem Gesamt'!$A$4:$BC$34,COLUMN('Total RE-GEN in AIB Countries'!AI44)-COLUMN('Total RE-GEN in AIB Countries'!$A$30),FALSE)</f>
        <v>287.35599999999999</v>
      </c>
      <c r="AJ45">
        <f>VLOOKUP($B45,'nrg_cb_pem Gesamt'!$A$4:$BC$34,COLUMN('Total RE-GEN in AIB Countries'!AJ44)-COLUMN('Total RE-GEN in AIB Countries'!$A$30),FALSE)</f>
        <v>334.98899999999998</v>
      </c>
      <c r="AK45">
        <f>VLOOKUP($B45,'nrg_cb_pem Gesamt'!$A$4:$BC$34,COLUMN('Total RE-GEN in AIB Countries'!AK44)-COLUMN('Total RE-GEN in AIB Countries'!$A$30),FALSE)</f>
        <v>208.535</v>
      </c>
      <c r="AL45">
        <f>VLOOKUP($B45,'nrg_cb_pem Gesamt'!$A$4:$BC$34,COLUMN('Total RE-GEN in AIB Countries'!AL44)-COLUMN('Total RE-GEN in AIB Countries'!$A$30),FALSE)</f>
        <v>228.917</v>
      </c>
      <c r="AM45">
        <f>VLOOKUP($B45,'nrg_cb_pem Gesamt'!$A$4:$BC$34,COLUMN('Total RE-GEN in AIB Countries'!AM44)-COLUMN('Total RE-GEN in AIB Countries'!$A$30),FALSE)</f>
        <v>310.904</v>
      </c>
      <c r="AN45">
        <f>VLOOKUP($B45,'nrg_cb_pem Gesamt'!$A$4:$BC$34,COLUMN('Total RE-GEN in AIB Countries'!AN44)-COLUMN('Total RE-GEN in AIB Countries'!$A$30),FALSE)</f>
        <v>338.35199999999998</v>
      </c>
      <c r="AO45">
        <f>VLOOKUP($B45,'nrg_cb_pem Gesamt'!$A$4:$BC$34,COLUMN('Total RE-GEN in AIB Countries'!AO44)-COLUMN('Total RE-GEN in AIB Countries'!$A$30),FALSE)</f>
        <v>356.59</v>
      </c>
      <c r="AP45">
        <f>VLOOKUP($B45,'nrg_cb_pem Gesamt'!$A$4:$BC$34,COLUMN('Total RE-GEN in AIB Countries'!AP44)-COLUMN('Total RE-GEN in AIB Countries'!$A$30),FALSE)</f>
        <v>287.34399999999999</v>
      </c>
      <c r="AQ45">
        <f>VLOOKUP($B45,'nrg_cb_pem Gesamt'!$A$4:$BC$34,COLUMN('Total RE-GEN in AIB Countries'!AQ44)-COLUMN('Total RE-GEN in AIB Countries'!$A$30),FALSE)</f>
        <v>273.27800000000002</v>
      </c>
      <c r="AR45">
        <f>VLOOKUP($B45,'nrg_cb_pem Gesamt'!$A$4:$BC$34,COLUMN('Total RE-GEN in AIB Countries'!AR44)-COLUMN('Total RE-GEN in AIB Countries'!$A$30),FALSE)</f>
        <v>278.80700000000002</v>
      </c>
      <c r="AS45">
        <f>VLOOKUP($B45,'nrg_cb_pem Gesamt'!$A$4:$BC$34,COLUMN('Total RE-GEN in AIB Countries'!AS44)-COLUMN('Total RE-GEN in AIB Countries'!$A$30),FALSE)</f>
        <v>290.61200000000002</v>
      </c>
      <c r="AT45">
        <f>VLOOKUP($B45,'nrg_cb_pem Gesamt'!$A$4:$BC$34,COLUMN('Total RE-GEN in AIB Countries'!AT44)-COLUMN('Total RE-GEN in AIB Countries'!$A$30),FALSE)</f>
        <v>260.10000000000002</v>
      </c>
      <c r="AU45">
        <f>VLOOKUP($B45,'nrg_cb_pem Gesamt'!$A$4:$BC$34,COLUMN('Total RE-GEN in AIB Countries'!AU44)-COLUMN('Total RE-GEN in AIB Countries'!$A$30),FALSE)</f>
        <v>327.8</v>
      </c>
      <c r="AV45">
        <f>VLOOKUP($B45,'nrg_cb_pem Gesamt'!$A$4:$BC$34,COLUMN('Total RE-GEN in AIB Countries'!AV44)-COLUMN('Total RE-GEN in AIB Countries'!$A$30),FALSE)</f>
        <v>321.7</v>
      </c>
      <c r="AW45">
        <f>VLOOKUP($B45,'nrg_cb_pem Gesamt'!$A$4:$BC$34,COLUMN('Total RE-GEN in AIB Countries'!AW44)-COLUMN('Total RE-GEN in AIB Countries'!$A$30),FALSE)</f>
        <v>283.113</v>
      </c>
      <c r="AX45">
        <f>VLOOKUP($B45,'nrg_cb_pem Gesamt'!$A$4:$BC$34,COLUMN('Total RE-GEN in AIB Countries'!AX44)-COLUMN('Total RE-GEN in AIB Countries'!$A$30),FALSE)</f>
        <v>350.70800000000003</v>
      </c>
      <c r="AY45">
        <f>VLOOKUP($B45,'nrg_cb_pem Gesamt'!$A$4:$BC$34,COLUMN('Total RE-GEN in AIB Countries'!AY44)-COLUMN('Total RE-GEN in AIB Countries'!$A$30),FALSE)</f>
        <v>387.80900000000003</v>
      </c>
      <c r="AZ45">
        <f>VLOOKUP($B45,'nrg_cb_pem Gesamt'!$A$4:$BC$34,COLUMN('Total RE-GEN in AIB Countries'!AZ44)-COLUMN('Total RE-GEN in AIB Countries'!$A$30),FALSE)</f>
        <v>435.96300000000002</v>
      </c>
      <c r="BA45">
        <f>VLOOKUP($B45,'nrg_cb_pem Gesamt'!$A$4:$BC$34,COLUMN('Total RE-GEN in AIB Countries'!BA44)-COLUMN('Total RE-GEN in AIB Countries'!$A$30),FALSE)</f>
        <v>365.67099999999999</v>
      </c>
      <c r="BB45">
        <f>VLOOKUP($B45,'nrg_cb_pem Gesamt'!$A$4:$BC$34,COLUMN('Total RE-GEN in AIB Countries'!BB44)-COLUMN('Total RE-GEN in AIB Countries'!$A$30),FALSE)</f>
        <v>340.59399999999999</v>
      </c>
      <c r="BC45">
        <f>VLOOKUP($B45,'nrg_cb_pem Gesamt'!$A$4:$BC$34,COLUMN('Total RE-GEN in AIB Countries'!BC44)-COLUMN('Total RE-GEN in AIB Countries'!$A$30),FALSE)</f>
        <v>371.97500000000002</v>
      </c>
      <c r="BD45">
        <f>VLOOKUP($B45,'nrg_cb_pem Gesamt'!$A$4:$BC$34,COLUMN('Total RE-GEN in AIB Countries'!BD44)-COLUMN('Total RE-GEN in AIB Countries'!$A$30),FALSE)</f>
        <v>418.61200000000002</v>
      </c>
    </row>
    <row r="46" spans="1:56" x14ac:dyDescent="0.35">
      <c r="A46" t="s">
        <v>31</v>
      </c>
      <c r="B46" t="s">
        <v>480</v>
      </c>
      <c r="C46">
        <f>VLOOKUP($B46,'nrg_cb_pem Gesamt'!$A$4:$BC$34,COLUMN('Total RE-GEN in AIB Countries'!C45)-COLUMN('Total RE-GEN in AIB Countries'!$A$30),FALSE)</f>
        <v>193</v>
      </c>
      <c r="D46">
        <f>VLOOKUP($B46,'nrg_cb_pem Gesamt'!$A$4:$BC$34,COLUMN('Total RE-GEN in AIB Countries'!D45)-COLUMN('Total RE-GEN in AIB Countries'!$A$30),FALSE)</f>
        <v>193</v>
      </c>
      <c r="E46">
        <f>VLOOKUP($B46,'nrg_cb_pem Gesamt'!$A$4:$BC$34,COLUMN('Total RE-GEN in AIB Countries'!E45)-COLUMN('Total RE-GEN in AIB Countries'!$A$30),FALSE)</f>
        <v>190</v>
      </c>
      <c r="F46">
        <f>VLOOKUP($B46,'nrg_cb_pem Gesamt'!$A$4:$BC$34,COLUMN('Total RE-GEN in AIB Countries'!F45)-COLUMN('Total RE-GEN in AIB Countries'!$A$30),FALSE)</f>
        <v>186</v>
      </c>
      <c r="G46">
        <f>VLOOKUP($B46,'nrg_cb_pem Gesamt'!$A$4:$BC$34,COLUMN('Total RE-GEN in AIB Countries'!G45)-COLUMN('Total RE-GEN in AIB Countries'!$A$30),FALSE)</f>
        <v>168</v>
      </c>
      <c r="H46">
        <f>VLOOKUP($B46,'nrg_cb_pem Gesamt'!$A$4:$BC$34,COLUMN('Total RE-GEN in AIB Countries'!H45)-COLUMN('Total RE-GEN in AIB Countries'!$A$30),FALSE)</f>
        <v>144</v>
      </c>
      <c r="I46">
        <f>VLOOKUP($B46,'nrg_cb_pem Gesamt'!$A$4:$BC$34,COLUMN('Total RE-GEN in AIB Countries'!I45)-COLUMN('Total RE-GEN in AIB Countries'!$A$30),FALSE)</f>
        <v>132</v>
      </c>
      <c r="J46">
        <f>VLOOKUP($B46,'nrg_cb_pem Gesamt'!$A$4:$BC$34,COLUMN('Total RE-GEN in AIB Countries'!J45)-COLUMN('Total RE-GEN in AIB Countries'!$A$30),FALSE)</f>
        <v>138</v>
      </c>
      <c r="K46">
        <f>VLOOKUP($B46,'nrg_cb_pem Gesamt'!$A$4:$BC$34,COLUMN('Total RE-GEN in AIB Countries'!K45)-COLUMN('Total RE-GEN in AIB Countries'!$A$30),FALSE)</f>
        <v>140</v>
      </c>
      <c r="L46">
        <f>VLOOKUP($B46,'nrg_cb_pem Gesamt'!$A$4:$BC$34,COLUMN('Total RE-GEN in AIB Countries'!L45)-COLUMN('Total RE-GEN in AIB Countries'!$A$30),FALSE)</f>
        <v>156</v>
      </c>
      <c r="M46">
        <f>VLOOKUP($B46,'nrg_cb_pem Gesamt'!$A$4:$BC$34,COLUMN('Total RE-GEN in AIB Countries'!M45)-COLUMN('Total RE-GEN in AIB Countries'!$A$30),FALSE)</f>
        <v>185</v>
      </c>
      <c r="N46">
        <f>VLOOKUP($B46,'nrg_cb_pem Gesamt'!$A$4:$BC$34,COLUMN('Total RE-GEN in AIB Countries'!N45)-COLUMN('Total RE-GEN in AIB Countries'!$A$30),FALSE)</f>
        <v>186</v>
      </c>
      <c r="O46">
        <f>VLOOKUP($B46,'nrg_cb_pem Gesamt'!$A$4:$BC$34,COLUMN('Total RE-GEN in AIB Countries'!O45)-COLUMN('Total RE-GEN in AIB Countries'!$A$30),FALSE)</f>
        <v>194.041</v>
      </c>
      <c r="P46">
        <f>VLOOKUP($B46,'nrg_cb_pem Gesamt'!$A$4:$BC$34,COLUMN('Total RE-GEN in AIB Countries'!P45)-COLUMN('Total RE-GEN in AIB Countries'!$A$30),FALSE)</f>
        <v>195.46</v>
      </c>
      <c r="Q46">
        <f>VLOOKUP($B46,'nrg_cb_pem Gesamt'!$A$4:$BC$34,COLUMN('Total RE-GEN in AIB Countries'!Q45)-COLUMN('Total RE-GEN in AIB Countries'!$A$30),FALSE)</f>
        <v>205.28</v>
      </c>
      <c r="R46">
        <f>VLOOKUP($B46,'nrg_cb_pem Gesamt'!$A$4:$BC$34,COLUMN('Total RE-GEN in AIB Countries'!R45)-COLUMN('Total RE-GEN in AIB Countries'!$A$30),FALSE)</f>
        <v>194.03399999999999</v>
      </c>
      <c r="S46">
        <f>VLOOKUP($B46,'nrg_cb_pem Gesamt'!$A$4:$BC$34,COLUMN('Total RE-GEN in AIB Countries'!S45)-COLUMN('Total RE-GEN in AIB Countries'!$A$30),FALSE)</f>
        <v>156.19200000000001</v>
      </c>
      <c r="T46">
        <f>VLOOKUP($B46,'nrg_cb_pem Gesamt'!$A$4:$BC$34,COLUMN('Total RE-GEN in AIB Countries'!T45)-COLUMN('Total RE-GEN in AIB Countries'!$A$30),FALSE)</f>
        <v>144.29900000000001</v>
      </c>
      <c r="U46">
        <f>VLOOKUP($B46,'nrg_cb_pem Gesamt'!$A$4:$BC$34,COLUMN('Total RE-GEN in AIB Countries'!U45)-COLUMN('Total RE-GEN in AIB Countries'!$A$30),FALSE)</f>
        <v>139.768</v>
      </c>
      <c r="V46">
        <f>VLOOKUP($B46,'nrg_cb_pem Gesamt'!$A$4:$BC$34,COLUMN('Total RE-GEN in AIB Countries'!V45)-COLUMN('Total RE-GEN in AIB Countries'!$A$30),FALSE)</f>
        <v>166.58799999999999</v>
      </c>
      <c r="W46">
        <f>VLOOKUP($B46,'nrg_cb_pem Gesamt'!$A$4:$BC$34,COLUMN('Total RE-GEN in AIB Countries'!W45)-COLUMN('Total RE-GEN in AIB Countries'!$A$30),FALSE)</f>
        <v>175.68600000000001</v>
      </c>
      <c r="X46">
        <f>VLOOKUP($B46,'nrg_cb_pem Gesamt'!$A$4:$BC$34,COLUMN('Total RE-GEN in AIB Countries'!X45)-COLUMN('Total RE-GEN in AIB Countries'!$A$30),FALSE)</f>
        <v>218.589</v>
      </c>
      <c r="Y46">
        <f>VLOOKUP($B46,'nrg_cb_pem Gesamt'!$A$4:$BC$34,COLUMN('Total RE-GEN in AIB Countries'!Y45)-COLUMN('Total RE-GEN in AIB Countries'!$A$30),FALSE)</f>
        <v>186.608</v>
      </c>
      <c r="Z46">
        <f>VLOOKUP($B46,'nrg_cb_pem Gesamt'!$A$4:$BC$34,COLUMN('Total RE-GEN in AIB Countries'!Z45)-COLUMN('Total RE-GEN in AIB Countries'!$A$30),FALSE)</f>
        <v>207.03899999999999</v>
      </c>
      <c r="AA46">
        <f>VLOOKUP($B46,'nrg_cb_pem Gesamt'!$A$4:$BC$34,COLUMN('Total RE-GEN in AIB Countries'!AA45)-COLUMN('Total RE-GEN in AIB Countries'!$A$30),FALSE)</f>
        <v>213.33799999999999</v>
      </c>
      <c r="AB46">
        <f>VLOOKUP($B46,'nrg_cb_pem Gesamt'!$A$4:$BC$34,COLUMN('Total RE-GEN in AIB Countries'!AB45)-COLUMN('Total RE-GEN in AIB Countries'!$A$30),FALSE)</f>
        <v>183.58699999999999</v>
      </c>
      <c r="AC46">
        <f>VLOOKUP($B46,'nrg_cb_pem Gesamt'!$A$4:$BC$34,COLUMN('Total RE-GEN in AIB Countries'!AC45)-COLUMN('Total RE-GEN in AIB Countries'!$A$30),FALSE)</f>
        <v>213.15600000000001</v>
      </c>
      <c r="AD46">
        <f>VLOOKUP($B46,'nrg_cb_pem Gesamt'!$A$4:$BC$34,COLUMN('Total RE-GEN in AIB Countries'!AD45)-COLUMN('Total RE-GEN in AIB Countries'!$A$30),FALSE)</f>
        <v>212.11799999999999</v>
      </c>
      <c r="AE46">
        <f>VLOOKUP($B46,'nrg_cb_pem Gesamt'!$A$4:$BC$34,COLUMN('Total RE-GEN in AIB Countries'!AE45)-COLUMN('Total RE-GEN in AIB Countries'!$A$30),FALSE)</f>
        <v>203.471</v>
      </c>
      <c r="AF46">
        <f>VLOOKUP($B46,'nrg_cb_pem Gesamt'!$A$4:$BC$34,COLUMN('Total RE-GEN in AIB Countries'!AF45)-COLUMN('Total RE-GEN in AIB Countries'!$A$30),FALSE)</f>
        <v>169.428</v>
      </c>
      <c r="AG46">
        <f>VLOOKUP($B46,'nrg_cb_pem Gesamt'!$A$4:$BC$34,COLUMN('Total RE-GEN in AIB Countries'!AG45)-COLUMN('Total RE-GEN in AIB Countries'!$A$30),FALSE)</f>
        <v>108.459</v>
      </c>
      <c r="AH46">
        <f>VLOOKUP($B46,'nrg_cb_pem Gesamt'!$A$4:$BC$34,COLUMN('Total RE-GEN in AIB Countries'!AH45)-COLUMN('Total RE-GEN in AIB Countries'!$A$30),FALSE)</f>
        <v>138.44800000000001</v>
      </c>
      <c r="AI46">
        <f>VLOOKUP($B46,'nrg_cb_pem Gesamt'!$A$4:$BC$34,COLUMN('Total RE-GEN in AIB Countries'!AI45)-COLUMN('Total RE-GEN in AIB Countries'!$A$30),FALSE)</f>
        <v>152.89500000000001</v>
      </c>
      <c r="AJ46">
        <f>VLOOKUP($B46,'nrg_cb_pem Gesamt'!$A$4:$BC$34,COLUMN('Total RE-GEN in AIB Countries'!AJ45)-COLUMN('Total RE-GEN in AIB Countries'!$A$30),FALSE)</f>
        <v>187.26499999999999</v>
      </c>
      <c r="AK46">
        <f>VLOOKUP($B46,'nrg_cb_pem Gesamt'!$A$4:$BC$34,COLUMN('Total RE-GEN in AIB Countries'!AK45)-COLUMN('Total RE-GEN in AIB Countries'!$A$30),FALSE)</f>
        <v>182.56399999999999</v>
      </c>
      <c r="AL46">
        <f>VLOOKUP($B46,'nrg_cb_pem Gesamt'!$A$4:$BC$34,COLUMN('Total RE-GEN in AIB Countries'!AL45)-COLUMN('Total RE-GEN in AIB Countries'!$A$30),FALSE)</f>
        <v>200.13300000000001</v>
      </c>
      <c r="AM46">
        <f>VLOOKUP($B46,'nrg_cb_pem Gesamt'!$A$4:$BC$34,COLUMN('Total RE-GEN in AIB Countries'!AM45)-COLUMN('Total RE-GEN in AIB Countries'!$A$30),FALSE)</f>
        <v>186.399</v>
      </c>
      <c r="AN46">
        <f>VLOOKUP($B46,'nrg_cb_pem Gesamt'!$A$4:$BC$34,COLUMN('Total RE-GEN in AIB Countries'!AN45)-COLUMN('Total RE-GEN in AIB Countries'!$A$30),FALSE)</f>
        <v>159.87299999999999</v>
      </c>
      <c r="AO46">
        <f>VLOOKUP($B46,'nrg_cb_pem Gesamt'!$A$4:$BC$34,COLUMN('Total RE-GEN in AIB Countries'!AO45)-COLUMN('Total RE-GEN in AIB Countries'!$A$30),FALSE)</f>
        <v>199.934</v>
      </c>
      <c r="AP46">
        <f>VLOOKUP($B46,'nrg_cb_pem Gesamt'!$A$4:$BC$34,COLUMN('Total RE-GEN in AIB Countries'!AP45)-COLUMN('Total RE-GEN in AIB Countries'!$A$30),FALSE)</f>
        <v>130.499</v>
      </c>
      <c r="AQ46">
        <f>VLOOKUP($B46,'nrg_cb_pem Gesamt'!$A$4:$BC$34,COLUMN('Total RE-GEN in AIB Countries'!AQ45)-COLUMN('Total RE-GEN in AIB Countries'!$A$30),FALSE)</f>
        <v>127.139</v>
      </c>
      <c r="AR46">
        <f>VLOOKUP($B46,'nrg_cb_pem Gesamt'!$A$4:$BC$34,COLUMN('Total RE-GEN in AIB Countries'!AR45)-COLUMN('Total RE-GEN in AIB Countries'!$A$30),FALSE)</f>
        <v>127.077</v>
      </c>
      <c r="AS46">
        <f>VLOOKUP($B46,'nrg_cb_pem Gesamt'!$A$4:$BC$34,COLUMN('Total RE-GEN in AIB Countries'!AS45)-COLUMN('Total RE-GEN in AIB Countries'!$A$30),FALSE)</f>
        <v>119.827</v>
      </c>
      <c r="AT46">
        <f>VLOOKUP($B46,'nrg_cb_pem Gesamt'!$A$4:$BC$34,COLUMN('Total RE-GEN in AIB Countries'!AT45)-COLUMN('Total RE-GEN in AIB Countries'!$A$30),FALSE)</f>
        <v>125.017</v>
      </c>
      <c r="AU46">
        <f>VLOOKUP($B46,'nrg_cb_pem Gesamt'!$A$4:$BC$34,COLUMN('Total RE-GEN in AIB Countries'!AU45)-COLUMN('Total RE-GEN in AIB Countries'!$A$30),FALSE)</f>
        <v>121.973</v>
      </c>
      <c r="AV46">
        <f>VLOOKUP($B46,'nrg_cb_pem Gesamt'!$A$4:$BC$34,COLUMN('Total RE-GEN in AIB Countries'!AV45)-COLUMN('Total RE-GEN in AIB Countries'!$A$30),FALSE)</f>
        <v>163.96899999999999</v>
      </c>
      <c r="AW46">
        <f>VLOOKUP($B46,'nrg_cb_pem Gesamt'!$A$4:$BC$34,COLUMN('Total RE-GEN in AIB Countries'!AW45)-COLUMN('Total RE-GEN in AIB Countries'!$A$30),FALSE)</f>
        <v>174.53899999999999</v>
      </c>
      <c r="AX46">
        <f>VLOOKUP($B46,'nrg_cb_pem Gesamt'!$A$4:$BC$34,COLUMN('Total RE-GEN in AIB Countries'!AX45)-COLUMN('Total RE-GEN in AIB Countries'!$A$30),FALSE)</f>
        <v>196.15600000000001</v>
      </c>
      <c r="AY46">
        <f>VLOOKUP($B46,'nrg_cb_pem Gesamt'!$A$4:$BC$34,COLUMN('Total RE-GEN in AIB Countries'!AY45)-COLUMN('Total RE-GEN in AIB Countries'!$A$30),FALSE)</f>
        <v>187.51300000000001</v>
      </c>
      <c r="AZ46">
        <f>VLOOKUP($B46,'nrg_cb_pem Gesamt'!$A$4:$BC$34,COLUMN('Total RE-GEN in AIB Countries'!AZ45)-COLUMN('Total RE-GEN in AIB Countries'!$A$30),FALSE)</f>
        <v>206.16</v>
      </c>
      <c r="BA46">
        <f>VLOOKUP($B46,'nrg_cb_pem Gesamt'!$A$4:$BC$34,COLUMN('Total RE-GEN in AIB Countries'!BA45)-COLUMN('Total RE-GEN in AIB Countries'!$A$30),FALSE)</f>
        <v>203.47200000000001</v>
      </c>
      <c r="BB46">
        <f>VLOOKUP($B46,'nrg_cb_pem Gesamt'!$A$4:$BC$34,COLUMN('Total RE-GEN in AIB Countries'!BB45)-COLUMN('Total RE-GEN in AIB Countries'!$A$30),FALSE)</f>
        <v>191.374</v>
      </c>
      <c r="BC46">
        <f>VLOOKUP($B46,'nrg_cb_pem Gesamt'!$A$4:$BC$34,COLUMN('Total RE-GEN in AIB Countries'!BC45)-COLUMN('Total RE-GEN in AIB Countries'!$A$30),FALSE)</f>
        <v>184.44399999999999</v>
      </c>
      <c r="BD46">
        <f>VLOOKUP($B46,'nrg_cb_pem Gesamt'!$A$4:$BC$34,COLUMN('Total RE-GEN in AIB Countries'!BD45)-COLUMN('Total RE-GEN in AIB Countries'!$A$30),FALSE)</f>
        <v>164.32</v>
      </c>
    </row>
    <row r="47" spans="1:56" x14ac:dyDescent="0.35">
      <c r="A47" t="s">
        <v>35</v>
      </c>
      <c r="B47" t="s">
        <v>481</v>
      </c>
      <c r="C47">
        <f>VLOOKUP($B47,'nrg_cb_pem Gesamt'!$A$4:$BC$34,COLUMN('Total RE-GEN in AIB Countries'!C46)-COLUMN('Total RE-GEN in AIB Countries'!$A$30),FALSE)</f>
        <v>10066</v>
      </c>
      <c r="D47">
        <f>VLOOKUP($B47,'nrg_cb_pem Gesamt'!$A$4:$BC$34,COLUMN('Total RE-GEN in AIB Countries'!D46)-COLUMN('Total RE-GEN in AIB Countries'!$A$30),FALSE)</f>
        <v>9019</v>
      </c>
      <c r="E47">
        <f>VLOOKUP($B47,'nrg_cb_pem Gesamt'!$A$4:$BC$34,COLUMN('Total RE-GEN in AIB Countries'!E46)-COLUMN('Total RE-GEN in AIB Countries'!$A$30),FALSE)</f>
        <v>9717</v>
      </c>
      <c r="F47">
        <f>VLOOKUP($B47,'nrg_cb_pem Gesamt'!$A$4:$BC$34,COLUMN('Total RE-GEN in AIB Countries'!F46)-COLUMN('Total RE-GEN in AIB Countries'!$A$30),FALSE)</f>
        <v>8641</v>
      </c>
      <c r="G47">
        <f>VLOOKUP($B47,'nrg_cb_pem Gesamt'!$A$4:$BC$34,COLUMN('Total RE-GEN in AIB Countries'!G46)-COLUMN('Total RE-GEN in AIB Countries'!$A$30),FALSE)</f>
        <v>7915</v>
      </c>
      <c r="H47">
        <f>VLOOKUP($B47,'nrg_cb_pem Gesamt'!$A$4:$BC$34,COLUMN('Total RE-GEN in AIB Countries'!H46)-COLUMN('Total RE-GEN in AIB Countries'!$A$30),FALSE)</f>
        <v>7715</v>
      </c>
      <c r="I47">
        <f>VLOOKUP($B47,'nrg_cb_pem Gesamt'!$A$4:$BC$34,COLUMN('Total RE-GEN in AIB Countries'!I46)-COLUMN('Total RE-GEN in AIB Countries'!$A$30),FALSE)</f>
        <v>7797</v>
      </c>
      <c r="J47">
        <f>VLOOKUP($B47,'nrg_cb_pem Gesamt'!$A$4:$BC$34,COLUMN('Total RE-GEN in AIB Countries'!J46)-COLUMN('Total RE-GEN in AIB Countries'!$A$30),FALSE)</f>
        <v>7990</v>
      </c>
      <c r="K47">
        <f>VLOOKUP($B47,'nrg_cb_pem Gesamt'!$A$4:$BC$34,COLUMN('Total RE-GEN in AIB Countries'!K46)-COLUMN('Total RE-GEN in AIB Countries'!$A$30),FALSE)</f>
        <v>9335</v>
      </c>
      <c r="L47">
        <f>VLOOKUP($B47,'nrg_cb_pem Gesamt'!$A$4:$BC$34,COLUMN('Total RE-GEN in AIB Countries'!L46)-COLUMN('Total RE-GEN in AIB Countries'!$A$30),FALSE)</f>
        <v>10675</v>
      </c>
      <c r="M47">
        <f>VLOOKUP($B47,'nrg_cb_pem Gesamt'!$A$4:$BC$34,COLUMN('Total RE-GEN in AIB Countries'!M46)-COLUMN('Total RE-GEN in AIB Countries'!$A$30),FALSE)</f>
        <v>10899</v>
      </c>
      <c r="N47">
        <f>VLOOKUP($B47,'nrg_cb_pem Gesamt'!$A$4:$BC$34,COLUMN('Total RE-GEN in AIB Countries'!N46)-COLUMN('Total RE-GEN in AIB Countries'!$A$30),FALSE)</f>
        <v>10688</v>
      </c>
      <c r="O47">
        <f>VLOOKUP($B47,'nrg_cb_pem Gesamt'!$A$4:$BC$34,COLUMN('Total RE-GEN in AIB Countries'!O46)-COLUMN('Total RE-GEN in AIB Countries'!$A$30),FALSE)</f>
        <v>11407</v>
      </c>
      <c r="P47">
        <f>VLOOKUP($B47,'nrg_cb_pem Gesamt'!$A$4:$BC$34,COLUMN('Total RE-GEN in AIB Countries'!P46)-COLUMN('Total RE-GEN in AIB Countries'!$A$30),FALSE)</f>
        <v>9969</v>
      </c>
      <c r="Q47">
        <f>VLOOKUP($B47,'nrg_cb_pem Gesamt'!$A$4:$BC$34,COLUMN('Total RE-GEN in AIB Countries'!Q46)-COLUMN('Total RE-GEN in AIB Countries'!$A$30),FALSE)</f>
        <v>9838</v>
      </c>
      <c r="R47">
        <f>VLOOKUP($B47,'nrg_cb_pem Gesamt'!$A$4:$BC$34,COLUMN('Total RE-GEN in AIB Countries'!R46)-COLUMN('Total RE-GEN in AIB Countries'!$A$30),FALSE)</f>
        <v>8666</v>
      </c>
      <c r="S47">
        <f>VLOOKUP($B47,'nrg_cb_pem Gesamt'!$A$4:$BC$34,COLUMN('Total RE-GEN in AIB Countries'!S46)-COLUMN('Total RE-GEN in AIB Countries'!$A$30),FALSE)</f>
        <v>8084</v>
      </c>
      <c r="T47">
        <f>VLOOKUP($B47,'nrg_cb_pem Gesamt'!$A$4:$BC$34,COLUMN('Total RE-GEN in AIB Countries'!T46)-COLUMN('Total RE-GEN in AIB Countries'!$A$30),FALSE)</f>
        <v>8215</v>
      </c>
      <c r="U47">
        <f>VLOOKUP($B47,'nrg_cb_pem Gesamt'!$A$4:$BC$34,COLUMN('Total RE-GEN in AIB Countries'!U46)-COLUMN('Total RE-GEN in AIB Countries'!$A$30),FALSE)</f>
        <v>8432</v>
      </c>
      <c r="V47">
        <f>VLOOKUP($B47,'nrg_cb_pem Gesamt'!$A$4:$BC$34,COLUMN('Total RE-GEN in AIB Countries'!V46)-COLUMN('Total RE-GEN in AIB Countries'!$A$30),FALSE)</f>
        <v>7207</v>
      </c>
      <c r="W47">
        <f>VLOOKUP($B47,'nrg_cb_pem Gesamt'!$A$4:$BC$34,COLUMN('Total RE-GEN in AIB Countries'!W46)-COLUMN('Total RE-GEN in AIB Countries'!$A$30),FALSE)</f>
        <v>7711</v>
      </c>
      <c r="X47">
        <f>VLOOKUP($B47,'nrg_cb_pem Gesamt'!$A$4:$BC$34,COLUMN('Total RE-GEN in AIB Countries'!X46)-COLUMN('Total RE-GEN in AIB Countries'!$A$30),FALSE)</f>
        <v>9955</v>
      </c>
      <c r="Y47">
        <f>VLOOKUP($B47,'nrg_cb_pem Gesamt'!$A$4:$BC$34,COLUMN('Total RE-GEN in AIB Countries'!Y46)-COLUMN('Total RE-GEN in AIB Countries'!$A$30),FALSE)</f>
        <v>10963</v>
      </c>
      <c r="Z47">
        <f>VLOOKUP($B47,'nrg_cb_pem Gesamt'!$A$4:$BC$34,COLUMN('Total RE-GEN in AIB Countries'!Z46)-COLUMN('Total RE-GEN in AIB Countries'!$A$30),FALSE)</f>
        <v>11074</v>
      </c>
      <c r="AA47">
        <f>VLOOKUP($B47,'nrg_cb_pem Gesamt'!$A$4:$BC$34,COLUMN('Total RE-GEN in AIB Countries'!AA46)-COLUMN('Total RE-GEN in AIB Countries'!$A$30),FALSE)</f>
        <v>10544</v>
      </c>
      <c r="AB47">
        <f>VLOOKUP($B47,'nrg_cb_pem Gesamt'!$A$4:$BC$34,COLUMN('Total RE-GEN in AIB Countries'!AB46)-COLUMN('Total RE-GEN in AIB Countries'!$A$30),FALSE)</f>
        <v>10736</v>
      </c>
      <c r="AC47">
        <f>VLOOKUP($B47,'nrg_cb_pem Gesamt'!$A$4:$BC$34,COLUMN('Total RE-GEN in AIB Countries'!AC46)-COLUMN('Total RE-GEN in AIB Countries'!$A$30),FALSE)</f>
        <v>10234</v>
      </c>
      <c r="AD47">
        <f>VLOOKUP($B47,'nrg_cb_pem Gesamt'!$A$4:$BC$34,COLUMN('Total RE-GEN in AIB Countries'!AD46)-COLUMN('Total RE-GEN in AIB Countries'!$A$30),FALSE)</f>
        <v>9302</v>
      </c>
      <c r="AE47">
        <f>VLOOKUP($B47,'nrg_cb_pem Gesamt'!$A$4:$BC$34,COLUMN('Total RE-GEN in AIB Countries'!AE46)-COLUMN('Total RE-GEN in AIB Countries'!$A$30),FALSE)</f>
        <v>8509</v>
      </c>
      <c r="AF47">
        <f>VLOOKUP($B47,'nrg_cb_pem Gesamt'!$A$4:$BC$34,COLUMN('Total RE-GEN in AIB Countries'!AF46)-COLUMN('Total RE-GEN in AIB Countries'!$A$30),FALSE)</f>
        <v>8310</v>
      </c>
      <c r="AG47">
        <f>VLOOKUP($B47,'nrg_cb_pem Gesamt'!$A$4:$BC$34,COLUMN('Total RE-GEN in AIB Countries'!AG46)-COLUMN('Total RE-GEN in AIB Countries'!$A$30),FALSE)</f>
        <v>8234</v>
      </c>
      <c r="AH47">
        <f>VLOOKUP($B47,'nrg_cb_pem Gesamt'!$A$4:$BC$34,COLUMN('Total RE-GEN in AIB Countries'!AH46)-COLUMN('Total RE-GEN in AIB Countries'!$A$30),FALSE)</f>
        <v>8415</v>
      </c>
      <c r="AI47">
        <f>VLOOKUP($B47,'nrg_cb_pem Gesamt'!$A$4:$BC$34,COLUMN('Total RE-GEN in AIB Countries'!AI46)-COLUMN('Total RE-GEN in AIB Countries'!$A$30),FALSE)</f>
        <v>8050.3710000000001</v>
      </c>
      <c r="AJ47">
        <f>VLOOKUP($B47,'nrg_cb_pem Gesamt'!$A$4:$BC$34,COLUMN('Total RE-GEN in AIB Countries'!AJ46)-COLUMN('Total RE-GEN in AIB Countries'!$A$30),FALSE)</f>
        <v>9720</v>
      </c>
      <c r="AK47">
        <f>VLOOKUP($B47,'nrg_cb_pem Gesamt'!$A$4:$BC$34,COLUMN('Total RE-GEN in AIB Countries'!AK46)-COLUMN('Total RE-GEN in AIB Countries'!$A$30),FALSE)</f>
        <v>10045</v>
      </c>
      <c r="AL47">
        <f>VLOOKUP($B47,'nrg_cb_pem Gesamt'!$A$4:$BC$34,COLUMN('Total RE-GEN in AIB Countries'!AL46)-COLUMN('Total RE-GEN in AIB Countries'!$A$30),FALSE)</f>
        <v>10452</v>
      </c>
      <c r="AM47">
        <f>VLOOKUP($B47,'nrg_cb_pem Gesamt'!$A$4:$BC$34,COLUMN('Total RE-GEN in AIB Countries'!AM46)-COLUMN('Total RE-GEN in AIB Countries'!$A$30),FALSE)</f>
        <v>11662.67</v>
      </c>
      <c r="AN47">
        <f>VLOOKUP($B47,'nrg_cb_pem Gesamt'!$A$4:$BC$34,COLUMN('Total RE-GEN in AIB Countries'!AN46)-COLUMN('Total RE-GEN in AIB Countries'!$A$30),FALSE)</f>
        <v>10188.376</v>
      </c>
      <c r="AO47">
        <f>VLOOKUP($B47,'nrg_cb_pem Gesamt'!$A$4:$BC$34,COLUMN('Total RE-GEN in AIB Countries'!AO46)-COLUMN('Total RE-GEN in AIB Countries'!$A$30),FALSE)</f>
        <v>10630.14</v>
      </c>
      <c r="AP47">
        <f>VLOOKUP($B47,'nrg_cb_pem Gesamt'!$A$4:$BC$34,COLUMN('Total RE-GEN in AIB Countries'!AP46)-COLUMN('Total RE-GEN in AIB Countries'!$A$30),FALSE)</f>
        <v>8643.9050000000007</v>
      </c>
      <c r="AQ47">
        <f>VLOOKUP($B47,'nrg_cb_pem Gesamt'!$A$4:$BC$34,COLUMN('Total RE-GEN in AIB Countries'!AQ46)-COLUMN('Total RE-GEN in AIB Countries'!$A$30),FALSE)</f>
        <v>9346.7029999999995</v>
      </c>
      <c r="AR47">
        <f>VLOOKUP($B47,'nrg_cb_pem Gesamt'!$A$4:$BC$34,COLUMN('Total RE-GEN in AIB Countries'!AR46)-COLUMN('Total RE-GEN in AIB Countries'!$A$30),FALSE)</f>
        <v>7964.8090000000002</v>
      </c>
      <c r="AS47">
        <f>VLOOKUP($B47,'nrg_cb_pem Gesamt'!$A$4:$BC$34,COLUMN('Total RE-GEN in AIB Countries'!AS46)-COLUMN('Total RE-GEN in AIB Countries'!$A$30),FALSE)</f>
        <v>8993.7839999999997</v>
      </c>
      <c r="AT47">
        <f>VLOOKUP($B47,'nrg_cb_pem Gesamt'!$A$4:$BC$34,COLUMN('Total RE-GEN in AIB Countries'!AT46)-COLUMN('Total RE-GEN in AIB Countries'!$A$30),FALSE)</f>
        <v>8825.3340000000007</v>
      </c>
      <c r="AU47">
        <f>VLOOKUP($B47,'nrg_cb_pem Gesamt'!$A$4:$BC$34,COLUMN('Total RE-GEN in AIB Countries'!AU46)-COLUMN('Total RE-GEN in AIB Countries'!$A$30),FALSE)</f>
        <v>8924.6730000000007</v>
      </c>
      <c r="AV47">
        <f>VLOOKUP($B47,'nrg_cb_pem Gesamt'!$A$4:$BC$34,COLUMN('Total RE-GEN in AIB Countries'!AV46)-COLUMN('Total RE-GEN in AIB Countries'!$A$30),FALSE)</f>
        <v>10753.713</v>
      </c>
      <c r="AW47">
        <f>VLOOKUP($B47,'nrg_cb_pem Gesamt'!$A$4:$BC$34,COLUMN('Total RE-GEN in AIB Countries'!AW46)-COLUMN('Total RE-GEN in AIB Countries'!$A$30),FALSE)</f>
        <v>10762.508</v>
      </c>
      <c r="AX47">
        <f>VLOOKUP($B47,'nrg_cb_pem Gesamt'!$A$4:$BC$34,COLUMN('Total RE-GEN in AIB Countries'!AX46)-COLUMN('Total RE-GEN in AIB Countries'!$A$30),FALSE)</f>
        <v>10419.494000000001</v>
      </c>
      <c r="AY47">
        <f>VLOOKUP($B47,'nrg_cb_pem Gesamt'!$A$4:$BC$34,COLUMN('Total RE-GEN in AIB Countries'!AY46)-COLUMN('Total RE-GEN in AIB Countries'!$A$30),FALSE)</f>
        <v>11115.17</v>
      </c>
      <c r="AZ47">
        <f>VLOOKUP($B47,'nrg_cb_pem Gesamt'!$A$4:$BC$34,COLUMN('Total RE-GEN in AIB Countries'!AZ46)-COLUMN('Total RE-GEN in AIB Countries'!$A$30),FALSE)</f>
        <v>9904.5280000000002</v>
      </c>
      <c r="BA47">
        <f>VLOOKUP($B47,'nrg_cb_pem Gesamt'!$A$4:$BC$34,COLUMN('Total RE-GEN in AIB Countries'!BA46)-COLUMN('Total RE-GEN in AIB Countries'!$A$30),FALSE)</f>
        <v>9613.3209999999999</v>
      </c>
      <c r="BB47">
        <f>VLOOKUP($B47,'nrg_cb_pem Gesamt'!$A$4:$BC$34,COLUMN('Total RE-GEN in AIB Countries'!BB46)-COLUMN('Total RE-GEN in AIB Countries'!$A$30),FALSE)</f>
        <v>7962.6909999999998</v>
      </c>
      <c r="BC47">
        <f>VLOOKUP($B47,'nrg_cb_pem Gesamt'!$A$4:$BC$34,COLUMN('Total RE-GEN in AIB Countries'!BC46)-COLUMN('Total RE-GEN in AIB Countries'!$A$30),FALSE)</f>
        <v>9129.0720000000001</v>
      </c>
      <c r="BD47">
        <f>VLOOKUP($B47,'nrg_cb_pem Gesamt'!$A$4:$BC$34,COLUMN('Total RE-GEN in AIB Countries'!BD46)-COLUMN('Total RE-GEN in AIB Countries'!$A$30),FALSE)</f>
        <v>8734.9750000000004</v>
      </c>
    </row>
    <row r="48" spans="1:56" x14ac:dyDescent="0.35">
      <c r="A48" t="s">
        <v>37</v>
      </c>
      <c r="B48" t="s">
        <v>482</v>
      </c>
      <c r="C48">
        <f>VLOOKUP($B48,'nrg_cb_pem Gesamt'!$A$4:$BC$34,COLUMN('Total RE-GEN in AIB Countries'!C47)-COLUMN('Total RE-GEN in AIB Countries'!$A$30),FALSE)</f>
        <v>16247</v>
      </c>
      <c r="D48">
        <f>VLOOKUP($B48,'nrg_cb_pem Gesamt'!$A$4:$BC$34,COLUMN('Total RE-GEN in AIB Countries'!D47)-COLUMN('Total RE-GEN in AIB Countries'!$A$30),FALSE)</f>
        <v>13977</v>
      </c>
      <c r="E48">
        <f>VLOOKUP($B48,'nrg_cb_pem Gesamt'!$A$4:$BC$34,COLUMN('Total RE-GEN in AIB Countries'!E47)-COLUMN('Total RE-GEN in AIB Countries'!$A$30),FALSE)</f>
        <v>11220</v>
      </c>
      <c r="F48">
        <f>VLOOKUP($B48,'nrg_cb_pem Gesamt'!$A$4:$BC$34,COLUMN('Total RE-GEN in AIB Countries'!F47)-COLUMN('Total RE-GEN in AIB Countries'!$A$30),FALSE)</f>
        <v>11614</v>
      </c>
      <c r="G48">
        <f>VLOOKUP($B48,'nrg_cb_pem Gesamt'!$A$4:$BC$34,COLUMN('Total RE-GEN in AIB Countries'!G47)-COLUMN('Total RE-GEN in AIB Countries'!$A$30),FALSE)</f>
        <v>11220</v>
      </c>
      <c r="H48">
        <f>VLOOKUP($B48,'nrg_cb_pem Gesamt'!$A$4:$BC$34,COLUMN('Total RE-GEN in AIB Countries'!H47)-COLUMN('Total RE-GEN in AIB Countries'!$A$30),FALSE)</f>
        <v>10942</v>
      </c>
      <c r="I48">
        <f>VLOOKUP($B48,'nrg_cb_pem Gesamt'!$A$4:$BC$34,COLUMN('Total RE-GEN in AIB Countries'!I47)-COLUMN('Total RE-GEN in AIB Countries'!$A$30),FALSE)</f>
        <v>10271</v>
      </c>
      <c r="J48">
        <f>VLOOKUP($B48,'nrg_cb_pem Gesamt'!$A$4:$BC$34,COLUMN('Total RE-GEN in AIB Countries'!J47)-COLUMN('Total RE-GEN in AIB Countries'!$A$30),FALSE)</f>
        <v>10305</v>
      </c>
      <c r="K48">
        <f>VLOOKUP($B48,'nrg_cb_pem Gesamt'!$A$4:$BC$34,COLUMN('Total RE-GEN in AIB Countries'!K47)-COLUMN('Total RE-GEN in AIB Countries'!$A$30),FALSE)</f>
        <v>10471</v>
      </c>
      <c r="L48">
        <f>VLOOKUP($B48,'nrg_cb_pem Gesamt'!$A$4:$BC$34,COLUMN('Total RE-GEN in AIB Countries'!L47)-COLUMN('Total RE-GEN in AIB Countries'!$A$30),FALSE)</f>
        <v>11985</v>
      </c>
      <c r="M48">
        <f>VLOOKUP($B48,'nrg_cb_pem Gesamt'!$A$4:$BC$34,COLUMN('Total RE-GEN in AIB Countries'!M47)-COLUMN('Total RE-GEN in AIB Countries'!$A$30),FALSE)</f>
        <v>13064</v>
      </c>
      <c r="N48">
        <f>VLOOKUP($B48,'nrg_cb_pem Gesamt'!$A$4:$BC$34,COLUMN('Total RE-GEN in AIB Countries'!N47)-COLUMN('Total RE-GEN in AIB Countries'!$A$30),FALSE)</f>
        <v>13999</v>
      </c>
      <c r="O48">
        <f>VLOOKUP($B48,'nrg_cb_pem Gesamt'!$A$4:$BC$34,COLUMN('Total RE-GEN in AIB Countries'!O47)-COLUMN('Total RE-GEN in AIB Countries'!$A$30),FALSE)</f>
        <v>15311.125</v>
      </c>
      <c r="P48">
        <f>VLOOKUP($B48,'nrg_cb_pem Gesamt'!$A$4:$BC$34,COLUMN('Total RE-GEN in AIB Countries'!P47)-COLUMN('Total RE-GEN in AIB Countries'!$A$30),FALSE)</f>
        <v>13156.168</v>
      </c>
      <c r="Q48">
        <f>VLOOKUP($B48,'nrg_cb_pem Gesamt'!$A$4:$BC$34,COLUMN('Total RE-GEN in AIB Countries'!Q47)-COLUMN('Total RE-GEN in AIB Countries'!$A$30),FALSE)</f>
        <v>12811.994000000001</v>
      </c>
      <c r="R48">
        <f>VLOOKUP($B48,'nrg_cb_pem Gesamt'!$A$4:$BC$34,COLUMN('Total RE-GEN in AIB Countries'!R47)-COLUMN('Total RE-GEN in AIB Countries'!$A$30),FALSE)</f>
        <v>11537.844999999999</v>
      </c>
      <c r="S48">
        <f>VLOOKUP($B48,'nrg_cb_pem Gesamt'!$A$4:$BC$34,COLUMN('Total RE-GEN in AIB Countries'!S47)-COLUMN('Total RE-GEN in AIB Countries'!$A$30),FALSE)</f>
        <v>11236.769</v>
      </c>
      <c r="T48">
        <f>VLOOKUP($B48,'nrg_cb_pem Gesamt'!$A$4:$BC$34,COLUMN('Total RE-GEN in AIB Countries'!T47)-COLUMN('Total RE-GEN in AIB Countries'!$A$30),FALSE)</f>
        <v>11067.753000000001</v>
      </c>
      <c r="U48">
        <f>VLOOKUP($B48,'nrg_cb_pem Gesamt'!$A$4:$BC$34,COLUMN('Total RE-GEN in AIB Countries'!U47)-COLUMN('Total RE-GEN in AIB Countries'!$A$30),FALSE)</f>
        <v>10624.135</v>
      </c>
      <c r="V48">
        <f>VLOOKUP($B48,'nrg_cb_pem Gesamt'!$A$4:$BC$34,COLUMN('Total RE-GEN in AIB Countries'!V47)-COLUMN('Total RE-GEN in AIB Countries'!$A$30),FALSE)</f>
        <v>11111.611000000001</v>
      </c>
      <c r="W48">
        <f>VLOOKUP($B48,'nrg_cb_pem Gesamt'!$A$4:$BC$34,COLUMN('Total RE-GEN in AIB Countries'!W47)-COLUMN('Total RE-GEN in AIB Countries'!$A$30),FALSE)</f>
        <v>11358.316000000001</v>
      </c>
      <c r="X48">
        <f>VLOOKUP($B48,'nrg_cb_pem Gesamt'!$A$4:$BC$34,COLUMN('Total RE-GEN in AIB Countries'!X47)-COLUMN('Total RE-GEN in AIB Countries'!$A$30),FALSE)</f>
        <v>12429.056</v>
      </c>
      <c r="Y48">
        <f>VLOOKUP($B48,'nrg_cb_pem Gesamt'!$A$4:$BC$34,COLUMN('Total RE-GEN in AIB Countries'!Y47)-COLUMN('Total RE-GEN in AIB Countries'!$A$30),FALSE)</f>
        <v>13742.892</v>
      </c>
      <c r="Z48">
        <f>VLOOKUP($B48,'nrg_cb_pem Gesamt'!$A$4:$BC$34,COLUMN('Total RE-GEN in AIB Countries'!Z47)-COLUMN('Total RE-GEN in AIB Countries'!$A$30),FALSE)</f>
        <v>14865.499</v>
      </c>
      <c r="AA48">
        <f>VLOOKUP($B48,'nrg_cb_pem Gesamt'!$A$4:$BC$34,COLUMN('Total RE-GEN in AIB Countries'!AA47)-COLUMN('Total RE-GEN in AIB Countries'!$A$30),FALSE)</f>
        <v>15628.755999999999</v>
      </c>
      <c r="AB48">
        <f>VLOOKUP($B48,'nrg_cb_pem Gesamt'!$A$4:$BC$34,COLUMN('Total RE-GEN in AIB Countries'!AB47)-COLUMN('Total RE-GEN in AIB Countries'!$A$30),FALSE)</f>
        <v>14795.892</v>
      </c>
      <c r="AC48">
        <f>VLOOKUP($B48,'nrg_cb_pem Gesamt'!$A$4:$BC$34,COLUMN('Total RE-GEN in AIB Countries'!AC47)-COLUMN('Total RE-GEN in AIB Countries'!$A$30),FALSE)</f>
        <v>14075.834000000001</v>
      </c>
      <c r="AD48">
        <f>VLOOKUP($B48,'nrg_cb_pem Gesamt'!$A$4:$BC$34,COLUMN('Total RE-GEN in AIB Countries'!AD47)-COLUMN('Total RE-GEN in AIB Countries'!$A$30),FALSE)</f>
        <v>10546.763999999999</v>
      </c>
      <c r="AE48">
        <f>VLOOKUP($B48,'nrg_cb_pem Gesamt'!$A$4:$BC$34,COLUMN('Total RE-GEN in AIB Countries'!AE47)-COLUMN('Total RE-GEN in AIB Countries'!$A$30),FALSE)</f>
        <v>10257.896000000001</v>
      </c>
      <c r="AF48">
        <f>VLOOKUP($B48,'nrg_cb_pem Gesamt'!$A$4:$BC$34,COLUMN('Total RE-GEN in AIB Countries'!AF47)-COLUMN('Total RE-GEN in AIB Countries'!$A$30),FALSE)</f>
        <v>9681.2090000000007</v>
      </c>
      <c r="AG48">
        <f>VLOOKUP($B48,'nrg_cb_pem Gesamt'!$A$4:$BC$34,COLUMN('Total RE-GEN in AIB Countries'!AG47)-COLUMN('Total RE-GEN in AIB Countries'!$A$30),FALSE)</f>
        <v>9364.2530000000006</v>
      </c>
      <c r="AH48">
        <f>VLOOKUP($B48,'nrg_cb_pem Gesamt'!$A$4:$BC$34,COLUMN('Total RE-GEN in AIB Countries'!AH47)-COLUMN('Total RE-GEN in AIB Countries'!$A$30),FALSE)</f>
        <v>10544.296</v>
      </c>
      <c r="AI48">
        <f>VLOOKUP($B48,'nrg_cb_pem Gesamt'!$A$4:$BC$34,COLUMN('Total RE-GEN in AIB Countries'!AI47)-COLUMN('Total RE-GEN in AIB Countries'!$A$30),FALSE)</f>
        <v>11197.753000000001</v>
      </c>
      <c r="AJ48">
        <f>VLOOKUP($B48,'nrg_cb_pem Gesamt'!$A$4:$BC$34,COLUMN('Total RE-GEN in AIB Countries'!AJ47)-COLUMN('Total RE-GEN in AIB Countries'!$A$30),FALSE)</f>
        <v>13281.22</v>
      </c>
      <c r="AK48">
        <f>VLOOKUP($B48,'nrg_cb_pem Gesamt'!$A$4:$BC$34,COLUMN('Total RE-GEN in AIB Countries'!AK47)-COLUMN('Total RE-GEN in AIB Countries'!$A$30),FALSE)</f>
        <v>13665.802</v>
      </c>
      <c r="AL48">
        <f>VLOOKUP($B48,'nrg_cb_pem Gesamt'!$A$4:$BC$34,COLUMN('Total RE-GEN in AIB Countries'!AL47)-COLUMN('Total RE-GEN in AIB Countries'!$A$30),FALSE)</f>
        <v>13805.512000000001</v>
      </c>
      <c r="AM48">
        <f>VLOOKUP($B48,'nrg_cb_pem Gesamt'!$A$4:$BC$34,COLUMN('Total RE-GEN in AIB Countries'!AM47)-COLUMN('Total RE-GEN in AIB Countries'!$A$30),FALSE)</f>
        <v>14706.643</v>
      </c>
      <c r="AN48">
        <f>VLOOKUP($B48,'nrg_cb_pem Gesamt'!$A$4:$BC$34,COLUMN('Total RE-GEN in AIB Countries'!AN47)-COLUMN('Total RE-GEN in AIB Countries'!$A$30),FALSE)</f>
        <v>11745.182000000001</v>
      </c>
      <c r="AO48">
        <f>VLOOKUP($B48,'nrg_cb_pem Gesamt'!$A$4:$BC$34,COLUMN('Total RE-GEN in AIB Countries'!AO47)-COLUMN('Total RE-GEN in AIB Countries'!$A$30),FALSE)</f>
        <v>11304.994000000001</v>
      </c>
      <c r="AP48">
        <f>VLOOKUP($B48,'nrg_cb_pem Gesamt'!$A$4:$BC$34,COLUMN('Total RE-GEN in AIB Countries'!AP47)-COLUMN('Total RE-GEN in AIB Countries'!$A$30),FALSE)</f>
        <v>9995.4699999999993</v>
      </c>
      <c r="AQ48">
        <f>VLOOKUP($B48,'nrg_cb_pem Gesamt'!$A$4:$BC$34,COLUMN('Total RE-GEN in AIB Countries'!AQ47)-COLUMN('Total RE-GEN in AIB Countries'!$A$30),FALSE)</f>
        <v>9810.0460000000003</v>
      </c>
      <c r="AR48">
        <f>VLOOKUP($B48,'nrg_cb_pem Gesamt'!$A$4:$BC$34,COLUMN('Total RE-GEN in AIB Countries'!AR47)-COLUMN('Total RE-GEN in AIB Countries'!$A$30),FALSE)</f>
        <v>9469.5450000000001</v>
      </c>
      <c r="AS48">
        <f>VLOOKUP($B48,'nrg_cb_pem Gesamt'!$A$4:$BC$34,COLUMN('Total RE-GEN in AIB Countries'!AS47)-COLUMN('Total RE-GEN in AIB Countries'!$A$30),FALSE)</f>
        <v>9790.4159999999993</v>
      </c>
      <c r="AT48">
        <f>VLOOKUP($B48,'nrg_cb_pem Gesamt'!$A$4:$BC$34,COLUMN('Total RE-GEN in AIB Countries'!AT47)-COLUMN('Total RE-GEN in AIB Countries'!$A$30),FALSE)</f>
        <v>10101.799000000001</v>
      </c>
      <c r="AU48">
        <f>VLOOKUP($B48,'nrg_cb_pem Gesamt'!$A$4:$BC$34,COLUMN('Total RE-GEN in AIB Countries'!AU47)-COLUMN('Total RE-GEN in AIB Countries'!$A$30),FALSE)</f>
        <v>10949.275</v>
      </c>
      <c r="AV48">
        <f>VLOOKUP($B48,'nrg_cb_pem Gesamt'!$A$4:$BC$34,COLUMN('Total RE-GEN in AIB Countries'!AV47)-COLUMN('Total RE-GEN in AIB Countries'!$A$30),FALSE)</f>
        <v>11525.717000000001</v>
      </c>
      <c r="AW48">
        <f>VLOOKUP($B48,'nrg_cb_pem Gesamt'!$A$4:$BC$34,COLUMN('Total RE-GEN in AIB Countries'!AW47)-COLUMN('Total RE-GEN in AIB Countries'!$A$30),FALSE)</f>
        <v>12867.058000000001</v>
      </c>
      <c r="AX48">
        <f>VLOOKUP($B48,'nrg_cb_pem Gesamt'!$A$4:$BC$34,COLUMN('Total RE-GEN in AIB Countries'!AX47)-COLUMN('Total RE-GEN in AIB Countries'!$A$30),FALSE)</f>
        <v>12368.487999999999</v>
      </c>
      <c r="AY48">
        <f>VLOOKUP($B48,'nrg_cb_pem Gesamt'!$A$4:$BC$34,COLUMN('Total RE-GEN in AIB Countries'!AY47)-COLUMN('Total RE-GEN in AIB Countries'!$A$30),FALSE)</f>
        <v>13336.425999999999</v>
      </c>
      <c r="AZ48">
        <f>VLOOKUP($B48,'nrg_cb_pem Gesamt'!$A$4:$BC$34,COLUMN('Total RE-GEN in AIB Countries'!AZ47)-COLUMN('Total RE-GEN in AIB Countries'!$A$30),FALSE)</f>
        <v>12933.648999999999</v>
      </c>
      <c r="BA48">
        <f>VLOOKUP($B48,'nrg_cb_pem Gesamt'!$A$4:$BC$34,COLUMN('Total RE-GEN in AIB Countries'!BA47)-COLUMN('Total RE-GEN in AIB Countries'!$A$30),FALSE)</f>
        <v>14236.428</v>
      </c>
      <c r="BB48">
        <f>VLOOKUP($B48,'nrg_cb_pem Gesamt'!$A$4:$BC$34,COLUMN('Total RE-GEN in AIB Countries'!BB47)-COLUMN('Total RE-GEN in AIB Countries'!$A$30),FALSE)</f>
        <v>12588.651</v>
      </c>
      <c r="BC48">
        <f>VLOOKUP($B48,'nrg_cb_pem Gesamt'!$A$4:$BC$34,COLUMN('Total RE-GEN in AIB Countries'!BC47)-COLUMN('Total RE-GEN in AIB Countries'!$A$30),FALSE)</f>
        <v>12107.906000000001</v>
      </c>
      <c r="BD48">
        <f>VLOOKUP($B48,'nrg_cb_pem Gesamt'!$A$4:$BC$34,COLUMN('Total RE-GEN in AIB Countries'!BD47)-COLUMN('Total RE-GEN in AIB Countries'!$A$30),FALSE)</f>
        <v>10572.063</v>
      </c>
    </row>
    <row r="49" spans="1:56" x14ac:dyDescent="0.35">
      <c r="A49" t="s">
        <v>39</v>
      </c>
      <c r="B49" t="s">
        <v>39</v>
      </c>
      <c r="C49">
        <f>VLOOKUP($B49,'nrg_cb_pem Gesamt'!$A$4:$BC$34,COLUMN('Total RE-GEN in AIB Countries'!C48)-COLUMN('Total RE-GEN in AIB Countries'!$A$30),FALSE)</f>
        <v>5617</v>
      </c>
      <c r="D49">
        <f>VLOOKUP($B49,'nrg_cb_pem Gesamt'!$A$4:$BC$34,COLUMN('Total RE-GEN in AIB Countries'!D48)-COLUMN('Total RE-GEN in AIB Countries'!$A$30),FALSE)</f>
        <v>5511</v>
      </c>
      <c r="E49">
        <f>VLOOKUP($B49,'nrg_cb_pem Gesamt'!$A$4:$BC$34,COLUMN('Total RE-GEN in AIB Countries'!E48)-COLUMN('Total RE-GEN in AIB Countries'!$A$30),FALSE)</f>
        <v>4995</v>
      </c>
      <c r="F49">
        <f>VLOOKUP($B49,'nrg_cb_pem Gesamt'!$A$4:$BC$34,COLUMN('Total RE-GEN in AIB Countries'!F48)-COLUMN('Total RE-GEN in AIB Countries'!$A$30),FALSE)</f>
        <v>4976</v>
      </c>
      <c r="G49">
        <f>VLOOKUP($B49,'nrg_cb_pem Gesamt'!$A$4:$BC$34,COLUMN('Total RE-GEN in AIB Countries'!G48)-COLUMN('Total RE-GEN in AIB Countries'!$A$30),FALSE)</f>
        <v>4776</v>
      </c>
      <c r="H49">
        <f>VLOOKUP($B49,'nrg_cb_pem Gesamt'!$A$4:$BC$34,COLUMN('Total RE-GEN in AIB Countries'!H48)-COLUMN('Total RE-GEN in AIB Countries'!$A$30),FALSE)</f>
        <v>4447</v>
      </c>
      <c r="I49">
        <f>VLOOKUP($B49,'nrg_cb_pem Gesamt'!$A$4:$BC$34,COLUMN('Total RE-GEN in AIB Countries'!I48)-COLUMN('Total RE-GEN in AIB Countries'!$A$30),FALSE)</f>
        <v>4607</v>
      </c>
      <c r="J49">
        <f>VLOOKUP($B49,'nrg_cb_pem Gesamt'!$A$4:$BC$34,COLUMN('Total RE-GEN in AIB Countries'!J48)-COLUMN('Total RE-GEN in AIB Countries'!$A$30),FALSE)</f>
        <v>4499</v>
      </c>
      <c r="K49">
        <f>VLOOKUP($B49,'nrg_cb_pem Gesamt'!$A$4:$BC$34,COLUMN('Total RE-GEN in AIB Countries'!K48)-COLUMN('Total RE-GEN in AIB Countries'!$A$30),FALSE)</f>
        <v>4387</v>
      </c>
      <c r="L49">
        <f>VLOOKUP($B49,'nrg_cb_pem Gesamt'!$A$4:$BC$34,COLUMN('Total RE-GEN in AIB Countries'!L48)-COLUMN('Total RE-GEN in AIB Countries'!$A$30),FALSE)</f>
        <v>4187</v>
      </c>
      <c r="M49">
        <f>VLOOKUP($B49,'nrg_cb_pem Gesamt'!$A$4:$BC$34,COLUMN('Total RE-GEN in AIB Countries'!M48)-COLUMN('Total RE-GEN in AIB Countries'!$A$30),FALSE)</f>
        <v>4662</v>
      </c>
      <c r="N49">
        <f>VLOOKUP($B49,'nrg_cb_pem Gesamt'!$A$4:$BC$34,COLUMN('Total RE-GEN in AIB Countries'!N48)-COLUMN('Total RE-GEN in AIB Countries'!$A$30),FALSE)</f>
        <v>4914</v>
      </c>
      <c r="O49">
        <f>VLOOKUP($B49,'nrg_cb_pem Gesamt'!$A$4:$BC$34,COLUMN('Total RE-GEN in AIB Countries'!O48)-COLUMN('Total RE-GEN in AIB Countries'!$A$30),FALSE)</f>
        <v>5420.0410000000002</v>
      </c>
      <c r="P49">
        <f>VLOOKUP($B49,'nrg_cb_pem Gesamt'!$A$4:$BC$34,COLUMN('Total RE-GEN in AIB Countries'!P48)-COLUMN('Total RE-GEN in AIB Countries'!$A$30),FALSE)</f>
        <v>5034.43</v>
      </c>
      <c r="Q49">
        <f>VLOOKUP($B49,'nrg_cb_pem Gesamt'!$A$4:$BC$34,COLUMN('Total RE-GEN in AIB Countries'!Q48)-COLUMN('Total RE-GEN in AIB Countries'!$A$30),FALSE)</f>
        <v>5049.6570000000002</v>
      </c>
      <c r="R49">
        <f>VLOOKUP($B49,'nrg_cb_pem Gesamt'!$A$4:$BC$34,COLUMN('Total RE-GEN in AIB Countries'!R48)-COLUMN('Total RE-GEN in AIB Countries'!$A$30),FALSE)</f>
        <v>4379.4139999999998</v>
      </c>
      <c r="S49">
        <f>VLOOKUP($B49,'nrg_cb_pem Gesamt'!$A$4:$BC$34,COLUMN('Total RE-GEN in AIB Countries'!S48)-COLUMN('Total RE-GEN in AIB Countries'!$A$30),FALSE)</f>
        <v>4604.16</v>
      </c>
      <c r="T49">
        <f>VLOOKUP($B49,'nrg_cb_pem Gesamt'!$A$4:$BC$34,COLUMN('Total RE-GEN in AIB Countries'!T48)-COLUMN('Total RE-GEN in AIB Countries'!$A$30),FALSE)</f>
        <v>4704.1229999999996</v>
      </c>
      <c r="U49">
        <f>VLOOKUP($B49,'nrg_cb_pem Gesamt'!$A$4:$BC$34,COLUMN('Total RE-GEN in AIB Countries'!U48)-COLUMN('Total RE-GEN in AIB Countries'!$A$30),FALSE)</f>
        <v>5075.6419999999998</v>
      </c>
      <c r="V49">
        <f>VLOOKUP($B49,'nrg_cb_pem Gesamt'!$A$4:$BC$34,COLUMN('Total RE-GEN in AIB Countries'!V48)-COLUMN('Total RE-GEN in AIB Countries'!$A$30),FALSE)</f>
        <v>5155.4809999999998</v>
      </c>
      <c r="W49">
        <f>VLOOKUP($B49,'nrg_cb_pem Gesamt'!$A$4:$BC$34,COLUMN('Total RE-GEN in AIB Countries'!W48)-COLUMN('Total RE-GEN in AIB Countries'!$A$30),FALSE)</f>
        <v>4600.6350000000002</v>
      </c>
      <c r="X49">
        <f>VLOOKUP($B49,'nrg_cb_pem Gesamt'!$A$4:$BC$34,COLUMN('Total RE-GEN in AIB Countries'!X48)-COLUMN('Total RE-GEN in AIB Countries'!$A$30),FALSE)</f>
        <v>4113</v>
      </c>
      <c r="Y49">
        <f>VLOOKUP($B49,'nrg_cb_pem Gesamt'!$A$4:$BC$34,COLUMN('Total RE-GEN in AIB Countries'!Y48)-COLUMN('Total RE-GEN in AIB Countries'!$A$30),FALSE)</f>
        <v>4608</v>
      </c>
      <c r="Z49">
        <f>VLOOKUP($B49,'nrg_cb_pem Gesamt'!$A$4:$BC$34,COLUMN('Total RE-GEN in AIB Countries'!Z48)-COLUMN('Total RE-GEN in AIB Countries'!$A$30),FALSE)</f>
        <v>4853</v>
      </c>
      <c r="AA49">
        <f>VLOOKUP($B49,'nrg_cb_pem Gesamt'!$A$4:$BC$34,COLUMN('Total RE-GEN in AIB Countries'!AA48)-COLUMN('Total RE-GEN in AIB Countries'!$A$30),FALSE)</f>
        <v>5181</v>
      </c>
      <c r="AB49">
        <f>VLOOKUP($B49,'nrg_cb_pem Gesamt'!$A$4:$BC$34,COLUMN('Total RE-GEN in AIB Countries'!AB48)-COLUMN('Total RE-GEN in AIB Countries'!$A$30),FALSE)</f>
        <v>4638</v>
      </c>
      <c r="AC49">
        <f>VLOOKUP($B49,'nrg_cb_pem Gesamt'!$A$4:$BC$34,COLUMN('Total RE-GEN in AIB Countries'!AC48)-COLUMN('Total RE-GEN in AIB Countries'!$A$30),FALSE)</f>
        <v>6013</v>
      </c>
      <c r="AD49">
        <f>VLOOKUP($B49,'nrg_cb_pem Gesamt'!$A$4:$BC$34,COLUMN('Total RE-GEN in AIB Countries'!AD48)-COLUMN('Total RE-GEN in AIB Countries'!$A$30),FALSE)</f>
        <v>4736</v>
      </c>
      <c r="AE49">
        <f>VLOOKUP($B49,'nrg_cb_pem Gesamt'!$A$4:$BC$34,COLUMN('Total RE-GEN in AIB Countries'!AE48)-COLUMN('Total RE-GEN in AIB Countries'!$A$30),FALSE)</f>
        <v>4255</v>
      </c>
      <c r="AF49">
        <f>VLOOKUP($B49,'nrg_cb_pem Gesamt'!$A$4:$BC$34,COLUMN('Total RE-GEN in AIB Countries'!AF48)-COLUMN('Total RE-GEN in AIB Countries'!$A$30),FALSE)</f>
        <v>4765</v>
      </c>
      <c r="AG49">
        <f>VLOOKUP($B49,'nrg_cb_pem Gesamt'!$A$4:$BC$34,COLUMN('Total RE-GEN in AIB Countries'!AG48)-COLUMN('Total RE-GEN in AIB Countries'!$A$30),FALSE)</f>
        <v>5058</v>
      </c>
      <c r="AH49">
        <f>VLOOKUP($B49,'nrg_cb_pem Gesamt'!$A$4:$BC$34,COLUMN('Total RE-GEN in AIB Countries'!AH48)-COLUMN('Total RE-GEN in AIB Countries'!$A$30),FALSE)</f>
        <v>4770</v>
      </c>
      <c r="AI49">
        <f>VLOOKUP($B49,'nrg_cb_pem Gesamt'!$A$4:$BC$34,COLUMN('Total RE-GEN in AIB Countries'!AI48)-COLUMN('Total RE-GEN in AIB Countries'!$A$30),FALSE)</f>
        <v>4564</v>
      </c>
      <c r="AJ49">
        <f>VLOOKUP($B49,'nrg_cb_pem Gesamt'!$A$4:$BC$34,COLUMN('Total RE-GEN in AIB Countries'!AJ48)-COLUMN('Total RE-GEN in AIB Countries'!$A$30),FALSE)</f>
        <v>4349</v>
      </c>
      <c r="AK49">
        <f>VLOOKUP($B49,'nrg_cb_pem Gesamt'!$A$4:$BC$34,COLUMN('Total RE-GEN in AIB Countries'!AK48)-COLUMN('Total RE-GEN in AIB Countries'!$A$30),FALSE)</f>
        <v>4889</v>
      </c>
      <c r="AL49">
        <f>VLOOKUP($B49,'nrg_cb_pem Gesamt'!$A$4:$BC$34,COLUMN('Total RE-GEN in AIB Countries'!AL48)-COLUMN('Total RE-GEN in AIB Countries'!$A$30),FALSE)</f>
        <v>4867</v>
      </c>
      <c r="AM49">
        <f>VLOOKUP($B49,'nrg_cb_pem Gesamt'!$A$4:$BC$34,COLUMN('Total RE-GEN in AIB Countries'!AM48)-COLUMN('Total RE-GEN in AIB Countries'!$A$30),FALSE)</f>
        <v>5057</v>
      </c>
      <c r="AN49">
        <f>VLOOKUP($B49,'nrg_cb_pem Gesamt'!$A$4:$BC$34,COLUMN('Total RE-GEN in AIB Countries'!AN48)-COLUMN('Total RE-GEN in AIB Countries'!$A$30),FALSE)</f>
        <v>3727</v>
      </c>
      <c r="AO49">
        <f>VLOOKUP($B49,'nrg_cb_pem Gesamt'!$A$4:$BC$34,COLUMN('Total RE-GEN in AIB Countries'!AO48)-COLUMN('Total RE-GEN in AIB Countries'!$A$30),FALSE)</f>
        <v>3764</v>
      </c>
      <c r="AP49">
        <f>VLOOKUP($B49,'nrg_cb_pem Gesamt'!$A$4:$BC$34,COLUMN('Total RE-GEN in AIB Countries'!AP48)-COLUMN('Total RE-GEN in AIB Countries'!$A$30),FALSE)</f>
        <v>4092</v>
      </c>
      <c r="AQ49">
        <f>VLOOKUP($B49,'nrg_cb_pem Gesamt'!$A$4:$BC$34,COLUMN('Total RE-GEN in AIB Countries'!AQ48)-COLUMN('Total RE-GEN in AIB Countries'!$A$30),FALSE)</f>
        <v>4057.9279999999999</v>
      </c>
      <c r="AR49">
        <f>VLOOKUP($B49,'nrg_cb_pem Gesamt'!$A$4:$BC$34,COLUMN('Total RE-GEN in AIB Countries'!AR48)-COLUMN('Total RE-GEN in AIB Countries'!$A$30),FALSE)</f>
        <v>3901.0360000000001</v>
      </c>
      <c r="AS49">
        <f>VLOOKUP($B49,'nrg_cb_pem Gesamt'!$A$4:$BC$34,COLUMN('Total RE-GEN in AIB Countries'!AS48)-COLUMN('Total RE-GEN in AIB Countries'!$A$30),FALSE)</f>
        <v>4421.4290000000001</v>
      </c>
      <c r="AT49">
        <f>VLOOKUP($B49,'nrg_cb_pem Gesamt'!$A$4:$BC$34,COLUMN('Total RE-GEN in AIB Countries'!AT48)-COLUMN('Total RE-GEN in AIB Countries'!$A$30),FALSE)</f>
        <v>3789.2689999999998</v>
      </c>
      <c r="AU49">
        <f>VLOOKUP($B49,'nrg_cb_pem Gesamt'!$A$4:$BC$34,COLUMN('Total RE-GEN in AIB Countries'!AU48)-COLUMN('Total RE-GEN in AIB Countries'!$A$30),FALSE)</f>
        <v>3871.8319999999999</v>
      </c>
      <c r="AV49">
        <f>VLOOKUP($B49,'nrg_cb_pem Gesamt'!$A$4:$BC$34,COLUMN('Total RE-GEN in AIB Countries'!AV48)-COLUMN('Total RE-GEN in AIB Countries'!$A$30),FALSE)</f>
        <v>4186.8670000000002</v>
      </c>
      <c r="AW49">
        <f>VLOOKUP($B49,'nrg_cb_pem Gesamt'!$A$4:$BC$34,COLUMN('Total RE-GEN in AIB Countries'!AW48)-COLUMN('Total RE-GEN in AIB Countries'!$A$30),FALSE)</f>
        <v>5187.5889999999999</v>
      </c>
      <c r="AX49">
        <f>VLOOKUP($B49,'nrg_cb_pem Gesamt'!$A$4:$BC$34,COLUMN('Total RE-GEN in AIB Countries'!AX48)-COLUMN('Total RE-GEN in AIB Countries'!$A$30),FALSE)</f>
        <v>5784.0079999999998</v>
      </c>
      <c r="AY49">
        <f>VLOOKUP($B49,'nrg_cb_pem Gesamt'!$A$4:$BC$34,COLUMN('Total RE-GEN in AIB Countries'!AY48)-COLUMN('Total RE-GEN in AIB Countries'!$A$30),FALSE)</f>
        <v>5825.3609999999999</v>
      </c>
      <c r="AZ49">
        <f>VLOOKUP($B49,'nrg_cb_pem Gesamt'!$A$4:$BC$34,COLUMN('Total RE-GEN in AIB Countries'!AZ48)-COLUMN('Total RE-GEN in AIB Countries'!$A$30),FALSE)</f>
        <v>4363.125</v>
      </c>
      <c r="BA49">
        <f>VLOOKUP($B49,'nrg_cb_pem Gesamt'!$A$4:$BC$34,COLUMN('Total RE-GEN in AIB Countries'!BA48)-COLUMN('Total RE-GEN in AIB Countries'!$A$30),FALSE)</f>
        <v>4392.0730000000003</v>
      </c>
      <c r="BB49">
        <f>VLOOKUP($B49,'nrg_cb_pem Gesamt'!$A$4:$BC$34,COLUMN('Total RE-GEN in AIB Countries'!BB48)-COLUMN('Total RE-GEN in AIB Countries'!$A$30),FALSE)</f>
        <v>3456.6320000000001</v>
      </c>
      <c r="BC49">
        <f>VLOOKUP($B49,'nrg_cb_pem Gesamt'!$A$4:$BC$34,COLUMN('Total RE-GEN in AIB Countries'!BC48)-COLUMN('Total RE-GEN in AIB Countries'!$A$30),FALSE)</f>
        <v>3322.7080000000001</v>
      </c>
      <c r="BD49">
        <f>VLOOKUP($B49,'nrg_cb_pem Gesamt'!$A$4:$BC$34,COLUMN('Total RE-GEN in AIB Countries'!BD48)-COLUMN('Total RE-GEN in AIB Countries'!$A$30),FALSE)</f>
        <v>3474.683</v>
      </c>
    </row>
    <row r="50" spans="1:56" x14ac:dyDescent="0.35">
      <c r="A50" t="s">
        <v>41</v>
      </c>
      <c r="B50" t="s">
        <v>483</v>
      </c>
      <c r="C50">
        <f>VLOOKUP($B50,'nrg_cb_pem Gesamt'!$A$4:$BC$34,COLUMN('Total RE-GEN in AIB Countries'!C49)-COLUMN('Total RE-GEN in AIB Countries'!$A$30),FALSE)</f>
        <v>3634</v>
      </c>
      <c r="D50">
        <f>VLOOKUP($B50,'nrg_cb_pem Gesamt'!$A$4:$BC$34,COLUMN('Total RE-GEN in AIB Countries'!D49)-COLUMN('Total RE-GEN in AIB Countries'!$A$30),FALSE)</f>
        <v>3562</v>
      </c>
      <c r="E50">
        <f>VLOOKUP($B50,'nrg_cb_pem Gesamt'!$A$4:$BC$34,COLUMN('Total RE-GEN in AIB Countries'!E49)-COLUMN('Total RE-GEN in AIB Countries'!$A$30),FALSE)</f>
        <v>3711</v>
      </c>
      <c r="F50">
        <f>VLOOKUP($B50,'nrg_cb_pem Gesamt'!$A$4:$BC$34,COLUMN('Total RE-GEN in AIB Countries'!F49)-COLUMN('Total RE-GEN in AIB Countries'!$A$30),FALSE)</f>
        <v>3015</v>
      </c>
      <c r="G50">
        <f>VLOOKUP($B50,'nrg_cb_pem Gesamt'!$A$4:$BC$34,COLUMN('Total RE-GEN in AIB Countries'!G49)-COLUMN('Total RE-GEN in AIB Countries'!$A$30),FALSE)</f>
        <v>2932</v>
      </c>
      <c r="H50">
        <f>VLOOKUP($B50,'nrg_cb_pem Gesamt'!$A$4:$BC$34,COLUMN('Total RE-GEN in AIB Countries'!H49)-COLUMN('Total RE-GEN in AIB Countries'!$A$30),FALSE)</f>
        <v>2529</v>
      </c>
      <c r="I50">
        <f>VLOOKUP($B50,'nrg_cb_pem Gesamt'!$A$4:$BC$34,COLUMN('Total RE-GEN in AIB Countries'!I49)-COLUMN('Total RE-GEN in AIB Countries'!$A$30),FALSE)</f>
        <v>2569</v>
      </c>
      <c r="J50">
        <f>VLOOKUP($B50,'nrg_cb_pem Gesamt'!$A$4:$BC$34,COLUMN('Total RE-GEN in AIB Countries'!J49)-COLUMN('Total RE-GEN in AIB Countries'!$A$30),FALSE)</f>
        <v>2832</v>
      </c>
      <c r="K50">
        <f>VLOOKUP($B50,'nrg_cb_pem Gesamt'!$A$4:$BC$34,COLUMN('Total RE-GEN in AIB Countries'!K49)-COLUMN('Total RE-GEN in AIB Countries'!$A$30),FALSE)</f>
        <v>2660</v>
      </c>
      <c r="L50">
        <f>VLOOKUP($B50,'nrg_cb_pem Gesamt'!$A$4:$BC$34,COLUMN('Total RE-GEN in AIB Countries'!L49)-COLUMN('Total RE-GEN in AIB Countries'!$A$30),FALSE)</f>
        <v>2996</v>
      </c>
      <c r="M50">
        <f>VLOOKUP($B50,'nrg_cb_pem Gesamt'!$A$4:$BC$34,COLUMN('Total RE-GEN in AIB Countries'!M49)-COLUMN('Total RE-GEN in AIB Countries'!$A$30),FALSE)</f>
        <v>3147</v>
      </c>
      <c r="N50">
        <f>VLOOKUP($B50,'nrg_cb_pem Gesamt'!$A$4:$BC$34,COLUMN('Total RE-GEN in AIB Countries'!N49)-COLUMN('Total RE-GEN in AIB Countries'!$A$30),FALSE)</f>
        <v>3314</v>
      </c>
      <c r="O50">
        <f>VLOOKUP($B50,'nrg_cb_pem Gesamt'!$A$4:$BC$34,COLUMN('Total RE-GEN in AIB Countries'!O49)-COLUMN('Total RE-GEN in AIB Countries'!$A$30),FALSE)</f>
        <v>3359.7159999999999</v>
      </c>
      <c r="P50">
        <f>VLOOKUP($B50,'nrg_cb_pem Gesamt'!$A$4:$BC$34,COLUMN('Total RE-GEN in AIB Countries'!P49)-COLUMN('Total RE-GEN in AIB Countries'!$A$30),FALSE)</f>
        <v>3099.5859999999998</v>
      </c>
      <c r="Q50">
        <f>VLOOKUP($B50,'nrg_cb_pem Gesamt'!$A$4:$BC$34,COLUMN('Total RE-GEN in AIB Countries'!Q49)-COLUMN('Total RE-GEN in AIB Countries'!$A$30),FALSE)</f>
        <v>2880.672</v>
      </c>
      <c r="R50">
        <f>VLOOKUP($B50,'nrg_cb_pem Gesamt'!$A$4:$BC$34,COLUMN('Total RE-GEN in AIB Countries'!R49)-COLUMN('Total RE-GEN in AIB Countries'!$A$30),FALSE)</f>
        <v>2658.0279999999998</v>
      </c>
      <c r="S50">
        <f>VLOOKUP($B50,'nrg_cb_pem Gesamt'!$A$4:$BC$34,COLUMN('Total RE-GEN in AIB Countries'!S49)-COLUMN('Total RE-GEN in AIB Countries'!$A$30),FALSE)</f>
        <v>2737.39</v>
      </c>
      <c r="T50">
        <f>VLOOKUP($B50,'nrg_cb_pem Gesamt'!$A$4:$BC$34,COLUMN('Total RE-GEN in AIB Countries'!T49)-COLUMN('Total RE-GEN in AIB Countries'!$A$30),FALSE)</f>
        <v>2513.143</v>
      </c>
      <c r="U50">
        <f>VLOOKUP($B50,'nrg_cb_pem Gesamt'!$A$4:$BC$34,COLUMN('Total RE-GEN in AIB Countries'!U49)-COLUMN('Total RE-GEN in AIB Countries'!$A$30),FALSE)</f>
        <v>2632.4169999999999</v>
      </c>
      <c r="V50">
        <f>VLOOKUP($B50,'nrg_cb_pem Gesamt'!$A$4:$BC$34,COLUMN('Total RE-GEN in AIB Countries'!V49)-COLUMN('Total RE-GEN in AIB Countries'!$A$30),FALSE)</f>
        <v>2791.4560000000001</v>
      </c>
      <c r="W50">
        <f>VLOOKUP($B50,'nrg_cb_pem Gesamt'!$A$4:$BC$34,COLUMN('Total RE-GEN in AIB Countries'!W49)-COLUMN('Total RE-GEN in AIB Countries'!$A$30),FALSE)</f>
        <v>2744.3319999999999</v>
      </c>
      <c r="X50">
        <f>VLOOKUP($B50,'nrg_cb_pem Gesamt'!$A$4:$BC$34,COLUMN('Total RE-GEN in AIB Countries'!X49)-COLUMN('Total RE-GEN in AIB Countries'!$A$30),FALSE)</f>
        <v>2903.2109999999998</v>
      </c>
      <c r="Y50">
        <f>VLOOKUP($B50,'nrg_cb_pem Gesamt'!$A$4:$BC$34,COLUMN('Total RE-GEN in AIB Countries'!Y49)-COLUMN('Total RE-GEN in AIB Countries'!$A$30),FALSE)</f>
        <v>2623.24</v>
      </c>
      <c r="Z50">
        <f>VLOOKUP($B50,'nrg_cb_pem Gesamt'!$A$4:$BC$34,COLUMN('Total RE-GEN in AIB Countries'!Z49)-COLUMN('Total RE-GEN in AIB Countries'!$A$30),FALSE)</f>
        <v>3405.8670000000002</v>
      </c>
      <c r="AA50">
        <f>VLOOKUP($B50,'nrg_cb_pem Gesamt'!$A$4:$BC$34,COLUMN('Total RE-GEN in AIB Countries'!AA49)-COLUMN('Total RE-GEN in AIB Countries'!$A$30),FALSE)</f>
        <v>3695.2660000000001</v>
      </c>
      <c r="AB50">
        <f>VLOOKUP($B50,'nrg_cb_pem Gesamt'!$A$4:$BC$34,COLUMN('Total RE-GEN in AIB Countries'!AB49)-COLUMN('Total RE-GEN in AIB Countries'!$A$30),FALSE)</f>
        <v>3227.6689999999999</v>
      </c>
      <c r="AC50">
        <f>VLOOKUP($B50,'nrg_cb_pem Gesamt'!$A$4:$BC$34,COLUMN('Total RE-GEN in AIB Countries'!AC49)-COLUMN('Total RE-GEN in AIB Countries'!$A$30),FALSE)</f>
        <v>3495.9290000000001</v>
      </c>
      <c r="AD50">
        <f>VLOOKUP($B50,'nrg_cb_pem Gesamt'!$A$4:$BC$34,COLUMN('Total RE-GEN in AIB Countries'!AD49)-COLUMN('Total RE-GEN in AIB Countries'!$A$30),FALSE)</f>
        <v>3051.7330000000002</v>
      </c>
      <c r="AE50">
        <f>VLOOKUP($B50,'nrg_cb_pem Gesamt'!$A$4:$BC$34,COLUMN('Total RE-GEN in AIB Countries'!AE49)-COLUMN('Total RE-GEN in AIB Countries'!$A$30),FALSE)</f>
        <v>2744.6</v>
      </c>
      <c r="AF50">
        <f>VLOOKUP($B50,'nrg_cb_pem Gesamt'!$A$4:$BC$34,COLUMN('Total RE-GEN in AIB Countries'!AF49)-COLUMN('Total RE-GEN in AIB Countries'!$A$30),FALSE)</f>
        <v>2628.4740000000002</v>
      </c>
      <c r="AG50">
        <f>VLOOKUP($B50,'nrg_cb_pem Gesamt'!$A$4:$BC$34,COLUMN('Total RE-GEN in AIB Countries'!AG49)-COLUMN('Total RE-GEN in AIB Countries'!$A$30),FALSE)</f>
        <v>2663.1489999999999</v>
      </c>
      <c r="AH50">
        <f>VLOOKUP($B50,'nrg_cb_pem Gesamt'!$A$4:$BC$34,COLUMN('Total RE-GEN in AIB Countries'!AH49)-COLUMN('Total RE-GEN in AIB Countries'!$A$30),FALSE)</f>
        <v>2530.7689999999998</v>
      </c>
      <c r="AI50">
        <f>VLOOKUP($B50,'nrg_cb_pem Gesamt'!$A$4:$BC$34,COLUMN('Total RE-GEN in AIB Countries'!AI49)-COLUMN('Total RE-GEN in AIB Countries'!$A$30),FALSE)</f>
        <v>2420.6489999999999</v>
      </c>
      <c r="AJ50">
        <f>VLOOKUP($B50,'nrg_cb_pem Gesamt'!$A$4:$BC$34,COLUMN('Total RE-GEN in AIB Countries'!AJ49)-COLUMN('Total RE-GEN in AIB Countries'!$A$30),FALSE)</f>
        <v>2752.194</v>
      </c>
      <c r="AK50">
        <f>VLOOKUP($B50,'nrg_cb_pem Gesamt'!$A$4:$BC$34,COLUMN('Total RE-GEN in AIB Countries'!AK49)-COLUMN('Total RE-GEN in AIB Countries'!$A$30),FALSE)</f>
        <v>2907.5070000000001</v>
      </c>
      <c r="AL50">
        <f>VLOOKUP($B50,'nrg_cb_pem Gesamt'!$A$4:$BC$34,COLUMN('Total RE-GEN in AIB Countries'!AL49)-COLUMN('Total RE-GEN in AIB Countries'!$A$30),FALSE)</f>
        <v>3123.2469999999998</v>
      </c>
      <c r="AM50">
        <f>VLOOKUP($B50,'nrg_cb_pem Gesamt'!$A$4:$BC$34,COLUMN('Total RE-GEN in AIB Countries'!AM49)-COLUMN('Total RE-GEN in AIB Countries'!$A$30),FALSE)</f>
        <v>3235.857</v>
      </c>
      <c r="AN50">
        <f>VLOOKUP($B50,'nrg_cb_pem Gesamt'!$A$4:$BC$34,COLUMN('Total RE-GEN in AIB Countries'!AN49)-COLUMN('Total RE-GEN in AIB Countries'!$A$30),FALSE)</f>
        <v>3155.9250000000002</v>
      </c>
      <c r="AO50">
        <f>VLOOKUP($B50,'nrg_cb_pem Gesamt'!$A$4:$BC$34,COLUMN('Total RE-GEN in AIB Countries'!AO49)-COLUMN('Total RE-GEN in AIB Countries'!$A$30),FALSE)</f>
        <v>3834.576</v>
      </c>
      <c r="AP50">
        <f>VLOOKUP($B50,'nrg_cb_pem Gesamt'!$A$4:$BC$34,COLUMN('Total RE-GEN in AIB Countries'!AP49)-COLUMN('Total RE-GEN in AIB Countries'!$A$30),FALSE)</f>
        <v>2888.114</v>
      </c>
      <c r="AQ50">
        <f>VLOOKUP($B50,'nrg_cb_pem Gesamt'!$A$4:$BC$34,COLUMN('Total RE-GEN in AIB Countries'!AQ49)-COLUMN('Total RE-GEN in AIB Countries'!$A$30),FALSE)</f>
        <v>2804.4940000000001</v>
      </c>
      <c r="AR50">
        <f>VLOOKUP($B50,'nrg_cb_pem Gesamt'!$A$4:$BC$34,COLUMN('Total RE-GEN in AIB Countries'!AR49)-COLUMN('Total RE-GEN in AIB Countries'!$A$30),FALSE)</f>
        <v>2664.9690000000001</v>
      </c>
      <c r="AS50">
        <f>VLOOKUP($B50,'nrg_cb_pem Gesamt'!$A$4:$BC$34,COLUMN('Total RE-GEN in AIB Countries'!AS49)-COLUMN('Total RE-GEN in AIB Countries'!$A$30),FALSE)</f>
        <v>2512.6309999999999</v>
      </c>
      <c r="AT50">
        <f>VLOOKUP($B50,'nrg_cb_pem Gesamt'!$A$4:$BC$34,COLUMN('Total RE-GEN in AIB Countries'!AT49)-COLUMN('Total RE-GEN in AIB Countries'!$A$30),FALSE)</f>
        <v>2573.2869999999998</v>
      </c>
      <c r="AU50">
        <f>VLOOKUP($B50,'nrg_cb_pem Gesamt'!$A$4:$BC$34,COLUMN('Total RE-GEN in AIB Countries'!AU49)-COLUMN('Total RE-GEN in AIB Countries'!$A$30),FALSE)</f>
        <v>2337.5929999999998</v>
      </c>
      <c r="AV50">
        <f>VLOOKUP($B50,'nrg_cb_pem Gesamt'!$A$4:$BC$34,COLUMN('Total RE-GEN in AIB Countries'!AV49)-COLUMN('Total RE-GEN in AIB Countries'!$A$30),FALSE)</f>
        <v>2615.596</v>
      </c>
      <c r="AW50">
        <f>VLOOKUP($B50,'nrg_cb_pem Gesamt'!$A$4:$BC$34,COLUMN('Total RE-GEN in AIB Countries'!AW49)-COLUMN('Total RE-GEN in AIB Countries'!$A$30),FALSE)</f>
        <v>2958.3910000000001</v>
      </c>
      <c r="AX50">
        <f>VLOOKUP($B50,'nrg_cb_pem Gesamt'!$A$4:$BC$34,COLUMN('Total RE-GEN in AIB Countries'!AX49)-COLUMN('Total RE-GEN in AIB Countries'!$A$30),FALSE)</f>
        <v>3377.5079999999998</v>
      </c>
      <c r="AY50">
        <f>VLOOKUP($B50,'nrg_cb_pem Gesamt'!$A$4:$BC$34,COLUMN('Total RE-GEN in AIB Countries'!AY49)-COLUMN('Total RE-GEN in AIB Countries'!$A$30),FALSE)</f>
        <v>3360.4340000000002</v>
      </c>
      <c r="AZ50">
        <f>VLOOKUP($B50,'nrg_cb_pem Gesamt'!$A$4:$BC$34,COLUMN('Total RE-GEN in AIB Countries'!AZ49)-COLUMN('Total RE-GEN in AIB Countries'!$A$30),FALSE)</f>
        <v>3266.9279999999999</v>
      </c>
      <c r="BA50">
        <f>VLOOKUP($B50,'nrg_cb_pem Gesamt'!$A$4:$BC$34,COLUMN('Total RE-GEN in AIB Countries'!BA49)-COLUMN('Total RE-GEN in AIB Countries'!$A$30),FALSE)</f>
        <v>3493.8829999999998</v>
      </c>
      <c r="BB50">
        <f>VLOOKUP($B50,'nrg_cb_pem Gesamt'!$A$4:$BC$34,COLUMN('Total RE-GEN in AIB Countries'!BB49)-COLUMN('Total RE-GEN in AIB Countries'!$A$30),FALSE)</f>
        <v>2594.8470000000002</v>
      </c>
      <c r="BC50">
        <f>VLOOKUP($B50,'nrg_cb_pem Gesamt'!$A$4:$BC$34,COLUMN('Total RE-GEN in AIB Countries'!BC49)-COLUMN('Total RE-GEN in AIB Countries'!$A$30),FALSE)</f>
        <v>2464.2040000000002</v>
      </c>
      <c r="BD50">
        <f>VLOOKUP($B50,'nrg_cb_pem Gesamt'!$A$4:$BC$34,COLUMN('Total RE-GEN in AIB Countries'!BD49)-COLUMN('Total RE-GEN in AIB Countries'!$A$30),FALSE)</f>
        <v>2564.63</v>
      </c>
    </row>
    <row r="51" spans="1:56" x14ac:dyDescent="0.35">
      <c r="A51" t="s">
        <v>42</v>
      </c>
      <c r="B51" t="s">
        <v>484</v>
      </c>
      <c r="C51">
        <f>VLOOKUP($B51,'nrg_cb_pem Gesamt'!$A$4:$BC$34,COLUMN('Total RE-GEN in AIB Countries'!C50)-COLUMN('Total RE-GEN in AIB Countries'!$A$30),FALSE)</f>
        <v>2162</v>
      </c>
      <c r="D51">
        <f>VLOOKUP($B51,'nrg_cb_pem Gesamt'!$A$4:$BC$34,COLUMN('Total RE-GEN in AIB Countries'!D50)-COLUMN('Total RE-GEN in AIB Countries'!$A$30),FALSE)</f>
        <v>2220</v>
      </c>
      <c r="E51">
        <f>VLOOKUP($B51,'nrg_cb_pem Gesamt'!$A$4:$BC$34,COLUMN('Total RE-GEN in AIB Countries'!E50)-COLUMN('Total RE-GEN in AIB Countries'!$A$30),FALSE)</f>
        <v>2220</v>
      </c>
      <c r="F51">
        <f>VLOOKUP($B51,'nrg_cb_pem Gesamt'!$A$4:$BC$34,COLUMN('Total RE-GEN in AIB Countries'!F50)-COLUMN('Total RE-GEN in AIB Countries'!$A$30),FALSE)</f>
        <v>1785</v>
      </c>
      <c r="G51">
        <f>VLOOKUP($B51,'nrg_cb_pem Gesamt'!$A$4:$BC$34,COLUMN('Total RE-GEN in AIB Countries'!G50)-COLUMN('Total RE-GEN in AIB Countries'!$A$30),FALSE)</f>
        <v>1589</v>
      </c>
      <c r="H51">
        <f>VLOOKUP($B51,'nrg_cb_pem Gesamt'!$A$4:$BC$34,COLUMN('Total RE-GEN in AIB Countries'!H50)-COLUMN('Total RE-GEN in AIB Countries'!$A$30),FALSE)</f>
        <v>1588</v>
      </c>
      <c r="I51">
        <f>VLOOKUP($B51,'nrg_cb_pem Gesamt'!$A$4:$BC$34,COLUMN('Total RE-GEN in AIB Countries'!I50)-COLUMN('Total RE-GEN in AIB Countries'!$A$30),FALSE)</f>
        <v>2059</v>
      </c>
      <c r="J51">
        <f>VLOOKUP($B51,'nrg_cb_pem Gesamt'!$A$4:$BC$34,COLUMN('Total RE-GEN in AIB Countries'!J50)-COLUMN('Total RE-GEN in AIB Countries'!$A$30),FALSE)</f>
        <v>2083</v>
      </c>
      <c r="K51">
        <f>VLOOKUP($B51,'nrg_cb_pem Gesamt'!$A$4:$BC$34,COLUMN('Total RE-GEN in AIB Countries'!K50)-COLUMN('Total RE-GEN in AIB Countries'!$A$30),FALSE)</f>
        <v>1893</v>
      </c>
      <c r="L51">
        <f>VLOOKUP($B51,'nrg_cb_pem Gesamt'!$A$4:$BC$34,COLUMN('Total RE-GEN in AIB Countries'!L50)-COLUMN('Total RE-GEN in AIB Countries'!$A$30),FALSE)</f>
        <v>1857</v>
      </c>
      <c r="M51">
        <f>VLOOKUP($B51,'nrg_cb_pem Gesamt'!$A$4:$BC$34,COLUMN('Total RE-GEN in AIB Countries'!M50)-COLUMN('Total RE-GEN in AIB Countries'!$A$30),FALSE)</f>
        <v>2171</v>
      </c>
      <c r="N51">
        <f>VLOOKUP($B51,'nrg_cb_pem Gesamt'!$A$4:$BC$34,COLUMN('Total RE-GEN in AIB Countries'!N50)-COLUMN('Total RE-GEN in AIB Countries'!$A$30),FALSE)</f>
        <v>2243</v>
      </c>
      <c r="O51">
        <f>VLOOKUP($B51,'nrg_cb_pem Gesamt'!$A$4:$BC$34,COLUMN('Total RE-GEN in AIB Countries'!O50)-COLUMN('Total RE-GEN in AIB Countries'!$A$30),FALSE)</f>
        <v>2292</v>
      </c>
      <c r="P51">
        <f>VLOOKUP($B51,'nrg_cb_pem Gesamt'!$A$4:$BC$34,COLUMN('Total RE-GEN in AIB Countries'!P50)-COLUMN('Total RE-GEN in AIB Countries'!$A$30),FALSE)</f>
        <v>2075</v>
      </c>
      <c r="Q51">
        <f>VLOOKUP($B51,'nrg_cb_pem Gesamt'!$A$4:$BC$34,COLUMN('Total RE-GEN in AIB Countries'!Q50)-COLUMN('Total RE-GEN in AIB Countries'!$A$30),FALSE)</f>
        <v>2257</v>
      </c>
      <c r="R51">
        <f>VLOOKUP($B51,'nrg_cb_pem Gesamt'!$A$4:$BC$34,COLUMN('Total RE-GEN in AIB Countries'!R50)-COLUMN('Total RE-GEN in AIB Countries'!$A$30),FALSE)</f>
        <v>1860</v>
      </c>
      <c r="S51">
        <f>VLOOKUP($B51,'nrg_cb_pem Gesamt'!$A$4:$BC$34,COLUMN('Total RE-GEN in AIB Countries'!S50)-COLUMN('Total RE-GEN in AIB Countries'!$A$30),FALSE)</f>
        <v>1967</v>
      </c>
      <c r="T51">
        <f>VLOOKUP($B51,'nrg_cb_pem Gesamt'!$A$4:$BC$34,COLUMN('Total RE-GEN in AIB Countries'!T50)-COLUMN('Total RE-GEN in AIB Countries'!$A$30),FALSE)</f>
        <v>1893</v>
      </c>
      <c r="U51">
        <f>VLOOKUP($B51,'nrg_cb_pem Gesamt'!$A$4:$BC$34,COLUMN('Total RE-GEN in AIB Countries'!U50)-COLUMN('Total RE-GEN in AIB Countries'!$A$30),FALSE)</f>
        <v>2067</v>
      </c>
      <c r="V51">
        <f>VLOOKUP($B51,'nrg_cb_pem Gesamt'!$A$4:$BC$34,COLUMN('Total RE-GEN in AIB Countries'!V50)-COLUMN('Total RE-GEN in AIB Countries'!$A$30),FALSE)</f>
        <v>2072</v>
      </c>
      <c r="W51">
        <f>VLOOKUP($B51,'nrg_cb_pem Gesamt'!$A$4:$BC$34,COLUMN('Total RE-GEN in AIB Countries'!W50)-COLUMN('Total RE-GEN in AIB Countries'!$A$30),FALSE)</f>
        <v>1995</v>
      </c>
      <c r="X51">
        <f>VLOOKUP($B51,'nrg_cb_pem Gesamt'!$A$4:$BC$34,COLUMN('Total RE-GEN in AIB Countries'!X50)-COLUMN('Total RE-GEN in AIB Countries'!$A$30),FALSE)</f>
        <v>1958</v>
      </c>
      <c r="Y51">
        <f>VLOOKUP($B51,'nrg_cb_pem Gesamt'!$A$4:$BC$34,COLUMN('Total RE-GEN in AIB Countries'!Y50)-COLUMN('Total RE-GEN in AIB Countries'!$A$30),FALSE)</f>
        <v>2245</v>
      </c>
      <c r="Z51">
        <f>VLOOKUP($B51,'nrg_cb_pem Gesamt'!$A$4:$BC$34,COLUMN('Total RE-GEN in AIB Countries'!Z50)-COLUMN('Total RE-GEN in AIB Countries'!$A$30),FALSE)</f>
        <v>2254</v>
      </c>
      <c r="AA51">
        <f>VLOOKUP($B51,'nrg_cb_pem Gesamt'!$A$4:$BC$34,COLUMN('Total RE-GEN in AIB Countries'!AA50)-COLUMN('Total RE-GEN in AIB Countries'!$A$30),FALSE)</f>
        <v>2444</v>
      </c>
      <c r="AB51">
        <f>VLOOKUP($B51,'nrg_cb_pem Gesamt'!$A$4:$BC$34,COLUMN('Total RE-GEN in AIB Countries'!AB50)-COLUMN('Total RE-GEN in AIB Countries'!$A$30),FALSE)</f>
        <v>2092</v>
      </c>
      <c r="AC51">
        <f>VLOOKUP($B51,'nrg_cb_pem Gesamt'!$A$4:$BC$34,COLUMN('Total RE-GEN in AIB Countries'!AC50)-COLUMN('Total RE-GEN in AIB Countries'!$A$30),FALSE)</f>
        <v>2209</v>
      </c>
      <c r="AD51">
        <f>VLOOKUP($B51,'nrg_cb_pem Gesamt'!$A$4:$BC$34,COLUMN('Total RE-GEN in AIB Countries'!AD50)-COLUMN('Total RE-GEN in AIB Countries'!$A$30),FALSE)</f>
        <v>2012</v>
      </c>
      <c r="AE51">
        <f>VLOOKUP($B51,'nrg_cb_pem Gesamt'!$A$4:$BC$34,COLUMN('Total RE-GEN in AIB Countries'!AE50)-COLUMN('Total RE-GEN in AIB Countries'!$A$30),FALSE)</f>
        <v>1813</v>
      </c>
      <c r="AF51">
        <f>VLOOKUP($B51,'nrg_cb_pem Gesamt'!$A$4:$BC$34,COLUMN('Total RE-GEN in AIB Countries'!AF50)-COLUMN('Total RE-GEN in AIB Countries'!$A$30),FALSE)</f>
        <v>1645</v>
      </c>
      <c r="AG51">
        <f>VLOOKUP($B51,'nrg_cb_pem Gesamt'!$A$4:$BC$34,COLUMN('Total RE-GEN in AIB Countries'!AG50)-COLUMN('Total RE-GEN in AIB Countries'!$A$30),FALSE)</f>
        <v>1934</v>
      </c>
      <c r="AH51">
        <f>VLOOKUP($B51,'nrg_cb_pem Gesamt'!$A$4:$BC$34,COLUMN('Total RE-GEN in AIB Countries'!AH50)-COLUMN('Total RE-GEN in AIB Countries'!$A$30),FALSE)</f>
        <v>1996</v>
      </c>
      <c r="AI51">
        <f>VLOOKUP($B51,'nrg_cb_pem Gesamt'!$A$4:$BC$34,COLUMN('Total RE-GEN in AIB Countries'!AI50)-COLUMN('Total RE-GEN in AIB Countries'!$A$30),FALSE)</f>
        <v>1735</v>
      </c>
      <c r="AJ51">
        <f>VLOOKUP($B51,'nrg_cb_pem Gesamt'!$A$4:$BC$34,COLUMN('Total RE-GEN in AIB Countries'!AJ50)-COLUMN('Total RE-GEN in AIB Countries'!$A$30),FALSE)</f>
        <v>1651</v>
      </c>
      <c r="AK51">
        <f>VLOOKUP($B51,'nrg_cb_pem Gesamt'!$A$4:$BC$34,COLUMN('Total RE-GEN in AIB Countries'!AK50)-COLUMN('Total RE-GEN in AIB Countries'!$A$30),FALSE)</f>
        <v>1981</v>
      </c>
      <c r="AL51">
        <f>VLOOKUP($B51,'nrg_cb_pem Gesamt'!$A$4:$BC$34,COLUMN('Total RE-GEN in AIB Countries'!AL50)-COLUMN('Total RE-GEN in AIB Countries'!$A$30),FALSE)</f>
        <v>2205</v>
      </c>
      <c r="AM51">
        <f>VLOOKUP($B51,'nrg_cb_pem Gesamt'!$A$4:$BC$34,COLUMN('Total RE-GEN in AIB Countries'!AM50)-COLUMN('Total RE-GEN in AIB Countries'!$A$30),FALSE)</f>
        <v>2386</v>
      </c>
      <c r="AN51">
        <f>VLOOKUP($B51,'nrg_cb_pem Gesamt'!$A$4:$BC$34,COLUMN('Total RE-GEN in AIB Countries'!AN50)-COLUMN('Total RE-GEN in AIB Countries'!$A$30),FALSE)</f>
        <v>2174</v>
      </c>
      <c r="AO51">
        <f>VLOOKUP($B51,'nrg_cb_pem Gesamt'!$A$4:$BC$34,COLUMN('Total RE-GEN in AIB Countries'!AO50)-COLUMN('Total RE-GEN in AIB Countries'!$A$30),FALSE)</f>
        <v>2480</v>
      </c>
      <c r="AP51">
        <f>VLOOKUP($B51,'nrg_cb_pem Gesamt'!$A$4:$BC$34,COLUMN('Total RE-GEN in AIB Countries'!AP50)-COLUMN('Total RE-GEN in AIB Countries'!$A$30),FALSE)</f>
        <v>2007</v>
      </c>
      <c r="AQ51">
        <f>VLOOKUP($B51,'nrg_cb_pem Gesamt'!$A$4:$BC$34,COLUMN('Total RE-GEN in AIB Countries'!AQ50)-COLUMN('Total RE-GEN in AIB Countries'!$A$30),FALSE)</f>
        <v>2292</v>
      </c>
      <c r="AR51">
        <f>VLOOKUP($B51,'nrg_cb_pem Gesamt'!$A$4:$BC$34,COLUMN('Total RE-GEN in AIB Countries'!AR50)-COLUMN('Total RE-GEN in AIB Countries'!$A$30),FALSE)</f>
        <v>2006</v>
      </c>
      <c r="AS51">
        <f>VLOOKUP($B51,'nrg_cb_pem Gesamt'!$A$4:$BC$34,COLUMN('Total RE-GEN in AIB Countries'!AS50)-COLUMN('Total RE-GEN in AIB Countries'!$A$30),FALSE)</f>
        <v>2030</v>
      </c>
      <c r="AT51">
        <f>VLOOKUP($B51,'nrg_cb_pem Gesamt'!$A$4:$BC$34,COLUMN('Total RE-GEN in AIB Countries'!AT50)-COLUMN('Total RE-GEN in AIB Countries'!$A$30),FALSE)</f>
        <v>2134</v>
      </c>
      <c r="AU51">
        <f>VLOOKUP($B51,'nrg_cb_pem Gesamt'!$A$4:$BC$34,COLUMN('Total RE-GEN in AIB Countries'!AU50)-COLUMN('Total RE-GEN in AIB Countries'!$A$30),FALSE)</f>
        <v>1885</v>
      </c>
      <c r="AV51">
        <f>VLOOKUP($B51,'nrg_cb_pem Gesamt'!$A$4:$BC$34,COLUMN('Total RE-GEN in AIB Countries'!AV50)-COLUMN('Total RE-GEN in AIB Countries'!$A$30),FALSE)</f>
        <v>2136</v>
      </c>
      <c r="AW51">
        <f>VLOOKUP($B51,'nrg_cb_pem Gesamt'!$A$4:$BC$34,COLUMN('Total RE-GEN in AIB Countries'!AW50)-COLUMN('Total RE-GEN in AIB Countries'!$A$30),FALSE)</f>
        <v>2233</v>
      </c>
      <c r="AX51">
        <f>VLOOKUP($B51,'nrg_cb_pem Gesamt'!$A$4:$BC$34,COLUMN('Total RE-GEN in AIB Countries'!AX50)-COLUMN('Total RE-GEN in AIB Countries'!$A$30),FALSE)</f>
        <v>2277</v>
      </c>
      <c r="AY51">
        <f>VLOOKUP($B51,'nrg_cb_pem Gesamt'!$A$4:$BC$34,COLUMN('Total RE-GEN in AIB Countries'!AY50)-COLUMN('Total RE-GEN in AIB Countries'!$A$30),FALSE)</f>
        <v>2396</v>
      </c>
      <c r="AZ51">
        <f>VLOOKUP($B51,'nrg_cb_pem Gesamt'!$A$4:$BC$34,COLUMN('Total RE-GEN in AIB Countries'!AZ50)-COLUMN('Total RE-GEN in AIB Countries'!$A$30),FALSE)</f>
        <v>2386</v>
      </c>
      <c r="BA51">
        <f>VLOOKUP($B51,'nrg_cb_pem Gesamt'!$A$4:$BC$34,COLUMN('Total RE-GEN in AIB Countries'!BA50)-COLUMN('Total RE-GEN in AIB Countries'!$A$30),FALSE)</f>
        <v>2344</v>
      </c>
      <c r="BB51">
        <f>VLOOKUP($B51,'nrg_cb_pem Gesamt'!$A$4:$BC$34,COLUMN('Total RE-GEN in AIB Countries'!BB50)-COLUMN('Total RE-GEN in AIB Countries'!$A$30),FALSE)</f>
        <v>1940</v>
      </c>
      <c r="BC51">
        <f>VLOOKUP($B51,'nrg_cb_pem Gesamt'!$A$4:$BC$34,COLUMN('Total RE-GEN in AIB Countries'!BC50)-COLUMN('Total RE-GEN in AIB Countries'!$A$30),FALSE)</f>
        <v>1962</v>
      </c>
      <c r="BD51">
        <f>VLOOKUP($B51,'nrg_cb_pem Gesamt'!$A$4:$BC$34,COLUMN('Total RE-GEN in AIB Countries'!BD50)-COLUMN('Total RE-GEN in AIB Countries'!$A$30),FALSE)</f>
        <v>2059</v>
      </c>
    </row>
    <row r="52" spans="1:56" x14ac:dyDescent="0.35">
      <c r="A52" t="s">
        <v>43</v>
      </c>
      <c r="B52" t="s">
        <v>485</v>
      </c>
      <c r="C52">
        <f>VLOOKUP($B52,'nrg_cb_pem Gesamt'!$A$4:$BC$34,COLUMN('Total RE-GEN in AIB Countries'!C51)-COLUMN('Total RE-GEN in AIB Countries'!$A$30),FALSE)</f>
        <v>1232</v>
      </c>
      <c r="D52">
        <f>VLOOKUP($B52,'nrg_cb_pem Gesamt'!$A$4:$BC$34,COLUMN('Total RE-GEN in AIB Countries'!D51)-COLUMN('Total RE-GEN in AIB Countries'!$A$30),FALSE)</f>
        <v>1229</v>
      </c>
      <c r="E52">
        <f>VLOOKUP($B52,'nrg_cb_pem Gesamt'!$A$4:$BC$34,COLUMN('Total RE-GEN in AIB Countries'!E51)-COLUMN('Total RE-GEN in AIB Countries'!$A$30),FALSE)</f>
        <v>1349</v>
      </c>
      <c r="F52">
        <f>VLOOKUP($B52,'nrg_cb_pem Gesamt'!$A$4:$BC$34,COLUMN('Total RE-GEN in AIB Countries'!F51)-COLUMN('Total RE-GEN in AIB Countries'!$A$30),FALSE)</f>
        <v>1248</v>
      </c>
      <c r="G52">
        <f>VLOOKUP($B52,'nrg_cb_pem Gesamt'!$A$4:$BC$34,COLUMN('Total RE-GEN in AIB Countries'!G51)-COLUMN('Total RE-GEN in AIB Countries'!$A$30),FALSE)</f>
        <v>1326</v>
      </c>
      <c r="H52">
        <f>VLOOKUP($B52,'nrg_cb_pem Gesamt'!$A$4:$BC$34,COLUMN('Total RE-GEN in AIB Countries'!H51)-COLUMN('Total RE-GEN in AIB Countries'!$A$30),FALSE)</f>
        <v>1442</v>
      </c>
      <c r="I52">
        <f>VLOOKUP($B52,'nrg_cb_pem Gesamt'!$A$4:$BC$34,COLUMN('Total RE-GEN in AIB Countries'!I51)-COLUMN('Total RE-GEN in AIB Countries'!$A$30),FALSE)</f>
        <v>1466</v>
      </c>
      <c r="J52">
        <f>VLOOKUP($B52,'nrg_cb_pem Gesamt'!$A$4:$BC$34,COLUMN('Total RE-GEN in AIB Countries'!J51)-COLUMN('Total RE-GEN in AIB Countries'!$A$30),FALSE)</f>
        <v>1337</v>
      </c>
      <c r="K52">
        <f>VLOOKUP($B52,'nrg_cb_pem Gesamt'!$A$4:$BC$34,COLUMN('Total RE-GEN in AIB Countries'!K51)-COLUMN('Total RE-GEN in AIB Countries'!$A$30),FALSE)</f>
        <v>1229</v>
      </c>
      <c r="L52">
        <f>VLOOKUP($B52,'nrg_cb_pem Gesamt'!$A$4:$BC$34,COLUMN('Total RE-GEN in AIB Countries'!L51)-COLUMN('Total RE-GEN in AIB Countries'!$A$30),FALSE)</f>
        <v>879</v>
      </c>
      <c r="M52">
        <f>VLOOKUP($B52,'nrg_cb_pem Gesamt'!$A$4:$BC$34,COLUMN('Total RE-GEN in AIB Countries'!M51)-COLUMN('Total RE-GEN in AIB Countries'!$A$30),FALSE)</f>
        <v>1316</v>
      </c>
      <c r="N52">
        <f>VLOOKUP($B52,'nrg_cb_pem Gesamt'!$A$4:$BC$34,COLUMN('Total RE-GEN in AIB Countries'!N51)-COLUMN('Total RE-GEN in AIB Countries'!$A$30),FALSE)</f>
        <v>1379</v>
      </c>
      <c r="O52">
        <f>VLOOKUP($B52,'nrg_cb_pem Gesamt'!$A$4:$BC$34,COLUMN('Total RE-GEN in AIB Countries'!O51)-COLUMN('Total RE-GEN in AIB Countries'!$A$30),FALSE)</f>
        <v>1319.521</v>
      </c>
      <c r="P52">
        <f>VLOOKUP($B52,'nrg_cb_pem Gesamt'!$A$4:$BC$34,COLUMN('Total RE-GEN in AIB Countries'!P51)-COLUMN('Total RE-GEN in AIB Countries'!$A$30),FALSE)</f>
        <v>1167.876</v>
      </c>
      <c r="Q52">
        <f>VLOOKUP($B52,'nrg_cb_pem Gesamt'!$A$4:$BC$34,COLUMN('Total RE-GEN in AIB Countries'!Q51)-COLUMN('Total RE-GEN in AIB Countries'!$A$30),FALSE)</f>
        <v>1318.2080000000001</v>
      </c>
      <c r="R52">
        <f>VLOOKUP($B52,'nrg_cb_pem Gesamt'!$A$4:$BC$34,COLUMN('Total RE-GEN in AIB Countries'!R51)-COLUMN('Total RE-GEN in AIB Countries'!$A$30),FALSE)</f>
        <v>1125.549</v>
      </c>
      <c r="S52">
        <f>VLOOKUP($B52,'nrg_cb_pem Gesamt'!$A$4:$BC$34,COLUMN('Total RE-GEN in AIB Countries'!S51)-COLUMN('Total RE-GEN in AIB Countries'!$A$30),FALSE)</f>
        <v>1274.673</v>
      </c>
      <c r="T52">
        <f>VLOOKUP($B52,'nrg_cb_pem Gesamt'!$A$4:$BC$34,COLUMN('Total RE-GEN in AIB Countries'!T51)-COLUMN('Total RE-GEN in AIB Countries'!$A$30),FALSE)</f>
        <v>1160.3109999999999</v>
      </c>
      <c r="U52">
        <f>VLOOKUP($B52,'nrg_cb_pem Gesamt'!$A$4:$BC$34,COLUMN('Total RE-GEN in AIB Countries'!U51)-COLUMN('Total RE-GEN in AIB Countries'!$A$30),FALSE)</f>
        <v>1305.873</v>
      </c>
      <c r="V52">
        <f>VLOOKUP($B52,'nrg_cb_pem Gesamt'!$A$4:$BC$34,COLUMN('Total RE-GEN in AIB Countries'!V51)-COLUMN('Total RE-GEN in AIB Countries'!$A$30),FALSE)</f>
        <v>1303.7470000000001</v>
      </c>
      <c r="W52">
        <f>VLOOKUP($B52,'nrg_cb_pem Gesamt'!$A$4:$BC$34,COLUMN('Total RE-GEN in AIB Countries'!W51)-COLUMN('Total RE-GEN in AIB Countries'!$A$30),FALSE)</f>
        <v>1372.2909999999999</v>
      </c>
      <c r="X52">
        <f>VLOOKUP($B52,'nrg_cb_pem Gesamt'!$A$4:$BC$34,COLUMN('Total RE-GEN in AIB Countries'!X51)-COLUMN('Total RE-GEN in AIB Countries'!$A$30),FALSE)</f>
        <v>1247.7629999999999</v>
      </c>
      <c r="Y52">
        <f>VLOOKUP($B52,'nrg_cb_pem Gesamt'!$A$4:$BC$34,COLUMN('Total RE-GEN in AIB Countries'!Y51)-COLUMN('Total RE-GEN in AIB Countries'!$A$30),FALSE)</f>
        <v>1286.931</v>
      </c>
      <c r="Z52">
        <f>VLOOKUP($B52,'nrg_cb_pem Gesamt'!$A$4:$BC$34,COLUMN('Total RE-GEN in AIB Countries'!Z51)-COLUMN('Total RE-GEN in AIB Countries'!$A$30),FALSE)</f>
        <v>1376.98</v>
      </c>
      <c r="AA52">
        <f>VLOOKUP($B52,'nrg_cb_pem Gesamt'!$A$4:$BC$34,COLUMN('Total RE-GEN in AIB Countries'!AA51)-COLUMN('Total RE-GEN in AIB Countries'!$A$30),FALSE)</f>
        <v>1356.287</v>
      </c>
      <c r="AB52">
        <f>VLOOKUP($B52,'nrg_cb_pem Gesamt'!$A$4:$BC$34,COLUMN('Total RE-GEN in AIB Countries'!AB51)-COLUMN('Total RE-GEN in AIB Countries'!$A$30),FALSE)</f>
        <v>1228.9380000000001</v>
      </c>
      <c r="AC52">
        <f>VLOOKUP($B52,'nrg_cb_pem Gesamt'!$A$4:$BC$34,COLUMN('Total RE-GEN in AIB Countries'!AC51)-COLUMN('Total RE-GEN in AIB Countries'!$A$30),FALSE)</f>
        <v>1425.777</v>
      </c>
      <c r="AD52">
        <f>VLOOKUP($B52,'nrg_cb_pem Gesamt'!$A$4:$BC$34,COLUMN('Total RE-GEN in AIB Countries'!AD51)-COLUMN('Total RE-GEN in AIB Countries'!$A$30),FALSE)</f>
        <v>1022.255</v>
      </c>
      <c r="AE52">
        <f>VLOOKUP($B52,'nrg_cb_pem Gesamt'!$A$4:$BC$34,COLUMN('Total RE-GEN in AIB Countries'!AE51)-COLUMN('Total RE-GEN in AIB Countries'!$A$30),FALSE)</f>
        <v>1331.241</v>
      </c>
      <c r="AF52">
        <f>VLOOKUP($B52,'nrg_cb_pem Gesamt'!$A$4:$BC$34,COLUMN('Total RE-GEN in AIB Countries'!AF51)-COLUMN('Total RE-GEN in AIB Countries'!$A$30),FALSE)</f>
        <v>1182.412</v>
      </c>
      <c r="AG52">
        <f>VLOOKUP($B52,'nrg_cb_pem Gesamt'!$A$4:$BC$34,COLUMN('Total RE-GEN in AIB Countries'!AG51)-COLUMN('Total RE-GEN in AIB Countries'!$A$30),FALSE)</f>
        <v>1254.848</v>
      </c>
      <c r="AH52">
        <f>VLOOKUP($B52,'nrg_cb_pem Gesamt'!$A$4:$BC$34,COLUMN('Total RE-GEN in AIB Countries'!AH51)-COLUMN('Total RE-GEN in AIB Countries'!$A$30),FALSE)</f>
        <v>1251.9280000000001</v>
      </c>
      <c r="AI52">
        <f>VLOOKUP($B52,'nrg_cb_pem Gesamt'!$A$4:$BC$34,COLUMN('Total RE-GEN in AIB Countries'!AI51)-COLUMN('Total RE-GEN in AIB Countries'!$A$30),FALSE)</f>
        <v>1263.067</v>
      </c>
      <c r="AJ52">
        <f>VLOOKUP($B52,'nrg_cb_pem Gesamt'!$A$4:$BC$34,COLUMN('Total RE-GEN in AIB Countries'!AJ51)-COLUMN('Total RE-GEN in AIB Countries'!$A$30),FALSE)</f>
        <v>1316.106</v>
      </c>
      <c r="AK52">
        <f>VLOOKUP($B52,'nrg_cb_pem Gesamt'!$A$4:$BC$34,COLUMN('Total RE-GEN in AIB Countries'!AK51)-COLUMN('Total RE-GEN in AIB Countries'!$A$30),FALSE)</f>
        <v>1480.5039999999999</v>
      </c>
      <c r="AL52">
        <f>VLOOKUP($B52,'nrg_cb_pem Gesamt'!$A$4:$BC$34,COLUMN('Total RE-GEN in AIB Countries'!AL51)-COLUMN('Total RE-GEN in AIB Countries'!$A$30),FALSE)</f>
        <v>1170.8910000000001</v>
      </c>
      <c r="AM52">
        <f>VLOOKUP($B52,'nrg_cb_pem Gesamt'!$A$4:$BC$34,COLUMN('Total RE-GEN in AIB Countries'!AM51)-COLUMN('Total RE-GEN in AIB Countries'!$A$30),FALSE)</f>
        <v>1194.037</v>
      </c>
      <c r="AN52">
        <f>VLOOKUP($B52,'nrg_cb_pem Gesamt'!$A$4:$BC$34,COLUMN('Total RE-GEN in AIB Countries'!AN51)-COLUMN('Total RE-GEN in AIB Countries'!$A$30),FALSE)</f>
        <v>1208.2739999999999</v>
      </c>
      <c r="AO52">
        <f>VLOOKUP($B52,'nrg_cb_pem Gesamt'!$A$4:$BC$34,COLUMN('Total RE-GEN in AIB Countries'!AO51)-COLUMN('Total RE-GEN in AIB Countries'!$A$30),FALSE)</f>
        <v>1162.4739999999999</v>
      </c>
      <c r="AP52">
        <f>VLOOKUP($B52,'nrg_cb_pem Gesamt'!$A$4:$BC$34,COLUMN('Total RE-GEN in AIB Countries'!AP51)-COLUMN('Total RE-GEN in AIB Countries'!$A$30),FALSE)</f>
        <v>1210.422</v>
      </c>
      <c r="AQ52">
        <f>VLOOKUP($B52,'nrg_cb_pem Gesamt'!$A$4:$BC$34,COLUMN('Total RE-GEN in AIB Countries'!AQ51)-COLUMN('Total RE-GEN in AIB Countries'!$A$30),FALSE)</f>
        <v>1396.394</v>
      </c>
      <c r="AR52">
        <f>VLOOKUP($B52,'nrg_cb_pem Gesamt'!$A$4:$BC$34,COLUMN('Total RE-GEN in AIB Countries'!AR51)-COLUMN('Total RE-GEN in AIB Countries'!$A$30),FALSE)</f>
        <v>1423.9469999999999</v>
      </c>
      <c r="AS52">
        <f>VLOOKUP($B52,'nrg_cb_pem Gesamt'!$A$4:$BC$34,COLUMN('Total RE-GEN in AIB Countries'!AS51)-COLUMN('Total RE-GEN in AIB Countries'!$A$30),FALSE)</f>
        <v>1345.7829999999999</v>
      </c>
      <c r="AT52">
        <f>VLOOKUP($B52,'nrg_cb_pem Gesamt'!$A$4:$BC$34,COLUMN('Total RE-GEN in AIB Countries'!AT51)-COLUMN('Total RE-GEN in AIB Countries'!$A$30),FALSE)</f>
        <v>1146.8620000000001</v>
      </c>
      <c r="AU52">
        <f>VLOOKUP($B52,'nrg_cb_pem Gesamt'!$A$4:$BC$34,COLUMN('Total RE-GEN in AIB Countries'!AU51)-COLUMN('Total RE-GEN in AIB Countries'!$A$30),FALSE)</f>
        <v>1024.855</v>
      </c>
      <c r="AV52">
        <f>VLOOKUP($B52,'nrg_cb_pem Gesamt'!$A$4:$BC$34,COLUMN('Total RE-GEN in AIB Countries'!AV51)-COLUMN('Total RE-GEN in AIB Countries'!$A$30),FALSE)</f>
        <v>819.9</v>
      </c>
      <c r="AW52">
        <f>VLOOKUP($B52,'nrg_cb_pem Gesamt'!$A$4:$BC$34,COLUMN('Total RE-GEN in AIB Countries'!AW51)-COLUMN('Total RE-GEN in AIB Countries'!$A$30),FALSE)</f>
        <v>1530.204</v>
      </c>
      <c r="AX52">
        <f>VLOOKUP($B52,'nrg_cb_pem Gesamt'!$A$4:$BC$34,COLUMN('Total RE-GEN in AIB Countries'!AX51)-COLUMN('Total RE-GEN in AIB Countries'!$A$30),FALSE)</f>
        <v>1472.479</v>
      </c>
      <c r="AY52">
        <f>VLOOKUP($B52,'nrg_cb_pem Gesamt'!$A$4:$BC$34,COLUMN('Total RE-GEN in AIB Countries'!AY51)-COLUMN('Total RE-GEN in AIB Countries'!$A$30),FALSE)</f>
        <v>1222.9349999999999</v>
      </c>
      <c r="AZ52">
        <f>VLOOKUP($B52,'nrg_cb_pem Gesamt'!$A$4:$BC$34,COLUMN('Total RE-GEN in AIB Countries'!AZ51)-COLUMN('Total RE-GEN in AIB Countries'!$A$30),FALSE)</f>
        <v>1086.44</v>
      </c>
      <c r="BA52">
        <f>VLOOKUP($B52,'nrg_cb_pem Gesamt'!$A$4:$BC$34,COLUMN('Total RE-GEN in AIB Countries'!BA51)-COLUMN('Total RE-GEN in AIB Countries'!$A$30),FALSE)</f>
        <v>1178.134</v>
      </c>
      <c r="BB52">
        <f>VLOOKUP($B52,'nrg_cb_pem Gesamt'!$A$4:$BC$34,COLUMN('Total RE-GEN in AIB Countries'!BB51)-COLUMN('Total RE-GEN in AIB Countries'!$A$30),FALSE)</f>
        <v>1095.748</v>
      </c>
      <c r="BC52">
        <f>VLOOKUP($B52,'nrg_cb_pem Gesamt'!$A$4:$BC$34,COLUMN('Total RE-GEN in AIB Countries'!BC51)-COLUMN('Total RE-GEN in AIB Countries'!$A$30),FALSE)</f>
        <v>1232.5419999999999</v>
      </c>
      <c r="BD52">
        <f>VLOOKUP($B52,'nrg_cb_pem Gesamt'!$A$4:$BC$34,COLUMN('Total RE-GEN in AIB Countries'!BD51)-COLUMN('Total RE-GEN in AIB Countries'!$A$30),FALSE)</f>
        <v>1375.758</v>
      </c>
    </row>
    <row r="53" spans="1:56" x14ac:dyDescent="0.35">
      <c r="A53" t="s">
        <v>44</v>
      </c>
      <c r="B53" t="s">
        <v>486</v>
      </c>
      <c r="C53">
        <f>VLOOKUP($B53,'nrg_cb_pem Gesamt'!$A$4:$BC$34,COLUMN('Total RE-GEN in AIB Countries'!C52)-COLUMN('Total RE-GEN in AIB Countries'!$A$30),FALSE)</f>
        <v>22668</v>
      </c>
      <c r="D53">
        <f>VLOOKUP($B53,'nrg_cb_pem Gesamt'!$A$4:$BC$34,COLUMN('Total RE-GEN in AIB Countries'!D52)-COLUMN('Total RE-GEN in AIB Countries'!$A$30),FALSE)</f>
        <v>21729</v>
      </c>
      <c r="E53">
        <f>VLOOKUP($B53,'nrg_cb_pem Gesamt'!$A$4:$BC$34,COLUMN('Total RE-GEN in AIB Countries'!E52)-COLUMN('Total RE-GEN in AIB Countries'!$A$30),FALSE)</f>
        <v>23109</v>
      </c>
      <c r="F53">
        <f>VLOOKUP($B53,'nrg_cb_pem Gesamt'!$A$4:$BC$34,COLUMN('Total RE-GEN in AIB Countries'!F52)-COLUMN('Total RE-GEN in AIB Countries'!$A$30),FALSE)</f>
        <v>21736</v>
      </c>
      <c r="G53">
        <f>VLOOKUP($B53,'nrg_cb_pem Gesamt'!$A$4:$BC$34,COLUMN('Total RE-GEN in AIB Countries'!G52)-COLUMN('Total RE-GEN in AIB Countries'!$A$30),FALSE)</f>
        <v>20626</v>
      </c>
      <c r="H53">
        <f>VLOOKUP($B53,'nrg_cb_pem Gesamt'!$A$4:$BC$34,COLUMN('Total RE-GEN in AIB Countries'!H52)-COLUMN('Total RE-GEN in AIB Countries'!$A$30),FALSE)</f>
        <v>20615</v>
      </c>
      <c r="I53">
        <f>VLOOKUP($B53,'nrg_cb_pem Gesamt'!$A$4:$BC$34,COLUMN('Total RE-GEN in AIB Countries'!I52)-COLUMN('Total RE-GEN in AIB Countries'!$A$30),FALSE)</f>
        <v>22938</v>
      </c>
      <c r="J53">
        <f>VLOOKUP($B53,'nrg_cb_pem Gesamt'!$A$4:$BC$34,COLUMN('Total RE-GEN in AIB Countries'!J52)-COLUMN('Total RE-GEN in AIB Countries'!$A$30),FALSE)</f>
        <v>22089</v>
      </c>
      <c r="K53">
        <f>VLOOKUP($B53,'nrg_cb_pem Gesamt'!$A$4:$BC$34,COLUMN('Total RE-GEN in AIB Countries'!K52)-COLUMN('Total RE-GEN in AIB Countries'!$A$30),FALSE)</f>
        <v>21227</v>
      </c>
      <c r="L53">
        <f>VLOOKUP($B53,'nrg_cb_pem Gesamt'!$A$4:$BC$34,COLUMN('Total RE-GEN in AIB Countries'!L52)-COLUMN('Total RE-GEN in AIB Countries'!$A$30),FALSE)</f>
        <v>21824</v>
      </c>
      <c r="M53">
        <f>VLOOKUP($B53,'nrg_cb_pem Gesamt'!$A$4:$BC$34,COLUMN('Total RE-GEN in AIB Countries'!M52)-COLUMN('Total RE-GEN in AIB Countries'!$A$30),FALSE)</f>
        <v>21771</v>
      </c>
      <c r="N53">
        <f>VLOOKUP($B53,'nrg_cb_pem Gesamt'!$A$4:$BC$34,COLUMN('Total RE-GEN in AIB Countries'!N52)-COLUMN('Total RE-GEN in AIB Countries'!$A$30),FALSE)</f>
        <v>21906</v>
      </c>
      <c r="O53">
        <f>VLOOKUP($B53,'nrg_cb_pem Gesamt'!$A$4:$BC$34,COLUMN('Total RE-GEN in AIB Countries'!O52)-COLUMN('Total RE-GEN in AIB Countries'!$A$30),FALSE)</f>
        <v>25249.013999999999</v>
      </c>
      <c r="P53">
        <f>VLOOKUP($B53,'nrg_cb_pem Gesamt'!$A$4:$BC$34,COLUMN('Total RE-GEN in AIB Countries'!P52)-COLUMN('Total RE-GEN in AIB Countries'!$A$30),FALSE)</f>
        <v>20998.094000000001</v>
      </c>
      <c r="Q53">
        <f>VLOOKUP($B53,'nrg_cb_pem Gesamt'!$A$4:$BC$34,COLUMN('Total RE-GEN in AIB Countries'!Q52)-COLUMN('Total RE-GEN in AIB Countries'!$A$30),FALSE)</f>
        <v>21153.274000000001</v>
      </c>
      <c r="R53">
        <f>VLOOKUP($B53,'nrg_cb_pem Gesamt'!$A$4:$BC$34,COLUMN('Total RE-GEN in AIB Countries'!R52)-COLUMN('Total RE-GEN in AIB Countries'!$A$30),FALSE)</f>
        <v>19292.508000000002</v>
      </c>
      <c r="S53">
        <f>VLOOKUP($B53,'nrg_cb_pem Gesamt'!$A$4:$BC$34,COLUMN('Total RE-GEN in AIB Countries'!S52)-COLUMN('Total RE-GEN in AIB Countries'!$A$30),FALSE)</f>
        <v>20409.321</v>
      </c>
      <c r="T53">
        <f>VLOOKUP($B53,'nrg_cb_pem Gesamt'!$A$4:$BC$34,COLUMN('Total RE-GEN in AIB Countries'!T52)-COLUMN('Total RE-GEN in AIB Countries'!$A$30),FALSE)</f>
        <v>22086.885999999999</v>
      </c>
      <c r="U53">
        <f>VLOOKUP($B53,'nrg_cb_pem Gesamt'!$A$4:$BC$34,COLUMN('Total RE-GEN in AIB Countries'!U52)-COLUMN('Total RE-GEN in AIB Countries'!$A$30),FALSE)</f>
        <v>22809.942999999999</v>
      </c>
      <c r="V53">
        <f>VLOOKUP($B53,'nrg_cb_pem Gesamt'!$A$4:$BC$34,COLUMN('Total RE-GEN in AIB Countries'!V52)-COLUMN('Total RE-GEN in AIB Countries'!$A$30),FALSE)</f>
        <v>21696.569</v>
      </c>
      <c r="W53">
        <f>VLOOKUP($B53,'nrg_cb_pem Gesamt'!$A$4:$BC$34,COLUMN('Total RE-GEN in AIB Countries'!W52)-COLUMN('Total RE-GEN in AIB Countries'!$A$30),FALSE)</f>
        <v>20321.973000000002</v>
      </c>
      <c r="X53">
        <f>VLOOKUP($B53,'nrg_cb_pem Gesamt'!$A$4:$BC$34,COLUMN('Total RE-GEN in AIB Countries'!X52)-COLUMN('Total RE-GEN in AIB Countries'!$A$30),FALSE)</f>
        <v>21485.339</v>
      </c>
      <c r="Y53">
        <f>VLOOKUP($B53,'nrg_cb_pem Gesamt'!$A$4:$BC$34,COLUMN('Total RE-GEN in AIB Countries'!Y52)-COLUMN('Total RE-GEN in AIB Countries'!$A$30),FALSE)</f>
        <v>22739.93</v>
      </c>
      <c r="Z53">
        <f>VLOOKUP($B53,'nrg_cb_pem Gesamt'!$A$4:$BC$34,COLUMN('Total RE-GEN in AIB Countries'!Z52)-COLUMN('Total RE-GEN in AIB Countries'!$A$30),FALSE)</f>
        <v>24326.468000000001</v>
      </c>
      <c r="AA53">
        <f>VLOOKUP($B53,'nrg_cb_pem Gesamt'!$A$4:$BC$34,COLUMN('Total RE-GEN in AIB Countries'!AA52)-COLUMN('Total RE-GEN in AIB Countries'!$A$30),FALSE)</f>
        <v>22903.287</v>
      </c>
      <c r="AB53">
        <f>VLOOKUP($B53,'nrg_cb_pem Gesamt'!$A$4:$BC$34,COLUMN('Total RE-GEN in AIB Countries'!AB52)-COLUMN('Total RE-GEN in AIB Countries'!$A$30),FALSE)</f>
        <v>21859.411</v>
      </c>
      <c r="AC53">
        <f>VLOOKUP($B53,'nrg_cb_pem Gesamt'!$A$4:$BC$34,COLUMN('Total RE-GEN in AIB Countries'!AC52)-COLUMN('Total RE-GEN in AIB Countries'!$A$30),FALSE)</f>
        <v>24330.059000000001</v>
      </c>
      <c r="AD53">
        <f>VLOOKUP($B53,'nrg_cb_pem Gesamt'!$A$4:$BC$34,COLUMN('Total RE-GEN in AIB Countries'!AD52)-COLUMN('Total RE-GEN in AIB Countries'!$A$30),FALSE)</f>
        <v>20807.356</v>
      </c>
      <c r="AE53">
        <f>VLOOKUP($B53,'nrg_cb_pem Gesamt'!$A$4:$BC$34,COLUMN('Total RE-GEN in AIB Countries'!AE52)-COLUMN('Total RE-GEN in AIB Countries'!$A$30),FALSE)</f>
        <v>20178.531999999999</v>
      </c>
      <c r="AF53">
        <f>VLOOKUP($B53,'nrg_cb_pem Gesamt'!$A$4:$BC$34,COLUMN('Total RE-GEN in AIB Countries'!AF52)-COLUMN('Total RE-GEN in AIB Countries'!$A$30),FALSE)</f>
        <v>19833.323</v>
      </c>
      <c r="AG53">
        <f>VLOOKUP($B53,'nrg_cb_pem Gesamt'!$A$4:$BC$34,COLUMN('Total RE-GEN in AIB Countries'!AG52)-COLUMN('Total RE-GEN in AIB Countries'!$A$30),FALSE)</f>
        <v>21810.707999999999</v>
      </c>
      <c r="AH53">
        <f>VLOOKUP($B53,'nrg_cb_pem Gesamt'!$A$4:$BC$34,COLUMN('Total RE-GEN in AIB Countries'!AH52)-COLUMN('Total RE-GEN in AIB Countries'!$A$30),FALSE)</f>
        <v>22321.128000000001</v>
      </c>
      <c r="AI53">
        <f>VLOOKUP($B53,'nrg_cb_pem Gesamt'!$A$4:$BC$34,COLUMN('Total RE-GEN in AIB Countries'!AI52)-COLUMN('Total RE-GEN in AIB Countries'!$A$30),FALSE)</f>
        <v>21045.757000000001</v>
      </c>
      <c r="AJ53">
        <f>VLOOKUP($B53,'nrg_cb_pem Gesamt'!$A$4:$BC$34,COLUMN('Total RE-GEN in AIB Countries'!AJ52)-COLUMN('Total RE-GEN in AIB Countries'!$A$30),FALSE)</f>
        <v>22103.062000000002</v>
      </c>
      <c r="AK53">
        <f>VLOOKUP($B53,'nrg_cb_pem Gesamt'!$A$4:$BC$34,COLUMN('Total RE-GEN in AIB Countries'!AK52)-COLUMN('Total RE-GEN in AIB Countries'!$A$30),FALSE)</f>
        <v>22231.346000000001</v>
      </c>
      <c r="AL53">
        <f>VLOOKUP($B53,'nrg_cb_pem Gesamt'!$A$4:$BC$34,COLUMN('Total RE-GEN in AIB Countries'!AL52)-COLUMN('Total RE-GEN in AIB Countries'!$A$30),FALSE)</f>
        <v>21647.222000000002</v>
      </c>
      <c r="AM53">
        <f>VLOOKUP($B53,'nrg_cb_pem Gesamt'!$A$4:$BC$34,COLUMN('Total RE-GEN in AIB Countries'!AM52)-COLUMN('Total RE-GEN in AIB Countries'!$A$30),FALSE)</f>
        <v>24569.178</v>
      </c>
      <c r="AN53">
        <f>VLOOKUP($B53,'nrg_cb_pem Gesamt'!$A$4:$BC$34,COLUMN('Total RE-GEN in AIB Countries'!AN52)-COLUMN('Total RE-GEN in AIB Countries'!$A$30),FALSE)</f>
        <v>20564.785</v>
      </c>
      <c r="AO53">
        <f>VLOOKUP($B53,'nrg_cb_pem Gesamt'!$A$4:$BC$34,COLUMN('Total RE-GEN in AIB Countries'!AO52)-COLUMN('Total RE-GEN in AIB Countries'!$A$30),FALSE)</f>
        <v>20870.737000000001</v>
      </c>
      <c r="AP53">
        <f>VLOOKUP($B53,'nrg_cb_pem Gesamt'!$A$4:$BC$34,COLUMN('Total RE-GEN in AIB Countries'!AP52)-COLUMN('Total RE-GEN in AIB Countries'!$A$30),FALSE)</f>
        <v>19802.021000000001</v>
      </c>
      <c r="AQ53">
        <f>VLOOKUP($B53,'nrg_cb_pem Gesamt'!$A$4:$BC$34,COLUMN('Total RE-GEN in AIB Countries'!AQ52)-COLUMN('Total RE-GEN in AIB Countries'!$A$30),FALSE)</f>
        <v>20591.89</v>
      </c>
      <c r="AR53">
        <f>VLOOKUP($B53,'nrg_cb_pem Gesamt'!$A$4:$BC$34,COLUMN('Total RE-GEN in AIB Countries'!AR52)-COLUMN('Total RE-GEN in AIB Countries'!$A$30),FALSE)</f>
        <v>21190.145</v>
      </c>
      <c r="AS53">
        <f>VLOOKUP($B53,'nrg_cb_pem Gesamt'!$A$4:$BC$34,COLUMN('Total RE-GEN in AIB Countries'!AS52)-COLUMN('Total RE-GEN in AIB Countries'!$A$30),FALSE)</f>
        <v>23635.008999999998</v>
      </c>
      <c r="AT53">
        <f>VLOOKUP($B53,'nrg_cb_pem Gesamt'!$A$4:$BC$34,COLUMN('Total RE-GEN in AIB Countries'!AT52)-COLUMN('Total RE-GEN in AIB Countries'!$A$30),FALSE)</f>
        <v>22456.021000000001</v>
      </c>
      <c r="AU53">
        <f>VLOOKUP($B53,'nrg_cb_pem Gesamt'!$A$4:$BC$34,COLUMN('Total RE-GEN in AIB Countries'!AU52)-COLUMN('Total RE-GEN in AIB Countries'!$A$30),FALSE)</f>
        <v>21372.516</v>
      </c>
      <c r="AV53">
        <f>VLOOKUP($B53,'nrg_cb_pem Gesamt'!$A$4:$BC$34,COLUMN('Total RE-GEN in AIB Countries'!AV52)-COLUMN('Total RE-GEN in AIB Countries'!$A$30),FALSE)</f>
        <v>21031.027999999998</v>
      </c>
      <c r="AW53">
        <f>VLOOKUP($B53,'nrg_cb_pem Gesamt'!$A$4:$BC$34,COLUMN('Total RE-GEN in AIB Countries'!AW52)-COLUMN('Total RE-GEN in AIB Countries'!$A$30),FALSE)</f>
        <v>22616.251</v>
      </c>
      <c r="AX53">
        <f>VLOOKUP($B53,'nrg_cb_pem Gesamt'!$A$4:$BC$34,COLUMN('Total RE-GEN in AIB Countries'!AX52)-COLUMN('Total RE-GEN in AIB Countries'!$A$30),FALSE)</f>
        <v>22320.241000000002</v>
      </c>
      <c r="AY53">
        <f>VLOOKUP($B53,'nrg_cb_pem Gesamt'!$A$4:$BC$34,COLUMN('Total RE-GEN in AIB Countries'!AY52)-COLUMN('Total RE-GEN in AIB Countries'!$A$30),FALSE)</f>
        <v>22727.163</v>
      </c>
      <c r="AZ53">
        <f>VLOOKUP($B53,'nrg_cb_pem Gesamt'!$A$4:$BC$34,COLUMN('Total RE-GEN in AIB Countries'!AZ52)-COLUMN('Total RE-GEN in AIB Countries'!$A$30),FALSE)</f>
        <v>20317.692999999999</v>
      </c>
      <c r="BA53">
        <f>VLOOKUP($B53,'nrg_cb_pem Gesamt'!$A$4:$BC$34,COLUMN('Total RE-GEN in AIB Countries'!BA52)-COLUMN('Total RE-GEN in AIB Countries'!$A$30),FALSE)</f>
        <v>20999.785</v>
      </c>
      <c r="BB53">
        <f>VLOOKUP($B53,'nrg_cb_pem Gesamt'!$A$4:$BC$34,COLUMN('Total RE-GEN in AIB Countries'!BB52)-COLUMN('Total RE-GEN in AIB Countries'!$A$30),FALSE)</f>
        <v>17470.065999999999</v>
      </c>
      <c r="BC53">
        <f>VLOOKUP($B53,'nrg_cb_pem Gesamt'!$A$4:$BC$34,COLUMN('Total RE-GEN in AIB Countries'!BC52)-COLUMN('Total RE-GEN in AIB Countries'!$A$30),FALSE)</f>
        <v>17967.798999999999</v>
      </c>
      <c r="BD53">
        <f>VLOOKUP($B53,'nrg_cb_pem Gesamt'!$A$4:$BC$34,COLUMN('Total RE-GEN in AIB Countries'!BD52)-COLUMN('Total RE-GEN in AIB Countries'!$A$30),FALSE)</f>
        <v>19263.272000000001</v>
      </c>
    </row>
    <row r="54" spans="1:56" x14ac:dyDescent="0.35">
      <c r="A54" t="s">
        <v>45</v>
      </c>
      <c r="B54" t="s">
        <v>487</v>
      </c>
      <c r="C54">
        <f>VLOOKUP($B54,'nrg_cb_pem Gesamt'!$A$4:$BC$34,COLUMN('Total RE-GEN in AIB Countries'!C53)-COLUMN('Total RE-GEN in AIB Countries'!$A$30),FALSE)</f>
        <v>16436</v>
      </c>
      <c r="D54">
        <f>VLOOKUP($B54,'nrg_cb_pem Gesamt'!$A$4:$BC$34,COLUMN('Total RE-GEN in AIB Countries'!D53)-COLUMN('Total RE-GEN in AIB Countries'!$A$30),FALSE)</f>
        <v>15118</v>
      </c>
      <c r="E54">
        <f>VLOOKUP($B54,'nrg_cb_pem Gesamt'!$A$4:$BC$34,COLUMN('Total RE-GEN in AIB Countries'!E53)-COLUMN('Total RE-GEN in AIB Countries'!$A$30),FALSE)</f>
        <v>14795</v>
      </c>
      <c r="F54">
        <f>VLOOKUP($B54,'nrg_cb_pem Gesamt'!$A$4:$BC$34,COLUMN('Total RE-GEN in AIB Countries'!F53)-COLUMN('Total RE-GEN in AIB Countries'!$A$30),FALSE)</f>
        <v>13190</v>
      </c>
      <c r="G54">
        <f>VLOOKUP($B54,'nrg_cb_pem Gesamt'!$A$4:$BC$34,COLUMN('Total RE-GEN in AIB Countries'!G53)-COLUMN('Total RE-GEN in AIB Countries'!$A$30),FALSE)</f>
        <v>11493</v>
      </c>
      <c r="H54">
        <f>VLOOKUP($B54,'nrg_cb_pem Gesamt'!$A$4:$BC$34,COLUMN('Total RE-GEN in AIB Countries'!H53)-COLUMN('Total RE-GEN in AIB Countries'!$A$30),FALSE)</f>
        <v>9101</v>
      </c>
      <c r="I54">
        <f>VLOOKUP($B54,'nrg_cb_pem Gesamt'!$A$4:$BC$34,COLUMN('Total RE-GEN in AIB Countries'!I53)-COLUMN('Total RE-GEN in AIB Countries'!$A$30),FALSE)</f>
        <v>9850</v>
      </c>
      <c r="J54">
        <f>VLOOKUP($B54,'nrg_cb_pem Gesamt'!$A$4:$BC$34,COLUMN('Total RE-GEN in AIB Countries'!J53)-COLUMN('Total RE-GEN in AIB Countries'!$A$30),FALSE)</f>
        <v>10354</v>
      </c>
      <c r="K54">
        <f>VLOOKUP($B54,'nrg_cb_pem Gesamt'!$A$4:$BC$34,COLUMN('Total RE-GEN in AIB Countries'!K53)-COLUMN('Total RE-GEN in AIB Countries'!$A$30),FALSE)</f>
        <v>10850</v>
      </c>
      <c r="L54">
        <f>VLOOKUP($B54,'nrg_cb_pem Gesamt'!$A$4:$BC$34,COLUMN('Total RE-GEN in AIB Countries'!L53)-COLUMN('Total RE-GEN in AIB Countries'!$A$30),FALSE)</f>
        <v>12107</v>
      </c>
      <c r="M54">
        <f>VLOOKUP($B54,'nrg_cb_pem Gesamt'!$A$4:$BC$34,COLUMN('Total RE-GEN in AIB Countries'!M53)-COLUMN('Total RE-GEN in AIB Countries'!$A$30),FALSE)</f>
        <v>13013</v>
      </c>
      <c r="N54">
        <f>VLOOKUP($B54,'nrg_cb_pem Gesamt'!$A$4:$BC$34,COLUMN('Total RE-GEN in AIB Countries'!N53)-COLUMN('Total RE-GEN in AIB Countries'!$A$30),FALSE)</f>
        <v>14649</v>
      </c>
      <c r="O54">
        <f>VLOOKUP($B54,'nrg_cb_pem Gesamt'!$A$4:$BC$34,COLUMN('Total RE-GEN in AIB Countries'!O53)-COLUMN('Total RE-GEN in AIB Countries'!$A$30),FALSE)</f>
        <v>16219.709000000001</v>
      </c>
      <c r="P54">
        <f>VLOOKUP($B54,'nrg_cb_pem Gesamt'!$A$4:$BC$34,COLUMN('Total RE-GEN in AIB Countries'!P53)-COLUMN('Total RE-GEN in AIB Countries'!$A$30),FALSE)</f>
        <v>14575.227999999999</v>
      </c>
      <c r="Q54">
        <f>VLOOKUP($B54,'nrg_cb_pem Gesamt'!$A$4:$BC$34,COLUMN('Total RE-GEN in AIB Countries'!Q53)-COLUMN('Total RE-GEN in AIB Countries'!$A$30),FALSE)</f>
        <v>15293.406999999999</v>
      </c>
      <c r="R54">
        <f>VLOOKUP($B54,'nrg_cb_pem Gesamt'!$A$4:$BC$34,COLUMN('Total RE-GEN in AIB Countries'!R53)-COLUMN('Total RE-GEN in AIB Countries'!$A$30),FALSE)</f>
        <v>13722.251</v>
      </c>
      <c r="S54">
        <f>VLOOKUP($B54,'nrg_cb_pem Gesamt'!$A$4:$BC$34,COLUMN('Total RE-GEN in AIB Countries'!S53)-COLUMN('Total RE-GEN in AIB Countries'!$A$30),FALSE)</f>
        <v>12427.779</v>
      </c>
      <c r="T54">
        <f>VLOOKUP($B54,'nrg_cb_pem Gesamt'!$A$4:$BC$34,COLUMN('Total RE-GEN in AIB Countries'!T53)-COLUMN('Total RE-GEN in AIB Countries'!$A$30),FALSE)</f>
        <v>10726.458000000001</v>
      </c>
      <c r="U54">
        <f>VLOOKUP($B54,'nrg_cb_pem Gesamt'!$A$4:$BC$34,COLUMN('Total RE-GEN in AIB Countries'!U53)-COLUMN('Total RE-GEN in AIB Countries'!$A$30),FALSE)</f>
        <v>11285.778</v>
      </c>
      <c r="V54">
        <f>VLOOKUP($B54,'nrg_cb_pem Gesamt'!$A$4:$BC$34,COLUMN('Total RE-GEN in AIB Countries'!V53)-COLUMN('Total RE-GEN in AIB Countries'!$A$30),FALSE)</f>
        <v>10954.066000000001</v>
      </c>
      <c r="W54">
        <f>VLOOKUP($B54,'nrg_cb_pem Gesamt'!$A$4:$BC$34,COLUMN('Total RE-GEN in AIB Countries'!W53)-COLUMN('Total RE-GEN in AIB Countries'!$A$30),FALSE)</f>
        <v>10837.359</v>
      </c>
      <c r="X54">
        <f>VLOOKUP($B54,'nrg_cb_pem Gesamt'!$A$4:$BC$34,COLUMN('Total RE-GEN in AIB Countries'!X53)-COLUMN('Total RE-GEN in AIB Countries'!$A$30),FALSE)</f>
        <v>12779.578</v>
      </c>
      <c r="Y54">
        <f>VLOOKUP($B54,'nrg_cb_pem Gesamt'!$A$4:$BC$34,COLUMN('Total RE-GEN in AIB Countries'!Y53)-COLUMN('Total RE-GEN in AIB Countries'!$A$30),FALSE)</f>
        <v>14666.74</v>
      </c>
      <c r="Z54">
        <f>VLOOKUP($B54,'nrg_cb_pem Gesamt'!$A$4:$BC$34,COLUMN('Total RE-GEN in AIB Countries'!Z53)-COLUMN('Total RE-GEN in AIB Countries'!$A$30),FALSE)</f>
        <v>15854.272000000001</v>
      </c>
      <c r="AA54">
        <f>VLOOKUP($B54,'nrg_cb_pem Gesamt'!$A$4:$BC$34,COLUMN('Total RE-GEN in AIB Countries'!AA53)-COLUMN('Total RE-GEN in AIB Countries'!$A$30),FALSE)</f>
        <v>16201.620999999999</v>
      </c>
      <c r="AB54">
        <f>VLOOKUP($B54,'nrg_cb_pem Gesamt'!$A$4:$BC$34,COLUMN('Total RE-GEN in AIB Countries'!AB53)-COLUMN('Total RE-GEN in AIB Countries'!$A$30),FALSE)</f>
        <v>15217.05</v>
      </c>
      <c r="AC54">
        <f>VLOOKUP($B54,'nrg_cb_pem Gesamt'!$A$4:$BC$34,COLUMN('Total RE-GEN in AIB Countries'!AC53)-COLUMN('Total RE-GEN in AIB Countries'!$A$30),FALSE)</f>
        <v>15772.040999999999</v>
      </c>
      <c r="AD54">
        <f>VLOOKUP($B54,'nrg_cb_pem Gesamt'!$A$4:$BC$34,COLUMN('Total RE-GEN in AIB Countries'!AD53)-COLUMN('Total RE-GEN in AIB Countries'!$A$30),FALSE)</f>
        <v>12960.954</v>
      </c>
      <c r="AE54">
        <f>VLOOKUP($B54,'nrg_cb_pem Gesamt'!$A$4:$BC$34,COLUMN('Total RE-GEN in AIB Countries'!AE53)-COLUMN('Total RE-GEN in AIB Countries'!$A$30),FALSE)</f>
        <v>12852.313</v>
      </c>
      <c r="AF54">
        <f>VLOOKUP($B54,'nrg_cb_pem Gesamt'!$A$4:$BC$34,COLUMN('Total RE-GEN in AIB Countries'!AF53)-COLUMN('Total RE-GEN in AIB Countries'!$A$30),FALSE)</f>
        <v>11352.473</v>
      </c>
      <c r="AG54">
        <f>VLOOKUP($B54,'nrg_cb_pem Gesamt'!$A$4:$BC$34,COLUMN('Total RE-GEN in AIB Countries'!AG53)-COLUMN('Total RE-GEN in AIB Countries'!$A$30),FALSE)</f>
        <v>9973.1949999999997</v>
      </c>
      <c r="AH54">
        <f>VLOOKUP($B54,'nrg_cb_pem Gesamt'!$A$4:$BC$34,COLUMN('Total RE-GEN in AIB Countries'!AH53)-COLUMN('Total RE-GEN in AIB Countries'!$A$30),FALSE)</f>
        <v>10335.544</v>
      </c>
      <c r="AI54">
        <f>VLOOKUP($B54,'nrg_cb_pem Gesamt'!$A$4:$BC$34,COLUMN('Total RE-GEN in AIB Countries'!AI53)-COLUMN('Total RE-GEN in AIB Countries'!$A$30),FALSE)</f>
        <v>10781</v>
      </c>
      <c r="AJ54">
        <f>VLOOKUP($B54,'nrg_cb_pem Gesamt'!$A$4:$BC$34,COLUMN('Total RE-GEN in AIB Countries'!AJ53)-COLUMN('Total RE-GEN in AIB Countries'!$A$30),FALSE)</f>
        <v>12941.105</v>
      </c>
      <c r="AK54">
        <f>VLOOKUP($B54,'nrg_cb_pem Gesamt'!$A$4:$BC$34,COLUMN('Total RE-GEN in AIB Countries'!AK53)-COLUMN('Total RE-GEN in AIB Countries'!$A$30),FALSE)</f>
        <v>14156.023999999999</v>
      </c>
      <c r="AL54">
        <f>VLOOKUP($B54,'nrg_cb_pem Gesamt'!$A$4:$BC$34,COLUMN('Total RE-GEN in AIB Countries'!AL53)-COLUMN('Total RE-GEN in AIB Countries'!$A$30),FALSE)</f>
        <v>15954.52</v>
      </c>
      <c r="AM54">
        <f>VLOOKUP($B54,'nrg_cb_pem Gesamt'!$A$4:$BC$34,COLUMN('Total RE-GEN in AIB Countries'!AM53)-COLUMN('Total RE-GEN in AIB Countries'!$A$30),FALSE)</f>
        <v>16379.054</v>
      </c>
      <c r="AN54">
        <f>VLOOKUP($B54,'nrg_cb_pem Gesamt'!$A$4:$BC$34,COLUMN('Total RE-GEN in AIB Countries'!AN53)-COLUMN('Total RE-GEN in AIB Countries'!$A$30),FALSE)</f>
        <v>14731.4</v>
      </c>
      <c r="AO54">
        <f>VLOOKUP($B54,'nrg_cb_pem Gesamt'!$A$4:$BC$34,COLUMN('Total RE-GEN in AIB Countries'!AO53)-COLUMN('Total RE-GEN in AIB Countries'!$A$30),FALSE)</f>
        <v>15659.605</v>
      </c>
      <c r="AP54">
        <f>VLOOKUP($B54,'nrg_cb_pem Gesamt'!$A$4:$BC$34,COLUMN('Total RE-GEN in AIB Countries'!AP53)-COLUMN('Total RE-GEN in AIB Countries'!$A$30),FALSE)</f>
        <v>13321.096</v>
      </c>
      <c r="AQ54">
        <f>VLOOKUP($B54,'nrg_cb_pem Gesamt'!$A$4:$BC$34,COLUMN('Total RE-GEN in AIB Countries'!AQ53)-COLUMN('Total RE-GEN in AIB Countries'!$A$30),FALSE)</f>
        <v>12737.766</v>
      </c>
      <c r="AR54">
        <f>VLOOKUP($B54,'nrg_cb_pem Gesamt'!$A$4:$BC$34,COLUMN('Total RE-GEN in AIB Countries'!AR53)-COLUMN('Total RE-GEN in AIB Countries'!$A$30),FALSE)</f>
        <v>12835.496999999999</v>
      </c>
      <c r="AS54">
        <f>VLOOKUP($B54,'nrg_cb_pem Gesamt'!$A$4:$BC$34,COLUMN('Total RE-GEN in AIB Countries'!AS53)-COLUMN('Total RE-GEN in AIB Countries'!$A$30),FALSE)</f>
        <v>11923.826999999999</v>
      </c>
      <c r="AT54">
        <f>VLOOKUP($B54,'nrg_cb_pem Gesamt'!$A$4:$BC$34,COLUMN('Total RE-GEN in AIB Countries'!AT53)-COLUMN('Total RE-GEN in AIB Countries'!$A$30),FALSE)</f>
        <v>10806.646000000001</v>
      </c>
      <c r="AU54">
        <f>VLOOKUP($B54,'nrg_cb_pem Gesamt'!$A$4:$BC$34,COLUMN('Total RE-GEN in AIB Countries'!AU53)-COLUMN('Total RE-GEN in AIB Countries'!$A$30),FALSE)</f>
        <v>11356.481</v>
      </c>
      <c r="AV54">
        <f>VLOOKUP($B54,'nrg_cb_pem Gesamt'!$A$4:$BC$34,COLUMN('Total RE-GEN in AIB Countries'!AV53)-COLUMN('Total RE-GEN in AIB Countries'!$A$30),FALSE)</f>
        <v>13923.566000000001</v>
      </c>
      <c r="AW54">
        <f>VLOOKUP($B54,'nrg_cb_pem Gesamt'!$A$4:$BC$34,COLUMN('Total RE-GEN in AIB Countries'!AW53)-COLUMN('Total RE-GEN in AIB Countries'!$A$30),FALSE)</f>
        <v>14855.982</v>
      </c>
      <c r="AX54">
        <f>VLOOKUP($B54,'nrg_cb_pem Gesamt'!$A$4:$BC$34,COLUMN('Total RE-GEN in AIB Countries'!AX53)-COLUMN('Total RE-GEN in AIB Countries'!$A$30),FALSE)</f>
        <v>15914.402</v>
      </c>
      <c r="AY54">
        <f>VLOOKUP($B54,'nrg_cb_pem Gesamt'!$A$4:$BC$34,COLUMN('Total RE-GEN in AIB Countries'!AY53)-COLUMN('Total RE-GEN in AIB Countries'!$A$30),FALSE)</f>
        <v>16688.691999999999</v>
      </c>
      <c r="AZ54">
        <f>VLOOKUP($B54,'nrg_cb_pem Gesamt'!$A$4:$BC$34,COLUMN('Total RE-GEN in AIB Countries'!AZ53)-COLUMN('Total RE-GEN in AIB Countries'!$A$30),FALSE)</f>
        <v>15449.703</v>
      </c>
      <c r="BA54">
        <f>VLOOKUP($B54,'nrg_cb_pem Gesamt'!$A$4:$BC$34,COLUMN('Total RE-GEN in AIB Countries'!BA53)-COLUMN('Total RE-GEN in AIB Countries'!$A$30),FALSE)</f>
        <v>16394.796999999999</v>
      </c>
      <c r="BB54">
        <f>VLOOKUP($B54,'nrg_cb_pem Gesamt'!$A$4:$BC$34,COLUMN('Total RE-GEN in AIB Countries'!BB53)-COLUMN('Total RE-GEN in AIB Countries'!$A$30),FALSE)</f>
        <v>13637.752</v>
      </c>
      <c r="BC54">
        <f>VLOOKUP($B54,'nrg_cb_pem Gesamt'!$A$4:$BC$34,COLUMN('Total RE-GEN in AIB Countries'!BC53)-COLUMN('Total RE-GEN in AIB Countries'!$A$30),FALSE)</f>
        <v>12076.081</v>
      </c>
      <c r="BD54">
        <f>VLOOKUP($B54,'nrg_cb_pem Gesamt'!$A$4:$BC$34,COLUMN('Total RE-GEN in AIB Countries'!BD53)-COLUMN('Total RE-GEN in AIB Countries'!$A$30),FALSE)</f>
        <v>10208.824000000001</v>
      </c>
    </row>
    <row r="55" spans="1:56" x14ac:dyDescent="0.35">
      <c r="A55" t="s">
        <v>488</v>
      </c>
      <c r="B55" t="s">
        <v>489</v>
      </c>
      <c r="C55" s="37">
        <v>4867</v>
      </c>
      <c r="D55">
        <v>4909</v>
      </c>
      <c r="E55">
        <v>5019</v>
      </c>
      <c r="F55">
        <v>5462</v>
      </c>
      <c r="G55">
        <v>5942</v>
      </c>
      <c r="H55">
        <v>6423</v>
      </c>
      <c r="I55">
        <v>6680</v>
      </c>
      <c r="J55">
        <v>4986</v>
      </c>
      <c r="K55">
        <v>4748</v>
      </c>
      <c r="L55">
        <v>4015</v>
      </c>
      <c r="M55">
        <v>4026</v>
      </c>
      <c r="N55">
        <v>4539</v>
      </c>
      <c r="O55">
        <v>4929</v>
      </c>
      <c r="P55">
        <v>3559</v>
      </c>
      <c r="Q55">
        <v>5055</v>
      </c>
      <c r="R55">
        <v>4816</v>
      </c>
      <c r="S55">
        <v>5795</v>
      </c>
      <c r="T55">
        <v>6034</v>
      </c>
      <c r="U55">
        <v>6279</v>
      </c>
      <c r="V55">
        <v>6048</v>
      </c>
      <c r="W55">
        <v>4906</v>
      </c>
      <c r="X55">
        <v>4275</v>
      </c>
      <c r="Y55">
        <v>4758</v>
      </c>
      <c r="Z55">
        <v>5033</v>
      </c>
      <c r="AA55">
        <v>5220</v>
      </c>
      <c r="AB55">
        <v>5323</v>
      </c>
      <c r="AC55">
        <v>4918</v>
      </c>
      <c r="AD55">
        <v>5425</v>
      </c>
      <c r="AE55">
        <v>7169</v>
      </c>
      <c r="AF55">
        <v>6762</v>
      </c>
      <c r="AG55">
        <v>6625</v>
      </c>
      <c r="AH55">
        <v>6112</v>
      </c>
      <c r="AI55">
        <v>4893</v>
      </c>
      <c r="AJ55">
        <v>4447</v>
      </c>
      <c r="AK55">
        <v>5192</v>
      </c>
      <c r="AL55">
        <v>5472</v>
      </c>
      <c r="AM55">
        <v>5883</v>
      </c>
      <c r="AN55">
        <v>4799</v>
      </c>
      <c r="AO55">
        <v>5116</v>
      </c>
      <c r="AP55">
        <v>5400</v>
      </c>
      <c r="AQ55">
        <v>5715</v>
      </c>
      <c r="AR55">
        <v>6292</v>
      </c>
      <c r="AS55">
        <v>7695</v>
      </c>
      <c r="AT55">
        <v>7298</v>
      </c>
      <c r="AU55">
        <v>5722</v>
      </c>
      <c r="AV55">
        <v>6197</v>
      </c>
      <c r="AW55">
        <v>6003</v>
      </c>
      <c r="AX55">
        <v>5774</v>
      </c>
      <c r="AY55">
        <v>5904</v>
      </c>
      <c r="AZ55">
        <v>5314</v>
      </c>
      <c r="BA55">
        <v>5732</v>
      </c>
      <c r="BB55">
        <v>5271</v>
      </c>
    </row>
    <row r="57" spans="1:56" x14ac:dyDescent="0.35">
      <c r="A57" s="9" t="s">
        <v>612</v>
      </c>
    </row>
    <row r="58" spans="1:56" x14ac:dyDescent="0.35">
      <c r="A58" s="3" t="s">
        <v>492</v>
      </c>
      <c r="B58" s="3" t="s">
        <v>0</v>
      </c>
      <c r="C58" s="3">
        <v>42370</v>
      </c>
      <c r="D58" s="3">
        <v>42401</v>
      </c>
      <c r="E58" s="3">
        <v>42430</v>
      </c>
      <c r="F58" s="3">
        <v>42461</v>
      </c>
      <c r="G58" s="3">
        <v>42491</v>
      </c>
      <c r="H58" s="3">
        <v>42522</v>
      </c>
      <c r="I58" s="3">
        <v>42552</v>
      </c>
      <c r="J58" s="3">
        <v>42583</v>
      </c>
      <c r="K58" s="3">
        <v>42614</v>
      </c>
      <c r="L58" s="3">
        <v>42644</v>
      </c>
      <c r="M58" s="3">
        <v>42675</v>
      </c>
      <c r="N58" s="3">
        <v>42705</v>
      </c>
      <c r="O58" s="3">
        <v>42736</v>
      </c>
      <c r="P58" s="3">
        <v>42767</v>
      </c>
      <c r="Q58" s="3">
        <v>42795</v>
      </c>
      <c r="R58" s="3">
        <v>42826</v>
      </c>
      <c r="S58" s="3">
        <v>42856</v>
      </c>
      <c r="T58" s="3">
        <v>42887</v>
      </c>
      <c r="U58" s="3">
        <v>42917</v>
      </c>
      <c r="V58" s="3">
        <v>42948</v>
      </c>
      <c r="W58" s="3">
        <v>42979</v>
      </c>
      <c r="X58" s="3">
        <v>43009</v>
      </c>
      <c r="Y58" s="3">
        <v>43040</v>
      </c>
      <c r="Z58" s="3">
        <v>43070</v>
      </c>
      <c r="AA58" s="3">
        <v>43101</v>
      </c>
      <c r="AB58" s="3">
        <v>43132</v>
      </c>
      <c r="AC58" s="3">
        <v>43160</v>
      </c>
      <c r="AD58" s="3">
        <v>43191</v>
      </c>
      <c r="AE58" s="3">
        <v>43221</v>
      </c>
      <c r="AF58" s="3">
        <v>43252</v>
      </c>
      <c r="AG58" s="3">
        <v>43282</v>
      </c>
      <c r="AH58" s="3">
        <v>43313</v>
      </c>
      <c r="AI58" s="3">
        <v>43344</v>
      </c>
      <c r="AJ58" s="3">
        <v>43374</v>
      </c>
      <c r="AK58" s="3">
        <v>43405</v>
      </c>
      <c r="AL58" s="3">
        <v>43435</v>
      </c>
      <c r="AM58" s="3">
        <v>43466</v>
      </c>
      <c r="AN58" s="3">
        <v>43497</v>
      </c>
      <c r="AO58" s="3">
        <v>43525</v>
      </c>
      <c r="AP58" s="3">
        <v>43556</v>
      </c>
      <c r="AQ58" s="3">
        <v>43586</v>
      </c>
      <c r="AR58" s="3">
        <v>43617</v>
      </c>
      <c r="AS58" s="3">
        <v>43647</v>
      </c>
      <c r="AT58" s="3">
        <v>43678</v>
      </c>
      <c r="AU58" s="3">
        <v>43709</v>
      </c>
      <c r="AV58" s="3">
        <v>43739</v>
      </c>
      <c r="AW58" s="3">
        <v>43770</v>
      </c>
      <c r="AX58" s="3">
        <v>43800</v>
      </c>
      <c r="AY58" s="3">
        <v>43831</v>
      </c>
      <c r="AZ58" s="3">
        <v>43862</v>
      </c>
      <c r="BA58" s="3">
        <v>43891</v>
      </c>
      <c r="BB58" s="3">
        <v>43922</v>
      </c>
      <c r="BC58" s="3">
        <v>43952</v>
      </c>
      <c r="BD58" s="3">
        <v>43983</v>
      </c>
    </row>
    <row r="59" spans="1:56" x14ac:dyDescent="0.35">
      <c r="A59" t="s">
        <v>11</v>
      </c>
      <c r="B59" t="s">
        <v>466</v>
      </c>
      <c r="C59">
        <f>C3/C31</f>
        <v>0.51322314049586781</v>
      </c>
      <c r="D59">
        <f>D3/D31</f>
        <v>0.61815163254012173</v>
      </c>
      <c r="E59">
        <f t="shared" ref="D59:BD64" si="0">E3/E31</f>
        <v>0.59979879275653925</v>
      </c>
      <c r="F59">
        <f t="shared" si="0"/>
        <v>0.67264745180377938</v>
      </c>
      <c r="G59">
        <f t="shared" si="0"/>
        <v>0.74845651790439227</v>
      </c>
      <c r="H59">
        <f t="shared" si="0"/>
        <v>0.76968119713728045</v>
      </c>
      <c r="I59">
        <f t="shared" si="0"/>
        <v>0.77598078462770215</v>
      </c>
      <c r="J59">
        <f t="shared" si="0"/>
        <v>0.77031249999999996</v>
      </c>
      <c r="K59">
        <f t="shared" si="0"/>
        <v>0.67783191230207063</v>
      </c>
      <c r="L59">
        <f t="shared" si="0"/>
        <v>0.60514858981639219</v>
      </c>
      <c r="M59">
        <f t="shared" si="0"/>
        <v>0.57331643736422877</v>
      </c>
      <c r="N59">
        <f t="shared" si="0"/>
        <v>0.51404590613223711</v>
      </c>
      <c r="O59">
        <f t="shared" si="0"/>
        <v>0.48873658325962172</v>
      </c>
      <c r="P59">
        <f t="shared" si="0"/>
        <v>0.52047548568420965</v>
      </c>
      <c r="Q59">
        <f t="shared" si="0"/>
        <v>0.66342130708448854</v>
      </c>
      <c r="R59">
        <f t="shared" si="0"/>
        <v>0.72095868477389091</v>
      </c>
      <c r="S59">
        <f t="shared" si="0"/>
        <v>0.79418711765542749</v>
      </c>
      <c r="T59">
        <f t="shared" si="0"/>
        <v>0.75118058868133664</v>
      </c>
      <c r="U59">
        <f t="shared" si="0"/>
        <v>0.7642398909333763</v>
      </c>
      <c r="V59">
        <f t="shared" si="0"/>
        <v>0.78524004489348287</v>
      </c>
      <c r="W59">
        <f t="shared" si="0"/>
        <v>0.78459886996274153</v>
      </c>
      <c r="X59">
        <f t="shared" si="0"/>
        <v>0.69214968266869936</v>
      </c>
      <c r="Y59">
        <f t="shared" si="0"/>
        <v>0.64332781227211844</v>
      </c>
      <c r="Z59">
        <f t="shared" si="0"/>
        <v>0.65952540291070982</v>
      </c>
      <c r="AA59">
        <f t="shared" si="0"/>
        <v>0.66680889532626308</v>
      </c>
      <c r="AB59">
        <f t="shared" si="0"/>
        <v>0.62099556883267248</v>
      </c>
      <c r="AC59">
        <f t="shared" si="0"/>
        <v>0.63909868265403502</v>
      </c>
      <c r="AD59">
        <f t="shared" si="0"/>
        <v>0.77886650560178372</v>
      </c>
      <c r="AE59">
        <f t="shared" si="0"/>
        <v>0.8010155685810435</v>
      </c>
      <c r="AF59">
        <f t="shared" si="0"/>
        <v>0.79607171875656657</v>
      </c>
      <c r="AG59">
        <f t="shared" si="0"/>
        <v>0.77073934541885591</v>
      </c>
      <c r="AH59">
        <f t="shared" si="0"/>
        <v>0.73668339069026212</v>
      </c>
      <c r="AI59">
        <f t="shared" si="0"/>
        <v>0.70507630273223565</v>
      </c>
      <c r="AJ59">
        <f t="shared" si="0"/>
        <v>0.6467573206688243</v>
      </c>
      <c r="AK59">
        <f t="shared" si="0"/>
        <v>0.60062232561125373</v>
      </c>
      <c r="AL59">
        <f t="shared" si="0"/>
        <v>0.58946047395626378</v>
      </c>
      <c r="AM59">
        <f t="shared" si="0"/>
        <v>0.61916602128358911</v>
      </c>
      <c r="AN59">
        <f t="shared" si="0"/>
        <v>0.6148931548438813</v>
      </c>
      <c r="AO59">
        <f t="shared" si="0"/>
        <v>0.73267977851049626</v>
      </c>
      <c r="AP59">
        <f t="shared" si="0"/>
        <v>0.75269211795029989</v>
      </c>
      <c r="AQ59">
        <f t="shared" si="0"/>
        <v>0.81496278111815568</v>
      </c>
      <c r="AR59">
        <f t="shared" si="0"/>
        <v>0.81022434690672052</v>
      </c>
      <c r="AS59">
        <f t="shared" si="0"/>
        <v>0.75286446539585827</v>
      </c>
      <c r="AT59">
        <f t="shared" si="0"/>
        <v>0.73882285763580025</v>
      </c>
      <c r="AU59">
        <f t="shared" si="0"/>
        <v>0.67785340775870861</v>
      </c>
      <c r="AV59">
        <f t="shared" si="0"/>
        <v>0.60898324825208572</v>
      </c>
      <c r="AW59">
        <f t="shared" si="0"/>
        <v>0.65141520751384596</v>
      </c>
      <c r="AX59">
        <f t="shared" si="0"/>
        <v>0.638522094615671</v>
      </c>
      <c r="AY59">
        <f t="shared" si="0"/>
        <v>0.55630308440305432</v>
      </c>
      <c r="AZ59">
        <f t="shared" si="0"/>
        <v>0.68800324034143112</v>
      </c>
      <c r="BA59">
        <f t="shared" si="0"/>
        <v>0.68871712562329879</v>
      </c>
      <c r="BB59">
        <f t="shared" si="0"/>
        <v>0.74161734885963593</v>
      </c>
      <c r="BC59">
        <f t="shared" si="0"/>
        <v>0.80627051443378206</v>
      </c>
      <c r="BD59">
        <f t="shared" si="0"/>
        <v>0.81965085503220869</v>
      </c>
    </row>
    <row r="60" spans="1:56" x14ac:dyDescent="0.35">
      <c r="A60" t="s">
        <v>12</v>
      </c>
      <c r="B60" t="s">
        <v>467</v>
      </c>
      <c r="C60">
        <f t="shared" ref="C60:R83" si="1">C4/C32</f>
        <v>0.11104092976250632</v>
      </c>
      <c r="D60">
        <f t="shared" si="1"/>
        <v>0.10666098565544667</v>
      </c>
      <c r="E60">
        <f t="shared" si="1"/>
        <v>8.4177813808944735E-2</v>
      </c>
      <c r="F60">
        <f t="shared" si="1"/>
        <v>8.0578827113480578E-2</v>
      </c>
      <c r="G60">
        <f t="shared" si="1"/>
        <v>7.7779681343155729E-2</v>
      </c>
      <c r="H60">
        <f t="shared" si="1"/>
        <v>7.2432817227264634E-2</v>
      </c>
      <c r="I60">
        <f t="shared" si="1"/>
        <v>6.2837194541415425E-2</v>
      </c>
      <c r="J60">
        <f t="shared" si="1"/>
        <v>6.0632688927943761E-2</v>
      </c>
      <c r="K60">
        <f t="shared" si="1"/>
        <v>5.9200539720020241E-2</v>
      </c>
      <c r="L60">
        <f t="shared" si="1"/>
        <v>7.5800298556974621E-2</v>
      </c>
      <c r="M60">
        <f t="shared" si="1"/>
        <v>9.9954703306658607E-2</v>
      </c>
      <c r="N60">
        <f t="shared" si="1"/>
        <v>7.4979735206700898E-2</v>
      </c>
      <c r="O60">
        <f t="shared" si="1"/>
        <v>0.14662273519658803</v>
      </c>
      <c r="P60">
        <f t="shared" si="1"/>
        <v>0.17841875282773351</v>
      </c>
      <c r="Q60">
        <f t="shared" si="1"/>
        <v>0.21030726575573677</v>
      </c>
      <c r="R60">
        <f t="shared" si="1"/>
        <v>0.21396104108937361</v>
      </c>
      <c r="S60">
        <f t="shared" si="0"/>
        <v>0.22497268301681317</v>
      </c>
      <c r="T60">
        <f t="shared" si="0"/>
        <v>0.21126560478840251</v>
      </c>
      <c r="U60">
        <f t="shared" si="0"/>
        <v>0.18178689728912767</v>
      </c>
      <c r="V60">
        <f t="shared" si="0"/>
        <v>0.16788329908246216</v>
      </c>
      <c r="W60">
        <f t="shared" si="0"/>
        <v>0.18020196980595982</v>
      </c>
      <c r="X60">
        <f t="shared" si="0"/>
        <v>0.2216586852026165</v>
      </c>
      <c r="Y60">
        <f t="shared" si="0"/>
        <v>0.18988469248928513</v>
      </c>
      <c r="Z60">
        <f t="shared" si="0"/>
        <v>0.20035989458479719</v>
      </c>
      <c r="AA60">
        <f t="shared" si="0"/>
        <v>0.22433762965749335</v>
      </c>
      <c r="AB60">
        <f t="shared" si="0"/>
        <v>0.20387529317479036</v>
      </c>
      <c r="AC60">
        <f t="shared" si="0"/>
        <v>0.20581032634181801</v>
      </c>
      <c r="AD60">
        <f t="shared" si="0"/>
        <v>0.24845456257060375</v>
      </c>
      <c r="AE60">
        <f t="shared" si="0"/>
        <v>0.25293253704414026</v>
      </c>
      <c r="AF60">
        <f t="shared" si="0"/>
        <v>0.26410985226510325</v>
      </c>
      <c r="AG60">
        <f t="shared" si="0"/>
        <v>0.24281381444647049</v>
      </c>
      <c r="AH60">
        <f t="shared" si="0"/>
        <v>0.24513039976273832</v>
      </c>
      <c r="AI60">
        <f t="shared" si="0"/>
        <v>0.27051004185686833</v>
      </c>
      <c r="AJ60">
        <f t="shared" si="0"/>
        <v>0.25001823488899594</v>
      </c>
      <c r="AK60">
        <f t="shared" si="0"/>
        <v>0.2455492203364984</v>
      </c>
      <c r="AL60">
        <f t="shared" si="0"/>
        <v>0.2744106919694434</v>
      </c>
      <c r="AM60">
        <f t="shared" si="0"/>
        <v>0.20105311333579684</v>
      </c>
      <c r="AN60">
        <f t="shared" si="0"/>
        <v>0.21207962120361959</v>
      </c>
      <c r="AO60">
        <f t="shared" si="0"/>
        <v>0.24958020319566987</v>
      </c>
      <c r="AP60">
        <f t="shared" si="0"/>
        <v>0.20056625170024078</v>
      </c>
      <c r="AQ60">
        <f t="shared" si="0"/>
        <v>0.19238108949890365</v>
      </c>
      <c r="AR60">
        <f t="shared" si="0"/>
        <v>0.24010677418203163</v>
      </c>
      <c r="AS60">
        <f t="shared" si="0"/>
        <v>0.19021657486229346</v>
      </c>
      <c r="AT60">
        <f t="shared" si="0"/>
        <v>0.19734069555945008</v>
      </c>
      <c r="AU60">
        <f t="shared" si="0"/>
        <v>0.19768193930613404</v>
      </c>
      <c r="AV60">
        <f t="shared" si="0"/>
        <v>0.21154707051296046</v>
      </c>
      <c r="AW60">
        <f t="shared" si="0"/>
        <v>0.19697900440405527</v>
      </c>
      <c r="AX60">
        <f t="shared" si="0"/>
        <v>0.2402993061135687</v>
      </c>
      <c r="AY60">
        <f t="shared" si="0"/>
        <v>0.2455892009401893</v>
      </c>
      <c r="AZ60">
        <f t="shared" si="0"/>
        <v>0.30531030430333839</v>
      </c>
      <c r="BA60">
        <f t="shared" si="0"/>
        <v>0.29996060786325612</v>
      </c>
      <c r="BB60">
        <f t="shared" si="0"/>
        <v>0.28083636234960391</v>
      </c>
      <c r="BC60">
        <f t="shared" si="0"/>
        <v>0.28074439961305209</v>
      </c>
      <c r="BD60">
        <f t="shared" si="0"/>
        <v>0</v>
      </c>
    </row>
    <row r="61" spans="1:56" x14ac:dyDescent="0.35">
      <c r="A61" t="s">
        <v>15</v>
      </c>
      <c r="B61" t="s">
        <v>468</v>
      </c>
      <c r="C61">
        <f t="shared" si="1"/>
        <v>0.65648148148148144</v>
      </c>
      <c r="D61">
        <f t="shared" si="0"/>
        <v>0.69349593495934958</v>
      </c>
      <c r="E61">
        <f t="shared" si="0"/>
        <v>0.7105064247921391</v>
      </c>
      <c r="F61">
        <f t="shared" si="0"/>
        <v>0.64376321353065535</v>
      </c>
      <c r="G61">
        <f t="shared" si="0"/>
        <v>0.79753914988814323</v>
      </c>
      <c r="H61">
        <f t="shared" si="0"/>
        <v>0.66954643628509725</v>
      </c>
      <c r="I61">
        <f t="shared" si="0"/>
        <v>0.60406698564593297</v>
      </c>
      <c r="J61">
        <f t="shared" si="0"/>
        <v>0.62155963302752293</v>
      </c>
      <c r="K61">
        <f t="shared" si="0"/>
        <v>0.54285714285714282</v>
      </c>
      <c r="L61">
        <f t="shared" si="0"/>
        <v>0.53402646502835538</v>
      </c>
      <c r="M61">
        <f t="shared" si="0"/>
        <v>0.65965732087227413</v>
      </c>
      <c r="N61">
        <f t="shared" si="0"/>
        <v>0.57471264367816088</v>
      </c>
      <c r="O61">
        <f t="shared" si="0"/>
        <v>0.54913350409709671</v>
      </c>
      <c r="P61">
        <f t="shared" si="0"/>
        <v>0.55043849000165113</v>
      </c>
      <c r="Q61">
        <f t="shared" si="0"/>
        <v>0.66588340376470723</v>
      </c>
      <c r="R61">
        <f t="shared" si="0"/>
        <v>0.61561370637136414</v>
      </c>
      <c r="S61">
        <f t="shared" si="0"/>
        <v>0.60792550007961743</v>
      </c>
      <c r="T61">
        <f t="shared" si="0"/>
        <v>0.68466101314667749</v>
      </c>
      <c r="U61">
        <f t="shared" si="0"/>
        <v>0.61252383899682472</v>
      </c>
      <c r="V61">
        <f t="shared" si="0"/>
        <v>0.64639835243959265</v>
      </c>
      <c r="W61">
        <f t="shared" si="0"/>
        <v>0.70212961009612573</v>
      </c>
      <c r="X61">
        <f t="shared" si="0"/>
        <v>0.52462752779858268</v>
      </c>
      <c r="Y61">
        <f t="shared" si="0"/>
        <v>0.54905473643147662</v>
      </c>
      <c r="Z61">
        <f t="shared" si="0"/>
        <v>0.72320649845590512</v>
      </c>
      <c r="AA61">
        <f t="shared" si="0"/>
        <v>0.70759665851829767</v>
      </c>
      <c r="AB61">
        <f t="shared" si="0"/>
        <v>0.70992447085254828</v>
      </c>
      <c r="AC61">
        <f t="shared" si="0"/>
        <v>0.825856578027513</v>
      </c>
      <c r="AD61">
        <f t="shared" si="0"/>
        <v>0.91800999758748725</v>
      </c>
      <c r="AE61">
        <f t="shared" si="0"/>
        <v>0.91649876196219515</v>
      </c>
      <c r="AF61">
        <f t="shared" si="0"/>
        <v>0.72136098618800082</v>
      </c>
      <c r="AG61">
        <f t="shared" si="0"/>
        <v>0.67806901333995384</v>
      </c>
      <c r="AH61">
        <f t="shared" si="0"/>
        <v>0.63201680445533936</v>
      </c>
      <c r="AI61">
        <f t="shared" si="0"/>
        <v>0.63261439236264172</v>
      </c>
      <c r="AJ61">
        <f t="shared" si="0"/>
        <v>0.63042746050394649</v>
      </c>
      <c r="AK61">
        <f t="shared" si="0"/>
        <v>0.67841081459963581</v>
      </c>
      <c r="AL61">
        <f t="shared" si="0"/>
        <v>0.65989780687605615</v>
      </c>
      <c r="AM61">
        <f t="shared" si="0"/>
        <v>0.57332453768717817</v>
      </c>
      <c r="AN61">
        <f t="shared" si="0"/>
        <v>0.69319173538296031</v>
      </c>
      <c r="AO61">
        <f t="shared" si="0"/>
        <v>0.66245149671510584</v>
      </c>
      <c r="AP61">
        <f t="shared" si="0"/>
        <v>0.72350957744458</v>
      </c>
      <c r="AQ61">
        <f t="shared" si="0"/>
        <v>0.80115833375546663</v>
      </c>
      <c r="AR61">
        <f t="shared" si="0"/>
        <v>0.77221001930414157</v>
      </c>
      <c r="AS61">
        <f t="shared" si="0"/>
        <v>0.62095525406753582</v>
      </c>
      <c r="AT61">
        <f t="shared" si="0"/>
        <v>0.54608020765371024</v>
      </c>
      <c r="AU61">
        <f t="shared" si="0"/>
        <v>0.53978508534327319</v>
      </c>
      <c r="AV61">
        <f t="shared" si="0"/>
        <v>0.44139000910768389</v>
      </c>
      <c r="AW61">
        <f t="shared" si="0"/>
        <v>0.73282759178501378</v>
      </c>
      <c r="AX61">
        <f t="shared" si="0"/>
        <v>0.7917623268106464</v>
      </c>
      <c r="AY61">
        <f t="shared" si="0"/>
        <v>0.66020730872994349</v>
      </c>
      <c r="AZ61">
        <f t="shared" si="0"/>
        <v>0.57496384227821207</v>
      </c>
      <c r="BA61">
        <f t="shared" si="0"/>
        <v>0.73198104845652046</v>
      </c>
      <c r="BB61">
        <f t="shared" si="0"/>
        <v>0.83589853676825177</v>
      </c>
      <c r="BC61">
        <f t="shared" si="0"/>
        <v>0.71469723733318313</v>
      </c>
      <c r="BD61">
        <f t="shared" si="0"/>
        <v>0.61760612689562788</v>
      </c>
    </row>
    <row r="62" spans="1:56" x14ac:dyDescent="0.35">
      <c r="A62" t="s">
        <v>16</v>
      </c>
      <c r="B62" t="s">
        <v>469</v>
      </c>
      <c r="C62">
        <f t="shared" si="1"/>
        <v>6.2827225130890049E-2</v>
      </c>
      <c r="D62">
        <f t="shared" si="0"/>
        <v>0.05</v>
      </c>
      <c r="E62">
        <f t="shared" si="0"/>
        <v>9.9678456591639875E-2</v>
      </c>
      <c r="F62">
        <f t="shared" si="0"/>
        <v>4.72972972972973E-2</v>
      </c>
      <c r="G62">
        <f t="shared" si="0"/>
        <v>6.9696969696969702E-2</v>
      </c>
      <c r="H62">
        <f t="shared" si="0"/>
        <v>4.5023696682464455E-2</v>
      </c>
      <c r="I62">
        <f t="shared" si="0"/>
        <v>3.0947775628626693E-2</v>
      </c>
      <c r="J62">
        <f t="shared" si="0"/>
        <v>2.9411764705882353E-2</v>
      </c>
      <c r="K62">
        <f t="shared" si="0"/>
        <v>4.5238095238095237E-2</v>
      </c>
      <c r="L62">
        <f t="shared" si="0"/>
        <v>3.6211699164345405E-2</v>
      </c>
      <c r="M62">
        <f t="shared" si="0"/>
        <v>5.4487179487179488E-2</v>
      </c>
      <c r="N62">
        <f t="shared" si="0"/>
        <v>4.1463414634146344E-2</v>
      </c>
      <c r="O62">
        <f t="shared" si="0"/>
        <v>8.1568914337164636E-2</v>
      </c>
      <c r="P62">
        <f t="shared" si="0"/>
        <v>7.4749880762783494E-2</v>
      </c>
      <c r="Q62">
        <f t="shared" si="0"/>
        <v>0.10777462811160635</v>
      </c>
      <c r="R62">
        <f t="shared" si="0"/>
        <v>0.11933039099153386</v>
      </c>
      <c r="S62">
        <f t="shared" si="0"/>
        <v>0.10843867281041236</v>
      </c>
      <c r="T62">
        <f t="shared" si="0"/>
        <v>8.623023581155205E-2</v>
      </c>
      <c r="U62">
        <f t="shared" si="0"/>
        <v>6.4346299563811604E-2</v>
      </c>
      <c r="V62">
        <f t="shared" si="0"/>
        <v>6.3546851224660084E-2</v>
      </c>
      <c r="W62">
        <f t="shared" si="0"/>
        <v>7.9857403835268584E-2</v>
      </c>
      <c r="X62">
        <f t="shared" si="0"/>
        <v>9.5869039588486263E-2</v>
      </c>
      <c r="Y62">
        <f t="shared" si="0"/>
        <v>0.10233328950707692</v>
      </c>
      <c r="Z62">
        <f t="shared" si="0"/>
        <v>8.2138711157906094E-2</v>
      </c>
      <c r="AA62">
        <f t="shared" si="0"/>
        <v>9.2343151492458017E-2</v>
      </c>
      <c r="AB62">
        <f t="shared" si="0"/>
        <v>9.0834744138744802E-2</v>
      </c>
      <c r="AC62">
        <f t="shared" si="0"/>
        <v>0.12227858122600779</v>
      </c>
      <c r="AD62">
        <f t="shared" si="0"/>
        <v>0.11108117616854569</v>
      </c>
      <c r="AE62">
        <f t="shared" si="0"/>
        <v>9.7750537414269631E-2</v>
      </c>
      <c r="AF62">
        <f t="shared" si="0"/>
        <v>9.5412506090780003E-2</v>
      </c>
      <c r="AG62">
        <f t="shared" si="0"/>
        <v>7.9175107942226097E-2</v>
      </c>
      <c r="AH62">
        <f t="shared" si="0"/>
        <v>8.2258446274248692E-2</v>
      </c>
      <c r="AI62">
        <f t="shared" si="0"/>
        <v>8.105538806856942E-2</v>
      </c>
      <c r="AJ62">
        <f t="shared" si="0"/>
        <v>8.9869041766471786E-2</v>
      </c>
      <c r="AK62">
        <f t="shared" si="0"/>
        <v>9.8907082571661933E-2</v>
      </c>
      <c r="AL62">
        <f t="shared" si="0"/>
        <v>9.809986976724526E-2</v>
      </c>
      <c r="AM62">
        <f t="shared" si="0"/>
        <v>0.10978890658353947</v>
      </c>
      <c r="AN62">
        <f t="shared" si="0"/>
        <v>0.11884023681662119</v>
      </c>
      <c r="AO62">
        <f t="shared" si="0"/>
        <v>0.114888442273731</v>
      </c>
      <c r="AP62">
        <f t="shared" si="0"/>
        <v>0.1190470127637903</v>
      </c>
      <c r="AQ62">
        <f t="shared" si="0"/>
        <v>0.1206467833701662</v>
      </c>
      <c r="AR62">
        <f t="shared" si="0"/>
        <v>8.2809119274830895E-2</v>
      </c>
      <c r="AS62">
        <f t="shared" si="0"/>
        <v>8.5938872791849696E-2</v>
      </c>
      <c r="AT62">
        <f t="shared" si="0"/>
        <v>7.6137256613987597E-2</v>
      </c>
      <c r="AU62">
        <f t="shared" si="0"/>
        <v>9.1213699047951013E-2</v>
      </c>
      <c r="AV62">
        <f t="shared" si="0"/>
        <v>0.10447910417916416</v>
      </c>
      <c r="AW62">
        <f t="shared" si="0"/>
        <v>0.11385507566891817</v>
      </c>
      <c r="AX62">
        <f t="shared" si="0"/>
        <v>9.7308259984270798E-2</v>
      </c>
      <c r="AY62">
        <f t="shared" si="0"/>
        <v>0.10397345538834438</v>
      </c>
      <c r="AZ62">
        <f t="shared" si="0"/>
        <v>0.11289634979105559</v>
      </c>
      <c r="BA62">
        <f t="shared" si="0"/>
        <v>0.16587176838670081</v>
      </c>
      <c r="BB62">
        <f t="shared" si="0"/>
        <v>0.19813137408843945</v>
      </c>
      <c r="BC62">
        <f t="shared" si="0"/>
        <v>0.19431692086769223</v>
      </c>
      <c r="BD62">
        <f t="shared" si="0"/>
        <v>0.16086417153685503</v>
      </c>
    </row>
    <row r="63" spans="1:56" x14ac:dyDescent="0.35">
      <c r="A63" t="s">
        <v>17</v>
      </c>
      <c r="B63" t="s">
        <v>470</v>
      </c>
      <c r="C63">
        <f t="shared" si="1"/>
        <v>4.1231445849367783E-2</v>
      </c>
      <c r="D63">
        <f t="shared" si="0"/>
        <v>5.6483808960520479E-2</v>
      </c>
      <c r="E63">
        <f t="shared" si="0"/>
        <v>4.9532710280373829E-2</v>
      </c>
      <c r="F63">
        <f t="shared" si="0"/>
        <v>4.6867890186561505E-2</v>
      </c>
      <c r="G63">
        <f t="shared" si="0"/>
        <v>4.2612752721617415E-2</v>
      </c>
      <c r="H63">
        <f t="shared" si="0"/>
        <v>4.698566246329245E-2</v>
      </c>
      <c r="I63">
        <f t="shared" si="0"/>
        <v>5.5177230661777543E-2</v>
      </c>
      <c r="J63">
        <f t="shared" si="0"/>
        <v>4.9964054636951832E-2</v>
      </c>
      <c r="K63">
        <f t="shared" si="0"/>
        <v>4.3542708912358716E-2</v>
      </c>
      <c r="L63">
        <f t="shared" si="0"/>
        <v>4.6018533061096274E-2</v>
      </c>
      <c r="M63">
        <f t="shared" si="0"/>
        <v>4.5800409716125257E-2</v>
      </c>
      <c r="N63">
        <f t="shared" si="0"/>
        <v>4.3819123617527649E-2</v>
      </c>
      <c r="O63">
        <f t="shared" si="0"/>
        <v>9.0475122441987355E-2</v>
      </c>
      <c r="P63">
        <f t="shared" si="0"/>
        <v>0.10503026254005082</v>
      </c>
      <c r="Q63">
        <f t="shared" si="0"/>
        <v>0.13561009160648477</v>
      </c>
      <c r="R63">
        <f t="shared" si="0"/>
        <v>0.13235845427135431</v>
      </c>
      <c r="S63">
        <f t="shared" si="0"/>
        <v>0.17216380379083043</v>
      </c>
      <c r="T63">
        <f t="shared" si="0"/>
        <v>0.17199504231778107</v>
      </c>
      <c r="U63">
        <f t="shared" si="0"/>
        <v>0.16388101500213229</v>
      </c>
      <c r="V63">
        <f t="shared" si="0"/>
        <v>0.1474181985926005</v>
      </c>
      <c r="W63">
        <f t="shared" si="0"/>
        <v>0.11557108421491519</v>
      </c>
      <c r="X63">
        <f t="shared" si="0"/>
        <v>0.10627444931047099</v>
      </c>
      <c r="Y63">
        <f t="shared" si="0"/>
        <v>0.10439414669543737</v>
      </c>
      <c r="Z63">
        <f t="shared" si="0"/>
        <v>0.12021905636819219</v>
      </c>
      <c r="AA63">
        <f t="shared" si="0"/>
        <v>0.12799726009047266</v>
      </c>
      <c r="AB63">
        <f t="shared" si="0"/>
        <v>0.12209340554940754</v>
      </c>
      <c r="AC63">
        <f t="shared" si="0"/>
        <v>0.11356092053897894</v>
      </c>
      <c r="AD63">
        <f t="shared" si="0"/>
        <v>0.16386990330972445</v>
      </c>
      <c r="AE63">
        <f t="shared" si="0"/>
        <v>0.14506537524977772</v>
      </c>
      <c r="AF63">
        <f t="shared" si="0"/>
        <v>0.13788456460452367</v>
      </c>
      <c r="AG63">
        <f t="shared" si="0"/>
        <v>0.13463966949982828</v>
      </c>
      <c r="AH63">
        <f t="shared" si="0"/>
        <v>0.12720330002364669</v>
      </c>
      <c r="AI63">
        <f t="shared" si="0"/>
        <v>0.1161496872373433</v>
      </c>
      <c r="AJ63">
        <f t="shared" si="0"/>
        <v>0.10738816252971188</v>
      </c>
      <c r="AK63">
        <f t="shared" si="0"/>
        <v>9.3302241229847302E-2</v>
      </c>
      <c r="AL63">
        <f t="shared" si="0"/>
        <v>9.6714110503169373E-2</v>
      </c>
      <c r="AM63">
        <f t="shared" si="0"/>
        <v>0.10614036491117201</v>
      </c>
      <c r="AN63">
        <f t="shared" si="0"/>
        <v>0.11663025293221298</v>
      </c>
      <c r="AO63">
        <f t="shared" si="0"/>
        <v>0.16039056602345744</v>
      </c>
      <c r="AP63">
        <f t="shared" si="0"/>
        <v>0.16201272430892391</v>
      </c>
      <c r="AQ63">
        <f t="shared" si="0"/>
        <v>0.14029698597537146</v>
      </c>
      <c r="AR63">
        <f t="shared" si="0"/>
        <v>0.15796969738784378</v>
      </c>
      <c r="AS63">
        <f t="shared" si="0"/>
        <v>0.16355390403907086</v>
      </c>
      <c r="AT63">
        <f t="shared" si="0"/>
        <v>0.14515028884459025</v>
      </c>
      <c r="AU63">
        <f t="shared" si="0"/>
        <v>0.13118639365482759</v>
      </c>
      <c r="AV63">
        <f t="shared" si="0"/>
        <v>0.11832113289085017</v>
      </c>
      <c r="AW63">
        <f t="shared" si="0"/>
        <v>0.10019160743325939</v>
      </c>
      <c r="AX63">
        <f t="shared" si="0"/>
        <v>0.11227362428512216</v>
      </c>
      <c r="AY63">
        <f t="shared" si="0"/>
        <v>0.10352336213297979</v>
      </c>
      <c r="AZ63">
        <f t="shared" si="0"/>
        <v>0.13063295287392704</v>
      </c>
      <c r="BA63">
        <f t="shared" si="0"/>
        <v>0.1578003357385209</v>
      </c>
      <c r="BB63">
        <f t="shared" si="0"/>
        <v>0.19736256526049709</v>
      </c>
      <c r="BC63">
        <f t="shared" si="0"/>
        <v>0.16803104365735297</v>
      </c>
      <c r="BD63">
        <f t="shared" si="0"/>
        <v>0.16427215753797766</v>
      </c>
    </row>
    <row r="64" spans="1:56" x14ac:dyDescent="0.35">
      <c r="A64" t="s">
        <v>18</v>
      </c>
      <c r="B64" t="s">
        <v>471</v>
      </c>
      <c r="C64">
        <f t="shared" si="1"/>
        <v>0.42777939889115846</v>
      </c>
      <c r="D64">
        <f t="shared" si="0"/>
        <v>0.46195456184637579</v>
      </c>
      <c r="E64">
        <f t="shared" si="0"/>
        <v>0.32533438237608181</v>
      </c>
      <c r="F64">
        <f t="shared" si="0"/>
        <v>0.43880972338642077</v>
      </c>
      <c r="G64">
        <f t="shared" si="0"/>
        <v>0.46952595936794583</v>
      </c>
      <c r="H64">
        <f t="shared" si="0"/>
        <v>0.46127484578478412</v>
      </c>
      <c r="I64">
        <f t="shared" ref="D64:BD68" si="2">I8/I36</f>
        <v>0.47127103888566452</v>
      </c>
      <c r="J64">
        <f t="shared" si="2"/>
        <v>0.51953323186199896</v>
      </c>
      <c r="K64">
        <f t="shared" si="2"/>
        <v>0.44858689116055322</v>
      </c>
      <c r="L64">
        <f t="shared" si="2"/>
        <v>0.45839260312944524</v>
      </c>
      <c r="M64">
        <f t="shared" si="2"/>
        <v>0.42283563362609788</v>
      </c>
      <c r="N64">
        <f t="shared" si="2"/>
        <v>0.45307140629872156</v>
      </c>
      <c r="O64">
        <f t="shared" si="2"/>
        <v>0.55504480622193253</v>
      </c>
      <c r="P64">
        <f t="shared" si="2"/>
        <v>0.611882987752562</v>
      </c>
      <c r="Q64">
        <f t="shared" si="2"/>
        <v>0.59654369062620594</v>
      </c>
      <c r="R64">
        <f t="shared" si="2"/>
        <v>0.70906674315687146</v>
      </c>
      <c r="S64">
        <f t="shared" si="2"/>
        <v>0.7042637338134492</v>
      </c>
      <c r="T64">
        <f t="shared" si="2"/>
        <v>0.85710435377941829</v>
      </c>
      <c r="U64">
        <f t="shared" si="2"/>
        <v>0.77739012619731629</v>
      </c>
      <c r="V64">
        <f t="shared" si="2"/>
        <v>0.75269653697542105</v>
      </c>
      <c r="W64">
        <f t="shared" si="2"/>
        <v>0.66972001492636624</v>
      </c>
      <c r="X64">
        <f t="shared" si="2"/>
        <v>0.75851177862869745</v>
      </c>
      <c r="Y64">
        <f t="shared" si="2"/>
        <v>0.68202163186331521</v>
      </c>
      <c r="Z64">
        <f t="shared" si="2"/>
        <v>0.71800363698411251</v>
      </c>
      <c r="AA64">
        <f t="shared" si="2"/>
        <v>0.64362519498328441</v>
      </c>
      <c r="AB64">
        <f t="shared" si="2"/>
        <v>0.56979981922951617</v>
      </c>
      <c r="AC64">
        <f t="shared" si="2"/>
        <v>0.55702486962493769</v>
      </c>
      <c r="AD64">
        <f t="shared" si="2"/>
        <v>0.66249047200801703</v>
      </c>
      <c r="AE64">
        <f t="shared" si="2"/>
        <v>0.70733928706959792</v>
      </c>
      <c r="AF64">
        <f t="shared" si="2"/>
        <v>0.83837272136529961</v>
      </c>
      <c r="AG64">
        <f t="shared" si="2"/>
        <v>0.68795544804406961</v>
      </c>
      <c r="AH64">
        <f t="shared" si="2"/>
        <v>0.71727132234805446</v>
      </c>
      <c r="AI64">
        <f t="shared" si="2"/>
        <v>0.78746833814719974</v>
      </c>
      <c r="AJ64">
        <f t="shared" si="2"/>
        <v>0.74490002942382216</v>
      </c>
      <c r="AK64">
        <f t="shared" si="2"/>
        <v>0.65274821788527404</v>
      </c>
      <c r="AL64">
        <f t="shared" si="2"/>
        <v>0.64302674007153837</v>
      </c>
      <c r="AM64">
        <f t="shared" si="2"/>
        <v>0.63490175895791889</v>
      </c>
      <c r="AN64">
        <f t="shared" si="2"/>
        <v>0.67537088811534418</v>
      </c>
      <c r="AO64">
        <f t="shared" si="2"/>
        <v>0.75549332556091731</v>
      </c>
      <c r="AP64">
        <f t="shared" si="2"/>
        <v>0.72065212576289261</v>
      </c>
      <c r="AQ64">
        <f t="shared" si="2"/>
        <v>0.8299332822638199</v>
      </c>
      <c r="AR64">
        <f t="shared" si="2"/>
        <v>0.89095949939999874</v>
      </c>
      <c r="AS64">
        <f t="shared" si="2"/>
        <v>0.91911507181024099</v>
      </c>
      <c r="AT64">
        <f t="shared" si="2"/>
        <v>0.89215863804941165</v>
      </c>
      <c r="AU64">
        <f t="shared" si="2"/>
        <v>0.89290468158594527</v>
      </c>
      <c r="AV64">
        <f t="shared" si="2"/>
        <v>0.77994019199712816</v>
      </c>
      <c r="AW64">
        <f t="shared" si="2"/>
        <v>0.72366825496461995</v>
      </c>
      <c r="AX64">
        <f t="shared" si="2"/>
        <v>0.75464130547849406</v>
      </c>
      <c r="AY64">
        <f t="shared" si="2"/>
        <v>0.77298939405870282</v>
      </c>
      <c r="AZ64">
        <f t="shared" si="2"/>
        <v>0.77852467165350081</v>
      </c>
      <c r="BA64">
        <f t="shared" si="2"/>
        <v>0.76234014060335309</v>
      </c>
      <c r="BB64">
        <f t="shared" si="2"/>
        <v>0.81132385893276915</v>
      </c>
      <c r="BC64">
        <f t="shared" si="2"/>
        <v>0.79655089046731264</v>
      </c>
      <c r="BD64">
        <f t="shared" si="2"/>
        <v>0.75925989553542972</v>
      </c>
    </row>
    <row r="65" spans="1:56" x14ac:dyDescent="0.35">
      <c r="A65" t="s">
        <v>19</v>
      </c>
      <c r="B65" t="s">
        <v>472</v>
      </c>
      <c r="C65">
        <f t="shared" si="1"/>
        <v>4.5913682277318638E-2</v>
      </c>
      <c r="D65">
        <f t="shared" si="2"/>
        <v>8.7601078167115903E-2</v>
      </c>
      <c r="E65">
        <f t="shared" si="2"/>
        <v>6.25E-2</v>
      </c>
      <c r="F65">
        <f t="shared" si="2"/>
        <v>6.6126855600539811E-2</v>
      </c>
      <c r="G65">
        <f t="shared" si="2"/>
        <v>4.4117647058823532E-2</v>
      </c>
      <c r="H65">
        <f t="shared" si="2"/>
        <v>6.485671191553545E-2</v>
      </c>
      <c r="I65">
        <f t="shared" si="2"/>
        <v>5.1558752997601917E-2</v>
      </c>
      <c r="J65">
        <f t="shared" si="2"/>
        <v>5.268389662027833E-2</v>
      </c>
      <c r="K65">
        <f t="shared" si="2"/>
        <v>4.3568464730290454E-2</v>
      </c>
      <c r="L65">
        <f t="shared" si="2"/>
        <v>6.9418386491557224E-2</v>
      </c>
      <c r="M65">
        <f t="shared" si="2"/>
        <v>6.8328716528162511E-2</v>
      </c>
      <c r="N65">
        <f t="shared" si="2"/>
        <v>9.2356687898089165E-2</v>
      </c>
      <c r="O65">
        <f t="shared" si="2"/>
        <v>6.3157894736842107E-2</v>
      </c>
      <c r="P65">
        <f t="shared" si="2"/>
        <v>5.9535822401614528E-2</v>
      </c>
      <c r="Q65">
        <f t="shared" si="2"/>
        <v>7.2666025024061595E-2</v>
      </c>
      <c r="R65">
        <f t="shared" si="2"/>
        <v>8.0291153415453509E-2</v>
      </c>
      <c r="S65">
        <f t="shared" si="2"/>
        <v>4.9312377210216106E-2</v>
      </c>
      <c r="T65">
        <f t="shared" si="2"/>
        <v>6.9221967963386727E-2</v>
      </c>
      <c r="U65">
        <f t="shared" si="2"/>
        <v>4.5383615084525354E-2</v>
      </c>
      <c r="V65">
        <f t="shared" si="2"/>
        <v>6.4327485380116955E-2</v>
      </c>
      <c r="W65">
        <f t="shared" si="2"/>
        <v>6.2913508961866954E-2</v>
      </c>
      <c r="X65">
        <f t="shared" si="2"/>
        <v>7.4054785959795852E-2</v>
      </c>
      <c r="Y65">
        <f t="shared" si="2"/>
        <v>7.591836734693877E-2</v>
      </c>
      <c r="Z65">
        <f t="shared" si="2"/>
        <v>9.7500000000000003E-2</v>
      </c>
      <c r="AA65">
        <f t="shared" si="2"/>
        <v>6.7092337917485256E-2</v>
      </c>
      <c r="AB65">
        <f t="shared" si="2"/>
        <v>4.5319148936170214E-2</v>
      </c>
      <c r="AC65">
        <f t="shared" si="2"/>
        <v>4.6395369233467806E-2</v>
      </c>
      <c r="AD65">
        <f t="shared" si="2"/>
        <v>5.6410256410256404E-2</v>
      </c>
      <c r="AE65">
        <f t="shared" si="2"/>
        <v>4.9540869814172626E-2</v>
      </c>
      <c r="AF65">
        <f t="shared" si="2"/>
        <v>6.279949558638083E-2</v>
      </c>
      <c r="AG65">
        <f t="shared" si="2"/>
        <v>4.5899632802937573E-2</v>
      </c>
      <c r="AH65">
        <f t="shared" si="2"/>
        <v>4.1054613935969861E-2</v>
      </c>
      <c r="AI65">
        <f t="shared" si="2"/>
        <v>8.6643026004728133E-2</v>
      </c>
      <c r="AJ65">
        <f t="shared" si="2"/>
        <v>9.5214723926380362E-2</v>
      </c>
      <c r="AK65">
        <f t="shared" si="2"/>
        <v>6.424759871931697E-2</v>
      </c>
      <c r="AL65">
        <f t="shared" si="2"/>
        <v>8.815390697061537E-2</v>
      </c>
      <c r="AM65">
        <f t="shared" si="2"/>
        <v>5.7511961722488042E-2</v>
      </c>
      <c r="AN65">
        <f t="shared" si="2"/>
        <v>0.1350217076700434</v>
      </c>
      <c r="AO65">
        <f t="shared" si="2"/>
        <v>0.1242245199409158</v>
      </c>
      <c r="AP65">
        <f t="shared" si="2"/>
        <v>7.1142284569138278E-2</v>
      </c>
      <c r="AQ65">
        <f t="shared" si="2"/>
        <v>9.533917727179203E-2</v>
      </c>
      <c r="AR65">
        <f t="shared" si="2"/>
        <v>0.13125628269401921</v>
      </c>
      <c r="AS65">
        <f t="shared" si="2"/>
        <v>0.11161879895561359</v>
      </c>
      <c r="AT65">
        <f t="shared" si="2"/>
        <v>8.8308457711442787E-2</v>
      </c>
      <c r="AU65">
        <f t="shared" si="2"/>
        <v>0.12085561497326203</v>
      </c>
      <c r="AV65">
        <f t="shared" si="2"/>
        <v>0.13019438324195659</v>
      </c>
      <c r="AW65">
        <f t="shared" si="2"/>
        <v>0.11253106141285055</v>
      </c>
      <c r="AX65">
        <f t="shared" si="2"/>
        <v>0.20484581497797358</v>
      </c>
      <c r="AY65">
        <f t="shared" si="2"/>
        <v>0.51144793092377627</v>
      </c>
      <c r="AZ65">
        <f t="shared" si="2"/>
        <v>0.53915873337384379</v>
      </c>
      <c r="BA65">
        <f t="shared" si="2"/>
        <v>0.51535566614672312</v>
      </c>
      <c r="BB65">
        <f t="shared" si="2"/>
        <v>0.64510118878412492</v>
      </c>
      <c r="BC65">
        <f t="shared" si="2"/>
        <v>0.58084444367188726</v>
      </c>
      <c r="BD65">
        <f t="shared" si="2"/>
        <v>0</v>
      </c>
    </row>
    <row r="66" spans="1:56" x14ac:dyDescent="0.35">
      <c r="A66" t="s">
        <v>20</v>
      </c>
      <c r="B66" t="s">
        <v>473</v>
      </c>
      <c r="C66">
        <f t="shared" si="1"/>
        <v>0.2281614854409903</v>
      </c>
      <c r="D66">
        <f t="shared" si="2"/>
        <v>0.26656896270965641</v>
      </c>
      <c r="E66">
        <f t="shared" si="2"/>
        <v>0.26080691642651299</v>
      </c>
      <c r="F66">
        <f t="shared" si="2"/>
        <v>0.29127781765972721</v>
      </c>
      <c r="G66">
        <f t="shared" si="2"/>
        <v>0.37279226240538266</v>
      </c>
      <c r="H66">
        <f t="shared" si="2"/>
        <v>0.33944113605130555</v>
      </c>
      <c r="I66">
        <f t="shared" si="2"/>
        <v>0.30936720344749374</v>
      </c>
      <c r="J66">
        <f t="shared" si="2"/>
        <v>0.36799474605954469</v>
      </c>
      <c r="K66">
        <f t="shared" si="2"/>
        <v>0.35238305383936452</v>
      </c>
      <c r="L66">
        <f t="shared" si="2"/>
        <v>0.24358293503274916</v>
      </c>
      <c r="M66">
        <f t="shared" si="2"/>
        <v>0.21199684293606946</v>
      </c>
      <c r="N66">
        <f t="shared" si="2"/>
        <v>0.24273989898989898</v>
      </c>
      <c r="O66">
        <f t="shared" si="2"/>
        <v>0.41998177953234134</v>
      </c>
      <c r="P66">
        <f t="shared" si="2"/>
        <v>0.39533299267586441</v>
      </c>
      <c r="Q66">
        <f t="shared" si="2"/>
        <v>0.418589845615152</v>
      </c>
      <c r="R66">
        <f t="shared" si="2"/>
        <v>0.42466793168880457</v>
      </c>
      <c r="S66">
        <f t="shared" si="2"/>
        <v>0.49563451776649747</v>
      </c>
      <c r="T66">
        <f t="shared" si="2"/>
        <v>0.5522883566516481</v>
      </c>
      <c r="U66">
        <f t="shared" si="2"/>
        <v>0.51188514944692864</v>
      </c>
      <c r="V66">
        <f t="shared" si="2"/>
        <v>0.50448998388210919</v>
      </c>
      <c r="W66">
        <f t="shared" si="2"/>
        <v>0.50922662243416961</v>
      </c>
      <c r="X66">
        <f t="shared" si="2"/>
        <v>0.48712067748764998</v>
      </c>
      <c r="Y66">
        <f t="shared" si="2"/>
        <v>0.48458149779735682</v>
      </c>
      <c r="Z66">
        <f t="shared" si="2"/>
        <v>0.46226703330278035</v>
      </c>
      <c r="AA66">
        <f t="shared" si="2"/>
        <v>0.45819397993311034</v>
      </c>
      <c r="AB66">
        <f t="shared" si="2"/>
        <v>0.45116419715754458</v>
      </c>
      <c r="AC66">
        <f t="shared" si="2"/>
        <v>0.42620418480550487</v>
      </c>
      <c r="AD66">
        <f t="shared" si="2"/>
        <v>0.46831755280407866</v>
      </c>
      <c r="AE66">
        <f t="shared" si="2"/>
        <v>0.57632272450841271</v>
      </c>
      <c r="AF66">
        <f t="shared" si="2"/>
        <v>0.52743829379343399</v>
      </c>
      <c r="AG66">
        <f t="shared" si="2"/>
        <v>0.42261640798226163</v>
      </c>
      <c r="AH66">
        <f t="shared" si="2"/>
        <v>0.46162452450212577</v>
      </c>
      <c r="AI66">
        <f t="shared" si="2"/>
        <v>0.48448385053831539</v>
      </c>
      <c r="AJ66">
        <f t="shared" si="2"/>
        <v>0.48261794962752746</v>
      </c>
      <c r="AK66">
        <f t="shared" si="2"/>
        <v>0.45991967871485945</v>
      </c>
      <c r="AL66">
        <f t="shared" si="2"/>
        <v>0.42468914071738867</v>
      </c>
      <c r="AM66">
        <f t="shared" si="2"/>
        <v>0.4010618453149663</v>
      </c>
      <c r="AN66">
        <f t="shared" si="2"/>
        <v>0.42791762013729978</v>
      </c>
      <c r="AO66">
        <f t="shared" si="2"/>
        <v>0.44840351689032854</v>
      </c>
      <c r="AP66">
        <f t="shared" si="2"/>
        <v>0.47357142857142859</v>
      </c>
      <c r="AQ66">
        <f t="shared" si="2"/>
        <v>0.57178695484368969</v>
      </c>
      <c r="AR66">
        <f t="shared" si="2"/>
        <v>0.53209242618741981</v>
      </c>
      <c r="AS66">
        <f t="shared" si="2"/>
        <v>0.46015424164524421</v>
      </c>
      <c r="AT66">
        <f t="shared" si="2"/>
        <v>0.45960544856740254</v>
      </c>
      <c r="AU66">
        <f t="shared" si="2"/>
        <v>0.46296720935565239</v>
      </c>
      <c r="AV66">
        <f t="shared" si="2"/>
        <v>0.41725320339288935</v>
      </c>
      <c r="AW66">
        <f t="shared" si="2"/>
        <v>0.43193537298040563</v>
      </c>
      <c r="AX66">
        <f t="shared" si="2"/>
        <v>0.47382445141065832</v>
      </c>
      <c r="AY66">
        <f t="shared" si="2"/>
        <v>0.49600928802722644</v>
      </c>
      <c r="AZ66">
        <f t="shared" si="2"/>
        <v>0.48958247434813007</v>
      </c>
      <c r="BA66">
        <f t="shared" si="2"/>
        <v>0.52346435176740558</v>
      </c>
      <c r="BB66">
        <f t="shared" si="2"/>
        <v>0.50805983601249383</v>
      </c>
      <c r="BC66">
        <f t="shared" si="2"/>
        <v>0.54766837042881944</v>
      </c>
      <c r="BD66">
        <f t="shared" si="2"/>
        <v>0.4872051439254465</v>
      </c>
    </row>
    <row r="67" spans="1:56" x14ac:dyDescent="0.35">
      <c r="A67" t="s">
        <v>21</v>
      </c>
      <c r="B67" t="s">
        <v>474</v>
      </c>
      <c r="C67">
        <f t="shared" si="1"/>
        <v>0.14957845098599601</v>
      </c>
      <c r="D67">
        <f t="shared" si="2"/>
        <v>0.18636039817471167</v>
      </c>
      <c r="E67">
        <f t="shared" si="2"/>
        <v>0.17161342343726002</v>
      </c>
      <c r="F67">
        <f t="shared" si="2"/>
        <v>0.1880720057753662</v>
      </c>
      <c r="G67">
        <f t="shared" si="2"/>
        <v>0.19795806836248012</v>
      </c>
      <c r="H67">
        <f t="shared" si="2"/>
        <v>0.20482684145759561</v>
      </c>
      <c r="I67">
        <f t="shared" si="2"/>
        <v>0.16779992184447048</v>
      </c>
      <c r="J67">
        <f t="shared" si="2"/>
        <v>0.14142984014209592</v>
      </c>
      <c r="K67">
        <f t="shared" si="2"/>
        <v>0.11923416464356654</v>
      </c>
      <c r="L67">
        <f t="shared" si="2"/>
        <v>0.11244726271379127</v>
      </c>
      <c r="M67">
        <f t="shared" si="2"/>
        <v>0.14174004468392692</v>
      </c>
      <c r="N67">
        <f t="shared" si="2"/>
        <v>0.11575638046513444</v>
      </c>
      <c r="O67">
        <f t="shared" si="2"/>
        <v>0.13336915617767128</v>
      </c>
      <c r="P67">
        <f t="shared" si="2"/>
        <v>0.15659527762619829</v>
      </c>
      <c r="Q67">
        <f t="shared" si="2"/>
        <v>0.19308519211778222</v>
      </c>
      <c r="R67">
        <f t="shared" si="2"/>
        <v>0.15720329069906747</v>
      </c>
      <c r="S67">
        <f t="shared" si="2"/>
        <v>0.20088065552428575</v>
      </c>
      <c r="T67">
        <f t="shared" si="2"/>
        <v>0.20919545622260588</v>
      </c>
      <c r="U67">
        <f t="shared" si="2"/>
        <v>0.1755127465079562</v>
      </c>
      <c r="V67">
        <f t="shared" si="2"/>
        <v>0.15924969773009309</v>
      </c>
      <c r="W67">
        <f t="shared" si="2"/>
        <v>0.14602732276072472</v>
      </c>
      <c r="X67">
        <f t="shared" si="2"/>
        <v>0.13889638486109129</v>
      </c>
      <c r="Y67">
        <f t="shared" si="2"/>
        <v>0.14953340499095338</v>
      </c>
      <c r="Z67">
        <f t="shared" si="2"/>
        <v>0.16711408724232824</v>
      </c>
      <c r="AA67">
        <f t="shared" si="2"/>
        <v>0.20621997738427231</v>
      </c>
      <c r="AB67">
        <f t="shared" si="2"/>
        <v>0.19645141368040034</v>
      </c>
      <c r="AC67">
        <f t="shared" si="2"/>
        <v>0.2112051800833524</v>
      </c>
      <c r="AD67">
        <f t="shared" si="2"/>
        <v>0.24238251666680263</v>
      </c>
      <c r="AE67">
        <f t="shared" si="2"/>
        <v>0.24892961694488716</v>
      </c>
      <c r="AF67">
        <f t="shared" si="2"/>
        <v>0.25155896954514645</v>
      </c>
      <c r="AG67">
        <f t="shared" si="2"/>
        <v>0.18978626972583729</v>
      </c>
      <c r="AH67">
        <f t="shared" si="2"/>
        <v>0.17812415526655734</v>
      </c>
      <c r="AI67">
        <f t="shared" si="2"/>
        <v>0.14976476834787622</v>
      </c>
      <c r="AJ67">
        <f t="shared" si="2"/>
        <v>0.14495200499028907</v>
      </c>
      <c r="AK67">
        <f t="shared" si="2"/>
        <v>0.15437867557726478</v>
      </c>
      <c r="AL67">
        <f t="shared" si="2"/>
        <v>0.17239652943043185</v>
      </c>
      <c r="AM67">
        <f t="shared" si="2"/>
        <v>0.15434798683606027</v>
      </c>
      <c r="AN67">
        <f t="shared" si="2"/>
        <v>0.17250809134181322</v>
      </c>
      <c r="AO67">
        <f t="shared" si="2"/>
        <v>0.21887013046514703</v>
      </c>
      <c r="AP67">
        <f t="shared" si="2"/>
        <v>0.1895548980215094</v>
      </c>
      <c r="AQ67">
        <f t="shared" si="2"/>
        <v>0.21269703288615663</v>
      </c>
      <c r="AR67">
        <f t="shared" si="2"/>
        <v>0.22838099663108807</v>
      </c>
      <c r="AS67">
        <f t="shared" si="2"/>
        <v>0.19030620051809607</v>
      </c>
      <c r="AT67">
        <f t="shared" si="2"/>
        <v>0.18794792058079177</v>
      </c>
      <c r="AU67">
        <f t="shared" si="2"/>
        <v>0.17630512964654979</v>
      </c>
      <c r="AV67">
        <f t="shared" si="2"/>
        <v>0.19847660919685875</v>
      </c>
      <c r="AW67">
        <f t="shared" si="2"/>
        <v>0.22701407129936646</v>
      </c>
      <c r="AX67">
        <f t="shared" si="2"/>
        <v>0.2570287446528664</v>
      </c>
      <c r="AY67">
        <f t="shared" si="2"/>
        <v>0.20511246777519909</v>
      </c>
      <c r="AZ67">
        <f t="shared" si="2"/>
        <v>0.25882445230889445</v>
      </c>
      <c r="BA67">
        <f t="shared" si="2"/>
        <v>0.27381226518134161</v>
      </c>
      <c r="BB67">
        <f t="shared" si="2"/>
        <v>0.24632711354740625</v>
      </c>
      <c r="BC67">
        <f t="shared" si="2"/>
        <v>0.28953800875788288</v>
      </c>
      <c r="BD67">
        <f t="shared" si="2"/>
        <v>0.27889159176342715</v>
      </c>
    </row>
    <row r="68" spans="1:56" x14ac:dyDescent="0.35">
      <c r="A68" t="s">
        <v>23</v>
      </c>
      <c r="B68" t="s">
        <v>475</v>
      </c>
      <c r="C68">
        <f t="shared" si="1"/>
        <v>0.24543836226079216</v>
      </c>
      <c r="D68">
        <f t="shared" si="2"/>
        <v>0.28141205059775654</v>
      </c>
      <c r="E68">
        <f t="shared" si="2"/>
        <v>0.18565474122959361</v>
      </c>
      <c r="F68">
        <f t="shared" si="2"/>
        <v>0.20755445138570636</v>
      </c>
      <c r="G68">
        <f t="shared" si="2"/>
        <v>0.22329589320847756</v>
      </c>
      <c r="H68">
        <f t="shared" si="2"/>
        <v>0.17226984718598584</v>
      </c>
      <c r="I68">
        <f t="shared" si="2"/>
        <v>0.16978034279459689</v>
      </c>
      <c r="J68">
        <f t="shared" si="2"/>
        <v>0.16641653339894205</v>
      </c>
      <c r="K68">
        <f t="shared" si="2"/>
        <v>0.13798324894714428</v>
      </c>
      <c r="L68">
        <f t="shared" si="2"/>
        <v>0.15870871884919294</v>
      </c>
      <c r="M68">
        <f t="shared" si="2"/>
        <v>0.2090065828845003</v>
      </c>
      <c r="N68">
        <f t="shared" si="2"/>
        <v>0.23209839443633554</v>
      </c>
      <c r="O68">
        <f t="shared" si="2"/>
        <v>0.22100868855387865</v>
      </c>
      <c r="P68">
        <f t="shared" si="2"/>
        <v>0.30669110107246378</v>
      </c>
      <c r="Q68">
        <f t="shared" si="2"/>
        <v>0.33220582097622015</v>
      </c>
      <c r="R68">
        <f t="shared" si="2"/>
        <v>0.34696687303557</v>
      </c>
      <c r="S68">
        <f t="shared" si="2"/>
        <v>0.32828573000877781</v>
      </c>
      <c r="T68">
        <f t="shared" si="2"/>
        <v>0.36689166126437356</v>
      </c>
      <c r="U68">
        <f t="shared" si="2"/>
        <v>0.32759234936023418</v>
      </c>
      <c r="V68">
        <f t="shared" si="2"/>
        <v>0.31265703605801121</v>
      </c>
      <c r="W68">
        <f t="shared" si="2"/>
        <v>0.29005964722570998</v>
      </c>
      <c r="X68">
        <f t="shared" si="2"/>
        <v>0.37309741768577814</v>
      </c>
      <c r="Y68">
        <f t="shared" si="2"/>
        <v>0.29344554023349939</v>
      </c>
      <c r="Z68">
        <f t="shared" si="2"/>
        <v>0.36771190254608327</v>
      </c>
      <c r="AA68">
        <f t="shared" si="2"/>
        <v>0.37186318185499051</v>
      </c>
      <c r="AB68">
        <f t="shared" si="2"/>
        <v>0.27286683452916577</v>
      </c>
      <c r="AC68">
        <f t="shared" si="2"/>
        <v>0.32785045362926107</v>
      </c>
      <c r="AD68">
        <f t="shared" si="2"/>
        <v>0.39929742681392932</v>
      </c>
      <c r="AE68">
        <f t="shared" si="2"/>
        <v>0.40566155419038463</v>
      </c>
      <c r="AF68">
        <f t="shared" si="2"/>
        <v>0.34624638221795462</v>
      </c>
      <c r="AG68">
        <f t="shared" si="2"/>
        <v>0.30948310617618108</v>
      </c>
      <c r="AH68">
        <f t="shared" si="2"/>
        <v>0.31710257597391672</v>
      </c>
      <c r="AI68">
        <f t="shared" si="2"/>
        <v>0.34743311874584082</v>
      </c>
      <c r="AJ68">
        <f t="shared" si="2"/>
        <v>0.34721628014834394</v>
      </c>
      <c r="AK68">
        <f t="shared" si="2"/>
        <v>0.28747969465808043</v>
      </c>
      <c r="AL68">
        <f t="shared" si="2"/>
        <v>0.36947931191111028</v>
      </c>
      <c r="AM68">
        <f t="shared" si="2"/>
        <v>0.33989841822882261</v>
      </c>
      <c r="AN68">
        <f t="shared" si="2"/>
        <v>0.33989990035236051</v>
      </c>
      <c r="AO68">
        <f t="shared" si="2"/>
        <v>0.46924564902666493</v>
      </c>
      <c r="AP68">
        <f t="shared" si="2"/>
        <v>0.40766348653938361</v>
      </c>
      <c r="AQ68">
        <f t="shared" si="2"/>
        <v>0.40955930193439349</v>
      </c>
      <c r="AR68">
        <f t="shared" si="2"/>
        <v>0.44298259207189783</v>
      </c>
      <c r="AS68">
        <f t="shared" si="2"/>
        <v>0.38759800782873499</v>
      </c>
      <c r="AT68">
        <f t="shared" si="2"/>
        <v>0.37439859572553946</v>
      </c>
      <c r="AU68">
        <f t="shared" si="2"/>
        <v>0.40034942174616783</v>
      </c>
      <c r="AV68">
        <f t="shared" si="2"/>
        <v>0.37931046057875356</v>
      </c>
      <c r="AW68">
        <f t="shared" si="2"/>
        <v>0.30396289623842798</v>
      </c>
      <c r="AX68">
        <f t="shared" si="2"/>
        <v>0.42152104083221725</v>
      </c>
      <c r="AY68">
        <f t="shared" si="2"/>
        <v>0.41656517508628721</v>
      </c>
      <c r="AZ68">
        <f t="shared" ref="D68:BD73" si="3">AZ12/AZ40</f>
        <v>0.5456085161745674</v>
      </c>
      <c r="BA68">
        <f t="shared" si="3"/>
        <v>0.49121967042910925</v>
      </c>
      <c r="BB68">
        <f t="shared" si="3"/>
        <v>0.52590941874539232</v>
      </c>
      <c r="BC68">
        <f t="shared" si="3"/>
        <v>0.51109904727509747</v>
      </c>
      <c r="BD68">
        <f t="shared" si="3"/>
        <v>0</v>
      </c>
    </row>
    <row r="69" spans="1:56" x14ac:dyDescent="0.35">
      <c r="A69" t="s">
        <v>24</v>
      </c>
      <c r="B69" t="s">
        <v>476</v>
      </c>
      <c r="C69">
        <f t="shared" si="1"/>
        <v>0.21609878801737936</v>
      </c>
      <c r="D69">
        <f t="shared" si="3"/>
        <v>0.25231966477102663</v>
      </c>
      <c r="E69">
        <f t="shared" si="3"/>
        <v>0.30412222542519457</v>
      </c>
      <c r="F69">
        <f t="shared" si="3"/>
        <v>0.26079999999999998</v>
      </c>
      <c r="G69">
        <f t="shared" si="3"/>
        <v>0.23449969306322899</v>
      </c>
      <c r="H69">
        <f t="shared" si="3"/>
        <v>0.20620789220404234</v>
      </c>
      <c r="I69">
        <f t="shared" si="3"/>
        <v>0.2083504730563554</v>
      </c>
      <c r="J69">
        <f t="shared" si="3"/>
        <v>0.216282165039929</v>
      </c>
      <c r="K69">
        <f t="shared" si="3"/>
        <v>0.18015187221785808</v>
      </c>
      <c r="L69">
        <f t="shared" si="3"/>
        <v>0.192</v>
      </c>
      <c r="M69">
        <f t="shared" si="3"/>
        <v>0.22100274382639062</v>
      </c>
      <c r="N69">
        <f t="shared" si="3"/>
        <v>0.21373006612213147</v>
      </c>
      <c r="O69">
        <f t="shared" si="3"/>
        <v>0.26594477579364195</v>
      </c>
      <c r="P69">
        <f t="shared" si="3"/>
        <v>0.25594068261431491</v>
      </c>
      <c r="Q69">
        <f t="shared" si="3"/>
        <v>0.34011748145608767</v>
      </c>
      <c r="R69">
        <f t="shared" si="3"/>
        <v>0.31071147059142357</v>
      </c>
      <c r="S69">
        <f t="shared" si="3"/>
        <v>0.33431009254820965</v>
      </c>
      <c r="T69">
        <f t="shared" si="3"/>
        <v>0.25410495144505169</v>
      </c>
      <c r="U69">
        <f t="shared" si="3"/>
        <v>0.29961346507032988</v>
      </c>
      <c r="V69">
        <f t="shared" si="3"/>
        <v>0.32033116260559341</v>
      </c>
      <c r="W69">
        <f t="shared" si="3"/>
        <v>0.26782663497442372</v>
      </c>
      <c r="X69">
        <f t="shared" si="3"/>
        <v>0.27646938782568997</v>
      </c>
      <c r="Y69">
        <f t="shared" si="3"/>
        <v>0.23060950430170779</v>
      </c>
      <c r="Z69">
        <f t="shared" si="3"/>
        <v>0.3156400714571802</v>
      </c>
      <c r="AA69">
        <f t="shared" si="3"/>
        <v>0.27070303558290021</v>
      </c>
      <c r="AB69">
        <f t="shared" si="3"/>
        <v>0.31226087070550773</v>
      </c>
      <c r="AC69">
        <f t="shared" si="3"/>
        <v>0.54122668672623553</v>
      </c>
      <c r="AD69">
        <f t="shared" si="3"/>
        <v>0.48151267908328971</v>
      </c>
      <c r="AE69">
        <f t="shared" si="3"/>
        <v>0.35504836313576676</v>
      </c>
      <c r="AF69">
        <f t="shared" si="3"/>
        <v>0.31104823977845902</v>
      </c>
      <c r="AG69">
        <f t="shared" si="3"/>
        <v>0.28121236612602246</v>
      </c>
      <c r="AH69">
        <f t="shared" si="3"/>
        <v>0.35084169338225435</v>
      </c>
      <c r="AI69">
        <f t="shared" si="3"/>
        <v>0.32798065839637136</v>
      </c>
      <c r="AJ69">
        <f t="shared" si="3"/>
        <v>0.30831886341047571</v>
      </c>
      <c r="AK69">
        <f t="shared" si="3"/>
        <v>0.31420721707504523</v>
      </c>
      <c r="AL69">
        <f t="shared" si="3"/>
        <v>0.24679513916680904</v>
      </c>
      <c r="AM69">
        <f t="shared" si="3"/>
        <v>0.27546726237039215</v>
      </c>
      <c r="AN69">
        <f t="shared" si="3"/>
        <v>0.34902165880512187</v>
      </c>
      <c r="AO69">
        <f t="shared" si="3"/>
        <v>0.39077634579000986</v>
      </c>
      <c r="AP69">
        <f t="shared" si="3"/>
        <v>0.3521620139688682</v>
      </c>
      <c r="AQ69">
        <f t="shared" si="3"/>
        <v>0.37333446428560529</v>
      </c>
      <c r="AR69">
        <f t="shared" si="3"/>
        <v>0.3468674017480719</v>
      </c>
      <c r="AS69">
        <f t="shared" si="3"/>
        <v>0.32297998194651406</v>
      </c>
      <c r="AT69">
        <f t="shared" si="3"/>
        <v>0.37924225638161435</v>
      </c>
      <c r="AU69">
        <f t="shared" si="3"/>
        <v>0.34703739571892656</v>
      </c>
      <c r="AV69">
        <f t="shared" si="3"/>
        <v>0.31393754033715493</v>
      </c>
      <c r="AW69">
        <f t="shared" si="3"/>
        <v>0.34991064878615541</v>
      </c>
      <c r="AX69">
        <f t="shared" si="3"/>
        <v>0.37973746204516856</v>
      </c>
      <c r="AY69">
        <f t="shared" si="3"/>
        <v>0.32079424598673589</v>
      </c>
      <c r="AZ69">
        <f t="shared" si="3"/>
        <v>0.37589823540945932</v>
      </c>
      <c r="BA69">
        <f t="shared" si="3"/>
        <v>0.44482161119310176</v>
      </c>
      <c r="BB69">
        <f t="shared" si="3"/>
        <v>0.4839769056565269</v>
      </c>
      <c r="BC69">
        <f t="shared" si="3"/>
        <v>0.45120289711841194</v>
      </c>
      <c r="BD69">
        <f t="shared" si="3"/>
        <v>0</v>
      </c>
    </row>
    <row r="70" spans="1:56" x14ac:dyDescent="0.35">
      <c r="A70" t="s">
        <v>26</v>
      </c>
      <c r="B70" t="s">
        <v>477</v>
      </c>
      <c r="C70" t="e">
        <f t="shared" si="1"/>
        <v>#DIV/0!</v>
      </c>
      <c r="D70" t="e">
        <f t="shared" si="3"/>
        <v>#DIV/0!</v>
      </c>
      <c r="E70" t="e">
        <f t="shared" si="3"/>
        <v>#DIV/0!</v>
      </c>
      <c r="F70" t="e">
        <f t="shared" si="3"/>
        <v>#DIV/0!</v>
      </c>
      <c r="G70" t="e">
        <f t="shared" si="3"/>
        <v>#DIV/0!</v>
      </c>
      <c r="H70" t="e">
        <f t="shared" si="3"/>
        <v>#DIV/0!</v>
      </c>
      <c r="I70" t="e">
        <f t="shared" si="3"/>
        <v>#DIV/0!</v>
      </c>
      <c r="J70" t="e">
        <f t="shared" si="3"/>
        <v>#DIV/0!</v>
      </c>
      <c r="K70" t="e">
        <f t="shared" si="3"/>
        <v>#DIV/0!</v>
      </c>
      <c r="L70" t="e">
        <f t="shared" si="3"/>
        <v>#DIV/0!</v>
      </c>
      <c r="M70" t="e">
        <f t="shared" si="3"/>
        <v>#DIV/0!</v>
      </c>
      <c r="N70" t="e">
        <f t="shared" si="3"/>
        <v>#DIV/0!</v>
      </c>
      <c r="O70">
        <f t="shared" si="3"/>
        <v>0.99993274910648011</v>
      </c>
      <c r="P70">
        <f t="shared" si="3"/>
        <v>0.99987539405796244</v>
      </c>
      <c r="Q70">
        <f t="shared" si="3"/>
        <v>0.99989648859747948</v>
      </c>
      <c r="R70" t="e">
        <f t="shared" si="3"/>
        <v>#DIV/0!</v>
      </c>
      <c r="S70" t="e">
        <f t="shared" si="3"/>
        <v>#DIV/0!</v>
      </c>
      <c r="T70" t="e">
        <f t="shared" si="3"/>
        <v>#DIV/0!</v>
      </c>
      <c r="U70" t="e">
        <f t="shared" si="3"/>
        <v>#DIV/0!</v>
      </c>
      <c r="V70" t="e">
        <f t="shared" si="3"/>
        <v>#DIV/0!</v>
      </c>
      <c r="W70" t="e">
        <f t="shared" si="3"/>
        <v>#DIV/0!</v>
      </c>
      <c r="X70" t="e">
        <f t="shared" si="3"/>
        <v>#DIV/0!</v>
      </c>
      <c r="Y70" t="e">
        <f t="shared" si="3"/>
        <v>#DIV/0!</v>
      </c>
      <c r="Z70" t="e">
        <f t="shared" si="3"/>
        <v>#DIV/0!</v>
      </c>
      <c r="AA70" t="e">
        <f t="shared" si="3"/>
        <v>#DIV/0!</v>
      </c>
      <c r="AB70" t="e">
        <f t="shared" si="3"/>
        <v>#DIV/0!</v>
      </c>
      <c r="AC70" t="e">
        <f t="shared" si="3"/>
        <v>#DIV/0!</v>
      </c>
      <c r="AD70" t="e">
        <f t="shared" si="3"/>
        <v>#DIV/0!</v>
      </c>
      <c r="AE70" t="e">
        <f t="shared" si="3"/>
        <v>#DIV/0!</v>
      </c>
      <c r="AF70" t="e">
        <f t="shared" si="3"/>
        <v>#DIV/0!</v>
      </c>
      <c r="AG70" t="e">
        <f t="shared" si="3"/>
        <v>#DIV/0!</v>
      </c>
      <c r="AH70" t="e">
        <f t="shared" si="3"/>
        <v>#DIV/0!</v>
      </c>
      <c r="AI70" t="e">
        <f t="shared" si="3"/>
        <v>#DIV/0!</v>
      </c>
      <c r="AJ70" t="e">
        <f t="shared" si="3"/>
        <v>#DIV/0!</v>
      </c>
      <c r="AK70" t="e">
        <f t="shared" si="3"/>
        <v>#DIV/0!</v>
      </c>
      <c r="AL70" t="e">
        <f t="shared" si="3"/>
        <v>#DIV/0!</v>
      </c>
      <c r="AM70" t="e">
        <f t="shared" si="3"/>
        <v>#DIV/0!</v>
      </c>
      <c r="AN70" t="e">
        <f t="shared" si="3"/>
        <v>#DIV/0!</v>
      </c>
      <c r="AO70" t="e">
        <f t="shared" si="3"/>
        <v>#DIV/0!</v>
      </c>
      <c r="AP70" t="e">
        <f t="shared" si="3"/>
        <v>#DIV/0!</v>
      </c>
      <c r="AQ70" t="e">
        <f t="shared" si="3"/>
        <v>#DIV/0!</v>
      </c>
      <c r="AR70" t="e">
        <f t="shared" si="3"/>
        <v>#DIV/0!</v>
      </c>
      <c r="AS70" t="e">
        <f t="shared" si="3"/>
        <v>#DIV/0!</v>
      </c>
      <c r="AT70" t="e">
        <f t="shared" si="3"/>
        <v>#DIV/0!</v>
      </c>
      <c r="AU70" t="e">
        <f t="shared" si="3"/>
        <v>#DIV/0!</v>
      </c>
      <c r="AV70" t="e">
        <f t="shared" si="3"/>
        <v>#DIV/0!</v>
      </c>
      <c r="AW70" t="e">
        <f t="shared" si="3"/>
        <v>#DIV/0!</v>
      </c>
      <c r="AX70" t="e">
        <f t="shared" si="3"/>
        <v>#DIV/0!</v>
      </c>
      <c r="AY70" t="e">
        <f t="shared" si="3"/>
        <v>#DIV/0!</v>
      </c>
      <c r="AZ70" t="e">
        <f t="shared" si="3"/>
        <v>#DIV/0!</v>
      </c>
      <c r="BA70" t="e">
        <f t="shared" si="3"/>
        <v>#DIV/0!</v>
      </c>
      <c r="BB70" t="e">
        <f t="shared" si="3"/>
        <v>#DIV/0!</v>
      </c>
      <c r="BC70" t="e">
        <f t="shared" si="3"/>
        <v>#DIV/0!</v>
      </c>
      <c r="BD70" t="e">
        <f t="shared" si="3"/>
        <v>#DIV/0!</v>
      </c>
    </row>
    <row r="71" spans="1:56" x14ac:dyDescent="0.35">
      <c r="A71" t="s">
        <v>27</v>
      </c>
      <c r="B71" t="s">
        <v>478</v>
      </c>
      <c r="C71">
        <f t="shared" si="1"/>
        <v>0.36662749706227965</v>
      </c>
      <c r="D71">
        <f t="shared" si="3"/>
        <v>0.31825590872045639</v>
      </c>
      <c r="E71">
        <f t="shared" si="3"/>
        <v>0.25439297124600641</v>
      </c>
      <c r="F71">
        <f t="shared" si="3"/>
        <v>0.24001717475311293</v>
      </c>
      <c r="G71">
        <f t="shared" si="3"/>
        <v>0.1789568345323741</v>
      </c>
      <c r="H71">
        <f t="shared" si="3"/>
        <v>0.15784629544408652</v>
      </c>
      <c r="I71">
        <f t="shared" si="3"/>
        <v>0.17130620985010706</v>
      </c>
      <c r="J71">
        <f t="shared" si="3"/>
        <v>0.23464633629817874</v>
      </c>
      <c r="K71">
        <f t="shared" si="3"/>
        <v>0.25954525954525953</v>
      </c>
      <c r="L71">
        <f t="shared" si="3"/>
        <v>0.21037463976945245</v>
      </c>
      <c r="M71">
        <f t="shared" si="3"/>
        <v>0.22547870261821024</v>
      </c>
      <c r="N71">
        <f t="shared" si="3"/>
        <v>0.30220844633862842</v>
      </c>
      <c r="O71">
        <f t="shared" si="3"/>
        <v>0.28984706845053071</v>
      </c>
      <c r="P71">
        <f t="shared" si="3"/>
        <v>0.37810161147926863</v>
      </c>
      <c r="Q71">
        <f t="shared" si="3"/>
        <v>0.3585139715605275</v>
      </c>
      <c r="R71">
        <f t="shared" si="3"/>
        <v>0.22804595080106665</v>
      </c>
      <c r="S71">
        <f t="shared" si="3"/>
        <v>0.22818345898546843</v>
      </c>
      <c r="T71">
        <f t="shared" si="3"/>
        <v>0.28395290746632357</v>
      </c>
      <c r="U71">
        <f t="shared" si="3"/>
        <v>0.20563749690646951</v>
      </c>
      <c r="V71">
        <f t="shared" si="3"/>
        <v>0.22069200762677771</v>
      </c>
      <c r="W71">
        <f t="shared" si="3"/>
        <v>0.28082086137053169</v>
      </c>
      <c r="X71">
        <f t="shared" si="3"/>
        <v>0.34759820319058909</v>
      </c>
      <c r="Y71">
        <f t="shared" si="3"/>
        <v>0.2960279792147576</v>
      </c>
      <c r="Z71">
        <f t="shared" si="3"/>
        <v>0.35872157694112455</v>
      </c>
      <c r="AA71">
        <f t="shared" si="3"/>
        <v>0.47681726598847946</v>
      </c>
      <c r="AB71">
        <f t="shared" si="3"/>
        <v>0.39074002830096088</v>
      </c>
      <c r="AC71">
        <f t="shared" si="3"/>
        <v>0.33377812536077828</v>
      </c>
      <c r="AD71">
        <f t="shared" si="3"/>
        <v>0.33861812294132904</v>
      </c>
      <c r="AE71">
        <f t="shared" si="3"/>
        <v>0.24577668929287885</v>
      </c>
      <c r="AF71">
        <f t="shared" si="3"/>
        <v>0.16008209182517405</v>
      </c>
      <c r="AG71">
        <f t="shared" si="3"/>
        <v>0.16453988592536534</v>
      </c>
      <c r="AH71">
        <f t="shared" si="3"/>
        <v>0.25984468326996324</v>
      </c>
      <c r="AI71">
        <f t="shared" si="3"/>
        <v>0.32036812345070054</v>
      </c>
      <c r="AJ71">
        <f t="shared" si="3"/>
        <v>0.33782533018836314</v>
      </c>
      <c r="AK71">
        <f t="shared" si="3"/>
        <v>0.43825747632550238</v>
      </c>
      <c r="AL71">
        <f t="shared" si="3"/>
        <v>0.46314669199781866</v>
      </c>
      <c r="AM71">
        <f t="shared" si="3"/>
        <v>0.37769834032463973</v>
      </c>
      <c r="AN71">
        <f t="shared" si="3"/>
        <v>0.52070646238337448</v>
      </c>
      <c r="AO71">
        <f t="shared" si="3"/>
        <v>0.44010782574349749</v>
      </c>
      <c r="AP71">
        <f t="shared" si="3"/>
        <v>0.35621237692570668</v>
      </c>
      <c r="AQ71">
        <f t="shared" si="3"/>
        <v>0.2477600356500918</v>
      </c>
      <c r="AR71">
        <f t="shared" si="3"/>
        <v>0.29168009116072779</v>
      </c>
      <c r="AS71">
        <f t="shared" si="3"/>
        <v>0.23803392536866583</v>
      </c>
      <c r="AT71">
        <f t="shared" si="3"/>
        <v>0.386099846819982</v>
      </c>
      <c r="AU71">
        <f t="shared" si="3"/>
        <v>0.37124314156110938</v>
      </c>
      <c r="AV71">
        <f t="shared" si="3"/>
        <v>0.40203280482971127</v>
      </c>
      <c r="AW71">
        <f t="shared" si="3"/>
        <v>0.39017320842023179</v>
      </c>
      <c r="AX71">
        <f t="shared" si="3"/>
        <v>0.48182069947776551</v>
      </c>
      <c r="AY71">
        <f t="shared" si="3"/>
        <v>0.47492771757029933</v>
      </c>
      <c r="AZ71">
        <f t="shared" si="3"/>
        <v>0.57845026686576118</v>
      </c>
      <c r="BA71">
        <f t="shared" si="3"/>
        <v>0.4526263804819658</v>
      </c>
      <c r="BB71">
        <f t="shared" si="3"/>
        <v>0.3003662384140075</v>
      </c>
      <c r="BC71">
        <f t="shared" si="3"/>
        <v>0.33733716814159292</v>
      </c>
      <c r="BD71">
        <f t="shared" si="3"/>
        <v>0.31845616383172159</v>
      </c>
    </row>
    <row r="72" spans="1:56" x14ac:dyDescent="0.35">
      <c r="A72" t="s">
        <v>28</v>
      </c>
      <c r="B72" t="s">
        <v>479</v>
      </c>
      <c r="C72">
        <f t="shared" si="1"/>
        <v>0.20553290367837257</v>
      </c>
      <c r="D72">
        <f t="shared" si="3"/>
        <v>0.24723004694835682</v>
      </c>
      <c r="E72">
        <f t="shared" si="3"/>
        <v>0.2405241204207472</v>
      </c>
      <c r="F72">
        <f t="shared" si="3"/>
        <v>0.28379431242695752</v>
      </c>
      <c r="G72">
        <f t="shared" si="3"/>
        <v>0.29143117593436646</v>
      </c>
      <c r="H72">
        <f t="shared" si="3"/>
        <v>0.32404848917015777</v>
      </c>
      <c r="I72">
        <f t="shared" si="3"/>
        <v>0.25292120637928311</v>
      </c>
      <c r="J72">
        <f t="shared" si="3"/>
        <v>0.25702649480844969</v>
      </c>
      <c r="K72">
        <f t="shared" si="3"/>
        <v>0.18874994737063702</v>
      </c>
      <c r="L72">
        <f t="shared" si="3"/>
        <v>0.18616729299497531</v>
      </c>
      <c r="M72">
        <f t="shared" si="3"/>
        <v>0.21359263218485322</v>
      </c>
      <c r="N72">
        <f t="shared" si="3"/>
        <v>0.185138038030074</v>
      </c>
      <c r="O72">
        <f t="shared" si="3"/>
        <v>0.22680109990834096</v>
      </c>
      <c r="P72">
        <f t="shared" si="3"/>
        <v>0.24378422044699757</v>
      </c>
      <c r="Q72">
        <f t="shared" si="3"/>
        <v>0.33626952415546674</v>
      </c>
      <c r="R72">
        <f t="shared" si="3"/>
        <v>0.33963257104583294</v>
      </c>
      <c r="S72">
        <f t="shared" si="3"/>
        <v>0.37332685426514112</v>
      </c>
      <c r="T72">
        <f t="shared" si="3"/>
        <v>0.35401835152665717</v>
      </c>
      <c r="U72">
        <f t="shared" si="3"/>
        <v>0.34737318840579712</v>
      </c>
      <c r="V72">
        <f t="shared" si="3"/>
        <v>0.34145642201834864</v>
      </c>
      <c r="W72">
        <f t="shared" si="3"/>
        <v>0.32962441727504616</v>
      </c>
      <c r="X72">
        <f t="shared" si="3"/>
        <v>0.25637788419677843</v>
      </c>
      <c r="Y72">
        <f t="shared" si="3"/>
        <v>0.21329365079365079</v>
      </c>
      <c r="Z72">
        <f t="shared" si="3"/>
        <v>0.25135971885197894</v>
      </c>
      <c r="AA72">
        <f t="shared" si="3"/>
        <v>0.27260812581913502</v>
      </c>
      <c r="AB72">
        <f t="shared" si="3"/>
        <v>0.2647233517613195</v>
      </c>
      <c r="AC72">
        <f t="shared" si="3"/>
        <v>0.33124946840180319</v>
      </c>
      <c r="AD72">
        <f t="shared" si="3"/>
        <v>0.42430086788813887</v>
      </c>
      <c r="AE72">
        <f t="shared" si="3"/>
        <v>0.45269649652276606</v>
      </c>
      <c r="AF72">
        <f t="shared" si="3"/>
        <v>0.44878949355935049</v>
      </c>
      <c r="AG72">
        <f t="shared" si="3"/>
        <v>0.36719286204529855</v>
      </c>
      <c r="AH72">
        <f t="shared" si="3"/>
        <v>0.34131386861313867</v>
      </c>
      <c r="AI72">
        <f t="shared" si="3"/>
        <v>0.29730852301046684</v>
      </c>
      <c r="AJ72">
        <f t="shared" si="3"/>
        <v>0.27588151103786268</v>
      </c>
      <c r="AK72">
        <f t="shared" si="3"/>
        <v>0.30441857554136936</v>
      </c>
      <c r="AL72">
        <f t="shared" si="3"/>
        <v>0.2969490648970094</v>
      </c>
      <c r="AM72">
        <f t="shared" si="3"/>
        <v>0.25744362057704867</v>
      </c>
      <c r="AN72">
        <f t="shared" si="3"/>
        <v>0.32115524781341109</v>
      </c>
      <c r="AO72">
        <f t="shared" si="3"/>
        <v>0.32572378203446167</v>
      </c>
      <c r="AP72">
        <f t="shared" si="3"/>
        <v>0.3410606687824847</v>
      </c>
      <c r="AQ72">
        <f t="shared" si="3"/>
        <v>0.4078770499148669</v>
      </c>
      <c r="AR72">
        <f t="shared" si="3"/>
        <v>0.42217423192893816</v>
      </c>
      <c r="AS72">
        <f t="shared" si="3"/>
        <v>0.3629826705975408</v>
      </c>
      <c r="AT72">
        <f t="shared" si="3"/>
        <v>0.35306441012159051</v>
      </c>
      <c r="AU72">
        <f t="shared" si="3"/>
        <v>0.31552141604742423</v>
      </c>
      <c r="AV72">
        <f t="shared" si="3"/>
        <v>0.2726995069592914</v>
      </c>
      <c r="AW72">
        <f t="shared" si="3"/>
        <v>0.35649058417442214</v>
      </c>
      <c r="AX72">
        <f t="shared" si="3"/>
        <v>0.36917259786476869</v>
      </c>
      <c r="AY72">
        <f t="shared" si="3"/>
        <v>0.2835286859962986</v>
      </c>
      <c r="AZ72">
        <f t="shared" si="3"/>
        <v>0.33249600365380222</v>
      </c>
      <c r="BA72">
        <f t="shared" si="3"/>
        <v>0.35582089552238805</v>
      </c>
      <c r="BB72">
        <f t="shared" si="3"/>
        <v>0.41975563231427543</v>
      </c>
      <c r="BC72">
        <f t="shared" si="3"/>
        <v>0.47776084245531386</v>
      </c>
      <c r="BD72">
        <f t="shared" si="3"/>
        <v>0.44192754729787054</v>
      </c>
    </row>
    <row r="73" spans="1:56" x14ac:dyDescent="0.35">
      <c r="A73" t="s">
        <v>30</v>
      </c>
      <c r="B73" t="s">
        <v>490</v>
      </c>
      <c r="C73">
        <f t="shared" si="1"/>
        <v>0.50134048257372654</v>
      </c>
      <c r="D73">
        <f t="shared" si="3"/>
        <v>0.65155807365439089</v>
      </c>
      <c r="E73">
        <f t="shared" si="3"/>
        <v>0.5957446808510638</v>
      </c>
      <c r="F73">
        <f t="shared" si="3"/>
        <v>0.58695652173913049</v>
      </c>
      <c r="G73">
        <f t="shared" si="3"/>
        <v>0.50980392156862742</v>
      </c>
      <c r="H73">
        <f t="shared" si="3"/>
        <v>0.46226415094339623</v>
      </c>
      <c r="I73">
        <f t="shared" si="3"/>
        <v>0.50632911392405067</v>
      </c>
      <c r="J73">
        <f t="shared" si="3"/>
        <v>0.63137254901960782</v>
      </c>
      <c r="K73">
        <f t="shared" si="3"/>
        <v>0.45791245791245794</v>
      </c>
      <c r="L73">
        <f t="shared" si="3"/>
        <v>0.70153846153846156</v>
      </c>
      <c r="M73">
        <f t="shared" si="3"/>
        <v>0.4641255605381166</v>
      </c>
      <c r="N73">
        <f t="shared" si="3"/>
        <v>0.6093023255813953</v>
      </c>
      <c r="O73">
        <f t="shared" si="3"/>
        <v>0.75067902295707067</v>
      </c>
      <c r="P73">
        <f t="shared" si="3"/>
        <v>0.79191095683189761</v>
      </c>
      <c r="Q73">
        <f t="shared" si="3"/>
        <v>0.75015067782532174</v>
      </c>
      <c r="R73">
        <f t="shared" si="3"/>
        <v>0.75739652578658412</v>
      </c>
      <c r="S73">
        <f t="shared" si="3"/>
        <v>0.67707369128545569</v>
      </c>
      <c r="T73">
        <f t="shared" si="3"/>
        <v>0.76960100311867041</v>
      </c>
      <c r="U73">
        <f t="shared" si="3"/>
        <v>0.81706830876112657</v>
      </c>
      <c r="V73">
        <f t="shared" si="3"/>
        <v>0.79036562392967236</v>
      </c>
      <c r="W73">
        <f t="shared" si="3"/>
        <v>0.78179171212869192</v>
      </c>
      <c r="X73">
        <f t="shared" si="3"/>
        <v>0.80679660834813061</v>
      </c>
      <c r="Y73">
        <f t="shared" si="3"/>
        <v>0.78320683379256328</v>
      </c>
      <c r="Z73">
        <f t="shared" si="3"/>
        <v>0.7969591721009357</v>
      </c>
      <c r="AA73">
        <f t="shared" si="3"/>
        <v>0.81473472026560445</v>
      </c>
      <c r="AB73">
        <f t="shared" si="3"/>
        <v>0.76157909725759809</v>
      </c>
      <c r="AC73">
        <f t="shared" si="3"/>
        <v>0.75319524897698897</v>
      </c>
      <c r="AD73">
        <f t="shared" si="3"/>
        <v>0.79919996220293865</v>
      </c>
      <c r="AE73">
        <f t="shared" si="3"/>
        <v>0.71050006489533302</v>
      </c>
      <c r="AF73">
        <f t="shared" si="3"/>
        <v>0.84568254434424195</v>
      </c>
      <c r="AG73">
        <f t="shared" si="3"/>
        <v>0.73892674400288616</v>
      </c>
      <c r="AH73">
        <f t="shared" si="3"/>
        <v>0.74926875321369257</v>
      </c>
      <c r="AI73">
        <f t="shared" si="3"/>
        <v>0.83520789543284291</v>
      </c>
      <c r="AJ73">
        <f t="shared" si="3"/>
        <v>0.84641286728817966</v>
      </c>
      <c r="AK73">
        <f t="shared" si="3"/>
        <v>0.84763708729949405</v>
      </c>
      <c r="AL73">
        <f t="shared" si="3"/>
        <v>0.85776504147791544</v>
      </c>
      <c r="AM73">
        <f t="shared" si="3"/>
        <v>0.80707227954609795</v>
      </c>
      <c r="AN73">
        <f t="shared" si="3"/>
        <v>0.78063082233886627</v>
      </c>
      <c r="AO73">
        <f t="shared" si="3"/>
        <v>0.81972012675621875</v>
      </c>
      <c r="AP73">
        <f t="shared" ref="D73:BD78" si="4">AP17/AP45</f>
        <v>0.76928698702600373</v>
      </c>
      <c r="AQ73">
        <f t="shared" si="4"/>
        <v>0.73545254283184158</v>
      </c>
      <c r="AR73">
        <f t="shared" si="4"/>
        <v>0.79089836338398956</v>
      </c>
      <c r="AS73">
        <f t="shared" si="4"/>
        <v>0.80425102886322652</v>
      </c>
      <c r="AT73">
        <f t="shared" si="4"/>
        <v>0.77585544021530173</v>
      </c>
      <c r="AU73">
        <f t="shared" si="4"/>
        <v>0.78096400244051245</v>
      </c>
      <c r="AV73">
        <f t="shared" si="4"/>
        <v>0.76033571650606169</v>
      </c>
      <c r="AW73">
        <f t="shared" si="4"/>
        <v>0.80307862938120111</v>
      </c>
      <c r="AX73">
        <f t="shared" si="4"/>
        <v>0.83379905790572217</v>
      </c>
      <c r="AY73">
        <f t="shared" si="4"/>
        <v>0.84495976111952009</v>
      </c>
      <c r="AZ73">
        <f t="shared" si="4"/>
        <v>0.80347644180813504</v>
      </c>
      <c r="BA73">
        <f t="shared" si="4"/>
        <v>0.80285830705743688</v>
      </c>
      <c r="BB73">
        <f t="shared" si="4"/>
        <v>0.80286205863873128</v>
      </c>
      <c r="BC73">
        <f t="shared" si="4"/>
        <v>0.6479252637946098</v>
      </c>
      <c r="BD73">
        <f t="shared" si="4"/>
        <v>0</v>
      </c>
    </row>
    <row r="74" spans="1:56" x14ac:dyDescent="0.35">
      <c r="A74" t="s">
        <v>31</v>
      </c>
      <c r="B74" t="s">
        <v>480</v>
      </c>
      <c r="C74">
        <f t="shared" si="1"/>
        <v>0.76165803108808294</v>
      </c>
      <c r="D74">
        <f t="shared" si="4"/>
        <v>0.77720207253886009</v>
      </c>
      <c r="E74">
        <f t="shared" si="4"/>
        <v>0.77368421052631575</v>
      </c>
      <c r="F74">
        <f t="shared" si="4"/>
        <v>0.79032258064516125</v>
      </c>
      <c r="G74">
        <f t="shared" si="4"/>
        <v>0.8035714285714286</v>
      </c>
      <c r="H74">
        <f t="shared" si="4"/>
        <v>0.79166666666666663</v>
      </c>
      <c r="I74">
        <f t="shared" si="4"/>
        <v>0.78787878787878785</v>
      </c>
      <c r="J74">
        <f t="shared" si="4"/>
        <v>0.80434782608695654</v>
      </c>
      <c r="K74">
        <f t="shared" si="4"/>
        <v>0.8214285714285714</v>
      </c>
      <c r="L74">
        <f t="shared" si="4"/>
        <v>0.77564102564102566</v>
      </c>
      <c r="M74">
        <f t="shared" si="4"/>
        <v>0.76756756756756761</v>
      </c>
      <c r="N74">
        <f t="shared" si="4"/>
        <v>0.74731182795698925</v>
      </c>
      <c r="O74">
        <f t="shared" si="4"/>
        <v>0.81873418504336715</v>
      </c>
      <c r="P74">
        <f t="shared" si="4"/>
        <v>0.85048091681162374</v>
      </c>
      <c r="Q74">
        <f t="shared" si="4"/>
        <v>0.86910561184723301</v>
      </c>
      <c r="R74">
        <f t="shared" si="4"/>
        <v>0.87657833163260046</v>
      </c>
      <c r="S74">
        <f t="shared" si="4"/>
        <v>0.869769258348699</v>
      </c>
      <c r="T74">
        <f t="shared" si="4"/>
        <v>0.87606982723372995</v>
      </c>
      <c r="U74">
        <f t="shared" si="4"/>
        <v>0.870449602197928</v>
      </c>
      <c r="V74">
        <f t="shared" si="4"/>
        <v>0.90133142843422087</v>
      </c>
      <c r="W74">
        <f t="shared" si="4"/>
        <v>0.90811447696458436</v>
      </c>
      <c r="X74">
        <f t="shared" si="4"/>
        <v>0.89779449103111297</v>
      </c>
      <c r="Y74">
        <f t="shared" si="4"/>
        <v>0.84712338163422796</v>
      </c>
      <c r="Z74">
        <f t="shared" si="4"/>
        <v>0.86350397751148356</v>
      </c>
      <c r="AA74">
        <f t="shared" si="4"/>
        <v>0.8570203151806054</v>
      </c>
      <c r="AB74">
        <f t="shared" si="4"/>
        <v>0.84284834982869161</v>
      </c>
      <c r="AC74">
        <f t="shared" si="4"/>
        <v>0.87469740471767154</v>
      </c>
      <c r="AD74">
        <f t="shared" si="4"/>
        <v>0.90298795953195865</v>
      </c>
      <c r="AE74">
        <f t="shared" si="4"/>
        <v>0.91656304829680901</v>
      </c>
      <c r="AF74">
        <f t="shared" si="4"/>
        <v>0.91085298769978995</v>
      </c>
      <c r="AG74">
        <f t="shared" si="4"/>
        <v>0.87934611235582127</v>
      </c>
      <c r="AH74">
        <f t="shared" si="4"/>
        <v>0.90158037674794866</v>
      </c>
      <c r="AI74">
        <f t="shared" si="4"/>
        <v>0.91223388600019617</v>
      </c>
      <c r="AJ74">
        <f t="shared" si="4"/>
        <v>0.88569673991402575</v>
      </c>
      <c r="AK74">
        <f t="shared" si="4"/>
        <v>0.84206086632632948</v>
      </c>
      <c r="AL74">
        <f t="shared" si="4"/>
        <v>0.84878056092698351</v>
      </c>
      <c r="AM74">
        <f t="shared" si="4"/>
        <v>0.83078235398258571</v>
      </c>
      <c r="AN74">
        <f t="shared" si="4"/>
        <v>0.83214176252400351</v>
      </c>
      <c r="AO74">
        <f t="shared" si="4"/>
        <v>0.8778596936989207</v>
      </c>
      <c r="AP74">
        <f t="shared" si="4"/>
        <v>0.8358991256637982</v>
      </c>
      <c r="AQ74">
        <f t="shared" si="4"/>
        <v>0.84674254162766738</v>
      </c>
      <c r="AR74">
        <f t="shared" si="4"/>
        <v>0.88791047947307544</v>
      </c>
      <c r="AS74">
        <f t="shared" si="4"/>
        <v>0.88646131506254855</v>
      </c>
      <c r="AT74">
        <f t="shared" si="4"/>
        <v>0.89915771455082116</v>
      </c>
      <c r="AU74">
        <f t="shared" si="4"/>
        <v>0.89927278987972747</v>
      </c>
      <c r="AV74">
        <f t="shared" si="4"/>
        <v>0.88663100952009222</v>
      </c>
      <c r="AW74">
        <f t="shared" si="4"/>
        <v>0.86558305020654402</v>
      </c>
      <c r="AX74">
        <f t="shared" si="4"/>
        <v>0.87729154346540517</v>
      </c>
      <c r="AY74">
        <f t="shared" si="4"/>
        <v>0.85300752481161302</v>
      </c>
      <c r="AZ74">
        <f t="shared" si="4"/>
        <v>0.87757081878152898</v>
      </c>
      <c r="BA74">
        <f t="shared" si="4"/>
        <v>0.88037174648108829</v>
      </c>
      <c r="BB74">
        <f t="shared" si="4"/>
        <v>0.91737644612120772</v>
      </c>
      <c r="BC74">
        <f t="shared" si="4"/>
        <v>0.92429680553447136</v>
      </c>
      <c r="BD74">
        <f t="shared" si="4"/>
        <v>0</v>
      </c>
    </row>
    <row r="75" spans="1:56" x14ac:dyDescent="0.35">
      <c r="A75" t="s">
        <v>35</v>
      </c>
      <c r="B75" t="s">
        <v>481</v>
      </c>
      <c r="C75">
        <f t="shared" si="1"/>
        <v>9.0602026624279755E-2</v>
      </c>
      <c r="D75">
        <f t="shared" si="4"/>
        <v>9.2693203237609489E-2</v>
      </c>
      <c r="E75">
        <f t="shared" si="4"/>
        <v>6.7098898837089638E-2</v>
      </c>
      <c r="F75">
        <f t="shared" si="4"/>
        <v>7.0015044555028355E-2</v>
      </c>
      <c r="G75">
        <f t="shared" si="4"/>
        <v>7.4289324068224888E-2</v>
      </c>
      <c r="H75">
        <f t="shared" si="4"/>
        <v>4.6921581335061566E-2</v>
      </c>
      <c r="I75">
        <f t="shared" si="4"/>
        <v>6.5409772989611384E-2</v>
      </c>
      <c r="J75">
        <f t="shared" si="4"/>
        <v>6.3829787234042548E-2</v>
      </c>
      <c r="K75">
        <f t="shared" si="4"/>
        <v>5.3883235136582754E-2</v>
      </c>
      <c r="L75">
        <f t="shared" si="4"/>
        <v>5.9484777517564404E-2</v>
      </c>
      <c r="M75">
        <f t="shared" si="4"/>
        <v>8.5604183870079828E-2</v>
      </c>
      <c r="N75">
        <f t="shared" si="4"/>
        <v>9.0381736526946102E-2</v>
      </c>
      <c r="O75">
        <f t="shared" si="4"/>
        <v>0.11335145086350487</v>
      </c>
      <c r="P75">
        <f t="shared" si="4"/>
        <v>0.15518106128999901</v>
      </c>
      <c r="Q75">
        <f t="shared" si="4"/>
        <v>0.15125025411669038</v>
      </c>
      <c r="R75">
        <f t="shared" si="4"/>
        <v>0.14908839141472421</v>
      </c>
      <c r="S75">
        <f t="shared" si="4"/>
        <v>0.14139040079168727</v>
      </c>
      <c r="T75">
        <f t="shared" si="4"/>
        <v>0.15702982349360925</v>
      </c>
      <c r="U75">
        <f t="shared" si="4"/>
        <v>9.701138519924099E-2</v>
      </c>
      <c r="V75">
        <f t="shared" si="4"/>
        <v>0.16275842930484252</v>
      </c>
      <c r="W75">
        <f t="shared" si="4"/>
        <v>0.1484891713137077</v>
      </c>
      <c r="X75">
        <f t="shared" si="4"/>
        <v>0.1844299347061778</v>
      </c>
      <c r="Y75">
        <f t="shared" si="4"/>
        <v>0.1298914530694153</v>
      </c>
      <c r="Z75">
        <f t="shared" si="4"/>
        <v>0.16967672024562036</v>
      </c>
      <c r="AA75">
        <f t="shared" si="4"/>
        <v>0.18019726858877086</v>
      </c>
      <c r="AB75">
        <f t="shared" si="4"/>
        <v>0.15601713859910582</v>
      </c>
      <c r="AC75">
        <f t="shared" si="4"/>
        <v>0.16367011921047489</v>
      </c>
      <c r="AD75">
        <f t="shared" si="4"/>
        <v>0.15459041066437326</v>
      </c>
      <c r="AE75">
        <f t="shared" si="4"/>
        <v>0.1601833352920437</v>
      </c>
      <c r="AF75">
        <f t="shared" si="4"/>
        <v>0.17689530685920576</v>
      </c>
      <c r="AG75">
        <f t="shared" si="4"/>
        <v>0.12594121933446684</v>
      </c>
      <c r="AH75">
        <f t="shared" si="4"/>
        <v>0.19857397504456328</v>
      </c>
      <c r="AI75">
        <f t="shared" si="4"/>
        <v>0.20868603446971573</v>
      </c>
      <c r="AJ75">
        <f t="shared" si="4"/>
        <v>0.18888888888888888</v>
      </c>
      <c r="AK75">
        <f t="shared" si="4"/>
        <v>0.15350920856147338</v>
      </c>
      <c r="AL75">
        <f t="shared" si="4"/>
        <v>0.1658055874473785</v>
      </c>
      <c r="AM75">
        <f t="shared" si="4"/>
        <v>0.14862857304545185</v>
      </c>
      <c r="AN75">
        <f t="shared" si="4"/>
        <v>0.14606547697101088</v>
      </c>
      <c r="AO75">
        <f t="shared" si="4"/>
        <v>0.20346486499707439</v>
      </c>
      <c r="AP75">
        <f t="shared" si="4"/>
        <v>0.20389592435363413</v>
      </c>
      <c r="AQ75">
        <f t="shared" si="4"/>
        <v>0.18556265241336972</v>
      </c>
      <c r="AR75">
        <f t="shared" si="4"/>
        <v>0.21610750490061972</v>
      </c>
      <c r="AS75">
        <f t="shared" si="4"/>
        <v>0.18493061429983199</v>
      </c>
      <c r="AT75">
        <f t="shared" si="4"/>
        <v>0.21186404956458305</v>
      </c>
      <c r="AU75">
        <f t="shared" si="4"/>
        <v>0.1811604750112413</v>
      </c>
      <c r="AV75">
        <f t="shared" si="4"/>
        <v>0.15810204345234061</v>
      </c>
      <c r="AW75">
        <f t="shared" si="4"/>
        <v>0.16037535117279356</v>
      </c>
      <c r="AX75">
        <f t="shared" si="4"/>
        <v>0.21574761691882538</v>
      </c>
      <c r="AY75">
        <f t="shared" si="4"/>
        <v>0.18673650515466703</v>
      </c>
      <c r="AZ75">
        <f t="shared" si="4"/>
        <v>0.26163437571179565</v>
      </c>
      <c r="BA75">
        <f t="shared" si="4"/>
        <v>0.27835874824111251</v>
      </c>
      <c r="BB75">
        <f t="shared" si="4"/>
        <v>0.28937265052731548</v>
      </c>
      <c r="BC75">
        <f t="shared" si="4"/>
        <v>0.29217767150921803</v>
      </c>
      <c r="BD75">
        <f t="shared" si="4"/>
        <v>0</v>
      </c>
    </row>
    <row r="76" spans="1:56" x14ac:dyDescent="0.35">
      <c r="A76" t="s">
        <v>37</v>
      </c>
      <c r="B76" t="s">
        <v>482</v>
      </c>
      <c r="C76">
        <f t="shared" si="1"/>
        <v>0.98122730350218501</v>
      </c>
      <c r="D76">
        <f t="shared" si="4"/>
        <v>0.97939471989697358</v>
      </c>
      <c r="E76">
        <f t="shared" si="4"/>
        <v>0.9740641711229947</v>
      </c>
      <c r="F76">
        <f t="shared" si="4"/>
        <v>0.97451351816772858</v>
      </c>
      <c r="G76">
        <f t="shared" si="4"/>
        <v>0.9740641711229947</v>
      </c>
      <c r="H76">
        <f t="shared" si="4"/>
        <v>0.97742643026868947</v>
      </c>
      <c r="I76">
        <f t="shared" si="4"/>
        <v>0.97147307954434814</v>
      </c>
      <c r="J76">
        <f t="shared" si="4"/>
        <v>0.97040271712760795</v>
      </c>
      <c r="K76">
        <f t="shared" si="4"/>
        <v>0.97956260147072871</v>
      </c>
      <c r="L76">
        <f t="shared" si="4"/>
        <v>0.97880684188569045</v>
      </c>
      <c r="M76">
        <f t="shared" si="4"/>
        <v>0.9786436007348438</v>
      </c>
      <c r="N76">
        <f t="shared" si="4"/>
        <v>0.97871276519751416</v>
      </c>
      <c r="O76">
        <f t="shared" si="4"/>
        <v>0.98180630097396493</v>
      </c>
      <c r="P76">
        <f t="shared" si="4"/>
        <v>0.97978583125420726</v>
      </c>
      <c r="Q76">
        <f t="shared" si="4"/>
        <v>0.97815617147494749</v>
      </c>
      <c r="R76">
        <f t="shared" si="4"/>
        <v>0.97618116728037174</v>
      </c>
      <c r="S76">
        <f t="shared" si="4"/>
        <v>0.98190511881128828</v>
      </c>
      <c r="T76">
        <f t="shared" si="4"/>
        <v>0.97947966493289107</v>
      </c>
      <c r="U76">
        <f t="shared" si="4"/>
        <v>0.97247182947129329</v>
      </c>
      <c r="V76">
        <f t="shared" si="4"/>
        <v>0.97478421445819152</v>
      </c>
      <c r="W76">
        <f t="shared" si="4"/>
        <v>0.97741029568115534</v>
      </c>
      <c r="X76">
        <f t="shared" si="4"/>
        <v>0.97679429556033848</v>
      </c>
      <c r="Y76">
        <f t="shared" si="4"/>
        <v>0.97993209871692222</v>
      </c>
      <c r="Z76">
        <f t="shared" si="4"/>
        <v>0.981224444601557</v>
      </c>
      <c r="AA76">
        <f t="shared" si="4"/>
        <v>0.98198724197882425</v>
      </c>
      <c r="AB76">
        <f t="shared" si="4"/>
        <v>0.98274940098238084</v>
      </c>
      <c r="AC76">
        <f t="shared" si="4"/>
        <v>0.97997674596048812</v>
      </c>
      <c r="AD76">
        <f t="shared" si="4"/>
        <v>0.97438408596229142</v>
      </c>
      <c r="AE76">
        <f t="shared" si="4"/>
        <v>0.97430028536066271</v>
      </c>
      <c r="AF76">
        <f t="shared" si="4"/>
        <v>0.97328257245556837</v>
      </c>
      <c r="AG76">
        <f t="shared" si="4"/>
        <v>0.96953488975575508</v>
      </c>
      <c r="AH76">
        <f t="shared" si="4"/>
        <v>0.97264293415131731</v>
      </c>
      <c r="AI76">
        <f t="shared" si="4"/>
        <v>0.97533022919866141</v>
      </c>
      <c r="AJ76">
        <f t="shared" si="4"/>
        <v>0.98019669879724913</v>
      </c>
      <c r="AK76">
        <f t="shared" si="4"/>
        <v>0.98027009318589575</v>
      </c>
      <c r="AL76">
        <f t="shared" si="4"/>
        <v>0.97905213511820499</v>
      </c>
      <c r="AM76">
        <f t="shared" si="4"/>
        <v>0.98280668130721605</v>
      </c>
      <c r="AN76">
        <f t="shared" si="4"/>
        <v>0.978898070715294</v>
      </c>
      <c r="AO76">
        <f t="shared" si="4"/>
        <v>0.97499264484350878</v>
      </c>
      <c r="AP76">
        <f t="shared" si="4"/>
        <v>0.97211496808054043</v>
      </c>
      <c r="AQ76">
        <f t="shared" si="4"/>
        <v>0.97284956665850486</v>
      </c>
      <c r="AR76">
        <f t="shared" si="4"/>
        <v>0.97326048928433206</v>
      </c>
      <c r="AS76">
        <f t="shared" si="4"/>
        <v>0.97483344936517535</v>
      </c>
      <c r="AT76">
        <f t="shared" si="4"/>
        <v>0.97590092616176594</v>
      </c>
      <c r="AU76">
        <f t="shared" si="4"/>
        <v>0.97869813298140751</v>
      </c>
      <c r="AV76">
        <f t="shared" si="4"/>
        <v>0.97823493323669142</v>
      </c>
      <c r="AW76">
        <f t="shared" si="4"/>
        <v>0.98011021633694351</v>
      </c>
      <c r="AX76">
        <f t="shared" si="4"/>
        <v>0.97830033873178357</v>
      </c>
      <c r="AY76">
        <f t="shared" si="4"/>
        <v>0.9793538388770725</v>
      </c>
      <c r="AZ76">
        <f t="shared" si="4"/>
        <v>0.98020999332825565</v>
      </c>
      <c r="BA76">
        <f t="shared" si="4"/>
        <v>0.9814303138399606</v>
      </c>
      <c r="BB76">
        <f t="shared" si="4"/>
        <v>0.97907146683151347</v>
      </c>
      <c r="BC76">
        <f t="shared" si="4"/>
        <v>0.98331222591255651</v>
      </c>
      <c r="BD76">
        <f t="shared" si="4"/>
        <v>0.98255562797913698</v>
      </c>
    </row>
    <row r="77" spans="1:56" x14ac:dyDescent="0.35">
      <c r="A77" t="s">
        <v>39</v>
      </c>
      <c r="B77" t="s">
        <v>39</v>
      </c>
      <c r="C77">
        <f t="shared" si="1"/>
        <v>0.6517714082250311</v>
      </c>
      <c r="D77">
        <f t="shared" si="4"/>
        <v>0.71747414262384324</v>
      </c>
      <c r="E77">
        <f t="shared" si="4"/>
        <v>0.64244244244244242</v>
      </c>
      <c r="F77">
        <f t="shared" si="4"/>
        <v>0.74196141479099675</v>
      </c>
      <c r="G77">
        <f t="shared" si="4"/>
        <v>0.68383584589614743</v>
      </c>
      <c r="H77">
        <f t="shared" si="4"/>
        <v>0.41736001798965594</v>
      </c>
      <c r="I77">
        <f t="shared" si="4"/>
        <v>0.32016496635554592</v>
      </c>
      <c r="J77">
        <f t="shared" si="4"/>
        <v>0.32762836185819072</v>
      </c>
      <c r="K77">
        <f t="shared" si="4"/>
        <v>0.31297013904718485</v>
      </c>
      <c r="L77">
        <f t="shared" si="4"/>
        <v>0.35896823501313591</v>
      </c>
      <c r="M77">
        <f t="shared" si="4"/>
        <v>0.41184041184041181</v>
      </c>
      <c r="N77">
        <f t="shared" si="4"/>
        <v>0.38319088319088318</v>
      </c>
      <c r="O77">
        <f t="shared" si="4"/>
        <v>0.47653181959324664</v>
      </c>
      <c r="P77">
        <f t="shared" si="4"/>
        <v>0.56846475171965838</v>
      </c>
      <c r="Q77">
        <f t="shared" si="4"/>
        <v>0.55006270722942174</v>
      </c>
      <c r="R77">
        <f t="shared" si="4"/>
        <v>0.47844825814595288</v>
      </c>
      <c r="S77">
        <f t="shared" si="4"/>
        <v>0.39496346782040587</v>
      </c>
      <c r="T77">
        <f t="shared" si="4"/>
        <v>0.36097759348554453</v>
      </c>
      <c r="U77">
        <f t="shared" si="4"/>
        <v>0.34338867871295892</v>
      </c>
      <c r="V77">
        <f t="shared" si="4"/>
        <v>0.33130060997218302</v>
      </c>
      <c r="W77">
        <f t="shared" si="4"/>
        <v>0.35146561289908895</v>
      </c>
      <c r="X77">
        <f t="shared" si="4"/>
        <v>0.36007780209093121</v>
      </c>
      <c r="Y77">
        <f t="shared" si="4"/>
        <v>0.3943142361111111</v>
      </c>
      <c r="Z77">
        <f t="shared" si="4"/>
        <v>0.50175149392128582</v>
      </c>
      <c r="AA77">
        <f t="shared" si="4"/>
        <v>0.48253232966608761</v>
      </c>
      <c r="AB77">
        <f t="shared" si="4"/>
        <v>0.5112117291936179</v>
      </c>
      <c r="AC77">
        <f t="shared" si="4"/>
        <v>0.82487942790620328</v>
      </c>
      <c r="AD77">
        <f t="shared" si="4"/>
        <v>0.80827702702702697</v>
      </c>
      <c r="AE77">
        <f t="shared" si="4"/>
        <v>0.53184488836662747</v>
      </c>
      <c r="AF77">
        <f t="shared" si="4"/>
        <v>0.45330535152151102</v>
      </c>
      <c r="AG77">
        <f t="shared" si="4"/>
        <v>0.38987742190589164</v>
      </c>
      <c r="AH77">
        <f t="shared" si="4"/>
        <v>0.39266247379454927</v>
      </c>
      <c r="AI77">
        <f t="shared" si="4"/>
        <v>0.35166520595968448</v>
      </c>
      <c r="AJ77">
        <f t="shared" si="4"/>
        <v>0.48631869395263277</v>
      </c>
      <c r="AK77">
        <f t="shared" si="4"/>
        <v>0.53344242176314172</v>
      </c>
      <c r="AL77">
        <f t="shared" si="4"/>
        <v>0.57550852681323195</v>
      </c>
      <c r="AM77">
        <f t="shared" si="4"/>
        <v>0.54736009491793558</v>
      </c>
      <c r="AN77">
        <f t="shared" si="4"/>
        <v>0.59216528038636973</v>
      </c>
      <c r="AO77">
        <f t="shared" si="4"/>
        <v>0.6434643995749203</v>
      </c>
      <c r="AP77">
        <f t="shared" si="4"/>
        <v>0.61485826001955035</v>
      </c>
      <c r="AQ77">
        <f t="shared" si="4"/>
        <v>0.55267639051259654</v>
      </c>
      <c r="AR77">
        <f t="shared" si="4"/>
        <v>0.40799136434526623</v>
      </c>
      <c r="AS77">
        <f t="shared" si="4"/>
        <v>0.37384474566932996</v>
      </c>
      <c r="AT77">
        <f t="shared" si="4"/>
        <v>0.49219493258462249</v>
      </c>
      <c r="AU77">
        <f t="shared" si="4"/>
        <v>0.53038303314813251</v>
      </c>
      <c r="AV77">
        <f t="shared" si="4"/>
        <v>0.49454162265006263</v>
      </c>
      <c r="AW77">
        <f t="shared" si="4"/>
        <v>0.64695603294709736</v>
      </c>
      <c r="AX77">
        <f t="shared" si="4"/>
        <v>0.76080496430848654</v>
      </c>
      <c r="AY77">
        <f t="shared" si="4"/>
        <v>0.67530681789506275</v>
      </c>
      <c r="AZ77">
        <f t="shared" si="4"/>
        <v>0.68385388912763212</v>
      </c>
      <c r="BA77">
        <f t="shared" si="4"/>
        <v>0.72705235090582498</v>
      </c>
      <c r="BB77">
        <f t="shared" si="4"/>
        <v>0.80397392606444662</v>
      </c>
      <c r="BC77">
        <f t="shared" si="4"/>
        <v>0.69035347072327746</v>
      </c>
      <c r="BD77">
        <f t="shared" si="4"/>
        <v>0.50398324106112691</v>
      </c>
    </row>
    <row r="78" spans="1:56" x14ac:dyDescent="0.35">
      <c r="A78" t="s">
        <v>41</v>
      </c>
      <c r="B78" t="s">
        <v>483</v>
      </c>
      <c r="C78">
        <f t="shared" si="1"/>
        <v>0.23582828838745185</v>
      </c>
      <c r="D78">
        <f t="shared" si="4"/>
        <v>0.30544637843907918</v>
      </c>
      <c r="E78">
        <f t="shared" si="4"/>
        <v>0.34734572891403936</v>
      </c>
      <c r="F78">
        <f t="shared" si="4"/>
        <v>0.38839137645107796</v>
      </c>
      <c r="G78">
        <f t="shared" si="4"/>
        <v>0.40620736698499316</v>
      </c>
      <c r="H78">
        <f t="shared" si="4"/>
        <v>0.40332147093712928</v>
      </c>
      <c r="I78">
        <f t="shared" si="4"/>
        <v>0.33826391592059168</v>
      </c>
      <c r="J78">
        <f t="shared" si="4"/>
        <v>0.25423728813559321</v>
      </c>
      <c r="K78">
        <f t="shared" si="4"/>
        <v>0.24097744360902257</v>
      </c>
      <c r="L78">
        <f t="shared" si="4"/>
        <v>0.24032042723631508</v>
      </c>
      <c r="M78">
        <f t="shared" si="4"/>
        <v>0.34699714013346045</v>
      </c>
      <c r="N78">
        <f t="shared" si="4"/>
        <v>0.25558237779118892</v>
      </c>
      <c r="O78">
        <f t="shared" si="4"/>
        <v>0.2094096643882995</v>
      </c>
      <c r="P78">
        <f t="shared" si="4"/>
        <v>0.30253491917952913</v>
      </c>
      <c r="Q78">
        <f t="shared" si="4"/>
        <v>0.42487551515757432</v>
      </c>
      <c r="R78">
        <f t="shared" si="4"/>
        <v>0.35155611603790482</v>
      </c>
      <c r="S78">
        <f t="shared" si="4"/>
        <v>0.35649067177128574</v>
      </c>
      <c r="T78">
        <f t="shared" si="4"/>
        <v>0.28855500860874206</v>
      </c>
      <c r="U78">
        <f t="shared" si="4"/>
        <v>0.19511118489205928</v>
      </c>
      <c r="V78">
        <f t="shared" si="4"/>
        <v>0.23400691252163744</v>
      </c>
      <c r="W78">
        <f t="shared" si="4"/>
        <v>0.22218448788266146</v>
      </c>
      <c r="X78">
        <f t="shared" si="4"/>
        <v>0.22581961834672024</v>
      </c>
      <c r="Y78">
        <f t="shared" si="4"/>
        <v>0.32737797532822005</v>
      </c>
      <c r="Z78">
        <f t="shared" si="4"/>
        <v>0.35792824558328312</v>
      </c>
      <c r="AA78">
        <f t="shared" si="4"/>
        <v>0.33095046472973799</v>
      </c>
      <c r="AB78">
        <f t="shared" si="4"/>
        <v>0.37703370450935331</v>
      </c>
      <c r="AC78">
        <f t="shared" si="4"/>
        <v>0.409431083983685</v>
      </c>
      <c r="AD78">
        <f t="shared" si="4"/>
        <v>0.47032718786342048</v>
      </c>
      <c r="AE78">
        <f t="shared" si="4"/>
        <v>0.42831997376666914</v>
      </c>
      <c r="AF78">
        <f t="shared" ref="D78:BD83" si="5">AF22/AF50</f>
        <v>0.32352345885863809</v>
      </c>
      <c r="AG78">
        <f t="shared" si="5"/>
        <v>0.37149254510355972</v>
      </c>
      <c r="AH78">
        <f t="shared" si="5"/>
        <v>0.34456127761956939</v>
      </c>
      <c r="AI78">
        <f t="shared" si="5"/>
        <v>0.24497562430571312</v>
      </c>
      <c r="AJ78">
        <f t="shared" si="5"/>
        <v>0.172534348959412</v>
      </c>
      <c r="AK78">
        <f t="shared" si="5"/>
        <v>0.22008751827596634</v>
      </c>
      <c r="AL78">
        <f t="shared" si="5"/>
        <v>0.25934740351947827</v>
      </c>
      <c r="AM78">
        <f t="shared" si="5"/>
        <v>0.29430997723323371</v>
      </c>
      <c r="AN78">
        <f t="shared" si="5"/>
        <v>0.34207720398932162</v>
      </c>
      <c r="AO78">
        <f t="shared" si="5"/>
        <v>0.33436760674452659</v>
      </c>
      <c r="AP78">
        <f t="shared" si="5"/>
        <v>0.34277767428848027</v>
      </c>
      <c r="AQ78">
        <f t="shared" si="5"/>
        <v>0.43818742347104334</v>
      </c>
      <c r="AR78">
        <f t="shared" si="5"/>
        <v>0.40839124207448574</v>
      </c>
      <c r="AS78">
        <f t="shared" si="5"/>
        <v>0.29430704309546452</v>
      </c>
      <c r="AT78">
        <f t="shared" si="5"/>
        <v>0.26186313458234539</v>
      </c>
      <c r="AU78">
        <f t="shared" si="5"/>
        <v>0.25220173058355327</v>
      </c>
      <c r="AV78">
        <f t="shared" si="5"/>
        <v>0.22409118227738534</v>
      </c>
      <c r="AW78">
        <f t="shared" si="5"/>
        <v>0.30417446510620127</v>
      </c>
      <c r="AX78">
        <f t="shared" si="5"/>
        <v>0.31375321686876839</v>
      </c>
      <c r="AY78">
        <f t="shared" si="5"/>
        <v>0.24565904284982237</v>
      </c>
      <c r="AZ78">
        <f t="shared" si="5"/>
        <v>0.28780034331947324</v>
      </c>
      <c r="BA78">
        <f t="shared" si="5"/>
        <v>0.33519811625060142</v>
      </c>
      <c r="BB78">
        <f t="shared" si="5"/>
        <v>0.28322402052991946</v>
      </c>
      <c r="BC78">
        <f t="shared" si="5"/>
        <v>0.3233100830937698</v>
      </c>
      <c r="BD78">
        <f t="shared" si="5"/>
        <v>0.38226566795210226</v>
      </c>
    </row>
    <row r="79" spans="1:56" x14ac:dyDescent="0.35">
      <c r="A79" t="s">
        <v>42</v>
      </c>
      <c r="B79" t="s">
        <v>484</v>
      </c>
      <c r="C79">
        <f t="shared" si="1"/>
        <v>0.13552266419981499</v>
      </c>
      <c r="D79">
        <f t="shared" si="5"/>
        <v>0.22792792792792793</v>
      </c>
      <c r="E79">
        <f t="shared" si="5"/>
        <v>0.19144144144144143</v>
      </c>
      <c r="F79">
        <f t="shared" si="5"/>
        <v>0.21008403361344538</v>
      </c>
      <c r="G79">
        <f t="shared" si="5"/>
        <v>0.25865324103209564</v>
      </c>
      <c r="H79">
        <f t="shared" si="5"/>
        <v>0.28400503778337532</v>
      </c>
      <c r="I79">
        <f t="shared" si="5"/>
        <v>0.19621175327829043</v>
      </c>
      <c r="J79">
        <f t="shared" si="5"/>
        <v>0.19491118578972635</v>
      </c>
      <c r="K79">
        <f t="shared" si="5"/>
        <v>0.14474379292128897</v>
      </c>
      <c r="L79">
        <f t="shared" si="5"/>
        <v>0.18524501884760367</v>
      </c>
      <c r="M79">
        <f t="shared" si="5"/>
        <v>0.18148318747121142</v>
      </c>
      <c r="N79">
        <f t="shared" si="5"/>
        <v>0.17030762371823452</v>
      </c>
      <c r="O79">
        <f t="shared" si="5"/>
        <v>0.28708551483420591</v>
      </c>
      <c r="P79">
        <f t="shared" si="5"/>
        <v>0.21397590361445784</v>
      </c>
      <c r="Q79">
        <f t="shared" si="5"/>
        <v>0.26894107221976077</v>
      </c>
      <c r="R79">
        <f t="shared" si="5"/>
        <v>0.29354838709677417</v>
      </c>
      <c r="S79">
        <f t="shared" si="5"/>
        <v>0.35078800203355365</v>
      </c>
      <c r="T79">
        <f t="shared" si="5"/>
        <v>0.31748547279450606</v>
      </c>
      <c r="U79">
        <f t="shared" si="5"/>
        <v>0.22206095791001451</v>
      </c>
      <c r="V79">
        <f t="shared" si="5"/>
        <v>0.21766409266409267</v>
      </c>
      <c r="W79">
        <f t="shared" si="5"/>
        <v>0.21854636591478696</v>
      </c>
      <c r="X79">
        <f t="shared" si="5"/>
        <v>0.25025536261491316</v>
      </c>
      <c r="Y79">
        <f t="shared" si="5"/>
        <v>0.23563474387527839</v>
      </c>
      <c r="Z79">
        <f t="shared" si="5"/>
        <v>0.21783496007098491</v>
      </c>
      <c r="AA79">
        <f t="shared" si="5"/>
        <v>0.2753682487725041</v>
      </c>
      <c r="AB79">
        <f t="shared" si="5"/>
        <v>0.21797323135755259</v>
      </c>
      <c r="AC79">
        <f t="shared" si="5"/>
        <v>0.21140787686736079</v>
      </c>
      <c r="AD79">
        <f t="shared" si="5"/>
        <v>0.28976143141153082</v>
      </c>
      <c r="AE79">
        <f t="shared" si="5"/>
        <v>0.29453943739658023</v>
      </c>
      <c r="AF79">
        <f t="shared" si="5"/>
        <v>0.26869300911854105</v>
      </c>
      <c r="AG79">
        <f t="shared" si="5"/>
        <v>0.21354705274043434</v>
      </c>
      <c r="AH79">
        <f t="shared" si="5"/>
        <v>0.18086172344689377</v>
      </c>
      <c r="AI79">
        <f t="shared" si="5"/>
        <v>0.20403458213256484</v>
      </c>
      <c r="AJ79">
        <f t="shared" si="5"/>
        <v>0.20169594185342216</v>
      </c>
      <c r="AK79">
        <f t="shared" si="5"/>
        <v>0.18223119636547197</v>
      </c>
      <c r="AL79">
        <f t="shared" si="5"/>
        <v>0.17052154195011338</v>
      </c>
      <c r="AM79">
        <f t="shared" si="5"/>
        <v>0.19321039396479464</v>
      </c>
      <c r="AN79">
        <f t="shared" si="5"/>
        <v>0.21803127874885003</v>
      </c>
      <c r="AO79">
        <f t="shared" si="5"/>
        <v>0.28024193548387094</v>
      </c>
      <c r="AP79">
        <f t="shared" si="5"/>
        <v>0.2730443447932237</v>
      </c>
      <c r="AQ79">
        <f t="shared" si="5"/>
        <v>0.29101221640488656</v>
      </c>
      <c r="AR79">
        <f t="shared" si="5"/>
        <v>0.32652043868394814</v>
      </c>
      <c r="AS79">
        <f t="shared" si="5"/>
        <v>0.20541871921182267</v>
      </c>
      <c r="AT79">
        <f t="shared" si="5"/>
        <v>0.1888472352389878</v>
      </c>
      <c r="AU79">
        <f t="shared" si="5"/>
        <v>0.19098143236074269</v>
      </c>
      <c r="AV79">
        <f t="shared" si="5"/>
        <v>0.15730337078651685</v>
      </c>
      <c r="AW79">
        <f t="shared" si="5"/>
        <v>0.1813703537841469</v>
      </c>
      <c r="AX79">
        <f t="shared" si="5"/>
        <v>0.16952129995608256</v>
      </c>
      <c r="AY79">
        <f t="shared" si="5"/>
        <v>0.15442404006677796</v>
      </c>
      <c r="AZ79">
        <f t="shared" si="5"/>
        <v>0.25188600167644593</v>
      </c>
      <c r="BA79">
        <f t="shared" si="5"/>
        <v>0.25426621160409557</v>
      </c>
      <c r="BB79">
        <f t="shared" si="5"/>
        <v>0.22216494845360824</v>
      </c>
      <c r="BC79">
        <f t="shared" si="5"/>
        <v>0.21967380224260957</v>
      </c>
      <c r="BD79">
        <f t="shared" si="5"/>
        <v>0.29868868382710051</v>
      </c>
    </row>
    <row r="80" spans="1:56" x14ac:dyDescent="0.35">
      <c r="A80" t="s">
        <v>43</v>
      </c>
      <c r="B80" t="s">
        <v>485</v>
      </c>
      <c r="C80">
        <f t="shared" si="1"/>
        <v>0.20779220779220781</v>
      </c>
      <c r="D80">
        <f t="shared" si="5"/>
        <v>0.29617575264442636</v>
      </c>
      <c r="E80">
        <f t="shared" si="5"/>
        <v>0.30615270570793179</v>
      </c>
      <c r="F80">
        <f t="shared" si="5"/>
        <v>0.32451923076923078</v>
      </c>
      <c r="G80">
        <f t="shared" si="5"/>
        <v>0.36199095022624433</v>
      </c>
      <c r="H80">
        <f t="shared" si="5"/>
        <v>0.38973647711511789</v>
      </c>
      <c r="I80">
        <f t="shared" si="5"/>
        <v>0.30150068212824011</v>
      </c>
      <c r="J80">
        <f t="shared" si="5"/>
        <v>0.3231114435302917</v>
      </c>
      <c r="K80">
        <f t="shared" si="5"/>
        <v>0.22050447518307567</v>
      </c>
      <c r="L80">
        <f t="shared" si="5"/>
        <v>0.35381114903299204</v>
      </c>
      <c r="M80">
        <f t="shared" si="5"/>
        <v>0.35638297872340424</v>
      </c>
      <c r="N80">
        <f t="shared" si="5"/>
        <v>0.19796954314720813</v>
      </c>
      <c r="O80">
        <f t="shared" si="5"/>
        <v>0.1716009066926559</v>
      </c>
      <c r="P80">
        <f t="shared" si="5"/>
        <v>0.23848850391651172</v>
      </c>
      <c r="Q80">
        <f t="shared" si="5"/>
        <v>0.26312615308054565</v>
      </c>
      <c r="R80">
        <f t="shared" si="5"/>
        <v>0.26948893384472822</v>
      </c>
      <c r="S80">
        <f t="shared" si="5"/>
        <v>0.34137068879626387</v>
      </c>
      <c r="T80">
        <f t="shared" si="5"/>
        <v>0.34247628437548211</v>
      </c>
      <c r="U80">
        <f t="shared" si="5"/>
        <v>0.29032685414278414</v>
      </c>
      <c r="V80">
        <f t="shared" si="5"/>
        <v>0.29985188844154576</v>
      </c>
      <c r="W80">
        <f t="shared" si="5"/>
        <v>0.41765121246149689</v>
      </c>
      <c r="X80">
        <f t="shared" si="5"/>
        <v>0.30060676586819773</v>
      </c>
      <c r="Y80">
        <f t="shared" si="5"/>
        <v>0.32193645191544851</v>
      </c>
      <c r="Z80">
        <f t="shared" si="5"/>
        <v>0.36661897776293045</v>
      </c>
      <c r="AA80">
        <f t="shared" si="5"/>
        <v>0.32213093541411225</v>
      </c>
      <c r="AB80">
        <f t="shared" si="5"/>
        <v>0.23439262192234261</v>
      </c>
      <c r="AC80">
        <f t="shared" si="5"/>
        <v>0.3188289613312601</v>
      </c>
      <c r="AD80">
        <f t="shared" si="5"/>
        <v>0.68317885459107552</v>
      </c>
      <c r="AE80">
        <f t="shared" si="5"/>
        <v>0.52063225216170472</v>
      </c>
      <c r="AF80">
        <f t="shared" si="5"/>
        <v>0.45687290047800594</v>
      </c>
      <c r="AG80">
        <f t="shared" si="5"/>
        <v>0.29832537486611926</v>
      </c>
      <c r="AH80">
        <f t="shared" si="5"/>
        <v>0.26207098171779841</v>
      </c>
      <c r="AI80">
        <f t="shared" si="5"/>
        <v>0.30306943337130965</v>
      </c>
      <c r="AJ80">
        <f t="shared" si="5"/>
        <v>0.24385649788086977</v>
      </c>
      <c r="AK80">
        <f t="shared" si="5"/>
        <v>0.34534658467656965</v>
      </c>
      <c r="AL80">
        <f t="shared" si="5"/>
        <v>0.24490494845378433</v>
      </c>
      <c r="AM80">
        <f t="shared" si="5"/>
        <v>0.18733004086138033</v>
      </c>
      <c r="AN80">
        <f t="shared" si="5"/>
        <v>0.28871100429207286</v>
      </c>
      <c r="AO80">
        <f t="shared" si="5"/>
        <v>0.26418913455268678</v>
      </c>
      <c r="AP80">
        <f t="shared" si="5"/>
        <v>0.36033218166887249</v>
      </c>
      <c r="AQ80">
        <f t="shared" si="5"/>
        <v>0.41095206653709482</v>
      </c>
      <c r="AR80">
        <f t="shared" si="5"/>
        <v>0.43041489606003602</v>
      </c>
      <c r="AS80">
        <f t="shared" si="5"/>
        <v>0.29113311730048608</v>
      </c>
      <c r="AT80">
        <f t="shared" si="5"/>
        <v>0.29448006822093675</v>
      </c>
      <c r="AU80">
        <f t="shared" si="5"/>
        <v>0.25622453908113835</v>
      </c>
      <c r="AV80">
        <f t="shared" si="5"/>
        <v>0.35446883766312959</v>
      </c>
      <c r="AW80">
        <f t="shared" si="5"/>
        <v>0.43155161011211574</v>
      </c>
      <c r="AX80">
        <f t="shared" si="5"/>
        <v>0.38740450627818801</v>
      </c>
      <c r="AY80">
        <f t="shared" si="5"/>
        <v>0.29024110030377742</v>
      </c>
      <c r="AZ80">
        <f t="shared" si="5"/>
        <v>0.24826865726593275</v>
      </c>
      <c r="BA80">
        <f t="shared" si="5"/>
        <v>0.32962209731660408</v>
      </c>
      <c r="BB80">
        <f t="shared" si="5"/>
        <v>0.33936543803867308</v>
      </c>
      <c r="BC80">
        <f t="shared" si="5"/>
        <v>0.41993781956314685</v>
      </c>
      <c r="BD80">
        <f t="shared" si="5"/>
        <v>0</v>
      </c>
    </row>
    <row r="81" spans="1:56" x14ac:dyDescent="0.35">
      <c r="A81" t="s">
        <v>44</v>
      </c>
      <c r="B81" t="s">
        <v>486</v>
      </c>
      <c r="C81">
        <f t="shared" si="1"/>
        <v>0.41997529557084878</v>
      </c>
      <c r="D81">
        <f t="shared" si="5"/>
        <v>0.48916194946845232</v>
      </c>
      <c r="E81">
        <f t="shared" si="5"/>
        <v>0.43952572590765504</v>
      </c>
      <c r="F81">
        <f t="shared" si="5"/>
        <v>0.46457489878542513</v>
      </c>
      <c r="G81">
        <f t="shared" si="5"/>
        <v>0.45258411713371471</v>
      </c>
      <c r="H81">
        <f t="shared" si="5"/>
        <v>0.30943487751637155</v>
      </c>
      <c r="I81">
        <f t="shared" si="5"/>
        <v>0.25756386781759527</v>
      </c>
      <c r="J81">
        <f t="shared" si="5"/>
        <v>0.26406808818869121</v>
      </c>
      <c r="K81">
        <f t="shared" si="5"/>
        <v>0.21114618174965846</v>
      </c>
      <c r="L81">
        <f t="shared" si="5"/>
        <v>0.19221957478005866</v>
      </c>
      <c r="M81">
        <f t="shared" si="5"/>
        <v>0.25970327499885171</v>
      </c>
      <c r="N81">
        <f t="shared" si="5"/>
        <v>0.21838765634985849</v>
      </c>
      <c r="O81">
        <f t="shared" si="5"/>
        <v>0.32124387114680997</v>
      </c>
      <c r="P81">
        <f t="shared" si="5"/>
        <v>0.38054525329775168</v>
      </c>
      <c r="Q81">
        <f t="shared" si="5"/>
        <v>0.4247224330380252</v>
      </c>
      <c r="R81">
        <f t="shared" si="5"/>
        <v>0.40302479076333669</v>
      </c>
      <c r="S81">
        <f t="shared" si="5"/>
        <v>0.35884226623707866</v>
      </c>
      <c r="T81">
        <f t="shared" si="5"/>
        <v>0.30980071160778389</v>
      </c>
      <c r="U81">
        <f t="shared" si="5"/>
        <v>0.2963472990704098</v>
      </c>
      <c r="V81">
        <f t="shared" si="5"/>
        <v>0.2939337551481066</v>
      </c>
      <c r="W81">
        <f t="shared" si="5"/>
        <v>0.28905072356901562</v>
      </c>
      <c r="X81">
        <f t="shared" si="5"/>
        <v>0.25863627285564356</v>
      </c>
      <c r="Y81">
        <f t="shared" si="5"/>
        <v>0.26868059840113845</v>
      </c>
      <c r="Z81">
        <f t="shared" si="5"/>
        <v>0.33817453483177257</v>
      </c>
      <c r="AA81">
        <f t="shared" si="5"/>
        <v>0.38135128813606539</v>
      </c>
      <c r="AB81">
        <f t="shared" si="5"/>
        <v>0.38181806453979938</v>
      </c>
      <c r="AC81">
        <f t="shared" si="5"/>
        <v>0.5604717604671654</v>
      </c>
      <c r="AD81">
        <f t="shared" si="5"/>
        <v>0.52098772184221775</v>
      </c>
      <c r="AE81">
        <f t="shared" si="5"/>
        <v>0.42550706860142257</v>
      </c>
      <c r="AF81">
        <f t="shared" si="5"/>
        <v>0.41023181037287598</v>
      </c>
      <c r="AG81">
        <f t="shared" si="5"/>
        <v>0.3589689523146154</v>
      </c>
      <c r="AH81">
        <f t="shared" si="5"/>
        <v>0.32365232617276329</v>
      </c>
      <c r="AI81">
        <f t="shared" si="5"/>
        <v>0.28521435460838968</v>
      </c>
      <c r="AJ81">
        <f t="shared" si="5"/>
        <v>0.32725968012938655</v>
      </c>
      <c r="AK81">
        <f t="shared" si="5"/>
        <v>0.34542042573580561</v>
      </c>
      <c r="AL81">
        <f t="shared" si="5"/>
        <v>0.36489809177362342</v>
      </c>
      <c r="AM81">
        <f t="shared" si="5"/>
        <v>0.38121560273607852</v>
      </c>
      <c r="AN81">
        <f t="shared" si="5"/>
        <v>0.37005696874535765</v>
      </c>
      <c r="AO81">
        <f t="shared" si="5"/>
        <v>0.42717293596292266</v>
      </c>
      <c r="AP81">
        <f t="shared" si="5"/>
        <v>0.41138366634395551</v>
      </c>
      <c r="AQ81">
        <f t="shared" si="5"/>
        <v>0.42470064671091384</v>
      </c>
      <c r="AR81">
        <f t="shared" si="5"/>
        <v>0.35122411857021268</v>
      </c>
      <c r="AS81">
        <f t="shared" si="5"/>
        <v>0.30357322901802158</v>
      </c>
      <c r="AT81">
        <f t="shared" si="5"/>
        <v>0.28358073765606118</v>
      </c>
      <c r="AU81">
        <f t="shared" si="5"/>
        <v>0.32327504164694515</v>
      </c>
      <c r="AV81">
        <f t="shared" si="5"/>
        <v>0.31024284690220566</v>
      </c>
      <c r="AW81">
        <f t="shared" si="5"/>
        <v>0.49744990891726487</v>
      </c>
      <c r="AX81">
        <f t="shared" si="5"/>
        <v>0.5091599593391487</v>
      </c>
      <c r="AY81">
        <f t="shared" si="5"/>
        <v>0.42624994593473903</v>
      </c>
      <c r="AZ81">
        <f t="shared" si="5"/>
        <v>0.43975834264254315</v>
      </c>
      <c r="BA81">
        <f t="shared" si="5"/>
        <v>0.50970198028217906</v>
      </c>
      <c r="BB81">
        <f t="shared" si="5"/>
        <v>0.49124044522785437</v>
      </c>
      <c r="BC81">
        <f t="shared" si="5"/>
        <v>0.53785346775083587</v>
      </c>
      <c r="BD81">
        <f t="shared" si="5"/>
        <v>0.45026026731076624</v>
      </c>
    </row>
    <row r="82" spans="1:56" x14ac:dyDescent="0.35">
      <c r="A82" t="s">
        <v>45</v>
      </c>
      <c r="B82" t="s">
        <v>487</v>
      </c>
      <c r="C82">
        <f t="shared" si="1"/>
        <v>0.52159892917984907</v>
      </c>
      <c r="D82">
        <f t="shared" si="5"/>
        <v>0.53055959783040085</v>
      </c>
      <c r="E82">
        <f t="shared" si="5"/>
        <v>0.49428861101723554</v>
      </c>
      <c r="F82">
        <f t="shared" si="5"/>
        <v>0.49719484457922669</v>
      </c>
      <c r="G82">
        <f t="shared" si="5"/>
        <v>0.55581658400765688</v>
      </c>
      <c r="H82">
        <f t="shared" si="5"/>
        <v>0.6064168772662345</v>
      </c>
      <c r="I82">
        <f t="shared" si="5"/>
        <v>0.46771573604060912</v>
      </c>
      <c r="J82">
        <f t="shared" si="5"/>
        <v>0.49208035541819589</v>
      </c>
      <c r="K82">
        <f t="shared" si="5"/>
        <v>0.49548387096774194</v>
      </c>
      <c r="L82">
        <f t="shared" si="5"/>
        <v>0.49566366564797226</v>
      </c>
      <c r="M82">
        <f t="shared" si="5"/>
        <v>0.47882886344424808</v>
      </c>
      <c r="N82">
        <f t="shared" si="5"/>
        <v>0.45573076660522904</v>
      </c>
      <c r="O82">
        <f t="shared" si="5"/>
        <v>0.55611756043218774</v>
      </c>
      <c r="P82">
        <f t="shared" si="5"/>
        <v>0.55019338290968767</v>
      </c>
      <c r="Q82">
        <f t="shared" si="5"/>
        <v>0.54499314639308294</v>
      </c>
      <c r="R82">
        <f t="shared" si="5"/>
        <v>0.52872571708533822</v>
      </c>
      <c r="S82">
        <f t="shared" si="5"/>
        <v>0.52425529935799475</v>
      </c>
      <c r="T82">
        <f t="shared" si="5"/>
        <v>0.56085447777821906</v>
      </c>
      <c r="U82">
        <f t="shared" si="5"/>
        <v>0.59523623448910656</v>
      </c>
      <c r="V82">
        <f t="shared" si="5"/>
        <v>0.64404413849615294</v>
      </c>
      <c r="W82">
        <f t="shared" si="5"/>
        <v>0.6906139217128453</v>
      </c>
      <c r="X82">
        <f t="shared" si="5"/>
        <v>0.64813259091966891</v>
      </c>
      <c r="Y82">
        <f t="shared" si="5"/>
        <v>0.5830898345508273</v>
      </c>
      <c r="Z82">
        <f t="shared" si="5"/>
        <v>0.56831906252144526</v>
      </c>
      <c r="AA82">
        <f t="shared" si="5"/>
        <v>0.58758139077565141</v>
      </c>
      <c r="AB82">
        <f t="shared" si="5"/>
        <v>0.58650336300399886</v>
      </c>
      <c r="AC82">
        <f t="shared" si="5"/>
        <v>0.56460505016440177</v>
      </c>
      <c r="AD82">
        <f t="shared" si="5"/>
        <v>0.54716882723293359</v>
      </c>
      <c r="AE82">
        <f t="shared" si="5"/>
        <v>0.60405617261266509</v>
      </c>
      <c r="AF82">
        <f t="shared" si="5"/>
        <v>0.50728004374024938</v>
      </c>
      <c r="AG82">
        <f t="shared" si="5"/>
        <v>0.43313191008498286</v>
      </c>
      <c r="AH82">
        <f t="shared" si="5"/>
        <v>0.53074748653771886</v>
      </c>
      <c r="AI82">
        <f t="shared" si="5"/>
        <v>0.60197272980243022</v>
      </c>
      <c r="AJ82">
        <f t="shared" si="5"/>
        <v>0.52540683349683037</v>
      </c>
      <c r="AK82">
        <f t="shared" si="5"/>
        <v>0.58485419352213597</v>
      </c>
      <c r="AL82">
        <f t="shared" si="5"/>
        <v>0.57662455529843581</v>
      </c>
      <c r="AM82">
        <f t="shared" si="5"/>
        <v>0.59335380419406403</v>
      </c>
      <c r="AN82">
        <f t="shared" si="5"/>
        <v>0.59631881559118627</v>
      </c>
      <c r="AO82">
        <f t="shared" si="5"/>
        <v>0.60395214310961232</v>
      </c>
      <c r="AP82">
        <f t="shared" si="5"/>
        <v>0.58710934896047595</v>
      </c>
      <c r="AQ82">
        <f t="shared" si="5"/>
        <v>0.60129413587908587</v>
      </c>
      <c r="AR82">
        <f t="shared" si="5"/>
        <v>0.53737132266868981</v>
      </c>
      <c r="AS82">
        <f t="shared" si="5"/>
        <v>0.55682961518982121</v>
      </c>
      <c r="AT82">
        <f t="shared" si="5"/>
        <v>0.52358437576284067</v>
      </c>
      <c r="AU82">
        <f t="shared" si="5"/>
        <v>0.59842569190227157</v>
      </c>
      <c r="AV82">
        <f t="shared" si="5"/>
        <v>0.59011233185521583</v>
      </c>
      <c r="AW82">
        <f t="shared" si="5"/>
        <v>0.60722818592537331</v>
      </c>
      <c r="AX82">
        <f t="shared" si="5"/>
        <v>0.62116748087675555</v>
      </c>
      <c r="AY82">
        <f t="shared" si="5"/>
        <v>0.64414538898554785</v>
      </c>
      <c r="AZ82">
        <f t="shared" si="5"/>
        <v>0.68644724108935939</v>
      </c>
      <c r="BA82">
        <f t="shared" si="5"/>
        <v>0.63195805352149226</v>
      </c>
      <c r="BB82">
        <f t="shared" si="5"/>
        <v>0.70006295759007786</v>
      </c>
      <c r="BC82">
        <f t="shared" si="5"/>
        <v>0.70702183928709994</v>
      </c>
      <c r="BD82">
        <f t="shared" si="5"/>
        <v>0</v>
      </c>
    </row>
    <row r="83" spans="1:56" x14ac:dyDescent="0.35">
      <c r="A83" t="s">
        <v>488</v>
      </c>
      <c r="B83" t="s">
        <v>489</v>
      </c>
      <c r="C83">
        <f t="shared" si="1"/>
        <v>0.49419463769909666</v>
      </c>
      <c r="D83">
        <f t="shared" si="5"/>
        <v>0.52525801435785102</v>
      </c>
      <c r="E83">
        <f t="shared" si="5"/>
        <v>0.50603197463880578</v>
      </c>
      <c r="F83">
        <f t="shared" si="5"/>
        <v>0.56652418417546135</v>
      </c>
      <c r="G83">
        <f t="shared" si="5"/>
        <v>0.59690160173467155</v>
      </c>
      <c r="H83">
        <f t="shared" si="5"/>
        <v>0.73023381446467805</v>
      </c>
      <c r="I83">
        <f t="shared" si="5"/>
        <v>0.65591887441733743</v>
      </c>
      <c r="J83">
        <f t="shared" si="5"/>
        <v>0.75552258489943946</v>
      </c>
      <c r="K83">
        <f t="shared" si="5"/>
        <v>0.70605625399460181</v>
      </c>
      <c r="L83">
        <f t="shared" si="5"/>
        <v>0.61600132046861855</v>
      </c>
      <c r="M83">
        <f t="shared" si="5"/>
        <v>0.62193762305646327</v>
      </c>
      <c r="N83">
        <f t="shared" si="5"/>
        <v>0.65608227976506051</v>
      </c>
      <c r="O83">
        <f t="shared" si="5"/>
        <v>0.69018030478491699</v>
      </c>
      <c r="P83">
        <f t="shared" si="5"/>
        <v>0.54534956394589129</v>
      </c>
      <c r="Q83">
        <f t="shared" si="5"/>
        <v>0.52351417385088705</v>
      </c>
      <c r="R83">
        <f t="shared" si="5"/>
        <v>0.5241914088201548</v>
      </c>
      <c r="S83">
        <f t="shared" si="5"/>
        <v>0.59593965693059803</v>
      </c>
      <c r="T83">
        <f t="shared" si="5"/>
        <v>0.73448180466022617</v>
      </c>
      <c r="U83">
        <f t="shared" si="5"/>
        <v>0.6418285596021982</v>
      </c>
      <c r="V83">
        <f t="shared" ref="V83:BD83" si="6">V27/V55</f>
        <v>0.6811647059028213</v>
      </c>
      <c r="W83">
        <f t="shared" si="6"/>
        <v>0.68198673965707501</v>
      </c>
      <c r="X83">
        <f t="shared" si="6"/>
        <v>0.64619179792146031</v>
      </c>
      <c r="Y83">
        <f t="shared" si="6"/>
        <v>0.68901368908299621</v>
      </c>
      <c r="Z83">
        <f t="shared" si="6"/>
        <v>0.63613133402221023</v>
      </c>
      <c r="AA83">
        <f t="shared" si="6"/>
        <v>0.56030072204392312</v>
      </c>
      <c r="AB83">
        <f t="shared" si="6"/>
        <v>0.60477006249994247</v>
      </c>
      <c r="AC83">
        <f t="shared" si="6"/>
        <v>0.51754668800661141</v>
      </c>
      <c r="AD83">
        <f t="shared" si="6"/>
        <v>0.53960392527403067</v>
      </c>
      <c r="AE83">
        <f t="shared" si="6"/>
        <v>0.64239819977566504</v>
      </c>
      <c r="AF83">
        <f t="shared" si="6"/>
        <v>0.71694568234084632</v>
      </c>
      <c r="AG83">
        <f t="shared" si="6"/>
        <v>0.63166399514108029</v>
      </c>
      <c r="AH83">
        <f t="shared" si="6"/>
        <v>0.61670464829137639</v>
      </c>
      <c r="AI83">
        <f t="shared" si="6"/>
        <v>0.59218529147979504</v>
      </c>
      <c r="AJ83">
        <f t="shared" si="6"/>
        <v>0.5943293243194121</v>
      </c>
      <c r="AK83">
        <f t="shared" si="6"/>
        <v>0.5226627119722328</v>
      </c>
      <c r="AL83">
        <f t="shared" si="6"/>
        <v>0.5222535030426545</v>
      </c>
      <c r="AM83">
        <f t="shared" si="6"/>
        <v>0.55702387263647291</v>
      </c>
      <c r="AN83">
        <f t="shared" si="6"/>
        <v>0.5129955818488926</v>
      </c>
      <c r="AO83">
        <f t="shared" si="6"/>
        <v>0.4873681981140866</v>
      </c>
      <c r="AP83">
        <f t="shared" si="6"/>
        <v>0.54047051343188679</v>
      </c>
      <c r="AQ83">
        <f t="shared" si="6"/>
        <v>0.59601466950998916</v>
      </c>
      <c r="AR83">
        <f t="shared" si="6"/>
        <v>0.80882676404000575</v>
      </c>
      <c r="AS83">
        <f t="shared" si="6"/>
        <v>0.69643989410573237</v>
      </c>
      <c r="AT83">
        <f t="shared" si="6"/>
        <v>0.69604915794800259</v>
      </c>
      <c r="AU83">
        <f t="shared" si="6"/>
        <v>0.57782989992232836</v>
      </c>
      <c r="AV83">
        <f t="shared" si="6"/>
        <v>0.5664658556124107</v>
      </c>
      <c r="AW83">
        <f t="shared" si="6"/>
        <v>0.56470518454869623</v>
      </c>
      <c r="AX83">
        <f t="shared" si="6"/>
        <v>0.56691304001281695</v>
      </c>
      <c r="AY83">
        <f t="shared" si="6"/>
        <v>0.54522357723577231</v>
      </c>
      <c r="AZ83">
        <f t="shared" si="6"/>
        <v>0.5148663906661648</v>
      </c>
      <c r="BA83">
        <f t="shared" si="6"/>
        <v>0.52424982554082344</v>
      </c>
      <c r="BB83">
        <f t="shared" si="6"/>
        <v>0.52703471826977799</v>
      </c>
      <c r="BC83" t="e">
        <f t="shared" si="6"/>
        <v>#DIV/0!</v>
      </c>
      <c r="BD83" t="e">
        <f t="shared" si="6"/>
        <v>#DIV/0!</v>
      </c>
    </row>
    <row r="86" spans="1:56" x14ac:dyDescent="0.35">
      <c r="A86" s="9" t="s">
        <v>609</v>
      </c>
    </row>
    <row r="87" spans="1:56" x14ac:dyDescent="0.35">
      <c r="A87" s="3" t="s">
        <v>492</v>
      </c>
      <c r="B87" s="3" t="s">
        <v>0</v>
      </c>
      <c r="C87" s="213">
        <v>2020</v>
      </c>
      <c r="D87" s="213">
        <v>2021</v>
      </c>
      <c r="E87" s="213">
        <v>2022</v>
      </c>
      <c r="F87" s="213">
        <v>2023</v>
      </c>
      <c r="G87" s="213">
        <v>2024</v>
      </c>
      <c r="H87" s="213">
        <v>2025</v>
      </c>
      <c r="I87" s="213">
        <v>2026</v>
      </c>
      <c r="J87" s="213">
        <v>2027</v>
      </c>
      <c r="K87" s="213">
        <v>2028</v>
      </c>
      <c r="L87" s="213">
        <v>2029</v>
      </c>
      <c r="M87" s="213">
        <v>2030</v>
      </c>
      <c r="N87" s="213">
        <v>2035</v>
      </c>
      <c r="O87" s="213">
        <v>2040</v>
      </c>
      <c r="P87" s="213">
        <v>2050</v>
      </c>
      <c r="Q87" s="213" t="s">
        <v>610</v>
      </c>
    </row>
    <row r="88" spans="1:56" x14ac:dyDescent="0.35">
      <c r="A88" t="s">
        <v>11</v>
      </c>
      <c r="B88" t="s">
        <v>466</v>
      </c>
      <c r="C88" t="s">
        <v>524</v>
      </c>
      <c r="F88" t="s">
        <v>525</v>
      </c>
      <c r="H88" t="s">
        <v>526</v>
      </c>
      <c r="K88" t="s">
        <v>527</v>
      </c>
      <c r="Q88" t="s">
        <v>611</v>
      </c>
    </row>
    <row r="89" spans="1:56" x14ac:dyDescent="0.35">
      <c r="A89" t="s">
        <v>12</v>
      </c>
      <c r="B89" t="s">
        <v>467</v>
      </c>
    </row>
    <row r="90" spans="1:56" x14ac:dyDescent="0.35">
      <c r="A90" t="s">
        <v>15</v>
      </c>
      <c r="B90" t="s">
        <v>468</v>
      </c>
      <c r="C90">
        <v>0.47</v>
      </c>
      <c r="D90">
        <v>0.48499999999999999</v>
      </c>
      <c r="E90">
        <v>0.5</v>
      </c>
      <c r="F90">
        <v>0.51500000000000001</v>
      </c>
      <c r="G90">
        <v>0.53100000000000003</v>
      </c>
      <c r="H90">
        <v>0.54800000000000004</v>
      </c>
      <c r="I90">
        <v>0.56499999999999995</v>
      </c>
      <c r="J90">
        <v>0.58199999999999996</v>
      </c>
      <c r="K90">
        <v>0.6</v>
      </c>
      <c r="L90">
        <v>0.61899999999999999</v>
      </c>
      <c r="M90">
        <v>0.63800000000000001</v>
      </c>
      <c r="Q90" t="s">
        <v>611</v>
      </c>
    </row>
    <row r="91" spans="1:56" x14ac:dyDescent="0.35">
      <c r="A91" t="s">
        <v>16</v>
      </c>
      <c r="B91" t="s">
        <v>469</v>
      </c>
    </row>
    <row r="92" spans="1:56" x14ac:dyDescent="0.35">
      <c r="A92" t="s">
        <v>17</v>
      </c>
      <c r="B92" t="s">
        <v>470</v>
      </c>
    </row>
    <row r="93" spans="1:56" x14ac:dyDescent="0.35">
      <c r="A93" t="s">
        <v>18</v>
      </c>
      <c r="B93" t="s">
        <v>471</v>
      </c>
    </row>
    <row r="94" spans="1:56" x14ac:dyDescent="0.35">
      <c r="A94" t="s">
        <v>19</v>
      </c>
      <c r="B94" t="s">
        <v>472</v>
      </c>
      <c r="C94">
        <v>0.19</v>
      </c>
      <c r="D94">
        <v>0.2</v>
      </c>
      <c r="E94">
        <v>0.2</v>
      </c>
      <c r="H94">
        <v>0.25</v>
      </c>
      <c r="J94">
        <v>0.32</v>
      </c>
      <c r="M94">
        <v>0.4</v>
      </c>
      <c r="Q94" t="s">
        <v>611</v>
      </c>
    </row>
    <row r="95" spans="1:56" x14ac:dyDescent="0.35">
      <c r="A95" t="s">
        <v>20</v>
      </c>
      <c r="B95" t="s">
        <v>473</v>
      </c>
      <c r="C95">
        <v>0.41</v>
      </c>
      <c r="E95">
        <v>0.45</v>
      </c>
      <c r="H95">
        <v>0.48</v>
      </c>
      <c r="J95">
        <v>0.5</v>
      </c>
      <c r="M95">
        <v>0.53</v>
      </c>
      <c r="Q95" t="s">
        <v>611</v>
      </c>
    </row>
    <row r="96" spans="1:56" x14ac:dyDescent="0.35">
      <c r="A96" t="s">
        <v>21</v>
      </c>
      <c r="B96" t="s">
        <v>474</v>
      </c>
    </row>
    <row r="97" spans="1:17" x14ac:dyDescent="0.35">
      <c r="A97" t="s">
        <v>23</v>
      </c>
      <c r="B97" t="s">
        <v>475</v>
      </c>
      <c r="C97">
        <v>0.43</v>
      </c>
      <c r="D97" t="s">
        <v>50</v>
      </c>
      <c r="E97" t="s">
        <v>50</v>
      </c>
      <c r="F97" t="s">
        <v>50</v>
      </c>
      <c r="G97" t="s">
        <v>50</v>
      </c>
      <c r="H97">
        <v>0.51</v>
      </c>
      <c r="I97" t="s">
        <v>50</v>
      </c>
      <c r="J97" t="s">
        <v>50</v>
      </c>
      <c r="K97" t="s">
        <v>50</v>
      </c>
      <c r="L97" t="s">
        <v>50</v>
      </c>
      <c r="M97">
        <v>0.65</v>
      </c>
      <c r="Q97" t="s">
        <v>611</v>
      </c>
    </row>
    <row r="98" spans="1:17" x14ac:dyDescent="0.35">
      <c r="A98" t="s">
        <v>24</v>
      </c>
      <c r="B98" t="s">
        <v>476</v>
      </c>
      <c r="C98">
        <v>0.29199999999999998</v>
      </c>
      <c r="E98">
        <v>0.38600000000000001</v>
      </c>
      <c r="H98">
        <v>0.46800000000000003</v>
      </c>
      <c r="J98">
        <v>0.52900000000000003</v>
      </c>
      <c r="M98">
        <v>0.61</v>
      </c>
      <c r="Q98" t="s">
        <v>611</v>
      </c>
    </row>
    <row r="99" spans="1:17" x14ac:dyDescent="0.35">
      <c r="A99" t="s">
        <v>26</v>
      </c>
      <c r="B99" t="s">
        <v>477</v>
      </c>
    </row>
    <row r="100" spans="1:17" x14ac:dyDescent="0.35">
      <c r="A100" t="s">
        <v>27</v>
      </c>
      <c r="B100" t="s">
        <v>478</v>
      </c>
    </row>
    <row r="101" spans="1:17" x14ac:dyDescent="0.35">
      <c r="A101" t="s">
        <v>28</v>
      </c>
      <c r="B101" t="s">
        <v>479</v>
      </c>
      <c r="C101">
        <v>0.36199999999999999</v>
      </c>
      <c r="D101">
        <v>0.375</v>
      </c>
      <c r="E101">
        <v>0.38600000000000001</v>
      </c>
      <c r="F101">
        <v>0.39800000000000002</v>
      </c>
      <c r="G101">
        <v>0.40899999999999997</v>
      </c>
      <c r="H101">
        <v>0.42799999999999999</v>
      </c>
      <c r="I101">
        <v>0.45200000000000001</v>
      </c>
      <c r="J101">
        <v>0.47599999999999998</v>
      </c>
      <c r="K101">
        <v>0.499</v>
      </c>
      <c r="L101">
        <v>0.52300000000000002</v>
      </c>
      <c r="M101">
        <v>0.55000000000000004</v>
      </c>
      <c r="Q101" t="s">
        <v>611</v>
      </c>
    </row>
    <row r="102" spans="1:17" x14ac:dyDescent="0.35">
      <c r="A102" t="s">
        <v>30</v>
      </c>
      <c r="B102" t="s">
        <v>490</v>
      </c>
      <c r="C102">
        <v>0.3</v>
      </c>
      <c r="D102" t="s">
        <v>50</v>
      </c>
      <c r="E102">
        <v>0.2555</v>
      </c>
      <c r="F102" t="s">
        <v>50</v>
      </c>
      <c r="G102" t="s">
        <v>50</v>
      </c>
      <c r="H102">
        <v>0.31480000000000002</v>
      </c>
      <c r="I102" t="s">
        <v>50</v>
      </c>
      <c r="J102">
        <v>0.36699999999999999</v>
      </c>
      <c r="K102" t="s">
        <v>50</v>
      </c>
      <c r="L102" t="s">
        <v>50</v>
      </c>
      <c r="M102">
        <v>0.45</v>
      </c>
      <c r="P102">
        <v>1</v>
      </c>
      <c r="Q102" t="s">
        <v>611</v>
      </c>
    </row>
    <row r="103" spans="1:17" x14ac:dyDescent="0.35">
      <c r="A103" t="s">
        <v>31</v>
      </c>
      <c r="B103" t="s">
        <v>480</v>
      </c>
    </row>
    <row r="104" spans="1:17" x14ac:dyDescent="0.35">
      <c r="A104" t="s">
        <v>35</v>
      </c>
      <c r="B104" t="s">
        <v>481</v>
      </c>
      <c r="C104" t="s">
        <v>50</v>
      </c>
      <c r="D104" t="s">
        <v>50</v>
      </c>
      <c r="E104" t="s">
        <v>50</v>
      </c>
      <c r="F104" t="s">
        <v>50</v>
      </c>
      <c r="G104" t="s">
        <v>50</v>
      </c>
      <c r="H104" t="s">
        <v>50</v>
      </c>
      <c r="I104" t="s">
        <v>50</v>
      </c>
      <c r="J104" t="s">
        <v>50</v>
      </c>
      <c r="K104" t="s">
        <v>50</v>
      </c>
      <c r="L104" t="s">
        <v>50</v>
      </c>
      <c r="M104">
        <v>0.27</v>
      </c>
      <c r="Q104" t="s">
        <v>611</v>
      </c>
    </row>
    <row r="105" spans="1:17" x14ac:dyDescent="0.35">
      <c r="A105" t="s">
        <v>37</v>
      </c>
      <c r="B105" t="s">
        <v>482</v>
      </c>
    </row>
    <row r="106" spans="1:17" x14ac:dyDescent="0.35">
      <c r="A106" t="s">
        <v>39</v>
      </c>
      <c r="B106" t="s">
        <v>39</v>
      </c>
      <c r="C106">
        <v>0.6</v>
      </c>
      <c r="D106" t="s">
        <v>50</v>
      </c>
      <c r="E106" t="s">
        <v>50</v>
      </c>
      <c r="F106" t="s">
        <v>50</v>
      </c>
      <c r="G106" t="s">
        <v>50</v>
      </c>
      <c r="H106">
        <v>0.69</v>
      </c>
      <c r="I106" t="s">
        <v>50</v>
      </c>
      <c r="J106" t="s">
        <v>50</v>
      </c>
      <c r="K106" t="s">
        <v>50</v>
      </c>
      <c r="L106" t="s">
        <v>50</v>
      </c>
      <c r="M106">
        <v>0.8</v>
      </c>
      <c r="Q106" t="s">
        <v>611</v>
      </c>
    </row>
    <row r="107" spans="1:17" x14ac:dyDescent="0.35">
      <c r="A107" t="s">
        <v>41</v>
      </c>
      <c r="B107" t="s">
        <v>483</v>
      </c>
    </row>
    <row r="108" spans="1:17" x14ac:dyDescent="0.35">
      <c r="A108" t="s">
        <v>42</v>
      </c>
      <c r="B108" t="s">
        <v>484</v>
      </c>
      <c r="C108" t="s">
        <v>50</v>
      </c>
      <c r="D108">
        <v>0.224</v>
      </c>
      <c r="E108">
        <v>0.23400000000000001</v>
      </c>
      <c r="F108">
        <v>0.23899999999999999</v>
      </c>
      <c r="G108">
        <v>0.24399999999999999</v>
      </c>
      <c r="H108">
        <v>0.248</v>
      </c>
      <c r="I108">
        <v>0.25900000000000001</v>
      </c>
      <c r="J108">
        <v>0.26400000000000001</v>
      </c>
      <c r="K108">
        <v>0.26700000000000002</v>
      </c>
      <c r="L108">
        <v>0.27</v>
      </c>
      <c r="M108">
        <v>0.27300000000000002</v>
      </c>
      <c r="Q108" t="s">
        <v>611</v>
      </c>
    </row>
    <row r="109" spans="1:17" x14ac:dyDescent="0.35">
      <c r="A109" t="s">
        <v>43</v>
      </c>
      <c r="B109" t="s">
        <v>485</v>
      </c>
      <c r="C109" t="s">
        <v>50</v>
      </c>
      <c r="D109" t="s">
        <v>50</v>
      </c>
      <c r="E109" t="s">
        <v>50</v>
      </c>
      <c r="F109" t="s">
        <v>50</v>
      </c>
      <c r="G109" t="s">
        <v>50</v>
      </c>
      <c r="H109" t="s">
        <v>50</v>
      </c>
      <c r="I109" t="s">
        <v>50</v>
      </c>
      <c r="J109" t="s">
        <v>50</v>
      </c>
      <c r="K109" t="s">
        <v>50</v>
      </c>
      <c r="L109" t="s">
        <v>50</v>
      </c>
      <c r="M109">
        <v>0.43</v>
      </c>
      <c r="Q109" t="s">
        <v>611</v>
      </c>
    </row>
    <row r="110" spans="1:17" x14ac:dyDescent="0.35">
      <c r="A110" t="s">
        <v>44</v>
      </c>
      <c r="B110" t="s">
        <v>486</v>
      </c>
      <c r="C110">
        <v>0.42</v>
      </c>
      <c r="D110" t="s">
        <v>50</v>
      </c>
      <c r="E110" t="s">
        <v>50</v>
      </c>
      <c r="F110" t="s">
        <v>50</v>
      </c>
      <c r="G110" t="s">
        <v>50</v>
      </c>
      <c r="H110">
        <v>0.64</v>
      </c>
      <c r="I110" t="s">
        <v>50</v>
      </c>
      <c r="J110" t="s">
        <v>50</v>
      </c>
      <c r="K110" t="s">
        <v>50</v>
      </c>
      <c r="L110" t="s">
        <v>50</v>
      </c>
      <c r="M110">
        <v>0.86</v>
      </c>
      <c r="Q110" t="s">
        <v>611</v>
      </c>
    </row>
    <row r="111" spans="1:17" x14ac:dyDescent="0.35">
      <c r="A111" t="s">
        <v>45</v>
      </c>
      <c r="B111" t="s">
        <v>487</v>
      </c>
      <c r="C111">
        <v>0.68100000000000005</v>
      </c>
      <c r="D111" t="s">
        <v>50</v>
      </c>
      <c r="E111" t="s">
        <v>50</v>
      </c>
      <c r="F111" t="s">
        <v>50</v>
      </c>
      <c r="G111" t="s">
        <v>50</v>
      </c>
      <c r="H111">
        <v>0.75600000000000001</v>
      </c>
      <c r="I111" t="s">
        <v>50</v>
      </c>
      <c r="J111" t="s">
        <v>50</v>
      </c>
      <c r="K111" t="s">
        <v>50</v>
      </c>
      <c r="L111" t="s">
        <v>50</v>
      </c>
      <c r="M111">
        <v>0.82599999999999996</v>
      </c>
      <c r="N111">
        <v>0.85799999999999998</v>
      </c>
      <c r="O111">
        <v>0.96599999999999997</v>
      </c>
      <c r="Q111" t="s">
        <v>611</v>
      </c>
    </row>
    <row r="112" spans="1:17" x14ac:dyDescent="0.35">
      <c r="A112" t="s">
        <v>488</v>
      </c>
      <c r="B112" t="s">
        <v>489</v>
      </c>
    </row>
    <row r="114" spans="1:5" x14ac:dyDescent="0.35">
      <c r="A114" s="9" t="s">
        <v>621</v>
      </c>
    </row>
    <row r="115" spans="1:5" x14ac:dyDescent="0.35">
      <c r="A115" s="9"/>
    </row>
    <row r="116" spans="1:5" x14ac:dyDescent="0.35">
      <c r="A116" t="s">
        <v>627</v>
      </c>
      <c r="C116" t="s">
        <v>626</v>
      </c>
    </row>
    <row r="117" spans="1:5" x14ac:dyDescent="0.35">
      <c r="A117" t="s">
        <v>622</v>
      </c>
      <c r="B117">
        <v>2019</v>
      </c>
      <c r="C117">
        <v>2025</v>
      </c>
      <c r="D117">
        <v>2030</v>
      </c>
      <c r="E117">
        <v>2040</v>
      </c>
    </row>
    <row r="118" spans="1:5" x14ac:dyDescent="0.35">
      <c r="A118" t="s">
        <v>623</v>
      </c>
      <c r="B118">
        <v>996</v>
      </c>
      <c r="C118">
        <v>1423</v>
      </c>
      <c r="D118">
        <v>1740</v>
      </c>
      <c r="E118">
        <v>2195</v>
      </c>
    </row>
    <row r="119" spans="1:5" x14ac:dyDescent="0.35">
      <c r="A119" t="s">
        <v>7</v>
      </c>
      <c r="B119">
        <v>322</v>
      </c>
      <c r="C119">
        <v>372</v>
      </c>
      <c r="D119">
        <v>383</v>
      </c>
      <c r="E119">
        <v>401</v>
      </c>
    </row>
    <row r="120" spans="1:5" x14ac:dyDescent="0.35">
      <c r="A120" t="s">
        <v>624</v>
      </c>
      <c r="B120">
        <v>182</v>
      </c>
      <c r="C120">
        <v>212</v>
      </c>
      <c r="D120">
        <v>224</v>
      </c>
      <c r="E120">
        <v>249</v>
      </c>
    </row>
    <row r="121" spans="1:5" x14ac:dyDescent="0.35">
      <c r="A121" t="s">
        <v>10</v>
      </c>
      <c r="B121">
        <v>362</v>
      </c>
      <c r="C121">
        <v>572</v>
      </c>
      <c r="D121">
        <v>771</v>
      </c>
      <c r="E121">
        <v>1078</v>
      </c>
    </row>
    <row r="122" spans="1:5" x14ac:dyDescent="0.35">
      <c r="A122" t="s">
        <v>6</v>
      </c>
      <c r="B122">
        <v>7</v>
      </c>
      <c r="C122">
        <v>7</v>
      </c>
      <c r="D122">
        <v>9</v>
      </c>
      <c r="E122">
        <v>14</v>
      </c>
    </row>
    <row r="123" spans="1:5" x14ac:dyDescent="0.35">
      <c r="A123" t="s">
        <v>548</v>
      </c>
      <c r="B123">
        <v>118</v>
      </c>
      <c r="C123">
        <v>254</v>
      </c>
      <c r="D123">
        <v>341</v>
      </c>
      <c r="E123">
        <v>408</v>
      </c>
    </row>
    <row r="124" spans="1:5" x14ac:dyDescent="0.35">
      <c r="A124" t="s">
        <v>625</v>
      </c>
      <c r="B124">
        <v>6</v>
      </c>
      <c r="C124">
        <v>6</v>
      </c>
      <c r="D124">
        <v>8</v>
      </c>
      <c r="E124">
        <v>18</v>
      </c>
    </row>
    <row r="125" spans="1:5" x14ac:dyDescent="0.35">
      <c r="A125" t="s">
        <v>554</v>
      </c>
      <c r="B125">
        <v>1</v>
      </c>
      <c r="C125">
        <v>1</v>
      </c>
      <c r="D125">
        <v>4</v>
      </c>
      <c r="E125">
        <v>26</v>
      </c>
    </row>
    <row r="127" spans="1:5" x14ac:dyDescent="0.35">
      <c r="A127" t="s">
        <v>628</v>
      </c>
      <c r="C127" t="s">
        <v>626</v>
      </c>
    </row>
    <row r="128" spans="1:5" x14ac:dyDescent="0.35">
      <c r="A128" t="s">
        <v>622</v>
      </c>
      <c r="B128">
        <v>2019</v>
      </c>
      <c r="C128">
        <v>2025</v>
      </c>
      <c r="D128">
        <v>2030</v>
      </c>
      <c r="E128">
        <v>2040</v>
      </c>
    </row>
    <row r="129" spans="1:1023 1025:2047 2049:3071 3073:4095 4097:5119 5121:6143 6145:7167 7169:8191 8193:9215 9217:10239 10241:11263 11265:12287 12289:13311 13313:14335 14337:15359 15361:16383" x14ac:dyDescent="0.35">
      <c r="A129" t="s">
        <v>623</v>
      </c>
      <c r="B129">
        <v>996</v>
      </c>
      <c r="C129">
        <v>1534</v>
      </c>
      <c r="D129">
        <v>2039</v>
      </c>
      <c r="E129">
        <v>2980</v>
      </c>
    </row>
    <row r="130" spans="1:1023 1025:2047 2049:3071 3073:4095 4097:5119 5121:6143 6145:7167 7169:8191 8193:9215 9217:10239 10241:11263 11265:12287 12289:13311 13313:14335 14337:15359 15361:16383" x14ac:dyDescent="0.35">
      <c r="A130" t="s">
        <v>7</v>
      </c>
      <c r="B130">
        <v>322</v>
      </c>
      <c r="C130">
        <v>375</v>
      </c>
      <c r="D130">
        <v>393</v>
      </c>
      <c r="E130">
        <v>413</v>
      </c>
    </row>
    <row r="131" spans="1:1023 1025:2047 2049:3071 3073:4095 4097:5119 5121:6143 6145:7167 7169:8191 8193:9215 9217:10239 10241:11263 11265:12287 12289:13311 13313:14335 14337:15359 15361:16383" x14ac:dyDescent="0.35">
      <c r="A131" t="s">
        <v>624</v>
      </c>
      <c r="B131">
        <v>182</v>
      </c>
      <c r="C131">
        <v>225</v>
      </c>
      <c r="D131">
        <v>257</v>
      </c>
      <c r="E131">
        <v>325</v>
      </c>
    </row>
    <row r="132" spans="1:1023 1025:2047 2049:3071 3073:4095 4097:5119 5121:6143 6145:7167 7169:8191 8193:9215 9217:10239 10241:11263 11265:12287 12289:13311 13313:14335 14337:15359 15361:16383" x14ac:dyDescent="0.35">
      <c r="A132" t="s">
        <v>10</v>
      </c>
      <c r="B132">
        <v>362</v>
      </c>
      <c r="C132">
        <v>634</v>
      </c>
      <c r="D132">
        <v>917</v>
      </c>
      <c r="E132">
        <v>1559</v>
      </c>
    </row>
    <row r="133" spans="1:1023 1025:2047 2049:3071 3073:4095 4097:5119 5121:6143 6145:7167 7169:8191 8193:9215 9217:10239 10241:11263 11265:12287 12289:13311 13313:14335 14337:15359 15361:16383" x14ac:dyDescent="0.35">
      <c r="A133" t="s">
        <v>6</v>
      </c>
      <c r="B133">
        <v>7</v>
      </c>
      <c r="C133">
        <v>7</v>
      </c>
      <c r="D133">
        <v>10</v>
      </c>
      <c r="E133">
        <v>18</v>
      </c>
    </row>
    <row r="134" spans="1:1023 1025:2047 2049:3071 3073:4095 4097:5119 5121:6143 6145:7167 7169:8191 8193:9215 9217:10239 10241:11263 11265:12287 12289:13311 13313:14335 14337:15359 15361:16383" x14ac:dyDescent="0.35">
      <c r="A134" t="s">
        <v>548</v>
      </c>
      <c r="B134">
        <v>118</v>
      </c>
      <c r="C134">
        <v>284</v>
      </c>
      <c r="D134">
        <v>444</v>
      </c>
      <c r="E134">
        <v>596</v>
      </c>
    </row>
    <row r="135" spans="1:1023 1025:2047 2049:3071 3073:4095 4097:5119 5121:6143 6145:7167 7169:8191 8193:9215 9217:10239 10241:11263 11265:12287 12289:13311 13313:14335 14337:15359 15361:16383" x14ac:dyDescent="0.35">
      <c r="A135" t="s">
        <v>625</v>
      </c>
      <c r="B135">
        <v>6</v>
      </c>
      <c r="C135">
        <v>7</v>
      </c>
      <c r="D135">
        <v>13</v>
      </c>
      <c r="E135">
        <v>34</v>
      </c>
    </row>
    <row r="136" spans="1:1023 1025:2047 2049:3071 3073:4095 4097:5119 5121:6143 6145:7167 7169:8191 8193:9215 9217:10239 10241:11263 11265:12287 12289:13311 13313:14335 14337:15359 15361:16383" x14ac:dyDescent="0.35">
      <c r="A136" t="s">
        <v>554</v>
      </c>
      <c r="B136">
        <v>1</v>
      </c>
      <c r="C136">
        <v>1</v>
      </c>
      <c r="D136">
        <v>5</v>
      </c>
      <c r="E136">
        <v>35</v>
      </c>
    </row>
    <row r="138" spans="1:1023 1025:2047 2049:3071 3073:4095 4097:5119 5121:6143 6145:7167 7169:8191 8193:9215 9217:10239 10241:11263 11265:12287 12289:13311 13313:14335 14337:15359 15361:16383" x14ac:dyDescent="0.35">
      <c r="A138" s="9" t="s">
        <v>631</v>
      </c>
      <c r="C138" s="9"/>
      <c r="E138" s="9"/>
      <c r="G138" s="9"/>
      <c r="I138" s="9"/>
      <c r="K138" s="9"/>
      <c r="M138" s="9"/>
      <c r="O138" s="9"/>
      <c r="Q138" s="9"/>
      <c r="S138" s="9"/>
      <c r="U138" s="9"/>
      <c r="W138" s="9"/>
      <c r="Y138" s="9"/>
      <c r="AA138" s="9"/>
      <c r="AC138" s="9"/>
      <c r="AE138" s="9"/>
      <c r="AG138" s="9"/>
      <c r="AI138" s="9"/>
      <c r="AK138" s="9"/>
      <c r="AM138" s="9"/>
      <c r="AO138" s="9"/>
      <c r="AQ138" s="9"/>
      <c r="AS138" s="9"/>
      <c r="AU138" s="9"/>
      <c r="AW138" s="9"/>
      <c r="AY138" s="9"/>
      <c r="BA138" s="9"/>
      <c r="BC138" s="9"/>
      <c r="BE138" s="15"/>
      <c r="BG138" s="9"/>
      <c r="BI138" s="9"/>
      <c r="BK138" s="9"/>
      <c r="BM138" s="9"/>
      <c r="BO138" s="9"/>
      <c r="BQ138" s="9"/>
      <c r="BS138" s="9"/>
      <c r="BU138" s="9"/>
      <c r="BW138" s="9"/>
      <c r="BY138" s="9"/>
      <c r="CA138" s="9"/>
      <c r="CC138" s="9"/>
      <c r="CE138" s="9"/>
      <c r="CG138" s="9"/>
      <c r="CI138" s="9"/>
      <c r="CK138" s="9"/>
      <c r="CM138" s="9"/>
      <c r="CO138" s="9"/>
      <c r="CQ138" s="9"/>
      <c r="CS138" s="9"/>
      <c r="CU138" s="9"/>
      <c r="CW138" s="9"/>
      <c r="CY138" s="9"/>
      <c r="DA138" s="9"/>
      <c r="DC138" s="9"/>
      <c r="DE138" s="9"/>
      <c r="DG138" s="9"/>
      <c r="DI138" s="9"/>
      <c r="DK138" s="9"/>
      <c r="DM138" s="9"/>
      <c r="DO138" s="9"/>
      <c r="DQ138" s="9"/>
      <c r="DS138" s="9"/>
      <c r="DU138" s="9"/>
      <c r="DW138" s="9"/>
      <c r="DY138" s="9"/>
      <c r="EA138" s="9"/>
      <c r="EC138" s="9"/>
      <c r="EE138" s="9"/>
      <c r="EG138" s="9"/>
      <c r="EI138" s="9"/>
      <c r="EK138" s="9"/>
      <c r="EM138" s="9"/>
      <c r="EO138" s="9"/>
      <c r="EQ138" s="9"/>
      <c r="ES138" s="9"/>
      <c r="EU138" s="9"/>
      <c r="EW138" s="9"/>
      <c r="EY138" s="9"/>
      <c r="FA138" s="9"/>
      <c r="FC138" s="9"/>
      <c r="FE138" s="9"/>
      <c r="FG138" s="9"/>
      <c r="FI138" s="9"/>
      <c r="FK138" s="9"/>
      <c r="FM138" s="9"/>
      <c r="FO138" s="9"/>
      <c r="FQ138" s="9"/>
      <c r="FS138" s="9"/>
      <c r="FU138" s="9"/>
      <c r="FW138" s="9"/>
      <c r="FY138" s="9"/>
      <c r="GA138" s="9"/>
      <c r="GC138" s="9"/>
      <c r="GE138" s="9"/>
      <c r="GG138" s="9"/>
      <c r="GI138" s="9"/>
      <c r="GK138" s="9"/>
      <c r="GM138" s="9"/>
      <c r="GO138" s="9"/>
      <c r="GQ138" s="9"/>
      <c r="GS138" s="9"/>
      <c r="GU138" s="9"/>
      <c r="GW138" s="9"/>
      <c r="GY138" s="9"/>
      <c r="HA138" s="9"/>
      <c r="HC138" s="9"/>
      <c r="HE138" s="9"/>
      <c r="HG138" s="9"/>
      <c r="HI138" s="9"/>
      <c r="HK138" s="9"/>
      <c r="HM138" s="9"/>
      <c r="HO138" s="9"/>
      <c r="HQ138" s="9"/>
      <c r="HS138" s="9"/>
      <c r="HU138" s="9"/>
      <c r="HW138" s="9"/>
      <c r="HY138" s="9"/>
      <c r="IA138" s="9"/>
      <c r="IC138" s="9"/>
      <c r="IE138" s="9"/>
      <c r="IG138" s="9"/>
      <c r="II138" s="9"/>
      <c r="IK138" s="9"/>
      <c r="IM138" s="9"/>
      <c r="IO138" s="9"/>
      <c r="IQ138" s="9"/>
      <c r="IS138" s="9"/>
      <c r="IU138" s="9"/>
      <c r="IW138" s="9"/>
      <c r="IY138" s="9"/>
      <c r="JA138" s="9"/>
      <c r="JC138" s="9"/>
      <c r="JE138" s="9"/>
      <c r="JG138" s="9"/>
      <c r="JI138" s="9"/>
      <c r="JK138" s="9"/>
      <c r="JM138" s="9"/>
      <c r="JO138" s="9"/>
      <c r="JQ138" s="9"/>
      <c r="JS138" s="9"/>
      <c r="JU138" s="9"/>
      <c r="JW138" s="9"/>
      <c r="JY138" s="9"/>
      <c r="KA138" s="9"/>
      <c r="KC138" s="9"/>
      <c r="KE138" s="9"/>
      <c r="KG138" s="9"/>
      <c r="KI138" s="9"/>
      <c r="KK138" s="9"/>
      <c r="KM138" s="9"/>
      <c r="KO138" s="9"/>
      <c r="KQ138" s="9"/>
      <c r="KS138" s="9"/>
      <c r="KU138" s="9"/>
      <c r="KW138" s="9"/>
      <c r="KY138" s="9"/>
      <c r="LA138" s="9"/>
      <c r="LC138" s="9"/>
      <c r="LE138" s="9"/>
      <c r="LG138" s="9"/>
      <c r="LI138" s="9"/>
      <c r="LK138" s="9"/>
      <c r="LM138" s="9"/>
      <c r="LO138" s="9"/>
      <c r="LQ138" s="9"/>
      <c r="LS138" s="9"/>
      <c r="LU138" s="9"/>
      <c r="LW138" s="9"/>
      <c r="LY138" s="9"/>
      <c r="MA138" s="9"/>
      <c r="MC138" s="9"/>
      <c r="ME138" s="9"/>
      <c r="MG138" s="9"/>
      <c r="MI138" s="9"/>
      <c r="MK138" s="9"/>
      <c r="MM138" s="9"/>
      <c r="MO138" s="9"/>
      <c r="MQ138" s="9"/>
      <c r="MS138" s="9"/>
      <c r="MU138" s="9"/>
      <c r="MW138" s="9"/>
      <c r="MY138" s="9"/>
      <c r="NA138" s="9"/>
      <c r="NC138" s="9"/>
      <c r="NE138" s="9"/>
      <c r="NG138" s="9"/>
      <c r="NI138" s="9"/>
      <c r="NK138" s="9"/>
      <c r="NM138" s="9"/>
      <c r="NO138" s="9"/>
      <c r="NQ138" s="9"/>
      <c r="NS138" s="9"/>
      <c r="NU138" s="9"/>
      <c r="NW138" s="9"/>
      <c r="NY138" s="9"/>
      <c r="OA138" s="9"/>
      <c r="OC138" s="9"/>
      <c r="OE138" s="9"/>
      <c r="OG138" s="9"/>
      <c r="OI138" s="9"/>
      <c r="OK138" s="9"/>
      <c r="OM138" s="9"/>
      <c r="OO138" s="9"/>
      <c r="OQ138" s="9"/>
      <c r="OS138" s="9"/>
      <c r="OU138" s="9"/>
      <c r="OW138" s="9"/>
      <c r="OY138" s="9"/>
      <c r="PA138" s="9"/>
      <c r="PC138" s="9"/>
      <c r="PE138" s="9"/>
      <c r="PG138" s="9"/>
      <c r="PI138" s="9"/>
      <c r="PK138" s="9"/>
      <c r="PM138" s="9"/>
      <c r="PO138" s="9"/>
      <c r="PQ138" s="9"/>
      <c r="PS138" s="9"/>
      <c r="PU138" s="9"/>
      <c r="PW138" s="9"/>
      <c r="PY138" s="9"/>
      <c r="QA138" s="9"/>
      <c r="QC138" s="9"/>
      <c r="QE138" s="9"/>
      <c r="QG138" s="9"/>
      <c r="QI138" s="9"/>
      <c r="QK138" s="9"/>
      <c r="QM138" s="9"/>
      <c r="QO138" s="9"/>
      <c r="QQ138" s="9"/>
      <c r="QS138" s="9"/>
      <c r="QU138" s="9"/>
      <c r="QW138" s="9"/>
      <c r="QY138" s="9"/>
      <c r="RA138" s="9"/>
      <c r="RC138" s="9"/>
      <c r="RE138" s="9"/>
      <c r="RG138" s="9"/>
      <c r="RI138" s="9"/>
      <c r="RK138" s="9"/>
      <c r="RM138" s="9"/>
      <c r="RO138" s="9"/>
      <c r="RQ138" s="9"/>
      <c r="RS138" s="9"/>
      <c r="RU138" s="9"/>
      <c r="RW138" s="9"/>
      <c r="RY138" s="9"/>
      <c r="SA138" s="9"/>
      <c r="SC138" s="9"/>
      <c r="SE138" s="9"/>
      <c r="SG138" s="9"/>
      <c r="SI138" s="9"/>
      <c r="SK138" s="9"/>
      <c r="SM138" s="9"/>
      <c r="SO138" s="9"/>
      <c r="SQ138" s="9"/>
      <c r="SS138" s="9"/>
      <c r="SU138" s="9"/>
      <c r="SW138" s="9"/>
      <c r="SY138" s="9"/>
      <c r="TA138" s="9"/>
      <c r="TC138" s="9"/>
      <c r="TE138" s="9"/>
      <c r="TG138" s="9"/>
      <c r="TI138" s="9"/>
      <c r="TK138" s="9"/>
      <c r="TM138" s="9"/>
      <c r="TO138" s="9"/>
      <c r="TQ138" s="9"/>
      <c r="TS138" s="9"/>
      <c r="TU138" s="9"/>
      <c r="TW138" s="9"/>
      <c r="TY138" s="9"/>
      <c r="UA138" s="9"/>
      <c r="UC138" s="9"/>
      <c r="UE138" s="9"/>
      <c r="UG138" s="9"/>
      <c r="UI138" s="9"/>
      <c r="UK138" s="9"/>
      <c r="UM138" s="9"/>
      <c r="UO138" s="9"/>
      <c r="UQ138" s="9"/>
      <c r="US138" s="9"/>
      <c r="UU138" s="9"/>
      <c r="UW138" s="9"/>
      <c r="UY138" s="9"/>
      <c r="VA138" s="9"/>
      <c r="VC138" s="9"/>
      <c r="VE138" s="9"/>
      <c r="VG138" s="9"/>
      <c r="VI138" s="9"/>
      <c r="VK138" s="9"/>
      <c r="VM138" s="9"/>
      <c r="VO138" s="9"/>
      <c r="VQ138" s="9"/>
      <c r="VS138" s="9"/>
      <c r="VU138" s="9"/>
      <c r="VW138" s="9"/>
      <c r="VY138" s="9"/>
      <c r="WA138" s="9"/>
      <c r="WC138" s="9"/>
      <c r="WE138" s="9"/>
      <c r="WG138" s="9"/>
      <c r="WI138" s="9"/>
      <c r="WK138" s="9"/>
      <c r="WM138" s="9"/>
      <c r="WO138" s="9"/>
      <c r="WQ138" s="9"/>
      <c r="WS138" s="9"/>
      <c r="WU138" s="9"/>
      <c r="WW138" s="9"/>
      <c r="WY138" s="9"/>
      <c r="XA138" s="9"/>
      <c r="XC138" s="9"/>
      <c r="XE138" s="9"/>
      <c r="XG138" s="9"/>
      <c r="XI138" s="9"/>
      <c r="XK138" s="9"/>
      <c r="XM138" s="9"/>
      <c r="XO138" s="9"/>
      <c r="XQ138" s="9"/>
      <c r="XS138" s="9"/>
      <c r="XU138" s="9"/>
      <c r="XW138" s="9"/>
      <c r="XY138" s="9"/>
      <c r="YA138" s="9"/>
      <c r="YC138" s="9"/>
      <c r="YE138" s="9"/>
      <c r="YG138" s="9"/>
      <c r="YI138" s="9"/>
      <c r="YK138" s="9"/>
      <c r="YM138" s="9"/>
      <c r="YO138" s="9"/>
      <c r="YQ138" s="9"/>
      <c r="YS138" s="9"/>
      <c r="YU138" s="9"/>
      <c r="YW138" s="9"/>
      <c r="YY138" s="9"/>
      <c r="ZA138" s="9"/>
      <c r="ZC138" s="9"/>
      <c r="ZE138" s="9"/>
      <c r="ZG138" s="9"/>
      <c r="ZI138" s="9"/>
      <c r="ZK138" s="9"/>
      <c r="ZM138" s="9"/>
      <c r="ZO138" s="9"/>
      <c r="ZQ138" s="9"/>
      <c r="ZS138" s="9"/>
      <c r="ZU138" s="9"/>
      <c r="ZW138" s="9"/>
      <c r="ZY138" s="9"/>
      <c r="AAA138" s="9"/>
      <c r="AAC138" s="9"/>
      <c r="AAE138" s="9"/>
      <c r="AAG138" s="9"/>
      <c r="AAI138" s="9"/>
      <c r="AAK138" s="9"/>
      <c r="AAM138" s="9"/>
      <c r="AAO138" s="9"/>
      <c r="AAQ138" s="9"/>
      <c r="AAS138" s="9"/>
      <c r="AAU138" s="9"/>
      <c r="AAW138" s="9"/>
      <c r="AAY138" s="9"/>
      <c r="ABA138" s="9"/>
      <c r="ABC138" s="9"/>
      <c r="ABE138" s="9"/>
      <c r="ABG138" s="9"/>
      <c r="ABI138" s="9"/>
      <c r="ABK138" s="9"/>
      <c r="ABM138" s="9"/>
      <c r="ABO138" s="9"/>
      <c r="ABQ138" s="9"/>
      <c r="ABS138" s="9"/>
      <c r="ABU138" s="9"/>
      <c r="ABW138" s="9"/>
      <c r="ABY138" s="9"/>
      <c r="ACA138" s="9"/>
      <c r="ACC138" s="9"/>
      <c r="ACE138" s="9"/>
      <c r="ACG138" s="9"/>
      <c r="ACI138" s="9"/>
      <c r="ACK138" s="9"/>
      <c r="ACM138" s="9"/>
      <c r="ACO138" s="9"/>
      <c r="ACQ138" s="9"/>
      <c r="ACS138" s="9"/>
      <c r="ACU138" s="9"/>
      <c r="ACW138" s="9"/>
      <c r="ACY138" s="9"/>
      <c r="ADA138" s="9"/>
      <c r="ADC138" s="9"/>
      <c r="ADE138" s="9"/>
      <c r="ADG138" s="9"/>
      <c r="ADI138" s="9"/>
      <c r="ADK138" s="9"/>
      <c r="ADM138" s="9"/>
      <c r="ADO138" s="9"/>
      <c r="ADQ138" s="9"/>
      <c r="ADS138" s="9"/>
      <c r="ADU138" s="9"/>
      <c r="ADW138" s="9"/>
      <c r="ADY138" s="9"/>
      <c r="AEA138" s="9"/>
      <c r="AEC138" s="9"/>
      <c r="AEE138" s="9"/>
      <c r="AEG138" s="9"/>
      <c r="AEI138" s="9"/>
      <c r="AEK138" s="9"/>
      <c r="AEM138" s="9"/>
      <c r="AEO138" s="9"/>
      <c r="AEQ138" s="9"/>
      <c r="AES138" s="9"/>
      <c r="AEU138" s="9"/>
      <c r="AEW138" s="9"/>
      <c r="AEY138" s="9"/>
      <c r="AFA138" s="9"/>
      <c r="AFC138" s="9"/>
      <c r="AFE138" s="9"/>
      <c r="AFG138" s="9"/>
      <c r="AFI138" s="9"/>
      <c r="AFK138" s="9"/>
      <c r="AFM138" s="9"/>
      <c r="AFO138" s="9"/>
      <c r="AFQ138" s="9"/>
      <c r="AFS138" s="9"/>
      <c r="AFU138" s="9"/>
      <c r="AFW138" s="9"/>
      <c r="AFY138" s="9"/>
      <c r="AGA138" s="9"/>
      <c r="AGC138" s="9"/>
      <c r="AGE138" s="9"/>
      <c r="AGG138" s="9"/>
      <c r="AGI138" s="9"/>
      <c r="AGK138" s="9"/>
      <c r="AGM138" s="9"/>
      <c r="AGO138" s="9"/>
      <c r="AGQ138" s="9"/>
      <c r="AGS138" s="9"/>
      <c r="AGU138" s="9"/>
      <c r="AGW138" s="9"/>
      <c r="AGY138" s="9"/>
      <c r="AHA138" s="9"/>
      <c r="AHC138" s="9"/>
      <c r="AHE138" s="9"/>
      <c r="AHG138" s="9"/>
      <c r="AHI138" s="9"/>
      <c r="AHK138" s="9"/>
      <c r="AHM138" s="9"/>
      <c r="AHO138" s="9"/>
      <c r="AHQ138" s="9"/>
      <c r="AHS138" s="9"/>
      <c r="AHU138" s="9"/>
      <c r="AHW138" s="9"/>
      <c r="AHY138" s="9"/>
      <c r="AIA138" s="9"/>
      <c r="AIC138" s="9"/>
      <c r="AIE138" s="9"/>
      <c r="AIG138" s="9"/>
      <c r="AII138" s="9"/>
      <c r="AIK138" s="9"/>
      <c r="AIM138" s="9"/>
      <c r="AIO138" s="9"/>
      <c r="AIQ138" s="9"/>
      <c r="AIS138" s="9"/>
      <c r="AIU138" s="9"/>
      <c r="AIW138" s="9"/>
      <c r="AIY138" s="9"/>
      <c r="AJA138" s="9"/>
      <c r="AJC138" s="9"/>
      <c r="AJE138" s="9"/>
      <c r="AJG138" s="9"/>
      <c r="AJI138" s="9"/>
      <c r="AJK138" s="9"/>
      <c r="AJM138" s="9"/>
      <c r="AJO138" s="9"/>
      <c r="AJQ138" s="9"/>
      <c r="AJS138" s="9"/>
      <c r="AJU138" s="9"/>
      <c r="AJW138" s="9"/>
      <c r="AJY138" s="9"/>
      <c r="AKA138" s="9"/>
      <c r="AKC138" s="9"/>
      <c r="AKE138" s="9"/>
      <c r="AKG138" s="9"/>
      <c r="AKI138" s="9"/>
      <c r="AKK138" s="9"/>
      <c r="AKM138" s="9"/>
      <c r="AKO138" s="9"/>
      <c r="AKQ138" s="9"/>
      <c r="AKS138" s="9"/>
      <c r="AKU138" s="9"/>
      <c r="AKW138" s="9"/>
      <c r="AKY138" s="9"/>
      <c r="ALA138" s="9"/>
      <c r="ALC138" s="9"/>
      <c r="ALE138" s="9"/>
      <c r="ALG138" s="9"/>
      <c r="ALI138" s="9"/>
      <c r="ALK138" s="9"/>
      <c r="ALM138" s="9"/>
      <c r="ALO138" s="9"/>
      <c r="ALQ138" s="9"/>
      <c r="ALS138" s="9"/>
      <c r="ALU138" s="9"/>
      <c r="ALW138" s="9"/>
      <c r="ALY138" s="9"/>
      <c r="AMA138" s="9"/>
      <c r="AMC138" s="9"/>
      <c r="AME138" s="9"/>
      <c r="AMG138" s="9"/>
      <c r="AMI138" s="9"/>
      <c r="AMK138" s="9"/>
      <c r="AMM138" s="9"/>
      <c r="AMO138" s="9"/>
      <c r="AMQ138" s="9"/>
      <c r="AMS138" s="9"/>
      <c r="AMU138" s="9"/>
      <c r="AMW138" s="9"/>
      <c r="AMY138" s="9"/>
      <c r="ANA138" s="9"/>
      <c r="ANC138" s="9"/>
      <c r="ANE138" s="9"/>
      <c r="ANG138" s="9"/>
      <c r="ANI138" s="9"/>
      <c r="ANK138" s="9"/>
      <c r="ANM138" s="9"/>
      <c r="ANO138" s="9"/>
      <c r="ANQ138" s="9"/>
      <c r="ANS138" s="9"/>
      <c r="ANU138" s="9"/>
      <c r="ANW138" s="9"/>
      <c r="ANY138" s="9"/>
      <c r="AOA138" s="9"/>
      <c r="AOC138" s="9"/>
      <c r="AOE138" s="9"/>
      <c r="AOG138" s="9"/>
      <c r="AOI138" s="9"/>
      <c r="AOK138" s="9"/>
      <c r="AOM138" s="9"/>
      <c r="AOO138" s="9"/>
      <c r="AOQ138" s="9"/>
      <c r="AOS138" s="9"/>
      <c r="AOU138" s="9"/>
      <c r="AOW138" s="9"/>
      <c r="AOY138" s="9"/>
      <c r="APA138" s="9"/>
      <c r="APC138" s="9"/>
      <c r="APE138" s="9"/>
      <c r="APG138" s="9"/>
      <c r="API138" s="9"/>
      <c r="APK138" s="9"/>
      <c r="APM138" s="9"/>
      <c r="APO138" s="9"/>
      <c r="APQ138" s="9"/>
      <c r="APS138" s="9"/>
      <c r="APU138" s="9"/>
      <c r="APW138" s="9"/>
      <c r="APY138" s="9"/>
      <c r="AQA138" s="9"/>
      <c r="AQC138" s="9"/>
      <c r="AQE138" s="9"/>
      <c r="AQG138" s="9"/>
      <c r="AQI138" s="9"/>
      <c r="AQK138" s="9"/>
      <c r="AQM138" s="9"/>
      <c r="AQO138" s="9"/>
      <c r="AQQ138" s="9"/>
      <c r="AQS138" s="9"/>
      <c r="AQU138" s="9"/>
      <c r="AQW138" s="9"/>
      <c r="AQY138" s="9"/>
      <c r="ARA138" s="9"/>
      <c r="ARC138" s="9"/>
      <c r="ARE138" s="9"/>
      <c r="ARG138" s="9"/>
      <c r="ARI138" s="9"/>
      <c r="ARK138" s="9"/>
      <c r="ARM138" s="9"/>
      <c r="ARO138" s="9"/>
      <c r="ARQ138" s="9"/>
      <c r="ARS138" s="9"/>
      <c r="ARU138" s="9"/>
      <c r="ARW138" s="9"/>
      <c r="ARY138" s="9"/>
      <c r="ASA138" s="9"/>
      <c r="ASC138" s="9"/>
      <c r="ASE138" s="9"/>
      <c r="ASG138" s="9"/>
      <c r="ASI138" s="9"/>
      <c r="ASK138" s="9"/>
      <c r="ASM138" s="9"/>
      <c r="ASO138" s="9"/>
      <c r="ASQ138" s="9"/>
      <c r="ASS138" s="9"/>
      <c r="ASU138" s="9"/>
      <c r="ASW138" s="9"/>
      <c r="ASY138" s="9"/>
      <c r="ATA138" s="9"/>
      <c r="ATC138" s="9"/>
      <c r="ATE138" s="9"/>
      <c r="ATG138" s="9"/>
      <c r="ATI138" s="9"/>
      <c r="ATK138" s="9"/>
      <c r="ATM138" s="9"/>
      <c r="ATO138" s="9"/>
      <c r="ATQ138" s="9"/>
      <c r="ATS138" s="9"/>
      <c r="ATU138" s="9"/>
      <c r="ATW138" s="9"/>
      <c r="ATY138" s="9"/>
      <c r="AUA138" s="9"/>
      <c r="AUC138" s="9"/>
      <c r="AUE138" s="9"/>
      <c r="AUG138" s="9"/>
      <c r="AUI138" s="9"/>
      <c r="AUK138" s="9"/>
      <c r="AUM138" s="9"/>
      <c r="AUO138" s="9"/>
      <c r="AUQ138" s="9"/>
      <c r="AUS138" s="9"/>
      <c r="AUU138" s="9"/>
      <c r="AUW138" s="9"/>
      <c r="AUY138" s="9"/>
      <c r="AVA138" s="9"/>
      <c r="AVC138" s="9"/>
      <c r="AVE138" s="9"/>
      <c r="AVG138" s="9"/>
      <c r="AVI138" s="9"/>
      <c r="AVK138" s="9"/>
      <c r="AVM138" s="9"/>
      <c r="AVO138" s="9"/>
      <c r="AVQ138" s="9"/>
      <c r="AVS138" s="9"/>
      <c r="AVU138" s="9"/>
      <c r="AVW138" s="9"/>
      <c r="AVY138" s="9"/>
      <c r="AWA138" s="9"/>
      <c r="AWC138" s="9"/>
      <c r="AWE138" s="9"/>
      <c r="AWG138" s="9"/>
      <c r="AWI138" s="9"/>
      <c r="AWK138" s="9"/>
      <c r="AWM138" s="9"/>
      <c r="AWO138" s="9"/>
      <c r="AWQ138" s="9"/>
      <c r="AWS138" s="9"/>
      <c r="AWU138" s="9"/>
      <c r="AWW138" s="9"/>
      <c r="AWY138" s="9"/>
      <c r="AXA138" s="9"/>
      <c r="AXC138" s="9"/>
      <c r="AXE138" s="9"/>
      <c r="AXG138" s="9"/>
      <c r="AXI138" s="9"/>
      <c r="AXK138" s="9"/>
      <c r="AXM138" s="9"/>
      <c r="AXO138" s="9"/>
      <c r="AXQ138" s="9"/>
      <c r="AXS138" s="9"/>
      <c r="AXU138" s="9"/>
      <c r="AXW138" s="9"/>
      <c r="AXY138" s="9"/>
      <c r="AYA138" s="9"/>
      <c r="AYC138" s="9"/>
      <c r="AYE138" s="9"/>
      <c r="AYG138" s="9"/>
      <c r="AYI138" s="9"/>
      <c r="AYK138" s="9"/>
      <c r="AYM138" s="9"/>
      <c r="AYO138" s="9"/>
      <c r="AYQ138" s="9"/>
      <c r="AYS138" s="9"/>
      <c r="AYU138" s="9"/>
      <c r="AYW138" s="9"/>
      <c r="AYY138" s="9"/>
      <c r="AZA138" s="9"/>
      <c r="AZC138" s="9"/>
      <c r="AZE138" s="9"/>
      <c r="AZG138" s="9"/>
      <c r="AZI138" s="9"/>
      <c r="AZK138" s="9"/>
      <c r="AZM138" s="9"/>
      <c r="AZO138" s="9"/>
      <c r="AZQ138" s="9"/>
      <c r="AZS138" s="9"/>
      <c r="AZU138" s="9"/>
      <c r="AZW138" s="9"/>
      <c r="AZY138" s="9"/>
      <c r="BAA138" s="9"/>
      <c r="BAC138" s="9"/>
      <c r="BAE138" s="9"/>
      <c r="BAG138" s="9"/>
      <c r="BAI138" s="9"/>
      <c r="BAK138" s="9"/>
      <c r="BAM138" s="9"/>
      <c r="BAO138" s="9"/>
      <c r="BAQ138" s="9"/>
      <c r="BAS138" s="9"/>
      <c r="BAU138" s="9"/>
      <c r="BAW138" s="9"/>
      <c r="BAY138" s="9"/>
      <c r="BBA138" s="9"/>
      <c r="BBC138" s="9"/>
      <c r="BBE138" s="9"/>
      <c r="BBG138" s="9"/>
      <c r="BBI138" s="9"/>
      <c r="BBK138" s="9"/>
      <c r="BBM138" s="9"/>
      <c r="BBO138" s="9"/>
      <c r="BBQ138" s="9"/>
      <c r="BBS138" s="9"/>
      <c r="BBU138" s="9"/>
      <c r="BBW138" s="9"/>
      <c r="BBY138" s="9"/>
      <c r="BCA138" s="9"/>
      <c r="BCC138" s="9"/>
      <c r="BCE138" s="9"/>
      <c r="BCG138" s="9"/>
      <c r="BCI138" s="9"/>
      <c r="BCK138" s="9"/>
      <c r="BCM138" s="9"/>
      <c r="BCO138" s="9"/>
      <c r="BCQ138" s="9"/>
      <c r="BCS138" s="9"/>
      <c r="BCU138" s="9"/>
      <c r="BCW138" s="9"/>
      <c r="BCY138" s="9"/>
      <c r="BDA138" s="9"/>
      <c r="BDC138" s="9"/>
      <c r="BDE138" s="9"/>
      <c r="BDG138" s="9"/>
      <c r="BDI138" s="9"/>
      <c r="BDK138" s="9"/>
      <c r="BDM138" s="9"/>
      <c r="BDO138" s="9"/>
      <c r="BDQ138" s="9"/>
      <c r="BDS138" s="9"/>
      <c r="BDU138" s="9"/>
      <c r="BDW138" s="9"/>
      <c r="BDY138" s="9"/>
      <c r="BEA138" s="9"/>
      <c r="BEC138" s="9"/>
      <c r="BEE138" s="9"/>
      <c r="BEG138" s="9"/>
      <c r="BEI138" s="9"/>
      <c r="BEK138" s="9"/>
      <c r="BEM138" s="9"/>
      <c r="BEO138" s="9"/>
      <c r="BEQ138" s="9"/>
      <c r="BES138" s="9"/>
      <c r="BEU138" s="9"/>
      <c r="BEW138" s="9"/>
      <c r="BEY138" s="9"/>
      <c r="BFA138" s="9"/>
      <c r="BFC138" s="9"/>
      <c r="BFE138" s="9"/>
      <c r="BFG138" s="9"/>
      <c r="BFI138" s="9"/>
      <c r="BFK138" s="9"/>
      <c r="BFM138" s="9"/>
      <c r="BFO138" s="9"/>
      <c r="BFQ138" s="9"/>
      <c r="BFS138" s="9"/>
      <c r="BFU138" s="9"/>
      <c r="BFW138" s="9"/>
      <c r="BFY138" s="9"/>
      <c r="BGA138" s="9"/>
      <c r="BGC138" s="9"/>
      <c r="BGE138" s="9"/>
      <c r="BGG138" s="9"/>
      <c r="BGI138" s="9"/>
      <c r="BGK138" s="9"/>
      <c r="BGM138" s="9"/>
      <c r="BGO138" s="9"/>
      <c r="BGQ138" s="9"/>
      <c r="BGS138" s="9"/>
      <c r="BGU138" s="9"/>
      <c r="BGW138" s="9"/>
      <c r="BGY138" s="9"/>
      <c r="BHA138" s="9"/>
      <c r="BHC138" s="9"/>
      <c r="BHE138" s="9"/>
      <c r="BHG138" s="9"/>
      <c r="BHI138" s="9"/>
      <c r="BHK138" s="9"/>
      <c r="BHM138" s="9"/>
      <c r="BHO138" s="9"/>
      <c r="BHQ138" s="9"/>
      <c r="BHS138" s="9"/>
      <c r="BHU138" s="9"/>
      <c r="BHW138" s="9"/>
      <c r="BHY138" s="9"/>
      <c r="BIA138" s="9"/>
      <c r="BIC138" s="9"/>
      <c r="BIE138" s="9"/>
      <c r="BIG138" s="9"/>
      <c r="BII138" s="9"/>
      <c r="BIK138" s="9"/>
      <c r="BIM138" s="9"/>
      <c r="BIO138" s="9"/>
      <c r="BIQ138" s="9"/>
      <c r="BIS138" s="9"/>
      <c r="BIU138" s="9"/>
      <c r="BIW138" s="9"/>
      <c r="BIY138" s="9"/>
      <c r="BJA138" s="9"/>
      <c r="BJC138" s="9"/>
      <c r="BJE138" s="9"/>
      <c r="BJG138" s="9"/>
      <c r="BJI138" s="9"/>
      <c r="BJK138" s="9"/>
      <c r="BJM138" s="9"/>
      <c r="BJO138" s="9"/>
      <c r="BJQ138" s="9"/>
      <c r="BJS138" s="9"/>
      <c r="BJU138" s="9"/>
      <c r="BJW138" s="9"/>
      <c r="BJY138" s="9"/>
      <c r="BKA138" s="9"/>
      <c r="BKC138" s="9"/>
      <c r="BKE138" s="9"/>
      <c r="BKG138" s="9"/>
      <c r="BKI138" s="9"/>
      <c r="BKK138" s="9"/>
      <c r="BKM138" s="9"/>
      <c r="BKO138" s="9"/>
      <c r="BKQ138" s="9"/>
      <c r="BKS138" s="9"/>
      <c r="BKU138" s="9"/>
      <c r="BKW138" s="9"/>
      <c r="BKY138" s="9"/>
      <c r="BLA138" s="9"/>
      <c r="BLC138" s="9"/>
      <c r="BLE138" s="9"/>
      <c r="BLG138" s="9"/>
      <c r="BLI138" s="9"/>
      <c r="BLK138" s="9"/>
      <c r="BLM138" s="9"/>
      <c r="BLO138" s="9"/>
      <c r="BLQ138" s="9"/>
      <c r="BLS138" s="9"/>
      <c r="BLU138" s="9"/>
      <c r="BLW138" s="9"/>
      <c r="BLY138" s="9"/>
      <c r="BMA138" s="9"/>
      <c r="BMC138" s="9"/>
      <c r="BME138" s="9"/>
      <c r="BMG138" s="9"/>
      <c r="BMI138" s="9"/>
      <c r="BMK138" s="9"/>
      <c r="BMM138" s="9"/>
      <c r="BMO138" s="9"/>
      <c r="BMQ138" s="9"/>
      <c r="BMS138" s="9"/>
      <c r="BMU138" s="9"/>
      <c r="BMW138" s="9"/>
      <c r="BMY138" s="9"/>
      <c r="BNA138" s="9"/>
      <c r="BNC138" s="9"/>
      <c r="BNE138" s="9"/>
      <c r="BNG138" s="9"/>
      <c r="BNI138" s="9"/>
      <c r="BNK138" s="9"/>
      <c r="BNM138" s="9"/>
      <c r="BNO138" s="9"/>
      <c r="BNQ138" s="9"/>
      <c r="BNS138" s="9"/>
      <c r="BNU138" s="9"/>
      <c r="BNW138" s="9"/>
      <c r="BNY138" s="9"/>
      <c r="BOA138" s="9"/>
      <c r="BOC138" s="9"/>
      <c r="BOE138" s="9"/>
      <c r="BOG138" s="9"/>
      <c r="BOI138" s="9"/>
      <c r="BOK138" s="9"/>
      <c r="BOM138" s="9"/>
      <c r="BOO138" s="9"/>
      <c r="BOQ138" s="9"/>
      <c r="BOS138" s="9"/>
      <c r="BOU138" s="9"/>
      <c r="BOW138" s="9"/>
      <c r="BOY138" s="9"/>
      <c r="BPA138" s="9"/>
      <c r="BPC138" s="9"/>
      <c r="BPE138" s="9"/>
      <c r="BPG138" s="9"/>
      <c r="BPI138" s="9"/>
      <c r="BPK138" s="9"/>
      <c r="BPM138" s="9"/>
      <c r="BPO138" s="9"/>
      <c r="BPQ138" s="9"/>
      <c r="BPS138" s="9"/>
      <c r="BPU138" s="9"/>
      <c r="BPW138" s="9"/>
      <c r="BPY138" s="9"/>
      <c r="BQA138" s="9"/>
      <c r="BQC138" s="9"/>
      <c r="BQE138" s="9"/>
      <c r="BQG138" s="9"/>
      <c r="BQI138" s="9"/>
      <c r="BQK138" s="9"/>
      <c r="BQM138" s="9"/>
      <c r="BQO138" s="9"/>
      <c r="BQQ138" s="9"/>
      <c r="BQS138" s="9"/>
      <c r="BQU138" s="9"/>
      <c r="BQW138" s="9"/>
      <c r="BQY138" s="9"/>
      <c r="BRA138" s="9"/>
      <c r="BRC138" s="9"/>
      <c r="BRE138" s="9"/>
      <c r="BRG138" s="9"/>
      <c r="BRI138" s="9"/>
      <c r="BRK138" s="9"/>
      <c r="BRM138" s="9"/>
      <c r="BRO138" s="9"/>
      <c r="BRQ138" s="9"/>
      <c r="BRS138" s="9"/>
      <c r="BRU138" s="9"/>
      <c r="BRW138" s="9"/>
      <c r="BRY138" s="9"/>
      <c r="BSA138" s="9"/>
      <c r="BSC138" s="9"/>
      <c r="BSE138" s="9"/>
      <c r="BSG138" s="9"/>
      <c r="BSI138" s="9"/>
      <c r="BSK138" s="9"/>
      <c r="BSM138" s="9"/>
      <c r="BSO138" s="9"/>
      <c r="BSQ138" s="9"/>
      <c r="BSS138" s="9"/>
      <c r="BSU138" s="9"/>
      <c r="BSW138" s="9"/>
      <c r="BSY138" s="9"/>
      <c r="BTA138" s="9"/>
      <c r="BTC138" s="9"/>
      <c r="BTE138" s="9"/>
      <c r="BTG138" s="9"/>
      <c r="BTI138" s="9"/>
      <c r="BTK138" s="9"/>
      <c r="BTM138" s="9"/>
      <c r="BTO138" s="9"/>
      <c r="BTQ138" s="9"/>
      <c r="BTS138" s="9"/>
      <c r="BTU138" s="9"/>
      <c r="BTW138" s="9"/>
      <c r="BTY138" s="9"/>
      <c r="BUA138" s="9"/>
      <c r="BUC138" s="9"/>
      <c r="BUE138" s="9"/>
      <c r="BUG138" s="9"/>
      <c r="BUI138" s="9"/>
      <c r="BUK138" s="9"/>
      <c r="BUM138" s="9"/>
      <c r="BUO138" s="9"/>
      <c r="BUQ138" s="9"/>
      <c r="BUS138" s="9"/>
      <c r="BUU138" s="9"/>
      <c r="BUW138" s="9"/>
      <c r="BUY138" s="9"/>
      <c r="BVA138" s="9"/>
      <c r="BVC138" s="9"/>
      <c r="BVE138" s="9"/>
      <c r="BVG138" s="9"/>
      <c r="BVI138" s="9"/>
      <c r="BVK138" s="9"/>
      <c r="BVM138" s="9"/>
      <c r="BVO138" s="9"/>
      <c r="BVQ138" s="9"/>
      <c r="BVS138" s="9"/>
      <c r="BVU138" s="9"/>
      <c r="BVW138" s="9"/>
      <c r="BVY138" s="9"/>
      <c r="BWA138" s="9"/>
      <c r="BWC138" s="9"/>
      <c r="BWE138" s="9"/>
      <c r="BWG138" s="9"/>
      <c r="BWI138" s="9"/>
      <c r="BWK138" s="9"/>
      <c r="BWM138" s="9"/>
      <c r="BWO138" s="9"/>
      <c r="BWQ138" s="9"/>
      <c r="BWS138" s="9"/>
      <c r="BWU138" s="9"/>
      <c r="BWW138" s="9"/>
      <c r="BWY138" s="9"/>
      <c r="BXA138" s="9"/>
      <c r="BXC138" s="9"/>
      <c r="BXE138" s="9"/>
      <c r="BXG138" s="9"/>
      <c r="BXI138" s="9"/>
      <c r="BXK138" s="9"/>
      <c r="BXM138" s="9"/>
      <c r="BXO138" s="9"/>
      <c r="BXQ138" s="9"/>
      <c r="BXS138" s="9"/>
      <c r="BXU138" s="9"/>
      <c r="BXW138" s="9"/>
      <c r="BXY138" s="9"/>
      <c r="BYA138" s="9"/>
      <c r="BYC138" s="9"/>
      <c r="BYE138" s="9"/>
      <c r="BYG138" s="9"/>
      <c r="BYI138" s="9"/>
      <c r="BYK138" s="9"/>
      <c r="BYM138" s="9"/>
      <c r="BYO138" s="9"/>
      <c r="BYQ138" s="9"/>
      <c r="BYS138" s="9"/>
      <c r="BYU138" s="9"/>
      <c r="BYW138" s="9"/>
      <c r="BYY138" s="9"/>
      <c r="BZA138" s="9"/>
      <c r="BZC138" s="9"/>
      <c r="BZE138" s="9"/>
      <c r="BZG138" s="9"/>
      <c r="BZI138" s="9"/>
      <c r="BZK138" s="9"/>
      <c r="BZM138" s="9"/>
      <c r="BZO138" s="9"/>
      <c r="BZQ138" s="9"/>
      <c r="BZS138" s="9"/>
      <c r="BZU138" s="9"/>
      <c r="BZW138" s="9"/>
      <c r="BZY138" s="9"/>
      <c r="CAA138" s="9"/>
      <c r="CAC138" s="9"/>
      <c r="CAE138" s="9"/>
      <c r="CAG138" s="9"/>
      <c r="CAI138" s="9"/>
      <c r="CAK138" s="9"/>
      <c r="CAM138" s="9"/>
      <c r="CAO138" s="9"/>
      <c r="CAQ138" s="9"/>
      <c r="CAS138" s="9"/>
      <c r="CAU138" s="9"/>
      <c r="CAW138" s="9"/>
      <c r="CAY138" s="9"/>
      <c r="CBA138" s="9"/>
      <c r="CBC138" s="9"/>
      <c r="CBE138" s="9"/>
      <c r="CBG138" s="9"/>
      <c r="CBI138" s="9"/>
      <c r="CBK138" s="9"/>
      <c r="CBM138" s="9"/>
      <c r="CBO138" s="9"/>
      <c r="CBQ138" s="9"/>
      <c r="CBS138" s="9"/>
      <c r="CBU138" s="9"/>
      <c r="CBW138" s="9"/>
      <c r="CBY138" s="9"/>
      <c r="CCA138" s="9"/>
      <c r="CCC138" s="9"/>
      <c r="CCE138" s="9"/>
      <c r="CCG138" s="9"/>
      <c r="CCI138" s="9"/>
      <c r="CCK138" s="9"/>
      <c r="CCM138" s="9"/>
      <c r="CCO138" s="9"/>
      <c r="CCQ138" s="9"/>
      <c r="CCS138" s="9"/>
      <c r="CCU138" s="9"/>
      <c r="CCW138" s="9"/>
      <c r="CCY138" s="9"/>
      <c r="CDA138" s="9"/>
      <c r="CDC138" s="9"/>
      <c r="CDE138" s="9"/>
      <c r="CDG138" s="9"/>
      <c r="CDI138" s="9"/>
      <c r="CDK138" s="9"/>
      <c r="CDM138" s="9"/>
      <c r="CDO138" s="9"/>
      <c r="CDQ138" s="9"/>
      <c r="CDS138" s="9"/>
      <c r="CDU138" s="9"/>
      <c r="CDW138" s="9"/>
      <c r="CDY138" s="9"/>
      <c r="CEA138" s="9"/>
      <c r="CEC138" s="9"/>
      <c r="CEE138" s="9"/>
      <c r="CEG138" s="9"/>
      <c r="CEI138" s="9"/>
      <c r="CEK138" s="9"/>
      <c r="CEM138" s="9"/>
      <c r="CEO138" s="9"/>
      <c r="CEQ138" s="9"/>
      <c r="CES138" s="9"/>
      <c r="CEU138" s="9"/>
      <c r="CEW138" s="9"/>
      <c r="CEY138" s="9"/>
      <c r="CFA138" s="9"/>
      <c r="CFC138" s="9"/>
      <c r="CFE138" s="9"/>
      <c r="CFG138" s="9"/>
      <c r="CFI138" s="9"/>
      <c r="CFK138" s="9"/>
      <c r="CFM138" s="9"/>
      <c r="CFO138" s="9"/>
      <c r="CFQ138" s="9"/>
      <c r="CFS138" s="9"/>
      <c r="CFU138" s="9"/>
      <c r="CFW138" s="9"/>
      <c r="CFY138" s="9"/>
      <c r="CGA138" s="9"/>
      <c r="CGC138" s="9"/>
      <c r="CGE138" s="9"/>
      <c r="CGG138" s="9"/>
      <c r="CGI138" s="9"/>
      <c r="CGK138" s="9"/>
      <c r="CGM138" s="9"/>
      <c r="CGO138" s="9"/>
      <c r="CGQ138" s="9"/>
      <c r="CGS138" s="9"/>
      <c r="CGU138" s="9"/>
      <c r="CGW138" s="9"/>
      <c r="CGY138" s="9"/>
      <c r="CHA138" s="9"/>
      <c r="CHC138" s="9"/>
      <c r="CHE138" s="9"/>
      <c r="CHG138" s="9"/>
      <c r="CHI138" s="9"/>
      <c r="CHK138" s="9"/>
      <c r="CHM138" s="9"/>
      <c r="CHO138" s="9"/>
      <c r="CHQ138" s="9"/>
      <c r="CHS138" s="9"/>
      <c r="CHU138" s="9"/>
      <c r="CHW138" s="9"/>
      <c r="CHY138" s="9"/>
      <c r="CIA138" s="9"/>
      <c r="CIC138" s="9"/>
      <c r="CIE138" s="9"/>
      <c r="CIG138" s="9"/>
      <c r="CII138" s="9"/>
      <c r="CIK138" s="9"/>
      <c r="CIM138" s="9"/>
      <c r="CIO138" s="9"/>
      <c r="CIQ138" s="9"/>
      <c r="CIS138" s="9"/>
      <c r="CIU138" s="9"/>
      <c r="CIW138" s="9"/>
      <c r="CIY138" s="9"/>
      <c r="CJA138" s="9"/>
      <c r="CJC138" s="9"/>
      <c r="CJE138" s="9"/>
      <c r="CJG138" s="9"/>
      <c r="CJI138" s="9"/>
      <c r="CJK138" s="9"/>
      <c r="CJM138" s="9"/>
      <c r="CJO138" s="9"/>
      <c r="CJQ138" s="9"/>
      <c r="CJS138" s="9"/>
      <c r="CJU138" s="9"/>
      <c r="CJW138" s="9"/>
      <c r="CJY138" s="9"/>
      <c r="CKA138" s="9"/>
      <c r="CKC138" s="9"/>
      <c r="CKE138" s="9"/>
      <c r="CKG138" s="9"/>
      <c r="CKI138" s="9"/>
      <c r="CKK138" s="9"/>
      <c r="CKM138" s="9"/>
      <c r="CKO138" s="9"/>
      <c r="CKQ138" s="9"/>
      <c r="CKS138" s="9"/>
      <c r="CKU138" s="9"/>
      <c r="CKW138" s="9"/>
      <c r="CKY138" s="9"/>
      <c r="CLA138" s="9"/>
      <c r="CLC138" s="9"/>
      <c r="CLE138" s="9"/>
      <c r="CLG138" s="9"/>
      <c r="CLI138" s="9"/>
      <c r="CLK138" s="9"/>
      <c r="CLM138" s="9"/>
      <c r="CLO138" s="9"/>
      <c r="CLQ138" s="9"/>
      <c r="CLS138" s="9"/>
      <c r="CLU138" s="9"/>
      <c r="CLW138" s="9"/>
      <c r="CLY138" s="9"/>
      <c r="CMA138" s="9"/>
      <c r="CMC138" s="9"/>
      <c r="CME138" s="9"/>
      <c r="CMG138" s="9"/>
      <c r="CMI138" s="9"/>
      <c r="CMK138" s="9"/>
      <c r="CMM138" s="9"/>
      <c r="CMO138" s="9"/>
      <c r="CMQ138" s="9"/>
      <c r="CMS138" s="9"/>
      <c r="CMU138" s="9"/>
      <c r="CMW138" s="9"/>
      <c r="CMY138" s="9"/>
      <c r="CNA138" s="9"/>
      <c r="CNC138" s="9"/>
      <c r="CNE138" s="9"/>
      <c r="CNG138" s="9"/>
      <c r="CNI138" s="9"/>
      <c r="CNK138" s="9"/>
      <c r="CNM138" s="9"/>
      <c r="CNO138" s="9"/>
      <c r="CNQ138" s="9"/>
      <c r="CNS138" s="9"/>
      <c r="CNU138" s="9"/>
      <c r="CNW138" s="9"/>
      <c r="CNY138" s="9"/>
      <c r="COA138" s="9"/>
      <c r="COC138" s="9"/>
      <c r="COE138" s="9"/>
      <c r="COG138" s="9"/>
      <c r="COI138" s="9"/>
      <c r="COK138" s="9"/>
      <c r="COM138" s="9"/>
      <c r="COO138" s="9"/>
      <c r="COQ138" s="9"/>
      <c r="COS138" s="9"/>
      <c r="COU138" s="9"/>
      <c r="COW138" s="9"/>
      <c r="COY138" s="9"/>
      <c r="CPA138" s="9"/>
      <c r="CPC138" s="9"/>
      <c r="CPE138" s="9"/>
      <c r="CPG138" s="9"/>
      <c r="CPI138" s="9"/>
      <c r="CPK138" s="9"/>
      <c r="CPM138" s="9"/>
      <c r="CPO138" s="9"/>
      <c r="CPQ138" s="9"/>
      <c r="CPS138" s="9"/>
      <c r="CPU138" s="9"/>
      <c r="CPW138" s="9"/>
      <c r="CPY138" s="9"/>
      <c r="CQA138" s="9"/>
      <c r="CQC138" s="9"/>
      <c r="CQE138" s="9"/>
      <c r="CQG138" s="9"/>
      <c r="CQI138" s="9"/>
      <c r="CQK138" s="9"/>
      <c r="CQM138" s="9"/>
      <c r="CQO138" s="9"/>
      <c r="CQQ138" s="9"/>
      <c r="CQS138" s="9"/>
      <c r="CQU138" s="9"/>
      <c r="CQW138" s="9"/>
      <c r="CQY138" s="9"/>
      <c r="CRA138" s="9"/>
      <c r="CRC138" s="9"/>
      <c r="CRE138" s="9"/>
      <c r="CRG138" s="9"/>
      <c r="CRI138" s="9"/>
      <c r="CRK138" s="9"/>
      <c r="CRM138" s="9"/>
      <c r="CRO138" s="9"/>
      <c r="CRQ138" s="9"/>
      <c r="CRS138" s="9"/>
      <c r="CRU138" s="9"/>
      <c r="CRW138" s="9"/>
      <c r="CRY138" s="9"/>
      <c r="CSA138" s="9"/>
      <c r="CSC138" s="9"/>
      <c r="CSE138" s="9"/>
      <c r="CSG138" s="9"/>
      <c r="CSI138" s="9"/>
      <c r="CSK138" s="9"/>
      <c r="CSM138" s="9"/>
      <c r="CSO138" s="9"/>
      <c r="CSQ138" s="9"/>
      <c r="CSS138" s="9"/>
      <c r="CSU138" s="9"/>
      <c r="CSW138" s="9"/>
      <c r="CSY138" s="9"/>
      <c r="CTA138" s="9"/>
      <c r="CTC138" s="9"/>
      <c r="CTE138" s="9"/>
      <c r="CTG138" s="9"/>
      <c r="CTI138" s="9"/>
      <c r="CTK138" s="9"/>
      <c r="CTM138" s="9"/>
      <c r="CTO138" s="9"/>
      <c r="CTQ138" s="9"/>
      <c r="CTS138" s="9"/>
      <c r="CTU138" s="9"/>
      <c r="CTW138" s="9"/>
      <c r="CTY138" s="9"/>
      <c r="CUA138" s="9"/>
      <c r="CUC138" s="9"/>
      <c r="CUE138" s="9"/>
      <c r="CUG138" s="9"/>
      <c r="CUI138" s="9"/>
      <c r="CUK138" s="9"/>
      <c r="CUM138" s="9"/>
      <c r="CUO138" s="9"/>
      <c r="CUQ138" s="9"/>
      <c r="CUS138" s="9"/>
      <c r="CUU138" s="9"/>
      <c r="CUW138" s="9"/>
      <c r="CUY138" s="9"/>
      <c r="CVA138" s="9"/>
      <c r="CVC138" s="9"/>
      <c r="CVE138" s="9"/>
      <c r="CVG138" s="9"/>
      <c r="CVI138" s="9"/>
      <c r="CVK138" s="9"/>
      <c r="CVM138" s="9"/>
      <c r="CVO138" s="9"/>
      <c r="CVQ138" s="9"/>
      <c r="CVS138" s="9"/>
      <c r="CVU138" s="9"/>
      <c r="CVW138" s="9"/>
      <c r="CVY138" s="9"/>
      <c r="CWA138" s="9"/>
      <c r="CWC138" s="9"/>
      <c r="CWE138" s="9"/>
      <c r="CWG138" s="9"/>
      <c r="CWI138" s="9"/>
      <c r="CWK138" s="9"/>
      <c r="CWM138" s="9"/>
      <c r="CWO138" s="9"/>
      <c r="CWQ138" s="9"/>
      <c r="CWS138" s="9"/>
      <c r="CWU138" s="9"/>
      <c r="CWW138" s="9"/>
      <c r="CWY138" s="9"/>
      <c r="CXA138" s="9"/>
      <c r="CXC138" s="9"/>
      <c r="CXE138" s="9"/>
      <c r="CXG138" s="9"/>
      <c r="CXI138" s="9"/>
      <c r="CXK138" s="9"/>
      <c r="CXM138" s="9"/>
      <c r="CXO138" s="9"/>
      <c r="CXQ138" s="9"/>
      <c r="CXS138" s="9"/>
      <c r="CXU138" s="9"/>
      <c r="CXW138" s="9"/>
      <c r="CXY138" s="9"/>
      <c r="CYA138" s="9"/>
      <c r="CYC138" s="9"/>
      <c r="CYE138" s="9"/>
      <c r="CYG138" s="9"/>
      <c r="CYI138" s="9"/>
      <c r="CYK138" s="9"/>
      <c r="CYM138" s="9"/>
      <c r="CYO138" s="9"/>
      <c r="CYQ138" s="9"/>
      <c r="CYS138" s="9"/>
      <c r="CYU138" s="9"/>
      <c r="CYW138" s="9"/>
      <c r="CYY138" s="9"/>
      <c r="CZA138" s="9"/>
      <c r="CZC138" s="9"/>
      <c r="CZE138" s="9"/>
      <c r="CZG138" s="9"/>
      <c r="CZI138" s="9"/>
      <c r="CZK138" s="9"/>
      <c r="CZM138" s="9"/>
      <c r="CZO138" s="9"/>
      <c r="CZQ138" s="9"/>
      <c r="CZS138" s="9"/>
      <c r="CZU138" s="9"/>
      <c r="CZW138" s="9"/>
      <c r="CZY138" s="9"/>
      <c r="DAA138" s="9"/>
      <c r="DAC138" s="9"/>
      <c r="DAE138" s="9"/>
      <c r="DAG138" s="9"/>
      <c r="DAI138" s="9"/>
      <c r="DAK138" s="9"/>
      <c r="DAM138" s="9"/>
      <c r="DAO138" s="9"/>
      <c r="DAQ138" s="9"/>
      <c r="DAS138" s="9"/>
      <c r="DAU138" s="9"/>
      <c r="DAW138" s="9"/>
      <c r="DAY138" s="9"/>
      <c r="DBA138" s="9"/>
      <c r="DBC138" s="9"/>
      <c r="DBE138" s="9"/>
      <c r="DBG138" s="9"/>
      <c r="DBI138" s="9"/>
      <c r="DBK138" s="9"/>
      <c r="DBM138" s="9"/>
      <c r="DBO138" s="9"/>
      <c r="DBQ138" s="9"/>
      <c r="DBS138" s="9"/>
      <c r="DBU138" s="9"/>
      <c r="DBW138" s="9"/>
      <c r="DBY138" s="9"/>
      <c r="DCA138" s="9"/>
      <c r="DCC138" s="9"/>
      <c r="DCE138" s="9"/>
      <c r="DCG138" s="9"/>
      <c r="DCI138" s="9"/>
      <c r="DCK138" s="9"/>
      <c r="DCM138" s="9"/>
      <c r="DCO138" s="9"/>
      <c r="DCQ138" s="9"/>
      <c r="DCS138" s="9"/>
      <c r="DCU138" s="9"/>
      <c r="DCW138" s="9"/>
      <c r="DCY138" s="9"/>
      <c r="DDA138" s="9"/>
      <c r="DDC138" s="9"/>
      <c r="DDE138" s="9"/>
      <c r="DDG138" s="9"/>
      <c r="DDI138" s="9"/>
      <c r="DDK138" s="9"/>
      <c r="DDM138" s="9"/>
      <c r="DDO138" s="9"/>
      <c r="DDQ138" s="9"/>
      <c r="DDS138" s="9"/>
      <c r="DDU138" s="9"/>
      <c r="DDW138" s="9"/>
      <c r="DDY138" s="9"/>
      <c r="DEA138" s="9"/>
      <c r="DEC138" s="9"/>
      <c r="DEE138" s="9"/>
      <c r="DEG138" s="9"/>
      <c r="DEI138" s="9"/>
      <c r="DEK138" s="9"/>
      <c r="DEM138" s="9"/>
      <c r="DEO138" s="9"/>
      <c r="DEQ138" s="9"/>
      <c r="DES138" s="9"/>
      <c r="DEU138" s="9"/>
      <c r="DEW138" s="9"/>
      <c r="DEY138" s="9"/>
      <c r="DFA138" s="9"/>
      <c r="DFC138" s="9"/>
      <c r="DFE138" s="9"/>
      <c r="DFG138" s="9"/>
      <c r="DFI138" s="9"/>
      <c r="DFK138" s="9"/>
      <c r="DFM138" s="9"/>
      <c r="DFO138" s="9"/>
      <c r="DFQ138" s="9"/>
      <c r="DFS138" s="9"/>
      <c r="DFU138" s="9"/>
      <c r="DFW138" s="9"/>
      <c r="DFY138" s="9"/>
      <c r="DGA138" s="9"/>
      <c r="DGC138" s="9"/>
      <c r="DGE138" s="9"/>
      <c r="DGG138" s="9"/>
      <c r="DGI138" s="9"/>
      <c r="DGK138" s="9"/>
      <c r="DGM138" s="9"/>
      <c r="DGO138" s="9"/>
      <c r="DGQ138" s="9"/>
      <c r="DGS138" s="9"/>
      <c r="DGU138" s="9"/>
      <c r="DGW138" s="9"/>
      <c r="DGY138" s="9"/>
      <c r="DHA138" s="9"/>
      <c r="DHC138" s="9"/>
      <c r="DHE138" s="9"/>
      <c r="DHG138" s="9"/>
      <c r="DHI138" s="9"/>
      <c r="DHK138" s="9"/>
      <c r="DHM138" s="9"/>
      <c r="DHO138" s="9"/>
      <c r="DHQ138" s="9"/>
      <c r="DHS138" s="9"/>
      <c r="DHU138" s="9"/>
      <c r="DHW138" s="9"/>
      <c r="DHY138" s="9"/>
      <c r="DIA138" s="9"/>
      <c r="DIC138" s="9"/>
      <c r="DIE138" s="9"/>
      <c r="DIG138" s="9"/>
      <c r="DII138" s="9"/>
      <c r="DIK138" s="9"/>
      <c r="DIM138" s="9"/>
      <c r="DIO138" s="9"/>
      <c r="DIQ138" s="9"/>
      <c r="DIS138" s="9"/>
      <c r="DIU138" s="9"/>
      <c r="DIW138" s="9"/>
      <c r="DIY138" s="9"/>
      <c r="DJA138" s="9"/>
      <c r="DJC138" s="9"/>
      <c r="DJE138" s="9"/>
      <c r="DJG138" s="9"/>
      <c r="DJI138" s="9"/>
      <c r="DJK138" s="9"/>
      <c r="DJM138" s="9"/>
      <c r="DJO138" s="9"/>
      <c r="DJQ138" s="9"/>
      <c r="DJS138" s="9"/>
      <c r="DJU138" s="9"/>
      <c r="DJW138" s="9"/>
      <c r="DJY138" s="9"/>
      <c r="DKA138" s="9"/>
      <c r="DKC138" s="9"/>
      <c r="DKE138" s="9"/>
      <c r="DKG138" s="9"/>
      <c r="DKI138" s="9"/>
      <c r="DKK138" s="9"/>
      <c r="DKM138" s="9"/>
      <c r="DKO138" s="9"/>
      <c r="DKQ138" s="9"/>
      <c r="DKS138" s="9"/>
      <c r="DKU138" s="9"/>
      <c r="DKW138" s="9"/>
      <c r="DKY138" s="9"/>
      <c r="DLA138" s="9"/>
      <c r="DLC138" s="9"/>
      <c r="DLE138" s="9"/>
      <c r="DLG138" s="9"/>
      <c r="DLI138" s="9"/>
      <c r="DLK138" s="9"/>
      <c r="DLM138" s="9"/>
      <c r="DLO138" s="9"/>
      <c r="DLQ138" s="9"/>
      <c r="DLS138" s="9"/>
      <c r="DLU138" s="9"/>
      <c r="DLW138" s="9"/>
      <c r="DLY138" s="9"/>
      <c r="DMA138" s="9"/>
      <c r="DMC138" s="9"/>
      <c r="DME138" s="9"/>
      <c r="DMG138" s="9"/>
      <c r="DMI138" s="9"/>
      <c r="DMK138" s="9"/>
      <c r="DMM138" s="9"/>
      <c r="DMO138" s="9"/>
      <c r="DMQ138" s="9"/>
      <c r="DMS138" s="9"/>
      <c r="DMU138" s="9"/>
      <c r="DMW138" s="9"/>
      <c r="DMY138" s="9"/>
      <c r="DNA138" s="9"/>
      <c r="DNC138" s="9"/>
      <c r="DNE138" s="9"/>
      <c r="DNG138" s="9"/>
      <c r="DNI138" s="9"/>
      <c r="DNK138" s="9"/>
      <c r="DNM138" s="9"/>
      <c r="DNO138" s="9"/>
      <c r="DNQ138" s="9"/>
      <c r="DNS138" s="9"/>
      <c r="DNU138" s="9"/>
      <c r="DNW138" s="9"/>
      <c r="DNY138" s="9"/>
      <c r="DOA138" s="9"/>
      <c r="DOC138" s="9"/>
      <c r="DOE138" s="9"/>
      <c r="DOG138" s="9"/>
      <c r="DOI138" s="9"/>
      <c r="DOK138" s="9"/>
      <c r="DOM138" s="9"/>
      <c r="DOO138" s="9"/>
      <c r="DOQ138" s="9"/>
      <c r="DOS138" s="9"/>
      <c r="DOU138" s="9"/>
      <c r="DOW138" s="9"/>
      <c r="DOY138" s="9"/>
      <c r="DPA138" s="9"/>
      <c r="DPC138" s="9"/>
      <c r="DPE138" s="9"/>
      <c r="DPG138" s="9"/>
      <c r="DPI138" s="9"/>
      <c r="DPK138" s="9"/>
      <c r="DPM138" s="9"/>
      <c r="DPO138" s="9"/>
      <c r="DPQ138" s="9"/>
      <c r="DPS138" s="9"/>
      <c r="DPU138" s="9"/>
      <c r="DPW138" s="9"/>
      <c r="DPY138" s="9"/>
      <c r="DQA138" s="9"/>
      <c r="DQC138" s="9"/>
      <c r="DQE138" s="9"/>
      <c r="DQG138" s="9"/>
      <c r="DQI138" s="9"/>
      <c r="DQK138" s="9"/>
      <c r="DQM138" s="9"/>
      <c r="DQO138" s="9"/>
      <c r="DQQ138" s="9"/>
      <c r="DQS138" s="9"/>
      <c r="DQU138" s="9"/>
      <c r="DQW138" s="9"/>
      <c r="DQY138" s="9"/>
      <c r="DRA138" s="9"/>
      <c r="DRC138" s="9"/>
      <c r="DRE138" s="9"/>
      <c r="DRG138" s="9"/>
      <c r="DRI138" s="9"/>
      <c r="DRK138" s="9"/>
      <c r="DRM138" s="9"/>
      <c r="DRO138" s="9"/>
      <c r="DRQ138" s="9"/>
      <c r="DRS138" s="9"/>
      <c r="DRU138" s="9"/>
      <c r="DRW138" s="9"/>
      <c r="DRY138" s="9"/>
      <c r="DSA138" s="9"/>
      <c r="DSC138" s="9"/>
      <c r="DSE138" s="9"/>
      <c r="DSG138" s="9"/>
      <c r="DSI138" s="9"/>
      <c r="DSK138" s="9"/>
      <c r="DSM138" s="9"/>
      <c r="DSO138" s="9"/>
      <c r="DSQ138" s="9"/>
      <c r="DSS138" s="9"/>
      <c r="DSU138" s="9"/>
      <c r="DSW138" s="9"/>
      <c r="DSY138" s="9"/>
      <c r="DTA138" s="9"/>
      <c r="DTC138" s="9"/>
      <c r="DTE138" s="9"/>
      <c r="DTG138" s="9"/>
      <c r="DTI138" s="9"/>
      <c r="DTK138" s="9"/>
      <c r="DTM138" s="9"/>
      <c r="DTO138" s="9"/>
      <c r="DTQ138" s="9"/>
      <c r="DTS138" s="9"/>
      <c r="DTU138" s="9"/>
      <c r="DTW138" s="9"/>
      <c r="DTY138" s="9"/>
      <c r="DUA138" s="9"/>
      <c r="DUC138" s="9"/>
      <c r="DUE138" s="9"/>
      <c r="DUG138" s="9"/>
      <c r="DUI138" s="9"/>
      <c r="DUK138" s="9"/>
      <c r="DUM138" s="9"/>
      <c r="DUO138" s="9"/>
      <c r="DUQ138" s="9"/>
      <c r="DUS138" s="9"/>
      <c r="DUU138" s="9"/>
      <c r="DUW138" s="9"/>
      <c r="DUY138" s="9"/>
      <c r="DVA138" s="9"/>
      <c r="DVC138" s="9"/>
      <c r="DVE138" s="9"/>
      <c r="DVG138" s="9"/>
      <c r="DVI138" s="9"/>
      <c r="DVK138" s="9"/>
      <c r="DVM138" s="9"/>
      <c r="DVO138" s="9"/>
      <c r="DVQ138" s="9"/>
      <c r="DVS138" s="9"/>
      <c r="DVU138" s="9"/>
      <c r="DVW138" s="9"/>
      <c r="DVY138" s="9"/>
      <c r="DWA138" s="9"/>
      <c r="DWC138" s="9"/>
      <c r="DWE138" s="9"/>
      <c r="DWG138" s="9"/>
      <c r="DWI138" s="9"/>
      <c r="DWK138" s="9"/>
      <c r="DWM138" s="9"/>
      <c r="DWO138" s="9"/>
      <c r="DWQ138" s="9"/>
      <c r="DWS138" s="9"/>
      <c r="DWU138" s="9"/>
      <c r="DWW138" s="9"/>
      <c r="DWY138" s="9"/>
      <c r="DXA138" s="9"/>
      <c r="DXC138" s="9"/>
      <c r="DXE138" s="9"/>
      <c r="DXG138" s="9"/>
      <c r="DXI138" s="9"/>
      <c r="DXK138" s="9"/>
      <c r="DXM138" s="9"/>
      <c r="DXO138" s="9"/>
      <c r="DXQ138" s="9"/>
      <c r="DXS138" s="9"/>
      <c r="DXU138" s="9"/>
      <c r="DXW138" s="9"/>
      <c r="DXY138" s="9"/>
      <c r="DYA138" s="9"/>
      <c r="DYC138" s="9"/>
      <c r="DYE138" s="9"/>
      <c r="DYG138" s="9"/>
      <c r="DYI138" s="9"/>
      <c r="DYK138" s="9"/>
      <c r="DYM138" s="9"/>
      <c r="DYO138" s="9"/>
      <c r="DYQ138" s="9"/>
      <c r="DYS138" s="9"/>
      <c r="DYU138" s="9"/>
      <c r="DYW138" s="9"/>
      <c r="DYY138" s="9"/>
      <c r="DZA138" s="9"/>
      <c r="DZC138" s="9"/>
      <c r="DZE138" s="9"/>
      <c r="DZG138" s="9"/>
      <c r="DZI138" s="9"/>
      <c r="DZK138" s="9"/>
      <c r="DZM138" s="9"/>
      <c r="DZO138" s="9"/>
      <c r="DZQ138" s="9"/>
      <c r="DZS138" s="9"/>
      <c r="DZU138" s="9"/>
      <c r="DZW138" s="9"/>
      <c r="DZY138" s="9"/>
      <c r="EAA138" s="9"/>
      <c r="EAC138" s="9"/>
      <c r="EAE138" s="9"/>
      <c r="EAG138" s="9"/>
      <c r="EAI138" s="9"/>
      <c r="EAK138" s="9"/>
      <c r="EAM138" s="9"/>
      <c r="EAO138" s="9"/>
      <c r="EAQ138" s="9"/>
      <c r="EAS138" s="9"/>
      <c r="EAU138" s="9"/>
      <c r="EAW138" s="9"/>
      <c r="EAY138" s="9"/>
      <c r="EBA138" s="9"/>
      <c r="EBC138" s="9"/>
      <c r="EBE138" s="9"/>
      <c r="EBG138" s="9"/>
      <c r="EBI138" s="9"/>
      <c r="EBK138" s="9"/>
      <c r="EBM138" s="9"/>
      <c r="EBO138" s="9"/>
      <c r="EBQ138" s="9"/>
      <c r="EBS138" s="9"/>
      <c r="EBU138" s="9"/>
      <c r="EBW138" s="9"/>
      <c r="EBY138" s="9"/>
      <c r="ECA138" s="9"/>
      <c r="ECC138" s="9"/>
      <c r="ECE138" s="9"/>
      <c r="ECG138" s="9"/>
      <c r="ECI138" s="9"/>
      <c r="ECK138" s="9"/>
      <c r="ECM138" s="9"/>
      <c r="ECO138" s="9"/>
      <c r="ECQ138" s="9"/>
      <c r="ECS138" s="9"/>
      <c r="ECU138" s="9"/>
      <c r="ECW138" s="9"/>
      <c r="ECY138" s="9"/>
      <c r="EDA138" s="9"/>
      <c r="EDC138" s="9"/>
      <c r="EDE138" s="9"/>
      <c r="EDG138" s="9"/>
      <c r="EDI138" s="9"/>
      <c r="EDK138" s="9"/>
      <c r="EDM138" s="9"/>
      <c r="EDO138" s="9"/>
      <c r="EDQ138" s="9"/>
      <c r="EDS138" s="9"/>
      <c r="EDU138" s="9"/>
      <c r="EDW138" s="9"/>
      <c r="EDY138" s="9"/>
      <c r="EEA138" s="9"/>
      <c r="EEC138" s="9"/>
      <c r="EEE138" s="9"/>
      <c r="EEG138" s="9"/>
      <c r="EEI138" s="9"/>
      <c r="EEK138" s="9"/>
      <c r="EEM138" s="9"/>
      <c r="EEO138" s="9"/>
      <c r="EEQ138" s="9"/>
      <c r="EES138" s="9"/>
      <c r="EEU138" s="9"/>
      <c r="EEW138" s="9"/>
      <c r="EEY138" s="9"/>
      <c r="EFA138" s="9"/>
      <c r="EFC138" s="9"/>
      <c r="EFE138" s="9"/>
      <c r="EFG138" s="9"/>
      <c r="EFI138" s="9"/>
      <c r="EFK138" s="9"/>
      <c r="EFM138" s="9"/>
      <c r="EFO138" s="9"/>
      <c r="EFQ138" s="9"/>
      <c r="EFS138" s="9"/>
      <c r="EFU138" s="9"/>
      <c r="EFW138" s="9"/>
      <c r="EFY138" s="9"/>
      <c r="EGA138" s="9"/>
      <c r="EGC138" s="9"/>
      <c r="EGE138" s="9"/>
      <c r="EGG138" s="9"/>
      <c r="EGI138" s="9"/>
      <c r="EGK138" s="9"/>
      <c r="EGM138" s="9"/>
      <c r="EGO138" s="9"/>
      <c r="EGQ138" s="9"/>
      <c r="EGS138" s="9"/>
      <c r="EGU138" s="9"/>
      <c r="EGW138" s="9"/>
      <c r="EGY138" s="9"/>
      <c r="EHA138" s="9"/>
      <c r="EHC138" s="9"/>
      <c r="EHE138" s="9"/>
      <c r="EHG138" s="9"/>
      <c r="EHI138" s="9"/>
      <c r="EHK138" s="9"/>
      <c r="EHM138" s="9"/>
      <c r="EHO138" s="9"/>
      <c r="EHQ138" s="9"/>
      <c r="EHS138" s="9"/>
      <c r="EHU138" s="9"/>
      <c r="EHW138" s="9"/>
      <c r="EHY138" s="9"/>
      <c r="EIA138" s="9"/>
      <c r="EIC138" s="9"/>
      <c r="EIE138" s="9"/>
      <c r="EIG138" s="9"/>
      <c r="EII138" s="9"/>
      <c r="EIK138" s="9"/>
      <c r="EIM138" s="9"/>
      <c r="EIO138" s="9"/>
      <c r="EIQ138" s="9"/>
      <c r="EIS138" s="9"/>
      <c r="EIU138" s="9"/>
      <c r="EIW138" s="9"/>
      <c r="EIY138" s="9"/>
      <c r="EJA138" s="9"/>
      <c r="EJC138" s="9"/>
      <c r="EJE138" s="9"/>
      <c r="EJG138" s="9"/>
      <c r="EJI138" s="9"/>
      <c r="EJK138" s="9"/>
      <c r="EJM138" s="9"/>
      <c r="EJO138" s="9"/>
      <c r="EJQ138" s="9"/>
      <c r="EJS138" s="9"/>
      <c r="EJU138" s="9"/>
      <c r="EJW138" s="9"/>
      <c r="EJY138" s="9"/>
      <c r="EKA138" s="9"/>
      <c r="EKC138" s="9"/>
      <c r="EKE138" s="9"/>
      <c r="EKG138" s="9"/>
      <c r="EKI138" s="9"/>
      <c r="EKK138" s="9"/>
      <c r="EKM138" s="9"/>
      <c r="EKO138" s="9"/>
      <c r="EKQ138" s="9"/>
      <c r="EKS138" s="9"/>
      <c r="EKU138" s="9"/>
      <c r="EKW138" s="9"/>
      <c r="EKY138" s="9"/>
      <c r="ELA138" s="9"/>
      <c r="ELC138" s="9"/>
      <c r="ELE138" s="9"/>
      <c r="ELG138" s="9"/>
      <c r="ELI138" s="9"/>
      <c r="ELK138" s="9"/>
      <c r="ELM138" s="9"/>
      <c r="ELO138" s="9"/>
      <c r="ELQ138" s="9"/>
      <c r="ELS138" s="9"/>
      <c r="ELU138" s="9"/>
      <c r="ELW138" s="9"/>
      <c r="ELY138" s="9"/>
      <c r="EMA138" s="9"/>
      <c r="EMC138" s="9"/>
      <c r="EME138" s="9"/>
      <c r="EMG138" s="9"/>
      <c r="EMI138" s="9"/>
      <c r="EMK138" s="9"/>
      <c r="EMM138" s="9"/>
      <c r="EMO138" s="9"/>
      <c r="EMQ138" s="9"/>
      <c r="EMS138" s="9"/>
      <c r="EMU138" s="9"/>
      <c r="EMW138" s="9"/>
      <c r="EMY138" s="9"/>
      <c r="ENA138" s="9"/>
      <c r="ENC138" s="9"/>
      <c r="ENE138" s="9"/>
      <c r="ENG138" s="9"/>
      <c r="ENI138" s="9"/>
      <c r="ENK138" s="9"/>
      <c r="ENM138" s="9"/>
      <c r="ENO138" s="9"/>
      <c r="ENQ138" s="9"/>
      <c r="ENS138" s="9"/>
      <c r="ENU138" s="9"/>
      <c r="ENW138" s="9"/>
      <c r="ENY138" s="9"/>
      <c r="EOA138" s="9"/>
      <c r="EOC138" s="9"/>
      <c r="EOE138" s="9"/>
      <c r="EOG138" s="9"/>
      <c r="EOI138" s="9"/>
      <c r="EOK138" s="9"/>
      <c r="EOM138" s="9"/>
      <c r="EOO138" s="9"/>
      <c r="EOQ138" s="9"/>
      <c r="EOS138" s="9"/>
      <c r="EOU138" s="9"/>
      <c r="EOW138" s="9"/>
      <c r="EOY138" s="9"/>
      <c r="EPA138" s="9"/>
      <c r="EPC138" s="9"/>
      <c r="EPE138" s="9"/>
      <c r="EPG138" s="9"/>
      <c r="EPI138" s="9"/>
      <c r="EPK138" s="9"/>
      <c r="EPM138" s="9"/>
      <c r="EPO138" s="9"/>
      <c r="EPQ138" s="9"/>
      <c r="EPS138" s="9"/>
      <c r="EPU138" s="9"/>
      <c r="EPW138" s="9"/>
      <c r="EPY138" s="9"/>
      <c r="EQA138" s="9"/>
      <c r="EQC138" s="9"/>
      <c r="EQE138" s="9"/>
      <c r="EQG138" s="9"/>
      <c r="EQI138" s="9"/>
      <c r="EQK138" s="9"/>
      <c r="EQM138" s="9"/>
      <c r="EQO138" s="9"/>
      <c r="EQQ138" s="9"/>
      <c r="EQS138" s="9"/>
      <c r="EQU138" s="9"/>
      <c r="EQW138" s="9"/>
      <c r="EQY138" s="9"/>
      <c r="ERA138" s="9"/>
      <c r="ERC138" s="9"/>
      <c r="ERE138" s="9"/>
      <c r="ERG138" s="9"/>
      <c r="ERI138" s="9"/>
      <c r="ERK138" s="9"/>
      <c r="ERM138" s="9"/>
      <c r="ERO138" s="9"/>
      <c r="ERQ138" s="9"/>
      <c r="ERS138" s="9"/>
      <c r="ERU138" s="9"/>
      <c r="ERW138" s="9"/>
      <c r="ERY138" s="9"/>
      <c r="ESA138" s="9"/>
      <c r="ESC138" s="9"/>
      <c r="ESE138" s="9"/>
      <c r="ESG138" s="9"/>
      <c r="ESI138" s="9"/>
      <c r="ESK138" s="9"/>
      <c r="ESM138" s="9"/>
      <c r="ESO138" s="9"/>
      <c r="ESQ138" s="9"/>
      <c r="ESS138" s="9"/>
      <c r="ESU138" s="9"/>
      <c r="ESW138" s="9"/>
      <c r="ESY138" s="9"/>
      <c r="ETA138" s="9"/>
      <c r="ETC138" s="9"/>
      <c r="ETE138" s="9"/>
      <c r="ETG138" s="9"/>
      <c r="ETI138" s="9"/>
      <c r="ETK138" s="9"/>
      <c r="ETM138" s="9"/>
      <c r="ETO138" s="9"/>
      <c r="ETQ138" s="9"/>
      <c r="ETS138" s="9"/>
      <c r="ETU138" s="9"/>
      <c r="ETW138" s="9"/>
      <c r="ETY138" s="9"/>
      <c r="EUA138" s="9"/>
      <c r="EUC138" s="9"/>
      <c r="EUE138" s="9"/>
      <c r="EUG138" s="9"/>
      <c r="EUI138" s="9"/>
      <c r="EUK138" s="9"/>
      <c r="EUM138" s="9"/>
      <c r="EUO138" s="9"/>
      <c r="EUQ138" s="9"/>
      <c r="EUS138" s="9"/>
      <c r="EUU138" s="9"/>
      <c r="EUW138" s="9"/>
      <c r="EUY138" s="9"/>
      <c r="EVA138" s="9"/>
      <c r="EVC138" s="9"/>
      <c r="EVE138" s="9"/>
      <c r="EVG138" s="9"/>
      <c r="EVI138" s="9"/>
      <c r="EVK138" s="9"/>
      <c r="EVM138" s="9"/>
      <c r="EVO138" s="9"/>
      <c r="EVQ138" s="9"/>
      <c r="EVS138" s="9"/>
      <c r="EVU138" s="9"/>
      <c r="EVW138" s="9"/>
      <c r="EVY138" s="9"/>
      <c r="EWA138" s="9"/>
      <c r="EWC138" s="9"/>
      <c r="EWE138" s="9"/>
      <c r="EWG138" s="9"/>
      <c r="EWI138" s="9"/>
      <c r="EWK138" s="9"/>
      <c r="EWM138" s="9"/>
      <c r="EWO138" s="9"/>
      <c r="EWQ138" s="9"/>
      <c r="EWS138" s="9"/>
      <c r="EWU138" s="9"/>
      <c r="EWW138" s="9"/>
      <c r="EWY138" s="9"/>
      <c r="EXA138" s="9"/>
      <c r="EXC138" s="9"/>
      <c r="EXE138" s="9"/>
      <c r="EXG138" s="9"/>
      <c r="EXI138" s="9"/>
      <c r="EXK138" s="9"/>
      <c r="EXM138" s="9"/>
      <c r="EXO138" s="9"/>
      <c r="EXQ138" s="9"/>
      <c r="EXS138" s="9"/>
      <c r="EXU138" s="9"/>
      <c r="EXW138" s="9"/>
      <c r="EXY138" s="9"/>
      <c r="EYA138" s="9"/>
      <c r="EYC138" s="9"/>
      <c r="EYE138" s="9"/>
      <c r="EYG138" s="9"/>
      <c r="EYI138" s="9"/>
      <c r="EYK138" s="9"/>
      <c r="EYM138" s="9"/>
      <c r="EYO138" s="9"/>
      <c r="EYQ138" s="9"/>
      <c r="EYS138" s="9"/>
      <c r="EYU138" s="9"/>
      <c r="EYW138" s="9"/>
      <c r="EYY138" s="9"/>
      <c r="EZA138" s="9"/>
      <c r="EZC138" s="9"/>
      <c r="EZE138" s="9"/>
      <c r="EZG138" s="9"/>
      <c r="EZI138" s="9"/>
      <c r="EZK138" s="9"/>
      <c r="EZM138" s="9"/>
      <c r="EZO138" s="9"/>
      <c r="EZQ138" s="9"/>
      <c r="EZS138" s="9"/>
      <c r="EZU138" s="9"/>
      <c r="EZW138" s="9"/>
      <c r="EZY138" s="9"/>
      <c r="FAA138" s="9"/>
      <c r="FAC138" s="9"/>
      <c r="FAE138" s="9"/>
      <c r="FAG138" s="9"/>
      <c r="FAI138" s="9"/>
      <c r="FAK138" s="9"/>
      <c r="FAM138" s="9"/>
      <c r="FAO138" s="9"/>
      <c r="FAQ138" s="9"/>
      <c r="FAS138" s="9"/>
      <c r="FAU138" s="9"/>
      <c r="FAW138" s="9"/>
      <c r="FAY138" s="9"/>
      <c r="FBA138" s="9"/>
      <c r="FBC138" s="9"/>
      <c r="FBE138" s="9"/>
      <c r="FBG138" s="9"/>
      <c r="FBI138" s="9"/>
      <c r="FBK138" s="9"/>
      <c r="FBM138" s="9"/>
      <c r="FBO138" s="9"/>
      <c r="FBQ138" s="9"/>
      <c r="FBS138" s="9"/>
      <c r="FBU138" s="9"/>
      <c r="FBW138" s="9"/>
      <c r="FBY138" s="9"/>
      <c r="FCA138" s="9"/>
      <c r="FCC138" s="9"/>
      <c r="FCE138" s="9"/>
      <c r="FCG138" s="9"/>
      <c r="FCI138" s="9"/>
      <c r="FCK138" s="9"/>
      <c r="FCM138" s="9"/>
      <c r="FCO138" s="9"/>
      <c r="FCQ138" s="9"/>
      <c r="FCS138" s="9"/>
      <c r="FCU138" s="9"/>
      <c r="FCW138" s="9"/>
      <c r="FCY138" s="9"/>
      <c r="FDA138" s="9"/>
      <c r="FDC138" s="9"/>
      <c r="FDE138" s="9"/>
      <c r="FDG138" s="9"/>
      <c r="FDI138" s="9"/>
      <c r="FDK138" s="9"/>
      <c r="FDM138" s="9"/>
      <c r="FDO138" s="9"/>
      <c r="FDQ138" s="9"/>
      <c r="FDS138" s="9"/>
      <c r="FDU138" s="9"/>
      <c r="FDW138" s="9"/>
      <c r="FDY138" s="9"/>
      <c r="FEA138" s="9"/>
      <c r="FEC138" s="9"/>
      <c r="FEE138" s="9"/>
      <c r="FEG138" s="9"/>
      <c r="FEI138" s="9"/>
      <c r="FEK138" s="9"/>
      <c r="FEM138" s="9"/>
      <c r="FEO138" s="9"/>
      <c r="FEQ138" s="9"/>
      <c r="FES138" s="9"/>
      <c r="FEU138" s="9"/>
      <c r="FEW138" s="9"/>
      <c r="FEY138" s="9"/>
      <c r="FFA138" s="9"/>
      <c r="FFC138" s="9"/>
      <c r="FFE138" s="9"/>
      <c r="FFG138" s="9"/>
      <c r="FFI138" s="9"/>
      <c r="FFK138" s="9"/>
      <c r="FFM138" s="9"/>
      <c r="FFO138" s="9"/>
      <c r="FFQ138" s="9"/>
      <c r="FFS138" s="9"/>
      <c r="FFU138" s="9"/>
      <c r="FFW138" s="9"/>
      <c r="FFY138" s="9"/>
      <c r="FGA138" s="9"/>
      <c r="FGC138" s="9"/>
      <c r="FGE138" s="9"/>
      <c r="FGG138" s="9"/>
      <c r="FGI138" s="9"/>
      <c r="FGK138" s="9"/>
      <c r="FGM138" s="9"/>
      <c r="FGO138" s="9"/>
      <c r="FGQ138" s="9"/>
      <c r="FGS138" s="9"/>
      <c r="FGU138" s="9"/>
      <c r="FGW138" s="9"/>
      <c r="FGY138" s="9"/>
      <c r="FHA138" s="9"/>
      <c r="FHC138" s="9"/>
      <c r="FHE138" s="9"/>
      <c r="FHG138" s="9"/>
      <c r="FHI138" s="9"/>
      <c r="FHK138" s="9"/>
      <c r="FHM138" s="9"/>
      <c r="FHO138" s="9"/>
      <c r="FHQ138" s="9"/>
      <c r="FHS138" s="9"/>
      <c r="FHU138" s="9"/>
      <c r="FHW138" s="9"/>
      <c r="FHY138" s="9"/>
      <c r="FIA138" s="9"/>
      <c r="FIC138" s="9"/>
      <c r="FIE138" s="9"/>
      <c r="FIG138" s="9"/>
      <c r="FII138" s="9"/>
      <c r="FIK138" s="9"/>
      <c r="FIM138" s="9"/>
      <c r="FIO138" s="9"/>
      <c r="FIQ138" s="9"/>
      <c r="FIS138" s="9"/>
      <c r="FIU138" s="9"/>
      <c r="FIW138" s="9"/>
      <c r="FIY138" s="9"/>
      <c r="FJA138" s="9"/>
      <c r="FJC138" s="9"/>
      <c r="FJE138" s="9"/>
      <c r="FJG138" s="9"/>
      <c r="FJI138" s="9"/>
      <c r="FJK138" s="9"/>
      <c r="FJM138" s="9"/>
      <c r="FJO138" s="9"/>
      <c r="FJQ138" s="9"/>
      <c r="FJS138" s="9"/>
      <c r="FJU138" s="9"/>
      <c r="FJW138" s="9"/>
      <c r="FJY138" s="9"/>
      <c r="FKA138" s="9"/>
      <c r="FKC138" s="9"/>
      <c r="FKE138" s="9"/>
      <c r="FKG138" s="9"/>
      <c r="FKI138" s="9"/>
      <c r="FKK138" s="9"/>
      <c r="FKM138" s="9"/>
      <c r="FKO138" s="9"/>
      <c r="FKQ138" s="9"/>
      <c r="FKS138" s="9"/>
      <c r="FKU138" s="9"/>
      <c r="FKW138" s="9"/>
      <c r="FKY138" s="9"/>
      <c r="FLA138" s="9"/>
      <c r="FLC138" s="9"/>
      <c r="FLE138" s="9"/>
      <c r="FLG138" s="9"/>
      <c r="FLI138" s="9"/>
      <c r="FLK138" s="9"/>
      <c r="FLM138" s="9"/>
      <c r="FLO138" s="9"/>
      <c r="FLQ138" s="9"/>
      <c r="FLS138" s="9"/>
      <c r="FLU138" s="9"/>
      <c r="FLW138" s="9"/>
      <c r="FLY138" s="9"/>
      <c r="FMA138" s="9"/>
      <c r="FMC138" s="9"/>
      <c r="FME138" s="9"/>
      <c r="FMG138" s="9"/>
      <c r="FMI138" s="9"/>
      <c r="FMK138" s="9"/>
      <c r="FMM138" s="9"/>
      <c r="FMO138" s="9"/>
      <c r="FMQ138" s="9"/>
      <c r="FMS138" s="9"/>
      <c r="FMU138" s="9"/>
      <c r="FMW138" s="9"/>
      <c r="FMY138" s="9"/>
      <c r="FNA138" s="9"/>
      <c r="FNC138" s="9"/>
      <c r="FNE138" s="9"/>
      <c r="FNG138" s="9"/>
      <c r="FNI138" s="9"/>
      <c r="FNK138" s="9"/>
      <c r="FNM138" s="9"/>
      <c r="FNO138" s="9"/>
      <c r="FNQ138" s="9"/>
      <c r="FNS138" s="9"/>
      <c r="FNU138" s="9"/>
      <c r="FNW138" s="9"/>
      <c r="FNY138" s="9"/>
      <c r="FOA138" s="9"/>
      <c r="FOC138" s="9"/>
      <c r="FOE138" s="9"/>
      <c r="FOG138" s="9"/>
      <c r="FOI138" s="9"/>
      <c r="FOK138" s="9"/>
      <c r="FOM138" s="9"/>
      <c r="FOO138" s="9"/>
      <c r="FOQ138" s="9"/>
      <c r="FOS138" s="9"/>
      <c r="FOU138" s="9"/>
      <c r="FOW138" s="9"/>
      <c r="FOY138" s="9"/>
      <c r="FPA138" s="9"/>
      <c r="FPC138" s="9"/>
      <c r="FPE138" s="9"/>
      <c r="FPG138" s="9"/>
      <c r="FPI138" s="9"/>
      <c r="FPK138" s="9"/>
      <c r="FPM138" s="9"/>
      <c r="FPO138" s="9"/>
      <c r="FPQ138" s="9"/>
      <c r="FPS138" s="9"/>
      <c r="FPU138" s="9"/>
      <c r="FPW138" s="9"/>
      <c r="FPY138" s="9"/>
      <c r="FQA138" s="9"/>
      <c r="FQC138" s="9"/>
      <c r="FQE138" s="9"/>
      <c r="FQG138" s="9"/>
      <c r="FQI138" s="9"/>
      <c r="FQK138" s="9"/>
      <c r="FQM138" s="9"/>
      <c r="FQO138" s="9"/>
      <c r="FQQ138" s="9"/>
      <c r="FQS138" s="9"/>
      <c r="FQU138" s="9"/>
      <c r="FQW138" s="9"/>
      <c r="FQY138" s="9"/>
      <c r="FRA138" s="9"/>
      <c r="FRC138" s="9"/>
      <c r="FRE138" s="9"/>
      <c r="FRG138" s="9"/>
      <c r="FRI138" s="9"/>
      <c r="FRK138" s="9"/>
      <c r="FRM138" s="9"/>
      <c r="FRO138" s="9"/>
      <c r="FRQ138" s="9"/>
      <c r="FRS138" s="9"/>
      <c r="FRU138" s="9"/>
      <c r="FRW138" s="9"/>
      <c r="FRY138" s="9"/>
      <c r="FSA138" s="9"/>
      <c r="FSC138" s="9"/>
      <c r="FSE138" s="9"/>
      <c r="FSG138" s="9"/>
      <c r="FSI138" s="9"/>
      <c r="FSK138" s="9"/>
      <c r="FSM138" s="9"/>
      <c r="FSO138" s="9"/>
      <c r="FSQ138" s="9"/>
      <c r="FSS138" s="9"/>
      <c r="FSU138" s="9"/>
      <c r="FSW138" s="9"/>
      <c r="FSY138" s="9"/>
      <c r="FTA138" s="9"/>
      <c r="FTC138" s="9"/>
      <c r="FTE138" s="9"/>
      <c r="FTG138" s="9"/>
      <c r="FTI138" s="9"/>
      <c r="FTK138" s="9"/>
      <c r="FTM138" s="9"/>
      <c r="FTO138" s="9"/>
      <c r="FTQ138" s="9"/>
      <c r="FTS138" s="9"/>
      <c r="FTU138" s="9"/>
      <c r="FTW138" s="9"/>
      <c r="FTY138" s="9"/>
      <c r="FUA138" s="9"/>
      <c r="FUC138" s="9"/>
      <c r="FUE138" s="9"/>
      <c r="FUG138" s="9"/>
      <c r="FUI138" s="9"/>
      <c r="FUK138" s="9"/>
      <c r="FUM138" s="9"/>
      <c r="FUO138" s="9"/>
      <c r="FUQ138" s="9"/>
      <c r="FUS138" s="9"/>
      <c r="FUU138" s="9"/>
      <c r="FUW138" s="9"/>
      <c r="FUY138" s="9"/>
      <c r="FVA138" s="9"/>
      <c r="FVC138" s="9"/>
      <c r="FVE138" s="9"/>
      <c r="FVG138" s="9"/>
      <c r="FVI138" s="9"/>
      <c r="FVK138" s="9"/>
      <c r="FVM138" s="9"/>
      <c r="FVO138" s="9"/>
      <c r="FVQ138" s="9"/>
      <c r="FVS138" s="9"/>
      <c r="FVU138" s="9"/>
      <c r="FVW138" s="9"/>
      <c r="FVY138" s="9"/>
      <c r="FWA138" s="9"/>
      <c r="FWC138" s="9"/>
      <c r="FWE138" s="9"/>
      <c r="FWG138" s="9"/>
      <c r="FWI138" s="9"/>
      <c r="FWK138" s="9"/>
      <c r="FWM138" s="9"/>
      <c r="FWO138" s="9"/>
      <c r="FWQ138" s="9"/>
      <c r="FWS138" s="9"/>
      <c r="FWU138" s="9"/>
      <c r="FWW138" s="9"/>
      <c r="FWY138" s="9"/>
      <c r="FXA138" s="9"/>
      <c r="FXC138" s="9"/>
      <c r="FXE138" s="9"/>
      <c r="FXG138" s="9"/>
      <c r="FXI138" s="9"/>
      <c r="FXK138" s="9"/>
      <c r="FXM138" s="9"/>
      <c r="FXO138" s="9"/>
      <c r="FXQ138" s="9"/>
      <c r="FXS138" s="9"/>
      <c r="FXU138" s="9"/>
      <c r="FXW138" s="9"/>
      <c r="FXY138" s="9"/>
      <c r="FYA138" s="9"/>
      <c r="FYC138" s="9"/>
      <c r="FYE138" s="9"/>
      <c r="FYG138" s="9"/>
      <c r="FYI138" s="9"/>
      <c r="FYK138" s="9"/>
      <c r="FYM138" s="9"/>
      <c r="FYO138" s="9"/>
      <c r="FYQ138" s="9"/>
      <c r="FYS138" s="9"/>
      <c r="FYU138" s="9"/>
      <c r="FYW138" s="9"/>
      <c r="FYY138" s="9"/>
      <c r="FZA138" s="9"/>
      <c r="FZC138" s="9"/>
      <c r="FZE138" s="9"/>
      <c r="FZG138" s="9"/>
      <c r="FZI138" s="9"/>
      <c r="FZK138" s="9"/>
      <c r="FZM138" s="9"/>
      <c r="FZO138" s="9"/>
      <c r="FZQ138" s="9"/>
      <c r="FZS138" s="9"/>
      <c r="FZU138" s="9"/>
      <c r="FZW138" s="9"/>
      <c r="FZY138" s="9"/>
      <c r="GAA138" s="9"/>
      <c r="GAC138" s="9"/>
      <c r="GAE138" s="9"/>
      <c r="GAG138" s="9"/>
      <c r="GAI138" s="9"/>
      <c r="GAK138" s="9"/>
      <c r="GAM138" s="9"/>
      <c r="GAO138" s="9"/>
      <c r="GAQ138" s="9"/>
      <c r="GAS138" s="9"/>
      <c r="GAU138" s="9"/>
      <c r="GAW138" s="9"/>
      <c r="GAY138" s="9"/>
      <c r="GBA138" s="9"/>
      <c r="GBC138" s="9"/>
      <c r="GBE138" s="9"/>
      <c r="GBG138" s="9"/>
      <c r="GBI138" s="9"/>
      <c r="GBK138" s="9"/>
      <c r="GBM138" s="9"/>
      <c r="GBO138" s="9"/>
      <c r="GBQ138" s="9"/>
      <c r="GBS138" s="9"/>
      <c r="GBU138" s="9"/>
      <c r="GBW138" s="9"/>
      <c r="GBY138" s="9"/>
      <c r="GCA138" s="9"/>
      <c r="GCC138" s="9"/>
      <c r="GCE138" s="9"/>
      <c r="GCG138" s="9"/>
      <c r="GCI138" s="9"/>
      <c r="GCK138" s="9"/>
      <c r="GCM138" s="9"/>
      <c r="GCO138" s="9"/>
      <c r="GCQ138" s="9"/>
      <c r="GCS138" s="9"/>
      <c r="GCU138" s="9"/>
      <c r="GCW138" s="9"/>
      <c r="GCY138" s="9"/>
      <c r="GDA138" s="9"/>
      <c r="GDC138" s="9"/>
      <c r="GDE138" s="9"/>
      <c r="GDG138" s="9"/>
      <c r="GDI138" s="9"/>
      <c r="GDK138" s="9"/>
      <c r="GDM138" s="9"/>
      <c r="GDO138" s="9"/>
      <c r="GDQ138" s="9"/>
      <c r="GDS138" s="9"/>
      <c r="GDU138" s="9"/>
      <c r="GDW138" s="9"/>
      <c r="GDY138" s="9"/>
      <c r="GEA138" s="9"/>
      <c r="GEC138" s="9"/>
      <c r="GEE138" s="9"/>
      <c r="GEG138" s="9"/>
      <c r="GEI138" s="9"/>
      <c r="GEK138" s="9"/>
      <c r="GEM138" s="9"/>
      <c r="GEO138" s="9"/>
      <c r="GEQ138" s="9"/>
      <c r="GES138" s="9"/>
      <c r="GEU138" s="9"/>
      <c r="GEW138" s="9"/>
      <c r="GEY138" s="9"/>
      <c r="GFA138" s="9"/>
      <c r="GFC138" s="9"/>
      <c r="GFE138" s="9"/>
      <c r="GFG138" s="9"/>
      <c r="GFI138" s="9"/>
      <c r="GFK138" s="9"/>
      <c r="GFM138" s="9"/>
      <c r="GFO138" s="9"/>
      <c r="GFQ138" s="9"/>
      <c r="GFS138" s="9"/>
      <c r="GFU138" s="9"/>
      <c r="GFW138" s="9"/>
      <c r="GFY138" s="9"/>
      <c r="GGA138" s="9"/>
      <c r="GGC138" s="9"/>
      <c r="GGE138" s="9"/>
      <c r="GGG138" s="9"/>
      <c r="GGI138" s="9"/>
      <c r="GGK138" s="9"/>
      <c r="GGM138" s="9"/>
      <c r="GGO138" s="9"/>
      <c r="GGQ138" s="9"/>
      <c r="GGS138" s="9"/>
      <c r="GGU138" s="9"/>
      <c r="GGW138" s="9"/>
      <c r="GGY138" s="9"/>
      <c r="GHA138" s="9"/>
      <c r="GHC138" s="9"/>
      <c r="GHE138" s="9"/>
      <c r="GHG138" s="9"/>
      <c r="GHI138" s="9"/>
      <c r="GHK138" s="9"/>
      <c r="GHM138" s="9"/>
      <c r="GHO138" s="9"/>
      <c r="GHQ138" s="9"/>
      <c r="GHS138" s="9"/>
      <c r="GHU138" s="9"/>
      <c r="GHW138" s="9"/>
      <c r="GHY138" s="9"/>
      <c r="GIA138" s="9"/>
      <c r="GIC138" s="9"/>
      <c r="GIE138" s="9"/>
      <c r="GIG138" s="9"/>
      <c r="GII138" s="9"/>
      <c r="GIK138" s="9"/>
      <c r="GIM138" s="9"/>
      <c r="GIO138" s="9"/>
      <c r="GIQ138" s="9"/>
      <c r="GIS138" s="9"/>
      <c r="GIU138" s="9"/>
      <c r="GIW138" s="9"/>
      <c r="GIY138" s="9"/>
      <c r="GJA138" s="9"/>
      <c r="GJC138" s="9"/>
      <c r="GJE138" s="9"/>
      <c r="GJG138" s="9"/>
      <c r="GJI138" s="9"/>
      <c r="GJK138" s="9"/>
      <c r="GJM138" s="9"/>
      <c r="GJO138" s="9"/>
      <c r="GJQ138" s="9"/>
      <c r="GJS138" s="9"/>
      <c r="GJU138" s="9"/>
      <c r="GJW138" s="9"/>
      <c r="GJY138" s="9"/>
      <c r="GKA138" s="9"/>
      <c r="GKC138" s="9"/>
      <c r="GKE138" s="9"/>
      <c r="GKG138" s="9"/>
      <c r="GKI138" s="9"/>
      <c r="GKK138" s="9"/>
      <c r="GKM138" s="9"/>
      <c r="GKO138" s="9"/>
      <c r="GKQ138" s="9"/>
      <c r="GKS138" s="9"/>
      <c r="GKU138" s="9"/>
      <c r="GKW138" s="9"/>
      <c r="GKY138" s="9"/>
      <c r="GLA138" s="9"/>
      <c r="GLC138" s="9"/>
      <c r="GLE138" s="9"/>
      <c r="GLG138" s="9"/>
      <c r="GLI138" s="9"/>
      <c r="GLK138" s="9"/>
      <c r="GLM138" s="9"/>
      <c r="GLO138" s="9"/>
      <c r="GLQ138" s="9"/>
      <c r="GLS138" s="9"/>
      <c r="GLU138" s="9"/>
      <c r="GLW138" s="9"/>
      <c r="GLY138" s="9"/>
      <c r="GMA138" s="9"/>
      <c r="GMC138" s="9"/>
      <c r="GME138" s="9"/>
      <c r="GMG138" s="9"/>
      <c r="GMI138" s="9"/>
      <c r="GMK138" s="9"/>
      <c r="GMM138" s="9"/>
      <c r="GMO138" s="9"/>
      <c r="GMQ138" s="9"/>
      <c r="GMS138" s="9"/>
      <c r="GMU138" s="9"/>
      <c r="GMW138" s="9"/>
      <c r="GMY138" s="9"/>
      <c r="GNA138" s="9"/>
      <c r="GNC138" s="9"/>
      <c r="GNE138" s="9"/>
      <c r="GNG138" s="9"/>
      <c r="GNI138" s="9"/>
      <c r="GNK138" s="9"/>
      <c r="GNM138" s="9"/>
      <c r="GNO138" s="9"/>
      <c r="GNQ138" s="9"/>
      <c r="GNS138" s="9"/>
      <c r="GNU138" s="9"/>
      <c r="GNW138" s="9"/>
      <c r="GNY138" s="9"/>
      <c r="GOA138" s="9"/>
      <c r="GOC138" s="9"/>
      <c r="GOE138" s="9"/>
      <c r="GOG138" s="9"/>
      <c r="GOI138" s="9"/>
      <c r="GOK138" s="9"/>
      <c r="GOM138" s="9"/>
      <c r="GOO138" s="9"/>
      <c r="GOQ138" s="9"/>
      <c r="GOS138" s="9"/>
      <c r="GOU138" s="9"/>
      <c r="GOW138" s="9"/>
      <c r="GOY138" s="9"/>
      <c r="GPA138" s="9"/>
      <c r="GPC138" s="9"/>
      <c r="GPE138" s="9"/>
      <c r="GPG138" s="9"/>
      <c r="GPI138" s="9"/>
      <c r="GPK138" s="9"/>
      <c r="GPM138" s="9"/>
      <c r="GPO138" s="9"/>
      <c r="GPQ138" s="9"/>
      <c r="GPS138" s="9"/>
      <c r="GPU138" s="9"/>
      <c r="GPW138" s="9"/>
      <c r="GPY138" s="9"/>
      <c r="GQA138" s="9"/>
      <c r="GQC138" s="9"/>
      <c r="GQE138" s="9"/>
      <c r="GQG138" s="9"/>
      <c r="GQI138" s="9"/>
      <c r="GQK138" s="9"/>
      <c r="GQM138" s="9"/>
      <c r="GQO138" s="9"/>
      <c r="GQQ138" s="9"/>
      <c r="GQS138" s="9"/>
      <c r="GQU138" s="9"/>
      <c r="GQW138" s="9"/>
      <c r="GQY138" s="9"/>
      <c r="GRA138" s="9"/>
      <c r="GRC138" s="9"/>
      <c r="GRE138" s="9"/>
      <c r="GRG138" s="9"/>
      <c r="GRI138" s="9"/>
      <c r="GRK138" s="9"/>
      <c r="GRM138" s="9"/>
      <c r="GRO138" s="9"/>
      <c r="GRQ138" s="9"/>
      <c r="GRS138" s="9"/>
      <c r="GRU138" s="9"/>
      <c r="GRW138" s="9"/>
      <c r="GRY138" s="9"/>
      <c r="GSA138" s="9"/>
      <c r="GSC138" s="9"/>
      <c r="GSE138" s="9"/>
      <c r="GSG138" s="9"/>
      <c r="GSI138" s="9"/>
      <c r="GSK138" s="9"/>
      <c r="GSM138" s="9"/>
      <c r="GSO138" s="9"/>
      <c r="GSQ138" s="9"/>
      <c r="GSS138" s="9"/>
      <c r="GSU138" s="9"/>
      <c r="GSW138" s="9"/>
      <c r="GSY138" s="9"/>
      <c r="GTA138" s="9"/>
      <c r="GTC138" s="9"/>
      <c r="GTE138" s="9"/>
      <c r="GTG138" s="9"/>
      <c r="GTI138" s="9"/>
      <c r="GTK138" s="9"/>
      <c r="GTM138" s="9"/>
      <c r="GTO138" s="9"/>
      <c r="GTQ138" s="9"/>
      <c r="GTS138" s="9"/>
      <c r="GTU138" s="9"/>
      <c r="GTW138" s="9"/>
      <c r="GTY138" s="9"/>
      <c r="GUA138" s="9"/>
      <c r="GUC138" s="9"/>
      <c r="GUE138" s="9"/>
      <c r="GUG138" s="9"/>
      <c r="GUI138" s="9"/>
      <c r="GUK138" s="9"/>
      <c r="GUM138" s="9"/>
      <c r="GUO138" s="9"/>
      <c r="GUQ138" s="9"/>
      <c r="GUS138" s="9"/>
      <c r="GUU138" s="9"/>
      <c r="GUW138" s="9"/>
      <c r="GUY138" s="9"/>
      <c r="GVA138" s="9"/>
      <c r="GVC138" s="9"/>
      <c r="GVE138" s="9"/>
      <c r="GVG138" s="9"/>
      <c r="GVI138" s="9"/>
      <c r="GVK138" s="9"/>
      <c r="GVM138" s="9"/>
      <c r="GVO138" s="9"/>
      <c r="GVQ138" s="9"/>
      <c r="GVS138" s="9"/>
      <c r="GVU138" s="9"/>
      <c r="GVW138" s="9"/>
      <c r="GVY138" s="9"/>
      <c r="GWA138" s="9"/>
      <c r="GWC138" s="9"/>
      <c r="GWE138" s="9"/>
      <c r="GWG138" s="9"/>
      <c r="GWI138" s="9"/>
      <c r="GWK138" s="9"/>
      <c r="GWM138" s="9"/>
      <c r="GWO138" s="9"/>
      <c r="GWQ138" s="9"/>
      <c r="GWS138" s="9"/>
      <c r="GWU138" s="9"/>
      <c r="GWW138" s="9"/>
      <c r="GWY138" s="9"/>
      <c r="GXA138" s="9"/>
      <c r="GXC138" s="9"/>
      <c r="GXE138" s="9"/>
      <c r="GXG138" s="9"/>
      <c r="GXI138" s="9"/>
      <c r="GXK138" s="9"/>
      <c r="GXM138" s="9"/>
      <c r="GXO138" s="9"/>
      <c r="GXQ138" s="9"/>
      <c r="GXS138" s="9"/>
      <c r="GXU138" s="9"/>
      <c r="GXW138" s="9"/>
      <c r="GXY138" s="9"/>
      <c r="GYA138" s="9"/>
      <c r="GYC138" s="9"/>
      <c r="GYE138" s="9"/>
      <c r="GYG138" s="9"/>
      <c r="GYI138" s="9"/>
      <c r="GYK138" s="9"/>
      <c r="GYM138" s="9"/>
      <c r="GYO138" s="9"/>
      <c r="GYQ138" s="9"/>
      <c r="GYS138" s="9"/>
      <c r="GYU138" s="9"/>
      <c r="GYW138" s="9"/>
      <c r="GYY138" s="9"/>
      <c r="GZA138" s="9"/>
      <c r="GZC138" s="9"/>
      <c r="GZE138" s="9"/>
      <c r="GZG138" s="9"/>
      <c r="GZI138" s="9"/>
      <c r="GZK138" s="9"/>
      <c r="GZM138" s="9"/>
      <c r="GZO138" s="9"/>
      <c r="GZQ138" s="9"/>
      <c r="GZS138" s="9"/>
      <c r="GZU138" s="9"/>
      <c r="GZW138" s="9"/>
      <c r="GZY138" s="9"/>
      <c r="HAA138" s="9"/>
      <c r="HAC138" s="9"/>
      <c r="HAE138" s="9"/>
      <c r="HAG138" s="9"/>
      <c r="HAI138" s="9"/>
      <c r="HAK138" s="9"/>
      <c r="HAM138" s="9"/>
      <c r="HAO138" s="9"/>
      <c r="HAQ138" s="9"/>
      <c r="HAS138" s="9"/>
      <c r="HAU138" s="9"/>
      <c r="HAW138" s="9"/>
      <c r="HAY138" s="9"/>
      <c r="HBA138" s="9"/>
      <c r="HBC138" s="9"/>
      <c r="HBE138" s="9"/>
      <c r="HBG138" s="9"/>
      <c r="HBI138" s="9"/>
      <c r="HBK138" s="9"/>
      <c r="HBM138" s="9"/>
      <c r="HBO138" s="9"/>
      <c r="HBQ138" s="9"/>
      <c r="HBS138" s="9"/>
      <c r="HBU138" s="9"/>
      <c r="HBW138" s="9"/>
      <c r="HBY138" s="9"/>
      <c r="HCA138" s="9"/>
      <c r="HCC138" s="9"/>
      <c r="HCE138" s="9"/>
      <c r="HCG138" s="9"/>
      <c r="HCI138" s="9"/>
      <c r="HCK138" s="9"/>
      <c r="HCM138" s="9"/>
      <c r="HCO138" s="9"/>
      <c r="HCQ138" s="9"/>
      <c r="HCS138" s="9"/>
      <c r="HCU138" s="9"/>
      <c r="HCW138" s="9"/>
      <c r="HCY138" s="9"/>
      <c r="HDA138" s="9"/>
      <c r="HDC138" s="9"/>
      <c r="HDE138" s="9"/>
      <c r="HDG138" s="9"/>
      <c r="HDI138" s="9"/>
      <c r="HDK138" s="9"/>
      <c r="HDM138" s="9"/>
      <c r="HDO138" s="9"/>
      <c r="HDQ138" s="9"/>
      <c r="HDS138" s="9"/>
      <c r="HDU138" s="9"/>
      <c r="HDW138" s="9"/>
      <c r="HDY138" s="9"/>
      <c r="HEA138" s="9"/>
      <c r="HEC138" s="9"/>
      <c r="HEE138" s="9"/>
      <c r="HEG138" s="9"/>
      <c r="HEI138" s="9"/>
      <c r="HEK138" s="9"/>
      <c r="HEM138" s="9"/>
      <c r="HEO138" s="9"/>
      <c r="HEQ138" s="9"/>
      <c r="HES138" s="9"/>
      <c r="HEU138" s="9"/>
      <c r="HEW138" s="9"/>
      <c r="HEY138" s="9"/>
      <c r="HFA138" s="9"/>
      <c r="HFC138" s="9"/>
      <c r="HFE138" s="9"/>
      <c r="HFG138" s="9"/>
      <c r="HFI138" s="9"/>
      <c r="HFK138" s="9"/>
      <c r="HFM138" s="9"/>
      <c r="HFO138" s="9"/>
      <c r="HFQ138" s="9"/>
      <c r="HFS138" s="9"/>
      <c r="HFU138" s="9"/>
      <c r="HFW138" s="9"/>
      <c r="HFY138" s="9"/>
      <c r="HGA138" s="9"/>
      <c r="HGC138" s="9"/>
      <c r="HGE138" s="9"/>
      <c r="HGG138" s="9"/>
      <c r="HGI138" s="9"/>
      <c r="HGK138" s="9"/>
      <c r="HGM138" s="9"/>
      <c r="HGO138" s="9"/>
      <c r="HGQ138" s="9"/>
      <c r="HGS138" s="9"/>
      <c r="HGU138" s="9"/>
      <c r="HGW138" s="9"/>
      <c r="HGY138" s="9"/>
      <c r="HHA138" s="9"/>
      <c r="HHC138" s="9"/>
      <c r="HHE138" s="9"/>
      <c r="HHG138" s="9"/>
      <c r="HHI138" s="9"/>
      <c r="HHK138" s="9"/>
      <c r="HHM138" s="9"/>
      <c r="HHO138" s="9"/>
      <c r="HHQ138" s="9"/>
      <c r="HHS138" s="9"/>
      <c r="HHU138" s="9"/>
      <c r="HHW138" s="9"/>
      <c r="HHY138" s="9"/>
      <c r="HIA138" s="9"/>
      <c r="HIC138" s="9"/>
      <c r="HIE138" s="9"/>
      <c r="HIG138" s="9"/>
      <c r="HII138" s="9"/>
      <c r="HIK138" s="9"/>
      <c r="HIM138" s="9"/>
      <c r="HIO138" s="9"/>
      <c r="HIQ138" s="9"/>
      <c r="HIS138" s="9"/>
      <c r="HIU138" s="9"/>
      <c r="HIW138" s="9"/>
      <c r="HIY138" s="9"/>
      <c r="HJA138" s="9"/>
      <c r="HJC138" s="9"/>
      <c r="HJE138" s="9"/>
      <c r="HJG138" s="9"/>
      <c r="HJI138" s="9"/>
      <c r="HJK138" s="9"/>
      <c r="HJM138" s="9"/>
      <c r="HJO138" s="9"/>
      <c r="HJQ138" s="9"/>
      <c r="HJS138" s="9"/>
      <c r="HJU138" s="9"/>
      <c r="HJW138" s="9"/>
      <c r="HJY138" s="9"/>
      <c r="HKA138" s="9"/>
      <c r="HKC138" s="9"/>
      <c r="HKE138" s="9"/>
      <c r="HKG138" s="9"/>
      <c r="HKI138" s="9"/>
      <c r="HKK138" s="9"/>
      <c r="HKM138" s="9"/>
      <c r="HKO138" s="9"/>
      <c r="HKQ138" s="9"/>
      <c r="HKS138" s="9"/>
      <c r="HKU138" s="9"/>
      <c r="HKW138" s="9"/>
      <c r="HKY138" s="9"/>
      <c r="HLA138" s="9"/>
      <c r="HLC138" s="9"/>
      <c r="HLE138" s="9"/>
      <c r="HLG138" s="9"/>
      <c r="HLI138" s="9"/>
      <c r="HLK138" s="9"/>
      <c r="HLM138" s="9"/>
      <c r="HLO138" s="9"/>
      <c r="HLQ138" s="9"/>
      <c r="HLS138" s="9"/>
      <c r="HLU138" s="9"/>
      <c r="HLW138" s="9"/>
      <c r="HLY138" s="9"/>
      <c r="HMA138" s="9"/>
      <c r="HMC138" s="9"/>
      <c r="HME138" s="9"/>
      <c r="HMG138" s="9"/>
      <c r="HMI138" s="9"/>
      <c r="HMK138" s="9"/>
      <c r="HMM138" s="9"/>
      <c r="HMO138" s="9"/>
      <c r="HMQ138" s="9"/>
      <c r="HMS138" s="9"/>
      <c r="HMU138" s="9"/>
      <c r="HMW138" s="9"/>
      <c r="HMY138" s="9"/>
      <c r="HNA138" s="9"/>
      <c r="HNC138" s="9"/>
      <c r="HNE138" s="9"/>
      <c r="HNG138" s="9"/>
      <c r="HNI138" s="9"/>
      <c r="HNK138" s="9"/>
      <c r="HNM138" s="9"/>
      <c r="HNO138" s="9"/>
      <c r="HNQ138" s="9"/>
      <c r="HNS138" s="9"/>
      <c r="HNU138" s="9"/>
      <c r="HNW138" s="9"/>
      <c r="HNY138" s="9"/>
      <c r="HOA138" s="9"/>
      <c r="HOC138" s="9"/>
      <c r="HOE138" s="9"/>
      <c r="HOG138" s="9"/>
      <c r="HOI138" s="9"/>
      <c r="HOK138" s="9"/>
      <c r="HOM138" s="9"/>
      <c r="HOO138" s="9"/>
      <c r="HOQ138" s="9"/>
      <c r="HOS138" s="9"/>
      <c r="HOU138" s="9"/>
      <c r="HOW138" s="9"/>
      <c r="HOY138" s="9"/>
      <c r="HPA138" s="9"/>
      <c r="HPC138" s="9"/>
      <c r="HPE138" s="9"/>
      <c r="HPG138" s="9"/>
      <c r="HPI138" s="9"/>
      <c r="HPK138" s="9"/>
      <c r="HPM138" s="9"/>
      <c r="HPO138" s="9"/>
      <c r="HPQ138" s="9"/>
      <c r="HPS138" s="9"/>
      <c r="HPU138" s="9"/>
      <c r="HPW138" s="9"/>
      <c r="HPY138" s="9"/>
      <c r="HQA138" s="9"/>
      <c r="HQC138" s="9"/>
      <c r="HQE138" s="9"/>
      <c r="HQG138" s="9"/>
      <c r="HQI138" s="9"/>
      <c r="HQK138" s="9"/>
      <c r="HQM138" s="9"/>
      <c r="HQO138" s="9"/>
      <c r="HQQ138" s="9"/>
      <c r="HQS138" s="9"/>
      <c r="HQU138" s="9"/>
      <c r="HQW138" s="9"/>
      <c r="HQY138" s="9"/>
      <c r="HRA138" s="9"/>
      <c r="HRC138" s="9"/>
      <c r="HRE138" s="9"/>
      <c r="HRG138" s="9"/>
      <c r="HRI138" s="9"/>
      <c r="HRK138" s="9"/>
      <c r="HRM138" s="9"/>
      <c r="HRO138" s="9"/>
      <c r="HRQ138" s="9"/>
      <c r="HRS138" s="9"/>
      <c r="HRU138" s="9"/>
      <c r="HRW138" s="9"/>
      <c r="HRY138" s="9"/>
      <c r="HSA138" s="9"/>
      <c r="HSC138" s="9"/>
      <c r="HSE138" s="9"/>
      <c r="HSG138" s="9"/>
      <c r="HSI138" s="9"/>
      <c r="HSK138" s="9"/>
      <c r="HSM138" s="9"/>
      <c r="HSO138" s="9"/>
      <c r="HSQ138" s="9"/>
      <c r="HSS138" s="9"/>
      <c r="HSU138" s="9"/>
      <c r="HSW138" s="9"/>
      <c r="HSY138" s="9"/>
      <c r="HTA138" s="9"/>
      <c r="HTC138" s="9"/>
      <c r="HTE138" s="9"/>
      <c r="HTG138" s="9"/>
      <c r="HTI138" s="9"/>
      <c r="HTK138" s="9"/>
      <c r="HTM138" s="9"/>
      <c r="HTO138" s="9"/>
      <c r="HTQ138" s="9"/>
      <c r="HTS138" s="9"/>
      <c r="HTU138" s="9"/>
      <c r="HTW138" s="9"/>
      <c r="HTY138" s="9"/>
      <c r="HUA138" s="9"/>
      <c r="HUC138" s="9"/>
      <c r="HUE138" s="9"/>
      <c r="HUG138" s="9"/>
      <c r="HUI138" s="9"/>
      <c r="HUK138" s="9"/>
      <c r="HUM138" s="9"/>
      <c r="HUO138" s="9"/>
      <c r="HUQ138" s="9"/>
      <c r="HUS138" s="9"/>
      <c r="HUU138" s="9"/>
      <c r="HUW138" s="9"/>
      <c r="HUY138" s="9"/>
      <c r="HVA138" s="9"/>
      <c r="HVC138" s="9"/>
      <c r="HVE138" s="9"/>
      <c r="HVG138" s="9"/>
      <c r="HVI138" s="9"/>
      <c r="HVK138" s="9"/>
      <c r="HVM138" s="9"/>
      <c r="HVO138" s="9"/>
      <c r="HVQ138" s="9"/>
      <c r="HVS138" s="9"/>
      <c r="HVU138" s="9"/>
      <c r="HVW138" s="9"/>
      <c r="HVY138" s="9"/>
      <c r="HWA138" s="9"/>
      <c r="HWC138" s="9"/>
      <c r="HWE138" s="9"/>
      <c r="HWG138" s="9"/>
      <c r="HWI138" s="9"/>
      <c r="HWK138" s="9"/>
      <c r="HWM138" s="9"/>
      <c r="HWO138" s="9"/>
      <c r="HWQ138" s="9"/>
      <c r="HWS138" s="9"/>
      <c r="HWU138" s="9"/>
      <c r="HWW138" s="9"/>
      <c r="HWY138" s="9"/>
      <c r="HXA138" s="9"/>
      <c r="HXC138" s="9"/>
      <c r="HXE138" s="9"/>
      <c r="HXG138" s="9"/>
      <c r="HXI138" s="9"/>
      <c r="HXK138" s="9"/>
      <c r="HXM138" s="9"/>
      <c r="HXO138" s="9"/>
      <c r="HXQ138" s="9"/>
      <c r="HXS138" s="9"/>
      <c r="HXU138" s="9"/>
      <c r="HXW138" s="9"/>
      <c r="HXY138" s="9"/>
      <c r="HYA138" s="9"/>
      <c r="HYC138" s="9"/>
      <c r="HYE138" s="9"/>
      <c r="HYG138" s="9"/>
      <c r="HYI138" s="9"/>
      <c r="HYK138" s="9"/>
      <c r="HYM138" s="9"/>
      <c r="HYO138" s="9"/>
      <c r="HYQ138" s="9"/>
      <c r="HYS138" s="9"/>
      <c r="HYU138" s="9"/>
      <c r="HYW138" s="9"/>
      <c r="HYY138" s="9"/>
      <c r="HZA138" s="9"/>
      <c r="HZC138" s="9"/>
      <c r="HZE138" s="9"/>
      <c r="HZG138" s="9"/>
      <c r="HZI138" s="9"/>
      <c r="HZK138" s="9"/>
      <c r="HZM138" s="9"/>
      <c r="HZO138" s="9"/>
      <c r="HZQ138" s="9"/>
      <c r="HZS138" s="9"/>
      <c r="HZU138" s="9"/>
      <c r="HZW138" s="9"/>
      <c r="HZY138" s="9"/>
      <c r="IAA138" s="9"/>
      <c r="IAC138" s="9"/>
      <c r="IAE138" s="9"/>
      <c r="IAG138" s="9"/>
      <c r="IAI138" s="9"/>
      <c r="IAK138" s="9"/>
      <c r="IAM138" s="9"/>
      <c r="IAO138" s="9"/>
      <c r="IAQ138" s="9"/>
      <c r="IAS138" s="9"/>
      <c r="IAU138" s="9"/>
      <c r="IAW138" s="9"/>
      <c r="IAY138" s="9"/>
      <c r="IBA138" s="9"/>
      <c r="IBC138" s="9"/>
      <c r="IBE138" s="9"/>
      <c r="IBG138" s="9"/>
      <c r="IBI138" s="9"/>
      <c r="IBK138" s="9"/>
      <c r="IBM138" s="9"/>
      <c r="IBO138" s="9"/>
      <c r="IBQ138" s="9"/>
      <c r="IBS138" s="9"/>
      <c r="IBU138" s="9"/>
      <c r="IBW138" s="9"/>
      <c r="IBY138" s="9"/>
      <c r="ICA138" s="9"/>
      <c r="ICC138" s="9"/>
      <c r="ICE138" s="9"/>
      <c r="ICG138" s="9"/>
      <c r="ICI138" s="9"/>
      <c r="ICK138" s="9"/>
      <c r="ICM138" s="9"/>
      <c r="ICO138" s="9"/>
      <c r="ICQ138" s="9"/>
      <c r="ICS138" s="9"/>
      <c r="ICU138" s="9"/>
      <c r="ICW138" s="9"/>
      <c r="ICY138" s="9"/>
      <c r="IDA138" s="9"/>
      <c r="IDC138" s="9"/>
      <c r="IDE138" s="9"/>
      <c r="IDG138" s="9"/>
      <c r="IDI138" s="9"/>
      <c r="IDK138" s="9"/>
      <c r="IDM138" s="9"/>
      <c r="IDO138" s="9"/>
      <c r="IDQ138" s="9"/>
      <c r="IDS138" s="9"/>
      <c r="IDU138" s="9"/>
      <c r="IDW138" s="9"/>
      <c r="IDY138" s="9"/>
      <c r="IEA138" s="9"/>
      <c r="IEC138" s="9"/>
      <c r="IEE138" s="9"/>
      <c r="IEG138" s="9"/>
      <c r="IEI138" s="9"/>
      <c r="IEK138" s="9"/>
      <c r="IEM138" s="9"/>
      <c r="IEO138" s="9"/>
      <c r="IEQ138" s="9"/>
      <c r="IES138" s="9"/>
      <c r="IEU138" s="9"/>
      <c r="IEW138" s="9"/>
      <c r="IEY138" s="9"/>
      <c r="IFA138" s="9"/>
      <c r="IFC138" s="9"/>
      <c r="IFE138" s="9"/>
      <c r="IFG138" s="9"/>
      <c r="IFI138" s="9"/>
      <c r="IFK138" s="9"/>
      <c r="IFM138" s="9"/>
      <c r="IFO138" s="9"/>
      <c r="IFQ138" s="9"/>
      <c r="IFS138" s="9"/>
      <c r="IFU138" s="9"/>
      <c r="IFW138" s="9"/>
      <c r="IFY138" s="9"/>
      <c r="IGA138" s="9"/>
      <c r="IGC138" s="9"/>
      <c r="IGE138" s="9"/>
      <c r="IGG138" s="9"/>
      <c r="IGI138" s="9"/>
      <c r="IGK138" s="9"/>
      <c r="IGM138" s="9"/>
      <c r="IGO138" s="9"/>
      <c r="IGQ138" s="9"/>
      <c r="IGS138" s="9"/>
      <c r="IGU138" s="9"/>
      <c r="IGW138" s="9"/>
      <c r="IGY138" s="9"/>
      <c r="IHA138" s="9"/>
      <c r="IHC138" s="9"/>
      <c r="IHE138" s="9"/>
      <c r="IHG138" s="9"/>
      <c r="IHI138" s="9"/>
      <c r="IHK138" s="9"/>
      <c r="IHM138" s="9"/>
      <c r="IHO138" s="9"/>
      <c r="IHQ138" s="9"/>
      <c r="IHS138" s="9"/>
      <c r="IHU138" s="9"/>
      <c r="IHW138" s="9"/>
      <c r="IHY138" s="9"/>
      <c r="IIA138" s="9"/>
      <c r="IIC138" s="9"/>
      <c r="IIE138" s="9"/>
      <c r="IIG138" s="9"/>
      <c r="III138" s="9"/>
      <c r="IIK138" s="9"/>
      <c r="IIM138" s="9"/>
      <c r="IIO138" s="9"/>
      <c r="IIQ138" s="9"/>
      <c r="IIS138" s="9"/>
      <c r="IIU138" s="9"/>
      <c r="IIW138" s="9"/>
      <c r="IIY138" s="9"/>
      <c r="IJA138" s="9"/>
      <c r="IJC138" s="9"/>
      <c r="IJE138" s="9"/>
      <c r="IJG138" s="9"/>
      <c r="IJI138" s="9"/>
      <c r="IJK138" s="9"/>
      <c r="IJM138" s="9"/>
      <c r="IJO138" s="9"/>
      <c r="IJQ138" s="9"/>
      <c r="IJS138" s="9"/>
      <c r="IJU138" s="9"/>
      <c r="IJW138" s="9"/>
      <c r="IJY138" s="9"/>
      <c r="IKA138" s="9"/>
      <c r="IKC138" s="9"/>
      <c r="IKE138" s="9"/>
      <c r="IKG138" s="9"/>
      <c r="IKI138" s="9"/>
      <c r="IKK138" s="9"/>
      <c r="IKM138" s="9"/>
      <c r="IKO138" s="9"/>
      <c r="IKQ138" s="9"/>
      <c r="IKS138" s="9"/>
      <c r="IKU138" s="9"/>
      <c r="IKW138" s="9"/>
      <c r="IKY138" s="9"/>
      <c r="ILA138" s="9"/>
      <c r="ILC138" s="9"/>
      <c r="ILE138" s="9"/>
      <c r="ILG138" s="9"/>
      <c r="ILI138" s="9"/>
      <c r="ILK138" s="9"/>
      <c r="ILM138" s="9"/>
      <c r="ILO138" s="9"/>
      <c r="ILQ138" s="9"/>
      <c r="ILS138" s="9"/>
      <c r="ILU138" s="9"/>
      <c r="ILW138" s="9"/>
      <c r="ILY138" s="9"/>
      <c r="IMA138" s="9"/>
      <c r="IMC138" s="9"/>
      <c r="IME138" s="9"/>
      <c r="IMG138" s="9"/>
      <c r="IMI138" s="9"/>
      <c r="IMK138" s="9"/>
      <c r="IMM138" s="9"/>
      <c r="IMO138" s="9"/>
      <c r="IMQ138" s="9"/>
      <c r="IMS138" s="9"/>
      <c r="IMU138" s="9"/>
      <c r="IMW138" s="9"/>
      <c r="IMY138" s="9"/>
      <c r="INA138" s="9"/>
      <c r="INC138" s="9"/>
      <c r="INE138" s="9"/>
      <c r="ING138" s="9"/>
      <c r="INI138" s="9"/>
      <c r="INK138" s="9"/>
      <c r="INM138" s="9"/>
      <c r="INO138" s="9"/>
      <c r="INQ138" s="9"/>
      <c r="INS138" s="9"/>
      <c r="INU138" s="9"/>
      <c r="INW138" s="9"/>
      <c r="INY138" s="9"/>
      <c r="IOA138" s="9"/>
      <c r="IOC138" s="9"/>
      <c r="IOE138" s="9"/>
      <c r="IOG138" s="9"/>
      <c r="IOI138" s="9"/>
      <c r="IOK138" s="9"/>
      <c r="IOM138" s="9"/>
      <c r="IOO138" s="9"/>
      <c r="IOQ138" s="9"/>
      <c r="IOS138" s="9"/>
      <c r="IOU138" s="9"/>
      <c r="IOW138" s="9"/>
      <c r="IOY138" s="9"/>
      <c r="IPA138" s="9"/>
      <c r="IPC138" s="9"/>
      <c r="IPE138" s="9"/>
      <c r="IPG138" s="9"/>
      <c r="IPI138" s="9"/>
      <c r="IPK138" s="9"/>
      <c r="IPM138" s="9"/>
      <c r="IPO138" s="9"/>
      <c r="IPQ138" s="9"/>
      <c r="IPS138" s="9"/>
      <c r="IPU138" s="9"/>
      <c r="IPW138" s="9"/>
      <c r="IPY138" s="9"/>
      <c r="IQA138" s="9"/>
      <c r="IQC138" s="9"/>
      <c r="IQE138" s="9"/>
      <c r="IQG138" s="9"/>
      <c r="IQI138" s="9"/>
      <c r="IQK138" s="9"/>
      <c r="IQM138" s="9"/>
      <c r="IQO138" s="9"/>
      <c r="IQQ138" s="9"/>
      <c r="IQS138" s="9"/>
      <c r="IQU138" s="9"/>
      <c r="IQW138" s="9"/>
      <c r="IQY138" s="9"/>
      <c r="IRA138" s="9"/>
      <c r="IRC138" s="9"/>
      <c r="IRE138" s="9"/>
      <c r="IRG138" s="9"/>
      <c r="IRI138" s="9"/>
      <c r="IRK138" s="9"/>
      <c r="IRM138" s="9"/>
      <c r="IRO138" s="9"/>
      <c r="IRQ138" s="9"/>
      <c r="IRS138" s="9"/>
      <c r="IRU138" s="9"/>
      <c r="IRW138" s="9"/>
      <c r="IRY138" s="9"/>
      <c r="ISA138" s="9"/>
      <c r="ISC138" s="9"/>
      <c r="ISE138" s="9"/>
      <c r="ISG138" s="9"/>
      <c r="ISI138" s="9"/>
      <c r="ISK138" s="9"/>
      <c r="ISM138" s="9"/>
      <c r="ISO138" s="9"/>
      <c r="ISQ138" s="9"/>
      <c r="ISS138" s="9"/>
      <c r="ISU138" s="9"/>
      <c r="ISW138" s="9"/>
      <c r="ISY138" s="9"/>
      <c r="ITA138" s="9"/>
      <c r="ITC138" s="9"/>
      <c r="ITE138" s="9"/>
      <c r="ITG138" s="9"/>
      <c r="ITI138" s="9"/>
      <c r="ITK138" s="9"/>
      <c r="ITM138" s="9"/>
      <c r="ITO138" s="9"/>
      <c r="ITQ138" s="9"/>
      <c r="ITS138" s="9"/>
      <c r="ITU138" s="9"/>
      <c r="ITW138" s="9"/>
      <c r="ITY138" s="9"/>
      <c r="IUA138" s="9"/>
      <c r="IUC138" s="9"/>
      <c r="IUE138" s="9"/>
      <c r="IUG138" s="9"/>
      <c r="IUI138" s="9"/>
      <c r="IUK138" s="9"/>
      <c r="IUM138" s="9"/>
      <c r="IUO138" s="9"/>
      <c r="IUQ138" s="9"/>
      <c r="IUS138" s="9"/>
      <c r="IUU138" s="9"/>
      <c r="IUW138" s="9"/>
      <c r="IUY138" s="9"/>
      <c r="IVA138" s="9"/>
      <c r="IVC138" s="9"/>
      <c r="IVE138" s="9"/>
      <c r="IVG138" s="9"/>
      <c r="IVI138" s="9"/>
      <c r="IVK138" s="9"/>
      <c r="IVM138" s="9"/>
      <c r="IVO138" s="9"/>
      <c r="IVQ138" s="9"/>
      <c r="IVS138" s="9"/>
      <c r="IVU138" s="9"/>
      <c r="IVW138" s="9"/>
      <c r="IVY138" s="9"/>
      <c r="IWA138" s="9"/>
      <c r="IWC138" s="9"/>
      <c r="IWE138" s="9"/>
      <c r="IWG138" s="9"/>
      <c r="IWI138" s="9"/>
      <c r="IWK138" s="9"/>
      <c r="IWM138" s="9"/>
      <c r="IWO138" s="9"/>
      <c r="IWQ138" s="9"/>
      <c r="IWS138" s="9"/>
      <c r="IWU138" s="9"/>
      <c r="IWW138" s="9"/>
      <c r="IWY138" s="9"/>
      <c r="IXA138" s="9"/>
      <c r="IXC138" s="9"/>
      <c r="IXE138" s="9"/>
      <c r="IXG138" s="9"/>
      <c r="IXI138" s="9"/>
      <c r="IXK138" s="9"/>
      <c r="IXM138" s="9"/>
      <c r="IXO138" s="9"/>
      <c r="IXQ138" s="9"/>
      <c r="IXS138" s="9"/>
      <c r="IXU138" s="9"/>
      <c r="IXW138" s="9"/>
      <c r="IXY138" s="9"/>
      <c r="IYA138" s="9"/>
      <c r="IYC138" s="9"/>
      <c r="IYE138" s="9"/>
      <c r="IYG138" s="9"/>
      <c r="IYI138" s="9"/>
      <c r="IYK138" s="9"/>
      <c r="IYM138" s="9"/>
      <c r="IYO138" s="9"/>
      <c r="IYQ138" s="9"/>
      <c r="IYS138" s="9"/>
      <c r="IYU138" s="9"/>
      <c r="IYW138" s="9"/>
      <c r="IYY138" s="9"/>
      <c r="IZA138" s="9"/>
      <c r="IZC138" s="9"/>
      <c r="IZE138" s="9"/>
      <c r="IZG138" s="9"/>
      <c r="IZI138" s="9"/>
      <c r="IZK138" s="9"/>
      <c r="IZM138" s="9"/>
      <c r="IZO138" s="9"/>
      <c r="IZQ138" s="9"/>
      <c r="IZS138" s="9"/>
      <c r="IZU138" s="9"/>
      <c r="IZW138" s="9"/>
      <c r="IZY138" s="9"/>
      <c r="JAA138" s="9"/>
      <c r="JAC138" s="9"/>
      <c r="JAE138" s="9"/>
      <c r="JAG138" s="9"/>
      <c r="JAI138" s="9"/>
      <c r="JAK138" s="9"/>
      <c r="JAM138" s="9"/>
      <c r="JAO138" s="9"/>
      <c r="JAQ138" s="9"/>
      <c r="JAS138" s="9"/>
      <c r="JAU138" s="9"/>
      <c r="JAW138" s="9"/>
      <c r="JAY138" s="9"/>
      <c r="JBA138" s="9"/>
      <c r="JBC138" s="9"/>
      <c r="JBE138" s="9"/>
      <c r="JBG138" s="9"/>
      <c r="JBI138" s="9"/>
      <c r="JBK138" s="9"/>
      <c r="JBM138" s="9"/>
      <c r="JBO138" s="9"/>
      <c r="JBQ138" s="9"/>
      <c r="JBS138" s="9"/>
      <c r="JBU138" s="9"/>
      <c r="JBW138" s="9"/>
      <c r="JBY138" s="9"/>
      <c r="JCA138" s="9"/>
      <c r="JCC138" s="9"/>
      <c r="JCE138" s="9"/>
      <c r="JCG138" s="9"/>
      <c r="JCI138" s="9"/>
      <c r="JCK138" s="9"/>
      <c r="JCM138" s="9"/>
      <c r="JCO138" s="9"/>
      <c r="JCQ138" s="9"/>
      <c r="JCS138" s="9"/>
      <c r="JCU138" s="9"/>
      <c r="JCW138" s="9"/>
      <c r="JCY138" s="9"/>
      <c r="JDA138" s="9"/>
      <c r="JDC138" s="9"/>
      <c r="JDE138" s="9"/>
      <c r="JDG138" s="9"/>
      <c r="JDI138" s="9"/>
      <c r="JDK138" s="9"/>
      <c r="JDM138" s="9"/>
      <c r="JDO138" s="9"/>
      <c r="JDQ138" s="9"/>
      <c r="JDS138" s="9"/>
      <c r="JDU138" s="9"/>
      <c r="JDW138" s="9"/>
      <c r="JDY138" s="9"/>
      <c r="JEA138" s="9"/>
      <c r="JEC138" s="9"/>
      <c r="JEE138" s="9"/>
      <c r="JEG138" s="9"/>
      <c r="JEI138" s="9"/>
      <c r="JEK138" s="9"/>
      <c r="JEM138" s="9"/>
      <c r="JEO138" s="9"/>
      <c r="JEQ138" s="9"/>
      <c r="JES138" s="9"/>
      <c r="JEU138" s="9"/>
      <c r="JEW138" s="9"/>
      <c r="JEY138" s="9"/>
      <c r="JFA138" s="9"/>
      <c r="JFC138" s="9"/>
      <c r="JFE138" s="9"/>
      <c r="JFG138" s="9"/>
      <c r="JFI138" s="9"/>
      <c r="JFK138" s="9"/>
      <c r="JFM138" s="9"/>
      <c r="JFO138" s="9"/>
      <c r="JFQ138" s="9"/>
      <c r="JFS138" s="9"/>
      <c r="JFU138" s="9"/>
      <c r="JFW138" s="9"/>
      <c r="JFY138" s="9"/>
      <c r="JGA138" s="9"/>
      <c r="JGC138" s="9"/>
      <c r="JGE138" s="9"/>
      <c r="JGG138" s="9"/>
      <c r="JGI138" s="9"/>
      <c r="JGK138" s="9"/>
      <c r="JGM138" s="9"/>
      <c r="JGO138" s="9"/>
      <c r="JGQ138" s="9"/>
      <c r="JGS138" s="9"/>
      <c r="JGU138" s="9"/>
      <c r="JGW138" s="9"/>
      <c r="JGY138" s="9"/>
      <c r="JHA138" s="9"/>
      <c r="JHC138" s="9"/>
      <c r="JHE138" s="9"/>
      <c r="JHG138" s="9"/>
      <c r="JHI138" s="9"/>
      <c r="JHK138" s="9"/>
      <c r="JHM138" s="9"/>
      <c r="JHO138" s="9"/>
      <c r="JHQ138" s="9"/>
      <c r="JHS138" s="9"/>
      <c r="JHU138" s="9"/>
      <c r="JHW138" s="9"/>
      <c r="JHY138" s="9"/>
      <c r="JIA138" s="9"/>
      <c r="JIC138" s="9"/>
      <c r="JIE138" s="9"/>
      <c r="JIG138" s="9"/>
      <c r="JII138" s="9"/>
      <c r="JIK138" s="9"/>
      <c r="JIM138" s="9"/>
      <c r="JIO138" s="9"/>
      <c r="JIQ138" s="9"/>
      <c r="JIS138" s="9"/>
      <c r="JIU138" s="9"/>
      <c r="JIW138" s="9"/>
      <c r="JIY138" s="9"/>
      <c r="JJA138" s="9"/>
      <c r="JJC138" s="9"/>
      <c r="JJE138" s="9"/>
      <c r="JJG138" s="9"/>
      <c r="JJI138" s="9"/>
      <c r="JJK138" s="9"/>
      <c r="JJM138" s="9"/>
      <c r="JJO138" s="9"/>
      <c r="JJQ138" s="9"/>
      <c r="JJS138" s="9"/>
      <c r="JJU138" s="9"/>
      <c r="JJW138" s="9"/>
      <c r="JJY138" s="9"/>
      <c r="JKA138" s="9"/>
      <c r="JKC138" s="9"/>
      <c r="JKE138" s="9"/>
      <c r="JKG138" s="9"/>
      <c r="JKI138" s="9"/>
      <c r="JKK138" s="9"/>
      <c r="JKM138" s="9"/>
      <c r="JKO138" s="9"/>
      <c r="JKQ138" s="9"/>
      <c r="JKS138" s="9"/>
      <c r="JKU138" s="9"/>
      <c r="JKW138" s="9"/>
      <c r="JKY138" s="9"/>
      <c r="JLA138" s="9"/>
      <c r="JLC138" s="9"/>
      <c r="JLE138" s="9"/>
      <c r="JLG138" s="9"/>
      <c r="JLI138" s="9"/>
      <c r="JLK138" s="9"/>
      <c r="JLM138" s="9"/>
      <c r="JLO138" s="9"/>
      <c r="JLQ138" s="9"/>
      <c r="JLS138" s="9"/>
      <c r="JLU138" s="9"/>
      <c r="JLW138" s="9"/>
      <c r="JLY138" s="9"/>
      <c r="JMA138" s="9"/>
      <c r="JMC138" s="9"/>
      <c r="JME138" s="9"/>
      <c r="JMG138" s="9"/>
      <c r="JMI138" s="9"/>
      <c r="JMK138" s="9"/>
      <c r="JMM138" s="9"/>
      <c r="JMO138" s="9"/>
      <c r="JMQ138" s="9"/>
      <c r="JMS138" s="9"/>
      <c r="JMU138" s="9"/>
      <c r="JMW138" s="9"/>
      <c r="JMY138" s="9"/>
      <c r="JNA138" s="9"/>
      <c r="JNC138" s="9"/>
      <c r="JNE138" s="9"/>
      <c r="JNG138" s="9"/>
      <c r="JNI138" s="9"/>
      <c r="JNK138" s="9"/>
      <c r="JNM138" s="9"/>
      <c r="JNO138" s="9"/>
      <c r="JNQ138" s="9"/>
      <c r="JNS138" s="9"/>
      <c r="JNU138" s="9"/>
      <c r="JNW138" s="9"/>
      <c r="JNY138" s="9"/>
      <c r="JOA138" s="9"/>
      <c r="JOC138" s="9"/>
      <c r="JOE138" s="9"/>
      <c r="JOG138" s="9"/>
      <c r="JOI138" s="9"/>
      <c r="JOK138" s="9"/>
      <c r="JOM138" s="9"/>
      <c r="JOO138" s="9"/>
      <c r="JOQ138" s="9"/>
      <c r="JOS138" s="9"/>
      <c r="JOU138" s="9"/>
      <c r="JOW138" s="9"/>
      <c r="JOY138" s="9"/>
      <c r="JPA138" s="9"/>
      <c r="JPC138" s="9"/>
      <c r="JPE138" s="9"/>
      <c r="JPG138" s="9"/>
      <c r="JPI138" s="9"/>
      <c r="JPK138" s="9"/>
      <c r="JPM138" s="9"/>
      <c r="JPO138" s="9"/>
      <c r="JPQ138" s="9"/>
      <c r="JPS138" s="9"/>
      <c r="JPU138" s="9"/>
      <c r="JPW138" s="9"/>
      <c r="JPY138" s="9"/>
      <c r="JQA138" s="9"/>
      <c r="JQC138" s="9"/>
      <c r="JQE138" s="9"/>
      <c r="JQG138" s="9"/>
      <c r="JQI138" s="9"/>
      <c r="JQK138" s="9"/>
      <c r="JQM138" s="9"/>
      <c r="JQO138" s="9"/>
      <c r="JQQ138" s="9"/>
      <c r="JQS138" s="9"/>
      <c r="JQU138" s="9"/>
      <c r="JQW138" s="9"/>
      <c r="JQY138" s="9"/>
      <c r="JRA138" s="9"/>
      <c r="JRC138" s="9"/>
      <c r="JRE138" s="9"/>
      <c r="JRG138" s="9"/>
      <c r="JRI138" s="9"/>
      <c r="JRK138" s="9"/>
      <c r="JRM138" s="9"/>
      <c r="JRO138" s="9"/>
      <c r="JRQ138" s="9"/>
      <c r="JRS138" s="9"/>
      <c r="JRU138" s="9"/>
      <c r="JRW138" s="9"/>
      <c r="JRY138" s="9"/>
      <c r="JSA138" s="9"/>
      <c r="JSC138" s="9"/>
      <c r="JSE138" s="9"/>
      <c r="JSG138" s="9"/>
      <c r="JSI138" s="9"/>
      <c r="JSK138" s="9"/>
      <c r="JSM138" s="9"/>
      <c r="JSO138" s="9"/>
      <c r="JSQ138" s="9"/>
      <c r="JSS138" s="9"/>
      <c r="JSU138" s="9"/>
      <c r="JSW138" s="9"/>
      <c r="JSY138" s="9"/>
      <c r="JTA138" s="9"/>
      <c r="JTC138" s="9"/>
      <c r="JTE138" s="9"/>
      <c r="JTG138" s="9"/>
      <c r="JTI138" s="9"/>
      <c r="JTK138" s="9"/>
      <c r="JTM138" s="9"/>
      <c r="JTO138" s="9"/>
      <c r="JTQ138" s="9"/>
      <c r="JTS138" s="9"/>
      <c r="JTU138" s="9"/>
      <c r="JTW138" s="9"/>
      <c r="JTY138" s="9"/>
      <c r="JUA138" s="9"/>
      <c r="JUC138" s="9"/>
      <c r="JUE138" s="9"/>
      <c r="JUG138" s="9"/>
      <c r="JUI138" s="9"/>
      <c r="JUK138" s="9"/>
      <c r="JUM138" s="9"/>
      <c r="JUO138" s="9"/>
      <c r="JUQ138" s="9"/>
      <c r="JUS138" s="9"/>
      <c r="JUU138" s="9"/>
      <c r="JUW138" s="9"/>
      <c r="JUY138" s="9"/>
      <c r="JVA138" s="9"/>
      <c r="JVC138" s="9"/>
      <c r="JVE138" s="9"/>
      <c r="JVG138" s="9"/>
      <c r="JVI138" s="9"/>
      <c r="JVK138" s="9"/>
      <c r="JVM138" s="9"/>
      <c r="JVO138" s="9"/>
      <c r="JVQ138" s="9"/>
      <c r="JVS138" s="9"/>
      <c r="JVU138" s="9"/>
      <c r="JVW138" s="9"/>
      <c r="JVY138" s="9"/>
      <c r="JWA138" s="9"/>
      <c r="JWC138" s="9"/>
      <c r="JWE138" s="9"/>
      <c r="JWG138" s="9"/>
      <c r="JWI138" s="9"/>
      <c r="JWK138" s="9"/>
      <c r="JWM138" s="9"/>
      <c r="JWO138" s="9"/>
      <c r="JWQ138" s="9"/>
      <c r="JWS138" s="9"/>
      <c r="JWU138" s="9"/>
      <c r="JWW138" s="9"/>
      <c r="JWY138" s="9"/>
      <c r="JXA138" s="9"/>
      <c r="JXC138" s="9"/>
      <c r="JXE138" s="9"/>
      <c r="JXG138" s="9"/>
      <c r="JXI138" s="9"/>
      <c r="JXK138" s="9"/>
      <c r="JXM138" s="9"/>
      <c r="JXO138" s="9"/>
      <c r="JXQ138" s="9"/>
      <c r="JXS138" s="9"/>
      <c r="JXU138" s="9"/>
      <c r="JXW138" s="9"/>
      <c r="JXY138" s="9"/>
      <c r="JYA138" s="9"/>
      <c r="JYC138" s="9"/>
      <c r="JYE138" s="9"/>
      <c r="JYG138" s="9"/>
      <c r="JYI138" s="9"/>
      <c r="JYK138" s="9"/>
      <c r="JYM138" s="9"/>
      <c r="JYO138" s="9"/>
      <c r="JYQ138" s="9"/>
      <c r="JYS138" s="9"/>
      <c r="JYU138" s="9"/>
      <c r="JYW138" s="9"/>
      <c r="JYY138" s="9"/>
      <c r="JZA138" s="9"/>
      <c r="JZC138" s="9"/>
      <c r="JZE138" s="9"/>
      <c r="JZG138" s="9"/>
      <c r="JZI138" s="9"/>
      <c r="JZK138" s="9"/>
      <c r="JZM138" s="9"/>
      <c r="JZO138" s="9"/>
      <c r="JZQ138" s="9"/>
      <c r="JZS138" s="9"/>
      <c r="JZU138" s="9"/>
      <c r="JZW138" s="9"/>
      <c r="JZY138" s="9"/>
      <c r="KAA138" s="9"/>
      <c r="KAC138" s="9"/>
      <c r="KAE138" s="9"/>
      <c r="KAG138" s="9"/>
      <c r="KAI138" s="9"/>
      <c r="KAK138" s="9"/>
      <c r="KAM138" s="9"/>
      <c r="KAO138" s="9"/>
      <c r="KAQ138" s="9"/>
      <c r="KAS138" s="9"/>
      <c r="KAU138" s="9"/>
      <c r="KAW138" s="9"/>
      <c r="KAY138" s="9"/>
      <c r="KBA138" s="9"/>
      <c r="KBC138" s="9"/>
      <c r="KBE138" s="9"/>
      <c r="KBG138" s="9"/>
      <c r="KBI138" s="9"/>
      <c r="KBK138" s="9"/>
      <c r="KBM138" s="9"/>
      <c r="KBO138" s="9"/>
      <c r="KBQ138" s="9"/>
      <c r="KBS138" s="9"/>
      <c r="KBU138" s="9"/>
      <c r="KBW138" s="9"/>
      <c r="KBY138" s="9"/>
      <c r="KCA138" s="9"/>
      <c r="KCC138" s="9"/>
      <c r="KCE138" s="9"/>
      <c r="KCG138" s="9"/>
      <c r="KCI138" s="9"/>
      <c r="KCK138" s="9"/>
      <c r="KCM138" s="9"/>
      <c r="KCO138" s="9"/>
      <c r="KCQ138" s="9"/>
      <c r="KCS138" s="9"/>
      <c r="KCU138" s="9"/>
      <c r="KCW138" s="9"/>
      <c r="KCY138" s="9"/>
      <c r="KDA138" s="9"/>
      <c r="KDC138" s="9"/>
      <c r="KDE138" s="9"/>
      <c r="KDG138" s="9"/>
      <c r="KDI138" s="9"/>
      <c r="KDK138" s="9"/>
      <c r="KDM138" s="9"/>
      <c r="KDO138" s="9"/>
      <c r="KDQ138" s="9"/>
      <c r="KDS138" s="9"/>
      <c r="KDU138" s="9"/>
      <c r="KDW138" s="9"/>
      <c r="KDY138" s="9"/>
      <c r="KEA138" s="9"/>
      <c r="KEC138" s="9"/>
      <c r="KEE138" s="9"/>
      <c r="KEG138" s="9"/>
      <c r="KEI138" s="9"/>
      <c r="KEK138" s="9"/>
      <c r="KEM138" s="9"/>
      <c r="KEO138" s="9"/>
      <c r="KEQ138" s="9"/>
      <c r="KES138" s="9"/>
      <c r="KEU138" s="9"/>
      <c r="KEW138" s="9"/>
      <c r="KEY138" s="9"/>
      <c r="KFA138" s="9"/>
      <c r="KFC138" s="9"/>
      <c r="KFE138" s="9"/>
      <c r="KFG138" s="9"/>
      <c r="KFI138" s="9"/>
      <c r="KFK138" s="9"/>
      <c r="KFM138" s="9"/>
      <c r="KFO138" s="9"/>
      <c r="KFQ138" s="9"/>
      <c r="KFS138" s="9"/>
      <c r="KFU138" s="9"/>
      <c r="KFW138" s="9"/>
      <c r="KFY138" s="9"/>
      <c r="KGA138" s="9"/>
      <c r="KGC138" s="9"/>
      <c r="KGE138" s="9"/>
      <c r="KGG138" s="9"/>
      <c r="KGI138" s="9"/>
      <c r="KGK138" s="9"/>
      <c r="KGM138" s="9"/>
      <c r="KGO138" s="9"/>
      <c r="KGQ138" s="9"/>
      <c r="KGS138" s="9"/>
      <c r="KGU138" s="9"/>
      <c r="KGW138" s="9"/>
      <c r="KGY138" s="9"/>
      <c r="KHA138" s="9"/>
      <c r="KHC138" s="9"/>
      <c r="KHE138" s="9"/>
      <c r="KHG138" s="9"/>
      <c r="KHI138" s="9"/>
      <c r="KHK138" s="9"/>
      <c r="KHM138" s="9"/>
      <c r="KHO138" s="9"/>
      <c r="KHQ138" s="9"/>
      <c r="KHS138" s="9"/>
      <c r="KHU138" s="9"/>
      <c r="KHW138" s="9"/>
      <c r="KHY138" s="9"/>
      <c r="KIA138" s="9"/>
      <c r="KIC138" s="9"/>
      <c r="KIE138" s="9"/>
      <c r="KIG138" s="9"/>
      <c r="KII138" s="9"/>
      <c r="KIK138" s="9"/>
      <c r="KIM138" s="9"/>
      <c r="KIO138" s="9"/>
      <c r="KIQ138" s="9"/>
      <c r="KIS138" s="9"/>
      <c r="KIU138" s="9"/>
      <c r="KIW138" s="9"/>
      <c r="KIY138" s="9"/>
      <c r="KJA138" s="9"/>
      <c r="KJC138" s="9"/>
      <c r="KJE138" s="9"/>
      <c r="KJG138" s="9"/>
      <c r="KJI138" s="9"/>
      <c r="KJK138" s="9"/>
      <c r="KJM138" s="9"/>
      <c r="KJO138" s="9"/>
      <c r="KJQ138" s="9"/>
      <c r="KJS138" s="9"/>
      <c r="KJU138" s="9"/>
      <c r="KJW138" s="9"/>
      <c r="KJY138" s="9"/>
      <c r="KKA138" s="9"/>
      <c r="KKC138" s="9"/>
      <c r="KKE138" s="9"/>
      <c r="KKG138" s="9"/>
      <c r="KKI138" s="9"/>
      <c r="KKK138" s="9"/>
      <c r="KKM138" s="9"/>
      <c r="KKO138" s="9"/>
      <c r="KKQ138" s="9"/>
      <c r="KKS138" s="9"/>
      <c r="KKU138" s="9"/>
      <c r="KKW138" s="9"/>
      <c r="KKY138" s="9"/>
      <c r="KLA138" s="9"/>
      <c r="KLC138" s="9"/>
      <c r="KLE138" s="9"/>
      <c r="KLG138" s="9"/>
      <c r="KLI138" s="9"/>
      <c r="KLK138" s="9"/>
      <c r="KLM138" s="9"/>
      <c r="KLO138" s="9"/>
      <c r="KLQ138" s="9"/>
      <c r="KLS138" s="9"/>
      <c r="KLU138" s="9"/>
      <c r="KLW138" s="9"/>
      <c r="KLY138" s="9"/>
      <c r="KMA138" s="9"/>
      <c r="KMC138" s="9"/>
      <c r="KME138" s="9"/>
      <c r="KMG138" s="9"/>
      <c r="KMI138" s="9"/>
      <c r="KMK138" s="9"/>
      <c r="KMM138" s="9"/>
      <c r="KMO138" s="9"/>
      <c r="KMQ138" s="9"/>
      <c r="KMS138" s="9"/>
      <c r="KMU138" s="9"/>
      <c r="KMW138" s="9"/>
      <c r="KMY138" s="9"/>
      <c r="KNA138" s="9"/>
      <c r="KNC138" s="9"/>
      <c r="KNE138" s="9"/>
      <c r="KNG138" s="9"/>
      <c r="KNI138" s="9"/>
      <c r="KNK138" s="9"/>
      <c r="KNM138" s="9"/>
      <c r="KNO138" s="9"/>
      <c r="KNQ138" s="9"/>
      <c r="KNS138" s="9"/>
      <c r="KNU138" s="9"/>
      <c r="KNW138" s="9"/>
      <c r="KNY138" s="9"/>
      <c r="KOA138" s="9"/>
      <c r="KOC138" s="9"/>
      <c r="KOE138" s="9"/>
      <c r="KOG138" s="9"/>
      <c r="KOI138" s="9"/>
      <c r="KOK138" s="9"/>
      <c r="KOM138" s="9"/>
      <c r="KOO138" s="9"/>
      <c r="KOQ138" s="9"/>
      <c r="KOS138" s="9"/>
      <c r="KOU138" s="9"/>
      <c r="KOW138" s="9"/>
      <c r="KOY138" s="9"/>
      <c r="KPA138" s="9"/>
      <c r="KPC138" s="9"/>
      <c r="KPE138" s="9"/>
      <c r="KPG138" s="9"/>
      <c r="KPI138" s="9"/>
      <c r="KPK138" s="9"/>
      <c r="KPM138" s="9"/>
      <c r="KPO138" s="9"/>
      <c r="KPQ138" s="9"/>
      <c r="KPS138" s="9"/>
      <c r="KPU138" s="9"/>
      <c r="KPW138" s="9"/>
      <c r="KPY138" s="9"/>
      <c r="KQA138" s="9"/>
      <c r="KQC138" s="9"/>
      <c r="KQE138" s="9"/>
      <c r="KQG138" s="9"/>
      <c r="KQI138" s="9"/>
      <c r="KQK138" s="9"/>
      <c r="KQM138" s="9"/>
      <c r="KQO138" s="9"/>
      <c r="KQQ138" s="9"/>
      <c r="KQS138" s="9"/>
      <c r="KQU138" s="9"/>
      <c r="KQW138" s="9"/>
      <c r="KQY138" s="9"/>
      <c r="KRA138" s="9"/>
      <c r="KRC138" s="9"/>
      <c r="KRE138" s="9"/>
      <c r="KRG138" s="9"/>
      <c r="KRI138" s="9"/>
      <c r="KRK138" s="9"/>
      <c r="KRM138" s="9"/>
      <c r="KRO138" s="9"/>
      <c r="KRQ138" s="9"/>
      <c r="KRS138" s="9"/>
      <c r="KRU138" s="9"/>
      <c r="KRW138" s="9"/>
      <c r="KRY138" s="9"/>
      <c r="KSA138" s="9"/>
      <c r="KSC138" s="9"/>
      <c r="KSE138" s="9"/>
      <c r="KSG138" s="9"/>
      <c r="KSI138" s="9"/>
      <c r="KSK138" s="9"/>
      <c r="KSM138" s="9"/>
      <c r="KSO138" s="9"/>
      <c r="KSQ138" s="9"/>
      <c r="KSS138" s="9"/>
      <c r="KSU138" s="9"/>
      <c r="KSW138" s="9"/>
      <c r="KSY138" s="9"/>
      <c r="KTA138" s="9"/>
      <c r="KTC138" s="9"/>
      <c r="KTE138" s="9"/>
      <c r="KTG138" s="9"/>
      <c r="KTI138" s="9"/>
      <c r="KTK138" s="9"/>
      <c r="KTM138" s="9"/>
      <c r="KTO138" s="9"/>
      <c r="KTQ138" s="9"/>
      <c r="KTS138" s="9"/>
      <c r="KTU138" s="9"/>
      <c r="KTW138" s="9"/>
      <c r="KTY138" s="9"/>
      <c r="KUA138" s="9"/>
      <c r="KUC138" s="9"/>
      <c r="KUE138" s="9"/>
      <c r="KUG138" s="9"/>
      <c r="KUI138" s="9"/>
      <c r="KUK138" s="9"/>
      <c r="KUM138" s="9"/>
      <c r="KUO138" s="9"/>
      <c r="KUQ138" s="9"/>
      <c r="KUS138" s="9"/>
      <c r="KUU138" s="9"/>
      <c r="KUW138" s="9"/>
      <c r="KUY138" s="9"/>
      <c r="KVA138" s="9"/>
      <c r="KVC138" s="9"/>
      <c r="KVE138" s="9"/>
      <c r="KVG138" s="9"/>
      <c r="KVI138" s="9"/>
      <c r="KVK138" s="9"/>
      <c r="KVM138" s="9"/>
      <c r="KVO138" s="9"/>
      <c r="KVQ138" s="9"/>
      <c r="KVS138" s="9"/>
      <c r="KVU138" s="9"/>
      <c r="KVW138" s="9"/>
      <c r="KVY138" s="9"/>
      <c r="KWA138" s="9"/>
      <c r="KWC138" s="9"/>
      <c r="KWE138" s="9"/>
      <c r="KWG138" s="9"/>
      <c r="KWI138" s="9"/>
      <c r="KWK138" s="9"/>
      <c r="KWM138" s="9"/>
      <c r="KWO138" s="9"/>
      <c r="KWQ138" s="9"/>
      <c r="KWS138" s="9"/>
      <c r="KWU138" s="9"/>
      <c r="KWW138" s="9"/>
      <c r="KWY138" s="9"/>
      <c r="KXA138" s="9"/>
      <c r="KXC138" s="9"/>
      <c r="KXE138" s="9"/>
      <c r="KXG138" s="9"/>
      <c r="KXI138" s="9"/>
      <c r="KXK138" s="9"/>
      <c r="KXM138" s="9"/>
      <c r="KXO138" s="9"/>
      <c r="KXQ138" s="9"/>
      <c r="KXS138" s="9"/>
      <c r="KXU138" s="9"/>
      <c r="KXW138" s="9"/>
      <c r="KXY138" s="9"/>
      <c r="KYA138" s="9"/>
      <c r="KYC138" s="9"/>
      <c r="KYE138" s="9"/>
      <c r="KYG138" s="9"/>
      <c r="KYI138" s="9"/>
      <c r="KYK138" s="9"/>
      <c r="KYM138" s="9"/>
      <c r="KYO138" s="9"/>
      <c r="KYQ138" s="9"/>
      <c r="KYS138" s="9"/>
      <c r="KYU138" s="9"/>
      <c r="KYW138" s="9"/>
      <c r="KYY138" s="9"/>
      <c r="KZA138" s="9"/>
      <c r="KZC138" s="9"/>
      <c r="KZE138" s="9"/>
      <c r="KZG138" s="9"/>
      <c r="KZI138" s="9"/>
      <c r="KZK138" s="9"/>
      <c r="KZM138" s="9"/>
      <c r="KZO138" s="9"/>
      <c r="KZQ138" s="9"/>
      <c r="KZS138" s="9"/>
      <c r="KZU138" s="9"/>
      <c r="KZW138" s="9"/>
      <c r="KZY138" s="9"/>
      <c r="LAA138" s="9"/>
      <c r="LAC138" s="9"/>
      <c r="LAE138" s="9"/>
      <c r="LAG138" s="9"/>
      <c r="LAI138" s="9"/>
      <c r="LAK138" s="9"/>
      <c r="LAM138" s="9"/>
      <c r="LAO138" s="9"/>
      <c r="LAQ138" s="9"/>
      <c r="LAS138" s="9"/>
      <c r="LAU138" s="9"/>
      <c r="LAW138" s="9"/>
      <c r="LAY138" s="9"/>
      <c r="LBA138" s="9"/>
      <c r="LBC138" s="9"/>
      <c r="LBE138" s="9"/>
      <c r="LBG138" s="9"/>
      <c r="LBI138" s="9"/>
      <c r="LBK138" s="9"/>
      <c r="LBM138" s="9"/>
      <c r="LBO138" s="9"/>
      <c r="LBQ138" s="9"/>
      <c r="LBS138" s="9"/>
      <c r="LBU138" s="9"/>
      <c r="LBW138" s="9"/>
      <c r="LBY138" s="9"/>
      <c r="LCA138" s="9"/>
      <c r="LCC138" s="9"/>
      <c r="LCE138" s="9"/>
      <c r="LCG138" s="9"/>
      <c r="LCI138" s="9"/>
      <c r="LCK138" s="9"/>
      <c r="LCM138" s="9"/>
      <c r="LCO138" s="9"/>
      <c r="LCQ138" s="9"/>
      <c r="LCS138" s="9"/>
      <c r="LCU138" s="9"/>
      <c r="LCW138" s="9"/>
      <c r="LCY138" s="9"/>
      <c r="LDA138" s="9"/>
      <c r="LDC138" s="9"/>
      <c r="LDE138" s="9"/>
      <c r="LDG138" s="9"/>
      <c r="LDI138" s="9"/>
      <c r="LDK138" s="9"/>
      <c r="LDM138" s="9"/>
      <c r="LDO138" s="9"/>
      <c r="LDQ138" s="9"/>
      <c r="LDS138" s="9"/>
      <c r="LDU138" s="9"/>
      <c r="LDW138" s="9"/>
      <c r="LDY138" s="9"/>
      <c r="LEA138" s="9"/>
      <c r="LEC138" s="9"/>
      <c r="LEE138" s="9"/>
      <c r="LEG138" s="9"/>
      <c r="LEI138" s="9"/>
      <c r="LEK138" s="9"/>
      <c r="LEM138" s="9"/>
      <c r="LEO138" s="9"/>
      <c r="LEQ138" s="9"/>
      <c r="LES138" s="9"/>
      <c r="LEU138" s="9"/>
      <c r="LEW138" s="9"/>
      <c r="LEY138" s="9"/>
      <c r="LFA138" s="9"/>
      <c r="LFC138" s="9"/>
      <c r="LFE138" s="9"/>
      <c r="LFG138" s="9"/>
      <c r="LFI138" s="9"/>
      <c r="LFK138" s="9"/>
      <c r="LFM138" s="9"/>
      <c r="LFO138" s="9"/>
      <c r="LFQ138" s="9"/>
      <c r="LFS138" s="9"/>
      <c r="LFU138" s="9"/>
      <c r="LFW138" s="9"/>
      <c r="LFY138" s="9"/>
      <c r="LGA138" s="9"/>
      <c r="LGC138" s="9"/>
      <c r="LGE138" s="9"/>
      <c r="LGG138" s="9"/>
      <c r="LGI138" s="9"/>
      <c r="LGK138" s="9"/>
      <c r="LGM138" s="9"/>
      <c r="LGO138" s="9"/>
      <c r="LGQ138" s="9"/>
      <c r="LGS138" s="9"/>
      <c r="LGU138" s="9"/>
      <c r="LGW138" s="9"/>
      <c r="LGY138" s="9"/>
      <c r="LHA138" s="9"/>
      <c r="LHC138" s="9"/>
      <c r="LHE138" s="9"/>
      <c r="LHG138" s="9"/>
      <c r="LHI138" s="9"/>
      <c r="LHK138" s="9"/>
      <c r="LHM138" s="9"/>
      <c r="LHO138" s="9"/>
      <c r="LHQ138" s="9"/>
      <c r="LHS138" s="9"/>
      <c r="LHU138" s="9"/>
      <c r="LHW138" s="9"/>
      <c r="LHY138" s="9"/>
      <c r="LIA138" s="9"/>
      <c r="LIC138" s="9"/>
      <c r="LIE138" s="9"/>
      <c r="LIG138" s="9"/>
      <c r="LII138" s="9"/>
      <c r="LIK138" s="9"/>
      <c r="LIM138" s="9"/>
      <c r="LIO138" s="9"/>
      <c r="LIQ138" s="9"/>
      <c r="LIS138" s="9"/>
      <c r="LIU138" s="9"/>
      <c r="LIW138" s="9"/>
      <c r="LIY138" s="9"/>
      <c r="LJA138" s="9"/>
      <c r="LJC138" s="9"/>
      <c r="LJE138" s="9"/>
      <c r="LJG138" s="9"/>
      <c r="LJI138" s="9"/>
      <c r="LJK138" s="9"/>
      <c r="LJM138" s="9"/>
      <c r="LJO138" s="9"/>
      <c r="LJQ138" s="9"/>
      <c r="LJS138" s="9"/>
      <c r="LJU138" s="9"/>
      <c r="LJW138" s="9"/>
      <c r="LJY138" s="9"/>
      <c r="LKA138" s="9"/>
      <c r="LKC138" s="9"/>
      <c r="LKE138" s="9"/>
      <c r="LKG138" s="9"/>
      <c r="LKI138" s="9"/>
      <c r="LKK138" s="9"/>
      <c r="LKM138" s="9"/>
      <c r="LKO138" s="9"/>
      <c r="LKQ138" s="9"/>
      <c r="LKS138" s="9"/>
      <c r="LKU138" s="9"/>
      <c r="LKW138" s="9"/>
      <c r="LKY138" s="9"/>
      <c r="LLA138" s="9"/>
      <c r="LLC138" s="9"/>
      <c r="LLE138" s="9"/>
      <c r="LLG138" s="9"/>
      <c r="LLI138" s="9"/>
      <c r="LLK138" s="9"/>
      <c r="LLM138" s="9"/>
      <c r="LLO138" s="9"/>
      <c r="LLQ138" s="9"/>
      <c r="LLS138" s="9"/>
      <c r="LLU138" s="9"/>
      <c r="LLW138" s="9"/>
      <c r="LLY138" s="9"/>
      <c r="LMA138" s="9"/>
      <c r="LMC138" s="9"/>
      <c r="LME138" s="9"/>
      <c r="LMG138" s="9"/>
      <c r="LMI138" s="9"/>
      <c r="LMK138" s="9"/>
      <c r="LMM138" s="9"/>
      <c r="LMO138" s="9"/>
      <c r="LMQ138" s="9"/>
      <c r="LMS138" s="9"/>
      <c r="LMU138" s="9"/>
      <c r="LMW138" s="9"/>
      <c r="LMY138" s="9"/>
      <c r="LNA138" s="9"/>
      <c r="LNC138" s="9"/>
      <c r="LNE138" s="9"/>
      <c r="LNG138" s="9"/>
      <c r="LNI138" s="9"/>
      <c r="LNK138" s="9"/>
      <c r="LNM138" s="9"/>
      <c r="LNO138" s="9"/>
      <c r="LNQ138" s="9"/>
      <c r="LNS138" s="9"/>
      <c r="LNU138" s="9"/>
      <c r="LNW138" s="9"/>
      <c r="LNY138" s="9"/>
      <c r="LOA138" s="9"/>
      <c r="LOC138" s="9"/>
      <c r="LOE138" s="9"/>
      <c r="LOG138" s="9"/>
      <c r="LOI138" s="9"/>
      <c r="LOK138" s="9"/>
      <c r="LOM138" s="9"/>
      <c r="LOO138" s="9"/>
      <c r="LOQ138" s="9"/>
      <c r="LOS138" s="9"/>
      <c r="LOU138" s="9"/>
      <c r="LOW138" s="9"/>
      <c r="LOY138" s="9"/>
      <c r="LPA138" s="9"/>
      <c r="LPC138" s="9"/>
      <c r="LPE138" s="9"/>
      <c r="LPG138" s="9"/>
      <c r="LPI138" s="9"/>
      <c r="LPK138" s="9"/>
      <c r="LPM138" s="9"/>
      <c r="LPO138" s="9"/>
      <c r="LPQ138" s="9"/>
      <c r="LPS138" s="9"/>
      <c r="LPU138" s="9"/>
      <c r="LPW138" s="9"/>
      <c r="LPY138" s="9"/>
      <c r="LQA138" s="9"/>
      <c r="LQC138" s="9"/>
      <c r="LQE138" s="9"/>
      <c r="LQG138" s="9"/>
      <c r="LQI138" s="9"/>
      <c r="LQK138" s="9"/>
      <c r="LQM138" s="9"/>
      <c r="LQO138" s="9"/>
      <c r="LQQ138" s="9"/>
      <c r="LQS138" s="9"/>
      <c r="LQU138" s="9"/>
      <c r="LQW138" s="9"/>
      <c r="LQY138" s="9"/>
      <c r="LRA138" s="9"/>
      <c r="LRC138" s="9"/>
      <c r="LRE138" s="9"/>
      <c r="LRG138" s="9"/>
      <c r="LRI138" s="9"/>
      <c r="LRK138" s="9"/>
      <c r="LRM138" s="9"/>
      <c r="LRO138" s="9"/>
      <c r="LRQ138" s="9"/>
      <c r="LRS138" s="9"/>
      <c r="LRU138" s="9"/>
      <c r="LRW138" s="9"/>
      <c r="LRY138" s="9"/>
      <c r="LSA138" s="9"/>
      <c r="LSC138" s="9"/>
      <c r="LSE138" s="9"/>
      <c r="LSG138" s="9"/>
      <c r="LSI138" s="9"/>
      <c r="LSK138" s="9"/>
      <c r="LSM138" s="9"/>
      <c r="LSO138" s="9"/>
      <c r="LSQ138" s="9"/>
      <c r="LSS138" s="9"/>
      <c r="LSU138" s="9"/>
      <c r="LSW138" s="9"/>
      <c r="LSY138" s="9"/>
      <c r="LTA138" s="9"/>
      <c r="LTC138" s="9"/>
      <c r="LTE138" s="9"/>
      <c r="LTG138" s="9"/>
      <c r="LTI138" s="9"/>
      <c r="LTK138" s="9"/>
      <c r="LTM138" s="9"/>
      <c r="LTO138" s="9"/>
      <c r="LTQ138" s="9"/>
      <c r="LTS138" s="9"/>
      <c r="LTU138" s="9"/>
      <c r="LTW138" s="9"/>
      <c r="LTY138" s="9"/>
      <c r="LUA138" s="9"/>
      <c r="LUC138" s="9"/>
      <c r="LUE138" s="9"/>
      <c r="LUG138" s="9"/>
      <c r="LUI138" s="9"/>
      <c r="LUK138" s="9"/>
      <c r="LUM138" s="9"/>
      <c r="LUO138" s="9"/>
      <c r="LUQ138" s="9"/>
      <c r="LUS138" s="9"/>
      <c r="LUU138" s="9"/>
      <c r="LUW138" s="9"/>
      <c r="LUY138" s="9"/>
      <c r="LVA138" s="9"/>
      <c r="LVC138" s="9"/>
      <c r="LVE138" s="9"/>
      <c r="LVG138" s="9"/>
      <c r="LVI138" s="9"/>
      <c r="LVK138" s="9"/>
      <c r="LVM138" s="9"/>
      <c r="LVO138" s="9"/>
      <c r="LVQ138" s="9"/>
      <c r="LVS138" s="9"/>
      <c r="LVU138" s="9"/>
      <c r="LVW138" s="9"/>
      <c r="LVY138" s="9"/>
      <c r="LWA138" s="9"/>
      <c r="LWC138" s="9"/>
      <c r="LWE138" s="9"/>
      <c r="LWG138" s="9"/>
      <c r="LWI138" s="9"/>
      <c r="LWK138" s="9"/>
      <c r="LWM138" s="9"/>
      <c r="LWO138" s="9"/>
      <c r="LWQ138" s="9"/>
      <c r="LWS138" s="9"/>
      <c r="LWU138" s="9"/>
      <c r="LWW138" s="9"/>
      <c r="LWY138" s="9"/>
      <c r="LXA138" s="9"/>
      <c r="LXC138" s="9"/>
      <c r="LXE138" s="9"/>
      <c r="LXG138" s="9"/>
      <c r="LXI138" s="9"/>
      <c r="LXK138" s="9"/>
      <c r="LXM138" s="9"/>
      <c r="LXO138" s="9"/>
      <c r="LXQ138" s="9"/>
      <c r="LXS138" s="9"/>
      <c r="LXU138" s="9"/>
      <c r="LXW138" s="9"/>
      <c r="LXY138" s="9"/>
      <c r="LYA138" s="9"/>
      <c r="LYC138" s="9"/>
      <c r="LYE138" s="9"/>
      <c r="LYG138" s="9"/>
      <c r="LYI138" s="9"/>
      <c r="LYK138" s="9"/>
      <c r="LYM138" s="9"/>
      <c r="LYO138" s="9"/>
      <c r="LYQ138" s="9"/>
      <c r="LYS138" s="9"/>
      <c r="LYU138" s="9"/>
      <c r="LYW138" s="9"/>
      <c r="LYY138" s="9"/>
      <c r="LZA138" s="9"/>
      <c r="LZC138" s="9"/>
      <c r="LZE138" s="9"/>
      <c r="LZG138" s="9"/>
      <c r="LZI138" s="9"/>
      <c r="LZK138" s="9"/>
      <c r="LZM138" s="9"/>
      <c r="LZO138" s="9"/>
      <c r="LZQ138" s="9"/>
      <c r="LZS138" s="9"/>
      <c r="LZU138" s="9"/>
      <c r="LZW138" s="9"/>
      <c r="LZY138" s="9"/>
      <c r="MAA138" s="9"/>
      <c r="MAC138" s="9"/>
      <c r="MAE138" s="9"/>
      <c r="MAG138" s="9"/>
      <c r="MAI138" s="9"/>
      <c r="MAK138" s="9"/>
      <c r="MAM138" s="9"/>
      <c r="MAO138" s="9"/>
      <c r="MAQ138" s="9"/>
      <c r="MAS138" s="9"/>
      <c r="MAU138" s="9"/>
      <c r="MAW138" s="9"/>
      <c r="MAY138" s="9"/>
      <c r="MBA138" s="9"/>
      <c r="MBC138" s="9"/>
      <c r="MBE138" s="9"/>
      <c r="MBG138" s="9"/>
      <c r="MBI138" s="9"/>
      <c r="MBK138" s="9"/>
      <c r="MBM138" s="9"/>
      <c r="MBO138" s="9"/>
      <c r="MBQ138" s="9"/>
      <c r="MBS138" s="9"/>
      <c r="MBU138" s="9"/>
      <c r="MBW138" s="9"/>
      <c r="MBY138" s="9"/>
      <c r="MCA138" s="9"/>
      <c r="MCC138" s="9"/>
      <c r="MCE138" s="9"/>
      <c r="MCG138" s="9"/>
      <c r="MCI138" s="9"/>
      <c r="MCK138" s="9"/>
      <c r="MCM138" s="9"/>
      <c r="MCO138" s="9"/>
      <c r="MCQ138" s="9"/>
      <c r="MCS138" s="9"/>
      <c r="MCU138" s="9"/>
      <c r="MCW138" s="9"/>
      <c r="MCY138" s="9"/>
      <c r="MDA138" s="9"/>
      <c r="MDC138" s="9"/>
      <c r="MDE138" s="9"/>
      <c r="MDG138" s="9"/>
      <c r="MDI138" s="9"/>
      <c r="MDK138" s="9"/>
      <c r="MDM138" s="9"/>
      <c r="MDO138" s="9"/>
      <c r="MDQ138" s="9"/>
      <c r="MDS138" s="9"/>
      <c r="MDU138" s="9"/>
      <c r="MDW138" s="9"/>
      <c r="MDY138" s="9"/>
      <c r="MEA138" s="9"/>
      <c r="MEC138" s="9"/>
      <c r="MEE138" s="9"/>
      <c r="MEG138" s="9"/>
      <c r="MEI138" s="9"/>
      <c r="MEK138" s="9"/>
      <c r="MEM138" s="9"/>
      <c r="MEO138" s="9"/>
      <c r="MEQ138" s="9"/>
      <c r="MES138" s="9"/>
      <c r="MEU138" s="9"/>
      <c r="MEW138" s="9"/>
      <c r="MEY138" s="9"/>
      <c r="MFA138" s="9"/>
      <c r="MFC138" s="9"/>
      <c r="MFE138" s="9"/>
      <c r="MFG138" s="9"/>
      <c r="MFI138" s="9"/>
      <c r="MFK138" s="9"/>
      <c r="MFM138" s="9"/>
      <c r="MFO138" s="9"/>
      <c r="MFQ138" s="9"/>
      <c r="MFS138" s="9"/>
      <c r="MFU138" s="9"/>
      <c r="MFW138" s="9"/>
      <c r="MFY138" s="9"/>
      <c r="MGA138" s="9"/>
      <c r="MGC138" s="9"/>
      <c r="MGE138" s="9"/>
      <c r="MGG138" s="9"/>
      <c r="MGI138" s="9"/>
      <c r="MGK138" s="9"/>
      <c r="MGM138" s="9"/>
      <c r="MGO138" s="9"/>
      <c r="MGQ138" s="9"/>
      <c r="MGS138" s="9"/>
      <c r="MGU138" s="9"/>
      <c r="MGW138" s="9"/>
      <c r="MGY138" s="9"/>
      <c r="MHA138" s="9"/>
      <c r="MHC138" s="9"/>
      <c r="MHE138" s="9"/>
      <c r="MHG138" s="9"/>
      <c r="MHI138" s="9"/>
      <c r="MHK138" s="9"/>
      <c r="MHM138" s="9"/>
      <c r="MHO138" s="9"/>
      <c r="MHQ138" s="9"/>
      <c r="MHS138" s="9"/>
      <c r="MHU138" s="9"/>
      <c r="MHW138" s="9"/>
      <c r="MHY138" s="9"/>
      <c r="MIA138" s="9"/>
      <c r="MIC138" s="9"/>
      <c r="MIE138" s="9"/>
      <c r="MIG138" s="9"/>
      <c r="MII138" s="9"/>
      <c r="MIK138" s="9"/>
      <c r="MIM138" s="9"/>
      <c r="MIO138" s="9"/>
      <c r="MIQ138" s="9"/>
      <c r="MIS138" s="9"/>
      <c r="MIU138" s="9"/>
      <c r="MIW138" s="9"/>
      <c r="MIY138" s="9"/>
      <c r="MJA138" s="9"/>
      <c r="MJC138" s="9"/>
      <c r="MJE138" s="9"/>
      <c r="MJG138" s="9"/>
      <c r="MJI138" s="9"/>
      <c r="MJK138" s="9"/>
      <c r="MJM138" s="9"/>
      <c r="MJO138" s="9"/>
      <c r="MJQ138" s="9"/>
      <c r="MJS138" s="9"/>
      <c r="MJU138" s="9"/>
      <c r="MJW138" s="9"/>
      <c r="MJY138" s="9"/>
      <c r="MKA138" s="9"/>
      <c r="MKC138" s="9"/>
      <c r="MKE138" s="9"/>
      <c r="MKG138" s="9"/>
      <c r="MKI138" s="9"/>
      <c r="MKK138" s="9"/>
      <c r="MKM138" s="9"/>
      <c r="MKO138" s="9"/>
      <c r="MKQ138" s="9"/>
      <c r="MKS138" s="9"/>
      <c r="MKU138" s="9"/>
      <c r="MKW138" s="9"/>
      <c r="MKY138" s="9"/>
      <c r="MLA138" s="9"/>
      <c r="MLC138" s="9"/>
      <c r="MLE138" s="9"/>
      <c r="MLG138" s="9"/>
      <c r="MLI138" s="9"/>
      <c r="MLK138" s="9"/>
      <c r="MLM138" s="9"/>
      <c r="MLO138" s="9"/>
      <c r="MLQ138" s="9"/>
      <c r="MLS138" s="9"/>
      <c r="MLU138" s="9"/>
      <c r="MLW138" s="9"/>
      <c r="MLY138" s="9"/>
      <c r="MMA138" s="9"/>
      <c r="MMC138" s="9"/>
      <c r="MME138" s="9"/>
      <c r="MMG138" s="9"/>
      <c r="MMI138" s="9"/>
      <c r="MMK138" s="9"/>
      <c r="MMM138" s="9"/>
      <c r="MMO138" s="9"/>
      <c r="MMQ138" s="9"/>
      <c r="MMS138" s="9"/>
      <c r="MMU138" s="9"/>
      <c r="MMW138" s="9"/>
      <c r="MMY138" s="9"/>
      <c r="MNA138" s="9"/>
      <c r="MNC138" s="9"/>
      <c r="MNE138" s="9"/>
      <c r="MNG138" s="9"/>
      <c r="MNI138" s="9"/>
      <c r="MNK138" s="9"/>
      <c r="MNM138" s="9"/>
      <c r="MNO138" s="9"/>
      <c r="MNQ138" s="9"/>
      <c r="MNS138" s="9"/>
      <c r="MNU138" s="9"/>
      <c r="MNW138" s="9"/>
      <c r="MNY138" s="9"/>
      <c r="MOA138" s="9"/>
      <c r="MOC138" s="9"/>
      <c r="MOE138" s="9"/>
      <c r="MOG138" s="9"/>
      <c r="MOI138" s="9"/>
      <c r="MOK138" s="9"/>
      <c r="MOM138" s="9"/>
      <c r="MOO138" s="9"/>
      <c r="MOQ138" s="9"/>
      <c r="MOS138" s="9"/>
      <c r="MOU138" s="9"/>
      <c r="MOW138" s="9"/>
      <c r="MOY138" s="9"/>
      <c r="MPA138" s="9"/>
      <c r="MPC138" s="9"/>
      <c r="MPE138" s="9"/>
      <c r="MPG138" s="9"/>
      <c r="MPI138" s="9"/>
      <c r="MPK138" s="9"/>
      <c r="MPM138" s="9"/>
      <c r="MPO138" s="9"/>
      <c r="MPQ138" s="9"/>
      <c r="MPS138" s="9"/>
      <c r="MPU138" s="9"/>
      <c r="MPW138" s="9"/>
      <c r="MPY138" s="9"/>
      <c r="MQA138" s="9"/>
      <c r="MQC138" s="9"/>
      <c r="MQE138" s="9"/>
      <c r="MQG138" s="9"/>
      <c r="MQI138" s="9"/>
      <c r="MQK138" s="9"/>
      <c r="MQM138" s="9"/>
      <c r="MQO138" s="9"/>
      <c r="MQQ138" s="9"/>
      <c r="MQS138" s="9"/>
      <c r="MQU138" s="9"/>
      <c r="MQW138" s="9"/>
      <c r="MQY138" s="9"/>
      <c r="MRA138" s="9"/>
      <c r="MRC138" s="9"/>
      <c r="MRE138" s="9"/>
      <c r="MRG138" s="9"/>
      <c r="MRI138" s="9"/>
      <c r="MRK138" s="9"/>
      <c r="MRM138" s="9"/>
      <c r="MRO138" s="9"/>
      <c r="MRQ138" s="9"/>
      <c r="MRS138" s="9"/>
      <c r="MRU138" s="9"/>
      <c r="MRW138" s="9"/>
      <c r="MRY138" s="9"/>
      <c r="MSA138" s="9"/>
      <c r="MSC138" s="9"/>
      <c r="MSE138" s="9"/>
      <c r="MSG138" s="9"/>
      <c r="MSI138" s="9"/>
      <c r="MSK138" s="9"/>
      <c r="MSM138" s="9"/>
      <c r="MSO138" s="9"/>
      <c r="MSQ138" s="9"/>
      <c r="MSS138" s="9"/>
      <c r="MSU138" s="9"/>
      <c r="MSW138" s="9"/>
      <c r="MSY138" s="9"/>
      <c r="MTA138" s="9"/>
      <c r="MTC138" s="9"/>
      <c r="MTE138" s="9"/>
      <c r="MTG138" s="9"/>
      <c r="MTI138" s="9"/>
      <c r="MTK138" s="9"/>
      <c r="MTM138" s="9"/>
      <c r="MTO138" s="9"/>
      <c r="MTQ138" s="9"/>
      <c r="MTS138" s="9"/>
      <c r="MTU138" s="9"/>
      <c r="MTW138" s="9"/>
      <c r="MTY138" s="9"/>
      <c r="MUA138" s="9"/>
      <c r="MUC138" s="9"/>
      <c r="MUE138" s="9"/>
      <c r="MUG138" s="9"/>
      <c r="MUI138" s="9"/>
      <c r="MUK138" s="9"/>
      <c r="MUM138" s="9"/>
      <c r="MUO138" s="9"/>
      <c r="MUQ138" s="9"/>
      <c r="MUS138" s="9"/>
      <c r="MUU138" s="9"/>
      <c r="MUW138" s="9"/>
      <c r="MUY138" s="9"/>
      <c r="MVA138" s="9"/>
      <c r="MVC138" s="9"/>
      <c r="MVE138" s="9"/>
      <c r="MVG138" s="9"/>
      <c r="MVI138" s="9"/>
      <c r="MVK138" s="9"/>
      <c r="MVM138" s="9"/>
      <c r="MVO138" s="9"/>
      <c r="MVQ138" s="9"/>
      <c r="MVS138" s="9"/>
      <c r="MVU138" s="9"/>
      <c r="MVW138" s="9"/>
      <c r="MVY138" s="9"/>
      <c r="MWA138" s="9"/>
      <c r="MWC138" s="9"/>
      <c r="MWE138" s="9"/>
      <c r="MWG138" s="9"/>
      <c r="MWI138" s="9"/>
      <c r="MWK138" s="9"/>
      <c r="MWM138" s="9"/>
      <c r="MWO138" s="9"/>
      <c r="MWQ138" s="9"/>
      <c r="MWS138" s="9"/>
      <c r="MWU138" s="9"/>
      <c r="MWW138" s="9"/>
      <c r="MWY138" s="9"/>
      <c r="MXA138" s="9"/>
      <c r="MXC138" s="9"/>
      <c r="MXE138" s="9"/>
      <c r="MXG138" s="9"/>
      <c r="MXI138" s="9"/>
      <c r="MXK138" s="9"/>
      <c r="MXM138" s="9"/>
      <c r="MXO138" s="9"/>
      <c r="MXQ138" s="9"/>
      <c r="MXS138" s="9"/>
      <c r="MXU138" s="9"/>
      <c r="MXW138" s="9"/>
      <c r="MXY138" s="9"/>
      <c r="MYA138" s="9"/>
      <c r="MYC138" s="9"/>
      <c r="MYE138" s="9"/>
      <c r="MYG138" s="9"/>
      <c r="MYI138" s="9"/>
      <c r="MYK138" s="9"/>
      <c r="MYM138" s="9"/>
      <c r="MYO138" s="9"/>
      <c r="MYQ138" s="9"/>
      <c r="MYS138" s="9"/>
      <c r="MYU138" s="9"/>
      <c r="MYW138" s="9"/>
      <c r="MYY138" s="9"/>
      <c r="MZA138" s="9"/>
      <c r="MZC138" s="9"/>
      <c r="MZE138" s="9"/>
      <c r="MZG138" s="9"/>
      <c r="MZI138" s="9"/>
      <c r="MZK138" s="9"/>
      <c r="MZM138" s="9"/>
      <c r="MZO138" s="9"/>
      <c r="MZQ138" s="9"/>
      <c r="MZS138" s="9"/>
      <c r="MZU138" s="9"/>
      <c r="MZW138" s="9"/>
      <c r="MZY138" s="9"/>
      <c r="NAA138" s="9"/>
      <c r="NAC138" s="9"/>
      <c r="NAE138" s="9"/>
      <c r="NAG138" s="9"/>
      <c r="NAI138" s="9"/>
      <c r="NAK138" s="9"/>
      <c r="NAM138" s="9"/>
      <c r="NAO138" s="9"/>
      <c r="NAQ138" s="9"/>
      <c r="NAS138" s="9"/>
      <c r="NAU138" s="9"/>
      <c r="NAW138" s="9"/>
      <c r="NAY138" s="9"/>
      <c r="NBA138" s="9"/>
      <c r="NBC138" s="9"/>
      <c r="NBE138" s="9"/>
      <c r="NBG138" s="9"/>
      <c r="NBI138" s="9"/>
      <c r="NBK138" s="9"/>
      <c r="NBM138" s="9"/>
      <c r="NBO138" s="9"/>
      <c r="NBQ138" s="9"/>
      <c r="NBS138" s="9"/>
      <c r="NBU138" s="9"/>
      <c r="NBW138" s="9"/>
      <c r="NBY138" s="9"/>
      <c r="NCA138" s="9"/>
      <c r="NCC138" s="9"/>
      <c r="NCE138" s="9"/>
      <c r="NCG138" s="9"/>
      <c r="NCI138" s="9"/>
      <c r="NCK138" s="9"/>
      <c r="NCM138" s="9"/>
      <c r="NCO138" s="9"/>
      <c r="NCQ138" s="9"/>
      <c r="NCS138" s="9"/>
      <c r="NCU138" s="9"/>
      <c r="NCW138" s="9"/>
      <c r="NCY138" s="9"/>
      <c r="NDA138" s="9"/>
      <c r="NDC138" s="9"/>
      <c r="NDE138" s="9"/>
      <c r="NDG138" s="9"/>
      <c r="NDI138" s="9"/>
      <c r="NDK138" s="9"/>
      <c r="NDM138" s="9"/>
      <c r="NDO138" s="9"/>
      <c r="NDQ138" s="9"/>
      <c r="NDS138" s="9"/>
      <c r="NDU138" s="9"/>
      <c r="NDW138" s="9"/>
      <c r="NDY138" s="9"/>
      <c r="NEA138" s="9"/>
      <c r="NEC138" s="9"/>
      <c r="NEE138" s="9"/>
      <c r="NEG138" s="9"/>
      <c r="NEI138" s="9"/>
      <c r="NEK138" s="9"/>
      <c r="NEM138" s="9"/>
      <c r="NEO138" s="9"/>
      <c r="NEQ138" s="9"/>
      <c r="NES138" s="9"/>
      <c r="NEU138" s="9"/>
      <c r="NEW138" s="9"/>
      <c r="NEY138" s="9"/>
      <c r="NFA138" s="9"/>
      <c r="NFC138" s="9"/>
      <c r="NFE138" s="9"/>
      <c r="NFG138" s="9"/>
      <c r="NFI138" s="9"/>
      <c r="NFK138" s="9"/>
      <c r="NFM138" s="9"/>
      <c r="NFO138" s="9"/>
      <c r="NFQ138" s="9"/>
      <c r="NFS138" s="9"/>
      <c r="NFU138" s="9"/>
      <c r="NFW138" s="9"/>
      <c r="NFY138" s="9"/>
      <c r="NGA138" s="9"/>
      <c r="NGC138" s="9"/>
      <c r="NGE138" s="9"/>
      <c r="NGG138" s="9"/>
      <c r="NGI138" s="9"/>
      <c r="NGK138" s="9"/>
      <c r="NGM138" s="9"/>
      <c r="NGO138" s="9"/>
      <c r="NGQ138" s="9"/>
      <c r="NGS138" s="9"/>
      <c r="NGU138" s="9"/>
      <c r="NGW138" s="9"/>
      <c r="NGY138" s="9"/>
      <c r="NHA138" s="9"/>
      <c r="NHC138" s="9"/>
      <c r="NHE138" s="9"/>
      <c r="NHG138" s="9"/>
      <c r="NHI138" s="9"/>
      <c r="NHK138" s="9"/>
      <c r="NHM138" s="9"/>
      <c r="NHO138" s="9"/>
      <c r="NHQ138" s="9"/>
      <c r="NHS138" s="9"/>
      <c r="NHU138" s="9"/>
      <c r="NHW138" s="9"/>
      <c r="NHY138" s="9"/>
      <c r="NIA138" s="9"/>
      <c r="NIC138" s="9"/>
      <c r="NIE138" s="9"/>
      <c r="NIG138" s="9"/>
      <c r="NII138" s="9"/>
      <c r="NIK138" s="9"/>
      <c r="NIM138" s="9"/>
      <c r="NIO138" s="9"/>
      <c r="NIQ138" s="9"/>
      <c r="NIS138" s="9"/>
      <c r="NIU138" s="9"/>
      <c r="NIW138" s="9"/>
      <c r="NIY138" s="9"/>
      <c r="NJA138" s="9"/>
      <c r="NJC138" s="9"/>
      <c r="NJE138" s="9"/>
      <c r="NJG138" s="9"/>
      <c r="NJI138" s="9"/>
      <c r="NJK138" s="9"/>
      <c r="NJM138" s="9"/>
      <c r="NJO138" s="9"/>
      <c r="NJQ138" s="9"/>
      <c r="NJS138" s="9"/>
      <c r="NJU138" s="9"/>
      <c r="NJW138" s="9"/>
      <c r="NJY138" s="9"/>
      <c r="NKA138" s="9"/>
      <c r="NKC138" s="9"/>
      <c r="NKE138" s="9"/>
      <c r="NKG138" s="9"/>
      <c r="NKI138" s="9"/>
      <c r="NKK138" s="9"/>
      <c r="NKM138" s="9"/>
      <c r="NKO138" s="9"/>
      <c r="NKQ138" s="9"/>
      <c r="NKS138" s="9"/>
      <c r="NKU138" s="9"/>
      <c r="NKW138" s="9"/>
      <c r="NKY138" s="9"/>
      <c r="NLA138" s="9"/>
      <c r="NLC138" s="9"/>
      <c r="NLE138" s="9"/>
      <c r="NLG138" s="9"/>
      <c r="NLI138" s="9"/>
      <c r="NLK138" s="9"/>
      <c r="NLM138" s="9"/>
      <c r="NLO138" s="9"/>
      <c r="NLQ138" s="9"/>
      <c r="NLS138" s="9"/>
      <c r="NLU138" s="9"/>
      <c r="NLW138" s="9"/>
      <c r="NLY138" s="9"/>
      <c r="NMA138" s="9"/>
      <c r="NMC138" s="9"/>
      <c r="NME138" s="9"/>
      <c r="NMG138" s="9"/>
      <c r="NMI138" s="9"/>
      <c r="NMK138" s="9"/>
      <c r="NMM138" s="9"/>
      <c r="NMO138" s="9"/>
      <c r="NMQ138" s="9"/>
      <c r="NMS138" s="9"/>
      <c r="NMU138" s="9"/>
      <c r="NMW138" s="9"/>
      <c r="NMY138" s="9"/>
      <c r="NNA138" s="9"/>
      <c r="NNC138" s="9"/>
      <c r="NNE138" s="9"/>
      <c r="NNG138" s="9"/>
      <c r="NNI138" s="9"/>
      <c r="NNK138" s="9"/>
      <c r="NNM138" s="9"/>
      <c r="NNO138" s="9"/>
      <c r="NNQ138" s="9"/>
      <c r="NNS138" s="9"/>
      <c r="NNU138" s="9"/>
      <c r="NNW138" s="9"/>
      <c r="NNY138" s="9"/>
      <c r="NOA138" s="9"/>
      <c r="NOC138" s="9"/>
      <c r="NOE138" s="9"/>
      <c r="NOG138" s="9"/>
      <c r="NOI138" s="9"/>
      <c r="NOK138" s="9"/>
      <c r="NOM138" s="9"/>
      <c r="NOO138" s="9"/>
      <c r="NOQ138" s="9"/>
      <c r="NOS138" s="9"/>
      <c r="NOU138" s="9"/>
      <c r="NOW138" s="9"/>
      <c r="NOY138" s="9"/>
      <c r="NPA138" s="9"/>
      <c r="NPC138" s="9"/>
      <c r="NPE138" s="9"/>
      <c r="NPG138" s="9"/>
      <c r="NPI138" s="9"/>
      <c r="NPK138" s="9"/>
      <c r="NPM138" s="9"/>
      <c r="NPO138" s="9"/>
      <c r="NPQ138" s="9"/>
      <c r="NPS138" s="9"/>
      <c r="NPU138" s="9"/>
      <c r="NPW138" s="9"/>
      <c r="NPY138" s="9"/>
      <c r="NQA138" s="9"/>
      <c r="NQC138" s="9"/>
      <c r="NQE138" s="9"/>
      <c r="NQG138" s="9"/>
      <c r="NQI138" s="9"/>
      <c r="NQK138" s="9"/>
      <c r="NQM138" s="9"/>
      <c r="NQO138" s="9"/>
      <c r="NQQ138" s="9"/>
      <c r="NQS138" s="9"/>
      <c r="NQU138" s="9"/>
      <c r="NQW138" s="9"/>
      <c r="NQY138" s="9"/>
      <c r="NRA138" s="9"/>
      <c r="NRC138" s="9"/>
      <c r="NRE138" s="9"/>
      <c r="NRG138" s="9"/>
      <c r="NRI138" s="9"/>
      <c r="NRK138" s="9"/>
      <c r="NRM138" s="9"/>
      <c r="NRO138" s="9"/>
      <c r="NRQ138" s="9"/>
      <c r="NRS138" s="9"/>
      <c r="NRU138" s="9"/>
      <c r="NRW138" s="9"/>
      <c r="NRY138" s="9"/>
      <c r="NSA138" s="9"/>
      <c r="NSC138" s="9"/>
      <c r="NSE138" s="9"/>
      <c r="NSG138" s="9"/>
      <c r="NSI138" s="9"/>
      <c r="NSK138" s="9"/>
      <c r="NSM138" s="9"/>
      <c r="NSO138" s="9"/>
      <c r="NSQ138" s="9"/>
      <c r="NSS138" s="9"/>
      <c r="NSU138" s="9"/>
      <c r="NSW138" s="9"/>
      <c r="NSY138" s="9"/>
      <c r="NTA138" s="9"/>
      <c r="NTC138" s="9"/>
      <c r="NTE138" s="9"/>
      <c r="NTG138" s="9"/>
      <c r="NTI138" s="9"/>
      <c r="NTK138" s="9"/>
      <c r="NTM138" s="9"/>
      <c r="NTO138" s="9"/>
      <c r="NTQ138" s="9"/>
      <c r="NTS138" s="9"/>
      <c r="NTU138" s="9"/>
      <c r="NTW138" s="9"/>
      <c r="NTY138" s="9"/>
      <c r="NUA138" s="9"/>
      <c r="NUC138" s="9"/>
      <c r="NUE138" s="9"/>
      <c r="NUG138" s="9"/>
      <c r="NUI138" s="9"/>
      <c r="NUK138" s="9"/>
      <c r="NUM138" s="9"/>
      <c r="NUO138" s="9"/>
      <c r="NUQ138" s="9"/>
      <c r="NUS138" s="9"/>
      <c r="NUU138" s="9"/>
      <c r="NUW138" s="9"/>
      <c r="NUY138" s="9"/>
      <c r="NVA138" s="9"/>
      <c r="NVC138" s="9"/>
      <c r="NVE138" s="9"/>
      <c r="NVG138" s="9"/>
      <c r="NVI138" s="9"/>
      <c r="NVK138" s="9"/>
      <c r="NVM138" s="9"/>
      <c r="NVO138" s="9"/>
      <c r="NVQ138" s="9"/>
      <c r="NVS138" s="9"/>
      <c r="NVU138" s="9"/>
      <c r="NVW138" s="9"/>
      <c r="NVY138" s="9"/>
      <c r="NWA138" s="9"/>
      <c r="NWC138" s="9"/>
      <c r="NWE138" s="9"/>
      <c r="NWG138" s="9"/>
      <c r="NWI138" s="9"/>
      <c r="NWK138" s="9"/>
      <c r="NWM138" s="9"/>
      <c r="NWO138" s="9"/>
      <c r="NWQ138" s="9"/>
      <c r="NWS138" s="9"/>
      <c r="NWU138" s="9"/>
      <c r="NWW138" s="9"/>
      <c r="NWY138" s="9"/>
      <c r="NXA138" s="9"/>
      <c r="NXC138" s="9"/>
      <c r="NXE138" s="9"/>
      <c r="NXG138" s="9"/>
      <c r="NXI138" s="9"/>
      <c r="NXK138" s="9"/>
      <c r="NXM138" s="9"/>
      <c r="NXO138" s="9"/>
      <c r="NXQ138" s="9"/>
      <c r="NXS138" s="9"/>
      <c r="NXU138" s="9"/>
      <c r="NXW138" s="9"/>
      <c r="NXY138" s="9"/>
      <c r="NYA138" s="9"/>
      <c r="NYC138" s="9"/>
      <c r="NYE138" s="9"/>
      <c r="NYG138" s="9"/>
      <c r="NYI138" s="9"/>
      <c r="NYK138" s="9"/>
      <c r="NYM138" s="9"/>
      <c r="NYO138" s="9"/>
      <c r="NYQ138" s="9"/>
      <c r="NYS138" s="9"/>
      <c r="NYU138" s="9"/>
      <c r="NYW138" s="9"/>
      <c r="NYY138" s="9"/>
      <c r="NZA138" s="9"/>
      <c r="NZC138" s="9"/>
      <c r="NZE138" s="9"/>
      <c r="NZG138" s="9"/>
      <c r="NZI138" s="9"/>
      <c r="NZK138" s="9"/>
      <c r="NZM138" s="9"/>
      <c r="NZO138" s="9"/>
      <c r="NZQ138" s="9"/>
      <c r="NZS138" s="9"/>
      <c r="NZU138" s="9"/>
      <c r="NZW138" s="9"/>
      <c r="NZY138" s="9"/>
      <c r="OAA138" s="9"/>
      <c r="OAC138" s="9"/>
      <c r="OAE138" s="9"/>
      <c r="OAG138" s="9"/>
      <c r="OAI138" s="9"/>
      <c r="OAK138" s="9"/>
      <c r="OAM138" s="9"/>
      <c r="OAO138" s="9"/>
      <c r="OAQ138" s="9"/>
      <c r="OAS138" s="9"/>
      <c r="OAU138" s="9"/>
      <c r="OAW138" s="9"/>
      <c r="OAY138" s="9"/>
      <c r="OBA138" s="9"/>
      <c r="OBC138" s="9"/>
      <c r="OBE138" s="9"/>
      <c r="OBG138" s="9"/>
      <c r="OBI138" s="9"/>
      <c r="OBK138" s="9"/>
      <c r="OBM138" s="9"/>
      <c r="OBO138" s="9"/>
      <c r="OBQ138" s="9"/>
      <c r="OBS138" s="9"/>
      <c r="OBU138" s="9"/>
      <c r="OBW138" s="9"/>
      <c r="OBY138" s="9"/>
      <c r="OCA138" s="9"/>
      <c r="OCC138" s="9"/>
      <c r="OCE138" s="9"/>
      <c r="OCG138" s="9"/>
      <c r="OCI138" s="9"/>
      <c r="OCK138" s="9"/>
      <c r="OCM138" s="9"/>
      <c r="OCO138" s="9"/>
      <c r="OCQ138" s="9"/>
      <c r="OCS138" s="9"/>
      <c r="OCU138" s="9"/>
      <c r="OCW138" s="9"/>
      <c r="OCY138" s="9"/>
      <c r="ODA138" s="9"/>
      <c r="ODC138" s="9"/>
      <c r="ODE138" s="9"/>
      <c r="ODG138" s="9"/>
      <c r="ODI138" s="9"/>
      <c r="ODK138" s="9"/>
      <c r="ODM138" s="9"/>
      <c r="ODO138" s="9"/>
      <c r="ODQ138" s="9"/>
      <c r="ODS138" s="9"/>
      <c r="ODU138" s="9"/>
      <c r="ODW138" s="9"/>
      <c r="ODY138" s="9"/>
      <c r="OEA138" s="9"/>
      <c r="OEC138" s="9"/>
      <c r="OEE138" s="9"/>
      <c r="OEG138" s="9"/>
      <c r="OEI138" s="9"/>
      <c r="OEK138" s="9"/>
      <c r="OEM138" s="9"/>
      <c r="OEO138" s="9"/>
      <c r="OEQ138" s="9"/>
      <c r="OES138" s="9"/>
      <c r="OEU138" s="9"/>
      <c r="OEW138" s="9"/>
      <c r="OEY138" s="9"/>
      <c r="OFA138" s="9"/>
      <c r="OFC138" s="9"/>
      <c r="OFE138" s="9"/>
      <c r="OFG138" s="9"/>
      <c r="OFI138" s="9"/>
      <c r="OFK138" s="9"/>
      <c r="OFM138" s="9"/>
      <c r="OFO138" s="9"/>
      <c r="OFQ138" s="9"/>
      <c r="OFS138" s="9"/>
      <c r="OFU138" s="9"/>
      <c r="OFW138" s="9"/>
      <c r="OFY138" s="9"/>
      <c r="OGA138" s="9"/>
      <c r="OGC138" s="9"/>
      <c r="OGE138" s="9"/>
      <c r="OGG138" s="9"/>
      <c r="OGI138" s="9"/>
      <c r="OGK138" s="9"/>
      <c r="OGM138" s="9"/>
      <c r="OGO138" s="9"/>
      <c r="OGQ138" s="9"/>
      <c r="OGS138" s="9"/>
      <c r="OGU138" s="9"/>
      <c r="OGW138" s="9"/>
      <c r="OGY138" s="9"/>
      <c r="OHA138" s="9"/>
      <c r="OHC138" s="9"/>
      <c r="OHE138" s="9"/>
      <c r="OHG138" s="9"/>
      <c r="OHI138" s="9"/>
      <c r="OHK138" s="9"/>
      <c r="OHM138" s="9"/>
      <c r="OHO138" s="9"/>
      <c r="OHQ138" s="9"/>
      <c r="OHS138" s="9"/>
      <c r="OHU138" s="9"/>
      <c r="OHW138" s="9"/>
      <c r="OHY138" s="9"/>
      <c r="OIA138" s="9"/>
      <c r="OIC138" s="9"/>
      <c r="OIE138" s="9"/>
      <c r="OIG138" s="9"/>
      <c r="OII138" s="9"/>
      <c r="OIK138" s="9"/>
      <c r="OIM138" s="9"/>
      <c r="OIO138" s="9"/>
      <c r="OIQ138" s="9"/>
      <c r="OIS138" s="9"/>
      <c r="OIU138" s="9"/>
      <c r="OIW138" s="9"/>
      <c r="OIY138" s="9"/>
      <c r="OJA138" s="9"/>
      <c r="OJC138" s="9"/>
      <c r="OJE138" s="9"/>
      <c r="OJG138" s="9"/>
      <c r="OJI138" s="9"/>
      <c r="OJK138" s="9"/>
      <c r="OJM138" s="9"/>
      <c r="OJO138" s="9"/>
      <c r="OJQ138" s="9"/>
      <c r="OJS138" s="9"/>
      <c r="OJU138" s="9"/>
      <c r="OJW138" s="9"/>
      <c r="OJY138" s="9"/>
      <c r="OKA138" s="9"/>
      <c r="OKC138" s="9"/>
      <c r="OKE138" s="9"/>
      <c r="OKG138" s="9"/>
      <c r="OKI138" s="9"/>
      <c r="OKK138" s="9"/>
      <c r="OKM138" s="9"/>
      <c r="OKO138" s="9"/>
      <c r="OKQ138" s="9"/>
      <c r="OKS138" s="9"/>
      <c r="OKU138" s="9"/>
      <c r="OKW138" s="9"/>
      <c r="OKY138" s="9"/>
      <c r="OLA138" s="9"/>
      <c r="OLC138" s="9"/>
      <c r="OLE138" s="9"/>
      <c r="OLG138" s="9"/>
      <c r="OLI138" s="9"/>
      <c r="OLK138" s="9"/>
      <c r="OLM138" s="9"/>
      <c r="OLO138" s="9"/>
      <c r="OLQ138" s="9"/>
      <c r="OLS138" s="9"/>
      <c r="OLU138" s="9"/>
      <c r="OLW138" s="9"/>
      <c r="OLY138" s="9"/>
      <c r="OMA138" s="9"/>
      <c r="OMC138" s="9"/>
      <c r="OME138" s="9"/>
      <c r="OMG138" s="9"/>
      <c r="OMI138" s="9"/>
      <c r="OMK138" s="9"/>
      <c r="OMM138" s="9"/>
      <c r="OMO138" s="9"/>
      <c r="OMQ138" s="9"/>
      <c r="OMS138" s="9"/>
      <c r="OMU138" s="9"/>
      <c r="OMW138" s="9"/>
      <c r="OMY138" s="9"/>
      <c r="ONA138" s="9"/>
      <c r="ONC138" s="9"/>
      <c r="ONE138" s="9"/>
      <c r="ONG138" s="9"/>
      <c r="ONI138" s="9"/>
      <c r="ONK138" s="9"/>
      <c r="ONM138" s="9"/>
      <c r="ONO138" s="9"/>
      <c r="ONQ138" s="9"/>
      <c r="ONS138" s="9"/>
      <c r="ONU138" s="9"/>
      <c r="ONW138" s="9"/>
      <c r="ONY138" s="9"/>
      <c r="OOA138" s="9"/>
      <c r="OOC138" s="9"/>
      <c r="OOE138" s="9"/>
      <c r="OOG138" s="9"/>
      <c r="OOI138" s="9"/>
      <c r="OOK138" s="9"/>
      <c r="OOM138" s="9"/>
      <c r="OOO138" s="9"/>
      <c r="OOQ138" s="9"/>
      <c r="OOS138" s="9"/>
      <c r="OOU138" s="9"/>
      <c r="OOW138" s="9"/>
      <c r="OOY138" s="9"/>
      <c r="OPA138" s="9"/>
      <c r="OPC138" s="9"/>
      <c r="OPE138" s="9"/>
      <c r="OPG138" s="9"/>
      <c r="OPI138" s="9"/>
      <c r="OPK138" s="9"/>
      <c r="OPM138" s="9"/>
      <c r="OPO138" s="9"/>
      <c r="OPQ138" s="9"/>
      <c r="OPS138" s="9"/>
      <c r="OPU138" s="9"/>
      <c r="OPW138" s="9"/>
      <c r="OPY138" s="9"/>
      <c r="OQA138" s="9"/>
      <c r="OQC138" s="9"/>
      <c r="OQE138" s="9"/>
      <c r="OQG138" s="9"/>
      <c r="OQI138" s="9"/>
      <c r="OQK138" s="9"/>
      <c r="OQM138" s="9"/>
      <c r="OQO138" s="9"/>
      <c r="OQQ138" s="9"/>
      <c r="OQS138" s="9"/>
      <c r="OQU138" s="9"/>
      <c r="OQW138" s="9"/>
      <c r="OQY138" s="9"/>
      <c r="ORA138" s="9"/>
      <c r="ORC138" s="9"/>
      <c r="ORE138" s="9"/>
      <c r="ORG138" s="9"/>
      <c r="ORI138" s="9"/>
      <c r="ORK138" s="9"/>
      <c r="ORM138" s="9"/>
      <c r="ORO138" s="9"/>
      <c r="ORQ138" s="9"/>
      <c r="ORS138" s="9"/>
      <c r="ORU138" s="9"/>
      <c r="ORW138" s="9"/>
      <c r="ORY138" s="9"/>
      <c r="OSA138" s="9"/>
      <c r="OSC138" s="9"/>
      <c r="OSE138" s="9"/>
      <c r="OSG138" s="9"/>
      <c r="OSI138" s="9"/>
      <c r="OSK138" s="9"/>
      <c r="OSM138" s="9"/>
      <c r="OSO138" s="9"/>
      <c r="OSQ138" s="9"/>
      <c r="OSS138" s="9"/>
      <c r="OSU138" s="9"/>
      <c r="OSW138" s="9"/>
      <c r="OSY138" s="9"/>
      <c r="OTA138" s="9"/>
      <c r="OTC138" s="9"/>
      <c r="OTE138" s="9"/>
      <c r="OTG138" s="9"/>
      <c r="OTI138" s="9"/>
      <c r="OTK138" s="9"/>
      <c r="OTM138" s="9"/>
      <c r="OTO138" s="9"/>
      <c r="OTQ138" s="9"/>
      <c r="OTS138" s="9"/>
      <c r="OTU138" s="9"/>
      <c r="OTW138" s="9"/>
      <c r="OTY138" s="9"/>
      <c r="OUA138" s="9"/>
      <c r="OUC138" s="9"/>
      <c r="OUE138" s="9"/>
      <c r="OUG138" s="9"/>
      <c r="OUI138" s="9"/>
      <c r="OUK138" s="9"/>
      <c r="OUM138" s="9"/>
      <c r="OUO138" s="9"/>
      <c r="OUQ138" s="9"/>
      <c r="OUS138" s="9"/>
      <c r="OUU138" s="9"/>
      <c r="OUW138" s="9"/>
      <c r="OUY138" s="9"/>
      <c r="OVA138" s="9"/>
      <c r="OVC138" s="9"/>
      <c r="OVE138" s="9"/>
      <c r="OVG138" s="9"/>
      <c r="OVI138" s="9"/>
      <c r="OVK138" s="9"/>
      <c r="OVM138" s="9"/>
      <c r="OVO138" s="9"/>
      <c r="OVQ138" s="9"/>
      <c r="OVS138" s="9"/>
      <c r="OVU138" s="9"/>
      <c r="OVW138" s="9"/>
      <c r="OVY138" s="9"/>
      <c r="OWA138" s="9"/>
      <c r="OWC138" s="9"/>
      <c r="OWE138" s="9"/>
      <c r="OWG138" s="9"/>
      <c r="OWI138" s="9"/>
      <c r="OWK138" s="9"/>
      <c r="OWM138" s="9"/>
      <c r="OWO138" s="9"/>
      <c r="OWQ138" s="9"/>
      <c r="OWS138" s="9"/>
      <c r="OWU138" s="9"/>
      <c r="OWW138" s="9"/>
      <c r="OWY138" s="9"/>
      <c r="OXA138" s="9"/>
      <c r="OXC138" s="9"/>
      <c r="OXE138" s="9"/>
      <c r="OXG138" s="9"/>
      <c r="OXI138" s="9"/>
      <c r="OXK138" s="9"/>
      <c r="OXM138" s="9"/>
      <c r="OXO138" s="9"/>
      <c r="OXQ138" s="9"/>
      <c r="OXS138" s="9"/>
      <c r="OXU138" s="9"/>
      <c r="OXW138" s="9"/>
      <c r="OXY138" s="9"/>
      <c r="OYA138" s="9"/>
      <c r="OYC138" s="9"/>
      <c r="OYE138" s="9"/>
      <c r="OYG138" s="9"/>
      <c r="OYI138" s="9"/>
      <c r="OYK138" s="9"/>
      <c r="OYM138" s="9"/>
      <c r="OYO138" s="9"/>
      <c r="OYQ138" s="9"/>
      <c r="OYS138" s="9"/>
      <c r="OYU138" s="9"/>
      <c r="OYW138" s="9"/>
      <c r="OYY138" s="9"/>
      <c r="OZA138" s="9"/>
      <c r="OZC138" s="9"/>
      <c r="OZE138" s="9"/>
      <c r="OZG138" s="9"/>
      <c r="OZI138" s="9"/>
      <c r="OZK138" s="9"/>
      <c r="OZM138" s="9"/>
      <c r="OZO138" s="9"/>
      <c r="OZQ138" s="9"/>
      <c r="OZS138" s="9"/>
      <c r="OZU138" s="9"/>
      <c r="OZW138" s="9"/>
      <c r="OZY138" s="9"/>
      <c r="PAA138" s="9"/>
      <c r="PAC138" s="9"/>
      <c r="PAE138" s="9"/>
      <c r="PAG138" s="9"/>
      <c r="PAI138" s="9"/>
      <c r="PAK138" s="9"/>
      <c r="PAM138" s="9"/>
      <c r="PAO138" s="9"/>
      <c r="PAQ138" s="9"/>
      <c r="PAS138" s="9"/>
      <c r="PAU138" s="9"/>
      <c r="PAW138" s="9"/>
      <c r="PAY138" s="9"/>
      <c r="PBA138" s="9"/>
      <c r="PBC138" s="9"/>
      <c r="PBE138" s="9"/>
      <c r="PBG138" s="9"/>
      <c r="PBI138" s="9"/>
      <c r="PBK138" s="9"/>
      <c r="PBM138" s="9"/>
      <c r="PBO138" s="9"/>
      <c r="PBQ138" s="9"/>
      <c r="PBS138" s="9"/>
      <c r="PBU138" s="9"/>
      <c r="PBW138" s="9"/>
      <c r="PBY138" s="9"/>
      <c r="PCA138" s="9"/>
      <c r="PCC138" s="9"/>
      <c r="PCE138" s="9"/>
      <c r="PCG138" s="9"/>
      <c r="PCI138" s="9"/>
      <c r="PCK138" s="9"/>
      <c r="PCM138" s="9"/>
      <c r="PCO138" s="9"/>
      <c r="PCQ138" s="9"/>
      <c r="PCS138" s="9"/>
      <c r="PCU138" s="9"/>
      <c r="PCW138" s="9"/>
      <c r="PCY138" s="9"/>
      <c r="PDA138" s="9"/>
      <c r="PDC138" s="9"/>
      <c r="PDE138" s="9"/>
      <c r="PDG138" s="9"/>
      <c r="PDI138" s="9"/>
      <c r="PDK138" s="9"/>
      <c r="PDM138" s="9"/>
      <c r="PDO138" s="9"/>
      <c r="PDQ138" s="9"/>
      <c r="PDS138" s="9"/>
      <c r="PDU138" s="9"/>
      <c r="PDW138" s="9"/>
      <c r="PDY138" s="9"/>
      <c r="PEA138" s="9"/>
      <c r="PEC138" s="9"/>
      <c r="PEE138" s="9"/>
      <c r="PEG138" s="9"/>
      <c r="PEI138" s="9"/>
      <c r="PEK138" s="9"/>
      <c r="PEM138" s="9"/>
      <c r="PEO138" s="9"/>
      <c r="PEQ138" s="9"/>
      <c r="PES138" s="9"/>
      <c r="PEU138" s="9"/>
      <c r="PEW138" s="9"/>
      <c r="PEY138" s="9"/>
      <c r="PFA138" s="9"/>
      <c r="PFC138" s="9"/>
      <c r="PFE138" s="9"/>
      <c r="PFG138" s="9"/>
      <c r="PFI138" s="9"/>
      <c r="PFK138" s="9"/>
      <c r="PFM138" s="9"/>
      <c r="PFO138" s="9"/>
      <c r="PFQ138" s="9"/>
      <c r="PFS138" s="9"/>
      <c r="PFU138" s="9"/>
      <c r="PFW138" s="9"/>
      <c r="PFY138" s="9"/>
      <c r="PGA138" s="9"/>
      <c r="PGC138" s="9"/>
      <c r="PGE138" s="9"/>
      <c r="PGG138" s="9"/>
      <c r="PGI138" s="9"/>
      <c r="PGK138" s="9"/>
      <c r="PGM138" s="9"/>
      <c r="PGO138" s="9"/>
      <c r="PGQ138" s="9"/>
      <c r="PGS138" s="9"/>
      <c r="PGU138" s="9"/>
      <c r="PGW138" s="9"/>
      <c r="PGY138" s="9"/>
      <c r="PHA138" s="9"/>
      <c r="PHC138" s="9"/>
      <c r="PHE138" s="9"/>
      <c r="PHG138" s="9"/>
      <c r="PHI138" s="9"/>
      <c r="PHK138" s="9"/>
      <c r="PHM138" s="9"/>
      <c r="PHO138" s="9"/>
      <c r="PHQ138" s="9"/>
      <c r="PHS138" s="9"/>
      <c r="PHU138" s="9"/>
      <c r="PHW138" s="9"/>
      <c r="PHY138" s="9"/>
      <c r="PIA138" s="9"/>
      <c r="PIC138" s="9"/>
      <c r="PIE138" s="9"/>
      <c r="PIG138" s="9"/>
      <c r="PII138" s="9"/>
      <c r="PIK138" s="9"/>
      <c r="PIM138" s="9"/>
      <c r="PIO138" s="9"/>
      <c r="PIQ138" s="9"/>
      <c r="PIS138" s="9"/>
      <c r="PIU138" s="9"/>
      <c r="PIW138" s="9"/>
      <c r="PIY138" s="9"/>
      <c r="PJA138" s="9"/>
      <c r="PJC138" s="9"/>
      <c r="PJE138" s="9"/>
      <c r="PJG138" s="9"/>
      <c r="PJI138" s="9"/>
      <c r="PJK138" s="9"/>
      <c r="PJM138" s="9"/>
      <c r="PJO138" s="9"/>
      <c r="PJQ138" s="9"/>
      <c r="PJS138" s="9"/>
      <c r="PJU138" s="9"/>
      <c r="PJW138" s="9"/>
      <c r="PJY138" s="9"/>
      <c r="PKA138" s="9"/>
      <c r="PKC138" s="9"/>
      <c r="PKE138" s="9"/>
      <c r="PKG138" s="9"/>
      <c r="PKI138" s="9"/>
      <c r="PKK138" s="9"/>
      <c r="PKM138" s="9"/>
      <c r="PKO138" s="9"/>
      <c r="PKQ138" s="9"/>
      <c r="PKS138" s="9"/>
      <c r="PKU138" s="9"/>
      <c r="PKW138" s="9"/>
      <c r="PKY138" s="9"/>
      <c r="PLA138" s="9"/>
      <c r="PLC138" s="9"/>
      <c r="PLE138" s="9"/>
      <c r="PLG138" s="9"/>
      <c r="PLI138" s="9"/>
      <c r="PLK138" s="9"/>
      <c r="PLM138" s="9"/>
      <c r="PLO138" s="9"/>
      <c r="PLQ138" s="9"/>
      <c r="PLS138" s="9"/>
      <c r="PLU138" s="9"/>
      <c r="PLW138" s="9"/>
      <c r="PLY138" s="9"/>
      <c r="PMA138" s="9"/>
      <c r="PMC138" s="9"/>
      <c r="PME138" s="9"/>
      <c r="PMG138" s="9"/>
      <c r="PMI138" s="9"/>
      <c r="PMK138" s="9"/>
      <c r="PMM138" s="9"/>
      <c r="PMO138" s="9"/>
      <c r="PMQ138" s="9"/>
      <c r="PMS138" s="9"/>
      <c r="PMU138" s="9"/>
      <c r="PMW138" s="9"/>
      <c r="PMY138" s="9"/>
      <c r="PNA138" s="9"/>
      <c r="PNC138" s="9"/>
      <c r="PNE138" s="9"/>
      <c r="PNG138" s="9"/>
      <c r="PNI138" s="9"/>
      <c r="PNK138" s="9"/>
      <c r="PNM138" s="9"/>
      <c r="PNO138" s="9"/>
      <c r="PNQ138" s="9"/>
      <c r="PNS138" s="9"/>
      <c r="PNU138" s="9"/>
      <c r="PNW138" s="9"/>
      <c r="PNY138" s="9"/>
      <c r="POA138" s="9"/>
      <c r="POC138" s="9"/>
      <c r="POE138" s="9"/>
      <c r="POG138" s="9"/>
      <c r="POI138" s="9"/>
      <c r="POK138" s="9"/>
      <c r="POM138" s="9"/>
      <c r="POO138" s="9"/>
      <c r="POQ138" s="9"/>
      <c r="POS138" s="9"/>
      <c r="POU138" s="9"/>
      <c r="POW138" s="9"/>
      <c r="POY138" s="9"/>
      <c r="PPA138" s="9"/>
      <c r="PPC138" s="9"/>
      <c r="PPE138" s="9"/>
      <c r="PPG138" s="9"/>
      <c r="PPI138" s="9"/>
      <c r="PPK138" s="9"/>
      <c r="PPM138" s="9"/>
      <c r="PPO138" s="9"/>
      <c r="PPQ138" s="9"/>
      <c r="PPS138" s="9"/>
      <c r="PPU138" s="9"/>
      <c r="PPW138" s="9"/>
      <c r="PPY138" s="9"/>
      <c r="PQA138" s="9"/>
      <c r="PQC138" s="9"/>
      <c r="PQE138" s="9"/>
      <c r="PQG138" s="9"/>
      <c r="PQI138" s="9"/>
      <c r="PQK138" s="9"/>
      <c r="PQM138" s="9"/>
      <c r="PQO138" s="9"/>
      <c r="PQQ138" s="9"/>
      <c r="PQS138" s="9"/>
      <c r="PQU138" s="9"/>
      <c r="PQW138" s="9"/>
      <c r="PQY138" s="9"/>
      <c r="PRA138" s="9"/>
      <c r="PRC138" s="9"/>
      <c r="PRE138" s="9"/>
      <c r="PRG138" s="9"/>
      <c r="PRI138" s="9"/>
      <c r="PRK138" s="9"/>
      <c r="PRM138" s="9"/>
      <c r="PRO138" s="9"/>
      <c r="PRQ138" s="9"/>
      <c r="PRS138" s="9"/>
      <c r="PRU138" s="9"/>
      <c r="PRW138" s="9"/>
      <c r="PRY138" s="9"/>
      <c r="PSA138" s="9"/>
      <c r="PSC138" s="9"/>
      <c r="PSE138" s="9"/>
      <c r="PSG138" s="9"/>
      <c r="PSI138" s="9"/>
      <c r="PSK138" s="9"/>
      <c r="PSM138" s="9"/>
      <c r="PSO138" s="9"/>
      <c r="PSQ138" s="9"/>
      <c r="PSS138" s="9"/>
      <c r="PSU138" s="9"/>
      <c r="PSW138" s="9"/>
      <c r="PSY138" s="9"/>
      <c r="PTA138" s="9"/>
      <c r="PTC138" s="9"/>
      <c r="PTE138" s="9"/>
      <c r="PTG138" s="9"/>
      <c r="PTI138" s="9"/>
      <c r="PTK138" s="9"/>
      <c r="PTM138" s="9"/>
      <c r="PTO138" s="9"/>
      <c r="PTQ138" s="9"/>
      <c r="PTS138" s="9"/>
      <c r="PTU138" s="9"/>
      <c r="PTW138" s="9"/>
      <c r="PTY138" s="9"/>
      <c r="PUA138" s="9"/>
      <c r="PUC138" s="9"/>
      <c r="PUE138" s="9"/>
      <c r="PUG138" s="9"/>
      <c r="PUI138" s="9"/>
      <c r="PUK138" s="9"/>
      <c r="PUM138" s="9"/>
      <c r="PUO138" s="9"/>
      <c r="PUQ138" s="9"/>
      <c r="PUS138" s="9"/>
      <c r="PUU138" s="9"/>
      <c r="PUW138" s="9"/>
      <c r="PUY138" s="9"/>
      <c r="PVA138" s="9"/>
      <c r="PVC138" s="9"/>
      <c r="PVE138" s="9"/>
      <c r="PVG138" s="9"/>
      <c r="PVI138" s="9"/>
      <c r="PVK138" s="9"/>
      <c r="PVM138" s="9"/>
      <c r="PVO138" s="9"/>
      <c r="PVQ138" s="9"/>
      <c r="PVS138" s="9"/>
      <c r="PVU138" s="9"/>
      <c r="PVW138" s="9"/>
      <c r="PVY138" s="9"/>
      <c r="PWA138" s="9"/>
      <c r="PWC138" s="9"/>
      <c r="PWE138" s="9"/>
      <c r="PWG138" s="9"/>
      <c r="PWI138" s="9"/>
      <c r="PWK138" s="9"/>
      <c r="PWM138" s="9"/>
      <c r="PWO138" s="9"/>
      <c r="PWQ138" s="9"/>
      <c r="PWS138" s="9"/>
      <c r="PWU138" s="9"/>
      <c r="PWW138" s="9"/>
      <c r="PWY138" s="9"/>
      <c r="PXA138" s="9"/>
      <c r="PXC138" s="9"/>
      <c r="PXE138" s="9"/>
      <c r="PXG138" s="9"/>
      <c r="PXI138" s="9"/>
      <c r="PXK138" s="9"/>
      <c r="PXM138" s="9"/>
      <c r="PXO138" s="9"/>
      <c r="PXQ138" s="9"/>
      <c r="PXS138" s="9"/>
      <c r="PXU138" s="9"/>
      <c r="PXW138" s="9"/>
      <c r="PXY138" s="9"/>
      <c r="PYA138" s="9"/>
      <c r="PYC138" s="9"/>
      <c r="PYE138" s="9"/>
      <c r="PYG138" s="9"/>
      <c r="PYI138" s="9"/>
      <c r="PYK138" s="9"/>
      <c r="PYM138" s="9"/>
      <c r="PYO138" s="9"/>
      <c r="PYQ138" s="9"/>
      <c r="PYS138" s="9"/>
      <c r="PYU138" s="9"/>
      <c r="PYW138" s="9"/>
      <c r="PYY138" s="9"/>
      <c r="PZA138" s="9"/>
      <c r="PZC138" s="9"/>
      <c r="PZE138" s="9"/>
      <c r="PZG138" s="9"/>
      <c r="PZI138" s="9"/>
      <c r="PZK138" s="9"/>
      <c r="PZM138" s="9"/>
      <c r="PZO138" s="9"/>
      <c r="PZQ138" s="9"/>
      <c r="PZS138" s="9"/>
      <c r="PZU138" s="9"/>
      <c r="PZW138" s="9"/>
      <c r="PZY138" s="9"/>
      <c r="QAA138" s="9"/>
      <c r="QAC138" s="9"/>
      <c r="QAE138" s="9"/>
      <c r="QAG138" s="9"/>
      <c r="QAI138" s="9"/>
      <c r="QAK138" s="9"/>
      <c r="QAM138" s="9"/>
      <c r="QAO138" s="9"/>
      <c r="QAQ138" s="9"/>
      <c r="QAS138" s="9"/>
      <c r="QAU138" s="9"/>
      <c r="QAW138" s="9"/>
      <c r="QAY138" s="9"/>
      <c r="QBA138" s="9"/>
      <c r="QBC138" s="9"/>
      <c r="QBE138" s="9"/>
      <c r="QBG138" s="9"/>
      <c r="QBI138" s="9"/>
      <c r="QBK138" s="9"/>
      <c r="QBM138" s="9"/>
      <c r="QBO138" s="9"/>
      <c r="QBQ138" s="9"/>
      <c r="QBS138" s="9"/>
      <c r="QBU138" s="9"/>
      <c r="QBW138" s="9"/>
      <c r="QBY138" s="9"/>
      <c r="QCA138" s="9"/>
      <c r="QCC138" s="9"/>
      <c r="QCE138" s="9"/>
      <c r="QCG138" s="9"/>
      <c r="QCI138" s="9"/>
      <c r="QCK138" s="9"/>
      <c r="QCM138" s="9"/>
      <c r="QCO138" s="9"/>
      <c r="QCQ138" s="9"/>
      <c r="QCS138" s="9"/>
      <c r="QCU138" s="9"/>
      <c r="QCW138" s="9"/>
      <c r="QCY138" s="9"/>
      <c r="QDA138" s="9"/>
      <c r="QDC138" s="9"/>
      <c r="QDE138" s="9"/>
      <c r="QDG138" s="9"/>
      <c r="QDI138" s="9"/>
      <c r="QDK138" s="9"/>
      <c r="QDM138" s="9"/>
      <c r="QDO138" s="9"/>
      <c r="QDQ138" s="9"/>
      <c r="QDS138" s="9"/>
      <c r="QDU138" s="9"/>
      <c r="QDW138" s="9"/>
      <c r="QDY138" s="9"/>
      <c r="QEA138" s="9"/>
      <c r="QEC138" s="9"/>
      <c r="QEE138" s="9"/>
      <c r="QEG138" s="9"/>
      <c r="QEI138" s="9"/>
      <c r="QEK138" s="9"/>
      <c r="QEM138" s="9"/>
      <c r="QEO138" s="9"/>
      <c r="QEQ138" s="9"/>
      <c r="QES138" s="9"/>
      <c r="QEU138" s="9"/>
      <c r="QEW138" s="9"/>
      <c r="QEY138" s="9"/>
      <c r="QFA138" s="9"/>
      <c r="QFC138" s="9"/>
      <c r="QFE138" s="9"/>
      <c r="QFG138" s="9"/>
      <c r="QFI138" s="9"/>
      <c r="QFK138" s="9"/>
      <c r="QFM138" s="9"/>
      <c r="QFO138" s="9"/>
      <c r="QFQ138" s="9"/>
      <c r="QFS138" s="9"/>
      <c r="QFU138" s="9"/>
      <c r="QFW138" s="9"/>
      <c r="QFY138" s="9"/>
      <c r="QGA138" s="9"/>
      <c r="QGC138" s="9"/>
      <c r="QGE138" s="9"/>
      <c r="QGG138" s="9"/>
      <c r="QGI138" s="9"/>
      <c r="QGK138" s="9"/>
      <c r="QGM138" s="9"/>
      <c r="QGO138" s="9"/>
      <c r="QGQ138" s="9"/>
      <c r="QGS138" s="9"/>
      <c r="QGU138" s="9"/>
      <c r="QGW138" s="9"/>
      <c r="QGY138" s="9"/>
      <c r="QHA138" s="9"/>
      <c r="QHC138" s="9"/>
      <c r="QHE138" s="9"/>
      <c r="QHG138" s="9"/>
      <c r="QHI138" s="9"/>
      <c r="QHK138" s="9"/>
      <c r="QHM138" s="9"/>
      <c r="QHO138" s="9"/>
      <c r="QHQ138" s="9"/>
      <c r="QHS138" s="9"/>
      <c r="QHU138" s="9"/>
      <c r="QHW138" s="9"/>
      <c r="QHY138" s="9"/>
      <c r="QIA138" s="9"/>
      <c r="QIC138" s="9"/>
      <c r="QIE138" s="9"/>
      <c r="QIG138" s="9"/>
      <c r="QII138" s="9"/>
      <c r="QIK138" s="9"/>
      <c r="QIM138" s="9"/>
      <c r="QIO138" s="9"/>
      <c r="QIQ138" s="9"/>
      <c r="QIS138" s="9"/>
      <c r="QIU138" s="9"/>
      <c r="QIW138" s="9"/>
      <c r="QIY138" s="9"/>
      <c r="QJA138" s="9"/>
      <c r="QJC138" s="9"/>
      <c r="QJE138" s="9"/>
      <c r="QJG138" s="9"/>
      <c r="QJI138" s="9"/>
      <c r="QJK138" s="9"/>
      <c r="QJM138" s="9"/>
      <c r="QJO138" s="9"/>
      <c r="QJQ138" s="9"/>
      <c r="QJS138" s="9"/>
      <c r="QJU138" s="9"/>
      <c r="QJW138" s="9"/>
      <c r="QJY138" s="9"/>
      <c r="QKA138" s="9"/>
      <c r="QKC138" s="9"/>
      <c r="QKE138" s="9"/>
      <c r="QKG138" s="9"/>
      <c r="QKI138" s="9"/>
      <c r="QKK138" s="9"/>
      <c r="QKM138" s="9"/>
      <c r="QKO138" s="9"/>
      <c r="QKQ138" s="9"/>
      <c r="QKS138" s="9"/>
      <c r="QKU138" s="9"/>
      <c r="QKW138" s="9"/>
      <c r="QKY138" s="9"/>
      <c r="QLA138" s="9"/>
      <c r="QLC138" s="9"/>
      <c r="QLE138" s="9"/>
      <c r="QLG138" s="9"/>
      <c r="QLI138" s="9"/>
      <c r="QLK138" s="9"/>
      <c r="QLM138" s="9"/>
      <c r="QLO138" s="9"/>
      <c r="QLQ138" s="9"/>
      <c r="QLS138" s="9"/>
      <c r="QLU138" s="9"/>
      <c r="QLW138" s="9"/>
      <c r="QLY138" s="9"/>
      <c r="QMA138" s="9"/>
      <c r="QMC138" s="9"/>
      <c r="QME138" s="9"/>
      <c r="QMG138" s="9"/>
      <c r="QMI138" s="9"/>
      <c r="QMK138" s="9"/>
      <c r="QMM138" s="9"/>
      <c r="QMO138" s="9"/>
      <c r="QMQ138" s="9"/>
      <c r="QMS138" s="9"/>
      <c r="QMU138" s="9"/>
      <c r="QMW138" s="9"/>
      <c r="QMY138" s="9"/>
      <c r="QNA138" s="9"/>
      <c r="QNC138" s="9"/>
      <c r="QNE138" s="9"/>
      <c r="QNG138" s="9"/>
      <c r="QNI138" s="9"/>
      <c r="QNK138" s="9"/>
      <c r="QNM138" s="9"/>
      <c r="QNO138" s="9"/>
      <c r="QNQ138" s="9"/>
      <c r="QNS138" s="9"/>
      <c r="QNU138" s="9"/>
      <c r="QNW138" s="9"/>
      <c r="QNY138" s="9"/>
      <c r="QOA138" s="9"/>
      <c r="QOC138" s="9"/>
      <c r="QOE138" s="9"/>
      <c r="QOG138" s="9"/>
      <c r="QOI138" s="9"/>
      <c r="QOK138" s="9"/>
      <c r="QOM138" s="9"/>
      <c r="QOO138" s="9"/>
      <c r="QOQ138" s="9"/>
      <c r="QOS138" s="9"/>
      <c r="QOU138" s="9"/>
      <c r="QOW138" s="9"/>
      <c r="QOY138" s="9"/>
      <c r="QPA138" s="9"/>
      <c r="QPC138" s="9"/>
      <c r="QPE138" s="9"/>
      <c r="QPG138" s="9"/>
      <c r="QPI138" s="9"/>
      <c r="QPK138" s="9"/>
      <c r="QPM138" s="9"/>
      <c r="QPO138" s="9"/>
      <c r="QPQ138" s="9"/>
      <c r="QPS138" s="9"/>
      <c r="QPU138" s="9"/>
      <c r="QPW138" s="9"/>
      <c r="QPY138" s="9"/>
      <c r="QQA138" s="9"/>
      <c r="QQC138" s="9"/>
      <c r="QQE138" s="9"/>
      <c r="QQG138" s="9"/>
      <c r="QQI138" s="9"/>
      <c r="QQK138" s="9"/>
      <c r="QQM138" s="9"/>
      <c r="QQO138" s="9"/>
      <c r="QQQ138" s="9"/>
      <c r="QQS138" s="9"/>
      <c r="QQU138" s="9"/>
      <c r="QQW138" s="9"/>
      <c r="QQY138" s="9"/>
      <c r="QRA138" s="9"/>
      <c r="QRC138" s="9"/>
      <c r="QRE138" s="9"/>
      <c r="QRG138" s="9"/>
      <c r="QRI138" s="9"/>
      <c r="QRK138" s="9"/>
      <c r="QRM138" s="9"/>
      <c r="QRO138" s="9"/>
      <c r="QRQ138" s="9"/>
      <c r="QRS138" s="9"/>
      <c r="QRU138" s="9"/>
      <c r="QRW138" s="9"/>
      <c r="QRY138" s="9"/>
      <c r="QSA138" s="9"/>
      <c r="QSC138" s="9"/>
      <c r="QSE138" s="9"/>
      <c r="QSG138" s="9"/>
      <c r="QSI138" s="9"/>
      <c r="QSK138" s="9"/>
      <c r="QSM138" s="9"/>
      <c r="QSO138" s="9"/>
      <c r="QSQ138" s="9"/>
      <c r="QSS138" s="9"/>
      <c r="QSU138" s="9"/>
      <c r="QSW138" s="9"/>
      <c r="QSY138" s="9"/>
      <c r="QTA138" s="9"/>
      <c r="QTC138" s="9"/>
      <c r="QTE138" s="9"/>
      <c r="QTG138" s="9"/>
      <c r="QTI138" s="9"/>
      <c r="QTK138" s="9"/>
      <c r="QTM138" s="9"/>
      <c r="QTO138" s="9"/>
      <c r="QTQ138" s="9"/>
      <c r="QTS138" s="9"/>
      <c r="QTU138" s="9"/>
      <c r="QTW138" s="9"/>
      <c r="QTY138" s="9"/>
      <c r="QUA138" s="9"/>
      <c r="QUC138" s="9"/>
      <c r="QUE138" s="9"/>
      <c r="QUG138" s="9"/>
      <c r="QUI138" s="9"/>
      <c r="QUK138" s="9"/>
      <c r="QUM138" s="9"/>
      <c r="QUO138" s="9"/>
      <c r="QUQ138" s="9"/>
      <c r="QUS138" s="9"/>
      <c r="QUU138" s="9"/>
      <c r="QUW138" s="9"/>
      <c r="QUY138" s="9"/>
      <c r="QVA138" s="9"/>
      <c r="QVC138" s="9"/>
      <c r="QVE138" s="9"/>
      <c r="QVG138" s="9"/>
      <c r="QVI138" s="9"/>
      <c r="QVK138" s="9"/>
      <c r="QVM138" s="9"/>
      <c r="QVO138" s="9"/>
      <c r="QVQ138" s="9"/>
      <c r="QVS138" s="9"/>
      <c r="QVU138" s="9"/>
      <c r="QVW138" s="9"/>
      <c r="QVY138" s="9"/>
      <c r="QWA138" s="9"/>
      <c r="QWC138" s="9"/>
      <c r="QWE138" s="9"/>
      <c r="QWG138" s="9"/>
      <c r="QWI138" s="9"/>
      <c r="QWK138" s="9"/>
      <c r="QWM138" s="9"/>
      <c r="QWO138" s="9"/>
      <c r="QWQ138" s="9"/>
      <c r="QWS138" s="9"/>
      <c r="QWU138" s="9"/>
      <c r="QWW138" s="9"/>
      <c r="QWY138" s="9"/>
      <c r="QXA138" s="9"/>
      <c r="QXC138" s="9"/>
      <c r="QXE138" s="9"/>
      <c r="QXG138" s="9"/>
      <c r="QXI138" s="9"/>
      <c r="QXK138" s="9"/>
      <c r="QXM138" s="9"/>
      <c r="QXO138" s="9"/>
      <c r="QXQ138" s="9"/>
      <c r="QXS138" s="9"/>
      <c r="QXU138" s="9"/>
      <c r="QXW138" s="9"/>
      <c r="QXY138" s="9"/>
      <c r="QYA138" s="9"/>
      <c r="QYC138" s="9"/>
      <c r="QYE138" s="9"/>
      <c r="QYG138" s="9"/>
      <c r="QYI138" s="9"/>
      <c r="QYK138" s="9"/>
      <c r="QYM138" s="9"/>
      <c r="QYO138" s="9"/>
      <c r="QYQ138" s="9"/>
      <c r="QYS138" s="9"/>
      <c r="QYU138" s="9"/>
      <c r="QYW138" s="9"/>
      <c r="QYY138" s="9"/>
      <c r="QZA138" s="9"/>
      <c r="QZC138" s="9"/>
      <c r="QZE138" s="9"/>
      <c r="QZG138" s="9"/>
      <c r="QZI138" s="9"/>
      <c r="QZK138" s="9"/>
      <c r="QZM138" s="9"/>
      <c r="QZO138" s="9"/>
      <c r="QZQ138" s="9"/>
      <c r="QZS138" s="9"/>
      <c r="QZU138" s="9"/>
      <c r="QZW138" s="9"/>
      <c r="QZY138" s="9"/>
      <c r="RAA138" s="9"/>
      <c r="RAC138" s="9"/>
      <c r="RAE138" s="9"/>
      <c r="RAG138" s="9"/>
      <c r="RAI138" s="9"/>
      <c r="RAK138" s="9"/>
      <c r="RAM138" s="9"/>
      <c r="RAO138" s="9"/>
      <c r="RAQ138" s="9"/>
      <c r="RAS138" s="9"/>
      <c r="RAU138" s="9"/>
      <c r="RAW138" s="9"/>
      <c r="RAY138" s="9"/>
      <c r="RBA138" s="9"/>
      <c r="RBC138" s="9"/>
      <c r="RBE138" s="9"/>
      <c r="RBG138" s="9"/>
      <c r="RBI138" s="9"/>
      <c r="RBK138" s="9"/>
      <c r="RBM138" s="9"/>
      <c r="RBO138" s="9"/>
      <c r="RBQ138" s="9"/>
      <c r="RBS138" s="9"/>
      <c r="RBU138" s="9"/>
      <c r="RBW138" s="9"/>
      <c r="RBY138" s="9"/>
      <c r="RCA138" s="9"/>
      <c r="RCC138" s="9"/>
      <c r="RCE138" s="9"/>
      <c r="RCG138" s="9"/>
      <c r="RCI138" s="9"/>
      <c r="RCK138" s="9"/>
      <c r="RCM138" s="9"/>
      <c r="RCO138" s="9"/>
      <c r="RCQ138" s="9"/>
      <c r="RCS138" s="9"/>
      <c r="RCU138" s="9"/>
      <c r="RCW138" s="9"/>
      <c r="RCY138" s="9"/>
      <c r="RDA138" s="9"/>
      <c r="RDC138" s="9"/>
      <c r="RDE138" s="9"/>
      <c r="RDG138" s="9"/>
      <c r="RDI138" s="9"/>
      <c r="RDK138" s="9"/>
      <c r="RDM138" s="9"/>
      <c r="RDO138" s="9"/>
      <c r="RDQ138" s="9"/>
      <c r="RDS138" s="9"/>
      <c r="RDU138" s="9"/>
      <c r="RDW138" s="9"/>
      <c r="RDY138" s="9"/>
      <c r="REA138" s="9"/>
      <c r="REC138" s="9"/>
      <c r="REE138" s="9"/>
      <c r="REG138" s="9"/>
      <c r="REI138" s="9"/>
      <c r="REK138" s="9"/>
      <c r="REM138" s="9"/>
      <c r="REO138" s="9"/>
      <c r="REQ138" s="9"/>
      <c r="RES138" s="9"/>
      <c r="REU138" s="9"/>
      <c r="REW138" s="9"/>
      <c r="REY138" s="9"/>
      <c r="RFA138" s="9"/>
      <c r="RFC138" s="9"/>
      <c r="RFE138" s="9"/>
      <c r="RFG138" s="9"/>
      <c r="RFI138" s="9"/>
      <c r="RFK138" s="9"/>
      <c r="RFM138" s="9"/>
      <c r="RFO138" s="9"/>
      <c r="RFQ138" s="9"/>
      <c r="RFS138" s="9"/>
      <c r="RFU138" s="9"/>
      <c r="RFW138" s="9"/>
      <c r="RFY138" s="9"/>
      <c r="RGA138" s="9"/>
      <c r="RGC138" s="9"/>
      <c r="RGE138" s="9"/>
      <c r="RGG138" s="9"/>
      <c r="RGI138" s="9"/>
      <c r="RGK138" s="9"/>
      <c r="RGM138" s="9"/>
      <c r="RGO138" s="9"/>
      <c r="RGQ138" s="9"/>
      <c r="RGS138" s="9"/>
      <c r="RGU138" s="9"/>
      <c r="RGW138" s="9"/>
      <c r="RGY138" s="9"/>
      <c r="RHA138" s="9"/>
      <c r="RHC138" s="9"/>
      <c r="RHE138" s="9"/>
      <c r="RHG138" s="9"/>
      <c r="RHI138" s="9"/>
      <c r="RHK138" s="9"/>
      <c r="RHM138" s="9"/>
      <c r="RHO138" s="9"/>
      <c r="RHQ138" s="9"/>
      <c r="RHS138" s="9"/>
      <c r="RHU138" s="9"/>
      <c r="RHW138" s="9"/>
      <c r="RHY138" s="9"/>
      <c r="RIA138" s="9"/>
      <c r="RIC138" s="9"/>
      <c r="RIE138" s="9"/>
      <c r="RIG138" s="9"/>
      <c r="RII138" s="9"/>
      <c r="RIK138" s="9"/>
      <c r="RIM138" s="9"/>
      <c r="RIO138" s="9"/>
      <c r="RIQ138" s="9"/>
      <c r="RIS138" s="9"/>
      <c r="RIU138" s="9"/>
      <c r="RIW138" s="9"/>
      <c r="RIY138" s="9"/>
      <c r="RJA138" s="9"/>
      <c r="RJC138" s="9"/>
      <c r="RJE138" s="9"/>
      <c r="RJG138" s="9"/>
      <c r="RJI138" s="9"/>
      <c r="RJK138" s="9"/>
      <c r="RJM138" s="9"/>
      <c r="RJO138" s="9"/>
      <c r="RJQ138" s="9"/>
      <c r="RJS138" s="9"/>
      <c r="RJU138" s="9"/>
      <c r="RJW138" s="9"/>
      <c r="RJY138" s="9"/>
      <c r="RKA138" s="9"/>
      <c r="RKC138" s="9"/>
      <c r="RKE138" s="9"/>
      <c r="RKG138" s="9"/>
      <c r="RKI138" s="9"/>
      <c r="RKK138" s="9"/>
      <c r="RKM138" s="9"/>
      <c r="RKO138" s="9"/>
      <c r="RKQ138" s="9"/>
      <c r="RKS138" s="9"/>
      <c r="RKU138" s="9"/>
      <c r="RKW138" s="9"/>
      <c r="RKY138" s="9"/>
      <c r="RLA138" s="9"/>
      <c r="RLC138" s="9"/>
      <c r="RLE138" s="9"/>
      <c r="RLG138" s="9"/>
      <c r="RLI138" s="9"/>
      <c r="RLK138" s="9"/>
      <c r="RLM138" s="9"/>
      <c r="RLO138" s="9"/>
      <c r="RLQ138" s="9"/>
      <c r="RLS138" s="9"/>
      <c r="RLU138" s="9"/>
      <c r="RLW138" s="9"/>
      <c r="RLY138" s="9"/>
      <c r="RMA138" s="9"/>
      <c r="RMC138" s="9"/>
      <c r="RME138" s="9"/>
      <c r="RMG138" s="9"/>
      <c r="RMI138" s="9"/>
      <c r="RMK138" s="9"/>
      <c r="RMM138" s="9"/>
      <c r="RMO138" s="9"/>
      <c r="RMQ138" s="9"/>
      <c r="RMS138" s="9"/>
      <c r="RMU138" s="9"/>
      <c r="RMW138" s="9"/>
      <c r="RMY138" s="9"/>
      <c r="RNA138" s="9"/>
      <c r="RNC138" s="9"/>
      <c r="RNE138" s="9"/>
      <c r="RNG138" s="9"/>
      <c r="RNI138" s="9"/>
      <c r="RNK138" s="9"/>
      <c r="RNM138" s="9"/>
      <c r="RNO138" s="9"/>
      <c r="RNQ138" s="9"/>
      <c r="RNS138" s="9"/>
      <c r="RNU138" s="9"/>
      <c r="RNW138" s="9"/>
      <c r="RNY138" s="9"/>
      <c r="ROA138" s="9"/>
      <c r="ROC138" s="9"/>
      <c r="ROE138" s="9"/>
      <c r="ROG138" s="9"/>
      <c r="ROI138" s="9"/>
      <c r="ROK138" s="9"/>
      <c r="ROM138" s="9"/>
      <c r="ROO138" s="9"/>
      <c r="ROQ138" s="9"/>
      <c r="ROS138" s="9"/>
      <c r="ROU138" s="9"/>
      <c r="ROW138" s="9"/>
      <c r="ROY138" s="9"/>
      <c r="RPA138" s="9"/>
      <c r="RPC138" s="9"/>
      <c r="RPE138" s="9"/>
      <c r="RPG138" s="9"/>
      <c r="RPI138" s="9"/>
      <c r="RPK138" s="9"/>
      <c r="RPM138" s="9"/>
      <c r="RPO138" s="9"/>
      <c r="RPQ138" s="9"/>
      <c r="RPS138" s="9"/>
      <c r="RPU138" s="9"/>
      <c r="RPW138" s="9"/>
      <c r="RPY138" s="9"/>
      <c r="RQA138" s="9"/>
      <c r="RQC138" s="9"/>
      <c r="RQE138" s="9"/>
      <c r="RQG138" s="9"/>
      <c r="RQI138" s="9"/>
      <c r="RQK138" s="9"/>
      <c r="RQM138" s="9"/>
      <c r="RQO138" s="9"/>
      <c r="RQQ138" s="9"/>
      <c r="RQS138" s="9"/>
      <c r="RQU138" s="9"/>
      <c r="RQW138" s="9"/>
      <c r="RQY138" s="9"/>
      <c r="RRA138" s="9"/>
      <c r="RRC138" s="9"/>
      <c r="RRE138" s="9"/>
      <c r="RRG138" s="9"/>
      <c r="RRI138" s="9"/>
      <c r="RRK138" s="9"/>
      <c r="RRM138" s="9"/>
      <c r="RRO138" s="9"/>
      <c r="RRQ138" s="9"/>
      <c r="RRS138" s="9"/>
      <c r="RRU138" s="9"/>
      <c r="RRW138" s="9"/>
      <c r="RRY138" s="9"/>
      <c r="RSA138" s="9"/>
      <c r="RSC138" s="9"/>
      <c r="RSE138" s="9"/>
      <c r="RSG138" s="9"/>
      <c r="RSI138" s="9"/>
      <c r="RSK138" s="9"/>
      <c r="RSM138" s="9"/>
      <c r="RSO138" s="9"/>
      <c r="RSQ138" s="9"/>
      <c r="RSS138" s="9"/>
      <c r="RSU138" s="9"/>
      <c r="RSW138" s="9"/>
      <c r="RSY138" s="9"/>
      <c r="RTA138" s="9"/>
      <c r="RTC138" s="9"/>
      <c r="RTE138" s="9"/>
      <c r="RTG138" s="9"/>
      <c r="RTI138" s="9"/>
      <c r="RTK138" s="9"/>
      <c r="RTM138" s="9"/>
      <c r="RTO138" s="9"/>
      <c r="RTQ138" s="9"/>
      <c r="RTS138" s="9"/>
      <c r="RTU138" s="9"/>
      <c r="RTW138" s="9"/>
      <c r="RTY138" s="9"/>
      <c r="RUA138" s="9"/>
      <c r="RUC138" s="9"/>
      <c r="RUE138" s="9"/>
      <c r="RUG138" s="9"/>
      <c r="RUI138" s="9"/>
      <c r="RUK138" s="9"/>
      <c r="RUM138" s="9"/>
      <c r="RUO138" s="9"/>
      <c r="RUQ138" s="9"/>
      <c r="RUS138" s="9"/>
      <c r="RUU138" s="9"/>
      <c r="RUW138" s="9"/>
      <c r="RUY138" s="9"/>
      <c r="RVA138" s="9"/>
      <c r="RVC138" s="9"/>
      <c r="RVE138" s="9"/>
      <c r="RVG138" s="9"/>
      <c r="RVI138" s="9"/>
      <c r="RVK138" s="9"/>
      <c r="RVM138" s="9"/>
      <c r="RVO138" s="9"/>
      <c r="RVQ138" s="9"/>
      <c r="RVS138" s="9"/>
      <c r="RVU138" s="9"/>
      <c r="RVW138" s="9"/>
      <c r="RVY138" s="9"/>
      <c r="RWA138" s="9"/>
      <c r="RWC138" s="9"/>
      <c r="RWE138" s="9"/>
      <c r="RWG138" s="9"/>
      <c r="RWI138" s="9"/>
      <c r="RWK138" s="9"/>
      <c r="RWM138" s="9"/>
      <c r="RWO138" s="9"/>
      <c r="RWQ138" s="9"/>
      <c r="RWS138" s="9"/>
      <c r="RWU138" s="9"/>
      <c r="RWW138" s="9"/>
      <c r="RWY138" s="9"/>
      <c r="RXA138" s="9"/>
      <c r="RXC138" s="9"/>
      <c r="RXE138" s="9"/>
      <c r="RXG138" s="9"/>
      <c r="RXI138" s="9"/>
      <c r="RXK138" s="9"/>
      <c r="RXM138" s="9"/>
      <c r="RXO138" s="9"/>
      <c r="RXQ138" s="9"/>
      <c r="RXS138" s="9"/>
      <c r="RXU138" s="9"/>
      <c r="RXW138" s="9"/>
      <c r="RXY138" s="9"/>
      <c r="RYA138" s="9"/>
      <c r="RYC138" s="9"/>
      <c r="RYE138" s="9"/>
      <c r="RYG138" s="9"/>
      <c r="RYI138" s="9"/>
      <c r="RYK138" s="9"/>
      <c r="RYM138" s="9"/>
      <c r="RYO138" s="9"/>
      <c r="RYQ138" s="9"/>
      <c r="RYS138" s="9"/>
      <c r="RYU138" s="9"/>
      <c r="RYW138" s="9"/>
      <c r="RYY138" s="9"/>
      <c r="RZA138" s="9"/>
      <c r="RZC138" s="9"/>
      <c r="RZE138" s="9"/>
      <c r="RZG138" s="9"/>
      <c r="RZI138" s="9"/>
      <c r="RZK138" s="9"/>
      <c r="RZM138" s="9"/>
      <c r="RZO138" s="9"/>
      <c r="RZQ138" s="9"/>
      <c r="RZS138" s="9"/>
      <c r="RZU138" s="9"/>
      <c r="RZW138" s="9"/>
      <c r="RZY138" s="9"/>
      <c r="SAA138" s="9"/>
      <c r="SAC138" s="9"/>
      <c r="SAE138" s="9"/>
      <c r="SAG138" s="9"/>
      <c r="SAI138" s="9"/>
      <c r="SAK138" s="9"/>
      <c r="SAM138" s="9"/>
      <c r="SAO138" s="9"/>
      <c r="SAQ138" s="9"/>
      <c r="SAS138" s="9"/>
      <c r="SAU138" s="9"/>
      <c r="SAW138" s="9"/>
      <c r="SAY138" s="9"/>
      <c r="SBA138" s="9"/>
      <c r="SBC138" s="9"/>
      <c r="SBE138" s="9"/>
      <c r="SBG138" s="9"/>
      <c r="SBI138" s="9"/>
      <c r="SBK138" s="9"/>
      <c r="SBM138" s="9"/>
      <c r="SBO138" s="9"/>
      <c r="SBQ138" s="9"/>
      <c r="SBS138" s="9"/>
      <c r="SBU138" s="9"/>
      <c r="SBW138" s="9"/>
      <c r="SBY138" s="9"/>
      <c r="SCA138" s="9"/>
      <c r="SCC138" s="9"/>
      <c r="SCE138" s="9"/>
      <c r="SCG138" s="9"/>
      <c r="SCI138" s="9"/>
      <c r="SCK138" s="9"/>
      <c r="SCM138" s="9"/>
      <c r="SCO138" s="9"/>
      <c r="SCQ138" s="9"/>
      <c r="SCS138" s="9"/>
      <c r="SCU138" s="9"/>
      <c r="SCW138" s="9"/>
      <c r="SCY138" s="9"/>
      <c r="SDA138" s="9"/>
      <c r="SDC138" s="9"/>
      <c r="SDE138" s="9"/>
      <c r="SDG138" s="9"/>
      <c r="SDI138" s="9"/>
      <c r="SDK138" s="9"/>
      <c r="SDM138" s="9"/>
      <c r="SDO138" s="9"/>
      <c r="SDQ138" s="9"/>
      <c r="SDS138" s="9"/>
      <c r="SDU138" s="9"/>
      <c r="SDW138" s="9"/>
      <c r="SDY138" s="9"/>
      <c r="SEA138" s="9"/>
      <c r="SEC138" s="9"/>
      <c r="SEE138" s="9"/>
      <c r="SEG138" s="9"/>
      <c r="SEI138" s="9"/>
      <c r="SEK138" s="9"/>
      <c r="SEM138" s="9"/>
      <c r="SEO138" s="9"/>
      <c r="SEQ138" s="9"/>
      <c r="SES138" s="9"/>
      <c r="SEU138" s="9"/>
      <c r="SEW138" s="9"/>
      <c r="SEY138" s="9"/>
      <c r="SFA138" s="9"/>
      <c r="SFC138" s="9"/>
      <c r="SFE138" s="9"/>
      <c r="SFG138" s="9"/>
      <c r="SFI138" s="9"/>
      <c r="SFK138" s="9"/>
      <c r="SFM138" s="9"/>
      <c r="SFO138" s="9"/>
      <c r="SFQ138" s="9"/>
      <c r="SFS138" s="9"/>
      <c r="SFU138" s="9"/>
      <c r="SFW138" s="9"/>
      <c r="SFY138" s="9"/>
      <c r="SGA138" s="9"/>
      <c r="SGC138" s="9"/>
      <c r="SGE138" s="9"/>
      <c r="SGG138" s="9"/>
      <c r="SGI138" s="9"/>
      <c r="SGK138" s="9"/>
      <c r="SGM138" s="9"/>
      <c r="SGO138" s="9"/>
      <c r="SGQ138" s="9"/>
      <c r="SGS138" s="9"/>
      <c r="SGU138" s="9"/>
      <c r="SGW138" s="9"/>
      <c r="SGY138" s="9"/>
      <c r="SHA138" s="9"/>
      <c r="SHC138" s="9"/>
      <c r="SHE138" s="9"/>
      <c r="SHG138" s="9"/>
      <c r="SHI138" s="9"/>
      <c r="SHK138" s="9"/>
      <c r="SHM138" s="9"/>
      <c r="SHO138" s="9"/>
      <c r="SHQ138" s="9"/>
      <c r="SHS138" s="9"/>
      <c r="SHU138" s="9"/>
      <c r="SHW138" s="9"/>
      <c r="SHY138" s="9"/>
      <c r="SIA138" s="9"/>
      <c r="SIC138" s="9"/>
      <c r="SIE138" s="9"/>
      <c r="SIG138" s="9"/>
      <c r="SII138" s="9"/>
      <c r="SIK138" s="9"/>
      <c r="SIM138" s="9"/>
      <c r="SIO138" s="9"/>
      <c r="SIQ138" s="9"/>
      <c r="SIS138" s="9"/>
      <c r="SIU138" s="9"/>
      <c r="SIW138" s="9"/>
      <c r="SIY138" s="9"/>
      <c r="SJA138" s="9"/>
      <c r="SJC138" s="9"/>
      <c r="SJE138" s="9"/>
      <c r="SJG138" s="9"/>
      <c r="SJI138" s="9"/>
      <c r="SJK138" s="9"/>
      <c r="SJM138" s="9"/>
      <c r="SJO138" s="9"/>
      <c r="SJQ138" s="9"/>
      <c r="SJS138" s="9"/>
      <c r="SJU138" s="9"/>
      <c r="SJW138" s="9"/>
      <c r="SJY138" s="9"/>
      <c r="SKA138" s="9"/>
      <c r="SKC138" s="9"/>
      <c r="SKE138" s="9"/>
      <c r="SKG138" s="9"/>
      <c r="SKI138" s="9"/>
      <c r="SKK138" s="9"/>
      <c r="SKM138" s="9"/>
      <c r="SKO138" s="9"/>
      <c r="SKQ138" s="9"/>
      <c r="SKS138" s="9"/>
      <c r="SKU138" s="9"/>
      <c r="SKW138" s="9"/>
      <c r="SKY138" s="9"/>
      <c r="SLA138" s="9"/>
      <c r="SLC138" s="9"/>
      <c r="SLE138" s="9"/>
      <c r="SLG138" s="9"/>
      <c r="SLI138" s="9"/>
      <c r="SLK138" s="9"/>
      <c r="SLM138" s="9"/>
      <c r="SLO138" s="9"/>
      <c r="SLQ138" s="9"/>
      <c r="SLS138" s="9"/>
      <c r="SLU138" s="9"/>
      <c r="SLW138" s="9"/>
      <c r="SLY138" s="9"/>
      <c r="SMA138" s="9"/>
      <c r="SMC138" s="9"/>
      <c r="SME138" s="9"/>
      <c r="SMG138" s="9"/>
      <c r="SMI138" s="9"/>
      <c r="SMK138" s="9"/>
      <c r="SMM138" s="9"/>
      <c r="SMO138" s="9"/>
      <c r="SMQ138" s="9"/>
      <c r="SMS138" s="9"/>
      <c r="SMU138" s="9"/>
      <c r="SMW138" s="9"/>
      <c r="SMY138" s="9"/>
      <c r="SNA138" s="9"/>
      <c r="SNC138" s="9"/>
      <c r="SNE138" s="9"/>
      <c r="SNG138" s="9"/>
      <c r="SNI138" s="9"/>
      <c r="SNK138" s="9"/>
      <c r="SNM138" s="9"/>
      <c r="SNO138" s="9"/>
      <c r="SNQ138" s="9"/>
      <c r="SNS138" s="9"/>
      <c r="SNU138" s="9"/>
      <c r="SNW138" s="9"/>
      <c r="SNY138" s="9"/>
      <c r="SOA138" s="9"/>
      <c r="SOC138" s="9"/>
      <c r="SOE138" s="9"/>
      <c r="SOG138" s="9"/>
      <c r="SOI138" s="9"/>
      <c r="SOK138" s="9"/>
      <c r="SOM138" s="9"/>
      <c r="SOO138" s="9"/>
      <c r="SOQ138" s="9"/>
      <c r="SOS138" s="9"/>
      <c r="SOU138" s="9"/>
      <c r="SOW138" s="9"/>
      <c r="SOY138" s="9"/>
      <c r="SPA138" s="9"/>
      <c r="SPC138" s="9"/>
      <c r="SPE138" s="9"/>
      <c r="SPG138" s="9"/>
      <c r="SPI138" s="9"/>
      <c r="SPK138" s="9"/>
      <c r="SPM138" s="9"/>
      <c r="SPO138" s="9"/>
      <c r="SPQ138" s="9"/>
      <c r="SPS138" s="9"/>
      <c r="SPU138" s="9"/>
      <c r="SPW138" s="9"/>
      <c r="SPY138" s="9"/>
      <c r="SQA138" s="9"/>
      <c r="SQC138" s="9"/>
      <c r="SQE138" s="9"/>
      <c r="SQG138" s="9"/>
      <c r="SQI138" s="9"/>
      <c r="SQK138" s="9"/>
      <c r="SQM138" s="9"/>
      <c r="SQO138" s="9"/>
      <c r="SQQ138" s="9"/>
      <c r="SQS138" s="9"/>
      <c r="SQU138" s="9"/>
      <c r="SQW138" s="9"/>
      <c r="SQY138" s="9"/>
      <c r="SRA138" s="9"/>
      <c r="SRC138" s="9"/>
      <c r="SRE138" s="9"/>
      <c r="SRG138" s="9"/>
      <c r="SRI138" s="9"/>
      <c r="SRK138" s="9"/>
      <c r="SRM138" s="9"/>
      <c r="SRO138" s="9"/>
      <c r="SRQ138" s="9"/>
      <c r="SRS138" s="9"/>
      <c r="SRU138" s="9"/>
      <c r="SRW138" s="9"/>
      <c r="SRY138" s="9"/>
      <c r="SSA138" s="9"/>
      <c r="SSC138" s="9"/>
      <c r="SSE138" s="9"/>
      <c r="SSG138" s="9"/>
      <c r="SSI138" s="9"/>
      <c r="SSK138" s="9"/>
      <c r="SSM138" s="9"/>
      <c r="SSO138" s="9"/>
      <c r="SSQ138" s="9"/>
      <c r="SSS138" s="9"/>
      <c r="SSU138" s="9"/>
      <c r="SSW138" s="9"/>
      <c r="SSY138" s="9"/>
      <c r="STA138" s="9"/>
      <c r="STC138" s="9"/>
      <c r="STE138" s="9"/>
      <c r="STG138" s="9"/>
      <c r="STI138" s="9"/>
      <c r="STK138" s="9"/>
      <c r="STM138" s="9"/>
      <c r="STO138" s="9"/>
      <c r="STQ138" s="9"/>
      <c r="STS138" s="9"/>
      <c r="STU138" s="9"/>
      <c r="STW138" s="9"/>
      <c r="STY138" s="9"/>
      <c r="SUA138" s="9"/>
      <c r="SUC138" s="9"/>
      <c r="SUE138" s="9"/>
      <c r="SUG138" s="9"/>
      <c r="SUI138" s="9"/>
      <c r="SUK138" s="9"/>
      <c r="SUM138" s="9"/>
      <c r="SUO138" s="9"/>
      <c r="SUQ138" s="9"/>
      <c r="SUS138" s="9"/>
      <c r="SUU138" s="9"/>
      <c r="SUW138" s="9"/>
      <c r="SUY138" s="9"/>
      <c r="SVA138" s="9"/>
      <c r="SVC138" s="9"/>
      <c r="SVE138" s="9"/>
      <c r="SVG138" s="9"/>
      <c r="SVI138" s="9"/>
      <c r="SVK138" s="9"/>
      <c r="SVM138" s="9"/>
      <c r="SVO138" s="9"/>
      <c r="SVQ138" s="9"/>
      <c r="SVS138" s="9"/>
      <c r="SVU138" s="9"/>
      <c r="SVW138" s="9"/>
      <c r="SVY138" s="9"/>
      <c r="SWA138" s="9"/>
      <c r="SWC138" s="9"/>
      <c r="SWE138" s="9"/>
      <c r="SWG138" s="9"/>
      <c r="SWI138" s="9"/>
      <c r="SWK138" s="9"/>
      <c r="SWM138" s="9"/>
      <c r="SWO138" s="9"/>
      <c r="SWQ138" s="9"/>
      <c r="SWS138" s="9"/>
      <c r="SWU138" s="9"/>
      <c r="SWW138" s="9"/>
      <c r="SWY138" s="9"/>
      <c r="SXA138" s="9"/>
      <c r="SXC138" s="9"/>
      <c r="SXE138" s="9"/>
      <c r="SXG138" s="9"/>
      <c r="SXI138" s="9"/>
      <c r="SXK138" s="9"/>
      <c r="SXM138" s="9"/>
      <c r="SXO138" s="9"/>
      <c r="SXQ138" s="9"/>
      <c r="SXS138" s="9"/>
      <c r="SXU138" s="9"/>
      <c r="SXW138" s="9"/>
      <c r="SXY138" s="9"/>
      <c r="SYA138" s="9"/>
      <c r="SYC138" s="9"/>
      <c r="SYE138" s="9"/>
      <c r="SYG138" s="9"/>
      <c r="SYI138" s="9"/>
      <c r="SYK138" s="9"/>
      <c r="SYM138" s="9"/>
      <c r="SYO138" s="9"/>
      <c r="SYQ138" s="9"/>
      <c r="SYS138" s="9"/>
      <c r="SYU138" s="9"/>
      <c r="SYW138" s="9"/>
      <c r="SYY138" s="9"/>
      <c r="SZA138" s="9"/>
      <c r="SZC138" s="9"/>
      <c r="SZE138" s="9"/>
      <c r="SZG138" s="9"/>
      <c r="SZI138" s="9"/>
      <c r="SZK138" s="9"/>
      <c r="SZM138" s="9"/>
      <c r="SZO138" s="9"/>
      <c r="SZQ138" s="9"/>
      <c r="SZS138" s="9"/>
      <c r="SZU138" s="9"/>
      <c r="SZW138" s="9"/>
      <c r="SZY138" s="9"/>
      <c r="TAA138" s="9"/>
      <c r="TAC138" s="9"/>
      <c r="TAE138" s="9"/>
      <c r="TAG138" s="9"/>
      <c r="TAI138" s="9"/>
      <c r="TAK138" s="9"/>
      <c r="TAM138" s="9"/>
      <c r="TAO138" s="9"/>
      <c r="TAQ138" s="9"/>
      <c r="TAS138" s="9"/>
      <c r="TAU138" s="9"/>
      <c r="TAW138" s="9"/>
      <c r="TAY138" s="9"/>
      <c r="TBA138" s="9"/>
      <c r="TBC138" s="9"/>
      <c r="TBE138" s="9"/>
      <c r="TBG138" s="9"/>
      <c r="TBI138" s="9"/>
      <c r="TBK138" s="9"/>
      <c r="TBM138" s="9"/>
      <c r="TBO138" s="9"/>
      <c r="TBQ138" s="9"/>
      <c r="TBS138" s="9"/>
      <c r="TBU138" s="9"/>
      <c r="TBW138" s="9"/>
      <c r="TBY138" s="9"/>
      <c r="TCA138" s="9"/>
      <c r="TCC138" s="9"/>
      <c r="TCE138" s="9"/>
      <c r="TCG138" s="9"/>
      <c r="TCI138" s="9"/>
      <c r="TCK138" s="9"/>
      <c r="TCM138" s="9"/>
      <c r="TCO138" s="9"/>
      <c r="TCQ138" s="9"/>
      <c r="TCS138" s="9"/>
      <c r="TCU138" s="9"/>
      <c r="TCW138" s="9"/>
      <c r="TCY138" s="9"/>
      <c r="TDA138" s="9"/>
      <c r="TDC138" s="9"/>
      <c r="TDE138" s="9"/>
      <c r="TDG138" s="9"/>
      <c r="TDI138" s="9"/>
      <c r="TDK138" s="9"/>
      <c r="TDM138" s="9"/>
      <c r="TDO138" s="9"/>
      <c r="TDQ138" s="9"/>
      <c r="TDS138" s="9"/>
      <c r="TDU138" s="9"/>
      <c r="TDW138" s="9"/>
      <c r="TDY138" s="9"/>
      <c r="TEA138" s="9"/>
      <c r="TEC138" s="9"/>
      <c r="TEE138" s="9"/>
      <c r="TEG138" s="9"/>
      <c r="TEI138" s="9"/>
      <c r="TEK138" s="9"/>
      <c r="TEM138" s="9"/>
      <c r="TEO138" s="9"/>
      <c r="TEQ138" s="9"/>
      <c r="TES138" s="9"/>
      <c r="TEU138" s="9"/>
      <c r="TEW138" s="9"/>
      <c r="TEY138" s="9"/>
      <c r="TFA138" s="9"/>
      <c r="TFC138" s="9"/>
      <c r="TFE138" s="9"/>
      <c r="TFG138" s="9"/>
      <c r="TFI138" s="9"/>
      <c r="TFK138" s="9"/>
      <c r="TFM138" s="9"/>
      <c r="TFO138" s="9"/>
      <c r="TFQ138" s="9"/>
      <c r="TFS138" s="9"/>
      <c r="TFU138" s="9"/>
      <c r="TFW138" s="9"/>
      <c r="TFY138" s="9"/>
      <c r="TGA138" s="9"/>
      <c r="TGC138" s="9"/>
      <c r="TGE138" s="9"/>
      <c r="TGG138" s="9"/>
      <c r="TGI138" s="9"/>
      <c r="TGK138" s="9"/>
      <c r="TGM138" s="9"/>
      <c r="TGO138" s="9"/>
      <c r="TGQ138" s="9"/>
      <c r="TGS138" s="9"/>
      <c r="TGU138" s="9"/>
      <c r="TGW138" s="9"/>
      <c r="TGY138" s="9"/>
      <c r="THA138" s="9"/>
      <c r="THC138" s="9"/>
      <c r="THE138" s="9"/>
      <c r="THG138" s="9"/>
      <c r="THI138" s="9"/>
      <c r="THK138" s="9"/>
      <c r="THM138" s="9"/>
      <c r="THO138" s="9"/>
      <c r="THQ138" s="9"/>
      <c r="THS138" s="9"/>
      <c r="THU138" s="9"/>
      <c r="THW138" s="9"/>
      <c r="THY138" s="9"/>
      <c r="TIA138" s="9"/>
      <c r="TIC138" s="9"/>
      <c r="TIE138" s="9"/>
      <c r="TIG138" s="9"/>
      <c r="TII138" s="9"/>
      <c r="TIK138" s="9"/>
      <c r="TIM138" s="9"/>
      <c r="TIO138" s="9"/>
      <c r="TIQ138" s="9"/>
      <c r="TIS138" s="9"/>
      <c r="TIU138" s="9"/>
      <c r="TIW138" s="9"/>
      <c r="TIY138" s="9"/>
      <c r="TJA138" s="9"/>
      <c r="TJC138" s="9"/>
      <c r="TJE138" s="9"/>
      <c r="TJG138" s="9"/>
      <c r="TJI138" s="9"/>
      <c r="TJK138" s="9"/>
      <c r="TJM138" s="9"/>
      <c r="TJO138" s="9"/>
      <c r="TJQ138" s="9"/>
      <c r="TJS138" s="9"/>
      <c r="TJU138" s="9"/>
      <c r="TJW138" s="9"/>
      <c r="TJY138" s="9"/>
      <c r="TKA138" s="9"/>
      <c r="TKC138" s="9"/>
      <c r="TKE138" s="9"/>
      <c r="TKG138" s="9"/>
      <c r="TKI138" s="9"/>
      <c r="TKK138" s="9"/>
      <c r="TKM138" s="9"/>
      <c r="TKO138" s="9"/>
      <c r="TKQ138" s="9"/>
      <c r="TKS138" s="9"/>
      <c r="TKU138" s="9"/>
      <c r="TKW138" s="9"/>
      <c r="TKY138" s="9"/>
      <c r="TLA138" s="9"/>
      <c r="TLC138" s="9"/>
      <c r="TLE138" s="9"/>
      <c r="TLG138" s="9"/>
      <c r="TLI138" s="9"/>
      <c r="TLK138" s="9"/>
      <c r="TLM138" s="9"/>
      <c r="TLO138" s="9"/>
      <c r="TLQ138" s="9"/>
      <c r="TLS138" s="9"/>
      <c r="TLU138" s="9"/>
      <c r="TLW138" s="9"/>
      <c r="TLY138" s="9"/>
      <c r="TMA138" s="9"/>
      <c r="TMC138" s="9"/>
      <c r="TME138" s="9"/>
      <c r="TMG138" s="9"/>
      <c r="TMI138" s="9"/>
      <c r="TMK138" s="9"/>
      <c r="TMM138" s="9"/>
      <c r="TMO138" s="9"/>
      <c r="TMQ138" s="9"/>
      <c r="TMS138" s="9"/>
      <c r="TMU138" s="9"/>
      <c r="TMW138" s="9"/>
      <c r="TMY138" s="9"/>
      <c r="TNA138" s="9"/>
      <c r="TNC138" s="9"/>
      <c r="TNE138" s="9"/>
      <c r="TNG138" s="9"/>
      <c r="TNI138" s="9"/>
      <c r="TNK138" s="9"/>
      <c r="TNM138" s="9"/>
      <c r="TNO138" s="9"/>
      <c r="TNQ138" s="9"/>
      <c r="TNS138" s="9"/>
      <c r="TNU138" s="9"/>
      <c r="TNW138" s="9"/>
      <c r="TNY138" s="9"/>
      <c r="TOA138" s="9"/>
      <c r="TOC138" s="9"/>
      <c r="TOE138" s="9"/>
      <c r="TOG138" s="9"/>
      <c r="TOI138" s="9"/>
      <c r="TOK138" s="9"/>
      <c r="TOM138" s="9"/>
      <c r="TOO138" s="9"/>
      <c r="TOQ138" s="9"/>
      <c r="TOS138" s="9"/>
      <c r="TOU138" s="9"/>
      <c r="TOW138" s="9"/>
      <c r="TOY138" s="9"/>
      <c r="TPA138" s="9"/>
      <c r="TPC138" s="9"/>
      <c r="TPE138" s="9"/>
      <c r="TPG138" s="9"/>
      <c r="TPI138" s="9"/>
      <c r="TPK138" s="9"/>
      <c r="TPM138" s="9"/>
      <c r="TPO138" s="9"/>
      <c r="TPQ138" s="9"/>
      <c r="TPS138" s="9"/>
      <c r="TPU138" s="9"/>
      <c r="TPW138" s="9"/>
      <c r="TPY138" s="9"/>
      <c r="TQA138" s="9"/>
      <c r="TQC138" s="9"/>
      <c r="TQE138" s="9"/>
      <c r="TQG138" s="9"/>
      <c r="TQI138" s="9"/>
      <c r="TQK138" s="9"/>
      <c r="TQM138" s="9"/>
      <c r="TQO138" s="9"/>
      <c r="TQQ138" s="9"/>
      <c r="TQS138" s="9"/>
      <c r="TQU138" s="9"/>
      <c r="TQW138" s="9"/>
      <c r="TQY138" s="9"/>
      <c r="TRA138" s="9"/>
      <c r="TRC138" s="9"/>
      <c r="TRE138" s="9"/>
      <c r="TRG138" s="9"/>
      <c r="TRI138" s="9"/>
      <c r="TRK138" s="9"/>
      <c r="TRM138" s="9"/>
      <c r="TRO138" s="9"/>
      <c r="TRQ138" s="9"/>
      <c r="TRS138" s="9"/>
      <c r="TRU138" s="9"/>
      <c r="TRW138" s="9"/>
      <c r="TRY138" s="9"/>
      <c r="TSA138" s="9"/>
      <c r="TSC138" s="9"/>
      <c r="TSE138" s="9"/>
      <c r="TSG138" s="9"/>
      <c r="TSI138" s="9"/>
      <c r="TSK138" s="9"/>
      <c r="TSM138" s="9"/>
      <c r="TSO138" s="9"/>
      <c r="TSQ138" s="9"/>
      <c r="TSS138" s="9"/>
      <c r="TSU138" s="9"/>
      <c r="TSW138" s="9"/>
      <c r="TSY138" s="9"/>
      <c r="TTA138" s="9"/>
      <c r="TTC138" s="9"/>
      <c r="TTE138" s="9"/>
      <c r="TTG138" s="9"/>
      <c r="TTI138" s="9"/>
      <c r="TTK138" s="9"/>
      <c r="TTM138" s="9"/>
      <c r="TTO138" s="9"/>
      <c r="TTQ138" s="9"/>
      <c r="TTS138" s="9"/>
      <c r="TTU138" s="9"/>
      <c r="TTW138" s="9"/>
      <c r="TTY138" s="9"/>
      <c r="TUA138" s="9"/>
      <c r="TUC138" s="9"/>
      <c r="TUE138" s="9"/>
      <c r="TUG138" s="9"/>
      <c r="TUI138" s="9"/>
      <c r="TUK138" s="9"/>
      <c r="TUM138" s="9"/>
      <c r="TUO138" s="9"/>
      <c r="TUQ138" s="9"/>
      <c r="TUS138" s="9"/>
      <c r="TUU138" s="9"/>
      <c r="TUW138" s="9"/>
      <c r="TUY138" s="9"/>
      <c r="TVA138" s="9"/>
      <c r="TVC138" s="9"/>
      <c r="TVE138" s="9"/>
      <c r="TVG138" s="9"/>
      <c r="TVI138" s="9"/>
      <c r="TVK138" s="9"/>
      <c r="TVM138" s="9"/>
      <c r="TVO138" s="9"/>
      <c r="TVQ138" s="9"/>
      <c r="TVS138" s="9"/>
      <c r="TVU138" s="9"/>
      <c r="TVW138" s="9"/>
      <c r="TVY138" s="9"/>
      <c r="TWA138" s="9"/>
      <c r="TWC138" s="9"/>
      <c r="TWE138" s="9"/>
      <c r="TWG138" s="9"/>
      <c r="TWI138" s="9"/>
      <c r="TWK138" s="9"/>
      <c r="TWM138" s="9"/>
      <c r="TWO138" s="9"/>
      <c r="TWQ138" s="9"/>
      <c r="TWS138" s="9"/>
      <c r="TWU138" s="9"/>
      <c r="TWW138" s="9"/>
      <c r="TWY138" s="9"/>
      <c r="TXA138" s="9"/>
      <c r="TXC138" s="9"/>
      <c r="TXE138" s="9"/>
      <c r="TXG138" s="9"/>
      <c r="TXI138" s="9"/>
      <c r="TXK138" s="9"/>
      <c r="TXM138" s="9"/>
      <c r="TXO138" s="9"/>
      <c r="TXQ138" s="9"/>
      <c r="TXS138" s="9"/>
      <c r="TXU138" s="9"/>
      <c r="TXW138" s="9"/>
      <c r="TXY138" s="9"/>
      <c r="TYA138" s="9"/>
      <c r="TYC138" s="9"/>
      <c r="TYE138" s="9"/>
      <c r="TYG138" s="9"/>
      <c r="TYI138" s="9"/>
      <c r="TYK138" s="9"/>
      <c r="TYM138" s="9"/>
      <c r="TYO138" s="9"/>
      <c r="TYQ138" s="9"/>
      <c r="TYS138" s="9"/>
      <c r="TYU138" s="9"/>
      <c r="TYW138" s="9"/>
      <c r="TYY138" s="9"/>
      <c r="TZA138" s="9"/>
      <c r="TZC138" s="9"/>
      <c r="TZE138" s="9"/>
      <c r="TZG138" s="9"/>
      <c r="TZI138" s="9"/>
      <c r="TZK138" s="9"/>
      <c r="TZM138" s="9"/>
      <c r="TZO138" s="9"/>
      <c r="TZQ138" s="9"/>
      <c r="TZS138" s="9"/>
      <c r="TZU138" s="9"/>
      <c r="TZW138" s="9"/>
      <c r="TZY138" s="9"/>
      <c r="UAA138" s="9"/>
      <c r="UAC138" s="9"/>
      <c r="UAE138" s="9"/>
      <c r="UAG138" s="9"/>
      <c r="UAI138" s="9"/>
      <c r="UAK138" s="9"/>
      <c r="UAM138" s="9"/>
      <c r="UAO138" s="9"/>
      <c r="UAQ138" s="9"/>
      <c r="UAS138" s="9"/>
      <c r="UAU138" s="9"/>
      <c r="UAW138" s="9"/>
      <c r="UAY138" s="9"/>
      <c r="UBA138" s="9"/>
      <c r="UBC138" s="9"/>
      <c r="UBE138" s="9"/>
      <c r="UBG138" s="9"/>
      <c r="UBI138" s="9"/>
      <c r="UBK138" s="9"/>
      <c r="UBM138" s="9"/>
      <c r="UBO138" s="9"/>
      <c r="UBQ138" s="9"/>
      <c r="UBS138" s="9"/>
      <c r="UBU138" s="9"/>
      <c r="UBW138" s="9"/>
      <c r="UBY138" s="9"/>
      <c r="UCA138" s="9"/>
      <c r="UCC138" s="9"/>
      <c r="UCE138" s="9"/>
      <c r="UCG138" s="9"/>
      <c r="UCI138" s="9"/>
      <c r="UCK138" s="9"/>
      <c r="UCM138" s="9"/>
      <c r="UCO138" s="9"/>
      <c r="UCQ138" s="9"/>
      <c r="UCS138" s="9"/>
      <c r="UCU138" s="9"/>
      <c r="UCW138" s="9"/>
      <c r="UCY138" s="9"/>
      <c r="UDA138" s="9"/>
      <c r="UDC138" s="9"/>
      <c r="UDE138" s="9"/>
      <c r="UDG138" s="9"/>
      <c r="UDI138" s="9"/>
      <c r="UDK138" s="9"/>
      <c r="UDM138" s="9"/>
      <c r="UDO138" s="9"/>
      <c r="UDQ138" s="9"/>
      <c r="UDS138" s="9"/>
      <c r="UDU138" s="9"/>
      <c r="UDW138" s="9"/>
      <c r="UDY138" s="9"/>
      <c r="UEA138" s="9"/>
      <c r="UEC138" s="9"/>
      <c r="UEE138" s="9"/>
      <c r="UEG138" s="9"/>
      <c r="UEI138" s="9"/>
      <c r="UEK138" s="9"/>
      <c r="UEM138" s="9"/>
      <c r="UEO138" s="9"/>
      <c r="UEQ138" s="9"/>
      <c r="UES138" s="9"/>
      <c r="UEU138" s="9"/>
      <c r="UEW138" s="9"/>
      <c r="UEY138" s="9"/>
      <c r="UFA138" s="9"/>
      <c r="UFC138" s="9"/>
      <c r="UFE138" s="9"/>
      <c r="UFG138" s="9"/>
      <c r="UFI138" s="9"/>
      <c r="UFK138" s="9"/>
      <c r="UFM138" s="9"/>
      <c r="UFO138" s="9"/>
      <c r="UFQ138" s="9"/>
      <c r="UFS138" s="9"/>
      <c r="UFU138" s="9"/>
      <c r="UFW138" s="9"/>
      <c r="UFY138" s="9"/>
      <c r="UGA138" s="9"/>
      <c r="UGC138" s="9"/>
      <c r="UGE138" s="9"/>
      <c r="UGG138" s="9"/>
      <c r="UGI138" s="9"/>
      <c r="UGK138" s="9"/>
      <c r="UGM138" s="9"/>
      <c r="UGO138" s="9"/>
      <c r="UGQ138" s="9"/>
      <c r="UGS138" s="9"/>
      <c r="UGU138" s="9"/>
      <c r="UGW138" s="9"/>
      <c r="UGY138" s="9"/>
      <c r="UHA138" s="9"/>
      <c r="UHC138" s="9"/>
      <c r="UHE138" s="9"/>
      <c r="UHG138" s="9"/>
      <c r="UHI138" s="9"/>
      <c r="UHK138" s="9"/>
      <c r="UHM138" s="9"/>
      <c r="UHO138" s="9"/>
      <c r="UHQ138" s="9"/>
      <c r="UHS138" s="9"/>
      <c r="UHU138" s="9"/>
      <c r="UHW138" s="9"/>
      <c r="UHY138" s="9"/>
      <c r="UIA138" s="9"/>
      <c r="UIC138" s="9"/>
      <c r="UIE138" s="9"/>
      <c r="UIG138" s="9"/>
      <c r="UII138" s="9"/>
      <c r="UIK138" s="9"/>
      <c r="UIM138" s="9"/>
      <c r="UIO138" s="9"/>
      <c r="UIQ138" s="9"/>
      <c r="UIS138" s="9"/>
      <c r="UIU138" s="9"/>
      <c r="UIW138" s="9"/>
      <c r="UIY138" s="9"/>
      <c r="UJA138" s="9"/>
      <c r="UJC138" s="9"/>
      <c r="UJE138" s="9"/>
      <c r="UJG138" s="9"/>
      <c r="UJI138" s="9"/>
      <c r="UJK138" s="9"/>
      <c r="UJM138" s="9"/>
      <c r="UJO138" s="9"/>
      <c r="UJQ138" s="9"/>
      <c r="UJS138" s="9"/>
      <c r="UJU138" s="9"/>
      <c r="UJW138" s="9"/>
      <c r="UJY138" s="9"/>
      <c r="UKA138" s="9"/>
      <c r="UKC138" s="9"/>
      <c r="UKE138" s="9"/>
      <c r="UKG138" s="9"/>
      <c r="UKI138" s="9"/>
      <c r="UKK138" s="9"/>
      <c r="UKM138" s="9"/>
      <c r="UKO138" s="9"/>
      <c r="UKQ138" s="9"/>
      <c r="UKS138" s="9"/>
      <c r="UKU138" s="9"/>
      <c r="UKW138" s="9"/>
      <c r="UKY138" s="9"/>
      <c r="ULA138" s="9"/>
      <c r="ULC138" s="9"/>
      <c r="ULE138" s="9"/>
      <c r="ULG138" s="9"/>
      <c r="ULI138" s="9"/>
      <c r="ULK138" s="9"/>
      <c r="ULM138" s="9"/>
      <c r="ULO138" s="9"/>
      <c r="ULQ138" s="9"/>
      <c r="ULS138" s="9"/>
      <c r="ULU138" s="9"/>
      <c r="ULW138" s="9"/>
      <c r="ULY138" s="9"/>
      <c r="UMA138" s="9"/>
      <c r="UMC138" s="9"/>
      <c r="UME138" s="9"/>
      <c r="UMG138" s="9"/>
      <c r="UMI138" s="9"/>
      <c r="UMK138" s="9"/>
      <c r="UMM138" s="9"/>
      <c r="UMO138" s="9"/>
      <c r="UMQ138" s="9"/>
      <c r="UMS138" s="9"/>
      <c r="UMU138" s="9"/>
      <c r="UMW138" s="9"/>
      <c r="UMY138" s="9"/>
      <c r="UNA138" s="9"/>
      <c r="UNC138" s="9"/>
      <c r="UNE138" s="9"/>
      <c r="UNG138" s="9"/>
      <c r="UNI138" s="9"/>
      <c r="UNK138" s="9"/>
      <c r="UNM138" s="9"/>
      <c r="UNO138" s="9"/>
      <c r="UNQ138" s="9"/>
      <c r="UNS138" s="9"/>
      <c r="UNU138" s="9"/>
      <c r="UNW138" s="9"/>
      <c r="UNY138" s="9"/>
      <c r="UOA138" s="9"/>
      <c r="UOC138" s="9"/>
      <c r="UOE138" s="9"/>
      <c r="UOG138" s="9"/>
      <c r="UOI138" s="9"/>
      <c r="UOK138" s="9"/>
      <c r="UOM138" s="9"/>
      <c r="UOO138" s="9"/>
      <c r="UOQ138" s="9"/>
      <c r="UOS138" s="9"/>
      <c r="UOU138" s="9"/>
      <c r="UOW138" s="9"/>
      <c r="UOY138" s="9"/>
      <c r="UPA138" s="9"/>
      <c r="UPC138" s="9"/>
      <c r="UPE138" s="9"/>
      <c r="UPG138" s="9"/>
      <c r="UPI138" s="9"/>
      <c r="UPK138" s="9"/>
      <c r="UPM138" s="9"/>
      <c r="UPO138" s="9"/>
      <c r="UPQ138" s="9"/>
      <c r="UPS138" s="9"/>
      <c r="UPU138" s="9"/>
      <c r="UPW138" s="9"/>
      <c r="UPY138" s="9"/>
      <c r="UQA138" s="9"/>
      <c r="UQC138" s="9"/>
      <c r="UQE138" s="9"/>
      <c r="UQG138" s="9"/>
      <c r="UQI138" s="9"/>
      <c r="UQK138" s="9"/>
      <c r="UQM138" s="9"/>
      <c r="UQO138" s="9"/>
      <c r="UQQ138" s="9"/>
      <c r="UQS138" s="9"/>
      <c r="UQU138" s="9"/>
      <c r="UQW138" s="9"/>
      <c r="UQY138" s="9"/>
      <c r="URA138" s="9"/>
      <c r="URC138" s="9"/>
      <c r="URE138" s="9"/>
      <c r="URG138" s="9"/>
      <c r="URI138" s="9"/>
      <c r="URK138" s="9"/>
      <c r="URM138" s="9"/>
      <c r="URO138" s="9"/>
      <c r="URQ138" s="9"/>
      <c r="URS138" s="9"/>
      <c r="URU138" s="9"/>
      <c r="URW138" s="9"/>
      <c r="URY138" s="9"/>
      <c r="USA138" s="9"/>
      <c r="USC138" s="9"/>
      <c r="USE138" s="9"/>
      <c r="USG138" s="9"/>
      <c r="USI138" s="9"/>
      <c r="USK138" s="9"/>
      <c r="USM138" s="9"/>
      <c r="USO138" s="9"/>
      <c r="USQ138" s="9"/>
      <c r="USS138" s="9"/>
      <c r="USU138" s="9"/>
      <c r="USW138" s="9"/>
      <c r="USY138" s="9"/>
      <c r="UTA138" s="9"/>
      <c r="UTC138" s="9"/>
      <c r="UTE138" s="9"/>
      <c r="UTG138" s="9"/>
      <c r="UTI138" s="9"/>
      <c r="UTK138" s="9"/>
      <c r="UTM138" s="9"/>
      <c r="UTO138" s="9"/>
      <c r="UTQ138" s="9"/>
      <c r="UTS138" s="9"/>
      <c r="UTU138" s="9"/>
      <c r="UTW138" s="9"/>
      <c r="UTY138" s="9"/>
      <c r="UUA138" s="9"/>
      <c r="UUC138" s="9"/>
      <c r="UUE138" s="9"/>
      <c r="UUG138" s="9"/>
      <c r="UUI138" s="9"/>
      <c r="UUK138" s="9"/>
      <c r="UUM138" s="9"/>
      <c r="UUO138" s="9"/>
      <c r="UUQ138" s="9"/>
      <c r="UUS138" s="9"/>
      <c r="UUU138" s="9"/>
      <c r="UUW138" s="9"/>
      <c r="UUY138" s="9"/>
      <c r="UVA138" s="9"/>
      <c r="UVC138" s="9"/>
      <c r="UVE138" s="9"/>
      <c r="UVG138" s="9"/>
      <c r="UVI138" s="9"/>
      <c r="UVK138" s="9"/>
      <c r="UVM138" s="9"/>
      <c r="UVO138" s="9"/>
      <c r="UVQ138" s="9"/>
      <c r="UVS138" s="9"/>
      <c r="UVU138" s="9"/>
      <c r="UVW138" s="9"/>
      <c r="UVY138" s="9"/>
      <c r="UWA138" s="9"/>
      <c r="UWC138" s="9"/>
      <c r="UWE138" s="9"/>
      <c r="UWG138" s="9"/>
      <c r="UWI138" s="9"/>
      <c r="UWK138" s="9"/>
      <c r="UWM138" s="9"/>
      <c r="UWO138" s="9"/>
      <c r="UWQ138" s="9"/>
      <c r="UWS138" s="9"/>
      <c r="UWU138" s="9"/>
      <c r="UWW138" s="9"/>
      <c r="UWY138" s="9"/>
      <c r="UXA138" s="9"/>
      <c r="UXC138" s="9"/>
      <c r="UXE138" s="9"/>
      <c r="UXG138" s="9"/>
      <c r="UXI138" s="9"/>
      <c r="UXK138" s="9"/>
      <c r="UXM138" s="9"/>
      <c r="UXO138" s="9"/>
      <c r="UXQ138" s="9"/>
      <c r="UXS138" s="9"/>
      <c r="UXU138" s="9"/>
      <c r="UXW138" s="9"/>
      <c r="UXY138" s="9"/>
      <c r="UYA138" s="9"/>
      <c r="UYC138" s="9"/>
      <c r="UYE138" s="9"/>
      <c r="UYG138" s="9"/>
      <c r="UYI138" s="9"/>
      <c r="UYK138" s="9"/>
      <c r="UYM138" s="9"/>
      <c r="UYO138" s="9"/>
      <c r="UYQ138" s="9"/>
      <c r="UYS138" s="9"/>
      <c r="UYU138" s="9"/>
      <c r="UYW138" s="9"/>
      <c r="UYY138" s="9"/>
      <c r="UZA138" s="9"/>
      <c r="UZC138" s="9"/>
      <c r="UZE138" s="9"/>
      <c r="UZG138" s="9"/>
      <c r="UZI138" s="9"/>
      <c r="UZK138" s="9"/>
      <c r="UZM138" s="9"/>
      <c r="UZO138" s="9"/>
      <c r="UZQ138" s="9"/>
      <c r="UZS138" s="9"/>
      <c r="UZU138" s="9"/>
      <c r="UZW138" s="9"/>
      <c r="UZY138" s="9"/>
      <c r="VAA138" s="9"/>
      <c r="VAC138" s="9"/>
      <c r="VAE138" s="9"/>
      <c r="VAG138" s="9"/>
      <c r="VAI138" s="9"/>
      <c r="VAK138" s="9"/>
      <c r="VAM138" s="9"/>
      <c r="VAO138" s="9"/>
      <c r="VAQ138" s="9"/>
      <c r="VAS138" s="9"/>
      <c r="VAU138" s="9"/>
      <c r="VAW138" s="9"/>
      <c r="VAY138" s="9"/>
      <c r="VBA138" s="9"/>
      <c r="VBC138" s="9"/>
      <c r="VBE138" s="9"/>
      <c r="VBG138" s="9"/>
      <c r="VBI138" s="9"/>
      <c r="VBK138" s="9"/>
      <c r="VBM138" s="9"/>
      <c r="VBO138" s="9"/>
      <c r="VBQ138" s="9"/>
      <c r="VBS138" s="9"/>
      <c r="VBU138" s="9"/>
      <c r="VBW138" s="9"/>
      <c r="VBY138" s="9"/>
      <c r="VCA138" s="9"/>
      <c r="VCC138" s="9"/>
      <c r="VCE138" s="9"/>
      <c r="VCG138" s="9"/>
      <c r="VCI138" s="9"/>
      <c r="VCK138" s="9"/>
      <c r="VCM138" s="9"/>
      <c r="VCO138" s="9"/>
      <c r="VCQ138" s="9"/>
      <c r="VCS138" s="9"/>
      <c r="VCU138" s="9"/>
      <c r="VCW138" s="9"/>
      <c r="VCY138" s="9"/>
      <c r="VDA138" s="9"/>
      <c r="VDC138" s="9"/>
      <c r="VDE138" s="9"/>
      <c r="VDG138" s="9"/>
      <c r="VDI138" s="9"/>
      <c r="VDK138" s="9"/>
      <c r="VDM138" s="9"/>
      <c r="VDO138" s="9"/>
      <c r="VDQ138" s="9"/>
      <c r="VDS138" s="9"/>
      <c r="VDU138" s="9"/>
      <c r="VDW138" s="9"/>
      <c r="VDY138" s="9"/>
      <c r="VEA138" s="9"/>
      <c r="VEC138" s="9"/>
      <c r="VEE138" s="9"/>
      <c r="VEG138" s="9"/>
      <c r="VEI138" s="9"/>
      <c r="VEK138" s="9"/>
      <c r="VEM138" s="9"/>
      <c r="VEO138" s="9"/>
      <c r="VEQ138" s="9"/>
      <c r="VES138" s="9"/>
      <c r="VEU138" s="9"/>
      <c r="VEW138" s="9"/>
      <c r="VEY138" s="9"/>
      <c r="VFA138" s="9"/>
      <c r="VFC138" s="9"/>
      <c r="VFE138" s="9"/>
      <c r="VFG138" s="9"/>
      <c r="VFI138" s="9"/>
      <c r="VFK138" s="9"/>
      <c r="VFM138" s="9"/>
      <c r="VFO138" s="9"/>
      <c r="VFQ138" s="9"/>
      <c r="VFS138" s="9"/>
      <c r="VFU138" s="9"/>
      <c r="VFW138" s="9"/>
      <c r="VFY138" s="9"/>
      <c r="VGA138" s="9"/>
      <c r="VGC138" s="9"/>
      <c r="VGE138" s="9"/>
      <c r="VGG138" s="9"/>
      <c r="VGI138" s="9"/>
      <c r="VGK138" s="9"/>
      <c r="VGM138" s="9"/>
      <c r="VGO138" s="9"/>
      <c r="VGQ138" s="9"/>
      <c r="VGS138" s="9"/>
      <c r="VGU138" s="9"/>
      <c r="VGW138" s="9"/>
      <c r="VGY138" s="9"/>
      <c r="VHA138" s="9"/>
      <c r="VHC138" s="9"/>
      <c r="VHE138" s="9"/>
      <c r="VHG138" s="9"/>
      <c r="VHI138" s="9"/>
      <c r="VHK138" s="9"/>
      <c r="VHM138" s="9"/>
      <c r="VHO138" s="9"/>
      <c r="VHQ138" s="9"/>
      <c r="VHS138" s="9"/>
      <c r="VHU138" s="9"/>
      <c r="VHW138" s="9"/>
      <c r="VHY138" s="9"/>
      <c r="VIA138" s="9"/>
      <c r="VIC138" s="9"/>
      <c r="VIE138" s="9"/>
      <c r="VIG138" s="9"/>
      <c r="VII138" s="9"/>
      <c r="VIK138" s="9"/>
      <c r="VIM138" s="9"/>
      <c r="VIO138" s="9"/>
      <c r="VIQ138" s="9"/>
      <c r="VIS138" s="9"/>
      <c r="VIU138" s="9"/>
      <c r="VIW138" s="9"/>
      <c r="VIY138" s="9"/>
      <c r="VJA138" s="9"/>
      <c r="VJC138" s="9"/>
      <c r="VJE138" s="9"/>
      <c r="VJG138" s="9"/>
      <c r="VJI138" s="9"/>
      <c r="VJK138" s="9"/>
      <c r="VJM138" s="9"/>
      <c r="VJO138" s="9"/>
      <c r="VJQ138" s="9"/>
      <c r="VJS138" s="9"/>
      <c r="VJU138" s="9"/>
      <c r="VJW138" s="9"/>
      <c r="VJY138" s="9"/>
      <c r="VKA138" s="9"/>
      <c r="VKC138" s="9"/>
      <c r="VKE138" s="9"/>
      <c r="VKG138" s="9"/>
      <c r="VKI138" s="9"/>
      <c r="VKK138" s="9"/>
      <c r="VKM138" s="9"/>
      <c r="VKO138" s="9"/>
      <c r="VKQ138" s="9"/>
      <c r="VKS138" s="9"/>
      <c r="VKU138" s="9"/>
      <c r="VKW138" s="9"/>
      <c r="VKY138" s="9"/>
      <c r="VLA138" s="9"/>
      <c r="VLC138" s="9"/>
      <c r="VLE138" s="9"/>
      <c r="VLG138" s="9"/>
      <c r="VLI138" s="9"/>
      <c r="VLK138" s="9"/>
      <c r="VLM138" s="9"/>
      <c r="VLO138" s="9"/>
      <c r="VLQ138" s="9"/>
      <c r="VLS138" s="9"/>
      <c r="VLU138" s="9"/>
      <c r="VLW138" s="9"/>
      <c r="VLY138" s="9"/>
      <c r="VMA138" s="9"/>
      <c r="VMC138" s="9"/>
      <c r="VME138" s="9"/>
      <c r="VMG138" s="9"/>
      <c r="VMI138" s="9"/>
      <c r="VMK138" s="9"/>
      <c r="VMM138" s="9"/>
      <c r="VMO138" s="9"/>
      <c r="VMQ138" s="9"/>
      <c r="VMS138" s="9"/>
      <c r="VMU138" s="9"/>
      <c r="VMW138" s="9"/>
      <c r="VMY138" s="9"/>
      <c r="VNA138" s="9"/>
      <c r="VNC138" s="9"/>
      <c r="VNE138" s="9"/>
      <c r="VNG138" s="9"/>
      <c r="VNI138" s="9"/>
      <c r="VNK138" s="9"/>
      <c r="VNM138" s="9"/>
      <c r="VNO138" s="9"/>
      <c r="VNQ138" s="9"/>
      <c r="VNS138" s="9"/>
      <c r="VNU138" s="9"/>
      <c r="VNW138" s="9"/>
      <c r="VNY138" s="9"/>
      <c r="VOA138" s="9"/>
      <c r="VOC138" s="9"/>
      <c r="VOE138" s="9"/>
      <c r="VOG138" s="9"/>
      <c r="VOI138" s="9"/>
      <c r="VOK138" s="9"/>
      <c r="VOM138" s="9"/>
      <c r="VOO138" s="9"/>
      <c r="VOQ138" s="9"/>
      <c r="VOS138" s="9"/>
      <c r="VOU138" s="9"/>
      <c r="VOW138" s="9"/>
      <c r="VOY138" s="9"/>
      <c r="VPA138" s="9"/>
      <c r="VPC138" s="9"/>
      <c r="VPE138" s="9"/>
      <c r="VPG138" s="9"/>
      <c r="VPI138" s="9"/>
      <c r="VPK138" s="9"/>
      <c r="VPM138" s="9"/>
      <c r="VPO138" s="9"/>
      <c r="VPQ138" s="9"/>
      <c r="VPS138" s="9"/>
      <c r="VPU138" s="9"/>
      <c r="VPW138" s="9"/>
      <c r="VPY138" s="9"/>
      <c r="VQA138" s="9"/>
      <c r="VQC138" s="9"/>
      <c r="VQE138" s="9"/>
      <c r="VQG138" s="9"/>
      <c r="VQI138" s="9"/>
      <c r="VQK138" s="9"/>
      <c r="VQM138" s="9"/>
      <c r="VQO138" s="9"/>
      <c r="VQQ138" s="9"/>
      <c r="VQS138" s="9"/>
      <c r="VQU138" s="9"/>
      <c r="VQW138" s="9"/>
      <c r="VQY138" s="9"/>
      <c r="VRA138" s="9"/>
      <c r="VRC138" s="9"/>
      <c r="VRE138" s="9"/>
      <c r="VRG138" s="9"/>
      <c r="VRI138" s="9"/>
      <c r="VRK138" s="9"/>
      <c r="VRM138" s="9"/>
      <c r="VRO138" s="9"/>
      <c r="VRQ138" s="9"/>
      <c r="VRS138" s="9"/>
      <c r="VRU138" s="9"/>
      <c r="VRW138" s="9"/>
      <c r="VRY138" s="9"/>
      <c r="VSA138" s="9"/>
      <c r="VSC138" s="9"/>
      <c r="VSE138" s="9"/>
      <c r="VSG138" s="9"/>
      <c r="VSI138" s="9"/>
      <c r="VSK138" s="9"/>
      <c r="VSM138" s="9"/>
      <c r="VSO138" s="9"/>
      <c r="VSQ138" s="9"/>
      <c r="VSS138" s="9"/>
      <c r="VSU138" s="9"/>
      <c r="VSW138" s="9"/>
      <c r="VSY138" s="9"/>
      <c r="VTA138" s="9"/>
      <c r="VTC138" s="9"/>
      <c r="VTE138" s="9"/>
      <c r="VTG138" s="9"/>
      <c r="VTI138" s="9"/>
      <c r="VTK138" s="9"/>
      <c r="VTM138" s="9"/>
      <c r="VTO138" s="9"/>
      <c r="VTQ138" s="9"/>
      <c r="VTS138" s="9"/>
      <c r="VTU138" s="9"/>
      <c r="VTW138" s="9"/>
      <c r="VTY138" s="9"/>
      <c r="VUA138" s="9"/>
      <c r="VUC138" s="9"/>
      <c r="VUE138" s="9"/>
      <c r="VUG138" s="9"/>
      <c r="VUI138" s="9"/>
      <c r="VUK138" s="9"/>
      <c r="VUM138" s="9"/>
      <c r="VUO138" s="9"/>
      <c r="VUQ138" s="9"/>
      <c r="VUS138" s="9"/>
      <c r="VUU138" s="9"/>
      <c r="VUW138" s="9"/>
      <c r="VUY138" s="9"/>
      <c r="VVA138" s="9"/>
      <c r="VVC138" s="9"/>
      <c r="VVE138" s="9"/>
      <c r="VVG138" s="9"/>
      <c r="VVI138" s="9"/>
      <c r="VVK138" s="9"/>
      <c r="VVM138" s="9"/>
      <c r="VVO138" s="9"/>
      <c r="VVQ138" s="9"/>
      <c r="VVS138" s="9"/>
      <c r="VVU138" s="9"/>
      <c r="VVW138" s="9"/>
      <c r="VVY138" s="9"/>
      <c r="VWA138" s="9"/>
      <c r="VWC138" s="9"/>
      <c r="VWE138" s="9"/>
      <c r="VWG138" s="9"/>
      <c r="VWI138" s="9"/>
      <c r="VWK138" s="9"/>
      <c r="VWM138" s="9"/>
      <c r="VWO138" s="9"/>
      <c r="VWQ138" s="9"/>
      <c r="VWS138" s="9"/>
      <c r="VWU138" s="9"/>
      <c r="VWW138" s="9"/>
      <c r="VWY138" s="9"/>
      <c r="VXA138" s="9"/>
      <c r="VXC138" s="9"/>
      <c r="VXE138" s="9"/>
      <c r="VXG138" s="9"/>
      <c r="VXI138" s="9"/>
      <c r="VXK138" s="9"/>
      <c r="VXM138" s="9"/>
      <c r="VXO138" s="9"/>
      <c r="VXQ138" s="9"/>
      <c r="VXS138" s="9"/>
      <c r="VXU138" s="9"/>
      <c r="VXW138" s="9"/>
      <c r="VXY138" s="9"/>
      <c r="VYA138" s="9"/>
      <c r="VYC138" s="9"/>
      <c r="VYE138" s="9"/>
      <c r="VYG138" s="9"/>
      <c r="VYI138" s="9"/>
      <c r="VYK138" s="9"/>
      <c r="VYM138" s="9"/>
      <c r="VYO138" s="9"/>
      <c r="VYQ138" s="9"/>
      <c r="VYS138" s="9"/>
      <c r="VYU138" s="9"/>
      <c r="VYW138" s="9"/>
      <c r="VYY138" s="9"/>
      <c r="VZA138" s="9"/>
      <c r="VZC138" s="9"/>
      <c r="VZE138" s="9"/>
      <c r="VZG138" s="9"/>
      <c r="VZI138" s="9"/>
      <c r="VZK138" s="9"/>
      <c r="VZM138" s="9"/>
      <c r="VZO138" s="9"/>
      <c r="VZQ138" s="9"/>
      <c r="VZS138" s="9"/>
      <c r="VZU138" s="9"/>
      <c r="VZW138" s="9"/>
      <c r="VZY138" s="9"/>
      <c r="WAA138" s="9"/>
      <c r="WAC138" s="9"/>
      <c r="WAE138" s="9"/>
      <c r="WAG138" s="9"/>
      <c r="WAI138" s="9"/>
      <c r="WAK138" s="9"/>
      <c r="WAM138" s="9"/>
      <c r="WAO138" s="9"/>
      <c r="WAQ138" s="9"/>
      <c r="WAS138" s="9"/>
      <c r="WAU138" s="9"/>
      <c r="WAW138" s="9"/>
      <c r="WAY138" s="9"/>
      <c r="WBA138" s="9"/>
      <c r="WBC138" s="9"/>
      <c r="WBE138" s="9"/>
      <c r="WBG138" s="9"/>
      <c r="WBI138" s="9"/>
      <c r="WBK138" s="9"/>
      <c r="WBM138" s="9"/>
      <c r="WBO138" s="9"/>
      <c r="WBQ138" s="9"/>
      <c r="WBS138" s="9"/>
      <c r="WBU138" s="9"/>
      <c r="WBW138" s="9"/>
      <c r="WBY138" s="9"/>
      <c r="WCA138" s="9"/>
      <c r="WCC138" s="9"/>
      <c r="WCE138" s="9"/>
      <c r="WCG138" s="9"/>
      <c r="WCI138" s="9"/>
      <c r="WCK138" s="9"/>
      <c r="WCM138" s="9"/>
      <c r="WCO138" s="9"/>
      <c r="WCQ138" s="9"/>
      <c r="WCS138" s="9"/>
      <c r="WCU138" s="9"/>
      <c r="WCW138" s="9"/>
      <c r="WCY138" s="9"/>
      <c r="WDA138" s="9"/>
      <c r="WDC138" s="9"/>
      <c r="WDE138" s="9"/>
      <c r="WDG138" s="9"/>
      <c r="WDI138" s="9"/>
      <c r="WDK138" s="9"/>
      <c r="WDM138" s="9"/>
      <c r="WDO138" s="9"/>
      <c r="WDQ138" s="9"/>
      <c r="WDS138" s="9"/>
      <c r="WDU138" s="9"/>
      <c r="WDW138" s="9"/>
      <c r="WDY138" s="9"/>
      <c r="WEA138" s="9"/>
      <c r="WEC138" s="9"/>
      <c r="WEE138" s="9"/>
      <c r="WEG138" s="9"/>
      <c r="WEI138" s="9"/>
      <c r="WEK138" s="9"/>
      <c r="WEM138" s="9"/>
      <c r="WEO138" s="9"/>
      <c r="WEQ138" s="9"/>
      <c r="WES138" s="9"/>
      <c r="WEU138" s="9"/>
      <c r="WEW138" s="9"/>
      <c r="WEY138" s="9"/>
      <c r="WFA138" s="9"/>
      <c r="WFC138" s="9"/>
      <c r="WFE138" s="9"/>
      <c r="WFG138" s="9"/>
      <c r="WFI138" s="9"/>
      <c r="WFK138" s="9"/>
      <c r="WFM138" s="9"/>
      <c r="WFO138" s="9"/>
      <c r="WFQ138" s="9"/>
      <c r="WFS138" s="9"/>
      <c r="WFU138" s="9"/>
      <c r="WFW138" s="9"/>
      <c r="WFY138" s="9"/>
      <c r="WGA138" s="9"/>
      <c r="WGC138" s="9"/>
      <c r="WGE138" s="9"/>
      <c r="WGG138" s="9"/>
      <c r="WGI138" s="9"/>
      <c r="WGK138" s="9"/>
      <c r="WGM138" s="9"/>
      <c r="WGO138" s="9"/>
      <c r="WGQ138" s="9"/>
      <c r="WGS138" s="9"/>
      <c r="WGU138" s="9"/>
      <c r="WGW138" s="9"/>
      <c r="WGY138" s="9"/>
      <c r="WHA138" s="9"/>
      <c r="WHC138" s="9"/>
      <c r="WHE138" s="9"/>
      <c r="WHG138" s="9"/>
      <c r="WHI138" s="9"/>
      <c r="WHK138" s="9"/>
      <c r="WHM138" s="9"/>
      <c r="WHO138" s="9"/>
      <c r="WHQ138" s="9"/>
      <c r="WHS138" s="9"/>
      <c r="WHU138" s="9"/>
      <c r="WHW138" s="9"/>
      <c r="WHY138" s="9"/>
      <c r="WIA138" s="9"/>
      <c r="WIC138" s="9"/>
      <c r="WIE138" s="9"/>
      <c r="WIG138" s="9"/>
      <c r="WII138" s="9"/>
      <c r="WIK138" s="9"/>
      <c r="WIM138" s="9"/>
      <c r="WIO138" s="9"/>
      <c r="WIQ138" s="9"/>
      <c r="WIS138" s="9"/>
      <c r="WIU138" s="9"/>
      <c r="WIW138" s="9"/>
      <c r="WIY138" s="9"/>
      <c r="WJA138" s="9"/>
      <c r="WJC138" s="9"/>
      <c r="WJE138" s="9"/>
      <c r="WJG138" s="9"/>
      <c r="WJI138" s="9"/>
      <c r="WJK138" s="9"/>
      <c r="WJM138" s="9"/>
      <c r="WJO138" s="9"/>
      <c r="WJQ138" s="9"/>
      <c r="WJS138" s="9"/>
      <c r="WJU138" s="9"/>
      <c r="WJW138" s="9"/>
      <c r="WJY138" s="9"/>
      <c r="WKA138" s="9"/>
      <c r="WKC138" s="9"/>
      <c r="WKE138" s="9"/>
      <c r="WKG138" s="9"/>
      <c r="WKI138" s="9"/>
      <c r="WKK138" s="9"/>
      <c r="WKM138" s="9"/>
      <c r="WKO138" s="9"/>
      <c r="WKQ138" s="9"/>
      <c r="WKS138" s="9"/>
      <c r="WKU138" s="9"/>
      <c r="WKW138" s="9"/>
      <c r="WKY138" s="9"/>
      <c r="WLA138" s="9"/>
      <c r="WLC138" s="9"/>
      <c r="WLE138" s="9"/>
      <c r="WLG138" s="9"/>
      <c r="WLI138" s="9"/>
      <c r="WLK138" s="9"/>
      <c r="WLM138" s="9"/>
      <c r="WLO138" s="9"/>
      <c r="WLQ138" s="9"/>
      <c r="WLS138" s="9"/>
      <c r="WLU138" s="9"/>
      <c r="WLW138" s="9"/>
      <c r="WLY138" s="9"/>
      <c r="WMA138" s="9"/>
      <c r="WMC138" s="9"/>
      <c r="WME138" s="9"/>
      <c r="WMG138" s="9"/>
      <c r="WMI138" s="9"/>
      <c r="WMK138" s="9"/>
      <c r="WMM138" s="9"/>
      <c r="WMO138" s="9"/>
      <c r="WMQ138" s="9"/>
      <c r="WMS138" s="9"/>
      <c r="WMU138" s="9"/>
      <c r="WMW138" s="9"/>
      <c r="WMY138" s="9"/>
      <c r="WNA138" s="9"/>
      <c r="WNC138" s="9"/>
      <c r="WNE138" s="9"/>
      <c r="WNG138" s="9"/>
      <c r="WNI138" s="9"/>
      <c r="WNK138" s="9"/>
      <c r="WNM138" s="9"/>
      <c r="WNO138" s="9"/>
      <c r="WNQ138" s="9"/>
      <c r="WNS138" s="9"/>
      <c r="WNU138" s="9"/>
      <c r="WNW138" s="9"/>
      <c r="WNY138" s="9"/>
      <c r="WOA138" s="9"/>
      <c r="WOC138" s="9"/>
      <c r="WOE138" s="9"/>
      <c r="WOG138" s="9"/>
      <c r="WOI138" s="9"/>
      <c r="WOK138" s="9"/>
      <c r="WOM138" s="9"/>
      <c r="WOO138" s="9"/>
      <c r="WOQ138" s="9"/>
      <c r="WOS138" s="9"/>
      <c r="WOU138" s="9"/>
      <c r="WOW138" s="9"/>
      <c r="WOY138" s="9"/>
      <c r="WPA138" s="9"/>
      <c r="WPC138" s="9"/>
      <c r="WPE138" s="9"/>
      <c r="WPG138" s="9"/>
      <c r="WPI138" s="9"/>
      <c r="WPK138" s="9"/>
      <c r="WPM138" s="9"/>
      <c r="WPO138" s="9"/>
      <c r="WPQ138" s="9"/>
      <c r="WPS138" s="9"/>
      <c r="WPU138" s="9"/>
      <c r="WPW138" s="9"/>
      <c r="WPY138" s="9"/>
      <c r="WQA138" s="9"/>
      <c r="WQC138" s="9"/>
      <c r="WQE138" s="9"/>
      <c r="WQG138" s="9"/>
      <c r="WQI138" s="9"/>
      <c r="WQK138" s="9"/>
      <c r="WQM138" s="9"/>
      <c r="WQO138" s="9"/>
      <c r="WQQ138" s="9"/>
      <c r="WQS138" s="9"/>
      <c r="WQU138" s="9"/>
      <c r="WQW138" s="9"/>
      <c r="WQY138" s="9"/>
      <c r="WRA138" s="9"/>
      <c r="WRC138" s="9"/>
      <c r="WRE138" s="9"/>
      <c r="WRG138" s="9"/>
      <c r="WRI138" s="9"/>
      <c r="WRK138" s="9"/>
      <c r="WRM138" s="9"/>
      <c r="WRO138" s="9"/>
      <c r="WRQ138" s="9"/>
      <c r="WRS138" s="9"/>
      <c r="WRU138" s="9"/>
      <c r="WRW138" s="9"/>
      <c r="WRY138" s="9"/>
      <c r="WSA138" s="9"/>
      <c r="WSC138" s="9"/>
      <c r="WSE138" s="9"/>
      <c r="WSG138" s="9"/>
      <c r="WSI138" s="9"/>
      <c r="WSK138" s="9"/>
      <c r="WSM138" s="9"/>
      <c r="WSO138" s="9"/>
      <c r="WSQ138" s="9"/>
      <c r="WSS138" s="9"/>
      <c r="WSU138" s="9"/>
      <c r="WSW138" s="9"/>
      <c r="WSY138" s="9"/>
      <c r="WTA138" s="9"/>
      <c r="WTC138" s="9"/>
      <c r="WTE138" s="9"/>
      <c r="WTG138" s="9"/>
      <c r="WTI138" s="9"/>
      <c r="WTK138" s="9"/>
      <c r="WTM138" s="9"/>
      <c r="WTO138" s="9"/>
      <c r="WTQ138" s="9"/>
      <c r="WTS138" s="9"/>
      <c r="WTU138" s="9"/>
      <c r="WTW138" s="9"/>
      <c r="WTY138" s="9"/>
      <c r="WUA138" s="9"/>
      <c r="WUC138" s="9"/>
      <c r="WUE138" s="9"/>
      <c r="WUG138" s="9"/>
      <c r="WUI138" s="9"/>
      <c r="WUK138" s="9"/>
      <c r="WUM138" s="9"/>
      <c r="WUO138" s="9"/>
      <c r="WUQ138" s="9"/>
      <c r="WUS138" s="9"/>
      <c r="WUU138" s="9"/>
      <c r="WUW138" s="9"/>
      <c r="WUY138" s="9"/>
      <c r="WVA138" s="9"/>
      <c r="WVC138" s="9"/>
      <c r="WVE138" s="9"/>
      <c r="WVG138" s="9"/>
      <c r="WVI138" s="9"/>
      <c r="WVK138" s="9"/>
      <c r="WVM138" s="9"/>
      <c r="WVO138" s="9"/>
      <c r="WVQ138" s="9"/>
      <c r="WVS138" s="9"/>
      <c r="WVU138" s="9"/>
      <c r="WVW138" s="9"/>
      <c r="WVY138" s="9"/>
      <c r="WWA138" s="9"/>
      <c r="WWC138" s="9"/>
      <c r="WWE138" s="9"/>
      <c r="WWG138" s="9"/>
      <c r="WWI138" s="9"/>
      <c r="WWK138" s="9"/>
      <c r="WWM138" s="9"/>
      <c r="WWO138" s="9"/>
      <c r="WWQ138" s="9"/>
      <c r="WWS138" s="9"/>
      <c r="WWU138" s="9"/>
      <c r="WWW138" s="9"/>
      <c r="WWY138" s="9"/>
      <c r="WXA138" s="9"/>
      <c r="WXC138" s="9"/>
      <c r="WXE138" s="9"/>
      <c r="WXG138" s="9"/>
      <c r="WXI138" s="9"/>
      <c r="WXK138" s="9"/>
      <c r="WXM138" s="9"/>
      <c r="WXO138" s="9"/>
      <c r="WXQ138" s="9"/>
      <c r="WXS138" s="9"/>
      <c r="WXU138" s="9"/>
      <c r="WXW138" s="9"/>
      <c r="WXY138" s="9"/>
      <c r="WYA138" s="9"/>
      <c r="WYC138" s="9"/>
      <c r="WYE138" s="9"/>
      <c r="WYG138" s="9"/>
      <c r="WYI138" s="9"/>
      <c r="WYK138" s="9"/>
      <c r="WYM138" s="9"/>
      <c r="WYO138" s="9"/>
      <c r="WYQ138" s="9"/>
      <c r="WYS138" s="9"/>
      <c r="WYU138" s="9"/>
      <c r="WYW138" s="9"/>
      <c r="WYY138" s="9"/>
      <c r="WZA138" s="9"/>
      <c r="WZC138" s="9"/>
      <c r="WZE138" s="9"/>
      <c r="WZG138" s="9"/>
      <c r="WZI138" s="9"/>
      <c r="WZK138" s="9"/>
      <c r="WZM138" s="9"/>
      <c r="WZO138" s="9"/>
      <c r="WZQ138" s="9"/>
      <c r="WZS138" s="9"/>
      <c r="WZU138" s="9"/>
      <c r="WZW138" s="9"/>
      <c r="WZY138" s="9"/>
      <c r="XAA138" s="9"/>
      <c r="XAC138" s="9"/>
      <c r="XAE138" s="9"/>
      <c r="XAG138" s="9"/>
      <c r="XAI138" s="9"/>
      <c r="XAK138" s="9"/>
      <c r="XAM138" s="9"/>
      <c r="XAO138" s="9"/>
      <c r="XAQ138" s="9"/>
      <c r="XAS138" s="9"/>
      <c r="XAU138" s="9"/>
      <c r="XAW138" s="9"/>
      <c r="XAY138" s="9"/>
      <c r="XBA138" s="9"/>
      <c r="XBC138" s="9"/>
      <c r="XBE138" s="9"/>
      <c r="XBG138" s="9"/>
      <c r="XBI138" s="9"/>
      <c r="XBK138" s="9"/>
      <c r="XBM138" s="9"/>
      <c r="XBO138" s="9"/>
      <c r="XBQ138" s="9"/>
      <c r="XBS138" s="9"/>
      <c r="XBU138" s="9"/>
      <c r="XBW138" s="9"/>
      <c r="XBY138" s="9"/>
      <c r="XCA138" s="9"/>
      <c r="XCC138" s="9"/>
      <c r="XCE138" s="9"/>
      <c r="XCG138" s="9"/>
      <c r="XCI138" s="9"/>
      <c r="XCK138" s="9"/>
      <c r="XCM138" s="9"/>
      <c r="XCO138" s="9"/>
      <c r="XCQ138" s="9"/>
      <c r="XCS138" s="9"/>
      <c r="XCU138" s="9"/>
      <c r="XCW138" s="9"/>
      <c r="XCY138" s="9"/>
      <c r="XDA138" s="9"/>
      <c r="XDC138" s="9"/>
      <c r="XDE138" s="9"/>
      <c r="XDG138" s="9"/>
      <c r="XDI138" s="9"/>
      <c r="XDK138" s="9"/>
      <c r="XDM138" s="9"/>
      <c r="XDO138" s="9"/>
      <c r="XDQ138" s="9"/>
      <c r="XDS138" s="9"/>
      <c r="XDU138" s="9"/>
      <c r="XDW138" s="9"/>
      <c r="XDY138" s="9"/>
      <c r="XEA138" s="9"/>
      <c r="XEC138" s="9"/>
      <c r="XEE138" s="9"/>
      <c r="XEG138" s="9"/>
      <c r="XEI138" s="9"/>
      <c r="XEK138" s="9"/>
      <c r="XEM138" s="9"/>
      <c r="XEO138" s="9"/>
      <c r="XEQ138" s="9"/>
      <c r="XES138" s="9"/>
      <c r="XEU138" s="9"/>
      <c r="XEW138" s="9"/>
      <c r="XEY138" s="9"/>
      <c r="XFA138" s="9"/>
      <c r="XFC138" s="9"/>
    </row>
    <row r="139" spans="1:1023 1025:2047 2049:3071 3073:4095 4097:5119 5121:6143 6145:7167 7169:8191 8193:9215 9217:10239 10241:11263 11265:12287 12289:13311 13313:14335 14337:15359 15361:16383" x14ac:dyDescent="0.35">
      <c r="A139" s="3" t="s">
        <v>492</v>
      </c>
      <c r="B139" s="3" t="s">
        <v>0</v>
      </c>
      <c r="C139" s="3">
        <v>42370</v>
      </c>
      <c r="D139" s="3">
        <v>42401</v>
      </c>
      <c r="E139" s="3">
        <v>42430</v>
      </c>
      <c r="F139" s="3">
        <v>42461</v>
      </c>
      <c r="G139" s="3">
        <v>42491</v>
      </c>
      <c r="H139" s="3">
        <v>42522</v>
      </c>
      <c r="I139" s="3">
        <v>42552</v>
      </c>
      <c r="J139" s="3">
        <v>42583</v>
      </c>
      <c r="K139" s="3">
        <v>42614</v>
      </c>
      <c r="L139" s="3">
        <v>42644</v>
      </c>
      <c r="M139" s="3">
        <v>42675</v>
      </c>
      <c r="N139" s="3">
        <v>42705</v>
      </c>
      <c r="O139" s="3">
        <v>42736</v>
      </c>
      <c r="P139" s="3">
        <v>42767</v>
      </c>
      <c r="Q139" s="3">
        <v>42795</v>
      </c>
      <c r="R139" s="3">
        <v>42826</v>
      </c>
      <c r="S139" s="3">
        <v>42856</v>
      </c>
      <c r="T139" s="3">
        <v>42887</v>
      </c>
      <c r="U139" s="3">
        <v>42917</v>
      </c>
      <c r="V139" s="3">
        <v>42948</v>
      </c>
      <c r="W139" s="3">
        <v>42979</v>
      </c>
      <c r="X139" s="3">
        <v>43009</v>
      </c>
      <c r="Y139" s="3">
        <v>43040</v>
      </c>
      <c r="Z139" s="3">
        <v>43070</v>
      </c>
      <c r="AA139" s="3">
        <v>43101</v>
      </c>
      <c r="AB139" s="3">
        <v>43132</v>
      </c>
      <c r="AC139" s="3">
        <v>43160</v>
      </c>
      <c r="AD139" s="3">
        <v>43191</v>
      </c>
      <c r="AE139" s="3">
        <v>43221</v>
      </c>
      <c r="AF139" s="3">
        <v>43252</v>
      </c>
      <c r="AG139" s="3">
        <v>43282</v>
      </c>
      <c r="AH139" s="3">
        <v>43313</v>
      </c>
      <c r="AI139" s="3">
        <v>43344</v>
      </c>
      <c r="AJ139" s="3">
        <v>43374</v>
      </c>
      <c r="AK139" s="3">
        <v>43405</v>
      </c>
      <c r="AL139" s="3">
        <v>43435</v>
      </c>
      <c r="AM139" s="3">
        <v>43466</v>
      </c>
      <c r="AN139" s="3">
        <v>43497</v>
      </c>
      <c r="AO139" s="3">
        <v>43525</v>
      </c>
      <c r="AP139" s="3">
        <v>43556</v>
      </c>
      <c r="AQ139" s="3">
        <v>43586</v>
      </c>
      <c r="AR139" s="3">
        <v>43617</v>
      </c>
      <c r="AS139" s="3">
        <v>43647</v>
      </c>
      <c r="AT139" s="3">
        <v>43678</v>
      </c>
      <c r="AU139" s="3">
        <v>43709</v>
      </c>
      <c r="AV139" s="3">
        <v>43739</v>
      </c>
      <c r="AW139" s="3">
        <v>43770</v>
      </c>
      <c r="AX139" s="3">
        <v>43800</v>
      </c>
      <c r="AY139" s="3">
        <v>43831</v>
      </c>
      <c r="AZ139" s="3">
        <v>43862</v>
      </c>
      <c r="BA139" s="3">
        <v>43891</v>
      </c>
      <c r="BB139" s="3">
        <v>43922</v>
      </c>
      <c r="BC139" s="3">
        <v>43952</v>
      </c>
      <c r="BD139" s="3">
        <v>43983</v>
      </c>
      <c r="BE139" s="3" t="s">
        <v>495</v>
      </c>
    </row>
    <row r="140" spans="1:1023 1025:2047 2049:3071 3073:4095 4097:5119 5121:6143 6145:7167 7169:8191 8193:9215 9217:10239 10241:11263 11265:12287 12289:13311 13313:14335 14337:15359 15361:16383" x14ac:dyDescent="0.35">
      <c r="A140" t="s">
        <v>11</v>
      </c>
      <c r="B140" t="s">
        <v>466</v>
      </c>
      <c r="C140">
        <f>C31/SUM(C$31:C$55)</f>
        <v>1.9224123892329019E-2</v>
      </c>
      <c r="D140">
        <f t="shared" ref="D140:BD145" si="7">D31/SUM(D$31:D$55)</f>
        <v>2.3229007764427607E-2</v>
      </c>
      <c r="E140">
        <f t="shared" si="7"/>
        <v>2.1262668828585241E-2</v>
      </c>
      <c r="F140">
        <f t="shared" si="7"/>
        <v>2.4846222795543899E-2</v>
      </c>
      <c r="G140">
        <f t="shared" si="7"/>
        <v>2.8012630143349163E-2</v>
      </c>
      <c r="H140">
        <f t="shared" si="7"/>
        <v>3.0819050865469929E-2</v>
      </c>
      <c r="I140">
        <f t="shared" si="7"/>
        <v>3.0269688626933963E-2</v>
      </c>
      <c r="J140">
        <f t="shared" si="7"/>
        <v>2.8823491145283407E-2</v>
      </c>
      <c r="K140">
        <f t="shared" si="7"/>
        <v>2.4598882413746609E-2</v>
      </c>
      <c r="L140">
        <f t="shared" si="7"/>
        <v>2.4716367634330629E-2</v>
      </c>
      <c r="M140">
        <f t="shared" si="7"/>
        <v>2.4099644438627488E-2</v>
      </c>
      <c r="N140">
        <f t="shared" si="7"/>
        <v>2.4192345306568979E-2</v>
      </c>
      <c r="O140">
        <f t="shared" si="7"/>
        <v>2.3437328431100222E-2</v>
      </c>
      <c r="P140">
        <f t="shared" si="7"/>
        <v>2.1442777168280757E-2</v>
      </c>
      <c r="Q140">
        <f t="shared" si="7"/>
        <v>2.3641800119925203E-2</v>
      </c>
      <c r="R140">
        <f t="shared" si="7"/>
        <v>2.4352230096946668E-2</v>
      </c>
      <c r="S140">
        <f t="shared" si="7"/>
        <v>2.6617245710728737E-2</v>
      </c>
      <c r="T140">
        <f t="shared" si="7"/>
        <v>2.5507189226211757E-2</v>
      </c>
      <c r="U140">
        <f t="shared" si="7"/>
        <v>2.6034025452644084E-2</v>
      </c>
      <c r="V140">
        <f t="shared" si="7"/>
        <v>2.863772873916855E-2</v>
      </c>
      <c r="W140">
        <f t="shared" si="7"/>
        <v>2.9650895907886322E-2</v>
      </c>
      <c r="X140">
        <f t="shared" si="7"/>
        <v>2.588063655552944E-2</v>
      </c>
      <c r="Y140">
        <f t="shared" si="7"/>
        <v>2.5333099305582776E-2</v>
      </c>
      <c r="Z140">
        <f t="shared" si="7"/>
        <v>2.3221508247196918E-2</v>
      </c>
      <c r="AA140">
        <f t="shared" si="7"/>
        <v>2.5170342117876634E-2</v>
      </c>
      <c r="AB140">
        <f t="shared" si="7"/>
        <v>2.3390664111184945E-2</v>
      </c>
      <c r="AC140">
        <f t="shared" si="7"/>
        <v>2.1282598135040562E-2</v>
      </c>
      <c r="AD140">
        <f t="shared" si="7"/>
        <v>2.7458089667170834E-2</v>
      </c>
      <c r="AE140">
        <f t="shared" si="7"/>
        <v>2.9183780499688981E-2</v>
      </c>
      <c r="AF140">
        <f t="shared" si="7"/>
        <v>2.7746593621263829E-2</v>
      </c>
      <c r="AG140">
        <f t="shared" si="7"/>
        <v>2.3021714269701152E-2</v>
      </c>
      <c r="AH140">
        <f t="shared" si="7"/>
        <v>2.0445281681754923E-2</v>
      </c>
      <c r="AI140">
        <f t="shared" si="7"/>
        <v>2.2300328089342538E-2</v>
      </c>
      <c r="AJ140">
        <f t="shared" si="7"/>
        <v>2.2550028998865601E-2</v>
      </c>
      <c r="AK140">
        <f t="shared" si="7"/>
        <v>2.3108072773106274E-2</v>
      </c>
      <c r="AL140">
        <f t="shared" si="7"/>
        <v>2.5267325976107112E-2</v>
      </c>
      <c r="AM140">
        <f t="shared" si="7"/>
        <v>2.5090696095010967E-2</v>
      </c>
      <c r="AN140">
        <f t="shared" si="7"/>
        <v>2.3921129467893192E-2</v>
      </c>
      <c r="AO140">
        <f t="shared" si="7"/>
        <v>2.5461197353691963E-2</v>
      </c>
      <c r="AP140">
        <f t="shared" si="7"/>
        <v>2.9659832395684867E-2</v>
      </c>
      <c r="AQ140">
        <f t="shared" si="7"/>
        <v>2.9516947707918982E-2</v>
      </c>
      <c r="AR140">
        <f t="shared" si="7"/>
        <v>3.2107938022141541E-2</v>
      </c>
      <c r="AS140">
        <f t="shared" si="7"/>
        <v>2.7031791541472078E-2</v>
      </c>
      <c r="AT140">
        <f t="shared" si="7"/>
        <v>2.6946878531403352E-2</v>
      </c>
      <c r="AU140">
        <f t="shared" si="7"/>
        <v>2.5670654013572949E-2</v>
      </c>
      <c r="AV140">
        <f t="shared" si="7"/>
        <v>2.4316541677150503E-2</v>
      </c>
      <c r="AW140">
        <f t="shared" si="7"/>
        <v>2.5605743663764158E-2</v>
      </c>
      <c r="AX140">
        <f t="shared" si="7"/>
        <v>2.3673765014727774E-2</v>
      </c>
      <c r="AY140">
        <f t="shared" si="7"/>
        <v>2.2867358113055378E-2</v>
      </c>
      <c r="AZ140">
        <f t="shared" si="7"/>
        <v>2.5011523603746567E-2</v>
      </c>
      <c r="BA140">
        <f t="shared" si="7"/>
        <v>2.5439656671427092E-2</v>
      </c>
      <c r="BB140">
        <f t="shared" si="7"/>
        <v>2.5504882265694598E-2</v>
      </c>
      <c r="BC140">
        <f t="shared" si="7"/>
        <v>2.9778536645498038E-2</v>
      </c>
      <c r="BD140">
        <f t="shared" si="7"/>
        <v>3.2981521161348872E-2</v>
      </c>
      <c r="BE140" s="9">
        <f>AVERAGE(C140:BD140)</f>
        <v>2.554374079079081E-2</v>
      </c>
    </row>
    <row r="141" spans="1:1023 1025:2047 2049:3071 3073:4095 4097:5119 5121:6143 6145:7167 7169:8191 8193:9215 9217:10239 10241:11263 11265:12287 12289:13311 13313:14335 14337:15359 15361:16383" x14ac:dyDescent="0.35">
      <c r="A141" t="s">
        <v>12</v>
      </c>
      <c r="B141" t="s">
        <v>467</v>
      </c>
      <c r="C141">
        <f t="shared" ref="C141:R164" si="8">C32/SUM(C$31:C$55)</f>
        <v>3.1441769572660434E-2</v>
      </c>
      <c r="D141">
        <f t="shared" si="8"/>
        <v>3.0170714567300277E-2</v>
      </c>
      <c r="E141">
        <f t="shared" si="8"/>
        <v>3.1662980281762447E-2</v>
      </c>
      <c r="F141">
        <f t="shared" si="8"/>
        <v>3.1134844942306873E-2</v>
      </c>
      <c r="G141">
        <f t="shared" si="8"/>
        <v>2.8842780410430244E-2</v>
      </c>
      <c r="H141">
        <f t="shared" si="8"/>
        <v>2.8167248993668761E-2</v>
      </c>
      <c r="I141">
        <f t="shared" si="8"/>
        <v>3.0545969211679399E-2</v>
      </c>
      <c r="J141">
        <f t="shared" si="8"/>
        <v>3.416784679513804E-2</v>
      </c>
      <c r="K141">
        <f t="shared" si="8"/>
        <v>2.9607546453736023E-2</v>
      </c>
      <c r="L141">
        <f t="shared" si="8"/>
        <v>2.8206507754567359E-2</v>
      </c>
      <c r="M141">
        <f t="shared" si="8"/>
        <v>2.8894269572235672E-2</v>
      </c>
      <c r="N141">
        <f t="shared" si="8"/>
        <v>3.0673473785410001E-2</v>
      </c>
      <c r="O141">
        <f t="shared" si="8"/>
        <v>2.81918569595494E-2</v>
      </c>
      <c r="P141">
        <f t="shared" si="8"/>
        <v>2.9346301898694544E-2</v>
      </c>
      <c r="Q141">
        <f t="shared" si="8"/>
        <v>2.9453929450921561E-2</v>
      </c>
      <c r="R141">
        <f t="shared" si="8"/>
        <v>2.5366695524654169E-2</v>
      </c>
      <c r="S141">
        <f t="shared" si="7"/>
        <v>2.7148544528183095E-2</v>
      </c>
      <c r="T141">
        <f t="shared" si="7"/>
        <v>3.145300009509399E-2</v>
      </c>
      <c r="U141">
        <f t="shared" si="7"/>
        <v>3.3058444819865015E-2</v>
      </c>
      <c r="V141">
        <f t="shared" si="7"/>
        <v>3.262233050598571E-2</v>
      </c>
      <c r="W141">
        <f t="shared" si="7"/>
        <v>3.1056468056673666E-2</v>
      </c>
      <c r="X141">
        <f t="shared" si="7"/>
        <v>3.0414844354209904E-2</v>
      </c>
      <c r="Y141">
        <f t="shared" si="7"/>
        <v>2.8472050374896331E-2</v>
      </c>
      <c r="Z141">
        <f t="shared" si="7"/>
        <v>2.9969497116496067E-2</v>
      </c>
      <c r="AA141">
        <f t="shared" si="7"/>
        <v>2.7380143454685164E-2</v>
      </c>
      <c r="AB141">
        <f t="shared" si="7"/>
        <v>2.8692937990368976E-2</v>
      </c>
      <c r="AC141">
        <f t="shared" si="7"/>
        <v>2.8225308689914762E-2</v>
      </c>
      <c r="AD141">
        <f t="shared" si="7"/>
        <v>2.5719215490579417E-2</v>
      </c>
      <c r="AE141">
        <f t="shared" si="7"/>
        <v>2.5035436123562353E-2</v>
      </c>
      <c r="AF141">
        <f t="shared" si="7"/>
        <v>2.519476156572038E-2</v>
      </c>
      <c r="AG141">
        <f t="shared" si="7"/>
        <v>2.5854199364147991E-2</v>
      </c>
      <c r="AH141">
        <f t="shared" si="7"/>
        <v>2.5201768552697845E-2</v>
      </c>
      <c r="AI141">
        <f t="shared" si="7"/>
        <v>2.2073347490198809E-2</v>
      </c>
      <c r="AJ141">
        <f t="shared" si="7"/>
        <v>2.4062773375850562E-2</v>
      </c>
      <c r="AK141">
        <f t="shared" si="7"/>
        <v>2.5035385071535955E-2</v>
      </c>
      <c r="AL141">
        <f t="shared" si="7"/>
        <v>2.3040069100977736E-2</v>
      </c>
      <c r="AM141">
        <f t="shared" si="7"/>
        <v>2.7808250134526001E-2</v>
      </c>
      <c r="AN141">
        <f t="shared" si="7"/>
        <v>2.796028321499431E-2</v>
      </c>
      <c r="AO141">
        <f t="shared" si="7"/>
        <v>3.000721364700595E-2</v>
      </c>
      <c r="AP141">
        <f t="shared" si="7"/>
        <v>3.1969746302494238E-2</v>
      </c>
      <c r="AQ141">
        <f t="shared" si="7"/>
        <v>3.150095411777859E-2</v>
      </c>
      <c r="AR141">
        <f t="shared" si="7"/>
        <v>3.1192903123019089E-2</v>
      </c>
      <c r="AS141">
        <f t="shared" si="7"/>
        <v>3.2596778502834871E-2</v>
      </c>
      <c r="AT141">
        <f t="shared" si="7"/>
        <v>3.8126992352148482E-2</v>
      </c>
      <c r="AU141">
        <f t="shared" si="7"/>
        <v>3.8850381247870651E-2</v>
      </c>
      <c r="AV141">
        <f t="shared" si="7"/>
        <v>3.4788613257361399E-2</v>
      </c>
      <c r="AW141">
        <f t="shared" si="7"/>
        <v>3.3044623045558774E-2</v>
      </c>
      <c r="AX141">
        <f t="shared" si="7"/>
        <v>3.2490843712795751E-2</v>
      </c>
      <c r="AY141">
        <f t="shared" si="7"/>
        <v>3.053193661373349E-2</v>
      </c>
      <c r="AZ141">
        <f t="shared" si="7"/>
        <v>3.1276246829367318E-2</v>
      </c>
      <c r="BA141">
        <f t="shared" si="7"/>
        <v>3.2612230227583042E-2</v>
      </c>
      <c r="BB141">
        <f t="shared" si="7"/>
        <v>3.2878536254778393E-2</v>
      </c>
      <c r="BC141">
        <f t="shared" si="7"/>
        <v>3.6470492702166006E-2</v>
      </c>
      <c r="BD141">
        <f t="shared" si="7"/>
        <v>3.3850102206665449E-2</v>
      </c>
      <c r="BE141" s="9">
        <f t="shared" ref="BE141:BE164" si="9">AVERAGE(C141:BD141)</f>
        <v>2.9880414625722988E-2</v>
      </c>
    </row>
    <row r="142" spans="1:1023 1025:2047 2049:3071 3073:4095 4097:5119 5121:6143 6145:7167 7169:8191 8193:9215 9217:10239 10241:11263 11265:12287 12289:13311 13313:14335 14337:15359 15361:16383" x14ac:dyDescent="0.35">
      <c r="A142" t="s">
        <v>15</v>
      </c>
      <c r="B142" t="s">
        <v>468</v>
      </c>
      <c r="C142">
        <f t="shared" si="8"/>
        <v>4.2896805379577145E-3</v>
      </c>
      <c r="D142">
        <f t="shared" si="7"/>
        <v>5.2705551651440622E-3</v>
      </c>
      <c r="E142">
        <f t="shared" si="7"/>
        <v>5.6600625473276203E-3</v>
      </c>
      <c r="F142">
        <f t="shared" si="7"/>
        <v>4.4864529041008837E-3</v>
      </c>
      <c r="G142">
        <f t="shared" si="7"/>
        <v>4.4175853498243343E-3</v>
      </c>
      <c r="H142">
        <f t="shared" si="7"/>
        <v>4.6419064901472278E-3</v>
      </c>
      <c r="I142">
        <f t="shared" si="7"/>
        <v>4.0521152429330333E-3</v>
      </c>
      <c r="J142">
        <f t="shared" si="7"/>
        <v>4.3635562983831821E-3</v>
      </c>
      <c r="K142">
        <f t="shared" si="7"/>
        <v>3.8451359030826004E-3</v>
      </c>
      <c r="L142">
        <f t="shared" si="7"/>
        <v>4.9498233876815829E-3</v>
      </c>
      <c r="M142">
        <f t="shared" si="7"/>
        <v>5.6017276356259407E-3</v>
      </c>
      <c r="N142">
        <f t="shared" si="7"/>
        <v>4.68680070944322E-3</v>
      </c>
      <c r="O142">
        <f t="shared" si="7"/>
        <v>4.5311608412259077E-3</v>
      </c>
      <c r="P142">
        <f t="shared" si="7"/>
        <v>4.9033038465188051E-3</v>
      </c>
      <c r="Q142">
        <f t="shared" si="7"/>
        <v>4.5000921117340723E-3</v>
      </c>
      <c r="R142">
        <f t="shared" si="7"/>
        <v>3.9530875565011014E-3</v>
      </c>
      <c r="S142">
        <f t="shared" si="7"/>
        <v>3.4482567976124832E-3</v>
      </c>
      <c r="T142">
        <f t="shared" si="7"/>
        <v>2.6827339402496755E-3</v>
      </c>
      <c r="U142">
        <f t="shared" si="7"/>
        <v>3.7384372554783107E-3</v>
      </c>
      <c r="V142">
        <f t="shared" si="7"/>
        <v>4.2839144637664721E-3</v>
      </c>
      <c r="W142">
        <f t="shared" si="7"/>
        <v>4.3675488051365613E-3</v>
      </c>
      <c r="X142">
        <f t="shared" si="7"/>
        <v>3.9412867666172927E-3</v>
      </c>
      <c r="Y142">
        <f t="shared" si="7"/>
        <v>4.6846273151079738E-3</v>
      </c>
      <c r="Z142">
        <f t="shared" si="7"/>
        <v>5.6586557304045184E-3</v>
      </c>
      <c r="AA142">
        <f t="shared" si="7"/>
        <v>5.594271318221644E-3</v>
      </c>
      <c r="AB142">
        <f t="shared" si="7"/>
        <v>5.5762438659184852E-3</v>
      </c>
      <c r="AC142">
        <f t="shared" si="7"/>
        <v>6.1565901535139351E-3</v>
      </c>
      <c r="AD142">
        <f t="shared" si="7"/>
        <v>5.5625111096107623E-3</v>
      </c>
      <c r="AE142">
        <f t="shared" si="7"/>
        <v>4.3714562397418168E-3</v>
      </c>
      <c r="AF142">
        <f t="shared" si="7"/>
        <v>4.4900909676773206E-3</v>
      </c>
      <c r="AG142">
        <f t="shared" si="7"/>
        <v>4.3879151466014541E-3</v>
      </c>
      <c r="AH142">
        <f t="shared" si="7"/>
        <v>4.7975641807316092E-3</v>
      </c>
      <c r="AI142">
        <f t="shared" si="7"/>
        <v>3.8083722422657625E-3</v>
      </c>
      <c r="AJ142">
        <f t="shared" si="7"/>
        <v>3.9517316156071503E-3</v>
      </c>
      <c r="AK142">
        <f t="shared" si="7"/>
        <v>4.6609144370594532E-3</v>
      </c>
      <c r="AL142">
        <f t="shared" si="7"/>
        <v>4.8738168278281493E-3</v>
      </c>
      <c r="AM142">
        <f t="shared" si="7"/>
        <v>4.5273863386833518E-3</v>
      </c>
      <c r="AN142">
        <f t="shared" si="7"/>
        <v>4.7572995075163471E-3</v>
      </c>
      <c r="AO142">
        <f t="shared" si="7"/>
        <v>3.5499164928531838E-3</v>
      </c>
      <c r="AP142">
        <f t="shared" si="7"/>
        <v>3.9526417056008614E-3</v>
      </c>
      <c r="AQ142">
        <f t="shared" si="7"/>
        <v>5.0256837826793514E-3</v>
      </c>
      <c r="AR142">
        <f t="shared" si="7"/>
        <v>4.4051669439868248E-3</v>
      </c>
      <c r="AS142">
        <f t="shared" si="7"/>
        <v>3.8151656411821353E-3</v>
      </c>
      <c r="AT142">
        <f t="shared" si="7"/>
        <v>4.1442962337586778E-3</v>
      </c>
      <c r="AU142">
        <f t="shared" si="7"/>
        <v>3.6206375432441583E-3</v>
      </c>
      <c r="AV142">
        <f t="shared" si="7"/>
        <v>4.2004049036109435E-3</v>
      </c>
      <c r="AW142">
        <f t="shared" si="7"/>
        <v>6.3429255772989804E-3</v>
      </c>
      <c r="AX142">
        <f t="shared" si="7"/>
        <v>6.2231420476238893E-3</v>
      </c>
      <c r="AY142">
        <f t="shared" si="7"/>
        <v>4.5987019854123665E-3</v>
      </c>
      <c r="AZ142">
        <f t="shared" si="7"/>
        <v>4.4944841417808258E-3</v>
      </c>
      <c r="BA142">
        <f t="shared" si="7"/>
        <v>4.7643162996462169E-3</v>
      </c>
      <c r="BB142">
        <f t="shared" si="7"/>
        <v>3.4823122646933618E-3</v>
      </c>
      <c r="BC142">
        <f t="shared" si="7"/>
        <v>4.545788024672111E-3</v>
      </c>
      <c r="BD142">
        <f t="shared" si="7"/>
        <v>4.9621456654771632E-3</v>
      </c>
      <c r="BE142" s="9">
        <f t="shared" si="9"/>
        <v>4.5667111260463506E-3</v>
      </c>
    </row>
    <row r="143" spans="1:1023 1025:2047 2049:3071 3073:4095 4097:5119 5121:6143 6145:7167 7169:8191 8193:9215 9217:10239 10241:11263 11265:12287 12289:13311 13313:14335 14337:15359 15361:16383" x14ac:dyDescent="0.35">
      <c r="A143" t="s">
        <v>16</v>
      </c>
      <c r="B143" t="s">
        <v>469</v>
      </c>
      <c r="C143">
        <f t="shared" si="8"/>
        <v>1.5172758939813399E-3</v>
      </c>
      <c r="D143">
        <f t="shared" si="7"/>
        <v>1.371201343777317E-3</v>
      </c>
      <c r="E143">
        <f t="shared" si="7"/>
        <v>1.3305211279054346E-3</v>
      </c>
      <c r="F143">
        <f t="shared" si="7"/>
        <v>1.4037949890209952E-3</v>
      </c>
      <c r="G143">
        <f t="shared" si="7"/>
        <v>1.6306523103378416E-3</v>
      </c>
      <c r="H143">
        <f t="shared" si="7"/>
        <v>2.1154260678640712E-3</v>
      </c>
      <c r="I143">
        <f t="shared" si="7"/>
        <v>2.5059133739191129E-3</v>
      </c>
      <c r="J143">
        <f t="shared" si="7"/>
        <v>2.5520799451553017E-3</v>
      </c>
      <c r="K143">
        <f t="shared" si="7"/>
        <v>2.0973468562268732E-3</v>
      </c>
      <c r="L143">
        <f t="shared" si="7"/>
        <v>1.6795714519637886E-3</v>
      </c>
      <c r="M143">
        <f t="shared" si="7"/>
        <v>1.3611674628623781E-3</v>
      </c>
      <c r="N143">
        <f t="shared" si="7"/>
        <v>1.6990170564736694E-3</v>
      </c>
      <c r="O143">
        <f t="shared" si="7"/>
        <v>1.589070567534113E-3</v>
      </c>
      <c r="P143">
        <f t="shared" si="7"/>
        <v>1.552109479726109E-3</v>
      </c>
      <c r="Q143">
        <f t="shared" si="7"/>
        <v>1.4253731652030422E-3</v>
      </c>
      <c r="R143">
        <f t="shared" si="7"/>
        <v>1.4349350886272091E-3</v>
      </c>
      <c r="S143">
        <f t="shared" si="7"/>
        <v>1.6169247814964208E-3</v>
      </c>
      <c r="T143">
        <f t="shared" si="7"/>
        <v>1.9136089133164088E-3</v>
      </c>
      <c r="U143">
        <f t="shared" si="7"/>
        <v>2.6253892306664973E-3</v>
      </c>
      <c r="V143">
        <f t="shared" si="7"/>
        <v>2.4263092959479959E-3</v>
      </c>
      <c r="W143">
        <f t="shared" si="7"/>
        <v>2.1732315260498515E-3</v>
      </c>
      <c r="X143">
        <f t="shared" si="7"/>
        <v>1.6359666684626535E-3</v>
      </c>
      <c r="Y143">
        <f t="shared" si="7"/>
        <v>1.3834933564069399E-3</v>
      </c>
      <c r="Z143">
        <f t="shared" si="7"/>
        <v>1.4624754006058727E-3</v>
      </c>
      <c r="AA143">
        <f t="shared" si="7"/>
        <v>1.540820900993398E-3</v>
      </c>
      <c r="AB143">
        <f t="shared" si="7"/>
        <v>1.3655887918981866E-3</v>
      </c>
      <c r="AC143">
        <f t="shared" si="7"/>
        <v>1.2879902829409779E-3</v>
      </c>
      <c r="AD143">
        <f t="shared" si="7"/>
        <v>1.4803774085658419E-3</v>
      </c>
      <c r="AE143">
        <f t="shared" si="7"/>
        <v>1.8494132883534716E-3</v>
      </c>
      <c r="AF143">
        <f t="shared" si="7"/>
        <v>2.0840506777152525E-3</v>
      </c>
      <c r="AG143">
        <f t="shared" si="7"/>
        <v>2.5078026822522733E-3</v>
      </c>
      <c r="AH143">
        <f t="shared" si="7"/>
        <v>2.4914241766988612E-3</v>
      </c>
      <c r="AI143">
        <f t="shared" si="7"/>
        <v>2.2111729049237691E-3</v>
      </c>
      <c r="AJ143">
        <f t="shared" si="7"/>
        <v>1.7254036271033199E-3</v>
      </c>
      <c r="AK143">
        <f t="shared" si="7"/>
        <v>1.4330282996368052E-3</v>
      </c>
      <c r="AL143">
        <f t="shared" si="7"/>
        <v>1.5419210615990444E-3</v>
      </c>
      <c r="AM143">
        <f t="shared" si="7"/>
        <v>1.6693830680508369E-3</v>
      </c>
      <c r="AN143">
        <f t="shared" si="7"/>
        <v>1.5818816616579565E-3</v>
      </c>
      <c r="AO143">
        <f t="shared" si="7"/>
        <v>1.4837756326596891E-3</v>
      </c>
      <c r="AP143">
        <f t="shared" si="7"/>
        <v>1.4848045587304477E-3</v>
      </c>
      <c r="AQ143">
        <f t="shared" si="7"/>
        <v>1.7044811717681389E-3</v>
      </c>
      <c r="AR143">
        <f t="shared" si="7"/>
        <v>2.1446077024703924E-3</v>
      </c>
      <c r="AS143">
        <f t="shared" si="7"/>
        <v>2.4806594351885099E-3</v>
      </c>
      <c r="AT143">
        <f t="shared" si="7"/>
        <v>2.6177760822332545E-3</v>
      </c>
      <c r="AU143">
        <f t="shared" si="7"/>
        <v>2.2395821895266179E-3</v>
      </c>
      <c r="AV143">
        <f t="shared" si="7"/>
        <v>1.7186964752884996E-3</v>
      </c>
      <c r="AW143">
        <f t="shared" si="7"/>
        <v>1.3918712075936641E-3</v>
      </c>
      <c r="AX143">
        <f t="shared" si="7"/>
        <v>1.5420546944726156E-3</v>
      </c>
      <c r="AY143">
        <f t="shared" si="7"/>
        <v>1.6817009945406618E-3</v>
      </c>
      <c r="AZ143">
        <f t="shared" si="7"/>
        <v>1.6730703059522401E-3</v>
      </c>
      <c r="BA143">
        <f t="shared" si="7"/>
        <v>1.4496103980820121E-3</v>
      </c>
      <c r="BB143">
        <f t="shared" si="7"/>
        <v>1.3477804185910108E-3</v>
      </c>
      <c r="BC143">
        <f t="shared" si="7"/>
        <v>1.715380742044383E-3</v>
      </c>
      <c r="BD143">
        <f t="shared" si="7"/>
        <v>1.8961561115623767E-3</v>
      </c>
      <c r="BE143" s="9">
        <f t="shared" si="9"/>
        <v>1.7749096723449218E-3</v>
      </c>
    </row>
    <row r="144" spans="1:1023 1025:2047 2049:3071 3073:4095 4097:5119 5121:6143 6145:7167 7169:8191 8193:9215 9217:10239 10241:11263 11265:12287 12289:13311 13313:14335 14337:15359 15361:16383" x14ac:dyDescent="0.35">
      <c r="A144" t="s">
        <v>17</v>
      </c>
      <c r="B144" t="s">
        <v>470</v>
      </c>
      <c r="C144">
        <f t="shared" si="8"/>
        <v>2.8899736661278087E-2</v>
      </c>
      <c r="D144">
        <f t="shared" si="7"/>
        <v>2.8979483399893733E-2</v>
      </c>
      <c r="E144">
        <f t="shared" si="7"/>
        <v>3.204374034730452E-2</v>
      </c>
      <c r="F144">
        <f t="shared" si="7"/>
        <v>3.1267636360187236E-2</v>
      </c>
      <c r="G144">
        <f t="shared" si="7"/>
        <v>3.1773013198400972E-2</v>
      </c>
      <c r="H144">
        <f t="shared" si="7"/>
        <v>2.9019434850391254E-2</v>
      </c>
      <c r="I144">
        <f t="shared" si="7"/>
        <v>2.7758928225212299E-2</v>
      </c>
      <c r="J144">
        <f t="shared" si="7"/>
        <v>2.7842691793811956E-2</v>
      </c>
      <c r="K144">
        <f t="shared" si="7"/>
        <v>2.6950907102515319E-2</v>
      </c>
      <c r="L144">
        <f t="shared" si="7"/>
        <v>2.9787831294299284E-2</v>
      </c>
      <c r="M144">
        <f t="shared" si="7"/>
        <v>2.9814802696158629E-2</v>
      </c>
      <c r="N144">
        <f t="shared" si="7"/>
        <v>2.9600192279003464E-2</v>
      </c>
      <c r="O144">
        <f t="shared" si="7"/>
        <v>3.0101777554309487E-2</v>
      </c>
      <c r="P144">
        <f t="shared" si="7"/>
        <v>3.0092332134830868E-2</v>
      </c>
      <c r="Q144">
        <f t="shared" si="7"/>
        <v>3.105403236984941E-2</v>
      </c>
      <c r="R144">
        <f t="shared" si="7"/>
        <v>3.4787599038846678E-2</v>
      </c>
      <c r="S144">
        <f t="shared" si="7"/>
        <v>2.9846290802175771E-2</v>
      </c>
      <c r="T144">
        <f t="shared" si="7"/>
        <v>2.6070810116556348E-2</v>
      </c>
      <c r="U144">
        <f t="shared" si="7"/>
        <v>2.3732019349957403E-2</v>
      </c>
      <c r="V144">
        <f t="shared" si="7"/>
        <v>2.8894734357420931E-2</v>
      </c>
      <c r="W144">
        <f t="shared" si="7"/>
        <v>3.228020875059523E-2</v>
      </c>
      <c r="X144">
        <f t="shared" si="7"/>
        <v>3.2443404693368837E-2</v>
      </c>
      <c r="Y144">
        <f t="shared" si="7"/>
        <v>3.2272690204352306E-2</v>
      </c>
      <c r="Z144">
        <f t="shared" si="7"/>
        <v>2.7764093214417761E-2</v>
      </c>
      <c r="AA144">
        <f t="shared" si="7"/>
        <v>2.7180908849575615E-2</v>
      </c>
      <c r="AB144">
        <f t="shared" si="7"/>
        <v>2.7262723255239343E-2</v>
      </c>
      <c r="AC144">
        <f t="shared" si="7"/>
        <v>3.1157348394670478E-2</v>
      </c>
      <c r="AD144">
        <f t="shared" si="7"/>
        <v>2.9230306459318144E-2</v>
      </c>
      <c r="AE144">
        <f t="shared" si="7"/>
        <v>3.1203108278945253E-2</v>
      </c>
      <c r="AF144">
        <f t="shared" si="7"/>
        <v>3.0029508231975154E-2</v>
      </c>
      <c r="AG144">
        <f t="shared" si="7"/>
        <v>2.8928481222242699E-2</v>
      </c>
      <c r="AH144">
        <f t="shared" si="7"/>
        <v>3.0107803103874013E-2</v>
      </c>
      <c r="AI144">
        <f t="shared" si="7"/>
        <v>3.2199432371386422E-2</v>
      </c>
      <c r="AJ144">
        <f t="shared" si="7"/>
        <v>3.2751329277101664E-2</v>
      </c>
      <c r="AK144">
        <f t="shared" si="7"/>
        <v>3.2241230999361742E-2</v>
      </c>
      <c r="AL144">
        <f t="shared" si="7"/>
        <v>3.118468373537284E-2</v>
      </c>
      <c r="AM144">
        <f t="shared" si="7"/>
        <v>3.0170025851897361E-2</v>
      </c>
      <c r="AN144">
        <f t="shared" si="7"/>
        <v>3.1495916327978685E-2</v>
      </c>
      <c r="AO144">
        <f t="shared" si="7"/>
        <v>2.9456965339597289E-2</v>
      </c>
      <c r="AP144">
        <f t="shared" si="7"/>
        <v>3.0349826750194882E-2</v>
      </c>
      <c r="AQ144">
        <f t="shared" si="7"/>
        <v>3.15223577807449E-2</v>
      </c>
      <c r="AR144">
        <f t="shared" si="7"/>
        <v>2.7963946559191443E-2</v>
      </c>
      <c r="AS144">
        <f t="shared" si="7"/>
        <v>2.466399179285917E-2</v>
      </c>
      <c r="AT144">
        <f t="shared" si="7"/>
        <v>2.9452885426156292E-2</v>
      </c>
      <c r="AU144">
        <f t="shared" si="7"/>
        <v>3.183169821617067E-2</v>
      </c>
      <c r="AV144">
        <f t="shared" si="7"/>
        <v>3.3844441698898518E-2</v>
      </c>
      <c r="AW144">
        <f t="shared" si="7"/>
        <v>3.1302452942619526E-2</v>
      </c>
      <c r="AX144">
        <f t="shared" si="7"/>
        <v>3.054215580246402E-2</v>
      </c>
      <c r="AY144">
        <f t="shared" si="7"/>
        <v>2.9802205535153128E-2</v>
      </c>
      <c r="AZ144">
        <f t="shared" si="7"/>
        <v>2.867260534709308E-2</v>
      </c>
      <c r="BA144">
        <f t="shared" si="7"/>
        <v>2.8209260801557019E-2</v>
      </c>
      <c r="BB144">
        <f t="shared" si="7"/>
        <v>2.7632738830191534E-2</v>
      </c>
      <c r="BC144">
        <f t="shared" si="7"/>
        <v>3.0159535682150258E-2</v>
      </c>
      <c r="BD144">
        <f t="shared" si="7"/>
        <v>3.0850834032351334E-2</v>
      </c>
      <c r="BE144" s="9">
        <f t="shared" si="9"/>
        <v>2.9897761105397599E-2</v>
      </c>
    </row>
    <row r="145" spans="1:57" x14ac:dyDescent="0.35">
      <c r="A145" t="s">
        <v>18</v>
      </c>
      <c r="B145" t="s">
        <v>471</v>
      </c>
      <c r="C145">
        <f t="shared" si="8"/>
        <v>1.3611791855167674E-2</v>
      </c>
      <c r="D145">
        <f t="shared" si="7"/>
        <v>1.1882316644670312E-2</v>
      </c>
      <c r="E145">
        <f t="shared" si="7"/>
        <v>1.0875191984358891E-2</v>
      </c>
      <c r="F145">
        <f t="shared" si="7"/>
        <v>1.1315725823662482E-2</v>
      </c>
      <c r="G145">
        <f t="shared" si="7"/>
        <v>8.7561087694504706E-3</v>
      </c>
      <c r="H145">
        <f t="shared" si="7"/>
        <v>7.3137597938712799E-3</v>
      </c>
      <c r="I145">
        <f t="shared" ref="D145:BD149" si="10">I36/SUM(I$31:I$55)</f>
        <v>8.3514289037961917E-3</v>
      </c>
      <c r="J145">
        <f t="shared" si="10"/>
        <v>9.8630383762766654E-3</v>
      </c>
      <c r="K145">
        <f t="shared" si="10"/>
        <v>8.3044948140602141E-3</v>
      </c>
      <c r="L145">
        <f t="shared" si="10"/>
        <v>1.3155863295047837E-2</v>
      </c>
      <c r="M145">
        <f t="shared" si="10"/>
        <v>1.3908339332068146E-2</v>
      </c>
      <c r="N145">
        <f t="shared" si="10"/>
        <v>1.3289628536856238E-2</v>
      </c>
      <c r="O145">
        <f t="shared" si="10"/>
        <v>1.1535156868247685E-2</v>
      </c>
      <c r="P145">
        <f t="shared" si="10"/>
        <v>1.4052208020965538E-2</v>
      </c>
      <c r="Q145">
        <f t="shared" si="10"/>
        <v>1.3129306711287515E-2</v>
      </c>
      <c r="R145">
        <f t="shared" si="10"/>
        <v>1.3068519750386566E-2</v>
      </c>
      <c r="S145">
        <f t="shared" si="10"/>
        <v>9.6802386092748501E-3</v>
      </c>
      <c r="T145">
        <f t="shared" si="10"/>
        <v>8.896488383486386E-3</v>
      </c>
      <c r="U145">
        <f t="shared" si="10"/>
        <v>7.1227483052943097E-3</v>
      </c>
      <c r="V145">
        <f t="shared" si="10"/>
        <v>7.7585827847966443E-3</v>
      </c>
      <c r="W145">
        <f t="shared" si="10"/>
        <v>8.3382310313233812E-3</v>
      </c>
      <c r="X145">
        <f t="shared" si="10"/>
        <v>1.1727372913041309E-2</v>
      </c>
      <c r="Y145">
        <f t="shared" si="10"/>
        <v>1.1480288778354416E-2</v>
      </c>
      <c r="Z145">
        <f t="shared" si="10"/>
        <v>1.2564578992672638E-2</v>
      </c>
      <c r="AA145">
        <f t="shared" si="10"/>
        <v>1.2093280902993537E-2</v>
      </c>
      <c r="AB145">
        <f t="shared" si="10"/>
        <v>1.2889430496217751E-2</v>
      </c>
      <c r="AC145">
        <f t="shared" si="10"/>
        <v>1.4053064138870478E-2</v>
      </c>
      <c r="AD145">
        <f t="shared" si="10"/>
        <v>1.2126886641999918E-2</v>
      </c>
      <c r="AE145">
        <f t="shared" si="10"/>
        <v>7.4830339900448023E-3</v>
      </c>
      <c r="AF145">
        <f t="shared" si="10"/>
        <v>7.1032550720421276E-3</v>
      </c>
      <c r="AG145">
        <f t="shared" si="10"/>
        <v>6.8540261410310385E-3</v>
      </c>
      <c r="AH145">
        <f t="shared" si="10"/>
        <v>7.8300793165073154E-3</v>
      </c>
      <c r="AI145">
        <f t="shared" si="10"/>
        <v>1.0515603208289606E-2</v>
      </c>
      <c r="AJ145">
        <f t="shared" si="10"/>
        <v>1.1853308873797253E-2</v>
      </c>
      <c r="AK145">
        <f t="shared" si="10"/>
        <v>1.0817611622530357E-2</v>
      </c>
      <c r="AL145">
        <f t="shared" si="10"/>
        <v>1.2715226727603869E-2</v>
      </c>
      <c r="AM145">
        <f t="shared" si="10"/>
        <v>1.3020290443428935E-2</v>
      </c>
      <c r="AN145">
        <f t="shared" si="10"/>
        <v>1.219588338328074E-2</v>
      </c>
      <c r="AO145">
        <f t="shared" si="10"/>
        <v>1.3651230444592599E-2</v>
      </c>
      <c r="AP145">
        <f t="shared" si="10"/>
        <v>9.9220645620168961E-3</v>
      </c>
      <c r="AQ145">
        <f t="shared" si="10"/>
        <v>1.0800811638214395E-2</v>
      </c>
      <c r="AR145">
        <f t="shared" si="10"/>
        <v>7.0946233038356931E-3</v>
      </c>
      <c r="AS145">
        <f t="shared" si="10"/>
        <v>7.5336970885706567E-3</v>
      </c>
      <c r="AT145">
        <f t="shared" si="10"/>
        <v>7.0362893100506963E-3</v>
      </c>
      <c r="AU145">
        <f t="shared" si="10"/>
        <v>9.9336431133345351E-3</v>
      </c>
      <c r="AV145">
        <f t="shared" si="10"/>
        <v>1.0027171951142673E-2</v>
      </c>
      <c r="AW145">
        <f t="shared" si="10"/>
        <v>1.0788467209202143E-2</v>
      </c>
      <c r="AX145">
        <f t="shared" si="10"/>
        <v>1.3535375486605052E-2</v>
      </c>
      <c r="AY145">
        <f t="shared" si="10"/>
        <v>1.4222814655093076E-2</v>
      </c>
      <c r="AZ145">
        <f t="shared" si="10"/>
        <v>1.4262724583745652E-2</v>
      </c>
      <c r="BA145">
        <f t="shared" si="10"/>
        <v>1.2201956263348343E-2</v>
      </c>
      <c r="BB145">
        <f t="shared" si="10"/>
        <v>1.1103299124743707E-2</v>
      </c>
      <c r="BC145">
        <f t="shared" si="10"/>
        <v>1.1159148167666447E-2</v>
      </c>
      <c r="BD145">
        <f t="shared" si="10"/>
        <v>8.0081355303663424E-3</v>
      </c>
      <c r="BE145" s="9">
        <f t="shared" si="9"/>
        <v>1.0792848938325638E-2</v>
      </c>
    </row>
    <row r="146" spans="1:57" x14ac:dyDescent="0.35">
      <c r="A146" t="s">
        <v>19</v>
      </c>
      <c r="B146" t="s">
        <v>472</v>
      </c>
      <c r="C146">
        <f t="shared" si="8"/>
        <v>4.3254278757740294E-3</v>
      </c>
      <c r="D146">
        <f t="shared" si="10"/>
        <v>3.1794731158836537E-3</v>
      </c>
      <c r="E146">
        <f t="shared" si="10"/>
        <v>2.8749524049918071E-3</v>
      </c>
      <c r="F146">
        <f t="shared" si="10"/>
        <v>3.5142300231910725E-3</v>
      </c>
      <c r="G146">
        <f t="shared" si="10"/>
        <v>3.0241188300810878E-3</v>
      </c>
      <c r="H146">
        <f t="shared" si="10"/>
        <v>3.3235248412177235E-3</v>
      </c>
      <c r="I146">
        <f t="shared" si="10"/>
        <v>4.0424211873279301E-3</v>
      </c>
      <c r="J146">
        <f t="shared" si="10"/>
        <v>5.0341027937769282E-3</v>
      </c>
      <c r="K146">
        <f t="shared" si="10"/>
        <v>4.813910403339775E-3</v>
      </c>
      <c r="L146">
        <f t="shared" si="10"/>
        <v>4.9872511637699124E-3</v>
      </c>
      <c r="M146">
        <f t="shared" si="10"/>
        <v>4.7248216739742164E-3</v>
      </c>
      <c r="N146">
        <f t="shared" si="10"/>
        <v>3.9035952858492598E-3</v>
      </c>
      <c r="O146">
        <f t="shared" si="10"/>
        <v>4.2475965142792227E-3</v>
      </c>
      <c r="P146">
        <f t="shared" si="10"/>
        <v>4.2901424833376766E-3</v>
      </c>
      <c r="Q146">
        <f t="shared" si="10"/>
        <v>4.3684540670887581E-3</v>
      </c>
      <c r="R146">
        <f t="shared" si="10"/>
        <v>4.2426572264866978E-3</v>
      </c>
      <c r="S146">
        <f t="shared" si="10"/>
        <v>4.8186719543181567E-3</v>
      </c>
      <c r="T146">
        <f t="shared" si="10"/>
        <v>4.2082101023524325E-3</v>
      </c>
      <c r="U146">
        <f t="shared" si="10"/>
        <v>3.6165560253697505E-3</v>
      </c>
      <c r="V146">
        <f t="shared" si="10"/>
        <v>4.073026943573429E-3</v>
      </c>
      <c r="W146">
        <f t="shared" si="10"/>
        <v>4.0102005260902619E-3</v>
      </c>
      <c r="X146">
        <f t="shared" si="10"/>
        <v>4.360234400678991E-3</v>
      </c>
      <c r="Y146">
        <f t="shared" si="10"/>
        <v>4.1456279923766806E-3</v>
      </c>
      <c r="Z146">
        <f t="shared" si="10"/>
        <v>3.4744697835727111E-3</v>
      </c>
      <c r="AA146">
        <f t="shared" si="10"/>
        <v>3.9684751506911479E-3</v>
      </c>
      <c r="AB146">
        <f t="shared" si="10"/>
        <v>3.8737652491747788E-3</v>
      </c>
      <c r="AC146">
        <f t="shared" si="10"/>
        <v>4.5063673009641467E-3</v>
      </c>
      <c r="AD146">
        <f t="shared" si="10"/>
        <v>4.6663708373678829E-3</v>
      </c>
      <c r="AE146">
        <f t="shared" si="10"/>
        <v>3.3723679310145556E-3</v>
      </c>
      <c r="AF146">
        <f t="shared" si="10"/>
        <v>3.8529917385200633E-3</v>
      </c>
      <c r="AG146">
        <f t="shared" si="10"/>
        <v>3.836255090791503E-3</v>
      </c>
      <c r="AH146">
        <f t="shared" si="10"/>
        <v>5.0915152889334713E-3</v>
      </c>
      <c r="AI146">
        <f t="shared" si="10"/>
        <v>4.1164805967156843E-3</v>
      </c>
      <c r="AJ146">
        <f t="shared" si="10"/>
        <v>3.6771962074652622E-3</v>
      </c>
      <c r="AK146">
        <f t="shared" si="10"/>
        <v>4.0172793948106212E-3</v>
      </c>
      <c r="AL146">
        <f t="shared" si="10"/>
        <v>3.0911494391736819E-3</v>
      </c>
      <c r="AM146">
        <f t="shared" si="10"/>
        <v>3.9406483156871541E-3</v>
      </c>
      <c r="AN146">
        <f t="shared" si="10"/>
        <v>3.0071975641717142E-3</v>
      </c>
      <c r="AO146">
        <f t="shared" si="10"/>
        <v>2.8474534998330662E-3</v>
      </c>
      <c r="AP146">
        <f t="shared" si="10"/>
        <v>2.8299995854721713E-3</v>
      </c>
      <c r="AQ146">
        <f t="shared" si="10"/>
        <v>2.3142309852946185E-3</v>
      </c>
      <c r="AR146">
        <f t="shared" si="10"/>
        <v>1.5257305887213122E-3</v>
      </c>
      <c r="AS146">
        <f t="shared" si="10"/>
        <v>1.4208319486713884E-3</v>
      </c>
      <c r="AT146">
        <f t="shared" si="10"/>
        <v>1.954975998219863E-3</v>
      </c>
      <c r="AU146">
        <f t="shared" si="10"/>
        <v>2.2810062386520859E-3</v>
      </c>
      <c r="AV146">
        <f t="shared" si="10"/>
        <v>1.9415487461374029E-3</v>
      </c>
      <c r="AW146">
        <f t="shared" si="10"/>
        <v>2.4086896802101906E-3</v>
      </c>
      <c r="AX146">
        <f t="shared" si="10"/>
        <v>1.8855992482589273E-3</v>
      </c>
      <c r="AY146">
        <f t="shared" si="10"/>
        <v>1.6394432830257478E-3</v>
      </c>
      <c r="AZ146">
        <f t="shared" si="10"/>
        <v>1.581432430766178E-3</v>
      </c>
      <c r="BA146">
        <f t="shared" si="10"/>
        <v>1.7529173026791329E-3</v>
      </c>
      <c r="BB146">
        <f t="shared" si="10"/>
        <v>1.537099406835424E-3</v>
      </c>
      <c r="BC146">
        <f t="shared" si="10"/>
        <v>1.5336626815447773E-3</v>
      </c>
      <c r="BD146">
        <f t="shared" si="10"/>
        <v>1.8562862162564055E-3</v>
      </c>
      <c r="BE146" s="9">
        <f t="shared" si="9"/>
        <v>3.4061601030511584E-3</v>
      </c>
    </row>
    <row r="147" spans="1:57" x14ac:dyDescent="0.35">
      <c r="A147" t="s">
        <v>20</v>
      </c>
      <c r="B147" t="s">
        <v>473</v>
      </c>
      <c r="C147">
        <f t="shared" si="8"/>
        <v>2.8236424948464255E-2</v>
      </c>
      <c r="D147">
        <f t="shared" si="10"/>
        <v>2.6314210787926572E-2</v>
      </c>
      <c r="E147">
        <f t="shared" si="10"/>
        <v>2.672165583568278E-2</v>
      </c>
      <c r="F147">
        <f t="shared" si="10"/>
        <v>2.642549215819252E-2</v>
      </c>
      <c r="G147">
        <f t="shared" si="10"/>
        <v>2.3501158751414467E-2</v>
      </c>
      <c r="H147">
        <f t="shared" si="10"/>
        <v>2.1886137943825913E-2</v>
      </c>
      <c r="I147">
        <f t="shared" si="10"/>
        <v>2.1370545581449456E-2</v>
      </c>
      <c r="J147">
        <f t="shared" si="10"/>
        <v>2.2858629783273368E-2</v>
      </c>
      <c r="K147">
        <f t="shared" si="10"/>
        <v>2.2631371315286163E-2</v>
      </c>
      <c r="L147">
        <f t="shared" si="10"/>
        <v>2.6428688390371706E-2</v>
      </c>
      <c r="M147">
        <f t="shared" si="10"/>
        <v>2.7637807298824247E-2</v>
      </c>
      <c r="N147">
        <f t="shared" si="10"/>
        <v>2.6256029438578462E-2</v>
      </c>
      <c r="O147">
        <f t="shared" si="10"/>
        <v>2.4539184774599092E-2</v>
      </c>
      <c r="P147">
        <f t="shared" si="10"/>
        <v>2.541617206829011E-2</v>
      </c>
      <c r="Q147">
        <f t="shared" si="10"/>
        <v>2.6416743891740774E-2</v>
      </c>
      <c r="R147">
        <f t="shared" si="10"/>
        <v>2.5037853956981968E-2</v>
      </c>
      <c r="S147">
        <f t="shared" si="10"/>
        <v>2.3312337303552966E-2</v>
      </c>
      <c r="T147">
        <f t="shared" si="10"/>
        <v>2.0304372999565456E-2</v>
      </c>
      <c r="U147">
        <f t="shared" si="10"/>
        <v>1.9982765346938974E-2</v>
      </c>
      <c r="V147">
        <f t="shared" si="10"/>
        <v>2.0689071363671815E-2</v>
      </c>
      <c r="W147">
        <f t="shared" si="10"/>
        <v>2.3266206107702799E-2</v>
      </c>
      <c r="X147">
        <f t="shared" si="10"/>
        <v>2.5740869266793583E-2</v>
      </c>
      <c r="Y147">
        <f t="shared" si="10"/>
        <v>2.5927095882935385E-2</v>
      </c>
      <c r="Z147">
        <f t="shared" si="10"/>
        <v>2.5845317276439735E-2</v>
      </c>
      <c r="AA147">
        <f t="shared" si="10"/>
        <v>2.6808647948234801E-2</v>
      </c>
      <c r="AB147">
        <f t="shared" si="10"/>
        <v>2.7256471657491475E-2</v>
      </c>
      <c r="AC147">
        <f t="shared" si="10"/>
        <v>2.814404626395868E-2</v>
      </c>
      <c r="AD147">
        <f t="shared" si="10"/>
        <v>2.5769440561914946E-2</v>
      </c>
      <c r="AE147">
        <f t="shared" si="10"/>
        <v>2.334720992795495E-2</v>
      </c>
      <c r="AF147">
        <f t="shared" si="10"/>
        <v>2.0275579476474431E-2</v>
      </c>
      <c r="AG147">
        <f t="shared" si="10"/>
        <v>2.1176879387355789E-2</v>
      </c>
      <c r="AH147">
        <f t="shared" si="10"/>
        <v>2.1425594939965806E-2</v>
      </c>
      <c r="AI147">
        <f t="shared" si="10"/>
        <v>2.3049371851822927E-2</v>
      </c>
      <c r="AJ147">
        <f t="shared" si="10"/>
        <v>2.5438076340722881E-2</v>
      </c>
      <c r="AK147">
        <f t="shared" si="10"/>
        <v>2.6688969298501727E-2</v>
      </c>
      <c r="AL147">
        <f t="shared" si="10"/>
        <v>2.7024336294900787E-2</v>
      </c>
      <c r="AM147">
        <f t="shared" si="10"/>
        <v>2.6279787667008395E-2</v>
      </c>
      <c r="AN147">
        <f t="shared" si="10"/>
        <v>2.662523111085752E-2</v>
      </c>
      <c r="AO147">
        <f t="shared" si="10"/>
        <v>2.7267416601798773E-2</v>
      </c>
      <c r="AP147">
        <f t="shared" si="10"/>
        <v>2.6466261988383699E-2</v>
      </c>
      <c r="AQ147">
        <f t="shared" si="10"/>
        <v>2.4430348346123409E-2</v>
      </c>
      <c r="AR147">
        <f t="shared" si="10"/>
        <v>2.2829836703365327E-2</v>
      </c>
      <c r="AS147">
        <f t="shared" si="10"/>
        <v>2.1646356189288649E-2</v>
      </c>
      <c r="AT147">
        <f t="shared" si="10"/>
        <v>2.0707183583134767E-2</v>
      </c>
      <c r="AU147">
        <f t="shared" si="10"/>
        <v>2.1278006859383414E-2</v>
      </c>
      <c r="AV147">
        <f t="shared" si="10"/>
        <v>2.5056297081566779E-2</v>
      </c>
      <c r="AW147">
        <f t="shared" si="10"/>
        <v>2.4873547318890469E-2</v>
      </c>
      <c r="AX147">
        <f t="shared" si="10"/>
        <v>2.6498068731039548E-2</v>
      </c>
      <c r="AY147">
        <f t="shared" si="10"/>
        <v>2.6065955818719667E-2</v>
      </c>
      <c r="AZ147">
        <f t="shared" si="10"/>
        <v>2.5948189450458691E-2</v>
      </c>
      <c r="BA147">
        <f t="shared" si="10"/>
        <v>2.8481201905202244E-2</v>
      </c>
      <c r="BB147">
        <f t="shared" si="10"/>
        <v>2.9672390076629543E-2</v>
      </c>
      <c r="BC147">
        <f t="shared" si="10"/>
        <v>2.708931515719076E-2</v>
      </c>
      <c r="BD147">
        <f t="shared" si="10"/>
        <v>2.4252355568984356E-2</v>
      </c>
      <c r="BE147" s="9">
        <f t="shared" si="9"/>
        <v>2.4789231788515335E-2</v>
      </c>
    </row>
    <row r="148" spans="1:57" x14ac:dyDescent="0.35">
      <c r="A148" t="s">
        <v>21</v>
      </c>
      <c r="B148" t="s">
        <v>474</v>
      </c>
      <c r="C148">
        <f t="shared" si="8"/>
        <v>0.22236432892317104</v>
      </c>
      <c r="D148">
        <f t="shared" si="10"/>
        <v>0.22255026309925785</v>
      </c>
      <c r="E148">
        <f t="shared" si="10"/>
        <v>0.22284303701073402</v>
      </c>
      <c r="F148">
        <f t="shared" si="10"/>
        <v>0.2036498669714546</v>
      </c>
      <c r="G148">
        <f t="shared" si="10"/>
        <v>0.19891981637866712</v>
      </c>
      <c r="H148">
        <f t="shared" si="10"/>
        <v>0.1996069919343115</v>
      </c>
      <c r="I148">
        <f t="shared" si="10"/>
        <v>0.18605316220093837</v>
      </c>
      <c r="J148">
        <f t="shared" si="10"/>
        <v>0.18030695016438397</v>
      </c>
      <c r="K148">
        <f t="shared" si="10"/>
        <v>0.18101102105836117</v>
      </c>
      <c r="L148">
        <f t="shared" si="10"/>
        <v>0.18518795761304357</v>
      </c>
      <c r="M148">
        <f t="shared" si="10"/>
        <v>0.19917544663307374</v>
      </c>
      <c r="N148">
        <f t="shared" si="10"/>
        <v>0.21221551824164167</v>
      </c>
      <c r="O148">
        <f t="shared" si="10"/>
        <v>0.21300020208871903</v>
      </c>
      <c r="P148">
        <f t="shared" si="10"/>
        <v>0.20786893605189372</v>
      </c>
      <c r="Q148">
        <f t="shared" si="10"/>
        <v>0.20936128509340179</v>
      </c>
      <c r="R148">
        <f t="shared" si="10"/>
        <v>0.20070207377759522</v>
      </c>
      <c r="S148">
        <f t="shared" si="10"/>
        <v>0.19511887654244361</v>
      </c>
      <c r="T148">
        <f t="shared" si="10"/>
        <v>0.17858124577945175</v>
      </c>
      <c r="U148">
        <f t="shared" si="10"/>
        <v>0.18180711667023378</v>
      </c>
      <c r="V148">
        <f t="shared" si="10"/>
        <v>0.17571219734372906</v>
      </c>
      <c r="W148">
        <f t="shared" si="10"/>
        <v>0.18515586913300805</v>
      </c>
      <c r="X148">
        <f t="shared" si="10"/>
        <v>0.17857440580827361</v>
      </c>
      <c r="Y148">
        <f t="shared" si="10"/>
        <v>0.18956196186311594</v>
      </c>
      <c r="Z148">
        <f t="shared" si="10"/>
        <v>0.20946559278965396</v>
      </c>
      <c r="AA148">
        <f t="shared" si="10"/>
        <v>0.22352439404912411</v>
      </c>
      <c r="AB148">
        <f t="shared" si="10"/>
        <v>0.22355036873773862</v>
      </c>
      <c r="AC148">
        <f t="shared" si="10"/>
        <v>0.20949267655239234</v>
      </c>
      <c r="AD148">
        <f t="shared" si="10"/>
        <v>0.20132797734999433</v>
      </c>
      <c r="AE148">
        <f t="shared" si="10"/>
        <v>0.20284995931868174</v>
      </c>
      <c r="AF148">
        <f t="shared" si="10"/>
        <v>0.1984710347313291</v>
      </c>
      <c r="AG148">
        <f t="shared" si="10"/>
        <v>0.1941168741455381</v>
      </c>
      <c r="AH148">
        <f t="shared" si="10"/>
        <v>0.17897281756967437</v>
      </c>
      <c r="AI148">
        <f t="shared" si="10"/>
        <v>0.18942481779050654</v>
      </c>
      <c r="AJ148">
        <f t="shared" si="10"/>
        <v>0.19123549443101942</v>
      </c>
      <c r="AK148">
        <f t="shared" si="10"/>
        <v>0.20007350034960192</v>
      </c>
      <c r="AL148">
        <f t="shared" si="10"/>
        <v>0.21925368597880845</v>
      </c>
      <c r="AM148">
        <f t="shared" si="10"/>
        <v>0.21332063119713376</v>
      </c>
      <c r="AN148">
        <f t="shared" si="10"/>
        <v>0.2214527877620098</v>
      </c>
      <c r="AO148">
        <f t="shared" si="10"/>
        <v>0.21527352017936247</v>
      </c>
      <c r="AP148">
        <f t="shared" si="10"/>
        <v>0.20330001015122931</v>
      </c>
      <c r="AQ148">
        <f t="shared" si="10"/>
        <v>0.20720645208611368</v>
      </c>
      <c r="AR148">
        <f t="shared" si="10"/>
        <v>0.19784715519085086</v>
      </c>
      <c r="AS148">
        <f t="shared" si="10"/>
        <v>0.18922630618045574</v>
      </c>
      <c r="AT148">
        <f t="shared" si="10"/>
        <v>0.1844657432108972</v>
      </c>
      <c r="AU148">
        <f t="shared" si="10"/>
        <v>0.18562612623463248</v>
      </c>
      <c r="AV148">
        <f t="shared" si="10"/>
        <v>0.18806793538562963</v>
      </c>
      <c r="AW148">
        <f t="shared" si="10"/>
        <v>0.19938774477245402</v>
      </c>
      <c r="AX148">
        <f t="shared" si="10"/>
        <v>0.21550300328612598</v>
      </c>
      <c r="AY148">
        <f t="shared" si="10"/>
        <v>0.21937764442875898</v>
      </c>
      <c r="AZ148">
        <f t="shared" si="10"/>
        <v>0.22022801028935823</v>
      </c>
      <c r="BA148">
        <f t="shared" si="10"/>
        <v>0.21218385810505733</v>
      </c>
      <c r="BB148">
        <f t="shared" si="10"/>
        <v>0.19709066906026401</v>
      </c>
      <c r="BC148">
        <f t="shared" si="10"/>
        <v>0.2038891994360246</v>
      </c>
      <c r="BD148">
        <f t="shared" si="10"/>
        <v>0.18917377286855461</v>
      </c>
      <c r="BE148" s="9">
        <f t="shared" si="9"/>
        <v>0.20062422766666441</v>
      </c>
    </row>
    <row r="149" spans="1:57" x14ac:dyDescent="0.35">
      <c r="A149" t="s">
        <v>23</v>
      </c>
      <c r="B149" t="s">
        <v>475</v>
      </c>
      <c r="C149">
        <f t="shared" si="8"/>
        <v>0.1963482108457423</v>
      </c>
      <c r="D149">
        <f t="shared" si="10"/>
        <v>0.19749155854172737</v>
      </c>
      <c r="E149">
        <f t="shared" si="10"/>
        <v>0.19707114223741459</v>
      </c>
      <c r="F149">
        <f t="shared" si="10"/>
        <v>0.19662140692507243</v>
      </c>
      <c r="G149">
        <f t="shared" si="10"/>
        <v>0.19841085520301621</v>
      </c>
      <c r="H149">
        <f t="shared" si="10"/>
        <v>0.20174246943409846</v>
      </c>
      <c r="I149">
        <f t="shared" si="10"/>
        <v>0.19484567063476677</v>
      </c>
      <c r="J149">
        <f t="shared" si="10"/>
        <v>0.20339076347222987</v>
      </c>
      <c r="K149">
        <f t="shared" si="10"/>
        <v>0.21106300529829766</v>
      </c>
      <c r="L149">
        <f t="shared" si="10"/>
        <v>0.20782240520246087</v>
      </c>
      <c r="M149">
        <f t="shared" si="10"/>
        <v>0.20412276683463124</v>
      </c>
      <c r="N149">
        <f t="shared" si="10"/>
        <v>0.19305806494389099</v>
      </c>
      <c r="O149">
        <f t="shared" si="10"/>
        <v>0.19937428134113494</v>
      </c>
      <c r="P149">
        <f t="shared" si="10"/>
        <v>0.20807609235675009</v>
      </c>
      <c r="Q149">
        <f t="shared" si="10"/>
        <v>0.21030370232662768</v>
      </c>
      <c r="R149">
        <f t="shared" si="10"/>
        <v>0.21574873127207719</v>
      </c>
      <c r="S149">
        <f t="shared" si="10"/>
        <v>0.21641382807758539</v>
      </c>
      <c r="T149">
        <f t="shared" si="10"/>
        <v>0.21622137881474365</v>
      </c>
      <c r="U149">
        <f t="shared" si="10"/>
        <v>0.20544311151963723</v>
      </c>
      <c r="V149">
        <f t="shared" si="10"/>
        <v>0.21540132010852453</v>
      </c>
      <c r="W149">
        <f t="shared" si="10"/>
        <v>0.21943357068095654</v>
      </c>
      <c r="X149">
        <f t="shared" si="10"/>
        <v>0.22593928559114781</v>
      </c>
      <c r="Y149">
        <f t="shared" si="10"/>
        <v>0.21503189650407567</v>
      </c>
      <c r="Z149">
        <f t="shared" si="10"/>
        <v>0.20789520351617921</v>
      </c>
      <c r="AA149">
        <f t="shared" si="10"/>
        <v>0.20353454539296637</v>
      </c>
      <c r="AB149">
        <f t="shared" si="10"/>
        <v>0.20182076280231923</v>
      </c>
      <c r="AC149">
        <f t="shared" si="10"/>
        <v>0.20809495571187905</v>
      </c>
      <c r="AD149">
        <f t="shared" si="10"/>
        <v>0.21216318720645064</v>
      </c>
      <c r="AE149">
        <f t="shared" si="10"/>
        <v>0.20465130565710044</v>
      </c>
      <c r="AF149">
        <f t="shared" si="10"/>
        <v>0.21007687262698771</v>
      </c>
      <c r="AG149">
        <f t="shared" si="10"/>
        <v>0.21717620907103785</v>
      </c>
      <c r="AH149">
        <f t="shared" si="10"/>
        <v>0.22479028494392037</v>
      </c>
      <c r="AI149">
        <f t="shared" si="10"/>
        <v>0.21798510127919291</v>
      </c>
      <c r="AJ149">
        <f t="shared" si="10"/>
        <v>0.2198318175885447</v>
      </c>
      <c r="AK149">
        <f t="shared" si="10"/>
        <v>0.21053068869614064</v>
      </c>
      <c r="AL149">
        <f t="shared" si="10"/>
        <v>0.20571251259330778</v>
      </c>
      <c r="AM149">
        <f t="shared" si="10"/>
        <v>0.20360502122461463</v>
      </c>
      <c r="AN149">
        <f t="shared" si="10"/>
        <v>0.20719529419450763</v>
      </c>
      <c r="AO149">
        <f t="shared" si="10"/>
        <v>0.21230482488545824</v>
      </c>
      <c r="AP149">
        <f t="shared" si="10"/>
        <v>0.20983372679606516</v>
      </c>
      <c r="AQ149">
        <f t="shared" si="10"/>
        <v>0.19823575734970911</v>
      </c>
      <c r="AR149">
        <f t="shared" si="10"/>
        <v>0.18896360854670546</v>
      </c>
      <c r="AS149">
        <f t="shared" si="10"/>
        <v>0.1918621905786006</v>
      </c>
      <c r="AT149">
        <f t="shared" si="10"/>
        <v>0.19365027394490222</v>
      </c>
      <c r="AU149">
        <f t="shared" si="10"/>
        <v>0.20048543520918394</v>
      </c>
      <c r="AV149">
        <f t="shared" si="10"/>
        <v>0.21149739099328274</v>
      </c>
      <c r="AW149">
        <f t="shared" si="10"/>
        <v>0.20146369838516084</v>
      </c>
      <c r="AX149">
        <f t="shared" si="10"/>
        <v>0.19454698071036952</v>
      </c>
      <c r="AY149">
        <f t="shared" si="10"/>
        <v>0.19547813439065886</v>
      </c>
      <c r="AZ149">
        <f t="shared" ref="D149:BD154" si="11">AZ40/SUM(AZ$31:AZ$55)</f>
        <v>0.20303309151899282</v>
      </c>
      <c r="BA149">
        <f t="shared" si="11"/>
        <v>0.19765754278614034</v>
      </c>
      <c r="BB149">
        <f t="shared" si="11"/>
        <v>0.18968228044339427</v>
      </c>
      <c r="BC149">
        <f t="shared" si="11"/>
        <v>0.18528142892820146</v>
      </c>
      <c r="BD149">
        <f t="shared" si="11"/>
        <v>0.19718217815464023</v>
      </c>
      <c r="BE149" s="9">
        <f t="shared" si="9"/>
        <v>0.20510366341283751</v>
      </c>
    </row>
    <row r="150" spans="1:57" x14ac:dyDescent="0.35">
      <c r="A150" t="s">
        <v>24</v>
      </c>
      <c r="B150" t="s">
        <v>476</v>
      </c>
      <c r="C150">
        <f t="shared" si="8"/>
        <v>1.7369234252304709E-2</v>
      </c>
      <c r="D150">
        <f t="shared" si="11"/>
        <v>1.4316199029875049E-2</v>
      </c>
      <c r="E150">
        <f t="shared" si="11"/>
        <v>1.4841086150173481E-2</v>
      </c>
      <c r="F150">
        <f t="shared" si="11"/>
        <v>1.4820470745576386E-2</v>
      </c>
      <c r="G150">
        <f t="shared" si="11"/>
        <v>1.6098985536608143E-2</v>
      </c>
      <c r="H150">
        <f t="shared" si="11"/>
        <v>2.0833437767874597E-2</v>
      </c>
      <c r="I150">
        <f t="shared" si="11"/>
        <v>2.3566249176005274E-2</v>
      </c>
      <c r="J150">
        <f t="shared" si="11"/>
        <v>2.2558385083843332E-2</v>
      </c>
      <c r="K150">
        <f t="shared" si="11"/>
        <v>1.9070875342691494E-2</v>
      </c>
      <c r="L150">
        <f t="shared" si="11"/>
        <v>1.8713888044164777E-2</v>
      </c>
      <c r="M150">
        <f t="shared" si="11"/>
        <v>1.7490129354536133E-2</v>
      </c>
      <c r="N150">
        <f t="shared" si="11"/>
        <v>2.1308160254603921E-2</v>
      </c>
      <c r="O150">
        <f t="shared" si="11"/>
        <v>2.091224035625501E-2</v>
      </c>
      <c r="P150">
        <f t="shared" si="11"/>
        <v>1.8271786102205936E-2</v>
      </c>
      <c r="Q150">
        <f t="shared" si="11"/>
        <v>1.5379729068058309E-2</v>
      </c>
      <c r="R150">
        <f t="shared" si="11"/>
        <v>1.5339771422352214E-2</v>
      </c>
      <c r="S150">
        <f t="shared" si="11"/>
        <v>1.7271488256962713E-2</v>
      </c>
      <c r="T150">
        <f t="shared" si="11"/>
        <v>2.0012215365022505E-2</v>
      </c>
      <c r="U150">
        <f t="shared" si="11"/>
        <v>2.3709647494284208E-2</v>
      </c>
      <c r="V150">
        <f t="shared" si="11"/>
        <v>2.4610434027944016E-2</v>
      </c>
      <c r="W150">
        <f t="shared" si="11"/>
        <v>1.9166819262201543E-2</v>
      </c>
      <c r="X150">
        <f t="shared" si="11"/>
        <v>1.8382096082799199E-2</v>
      </c>
      <c r="Y150">
        <f t="shared" si="11"/>
        <v>1.8050021976481617E-2</v>
      </c>
      <c r="Z150">
        <f t="shared" si="11"/>
        <v>1.7605983321242111E-2</v>
      </c>
      <c r="AA150">
        <f t="shared" si="11"/>
        <v>1.7012997208321966E-2</v>
      </c>
      <c r="AB150">
        <f t="shared" si="11"/>
        <v>1.6341635302664515E-2</v>
      </c>
      <c r="AC150">
        <f t="shared" si="11"/>
        <v>1.6371562844619814E-2</v>
      </c>
      <c r="AD150">
        <f t="shared" si="11"/>
        <v>1.5496963590853863E-2</v>
      </c>
      <c r="AE150">
        <f t="shared" si="11"/>
        <v>1.7812160550238789E-2</v>
      </c>
      <c r="AF150">
        <f t="shared" si="11"/>
        <v>2.0424485703221501E-2</v>
      </c>
      <c r="AG150">
        <f t="shared" si="11"/>
        <v>2.219327568717553E-2</v>
      </c>
      <c r="AH150">
        <f t="shared" si="11"/>
        <v>2.359845422362911E-2</v>
      </c>
      <c r="AI150">
        <f t="shared" si="11"/>
        <v>2.1309200233897842E-2</v>
      </c>
      <c r="AJ150">
        <f t="shared" si="11"/>
        <v>1.8376127053869741E-2</v>
      </c>
      <c r="AK150">
        <f t="shared" si="11"/>
        <v>1.7711936183411707E-2</v>
      </c>
      <c r="AL150">
        <f t="shared" si="11"/>
        <v>1.9286886610088871E-2</v>
      </c>
      <c r="AM150">
        <f t="shared" si="11"/>
        <v>1.9909067862040396E-2</v>
      </c>
      <c r="AN150">
        <f t="shared" si="11"/>
        <v>1.7025181554330599E-2</v>
      </c>
      <c r="AO150">
        <f t="shared" si="11"/>
        <v>1.5085943233713803E-2</v>
      </c>
      <c r="AP150">
        <f t="shared" si="11"/>
        <v>1.5790641508020762E-2</v>
      </c>
      <c r="AQ150">
        <f t="shared" si="11"/>
        <v>1.5451530589610667E-2</v>
      </c>
      <c r="AR150">
        <f t="shared" si="11"/>
        <v>2.0030378043046523E-2</v>
      </c>
      <c r="AS150">
        <f t="shared" si="11"/>
        <v>2.1406535151790484E-2</v>
      </c>
      <c r="AT150">
        <f t="shared" si="11"/>
        <v>2.3892437648532886E-2</v>
      </c>
      <c r="AU150">
        <f t="shared" si="11"/>
        <v>1.9386825806706403E-2</v>
      </c>
      <c r="AV150">
        <f t="shared" si="11"/>
        <v>1.6689573967613409E-2</v>
      </c>
      <c r="AW150">
        <f t="shared" si="11"/>
        <v>1.4155823077630175E-2</v>
      </c>
      <c r="AX150">
        <f t="shared" si="11"/>
        <v>1.5743881529477165E-2</v>
      </c>
      <c r="AY150">
        <f t="shared" si="11"/>
        <v>1.7794066172782265E-2</v>
      </c>
      <c r="AZ150">
        <f t="shared" si="11"/>
        <v>1.557389020141647E-2</v>
      </c>
      <c r="BA150">
        <f t="shared" si="11"/>
        <v>1.4730334077896775E-2</v>
      </c>
      <c r="BB150">
        <f t="shared" si="11"/>
        <v>1.6716226508793026E-2</v>
      </c>
      <c r="BC150">
        <f t="shared" si="11"/>
        <v>1.6616394997757449E-2</v>
      </c>
      <c r="BD150">
        <f t="shared" si="11"/>
        <v>1.8120176841922533E-2</v>
      </c>
      <c r="BE150" s="9">
        <f t="shared" si="9"/>
        <v>1.8328776434058183E-2</v>
      </c>
    </row>
    <row r="151" spans="1:57" x14ac:dyDescent="0.35">
      <c r="A151" t="s">
        <v>26</v>
      </c>
      <c r="B151" t="s">
        <v>477</v>
      </c>
      <c r="C151">
        <f t="shared" si="8"/>
        <v>0</v>
      </c>
      <c r="D151">
        <f t="shared" si="11"/>
        <v>0</v>
      </c>
      <c r="E151">
        <f t="shared" si="11"/>
        <v>0</v>
      </c>
      <c r="F151">
        <f t="shared" si="11"/>
        <v>0</v>
      </c>
      <c r="G151">
        <f t="shared" si="11"/>
        <v>0</v>
      </c>
      <c r="H151">
        <f t="shared" si="11"/>
        <v>0</v>
      </c>
      <c r="I151">
        <f t="shared" si="11"/>
        <v>0</v>
      </c>
      <c r="J151">
        <f t="shared" si="11"/>
        <v>0</v>
      </c>
      <c r="K151">
        <f t="shared" si="11"/>
        <v>0</v>
      </c>
      <c r="L151">
        <f t="shared" si="11"/>
        <v>0</v>
      </c>
      <c r="M151">
        <f t="shared" si="11"/>
        <v>0</v>
      </c>
      <c r="N151">
        <f t="shared" si="11"/>
        <v>0</v>
      </c>
      <c r="O151">
        <f t="shared" si="11"/>
        <v>6.0944291229167013E-3</v>
      </c>
      <c r="P151">
        <f t="shared" si="11"/>
        <v>6.4968212100523053E-3</v>
      </c>
      <c r="Q151">
        <f t="shared" si="11"/>
        <v>7.1082399823990394E-3</v>
      </c>
      <c r="R151">
        <f t="shared" si="11"/>
        <v>0</v>
      </c>
      <c r="S151">
        <f t="shared" si="11"/>
        <v>0</v>
      </c>
      <c r="T151">
        <f t="shared" si="11"/>
        <v>0</v>
      </c>
      <c r="U151">
        <f t="shared" si="11"/>
        <v>0</v>
      </c>
      <c r="V151">
        <f t="shared" si="11"/>
        <v>0</v>
      </c>
      <c r="W151">
        <f t="shared" si="11"/>
        <v>0</v>
      </c>
      <c r="X151">
        <f t="shared" si="11"/>
        <v>0</v>
      </c>
      <c r="Y151">
        <f t="shared" si="11"/>
        <v>0</v>
      </c>
      <c r="Z151">
        <f t="shared" si="11"/>
        <v>0</v>
      </c>
      <c r="AA151">
        <f t="shared" si="11"/>
        <v>0</v>
      </c>
      <c r="AB151">
        <f t="shared" si="11"/>
        <v>0</v>
      </c>
      <c r="AC151">
        <f t="shared" si="11"/>
        <v>0</v>
      </c>
      <c r="AD151">
        <f t="shared" si="11"/>
        <v>0</v>
      </c>
      <c r="AE151">
        <f t="shared" si="11"/>
        <v>0</v>
      </c>
      <c r="AF151">
        <f t="shared" si="11"/>
        <v>0</v>
      </c>
      <c r="AG151">
        <f t="shared" si="11"/>
        <v>0</v>
      </c>
      <c r="AH151">
        <f t="shared" si="11"/>
        <v>0</v>
      </c>
      <c r="AI151">
        <f t="shared" si="11"/>
        <v>0</v>
      </c>
      <c r="AJ151">
        <f t="shared" si="11"/>
        <v>0</v>
      </c>
      <c r="AK151">
        <f t="shared" si="11"/>
        <v>0</v>
      </c>
      <c r="AL151">
        <f t="shared" si="11"/>
        <v>0</v>
      </c>
      <c r="AM151">
        <f t="shared" si="11"/>
        <v>0</v>
      </c>
      <c r="AN151">
        <f t="shared" si="11"/>
        <v>0</v>
      </c>
      <c r="AO151">
        <f t="shared" si="11"/>
        <v>0</v>
      </c>
      <c r="AP151">
        <f t="shared" si="11"/>
        <v>0</v>
      </c>
      <c r="AQ151">
        <f t="shared" si="11"/>
        <v>0</v>
      </c>
      <c r="AR151">
        <f t="shared" si="11"/>
        <v>0</v>
      </c>
      <c r="AS151">
        <f t="shared" si="11"/>
        <v>0</v>
      </c>
      <c r="AT151">
        <f t="shared" si="11"/>
        <v>0</v>
      </c>
      <c r="AU151">
        <f t="shared" si="11"/>
        <v>0</v>
      </c>
      <c r="AV151">
        <f t="shared" si="11"/>
        <v>0</v>
      </c>
      <c r="AW151">
        <f t="shared" si="11"/>
        <v>0</v>
      </c>
      <c r="AX151">
        <f t="shared" si="11"/>
        <v>0</v>
      </c>
      <c r="AY151">
        <f t="shared" si="11"/>
        <v>0</v>
      </c>
      <c r="AZ151">
        <f t="shared" si="11"/>
        <v>0</v>
      </c>
      <c r="BA151">
        <f t="shared" si="11"/>
        <v>0</v>
      </c>
      <c r="BB151">
        <f t="shared" si="11"/>
        <v>0</v>
      </c>
      <c r="BC151">
        <f t="shared" si="11"/>
        <v>0</v>
      </c>
      <c r="BD151">
        <f t="shared" si="11"/>
        <v>0</v>
      </c>
      <c r="BE151" s="9">
        <f t="shared" si="9"/>
        <v>3.6480537621051934E-4</v>
      </c>
    </row>
    <row r="152" spans="1:57" x14ac:dyDescent="0.35">
      <c r="A152" t="s">
        <v>27</v>
      </c>
      <c r="B152" t="s">
        <v>478</v>
      </c>
      <c r="C152">
        <f t="shared" si="8"/>
        <v>1.0140328160561153E-2</v>
      </c>
      <c r="D152">
        <f t="shared" si="11"/>
        <v>1.05154003050923E-2</v>
      </c>
      <c r="E152">
        <f t="shared" si="11"/>
        <v>1.0712620270981377E-2</v>
      </c>
      <c r="F152">
        <f t="shared" si="11"/>
        <v>1.1045400437263169E-2</v>
      </c>
      <c r="G152">
        <f t="shared" si="11"/>
        <v>1.0989608297549575E-2</v>
      </c>
      <c r="H152">
        <f t="shared" si="11"/>
        <v>1.0892940392105751E-2</v>
      </c>
      <c r="I152">
        <f t="shared" si="11"/>
        <v>1.1317809918957695E-2</v>
      </c>
      <c r="J152">
        <f t="shared" si="11"/>
        <v>1.1814628922571896E-2</v>
      </c>
      <c r="K152">
        <f t="shared" si="11"/>
        <v>1.1640275052059145E-2</v>
      </c>
      <c r="L152">
        <f t="shared" si="11"/>
        <v>1.1364008514819061E-2</v>
      </c>
      <c r="M152">
        <f t="shared" si="11"/>
        <v>1.1164190825207775E-2</v>
      </c>
      <c r="N152">
        <f t="shared" si="11"/>
        <v>1.0695519567703758E-2</v>
      </c>
      <c r="O152">
        <f t="shared" si="11"/>
        <v>1.0308722990139234E-2</v>
      </c>
      <c r="P152">
        <f t="shared" si="11"/>
        <v>1.0753456425154833E-2</v>
      </c>
      <c r="Q152">
        <f t="shared" si="11"/>
        <v>1.0893410830745586E-2</v>
      </c>
      <c r="R152">
        <f t="shared" si="11"/>
        <v>1.0917530544685259E-2</v>
      </c>
      <c r="S152">
        <f t="shared" si="11"/>
        <v>1.0797200141428494E-2</v>
      </c>
      <c r="T152">
        <f t="shared" si="11"/>
        <v>1.0875391961789068E-2</v>
      </c>
      <c r="U152">
        <f t="shared" si="11"/>
        <v>1.1059804560277744E-2</v>
      </c>
      <c r="V152">
        <f t="shared" si="11"/>
        <v>1.0893227194538582E-2</v>
      </c>
      <c r="W152">
        <f t="shared" si="11"/>
        <v>1.1384473515640535E-2</v>
      </c>
      <c r="X152">
        <f t="shared" si="11"/>
        <v>1.0770187699076192E-2</v>
      </c>
      <c r="Y152">
        <f t="shared" si="11"/>
        <v>1.061972409085934E-2</v>
      </c>
      <c r="Z152">
        <f t="shared" si="11"/>
        <v>1.055980203102895E-2</v>
      </c>
      <c r="AA152">
        <f t="shared" si="11"/>
        <v>1.0507956944711053E-2</v>
      </c>
      <c r="AB152">
        <f t="shared" si="11"/>
        <v>9.9512867014170635E-3</v>
      </c>
      <c r="AC152">
        <f t="shared" si="11"/>
        <v>1.0304376773473104E-2</v>
      </c>
      <c r="AD152">
        <f t="shared" si="11"/>
        <v>1.1383312531423221E-2</v>
      </c>
      <c r="AE152">
        <f t="shared" si="11"/>
        <v>1.130317802713757E-2</v>
      </c>
      <c r="AF152">
        <f t="shared" si="11"/>
        <v>1.1214717934791764E-2</v>
      </c>
      <c r="AG152">
        <f t="shared" si="11"/>
        <v>1.1155721806632353E-2</v>
      </c>
      <c r="AH152">
        <f t="shared" si="11"/>
        <v>1.1166699825439649E-2</v>
      </c>
      <c r="AI152">
        <f t="shared" si="11"/>
        <v>1.0811707593907262E-2</v>
      </c>
      <c r="AJ152">
        <f t="shared" si="11"/>
        <v>1.0773183246697687E-2</v>
      </c>
      <c r="AK152">
        <f t="shared" si="11"/>
        <v>1.1057340733907984E-2</v>
      </c>
      <c r="AL152">
        <f t="shared" si="11"/>
        <v>1.0188158091215017E-2</v>
      </c>
      <c r="AM152">
        <f t="shared" si="11"/>
        <v>9.8211703249603023E-3</v>
      </c>
      <c r="AN152">
        <f t="shared" si="11"/>
        <v>1.0460021020876729E-2</v>
      </c>
      <c r="AO152">
        <f t="shared" si="11"/>
        <v>1.0393095918717139E-2</v>
      </c>
      <c r="AP152">
        <f t="shared" si="11"/>
        <v>1.1363677126405944E-2</v>
      </c>
      <c r="AQ152">
        <f t="shared" si="11"/>
        <v>1.1055486940734192E-2</v>
      </c>
      <c r="AR152">
        <f t="shared" si="11"/>
        <v>1.1127586735526872E-2</v>
      </c>
      <c r="AS152">
        <f t="shared" si="11"/>
        <v>9.9437554584245642E-3</v>
      </c>
      <c r="AT152">
        <f t="shared" si="11"/>
        <v>1.0549784818174805E-2</v>
      </c>
      <c r="AU152">
        <f t="shared" si="11"/>
        <v>1.0655133925146217E-2</v>
      </c>
      <c r="AV152">
        <f t="shared" si="11"/>
        <v>1.1054891631763831E-2</v>
      </c>
      <c r="AW152">
        <f t="shared" si="11"/>
        <v>1.1623146160260283E-2</v>
      </c>
      <c r="AX152">
        <f t="shared" si="11"/>
        <v>1.1127760131042335E-2</v>
      </c>
      <c r="AY152">
        <f t="shared" si="11"/>
        <v>1.064611767841863E-2</v>
      </c>
      <c r="AZ152">
        <f t="shared" si="11"/>
        <v>1.1572621638697987E-2</v>
      </c>
      <c r="BA152">
        <f t="shared" si="11"/>
        <v>1.0616136608718057E-2</v>
      </c>
      <c r="BB152">
        <f t="shared" si="11"/>
        <v>1.0894275421160914E-2</v>
      </c>
      <c r="BC152">
        <f t="shared" si="11"/>
        <v>1.2049844983542897E-2</v>
      </c>
      <c r="BD152">
        <f t="shared" si="11"/>
        <v>1.2254220034194021E-2</v>
      </c>
      <c r="BE152" s="9">
        <f t="shared" si="9"/>
        <v>1.0910222766995483E-2</v>
      </c>
    </row>
    <row r="153" spans="1:57" x14ac:dyDescent="0.35">
      <c r="A153" t="s">
        <v>28</v>
      </c>
      <c r="B153" t="s">
        <v>479</v>
      </c>
      <c r="C153">
        <f t="shared" si="8"/>
        <v>9.0595669805812518E-2</v>
      </c>
      <c r="D153">
        <f t="shared" si="11"/>
        <v>9.1270589445177658E-2</v>
      </c>
      <c r="E153">
        <f t="shared" si="11"/>
        <v>9.4360045006695384E-2</v>
      </c>
      <c r="F153">
        <f t="shared" si="11"/>
        <v>9.7393019913970133E-2</v>
      </c>
      <c r="G153">
        <f t="shared" si="11"/>
        <v>0.10841367178427952</v>
      </c>
      <c r="H153">
        <f t="shared" si="11"/>
        <v>0.11247850737140766</v>
      </c>
      <c r="I153">
        <f t="shared" si="11"/>
        <v>0.12278490829423398</v>
      </c>
      <c r="J153">
        <f t="shared" si="11"/>
        <v>0.11181112606774521</v>
      </c>
      <c r="K153">
        <f t="shared" si="11"/>
        <v>0.11860496471962967</v>
      </c>
      <c r="L153">
        <f t="shared" si="11"/>
        <v>0.11080025263748859</v>
      </c>
      <c r="M153">
        <f t="shared" si="11"/>
        <v>0.10610998407608577</v>
      </c>
      <c r="N153">
        <f t="shared" si="11"/>
        <v>0.10417046528203683</v>
      </c>
      <c r="O153">
        <f t="shared" si="11"/>
        <v>0.10162560958505773</v>
      </c>
      <c r="P153">
        <f t="shared" si="11"/>
        <v>9.6461104756538962E-2</v>
      </c>
      <c r="Q153">
        <f t="shared" si="11"/>
        <v>9.2599453680041188E-2</v>
      </c>
      <c r="R153">
        <f t="shared" si="11"/>
        <v>9.9305734992189199E-2</v>
      </c>
      <c r="S153">
        <f t="shared" si="11"/>
        <v>0.10715154914528498</v>
      </c>
      <c r="T153">
        <f t="shared" si="11"/>
        <v>0.12173957005478137</v>
      </c>
      <c r="U153">
        <f t="shared" si="11"/>
        <v>0.12460893166215463</v>
      </c>
      <c r="V153">
        <f t="shared" si="11"/>
        <v>0.1163123109406887</v>
      </c>
      <c r="W153">
        <f t="shared" si="11"/>
        <v>0.10968836709038901</v>
      </c>
      <c r="X153">
        <f t="shared" si="11"/>
        <v>0.10431682552192108</v>
      </c>
      <c r="Y153">
        <f t="shared" si="11"/>
        <v>0.10233778815467007</v>
      </c>
      <c r="Z153">
        <f t="shared" si="11"/>
        <v>9.4371337235176059E-2</v>
      </c>
      <c r="AA153">
        <f t="shared" si="11"/>
        <v>8.9232216305815695E-2</v>
      </c>
      <c r="AB153">
        <f t="shared" si="11"/>
        <v>9.0196914902859984E-2</v>
      </c>
      <c r="AC153">
        <f t="shared" si="11"/>
        <v>9.293345089885191E-2</v>
      </c>
      <c r="AD153">
        <f t="shared" si="11"/>
        <v>9.7315767890407134E-2</v>
      </c>
      <c r="AE153">
        <f t="shared" si="11"/>
        <v>0.1082074317013651</v>
      </c>
      <c r="AF153">
        <f t="shared" si="11"/>
        <v>0.1157986785676528</v>
      </c>
      <c r="AG153">
        <f t="shared" si="11"/>
        <v>0.1231451970760073</v>
      </c>
      <c r="AH153">
        <f t="shared" si="11"/>
        <v>0.11494263564235403</v>
      </c>
      <c r="AI153">
        <f t="shared" si="11"/>
        <v>0.1171493934356109</v>
      </c>
      <c r="AJ153">
        <f t="shared" si="11"/>
        <v>0.10403081344236385</v>
      </c>
      <c r="AK153">
        <f t="shared" si="11"/>
        <v>0.10275574733770135</v>
      </c>
      <c r="AL153">
        <f t="shared" si="11"/>
        <v>9.4522616794656025E-2</v>
      </c>
      <c r="AM153">
        <f t="shared" si="11"/>
        <v>9.8154196180881267E-2</v>
      </c>
      <c r="AN153">
        <f t="shared" si="11"/>
        <v>9.5534010027058566E-2</v>
      </c>
      <c r="AO153">
        <f t="shared" si="11"/>
        <v>9.6174108902781233E-2</v>
      </c>
      <c r="AP153">
        <f t="shared" si="11"/>
        <v>0.1027505360516875</v>
      </c>
      <c r="AQ153">
        <f t="shared" si="11"/>
        <v>0.10521738988590934</v>
      </c>
      <c r="AR153">
        <f t="shared" si="11"/>
        <v>0.11987373820581769</v>
      </c>
      <c r="AS153">
        <f t="shared" si="11"/>
        <v>0.12897852421783942</v>
      </c>
      <c r="AT153">
        <f t="shared" si="11"/>
        <v>0.11838789975289638</v>
      </c>
      <c r="AU153">
        <f t="shared" si="11"/>
        <v>0.11687534425812206</v>
      </c>
      <c r="AV153">
        <f t="shared" si="11"/>
        <v>0.10363928403039686</v>
      </c>
      <c r="AW153">
        <f t="shared" si="11"/>
        <v>9.784820857467276E-2</v>
      </c>
      <c r="AX153">
        <f t="shared" si="11"/>
        <v>9.3366235904979472E-2</v>
      </c>
      <c r="AY153">
        <f t="shared" si="11"/>
        <v>9.6225534321515011E-2</v>
      </c>
      <c r="AZ153">
        <f t="shared" si="11"/>
        <v>9.3512829847074389E-2</v>
      </c>
      <c r="BA153">
        <f t="shared" si="11"/>
        <v>8.7235727014411291E-2</v>
      </c>
      <c r="BB153">
        <f t="shared" si="11"/>
        <v>0.1021139095427641</v>
      </c>
      <c r="BC153">
        <f t="shared" si="11"/>
        <v>0.1154385813003041</v>
      </c>
      <c r="BD153">
        <f t="shared" si="11"/>
        <v>0.12718442651460904</v>
      </c>
      <c r="BE153" s="9">
        <f t="shared" si="9"/>
        <v>0.10533431732875595</v>
      </c>
    </row>
    <row r="154" spans="1:57" x14ac:dyDescent="0.35">
      <c r="A154" t="s">
        <v>30</v>
      </c>
      <c r="B154" t="s">
        <v>490</v>
      </c>
      <c r="C154">
        <f t="shared" si="8"/>
        <v>1.4815285561650257E-3</v>
      </c>
      <c r="D154">
        <f t="shared" si="11"/>
        <v>1.5126064823543527E-3</v>
      </c>
      <c r="E154">
        <f t="shared" si="11"/>
        <v>1.2064532413804906E-3</v>
      </c>
      <c r="F154">
        <f t="shared" si="11"/>
        <v>1.3089439762493064E-3</v>
      </c>
      <c r="G154">
        <f t="shared" si="11"/>
        <v>1.2600495125337865E-3</v>
      </c>
      <c r="H154">
        <f t="shared" si="11"/>
        <v>1.5940888378691343E-3</v>
      </c>
      <c r="I154">
        <f t="shared" si="11"/>
        <v>1.1487455892046996E-3</v>
      </c>
      <c r="J154">
        <f t="shared" si="11"/>
        <v>1.2760399725776509E-3</v>
      </c>
      <c r="K154">
        <f t="shared" si="11"/>
        <v>1.4831238483318601E-3</v>
      </c>
      <c r="L154">
        <f t="shared" si="11"/>
        <v>1.5205034035883881E-3</v>
      </c>
      <c r="M154">
        <f t="shared" si="11"/>
        <v>1.9457714372968611E-3</v>
      </c>
      <c r="N154">
        <f t="shared" si="11"/>
        <v>1.7818959372772631E-3</v>
      </c>
      <c r="O154">
        <f t="shared" si="11"/>
        <v>1.1921028655798825E-3</v>
      </c>
      <c r="P154">
        <f t="shared" si="11"/>
        <v>1.3593604343899567E-3</v>
      </c>
      <c r="Q154">
        <f t="shared" si="11"/>
        <v>1.4021644390718297E-3</v>
      </c>
      <c r="R154">
        <f t="shared" si="11"/>
        <v>1.4780030480427767E-3</v>
      </c>
      <c r="S154">
        <f t="shared" si="11"/>
        <v>1.6057159257127022E-3</v>
      </c>
      <c r="T154">
        <f t="shared" si="11"/>
        <v>1.4975738994675938E-3</v>
      </c>
      <c r="U154">
        <f t="shared" si="11"/>
        <v>1.1914177122068215E-3</v>
      </c>
      <c r="V154">
        <f t="shared" si="11"/>
        <v>1.3352287438132271E-3</v>
      </c>
      <c r="W154">
        <f t="shared" si="11"/>
        <v>1.5341851118886229E-3</v>
      </c>
      <c r="X154">
        <f t="shared" si="11"/>
        <v>1.7749846199668557E-3</v>
      </c>
      <c r="Y154">
        <f t="shared" si="11"/>
        <v>1.5014872355817999E-3</v>
      </c>
      <c r="Z154">
        <f t="shared" si="11"/>
        <v>1.4482537640599306E-3</v>
      </c>
      <c r="AA154">
        <f t="shared" si="11"/>
        <v>1.3808227422411222E-3</v>
      </c>
      <c r="AB154">
        <f t="shared" si="11"/>
        <v>1.0274008435915069E-3</v>
      </c>
      <c r="AC154">
        <f t="shared" si="11"/>
        <v>1.1899149412698453E-3</v>
      </c>
      <c r="AD154">
        <f t="shared" si="11"/>
        <v>1.4896960737071317E-3</v>
      </c>
      <c r="AE154">
        <f t="shared" si="11"/>
        <v>1.2762873231749385E-3</v>
      </c>
      <c r="AF154">
        <f t="shared" si="11"/>
        <v>9.5955042301209181E-4</v>
      </c>
      <c r="AG154">
        <f t="shared" si="11"/>
        <v>9.2409609624607113E-4</v>
      </c>
      <c r="AH154">
        <f t="shared" si="11"/>
        <v>1.1375173884595941E-3</v>
      </c>
      <c r="AI154">
        <f t="shared" si="11"/>
        <v>1.3982215110518112E-3</v>
      </c>
      <c r="AJ154">
        <f t="shared" si="11"/>
        <v>1.5114359268007123E-3</v>
      </c>
      <c r="AK154">
        <f t="shared" si="11"/>
        <v>8.9406975303824216E-4</v>
      </c>
      <c r="AL154">
        <f t="shared" si="11"/>
        <v>9.3242410879868453E-4</v>
      </c>
      <c r="AM154">
        <f t="shared" si="11"/>
        <v>1.1724050946798075E-3</v>
      </c>
      <c r="AN154">
        <f t="shared" si="11"/>
        <v>1.4724910423048159E-3</v>
      </c>
      <c r="AO154">
        <f t="shared" si="11"/>
        <v>1.4998130627850413E-3</v>
      </c>
      <c r="AP154">
        <f t="shared" ref="D154:BD159" si="12">AP45/SUM(AP$31:AP$55)</f>
        <v>1.3580217115696652E-3</v>
      </c>
      <c r="AQ154">
        <f t="shared" si="12"/>
        <v>1.2883590766753982E-3</v>
      </c>
      <c r="AR154">
        <f t="shared" si="12"/>
        <v>1.3618139242094947E-3</v>
      </c>
      <c r="AS154">
        <f t="shared" si="12"/>
        <v>1.3476201510029034E-3</v>
      </c>
      <c r="AT154">
        <f t="shared" si="12"/>
        <v>1.2648986495944934E-3</v>
      </c>
      <c r="AU154">
        <f t="shared" si="12"/>
        <v>1.5993879038078153E-3</v>
      </c>
      <c r="AV154">
        <f t="shared" si="12"/>
        <v>1.4547213086338266E-3</v>
      </c>
      <c r="AW154">
        <f t="shared" si="12"/>
        <v>1.2103858030410857E-3</v>
      </c>
      <c r="AX154">
        <f t="shared" si="12"/>
        <v>1.4565963461638588E-3</v>
      </c>
      <c r="AY154">
        <f t="shared" si="12"/>
        <v>1.5347369212293817E-3</v>
      </c>
      <c r="AZ154">
        <f t="shared" si="12"/>
        <v>1.8619837332094127E-3</v>
      </c>
      <c r="BA154">
        <f t="shared" si="12"/>
        <v>1.5870435588600392E-3</v>
      </c>
      <c r="BB154">
        <f t="shared" si="12"/>
        <v>1.793029071856895E-3</v>
      </c>
      <c r="BC154">
        <f t="shared" si="12"/>
        <v>1.983292516705031E-3</v>
      </c>
      <c r="BD154">
        <f t="shared" si="12"/>
        <v>2.2584596229801275E-3</v>
      </c>
      <c r="BE154" s="9">
        <f t="shared" si="9"/>
        <v>1.4160504671354014E-3</v>
      </c>
    </row>
    <row r="155" spans="1:57" x14ac:dyDescent="0.35">
      <c r="A155" t="s">
        <v>31</v>
      </c>
      <c r="B155" t="s">
        <v>480</v>
      </c>
      <c r="C155">
        <f t="shared" si="8"/>
        <v>7.6658179983873974E-4</v>
      </c>
      <c r="D155">
        <f t="shared" si="12"/>
        <v>8.2700581046569425E-4</v>
      </c>
      <c r="E155">
        <f t="shared" si="12"/>
        <v>8.1285856688756452E-4</v>
      </c>
      <c r="F155">
        <f t="shared" si="12"/>
        <v>8.8211441877670649E-4</v>
      </c>
      <c r="G155">
        <f t="shared" si="12"/>
        <v>8.3015026708108293E-4</v>
      </c>
      <c r="H155">
        <f t="shared" si="12"/>
        <v>7.2185154922375894E-4</v>
      </c>
      <c r="I155">
        <f t="shared" si="12"/>
        <v>6.3980766993679478E-4</v>
      </c>
      <c r="J155">
        <f t="shared" si="12"/>
        <v>6.9056280868908155E-4</v>
      </c>
      <c r="K155">
        <f t="shared" si="12"/>
        <v>6.9911561874229095E-4</v>
      </c>
      <c r="L155">
        <f t="shared" si="12"/>
        <v>7.2984163372242627E-4</v>
      </c>
      <c r="M155">
        <f t="shared" si="12"/>
        <v>8.0710250201775622E-4</v>
      </c>
      <c r="N155">
        <f t="shared" si="12"/>
        <v>7.7077359147342079E-4</v>
      </c>
      <c r="O155">
        <f t="shared" si="12"/>
        <v>7.2298936423443401E-4</v>
      </c>
      <c r="P155">
        <f t="shared" si="12"/>
        <v>8.4616675054811539E-4</v>
      </c>
      <c r="Q155">
        <f t="shared" si="12"/>
        <v>8.6309552540132838E-4</v>
      </c>
      <c r="R155">
        <f t="shared" si="12"/>
        <v>9.2185862517818571E-4</v>
      </c>
      <c r="S155">
        <f t="shared" si="12"/>
        <v>7.3933006865310562E-4</v>
      </c>
      <c r="T155">
        <f t="shared" si="12"/>
        <v>6.9478319171550765E-4</v>
      </c>
      <c r="U155">
        <f t="shared" si="12"/>
        <v>6.573196392118066E-4</v>
      </c>
      <c r="V155">
        <f t="shared" si="12"/>
        <v>7.9358761693100618E-4</v>
      </c>
      <c r="W155">
        <f t="shared" si="12"/>
        <v>8.4751123496534808E-4</v>
      </c>
      <c r="X155">
        <f t="shared" si="12"/>
        <v>9.9270834018333498E-4</v>
      </c>
      <c r="Y155">
        <f t="shared" si="12"/>
        <v>7.893952534708446E-4</v>
      </c>
      <c r="Z155">
        <f t="shared" si="12"/>
        <v>8.1744403354671647E-4</v>
      </c>
      <c r="AA155">
        <f t="shared" si="12"/>
        <v>8.3165673054827916E-4</v>
      </c>
      <c r="AB155">
        <f t="shared" si="12"/>
        <v>7.5656695829813829E-4</v>
      </c>
      <c r="AC155">
        <f t="shared" si="12"/>
        <v>8.4244801649211863E-4</v>
      </c>
      <c r="AD155">
        <f t="shared" si="12"/>
        <v>9.9529537383690348E-4</v>
      </c>
      <c r="AE155">
        <f t="shared" si="12"/>
        <v>9.6300023337744203E-4</v>
      </c>
      <c r="AF155">
        <f t="shared" si="12"/>
        <v>8.2320893351069016E-4</v>
      </c>
      <c r="AG155">
        <f t="shared" si="12"/>
        <v>5.0927342826457233E-4</v>
      </c>
      <c r="AH155">
        <f t="shared" si="12"/>
        <v>6.6375716452190332E-4</v>
      </c>
      <c r="AI155">
        <f t="shared" si="12"/>
        <v>7.4395898443835057E-4</v>
      </c>
      <c r="AJ155">
        <f t="shared" si="12"/>
        <v>8.4492042673740147E-4</v>
      </c>
      <c r="AK155">
        <f t="shared" si="12"/>
        <v>7.8272208690950511E-4</v>
      </c>
      <c r="AL155">
        <f t="shared" si="12"/>
        <v>8.1518119740433062E-4</v>
      </c>
      <c r="AM155">
        <f t="shared" si="12"/>
        <v>7.0290230181413373E-4</v>
      </c>
      <c r="AN155">
        <f t="shared" si="12"/>
        <v>6.9575932876530307E-4</v>
      </c>
      <c r="AO155">
        <f t="shared" si="12"/>
        <v>8.4091989370106983E-4</v>
      </c>
      <c r="AP155">
        <f t="shared" si="12"/>
        <v>6.1675370057537218E-4</v>
      </c>
      <c r="AQ155">
        <f t="shared" si="12"/>
        <v>5.9939213785754225E-4</v>
      </c>
      <c r="AR155">
        <f t="shared" si="12"/>
        <v>6.2069900700760712E-4</v>
      </c>
      <c r="AS155">
        <f t="shared" si="12"/>
        <v>5.5565936655824568E-4</v>
      </c>
      <c r="AT155">
        <f t="shared" si="12"/>
        <v>6.079732198245089E-4</v>
      </c>
      <c r="AU155">
        <f t="shared" si="12"/>
        <v>5.9512550576922105E-4</v>
      </c>
      <c r="AV155">
        <f t="shared" si="12"/>
        <v>7.4146471325887444E-4</v>
      </c>
      <c r="AW155">
        <f t="shared" si="12"/>
        <v>7.4620214429216628E-4</v>
      </c>
      <c r="AX155">
        <f t="shared" si="12"/>
        <v>8.1469516771250691E-4</v>
      </c>
      <c r="AY155">
        <f t="shared" si="12"/>
        <v>7.4207438277730802E-4</v>
      </c>
      <c r="AZ155">
        <f t="shared" si="12"/>
        <v>8.8050262622849302E-4</v>
      </c>
      <c r="BA155">
        <f t="shared" si="12"/>
        <v>8.8308596254110913E-4</v>
      </c>
      <c r="BB155">
        <f t="shared" si="12"/>
        <v>1.0074726671566189E-3</v>
      </c>
      <c r="BC155">
        <f t="shared" si="12"/>
        <v>9.8341664077194069E-4</v>
      </c>
      <c r="BD155">
        <f t="shared" si="12"/>
        <v>8.8652519576145575E-4</v>
      </c>
      <c r="BE155" s="9">
        <f t="shared" si="9"/>
        <v>7.7697350699274361E-4</v>
      </c>
    </row>
    <row r="156" spans="1:57" x14ac:dyDescent="0.35">
      <c r="A156" t="s">
        <v>35</v>
      </c>
      <c r="B156" t="s">
        <v>481</v>
      </c>
      <c r="C156">
        <f t="shared" si="8"/>
        <v>3.9981411384335516E-2</v>
      </c>
      <c r="D156">
        <f t="shared" si="12"/>
        <v>3.8646452873523814E-2</v>
      </c>
      <c r="E156">
        <f t="shared" si="12"/>
        <v>4.1571298391823497E-2</v>
      </c>
      <c r="F156">
        <f t="shared" si="12"/>
        <v>4.0980380068008179E-2</v>
      </c>
      <c r="G156">
        <f t="shared" si="12"/>
        <v>3.9110948594921258E-2</v>
      </c>
      <c r="H156">
        <f t="shared" si="12"/>
        <v>3.8674199321259033E-2</v>
      </c>
      <c r="I156">
        <f t="shared" si="12"/>
        <v>3.7792275776493855E-2</v>
      </c>
      <c r="J156">
        <f t="shared" si="12"/>
        <v>3.9982585807433059E-2</v>
      </c>
      <c r="K156">
        <f t="shared" si="12"/>
        <v>4.6616030721137763E-2</v>
      </c>
      <c r="L156">
        <f t="shared" si="12"/>
        <v>4.9942688717864746E-2</v>
      </c>
      <c r="M156">
        <f t="shared" si="12"/>
        <v>4.7549244159413653E-2</v>
      </c>
      <c r="N156">
        <f t="shared" si="12"/>
        <v>4.4290473901440433E-2</v>
      </c>
      <c r="O156">
        <f t="shared" si="12"/>
        <v>4.2502046875774649E-2</v>
      </c>
      <c r="P156">
        <f t="shared" si="12"/>
        <v>4.3156841994342381E-2</v>
      </c>
      <c r="Q156">
        <f t="shared" si="12"/>
        <v>4.1363668057766312E-2</v>
      </c>
      <c r="R156">
        <f t="shared" si="12"/>
        <v>4.1172304059052318E-2</v>
      </c>
      <c r="S156">
        <f t="shared" si="12"/>
        <v>3.8265367464349678E-2</v>
      </c>
      <c r="T156">
        <f t="shared" si="12"/>
        <v>3.9554286030692491E-2</v>
      </c>
      <c r="U156">
        <f t="shared" si="12"/>
        <v>3.9655137068813705E-2</v>
      </c>
      <c r="V156">
        <f t="shared" si="12"/>
        <v>3.4332520681092049E-2</v>
      </c>
      <c r="W156">
        <f t="shared" si="12"/>
        <v>3.719795050725612E-2</v>
      </c>
      <c r="X156">
        <f t="shared" si="12"/>
        <v>4.5210012976522607E-2</v>
      </c>
      <c r="Y156">
        <f t="shared" si="12"/>
        <v>4.6376040490230155E-2</v>
      </c>
      <c r="Z156">
        <f t="shared" si="12"/>
        <v>4.3723043617368409E-2</v>
      </c>
      <c r="AA156">
        <f t="shared" si="12"/>
        <v>4.1103734763150754E-2</v>
      </c>
      <c r="AB156">
        <f t="shared" si="12"/>
        <v>4.4243344377808962E-2</v>
      </c>
      <c r="AC156">
        <f t="shared" si="12"/>
        <v>4.0447432869730821E-2</v>
      </c>
      <c r="AD156">
        <f t="shared" si="12"/>
        <v>4.3646638038407286E-2</v>
      </c>
      <c r="AE156">
        <f t="shared" si="12"/>
        <v>4.0271925659227381E-2</v>
      </c>
      <c r="AF156">
        <f t="shared" si="12"/>
        <v>4.0376243817278341E-2</v>
      </c>
      <c r="AG156">
        <f t="shared" si="12"/>
        <v>3.8663065382591476E-2</v>
      </c>
      <c r="AH156">
        <f t="shared" si="12"/>
        <v>4.0343786399599964E-2</v>
      </c>
      <c r="AI156">
        <f t="shared" si="12"/>
        <v>3.9171626498655604E-2</v>
      </c>
      <c r="AJ156">
        <f t="shared" si="12"/>
        <v>4.3855640658358709E-2</v>
      </c>
      <c r="AK156">
        <f t="shared" si="12"/>
        <v>4.3066778570835317E-2</v>
      </c>
      <c r="AL156">
        <f t="shared" si="12"/>
        <v>4.2573058292585744E-2</v>
      </c>
      <c r="AM156">
        <f t="shared" si="12"/>
        <v>4.3979407552071866E-2</v>
      </c>
      <c r="AN156">
        <f t="shared" si="12"/>
        <v>4.4339304616592697E-2</v>
      </c>
      <c r="AO156">
        <f t="shared" si="12"/>
        <v>4.4710235371810146E-2</v>
      </c>
      <c r="AP156">
        <f t="shared" si="12"/>
        <v>4.0852116845124971E-2</v>
      </c>
      <c r="AQ156">
        <f t="shared" si="12"/>
        <v>4.4064687413692918E-2</v>
      </c>
      <c r="AR156">
        <f t="shared" si="12"/>
        <v>3.8903570569853337E-2</v>
      </c>
      <c r="AS156">
        <f t="shared" si="12"/>
        <v>4.1705795191414999E-2</v>
      </c>
      <c r="AT156">
        <f t="shared" si="12"/>
        <v>4.2918696881277849E-2</v>
      </c>
      <c r="AU156">
        <f t="shared" si="12"/>
        <v>4.3544887253325837E-2</v>
      </c>
      <c r="AV156">
        <f t="shared" si="12"/>
        <v>4.8628086565224098E-2</v>
      </c>
      <c r="AW156">
        <f t="shared" si="12"/>
        <v>4.6012676522505534E-2</v>
      </c>
      <c r="AX156">
        <f t="shared" si="12"/>
        <v>4.3275308488190313E-2</v>
      </c>
      <c r="AY156">
        <f t="shared" si="12"/>
        <v>4.3987792404872467E-2</v>
      </c>
      <c r="AZ156">
        <f t="shared" si="12"/>
        <v>4.2301915577966843E-2</v>
      </c>
      <c r="BA156">
        <f t="shared" si="12"/>
        <v>4.172263912725907E-2</v>
      </c>
      <c r="BB156">
        <f t="shared" si="12"/>
        <v>4.1918931200236209E-2</v>
      </c>
      <c r="BC156">
        <f t="shared" si="12"/>
        <v>4.8674293116638019E-2</v>
      </c>
      <c r="BD156">
        <f t="shared" si="12"/>
        <v>4.7126189276085827E-2</v>
      </c>
      <c r="BE156" s="9">
        <f t="shared" si="9"/>
        <v>4.2297722571172036E-2</v>
      </c>
    </row>
    <row r="157" spans="1:57" x14ac:dyDescent="0.35">
      <c r="A157" t="s">
        <v>37</v>
      </c>
      <c r="B157" t="s">
        <v>482</v>
      </c>
      <c r="C157">
        <f t="shared" si="8"/>
        <v>6.4531888611295371E-2</v>
      </c>
      <c r="D157">
        <f t="shared" si="12"/>
        <v>5.9891503693673617E-2</v>
      </c>
      <c r="E157">
        <f t="shared" si="12"/>
        <v>4.8001437476202495E-2</v>
      </c>
      <c r="F157">
        <f t="shared" si="12"/>
        <v>5.5079983116519723E-2</v>
      </c>
      <c r="G157">
        <f t="shared" si="12"/>
        <v>5.5442178551486608E-2</v>
      </c>
      <c r="H157">
        <f t="shared" si="12"/>
        <v>5.4850692025044237E-2</v>
      </c>
      <c r="I157">
        <f t="shared" si="12"/>
        <v>4.9783822560006206E-2</v>
      </c>
      <c r="J157">
        <f t="shared" si="12"/>
        <v>5.1567027127108596E-2</v>
      </c>
      <c r="K157">
        <f t="shared" si="12"/>
        <v>5.2288854598932351E-2</v>
      </c>
      <c r="L157">
        <f t="shared" si="12"/>
        <v>5.6071487052328707E-2</v>
      </c>
      <c r="M157">
        <f t="shared" si="12"/>
        <v>5.6994524791134961E-2</v>
      </c>
      <c r="N157">
        <f t="shared" si="12"/>
        <v>5.8011072618475358E-2</v>
      </c>
      <c r="O157">
        <f t="shared" si="12"/>
        <v>5.7048667701485499E-2</v>
      </c>
      <c r="P157">
        <f t="shared" si="12"/>
        <v>5.6954425080451739E-2</v>
      </c>
      <c r="Q157">
        <f t="shared" si="12"/>
        <v>5.3867764482018063E-2</v>
      </c>
      <c r="R157">
        <f t="shared" si="12"/>
        <v>5.4816485405748495E-2</v>
      </c>
      <c r="S157">
        <f t="shared" si="12"/>
        <v>5.3188903376671585E-2</v>
      </c>
      <c r="T157">
        <f t="shared" si="12"/>
        <v>5.3289965657827745E-2</v>
      </c>
      <c r="U157">
        <f t="shared" si="12"/>
        <v>4.9964602663968342E-2</v>
      </c>
      <c r="V157">
        <f t="shared" si="12"/>
        <v>5.2933205835680577E-2</v>
      </c>
      <c r="W157">
        <f t="shared" si="12"/>
        <v>5.4792643809334116E-2</v>
      </c>
      <c r="X157">
        <f t="shared" si="12"/>
        <v>5.6445784334096048E-2</v>
      </c>
      <c r="Y157">
        <f t="shared" si="12"/>
        <v>5.8135630378989334E-2</v>
      </c>
      <c r="Z157">
        <f t="shared" si="12"/>
        <v>5.8692871696852673E-2</v>
      </c>
      <c r="AA157">
        <f t="shared" si="12"/>
        <v>6.0925667801783087E-2</v>
      </c>
      <c r="AB157">
        <f t="shared" si="12"/>
        <v>6.0974268361854378E-2</v>
      </c>
      <c r="AC157">
        <f t="shared" si="12"/>
        <v>5.5631361227327987E-2</v>
      </c>
      <c r="AD157">
        <f t="shared" si="12"/>
        <v>4.9487292064556501E-2</v>
      </c>
      <c r="AE157">
        <f t="shared" si="12"/>
        <v>4.85492096758827E-2</v>
      </c>
      <c r="AF157">
        <f t="shared" si="12"/>
        <v>4.7038610713601624E-2</v>
      </c>
      <c r="AG157">
        <f t="shared" si="12"/>
        <v>4.3970212047380178E-2</v>
      </c>
      <c r="AH157">
        <f t="shared" si="12"/>
        <v>5.0552207434124342E-2</v>
      </c>
      <c r="AI157">
        <f t="shared" si="12"/>
        <v>5.4486209162310693E-2</v>
      </c>
      <c r="AJ157">
        <f t="shared" si="12"/>
        <v>5.9923499158910168E-2</v>
      </c>
      <c r="AK157">
        <f t="shared" si="12"/>
        <v>5.8590549400386105E-2</v>
      </c>
      <c r="AL157">
        <f t="shared" si="12"/>
        <v>5.6232574352754694E-2</v>
      </c>
      <c r="AM157">
        <f t="shared" si="12"/>
        <v>5.5458093748672027E-2</v>
      </c>
      <c r="AN157">
        <f t="shared" si="12"/>
        <v>5.1114446745518759E-2</v>
      </c>
      <c r="AO157">
        <f t="shared" si="12"/>
        <v>4.7548662822587615E-2</v>
      </c>
      <c r="AP157">
        <f t="shared" si="12"/>
        <v>4.7239772806612429E-2</v>
      </c>
      <c r="AQ157">
        <f t="shared" si="12"/>
        <v>4.6249100940080001E-2</v>
      </c>
      <c r="AR157">
        <f t="shared" si="12"/>
        <v>4.6253351734097052E-2</v>
      </c>
      <c r="AS157">
        <f t="shared" si="12"/>
        <v>4.539992116052069E-2</v>
      </c>
      <c r="AT157">
        <f t="shared" si="12"/>
        <v>4.9126304934928894E-2</v>
      </c>
      <c r="AU157">
        <f t="shared" si="12"/>
        <v>5.3423239751266983E-2</v>
      </c>
      <c r="AV157">
        <f t="shared" si="12"/>
        <v>5.2119074035384343E-2</v>
      </c>
      <c r="AW157">
        <f t="shared" si="12"/>
        <v>5.5010205572002091E-2</v>
      </c>
      <c r="AX157">
        <f t="shared" si="12"/>
        <v>5.1370069768501232E-2</v>
      </c>
      <c r="AY157">
        <f t="shared" si="12"/>
        <v>5.2778314529687231E-2</v>
      </c>
      <c r="AZ157">
        <f t="shared" si="12"/>
        <v>5.5239192429266212E-2</v>
      </c>
      <c r="BA157">
        <f t="shared" si="12"/>
        <v>6.1787320729767226E-2</v>
      </c>
      <c r="BB157">
        <f t="shared" si="12"/>
        <v>6.6271916764418556E-2</v>
      </c>
      <c r="BC157">
        <f t="shared" si="12"/>
        <v>6.4556809900579187E-2</v>
      </c>
      <c r="BD157">
        <f t="shared" si="12"/>
        <v>5.70374891716008E-2</v>
      </c>
      <c r="BE157" s="9">
        <f t="shared" si="9"/>
        <v>5.4203525399846214E-2</v>
      </c>
    </row>
    <row r="158" spans="1:57" x14ac:dyDescent="0.35">
      <c r="A158" t="s">
        <v>39</v>
      </c>
      <c r="B158" t="s">
        <v>39</v>
      </c>
      <c r="C158">
        <f t="shared" si="8"/>
        <v>2.2310310723804152E-2</v>
      </c>
      <c r="D158">
        <f t="shared" si="12"/>
        <v>2.3614658142364981E-2</v>
      </c>
      <c r="E158">
        <f t="shared" si="12"/>
        <v>2.1369623903175709E-2</v>
      </c>
      <c r="F158">
        <f t="shared" si="12"/>
        <v>2.3598931977596192E-2</v>
      </c>
      <c r="G158">
        <f t="shared" si="12"/>
        <v>2.3599986164162215E-2</v>
      </c>
      <c r="H158">
        <f t="shared" si="12"/>
        <v>2.2292179440264279E-2</v>
      </c>
      <c r="I158">
        <f t="shared" si="12"/>
        <v>2.2330257086354648E-2</v>
      </c>
      <c r="J158">
        <f t="shared" si="12"/>
        <v>2.2513348378928828E-2</v>
      </c>
      <c r="K158">
        <f t="shared" si="12"/>
        <v>2.1907287281588791E-2</v>
      </c>
      <c r="L158">
        <f t="shared" si="12"/>
        <v>1.958876231022948E-2</v>
      </c>
      <c r="M158">
        <f t="shared" si="12"/>
        <v>2.0338983050847456E-2</v>
      </c>
      <c r="N158">
        <f t="shared" si="12"/>
        <v>2.0363341013442955E-2</v>
      </c>
      <c r="O158">
        <f t="shared" si="12"/>
        <v>2.0194866016535504E-2</v>
      </c>
      <c r="P158">
        <f t="shared" si="12"/>
        <v>2.1794573181018871E-2</v>
      </c>
      <c r="Q158">
        <f t="shared" si="12"/>
        <v>2.1231178690137839E-2</v>
      </c>
      <c r="R158">
        <f t="shared" si="12"/>
        <v>2.0806665682952981E-2</v>
      </c>
      <c r="S158">
        <f t="shared" si="12"/>
        <v>2.1793650948127193E-2</v>
      </c>
      <c r="T158">
        <f t="shared" si="12"/>
        <v>2.2649814566714454E-2</v>
      </c>
      <c r="U158">
        <f t="shared" si="12"/>
        <v>2.3870407877398921E-2</v>
      </c>
      <c r="V158">
        <f t="shared" si="12"/>
        <v>2.4559547391907466E-2</v>
      </c>
      <c r="W158">
        <f t="shared" si="12"/>
        <v>2.2193514853060599E-2</v>
      </c>
      <c r="X158">
        <f t="shared" si="12"/>
        <v>1.8678933538165493E-2</v>
      </c>
      <c r="Y158">
        <f t="shared" si="12"/>
        <v>1.9492912029460966E-2</v>
      </c>
      <c r="Z158">
        <f t="shared" si="12"/>
        <v>1.916091120417996E-2</v>
      </c>
      <c r="AA158">
        <f t="shared" si="12"/>
        <v>2.0197121567515557E-2</v>
      </c>
      <c r="AB158">
        <f t="shared" si="12"/>
        <v>1.911332258050279E-2</v>
      </c>
      <c r="AC158">
        <f t="shared" si="12"/>
        <v>2.3764941747673577E-2</v>
      </c>
      <c r="AD158">
        <f t="shared" si="12"/>
        <v>2.2222154133508591E-2</v>
      </c>
      <c r="AE158">
        <f t="shared" si="12"/>
        <v>2.0138329260784169E-2</v>
      </c>
      <c r="AF158">
        <f t="shared" si="12"/>
        <v>2.3151961707500758E-2</v>
      </c>
      <c r="AG158">
        <f t="shared" si="12"/>
        <v>2.3750034576772855E-2</v>
      </c>
      <c r="AH158">
        <f t="shared" si="12"/>
        <v>2.2868670365548644E-2</v>
      </c>
      <c r="AI158">
        <f t="shared" si="12"/>
        <v>2.2207585630508727E-2</v>
      </c>
      <c r="AJ158">
        <f t="shared" si="12"/>
        <v>1.9622240866584571E-2</v>
      </c>
      <c r="AK158">
        <f t="shared" si="12"/>
        <v>2.0961023437811237E-2</v>
      </c>
      <c r="AL158">
        <f t="shared" si="12"/>
        <v>1.9824251311712095E-2</v>
      </c>
      <c r="AM158">
        <f t="shared" si="12"/>
        <v>1.906972108366501E-2</v>
      </c>
      <c r="AN158">
        <f t="shared" si="12"/>
        <v>1.6219718265800258E-2</v>
      </c>
      <c r="AO158">
        <f t="shared" si="12"/>
        <v>1.5831336740578524E-2</v>
      </c>
      <c r="AP158">
        <f t="shared" si="12"/>
        <v>1.9339275724368946E-2</v>
      </c>
      <c r="AQ158">
        <f t="shared" si="12"/>
        <v>1.9130952258488588E-2</v>
      </c>
      <c r="AR158">
        <f t="shared" si="12"/>
        <v>1.9054346353005878E-2</v>
      </c>
      <c r="AS158">
        <f t="shared" si="12"/>
        <v>2.0502962082187302E-2</v>
      </c>
      <c r="AT158">
        <f t="shared" si="12"/>
        <v>1.8427686432334778E-2</v>
      </c>
      <c r="AU158">
        <f t="shared" si="12"/>
        <v>1.8891279031043384E-2</v>
      </c>
      <c r="AV158">
        <f t="shared" si="12"/>
        <v>1.8932933295976947E-2</v>
      </c>
      <c r="AW158">
        <f t="shared" si="12"/>
        <v>2.217836721596007E-2</v>
      </c>
      <c r="AX158">
        <f t="shared" si="12"/>
        <v>2.4022733781329561E-2</v>
      </c>
      <c r="AY158">
        <f t="shared" si="12"/>
        <v>2.30536078486825E-2</v>
      </c>
      <c r="AZ158">
        <f t="shared" si="12"/>
        <v>1.8634764362937494E-2</v>
      </c>
      <c r="BA158">
        <f t="shared" si="12"/>
        <v>1.9061974191809276E-2</v>
      </c>
      <c r="BB158">
        <f t="shared" si="12"/>
        <v>1.8197154579090775E-2</v>
      </c>
      <c r="BC158">
        <f t="shared" si="12"/>
        <v>1.7715980675034448E-2</v>
      </c>
      <c r="BD158">
        <f t="shared" si="12"/>
        <v>1.8746312237000989E-2</v>
      </c>
      <c r="BE158" s="9">
        <f t="shared" si="9"/>
        <v>2.0834951644409967E-2</v>
      </c>
    </row>
    <row r="159" spans="1:57" x14ac:dyDescent="0.35">
      <c r="A159" t="s">
        <v>41</v>
      </c>
      <c r="B159" t="s">
        <v>483</v>
      </c>
      <c r="C159">
        <f t="shared" si="8"/>
        <v>1.4433980624942904E-2</v>
      </c>
      <c r="D159">
        <f t="shared" si="12"/>
        <v>1.5263184957921259E-2</v>
      </c>
      <c r="E159">
        <f t="shared" si="12"/>
        <v>1.587641127220922E-2</v>
      </c>
      <c r="F159">
        <f t="shared" si="12"/>
        <v>1.4298790175332097E-2</v>
      </c>
      <c r="G159">
        <f t="shared" si="12"/>
        <v>1.4488098708819853E-2</v>
      </c>
      <c r="H159">
        <f t="shared" si="12"/>
        <v>1.2677517833242266E-2</v>
      </c>
      <c r="I159">
        <f t="shared" si="12"/>
        <v>1.2452014424754741E-2</v>
      </c>
      <c r="J159">
        <f t="shared" si="12"/>
        <v>1.4171549813097675E-2</v>
      </c>
      <c r="K159">
        <f t="shared" si="12"/>
        <v>1.3283196756103529E-2</v>
      </c>
      <c r="L159">
        <f t="shared" si="12"/>
        <v>1.4016702145079418E-2</v>
      </c>
      <c r="M159">
        <f t="shared" si="12"/>
        <v>1.3729467966756103E-2</v>
      </c>
      <c r="N159">
        <f t="shared" si="12"/>
        <v>1.3733030549155464E-2</v>
      </c>
      <c r="O159">
        <f t="shared" si="12"/>
        <v>1.2518173658393099E-2</v>
      </c>
      <c r="P159">
        <f t="shared" si="12"/>
        <v>1.3418431462521387E-2</v>
      </c>
      <c r="Q159">
        <f t="shared" si="12"/>
        <v>1.2111726000335617E-2</v>
      </c>
      <c r="R159">
        <f t="shared" si="12"/>
        <v>1.2628333373352724E-2</v>
      </c>
      <c r="S159">
        <f t="shared" si="12"/>
        <v>1.2957352083527482E-2</v>
      </c>
      <c r="T159">
        <f t="shared" si="12"/>
        <v>1.2100496294343593E-2</v>
      </c>
      <c r="U159">
        <f t="shared" si="12"/>
        <v>1.2380082656223357E-2</v>
      </c>
      <c r="V159">
        <f t="shared" si="12"/>
        <v>1.3297866081637086E-2</v>
      </c>
      <c r="W159">
        <f t="shared" si="12"/>
        <v>1.3238688355787733E-2</v>
      </c>
      <c r="X159">
        <f t="shared" si="12"/>
        <v>1.3184752082730605E-2</v>
      </c>
      <c r="Y159">
        <f t="shared" si="12"/>
        <v>1.1096915484410412E-2</v>
      </c>
      <c r="Z159">
        <f t="shared" si="12"/>
        <v>1.3447252248144817E-2</v>
      </c>
      <c r="AA159">
        <f t="shared" si="12"/>
        <v>1.4405276322390841E-2</v>
      </c>
      <c r="AB159">
        <f t="shared" si="12"/>
        <v>1.3301310646849689E-2</v>
      </c>
      <c r="AC159">
        <f t="shared" si="12"/>
        <v>1.3816821726093921E-2</v>
      </c>
      <c r="AD159">
        <f t="shared" si="12"/>
        <v>1.4319273880978586E-2</v>
      </c>
      <c r="AE159">
        <f t="shared" si="12"/>
        <v>1.2989813980998409E-2</v>
      </c>
      <c r="AF159">
        <f t="shared" ref="D159:BD164" si="13">AF50/SUM(AF$31:AF$55)</f>
        <v>1.2771107953234282E-2</v>
      </c>
      <c r="AG159">
        <f t="shared" si="13"/>
        <v>1.2504919105001591E-2</v>
      </c>
      <c r="AH159">
        <f t="shared" si="13"/>
        <v>1.2133191201750351E-2</v>
      </c>
      <c r="AI159">
        <f t="shared" si="13"/>
        <v>1.177843338056646E-2</v>
      </c>
      <c r="AJ159">
        <f t="shared" si="13"/>
        <v>1.2417616366881778E-2</v>
      </c>
      <c r="AK159">
        <f t="shared" si="13"/>
        <v>1.2465600812558854E-2</v>
      </c>
      <c r="AL159">
        <f t="shared" si="13"/>
        <v>1.2721601281395288E-2</v>
      </c>
      <c r="AM159">
        <f t="shared" si="13"/>
        <v>1.2202272188377499E-2</v>
      </c>
      <c r="AN159">
        <f t="shared" si="13"/>
        <v>1.3734428325193369E-2</v>
      </c>
      <c r="AO159">
        <f t="shared" si="13"/>
        <v>1.6128178510451816E-2</v>
      </c>
      <c r="AP159">
        <f t="shared" si="13"/>
        <v>1.3649568174342644E-2</v>
      </c>
      <c r="AQ159">
        <f t="shared" si="13"/>
        <v>1.3221683781283872E-2</v>
      </c>
      <c r="AR159">
        <f t="shared" si="13"/>
        <v>1.3016860738025417E-2</v>
      </c>
      <c r="AS159">
        <f t="shared" si="13"/>
        <v>1.1651522193283746E-2</v>
      </c>
      <c r="AT159">
        <f t="shared" si="13"/>
        <v>1.2514214730177104E-2</v>
      </c>
      <c r="AU159">
        <f t="shared" si="13"/>
        <v>1.1405484954929294E-2</v>
      </c>
      <c r="AV159">
        <f t="shared" si="13"/>
        <v>1.1827675585879398E-2</v>
      </c>
      <c r="AW159">
        <f t="shared" si="13"/>
        <v>1.2647933744633843E-2</v>
      </c>
      <c r="AX159">
        <f t="shared" si="13"/>
        <v>1.4027811774864564E-2</v>
      </c>
      <c r="AY159">
        <f t="shared" si="13"/>
        <v>1.3298768546254822E-2</v>
      </c>
      <c r="AZ159">
        <f t="shared" si="13"/>
        <v>1.3952942780846907E-2</v>
      </c>
      <c r="BA159">
        <f t="shared" si="13"/>
        <v>1.5163752418323002E-2</v>
      </c>
      <c r="BB159">
        <f t="shared" si="13"/>
        <v>1.3660358397448719E-2</v>
      </c>
      <c r="BC159">
        <f t="shared" si="13"/>
        <v>1.3138617791073604E-2</v>
      </c>
      <c r="BD159">
        <f t="shared" si="13"/>
        <v>1.3836472205487478E-2</v>
      </c>
      <c r="BE159" s="9">
        <f t="shared" si="9"/>
        <v>1.3250139416822211E-2</v>
      </c>
    </row>
    <row r="160" spans="1:57" x14ac:dyDescent="0.35">
      <c r="A160" t="s">
        <v>42</v>
      </c>
      <c r="B160" t="s">
        <v>484</v>
      </c>
      <c r="C160">
        <f t="shared" si="8"/>
        <v>8.5873049287634989E-3</v>
      </c>
      <c r="D160">
        <f t="shared" si="13"/>
        <v>9.5127093224551366E-3</v>
      </c>
      <c r="E160">
        <f t="shared" si="13"/>
        <v>9.4976106236336483E-3</v>
      </c>
      <c r="F160">
        <f t="shared" si="13"/>
        <v>8.4654528898732324E-3</v>
      </c>
      <c r="G160">
        <f t="shared" si="13"/>
        <v>7.8518379428085764E-3</v>
      </c>
      <c r="H160">
        <f t="shared" si="13"/>
        <v>7.9604184733842297E-3</v>
      </c>
      <c r="I160">
        <f t="shared" si="13"/>
        <v>9.9800302454534882E-3</v>
      </c>
      <c r="J160">
        <f t="shared" si="13"/>
        <v>1.0423495148546066E-2</v>
      </c>
      <c r="K160">
        <f t="shared" si="13"/>
        <v>9.4530419019939783E-3</v>
      </c>
      <c r="L160">
        <f t="shared" si="13"/>
        <v>8.6879225245034969E-3</v>
      </c>
      <c r="M160">
        <f t="shared" si="13"/>
        <v>9.4714569290840472E-3</v>
      </c>
      <c r="N160">
        <f t="shared" si="13"/>
        <v>9.2948664821230261E-3</v>
      </c>
      <c r="O160">
        <f t="shared" si="13"/>
        <v>8.5399045708140168E-3</v>
      </c>
      <c r="P160">
        <f t="shared" si="13"/>
        <v>8.9828916780279305E-3</v>
      </c>
      <c r="Q160">
        <f t="shared" si="13"/>
        <v>9.4895099416932877E-3</v>
      </c>
      <c r="R160">
        <f t="shared" si="13"/>
        <v>8.8368896318759878E-3</v>
      </c>
      <c r="S160">
        <f t="shared" si="13"/>
        <v>9.3107345129114089E-3</v>
      </c>
      <c r="T160">
        <f t="shared" si="13"/>
        <v>9.1145786312965167E-3</v>
      </c>
      <c r="U160">
        <f t="shared" si="13"/>
        <v>9.7209639849665467E-3</v>
      </c>
      <c r="V160">
        <f t="shared" si="13"/>
        <v>9.8705401486364266E-3</v>
      </c>
      <c r="W160">
        <f t="shared" si="13"/>
        <v>9.6239023812703887E-3</v>
      </c>
      <c r="X160">
        <f t="shared" si="13"/>
        <v>8.8921351489735078E-3</v>
      </c>
      <c r="Y160">
        <f t="shared" si="13"/>
        <v>9.496872288658826E-3</v>
      </c>
      <c r="Z160">
        <f t="shared" si="13"/>
        <v>8.8993805592873752E-3</v>
      </c>
      <c r="AA160">
        <f t="shared" si="13"/>
        <v>9.5274590061779629E-3</v>
      </c>
      <c r="AB160">
        <f t="shared" si="13"/>
        <v>8.6211881928442945E-3</v>
      </c>
      <c r="AC160">
        <f t="shared" si="13"/>
        <v>8.7305432098138923E-3</v>
      </c>
      <c r="AD160">
        <f t="shared" si="13"/>
        <v>9.4406617644888693E-3</v>
      </c>
      <c r="AE160">
        <f t="shared" si="13"/>
        <v>8.5806794241602112E-3</v>
      </c>
      <c r="AF160">
        <f t="shared" si="13"/>
        <v>7.9926499493890354E-3</v>
      </c>
      <c r="AG160">
        <f t="shared" si="13"/>
        <v>9.0811717816288457E-3</v>
      </c>
      <c r="AH160">
        <f t="shared" si="13"/>
        <v>9.5693639517054705E-3</v>
      </c>
      <c r="AI160">
        <f t="shared" si="13"/>
        <v>8.4421912946828753E-3</v>
      </c>
      <c r="AJ160">
        <f t="shared" si="13"/>
        <v>7.4491422558590767E-3</v>
      </c>
      <c r="AK160">
        <f t="shared" si="13"/>
        <v>8.4933089446316348E-3</v>
      </c>
      <c r="AL160">
        <f t="shared" si="13"/>
        <v>8.9814000703359702E-3</v>
      </c>
      <c r="AM160">
        <f t="shared" si="13"/>
        <v>8.9974994078751667E-3</v>
      </c>
      <c r="AN160">
        <f t="shared" si="13"/>
        <v>9.4611396592030484E-3</v>
      </c>
      <c r="AO160">
        <f t="shared" si="13"/>
        <v>1.0430848862017731E-2</v>
      </c>
      <c r="AP160">
        <f t="shared" si="13"/>
        <v>9.4853192519082294E-3</v>
      </c>
      <c r="AQ160">
        <f t="shared" si="13"/>
        <v>1.0805549673738875E-2</v>
      </c>
      <c r="AR160">
        <f t="shared" si="13"/>
        <v>9.7981712509522569E-3</v>
      </c>
      <c r="AS160">
        <f t="shared" si="13"/>
        <v>9.4134753779468623E-3</v>
      </c>
      <c r="AT160">
        <f t="shared" si="13"/>
        <v>1.037790741343579E-2</v>
      </c>
      <c r="AU160">
        <f t="shared" si="13"/>
        <v>9.1972123205543987E-3</v>
      </c>
      <c r="AV160">
        <f t="shared" si="13"/>
        <v>9.6589515549948823E-3</v>
      </c>
      <c r="AW160">
        <f t="shared" si="13"/>
        <v>9.5466880651568255E-3</v>
      </c>
      <c r="AX160">
        <f t="shared" si="13"/>
        <v>9.4570693574572186E-3</v>
      </c>
      <c r="AY160">
        <f t="shared" si="13"/>
        <v>9.4820637562965226E-3</v>
      </c>
      <c r="AZ160">
        <f t="shared" si="13"/>
        <v>1.0190528066458985E-2</v>
      </c>
      <c r="BA160">
        <f t="shared" si="13"/>
        <v>1.0173161399093536E-2</v>
      </c>
      <c r="BB160">
        <f t="shared" si="13"/>
        <v>1.0212970279577375E-2</v>
      </c>
      <c r="BC160">
        <f t="shared" si="13"/>
        <v>1.0460971618456268E-2</v>
      </c>
      <c r="BD160">
        <f t="shared" si="13"/>
        <v>1.1108540518943753E-2</v>
      </c>
      <c r="BE160" s="9">
        <f t="shared" si="9"/>
        <v>9.317264417978156E-3</v>
      </c>
    </row>
    <row r="161" spans="1:57" x14ac:dyDescent="0.35">
      <c r="A161" t="s">
        <v>43</v>
      </c>
      <c r="B161" t="s">
        <v>485</v>
      </c>
      <c r="C161">
        <f t="shared" si="8"/>
        <v>4.8934133544110232E-3</v>
      </c>
      <c r="D161">
        <f t="shared" si="13"/>
        <v>5.2662701609447575E-3</v>
      </c>
      <c r="E161">
        <f t="shared" si="13"/>
        <v>5.7712958249017086E-3</v>
      </c>
      <c r="F161">
        <f t="shared" si="13"/>
        <v>5.9187031969533859E-3</v>
      </c>
      <c r="G161">
        <f t="shared" si="13"/>
        <v>6.5522574651756902E-3</v>
      </c>
      <c r="H161">
        <f t="shared" si="13"/>
        <v>7.2285412081990307E-3</v>
      </c>
      <c r="I161">
        <f t="shared" si="13"/>
        <v>7.105742758540463E-3</v>
      </c>
      <c r="J161">
        <f t="shared" si="13"/>
        <v>6.6904527189659575E-3</v>
      </c>
      <c r="K161">
        <f t="shared" si="13"/>
        <v>6.1372363959591118E-3</v>
      </c>
      <c r="L161">
        <f t="shared" si="13"/>
        <v>4.1123768977052097E-3</v>
      </c>
      <c r="M161">
        <f t="shared" si="13"/>
        <v>5.7413345548938772E-3</v>
      </c>
      <c r="N161">
        <f t="shared" si="13"/>
        <v>5.7144988314077804E-3</v>
      </c>
      <c r="O161">
        <f t="shared" si="13"/>
        <v>4.9164849123844159E-3</v>
      </c>
      <c r="P161">
        <f t="shared" si="13"/>
        <v>5.0558571572860466E-3</v>
      </c>
      <c r="Q161">
        <f t="shared" si="13"/>
        <v>5.5423783434734725E-3</v>
      </c>
      <c r="R161">
        <f t="shared" si="13"/>
        <v>5.3475012302518204E-3</v>
      </c>
      <c r="S161">
        <f t="shared" si="13"/>
        <v>6.0336257721282779E-3</v>
      </c>
      <c r="T161">
        <f t="shared" si="13"/>
        <v>5.5867648421861022E-3</v>
      </c>
      <c r="U161">
        <f t="shared" si="13"/>
        <v>6.1414341567199897E-3</v>
      </c>
      <c r="V161">
        <f t="shared" si="13"/>
        <v>6.2107563258514938E-3</v>
      </c>
      <c r="W161">
        <f t="shared" si="13"/>
        <v>6.6199471792962013E-3</v>
      </c>
      <c r="X161">
        <f t="shared" si="13"/>
        <v>5.6666380132219763E-3</v>
      </c>
      <c r="Y161">
        <f t="shared" si="13"/>
        <v>5.4440175284258315E-3</v>
      </c>
      <c r="Z161">
        <f t="shared" si="13"/>
        <v>5.4366765938453996E-3</v>
      </c>
      <c r="AA161">
        <f t="shared" si="13"/>
        <v>5.2872212737774512E-3</v>
      </c>
      <c r="AB161">
        <f t="shared" si="13"/>
        <v>5.0644865082876108E-3</v>
      </c>
      <c r="AC161">
        <f t="shared" si="13"/>
        <v>5.6350419674326951E-3</v>
      </c>
      <c r="AD161">
        <f t="shared" si="13"/>
        <v>4.7966022326329863E-3</v>
      </c>
      <c r="AE161">
        <f t="shared" si="13"/>
        <v>6.3005803956417339E-3</v>
      </c>
      <c r="AF161">
        <f t="shared" si="13"/>
        <v>5.7450487610680775E-3</v>
      </c>
      <c r="AG161">
        <f t="shared" si="13"/>
        <v>5.8921873049810718E-3</v>
      </c>
      <c r="AH161">
        <f t="shared" si="13"/>
        <v>6.0020814996646927E-3</v>
      </c>
      <c r="AI161">
        <f t="shared" si="13"/>
        <v>6.1458520069171269E-3</v>
      </c>
      <c r="AJ161">
        <f t="shared" si="13"/>
        <v>5.9381349592911364E-3</v>
      </c>
      <c r="AK161">
        <f t="shared" si="13"/>
        <v>6.3474900887243368E-3</v>
      </c>
      <c r="AL161">
        <f t="shared" si="13"/>
        <v>4.7692700724515898E-3</v>
      </c>
      <c r="AM161">
        <f t="shared" si="13"/>
        <v>4.5026601846106622E-3</v>
      </c>
      <c r="AN161">
        <f t="shared" si="13"/>
        <v>5.2583482339392381E-3</v>
      </c>
      <c r="AO161">
        <f t="shared" si="13"/>
        <v>4.8893510483972577E-3</v>
      </c>
      <c r="AP161">
        <f t="shared" si="13"/>
        <v>5.7205974586613173E-3</v>
      </c>
      <c r="AQ161">
        <f t="shared" si="13"/>
        <v>6.5832481374829511E-3</v>
      </c>
      <c r="AR161">
        <f t="shared" si="13"/>
        <v>6.9551727608572842E-3</v>
      </c>
      <c r="AS161">
        <f t="shared" si="13"/>
        <v>6.2406379973199318E-3</v>
      </c>
      <c r="AT161">
        <f t="shared" si="13"/>
        <v>5.5773325454488267E-3</v>
      </c>
      <c r="AU161">
        <f t="shared" si="13"/>
        <v>5.0004291951096973E-3</v>
      </c>
      <c r="AV161">
        <f t="shared" si="13"/>
        <v>3.7075722752529512E-3</v>
      </c>
      <c r="AW161">
        <f t="shared" si="13"/>
        <v>6.5420422140865363E-3</v>
      </c>
      <c r="AX161">
        <f t="shared" si="13"/>
        <v>6.1156504305662045E-3</v>
      </c>
      <c r="AY161">
        <f t="shared" si="13"/>
        <v>4.8397110349776657E-3</v>
      </c>
      <c r="AZ161">
        <f t="shared" si="13"/>
        <v>4.6401497537819367E-3</v>
      </c>
      <c r="BA161">
        <f t="shared" si="13"/>
        <v>5.1132027865868875E-3</v>
      </c>
      <c r="BB161">
        <f t="shared" si="13"/>
        <v>5.7684751329414178E-3</v>
      </c>
      <c r="BC161">
        <f t="shared" si="13"/>
        <v>6.5716548830557211E-3</v>
      </c>
      <c r="BD161">
        <f t="shared" si="13"/>
        <v>7.4223717762316758E-3</v>
      </c>
      <c r="BE161" s="9">
        <f t="shared" si="9"/>
        <v>5.7130890804316234E-3</v>
      </c>
    </row>
    <row r="162" spans="1:57" x14ac:dyDescent="0.35">
      <c r="A162" t="s">
        <v>44</v>
      </c>
      <c r="B162" t="s">
        <v>486</v>
      </c>
      <c r="C162">
        <f t="shared" si="8"/>
        <v>9.00356281800236E-2</v>
      </c>
      <c r="D162">
        <f t="shared" si="13"/>
        <v>9.3108856246679125E-2</v>
      </c>
      <c r="E162">
        <f t="shared" si="13"/>
        <v>9.8864992748445943E-2</v>
      </c>
      <c r="F162">
        <f t="shared" si="13"/>
        <v>0.10308408068027146</v>
      </c>
      <c r="G162">
        <f t="shared" si="13"/>
        <v>0.10192071076675248</v>
      </c>
      <c r="H162">
        <f t="shared" si="13"/>
        <v>0.1033400672725541</v>
      </c>
      <c r="I162">
        <f t="shared" si="13"/>
        <v>0.11118112373492574</v>
      </c>
      <c r="J162">
        <f t="shared" si="13"/>
        <v>0.11053508609516756</v>
      </c>
      <c r="K162">
        <f t="shared" si="13"/>
        <v>0.10600090885030436</v>
      </c>
      <c r="L162">
        <f t="shared" si="13"/>
        <v>0.10210297316896301</v>
      </c>
      <c r="M162">
        <f t="shared" si="13"/>
        <v>9.4980694980694974E-2</v>
      </c>
      <c r="N162">
        <f t="shared" si="13"/>
        <v>9.0777238144176098E-2</v>
      </c>
      <c r="O162">
        <f t="shared" si="13"/>
        <v>9.4076863031041486E-2</v>
      </c>
      <c r="P162">
        <f t="shared" si="13"/>
        <v>9.090294161303529E-2</v>
      </c>
      <c r="Q162">
        <f t="shared" si="13"/>
        <v>8.8938504174728469E-2</v>
      </c>
      <c r="R162">
        <f t="shared" si="13"/>
        <v>9.1659012859185249E-2</v>
      </c>
      <c r="S162">
        <f t="shared" si="13"/>
        <v>9.6606898535733385E-2</v>
      </c>
      <c r="T162">
        <f t="shared" si="13"/>
        <v>0.10634583157289074</v>
      </c>
      <c r="U162">
        <f t="shared" si="13"/>
        <v>0.10727364992846627</v>
      </c>
      <c r="V162">
        <f t="shared" si="13"/>
        <v>0.1033575556960234</v>
      </c>
      <c r="W162">
        <f t="shared" si="13"/>
        <v>9.8033425737750646E-2</v>
      </c>
      <c r="X162">
        <f t="shared" si="13"/>
        <v>9.7574329984428651E-2</v>
      </c>
      <c r="Y162">
        <f t="shared" si="13"/>
        <v>9.6195194237434958E-2</v>
      </c>
      <c r="Z162">
        <f t="shared" si="13"/>
        <v>9.6047247735282365E-2</v>
      </c>
      <c r="AA162">
        <f t="shared" si="13"/>
        <v>8.9284013092974082E-2</v>
      </c>
      <c r="AB162">
        <f t="shared" si="13"/>
        <v>9.0083219892796704E-2</v>
      </c>
      <c r="AC162">
        <f t="shared" si="13"/>
        <v>9.6158728563522589E-2</v>
      </c>
      <c r="AD162">
        <f t="shared" si="13"/>
        <v>9.7631814219338003E-2</v>
      </c>
      <c r="AE162">
        <f t="shared" si="13"/>
        <v>9.5502214198653276E-2</v>
      </c>
      <c r="AF162">
        <f t="shared" si="13"/>
        <v>9.6365232870617865E-2</v>
      </c>
      <c r="AG162">
        <f t="shared" si="13"/>
        <v>0.10241302276470864</v>
      </c>
      <c r="AH162">
        <f t="shared" si="13"/>
        <v>0.10701352587404991</v>
      </c>
      <c r="AI162">
        <f t="shared" si="13"/>
        <v>0.10240478762847907</v>
      </c>
      <c r="AJ162">
        <f t="shared" si="13"/>
        <v>9.972674326352092E-2</v>
      </c>
      <c r="AK162">
        <f t="shared" si="13"/>
        <v>9.5314331061585419E-2</v>
      </c>
      <c r="AL162">
        <f t="shared" si="13"/>
        <v>8.8173406436906299E-2</v>
      </c>
      <c r="AM162">
        <f t="shared" si="13"/>
        <v>9.2649272634945337E-2</v>
      </c>
      <c r="AN162">
        <f t="shared" si="13"/>
        <v>8.9496919478603484E-2</v>
      </c>
      <c r="AO162">
        <f t="shared" si="13"/>
        <v>8.7782057776581199E-2</v>
      </c>
      <c r="AP162">
        <f t="shared" si="13"/>
        <v>9.3586692086692111E-2</v>
      </c>
      <c r="AQ162">
        <f t="shared" si="13"/>
        <v>9.7079707797193202E-2</v>
      </c>
      <c r="AR162">
        <f t="shared" si="13"/>
        <v>0.10350182928340465</v>
      </c>
      <c r="AS162">
        <f t="shared" si="13"/>
        <v>0.10959979077785836</v>
      </c>
      <c r="AT162">
        <f t="shared" si="13"/>
        <v>0.10920642306099802</v>
      </c>
      <c r="AU162">
        <f t="shared" si="13"/>
        <v>0.10427987664532945</v>
      </c>
      <c r="AV162">
        <f t="shared" si="13"/>
        <v>9.5101910395009787E-2</v>
      </c>
      <c r="AW162">
        <f t="shared" si="13"/>
        <v>9.6690682266140235E-2</v>
      </c>
      <c r="AX162">
        <f t="shared" si="13"/>
        <v>9.270270848140548E-2</v>
      </c>
      <c r="AY162">
        <f t="shared" si="13"/>
        <v>8.9941739802063173E-2</v>
      </c>
      <c r="AZ162">
        <f t="shared" si="13"/>
        <v>8.6776203169403709E-2</v>
      </c>
      <c r="BA162">
        <f t="shared" si="13"/>
        <v>9.1140871224941744E-2</v>
      </c>
      <c r="BB162">
        <f t="shared" si="13"/>
        <v>9.1969724144461432E-2</v>
      </c>
      <c r="BC162">
        <f t="shared" si="13"/>
        <v>9.5800527719228798E-2</v>
      </c>
      <c r="BD162">
        <f t="shared" si="13"/>
        <v>0.10392755587150786</v>
      </c>
      <c r="BE162" s="9">
        <f t="shared" si="9"/>
        <v>9.7486099045516292E-2</v>
      </c>
    </row>
    <row r="163" spans="1:57" x14ac:dyDescent="0.35">
      <c r="A163" t="s">
        <v>45</v>
      </c>
      <c r="B163" t="s">
        <v>487</v>
      </c>
      <c r="C163">
        <f t="shared" si="8"/>
        <v>6.5282582705437964E-2</v>
      </c>
      <c r="D163">
        <f t="shared" si="13"/>
        <v>6.4780693485079616E-2</v>
      </c>
      <c r="E163">
        <f t="shared" si="13"/>
        <v>6.3296013142639565E-2</v>
      </c>
      <c r="F163">
        <f t="shared" si="13"/>
        <v>6.2554242922928813E-2</v>
      </c>
      <c r="G163">
        <f t="shared" si="13"/>
        <v>5.6791172735493368E-2</v>
      </c>
      <c r="H163">
        <f t="shared" si="13"/>
        <v>4.562202048253771E-2</v>
      </c>
      <c r="I163">
        <f t="shared" si="13"/>
        <v>4.7743223855132036E-2</v>
      </c>
      <c r="J163">
        <f t="shared" si="13"/>
        <v>5.1812226964976456E-2</v>
      </c>
      <c r="K163">
        <f t="shared" si="13"/>
        <v>5.4181460452527551E-2</v>
      </c>
      <c r="L163">
        <f t="shared" si="13"/>
        <v>5.6642260637675738E-2</v>
      </c>
      <c r="M163">
        <f t="shared" si="13"/>
        <v>5.6772026263551691E-2</v>
      </c>
      <c r="N163">
        <f t="shared" si="13"/>
        <v>6.0704636244592151E-2</v>
      </c>
      <c r="O163">
        <f t="shared" si="13"/>
        <v>6.043401702721346E-2</v>
      </c>
      <c r="P163">
        <f t="shared" si="13"/>
        <v>6.3097684003161292E-2</v>
      </c>
      <c r="Q163">
        <f t="shared" si="13"/>
        <v>6.4300814252929425E-2</v>
      </c>
      <c r="R163">
        <f t="shared" si="13"/>
        <v>6.5194633111774147E-2</v>
      </c>
      <c r="S163">
        <f t="shared" si="13"/>
        <v>5.8826512889748668E-2</v>
      </c>
      <c r="T163">
        <f t="shared" si="13"/>
        <v>5.1646669242630519E-2</v>
      </c>
      <c r="U163">
        <f t="shared" si="13"/>
        <v>5.3076265834701396E-2</v>
      </c>
      <c r="V163">
        <f t="shared" si="13"/>
        <v>5.2182697028867388E-2</v>
      </c>
      <c r="W163">
        <f t="shared" si="13"/>
        <v>5.2279541396883247E-2</v>
      </c>
      <c r="X163">
        <f t="shared" si="13"/>
        <v>5.8037658183273007E-2</v>
      </c>
      <c r="Y163">
        <f t="shared" si="13"/>
        <v>6.2043722347868126E-2</v>
      </c>
      <c r="Z163">
        <f t="shared" si="13"/>
        <v>6.2596805686980561E-2</v>
      </c>
      <c r="AA163">
        <f t="shared" si="13"/>
        <v>6.3158870667402625E-2</v>
      </c>
      <c r="AB163">
        <f t="shared" si="13"/>
        <v>6.2709871792505381E-2</v>
      </c>
      <c r="AC163">
        <f t="shared" si="13"/>
        <v>6.2335212973044958E-2</v>
      </c>
      <c r="AD163">
        <f t="shared" si="13"/>
        <v>6.0815100824601925E-2</v>
      </c>
      <c r="AE163">
        <f t="shared" si="13"/>
        <v>6.0828228191928735E-2</v>
      </c>
      <c r="AF163">
        <f t="shared" si="13"/>
        <v>5.5158870971969837E-2</v>
      </c>
      <c r="AG163">
        <f t="shared" si="13"/>
        <v>4.6829522754230551E-2</v>
      </c>
      <c r="AH163">
        <f t="shared" si="13"/>
        <v>4.9551393875183244E-2</v>
      </c>
      <c r="AI163">
        <f t="shared" si="13"/>
        <v>5.2458365618430015E-2</v>
      </c>
      <c r="AJ163">
        <f t="shared" si="13"/>
        <v>5.8388935247128515E-2</v>
      </c>
      <c r="AK163">
        <f t="shared" si="13"/>
        <v>6.0692319666643152E-2</v>
      </c>
      <c r="AL163">
        <f t="shared" si="13"/>
        <v>6.4985907959263789E-2</v>
      </c>
      <c r="AM163">
        <f t="shared" si="13"/>
        <v>6.1764680916410471E-2</v>
      </c>
      <c r="AN163">
        <f t="shared" si="13"/>
        <v>6.4110318664021976E-2</v>
      </c>
      <c r="AO163">
        <f t="shared" si="13"/>
        <v>6.5864102013668213E-2</v>
      </c>
      <c r="AP163">
        <f t="shared" si="13"/>
        <v>6.2957074412216096E-2</v>
      </c>
      <c r="AQ163">
        <f t="shared" si="13"/>
        <v>6.0051729164686797E-2</v>
      </c>
      <c r="AR163">
        <f t="shared" si="13"/>
        <v>6.2694116499044827E-2</v>
      </c>
      <c r="AS163">
        <f t="shared" si="13"/>
        <v>5.5292931958324139E-2</v>
      </c>
      <c r="AT163">
        <f t="shared" si="13"/>
        <v>5.2554063560344998E-2</v>
      </c>
      <c r="AU163">
        <f t="shared" si="13"/>
        <v>5.5410062053762303E-2</v>
      </c>
      <c r="AV163">
        <f t="shared" si="13"/>
        <v>6.2962101810287399E-2</v>
      </c>
      <c r="AW163">
        <f t="shared" si="13"/>
        <v>6.3513401726638885E-2</v>
      </c>
      <c r="AX163">
        <f t="shared" si="13"/>
        <v>6.6097322572005221E-2</v>
      </c>
      <c r="AY163">
        <f t="shared" si="13"/>
        <v>6.6044758578128429E-2</v>
      </c>
      <c r="AZ163">
        <f t="shared" si="13"/>
        <v>6.5985176881791952E-2</v>
      </c>
      <c r="BA163">
        <f t="shared" si="13"/>
        <v>7.1154827639238263E-2</v>
      </c>
      <c r="BB163">
        <f t="shared" si="13"/>
        <v>7.1794822606312841E-2</v>
      </c>
      <c r="BC163">
        <f t="shared" si="13"/>
        <v>6.4387125689693667E-2</v>
      </c>
      <c r="BD163">
        <f t="shared" si="13"/>
        <v>5.5077773217467436E-2</v>
      </c>
      <c r="BE163" s="9">
        <f t="shared" si="9"/>
        <v>5.9546825396388565E-2</v>
      </c>
    </row>
    <row r="164" spans="1:57" x14ac:dyDescent="0.35">
      <c r="A164" t="s">
        <v>488</v>
      </c>
      <c r="B164" t="s">
        <v>489</v>
      </c>
      <c r="C164">
        <f t="shared" si="8"/>
        <v>1.9331365905777963E-2</v>
      </c>
      <c r="D164">
        <f t="shared" si="13"/>
        <v>2.1035085614383903E-2</v>
      </c>
      <c r="E164">
        <f t="shared" si="13"/>
        <v>2.1472300774782561E-2</v>
      </c>
      <c r="F164">
        <f t="shared" si="13"/>
        <v>2.5903811587948231E-2</v>
      </c>
      <c r="G164">
        <f t="shared" si="13"/>
        <v>2.9361624327355923E-2</v>
      </c>
      <c r="H164">
        <f t="shared" si="13"/>
        <v>3.2197586810168079E-2</v>
      </c>
      <c r="I164">
        <f t="shared" si="13"/>
        <v>3.2378145721043854E-2</v>
      </c>
      <c r="J164">
        <f t="shared" si="13"/>
        <v>2.495033452263595E-2</v>
      </c>
      <c r="K164">
        <f t="shared" si="13"/>
        <v>2.3710006841345697E-2</v>
      </c>
      <c r="L164">
        <f t="shared" si="13"/>
        <v>1.8784065124330392E-2</v>
      </c>
      <c r="M164">
        <f t="shared" si="13"/>
        <v>1.7564295530397227E-2</v>
      </c>
      <c r="N164">
        <f t="shared" si="13"/>
        <v>1.8809361998375573E-2</v>
      </c>
      <c r="O164">
        <f t="shared" si="13"/>
        <v>1.8365265981475695E-2</v>
      </c>
      <c r="P164">
        <f t="shared" si="13"/>
        <v>1.5407282641976581E-2</v>
      </c>
      <c r="Q164">
        <f t="shared" si="13"/>
        <v>2.1253643223420278E-2</v>
      </c>
      <c r="R164">
        <f t="shared" si="13"/>
        <v>2.2880892724255246E-2</v>
      </c>
      <c r="S164">
        <f t="shared" si="13"/>
        <v>2.743045577138872E-2</v>
      </c>
      <c r="T164">
        <f t="shared" si="13"/>
        <v>2.9053020317613934E-2</v>
      </c>
      <c r="U164">
        <f t="shared" si="13"/>
        <v>2.952972078452102E-2</v>
      </c>
      <c r="V164">
        <f t="shared" ref="V164:BD164" si="14">V55/SUM(V$31:V$55)</f>
        <v>2.8811306379803621E-2</v>
      </c>
      <c r="W164">
        <f t="shared" si="14"/>
        <v>2.3666599038853396E-2</v>
      </c>
      <c r="X164">
        <f t="shared" si="14"/>
        <v>1.9414646456517744E-2</v>
      </c>
      <c r="Y164">
        <f t="shared" si="14"/>
        <v>2.0127446926253314E-2</v>
      </c>
      <c r="Z164">
        <f t="shared" si="14"/>
        <v>1.9871598205365288E-2</v>
      </c>
      <c r="AA164">
        <f t="shared" si="14"/>
        <v>2.0349155487826908E-2</v>
      </c>
      <c r="AB164">
        <f t="shared" si="14"/>
        <v>2.1936225980167388E-2</v>
      </c>
      <c r="AC164">
        <f t="shared" si="14"/>
        <v>1.9437216616507345E-2</v>
      </c>
      <c r="AD164">
        <f t="shared" si="14"/>
        <v>2.5455064648286341E-2</v>
      </c>
      <c r="AE164">
        <f t="shared" si="14"/>
        <v>3.3929890122341176E-2</v>
      </c>
      <c r="AF164">
        <f t="shared" si="14"/>
        <v>3.2854892983445988E-2</v>
      </c>
      <c r="AG164">
        <f t="shared" si="14"/>
        <v>3.1107943667678956E-2</v>
      </c>
      <c r="AH164">
        <f t="shared" si="14"/>
        <v>2.9302581399210336E-2</v>
      </c>
      <c r="AI164">
        <f t="shared" si="14"/>
        <v>2.3808439195898159E-2</v>
      </c>
      <c r="AJ164">
        <f t="shared" si="14"/>
        <v>2.0064406790917817E-2</v>
      </c>
      <c r="AK164">
        <f t="shared" si="14"/>
        <v>2.2260100979569632E-2</v>
      </c>
      <c r="AL164">
        <f t="shared" si="14"/>
        <v>2.2288535684752125E-2</v>
      </c>
      <c r="AM164">
        <f t="shared" si="14"/>
        <v>2.2184530182954569E-2</v>
      </c>
      <c r="AN164">
        <f t="shared" si="14"/>
        <v>2.088500884292338E-2</v>
      </c>
      <c r="AO164">
        <f t="shared" si="14"/>
        <v>2.1517831765355933E-2</v>
      </c>
      <c r="AP164">
        <f t="shared" si="14"/>
        <v>2.5521038345941424E-2</v>
      </c>
      <c r="AQ164">
        <f t="shared" si="14"/>
        <v>2.6943157236220625E-2</v>
      </c>
      <c r="AR164">
        <f t="shared" si="14"/>
        <v>3.0732848210863212E-2</v>
      </c>
      <c r="AS164">
        <f t="shared" si="14"/>
        <v>3.5683100016404484E-2</v>
      </c>
      <c r="AT164">
        <f t="shared" si="14"/>
        <v>3.549108167912577E-2</v>
      </c>
      <c r="AU164">
        <f t="shared" si="14"/>
        <v>2.7918540529555582E-2</v>
      </c>
      <c r="AV164">
        <f t="shared" si="14"/>
        <v>2.8022716660254347E-2</v>
      </c>
      <c r="AW164">
        <f t="shared" si="14"/>
        <v>2.5664473110226793E-2</v>
      </c>
      <c r="AX164">
        <f t="shared" si="14"/>
        <v>2.3981167531821685E-2</v>
      </c>
      <c r="AY164">
        <f t="shared" si="14"/>
        <v>2.336481820416305E-2</v>
      </c>
      <c r="AZ164">
        <f t="shared" si="14"/>
        <v>2.2695920429657606E-2</v>
      </c>
      <c r="BA164">
        <f t="shared" si="14"/>
        <v>2.4877372499831119E-2</v>
      </c>
      <c r="BB164">
        <f t="shared" si="14"/>
        <v>2.7748745537965126E-2</v>
      </c>
      <c r="BC164">
        <f t="shared" si="14"/>
        <v>0</v>
      </c>
      <c r="BD164">
        <f t="shared" si="14"/>
        <v>0</v>
      </c>
      <c r="BE164" s="9">
        <f t="shared" si="9"/>
        <v>2.3839567917589944E-2</v>
      </c>
    </row>
    <row r="165" spans="1:57" x14ac:dyDescent="0.35">
      <c r="C165">
        <f>SUM(C140:C164)</f>
        <v>1.0000000000000002</v>
      </c>
      <c r="D165">
        <f>SUM(D140:D164)</f>
        <v>1</v>
      </c>
      <c r="E165">
        <f t="shared" ref="E165:BE165" si="15">SUM(E140:E164)</f>
        <v>0.99999999999999989</v>
      </c>
      <c r="F165">
        <f t="shared" si="15"/>
        <v>0.99999999999999989</v>
      </c>
      <c r="G165">
        <f t="shared" si="15"/>
        <v>1</v>
      </c>
      <c r="H165">
        <f t="shared" si="15"/>
        <v>1</v>
      </c>
      <c r="I165">
        <f t="shared" si="15"/>
        <v>0.99999999999999989</v>
      </c>
      <c r="J165">
        <f t="shared" si="15"/>
        <v>1</v>
      </c>
      <c r="K165">
        <f t="shared" si="15"/>
        <v>1</v>
      </c>
      <c r="L165">
        <f t="shared" si="15"/>
        <v>0.99999999999999989</v>
      </c>
      <c r="M165">
        <f t="shared" si="15"/>
        <v>1</v>
      </c>
      <c r="N165">
        <f t="shared" si="15"/>
        <v>0.99999999999999989</v>
      </c>
      <c r="O165">
        <f t="shared" si="15"/>
        <v>1</v>
      </c>
      <c r="P165">
        <f t="shared" si="15"/>
        <v>0.99999999999999978</v>
      </c>
      <c r="Q165">
        <f t="shared" si="15"/>
        <v>0.99999999999999978</v>
      </c>
      <c r="R165">
        <f t="shared" si="15"/>
        <v>1</v>
      </c>
      <c r="S165">
        <f t="shared" si="15"/>
        <v>0.99999999999999989</v>
      </c>
      <c r="T165">
        <f t="shared" si="15"/>
        <v>0.99999999999999989</v>
      </c>
      <c r="U165">
        <f t="shared" si="15"/>
        <v>1</v>
      </c>
      <c r="V165">
        <f t="shared" si="15"/>
        <v>1</v>
      </c>
      <c r="W165">
        <f t="shared" si="15"/>
        <v>1.0000000000000004</v>
      </c>
      <c r="X165">
        <f t="shared" si="15"/>
        <v>0.99999999999999978</v>
      </c>
      <c r="Y165">
        <f t="shared" si="15"/>
        <v>1</v>
      </c>
      <c r="Z165">
        <f t="shared" si="15"/>
        <v>1</v>
      </c>
      <c r="AA165">
        <f t="shared" si="15"/>
        <v>0.99999999999999989</v>
      </c>
      <c r="AB165">
        <f t="shared" si="15"/>
        <v>1.0000000000000002</v>
      </c>
      <c r="AC165">
        <f t="shared" si="15"/>
        <v>1.0000000000000002</v>
      </c>
      <c r="AD165">
        <f t="shared" si="15"/>
        <v>1</v>
      </c>
      <c r="AE165">
        <f t="shared" si="15"/>
        <v>1.0000000000000002</v>
      </c>
      <c r="AF165">
        <f t="shared" si="15"/>
        <v>1</v>
      </c>
      <c r="AG165">
        <f t="shared" si="15"/>
        <v>1</v>
      </c>
      <c r="AH165">
        <f t="shared" si="15"/>
        <v>1</v>
      </c>
      <c r="AI165">
        <f t="shared" si="15"/>
        <v>0.99999999999999978</v>
      </c>
      <c r="AJ165">
        <f t="shared" si="15"/>
        <v>1</v>
      </c>
      <c r="AK165">
        <f t="shared" si="15"/>
        <v>1</v>
      </c>
      <c r="AL165">
        <f t="shared" si="15"/>
        <v>0.99999999999999967</v>
      </c>
      <c r="AM165">
        <f t="shared" si="15"/>
        <v>1.0000000000000002</v>
      </c>
      <c r="AN165">
        <f t="shared" si="15"/>
        <v>1.0000000000000002</v>
      </c>
      <c r="AO165">
        <f t="shared" si="15"/>
        <v>1</v>
      </c>
      <c r="AP165">
        <f t="shared" si="15"/>
        <v>0.99999999999999989</v>
      </c>
      <c r="AQ165">
        <f t="shared" si="15"/>
        <v>1</v>
      </c>
      <c r="AR165">
        <f t="shared" si="15"/>
        <v>1.0000000000000002</v>
      </c>
      <c r="AS165">
        <f t="shared" si="15"/>
        <v>0.99999999999999989</v>
      </c>
      <c r="AT165">
        <f t="shared" si="15"/>
        <v>0.99999999999999967</v>
      </c>
      <c r="AU165">
        <f t="shared" si="15"/>
        <v>1</v>
      </c>
      <c r="AV165">
        <f t="shared" si="15"/>
        <v>1</v>
      </c>
      <c r="AW165">
        <f t="shared" si="15"/>
        <v>1</v>
      </c>
      <c r="AX165">
        <f t="shared" si="15"/>
        <v>0.99999999999999978</v>
      </c>
      <c r="AY165">
        <f t="shared" si="15"/>
        <v>0.99999999999999978</v>
      </c>
      <c r="AZ165">
        <f t="shared" si="15"/>
        <v>1</v>
      </c>
      <c r="BA165">
        <f t="shared" si="15"/>
        <v>1.0000000000000004</v>
      </c>
      <c r="BB165">
        <f t="shared" si="15"/>
        <v>0.99999999999999989</v>
      </c>
      <c r="BC165">
        <f t="shared" si="15"/>
        <v>0.99999999999999989</v>
      </c>
      <c r="BD165">
        <f t="shared" si="15"/>
        <v>1.0000000000000002</v>
      </c>
      <c r="BE165" s="9">
        <f t="shared" si="15"/>
        <v>1.0000000000000002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BF404"/>
  <sheetViews>
    <sheetView zoomScale="70" zoomScaleNormal="70" workbookViewId="0">
      <selection activeCell="C236" sqref="C236:AZ241"/>
    </sheetView>
  </sheetViews>
  <sheetFormatPr baseColWidth="10" defaultRowHeight="14.5" x14ac:dyDescent="0.35"/>
  <cols>
    <col min="2" max="2" width="19.7265625" customWidth="1"/>
    <col min="5" max="40" width="11.453125" customWidth="1"/>
  </cols>
  <sheetData>
    <row r="1" spans="1:58" x14ac:dyDescent="0.35">
      <c r="A1" s="1" t="s">
        <v>0</v>
      </c>
      <c r="B1" s="1" t="s">
        <v>491</v>
      </c>
      <c r="C1" s="1" t="s">
        <v>1</v>
      </c>
      <c r="D1" s="2" t="s">
        <v>2</v>
      </c>
      <c r="E1" s="3">
        <v>42370</v>
      </c>
      <c r="F1" s="3">
        <v>42401</v>
      </c>
      <c r="G1" s="3">
        <v>42430</v>
      </c>
      <c r="H1" s="3">
        <v>42461</v>
      </c>
      <c r="I1" s="3">
        <v>42491</v>
      </c>
      <c r="J1" s="3">
        <v>42522</v>
      </c>
      <c r="K1" s="3">
        <v>42552</v>
      </c>
      <c r="L1" s="3">
        <v>42583</v>
      </c>
      <c r="M1" s="3">
        <v>42614</v>
      </c>
      <c r="N1" s="3">
        <v>42644</v>
      </c>
      <c r="O1" s="3">
        <v>42675</v>
      </c>
      <c r="P1" s="3">
        <v>42705</v>
      </c>
      <c r="Q1" s="3">
        <v>42736</v>
      </c>
      <c r="R1" s="3">
        <v>42767</v>
      </c>
      <c r="S1" s="3">
        <v>42795</v>
      </c>
      <c r="T1" s="3">
        <v>42826</v>
      </c>
      <c r="U1" s="3">
        <v>42856</v>
      </c>
      <c r="V1" s="3">
        <v>42887</v>
      </c>
      <c r="W1" s="3">
        <v>42917</v>
      </c>
      <c r="X1" s="3">
        <v>42948</v>
      </c>
      <c r="Y1" s="3">
        <v>42979</v>
      </c>
      <c r="Z1" s="3">
        <v>43009</v>
      </c>
      <c r="AA1" s="3">
        <v>43040</v>
      </c>
      <c r="AB1" s="3">
        <v>43070</v>
      </c>
      <c r="AC1" s="3">
        <v>43101</v>
      </c>
      <c r="AD1" s="3">
        <v>43132</v>
      </c>
      <c r="AE1" s="3">
        <v>43160</v>
      </c>
      <c r="AF1" s="3">
        <v>43191</v>
      </c>
      <c r="AG1" s="3">
        <v>43221</v>
      </c>
      <c r="AH1" s="3">
        <v>43252</v>
      </c>
      <c r="AI1" s="3">
        <v>43282</v>
      </c>
      <c r="AJ1" s="3">
        <v>43313</v>
      </c>
      <c r="AK1" s="3">
        <v>43344</v>
      </c>
      <c r="AL1" s="3">
        <v>43374</v>
      </c>
      <c r="AM1" s="3">
        <v>43405</v>
      </c>
      <c r="AN1" s="3">
        <v>43435</v>
      </c>
      <c r="AO1" s="3">
        <v>43466</v>
      </c>
      <c r="AP1" s="3">
        <v>43497</v>
      </c>
      <c r="AQ1" s="3">
        <v>43525</v>
      </c>
      <c r="AR1" s="3">
        <v>43556</v>
      </c>
      <c r="AS1" s="3">
        <v>43586</v>
      </c>
      <c r="AT1" s="3">
        <v>43617</v>
      </c>
      <c r="AU1" s="3">
        <v>43647</v>
      </c>
      <c r="AV1" s="3">
        <v>43678</v>
      </c>
      <c r="AW1" s="3">
        <v>43709</v>
      </c>
      <c r="AX1" s="3">
        <v>43739</v>
      </c>
      <c r="AY1" s="3">
        <v>43770</v>
      </c>
      <c r="AZ1" s="3">
        <v>43800</v>
      </c>
      <c r="BA1" s="3">
        <v>43831</v>
      </c>
      <c r="BB1" s="3">
        <v>43862</v>
      </c>
      <c r="BC1" s="3">
        <v>43891</v>
      </c>
      <c r="BD1" s="3">
        <v>43922</v>
      </c>
      <c r="BE1" s="3">
        <v>43952</v>
      </c>
      <c r="BF1" s="3">
        <v>43983</v>
      </c>
    </row>
    <row r="2" spans="1:58" hidden="1" x14ac:dyDescent="0.35">
      <c r="A2" s="4" t="s">
        <v>3</v>
      </c>
      <c r="B2" s="4" t="e">
        <f>VLOOKUP(A2,'DE-EN Country'!$A$1:$B$25,2,FALSE)</f>
        <v>#N/A</v>
      </c>
      <c r="C2" s="4" t="s">
        <v>4</v>
      </c>
      <c r="D2" s="4" t="s">
        <v>5</v>
      </c>
      <c r="E2" s="5">
        <v>0</v>
      </c>
      <c r="F2" s="6">
        <v>0</v>
      </c>
      <c r="G2" s="6">
        <v>0</v>
      </c>
      <c r="H2" s="6">
        <v>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6">
        <v>0</v>
      </c>
      <c r="AC2" s="6">
        <v>0</v>
      </c>
      <c r="AD2" s="6">
        <v>0</v>
      </c>
      <c r="AE2" s="6">
        <v>0</v>
      </c>
      <c r="AF2" s="6">
        <v>0</v>
      </c>
      <c r="AG2" s="6">
        <v>0</v>
      </c>
      <c r="AH2" s="6">
        <v>0</v>
      </c>
      <c r="AI2" s="6">
        <v>0</v>
      </c>
      <c r="AJ2" s="6">
        <v>0</v>
      </c>
      <c r="AK2" s="6">
        <v>0</v>
      </c>
      <c r="AL2" s="6">
        <v>0</v>
      </c>
      <c r="AM2" s="6">
        <v>0</v>
      </c>
      <c r="AN2" s="6">
        <v>0</v>
      </c>
      <c r="AO2" s="6">
        <v>0</v>
      </c>
      <c r="AP2" s="6">
        <v>0</v>
      </c>
      <c r="AQ2" s="6">
        <v>0</v>
      </c>
      <c r="AR2" s="6">
        <v>0</v>
      </c>
      <c r="AS2" s="6">
        <v>0</v>
      </c>
      <c r="AT2" s="6">
        <v>0</v>
      </c>
      <c r="AU2" s="6">
        <v>0</v>
      </c>
      <c r="AV2" s="6">
        <v>0</v>
      </c>
      <c r="AW2" s="6">
        <v>0</v>
      </c>
      <c r="AX2" s="6">
        <v>0</v>
      </c>
      <c r="AY2" s="6">
        <v>0</v>
      </c>
      <c r="AZ2" s="6">
        <v>0</v>
      </c>
      <c r="BA2" s="6">
        <v>0</v>
      </c>
      <c r="BB2" s="6">
        <v>0</v>
      </c>
      <c r="BC2" s="6">
        <v>0</v>
      </c>
      <c r="BD2" s="6">
        <v>0</v>
      </c>
      <c r="BE2" s="6">
        <v>0</v>
      </c>
      <c r="BF2" s="7">
        <v>0</v>
      </c>
    </row>
    <row r="3" spans="1:58" hidden="1" x14ac:dyDescent="0.35">
      <c r="A3" s="8" t="s">
        <v>3</v>
      </c>
      <c r="B3" s="4" t="e">
        <f>VLOOKUP(A3,'DE-EN Country'!$A$1:$B$25,2,FALSE)</f>
        <v>#N/A</v>
      </c>
      <c r="C3" s="4" t="s">
        <v>6</v>
      </c>
      <c r="D3" s="4" t="s">
        <v>5</v>
      </c>
      <c r="E3" s="5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0</v>
      </c>
      <c r="T3" s="6">
        <v>0</v>
      </c>
      <c r="U3" s="6">
        <v>0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0</v>
      </c>
      <c r="AE3" s="6">
        <v>0</v>
      </c>
      <c r="AF3" s="6">
        <v>0</v>
      </c>
      <c r="AG3" s="6">
        <v>0</v>
      </c>
      <c r="AH3" s="6">
        <v>0</v>
      </c>
      <c r="AI3" s="6">
        <v>0</v>
      </c>
      <c r="AJ3" s="6">
        <v>0</v>
      </c>
      <c r="AK3" s="6">
        <v>0</v>
      </c>
      <c r="AL3" s="6">
        <v>0</v>
      </c>
      <c r="AM3" s="6">
        <v>0</v>
      </c>
      <c r="AN3" s="6">
        <v>0</v>
      </c>
      <c r="AO3" s="6">
        <v>0</v>
      </c>
      <c r="AP3" s="6">
        <v>0</v>
      </c>
      <c r="AQ3" s="6">
        <v>0</v>
      </c>
      <c r="AR3" s="6">
        <v>0</v>
      </c>
      <c r="AS3" s="6">
        <v>0</v>
      </c>
      <c r="AT3" s="6">
        <v>0</v>
      </c>
      <c r="AU3" s="6">
        <v>0</v>
      </c>
      <c r="AV3" s="6">
        <v>0</v>
      </c>
      <c r="AW3" s="6">
        <v>0</v>
      </c>
      <c r="AX3" s="6">
        <v>0</v>
      </c>
      <c r="AY3" s="6">
        <v>0</v>
      </c>
      <c r="AZ3" s="6">
        <v>0</v>
      </c>
      <c r="BA3" s="6">
        <v>0</v>
      </c>
      <c r="BB3" s="6">
        <v>0</v>
      </c>
      <c r="BC3" s="6">
        <v>0</v>
      </c>
      <c r="BD3" s="6">
        <v>0</v>
      </c>
      <c r="BE3" s="6">
        <v>0</v>
      </c>
      <c r="BF3" s="7">
        <v>0</v>
      </c>
    </row>
    <row r="4" spans="1:58" hidden="1" x14ac:dyDescent="0.35">
      <c r="A4" s="8" t="s">
        <v>3</v>
      </c>
      <c r="B4" s="4" t="e">
        <f>VLOOKUP(A4,'DE-EN Country'!$A$1:$B$25,2,FALSE)</f>
        <v>#N/A</v>
      </c>
      <c r="C4" s="4" t="s">
        <v>7</v>
      </c>
      <c r="D4" s="4" t="s">
        <v>5</v>
      </c>
      <c r="E4" s="5">
        <v>0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884.28599999999994</v>
      </c>
      <c r="AD4" s="6">
        <v>1054.9649999999999</v>
      </c>
      <c r="AE4" s="6">
        <v>1291.4649999999999</v>
      </c>
      <c r="AF4" s="6">
        <v>1174.183</v>
      </c>
      <c r="AG4" s="6">
        <v>1007.731</v>
      </c>
      <c r="AH4" s="6">
        <v>533.94799999999998</v>
      </c>
      <c r="AI4" s="6">
        <v>569.64400000000001</v>
      </c>
      <c r="AJ4" s="6">
        <v>581.77599999999995</v>
      </c>
      <c r="AK4" s="6">
        <v>489.46899999999999</v>
      </c>
      <c r="AL4" s="6">
        <v>271.923</v>
      </c>
      <c r="AM4" s="6">
        <v>263.47899999999998</v>
      </c>
      <c r="AN4" s="6">
        <v>473.66800000000001</v>
      </c>
      <c r="AO4" s="6">
        <v>419.84699999999998</v>
      </c>
      <c r="AP4" s="6">
        <v>525.66399999999999</v>
      </c>
      <c r="AQ4" s="6">
        <v>342.72</v>
      </c>
      <c r="AR4" s="6">
        <v>320.06900000000002</v>
      </c>
      <c r="AS4" s="6">
        <v>520.69200000000001</v>
      </c>
      <c r="AT4" s="6">
        <v>443.93400000000003</v>
      </c>
      <c r="AU4" s="6">
        <v>457.80500000000001</v>
      </c>
      <c r="AV4" s="6">
        <v>477.79</v>
      </c>
      <c r="AW4" s="6">
        <v>258.51299999999998</v>
      </c>
      <c r="AX4" s="6">
        <v>263.10399999999998</v>
      </c>
      <c r="AY4" s="6">
        <v>433.041</v>
      </c>
      <c r="AZ4" s="6">
        <v>773.45399999999995</v>
      </c>
      <c r="BA4" s="6">
        <v>535.95899999999995</v>
      </c>
      <c r="BB4" s="6">
        <v>467.12599999999998</v>
      </c>
      <c r="BC4" s="6">
        <v>544.47400000000005</v>
      </c>
      <c r="BD4" s="6">
        <v>402.67599999999999</v>
      </c>
      <c r="BE4" s="6">
        <v>368.58</v>
      </c>
      <c r="BF4" s="7">
        <v>412.47399999999999</v>
      </c>
    </row>
    <row r="5" spans="1:58" hidden="1" x14ac:dyDescent="0.35">
      <c r="A5" s="8" t="s">
        <v>3</v>
      </c>
      <c r="B5" s="4" t="e">
        <f>VLOOKUP(A5,'DE-EN Country'!$A$1:$B$25,2,FALSE)</f>
        <v>#N/A</v>
      </c>
      <c r="C5" s="4" t="s">
        <v>8</v>
      </c>
      <c r="D5" s="4" t="s">
        <v>5</v>
      </c>
      <c r="E5" s="5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6">
        <v>0</v>
      </c>
      <c r="AF5" s="6">
        <v>0</v>
      </c>
      <c r="AG5" s="6">
        <v>0</v>
      </c>
      <c r="AH5" s="6">
        <v>0</v>
      </c>
      <c r="AI5" s="6">
        <v>0</v>
      </c>
      <c r="AJ5" s="6">
        <v>0</v>
      </c>
      <c r="AK5" s="6">
        <v>0</v>
      </c>
      <c r="AL5" s="6">
        <v>0</v>
      </c>
      <c r="AM5" s="6">
        <v>0</v>
      </c>
      <c r="AN5" s="6">
        <v>0</v>
      </c>
      <c r="AO5" s="6">
        <v>0</v>
      </c>
      <c r="AP5" s="6">
        <v>0</v>
      </c>
      <c r="AQ5" s="6">
        <v>0</v>
      </c>
      <c r="AR5" s="6">
        <v>0</v>
      </c>
      <c r="AS5" s="6">
        <v>0</v>
      </c>
      <c r="AT5" s="6">
        <v>0</v>
      </c>
      <c r="AU5" s="6">
        <v>0</v>
      </c>
      <c r="AV5" s="6">
        <v>0</v>
      </c>
      <c r="AW5" s="6">
        <v>0</v>
      </c>
      <c r="AX5" s="6">
        <v>0</v>
      </c>
      <c r="AY5" s="6">
        <v>0</v>
      </c>
      <c r="AZ5" s="6">
        <v>0</v>
      </c>
      <c r="BA5" s="6">
        <v>0</v>
      </c>
      <c r="BB5" s="6">
        <v>0</v>
      </c>
      <c r="BC5" s="6">
        <v>0</v>
      </c>
      <c r="BD5" s="6">
        <v>0</v>
      </c>
      <c r="BE5" s="6">
        <v>0</v>
      </c>
      <c r="BF5" s="7">
        <v>0</v>
      </c>
    </row>
    <row r="6" spans="1:58" hidden="1" x14ac:dyDescent="0.35">
      <c r="A6" s="8" t="s">
        <v>3</v>
      </c>
      <c r="B6" s="4" t="e">
        <f>VLOOKUP(A6,'DE-EN Country'!$A$1:$B$25,2,FALSE)</f>
        <v>#N/A</v>
      </c>
      <c r="C6" s="4" t="s">
        <v>9</v>
      </c>
      <c r="D6" s="4" t="s">
        <v>5</v>
      </c>
      <c r="E6" s="5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  <c r="AQ6" s="6">
        <v>0</v>
      </c>
      <c r="AR6" s="6">
        <v>0</v>
      </c>
      <c r="AS6" s="6">
        <v>0</v>
      </c>
      <c r="AT6" s="6">
        <v>0</v>
      </c>
      <c r="AU6" s="6">
        <v>0</v>
      </c>
      <c r="AV6" s="6">
        <v>0</v>
      </c>
      <c r="AW6" s="6">
        <v>0</v>
      </c>
      <c r="AX6" s="6">
        <v>0</v>
      </c>
      <c r="AY6" s="6">
        <v>0</v>
      </c>
      <c r="AZ6" s="6">
        <v>0</v>
      </c>
      <c r="BA6" s="6">
        <v>1.51</v>
      </c>
      <c r="BB6" s="6">
        <v>1.881</v>
      </c>
      <c r="BC6" s="6">
        <v>2.5910000000000002</v>
      </c>
      <c r="BD6" s="6">
        <v>2.98</v>
      </c>
      <c r="BE6" s="6">
        <v>3.2519999999999998</v>
      </c>
      <c r="BF6" s="7">
        <v>3.6680000000000001</v>
      </c>
    </row>
    <row r="7" spans="1:58" hidden="1" x14ac:dyDescent="0.35">
      <c r="A7" s="8" t="s">
        <v>3</v>
      </c>
      <c r="B7" s="4" t="e">
        <f>VLOOKUP(A7,'DE-EN Country'!$A$1:$B$25,2,FALSE)</f>
        <v>#N/A</v>
      </c>
      <c r="C7" s="4" t="s">
        <v>10</v>
      </c>
      <c r="D7" s="4" t="s">
        <v>5</v>
      </c>
      <c r="E7" s="5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  <c r="AQ7" s="6">
        <v>0</v>
      </c>
      <c r="AR7" s="6">
        <v>0</v>
      </c>
      <c r="AS7" s="6">
        <v>0</v>
      </c>
      <c r="AT7" s="6">
        <v>0</v>
      </c>
      <c r="AU7" s="6">
        <v>0</v>
      </c>
      <c r="AV7" s="6">
        <v>0</v>
      </c>
      <c r="AW7" s="6">
        <v>0</v>
      </c>
      <c r="AX7" s="6">
        <v>0</v>
      </c>
      <c r="AY7" s="6">
        <v>0</v>
      </c>
      <c r="AZ7" s="6">
        <v>0</v>
      </c>
      <c r="BA7" s="6">
        <v>0</v>
      </c>
      <c r="BB7" s="6">
        <v>0</v>
      </c>
      <c r="BC7" s="6">
        <v>0</v>
      </c>
      <c r="BD7" s="6">
        <v>0</v>
      </c>
      <c r="BE7" s="6">
        <v>0</v>
      </c>
      <c r="BF7" s="7">
        <v>0</v>
      </c>
    </row>
    <row r="8" spans="1:58" x14ac:dyDescent="0.35">
      <c r="A8" s="4" t="s">
        <v>11</v>
      </c>
      <c r="B8" s="4" t="str">
        <f>VLOOKUP(A8,'DE-EN Country'!$A$1:$B$25,2,FALSE)</f>
        <v>Österreich</v>
      </c>
      <c r="C8" s="4" t="s">
        <v>4</v>
      </c>
      <c r="D8" s="4" t="s">
        <v>5</v>
      </c>
      <c r="E8" s="5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203.386</v>
      </c>
      <c r="R8" s="6">
        <v>190.172</v>
      </c>
      <c r="S8" s="6">
        <v>210.80500000000001</v>
      </c>
      <c r="T8" s="6">
        <v>189.809</v>
      </c>
      <c r="U8" s="6">
        <v>196.017</v>
      </c>
      <c r="V8" s="6">
        <v>203.09399999999999</v>
      </c>
      <c r="W8" s="6">
        <v>217.369</v>
      </c>
      <c r="X8" s="6">
        <v>206.40199999999999</v>
      </c>
      <c r="Y8" s="6">
        <v>226.91900000000001</v>
      </c>
      <c r="Z8" s="6">
        <v>195.54300000000001</v>
      </c>
      <c r="AA8" s="6">
        <v>183.30199999999999</v>
      </c>
      <c r="AB8" s="6">
        <v>213.07400000000001</v>
      </c>
      <c r="AC8" s="6">
        <v>217.19300000000001</v>
      </c>
      <c r="AD8" s="6">
        <v>201.678</v>
      </c>
      <c r="AE8" s="6">
        <v>220.23099999999999</v>
      </c>
      <c r="AF8" s="6">
        <v>199.74299999999999</v>
      </c>
      <c r="AG8" s="6">
        <v>192.83799999999999</v>
      </c>
      <c r="AH8" s="6">
        <v>201.477</v>
      </c>
      <c r="AI8" s="6">
        <v>202.459</v>
      </c>
      <c r="AJ8" s="6">
        <v>214.04599999999999</v>
      </c>
      <c r="AK8" s="6">
        <v>219.732</v>
      </c>
      <c r="AL8" s="6">
        <v>196.50700000000001</v>
      </c>
      <c r="AM8" s="6">
        <v>211.27699999999999</v>
      </c>
      <c r="AN8" s="6">
        <v>241.364</v>
      </c>
      <c r="AO8" s="6">
        <v>217.55699999999999</v>
      </c>
      <c r="AP8" s="6">
        <v>195.751</v>
      </c>
      <c r="AQ8" s="6">
        <v>217.64</v>
      </c>
      <c r="AR8" s="6">
        <v>215.33799999999999</v>
      </c>
      <c r="AS8" s="6">
        <v>209.655</v>
      </c>
      <c r="AT8" s="6">
        <v>207.30199999999999</v>
      </c>
      <c r="AU8" s="6">
        <v>215.28200000000001</v>
      </c>
      <c r="AV8" s="6">
        <v>210.66800000000001</v>
      </c>
      <c r="AW8" s="6">
        <v>204.09800000000001</v>
      </c>
      <c r="AX8" s="6">
        <v>162.255</v>
      </c>
      <c r="AY8" s="6">
        <v>192.316</v>
      </c>
      <c r="AZ8" s="6">
        <v>198.58</v>
      </c>
      <c r="BA8" s="6">
        <v>216.58799999999999</v>
      </c>
      <c r="BB8" s="6">
        <v>207.51499999999999</v>
      </c>
      <c r="BC8" s="6">
        <v>225.947</v>
      </c>
      <c r="BD8" s="6">
        <v>223.94</v>
      </c>
      <c r="BE8" s="6">
        <v>214.60900000000001</v>
      </c>
      <c r="BF8" s="7">
        <v>186.297</v>
      </c>
    </row>
    <row r="9" spans="1:58" x14ac:dyDescent="0.35">
      <c r="A9" s="8" t="s">
        <v>11</v>
      </c>
      <c r="B9" s="4" t="str">
        <f>VLOOKUP(A9,'DE-EN Country'!$A$1:$B$25,2,FALSE)</f>
        <v>Österreich</v>
      </c>
      <c r="C9" s="4" t="s">
        <v>6</v>
      </c>
      <c r="D9" s="4" t="s">
        <v>5</v>
      </c>
      <c r="E9" s="5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6">
        <v>0</v>
      </c>
      <c r="AF9" s="6">
        <v>0</v>
      </c>
      <c r="AG9" s="6">
        <v>0</v>
      </c>
      <c r="AH9" s="6">
        <v>0</v>
      </c>
      <c r="AI9" s="6">
        <v>0</v>
      </c>
      <c r="AJ9" s="6">
        <v>0</v>
      </c>
      <c r="AK9" s="6">
        <v>0</v>
      </c>
      <c r="AL9" s="6">
        <v>0</v>
      </c>
      <c r="AM9" s="6">
        <v>0</v>
      </c>
      <c r="AN9" s="6">
        <v>0</v>
      </c>
      <c r="AO9" s="6">
        <v>0</v>
      </c>
      <c r="AP9" s="6">
        <v>0</v>
      </c>
      <c r="AQ9" s="6">
        <v>0</v>
      </c>
      <c r="AR9" s="6">
        <v>0</v>
      </c>
      <c r="AS9" s="6">
        <v>0</v>
      </c>
      <c r="AT9" s="6">
        <v>0</v>
      </c>
      <c r="AU9" s="6">
        <v>0</v>
      </c>
      <c r="AV9" s="6">
        <v>0</v>
      </c>
      <c r="AW9" s="6">
        <v>0</v>
      </c>
      <c r="AX9" s="6">
        <v>0</v>
      </c>
      <c r="AY9" s="6">
        <v>0</v>
      </c>
      <c r="AZ9" s="6">
        <v>0</v>
      </c>
      <c r="BA9" s="6">
        <v>0</v>
      </c>
      <c r="BB9" s="6">
        <v>0</v>
      </c>
      <c r="BC9" s="6">
        <v>0</v>
      </c>
      <c r="BD9" s="6">
        <v>0</v>
      </c>
      <c r="BE9" s="6">
        <v>0</v>
      </c>
      <c r="BF9" s="7">
        <v>0</v>
      </c>
    </row>
    <row r="10" spans="1:58" x14ac:dyDescent="0.35">
      <c r="A10" s="8" t="s">
        <v>11</v>
      </c>
      <c r="B10" s="4" t="str">
        <f>VLOOKUP(A10,'DE-EN Country'!$A$1:$B$25,2,FALSE)</f>
        <v>Österreich</v>
      </c>
      <c r="C10" s="4" t="s">
        <v>7</v>
      </c>
      <c r="D10" s="4" t="s">
        <v>5</v>
      </c>
      <c r="E10" s="5">
        <v>2092</v>
      </c>
      <c r="F10" s="6">
        <v>2747</v>
      </c>
      <c r="G10" s="6">
        <v>2477</v>
      </c>
      <c r="H10" s="6">
        <v>3040</v>
      </c>
      <c r="I10" s="6">
        <v>3754</v>
      </c>
      <c r="J10" s="6">
        <v>4517</v>
      </c>
      <c r="K10" s="6">
        <v>4481</v>
      </c>
      <c r="L10" s="6">
        <v>4093</v>
      </c>
      <c r="M10" s="6">
        <v>3124</v>
      </c>
      <c r="N10" s="6">
        <v>2743</v>
      </c>
      <c r="O10" s="6">
        <v>2596</v>
      </c>
      <c r="P10" s="6">
        <v>2493</v>
      </c>
      <c r="Q10" s="6">
        <v>2271.7440000000001</v>
      </c>
      <c r="R10" s="6">
        <v>1970.0360000000001</v>
      </c>
      <c r="S10" s="6">
        <v>2922.3310000000001</v>
      </c>
      <c r="T10" s="6">
        <v>2829.5740000000001</v>
      </c>
      <c r="U10" s="6">
        <v>3786.1779999999999</v>
      </c>
      <c r="V10" s="6">
        <v>3355.36</v>
      </c>
      <c r="W10" s="6">
        <v>3608.547</v>
      </c>
      <c r="X10" s="6">
        <v>4133.683</v>
      </c>
      <c r="Y10" s="6">
        <v>4046.6680000000001</v>
      </c>
      <c r="Z10" s="6">
        <v>3099.8130000000001</v>
      </c>
      <c r="AA10" s="6">
        <v>3128.2979999999998</v>
      </c>
      <c r="AB10" s="6">
        <v>2904.83</v>
      </c>
      <c r="AC10" s="6">
        <v>3530.9540000000002</v>
      </c>
      <c r="AD10" s="6">
        <v>2898.8829999999998</v>
      </c>
      <c r="AE10" s="6">
        <v>2694.8960000000002</v>
      </c>
      <c r="AF10" s="6">
        <v>3733.4459999999999</v>
      </c>
      <c r="AG10" s="6">
        <v>4446.3459999999995</v>
      </c>
      <c r="AH10" s="6">
        <v>3889.6529999999998</v>
      </c>
      <c r="AI10" s="6">
        <v>3200.4119999999998</v>
      </c>
      <c r="AJ10" s="6">
        <v>2632.6860000000001</v>
      </c>
      <c r="AK10" s="6">
        <v>2654.2130000000002</v>
      </c>
      <c r="AL10" s="6">
        <v>2356.8589999999999</v>
      </c>
      <c r="AM10" s="6">
        <v>2516.8310000000001</v>
      </c>
      <c r="AN10" s="6">
        <v>2662.116</v>
      </c>
      <c r="AO10" s="6">
        <v>3047.2950000000001</v>
      </c>
      <c r="AP10" s="6">
        <v>2482.81</v>
      </c>
      <c r="AQ10" s="6">
        <v>3504.866</v>
      </c>
      <c r="AR10" s="6">
        <v>3749.6129999999998</v>
      </c>
      <c r="AS10" s="6">
        <v>4108.1490000000003</v>
      </c>
      <c r="AT10" s="6">
        <v>4738.5990000000002</v>
      </c>
      <c r="AU10" s="6">
        <v>3855.3240000000001</v>
      </c>
      <c r="AV10" s="6">
        <v>3579.9389999999999</v>
      </c>
      <c r="AW10" s="6">
        <v>2971.9</v>
      </c>
      <c r="AX10" s="6">
        <v>2628.9229999999998</v>
      </c>
      <c r="AY10" s="6">
        <v>2985.45</v>
      </c>
      <c r="AZ10" s="6">
        <v>2624.248</v>
      </c>
      <c r="BA10" s="6">
        <v>2581.8409999999999</v>
      </c>
      <c r="BB10" s="6">
        <v>2738.8049999999998</v>
      </c>
      <c r="BC10" s="6">
        <v>3066.277</v>
      </c>
      <c r="BD10" s="6">
        <v>2974.05</v>
      </c>
      <c r="BE10" s="6">
        <v>3625.2440000000001</v>
      </c>
      <c r="BF10" s="7">
        <v>4213.7889999999998</v>
      </c>
    </row>
    <row r="11" spans="1:58" x14ac:dyDescent="0.35">
      <c r="A11" s="8" t="s">
        <v>11</v>
      </c>
      <c r="B11" s="4" t="str">
        <f>VLOOKUP(A11,'DE-EN Country'!$A$1:$B$25,2,FALSE)</f>
        <v>Österreich</v>
      </c>
      <c r="C11" s="4" t="s">
        <v>8</v>
      </c>
      <c r="D11" s="4" t="s">
        <v>5</v>
      </c>
      <c r="E11" s="5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6">
        <v>0</v>
      </c>
      <c r="AF11" s="6">
        <v>0</v>
      </c>
      <c r="AG11" s="6">
        <v>0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>
        <v>0</v>
      </c>
      <c r="AP11" s="6">
        <v>0</v>
      </c>
      <c r="AQ11" s="6">
        <v>0</v>
      </c>
      <c r="AR11" s="6">
        <v>0</v>
      </c>
      <c r="AS11" s="6">
        <v>0</v>
      </c>
      <c r="AT11" s="6">
        <v>0</v>
      </c>
      <c r="AU11" s="6">
        <v>0</v>
      </c>
      <c r="AV11" s="6">
        <v>0</v>
      </c>
      <c r="AW11" s="6">
        <v>0</v>
      </c>
      <c r="AX11" s="6">
        <v>0</v>
      </c>
      <c r="AY11" s="6">
        <v>0</v>
      </c>
      <c r="AZ11" s="6">
        <v>0</v>
      </c>
      <c r="BA11" s="6">
        <v>0</v>
      </c>
      <c r="BB11" s="6">
        <v>0</v>
      </c>
      <c r="BC11" s="6">
        <v>0</v>
      </c>
      <c r="BD11" s="6">
        <v>0</v>
      </c>
      <c r="BE11" s="6">
        <v>0</v>
      </c>
      <c r="BF11" s="7">
        <v>0</v>
      </c>
    </row>
    <row r="12" spans="1:58" x14ac:dyDescent="0.35">
      <c r="A12" s="8" t="s">
        <v>11</v>
      </c>
      <c r="B12" s="4" t="str">
        <f>VLOOKUP(A12,'DE-EN Country'!$A$1:$B$25,2,FALSE)</f>
        <v>Österreich</v>
      </c>
      <c r="C12" s="4" t="s">
        <v>9</v>
      </c>
      <c r="D12" s="4" t="s">
        <v>5</v>
      </c>
      <c r="E12" s="5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0</v>
      </c>
      <c r="AP12" s="6">
        <v>0</v>
      </c>
      <c r="AQ12" s="6">
        <v>0</v>
      </c>
      <c r="AR12" s="6">
        <v>0</v>
      </c>
      <c r="AS12" s="6">
        <v>0</v>
      </c>
      <c r="AT12" s="6">
        <v>0</v>
      </c>
      <c r="AU12" s="6">
        <v>0</v>
      </c>
      <c r="AV12" s="6">
        <v>0</v>
      </c>
      <c r="AW12" s="6">
        <v>0</v>
      </c>
      <c r="AX12" s="6">
        <v>0</v>
      </c>
      <c r="AY12" s="6">
        <v>0</v>
      </c>
      <c r="AZ12" s="6">
        <v>0</v>
      </c>
      <c r="BA12" s="6">
        <v>0</v>
      </c>
      <c r="BB12" s="6">
        <v>0</v>
      </c>
      <c r="BC12" s="6">
        <v>0</v>
      </c>
      <c r="BD12" s="6">
        <v>0</v>
      </c>
      <c r="BE12" s="6">
        <v>0</v>
      </c>
      <c r="BF12" s="7">
        <v>0</v>
      </c>
    </row>
    <row r="13" spans="1:58" x14ac:dyDescent="0.35">
      <c r="A13" s="8" t="s">
        <v>11</v>
      </c>
      <c r="B13" s="4" t="str">
        <f>VLOOKUP(A13,'DE-EN Country'!$A$1:$B$25,2,FALSE)</f>
        <v>Österreich</v>
      </c>
      <c r="C13" s="4" t="s">
        <v>10</v>
      </c>
      <c r="D13" s="4" t="s">
        <v>5</v>
      </c>
      <c r="E13" s="5">
        <v>392</v>
      </c>
      <c r="F13" s="6">
        <v>604</v>
      </c>
      <c r="G13" s="6">
        <v>504</v>
      </c>
      <c r="H13" s="6">
        <v>484</v>
      </c>
      <c r="I13" s="6">
        <v>489</v>
      </c>
      <c r="J13" s="6">
        <v>215</v>
      </c>
      <c r="K13" s="6">
        <v>365</v>
      </c>
      <c r="L13" s="6">
        <v>344</v>
      </c>
      <c r="M13" s="6">
        <v>215</v>
      </c>
      <c r="N13" s="6">
        <v>454</v>
      </c>
      <c r="O13" s="6">
        <v>571</v>
      </c>
      <c r="P13" s="6">
        <v>508</v>
      </c>
      <c r="Q13" s="6">
        <v>599.15800000000002</v>
      </c>
      <c r="R13" s="6">
        <v>417.79399999999998</v>
      </c>
      <c r="S13" s="6">
        <v>597.28399999999999</v>
      </c>
      <c r="T13" s="6">
        <v>676.02700000000004</v>
      </c>
      <c r="U13" s="6">
        <v>483.678</v>
      </c>
      <c r="V13" s="6">
        <v>420.97699999999998</v>
      </c>
      <c r="W13" s="6">
        <v>404.68599999999998</v>
      </c>
      <c r="X13" s="6">
        <v>380.435</v>
      </c>
      <c r="Y13" s="6">
        <v>548.96799999999996</v>
      </c>
      <c r="Z13" s="6">
        <v>649.04999999999995</v>
      </c>
      <c r="AA13" s="6">
        <v>541.02200000000005</v>
      </c>
      <c r="AB13" s="6">
        <v>761.06299999999999</v>
      </c>
      <c r="AC13" s="6">
        <v>557.26400000000001</v>
      </c>
      <c r="AD13" s="6">
        <v>424.16699999999997</v>
      </c>
      <c r="AE13" s="6">
        <v>526.36699999999996</v>
      </c>
      <c r="AF13" s="6">
        <v>624.649</v>
      </c>
      <c r="AG13" s="6">
        <v>300.03899999999999</v>
      </c>
      <c r="AH13" s="6">
        <v>454.94900000000001</v>
      </c>
      <c r="AI13" s="6">
        <v>375.98</v>
      </c>
      <c r="AJ13" s="6">
        <v>294.87200000000001</v>
      </c>
      <c r="AK13" s="6">
        <v>357.46199999999999</v>
      </c>
      <c r="AL13" s="6">
        <v>679.06500000000005</v>
      </c>
      <c r="AM13" s="6">
        <v>509.11599999999999</v>
      </c>
      <c r="AN13" s="6">
        <v>753.12900000000002</v>
      </c>
      <c r="AO13" s="6">
        <v>854.875</v>
      </c>
      <c r="AP13" s="6">
        <v>701.28899999999999</v>
      </c>
      <c r="AQ13" s="6">
        <v>712.81500000000005</v>
      </c>
      <c r="AR13" s="6">
        <v>758.74</v>
      </c>
      <c r="AS13" s="6">
        <v>784.625</v>
      </c>
      <c r="AT13" s="6">
        <v>380.12900000000002</v>
      </c>
      <c r="AU13" s="6">
        <v>318.11200000000002</v>
      </c>
      <c r="AV13" s="6">
        <v>303.25700000000001</v>
      </c>
      <c r="AW13" s="6">
        <v>390.38400000000001</v>
      </c>
      <c r="AX13" s="6">
        <v>483.57400000000001</v>
      </c>
      <c r="AY13" s="6">
        <v>723.73099999999999</v>
      </c>
      <c r="AZ13" s="6">
        <v>816.73900000000003</v>
      </c>
      <c r="BA13" s="6">
        <v>416.05599999999998</v>
      </c>
      <c r="BB13" s="6">
        <v>1082.7460000000001</v>
      </c>
      <c r="BC13" s="6">
        <v>744.73</v>
      </c>
      <c r="BD13" s="6">
        <v>394.97399999999999</v>
      </c>
      <c r="BE13" s="6">
        <v>663.24199999999996</v>
      </c>
      <c r="BF13" s="7">
        <v>610.62</v>
      </c>
    </row>
    <row r="14" spans="1:58" x14ac:dyDescent="0.35">
      <c r="A14" s="4" t="s">
        <v>12</v>
      </c>
      <c r="B14" s="4" t="str">
        <f>VLOOKUP(A14,'DE-EN Country'!$A$1:$B$25,2,FALSE)</f>
        <v>Belgien</v>
      </c>
      <c r="C14" s="4" t="s">
        <v>4</v>
      </c>
      <c r="D14" s="4" t="s">
        <v>5</v>
      </c>
      <c r="E14" s="5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459.72199999999998</v>
      </c>
      <c r="R14" s="6">
        <v>424.53300000000002</v>
      </c>
      <c r="S14" s="6">
        <v>419.81200000000001</v>
      </c>
      <c r="T14" s="6">
        <v>399.358</v>
      </c>
      <c r="U14" s="6">
        <v>428.90300000000002</v>
      </c>
      <c r="V14" s="6">
        <v>404.40699999999998</v>
      </c>
      <c r="W14" s="6">
        <v>391.05200000000002</v>
      </c>
      <c r="X14" s="6">
        <v>422.34300000000002</v>
      </c>
      <c r="Y14" s="6">
        <v>379.60899999999998</v>
      </c>
      <c r="Z14" s="6">
        <v>419.56599999999997</v>
      </c>
      <c r="AA14" s="6">
        <v>453.74599999999998</v>
      </c>
      <c r="AB14" s="6">
        <v>468.44499999999999</v>
      </c>
      <c r="AC14" s="6">
        <v>448.87400000000002</v>
      </c>
      <c r="AD14" s="6">
        <v>395.774</v>
      </c>
      <c r="AE14" s="6">
        <v>394.45499999999998</v>
      </c>
      <c r="AF14" s="6">
        <v>377.74799999999999</v>
      </c>
      <c r="AG14" s="6">
        <v>352.81</v>
      </c>
      <c r="AH14" s="6">
        <v>432.21899999999999</v>
      </c>
      <c r="AI14" s="6">
        <v>433.11799999999999</v>
      </c>
      <c r="AJ14" s="6">
        <v>405.27600000000001</v>
      </c>
      <c r="AK14" s="6">
        <v>361.68799999999999</v>
      </c>
      <c r="AL14" s="6">
        <v>361.75</v>
      </c>
      <c r="AM14" s="6">
        <v>431.80799999999999</v>
      </c>
      <c r="AN14" s="6">
        <v>405.29199999999997</v>
      </c>
      <c r="AO14" s="6">
        <v>454.22</v>
      </c>
      <c r="AP14" s="6">
        <v>382.77699999999999</v>
      </c>
      <c r="AQ14" s="6">
        <v>354.91899999999998</v>
      </c>
      <c r="AR14" s="6">
        <v>268.447</v>
      </c>
      <c r="AS14" s="6">
        <v>264.09699999999998</v>
      </c>
      <c r="AT14" s="6">
        <v>404.774</v>
      </c>
      <c r="AU14" s="6">
        <v>398.30799999999999</v>
      </c>
      <c r="AV14" s="6">
        <v>405.31</v>
      </c>
      <c r="AW14" s="6">
        <v>372.52699999999999</v>
      </c>
      <c r="AX14" s="6">
        <v>349.65899999999999</v>
      </c>
      <c r="AY14" s="6">
        <v>422.87900000000002</v>
      </c>
      <c r="AZ14" s="6">
        <v>421.29</v>
      </c>
      <c r="BA14" s="6">
        <v>449.58600000000001</v>
      </c>
      <c r="BB14" s="6">
        <v>269.77699999999999</v>
      </c>
      <c r="BC14" s="6">
        <v>440.983</v>
      </c>
      <c r="BD14" s="6">
        <v>412.17700000000002</v>
      </c>
      <c r="BE14" s="6">
        <v>421.25299999999999</v>
      </c>
      <c r="BF14" s="7">
        <v>0</v>
      </c>
    </row>
    <row r="15" spans="1:58" x14ac:dyDescent="0.35">
      <c r="A15" s="8" t="s">
        <v>12</v>
      </c>
      <c r="B15" s="4" t="str">
        <f>VLOOKUP(A15,'DE-EN Country'!$A$1:$B$25,2,FALSE)</f>
        <v>Belgien</v>
      </c>
      <c r="C15" s="4" t="s">
        <v>6</v>
      </c>
      <c r="D15" s="4" t="s">
        <v>5</v>
      </c>
      <c r="E15" s="5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>
        <v>0</v>
      </c>
      <c r="AY15" s="6">
        <v>0</v>
      </c>
      <c r="AZ15" s="6">
        <v>0</v>
      </c>
      <c r="BA15" s="6">
        <v>0</v>
      </c>
      <c r="BB15" s="6">
        <v>0</v>
      </c>
      <c r="BC15" s="6">
        <v>0</v>
      </c>
      <c r="BD15" s="6">
        <v>0</v>
      </c>
      <c r="BE15" s="6">
        <v>0</v>
      </c>
      <c r="BF15" s="7">
        <v>0</v>
      </c>
    </row>
    <row r="16" spans="1:58" x14ac:dyDescent="0.35">
      <c r="A16" s="8" t="s">
        <v>12</v>
      </c>
      <c r="B16" s="4" t="str">
        <f>VLOOKUP(A16,'DE-EN Country'!$A$1:$B$25,2,FALSE)</f>
        <v>Belgien</v>
      </c>
      <c r="C16" s="4" t="s">
        <v>7</v>
      </c>
      <c r="D16" s="4" t="s">
        <v>5</v>
      </c>
      <c r="E16" s="5">
        <v>154</v>
      </c>
      <c r="F16" s="6">
        <v>142</v>
      </c>
      <c r="G16" s="6">
        <v>137</v>
      </c>
      <c r="H16" s="6">
        <v>123</v>
      </c>
      <c r="I16" s="6">
        <v>118</v>
      </c>
      <c r="J16" s="6">
        <v>139</v>
      </c>
      <c r="K16" s="6">
        <v>100</v>
      </c>
      <c r="L16" s="6">
        <v>63</v>
      </c>
      <c r="M16" s="6">
        <v>77</v>
      </c>
      <c r="N16" s="6">
        <v>121</v>
      </c>
      <c r="O16" s="6">
        <v>123</v>
      </c>
      <c r="P16" s="6">
        <v>113</v>
      </c>
      <c r="Q16" s="6">
        <v>134.86500000000001</v>
      </c>
      <c r="R16" s="6">
        <v>129.96199999999999</v>
      </c>
      <c r="S16" s="6">
        <v>139.28299999999999</v>
      </c>
      <c r="T16" s="6">
        <v>87.936999999999998</v>
      </c>
      <c r="U16" s="6">
        <v>97.022999999999996</v>
      </c>
      <c r="V16" s="6">
        <v>86.769000000000005</v>
      </c>
      <c r="W16" s="6">
        <v>75.897999999999996</v>
      </c>
      <c r="X16" s="6">
        <v>73.83</v>
      </c>
      <c r="Y16" s="6">
        <v>97.36</v>
      </c>
      <c r="Z16" s="6">
        <v>119.67400000000001</v>
      </c>
      <c r="AA16" s="6">
        <v>130.15199999999999</v>
      </c>
      <c r="AB16" s="6">
        <v>160.608</v>
      </c>
      <c r="AC16" s="6">
        <v>157.54499999999999</v>
      </c>
      <c r="AD16" s="6">
        <v>124.27</v>
      </c>
      <c r="AE16" s="6">
        <v>151.55000000000001</v>
      </c>
      <c r="AF16" s="6">
        <v>135.61099999999999</v>
      </c>
      <c r="AG16" s="6">
        <v>108.3</v>
      </c>
      <c r="AH16" s="6">
        <v>82.823999999999998</v>
      </c>
      <c r="AI16" s="6">
        <v>64.748999999999995</v>
      </c>
      <c r="AJ16" s="6">
        <v>45.055999999999997</v>
      </c>
      <c r="AK16" s="6">
        <v>70.004999999999995</v>
      </c>
      <c r="AL16" s="6">
        <v>93.370999999999995</v>
      </c>
      <c r="AM16" s="6">
        <v>90.543000000000006</v>
      </c>
      <c r="AN16" s="6">
        <v>115.42400000000001</v>
      </c>
      <c r="AO16" s="6">
        <v>128.834</v>
      </c>
      <c r="AP16" s="6">
        <v>98.59</v>
      </c>
      <c r="AQ16" s="6">
        <v>109.48099999999999</v>
      </c>
      <c r="AR16" s="6">
        <v>92.483999999999995</v>
      </c>
      <c r="AS16" s="6">
        <v>84.578000000000003</v>
      </c>
      <c r="AT16" s="6">
        <v>87.447999999999993</v>
      </c>
      <c r="AU16" s="6">
        <v>55.241999999999997</v>
      </c>
      <c r="AV16" s="6">
        <v>52.680999999999997</v>
      </c>
      <c r="AW16" s="6">
        <v>56.680999999999997</v>
      </c>
      <c r="AX16" s="6">
        <v>93.914000000000001</v>
      </c>
      <c r="AY16" s="6">
        <v>105.41200000000001</v>
      </c>
      <c r="AZ16" s="6">
        <v>130.54900000000001</v>
      </c>
      <c r="BA16" s="6">
        <v>132.23500000000001</v>
      </c>
      <c r="BB16" s="6">
        <v>122.324</v>
      </c>
      <c r="BC16" s="6">
        <v>119.996</v>
      </c>
      <c r="BD16" s="6">
        <v>109.02200000000001</v>
      </c>
      <c r="BE16" s="6">
        <v>86.382000000000005</v>
      </c>
      <c r="BF16" s="7">
        <v>0</v>
      </c>
    </row>
    <row r="17" spans="1:58" x14ac:dyDescent="0.35">
      <c r="A17" s="8" t="s">
        <v>12</v>
      </c>
      <c r="B17" s="4" t="str">
        <f>VLOOKUP(A17,'DE-EN Country'!$A$1:$B$25,2,FALSE)</f>
        <v>Belgien</v>
      </c>
      <c r="C17" s="4" t="s">
        <v>8</v>
      </c>
      <c r="D17" s="4" t="s">
        <v>5</v>
      </c>
      <c r="E17" s="5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6">
        <v>0</v>
      </c>
      <c r="R17" s="6">
        <v>0</v>
      </c>
      <c r="S17" s="6">
        <v>0</v>
      </c>
      <c r="T17" s="6">
        <v>0</v>
      </c>
      <c r="U17" s="6">
        <v>0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 s="6">
        <v>0</v>
      </c>
      <c r="AF17" s="6">
        <v>0</v>
      </c>
      <c r="AG17" s="6">
        <v>0</v>
      </c>
      <c r="AH17" s="6">
        <v>0</v>
      </c>
      <c r="AI17" s="6">
        <v>0</v>
      </c>
      <c r="AJ17" s="6">
        <v>0</v>
      </c>
      <c r="AK17" s="6">
        <v>0</v>
      </c>
      <c r="AL17" s="6">
        <v>0</v>
      </c>
      <c r="AM17" s="6">
        <v>0</v>
      </c>
      <c r="AN17" s="6">
        <v>0</v>
      </c>
      <c r="AO17" s="6">
        <v>0</v>
      </c>
      <c r="AP17" s="6">
        <v>0</v>
      </c>
      <c r="AQ17" s="6">
        <v>0</v>
      </c>
      <c r="AR17" s="6">
        <v>0</v>
      </c>
      <c r="AS17" s="6">
        <v>0</v>
      </c>
      <c r="AT17" s="6">
        <v>0</v>
      </c>
      <c r="AU17" s="6">
        <v>0</v>
      </c>
      <c r="AV17" s="6">
        <v>0</v>
      </c>
      <c r="AW17" s="6">
        <v>0</v>
      </c>
      <c r="AX17" s="6">
        <v>0</v>
      </c>
      <c r="AY17" s="6">
        <v>0</v>
      </c>
      <c r="AZ17" s="6">
        <v>0</v>
      </c>
      <c r="BA17" s="6">
        <v>0</v>
      </c>
      <c r="BB17" s="6">
        <v>0</v>
      </c>
      <c r="BC17" s="6">
        <v>0</v>
      </c>
      <c r="BD17" s="6">
        <v>0</v>
      </c>
      <c r="BE17" s="6">
        <v>0</v>
      </c>
      <c r="BF17" s="7">
        <v>0</v>
      </c>
    </row>
    <row r="18" spans="1:58" x14ac:dyDescent="0.35">
      <c r="A18" s="8" t="s">
        <v>12</v>
      </c>
      <c r="B18" s="4" t="str">
        <f>VLOOKUP(A18,'DE-EN Country'!$A$1:$B$25,2,FALSE)</f>
        <v>Belgien</v>
      </c>
      <c r="C18" s="4" t="s">
        <v>9</v>
      </c>
      <c r="D18" s="4" t="s">
        <v>5</v>
      </c>
      <c r="E18" s="5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79.728999999999999</v>
      </c>
      <c r="R18" s="6">
        <v>93.926000000000002</v>
      </c>
      <c r="S18" s="6">
        <v>257.50599999999997</v>
      </c>
      <c r="T18" s="6">
        <v>338.36</v>
      </c>
      <c r="U18" s="6">
        <v>412.2</v>
      </c>
      <c r="V18" s="6">
        <v>431.94900000000001</v>
      </c>
      <c r="W18" s="6">
        <v>396.685</v>
      </c>
      <c r="X18" s="6">
        <v>335.08499999999998</v>
      </c>
      <c r="Y18" s="6">
        <v>262.05599999999998</v>
      </c>
      <c r="Z18" s="6">
        <v>163.66399999999999</v>
      </c>
      <c r="AA18" s="6">
        <v>84.311000000000007</v>
      </c>
      <c r="AB18" s="6">
        <v>32.536000000000001</v>
      </c>
      <c r="AC18" s="6">
        <v>54.441000000000003</v>
      </c>
      <c r="AD18" s="6">
        <v>194.58500000000001</v>
      </c>
      <c r="AE18" s="6">
        <v>227.804</v>
      </c>
      <c r="AF18" s="6">
        <v>364.096</v>
      </c>
      <c r="AG18" s="6">
        <v>516.85</v>
      </c>
      <c r="AH18" s="6">
        <v>463.69799999999998</v>
      </c>
      <c r="AI18" s="6">
        <v>555.18299999999999</v>
      </c>
      <c r="AJ18" s="6">
        <v>422.041</v>
      </c>
      <c r="AK18" s="6">
        <v>280.97800000000001</v>
      </c>
      <c r="AL18" s="6">
        <v>242.096</v>
      </c>
      <c r="AM18" s="6">
        <v>110.60299999999999</v>
      </c>
      <c r="AN18" s="6">
        <v>56.603999999999999</v>
      </c>
      <c r="AO18" s="6">
        <v>60.378</v>
      </c>
      <c r="AP18" s="6">
        <v>190.57300000000001</v>
      </c>
      <c r="AQ18" s="6">
        <v>243.98599999999999</v>
      </c>
      <c r="AR18" s="6">
        <v>414.21300000000002</v>
      </c>
      <c r="AS18" s="6">
        <v>450.64699999999999</v>
      </c>
      <c r="AT18" s="6">
        <v>503.73700000000002</v>
      </c>
      <c r="AU18" s="6">
        <v>476.767</v>
      </c>
      <c r="AV18" s="6">
        <v>444.19799999999998</v>
      </c>
      <c r="AW18" s="6">
        <v>359.38900000000001</v>
      </c>
      <c r="AX18" s="6">
        <v>196.41</v>
      </c>
      <c r="AY18" s="6">
        <v>117.56</v>
      </c>
      <c r="AZ18" s="6">
        <v>71.218000000000004</v>
      </c>
      <c r="BA18" s="6">
        <v>81.233999999999995</v>
      </c>
      <c r="BB18" s="6">
        <v>137.92099999999999</v>
      </c>
      <c r="BC18" s="6">
        <v>385.78899999999999</v>
      </c>
      <c r="BD18" s="6">
        <v>580.99699999999996</v>
      </c>
      <c r="BE18" s="6">
        <v>683.33199999999999</v>
      </c>
      <c r="BF18" s="7">
        <v>0</v>
      </c>
    </row>
    <row r="19" spans="1:58" x14ac:dyDescent="0.35">
      <c r="A19" s="8" t="s">
        <v>12</v>
      </c>
      <c r="B19" s="4" t="str">
        <f>VLOOKUP(A19,'DE-EN Country'!$A$1:$B$25,2,FALSE)</f>
        <v>Belgien</v>
      </c>
      <c r="C19" s="4" t="s">
        <v>10</v>
      </c>
      <c r="D19" s="4" t="s">
        <v>5</v>
      </c>
      <c r="E19" s="5">
        <v>725</v>
      </c>
      <c r="F19" s="6">
        <v>609</v>
      </c>
      <c r="G19" s="6">
        <v>486</v>
      </c>
      <c r="H19" s="6">
        <v>406</v>
      </c>
      <c r="I19" s="6">
        <v>336</v>
      </c>
      <c r="J19" s="6">
        <v>268</v>
      </c>
      <c r="K19" s="6">
        <v>296</v>
      </c>
      <c r="L19" s="6">
        <v>351</v>
      </c>
      <c r="M19" s="6">
        <v>274</v>
      </c>
      <c r="N19" s="6">
        <v>336</v>
      </c>
      <c r="O19" s="6">
        <v>539</v>
      </c>
      <c r="P19" s="6">
        <v>442</v>
      </c>
      <c r="Q19" s="6">
        <v>435.08</v>
      </c>
      <c r="R19" s="6">
        <v>561.05100000000004</v>
      </c>
      <c r="S19" s="6">
        <v>656.67899999999997</v>
      </c>
      <c r="T19" s="6">
        <v>316.72899999999998</v>
      </c>
      <c r="U19" s="6">
        <v>352.19200000000001</v>
      </c>
      <c r="V19" s="6">
        <v>456.95699999999999</v>
      </c>
      <c r="W19" s="6">
        <v>414.20400000000001</v>
      </c>
      <c r="X19" s="6">
        <v>318.40699999999998</v>
      </c>
      <c r="Y19" s="6">
        <v>421.096</v>
      </c>
      <c r="Z19" s="6">
        <v>781.58500000000004</v>
      </c>
      <c r="AA19" s="6">
        <v>609.83100000000002</v>
      </c>
      <c r="AB19" s="6">
        <v>859.25400000000002</v>
      </c>
      <c r="AC19" s="6">
        <v>914.798</v>
      </c>
      <c r="AD19" s="6">
        <v>704.86699999999996</v>
      </c>
      <c r="AE19" s="6">
        <v>695.99800000000005</v>
      </c>
      <c r="AF19" s="6">
        <v>484.39800000000002</v>
      </c>
      <c r="AG19" s="6">
        <v>359.97800000000001</v>
      </c>
      <c r="AH19" s="6">
        <v>390.78399999999999</v>
      </c>
      <c r="AI19" s="6">
        <v>283.91199999999998</v>
      </c>
      <c r="AJ19" s="6">
        <v>416.19</v>
      </c>
      <c r="AK19" s="6">
        <v>514.47400000000005</v>
      </c>
      <c r="AL19" s="6">
        <v>636.17600000000004</v>
      </c>
      <c r="AM19" s="6">
        <v>800.88499999999999</v>
      </c>
      <c r="AN19" s="6">
        <v>974.88599999999997</v>
      </c>
      <c r="AO19" s="6">
        <v>839.19899999999996</v>
      </c>
      <c r="AP19" s="6">
        <v>690.62300000000005</v>
      </c>
      <c r="AQ19" s="6">
        <v>1072.22</v>
      </c>
      <c r="AR19" s="6">
        <v>581.58299999999997</v>
      </c>
      <c r="AS19" s="6">
        <v>486.12400000000002</v>
      </c>
      <c r="AT19" s="6">
        <v>537.40800000000002</v>
      </c>
      <c r="AU19" s="6">
        <v>406.79899999999998</v>
      </c>
      <c r="AV19" s="6">
        <v>644.96600000000001</v>
      </c>
      <c r="AW19" s="6">
        <v>785.44899999999996</v>
      </c>
      <c r="AX19" s="6">
        <v>987.49599999999998</v>
      </c>
      <c r="AY19" s="6">
        <v>876.64700000000005</v>
      </c>
      <c r="AZ19" s="6">
        <v>1256.779</v>
      </c>
      <c r="BA19" s="6">
        <v>1231.6759999999999</v>
      </c>
      <c r="BB19" s="6">
        <v>1705.7619999999999</v>
      </c>
      <c r="BC19" s="6">
        <v>1307.193</v>
      </c>
      <c r="BD19" s="6">
        <v>651.74699999999996</v>
      </c>
      <c r="BE19" s="6">
        <v>729.38</v>
      </c>
      <c r="BF19" s="7">
        <v>0</v>
      </c>
    </row>
    <row r="20" spans="1:58" hidden="1" x14ac:dyDescent="0.35">
      <c r="A20" s="4" t="s">
        <v>13</v>
      </c>
      <c r="B20" s="4" t="e">
        <f>VLOOKUP(A20,'DE-EN Country'!$A$1:$B$25,2,FALSE)</f>
        <v>#N/A</v>
      </c>
      <c r="C20" s="4" t="s">
        <v>4</v>
      </c>
      <c r="D20" s="4" t="s">
        <v>5</v>
      </c>
      <c r="E20" s="5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6">
        <v>0</v>
      </c>
      <c r="AF20" s="6">
        <v>0</v>
      </c>
      <c r="AG20" s="6">
        <v>0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  <c r="AQ20" s="6">
        <v>0</v>
      </c>
      <c r="AR20" s="6">
        <v>0</v>
      </c>
      <c r="AS20" s="6">
        <v>0</v>
      </c>
      <c r="AT20" s="6">
        <v>0</v>
      </c>
      <c r="AU20" s="6">
        <v>0</v>
      </c>
      <c r="AV20" s="6">
        <v>0</v>
      </c>
      <c r="AW20" s="6">
        <v>0</v>
      </c>
      <c r="AX20" s="6">
        <v>0</v>
      </c>
      <c r="AY20" s="6">
        <v>0</v>
      </c>
      <c r="AZ20" s="6">
        <v>0</v>
      </c>
      <c r="BA20" s="6">
        <v>0</v>
      </c>
      <c r="BB20" s="6">
        <v>0</v>
      </c>
      <c r="BC20" s="6">
        <v>0</v>
      </c>
      <c r="BD20" s="6">
        <v>0</v>
      </c>
      <c r="BE20" s="6">
        <v>0</v>
      </c>
      <c r="BF20" s="7">
        <v>0</v>
      </c>
    </row>
    <row r="21" spans="1:58" hidden="1" x14ac:dyDescent="0.35">
      <c r="A21" s="8" t="s">
        <v>13</v>
      </c>
      <c r="B21" s="4" t="e">
        <f>VLOOKUP(A21,'DE-EN Country'!$A$1:$B$25,2,FALSE)</f>
        <v>#N/A</v>
      </c>
      <c r="C21" s="4" t="s">
        <v>6</v>
      </c>
      <c r="D21" s="4" t="s">
        <v>5</v>
      </c>
      <c r="E21" s="5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>
        <v>0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6">
        <v>0</v>
      </c>
      <c r="AM21" s="6">
        <v>0</v>
      </c>
      <c r="AN21" s="6">
        <v>0</v>
      </c>
      <c r="AO21" s="6">
        <v>0</v>
      </c>
      <c r="AP21" s="6">
        <v>0</v>
      </c>
      <c r="AQ21" s="6">
        <v>0</v>
      </c>
      <c r="AR21" s="6">
        <v>0</v>
      </c>
      <c r="AS21" s="6">
        <v>0</v>
      </c>
      <c r="AT21" s="6">
        <v>0</v>
      </c>
      <c r="AU21" s="6">
        <v>0</v>
      </c>
      <c r="AV21" s="6">
        <v>0</v>
      </c>
      <c r="AW21" s="6">
        <v>0</v>
      </c>
      <c r="AX21" s="6">
        <v>0</v>
      </c>
      <c r="AY21" s="6">
        <v>0</v>
      </c>
      <c r="AZ21" s="6">
        <v>0</v>
      </c>
      <c r="BA21" s="6">
        <v>0</v>
      </c>
      <c r="BB21" s="6">
        <v>0</v>
      </c>
      <c r="BC21" s="6">
        <v>0</v>
      </c>
      <c r="BD21" s="6">
        <v>0</v>
      </c>
      <c r="BE21" s="6">
        <v>0</v>
      </c>
      <c r="BF21" s="7">
        <v>0</v>
      </c>
    </row>
    <row r="22" spans="1:58" hidden="1" x14ac:dyDescent="0.35">
      <c r="A22" s="8" t="s">
        <v>13</v>
      </c>
      <c r="B22" s="4" t="e">
        <f>VLOOKUP(A22,'DE-EN Country'!$A$1:$B$25,2,FALSE)</f>
        <v>#N/A</v>
      </c>
      <c r="C22" s="4" t="s">
        <v>7</v>
      </c>
      <c r="D22" s="4" t="s">
        <v>5</v>
      </c>
      <c r="E22" s="5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331.31299999999999</v>
      </c>
      <c r="R22" s="6">
        <v>287.87099999999998</v>
      </c>
      <c r="S22" s="6">
        <v>407.66199999999998</v>
      </c>
      <c r="T22" s="6">
        <v>315.536</v>
      </c>
      <c r="U22" s="6">
        <v>254.70400000000001</v>
      </c>
      <c r="V22" s="6">
        <v>222.59399999999999</v>
      </c>
      <c r="W22" s="6">
        <v>274.66000000000003</v>
      </c>
      <c r="X22" s="6">
        <v>261.33300000000003</v>
      </c>
      <c r="Y22" s="6">
        <v>0</v>
      </c>
      <c r="Z22" s="6">
        <v>0</v>
      </c>
      <c r="AA22" s="6">
        <v>0</v>
      </c>
      <c r="AB22" s="6">
        <v>0</v>
      </c>
      <c r="AC22" s="6">
        <v>520.58600000000001</v>
      </c>
      <c r="AD22" s="6">
        <v>551.49</v>
      </c>
      <c r="AE22" s="6">
        <v>1124.6949999999999</v>
      </c>
      <c r="AF22" s="6">
        <v>800.98199999999997</v>
      </c>
      <c r="AG22" s="6">
        <v>478.80099999999999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  <c r="AO22" s="6">
        <v>404.50799999999998</v>
      </c>
      <c r="AP22" s="6">
        <v>496.97300000000001</v>
      </c>
      <c r="AQ22" s="6">
        <v>476.13299999999998</v>
      </c>
      <c r="AR22" s="6">
        <v>511.85500000000002</v>
      </c>
      <c r="AS22" s="6">
        <v>605.16200000000003</v>
      </c>
      <c r="AT22" s="6">
        <v>572.76700000000005</v>
      </c>
      <c r="AU22" s="6">
        <v>361.12200000000001</v>
      </c>
      <c r="AV22" s="6">
        <v>378.73099999999999</v>
      </c>
      <c r="AW22" s="6">
        <v>329.31799999999998</v>
      </c>
      <c r="AX22" s="6">
        <v>400.54399999999998</v>
      </c>
      <c r="AY22" s="6">
        <v>608.07600000000002</v>
      </c>
      <c r="AZ22" s="6">
        <v>799.346</v>
      </c>
      <c r="BA22" s="6">
        <v>578.55499999999995</v>
      </c>
      <c r="BB22" s="6">
        <v>405.31200000000001</v>
      </c>
      <c r="BC22" s="6">
        <v>552.61900000000003</v>
      </c>
      <c r="BD22" s="6">
        <v>219.29499999999999</v>
      </c>
      <c r="BE22" s="6">
        <v>159.113</v>
      </c>
      <c r="BF22" s="7">
        <v>0</v>
      </c>
    </row>
    <row r="23" spans="1:58" hidden="1" x14ac:dyDescent="0.35">
      <c r="A23" s="8" t="s">
        <v>13</v>
      </c>
      <c r="B23" s="4" t="e">
        <f>VLOOKUP(A23,'DE-EN Country'!$A$1:$B$25,2,FALSE)</f>
        <v>#N/A</v>
      </c>
      <c r="C23" s="4" t="s">
        <v>8</v>
      </c>
      <c r="D23" s="4" t="s">
        <v>5</v>
      </c>
      <c r="E23" s="5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0</v>
      </c>
      <c r="AO23" s="6">
        <v>0</v>
      </c>
      <c r="AP23" s="6">
        <v>0</v>
      </c>
      <c r="AQ23" s="6">
        <v>0</v>
      </c>
      <c r="AR23" s="6">
        <v>0</v>
      </c>
      <c r="AS23" s="6">
        <v>0</v>
      </c>
      <c r="AT23" s="6">
        <v>0</v>
      </c>
      <c r="AU23" s="6">
        <v>0</v>
      </c>
      <c r="AV23" s="6">
        <v>0</v>
      </c>
      <c r="AW23" s="6">
        <v>0</v>
      </c>
      <c r="AX23" s="6">
        <v>0</v>
      </c>
      <c r="AY23" s="6">
        <v>0</v>
      </c>
      <c r="AZ23" s="6">
        <v>0</v>
      </c>
      <c r="BA23" s="6">
        <v>0</v>
      </c>
      <c r="BB23" s="6">
        <v>0</v>
      </c>
      <c r="BC23" s="6">
        <v>0</v>
      </c>
      <c r="BD23" s="6">
        <v>0</v>
      </c>
      <c r="BE23" s="6">
        <v>0</v>
      </c>
      <c r="BF23" s="7">
        <v>0</v>
      </c>
    </row>
    <row r="24" spans="1:58" hidden="1" x14ac:dyDescent="0.35">
      <c r="A24" s="8" t="s">
        <v>13</v>
      </c>
      <c r="B24" s="4" t="e">
        <f>VLOOKUP(A24,'DE-EN Country'!$A$1:$B$25,2,FALSE)</f>
        <v>#N/A</v>
      </c>
      <c r="C24" s="4" t="s">
        <v>9</v>
      </c>
      <c r="D24" s="4" t="s">
        <v>5</v>
      </c>
      <c r="E24" s="5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  <c r="AG24" s="6">
        <v>0</v>
      </c>
      <c r="AH24" s="6">
        <v>0</v>
      </c>
      <c r="AI24" s="6">
        <v>0</v>
      </c>
      <c r="AJ24" s="6">
        <v>0</v>
      </c>
      <c r="AK24" s="6">
        <v>0</v>
      </c>
      <c r="AL24" s="6">
        <v>0</v>
      </c>
      <c r="AM24" s="6">
        <v>0</v>
      </c>
      <c r="AN24" s="6">
        <v>0</v>
      </c>
      <c r="AO24" s="6">
        <v>1</v>
      </c>
      <c r="AP24" s="6">
        <v>1</v>
      </c>
      <c r="AQ24" s="6">
        <v>2</v>
      </c>
      <c r="AR24" s="6">
        <v>2</v>
      </c>
      <c r="AS24" s="6">
        <v>2.44</v>
      </c>
      <c r="AT24" s="6">
        <v>2.4</v>
      </c>
      <c r="AU24" s="6">
        <v>2.82</v>
      </c>
      <c r="AV24" s="6">
        <v>2.64</v>
      </c>
      <c r="AW24" s="6">
        <v>2.2799999999999998</v>
      </c>
      <c r="AX24" s="6">
        <v>1.77</v>
      </c>
      <c r="AY24" s="6">
        <v>1.08</v>
      </c>
      <c r="AZ24" s="6">
        <v>0.87</v>
      </c>
      <c r="BA24" s="6">
        <v>1.32</v>
      </c>
      <c r="BB24" s="6">
        <v>1.98</v>
      </c>
      <c r="BC24" s="6">
        <v>2.97</v>
      </c>
      <c r="BD24" s="6">
        <v>3.14</v>
      </c>
      <c r="BE24" s="6">
        <v>2.98</v>
      </c>
      <c r="BF24" s="7">
        <v>0</v>
      </c>
    </row>
    <row r="25" spans="1:58" hidden="1" x14ac:dyDescent="0.35">
      <c r="A25" s="8" t="s">
        <v>13</v>
      </c>
      <c r="B25" s="4" t="e">
        <f>VLOOKUP(A25,'DE-EN Country'!$A$1:$B$25,2,FALSE)</f>
        <v>#N/A</v>
      </c>
      <c r="C25" s="4" t="s">
        <v>10</v>
      </c>
      <c r="D25" s="4" t="s">
        <v>5</v>
      </c>
      <c r="E25" s="5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5.1360000000000001</v>
      </c>
      <c r="AF25" s="6">
        <v>11.378</v>
      </c>
      <c r="AG25" s="6">
        <v>5.8540000000000001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6">
        <v>0</v>
      </c>
      <c r="AN25" s="6">
        <v>0</v>
      </c>
      <c r="AO25" s="6">
        <v>20.242999999999999</v>
      </c>
      <c r="AP25" s="6">
        <v>22.222000000000001</v>
      </c>
      <c r="AQ25" s="6">
        <v>25.167000000000002</v>
      </c>
      <c r="AR25" s="6">
        <v>21.716999999999999</v>
      </c>
      <c r="AS25" s="6">
        <v>24.274000000000001</v>
      </c>
      <c r="AT25" s="6">
        <v>15.888</v>
      </c>
      <c r="AU25" s="6">
        <v>16.920000000000002</v>
      </c>
      <c r="AV25" s="6">
        <v>11.278</v>
      </c>
      <c r="AW25" s="6">
        <v>17.29</v>
      </c>
      <c r="AX25" s="6">
        <v>13.675000000000001</v>
      </c>
      <c r="AY25" s="6">
        <v>33.963000000000001</v>
      </c>
      <c r="AZ25" s="6">
        <v>31.033000000000001</v>
      </c>
      <c r="BA25" s="6">
        <v>24.196999999999999</v>
      </c>
      <c r="BB25" s="6">
        <v>26.303000000000001</v>
      </c>
      <c r="BC25" s="6">
        <v>30.21</v>
      </c>
      <c r="BD25" s="6">
        <v>21.363</v>
      </c>
      <c r="BE25" s="6">
        <v>31.111999999999998</v>
      </c>
      <c r="BF25" s="7">
        <v>0</v>
      </c>
    </row>
    <row r="26" spans="1:58" hidden="1" x14ac:dyDescent="0.35">
      <c r="A26" s="4" t="s">
        <v>14</v>
      </c>
      <c r="B26" s="4" t="e">
        <f>VLOOKUP(A26,'DE-EN Country'!$A$1:$B$25,2,FALSE)</f>
        <v>#N/A</v>
      </c>
      <c r="C26" s="4" t="s">
        <v>4</v>
      </c>
      <c r="D26" s="4" t="s">
        <v>5</v>
      </c>
      <c r="E26" s="5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19</v>
      </c>
      <c r="R26" s="6">
        <v>18</v>
      </c>
      <c r="S26" s="6">
        <v>22</v>
      </c>
      <c r="T26" s="6">
        <v>27</v>
      </c>
      <c r="U26" s="6">
        <v>30</v>
      </c>
      <c r="V26" s="6">
        <v>29</v>
      </c>
      <c r="W26" s="6">
        <v>28</v>
      </c>
      <c r="X26" s="6">
        <v>27</v>
      </c>
      <c r="Y26" s="6">
        <v>28</v>
      </c>
      <c r="Z26" s="6">
        <v>24</v>
      </c>
      <c r="AA26" s="6">
        <v>27</v>
      </c>
      <c r="AB26" s="6">
        <v>29</v>
      </c>
      <c r="AC26" s="6">
        <v>29</v>
      </c>
      <c r="AD26" s="6">
        <v>28</v>
      </c>
      <c r="AE26" s="6">
        <v>28</v>
      </c>
      <c r="AF26" s="6">
        <v>32</v>
      </c>
      <c r="AG26" s="6">
        <v>36</v>
      </c>
      <c r="AH26" s="6">
        <v>29</v>
      </c>
      <c r="AI26" s="6">
        <v>31</v>
      </c>
      <c r="AJ26" s="6">
        <v>34</v>
      </c>
      <c r="AK26" s="6">
        <v>34</v>
      </c>
      <c r="AL26" s="6">
        <v>34</v>
      </c>
      <c r="AM26" s="6">
        <v>30</v>
      </c>
      <c r="AN26" s="6">
        <v>41</v>
      </c>
      <c r="AO26" s="6">
        <v>124</v>
      </c>
      <c r="AP26" s="6">
        <v>99</v>
      </c>
      <c r="AQ26" s="6">
        <v>86</v>
      </c>
      <c r="AR26" s="6">
        <v>59</v>
      </c>
      <c r="AS26" s="6">
        <v>79</v>
      </c>
      <c r="AT26" s="6">
        <v>68</v>
      </c>
      <c r="AU26" s="6">
        <v>113</v>
      </c>
      <c r="AV26" s="6">
        <v>119</v>
      </c>
      <c r="AW26" s="6">
        <v>87</v>
      </c>
      <c r="AX26" s="6">
        <v>123</v>
      </c>
      <c r="AY26" s="6">
        <v>92</v>
      </c>
      <c r="AZ26" s="6">
        <v>105</v>
      </c>
      <c r="BA26" s="6">
        <v>143.953</v>
      </c>
      <c r="BB26" s="6">
        <v>33.594000000000001</v>
      </c>
      <c r="BC26" s="6">
        <v>40.344000000000001</v>
      </c>
      <c r="BD26" s="6">
        <v>31.876999999999999</v>
      </c>
      <c r="BE26" s="6">
        <v>37.53</v>
      </c>
      <c r="BF26" s="7">
        <v>63.37</v>
      </c>
    </row>
    <row r="27" spans="1:58" hidden="1" x14ac:dyDescent="0.35">
      <c r="A27" s="8" t="s">
        <v>14</v>
      </c>
      <c r="B27" s="4" t="e">
        <f>VLOOKUP(A27,'DE-EN Country'!$A$1:$B$25,2,FALSE)</f>
        <v>#N/A</v>
      </c>
      <c r="C27" s="4" t="s">
        <v>6</v>
      </c>
      <c r="D27" s="4" t="s">
        <v>5</v>
      </c>
      <c r="E27" s="5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0</v>
      </c>
      <c r="AD27" s="6">
        <v>0</v>
      </c>
      <c r="AE27" s="6">
        <v>0</v>
      </c>
      <c r="AF27" s="6">
        <v>0</v>
      </c>
      <c r="AG27" s="6">
        <v>0</v>
      </c>
      <c r="AH27" s="6">
        <v>0</v>
      </c>
      <c r="AI27" s="6">
        <v>0</v>
      </c>
      <c r="AJ27" s="6">
        <v>0</v>
      </c>
      <c r="AK27" s="6">
        <v>0</v>
      </c>
      <c r="AL27" s="6">
        <v>0</v>
      </c>
      <c r="AM27" s="6">
        <v>0</v>
      </c>
      <c r="AN27" s="6">
        <v>0</v>
      </c>
      <c r="AO27" s="6">
        <v>0</v>
      </c>
      <c r="AP27" s="6">
        <v>0</v>
      </c>
      <c r="AQ27" s="6">
        <v>0</v>
      </c>
      <c r="AR27" s="6">
        <v>0</v>
      </c>
      <c r="AS27" s="6">
        <v>0</v>
      </c>
      <c r="AT27" s="6">
        <v>0</v>
      </c>
      <c r="AU27" s="6">
        <v>0</v>
      </c>
      <c r="AV27" s="6">
        <v>0</v>
      </c>
      <c r="AW27" s="6">
        <v>0</v>
      </c>
      <c r="AX27" s="6">
        <v>0</v>
      </c>
      <c r="AY27" s="6">
        <v>0</v>
      </c>
      <c r="AZ27" s="6">
        <v>0</v>
      </c>
      <c r="BA27" s="6">
        <v>0</v>
      </c>
      <c r="BB27" s="6">
        <v>0</v>
      </c>
      <c r="BC27" s="6">
        <v>0</v>
      </c>
      <c r="BD27" s="6">
        <v>0</v>
      </c>
      <c r="BE27" s="6">
        <v>0</v>
      </c>
      <c r="BF27" s="7">
        <v>0</v>
      </c>
    </row>
    <row r="28" spans="1:58" hidden="1" x14ac:dyDescent="0.35">
      <c r="A28" s="8" t="s">
        <v>14</v>
      </c>
      <c r="B28" s="4" t="e">
        <f>VLOOKUP(A28,'DE-EN Country'!$A$1:$B$25,2,FALSE)</f>
        <v>#N/A</v>
      </c>
      <c r="C28" s="4" t="s">
        <v>7</v>
      </c>
      <c r="D28" s="4" t="s">
        <v>5</v>
      </c>
      <c r="E28" s="5">
        <v>366</v>
      </c>
      <c r="F28" s="6">
        <v>341</v>
      </c>
      <c r="G28" s="6">
        <v>389</v>
      </c>
      <c r="H28" s="6">
        <v>369</v>
      </c>
      <c r="I28" s="6">
        <v>423</v>
      </c>
      <c r="J28" s="6">
        <v>437</v>
      </c>
      <c r="K28" s="6">
        <v>366</v>
      </c>
      <c r="L28" s="6">
        <v>251</v>
      </c>
      <c r="M28" s="6">
        <v>195</v>
      </c>
      <c r="N28" s="6">
        <v>302</v>
      </c>
      <c r="O28" s="6">
        <v>199</v>
      </c>
      <c r="P28" s="6">
        <v>286</v>
      </c>
      <c r="Q28" s="6">
        <v>307</v>
      </c>
      <c r="R28" s="6">
        <v>202</v>
      </c>
      <c r="S28" s="6">
        <v>254</v>
      </c>
      <c r="T28" s="6">
        <v>267</v>
      </c>
      <c r="U28" s="6">
        <v>292</v>
      </c>
      <c r="V28" s="6">
        <v>389</v>
      </c>
      <c r="W28" s="6">
        <v>281</v>
      </c>
      <c r="X28" s="6">
        <v>230</v>
      </c>
      <c r="Y28" s="6">
        <v>133</v>
      </c>
      <c r="Z28" s="6">
        <v>183</v>
      </c>
      <c r="AA28" s="6">
        <v>225</v>
      </c>
      <c r="AB28" s="6">
        <v>270</v>
      </c>
      <c r="AC28" s="6">
        <v>237</v>
      </c>
      <c r="AD28" s="6">
        <v>323</v>
      </c>
      <c r="AE28" s="6">
        <v>549</v>
      </c>
      <c r="AF28" s="6">
        <v>542</v>
      </c>
      <c r="AG28" s="6">
        <v>465</v>
      </c>
      <c r="AH28" s="6">
        <v>329</v>
      </c>
      <c r="AI28" s="6">
        <v>497</v>
      </c>
      <c r="AJ28" s="6">
        <v>429</v>
      </c>
      <c r="AK28" s="6">
        <v>325</v>
      </c>
      <c r="AL28" s="6">
        <v>264</v>
      </c>
      <c r="AM28" s="6">
        <v>329</v>
      </c>
      <c r="AN28" s="6">
        <v>401</v>
      </c>
      <c r="AO28" s="6">
        <v>268</v>
      </c>
      <c r="AP28" s="6">
        <v>329</v>
      </c>
      <c r="AQ28" s="6">
        <v>297</v>
      </c>
      <c r="AR28" s="6">
        <v>282</v>
      </c>
      <c r="AS28" s="6">
        <v>374</v>
      </c>
      <c r="AT28" s="6">
        <v>461</v>
      </c>
      <c r="AU28" s="6">
        <v>275</v>
      </c>
      <c r="AV28" s="6">
        <v>252</v>
      </c>
      <c r="AW28" s="6">
        <v>165</v>
      </c>
      <c r="AX28" s="6">
        <v>182</v>
      </c>
      <c r="AY28" s="6">
        <v>209</v>
      </c>
      <c r="AZ28" s="6">
        <v>259</v>
      </c>
      <c r="BA28" s="6">
        <v>148.86500000000001</v>
      </c>
      <c r="BB28" s="6">
        <v>158.61799999999999</v>
      </c>
      <c r="BC28" s="6">
        <v>335.05</v>
      </c>
      <c r="BD28" s="6">
        <v>451.69900000000001</v>
      </c>
      <c r="BE28" s="6">
        <v>424.22</v>
      </c>
      <c r="BF28" s="7">
        <v>382.40800000000002</v>
      </c>
    </row>
    <row r="29" spans="1:58" hidden="1" x14ac:dyDescent="0.35">
      <c r="A29" s="8" t="s">
        <v>14</v>
      </c>
      <c r="B29" s="4" t="e">
        <f>VLOOKUP(A29,'DE-EN Country'!$A$1:$B$25,2,FALSE)</f>
        <v>#N/A</v>
      </c>
      <c r="C29" s="4" t="s">
        <v>8</v>
      </c>
      <c r="D29" s="4" t="s">
        <v>5</v>
      </c>
      <c r="E29" s="5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6">
        <v>0</v>
      </c>
      <c r="AF29" s="6">
        <v>0</v>
      </c>
      <c r="AG29" s="6">
        <v>0</v>
      </c>
      <c r="AH29" s="6">
        <v>0</v>
      </c>
      <c r="AI29" s="6">
        <v>0</v>
      </c>
      <c r="AJ29" s="6">
        <v>0</v>
      </c>
      <c r="AK29" s="6">
        <v>0</v>
      </c>
      <c r="AL29" s="6">
        <v>0</v>
      </c>
      <c r="AM29" s="6">
        <v>0</v>
      </c>
      <c r="AN29" s="6">
        <v>0</v>
      </c>
      <c r="AO29" s="6">
        <v>0</v>
      </c>
      <c r="AP29" s="6">
        <v>0</v>
      </c>
      <c r="AQ29" s="6">
        <v>0</v>
      </c>
      <c r="AR29" s="6">
        <v>0</v>
      </c>
      <c r="AS29" s="6">
        <v>0</v>
      </c>
      <c r="AT29" s="6">
        <v>0</v>
      </c>
      <c r="AU29" s="6">
        <v>0</v>
      </c>
      <c r="AV29" s="6">
        <v>0</v>
      </c>
      <c r="AW29" s="6">
        <v>0</v>
      </c>
      <c r="AX29" s="6">
        <v>0</v>
      </c>
      <c r="AY29" s="6">
        <v>0</v>
      </c>
      <c r="AZ29" s="6">
        <v>0</v>
      </c>
      <c r="BA29" s="6">
        <v>0</v>
      </c>
      <c r="BB29" s="6">
        <v>0</v>
      </c>
      <c r="BC29" s="6">
        <v>0</v>
      </c>
      <c r="BD29" s="6">
        <v>0</v>
      </c>
      <c r="BE29" s="6">
        <v>0</v>
      </c>
      <c r="BF29" s="7">
        <v>0</v>
      </c>
    </row>
    <row r="30" spans="1:58" hidden="1" x14ac:dyDescent="0.35">
      <c r="A30" s="8" t="s">
        <v>14</v>
      </c>
      <c r="B30" s="4" t="e">
        <f>VLOOKUP(A30,'DE-EN Country'!$A$1:$B$25,2,FALSE)</f>
        <v>#N/A</v>
      </c>
      <c r="C30" s="4" t="s">
        <v>9</v>
      </c>
      <c r="D30" s="4" t="s">
        <v>5</v>
      </c>
      <c r="E30" s="5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42</v>
      </c>
      <c r="R30" s="6">
        <v>88</v>
      </c>
      <c r="S30" s="6">
        <v>119</v>
      </c>
      <c r="T30" s="6">
        <v>145</v>
      </c>
      <c r="U30" s="6">
        <v>152</v>
      </c>
      <c r="V30" s="6">
        <v>158</v>
      </c>
      <c r="W30" s="6">
        <v>164</v>
      </c>
      <c r="X30" s="6">
        <v>166</v>
      </c>
      <c r="Y30" s="6">
        <v>119</v>
      </c>
      <c r="Z30" s="6">
        <v>97</v>
      </c>
      <c r="AA30" s="6">
        <v>36</v>
      </c>
      <c r="AB30" s="6">
        <v>40</v>
      </c>
      <c r="AC30" s="6">
        <v>61</v>
      </c>
      <c r="AD30" s="6">
        <v>44</v>
      </c>
      <c r="AE30" s="6">
        <v>34</v>
      </c>
      <c r="AF30" s="6">
        <v>61</v>
      </c>
      <c r="AG30" s="6">
        <v>140</v>
      </c>
      <c r="AH30" s="6">
        <v>125</v>
      </c>
      <c r="AI30" s="6">
        <v>131</v>
      </c>
      <c r="AJ30" s="6">
        <v>148</v>
      </c>
      <c r="AK30" s="6">
        <v>119</v>
      </c>
      <c r="AL30" s="6">
        <v>96</v>
      </c>
      <c r="AM30" s="6">
        <v>41</v>
      </c>
      <c r="AN30" s="6">
        <v>43</v>
      </c>
      <c r="AO30" s="6">
        <v>54</v>
      </c>
      <c r="AP30" s="6">
        <v>84</v>
      </c>
      <c r="AQ30" s="6">
        <v>139</v>
      </c>
      <c r="AR30" s="6">
        <v>131</v>
      </c>
      <c r="AS30" s="6">
        <v>151</v>
      </c>
      <c r="AT30" s="6">
        <v>157</v>
      </c>
      <c r="AU30" s="6">
        <v>165</v>
      </c>
      <c r="AV30" s="6">
        <v>172</v>
      </c>
      <c r="AW30" s="6">
        <v>139</v>
      </c>
      <c r="AX30" s="6">
        <v>122</v>
      </c>
      <c r="AY30" s="6">
        <v>50</v>
      </c>
      <c r="AZ30" s="6">
        <v>58</v>
      </c>
      <c r="BA30" s="6">
        <v>85.037000000000006</v>
      </c>
      <c r="BB30" s="6">
        <v>94.662000000000006</v>
      </c>
      <c r="BC30" s="6">
        <v>115.196</v>
      </c>
      <c r="BD30" s="6">
        <v>155.501</v>
      </c>
      <c r="BE30" s="6">
        <v>151.251</v>
      </c>
      <c r="BF30" s="7">
        <v>155.494</v>
      </c>
    </row>
    <row r="31" spans="1:58" hidden="1" x14ac:dyDescent="0.35">
      <c r="A31" s="8" t="s">
        <v>14</v>
      </c>
      <c r="B31" s="4" t="e">
        <f>VLOOKUP(A31,'DE-EN Country'!$A$1:$B$25,2,FALSE)</f>
        <v>#N/A</v>
      </c>
      <c r="C31" s="4" t="s">
        <v>10</v>
      </c>
      <c r="D31" s="4" t="s">
        <v>5</v>
      </c>
      <c r="E31" s="5">
        <v>234</v>
      </c>
      <c r="F31" s="6">
        <v>237</v>
      </c>
      <c r="G31" s="6">
        <v>224</v>
      </c>
      <c r="H31" s="6">
        <v>245</v>
      </c>
      <c r="I31" s="6">
        <v>235</v>
      </c>
      <c r="J31" s="6">
        <v>246</v>
      </c>
      <c r="K31" s="6">
        <v>232</v>
      </c>
      <c r="L31" s="6">
        <v>288</v>
      </c>
      <c r="M31" s="6">
        <v>183</v>
      </c>
      <c r="N31" s="6">
        <v>176</v>
      </c>
      <c r="O31" s="6">
        <v>164</v>
      </c>
      <c r="P31" s="6">
        <v>199</v>
      </c>
      <c r="Q31" s="6">
        <v>165</v>
      </c>
      <c r="R31" s="6">
        <v>119</v>
      </c>
      <c r="S31" s="6">
        <v>161</v>
      </c>
      <c r="T31" s="6">
        <v>107</v>
      </c>
      <c r="U31" s="6">
        <v>91</v>
      </c>
      <c r="V31" s="6">
        <v>79</v>
      </c>
      <c r="W31" s="6">
        <v>110</v>
      </c>
      <c r="X31" s="6">
        <v>121</v>
      </c>
      <c r="Y31" s="6">
        <v>134</v>
      </c>
      <c r="Z31" s="6">
        <v>137</v>
      </c>
      <c r="AA31" s="6">
        <v>85</v>
      </c>
      <c r="AB31" s="6">
        <v>138</v>
      </c>
      <c r="AC31" s="6">
        <v>132</v>
      </c>
      <c r="AD31" s="6">
        <v>152</v>
      </c>
      <c r="AE31" s="6">
        <v>125</v>
      </c>
      <c r="AF31" s="6">
        <v>113</v>
      </c>
      <c r="AG31" s="6">
        <v>112</v>
      </c>
      <c r="AH31" s="6">
        <v>68</v>
      </c>
      <c r="AI31" s="6">
        <v>59</v>
      </c>
      <c r="AJ31" s="6">
        <v>90</v>
      </c>
      <c r="AK31" s="6">
        <v>102</v>
      </c>
      <c r="AL31" s="6">
        <v>132</v>
      </c>
      <c r="AM31" s="6">
        <v>117</v>
      </c>
      <c r="AN31" s="6">
        <v>124</v>
      </c>
      <c r="AO31" s="6">
        <v>158</v>
      </c>
      <c r="AP31" s="6">
        <v>169</v>
      </c>
      <c r="AQ31" s="6">
        <v>133</v>
      </c>
      <c r="AR31" s="6">
        <v>85</v>
      </c>
      <c r="AS31" s="6">
        <v>91</v>
      </c>
      <c r="AT31" s="6">
        <v>84</v>
      </c>
      <c r="AU31" s="6">
        <v>57</v>
      </c>
      <c r="AV31" s="6">
        <v>89</v>
      </c>
      <c r="AW31" s="6">
        <v>87</v>
      </c>
      <c r="AX31" s="6">
        <v>60</v>
      </c>
      <c r="AY31" s="6">
        <v>145</v>
      </c>
      <c r="AZ31" s="6">
        <v>157</v>
      </c>
      <c r="BA31" s="6">
        <v>167.65700000000001</v>
      </c>
      <c r="BB31" s="6">
        <v>176.25700000000001</v>
      </c>
      <c r="BC31" s="6">
        <v>188.93199999999999</v>
      </c>
      <c r="BD31" s="6">
        <v>127.131</v>
      </c>
      <c r="BE31" s="6">
        <v>124.065</v>
      </c>
      <c r="BF31" s="7">
        <v>68.725999999999999</v>
      </c>
    </row>
    <row r="32" spans="1:58" x14ac:dyDescent="0.35">
      <c r="A32" s="4" t="s">
        <v>15</v>
      </c>
      <c r="B32" s="4" t="str">
        <f>VLOOKUP(A32,'DE-EN Country'!$A$1:$B$25,2,FALSE)</f>
        <v>Kroatien</v>
      </c>
      <c r="C32" s="4" t="s">
        <v>4</v>
      </c>
      <c r="D32" s="4" t="s">
        <v>5</v>
      </c>
      <c r="E32" s="5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38.356999999999999</v>
      </c>
      <c r="R32" s="6">
        <v>34.898000000000003</v>
      </c>
      <c r="S32" s="6">
        <v>39.761000000000003</v>
      </c>
      <c r="T32" s="6">
        <v>35.831000000000003</v>
      </c>
      <c r="U32" s="6">
        <v>36.134</v>
      </c>
      <c r="V32" s="6">
        <v>36.091999999999999</v>
      </c>
      <c r="W32" s="6">
        <v>33.548999999999999</v>
      </c>
      <c r="X32" s="6">
        <v>39.253999999999998</v>
      </c>
      <c r="Y32" s="6">
        <v>40.69</v>
      </c>
      <c r="Z32" s="6">
        <v>43.628</v>
      </c>
      <c r="AA32" s="6">
        <v>42.012</v>
      </c>
      <c r="AB32" s="6">
        <v>44.465000000000003</v>
      </c>
      <c r="AC32" s="6">
        <v>45.884</v>
      </c>
      <c r="AD32" s="6">
        <v>42.21</v>
      </c>
      <c r="AE32" s="6">
        <v>53.555</v>
      </c>
      <c r="AF32" s="6">
        <v>46.500999999999998</v>
      </c>
      <c r="AG32" s="6">
        <v>46.493000000000002</v>
      </c>
      <c r="AH32" s="6">
        <v>46.287999999999997</v>
      </c>
      <c r="AI32" s="6">
        <v>46.064</v>
      </c>
      <c r="AJ32" s="6">
        <v>48.404000000000003</v>
      </c>
      <c r="AK32" s="6">
        <v>53.598999999999997</v>
      </c>
      <c r="AL32" s="6">
        <v>58.031999999999996</v>
      </c>
      <c r="AM32" s="6">
        <v>53.908999999999999</v>
      </c>
      <c r="AN32" s="6">
        <v>62.634999999999998</v>
      </c>
      <c r="AO32" s="6">
        <v>59.929000000000002</v>
      </c>
      <c r="AP32" s="6">
        <v>55.817</v>
      </c>
      <c r="AQ32" s="6">
        <v>64.254999999999995</v>
      </c>
      <c r="AR32" s="6">
        <v>58.01</v>
      </c>
      <c r="AS32" s="6">
        <v>67.176000000000002</v>
      </c>
      <c r="AT32" s="6">
        <v>66.125</v>
      </c>
      <c r="AU32" s="6">
        <v>62.954999999999998</v>
      </c>
      <c r="AV32" s="6">
        <v>65.546999999999997</v>
      </c>
      <c r="AW32" s="6">
        <v>63.981999999999999</v>
      </c>
      <c r="AX32" s="6">
        <v>66.177000000000007</v>
      </c>
      <c r="AY32" s="6">
        <v>68.831999999999994</v>
      </c>
      <c r="AZ32" s="6">
        <v>72.718000000000004</v>
      </c>
      <c r="BA32" s="6">
        <v>70.501999999999995</v>
      </c>
      <c r="BB32" s="6">
        <v>65.388000000000005</v>
      </c>
      <c r="BC32" s="6">
        <v>71.010000000000005</v>
      </c>
      <c r="BD32" s="6">
        <v>69.444000000000003</v>
      </c>
      <c r="BE32" s="6">
        <v>75.814999999999998</v>
      </c>
      <c r="BF32" s="7">
        <v>67.09</v>
      </c>
    </row>
    <row r="33" spans="1:58" x14ac:dyDescent="0.35">
      <c r="A33" s="8" t="s">
        <v>15</v>
      </c>
      <c r="B33" s="4" t="str">
        <f>VLOOKUP(A33,'DE-EN Country'!$A$1:$B$25,2,FALSE)</f>
        <v>Kroatien</v>
      </c>
      <c r="C33" s="4" t="s">
        <v>6</v>
      </c>
      <c r="D33" s="4" t="s">
        <v>5</v>
      </c>
      <c r="E33" s="5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 s="6">
        <v>0</v>
      </c>
      <c r="AF33" s="6">
        <v>0</v>
      </c>
      <c r="AG33" s="6">
        <v>0</v>
      </c>
      <c r="AH33" s="6">
        <v>0</v>
      </c>
      <c r="AI33" s="6">
        <v>0</v>
      </c>
      <c r="AJ33" s="6">
        <v>0</v>
      </c>
      <c r="AK33" s="6">
        <v>0</v>
      </c>
      <c r="AL33" s="6">
        <v>0</v>
      </c>
      <c r="AM33" s="6">
        <v>0</v>
      </c>
      <c r="AN33" s="6">
        <v>0</v>
      </c>
      <c r="AO33" s="6">
        <v>0</v>
      </c>
      <c r="AP33" s="6">
        <v>0</v>
      </c>
      <c r="AQ33" s="6">
        <v>17.003</v>
      </c>
      <c r="AR33" s="6">
        <v>6.6749999999999998</v>
      </c>
      <c r="AS33" s="6">
        <v>6.8490000000000002</v>
      </c>
      <c r="AT33" s="6">
        <v>5.9480000000000004</v>
      </c>
      <c r="AU33" s="6">
        <v>5.9450000000000003</v>
      </c>
      <c r="AV33" s="6">
        <v>7.0839999999999996</v>
      </c>
      <c r="AW33" s="6">
        <v>7.04</v>
      </c>
      <c r="AX33" s="6">
        <v>6.9779999999999998</v>
      </c>
      <c r="AY33" s="6">
        <v>5.4489999999999998</v>
      </c>
      <c r="AZ33" s="6">
        <v>6.1070000000000002</v>
      </c>
      <c r="BA33" s="6">
        <v>7.3380000000000001</v>
      </c>
      <c r="BB33" s="6">
        <v>6.6050000000000004</v>
      </c>
      <c r="BC33" s="6">
        <v>7.093</v>
      </c>
      <c r="BD33" s="6">
        <v>6.617</v>
      </c>
      <c r="BE33" s="6">
        <v>7.1379999999999999</v>
      </c>
      <c r="BF33" s="7">
        <v>6.7709999999999999</v>
      </c>
    </row>
    <row r="34" spans="1:58" x14ac:dyDescent="0.35">
      <c r="A34" s="8" t="s">
        <v>15</v>
      </c>
      <c r="B34" s="4" t="str">
        <f>VLOOKUP(A34,'DE-EN Country'!$A$1:$B$25,2,FALSE)</f>
        <v>Kroatien</v>
      </c>
      <c r="C34" s="4" t="s">
        <v>7</v>
      </c>
      <c r="D34" s="4" t="s">
        <v>5</v>
      </c>
      <c r="E34" s="5">
        <v>608</v>
      </c>
      <c r="F34" s="6">
        <v>738</v>
      </c>
      <c r="G34" s="6">
        <v>837</v>
      </c>
      <c r="H34" s="6">
        <v>522</v>
      </c>
      <c r="I34" s="6">
        <v>630</v>
      </c>
      <c r="J34" s="6">
        <v>568</v>
      </c>
      <c r="K34" s="6">
        <v>451</v>
      </c>
      <c r="L34" s="6">
        <v>456</v>
      </c>
      <c r="M34" s="6">
        <v>352</v>
      </c>
      <c r="N34" s="6">
        <v>471</v>
      </c>
      <c r="O34" s="6">
        <v>742</v>
      </c>
      <c r="P34" s="6">
        <v>577</v>
      </c>
      <c r="Q34" s="6">
        <v>521.54</v>
      </c>
      <c r="R34" s="6">
        <v>491.11500000000001</v>
      </c>
      <c r="S34" s="6">
        <v>562.98</v>
      </c>
      <c r="T34" s="6">
        <v>368.642</v>
      </c>
      <c r="U34" s="6">
        <v>323.98500000000001</v>
      </c>
      <c r="V34" s="6">
        <v>279.685</v>
      </c>
      <c r="W34" s="6">
        <v>362.40699999999998</v>
      </c>
      <c r="X34" s="6">
        <v>431.75900000000001</v>
      </c>
      <c r="Y34" s="6">
        <v>496.28800000000001</v>
      </c>
      <c r="Z34" s="6">
        <v>320.35300000000001</v>
      </c>
      <c r="AA34" s="6">
        <v>441.66500000000002</v>
      </c>
      <c r="AB34" s="6">
        <v>826.22400000000005</v>
      </c>
      <c r="AC34" s="6">
        <v>843.08</v>
      </c>
      <c r="AD34" s="6">
        <v>770.86900000000003</v>
      </c>
      <c r="AE34" s="6">
        <v>1098.0319999999999</v>
      </c>
      <c r="AF34" s="6">
        <v>946.37699999999995</v>
      </c>
      <c r="AG34" s="6">
        <v>657.50599999999997</v>
      </c>
      <c r="AH34" s="6">
        <v>499.15800000000002</v>
      </c>
      <c r="AI34" s="6">
        <v>497.49400000000003</v>
      </c>
      <c r="AJ34" s="6">
        <v>486.69900000000001</v>
      </c>
      <c r="AK34" s="6">
        <v>352.18099999999998</v>
      </c>
      <c r="AL34" s="6">
        <v>357.39600000000002</v>
      </c>
      <c r="AM34" s="6">
        <v>562.89</v>
      </c>
      <c r="AN34" s="6">
        <v>609.65499999999997</v>
      </c>
      <c r="AO34" s="6">
        <v>469.44499999999999</v>
      </c>
      <c r="AP34" s="6">
        <v>551.05100000000004</v>
      </c>
      <c r="AQ34" s="6">
        <v>319.30700000000002</v>
      </c>
      <c r="AR34" s="6">
        <v>412.68700000000001</v>
      </c>
      <c r="AS34" s="6">
        <v>651.53499999999997</v>
      </c>
      <c r="AT34" s="6">
        <v>535.28099999999995</v>
      </c>
      <c r="AU34" s="6">
        <v>354.35300000000001</v>
      </c>
      <c r="AV34" s="6">
        <v>310.63600000000002</v>
      </c>
      <c r="AW34" s="6">
        <v>232.67500000000001</v>
      </c>
      <c r="AX34" s="6">
        <v>245.54400000000001</v>
      </c>
      <c r="AY34" s="6">
        <v>838.35400000000004</v>
      </c>
      <c r="AZ34" s="6">
        <v>925.505</v>
      </c>
      <c r="BA34" s="6">
        <v>565.09799999999996</v>
      </c>
      <c r="BB34" s="6">
        <v>395.97</v>
      </c>
      <c r="BC34" s="6">
        <v>517.28399999999999</v>
      </c>
      <c r="BD34" s="6">
        <v>334.10899999999998</v>
      </c>
      <c r="BE34" s="6">
        <v>335.815</v>
      </c>
      <c r="BF34" s="7">
        <v>387.72300000000001</v>
      </c>
    </row>
    <row r="35" spans="1:58" x14ac:dyDescent="0.35">
      <c r="A35" s="8" t="s">
        <v>15</v>
      </c>
      <c r="B35" s="4" t="str">
        <f>VLOOKUP(A35,'DE-EN Country'!$A$1:$B$25,2,FALSE)</f>
        <v>Kroatien</v>
      </c>
      <c r="C35" s="4" t="s">
        <v>8</v>
      </c>
      <c r="D35" s="4" t="s">
        <v>5</v>
      </c>
      <c r="E35" s="5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6">
        <v>0</v>
      </c>
      <c r="AF35" s="6">
        <v>0</v>
      </c>
      <c r="AG35" s="6">
        <v>0</v>
      </c>
      <c r="AH35" s="6">
        <v>0</v>
      </c>
      <c r="AI35" s="6">
        <v>0</v>
      </c>
      <c r="AJ35" s="6">
        <v>0</v>
      </c>
      <c r="AK35" s="6">
        <v>0</v>
      </c>
      <c r="AL35" s="6">
        <v>0</v>
      </c>
      <c r="AM35" s="6">
        <v>0</v>
      </c>
      <c r="AN35" s="6">
        <v>0</v>
      </c>
      <c r="AO35" s="6">
        <v>0</v>
      </c>
      <c r="AP35" s="6">
        <v>0</v>
      </c>
      <c r="AQ35" s="6">
        <v>0</v>
      </c>
      <c r="AR35" s="6">
        <v>0</v>
      </c>
      <c r="AS35" s="6">
        <v>0</v>
      </c>
      <c r="AT35" s="6">
        <v>0</v>
      </c>
      <c r="AU35" s="6">
        <v>0</v>
      </c>
      <c r="AV35" s="6">
        <v>0</v>
      </c>
      <c r="AW35" s="6">
        <v>0</v>
      </c>
      <c r="AX35" s="6">
        <v>0</v>
      </c>
      <c r="AY35" s="6">
        <v>0</v>
      </c>
      <c r="AZ35" s="6">
        <v>0</v>
      </c>
      <c r="BA35" s="6">
        <v>0</v>
      </c>
      <c r="BB35" s="6">
        <v>0</v>
      </c>
      <c r="BC35" s="6">
        <v>0</v>
      </c>
      <c r="BD35" s="6">
        <v>0</v>
      </c>
      <c r="BE35" s="6">
        <v>0</v>
      </c>
      <c r="BF35" s="7">
        <v>0</v>
      </c>
    </row>
    <row r="36" spans="1:58" x14ac:dyDescent="0.35">
      <c r="A36" s="8" t="s">
        <v>15</v>
      </c>
      <c r="B36" s="4" t="str">
        <f>VLOOKUP(A36,'DE-EN Country'!$A$1:$B$25,2,FALSE)</f>
        <v>Kroatien</v>
      </c>
      <c r="C36" s="4" t="s">
        <v>9</v>
      </c>
      <c r="D36" s="4" t="s">
        <v>5</v>
      </c>
      <c r="E36" s="5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2.1880000000000002</v>
      </c>
      <c r="R36" s="6">
        <v>3.4649999999999999</v>
      </c>
      <c r="S36" s="6">
        <v>6.9119999999999999</v>
      </c>
      <c r="T36" s="6">
        <v>7.2069999999999999</v>
      </c>
      <c r="U36" s="6">
        <v>9.2469999999999999</v>
      </c>
      <c r="V36" s="6">
        <v>9.625</v>
      </c>
      <c r="W36" s="6">
        <v>10.295</v>
      </c>
      <c r="X36" s="6">
        <v>9.5210000000000008</v>
      </c>
      <c r="Y36" s="6">
        <v>5.3029999999999999</v>
      </c>
      <c r="Z36" s="6">
        <v>5.4950000000000001</v>
      </c>
      <c r="AA36" s="6">
        <v>2.4449999999999998</v>
      </c>
      <c r="AB36" s="6">
        <v>2.2930000000000001</v>
      </c>
      <c r="AC36" s="6">
        <v>2.395</v>
      </c>
      <c r="AD36" s="6">
        <v>1.8069999999999999</v>
      </c>
      <c r="AE36" s="6">
        <v>4.0860000000000003</v>
      </c>
      <c r="AF36" s="6">
        <v>8.2390000000000008</v>
      </c>
      <c r="AG36" s="6">
        <v>9.3859999999999992</v>
      </c>
      <c r="AH36" s="6">
        <v>8.3979999999999997</v>
      </c>
      <c r="AI36" s="6">
        <v>9.1999999999999993</v>
      </c>
      <c r="AJ36" s="6">
        <v>9.0079999999999991</v>
      </c>
      <c r="AK36" s="6">
        <v>7.2039999999999997</v>
      </c>
      <c r="AL36" s="6">
        <v>5.2110000000000003</v>
      </c>
      <c r="AM36" s="6">
        <v>2.41</v>
      </c>
      <c r="AN36" s="6">
        <v>1.849</v>
      </c>
      <c r="AO36" s="6">
        <v>2.0219999999999998</v>
      </c>
      <c r="AP36" s="6">
        <v>4.4539999999999997</v>
      </c>
      <c r="AQ36" s="6">
        <v>6.7560000000000002</v>
      </c>
      <c r="AR36" s="6">
        <v>6.9560000000000004</v>
      </c>
      <c r="AS36" s="6">
        <v>6.8470000000000004</v>
      </c>
      <c r="AT36" s="6">
        <v>10.153</v>
      </c>
      <c r="AU36" s="6">
        <v>9.81</v>
      </c>
      <c r="AV36" s="6">
        <v>9.2059999999999995</v>
      </c>
      <c r="AW36" s="6">
        <v>6.702</v>
      </c>
      <c r="AX36" s="6">
        <v>5.399</v>
      </c>
      <c r="AY36" s="6">
        <v>2.1709999999999998</v>
      </c>
      <c r="AZ36" s="6">
        <v>1.9570000000000001</v>
      </c>
      <c r="BA36" s="6">
        <v>2.887</v>
      </c>
      <c r="BB36" s="6">
        <v>4.2880000000000003</v>
      </c>
      <c r="BC36" s="6">
        <v>6.3079999999999998</v>
      </c>
      <c r="BD36" s="6">
        <v>9.3610000000000007</v>
      </c>
      <c r="BE36" s="6">
        <v>8.4169999999999998</v>
      </c>
      <c r="BF36" s="7">
        <v>8.44</v>
      </c>
    </row>
    <row r="37" spans="1:58" x14ac:dyDescent="0.35">
      <c r="A37" s="8" t="s">
        <v>15</v>
      </c>
      <c r="B37" s="4" t="str">
        <f>VLOOKUP(A37,'DE-EN Country'!$A$1:$B$25,2,FALSE)</f>
        <v>Kroatien</v>
      </c>
      <c r="C37" s="4" t="s">
        <v>10</v>
      </c>
      <c r="D37" s="4" t="s">
        <v>5</v>
      </c>
      <c r="E37" s="5">
        <v>101</v>
      </c>
      <c r="F37" s="6">
        <v>115</v>
      </c>
      <c r="G37" s="6">
        <v>103</v>
      </c>
      <c r="H37" s="6">
        <v>87</v>
      </c>
      <c r="I37" s="6">
        <v>83</v>
      </c>
      <c r="J37" s="6">
        <v>52</v>
      </c>
      <c r="K37" s="6">
        <v>54</v>
      </c>
      <c r="L37" s="6">
        <v>86</v>
      </c>
      <c r="M37" s="6">
        <v>66</v>
      </c>
      <c r="N37" s="6">
        <v>94</v>
      </c>
      <c r="O37" s="6">
        <v>105</v>
      </c>
      <c r="P37" s="6">
        <v>73</v>
      </c>
      <c r="Q37" s="6">
        <v>105.71899999999999</v>
      </c>
      <c r="R37" s="6">
        <v>93.968999999999994</v>
      </c>
      <c r="S37" s="6">
        <v>103.048</v>
      </c>
      <c r="T37" s="6">
        <v>100.542</v>
      </c>
      <c r="U37" s="6">
        <v>73.498000000000005</v>
      </c>
      <c r="V37" s="6">
        <v>56.073999999999998</v>
      </c>
      <c r="W37" s="6">
        <v>80.653999999999996</v>
      </c>
      <c r="X37" s="6">
        <v>100.752</v>
      </c>
      <c r="Y37" s="6">
        <v>93.411000000000001</v>
      </c>
      <c r="Z37" s="6">
        <v>85.822000000000003</v>
      </c>
      <c r="AA37" s="6">
        <v>121.91</v>
      </c>
      <c r="AB37" s="6">
        <v>163.51900000000001</v>
      </c>
      <c r="AC37" s="6">
        <v>124.07899999999999</v>
      </c>
      <c r="AD37" s="6">
        <v>145.727</v>
      </c>
      <c r="AE37" s="6">
        <v>130.79599999999999</v>
      </c>
      <c r="AF37" s="6">
        <v>87.171000000000006</v>
      </c>
      <c r="AG37" s="6">
        <v>133.12899999999999</v>
      </c>
      <c r="AH37" s="6">
        <v>112.783</v>
      </c>
      <c r="AI37" s="6">
        <v>80.888000000000005</v>
      </c>
      <c r="AJ37" s="6">
        <v>88.34</v>
      </c>
      <c r="AK37" s="6">
        <v>82.15</v>
      </c>
      <c r="AL37" s="6">
        <v>131.51900000000001</v>
      </c>
      <c r="AM37" s="6">
        <v>118.307</v>
      </c>
      <c r="AN37" s="6">
        <v>115.467</v>
      </c>
      <c r="AO37" s="6">
        <v>156.934</v>
      </c>
      <c r="AP37" s="6">
        <v>146.435</v>
      </c>
      <c r="AQ37" s="6">
        <v>151.798</v>
      </c>
      <c r="AR37" s="6">
        <v>120.77200000000001</v>
      </c>
      <c r="AS37" s="6">
        <v>121.639</v>
      </c>
      <c r="AT37" s="6">
        <v>78.933000000000007</v>
      </c>
      <c r="AU37" s="6">
        <v>77.817999999999998</v>
      </c>
      <c r="AV37" s="6">
        <v>72.89</v>
      </c>
      <c r="AW37" s="6">
        <v>90.155000000000001</v>
      </c>
      <c r="AX37" s="6">
        <v>85.903000000000006</v>
      </c>
      <c r="AY37" s="6">
        <v>172.43899999999999</v>
      </c>
      <c r="AZ37" s="6">
        <v>180.05799999999999</v>
      </c>
      <c r="BA37" s="6">
        <v>121.35899999999999</v>
      </c>
      <c r="BB37" s="6">
        <v>132.803</v>
      </c>
      <c r="BC37" s="6">
        <v>201.83500000000001</v>
      </c>
      <c r="BD37" s="6">
        <v>133.4</v>
      </c>
      <c r="BE37" s="6">
        <v>182.15299999999999</v>
      </c>
      <c r="BF37" s="7">
        <v>98.018000000000001</v>
      </c>
    </row>
    <row r="38" spans="1:58" x14ac:dyDescent="0.35">
      <c r="A38" s="4" t="s">
        <v>16</v>
      </c>
      <c r="B38" s="4" t="str">
        <f>VLOOKUP(A38,'DE-EN Country'!$A$1:$B$25,2,FALSE)</f>
        <v>Zypern</v>
      </c>
      <c r="C38" s="4" t="s">
        <v>4</v>
      </c>
      <c r="D38" s="4" t="s">
        <v>5</v>
      </c>
      <c r="E38" s="5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3.085</v>
      </c>
      <c r="R38" s="6">
        <v>2.8460000000000001</v>
      </c>
      <c r="S38" s="6">
        <v>3.17</v>
      </c>
      <c r="T38" s="6">
        <v>3.2549999999999999</v>
      </c>
      <c r="U38" s="6">
        <v>3.3220000000000001</v>
      </c>
      <c r="V38" s="6">
        <v>3.0649999999999999</v>
      </c>
      <c r="W38" s="6">
        <v>2.7919999999999998</v>
      </c>
      <c r="X38" s="6">
        <v>2.6549999999999998</v>
      </c>
      <c r="Y38" s="6">
        <v>2.7040000000000002</v>
      </c>
      <c r="Z38" s="6">
        <v>2.984</v>
      </c>
      <c r="AA38" s="6">
        <v>3.1629999999999998</v>
      </c>
      <c r="AB38" s="6">
        <v>3.4550000000000001</v>
      </c>
      <c r="AC38" s="6">
        <v>3.157</v>
      </c>
      <c r="AD38" s="6">
        <v>3.0840000000000001</v>
      </c>
      <c r="AE38" s="6">
        <v>3.6280000000000001</v>
      </c>
      <c r="AF38" s="6">
        <v>3.5179999999999998</v>
      </c>
      <c r="AG38" s="6">
        <v>3.2120000000000002</v>
      </c>
      <c r="AH38" s="6">
        <v>2.8969999999999998</v>
      </c>
      <c r="AI38" s="6">
        <v>2.6720000000000002</v>
      </c>
      <c r="AJ38" s="6">
        <v>2.4020000000000001</v>
      </c>
      <c r="AK38" s="6">
        <v>2.5299999999999998</v>
      </c>
      <c r="AL38" s="6">
        <v>2.879</v>
      </c>
      <c r="AM38" s="6">
        <v>2.9089999999999998</v>
      </c>
      <c r="AN38" s="6">
        <v>3.2149999999999999</v>
      </c>
      <c r="AO38" s="6">
        <v>2.9239999999999999</v>
      </c>
      <c r="AP38" s="6">
        <v>2.9980000000000002</v>
      </c>
      <c r="AQ38" s="6">
        <v>3.4340000000000002</v>
      </c>
      <c r="AR38" s="6">
        <v>3.2370000000000001</v>
      </c>
      <c r="AS38" s="6">
        <v>3.2109999999999999</v>
      </c>
      <c r="AT38" s="6">
        <v>3.0579999999999998</v>
      </c>
      <c r="AU38" s="6">
        <v>2.5710000000000002</v>
      </c>
      <c r="AV38" s="6">
        <v>2.9239999999999999</v>
      </c>
      <c r="AW38" s="6">
        <v>2.9119999999999999</v>
      </c>
      <c r="AX38" s="6">
        <v>3.2320000000000002</v>
      </c>
      <c r="AY38" s="6">
        <v>3.544</v>
      </c>
      <c r="AZ38" s="6">
        <v>3.72</v>
      </c>
      <c r="BA38" s="6">
        <v>3.601</v>
      </c>
      <c r="BB38" s="6">
        <v>3.5289999999999999</v>
      </c>
      <c r="BC38" s="6">
        <v>3.9660000000000002</v>
      </c>
      <c r="BD38" s="6">
        <v>3.9079999999999999</v>
      </c>
      <c r="BE38" s="6">
        <v>3.8889999999999998</v>
      </c>
      <c r="BF38" s="7">
        <v>3.6139999999999999</v>
      </c>
    </row>
    <row r="39" spans="1:58" x14ac:dyDescent="0.35">
      <c r="A39" s="8" t="s">
        <v>16</v>
      </c>
      <c r="B39" s="4" t="str">
        <f>VLOOKUP(A39,'DE-EN Country'!$A$1:$B$25,2,FALSE)</f>
        <v>Zypern</v>
      </c>
      <c r="C39" s="4" t="s">
        <v>6</v>
      </c>
      <c r="D39" s="4" t="s">
        <v>5</v>
      </c>
      <c r="E39" s="5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0</v>
      </c>
      <c r="AN39" s="6">
        <v>0</v>
      </c>
      <c r="AO39" s="6">
        <v>0</v>
      </c>
      <c r="AP39" s="6">
        <v>0</v>
      </c>
      <c r="AQ39" s="6">
        <v>0</v>
      </c>
      <c r="AR39" s="6">
        <v>0</v>
      </c>
      <c r="AS39" s="6">
        <v>0</v>
      </c>
      <c r="AT39" s="6">
        <v>0</v>
      </c>
      <c r="AU39" s="6">
        <v>0</v>
      </c>
      <c r="AV39" s="6">
        <v>0</v>
      </c>
      <c r="AW39" s="6">
        <v>0</v>
      </c>
      <c r="AX39" s="6">
        <v>0</v>
      </c>
      <c r="AY39" s="6">
        <v>0</v>
      </c>
      <c r="AZ39" s="6">
        <v>0</v>
      </c>
      <c r="BA39" s="6">
        <v>0</v>
      </c>
      <c r="BB39" s="6">
        <v>0</v>
      </c>
      <c r="BC39" s="6">
        <v>0</v>
      </c>
      <c r="BD39" s="6">
        <v>0</v>
      </c>
      <c r="BE39" s="6">
        <v>0</v>
      </c>
      <c r="BF39" s="7">
        <v>0</v>
      </c>
    </row>
    <row r="40" spans="1:58" x14ac:dyDescent="0.35">
      <c r="A40" s="8" t="s">
        <v>16</v>
      </c>
      <c r="B40" s="4" t="str">
        <f>VLOOKUP(A40,'DE-EN Country'!$A$1:$B$25,2,FALSE)</f>
        <v>Zypern</v>
      </c>
      <c r="C40" s="4" t="s">
        <v>7</v>
      </c>
      <c r="D40" s="4" t="s">
        <v>5</v>
      </c>
      <c r="E40" s="5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</v>
      </c>
      <c r="AF40" s="6">
        <v>0</v>
      </c>
      <c r="AG40" s="6">
        <v>0</v>
      </c>
      <c r="AH40" s="6">
        <v>0</v>
      </c>
      <c r="AI40" s="6">
        <v>0</v>
      </c>
      <c r="AJ40" s="6">
        <v>0</v>
      </c>
      <c r="AK40" s="6">
        <v>0</v>
      </c>
      <c r="AL40" s="6">
        <v>0</v>
      </c>
      <c r="AM40" s="6">
        <v>0</v>
      </c>
      <c r="AN40" s="6">
        <v>0</v>
      </c>
      <c r="AO40" s="6">
        <v>0</v>
      </c>
      <c r="AP40" s="6">
        <v>0</v>
      </c>
      <c r="AQ40" s="6">
        <v>0</v>
      </c>
      <c r="AR40" s="6">
        <v>0</v>
      </c>
      <c r="AS40" s="6">
        <v>0</v>
      </c>
      <c r="AT40" s="6">
        <v>0</v>
      </c>
      <c r="AU40" s="6">
        <v>0</v>
      </c>
      <c r="AV40" s="6">
        <v>0</v>
      </c>
      <c r="AW40" s="6">
        <v>0</v>
      </c>
      <c r="AX40" s="6">
        <v>0</v>
      </c>
      <c r="AY40" s="6">
        <v>0</v>
      </c>
      <c r="AZ40" s="6">
        <v>0</v>
      </c>
      <c r="BA40" s="6">
        <v>0</v>
      </c>
      <c r="BB40" s="6">
        <v>0</v>
      </c>
      <c r="BC40" s="6">
        <v>0</v>
      </c>
      <c r="BD40" s="6">
        <v>0</v>
      </c>
      <c r="BE40" s="6">
        <v>0</v>
      </c>
      <c r="BF40" s="7">
        <v>0</v>
      </c>
    </row>
    <row r="41" spans="1:58" x14ac:dyDescent="0.35">
      <c r="A41" s="8" t="s">
        <v>16</v>
      </c>
      <c r="B41" s="4" t="str">
        <f>VLOOKUP(A41,'DE-EN Country'!$A$1:$B$25,2,FALSE)</f>
        <v>Zypern</v>
      </c>
      <c r="C41" s="4" t="s">
        <v>8</v>
      </c>
      <c r="D41" s="4" t="s">
        <v>5</v>
      </c>
      <c r="E41" s="5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  <c r="AI41" s="6">
        <v>0</v>
      </c>
      <c r="AJ41" s="6">
        <v>0</v>
      </c>
      <c r="AK41" s="6">
        <v>0</v>
      </c>
      <c r="AL41" s="6">
        <v>0</v>
      </c>
      <c r="AM41" s="6">
        <v>0</v>
      </c>
      <c r="AN41" s="6">
        <v>0</v>
      </c>
      <c r="AO41" s="6">
        <v>0</v>
      </c>
      <c r="AP41" s="6">
        <v>0</v>
      </c>
      <c r="AQ41" s="6">
        <v>0</v>
      </c>
      <c r="AR41" s="6">
        <v>0</v>
      </c>
      <c r="AS41" s="6">
        <v>0</v>
      </c>
      <c r="AT41" s="6">
        <v>0</v>
      </c>
      <c r="AU41" s="6">
        <v>0</v>
      </c>
      <c r="AV41" s="6">
        <v>0</v>
      </c>
      <c r="AW41" s="6">
        <v>0</v>
      </c>
      <c r="AX41" s="6">
        <v>0</v>
      </c>
      <c r="AY41" s="6">
        <v>0</v>
      </c>
      <c r="AZ41" s="6">
        <v>0</v>
      </c>
      <c r="BA41" s="6">
        <v>0</v>
      </c>
      <c r="BB41" s="6">
        <v>0</v>
      </c>
      <c r="BC41" s="6">
        <v>0</v>
      </c>
      <c r="BD41" s="6">
        <v>0</v>
      </c>
      <c r="BE41" s="6">
        <v>0</v>
      </c>
      <c r="BF41" s="7">
        <v>0</v>
      </c>
    </row>
    <row r="42" spans="1:58" x14ac:dyDescent="0.35">
      <c r="A42" s="8" t="s">
        <v>16</v>
      </c>
      <c r="B42" s="4" t="str">
        <f>VLOOKUP(A42,'DE-EN Country'!$A$1:$B$25,2,FALSE)</f>
        <v>Zypern</v>
      </c>
      <c r="C42" s="4" t="s">
        <v>9</v>
      </c>
      <c r="D42" s="4" t="s">
        <v>5</v>
      </c>
      <c r="E42" s="5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9.3800000000000008</v>
      </c>
      <c r="R42" s="6">
        <v>9.3849999999999998</v>
      </c>
      <c r="S42" s="6">
        <v>11.185</v>
      </c>
      <c r="T42" s="6">
        <v>11.472</v>
      </c>
      <c r="U42" s="6">
        <v>14.132</v>
      </c>
      <c r="V42" s="6">
        <v>14.755000000000001</v>
      </c>
      <c r="W42" s="6">
        <v>16.728000000000002</v>
      </c>
      <c r="X42" s="6">
        <v>16.739000000000001</v>
      </c>
      <c r="Y42" s="6">
        <v>17.353000000000002</v>
      </c>
      <c r="Z42" s="6">
        <v>14.465</v>
      </c>
      <c r="AA42" s="6">
        <v>13.35</v>
      </c>
      <c r="AB42" s="6">
        <v>11.711</v>
      </c>
      <c r="AC42" s="6">
        <v>12.595000000000001</v>
      </c>
      <c r="AD42" s="6">
        <v>11.474</v>
      </c>
      <c r="AE42" s="6">
        <v>14.755000000000001</v>
      </c>
      <c r="AF42" s="6">
        <v>16.265999999999998</v>
      </c>
      <c r="AG42" s="6">
        <v>17.571000000000002</v>
      </c>
      <c r="AH42" s="6">
        <v>17.95</v>
      </c>
      <c r="AI42" s="6">
        <v>19.242999999999999</v>
      </c>
      <c r="AJ42" s="6">
        <v>18.457000000000001</v>
      </c>
      <c r="AK42" s="6">
        <v>18.402000000000001</v>
      </c>
      <c r="AL42" s="6">
        <v>16.318999999999999</v>
      </c>
      <c r="AM42" s="6">
        <v>14.451000000000001</v>
      </c>
      <c r="AN42" s="6">
        <v>12.846</v>
      </c>
      <c r="AO42" s="6">
        <v>13.217000000000001</v>
      </c>
      <c r="AP42" s="6">
        <v>13.481999999999999</v>
      </c>
      <c r="AQ42" s="6">
        <v>16.152000000000001</v>
      </c>
      <c r="AR42" s="6">
        <v>16.509</v>
      </c>
      <c r="AS42" s="6">
        <v>19.817</v>
      </c>
      <c r="AT42" s="6">
        <v>19.081</v>
      </c>
      <c r="AU42" s="6">
        <v>21.707999999999998</v>
      </c>
      <c r="AV42" s="6">
        <v>22.116</v>
      </c>
      <c r="AW42" s="6">
        <v>23.975999999999999</v>
      </c>
      <c r="AX42" s="6">
        <v>18.469000000000001</v>
      </c>
      <c r="AY42" s="6">
        <v>17.510000000000002</v>
      </c>
      <c r="AZ42" s="6">
        <v>13.503</v>
      </c>
      <c r="BA42" s="6">
        <v>13.773</v>
      </c>
      <c r="BB42" s="6">
        <v>15.167</v>
      </c>
      <c r="BC42" s="6">
        <v>22.991</v>
      </c>
      <c r="BD42" s="6">
        <v>26.533000000000001</v>
      </c>
      <c r="BE42" s="6">
        <v>33.124000000000002</v>
      </c>
      <c r="BF42" s="7">
        <v>33.393000000000001</v>
      </c>
    </row>
    <row r="43" spans="1:58" x14ac:dyDescent="0.35">
      <c r="A43" s="8" t="s">
        <v>16</v>
      </c>
      <c r="B43" s="4" t="str">
        <f>VLOOKUP(A43,'DE-EN Country'!$A$1:$B$25,2,FALSE)</f>
        <v>Zypern</v>
      </c>
      <c r="C43" s="4" t="s">
        <v>10</v>
      </c>
      <c r="D43" s="4" t="s">
        <v>5</v>
      </c>
      <c r="E43" s="5">
        <v>24</v>
      </c>
      <c r="F43" s="6">
        <v>16</v>
      </c>
      <c r="G43" s="6">
        <v>31</v>
      </c>
      <c r="H43" s="6">
        <v>14</v>
      </c>
      <c r="I43" s="6">
        <v>23</v>
      </c>
      <c r="J43" s="6">
        <v>19</v>
      </c>
      <c r="K43" s="6">
        <v>16</v>
      </c>
      <c r="L43" s="6">
        <v>15</v>
      </c>
      <c r="M43" s="6">
        <v>19</v>
      </c>
      <c r="N43" s="6">
        <v>13</v>
      </c>
      <c r="O43" s="6">
        <v>17</v>
      </c>
      <c r="P43" s="6">
        <v>17</v>
      </c>
      <c r="Q43" s="6">
        <v>22.323</v>
      </c>
      <c r="R43" s="6">
        <v>14.569000000000001</v>
      </c>
      <c r="S43" s="6">
        <v>22.181999999999999</v>
      </c>
      <c r="T43" s="6">
        <v>21.314</v>
      </c>
      <c r="U43" s="6">
        <v>19.588000000000001</v>
      </c>
      <c r="V43" s="6">
        <v>16.451000000000001</v>
      </c>
      <c r="W43" s="6">
        <v>16.401</v>
      </c>
      <c r="X43" s="6">
        <v>12.972</v>
      </c>
      <c r="Y43" s="6">
        <v>15.919</v>
      </c>
      <c r="Z43" s="6">
        <v>17.085999999999999</v>
      </c>
      <c r="AA43" s="6">
        <v>16.954999999999998</v>
      </c>
      <c r="AB43" s="6">
        <v>15.259</v>
      </c>
      <c r="AC43" s="6">
        <v>20.747</v>
      </c>
      <c r="AD43" s="6">
        <v>15.542</v>
      </c>
      <c r="AE43" s="6">
        <v>21.466000000000001</v>
      </c>
      <c r="AF43" s="6">
        <v>15.262</v>
      </c>
      <c r="AG43" s="6">
        <v>17.414000000000001</v>
      </c>
      <c r="AH43" s="6">
        <v>20.077999999999999</v>
      </c>
      <c r="AI43" s="6">
        <v>20.370999999999999</v>
      </c>
      <c r="AJ43" s="6">
        <v>21.888000000000002</v>
      </c>
      <c r="AK43" s="6">
        <v>15.901999999999999</v>
      </c>
      <c r="AL43" s="6">
        <v>15.169</v>
      </c>
      <c r="AM43" s="6">
        <v>15.699</v>
      </c>
      <c r="AN43" s="6">
        <v>21.074999999999999</v>
      </c>
      <c r="AO43" s="6">
        <v>32.462000000000003</v>
      </c>
      <c r="AP43" s="6">
        <v>26.716999999999999</v>
      </c>
      <c r="AQ43" s="6">
        <v>20.943999999999999</v>
      </c>
      <c r="AR43" s="6">
        <v>17.655000000000001</v>
      </c>
      <c r="AS43" s="6">
        <v>20.591000000000001</v>
      </c>
      <c r="AT43" s="6">
        <v>14.22</v>
      </c>
      <c r="AU43" s="6">
        <v>21.693999999999999</v>
      </c>
      <c r="AV43" s="6">
        <v>15.944000000000001</v>
      </c>
      <c r="AW43" s="6">
        <v>14.98</v>
      </c>
      <c r="AX43" s="6">
        <v>18.009</v>
      </c>
      <c r="AY43" s="6">
        <v>16.013000000000002</v>
      </c>
      <c r="AZ43" s="6">
        <v>18.905999999999999</v>
      </c>
      <c r="BA43" s="6">
        <v>26.809000000000001</v>
      </c>
      <c r="BB43" s="6">
        <v>25.529</v>
      </c>
      <c r="BC43" s="6">
        <v>28.445</v>
      </c>
      <c r="BD43" s="6">
        <v>20.283999999999999</v>
      </c>
      <c r="BE43" s="6">
        <v>25.504000000000001</v>
      </c>
      <c r="BF43" s="7">
        <v>19.53</v>
      </c>
    </row>
    <row r="44" spans="1:58" x14ac:dyDescent="0.35">
      <c r="A44" s="15" t="s">
        <v>17</v>
      </c>
      <c r="B44" s="4" t="str">
        <f>VLOOKUP(A44,'DE-EN Country'!$A$1:$B$25,2,FALSE)</f>
        <v>Tschechien</v>
      </c>
      <c r="C44" s="4" t="s">
        <v>4</v>
      </c>
      <c r="D44" s="4" t="s">
        <v>5</v>
      </c>
      <c r="E44" s="5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6">
        <v>384.358</v>
      </c>
      <c r="R44" s="6">
        <v>354.00799999999998</v>
      </c>
      <c r="S44" s="6">
        <v>406.524</v>
      </c>
      <c r="T44" s="6">
        <v>393.584</v>
      </c>
      <c r="U44" s="6">
        <v>408.00700000000001</v>
      </c>
      <c r="V44" s="6">
        <v>378.67200000000003</v>
      </c>
      <c r="W44" s="6">
        <v>353.54300000000001</v>
      </c>
      <c r="X44" s="6">
        <v>391.18700000000001</v>
      </c>
      <c r="Y44" s="6">
        <v>374.74599999999998</v>
      </c>
      <c r="Z44" s="6">
        <v>357.50599999999997</v>
      </c>
      <c r="AA44" s="6">
        <v>390.01600000000002</v>
      </c>
      <c r="AB44" s="6">
        <v>399.74900000000002</v>
      </c>
      <c r="AC44" s="6">
        <v>388.464</v>
      </c>
      <c r="AD44" s="6">
        <v>348.94299999999998</v>
      </c>
      <c r="AE44" s="6">
        <v>388.42599999999999</v>
      </c>
      <c r="AF44" s="6">
        <v>375.601</v>
      </c>
      <c r="AG44" s="6">
        <v>376.03899999999999</v>
      </c>
      <c r="AH44" s="6">
        <v>374.18599999999998</v>
      </c>
      <c r="AI44" s="6">
        <v>359.80900000000003</v>
      </c>
      <c r="AJ44" s="6">
        <v>349.37799999999999</v>
      </c>
      <c r="AK44" s="6">
        <v>368.55399999999997</v>
      </c>
      <c r="AL44" s="6">
        <v>365.822</v>
      </c>
      <c r="AM44" s="6">
        <v>380.166</v>
      </c>
      <c r="AN44" s="6">
        <v>399.54199999999997</v>
      </c>
      <c r="AO44" s="6">
        <v>386.22899999999998</v>
      </c>
      <c r="AP44" s="6">
        <v>350.75700000000001</v>
      </c>
      <c r="AQ44" s="6">
        <v>408.4</v>
      </c>
      <c r="AR44" s="6">
        <v>387.15699999999998</v>
      </c>
      <c r="AS44" s="6">
        <v>386.464</v>
      </c>
      <c r="AT44" s="6">
        <v>343.55700000000002</v>
      </c>
      <c r="AU44" s="6">
        <v>367.22699999999998</v>
      </c>
      <c r="AV44" s="6">
        <v>394.41399999999999</v>
      </c>
      <c r="AW44" s="6">
        <v>395.37700000000001</v>
      </c>
      <c r="AX44" s="6">
        <v>394.85500000000002</v>
      </c>
      <c r="AY44" s="6">
        <v>404.7</v>
      </c>
      <c r="AZ44" s="6">
        <v>434.93</v>
      </c>
      <c r="BA44" s="6">
        <v>415.37799999999999</v>
      </c>
      <c r="BB44" s="6">
        <v>379.84500000000003</v>
      </c>
      <c r="BC44" s="6">
        <v>415.93</v>
      </c>
      <c r="BD44" s="6">
        <v>392.327</v>
      </c>
      <c r="BE44" s="6">
        <v>400.46899999999999</v>
      </c>
      <c r="BF44" s="7">
        <v>390.21600000000001</v>
      </c>
    </row>
    <row r="45" spans="1:58" x14ac:dyDescent="0.35">
      <c r="A45" s="15" t="s">
        <v>17</v>
      </c>
      <c r="B45" s="4" t="str">
        <f>VLOOKUP(A45,'DE-EN Country'!$A$1:$B$25,2,FALSE)</f>
        <v>Tschechien</v>
      </c>
      <c r="C45" s="4" t="s">
        <v>6</v>
      </c>
      <c r="D45" s="4" t="s">
        <v>5</v>
      </c>
      <c r="E45" s="5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6">
        <v>0</v>
      </c>
      <c r="AJ45" s="6">
        <v>0</v>
      </c>
      <c r="AK45" s="6">
        <v>0</v>
      </c>
      <c r="AL45" s="6">
        <v>0</v>
      </c>
      <c r="AM45" s="6">
        <v>0</v>
      </c>
      <c r="AN45" s="6">
        <v>0</v>
      </c>
      <c r="AO45" s="6">
        <v>0</v>
      </c>
      <c r="AP45" s="6">
        <v>0</v>
      </c>
      <c r="AQ45" s="6">
        <v>0</v>
      </c>
      <c r="AR45" s="6">
        <v>0</v>
      </c>
      <c r="AS45" s="6">
        <v>0</v>
      </c>
      <c r="AT45" s="6">
        <v>0</v>
      </c>
      <c r="AU45" s="6">
        <v>0</v>
      </c>
      <c r="AV45" s="6">
        <v>0</v>
      </c>
      <c r="AW45" s="6">
        <v>0</v>
      </c>
      <c r="AX45" s="6">
        <v>0</v>
      </c>
      <c r="AY45" s="6">
        <v>0</v>
      </c>
      <c r="AZ45" s="6">
        <v>0</v>
      </c>
      <c r="BA45" s="6">
        <v>0</v>
      </c>
      <c r="BB45" s="6">
        <v>0</v>
      </c>
      <c r="BC45" s="6">
        <v>0</v>
      </c>
      <c r="BD45" s="6">
        <v>0</v>
      </c>
      <c r="BE45" s="6">
        <v>0</v>
      </c>
      <c r="BF45" s="7">
        <v>0</v>
      </c>
    </row>
    <row r="46" spans="1:58" x14ac:dyDescent="0.35">
      <c r="A46" s="15" t="s">
        <v>17</v>
      </c>
      <c r="B46" s="4" t="str">
        <f>VLOOKUP(A46,'DE-EN Country'!$A$1:$B$25,2,FALSE)</f>
        <v>Tschechien</v>
      </c>
      <c r="C46" s="4" t="s">
        <v>7</v>
      </c>
      <c r="D46" s="4" t="s">
        <v>5</v>
      </c>
      <c r="E46" s="5">
        <v>250</v>
      </c>
      <c r="F46" s="6">
        <v>316</v>
      </c>
      <c r="G46" s="6">
        <v>329</v>
      </c>
      <c r="H46" s="6">
        <v>272</v>
      </c>
      <c r="I46" s="6">
        <v>231</v>
      </c>
      <c r="J46" s="6">
        <v>252</v>
      </c>
      <c r="K46" s="6">
        <v>286</v>
      </c>
      <c r="L46" s="6">
        <v>253</v>
      </c>
      <c r="M46" s="6">
        <v>210</v>
      </c>
      <c r="N46" s="6">
        <v>253</v>
      </c>
      <c r="O46" s="6">
        <v>264</v>
      </c>
      <c r="P46" s="6">
        <v>253</v>
      </c>
      <c r="Q46" s="6">
        <v>228.84899999999999</v>
      </c>
      <c r="R46" s="6">
        <v>229.054</v>
      </c>
      <c r="S46" s="6">
        <v>339.69799999999998</v>
      </c>
      <c r="T46" s="6">
        <v>311.197</v>
      </c>
      <c r="U46" s="6">
        <v>336.00099999999998</v>
      </c>
      <c r="V46" s="6">
        <v>189.16200000000001</v>
      </c>
      <c r="W46" s="6">
        <v>155.93700000000001</v>
      </c>
      <c r="X46" s="6">
        <v>189.88800000000001</v>
      </c>
      <c r="Y46" s="6">
        <v>203.846</v>
      </c>
      <c r="Z46" s="6">
        <v>210.316</v>
      </c>
      <c r="AA46" s="6">
        <v>291.88799999999998</v>
      </c>
      <c r="AB46" s="6">
        <v>320.60399999999998</v>
      </c>
      <c r="AC46" s="6">
        <v>385.41699999999997</v>
      </c>
      <c r="AD46" s="6">
        <v>307.02199999999999</v>
      </c>
      <c r="AE46" s="6">
        <v>293.11900000000003</v>
      </c>
      <c r="AF46" s="6">
        <v>295.44099999999997</v>
      </c>
      <c r="AG46" s="6">
        <v>213.24</v>
      </c>
      <c r="AH46" s="6">
        <v>170.06899999999999</v>
      </c>
      <c r="AI46" s="6">
        <v>138.22200000000001</v>
      </c>
      <c r="AJ46" s="6">
        <v>129.785</v>
      </c>
      <c r="AK46" s="6">
        <v>124.86499999999999</v>
      </c>
      <c r="AL46" s="6">
        <v>172.858</v>
      </c>
      <c r="AM46" s="6">
        <v>189.83600000000001</v>
      </c>
      <c r="AN46" s="6">
        <v>230.279</v>
      </c>
      <c r="AO46" s="6">
        <v>331.45600000000002</v>
      </c>
      <c r="AP46" s="6">
        <v>293.22000000000003</v>
      </c>
      <c r="AQ46" s="6">
        <v>439.661</v>
      </c>
      <c r="AR46" s="6">
        <v>317.45999999999998</v>
      </c>
      <c r="AS46" s="6">
        <v>268.09699999999998</v>
      </c>
      <c r="AT46" s="6">
        <v>195.078</v>
      </c>
      <c r="AU46" s="6">
        <v>180.69300000000001</v>
      </c>
      <c r="AV46" s="6">
        <v>190.55099999999999</v>
      </c>
      <c r="AW46" s="6">
        <v>198.54300000000001</v>
      </c>
      <c r="AX46" s="6">
        <v>268.67500000000001</v>
      </c>
      <c r="AY46" s="6">
        <v>201.93</v>
      </c>
      <c r="AZ46" s="6">
        <v>257.16899999999998</v>
      </c>
      <c r="BA46" s="6">
        <v>229.941</v>
      </c>
      <c r="BB46" s="6">
        <v>282.33199999999999</v>
      </c>
      <c r="BC46" s="6">
        <v>304.709</v>
      </c>
      <c r="BD46" s="6">
        <v>272.935</v>
      </c>
      <c r="BE46" s="6">
        <v>225.583</v>
      </c>
      <c r="BF46" s="7">
        <v>268.99799999999999</v>
      </c>
    </row>
    <row r="47" spans="1:58" x14ac:dyDescent="0.35">
      <c r="A47" s="15" t="s">
        <v>17</v>
      </c>
      <c r="B47" s="4" t="str">
        <f>VLOOKUP(A47,'DE-EN Country'!$A$1:$B$25,2,FALSE)</f>
        <v>Tschechien</v>
      </c>
      <c r="C47" s="4" t="s">
        <v>8</v>
      </c>
      <c r="D47" s="4" t="s">
        <v>5</v>
      </c>
      <c r="E47" s="5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6">
        <v>0</v>
      </c>
      <c r="AP47" s="6">
        <v>0</v>
      </c>
      <c r="AQ47" s="6">
        <v>0</v>
      </c>
      <c r="AR47" s="6">
        <v>0</v>
      </c>
      <c r="AS47" s="6">
        <v>0</v>
      </c>
      <c r="AT47" s="6">
        <v>0</v>
      </c>
      <c r="AU47" s="6">
        <v>0</v>
      </c>
      <c r="AV47" s="6">
        <v>0</v>
      </c>
      <c r="AW47" s="6">
        <v>0</v>
      </c>
      <c r="AX47" s="6">
        <v>0</v>
      </c>
      <c r="AY47" s="6">
        <v>0</v>
      </c>
      <c r="AZ47" s="6">
        <v>0</v>
      </c>
      <c r="BA47" s="6">
        <v>0</v>
      </c>
      <c r="BB47" s="6">
        <v>0</v>
      </c>
      <c r="BC47" s="6">
        <v>0</v>
      </c>
      <c r="BD47" s="6">
        <v>0</v>
      </c>
      <c r="BE47" s="6">
        <v>0</v>
      </c>
      <c r="BF47" s="7">
        <v>0</v>
      </c>
    </row>
    <row r="48" spans="1:58" x14ac:dyDescent="0.35">
      <c r="A48" s="15" t="s">
        <v>17</v>
      </c>
      <c r="B48" s="4" t="str">
        <f>VLOOKUP(A48,'DE-EN Country'!$A$1:$B$25,2,FALSE)</f>
        <v>Tschechien</v>
      </c>
      <c r="C48" s="4" t="s">
        <v>9</v>
      </c>
      <c r="D48" s="4" t="s">
        <v>5</v>
      </c>
      <c r="E48" s="5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61.290999999999997</v>
      </c>
      <c r="R48" s="6">
        <v>100.423</v>
      </c>
      <c r="S48" s="6">
        <v>199.69</v>
      </c>
      <c r="T48" s="6">
        <v>210.03899999999999</v>
      </c>
      <c r="U48" s="6">
        <v>308.55399999999997</v>
      </c>
      <c r="V48" s="6">
        <v>325.32</v>
      </c>
      <c r="W48" s="6">
        <v>284.57299999999998</v>
      </c>
      <c r="X48" s="6">
        <v>285.666</v>
      </c>
      <c r="Y48" s="6">
        <v>161.06299999999999</v>
      </c>
      <c r="Z48" s="6">
        <v>127.593</v>
      </c>
      <c r="AA48" s="6">
        <v>58.466000000000001</v>
      </c>
      <c r="AB48" s="6">
        <v>41.207000000000001</v>
      </c>
      <c r="AC48" s="6">
        <v>45.417000000000002</v>
      </c>
      <c r="AD48" s="6">
        <v>114.294</v>
      </c>
      <c r="AE48" s="6">
        <v>156.96299999999999</v>
      </c>
      <c r="AF48" s="6">
        <v>292.30900000000003</v>
      </c>
      <c r="AG48" s="6">
        <v>321.92200000000003</v>
      </c>
      <c r="AH48" s="6">
        <v>273.416</v>
      </c>
      <c r="AI48" s="6">
        <v>303.51600000000002</v>
      </c>
      <c r="AJ48" s="6">
        <v>293.56400000000002</v>
      </c>
      <c r="AK48" s="6">
        <v>239.691</v>
      </c>
      <c r="AL48" s="6">
        <v>172.964</v>
      </c>
      <c r="AM48" s="6">
        <v>72.411000000000001</v>
      </c>
      <c r="AN48" s="6">
        <v>31.178000000000001</v>
      </c>
      <c r="AO48" s="6">
        <v>51.808999999999997</v>
      </c>
      <c r="AP48" s="6">
        <v>136.56299999999999</v>
      </c>
      <c r="AQ48" s="6">
        <v>191.47300000000001</v>
      </c>
      <c r="AR48" s="6">
        <v>273.94</v>
      </c>
      <c r="AS48" s="6">
        <v>232.596</v>
      </c>
      <c r="AT48" s="6">
        <v>329.93200000000002</v>
      </c>
      <c r="AU48" s="6">
        <v>294.173</v>
      </c>
      <c r="AV48" s="6">
        <v>267.15499999999997</v>
      </c>
      <c r="AW48" s="6">
        <v>217.655</v>
      </c>
      <c r="AX48" s="6">
        <v>160.52000000000001</v>
      </c>
      <c r="AY48" s="6">
        <v>55.116</v>
      </c>
      <c r="AZ48" s="6">
        <v>50.558</v>
      </c>
      <c r="BA48" s="6">
        <v>61.058</v>
      </c>
      <c r="BB48" s="6">
        <v>101.517</v>
      </c>
      <c r="BC48" s="6">
        <v>226.17599999999999</v>
      </c>
      <c r="BD48" s="6">
        <v>322.303</v>
      </c>
      <c r="BE48" s="6">
        <v>278.488</v>
      </c>
      <c r="BF48" s="7">
        <v>240.16</v>
      </c>
    </row>
    <row r="49" spans="1:58" x14ac:dyDescent="0.35">
      <c r="A49" s="15" t="s">
        <v>17</v>
      </c>
      <c r="B49" s="4" t="str">
        <f>VLOOKUP(A49,'DE-EN Country'!$A$1:$B$25,2,FALSE)</f>
        <v>Tschechien</v>
      </c>
      <c r="C49" s="4" t="s">
        <v>10</v>
      </c>
      <c r="D49" s="4" t="s">
        <v>5</v>
      </c>
      <c r="E49" s="5">
        <v>50</v>
      </c>
      <c r="F49" s="6">
        <v>66</v>
      </c>
      <c r="G49" s="6">
        <v>42</v>
      </c>
      <c r="H49" s="6">
        <v>37</v>
      </c>
      <c r="I49" s="6">
        <v>43</v>
      </c>
      <c r="J49" s="6">
        <v>20</v>
      </c>
      <c r="K49" s="6">
        <v>30</v>
      </c>
      <c r="L49" s="6">
        <v>25</v>
      </c>
      <c r="M49" s="6">
        <v>25</v>
      </c>
      <c r="N49" s="6">
        <v>40</v>
      </c>
      <c r="O49" s="6">
        <v>49</v>
      </c>
      <c r="P49" s="6">
        <v>60</v>
      </c>
      <c r="Q49" s="6">
        <v>56.444000000000003</v>
      </c>
      <c r="R49" s="6">
        <v>46.597999999999999</v>
      </c>
      <c r="S49" s="6">
        <v>55.695999999999998</v>
      </c>
      <c r="T49" s="6">
        <v>54.326999999999998</v>
      </c>
      <c r="U49" s="6">
        <v>32.994999999999997</v>
      </c>
      <c r="V49" s="6">
        <v>38.134999999999998</v>
      </c>
      <c r="W49" s="6">
        <v>32.926000000000002</v>
      </c>
      <c r="X49" s="6">
        <v>27.425999999999998</v>
      </c>
      <c r="Y49" s="6">
        <v>33.697000000000003</v>
      </c>
      <c r="Z49" s="6">
        <v>63.795000000000002</v>
      </c>
      <c r="AA49" s="6">
        <v>56.058999999999997</v>
      </c>
      <c r="AB49" s="6">
        <v>83.817999999999998</v>
      </c>
      <c r="AC49" s="6">
        <v>73.162000000000006</v>
      </c>
      <c r="AD49" s="6">
        <v>37.451999999999998</v>
      </c>
      <c r="AE49" s="6">
        <v>56.741</v>
      </c>
      <c r="AF49" s="6">
        <v>57.49</v>
      </c>
      <c r="AG49" s="6">
        <v>45.195</v>
      </c>
      <c r="AH49" s="6">
        <v>34.524000000000001</v>
      </c>
      <c r="AI49" s="6">
        <v>27.946999999999999</v>
      </c>
      <c r="AJ49" s="6">
        <v>26.103999999999999</v>
      </c>
      <c r="AK49" s="6">
        <v>35.508000000000003</v>
      </c>
      <c r="AL49" s="6">
        <v>67.873999999999995</v>
      </c>
      <c r="AM49" s="6">
        <v>59.222000000000001</v>
      </c>
      <c r="AN49" s="6">
        <v>79.450999999999993</v>
      </c>
      <c r="AO49" s="6">
        <v>79.695999999999998</v>
      </c>
      <c r="AP49" s="6">
        <v>63.536000000000001</v>
      </c>
      <c r="AQ49" s="6">
        <v>83.774000000000001</v>
      </c>
      <c r="AR49" s="6">
        <v>61.844000000000001</v>
      </c>
      <c r="AS49" s="6">
        <v>50.911999999999999</v>
      </c>
      <c r="AT49" s="6">
        <v>35.828000000000003</v>
      </c>
      <c r="AU49" s="6">
        <v>27.809000000000001</v>
      </c>
      <c r="AV49" s="6">
        <v>26.963999999999999</v>
      </c>
      <c r="AW49" s="6">
        <v>44.286999999999999</v>
      </c>
      <c r="AX49" s="6">
        <v>61.515999999999998</v>
      </c>
      <c r="AY49" s="6">
        <v>71.831000000000003</v>
      </c>
      <c r="AZ49" s="6">
        <v>82.97</v>
      </c>
      <c r="BA49" s="6">
        <v>73.221000000000004</v>
      </c>
      <c r="BB49" s="6">
        <v>113.294</v>
      </c>
      <c r="BC49" s="6">
        <v>78.84</v>
      </c>
      <c r="BD49" s="6">
        <v>48.384</v>
      </c>
      <c r="BE49" s="6">
        <v>45.936</v>
      </c>
      <c r="BF49" s="7">
        <v>39.981999999999999</v>
      </c>
    </row>
    <row r="50" spans="1:58" x14ac:dyDescent="0.35">
      <c r="A50" s="4" t="s">
        <v>18</v>
      </c>
      <c r="B50" s="4" t="str">
        <f>VLOOKUP(A50,'DE-EN Country'!$A$1:$B$25,2,FALSE)</f>
        <v>Dänemark</v>
      </c>
      <c r="C50" s="4" t="s">
        <v>4</v>
      </c>
      <c r="D50" s="4" t="s">
        <v>5</v>
      </c>
      <c r="E50" s="5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542.26700000000005</v>
      </c>
      <c r="R50" s="6">
        <v>498.50700000000001</v>
      </c>
      <c r="S50" s="6">
        <v>544.63</v>
      </c>
      <c r="T50" s="6">
        <v>477.69499999999999</v>
      </c>
      <c r="U50" s="6">
        <v>300.98899999999998</v>
      </c>
      <c r="V50" s="6">
        <v>198.88</v>
      </c>
      <c r="W50" s="6">
        <v>171.892</v>
      </c>
      <c r="X50" s="6">
        <v>192.297</v>
      </c>
      <c r="Y50" s="6">
        <v>249.30699999999999</v>
      </c>
      <c r="Z50" s="6">
        <v>359.11099999999999</v>
      </c>
      <c r="AA50" s="6">
        <v>504.983</v>
      </c>
      <c r="AB50" s="6">
        <v>576.88099999999997</v>
      </c>
      <c r="AC50" s="6">
        <v>614.91999999999996</v>
      </c>
      <c r="AD50" s="6">
        <v>587.221</v>
      </c>
      <c r="AE50" s="6">
        <v>617.61400000000003</v>
      </c>
      <c r="AF50" s="6">
        <v>412.30099999999999</v>
      </c>
      <c r="AG50" s="6">
        <v>223.65</v>
      </c>
      <c r="AH50" s="6">
        <v>132.84299999999999</v>
      </c>
      <c r="AI50" s="6">
        <v>124.22799999999999</v>
      </c>
      <c r="AJ50" s="6">
        <v>120.852</v>
      </c>
      <c r="AK50" s="6">
        <v>168.90700000000001</v>
      </c>
      <c r="AL50" s="6">
        <v>391.67</v>
      </c>
      <c r="AM50" s="6">
        <v>495.52100000000002</v>
      </c>
      <c r="AN50" s="6">
        <v>547.92899999999997</v>
      </c>
      <c r="AO50" s="6">
        <v>612.80999999999995</v>
      </c>
      <c r="AP50" s="6">
        <v>509.38299999999998</v>
      </c>
      <c r="AQ50" s="6">
        <v>502.036</v>
      </c>
      <c r="AR50" s="6">
        <v>369.67099999999999</v>
      </c>
      <c r="AS50" s="6">
        <v>283.95600000000002</v>
      </c>
      <c r="AT50" s="6">
        <v>166.786</v>
      </c>
      <c r="AU50" s="6">
        <v>242.06700000000001</v>
      </c>
      <c r="AV50" s="6">
        <v>226.27</v>
      </c>
      <c r="AW50" s="6">
        <v>228.67099999999999</v>
      </c>
      <c r="AX50" s="6">
        <v>421.85899999999998</v>
      </c>
      <c r="AY50" s="6">
        <v>556.00800000000004</v>
      </c>
      <c r="AZ50" s="6">
        <v>612.60400000000004</v>
      </c>
      <c r="BA50" s="6">
        <v>593.41200000000003</v>
      </c>
      <c r="BB50" s="6">
        <v>491.71199999999999</v>
      </c>
      <c r="BC50" s="6">
        <v>472.36</v>
      </c>
      <c r="BD50" s="6">
        <v>341.27699999999999</v>
      </c>
      <c r="BE50" s="6">
        <v>228.262</v>
      </c>
      <c r="BF50" s="7">
        <v>225.61099999999999</v>
      </c>
    </row>
    <row r="51" spans="1:58" x14ac:dyDescent="0.35">
      <c r="A51" s="8" t="s">
        <v>18</v>
      </c>
      <c r="B51" s="4" t="str">
        <f>VLOOKUP(A51,'DE-EN Country'!$A$1:$B$25,2,FALSE)</f>
        <v>Dänemark</v>
      </c>
      <c r="C51" s="4" t="s">
        <v>6</v>
      </c>
      <c r="D51" s="4" t="s">
        <v>5</v>
      </c>
      <c r="E51" s="5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6">
        <v>0</v>
      </c>
      <c r="T51" s="6">
        <v>0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6">
        <v>0</v>
      </c>
      <c r="AJ51" s="6">
        <v>0</v>
      </c>
      <c r="AK51" s="6">
        <v>0</v>
      </c>
      <c r="AL51" s="6">
        <v>0</v>
      </c>
      <c r="AM51" s="6">
        <v>0</v>
      </c>
      <c r="AN51" s="6">
        <v>0</v>
      </c>
      <c r="AO51" s="6">
        <v>0</v>
      </c>
      <c r="AP51" s="6">
        <v>0</v>
      </c>
      <c r="AQ51" s="6">
        <v>0</v>
      </c>
      <c r="AR51" s="6">
        <v>0</v>
      </c>
      <c r="AS51" s="6">
        <v>0</v>
      </c>
      <c r="AT51" s="6">
        <v>0</v>
      </c>
      <c r="AU51" s="6">
        <v>0</v>
      </c>
      <c r="AV51" s="6">
        <v>0</v>
      </c>
      <c r="AW51" s="6">
        <v>0</v>
      </c>
      <c r="AX51" s="6">
        <v>0</v>
      </c>
      <c r="AY51" s="6">
        <v>0</v>
      </c>
      <c r="AZ51" s="6">
        <v>0</v>
      </c>
      <c r="BA51" s="6">
        <v>0</v>
      </c>
      <c r="BB51" s="6">
        <v>0</v>
      </c>
      <c r="BC51" s="6">
        <v>0</v>
      </c>
      <c r="BD51" s="6">
        <v>0</v>
      </c>
      <c r="BE51" s="6">
        <v>0</v>
      </c>
      <c r="BF51" s="7">
        <v>0</v>
      </c>
    </row>
    <row r="52" spans="1:58" x14ac:dyDescent="0.35">
      <c r="A52" s="8" t="s">
        <v>18</v>
      </c>
      <c r="B52" s="4" t="str">
        <f>VLOOKUP(A52,'DE-EN Country'!$A$1:$B$25,2,FALSE)</f>
        <v>Dänemark</v>
      </c>
      <c r="C52" s="4" t="s">
        <v>7</v>
      </c>
      <c r="D52" s="4" t="s">
        <v>5</v>
      </c>
      <c r="E52" s="5">
        <v>2</v>
      </c>
      <c r="F52" s="6">
        <v>2</v>
      </c>
      <c r="G52" s="6">
        <v>2</v>
      </c>
      <c r="H52" s="6">
        <v>2</v>
      </c>
      <c r="I52" s="6">
        <v>1</v>
      </c>
      <c r="J52" s="6">
        <v>1</v>
      </c>
      <c r="K52" s="6">
        <v>1</v>
      </c>
      <c r="L52" s="6">
        <v>1</v>
      </c>
      <c r="M52" s="6">
        <v>1</v>
      </c>
      <c r="N52" s="6">
        <v>1</v>
      </c>
      <c r="O52" s="6">
        <v>2</v>
      </c>
      <c r="P52" s="6">
        <v>2</v>
      </c>
      <c r="Q52" s="6">
        <v>0.94899999999999995</v>
      </c>
      <c r="R52" s="6">
        <v>0.79800000000000004</v>
      </c>
      <c r="S52" s="6">
        <v>1.706</v>
      </c>
      <c r="T52" s="6">
        <v>1.5449999999999999</v>
      </c>
      <c r="U52" s="6">
        <v>1.121</v>
      </c>
      <c r="V52" s="6">
        <v>0.94699999999999995</v>
      </c>
      <c r="W52" s="6">
        <v>0.84199999999999997</v>
      </c>
      <c r="X52" s="6">
        <v>1.131</v>
      </c>
      <c r="Y52" s="6">
        <v>1.53</v>
      </c>
      <c r="Z52" s="6">
        <v>1.9390000000000001</v>
      </c>
      <c r="AA52" s="6">
        <v>1.8740000000000001</v>
      </c>
      <c r="AB52" s="6">
        <v>1.833</v>
      </c>
      <c r="AC52" s="6">
        <v>2.2810000000000001</v>
      </c>
      <c r="AD52" s="6">
        <v>1.921</v>
      </c>
      <c r="AE52" s="6">
        <v>1.8480000000000001</v>
      </c>
      <c r="AF52" s="6">
        <v>1.474</v>
      </c>
      <c r="AG52" s="6">
        <v>1.1120000000000001</v>
      </c>
      <c r="AH52" s="6">
        <v>0.57099999999999995</v>
      </c>
      <c r="AI52" s="6">
        <v>0.58499999999999996</v>
      </c>
      <c r="AJ52" s="6">
        <v>0.76800000000000002</v>
      </c>
      <c r="AK52" s="6">
        <v>1.0269999999999999</v>
      </c>
      <c r="AL52" s="6">
        <v>0.89</v>
      </c>
      <c r="AM52" s="6">
        <v>0.98599999999999999</v>
      </c>
      <c r="AN52" s="6">
        <v>1.466</v>
      </c>
      <c r="AO52" s="6">
        <v>1.5069999999999999</v>
      </c>
      <c r="AP52" s="6">
        <v>1.6919999999999999</v>
      </c>
      <c r="AQ52" s="6">
        <v>2.2160000000000002</v>
      </c>
      <c r="AR52" s="6">
        <v>1.27</v>
      </c>
      <c r="AS52" s="6">
        <v>0.94299999999999995</v>
      </c>
      <c r="AT52" s="6">
        <v>0.73599999999999999</v>
      </c>
      <c r="AU52" s="6">
        <v>0.56499999999999995</v>
      </c>
      <c r="AV52" s="6">
        <v>0.80200000000000005</v>
      </c>
      <c r="AW52" s="6">
        <v>1.123</v>
      </c>
      <c r="AX52" s="6">
        <v>1.833</v>
      </c>
      <c r="AY52" s="6">
        <v>2.0539999999999998</v>
      </c>
      <c r="AZ52" s="6">
        <v>2.2730000000000001</v>
      </c>
      <c r="BA52" s="6">
        <v>2.1320000000000001</v>
      </c>
      <c r="BB52" s="6">
        <v>2.7010000000000001</v>
      </c>
      <c r="BC52" s="6">
        <v>2.6419999999999999</v>
      </c>
      <c r="BD52" s="6">
        <v>1.3420000000000001</v>
      </c>
      <c r="BE52" s="6">
        <v>1.107</v>
      </c>
      <c r="BF52" s="7">
        <v>0.86</v>
      </c>
    </row>
    <row r="53" spans="1:58" x14ac:dyDescent="0.35">
      <c r="A53" s="8" t="s">
        <v>18</v>
      </c>
      <c r="B53" s="4" t="str">
        <f>VLOOKUP(A53,'DE-EN Country'!$A$1:$B$25,2,FALSE)</f>
        <v>Dänemark</v>
      </c>
      <c r="C53" s="4" t="s">
        <v>8</v>
      </c>
      <c r="D53" s="4" t="s">
        <v>5</v>
      </c>
      <c r="E53" s="5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  <c r="AH53" s="6">
        <v>0</v>
      </c>
      <c r="AI53" s="6">
        <v>0</v>
      </c>
      <c r="AJ53" s="6">
        <v>0</v>
      </c>
      <c r="AK53" s="6">
        <v>0</v>
      </c>
      <c r="AL53" s="6">
        <v>0</v>
      </c>
      <c r="AM53" s="6">
        <v>0</v>
      </c>
      <c r="AN53" s="6">
        <v>0</v>
      </c>
      <c r="AO53" s="6">
        <v>0</v>
      </c>
      <c r="AP53" s="6">
        <v>0</v>
      </c>
      <c r="AQ53" s="6">
        <v>0</v>
      </c>
      <c r="AR53" s="6">
        <v>0</v>
      </c>
      <c r="AS53" s="6">
        <v>0</v>
      </c>
      <c r="AT53" s="6">
        <v>0</v>
      </c>
      <c r="AU53" s="6">
        <v>0</v>
      </c>
      <c r="AV53" s="6">
        <v>0</v>
      </c>
      <c r="AW53" s="6">
        <v>0</v>
      </c>
      <c r="AX53" s="6">
        <v>0</v>
      </c>
      <c r="AY53" s="6">
        <v>0</v>
      </c>
      <c r="AZ53" s="6">
        <v>0</v>
      </c>
      <c r="BA53" s="6">
        <v>0</v>
      </c>
      <c r="BB53" s="6">
        <v>0</v>
      </c>
      <c r="BC53" s="6">
        <v>0</v>
      </c>
      <c r="BD53" s="6">
        <v>0</v>
      </c>
      <c r="BE53" s="6">
        <v>0</v>
      </c>
      <c r="BF53" s="7">
        <v>0</v>
      </c>
    </row>
    <row r="54" spans="1:58" x14ac:dyDescent="0.35">
      <c r="A54" s="8" t="s">
        <v>18</v>
      </c>
      <c r="B54" s="4" t="str">
        <f>VLOOKUP(A54,'DE-EN Country'!$A$1:$B$25,2,FALSE)</f>
        <v>Dänemark</v>
      </c>
      <c r="C54" s="4" t="s">
        <v>9</v>
      </c>
      <c r="D54" s="4" t="s">
        <v>5</v>
      </c>
      <c r="E54" s="5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13.756</v>
      </c>
      <c r="R54" s="6">
        <v>20.138000000000002</v>
      </c>
      <c r="S54" s="6">
        <v>58.585000000000001</v>
      </c>
      <c r="T54" s="6">
        <v>91.061999999999998</v>
      </c>
      <c r="U54" s="6">
        <v>123.899</v>
      </c>
      <c r="V54" s="6">
        <v>113.024</v>
      </c>
      <c r="W54" s="6">
        <v>108.456</v>
      </c>
      <c r="X54" s="6">
        <v>96.763000000000005</v>
      </c>
      <c r="Y54" s="6">
        <v>74.456999999999994</v>
      </c>
      <c r="Z54" s="6">
        <v>49.811</v>
      </c>
      <c r="AA54" s="6">
        <v>26.103000000000002</v>
      </c>
      <c r="AB54" s="6">
        <v>12.727</v>
      </c>
      <c r="AC54" s="6">
        <v>10.762</v>
      </c>
      <c r="AD54" s="6">
        <v>32.963999999999999</v>
      </c>
      <c r="AE54" s="6">
        <v>50.122</v>
      </c>
      <c r="AF54" s="6">
        <v>104.54</v>
      </c>
      <c r="AG54" s="6">
        <v>166.63499999999999</v>
      </c>
      <c r="AH54" s="6">
        <v>152.738</v>
      </c>
      <c r="AI54" s="6">
        <v>161.09800000000001</v>
      </c>
      <c r="AJ54" s="6">
        <v>109.29900000000001</v>
      </c>
      <c r="AK54" s="6">
        <v>80.942999999999998</v>
      </c>
      <c r="AL54" s="6">
        <v>57.174999999999997</v>
      </c>
      <c r="AM54" s="6">
        <v>18.155999999999999</v>
      </c>
      <c r="AN54" s="6">
        <v>8.5410000000000004</v>
      </c>
      <c r="AO54" s="6">
        <v>16.091999999999999</v>
      </c>
      <c r="AP54" s="6">
        <v>38.243000000000002</v>
      </c>
      <c r="AQ54" s="6">
        <v>73.213999999999999</v>
      </c>
      <c r="AR54" s="6">
        <v>141.923</v>
      </c>
      <c r="AS54" s="6">
        <v>136.49100000000001</v>
      </c>
      <c r="AT54" s="6">
        <v>147.57900000000001</v>
      </c>
      <c r="AU54" s="6">
        <v>140.179</v>
      </c>
      <c r="AV54" s="6">
        <v>119.012</v>
      </c>
      <c r="AW54" s="6">
        <v>79.495000000000005</v>
      </c>
      <c r="AX54" s="6">
        <v>45.69</v>
      </c>
      <c r="AY54" s="6">
        <v>13.827</v>
      </c>
      <c r="AZ54" s="6">
        <v>11.523999999999999</v>
      </c>
      <c r="BA54" s="6">
        <v>13.319000000000001</v>
      </c>
      <c r="BB54" s="6">
        <v>30.077000000000002</v>
      </c>
      <c r="BC54" s="6">
        <v>104.14</v>
      </c>
      <c r="BD54" s="6">
        <v>155.03800000000001</v>
      </c>
      <c r="BE54" s="6">
        <v>186.34</v>
      </c>
      <c r="BF54" s="7">
        <v>181.399</v>
      </c>
    </row>
    <row r="55" spans="1:58" x14ac:dyDescent="0.35">
      <c r="A55" s="8" t="s">
        <v>18</v>
      </c>
      <c r="B55" s="4" t="str">
        <f>VLOOKUP(A55,'DE-EN Country'!$A$1:$B$25,2,FALSE)</f>
        <v>Dänemark</v>
      </c>
      <c r="C55" s="4" t="s">
        <v>10</v>
      </c>
      <c r="D55" s="4" t="s">
        <v>5</v>
      </c>
      <c r="E55" s="5">
        <v>1464</v>
      </c>
      <c r="F55" s="6">
        <v>1279</v>
      </c>
      <c r="G55" s="6">
        <v>825</v>
      </c>
      <c r="H55" s="6">
        <v>1045</v>
      </c>
      <c r="I55" s="6">
        <v>831</v>
      </c>
      <c r="J55" s="6">
        <v>672</v>
      </c>
      <c r="K55" s="6">
        <v>811</v>
      </c>
      <c r="L55" s="6">
        <v>1023</v>
      </c>
      <c r="M55" s="6">
        <v>745</v>
      </c>
      <c r="N55" s="6">
        <v>1288</v>
      </c>
      <c r="O55" s="6">
        <v>1346</v>
      </c>
      <c r="P55" s="6">
        <v>1451</v>
      </c>
      <c r="Q55" s="6">
        <v>1161.384</v>
      </c>
      <c r="R55" s="6">
        <v>1466.72</v>
      </c>
      <c r="S55" s="6">
        <v>1257.903</v>
      </c>
      <c r="T55" s="6">
        <v>1380.1130000000001</v>
      </c>
      <c r="U55" s="6">
        <v>1014.254</v>
      </c>
      <c r="V55" s="6">
        <v>1270.825</v>
      </c>
      <c r="W55" s="6">
        <v>896.19299999999998</v>
      </c>
      <c r="X55" s="6">
        <v>935.69799999999998</v>
      </c>
      <c r="Y55" s="6">
        <v>832.30700000000002</v>
      </c>
      <c r="Z55" s="6">
        <v>1547.847</v>
      </c>
      <c r="AA55" s="6">
        <v>1317.9559999999999</v>
      </c>
      <c r="AB55" s="6">
        <v>1693.4670000000001</v>
      </c>
      <c r="AC55" s="6">
        <v>1368.684</v>
      </c>
      <c r="AD55" s="6">
        <v>1160.07</v>
      </c>
      <c r="AE55" s="6">
        <v>1311.0309999999999</v>
      </c>
      <c r="AF55" s="6">
        <v>1193.885</v>
      </c>
      <c r="AG55" s="6">
        <v>726.96299999999997</v>
      </c>
      <c r="AH55" s="6">
        <v>939.50699999999995</v>
      </c>
      <c r="AI55" s="6">
        <v>718.29</v>
      </c>
      <c r="AJ55" s="6">
        <v>940.54</v>
      </c>
      <c r="AK55" s="6">
        <v>1450.9349999999999</v>
      </c>
      <c r="AL55" s="6">
        <v>1507.2090000000001</v>
      </c>
      <c r="AM55" s="6">
        <v>1132.3030000000001</v>
      </c>
      <c r="AN55" s="6">
        <v>1449.3889999999999</v>
      </c>
      <c r="AO55" s="6">
        <v>1561.769</v>
      </c>
      <c r="AP55" s="6">
        <v>1343.338</v>
      </c>
      <c r="AQ55" s="6">
        <v>1874.6130000000001</v>
      </c>
      <c r="AR55" s="6">
        <v>1000.081</v>
      </c>
      <c r="AS55" s="6">
        <v>1479.9829999999999</v>
      </c>
      <c r="AT55" s="6">
        <v>979.01499999999999</v>
      </c>
      <c r="AU55" s="6">
        <v>1110.4100000000001</v>
      </c>
      <c r="AV55" s="6">
        <v>944.75</v>
      </c>
      <c r="AW55" s="6">
        <v>1508.606</v>
      </c>
      <c r="AX55" s="6">
        <v>1260.08</v>
      </c>
      <c r="AY55" s="6">
        <v>1254.2560000000001</v>
      </c>
      <c r="AZ55" s="6">
        <v>1832.932</v>
      </c>
      <c r="BA55" s="6">
        <v>2169.2060000000001</v>
      </c>
      <c r="BB55" s="6">
        <v>2075.3620000000001</v>
      </c>
      <c r="BC55" s="6">
        <v>1564.143</v>
      </c>
      <c r="BD55" s="6">
        <v>1213.5239999999999</v>
      </c>
      <c r="BE55" s="6">
        <v>1251.4290000000001</v>
      </c>
      <c r="BF55" s="7">
        <v>719.12300000000005</v>
      </c>
    </row>
    <row r="56" spans="1:58" x14ac:dyDescent="0.35">
      <c r="A56" s="4" t="s">
        <v>19</v>
      </c>
      <c r="B56" s="4" t="str">
        <f>VLOOKUP(A56,'DE-EN Country'!$A$1:$B$25,2,FALSE)</f>
        <v>Estland</v>
      </c>
      <c r="C56" s="4" t="s">
        <v>4</v>
      </c>
      <c r="D56" s="4" t="s">
        <v>5</v>
      </c>
      <c r="E56" s="5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0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0</v>
      </c>
      <c r="AE56" s="6">
        <v>0</v>
      </c>
      <c r="AF56" s="6">
        <v>0</v>
      </c>
      <c r="AG56" s="6">
        <v>0</v>
      </c>
      <c r="AH56" s="6">
        <v>0</v>
      </c>
      <c r="AI56" s="6">
        <v>0</v>
      </c>
      <c r="AJ56" s="6">
        <v>0</v>
      </c>
      <c r="AK56" s="6">
        <v>0</v>
      </c>
      <c r="AL56" s="6">
        <v>0</v>
      </c>
      <c r="AM56" s="6">
        <v>0</v>
      </c>
      <c r="AN56" s="6">
        <v>0</v>
      </c>
      <c r="AO56" s="6">
        <v>0</v>
      </c>
      <c r="AP56" s="6">
        <v>0</v>
      </c>
      <c r="AQ56" s="6">
        <v>0</v>
      </c>
      <c r="AR56" s="6">
        <v>0</v>
      </c>
      <c r="AS56" s="6">
        <v>0</v>
      </c>
      <c r="AT56" s="6">
        <v>0</v>
      </c>
      <c r="AU56" s="6">
        <v>0</v>
      </c>
      <c r="AV56" s="6">
        <v>0</v>
      </c>
      <c r="AW56" s="6">
        <v>0</v>
      </c>
      <c r="AX56" s="6">
        <v>0</v>
      </c>
      <c r="AY56" s="6">
        <v>0</v>
      </c>
      <c r="AZ56" s="6">
        <v>0</v>
      </c>
      <c r="BA56" s="6">
        <v>98.852000000000004</v>
      </c>
      <c r="BB56" s="6">
        <v>87.784999999999997</v>
      </c>
      <c r="BC56" s="6">
        <v>111.547</v>
      </c>
      <c r="BD56" s="6">
        <v>95.463999999999999</v>
      </c>
      <c r="BE56" s="6">
        <v>96.686000000000007</v>
      </c>
      <c r="BF56" s="7">
        <v>0</v>
      </c>
    </row>
    <row r="57" spans="1:58" x14ac:dyDescent="0.35">
      <c r="A57" s="8" t="s">
        <v>19</v>
      </c>
      <c r="B57" s="4" t="str">
        <f>VLOOKUP(A57,'DE-EN Country'!$A$1:$B$25,2,FALSE)</f>
        <v>Estland</v>
      </c>
      <c r="C57" s="4" t="s">
        <v>6</v>
      </c>
      <c r="D57" s="4" t="s">
        <v>5</v>
      </c>
      <c r="E57" s="5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6">
        <v>0</v>
      </c>
      <c r="AP57" s="6">
        <v>0</v>
      </c>
      <c r="AQ57" s="6">
        <v>0</v>
      </c>
      <c r="AR57" s="6">
        <v>0</v>
      </c>
      <c r="AS57" s="6">
        <v>0</v>
      </c>
      <c r="AT57" s="6">
        <v>0</v>
      </c>
      <c r="AU57" s="6">
        <v>0</v>
      </c>
      <c r="AV57" s="6">
        <v>0</v>
      </c>
      <c r="AW57" s="6">
        <v>0</v>
      </c>
      <c r="AX57" s="6">
        <v>0</v>
      </c>
      <c r="AY57" s="6">
        <v>0</v>
      </c>
      <c r="AZ57" s="6">
        <v>0</v>
      </c>
      <c r="BA57" s="6">
        <v>0</v>
      </c>
      <c r="BB57" s="6">
        <v>0</v>
      </c>
      <c r="BC57" s="6">
        <v>0</v>
      </c>
      <c r="BD57" s="6">
        <v>0</v>
      </c>
      <c r="BE57" s="6">
        <v>0</v>
      </c>
      <c r="BF57" s="7">
        <v>0</v>
      </c>
    </row>
    <row r="58" spans="1:58" x14ac:dyDescent="0.35">
      <c r="A58" s="8" t="s">
        <v>19</v>
      </c>
      <c r="B58" s="4" t="str">
        <f>VLOOKUP(A58,'DE-EN Country'!$A$1:$B$25,2,FALSE)</f>
        <v>Estland</v>
      </c>
      <c r="C58" s="4" t="s">
        <v>7</v>
      </c>
      <c r="D58" s="4" t="s">
        <v>5</v>
      </c>
      <c r="E58" s="5">
        <v>2</v>
      </c>
      <c r="F58" s="6">
        <v>4</v>
      </c>
      <c r="G58" s="6">
        <v>4</v>
      </c>
      <c r="H58" s="6">
        <v>4</v>
      </c>
      <c r="I58" s="6">
        <v>3</v>
      </c>
      <c r="J58" s="6">
        <v>2</v>
      </c>
      <c r="K58" s="6">
        <v>2</v>
      </c>
      <c r="L58" s="6">
        <v>3</v>
      </c>
      <c r="M58" s="6">
        <v>3</v>
      </c>
      <c r="N58" s="6">
        <v>2</v>
      </c>
      <c r="O58" s="6">
        <v>3</v>
      </c>
      <c r="P58" s="6">
        <v>4</v>
      </c>
      <c r="Q58" s="6">
        <v>3</v>
      </c>
      <c r="R58" s="6">
        <v>2</v>
      </c>
      <c r="S58" s="6">
        <v>3.5</v>
      </c>
      <c r="T58" s="6">
        <v>3.6</v>
      </c>
      <c r="U58" s="6">
        <v>2.2999999999999998</v>
      </c>
      <c r="V58" s="6">
        <v>1.1000000000000001</v>
      </c>
      <c r="W58" s="6">
        <v>0.8</v>
      </c>
      <c r="X58" s="6">
        <v>1.4</v>
      </c>
      <c r="Y58" s="6">
        <v>1.9</v>
      </c>
      <c r="Z58" s="6">
        <v>3.3</v>
      </c>
      <c r="AA58" s="6">
        <v>3.3</v>
      </c>
      <c r="AB58" s="6">
        <v>3.6</v>
      </c>
      <c r="AC58" s="6">
        <v>2.8</v>
      </c>
      <c r="AD58" s="6">
        <v>2</v>
      </c>
      <c r="AE58" s="6">
        <v>1.8</v>
      </c>
      <c r="AF58" s="6">
        <v>3.3</v>
      </c>
      <c r="AG58" s="6">
        <v>2.2000000000000002</v>
      </c>
      <c r="AH58" s="6">
        <v>0.5</v>
      </c>
      <c r="AI58" s="6">
        <v>0.3</v>
      </c>
      <c r="AJ58" s="6">
        <v>0.3</v>
      </c>
      <c r="AK58" s="6">
        <v>0.3</v>
      </c>
      <c r="AL58" s="6">
        <v>0.5</v>
      </c>
      <c r="AM58" s="6">
        <v>0.9</v>
      </c>
      <c r="AN58" s="6">
        <v>3.3</v>
      </c>
      <c r="AO58" s="6">
        <v>0.9</v>
      </c>
      <c r="AP58" s="6">
        <v>1.6</v>
      </c>
      <c r="AQ58" s="6">
        <v>2.8</v>
      </c>
      <c r="AR58" s="6">
        <v>2.6</v>
      </c>
      <c r="AS58" s="6">
        <v>1.6</v>
      </c>
      <c r="AT58" s="6">
        <v>0.7</v>
      </c>
      <c r="AU58" s="6">
        <v>0.5</v>
      </c>
      <c r="AV58" s="6">
        <v>0.3</v>
      </c>
      <c r="AW58" s="6">
        <v>0.5</v>
      </c>
      <c r="AX58" s="6">
        <v>1.8</v>
      </c>
      <c r="AY58" s="6">
        <v>2.4</v>
      </c>
      <c r="AZ58" s="6">
        <v>2.6</v>
      </c>
      <c r="BA58" s="6">
        <v>4</v>
      </c>
      <c r="BB58" s="6">
        <v>5.3</v>
      </c>
      <c r="BC58" s="6">
        <v>4.4000000000000004</v>
      </c>
      <c r="BD58" s="6">
        <v>3.7</v>
      </c>
      <c r="BE58" s="6">
        <v>2.5</v>
      </c>
      <c r="BF58" s="7">
        <v>0</v>
      </c>
    </row>
    <row r="59" spans="1:58" x14ac:dyDescent="0.35">
      <c r="A59" s="8" t="s">
        <v>19</v>
      </c>
      <c r="B59" s="4" t="str">
        <f>VLOOKUP(A59,'DE-EN Country'!$A$1:$B$25,2,FALSE)</f>
        <v>Estland</v>
      </c>
      <c r="C59" s="4" t="s">
        <v>8</v>
      </c>
      <c r="D59" s="4" t="s">
        <v>5</v>
      </c>
      <c r="E59" s="5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 s="6">
        <v>0</v>
      </c>
      <c r="AF59" s="6">
        <v>0</v>
      </c>
      <c r="AG59" s="6">
        <v>0</v>
      </c>
      <c r="AH59" s="6">
        <v>0</v>
      </c>
      <c r="AI59" s="6">
        <v>0</v>
      </c>
      <c r="AJ59" s="6">
        <v>0</v>
      </c>
      <c r="AK59" s="6">
        <v>0</v>
      </c>
      <c r="AL59" s="6">
        <v>0</v>
      </c>
      <c r="AM59" s="6">
        <v>0</v>
      </c>
      <c r="AN59" s="6">
        <v>0</v>
      </c>
      <c r="AO59" s="6">
        <v>0</v>
      </c>
      <c r="AP59" s="6">
        <v>0</v>
      </c>
      <c r="AQ59" s="6">
        <v>0</v>
      </c>
      <c r="AR59" s="6">
        <v>0</v>
      </c>
      <c r="AS59" s="6">
        <v>0</v>
      </c>
      <c r="AT59" s="6">
        <v>0</v>
      </c>
      <c r="AU59" s="6">
        <v>0</v>
      </c>
      <c r="AV59" s="6">
        <v>0</v>
      </c>
      <c r="AW59" s="6">
        <v>0</v>
      </c>
      <c r="AX59" s="6">
        <v>0</v>
      </c>
      <c r="AY59" s="6">
        <v>0</v>
      </c>
      <c r="AZ59" s="6">
        <v>0</v>
      </c>
      <c r="BA59" s="6">
        <v>0</v>
      </c>
      <c r="BB59" s="6">
        <v>0</v>
      </c>
      <c r="BC59" s="6">
        <v>0</v>
      </c>
      <c r="BD59" s="6">
        <v>0</v>
      </c>
      <c r="BE59" s="6">
        <v>0</v>
      </c>
      <c r="BF59" s="7">
        <v>0</v>
      </c>
    </row>
    <row r="60" spans="1:58" x14ac:dyDescent="0.35">
      <c r="A60" s="8" t="s">
        <v>19</v>
      </c>
      <c r="B60" s="4" t="str">
        <f>VLOOKUP(A60,'DE-EN Country'!$A$1:$B$25,2,FALSE)</f>
        <v>Estland</v>
      </c>
      <c r="C60" s="4" t="s">
        <v>9</v>
      </c>
      <c r="D60" s="4" t="s">
        <v>5</v>
      </c>
      <c r="E60" s="5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6">
        <v>0</v>
      </c>
      <c r="AF60" s="6">
        <v>0</v>
      </c>
      <c r="AG60" s="6">
        <v>0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6">
        <v>0</v>
      </c>
      <c r="AN60" s="6">
        <v>0</v>
      </c>
      <c r="AO60" s="6">
        <v>0</v>
      </c>
      <c r="AP60" s="6">
        <v>0</v>
      </c>
      <c r="AQ60" s="6">
        <v>0</v>
      </c>
      <c r="AR60" s="6">
        <v>0</v>
      </c>
      <c r="AS60" s="6">
        <v>0</v>
      </c>
      <c r="AT60" s="6">
        <v>0</v>
      </c>
      <c r="AU60" s="6">
        <v>0</v>
      </c>
      <c r="AV60" s="6">
        <v>0</v>
      </c>
      <c r="AW60" s="6">
        <v>0</v>
      </c>
      <c r="AX60" s="6">
        <v>0</v>
      </c>
      <c r="AY60" s="6">
        <v>0</v>
      </c>
      <c r="AZ60" s="6">
        <v>0</v>
      </c>
      <c r="BA60" s="6">
        <v>0.82399999999999995</v>
      </c>
      <c r="BB60" s="6">
        <v>2.2519999999999998</v>
      </c>
      <c r="BC60" s="6">
        <v>8.5</v>
      </c>
      <c r="BD60" s="6">
        <v>12.492000000000001</v>
      </c>
      <c r="BE60" s="6">
        <v>18.291</v>
      </c>
      <c r="BF60" s="7">
        <v>0</v>
      </c>
    </row>
    <row r="61" spans="1:58" x14ac:dyDescent="0.35">
      <c r="A61" s="8" t="s">
        <v>19</v>
      </c>
      <c r="B61" s="4" t="str">
        <f>VLOOKUP(A61,'DE-EN Country'!$A$1:$B$25,2,FALSE)</f>
        <v>Estland</v>
      </c>
      <c r="C61" s="4" t="s">
        <v>10</v>
      </c>
      <c r="D61" s="4" t="s">
        <v>5</v>
      </c>
      <c r="E61" s="5">
        <v>48</v>
      </c>
      <c r="F61" s="6">
        <v>61</v>
      </c>
      <c r="G61" s="6">
        <v>38</v>
      </c>
      <c r="H61" s="6">
        <v>45</v>
      </c>
      <c r="I61" s="6">
        <v>24</v>
      </c>
      <c r="J61" s="6">
        <v>41</v>
      </c>
      <c r="K61" s="6">
        <v>41</v>
      </c>
      <c r="L61" s="6">
        <v>50</v>
      </c>
      <c r="M61" s="6">
        <v>39</v>
      </c>
      <c r="N61" s="6">
        <v>72</v>
      </c>
      <c r="O61" s="6">
        <v>71</v>
      </c>
      <c r="P61" s="6">
        <v>83</v>
      </c>
      <c r="Q61" s="6">
        <v>69</v>
      </c>
      <c r="R61" s="6">
        <v>57</v>
      </c>
      <c r="S61" s="6">
        <v>72</v>
      </c>
      <c r="T61" s="6">
        <v>68.099999999999994</v>
      </c>
      <c r="U61" s="6">
        <v>47.9</v>
      </c>
      <c r="V61" s="6">
        <v>59.4</v>
      </c>
      <c r="W61" s="6">
        <v>34.1</v>
      </c>
      <c r="X61" s="6">
        <v>53.6</v>
      </c>
      <c r="Y61" s="6">
        <v>50.4</v>
      </c>
      <c r="Z61" s="6">
        <v>67.8</v>
      </c>
      <c r="AA61" s="6">
        <v>71.099999999999994</v>
      </c>
      <c r="AB61" s="6">
        <v>82.2</v>
      </c>
      <c r="AC61" s="6">
        <v>65.5</v>
      </c>
      <c r="AD61" s="6">
        <v>40.6</v>
      </c>
      <c r="AE61" s="6">
        <v>51.1</v>
      </c>
      <c r="AF61" s="6">
        <v>52.8</v>
      </c>
      <c r="AG61" s="6">
        <v>33.1</v>
      </c>
      <c r="AH61" s="6">
        <v>49.3</v>
      </c>
      <c r="AI61" s="6">
        <v>37.200000000000003</v>
      </c>
      <c r="AJ61" s="6">
        <v>43.3</v>
      </c>
      <c r="AK61" s="6">
        <v>73</v>
      </c>
      <c r="AL61" s="6">
        <v>77.099999999999994</v>
      </c>
      <c r="AM61" s="6">
        <v>59.3</v>
      </c>
      <c r="AN61" s="6">
        <v>63.6</v>
      </c>
      <c r="AO61" s="6">
        <v>59.2</v>
      </c>
      <c r="AP61" s="6">
        <v>91.7</v>
      </c>
      <c r="AQ61" s="6">
        <v>81.3</v>
      </c>
      <c r="AR61" s="6">
        <v>40</v>
      </c>
      <c r="AS61" s="6">
        <v>45.2</v>
      </c>
      <c r="AT61" s="6">
        <v>40.299999999999997</v>
      </c>
      <c r="AU61" s="6">
        <v>33.700000000000003</v>
      </c>
      <c r="AV61" s="6">
        <v>35.200000000000003</v>
      </c>
      <c r="AW61" s="6">
        <v>56</v>
      </c>
      <c r="AX61" s="6">
        <v>54.1</v>
      </c>
      <c r="AY61" s="6">
        <v>61</v>
      </c>
      <c r="AZ61" s="6">
        <v>90.4</v>
      </c>
      <c r="BA61" s="6">
        <v>108.2</v>
      </c>
      <c r="BB61" s="6">
        <v>104.3</v>
      </c>
      <c r="BC61" s="6">
        <v>83.7</v>
      </c>
      <c r="BD61" s="6">
        <v>76.7</v>
      </c>
      <c r="BE61" s="6">
        <v>49.6</v>
      </c>
      <c r="BF61" s="7">
        <v>0</v>
      </c>
    </row>
    <row r="62" spans="1:58" x14ac:dyDescent="0.35">
      <c r="A62" s="4" t="s">
        <v>20</v>
      </c>
      <c r="B62" s="4" t="str">
        <f>VLOOKUP(A62,'DE-EN Country'!$A$1:$B$25,2,FALSE)</f>
        <v>Finnland</v>
      </c>
      <c r="C62" s="4" t="s">
        <v>4</v>
      </c>
      <c r="D62" s="4" t="s">
        <v>5</v>
      </c>
      <c r="E62" s="5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1067</v>
      </c>
      <c r="R62" s="6">
        <v>1025</v>
      </c>
      <c r="S62" s="6">
        <v>1079</v>
      </c>
      <c r="T62" s="6">
        <v>941</v>
      </c>
      <c r="U62" s="6">
        <v>787</v>
      </c>
      <c r="V62" s="6">
        <v>692</v>
      </c>
      <c r="W62" s="6">
        <v>701</v>
      </c>
      <c r="X62" s="6">
        <v>675</v>
      </c>
      <c r="Y62" s="6">
        <v>720</v>
      </c>
      <c r="Z62" s="6">
        <v>966</v>
      </c>
      <c r="AA62" s="6">
        <v>1091</v>
      </c>
      <c r="AB62" s="6">
        <v>1141</v>
      </c>
      <c r="AC62" s="6">
        <v>1167</v>
      </c>
      <c r="AD62" s="6">
        <v>1141</v>
      </c>
      <c r="AE62" s="6">
        <v>1215</v>
      </c>
      <c r="AF62" s="6">
        <v>978</v>
      </c>
      <c r="AG62" s="6">
        <v>769</v>
      </c>
      <c r="AH62" s="6">
        <v>768</v>
      </c>
      <c r="AI62" s="6">
        <v>840</v>
      </c>
      <c r="AJ62" s="6">
        <v>883</v>
      </c>
      <c r="AK62" s="6">
        <v>905</v>
      </c>
      <c r="AL62" s="6">
        <v>1104</v>
      </c>
      <c r="AM62" s="6">
        <v>1198</v>
      </c>
      <c r="AN62" s="6">
        <v>1375</v>
      </c>
      <c r="AO62" s="6">
        <v>1362</v>
      </c>
      <c r="AP62" s="6">
        <v>1142</v>
      </c>
      <c r="AQ62" s="6">
        <v>1218</v>
      </c>
      <c r="AR62" s="6">
        <v>1039</v>
      </c>
      <c r="AS62" s="6">
        <v>903</v>
      </c>
      <c r="AT62" s="6">
        <v>755</v>
      </c>
      <c r="AU62" s="6">
        <v>827</v>
      </c>
      <c r="AV62" s="6">
        <v>810</v>
      </c>
      <c r="AW62" s="6">
        <v>754</v>
      </c>
      <c r="AX62" s="6">
        <v>1003</v>
      </c>
      <c r="AY62" s="6">
        <v>1047</v>
      </c>
      <c r="AZ62" s="6">
        <v>1086</v>
      </c>
      <c r="BA62" s="6">
        <v>995</v>
      </c>
      <c r="BB62" s="6">
        <v>780</v>
      </c>
      <c r="BC62" s="6">
        <v>1010</v>
      </c>
      <c r="BD62" s="6">
        <v>901</v>
      </c>
      <c r="BE62" s="6">
        <v>794</v>
      </c>
      <c r="BF62" s="7">
        <v>626</v>
      </c>
    </row>
    <row r="63" spans="1:58" x14ac:dyDescent="0.35">
      <c r="A63" s="8" t="s">
        <v>20</v>
      </c>
      <c r="B63" s="4" t="str">
        <f>VLOOKUP(A63,'DE-EN Country'!$A$1:$B$25,2,FALSE)</f>
        <v>Finnland</v>
      </c>
      <c r="C63" s="4" t="s">
        <v>6</v>
      </c>
      <c r="D63" s="4" t="s">
        <v>5</v>
      </c>
      <c r="E63" s="5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  <c r="AK63" s="6">
        <v>0</v>
      </c>
      <c r="AL63" s="6">
        <v>0</v>
      </c>
      <c r="AM63" s="6">
        <v>0</v>
      </c>
      <c r="AN63" s="6">
        <v>0</v>
      </c>
      <c r="AO63" s="6">
        <v>0</v>
      </c>
      <c r="AP63" s="6">
        <v>0</v>
      </c>
      <c r="AQ63" s="6">
        <v>0</v>
      </c>
      <c r="AR63" s="6">
        <v>0</v>
      </c>
      <c r="AS63" s="6">
        <v>0</v>
      </c>
      <c r="AT63" s="6">
        <v>0</v>
      </c>
      <c r="AU63" s="6">
        <v>0</v>
      </c>
      <c r="AV63" s="6">
        <v>0</v>
      </c>
      <c r="AW63" s="6">
        <v>0</v>
      </c>
      <c r="AX63" s="6">
        <v>0</v>
      </c>
      <c r="AY63" s="6">
        <v>0</v>
      </c>
      <c r="AZ63" s="6">
        <v>0</v>
      </c>
      <c r="BA63" s="6">
        <v>0</v>
      </c>
      <c r="BB63" s="6">
        <v>0</v>
      </c>
      <c r="BC63" s="6">
        <v>0</v>
      </c>
      <c r="BD63" s="6">
        <v>0</v>
      </c>
      <c r="BE63" s="6">
        <v>0</v>
      </c>
      <c r="BF63" s="7">
        <v>0</v>
      </c>
    </row>
    <row r="64" spans="1:58" x14ac:dyDescent="0.35">
      <c r="A64" s="8" t="s">
        <v>20</v>
      </c>
      <c r="B64" s="4" t="str">
        <f>VLOOKUP(A64,'DE-EN Country'!$A$1:$B$25,2,FALSE)</f>
        <v>Finnland</v>
      </c>
      <c r="C64" s="4" t="s">
        <v>7</v>
      </c>
      <c r="D64" s="4" t="s">
        <v>5</v>
      </c>
      <c r="E64" s="5">
        <v>1401</v>
      </c>
      <c r="F64" s="6">
        <v>1402</v>
      </c>
      <c r="G64" s="6">
        <v>1413</v>
      </c>
      <c r="H64" s="6">
        <v>1425</v>
      </c>
      <c r="I64" s="6">
        <v>1623</v>
      </c>
      <c r="J64" s="6">
        <v>1290</v>
      </c>
      <c r="K64" s="6">
        <v>1220</v>
      </c>
      <c r="L64" s="6">
        <v>1390</v>
      </c>
      <c r="M64" s="6">
        <v>1360</v>
      </c>
      <c r="N64" s="6">
        <v>1127</v>
      </c>
      <c r="O64" s="6">
        <v>941</v>
      </c>
      <c r="P64" s="6">
        <v>1022</v>
      </c>
      <c r="Q64" s="6">
        <v>1154</v>
      </c>
      <c r="R64" s="6">
        <v>1002</v>
      </c>
      <c r="S64" s="6">
        <v>1063</v>
      </c>
      <c r="T64" s="6">
        <v>937</v>
      </c>
      <c r="U64" s="6">
        <v>1330</v>
      </c>
      <c r="V64" s="6">
        <v>1358</v>
      </c>
      <c r="W64" s="6">
        <v>1237</v>
      </c>
      <c r="X64" s="6">
        <v>1112</v>
      </c>
      <c r="Y64" s="6">
        <v>1459</v>
      </c>
      <c r="Z64" s="6">
        <v>1366</v>
      </c>
      <c r="AA64" s="6">
        <v>1294</v>
      </c>
      <c r="AB64" s="6">
        <v>1315</v>
      </c>
      <c r="AC64" s="6">
        <v>1483</v>
      </c>
      <c r="AD64" s="6">
        <v>1383</v>
      </c>
      <c r="AE64" s="6">
        <v>1326</v>
      </c>
      <c r="AF64" s="6">
        <v>1254</v>
      </c>
      <c r="AG64" s="6">
        <v>1618</v>
      </c>
      <c r="AH64" s="6">
        <v>924</v>
      </c>
      <c r="AI64" s="6">
        <v>771</v>
      </c>
      <c r="AJ64" s="6">
        <v>679</v>
      </c>
      <c r="AK64" s="6">
        <v>766</v>
      </c>
      <c r="AL64" s="6">
        <v>1001</v>
      </c>
      <c r="AM64" s="6">
        <v>974</v>
      </c>
      <c r="AN64" s="6">
        <v>979.67399999999998</v>
      </c>
      <c r="AO64" s="6">
        <v>966</v>
      </c>
      <c r="AP64" s="6">
        <v>820</v>
      </c>
      <c r="AQ64" s="6">
        <v>975</v>
      </c>
      <c r="AR64" s="6">
        <v>1107</v>
      </c>
      <c r="AS64" s="6">
        <v>1568</v>
      </c>
      <c r="AT64" s="6">
        <v>1264</v>
      </c>
      <c r="AU64" s="6">
        <v>978</v>
      </c>
      <c r="AV64" s="6">
        <v>669</v>
      </c>
      <c r="AW64" s="6">
        <v>820</v>
      </c>
      <c r="AX64" s="6">
        <v>828</v>
      </c>
      <c r="AY64" s="6">
        <v>1058</v>
      </c>
      <c r="AZ64" s="6">
        <v>1231</v>
      </c>
      <c r="BA64" s="6">
        <v>1289.4749999999999</v>
      </c>
      <c r="BB64" s="6">
        <v>1408.479</v>
      </c>
      <c r="BC64" s="6">
        <v>1555.8130000000001</v>
      </c>
      <c r="BD64" s="6">
        <v>1322.8810000000001</v>
      </c>
      <c r="BE64" s="6">
        <v>1564.914</v>
      </c>
      <c r="BF64" s="7">
        <v>1131.6479999999999</v>
      </c>
    </row>
    <row r="65" spans="1:58" x14ac:dyDescent="0.35">
      <c r="A65" s="8" t="s">
        <v>20</v>
      </c>
      <c r="B65" s="4" t="str">
        <f>VLOOKUP(A65,'DE-EN Country'!$A$1:$B$25,2,FALSE)</f>
        <v>Finnland</v>
      </c>
      <c r="C65" s="4" t="s">
        <v>8</v>
      </c>
      <c r="D65" s="4" t="s">
        <v>5</v>
      </c>
      <c r="E65" s="5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6">
        <v>0</v>
      </c>
      <c r="AF65" s="6">
        <v>0</v>
      </c>
      <c r="AG65" s="6">
        <v>0</v>
      </c>
      <c r="AH65" s="6">
        <v>0</v>
      </c>
      <c r="AI65" s="6">
        <v>0</v>
      </c>
      <c r="AJ65" s="6">
        <v>0</v>
      </c>
      <c r="AK65" s="6">
        <v>0</v>
      </c>
      <c r="AL65" s="6">
        <v>0</v>
      </c>
      <c r="AM65" s="6">
        <v>0</v>
      </c>
      <c r="AN65" s="6">
        <v>0</v>
      </c>
      <c r="AO65" s="6">
        <v>0</v>
      </c>
      <c r="AP65" s="6">
        <v>0</v>
      </c>
      <c r="AQ65" s="6">
        <v>0</v>
      </c>
      <c r="AR65" s="6">
        <v>0</v>
      </c>
      <c r="AS65" s="6">
        <v>0</v>
      </c>
      <c r="AT65" s="6">
        <v>0</v>
      </c>
      <c r="AU65" s="6">
        <v>0</v>
      </c>
      <c r="AV65" s="6">
        <v>0</v>
      </c>
      <c r="AW65" s="6">
        <v>0</v>
      </c>
      <c r="AX65" s="6">
        <v>0</v>
      </c>
      <c r="AY65" s="6">
        <v>0</v>
      </c>
      <c r="AZ65" s="6">
        <v>0</v>
      </c>
      <c r="BA65" s="6">
        <v>0</v>
      </c>
      <c r="BB65" s="6">
        <v>0</v>
      </c>
      <c r="BC65" s="6">
        <v>0</v>
      </c>
      <c r="BD65" s="6">
        <v>0</v>
      </c>
      <c r="BE65" s="6">
        <v>0</v>
      </c>
      <c r="BF65" s="7">
        <v>0</v>
      </c>
    </row>
    <row r="66" spans="1:58" x14ac:dyDescent="0.35">
      <c r="A66" s="8" t="s">
        <v>20</v>
      </c>
      <c r="B66" s="4" t="str">
        <f>VLOOKUP(A66,'DE-EN Country'!$A$1:$B$25,2,FALSE)</f>
        <v>Finnland</v>
      </c>
      <c r="C66" s="4" t="s">
        <v>9</v>
      </c>
      <c r="D66" s="4" t="s">
        <v>5</v>
      </c>
      <c r="E66" s="5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6">
        <v>1</v>
      </c>
      <c r="R66" s="6">
        <v>1</v>
      </c>
      <c r="S66" s="6">
        <v>1</v>
      </c>
      <c r="T66" s="6">
        <v>2</v>
      </c>
      <c r="U66" s="6">
        <v>2</v>
      </c>
      <c r="V66" s="6">
        <v>3</v>
      </c>
      <c r="W66" s="6">
        <v>3</v>
      </c>
      <c r="X66" s="6">
        <v>2</v>
      </c>
      <c r="Y66" s="6">
        <v>2</v>
      </c>
      <c r="Z66" s="6">
        <v>2</v>
      </c>
      <c r="AA66" s="6">
        <v>2</v>
      </c>
      <c r="AB66" s="6">
        <v>2</v>
      </c>
      <c r="AC66" s="6">
        <v>1</v>
      </c>
      <c r="AD66" s="6">
        <v>1</v>
      </c>
      <c r="AE66" s="6">
        <v>3</v>
      </c>
      <c r="AF66" s="6">
        <v>7</v>
      </c>
      <c r="AG66" s="6">
        <v>13</v>
      </c>
      <c r="AH66" s="6">
        <v>14</v>
      </c>
      <c r="AI66" s="6">
        <v>20</v>
      </c>
      <c r="AJ66" s="6">
        <v>14</v>
      </c>
      <c r="AK66" s="6">
        <v>7</v>
      </c>
      <c r="AL66" s="6">
        <v>7</v>
      </c>
      <c r="AM66" s="6">
        <v>2</v>
      </c>
      <c r="AN66" s="6">
        <v>0</v>
      </c>
      <c r="AO66" s="6">
        <v>1</v>
      </c>
      <c r="AP66" s="6">
        <v>2</v>
      </c>
      <c r="AQ66" s="6">
        <v>8</v>
      </c>
      <c r="AR66" s="6">
        <v>20</v>
      </c>
      <c r="AS66" s="6">
        <v>24</v>
      </c>
      <c r="AT66" s="6">
        <v>32</v>
      </c>
      <c r="AU66" s="6">
        <v>38</v>
      </c>
      <c r="AV66" s="6">
        <v>29</v>
      </c>
      <c r="AW66" s="6">
        <v>16</v>
      </c>
      <c r="AX66" s="6">
        <v>6</v>
      </c>
      <c r="AY66" s="6">
        <v>2</v>
      </c>
      <c r="AZ66" s="6">
        <v>1</v>
      </c>
      <c r="BA66" s="6">
        <v>1.512</v>
      </c>
      <c r="BB66" s="6">
        <v>5.9710000000000001</v>
      </c>
      <c r="BC66" s="6">
        <v>16.347999999999999</v>
      </c>
      <c r="BD66" s="6">
        <v>28.75</v>
      </c>
      <c r="BE66" s="6">
        <v>49.634</v>
      </c>
      <c r="BF66" s="7">
        <v>66.457999999999998</v>
      </c>
    </row>
    <row r="67" spans="1:58" x14ac:dyDescent="0.35">
      <c r="A67" s="8" t="s">
        <v>20</v>
      </c>
      <c r="B67" s="4" t="str">
        <f>VLOOKUP(A67,'DE-EN Country'!$A$1:$B$25,2,FALSE)</f>
        <v>Finnland</v>
      </c>
      <c r="C67" s="4" t="s">
        <v>10</v>
      </c>
      <c r="D67" s="4" t="s">
        <v>5</v>
      </c>
      <c r="E67" s="5">
        <v>221</v>
      </c>
      <c r="F67" s="6">
        <v>235</v>
      </c>
      <c r="G67" s="6">
        <v>216</v>
      </c>
      <c r="H67" s="6">
        <v>198</v>
      </c>
      <c r="I67" s="6">
        <v>150</v>
      </c>
      <c r="J67" s="6">
        <v>192</v>
      </c>
      <c r="K67" s="6">
        <v>144</v>
      </c>
      <c r="L67" s="6">
        <v>291</v>
      </c>
      <c r="M67" s="6">
        <v>237</v>
      </c>
      <c r="N67" s="6">
        <v>249</v>
      </c>
      <c r="O67" s="6">
        <v>402</v>
      </c>
      <c r="P67" s="6">
        <v>516</v>
      </c>
      <c r="Q67" s="6">
        <v>544</v>
      </c>
      <c r="R67" s="6">
        <v>293</v>
      </c>
      <c r="S67" s="6">
        <v>487</v>
      </c>
      <c r="T67" s="6">
        <v>358</v>
      </c>
      <c r="U67" s="6">
        <v>322</v>
      </c>
      <c r="V67" s="6">
        <v>276</v>
      </c>
      <c r="W67" s="6">
        <v>234</v>
      </c>
      <c r="X67" s="6">
        <v>402</v>
      </c>
      <c r="Y67" s="6">
        <v>275</v>
      </c>
      <c r="Z67" s="6">
        <v>427</v>
      </c>
      <c r="AA67" s="6">
        <v>583</v>
      </c>
      <c r="AB67" s="6">
        <v>568</v>
      </c>
      <c r="AC67" s="6">
        <v>500</v>
      </c>
      <c r="AD67" s="6">
        <v>459</v>
      </c>
      <c r="AE67" s="6">
        <v>491</v>
      </c>
      <c r="AF67" s="6">
        <v>333</v>
      </c>
      <c r="AG67" s="6">
        <v>443</v>
      </c>
      <c r="AH67" s="6">
        <v>495</v>
      </c>
      <c r="AI67" s="6">
        <v>275</v>
      </c>
      <c r="AJ67" s="6">
        <v>487</v>
      </c>
      <c r="AK67" s="6">
        <v>617</v>
      </c>
      <c r="AL67" s="6">
        <v>609</v>
      </c>
      <c r="AM67" s="6">
        <v>689</v>
      </c>
      <c r="AN67" s="6">
        <v>463</v>
      </c>
      <c r="AO67" s="6">
        <v>466</v>
      </c>
      <c r="AP67" s="6">
        <v>654</v>
      </c>
      <c r="AQ67" s="6">
        <v>706</v>
      </c>
      <c r="AR67" s="6">
        <v>486</v>
      </c>
      <c r="AS67" s="6">
        <v>468</v>
      </c>
      <c r="AT67" s="6">
        <v>436</v>
      </c>
      <c r="AU67" s="6">
        <v>305</v>
      </c>
      <c r="AV67" s="6">
        <v>449</v>
      </c>
      <c r="AW67" s="6">
        <v>429</v>
      </c>
      <c r="AX67" s="6">
        <v>475</v>
      </c>
      <c r="AY67" s="6">
        <v>406</v>
      </c>
      <c r="AZ67" s="6">
        <v>705</v>
      </c>
      <c r="BA67" s="6">
        <v>981</v>
      </c>
      <c r="BB67" s="6">
        <v>780</v>
      </c>
      <c r="BC67" s="6">
        <v>853</v>
      </c>
      <c r="BD67" s="6">
        <v>611</v>
      </c>
      <c r="BE67" s="6">
        <v>374</v>
      </c>
      <c r="BF67" s="7">
        <v>366</v>
      </c>
    </row>
    <row r="68" spans="1:58" x14ac:dyDescent="0.35">
      <c r="A68" s="4" t="s">
        <v>21</v>
      </c>
      <c r="B68" s="4" t="str">
        <f>VLOOKUP(A68,'DE-EN Country'!$A$1:$B$25,2,FALSE)</f>
        <v>Frankreich</v>
      </c>
      <c r="C68" s="4" t="s">
        <v>4</v>
      </c>
      <c r="D68" s="4" t="s">
        <v>5</v>
      </c>
      <c r="E68" s="5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176.636</v>
      </c>
      <c r="R68" s="6">
        <v>157.94499999999999</v>
      </c>
      <c r="S68" s="6">
        <v>191.84800000000001</v>
      </c>
      <c r="T68" s="6">
        <v>144.005</v>
      </c>
      <c r="U68" s="6">
        <v>177.983</v>
      </c>
      <c r="V68" s="6">
        <v>220.03</v>
      </c>
      <c r="W68" s="6">
        <v>216.13900000000001</v>
      </c>
      <c r="X68" s="6">
        <v>215.44499999999999</v>
      </c>
      <c r="Y68" s="6">
        <v>194.499</v>
      </c>
      <c r="Z68" s="6">
        <v>137.92599999999999</v>
      </c>
      <c r="AA68" s="6">
        <v>246.072</v>
      </c>
      <c r="AB68" s="6">
        <v>208.73</v>
      </c>
      <c r="AC68" s="6">
        <v>336.65499999999997</v>
      </c>
      <c r="AD68" s="6">
        <v>301.46499999999997</v>
      </c>
      <c r="AE68" s="6">
        <v>332.39800000000002</v>
      </c>
      <c r="AF68" s="6">
        <v>390.815</v>
      </c>
      <c r="AG68" s="6">
        <v>381.38</v>
      </c>
      <c r="AH68" s="6">
        <v>221.738</v>
      </c>
      <c r="AI68" s="6">
        <v>232.06899999999999</v>
      </c>
      <c r="AJ68" s="6">
        <v>222.90700000000001</v>
      </c>
      <c r="AK68" s="6">
        <v>262.30099999999999</v>
      </c>
      <c r="AL68" s="6">
        <v>177.369</v>
      </c>
      <c r="AM68" s="6">
        <v>241.10300000000001</v>
      </c>
      <c r="AN68" s="6">
        <v>298.12200000000001</v>
      </c>
      <c r="AO68" s="6">
        <v>258.42700000000002</v>
      </c>
      <c r="AP68" s="6">
        <v>261.32799999999997</v>
      </c>
      <c r="AQ68" s="6">
        <v>421.94400000000002</v>
      </c>
      <c r="AR68" s="6">
        <v>209.12299999999999</v>
      </c>
      <c r="AS68" s="6">
        <v>219.608</v>
      </c>
      <c r="AT68" s="6">
        <v>192.65799999999999</v>
      </c>
      <c r="AU68" s="6">
        <v>187.16800000000001</v>
      </c>
      <c r="AV68" s="6">
        <v>294.904</v>
      </c>
      <c r="AW68" s="6">
        <v>190.75800000000001</v>
      </c>
      <c r="AX68" s="6">
        <v>172.75800000000001</v>
      </c>
      <c r="AY68" s="6">
        <v>203.56399999999999</v>
      </c>
      <c r="AZ68" s="6">
        <v>253.29400000000001</v>
      </c>
      <c r="BA68" s="6">
        <v>221.11600000000001</v>
      </c>
      <c r="BB68" s="6">
        <v>252.88200000000001</v>
      </c>
      <c r="BC68" s="6">
        <v>306.798</v>
      </c>
      <c r="BD68" s="6">
        <v>359.87900000000002</v>
      </c>
      <c r="BE68" s="6">
        <v>202.077</v>
      </c>
      <c r="BF68" s="7">
        <v>157.08000000000001</v>
      </c>
    </row>
    <row r="69" spans="1:58" x14ac:dyDescent="0.35">
      <c r="A69" s="8" t="s">
        <v>21</v>
      </c>
      <c r="B69" s="4" t="str">
        <f>VLOOKUP(A69,'DE-EN Country'!$A$1:$B$25,2,FALSE)</f>
        <v>Frankreich</v>
      </c>
      <c r="C69" s="4" t="s">
        <v>6</v>
      </c>
      <c r="D69" s="4" t="s">
        <v>5</v>
      </c>
      <c r="E69" s="5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7.0069999999999997</v>
      </c>
      <c r="AD69" s="6">
        <v>7.0069999999999997</v>
      </c>
      <c r="AE69" s="6">
        <v>7.0069999999999997</v>
      </c>
      <c r="AF69" s="6">
        <v>7.0069999999999997</v>
      </c>
      <c r="AG69" s="6">
        <v>7.0069999999999997</v>
      </c>
      <c r="AH69" s="6">
        <v>7.0069999999999997</v>
      </c>
      <c r="AI69" s="6">
        <v>7.0069999999999997</v>
      </c>
      <c r="AJ69" s="6">
        <v>7.0069999999999997</v>
      </c>
      <c r="AK69" s="6">
        <v>7.0069999999999997</v>
      </c>
      <c r="AL69" s="6">
        <v>7.0069999999999997</v>
      </c>
      <c r="AM69" s="6">
        <v>7.0069999999999997</v>
      </c>
      <c r="AN69" s="6">
        <v>7.0069999999999997</v>
      </c>
      <c r="AO69" s="6">
        <v>9.35</v>
      </c>
      <c r="AP69" s="6">
        <v>9.35</v>
      </c>
      <c r="AQ69" s="6">
        <v>9.35</v>
      </c>
      <c r="AR69" s="6">
        <v>9.35</v>
      </c>
      <c r="AS69" s="6">
        <v>9.35</v>
      </c>
      <c r="AT69" s="6">
        <v>9.35</v>
      </c>
      <c r="AU69" s="6">
        <v>9.35</v>
      </c>
      <c r="AV69" s="6">
        <v>9.35</v>
      </c>
      <c r="AW69" s="6">
        <v>9.35</v>
      </c>
      <c r="AX69" s="6">
        <v>9.35</v>
      </c>
      <c r="AY69" s="6">
        <v>9.35</v>
      </c>
      <c r="AZ69" s="6">
        <v>9.35</v>
      </c>
      <c r="BA69" s="6">
        <v>9.1020000000000003</v>
      </c>
      <c r="BB69" s="6">
        <v>9.1020000000000003</v>
      </c>
      <c r="BC69" s="6">
        <v>9.1020000000000003</v>
      </c>
      <c r="BD69" s="6">
        <v>9.1020000000000003</v>
      </c>
      <c r="BE69" s="6">
        <v>9.1020000000000003</v>
      </c>
      <c r="BF69" s="7">
        <v>9.1020000000000003</v>
      </c>
    </row>
    <row r="70" spans="1:58" x14ac:dyDescent="0.35">
      <c r="A70" s="8" t="s">
        <v>21</v>
      </c>
      <c r="B70" s="4" t="str">
        <f>VLOOKUP(A70,'DE-EN Country'!$A$1:$B$25,2,FALSE)</f>
        <v>Frankreich</v>
      </c>
      <c r="C70" s="4" t="s">
        <v>7</v>
      </c>
      <c r="D70" s="4" t="s">
        <v>5</v>
      </c>
      <c r="E70" s="5">
        <v>5660</v>
      </c>
      <c r="F70" s="6">
        <v>6932</v>
      </c>
      <c r="G70" s="6">
        <v>6607</v>
      </c>
      <c r="H70" s="6">
        <v>6474</v>
      </c>
      <c r="I70" s="6">
        <v>6492</v>
      </c>
      <c r="J70" s="6">
        <v>7132</v>
      </c>
      <c r="K70" s="6">
        <v>5368</v>
      </c>
      <c r="L70" s="6">
        <v>3908</v>
      </c>
      <c r="M70" s="6">
        <v>3381</v>
      </c>
      <c r="N70" s="6">
        <v>3064</v>
      </c>
      <c r="O70" s="6">
        <v>4168</v>
      </c>
      <c r="P70" s="6">
        <v>4540</v>
      </c>
      <c r="Q70" s="6">
        <v>5220.9790000000003</v>
      </c>
      <c r="R70" s="6">
        <v>4526.5839999999998</v>
      </c>
      <c r="S70" s="6">
        <v>6229.9930000000004</v>
      </c>
      <c r="T70" s="6">
        <v>4187.2209999999995</v>
      </c>
      <c r="U70" s="6">
        <v>5686.4170000000004</v>
      </c>
      <c r="V70" s="6">
        <v>5093.8029999999999</v>
      </c>
      <c r="W70" s="6">
        <v>3890.3910000000001</v>
      </c>
      <c r="X70" s="6">
        <v>3487.9279999999999</v>
      </c>
      <c r="Y70" s="6">
        <v>3060.0239999999999</v>
      </c>
      <c r="Z70" s="6">
        <v>2698.857</v>
      </c>
      <c r="AA70" s="6">
        <v>3881.5569999999998</v>
      </c>
      <c r="AB70" s="6">
        <v>5278.0519999999997</v>
      </c>
      <c r="AC70" s="6">
        <v>7375.8680000000004</v>
      </c>
      <c r="AD70" s="6">
        <v>7250.4920000000002</v>
      </c>
      <c r="AE70" s="6">
        <v>7198.1440000000002</v>
      </c>
      <c r="AF70" s="6">
        <v>7027.7640000000001</v>
      </c>
      <c r="AG70" s="6">
        <v>7723.3149999999996</v>
      </c>
      <c r="AH70" s="6">
        <v>7610.7560000000003</v>
      </c>
      <c r="AI70" s="6">
        <v>5332.64</v>
      </c>
      <c r="AJ70" s="6">
        <v>3962.68</v>
      </c>
      <c r="AK70" s="6">
        <v>3079.6559999999999</v>
      </c>
      <c r="AL70" s="6">
        <v>2984.22</v>
      </c>
      <c r="AM70" s="6">
        <v>3988.5529999999999</v>
      </c>
      <c r="AN70" s="6">
        <v>5172.4639999999999</v>
      </c>
      <c r="AO70" s="6">
        <v>5077.7290000000003</v>
      </c>
      <c r="AP70" s="6">
        <v>5149.0839999999998</v>
      </c>
      <c r="AQ70" s="6">
        <v>5261.3029999999999</v>
      </c>
      <c r="AR70" s="6">
        <v>4603.3410000000003</v>
      </c>
      <c r="AS70" s="6">
        <v>5655.3370000000004</v>
      </c>
      <c r="AT70" s="6">
        <v>5865.9549999999999</v>
      </c>
      <c r="AU70" s="6">
        <v>4489.1570000000002</v>
      </c>
      <c r="AV70" s="6">
        <v>3839.0250000000001</v>
      </c>
      <c r="AW70" s="6">
        <v>2669.7489999999998</v>
      </c>
      <c r="AX70" s="6">
        <v>3894.2260000000001</v>
      </c>
      <c r="AY70" s="6">
        <v>6582.8190000000004</v>
      </c>
      <c r="AZ70" s="6">
        <v>7955.8140000000003</v>
      </c>
      <c r="BA70" s="6">
        <v>6442.3990000000003</v>
      </c>
      <c r="BB70" s="6">
        <v>6412.0680000000002</v>
      </c>
      <c r="BC70" s="6">
        <v>7476.6379999999999</v>
      </c>
      <c r="BD70" s="6">
        <v>5219.6030000000001</v>
      </c>
      <c r="BE70" s="6">
        <v>6692.3810000000003</v>
      </c>
      <c r="BF70" s="7">
        <v>6011.4960000000001</v>
      </c>
    </row>
    <row r="71" spans="1:58" x14ac:dyDescent="0.35">
      <c r="A71" s="8" t="s">
        <v>21</v>
      </c>
      <c r="B71" s="4" t="str">
        <f>VLOOKUP(A71,'DE-EN Country'!$A$1:$B$25,2,FALSE)</f>
        <v>Frankreich</v>
      </c>
      <c r="C71" s="4" t="s">
        <v>8</v>
      </c>
      <c r="D71" s="4" t="s">
        <v>5</v>
      </c>
      <c r="E71" s="5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6">
        <v>0</v>
      </c>
      <c r="AN71" s="6">
        <v>0</v>
      </c>
      <c r="AO71" s="6">
        <v>0</v>
      </c>
      <c r="AP71" s="6">
        <v>0</v>
      </c>
      <c r="AQ71" s="6">
        <v>0</v>
      </c>
      <c r="AR71" s="6">
        <v>0</v>
      </c>
      <c r="AS71" s="6">
        <v>0</v>
      </c>
      <c r="AT71" s="6">
        <v>0</v>
      </c>
      <c r="AU71" s="6">
        <v>0</v>
      </c>
      <c r="AV71" s="6">
        <v>0</v>
      </c>
      <c r="AW71" s="6">
        <v>0</v>
      </c>
      <c r="AX71" s="6">
        <v>0</v>
      </c>
      <c r="AY71" s="6">
        <v>0</v>
      </c>
      <c r="AZ71" s="6">
        <v>0</v>
      </c>
      <c r="BA71" s="6">
        <v>5.3310000000000004</v>
      </c>
      <c r="BB71" s="6">
        <v>5.3310000000000004</v>
      </c>
      <c r="BC71" s="6">
        <v>5.3310000000000004</v>
      </c>
      <c r="BD71" s="6">
        <v>5.3310000000000004</v>
      </c>
      <c r="BE71" s="6">
        <v>5.3310000000000004</v>
      </c>
      <c r="BF71" s="7">
        <v>5.3310000000000004</v>
      </c>
    </row>
    <row r="72" spans="1:58" x14ac:dyDescent="0.35">
      <c r="A72" s="8" t="s">
        <v>21</v>
      </c>
      <c r="B72" s="4" t="str">
        <f>VLOOKUP(A72,'DE-EN Country'!$A$1:$B$25,2,FALSE)</f>
        <v>Frankreich</v>
      </c>
      <c r="C72" s="4" t="s">
        <v>9</v>
      </c>
      <c r="D72" s="4" t="s">
        <v>5</v>
      </c>
      <c r="E72" s="5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6">
        <v>317.83499999999998</v>
      </c>
      <c r="R72" s="6">
        <v>412.92399999999998</v>
      </c>
      <c r="S72" s="6">
        <v>678.39800000000002</v>
      </c>
      <c r="T72" s="6">
        <v>930.99300000000005</v>
      </c>
      <c r="U72" s="6">
        <v>1015.614</v>
      </c>
      <c r="V72" s="6">
        <v>1049.3050000000001</v>
      </c>
      <c r="W72" s="6">
        <v>1059.671</v>
      </c>
      <c r="X72" s="6">
        <v>1000.366</v>
      </c>
      <c r="Y72" s="6">
        <v>792.63</v>
      </c>
      <c r="Z72" s="6">
        <v>652.41600000000005</v>
      </c>
      <c r="AA72" s="6">
        <v>400.85399999999998</v>
      </c>
      <c r="AB72" s="6">
        <v>295.274</v>
      </c>
      <c r="AC72" s="6">
        <v>324.32600000000002</v>
      </c>
      <c r="AD72" s="6">
        <v>492.00200000000001</v>
      </c>
      <c r="AE72" s="6">
        <v>745.36199999999997</v>
      </c>
      <c r="AF72" s="6">
        <v>939.37099999999998</v>
      </c>
      <c r="AG72" s="6">
        <v>1060.6189999999999</v>
      </c>
      <c r="AH72" s="6">
        <v>1169.154</v>
      </c>
      <c r="AI72" s="6">
        <v>1265.1020000000001</v>
      </c>
      <c r="AJ72" s="6">
        <v>1169.0129999999999</v>
      </c>
      <c r="AK72" s="6">
        <v>999.32299999999998</v>
      </c>
      <c r="AL72" s="6">
        <v>683.18</v>
      </c>
      <c r="AM72" s="6">
        <v>407.04199999999997</v>
      </c>
      <c r="AN72" s="6">
        <v>396.98399999999998</v>
      </c>
      <c r="AO72" s="6">
        <v>423.90600000000001</v>
      </c>
      <c r="AP72" s="6">
        <v>740.26700000000005</v>
      </c>
      <c r="AQ72" s="6">
        <v>1012.242</v>
      </c>
      <c r="AR72" s="6">
        <v>984.61800000000005</v>
      </c>
      <c r="AS72" s="6">
        <v>1207.08</v>
      </c>
      <c r="AT72" s="6">
        <v>1289.797</v>
      </c>
      <c r="AU72" s="6">
        <v>1336.221</v>
      </c>
      <c r="AV72" s="6">
        <v>1332.4849999999999</v>
      </c>
      <c r="AW72" s="6">
        <v>1144.5899999999999</v>
      </c>
      <c r="AX72" s="6">
        <v>752.31700000000001</v>
      </c>
      <c r="AY72" s="6">
        <v>388.05900000000003</v>
      </c>
      <c r="AZ72" s="6">
        <v>432.80900000000003</v>
      </c>
      <c r="BA72" s="6">
        <v>520.70799999999997</v>
      </c>
      <c r="BB72" s="6">
        <v>766.65800000000002</v>
      </c>
      <c r="BC72" s="6">
        <v>1089.5</v>
      </c>
      <c r="BD72" s="6">
        <v>1347.5229999999999</v>
      </c>
      <c r="BE72" s="6">
        <v>1598.43</v>
      </c>
      <c r="BF72" s="7">
        <v>1626.0709999999999</v>
      </c>
    </row>
    <row r="73" spans="1:58" x14ac:dyDescent="0.35">
      <c r="A73" s="8" t="s">
        <v>21</v>
      </c>
      <c r="B73" s="4" t="str">
        <f>VLOOKUP(A73,'DE-EN Country'!$A$1:$B$25,2,FALSE)</f>
        <v>Frankreich</v>
      </c>
      <c r="C73" s="4" t="s">
        <v>10</v>
      </c>
      <c r="D73" s="4" t="s">
        <v>5</v>
      </c>
      <c r="E73" s="5">
        <v>2714</v>
      </c>
      <c r="F73" s="6">
        <v>2747</v>
      </c>
      <c r="G73" s="6">
        <v>2332</v>
      </c>
      <c r="H73" s="6">
        <v>1602</v>
      </c>
      <c r="I73" s="6">
        <v>1477</v>
      </c>
      <c r="J73" s="6">
        <v>1024</v>
      </c>
      <c r="K73" s="6">
        <v>1073</v>
      </c>
      <c r="L73" s="6">
        <v>1188</v>
      </c>
      <c r="M73" s="6">
        <v>941</v>
      </c>
      <c r="N73" s="6">
        <v>1387</v>
      </c>
      <c r="O73" s="6">
        <v>2303</v>
      </c>
      <c r="P73" s="6">
        <v>1388</v>
      </c>
      <c r="Q73" s="6">
        <v>1908.798</v>
      </c>
      <c r="R73" s="6">
        <v>2421.7220000000002</v>
      </c>
      <c r="S73" s="6">
        <v>2514.4029999999998</v>
      </c>
      <c r="T73" s="6">
        <v>1378.682</v>
      </c>
      <c r="U73" s="6">
        <v>1400.51</v>
      </c>
      <c r="V73" s="6">
        <v>1395.797</v>
      </c>
      <c r="W73" s="6">
        <v>1618.8119999999999</v>
      </c>
      <c r="X73" s="6">
        <v>1170.1990000000001</v>
      </c>
      <c r="Y73" s="6">
        <v>1557.6880000000001</v>
      </c>
      <c r="Z73" s="6">
        <v>1972.3620000000001</v>
      </c>
      <c r="AA73" s="6">
        <v>2172.2939999999999</v>
      </c>
      <c r="AB73" s="6">
        <v>3083.7840000000001</v>
      </c>
      <c r="AC73" s="6">
        <v>3780.5619999999999</v>
      </c>
      <c r="AD73" s="6">
        <v>2605.7919999999999</v>
      </c>
      <c r="AE73" s="6">
        <v>2912.1860000000001</v>
      </c>
      <c r="AF73" s="6">
        <v>2034.9860000000001</v>
      </c>
      <c r="AG73" s="6">
        <v>1496.7750000000001</v>
      </c>
      <c r="AH73" s="6">
        <v>1267.06</v>
      </c>
      <c r="AI73" s="6">
        <v>1009.08</v>
      </c>
      <c r="AJ73" s="6">
        <v>1287.8679999999999</v>
      </c>
      <c r="AK73" s="6">
        <v>1482.0119999999999</v>
      </c>
      <c r="AL73" s="6">
        <v>2291.9740000000002</v>
      </c>
      <c r="AM73" s="6">
        <v>2560.473</v>
      </c>
      <c r="AN73" s="6">
        <v>3405.252</v>
      </c>
      <c r="AO73" s="6">
        <v>2961.9589999999998</v>
      </c>
      <c r="AP73" s="6">
        <v>2618.1959999999999</v>
      </c>
      <c r="AQ73" s="6">
        <v>4497.5110000000004</v>
      </c>
      <c r="AR73" s="6">
        <v>2347.5140000000001</v>
      </c>
      <c r="AS73" s="6">
        <v>2256.9209999999998</v>
      </c>
      <c r="AT73" s="6">
        <v>1892.963</v>
      </c>
      <c r="AU73" s="6">
        <v>1743.8019999999999</v>
      </c>
      <c r="AV73" s="6">
        <v>1653.3879999999999</v>
      </c>
      <c r="AW73" s="6">
        <v>2693.03</v>
      </c>
      <c r="AX73" s="6">
        <v>3425.9360000000001</v>
      </c>
      <c r="AY73" s="6">
        <v>3403.5569999999998</v>
      </c>
      <c r="AZ73" s="6">
        <v>4685.2209999999995</v>
      </c>
      <c r="BA73" s="6">
        <v>4171.5510000000004</v>
      </c>
      <c r="BB73" s="6">
        <v>5899.9740000000002</v>
      </c>
      <c r="BC73" s="6">
        <v>4499.1270000000004</v>
      </c>
      <c r="BD73" s="6">
        <v>2280.6219999999998</v>
      </c>
      <c r="BE73" s="6">
        <v>2564.6970000000001</v>
      </c>
      <c r="BF73" s="7">
        <v>1969.9480000000001</v>
      </c>
    </row>
    <row r="74" spans="1:58" hidden="1" x14ac:dyDescent="0.35">
      <c r="A74" s="4" t="s">
        <v>22</v>
      </c>
      <c r="B74" s="4" t="e">
        <f>VLOOKUP(A74,'DE-EN Country'!$A$1:$B$25,2,FALSE)</f>
        <v>#N/A</v>
      </c>
      <c r="C74" s="4" t="s">
        <v>4</v>
      </c>
      <c r="D74" s="4" t="s">
        <v>5</v>
      </c>
      <c r="E74" s="5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6">
        <v>0</v>
      </c>
      <c r="AF74" s="6">
        <v>0</v>
      </c>
      <c r="AG74" s="6">
        <v>0</v>
      </c>
      <c r="AH74" s="6">
        <v>0</v>
      </c>
      <c r="AI74" s="6">
        <v>0</v>
      </c>
      <c r="AJ74" s="6">
        <v>0</v>
      </c>
      <c r="AK74" s="6">
        <v>0</v>
      </c>
      <c r="AL74" s="6">
        <v>0</v>
      </c>
      <c r="AM74" s="6">
        <v>0</v>
      </c>
      <c r="AN74" s="6">
        <v>0</v>
      </c>
      <c r="AO74" s="6">
        <v>0</v>
      </c>
      <c r="AP74" s="6">
        <v>0</v>
      </c>
      <c r="AQ74" s="6">
        <v>0</v>
      </c>
      <c r="AR74" s="6">
        <v>0</v>
      </c>
      <c r="AS74" s="6">
        <v>0</v>
      </c>
      <c r="AT74" s="6">
        <v>0</v>
      </c>
      <c r="AU74" s="6">
        <v>0</v>
      </c>
      <c r="AV74" s="6">
        <v>0</v>
      </c>
      <c r="AW74" s="6">
        <v>0</v>
      </c>
      <c r="AX74" s="6">
        <v>0</v>
      </c>
      <c r="AY74" s="6">
        <v>0</v>
      </c>
      <c r="AZ74" s="6">
        <v>0</v>
      </c>
      <c r="BA74" s="6">
        <v>0</v>
      </c>
      <c r="BB74" s="6">
        <v>0</v>
      </c>
      <c r="BC74" s="6">
        <v>0</v>
      </c>
      <c r="BD74" s="6">
        <v>0</v>
      </c>
      <c r="BE74" s="6">
        <v>0</v>
      </c>
      <c r="BF74" s="7">
        <v>0</v>
      </c>
    </row>
    <row r="75" spans="1:58" hidden="1" x14ac:dyDescent="0.35">
      <c r="A75" s="8" t="s">
        <v>22</v>
      </c>
      <c r="B75" s="4" t="e">
        <f>VLOOKUP(A75,'DE-EN Country'!$A$1:$B$25,2,FALSE)</f>
        <v>#N/A</v>
      </c>
      <c r="C75" s="4" t="s">
        <v>6</v>
      </c>
      <c r="D75" s="4" t="s">
        <v>5</v>
      </c>
      <c r="E75" s="5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0</v>
      </c>
      <c r="AC75" s="6">
        <v>0</v>
      </c>
      <c r="AD75" s="6">
        <v>0</v>
      </c>
      <c r="AE75" s="6">
        <v>0</v>
      </c>
      <c r="AF75" s="6">
        <v>0</v>
      </c>
      <c r="AG75" s="6">
        <v>0</v>
      </c>
      <c r="AH75" s="6">
        <v>0</v>
      </c>
      <c r="AI75" s="6">
        <v>0</v>
      </c>
      <c r="AJ75" s="6">
        <v>0</v>
      </c>
      <c r="AK75" s="6">
        <v>0</v>
      </c>
      <c r="AL75" s="6">
        <v>0</v>
      </c>
      <c r="AM75" s="6">
        <v>0</v>
      </c>
      <c r="AN75" s="6">
        <v>0</v>
      </c>
      <c r="AO75" s="6">
        <v>0</v>
      </c>
      <c r="AP75" s="6">
        <v>0</v>
      </c>
      <c r="AQ75" s="6">
        <v>0</v>
      </c>
      <c r="AR75" s="6">
        <v>0</v>
      </c>
      <c r="AS75" s="6">
        <v>0</v>
      </c>
      <c r="AT75" s="6">
        <v>0</v>
      </c>
      <c r="AU75" s="6">
        <v>0</v>
      </c>
      <c r="AV75" s="6">
        <v>0</v>
      </c>
      <c r="AW75" s="6">
        <v>0</v>
      </c>
      <c r="AX75" s="6">
        <v>0</v>
      </c>
      <c r="AY75" s="6">
        <v>0</v>
      </c>
      <c r="AZ75" s="6">
        <v>0</v>
      </c>
      <c r="BA75" s="6">
        <v>0</v>
      </c>
      <c r="BB75" s="6">
        <v>0</v>
      </c>
      <c r="BC75" s="6">
        <v>0</v>
      </c>
      <c r="BD75" s="6">
        <v>0</v>
      </c>
      <c r="BE75" s="6">
        <v>0</v>
      </c>
      <c r="BF75" s="7">
        <v>0</v>
      </c>
    </row>
    <row r="76" spans="1:58" hidden="1" x14ac:dyDescent="0.35">
      <c r="A76" s="8" t="s">
        <v>22</v>
      </c>
      <c r="B76" s="4" t="e">
        <f>VLOOKUP(A76,'DE-EN Country'!$A$1:$B$25,2,FALSE)</f>
        <v>#N/A</v>
      </c>
      <c r="C76" s="4" t="s">
        <v>7</v>
      </c>
      <c r="D76" s="4" t="s">
        <v>5</v>
      </c>
      <c r="E76" s="5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666.79399999999998</v>
      </c>
      <c r="AD76" s="6">
        <v>586.04</v>
      </c>
      <c r="AE76" s="6">
        <v>763.86</v>
      </c>
      <c r="AF76" s="6">
        <v>1006.25</v>
      </c>
      <c r="AG76" s="6">
        <v>1066.5360000000001</v>
      </c>
      <c r="AH76" s="6">
        <v>1187.559</v>
      </c>
      <c r="AI76" s="6">
        <v>1240.873</v>
      </c>
      <c r="AJ76" s="6">
        <v>818.39</v>
      </c>
      <c r="AK76" s="6">
        <v>672.774</v>
      </c>
      <c r="AL76" s="6">
        <v>570.101</v>
      </c>
      <c r="AM76" s="6">
        <v>554.98900000000003</v>
      </c>
      <c r="AN76" s="6">
        <v>695.03800000000001</v>
      </c>
      <c r="AO76" s="6">
        <v>592.18399999999997</v>
      </c>
      <c r="AP76" s="6">
        <v>503.91199999999998</v>
      </c>
      <c r="AQ76" s="6">
        <v>531.97400000000005</v>
      </c>
      <c r="AR76" s="6">
        <v>789.96699999999998</v>
      </c>
      <c r="AS76" s="6">
        <v>1136.454</v>
      </c>
      <c r="AT76" s="6">
        <v>1172.3699999999999</v>
      </c>
      <c r="AU76" s="6">
        <v>1031.079</v>
      </c>
      <c r="AV76" s="6">
        <v>863.976</v>
      </c>
      <c r="AW76" s="6">
        <v>598.81399999999996</v>
      </c>
      <c r="AX76" s="6">
        <v>572.36400000000003</v>
      </c>
      <c r="AY76" s="6">
        <v>495.32600000000002</v>
      </c>
      <c r="AZ76" s="6">
        <v>537.20299999999997</v>
      </c>
      <c r="BA76" s="6">
        <v>463.10599999999999</v>
      </c>
      <c r="BB76" s="6">
        <v>437.964</v>
      </c>
      <c r="BC76" s="6">
        <v>694.66899999999998</v>
      </c>
      <c r="BD76" s="6">
        <v>775.923</v>
      </c>
      <c r="BE76" s="6">
        <v>952.12300000000005</v>
      </c>
      <c r="BF76" s="7">
        <v>981.26700000000005</v>
      </c>
    </row>
    <row r="77" spans="1:58" hidden="1" x14ac:dyDescent="0.35">
      <c r="A77" s="8" t="s">
        <v>22</v>
      </c>
      <c r="B77" s="4" t="e">
        <f>VLOOKUP(A77,'DE-EN Country'!$A$1:$B$25,2,FALSE)</f>
        <v>#N/A</v>
      </c>
      <c r="C77" s="4" t="s">
        <v>8</v>
      </c>
      <c r="D77" s="4" t="s">
        <v>5</v>
      </c>
      <c r="E77" s="5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6">
        <v>0</v>
      </c>
      <c r="AG77" s="6">
        <v>0</v>
      </c>
      <c r="AH77" s="6">
        <v>0</v>
      </c>
      <c r="AI77" s="6">
        <v>0</v>
      </c>
      <c r="AJ77" s="6">
        <v>0</v>
      </c>
      <c r="AK77" s="6">
        <v>0</v>
      </c>
      <c r="AL77" s="6">
        <v>0</v>
      </c>
      <c r="AM77" s="6">
        <v>0</v>
      </c>
      <c r="AN77" s="6">
        <v>0</v>
      </c>
      <c r="AO77" s="6">
        <v>0</v>
      </c>
      <c r="AP77" s="6">
        <v>0</v>
      </c>
      <c r="AQ77" s="6">
        <v>0</v>
      </c>
      <c r="AR77" s="6">
        <v>0</v>
      </c>
      <c r="AS77" s="6">
        <v>0</v>
      </c>
      <c r="AT77" s="6">
        <v>0</v>
      </c>
      <c r="AU77" s="6">
        <v>0</v>
      </c>
      <c r="AV77" s="6">
        <v>0</v>
      </c>
      <c r="AW77" s="6">
        <v>0</v>
      </c>
      <c r="AX77" s="6">
        <v>0</v>
      </c>
      <c r="AY77" s="6">
        <v>0</v>
      </c>
      <c r="AZ77" s="6">
        <v>0</v>
      </c>
      <c r="BA77" s="6">
        <v>0</v>
      </c>
      <c r="BB77" s="6">
        <v>0</v>
      </c>
      <c r="BC77" s="6">
        <v>0</v>
      </c>
      <c r="BD77" s="6">
        <v>0</v>
      </c>
      <c r="BE77" s="6">
        <v>0</v>
      </c>
      <c r="BF77" s="7">
        <v>0</v>
      </c>
    </row>
    <row r="78" spans="1:58" hidden="1" x14ac:dyDescent="0.35">
      <c r="A78" s="8" t="s">
        <v>22</v>
      </c>
      <c r="B78" s="4" t="e">
        <f>VLOOKUP(A78,'DE-EN Country'!$A$1:$B$25,2,FALSE)</f>
        <v>#N/A</v>
      </c>
      <c r="C78" s="4" t="s">
        <v>9</v>
      </c>
      <c r="D78" s="4" t="s">
        <v>5</v>
      </c>
      <c r="E78" s="5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6">
        <v>0</v>
      </c>
      <c r="AG78" s="6">
        <v>0</v>
      </c>
      <c r="AH78" s="6">
        <v>0</v>
      </c>
      <c r="AI78" s="6">
        <v>0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  <c r="AO78" s="6">
        <v>0</v>
      </c>
      <c r="AP78" s="6">
        <v>0</v>
      </c>
      <c r="AQ78" s="6">
        <v>0</v>
      </c>
      <c r="AR78" s="6">
        <v>0</v>
      </c>
      <c r="AS78" s="6">
        <v>0</v>
      </c>
      <c r="AT78" s="6">
        <v>0</v>
      </c>
      <c r="AU78" s="6">
        <v>0</v>
      </c>
      <c r="AV78" s="6">
        <v>0</v>
      </c>
      <c r="AW78" s="6">
        <v>0</v>
      </c>
      <c r="AX78" s="6">
        <v>0</v>
      </c>
      <c r="AY78" s="6">
        <v>0</v>
      </c>
      <c r="AZ78" s="6">
        <v>0</v>
      </c>
      <c r="BA78" s="6">
        <v>0</v>
      </c>
      <c r="BB78" s="6">
        <v>0</v>
      </c>
      <c r="BC78" s="6">
        <v>0</v>
      </c>
      <c r="BD78" s="6">
        <v>0</v>
      </c>
      <c r="BE78" s="6">
        <v>0</v>
      </c>
      <c r="BF78" s="7">
        <v>0</v>
      </c>
    </row>
    <row r="79" spans="1:58" hidden="1" x14ac:dyDescent="0.35">
      <c r="A79" s="8" t="s">
        <v>22</v>
      </c>
      <c r="B79" s="4" t="e">
        <f>VLOOKUP(A79,'DE-EN Country'!$A$1:$B$25,2,FALSE)</f>
        <v>#N/A</v>
      </c>
      <c r="C79" s="4" t="s">
        <v>10</v>
      </c>
      <c r="D79" s="4" t="s">
        <v>5</v>
      </c>
      <c r="E79" s="5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7.1</v>
      </c>
      <c r="AD79" s="6">
        <v>6.2</v>
      </c>
      <c r="AE79" s="6">
        <v>7.0540000000000003</v>
      </c>
      <c r="AF79" s="6">
        <v>9.3659999999999997</v>
      </c>
      <c r="AG79" s="6">
        <v>5.1879999999999997</v>
      </c>
      <c r="AH79" s="6">
        <v>5.17</v>
      </c>
      <c r="AI79" s="6">
        <v>8.0570000000000004</v>
      </c>
      <c r="AJ79" s="6">
        <v>7.5780000000000003</v>
      </c>
      <c r="AK79" s="6">
        <v>8.1020000000000003</v>
      </c>
      <c r="AL79" s="6">
        <v>7.2030000000000003</v>
      </c>
      <c r="AM79" s="6">
        <v>6.7519999999999998</v>
      </c>
      <c r="AN79" s="6">
        <v>6.4560000000000004</v>
      </c>
      <c r="AO79" s="6">
        <v>5.8330000000000002</v>
      </c>
      <c r="AP79" s="6">
        <v>7.3710000000000004</v>
      </c>
      <c r="AQ79" s="6">
        <v>8.2289999999999992</v>
      </c>
      <c r="AR79" s="6">
        <v>6.8159999999999998</v>
      </c>
      <c r="AS79" s="6">
        <v>6.077</v>
      </c>
      <c r="AT79" s="6">
        <v>5.4889999999999999</v>
      </c>
      <c r="AU79" s="6">
        <v>8.9499999999999993</v>
      </c>
      <c r="AV79" s="6">
        <v>8.2880000000000003</v>
      </c>
      <c r="AW79" s="6">
        <v>7.2380000000000004</v>
      </c>
      <c r="AX79" s="6">
        <v>5.8029999999999999</v>
      </c>
      <c r="AY79" s="6">
        <v>7.8140000000000001</v>
      </c>
      <c r="AZ79" s="6">
        <v>6.79</v>
      </c>
      <c r="BA79" s="6">
        <v>7.9130000000000003</v>
      </c>
      <c r="BB79" s="6">
        <v>6.673</v>
      </c>
      <c r="BC79" s="6">
        <v>8.8219999999999992</v>
      </c>
      <c r="BD79" s="6">
        <v>8.4139999999999997</v>
      </c>
      <c r="BE79" s="6">
        <v>8.1440000000000001</v>
      </c>
      <c r="BF79" s="7">
        <v>6.6539999999999999</v>
      </c>
    </row>
    <row r="80" spans="1:58" x14ac:dyDescent="0.35">
      <c r="A80" s="8" t="s">
        <v>23</v>
      </c>
      <c r="B80" s="4" t="str">
        <f>VLOOKUP(A80,'DE-EN Country'!$A$1:$B$25,2,FALSE)</f>
        <v>Deutschland</v>
      </c>
      <c r="C80" s="4" t="s">
        <v>4</v>
      </c>
      <c r="D80" s="4" t="s">
        <v>5</v>
      </c>
      <c r="E80" s="5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6">
        <v>1358.7380000000001</v>
      </c>
      <c r="R80" s="6">
        <v>1270.95</v>
      </c>
      <c r="S80" s="6">
        <v>1322.8789999999999</v>
      </c>
      <c r="T80" s="6">
        <v>1284.9549999999999</v>
      </c>
      <c r="U80" s="6">
        <v>1279.9079999999999</v>
      </c>
      <c r="V80" s="6">
        <v>1221.5250000000001</v>
      </c>
      <c r="W80" s="6">
        <v>1264.9159999999999</v>
      </c>
      <c r="X80" s="6">
        <v>1281.0450000000001</v>
      </c>
      <c r="Y80" s="6">
        <v>1250.7529999999999</v>
      </c>
      <c r="Z80" s="6">
        <v>1303.942</v>
      </c>
      <c r="AA80" s="6">
        <v>1308.451</v>
      </c>
      <c r="AB80" s="6">
        <v>1392.3720000000001</v>
      </c>
      <c r="AC80" s="6">
        <v>1437.722</v>
      </c>
      <c r="AD80" s="6">
        <v>1329.318</v>
      </c>
      <c r="AE80" s="6">
        <v>1389.2070000000001</v>
      </c>
      <c r="AF80" s="6">
        <v>1322.213</v>
      </c>
      <c r="AG80" s="6">
        <v>1401.6590000000001</v>
      </c>
      <c r="AH80" s="6">
        <v>1321.3969999999999</v>
      </c>
      <c r="AI80" s="6">
        <v>1358.529</v>
      </c>
      <c r="AJ80" s="6">
        <v>1394.527</v>
      </c>
      <c r="AK80" s="6">
        <v>1313.596</v>
      </c>
      <c r="AL80" s="6">
        <v>1399.1379999999999</v>
      </c>
      <c r="AM80" s="6">
        <v>1371.2280000000001</v>
      </c>
      <c r="AN80" s="6">
        <v>1444.3050000000001</v>
      </c>
      <c r="AO80" s="6">
        <v>1403.2280000000001</v>
      </c>
      <c r="AP80" s="6">
        <v>1406.0139999999999</v>
      </c>
      <c r="AQ80" s="6">
        <v>1346.001</v>
      </c>
      <c r="AR80" s="6">
        <v>1328.865</v>
      </c>
      <c r="AS80" s="6">
        <v>1333.329</v>
      </c>
      <c r="AT80" s="6">
        <v>1333.2760000000001</v>
      </c>
      <c r="AU80" s="6">
        <v>1329.567</v>
      </c>
      <c r="AV80" s="6">
        <v>1353.3610000000001</v>
      </c>
      <c r="AW80" s="6">
        <v>1285.1769999999999</v>
      </c>
      <c r="AX80" s="6">
        <v>1382.2170000000001</v>
      </c>
      <c r="AY80" s="6">
        <v>1336.627</v>
      </c>
      <c r="AZ80" s="6">
        <v>1439.6759999999999</v>
      </c>
      <c r="BA80" s="6">
        <v>1437.3140000000001</v>
      </c>
      <c r="BB80" s="6">
        <v>1371.2170000000001</v>
      </c>
      <c r="BC80" s="6">
        <v>1392.6189999999999</v>
      </c>
      <c r="BD80" s="6">
        <v>1323.4839999999999</v>
      </c>
      <c r="BE80" s="6">
        <v>1354.4280000000001</v>
      </c>
      <c r="BF80" s="7">
        <v>0</v>
      </c>
    </row>
    <row r="81" spans="1:58" x14ac:dyDescent="0.35">
      <c r="A81" s="8" t="s">
        <v>23</v>
      </c>
      <c r="B81" s="4" t="str">
        <f>VLOOKUP(A81,'DE-EN Country'!$A$1:$B$25,2,FALSE)</f>
        <v>Deutschland</v>
      </c>
      <c r="C81" s="4" t="s">
        <v>6</v>
      </c>
      <c r="D81" s="4" t="s">
        <v>5</v>
      </c>
      <c r="E81" s="5">
        <v>10</v>
      </c>
      <c r="F81" s="6">
        <v>10</v>
      </c>
      <c r="G81" s="6">
        <v>15</v>
      </c>
      <c r="H81" s="6">
        <v>15</v>
      </c>
      <c r="I81" s="6">
        <v>13</v>
      </c>
      <c r="J81" s="6">
        <v>13</v>
      </c>
      <c r="K81" s="6">
        <v>9</v>
      </c>
      <c r="L81" s="6">
        <v>11</v>
      </c>
      <c r="M81" s="6">
        <v>11</v>
      </c>
      <c r="N81" s="6">
        <v>14</v>
      </c>
      <c r="O81" s="6">
        <v>15</v>
      </c>
      <c r="P81" s="6">
        <v>15</v>
      </c>
      <c r="Q81" s="6">
        <v>12.904999999999999</v>
      </c>
      <c r="R81" s="6">
        <v>13.936</v>
      </c>
      <c r="S81" s="6">
        <v>13.064</v>
      </c>
      <c r="T81" s="6">
        <v>12.363</v>
      </c>
      <c r="U81" s="6">
        <v>10.166</v>
      </c>
      <c r="V81" s="6">
        <v>9.4190000000000005</v>
      </c>
      <c r="W81" s="6">
        <v>10.417</v>
      </c>
      <c r="X81" s="6">
        <v>11.885999999999999</v>
      </c>
      <c r="Y81" s="6">
        <v>11.89</v>
      </c>
      <c r="Z81" s="6">
        <v>13.318</v>
      </c>
      <c r="AA81" s="6">
        <v>13.567</v>
      </c>
      <c r="AB81" s="6">
        <v>14.375</v>
      </c>
      <c r="AC81" s="6">
        <v>14.375</v>
      </c>
      <c r="AD81" s="6">
        <v>14.375</v>
      </c>
      <c r="AE81" s="6">
        <v>14.375</v>
      </c>
      <c r="AF81" s="6">
        <v>14.375</v>
      </c>
      <c r="AG81" s="6">
        <v>14.375</v>
      </c>
      <c r="AH81" s="6">
        <v>14.375</v>
      </c>
      <c r="AI81" s="6">
        <v>11</v>
      </c>
      <c r="AJ81" s="6">
        <v>14</v>
      </c>
      <c r="AK81" s="6">
        <v>14</v>
      </c>
      <c r="AL81" s="6">
        <v>10</v>
      </c>
      <c r="AM81" s="6">
        <v>13</v>
      </c>
      <c r="AN81" s="6">
        <v>17</v>
      </c>
      <c r="AO81" s="6">
        <v>17.678999999999998</v>
      </c>
      <c r="AP81" s="6">
        <v>16</v>
      </c>
      <c r="AQ81" s="6">
        <v>19</v>
      </c>
      <c r="AR81" s="6">
        <v>18</v>
      </c>
      <c r="AS81" s="6">
        <v>18</v>
      </c>
      <c r="AT81" s="6">
        <v>17</v>
      </c>
      <c r="AU81" s="6">
        <v>13</v>
      </c>
      <c r="AV81" s="6">
        <v>12</v>
      </c>
      <c r="AW81" s="6">
        <v>11</v>
      </c>
      <c r="AX81" s="6">
        <v>16</v>
      </c>
      <c r="AY81" s="6">
        <v>16</v>
      </c>
      <c r="AZ81" s="6">
        <v>15</v>
      </c>
      <c r="BA81" s="6">
        <v>20</v>
      </c>
      <c r="BB81" s="6">
        <v>21</v>
      </c>
      <c r="BC81" s="6">
        <v>19</v>
      </c>
      <c r="BD81" s="6">
        <v>20</v>
      </c>
      <c r="BE81" s="6">
        <v>14</v>
      </c>
      <c r="BF81" s="7">
        <v>0</v>
      </c>
    </row>
    <row r="82" spans="1:58" x14ac:dyDescent="0.35">
      <c r="A82" s="8" t="s">
        <v>23</v>
      </c>
      <c r="B82" s="4" t="str">
        <f>VLOOKUP(A82,'DE-EN Country'!$A$1:$B$25,2,FALSE)</f>
        <v>Deutschland</v>
      </c>
      <c r="C82" s="4" t="s">
        <v>7</v>
      </c>
      <c r="D82" s="4" t="s">
        <v>5</v>
      </c>
      <c r="E82" s="5">
        <v>1814</v>
      </c>
      <c r="F82" s="6">
        <v>2018</v>
      </c>
      <c r="G82" s="6">
        <v>1858</v>
      </c>
      <c r="H82" s="6">
        <v>2012</v>
      </c>
      <c r="I82" s="6">
        <v>2153</v>
      </c>
      <c r="J82" s="6">
        <v>2242</v>
      </c>
      <c r="K82" s="6">
        <v>2138</v>
      </c>
      <c r="L82" s="6">
        <v>1971</v>
      </c>
      <c r="M82" s="6">
        <v>1579</v>
      </c>
      <c r="N82" s="6">
        <v>1401</v>
      </c>
      <c r="O82" s="6">
        <v>1661</v>
      </c>
      <c r="P82" s="6">
        <v>1492</v>
      </c>
      <c r="Q82" s="6">
        <v>1463.4169999999999</v>
      </c>
      <c r="R82" s="6">
        <v>1587.058</v>
      </c>
      <c r="S82" s="6">
        <v>2106.6480000000001</v>
      </c>
      <c r="T82" s="6">
        <v>1747.82</v>
      </c>
      <c r="U82" s="6">
        <v>2104.1219999999998</v>
      </c>
      <c r="V82" s="6">
        <v>1855.0070000000001</v>
      </c>
      <c r="W82" s="6">
        <v>1859.222</v>
      </c>
      <c r="X82" s="6">
        <v>1991.3340000000001</v>
      </c>
      <c r="Y82" s="6">
        <v>1972.527</v>
      </c>
      <c r="Z82" s="6">
        <v>1901.5630000000001</v>
      </c>
      <c r="AA82" s="6">
        <v>1997.4549999999999</v>
      </c>
      <c r="AB82" s="6">
        <v>2134.078</v>
      </c>
      <c r="AC82" s="6">
        <v>2150.2620000000002</v>
      </c>
      <c r="AD82" s="6">
        <v>1764.528</v>
      </c>
      <c r="AE82" s="6">
        <v>1828.4449999999999</v>
      </c>
      <c r="AF82" s="6">
        <v>2038.1869999999999</v>
      </c>
      <c r="AG82" s="6">
        <v>1977.972</v>
      </c>
      <c r="AH82" s="6">
        <v>1667.807</v>
      </c>
      <c r="AI82" s="6">
        <v>1443.5619999999999</v>
      </c>
      <c r="AJ82" s="6">
        <v>1345.549</v>
      </c>
      <c r="AK82" s="6">
        <v>1466.16</v>
      </c>
      <c r="AL82" s="6">
        <v>1382.1769999999999</v>
      </c>
      <c r="AM82" s="6">
        <v>1200.373</v>
      </c>
      <c r="AN82" s="6">
        <v>1776.856</v>
      </c>
      <c r="AO82" s="6">
        <v>1956.213</v>
      </c>
      <c r="AP82" s="6">
        <v>1687.538</v>
      </c>
      <c r="AQ82" s="6">
        <v>2284.0219999999999</v>
      </c>
      <c r="AR82" s="6">
        <v>1974.883</v>
      </c>
      <c r="AS82" s="6">
        <v>2015.9949999999999</v>
      </c>
      <c r="AT82" s="6">
        <v>2105.3530000000001</v>
      </c>
      <c r="AU82" s="6">
        <v>1805.2059999999999</v>
      </c>
      <c r="AV82" s="6">
        <v>1940.242</v>
      </c>
      <c r="AW82" s="6">
        <v>1654.25</v>
      </c>
      <c r="AX82" s="6">
        <v>1846.4970000000001</v>
      </c>
      <c r="AY82" s="6">
        <v>1673.0119999999999</v>
      </c>
      <c r="AZ82" s="6">
        <v>1832.009</v>
      </c>
      <c r="BA82" s="6">
        <v>1660.8820000000001</v>
      </c>
      <c r="BB82" s="6">
        <v>2046.9010000000001</v>
      </c>
      <c r="BC82" s="6">
        <v>2147.66</v>
      </c>
      <c r="BD82" s="6">
        <v>1765.5630000000001</v>
      </c>
      <c r="BE82" s="6">
        <v>1894.43</v>
      </c>
      <c r="BF82" s="7">
        <v>0</v>
      </c>
    </row>
    <row r="83" spans="1:58" x14ac:dyDescent="0.35">
      <c r="A83" s="8" t="s">
        <v>23</v>
      </c>
      <c r="B83" s="4" t="str">
        <f>VLOOKUP(A83,'DE-EN Country'!$A$1:$B$25,2,FALSE)</f>
        <v>Deutschland</v>
      </c>
      <c r="C83" s="4" t="s">
        <v>8</v>
      </c>
      <c r="D83" s="4" t="s">
        <v>5</v>
      </c>
      <c r="E83" s="5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6">
        <v>0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0</v>
      </c>
      <c r="X83" s="6">
        <v>0</v>
      </c>
      <c r="Y83" s="6">
        <v>0</v>
      </c>
      <c r="Z83" s="6">
        <v>0</v>
      </c>
      <c r="AA83" s="6">
        <v>0</v>
      </c>
      <c r="AB83" s="6">
        <v>0</v>
      </c>
      <c r="AC83" s="6">
        <v>0</v>
      </c>
      <c r="AD83" s="6">
        <v>0</v>
      </c>
      <c r="AE83" s="6">
        <v>0</v>
      </c>
      <c r="AF83" s="6">
        <v>0</v>
      </c>
      <c r="AG83" s="6">
        <v>0</v>
      </c>
      <c r="AH83" s="6">
        <v>0</v>
      </c>
      <c r="AI83" s="6">
        <v>0</v>
      </c>
      <c r="AJ83" s="6">
        <v>0</v>
      </c>
      <c r="AK83" s="6">
        <v>0</v>
      </c>
      <c r="AL83" s="6">
        <v>0</v>
      </c>
      <c r="AM83" s="6">
        <v>0</v>
      </c>
      <c r="AN83" s="6">
        <v>0</v>
      </c>
      <c r="AO83" s="6">
        <v>0</v>
      </c>
      <c r="AP83" s="6">
        <v>0</v>
      </c>
      <c r="AQ83" s="6">
        <v>0</v>
      </c>
      <c r="AR83" s="6">
        <v>0</v>
      </c>
      <c r="AS83" s="6">
        <v>0</v>
      </c>
      <c r="AT83" s="6">
        <v>0</v>
      </c>
      <c r="AU83" s="6">
        <v>0</v>
      </c>
      <c r="AV83" s="6">
        <v>0</v>
      </c>
      <c r="AW83" s="6">
        <v>0</v>
      </c>
      <c r="AX83" s="6">
        <v>0</v>
      </c>
      <c r="AY83" s="6">
        <v>0</v>
      </c>
      <c r="AZ83" s="6">
        <v>0</v>
      </c>
      <c r="BA83" s="6">
        <v>0</v>
      </c>
      <c r="BB83" s="6">
        <v>0</v>
      </c>
      <c r="BC83" s="6">
        <v>0</v>
      </c>
      <c r="BD83" s="6">
        <v>0</v>
      </c>
      <c r="BE83" s="6">
        <v>0</v>
      </c>
      <c r="BF83" s="7">
        <v>0</v>
      </c>
    </row>
    <row r="84" spans="1:58" x14ac:dyDescent="0.35">
      <c r="A84" s="8" t="s">
        <v>23</v>
      </c>
      <c r="B84" s="4" t="str">
        <f>VLOOKUP(A84,'DE-EN Country'!$A$1:$B$25,2,FALSE)</f>
        <v>Deutschland</v>
      </c>
      <c r="C84" s="4" t="s">
        <v>9</v>
      </c>
      <c r="D84" s="4" t="s">
        <v>5</v>
      </c>
      <c r="E84" s="5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6">
        <v>867</v>
      </c>
      <c r="R84" s="6">
        <v>1610</v>
      </c>
      <c r="S84" s="6">
        <v>3512</v>
      </c>
      <c r="T84" s="6">
        <v>4305</v>
      </c>
      <c r="U84" s="6">
        <v>5712</v>
      </c>
      <c r="V84" s="6">
        <v>5993</v>
      </c>
      <c r="W84" s="6">
        <v>5457</v>
      </c>
      <c r="X84" s="6">
        <v>5140</v>
      </c>
      <c r="Y84" s="6">
        <v>3439</v>
      </c>
      <c r="Z84" s="6">
        <v>2380</v>
      </c>
      <c r="AA84" s="6">
        <v>928</v>
      </c>
      <c r="AB84" s="6">
        <v>552</v>
      </c>
      <c r="AC84" s="6">
        <v>797</v>
      </c>
      <c r="AD84" s="6">
        <v>2000</v>
      </c>
      <c r="AE84" s="6">
        <v>2946</v>
      </c>
      <c r="AF84" s="6">
        <v>5435</v>
      </c>
      <c r="AG84" s="6">
        <v>6667</v>
      </c>
      <c r="AH84" s="6">
        <v>6000</v>
      </c>
      <c r="AI84" s="6">
        <v>6935</v>
      </c>
      <c r="AJ84" s="6">
        <v>5830</v>
      </c>
      <c r="AK84" s="6">
        <v>4577</v>
      </c>
      <c r="AL84" s="6">
        <v>3089</v>
      </c>
      <c r="AM84" s="6">
        <v>1317</v>
      </c>
      <c r="AN84" s="6">
        <v>591</v>
      </c>
      <c r="AO84" s="6">
        <v>809</v>
      </c>
      <c r="AP84" s="6">
        <v>1991</v>
      </c>
      <c r="AQ84" s="6">
        <v>3266</v>
      </c>
      <c r="AR84" s="6">
        <v>5548</v>
      </c>
      <c r="AS84" s="6">
        <v>5430</v>
      </c>
      <c r="AT84" s="6">
        <v>6991</v>
      </c>
      <c r="AU84" s="6">
        <v>6209</v>
      </c>
      <c r="AV84" s="6">
        <v>5711</v>
      </c>
      <c r="AW84" s="6">
        <v>4233</v>
      </c>
      <c r="AX84" s="6">
        <v>2652</v>
      </c>
      <c r="AY84" s="6">
        <v>1048</v>
      </c>
      <c r="AZ84" s="6">
        <v>1007</v>
      </c>
      <c r="BA84" s="6">
        <v>1191</v>
      </c>
      <c r="BB84" s="6">
        <v>1817</v>
      </c>
      <c r="BC84" s="6">
        <v>4400</v>
      </c>
      <c r="BD84" s="6">
        <v>6930</v>
      </c>
      <c r="BE84" s="6">
        <v>6728</v>
      </c>
      <c r="BF84" s="7">
        <v>0</v>
      </c>
    </row>
    <row r="85" spans="1:58" x14ac:dyDescent="0.35">
      <c r="A85" s="8" t="s">
        <v>23</v>
      </c>
      <c r="B85" s="4" t="str">
        <f>VLOOKUP(A85,'DE-EN Country'!$A$1:$B$25,2,FALSE)</f>
        <v>Deutschland</v>
      </c>
      <c r="C85" s="4" t="s">
        <v>10</v>
      </c>
      <c r="D85" s="4" t="s">
        <v>5</v>
      </c>
      <c r="E85" s="5">
        <v>10309</v>
      </c>
      <c r="F85" s="6">
        <v>10942</v>
      </c>
      <c r="G85" s="6">
        <v>6679</v>
      </c>
      <c r="H85" s="6">
        <v>6578</v>
      </c>
      <c r="I85" s="6">
        <v>6800</v>
      </c>
      <c r="J85" s="6">
        <v>4678</v>
      </c>
      <c r="K85" s="6">
        <v>4678</v>
      </c>
      <c r="L85" s="6">
        <v>4782</v>
      </c>
      <c r="M85" s="6">
        <v>4242</v>
      </c>
      <c r="N85" s="6">
        <v>5635</v>
      </c>
      <c r="O85" s="6">
        <v>8103</v>
      </c>
      <c r="P85" s="6">
        <v>9306</v>
      </c>
      <c r="Q85" s="6">
        <v>8124</v>
      </c>
      <c r="R85" s="6">
        <v>10259</v>
      </c>
      <c r="S85" s="6">
        <v>9662</v>
      </c>
      <c r="T85" s="6">
        <v>8406</v>
      </c>
      <c r="U85" s="6">
        <v>5903</v>
      </c>
      <c r="V85" s="6">
        <v>7397</v>
      </c>
      <c r="W85" s="6">
        <v>5719</v>
      </c>
      <c r="X85" s="6">
        <v>5713</v>
      </c>
      <c r="Y85" s="6">
        <v>6520</v>
      </c>
      <c r="Z85" s="6">
        <v>12963</v>
      </c>
      <c r="AA85" s="6">
        <v>10669</v>
      </c>
      <c r="AB85" s="6">
        <v>15269</v>
      </c>
      <c r="AC85" s="6">
        <v>15016</v>
      </c>
      <c r="AD85" s="6">
        <v>8255</v>
      </c>
      <c r="AE85" s="6">
        <v>11084</v>
      </c>
      <c r="AF85" s="6">
        <v>9245</v>
      </c>
      <c r="AG85" s="6">
        <v>7480</v>
      </c>
      <c r="AH85" s="6">
        <v>5967</v>
      </c>
      <c r="AI85" s="6">
        <v>4566</v>
      </c>
      <c r="AJ85" s="6">
        <v>6284</v>
      </c>
      <c r="AK85" s="6">
        <v>8194</v>
      </c>
      <c r="AL85" s="6">
        <v>11037</v>
      </c>
      <c r="AM85" s="6">
        <v>10215</v>
      </c>
      <c r="AN85" s="6">
        <v>14831</v>
      </c>
      <c r="AO85" s="6">
        <v>14166</v>
      </c>
      <c r="AP85" s="6">
        <v>11082</v>
      </c>
      <c r="AQ85" s="6">
        <v>16771</v>
      </c>
      <c r="AR85" s="6">
        <v>9230</v>
      </c>
      <c r="AS85" s="6">
        <v>8424</v>
      </c>
      <c r="AT85" s="6">
        <v>6691</v>
      </c>
      <c r="AU85" s="6">
        <v>6680</v>
      </c>
      <c r="AV85" s="6">
        <v>5892</v>
      </c>
      <c r="AW85" s="6">
        <v>9267</v>
      </c>
      <c r="AX85" s="6">
        <v>11844</v>
      </c>
      <c r="AY85" s="6">
        <v>10250</v>
      </c>
      <c r="AZ85" s="6">
        <v>15451</v>
      </c>
      <c r="BA85" s="6">
        <v>16267</v>
      </c>
      <c r="BB85" s="6">
        <v>20681</v>
      </c>
      <c r="BC85" s="6">
        <v>14412</v>
      </c>
      <c r="BD85" s="6">
        <v>8910</v>
      </c>
      <c r="BE85" s="6">
        <v>7770</v>
      </c>
      <c r="BF85" s="7">
        <v>0</v>
      </c>
    </row>
    <row r="86" spans="1:58" x14ac:dyDescent="0.35">
      <c r="A86" s="4" t="s">
        <v>24</v>
      </c>
      <c r="B86" s="4" t="str">
        <f>VLOOKUP(A86,'DE-EN Country'!$A$1:$B$25,2,FALSE)</f>
        <v>Griechenland</v>
      </c>
      <c r="C86" s="4" t="s">
        <v>4</v>
      </c>
      <c r="D86" s="4" t="s">
        <v>5</v>
      </c>
      <c r="E86" s="5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6">
        <v>113.795</v>
      </c>
      <c r="R86" s="6">
        <v>99.603999999999999</v>
      </c>
      <c r="S86" s="6">
        <v>108.26900000000001</v>
      </c>
      <c r="T86" s="6">
        <v>100.705</v>
      </c>
      <c r="U86" s="6">
        <v>107.405</v>
      </c>
      <c r="V86" s="6">
        <v>91.841999999999999</v>
      </c>
      <c r="W86" s="6">
        <v>107.3</v>
      </c>
      <c r="X86" s="6">
        <v>105.003</v>
      </c>
      <c r="Y86" s="6">
        <v>104.57</v>
      </c>
      <c r="Z86" s="6">
        <v>108.101</v>
      </c>
      <c r="AA86" s="6">
        <v>104.833</v>
      </c>
      <c r="AB86" s="6">
        <v>112.069</v>
      </c>
      <c r="AC86" s="6">
        <v>111.482</v>
      </c>
      <c r="AD86" s="6">
        <v>94.655000000000001</v>
      </c>
      <c r="AE86" s="6">
        <v>107.392</v>
      </c>
      <c r="AF86" s="6">
        <v>104.003</v>
      </c>
      <c r="AG86" s="6">
        <v>102.09699999999999</v>
      </c>
      <c r="AH86" s="6">
        <v>102.429</v>
      </c>
      <c r="AI86" s="6">
        <v>104.39400000000001</v>
      </c>
      <c r="AJ86" s="6">
        <v>94.819000000000003</v>
      </c>
      <c r="AK86" s="6">
        <v>98.501000000000005</v>
      </c>
      <c r="AL86" s="6">
        <v>103.458</v>
      </c>
      <c r="AM86" s="6">
        <v>93.483999999999995</v>
      </c>
      <c r="AN86" s="6">
        <v>98.998999999999995</v>
      </c>
      <c r="AO86" s="6">
        <v>107.812</v>
      </c>
      <c r="AP86" s="6">
        <v>98.262</v>
      </c>
      <c r="AQ86" s="6">
        <v>110.678</v>
      </c>
      <c r="AR86" s="6">
        <v>103.578</v>
      </c>
      <c r="AS86" s="6">
        <v>100.011</v>
      </c>
      <c r="AT86" s="6">
        <v>99.180999999999997</v>
      </c>
      <c r="AU86" s="6">
        <v>101.85899999999999</v>
      </c>
      <c r="AV86" s="6">
        <v>97.290999999999997</v>
      </c>
      <c r="AW86" s="6">
        <v>97.671000000000006</v>
      </c>
      <c r="AX86" s="6">
        <v>106.795</v>
      </c>
      <c r="AY86" s="6">
        <v>108.86799999999999</v>
      </c>
      <c r="AZ86" s="6">
        <v>110.815</v>
      </c>
      <c r="BA86" s="6">
        <v>115.407</v>
      </c>
      <c r="BB86" s="6">
        <v>105.517</v>
      </c>
      <c r="BC86" s="6">
        <v>112.44499999999999</v>
      </c>
      <c r="BD86" s="6">
        <v>106.792</v>
      </c>
      <c r="BE86" s="6">
        <v>109.334</v>
      </c>
      <c r="BF86" s="7">
        <v>0</v>
      </c>
    </row>
    <row r="87" spans="1:58" x14ac:dyDescent="0.35">
      <c r="A87" s="8" t="s">
        <v>24</v>
      </c>
      <c r="B87" s="4" t="str">
        <f>VLOOKUP(A87,'DE-EN Country'!$A$1:$B$25,2,FALSE)</f>
        <v>Griechenland</v>
      </c>
      <c r="C87" s="4" t="s">
        <v>6</v>
      </c>
      <c r="D87" s="4" t="s">
        <v>5</v>
      </c>
      <c r="E87" s="5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6">
        <v>0</v>
      </c>
      <c r="AN87" s="6">
        <v>0</v>
      </c>
      <c r="AO87" s="6">
        <v>0</v>
      </c>
      <c r="AP87" s="6">
        <v>0</v>
      </c>
      <c r="AQ87" s="6">
        <v>0</v>
      </c>
      <c r="AR87" s="6">
        <v>0</v>
      </c>
      <c r="AS87" s="6">
        <v>0</v>
      </c>
      <c r="AT87" s="6">
        <v>0</v>
      </c>
      <c r="AU87" s="6">
        <v>0</v>
      </c>
      <c r="AV87" s="6">
        <v>0</v>
      </c>
      <c r="AW87" s="6">
        <v>0</v>
      </c>
      <c r="AX87" s="6">
        <v>0</v>
      </c>
      <c r="AY87" s="6">
        <v>0</v>
      </c>
      <c r="AZ87" s="6">
        <v>0</v>
      </c>
      <c r="BA87" s="6">
        <v>0</v>
      </c>
      <c r="BB87" s="6">
        <v>0</v>
      </c>
      <c r="BC87" s="6">
        <v>0</v>
      </c>
      <c r="BD87" s="6">
        <v>0</v>
      </c>
      <c r="BE87" s="6">
        <v>0</v>
      </c>
      <c r="BF87" s="7">
        <v>0</v>
      </c>
    </row>
    <row r="88" spans="1:58" x14ac:dyDescent="0.35">
      <c r="A88" s="8" t="s">
        <v>24</v>
      </c>
      <c r="B88" s="4" t="str">
        <f>VLOOKUP(A88,'DE-EN Country'!$A$1:$B$25,2,FALSE)</f>
        <v>Griechenland</v>
      </c>
      <c r="C88" s="4" t="s">
        <v>7</v>
      </c>
      <c r="D88" s="4" t="s">
        <v>5</v>
      </c>
      <c r="E88" s="5">
        <v>475</v>
      </c>
      <c r="F88" s="6">
        <v>390</v>
      </c>
      <c r="G88" s="6">
        <v>613</v>
      </c>
      <c r="H88" s="6">
        <v>501</v>
      </c>
      <c r="I88" s="6">
        <v>418</v>
      </c>
      <c r="J88" s="6">
        <v>517</v>
      </c>
      <c r="K88" s="6">
        <v>538</v>
      </c>
      <c r="L88" s="6">
        <v>449</v>
      </c>
      <c r="M88" s="6">
        <v>317</v>
      </c>
      <c r="N88" s="6">
        <v>371</v>
      </c>
      <c r="O88" s="6">
        <v>446</v>
      </c>
      <c r="P88" s="6">
        <v>528</v>
      </c>
      <c r="Q88" s="6">
        <v>703.83500000000004</v>
      </c>
      <c r="R88" s="6">
        <v>284.19</v>
      </c>
      <c r="S88" s="6">
        <v>339.512</v>
      </c>
      <c r="T88" s="6">
        <v>209.16499999999999</v>
      </c>
      <c r="U88" s="6">
        <v>264.84699999999998</v>
      </c>
      <c r="V88" s="6">
        <v>322.76400000000001</v>
      </c>
      <c r="W88" s="6">
        <v>436.291</v>
      </c>
      <c r="X88" s="6">
        <v>388.42500000000001</v>
      </c>
      <c r="Y88" s="6">
        <v>232.136</v>
      </c>
      <c r="Z88" s="6">
        <v>215.69800000000001</v>
      </c>
      <c r="AA88" s="6">
        <v>265.78800000000001</v>
      </c>
      <c r="AB88" s="6">
        <v>380.62400000000002</v>
      </c>
      <c r="AC88" s="6">
        <v>301.14100000000002</v>
      </c>
      <c r="AD88" s="6">
        <v>452.97399999999999</v>
      </c>
      <c r="AE88" s="6">
        <v>1191.9570000000001</v>
      </c>
      <c r="AF88" s="6">
        <v>721.53599999999994</v>
      </c>
      <c r="AG88" s="6">
        <v>413.78800000000001</v>
      </c>
      <c r="AH88" s="6">
        <v>430.5</v>
      </c>
      <c r="AI88" s="6">
        <v>503.63299999999998</v>
      </c>
      <c r="AJ88" s="6">
        <v>504.065</v>
      </c>
      <c r="AK88" s="6">
        <v>377.64100000000002</v>
      </c>
      <c r="AL88" s="6">
        <v>274.84399999999999</v>
      </c>
      <c r="AM88" s="6">
        <v>296.64999999999998</v>
      </c>
      <c r="AN88" s="6">
        <v>333.68799999999999</v>
      </c>
      <c r="AO88" s="6">
        <v>478.34</v>
      </c>
      <c r="AP88" s="6">
        <v>383.49700000000001</v>
      </c>
      <c r="AQ88" s="6">
        <v>269.07799999999997</v>
      </c>
      <c r="AR88" s="6">
        <v>260.8</v>
      </c>
      <c r="AS88" s="6">
        <v>308.73500000000001</v>
      </c>
      <c r="AT88" s="6">
        <v>386.077</v>
      </c>
      <c r="AU88" s="6">
        <v>408.34199999999998</v>
      </c>
      <c r="AV88" s="6">
        <v>435.661</v>
      </c>
      <c r="AW88" s="6">
        <v>289.78800000000001</v>
      </c>
      <c r="AX88" s="6">
        <v>217.43600000000001</v>
      </c>
      <c r="AY88" s="6">
        <v>241.577</v>
      </c>
      <c r="AZ88" s="6">
        <v>372.21</v>
      </c>
      <c r="BA88" s="6">
        <v>282.70499999999998</v>
      </c>
      <c r="BB88" s="6">
        <v>175.887</v>
      </c>
      <c r="BC88" s="6">
        <v>244.84100000000001</v>
      </c>
      <c r="BD88" s="6">
        <v>288.005</v>
      </c>
      <c r="BE88" s="6">
        <v>294.863</v>
      </c>
      <c r="BF88" s="7">
        <v>0</v>
      </c>
    </row>
    <row r="89" spans="1:58" x14ac:dyDescent="0.35">
      <c r="A89" s="8" t="s">
        <v>24</v>
      </c>
      <c r="B89" s="4" t="str">
        <f>VLOOKUP(A89,'DE-EN Country'!$A$1:$B$25,2,FALSE)</f>
        <v>Griechenland</v>
      </c>
      <c r="C89" s="4" t="s">
        <v>8</v>
      </c>
      <c r="D89" s="4" t="s">
        <v>5</v>
      </c>
      <c r="E89" s="5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F89" s="6">
        <v>0</v>
      </c>
      <c r="AG89" s="6">
        <v>0</v>
      </c>
      <c r="AH89" s="6">
        <v>0</v>
      </c>
      <c r="AI89" s="6">
        <v>0</v>
      </c>
      <c r="AJ89" s="6">
        <v>0</v>
      </c>
      <c r="AK89" s="6">
        <v>0</v>
      </c>
      <c r="AL89" s="6">
        <v>0</v>
      </c>
      <c r="AM89" s="6">
        <v>0</v>
      </c>
      <c r="AN89" s="6">
        <v>0</v>
      </c>
      <c r="AO89" s="6">
        <v>0</v>
      </c>
      <c r="AP89" s="6">
        <v>0</v>
      </c>
      <c r="AQ89" s="6">
        <v>0</v>
      </c>
      <c r="AR89" s="6">
        <v>0</v>
      </c>
      <c r="AS89" s="6">
        <v>0</v>
      </c>
      <c r="AT89" s="6">
        <v>0</v>
      </c>
      <c r="AU89" s="6">
        <v>0</v>
      </c>
      <c r="AV89" s="6">
        <v>0</v>
      </c>
      <c r="AW89" s="6">
        <v>0</v>
      </c>
      <c r="AX89" s="6">
        <v>0</v>
      </c>
      <c r="AY89" s="6">
        <v>0</v>
      </c>
      <c r="AZ89" s="6">
        <v>0</v>
      </c>
      <c r="BA89" s="6">
        <v>0</v>
      </c>
      <c r="BB89" s="6">
        <v>0</v>
      </c>
      <c r="BC89" s="6">
        <v>0</v>
      </c>
      <c r="BD89" s="6">
        <v>0</v>
      </c>
      <c r="BE89" s="6">
        <v>0</v>
      </c>
      <c r="BF89" s="7">
        <v>0</v>
      </c>
    </row>
    <row r="90" spans="1:58" x14ac:dyDescent="0.35">
      <c r="A90" s="8" t="s">
        <v>24</v>
      </c>
      <c r="B90" s="4" t="str">
        <f>VLOOKUP(A90,'DE-EN Country'!$A$1:$B$25,2,FALSE)</f>
        <v>Griechenland</v>
      </c>
      <c r="C90" s="4" t="s">
        <v>9</v>
      </c>
      <c r="D90" s="4" t="s">
        <v>5</v>
      </c>
      <c r="E90" s="5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6">
        <v>175.852</v>
      </c>
      <c r="R90" s="6">
        <v>218.15299999999999</v>
      </c>
      <c r="S90" s="6">
        <v>326.041</v>
      </c>
      <c r="T90" s="6">
        <v>384.846</v>
      </c>
      <c r="U90" s="6">
        <v>397.1</v>
      </c>
      <c r="V90" s="6">
        <v>415.24599999999998</v>
      </c>
      <c r="W90" s="6">
        <v>444.55599999999998</v>
      </c>
      <c r="X90" s="6">
        <v>447.512</v>
      </c>
      <c r="Y90" s="6">
        <v>387.55099999999999</v>
      </c>
      <c r="Z90" s="6">
        <v>356.02800000000002</v>
      </c>
      <c r="AA90" s="6">
        <v>228.947</v>
      </c>
      <c r="AB90" s="6">
        <v>210.64099999999999</v>
      </c>
      <c r="AC90" s="6">
        <v>225.16300000000001</v>
      </c>
      <c r="AD90" s="6">
        <v>180.173</v>
      </c>
      <c r="AE90" s="6">
        <v>296.95100000000002</v>
      </c>
      <c r="AF90" s="6">
        <v>374.60700000000003</v>
      </c>
      <c r="AG90" s="6">
        <v>375.21800000000002</v>
      </c>
      <c r="AH90" s="6">
        <v>385.55599999999998</v>
      </c>
      <c r="AI90" s="6">
        <v>429.935</v>
      </c>
      <c r="AJ90" s="6">
        <v>427.73099999999999</v>
      </c>
      <c r="AK90" s="6">
        <v>376.28500000000003</v>
      </c>
      <c r="AL90" s="6">
        <v>307.91199999999998</v>
      </c>
      <c r="AM90" s="6">
        <v>210.90199999999999</v>
      </c>
      <c r="AN90" s="6">
        <v>201.60499999999999</v>
      </c>
      <c r="AO90" s="6">
        <v>184.185</v>
      </c>
      <c r="AP90" s="6">
        <v>222.297</v>
      </c>
      <c r="AQ90" s="6">
        <v>348.99</v>
      </c>
      <c r="AR90" s="6">
        <v>329.81700000000001</v>
      </c>
      <c r="AS90" s="6">
        <v>393.53399999999999</v>
      </c>
      <c r="AT90" s="6">
        <v>414.35599999999999</v>
      </c>
      <c r="AU90" s="6">
        <v>439.072</v>
      </c>
      <c r="AV90" s="6">
        <v>466.29500000000002</v>
      </c>
      <c r="AW90" s="6">
        <v>402.858</v>
      </c>
      <c r="AX90" s="6">
        <v>348.75700000000001</v>
      </c>
      <c r="AY90" s="6">
        <v>220.16499999999999</v>
      </c>
      <c r="AZ90" s="6">
        <v>190.85300000000001</v>
      </c>
      <c r="BA90" s="6">
        <v>258.14600000000002</v>
      </c>
      <c r="BB90" s="6">
        <v>283.72699999999998</v>
      </c>
      <c r="BC90" s="6">
        <v>333.18700000000001</v>
      </c>
      <c r="BD90" s="6">
        <v>368.73099999999999</v>
      </c>
      <c r="BE90" s="6">
        <v>444.22199999999998</v>
      </c>
      <c r="BF90" s="7">
        <v>0</v>
      </c>
    </row>
    <row r="91" spans="1:58" x14ac:dyDescent="0.35">
      <c r="A91" s="8" t="s">
        <v>24</v>
      </c>
      <c r="B91" s="4" t="str">
        <f>VLOOKUP(A91,'DE-EN Country'!$A$1:$B$25,2,FALSE)</f>
        <v>Griechenland</v>
      </c>
      <c r="C91" s="4" t="s">
        <v>10</v>
      </c>
      <c r="D91" s="4" t="s">
        <v>5</v>
      </c>
      <c r="E91" s="5">
        <v>470</v>
      </c>
      <c r="F91" s="6">
        <v>453</v>
      </c>
      <c r="G91" s="6">
        <v>442</v>
      </c>
      <c r="H91" s="6">
        <v>314</v>
      </c>
      <c r="I91" s="6">
        <v>346</v>
      </c>
      <c r="J91" s="6">
        <v>340</v>
      </c>
      <c r="K91" s="6">
        <v>475</v>
      </c>
      <c r="L91" s="6">
        <v>526</v>
      </c>
      <c r="M91" s="6">
        <v>371</v>
      </c>
      <c r="N91" s="6">
        <v>397</v>
      </c>
      <c r="O91" s="6">
        <v>440</v>
      </c>
      <c r="P91" s="6">
        <v>571</v>
      </c>
      <c r="Q91" s="6">
        <v>499.15300000000002</v>
      </c>
      <c r="R91" s="6">
        <v>478.298</v>
      </c>
      <c r="S91" s="6">
        <v>470.30700000000002</v>
      </c>
      <c r="T91" s="6">
        <v>308.48899999999998</v>
      </c>
      <c r="U91" s="6">
        <v>450.47899999999998</v>
      </c>
      <c r="V91" s="6">
        <v>226.29</v>
      </c>
      <c r="W91" s="6">
        <v>522.34199999999998</v>
      </c>
      <c r="X91" s="6">
        <v>713.94299999999998</v>
      </c>
      <c r="Y91" s="6">
        <v>339.875</v>
      </c>
      <c r="Z91" s="6">
        <v>439.221</v>
      </c>
      <c r="AA91" s="6">
        <v>384.42200000000003</v>
      </c>
      <c r="AB91" s="6">
        <v>704.16</v>
      </c>
      <c r="AC91" s="6">
        <v>543.61699999999996</v>
      </c>
      <c r="AD91" s="6">
        <v>510.44600000000003</v>
      </c>
      <c r="AE91" s="6">
        <v>645.63900000000001</v>
      </c>
      <c r="AF91" s="6">
        <v>390.15699999999998</v>
      </c>
      <c r="AG91" s="6">
        <v>445.12400000000002</v>
      </c>
      <c r="AH91" s="6">
        <v>389.05200000000002</v>
      </c>
      <c r="AI91" s="6">
        <v>291.17700000000002</v>
      </c>
      <c r="AJ91" s="6">
        <v>700.30499999999995</v>
      </c>
      <c r="AK91" s="6">
        <v>583.92100000000005</v>
      </c>
      <c r="AL91" s="6">
        <v>569.51199999999994</v>
      </c>
      <c r="AM91" s="6">
        <v>697.00900000000001</v>
      </c>
      <c r="AN91" s="6">
        <v>534.30100000000004</v>
      </c>
      <c r="AO91" s="6">
        <v>684.01499999999999</v>
      </c>
      <c r="AP91" s="6">
        <v>661.34500000000003</v>
      </c>
      <c r="AQ91" s="6">
        <v>672.88199999999995</v>
      </c>
      <c r="AR91" s="6">
        <v>482.42899999999997</v>
      </c>
      <c r="AS91" s="6">
        <v>421.31400000000002</v>
      </c>
      <c r="AT91" s="6">
        <v>522.84100000000001</v>
      </c>
      <c r="AU91" s="6">
        <v>541.69399999999996</v>
      </c>
      <c r="AV91" s="6">
        <v>863.96299999999997</v>
      </c>
      <c r="AW91" s="6">
        <v>588.6</v>
      </c>
      <c r="AX91" s="6">
        <v>485.68200000000002</v>
      </c>
      <c r="AY91" s="6">
        <v>587.976</v>
      </c>
      <c r="AZ91" s="6">
        <v>765.58900000000006</v>
      </c>
      <c r="BA91" s="6">
        <v>786.14200000000005</v>
      </c>
      <c r="BB91" s="6">
        <v>805.56500000000005</v>
      </c>
      <c r="BC91" s="6">
        <v>819.26</v>
      </c>
      <c r="BD91" s="6">
        <v>773.255</v>
      </c>
      <c r="BE91" s="6">
        <v>557.74400000000003</v>
      </c>
      <c r="BF91" s="7">
        <v>0</v>
      </c>
    </row>
    <row r="92" spans="1:58" hidden="1" x14ac:dyDescent="0.35">
      <c r="A92" s="4" t="s">
        <v>25</v>
      </c>
      <c r="B92" s="4" t="e">
        <f>VLOOKUP(A92,'DE-EN Country'!$A$1:$B$25,2,FALSE)</f>
        <v>#N/A</v>
      </c>
      <c r="C92" s="4" t="s">
        <v>4</v>
      </c>
      <c r="D92" s="4" t="s">
        <v>5</v>
      </c>
      <c r="E92" s="5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6">
        <v>126.048</v>
      </c>
      <c r="R92" s="6">
        <v>109.19</v>
      </c>
      <c r="S92" s="6">
        <v>143.892</v>
      </c>
      <c r="T92" s="6">
        <v>155.52699999999999</v>
      </c>
      <c r="U92" s="6">
        <v>155.495</v>
      </c>
      <c r="V92" s="6">
        <v>125.831</v>
      </c>
      <c r="W92" s="6">
        <v>143.42400000000001</v>
      </c>
      <c r="X92" s="6">
        <v>148.06299999999999</v>
      </c>
      <c r="Y92" s="6">
        <v>116.791</v>
      </c>
      <c r="Z92" s="6">
        <v>150.29400000000001</v>
      </c>
      <c r="AA92" s="6">
        <v>141.56899999999999</v>
      </c>
      <c r="AB92" s="6">
        <v>263.20699999999999</v>
      </c>
      <c r="AC92" s="6">
        <v>156.661</v>
      </c>
      <c r="AD92" s="6">
        <v>121.676</v>
      </c>
      <c r="AE92" s="6">
        <v>143.511</v>
      </c>
      <c r="AF92" s="6">
        <v>154.64400000000001</v>
      </c>
      <c r="AG92" s="6">
        <v>151.19499999999999</v>
      </c>
      <c r="AH92" s="6">
        <v>161.79499999999999</v>
      </c>
      <c r="AI92" s="6">
        <v>182.321</v>
      </c>
      <c r="AJ92" s="6">
        <v>182.191</v>
      </c>
      <c r="AK92" s="6">
        <v>177.886</v>
      </c>
      <c r="AL92" s="6">
        <v>195.923</v>
      </c>
      <c r="AM92" s="6">
        <v>192.86199999999999</v>
      </c>
      <c r="AN92" s="6">
        <v>147.03299999999999</v>
      </c>
      <c r="AO92" s="6">
        <v>149.49799999999999</v>
      </c>
      <c r="AP92" s="6">
        <v>156.96100000000001</v>
      </c>
      <c r="AQ92" s="6">
        <v>182.87299999999999</v>
      </c>
      <c r="AR92" s="6">
        <v>157.48699999999999</v>
      </c>
      <c r="AS92" s="6">
        <v>139.346</v>
      </c>
      <c r="AT92" s="6">
        <v>149.59700000000001</v>
      </c>
      <c r="AU92" s="6">
        <v>172.90700000000001</v>
      </c>
      <c r="AV92" s="6">
        <v>141.66</v>
      </c>
      <c r="AW92" s="6">
        <v>155.49199999999999</v>
      </c>
      <c r="AX92" s="6">
        <v>147.60300000000001</v>
      </c>
      <c r="AY92" s="6">
        <v>149.566</v>
      </c>
      <c r="AZ92" s="6">
        <v>151.09899999999999</v>
      </c>
      <c r="BA92" s="6">
        <v>115.46</v>
      </c>
      <c r="BB92" s="6">
        <v>116.31399999999999</v>
      </c>
      <c r="BC92" s="6">
        <v>128.76599999999999</v>
      </c>
      <c r="BD92" s="6">
        <v>125.087</v>
      </c>
      <c r="BE92" s="6">
        <v>146.88399999999999</v>
      </c>
      <c r="BF92" s="7">
        <v>0</v>
      </c>
    </row>
    <row r="93" spans="1:58" hidden="1" x14ac:dyDescent="0.35">
      <c r="A93" s="8" t="s">
        <v>25</v>
      </c>
      <c r="B93" s="4" t="e">
        <f>VLOOKUP(A93,'DE-EN Country'!$A$1:$B$25,2,FALSE)</f>
        <v>#N/A</v>
      </c>
      <c r="C93" s="4" t="s">
        <v>6</v>
      </c>
      <c r="D93" s="4" t="s">
        <v>5</v>
      </c>
      <c r="E93" s="5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7.8E-2</v>
      </c>
      <c r="AB93" s="6">
        <v>9.1999999999999998E-2</v>
      </c>
      <c r="AC93" s="6">
        <v>0.55800000000000005</v>
      </c>
      <c r="AD93" s="6">
        <v>0.56000000000000005</v>
      </c>
      <c r="AE93" s="6">
        <v>0.82899999999999996</v>
      </c>
      <c r="AF93" s="6">
        <v>0.624</v>
      </c>
      <c r="AG93" s="6">
        <v>0.47099999999999997</v>
      </c>
      <c r="AH93" s="6">
        <v>0.49199999999999999</v>
      </c>
      <c r="AI93" s="6">
        <v>0.129</v>
      </c>
      <c r="AJ93" s="6">
        <v>0.40899999999999997</v>
      </c>
      <c r="AK93" s="6">
        <v>0.61099999999999999</v>
      </c>
      <c r="AL93" s="6">
        <v>0.74</v>
      </c>
      <c r="AM93" s="6">
        <v>0.624</v>
      </c>
      <c r="AN93" s="6">
        <v>0</v>
      </c>
      <c r="AO93" s="6">
        <v>0.90500000000000003</v>
      </c>
      <c r="AP93" s="6">
        <v>0.81100000000000005</v>
      </c>
      <c r="AQ93" s="6">
        <v>0.81899999999999995</v>
      </c>
      <c r="AR93" s="6">
        <v>0.80300000000000005</v>
      </c>
      <c r="AS93" s="6">
        <v>0.79500000000000004</v>
      </c>
      <c r="AT93" s="6">
        <v>0.58699999999999997</v>
      </c>
      <c r="AU93" s="6">
        <v>0.65300000000000002</v>
      </c>
      <c r="AV93" s="6">
        <v>0.623</v>
      </c>
      <c r="AW93" s="6">
        <v>0.65600000000000003</v>
      </c>
      <c r="AX93" s="6">
        <v>0.80200000000000005</v>
      </c>
      <c r="AY93" s="6">
        <v>0.82799999999999996</v>
      </c>
      <c r="AZ93" s="6">
        <v>1.0429999999999999</v>
      </c>
      <c r="BA93" s="6">
        <v>1.0980000000000001</v>
      </c>
      <c r="BB93" s="6">
        <v>0.93</v>
      </c>
      <c r="BC93" s="6">
        <v>0.96</v>
      </c>
      <c r="BD93" s="6">
        <v>0.80200000000000005</v>
      </c>
      <c r="BE93" s="6">
        <v>0.68200000000000005</v>
      </c>
      <c r="BF93" s="7">
        <v>0</v>
      </c>
    </row>
    <row r="94" spans="1:58" hidden="1" x14ac:dyDescent="0.35">
      <c r="A94" s="8" t="s">
        <v>25</v>
      </c>
      <c r="B94" s="4" t="e">
        <f>VLOOKUP(A94,'DE-EN Country'!$A$1:$B$25,2,FALSE)</f>
        <v>#N/A</v>
      </c>
      <c r="C94" s="4" t="s">
        <v>7</v>
      </c>
      <c r="D94" s="4" t="s">
        <v>5</v>
      </c>
      <c r="E94" s="5">
        <v>16</v>
      </c>
      <c r="F94" s="6">
        <v>9</v>
      </c>
      <c r="G94" s="6">
        <v>17</v>
      </c>
      <c r="H94" s="6">
        <v>29</v>
      </c>
      <c r="I94" s="6">
        <v>29</v>
      </c>
      <c r="J94" s="6">
        <v>27</v>
      </c>
      <c r="K94" s="6">
        <v>25</v>
      </c>
      <c r="L94" s="6">
        <v>21</v>
      </c>
      <c r="M94" s="6">
        <v>14</v>
      </c>
      <c r="N94" s="6">
        <v>21</v>
      </c>
      <c r="O94" s="6">
        <v>21</v>
      </c>
      <c r="P94" s="6">
        <v>24</v>
      </c>
      <c r="Q94" s="6">
        <v>14.554</v>
      </c>
      <c r="R94" s="6">
        <v>9.4039999999999999</v>
      </c>
      <c r="S94" s="6">
        <v>11.317</v>
      </c>
      <c r="T94" s="6">
        <v>25.347999999999999</v>
      </c>
      <c r="U94" s="6">
        <v>25.533000000000001</v>
      </c>
      <c r="V94" s="6">
        <v>23.437999999999999</v>
      </c>
      <c r="W94" s="6">
        <v>20.308</v>
      </c>
      <c r="X94" s="6">
        <v>13.535</v>
      </c>
      <c r="Y94" s="6">
        <v>18.641999999999999</v>
      </c>
      <c r="Z94" s="6">
        <v>18.327999999999999</v>
      </c>
      <c r="AA94" s="6">
        <v>22.61</v>
      </c>
      <c r="AB94" s="6">
        <v>10.866</v>
      </c>
      <c r="AC94" s="6">
        <v>16.698</v>
      </c>
      <c r="AD94" s="6">
        <v>17.516999999999999</v>
      </c>
      <c r="AE94" s="6">
        <v>14.952</v>
      </c>
      <c r="AF94" s="6">
        <v>11.146000000000001</v>
      </c>
      <c r="AG94" s="6">
        <v>28.045000000000002</v>
      </c>
      <c r="AH94" s="6">
        <v>25.786999999999999</v>
      </c>
      <c r="AI94" s="6">
        <v>27.047999999999998</v>
      </c>
      <c r="AJ94" s="6">
        <v>15.211</v>
      </c>
      <c r="AK94" s="6">
        <v>13.262</v>
      </c>
      <c r="AL94" s="6">
        <v>13.625</v>
      </c>
      <c r="AM94" s="6">
        <v>15.622</v>
      </c>
      <c r="AN94" s="6">
        <v>16.949000000000002</v>
      </c>
      <c r="AO94" s="6">
        <v>19.02</v>
      </c>
      <c r="AP94" s="6">
        <v>19.507999999999999</v>
      </c>
      <c r="AQ94" s="6">
        <v>18.388999999999999</v>
      </c>
      <c r="AR94" s="6">
        <v>25.170999999999999</v>
      </c>
      <c r="AS94" s="6">
        <v>14.494999999999999</v>
      </c>
      <c r="AT94" s="6">
        <v>18.052</v>
      </c>
      <c r="AU94" s="6">
        <v>17.815000000000001</v>
      </c>
      <c r="AV94" s="6">
        <v>15.214</v>
      </c>
      <c r="AW94" s="6">
        <v>9.69</v>
      </c>
      <c r="AX94" s="6">
        <v>10.388999999999999</v>
      </c>
      <c r="AY94" s="6">
        <v>21.334</v>
      </c>
      <c r="AZ94" s="6">
        <v>24.105</v>
      </c>
      <c r="BA94" s="6">
        <v>20.041</v>
      </c>
      <c r="BB94" s="6">
        <v>17.940000000000001</v>
      </c>
      <c r="BC94" s="6">
        <v>14.071999999999999</v>
      </c>
      <c r="BD94" s="6">
        <v>21.702000000000002</v>
      </c>
      <c r="BE94" s="6">
        <v>22.832000000000001</v>
      </c>
      <c r="BF94" s="7">
        <v>0</v>
      </c>
    </row>
    <row r="95" spans="1:58" hidden="1" x14ac:dyDescent="0.35">
      <c r="A95" s="8" t="s">
        <v>25</v>
      </c>
      <c r="B95" s="4" t="e">
        <f>VLOOKUP(A95,'DE-EN Country'!$A$1:$B$25,2,FALSE)</f>
        <v>#N/A</v>
      </c>
      <c r="C95" s="4" t="s">
        <v>8</v>
      </c>
      <c r="D95" s="4" t="s">
        <v>5</v>
      </c>
      <c r="E95" s="5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0</v>
      </c>
      <c r="AO95" s="6">
        <v>0</v>
      </c>
      <c r="AP95" s="6">
        <v>0</v>
      </c>
      <c r="AQ95" s="6">
        <v>0</v>
      </c>
      <c r="AR95" s="6">
        <v>0</v>
      </c>
      <c r="AS95" s="6">
        <v>0</v>
      </c>
      <c r="AT95" s="6">
        <v>0</v>
      </c>
      <c r="AU95" s="6">
        <v>0</v>
      </c>
      <c r="AV95" s="6">
        <v>0</v>
      </c>
      <c r="AW95" s="6">
        <v>0</v>
      </c>
      <c r="AX95" s="6">
        <v>0</v>
      </c>
      <c r="AY95" s="6">
        <v>0</v>
      </c>
      <c r="AZ95" s="6">
        <v>0</v>
      </c>
      <c r="BA95" s="6">
        <v>0</v>
      </c>
      <c r="BB95" s="6">
        <v>0</v>
      </c>
      <c r="BC95" s="6">
        <v>0</v>
      </c>
      <c r="BD95" s="6">
        <v>0</v>
      </c>
      <c r="BE95" s="6">
        <v>0</v>
      </c>
      <c r="BF95" s="7">
        <v>0</v>
      </c>
    </row>
    <row r="96" spans="1:58" hidden="1" x14ac:dyDescent="0.35">
      <c r="A96" s="8" t="s">
        <v>25</v>
      </c>
      <c r="B96" s="4" t="e">
        <f>VLOOKUP(A96,'DE-EN Country'!$A$1:$B$25,2,FALSE)</f>
        <v>#N/A</v>
      </c>
      <c r="C96" s="4" t="s">
        <v>9</v>
      </c>
      <c r="D96" s="4" t="s">
        <v>5</v>
      </c>
      <c r="E96" s="5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6">
        <v>8.9309999999999992</v>
      </c>
      <c r="R96" s="6">
        <v>13.301</v>
      </c>
      <c r="S96" s="6">
        <v>30.187999999999999</v>
      </c>
      <c r="T96" s="6">
        <v>28.849</v>
      </c>
      <c r="U96" s="6">
        <v>38.064</v>
      </c>
      <c r="V96" s="6">
        <v>40.347999999999999</v>
      </c>
      <c r="W96" s="6">
        <v>46.359000000000002</v>
      </c>
      <c r="X96" s="6">
        <v>48.073</v>
      </c>
      <c r="Y96" s="6">
        <v>30.594000000000001</v>
      </c>
      <c r="Z96" s="6">
        <v>31.486000000000001</v>
      </c>
      <c r="AA96" s="6">
        <v>14.726000000000001</v>
      </c>
      <c r="AB96" s="6">
        <v>11.840999999999999</v>
      </c>
      <c r="AC96" s="6">
        <v>15.058999999999999</v>
      </c>
      <c r="AD96" s="6">
        <v>15.895</v>
      </c>
      <c r="AE96" s="6">
        <v>27.646999999999998</v>
      </c>
      <c r="AF96" s="6">
        <v>57.405999999999999</v>
      </c>
      <c r="AG96" s="6">
        <v>69.706999999999994</v>
      </c>
      <c r="AH96" s="6">
        <v>62.892000000000003</v>
      </c>
      <c r="AI96" s="6">
        <v>75.555000000000007</v>
      </c>
      <c r="AJ96" s="6">
        <v>79.86</v>
      </c>
      <c r="AK96" s="6">
        <v>76.180000000000007</v>
      </c>
      <c r="AL96" s="6">
        <v>59.875999999999998</v>
      </c>
      <c r="AM96" s="6">
        <v>34.387999999999998</v>
      </c>
      <c r="AN96" s="6">
        <v>19.792999999999999</v>
      </c>
      <c r="AO96" s="6">
        <v>29.378</v>
      </c>
      <c r="AP96" s="6">
        <v>70.653000000000006</v>
      </c>
      <c r="AQ96" s="6">
        <v>112.97199999999999</v>
      </c>
      <c r="AR96" s="6">
        <v>123.58199999999999</v>
      </c>
      <c r="AS96" s="6">
        <v>113.51900000000001</v>
      </c>
      <c r="AT96" s="6">
        <v>176.21299999999999</v>
      </c>
      <c r="AU96" s="6">
        <v>176.91300000000001</v>
      </c>
      <c r="AV96" s="6">
        <v>179.26400000000001</v>
      </c>
      <c r="AW96" s="6">
        <v>153.15799999999999</v>
      </c>
      <c r="AX96" s="6">
        <v>136.45699999999999</v>
      </c>
      <c r="AY96" s="6">
        <v>55.29</v>
      </c>
      <c r="AZ96" s="6">
        <v>46.915999999999997</v>
      </c>
      <c r="BA96" s="6">
        <v>59.767000000000003</v>
      </c>
      <c r="BB96" s="6">
        <v>126.785</v>
      </c>
      <c r="BC96" s="6">
        <v>195.09200000000001</v>
      </c>
      <c r="BD96" s="6">
        <v>295.80900000000003</v>
      </c>
      <c r="BE96" s="6">
        <v>259.59500000000003</v>
      </c>
      <c r="BF96" s="7">
        <v>0</v>
      </c>
    </row>
    <row r="97" spans="1:58" hidden="1" x14ac:dyDescent="0.35">
      <c r="A97" s="8" t="s">
        <v>25</v>
      </c>
      <c r="B97" s="4" t="e">
        <f>VLOOKUP(A97,'DE-EN Country'!$A$1:$B$25,2,FALSE)</f>
        <v>#N/A</v>
      </c>
      <c r="C97" s="4" t="s">
        <v>10</v>
      </c>
      <c r="D97" s="4" t="s">
        <v>5</v>
      </c>
      <c r="E97" s="5">
        <v>45</v>
      </c>
      <c r="F97" s="6">
        <v>79</v>
      </c>
      <c r="G97" s="6">
        <v>69</v>
      </c>
      <c r="H97" s="6">
        <v>77</v>
      </c>
      <c r="I97" s="6">
        <v>55</v>
      </c>
      <c r="J97" s="6">
        <v>28</v>
      </c>
      <c r="K97" s="6">
        <v>47</v>
      </c>
      <c r="L97" s="6">
        <v>47</v>
      </c>
      <c r="M97" s="6">
        <v>25</v>
      </c>
      <c r="N97" s="6">
        <v>56</v>
      </c>
      <c r="O97" s="6">
        <v>81</v>
      </c>
      <c r="P97" s="6">
        <v>57</v>
      </c>
      <c r="Q97" s="6">
        <v>60.03</v>
      </c>
      <c r="R97" s="6">
        <v>47.674999999999997</v>
      </c>
      <c r="S97" s="6">
        <v>75.231999999999999</v>
      </c>
      <c r="T97" s="6">
        <v>86.251000000000005</v>
      </c>
      <c r="U97" s="6">
        <v>60.287999999999997</v>
      </c>
      <c r="V97" s="6">
        <v>51.83</v>
      </c>
      <c r="W97" s="6">
        <v>45.188000000000002</v>
      </c>
      <c r="X97" s="6">
        <v>43.994</v>
      </c>
      <c r="Y97" s="6">
        <v>58.975000000000001</v>
      </c>
      <c r="Z97" s="6">
        <v>66.927000000000007</v>
      </c>
      <c r="AA97" s="6">
        <v>60.037999999999997</v>
      </c>
      <c r="AB97" s="6">
        <v>80.733000000000004</v>
      </c>
      <c r="AC97" s="6">
        <v>57.49</v>
      </c>
      <c r="AD97" s="6">
        <v>48.470999999999997</v>
      </c>
      <c r="AE97" s="6">
        <v>51.362000000000002</v>
      </c>
      <c r="AF97" s="6">
        <v>69.200999999999993</v>
      </c>
      <c r="AG97" s="6">
        <v>26.684000000000001</v>
      </c>
      <c r="AH97" s="6">
        <v>46.548000000000002</v>
      </c>
      <c r="AI97" s="6">
        <v>43.393000000000001</v>
      </c>
      <c r="AJ97" s="6">
        <v>27.821999999999999</v>
      </c>
      <c r="AK97" s="6">
        <v>37.223999999999997</v>
      </c>
      <c r="AL97" s="6">
        <v>61.872</v>
      </c>
      <c r="AM97" s="6">
        <v>47.741</v>
      </c>
      <c r="AN97" s="6">
        <v>71.597999999999999</v>
      </c>
      <c r="AO97" s="6">
        <v>83.341999999999999</v>
      </c>
      <c r="AP97" s="6">
        <v>73.748000000000005</v>
      </c>
      <c r="AQ97" s="6">
        <v>73.424000000000007</v>
      </c>
      <c r="AR97" s="6">
        <v>72.605999999999995</v>
      </c>
      <c r="AS97" s="6">
        <v>76.349999999999994</v>
      </c>
      <c r="AT97" s="6">
        <v>31.491</v>
      </c>
      <c r="AU97" s="6">
        <v>33.9</v>
      </c>
      <c r="AV97" s="6">
        <v>29.574999999999999</v>
      </c>
      <c r="AW97" s="6">
        <v>36.125999999999998</v>
      </c>
      <c r="AX97" s="6">
        <v>47.521000000000001</v>
      </c>
      <c r="AY97" s="6">
        <v>63.439</v>
      </c>
      <c r="AZ97" s="6">
        <v>83.739000000000004</v>
      </c>
      <c r="BA97" s="6">
        <v>36.881</v>
      </c>
      <c r="BB97" s="6">
        <v>103.17100000000001</v>
      </c>
      <c r="BC97" s="6">
        <v>70.418000000000006</v>
      </c>
      <c r="BD97" s="6">
        <v>36.732999999999997</v>
      </c>
      <c r="BE97" s="6">
        <v>68.900000000000006</v>
      </c>
      <c r="BF97" s="7">
        <v>0</v>
      </c>
    </row>
    <row r="98" spans="1:58" x14ac:dyDescent="0.35">
      <c r="A98" s="4" t="s">
        <v>26</v>
      </c>
      <c r="B98" s="4" t="str">
        <f>VLOOKUP(A98,'DE-EN Country'!$A$1:$B$25,2,FALSE)</f>
        <v>Island</v>
      </c>
      <c r="C98" s="4" t="s">
        <v>4</v>
      </c>
      <c r="D98" s="4" t="s">
        <v>5</v>
      </c>
      <c r="E98" s="5">
        <v>0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6">
        <v>0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</v>
      </c>
      <c r="AF98" s="6">
        <v>0</v>
      </c>
      <c r="AG98" s="6">
        <v>0</v>
      </c>
      <c r="AH98" s="6">
        <v>0</v>
      </c>
      <c r="AI98" s="6">
        <v>0</v>
      </c>
      <c r="AJ98" s="6">
        <v>0</v>
      </c>
      <c r="AK98" s="6">
        <v>0</v>
      </c>
      <c r="AL98" s="6">
        <v>0</v>
      </c>
      <c r="AM98" s="6">
        <v>0</v>
      </c>
      <c r="AN98" s="6">
        <v>0</v>
      </c>
      <c r="AO98" s="6">
        <v>0</v>
      </c>
      <c r="AP98" s="6">
        <v>0</v>
      </c>
      <c r="AQ98" s="6">
        <v>0</v>
      </c>
      <c r="AR98" s="6">
        <v>0</v>
      </c>
      <c r="AS98" s="6">
        <v>0</v>
      </c>
      <c r="AT98" s="6">
        <v>0</v>
      </c>
      <c r="AU98" s="6">
        <v>0</v>
      </c>
      <c r="AV98" s="6">
        <v>0</v>
      </c>
      <c r="AW98" s="6">
        <v>0</v>
      </c>
      <c r="AX98" s="6">
        <v>0</v>
      </c>
      <c r="AY98" s="6">
        <v>0</v>
      </c>
      <c r="AZ98" s="6">
        <v>0</v>
      </c>
      <c r="BA98" s="6">
        <v>0</v>
      </c>
      <c r="BB98" s="6">
        <v>0</v>
      </c>
      <c r="BC98" s="6">
        <v>0</v>
      </c>
      <c r="BD98" s="6">
        <v>0</v>
      </c>
      <c r="BE98" s="6">
        <v>0</v>
      </c>
      <c r="BF98" s="7">
        <v>0</v>
      </c>
    </row>
    <row r="99" spans="1:58" x14ac:dyDescent="0.35">
      <c r="A99" s="8" t="s">
        <v>26</v>
      </c>
      <c r="B99" s="4" t="str">
        <f>VLOOKUP(A99,'DE-EN Country'!$A$1:$B$25,2,FALSE)</f>
        <v>Island</v>
      </c>
      <c r="C99" s="4" t="s">
        <v>6</v>
      </c>
      <c r="D99" s="4" t="s">
        <v>5</v>
      </c>
      <c r="E99" s="5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6">
        <v>442.589</v>
      </c>
      <c r="R99" s="6">
        <v>399.55700000000002</v>
      </c>
      <c r="S99" s="6">
        <v>449.80799999999999</v>
      </c>
      <c r="T99" s="6">
        <v>0</v>
      </c>
      <c r="U99" s="6">
        <v>0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 s="6">
        <v>0</v>
      </c>
      <c r="AF99" s="6">
        <v>0</v>
      </c>
      <c r="AG99" s="6">
        <v>0</v>
      </c>
      <c r="AH99" s="6">
        <v>0</v>
      </c>
      <c r="AI99" s="6">
        <v>0</v>
      </c>
      <c r="AJ99" s="6">
        <v>0</v>
      </c>
      <c r="AK99" s="6">
        <v>0</v>
      </c>
      <c r="AL99" s="6">
        <v>0</v>
      </c>
      <c r="AM99" s="6">
        <v>0</v>
      </c>
      <c r="AN99" s="6">
        <v>0</v>
      </c>
      <c r="AO99" s="6">
        <v>0</v>
      </c>
      <c r="AP99" s="6">
        <v>0</v>
      </c>
      <c r="AQ99" s="6">
        <v>0</v>
      </c>
      <c r="AR99" s="6">
        <v>0</v>
      </c>
      <c r="AS99" s="6">
        <v>0</v>
      </c>
      <c r="AT99" s="6">
        <v>0</v>
      </c>
      <c r="AU99" s="6">
        <v>0</v>
      </c>
      <c r="AV99" s="6">
        <v>0</v>
      </c>
      <c r="AW99" s="6">
        <v>0</v>
      </c>
      <c r="AX99" s="6">
        <v>0</v>
      </c>
      <c r="AY99" s="6">
        <v>0</v>
      </c>
      <c r="AZ99" s="6">
        <v>0</v>
      </c>
      <c r="BA99" s="6">
        <v>0</v>
      </c>
      <c r="BB99" s="6">
        <v>0</v>
      </c>
      <c r="BC99" s="6">
        <v>0</v>
      </c>
      <c r="BD99" s="6">
        <v>0</v>
      </c>
      <c r="BE99" s="6">
        <v>0</v>
      </c>
      <c r="BF99" s="7">
        <v>0</v>
      </c>
    </row>
    <row r="100" spans="1:58" x14ac:dyDescent="0.35">
      <c r="A100" s="8" t="s">
        <v>26</v>
      </c>
      <c r="B100" s="4" t="str">
        <f>VLOOKUP(A100,'DE-EN Country'!$A$1:$B$25,2,FALSE)</f>
        <v>Island</v>
      </c>
      <c r="C100" s="4" t="s">
        <v>7</v>
      </c>
      <c r="D100" s="4" t="s">
        <v>5</v>
      </c>
      <c r="E100" s="5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1191.953</v>
      </c>
      <c r="R100" s="6">
        <v>1100.2550000000001</v>
      </c>
      <c r="S100" s="6">
        <v>1239.7529999999999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  <c r="AG100" s="6">
        <v>0</v>
      </c>
      <c r="AH100" s="6">
        <v>0</v>
      </c>
      <c r="AI100" s="6">
        <v>0</v>
      </c>
      <c r="AJ100" s="6">
        <v>0</v>
      </c>
      <c r="AK100" s="6">
        <v>0</v>
      </c>
      <c r="AL100" s="6">
        <v>0</v>
      </c>
      <c r="AM100" s="6">
        <v>0</v>
      </c>
      <c r="AN100" s="6">
        <v>0</v>
      </c>
      <c r="AO100" s="6">
        <v>0</v>
      </c>
      <c r="AP100" s="6">
        <v>0</v>
      </c>
      <c r="AQ100" s="6">
        <v>0</v>
      </c>
      <c r="AR100" s="6">
        <v>0</v>
      </c>
      <c r="AS100" s="6">
        <v>0</v>
      </c>
      <c r="AT100" s="6">
        <v>0</v>
      </c>
      <c r="AU100" s="6">
        <v>0</v>
      </c>
      <c r="AV100" s="6">
        <v>0</v>
      </c>
      <c r="AW100" s="6">
        <v>0</v>
      </c>
      <c r="AX100" s="6">
        <v>0</v>
      </c>
      <c r="AY100" s="6">
        <v>0</v>
      </c>
      <c r="AZ100" s="6">
        <v>0</v>
      </c>
      <c r="BA100" s="6">
        <v>0</v>
      </c>
      <c r="BB100" s="6">
        <v>0</v>
      </c>
      <c r="BC100" s="6">
        <v>0</v>
      </c>
      <c r="BD100" s="6">
        <v>0</v>
      </c>
      <c r="BE100" s="6">
        <v>0</v>
      </c>
      <c r="BF100" s="7">
        <v>0</v>
      </c>
    </row>
    <row r="101" spans="1:58" x14ac:dyDescent="0.35">
      <c r="A101" s="8" t="s">
        <v>26</v>
      </c>
      <c r="B101" s="4" t="str">
        <f>VLOOKUP(A101,'DE-EN Country'!$A$1:$B$25,2,FALSE)</f>
        <v>Island</v>
      </c>
      <c r="C101" s="4" t="s">
        <v>8</v>
      </c>
      <c r="D101" s="4" t="s">
        <v>5</v>
      </c>
      <c r="E101" s="5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  <c r="AK101" s="6">
        <v>0</v>
      </c>
      <c r="AL101" s="6">
        <v>0</v>
      </c>
      <c r="AM101" s="6">
        <v>0</v>
      </c>
      <c r="AN101" s="6">
        <v>0</v>
      </c>
      <c r="AO101" s="6">
        <v>0</v>
      </c>
      <c r="AP101" s="6">
        <v>0</v>
      </c>
      <c r="AQ101" s="6">
        <v>0</v>
      </c>
      <c r="AR101" s="6">
        <v>0</v>
      </c>
      <c r="AS101" s="6">
        <v>0</v>
      </c>
      <c r="AT101" s="6">
        <v>0</v>
      </c>
      <c r="AU101" s="6">
        <v>0</v>
      </c>
      <c r="AV101" s="6">
        <v>0</v>
      </c>
      <c r="AW101" s="6">
        <v>0</v>
      </c>
      <c r="AX101" s="6">
        <v>0</v>
      </c>
      <c r="AY101" s="6">
        <v>0</v>
      </c>
      <c r="AZ101" s="6">
        <v>0</v>
      </c>
      <c r="BA101" s="6">
        <v>0</v>
      </c>
      <c r="BB101" s="6">
        <v>0</v>
      </c>
      <c r="BC101" s="6">
        <v>0</v>
      </c>
      <c r="BD101" s="6">
        <v>0</v>
      </c>
      <c r="BE101" s="6">
        <v>0</v>
      </c>
      <c r="BF101" s="7">
        <v>0</v>
      </c>
    </row>
    <row r="102" spans="1:58" x14ac:dyDescent="0.35">
      <c r="A102" s="8" t="s">
        <v>26</v>
      </c>
      <c r="B102" s="4" t="str">
        <f>VLOOKUP(A102,'DE-EN Country'!$A$1:$B$25,2,FALSE)</f>
        <v>Island</v>
      </c>
      <c r="C102" s="4" t="s">
        <v>9</v>
      </c>
      <c r="D102" s="4" t="s">
        <v>5</v>
      </c>
      <c r="E102" s="5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  <c r="AQ102" s="6">
        <v>0</v>
      </c>
      <c r="AR102" s="6">
        <v>0</v>
      </c>
      <c r="AS102" s="6">
        <v>0</v>
      </c>
      <c r="AT102" s="6">
        <v>0</v>
      </c>
      <c r="AU102" s="6">
        <v>0</v>
      </c>
      <c r="AV102" s="6">
        <v>0</v>
      </c>
      <c r="AW102" s="6">
        <v>0</v>
      </c>
      <c r="AX102" s="6">
        <v>0</v>
      </c>
      <c r="AY102" s="6">
        <v>0</v>
      </c>
      <c r="AZ102" s="6">
        <v>0</v>
      </c>
      <c r="BA102" s="6">
        <v>0</v>
      </c>
      <c r="BB102" s="6">
        <v>0</v>
      </c>
      <c r="BC102" s="6">
        <v>0</v>
      </c>
      <c r="BD102" s="6">
        <v>0</v>
      </c>
      <c r="BE102" s="6">
        <v>0</v>
      </c>
      <c r="BF102" s="7">
        <v>0</v>
      </c>
    </row>
    <row r="103" spans="1:58" x14ac:dyDescent="0.35">
      <c r="A103" s="8" t="s">
        <v>26</v>
      </c>
      <c r="B103" s="4" t="str">
        <f>VLOOKUP(A103,'DE-EN Country'!$A$1:$B$25,2,FALSE)</f>
        <v>Island</v>
      </c>
      <c r="C103" s="4" t="s">
        <v>10</v>
      </c>
      <c r="D103" s="4" t="s">
        <v>5</v>
      </c>
      <c r="E103" s="5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1.014</v>
      </c>
      <c r="R103" s="6">
        <v>0.73199999999999998</v>
      </c>
      <c r="S103" s="6">
        <v>0.89900000000000002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  <c r="AG103" s="6">
        <v>0</v>
      </c>
      <c r="AH103" s="6">
        <v>0</v>
      </c>
      <c r="AI103" s="6">
        <v>0</v>
      </c>
      <c r="AJ103" s="6">
        <v>0</v>
      </c>
      <c r="AK103" s="6">
        <v>0</v>
      </c>
      <c r="AL103" s="6">
        <v>0</v>
      </c>
      <c r="AM103" s="6">
        <v>0</v>
      </c>
      <c r="AN103" s="6">
        <v>0</v>
      </c>
      <c r="AO103" s="6">
        <v>0</v>
      </c>
      <c r="AP103" s="6">
        <v>0</v>
      </c>
      <c r="AQ103" s="6">
        <v>0</v>
      </c>
      <c r="AR103" s="6">
        <v>0</v>
      </c>
      <c r="AS103" s="6">
        <v>0</v>
      </c>
      <c r="AT103" s="6">
        <v>0</v>
      </c>
      <c r="AU103" s="6">
        <v>0</v>
      </c>
      <c r="AV103" s="6">
        <v>0</v>
      </c>
      <c r="AW103" s="6">
        <v>0</v>
      </c>
      <c r="AX103" s="6">
        <v>0</v>
      </c>
      <c r="AY103" s="6">
        <v>0</v>
      </c>
      <c r="AZ103" s="6">
        <v>0</v>
      </c>
      <c r="BA103" s="6">
        <v>0</v>
      </c>
      <c r="BB103" s="6">
        <v>0</v>
      </c>
      <c r="BC103" s="6">
        <v>0</v>
      </c>
      <c r="BD103" s="6">
        <v>0</v>
      </c>
      <c r="BE103" s="6">
        <v>0</v>
      </c>
      <c r="BF103" s="7">
        <v>0</v>
      </c>
    </row>
    <row r="104" spans="1:58" x14ac:dyDescent="0.35">
      <c r="A104" s="4" t="s">
        <v>27</v>
      </c>
      <c r="B104" s="4" t="str">
        <f>VLOOKUP(A104,'DE-EN Country'!$A$1:$B$25,2,FALSE)</f>
        <v>Irland</v>
      </c>
      <c r="C104" s="4" t="s">
        <v>4</v>
      </c>
      <c r="D104" s="4" t="s">
        <v>5</v>
      </c>
      <c r="E104" s="5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21.416</v>
      </c>
      <c r="R104" s="6">
        <v>17.959</v>
      </c>
      <c r="S104" s="6">
        <v>20.689</v>
      </c>
      <c r="T104" s="6">
        <v>20.443000000000001</v>
      </c>
      <c r="U104" s="6">
        <v>17.603000000000002</v>
      </c>
      <c r="V104" s="6">
        <v>19.84</v>
      </c>
      <c r="W104" s="6">
        <v>22.13</v>
      </c>
      <c r="X104" s="6">
        <v>22.584</v>
      </c>
      <c r="Y104" s="6">
        <v>20.152999999999999</v>
      </c>
      <c r="Z104" s="6">
        <v>17.384</v>
      </c>
      <c r="AA104" s="6">
        <v>19.606000000000002</v>
      </c>
      <c r="AB104" s="6">
        <v>20.574999999999999</v>
      </c>
      <c r="AC104" s="6">
        <v>17.773</v>
      </c>
      <c r="AD104" s="6">
        <v>31.658999999999999</v>
      </c>
      <c r="AE104" s="6">
        <v>30.57</v>
      </c>
      <c r="AF104" s="6">
        <v>33.079000000000001</v>
      </c>
      <c r="AG104" s="6">
        <v>39.332999999999998</v>
      </c>
      <c r="AH104" s="6">
        <v>37.6</v>
      </c>
      <c r="AI104" s="6">
        <v>42.25</v>
      </c>
      <c r="AJ104" s="6">
        <v>25.798999999999999</v>
      </c>
      <c r="AK104" s="6">
        <v>32.676000000000002</v>
      </c>
      <c r="AL104" s="6">
        <v>37.725999999999999</v>
      </c>
      <c r="AM104" s="6">
        <v>39.106000000000002</v>
      </c>
      <c r="AN104" s="6">
        <v>41.642000000000003</v>
      </c>
      <c r="AO104" s="6">
        <v>22.914000000000001</v>
      </c>
      <c r="AP104" s="6">
        <v>36.381999999999998</v>
      </c>
      <c r="AQ104" s="6">
        <v>29.832999999999998</v>
      </c>
      <c r="AR104" s="6">
        <v>38.454000000000001</v>
      </c>
      <c r="AS104" s="6">
        <v>37.762999999999998</v>
      </c>
      <c r="AT104" s="6">
        <v>36.805</v>
      </c>
      <c r="AU104" s="6">
        <v>33.383000000000003</v>
      </c>
      <c r="AV104" s="6">
        <v>38.084000000000003</v>
      </c>
      <c r="AW104" s="6">
        <v>29.378</v>
      </c>
      <c r="AX104" s="6">
        <v>34.084000000000003</v>
      </c>
      <c r="AY104" s="6">
        <v>49.819000000000003</v>
      </c>
      <c r="AZ104" s="6">
        <v>45.957000000000001</v>
      </c>
      <c r="BA104" s="6">
        <v>50.689</v>
      </c>
      <c r="BB104" s="6">
        <v>47.89</v>
      </c>
      <c r="BC104" s="6">
        <v>47.823999999999998</v>
      </c>
      <c r="BD104" s="6">
        <v>49.582000000000001</v>
      </c>
      <c r="BE104" s="6">
        <v>46.301000000000002</v>
      </c>
      <c r="BF104" s="7">
        <v>39.613</v>
      </c>
    </row>
    <row r="105" spans="1:58" x14ac:dyDescent="0.35">
      <c r="A105" s="8" t="s">
        <v>27</v>
      </c>
      <c r="B105" s="4" t="str">
        <f>VLOOKUP(A105,'DE-EN Country'!$A$1:$B$25,2,FALSE)</f>
        <v>Irland</v>
      </c>
      <c r="C105" s="4" t="s">
        <v>6</v>
      </c>
      <c r="D105" s="4" t="s">
        <v>5</v>
      </c>
      <c r="E105" s="5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6">
        <v>0</v>
      </c>
      <c r="AF105" s="6">
        <v>0</v>
      </c>
      <c r="AG105" s="6">
        <v>0</v>
      </c>
      <c r="AH105" s="6">
        <v>0</v>
      </c>
      <c r="AI105" s="6">
        <v>0</v>
      </c>
      <c r="AJ105" s="6">
        <v>0</v>
      </c>
      <c r="AK105" s="6">
        <v>0</v>
      </c>
      <c r="AL105" s="6">
        <v>0</v>
      </c>
      <c r="AM105" s="6">
        <v>0</v>
      </c>
      <c r="AN105" s="6">
        <v>0</v>
      </c>
      <c r="AO105" s="6">
        <v>0</v>
      </c>
      <c r="AP105" s="6">
        <v>0</v>
      </c>
      <c r="AQ105" s="6">
        <v>0</v>
      </c>
      <c r="AR105" s="6">
        <v>0</v>
      </c>
      <c r="AS105" s="6">
        <v>0</v>
      </c>
      <c r="AT105" s="6">
        <v>0</v>
      </c>
      <c r="AU105" s="6">
        <v>0</v>
      </c>
      <c r="AV105" s="6">
        <v>0</v>
      </c>
      <c r="AW105" s="6">
        <v>0</v>
      </c>
      <c r="AX105" s="6">
        <v>0</v>
      </c>
      <c r="AY105" s="6">
        <v>0</v>
      </c>
      <c r="AZ105" s="6">
        <v>0</v>
      </c>
      <c r="BA105" s="6">
        <v>0</v>
      </c>
      <c r="BB105" s="6">
        <v>0</v>
      </c>
      <c r="BC105" s="6">
        <v>0</v>
      </c>
      <c r="BD105" s="6">
        <v>0</v>
      </c>
      <c r="BE105" s="6">
        <v>0</v>
      </c>
      <c r="BF105" s="7">
        <v>0</v>
      </c>
    </row>
    <row r="106" spans="1:58" x14ac:dyDescent="0.35">
      <c r="A106" s="8" t="s">
        <v>27</v>
      </c>
      <c r="B106" s="4" t="str">
        <f>VLOOKUP(A106,'DE-EN Country'!$A$1:$B$25,2,FALSE)</f>
        <v>Irland</v>
      </c>
      <c r="C106" s="4" t="s">
        <v>7</v>
      </c>
      <c r="D106" s="4" t="s">
        <v>5</v>
      </c>
      <c r="E106" s="5">
        <v>158</v>
      </c>
      <c r="F106" s="6">
        <v>142</v>
      </c>
      <c r="G106" s="6">
        <v>115</v>
      </c>
      <c r="H106" s="6">
        <v>87</v>
      </c>
      <c r="I106" s="6">
        <v>46</v>
      </c>
      <c r="J106" s="6">
        <v>31</v>
      </c>
      <c r="K106" s="6">
        <v>51</v>
      </c>
      <c r="L106" s="6">
        <v>51</v>
      </c>
      <c r="M106" s="6">
        <v>69</v>
      </c>
      <c r="N106" s="6">
        <v>65</v>
      </c>
      <c r="O106" s="6">
        <v>72</v>
      </c>
      <c r="P106" s="6">
        <v>77</v>
      </c>
      <c r="Q106" s="6">
        <v>79.427000000000007</v>
      </c>
      <c r="R106" s="6">
        <v>73.516999999999996</v>
      </c>
      <c r="S106" s="6">
        <v>133.86199999999999</v>
      </c>
      <c r="T106" s="6">
        <v>55.683</v>
      </c>
      <c r="U106" s="6">
        <v>35.325000000000003</v>
      </c>
      <c r="V106" s="6">
        <v>42.564</v>
      </c>
      <c r="W106" s="6">
        <v>24.632999999999999</v>
      </c>
      <c r="X106" s="6">
        <v>39.981000000000002</v>
      </c>
      <c r="Y106" s="6">
        <v>64.637</v>
      </c>
      <c r="Z106" s="6">
        <v>96.006</v>
      </c>
      <c r="AA106" s="6">
        <v>109.27</v>
      </c>
      <c r="AB106" s="6">
        <v>130.86199999999999</v>
      </c>
      <c r="AC106" s="6">
        <v>167</v>
      </c>
      <c r="AD106" s="6">
        <v>132.422</v>
      </c>
      <c r="AE106" s="6">
        <v>97.296000000000006</v>
      </c>
      <c r="AF106" s="6">
        <v>89.406000000000006</v>
      </c>
      <c r="AG106" s="6">
        <v>51.686999999999998</v>
      </c>
      <c r="AH106" s="6">
        <v>19.593</v>
      </c>
      <c r="AI106" s="6">
        <v>14.98</v>
      </c>
      <c r="AJ106" s="6">
        <v>37.899000000000001</v>
      </c>
      <c r="AK106" s="6">
        <v>41.100999999999999</v>
      </c>
      <c r="AL106" s="6">
        <v>47.533000000000001</v>
      </c>
      <c r="AM106" s="6">
        <v>76.408000000000001</v>
      </c>
      <c r="AN106" s="6">
        <v>146.654</v>
      </c>
      <c r="AO106" s="6">
        <v>88.188999999999993</v>
      </c>
      <c r="AP106" s="6">
        <v>106.423</v>
      </c>
      <c r="AQ106" s="6">
        <v>137.678</v>
      </c>
      <c r="AR106" s="6">
        <v>76.789000000000001</v>
      </c>
      <c r="AS106" s="6">
        <v>31.486999999999998</v>
      </c>
      <c r="AT106" s="6">
        <v>50.206000000000003</v>
      </c>
      <c r="AU106" s="6">
        <v>35.799999999999997</v>
      </c>
      <c r="AV106" s="6">
        <v>78.356999999999999</v>
      </c>
      <c r="AW106" s="6">
        <v>87.730999999999995</v>
      </c>
      <c r="AX106" s="6">
        <v>142.53</v>
      </c>
      <c r="AY106" s="6">
        <v>135.38499999999999</v>
      </c>
      <c r="AZ106" s="6">
        <v>149.56800000000001</v>
      </c>
      <c r="BA106" s="6">
        <v>128.864</v>
      </c>
      <c r="BB106" s="6">
        <v>139.11600000000001</v>
      </c>
      <c r="BC106" s="6">
        <v>147.76599999999999</v>
      </c>
      <c r="BD106" s="6">
        <v>58.42</v>
      </c>
      <c r="BE106" s="6">
        <v>35.49</v>
      </c>
      <c r="BF106" s="7">
        <v>34.527000000000001</v>
      </c>
    </row>
    <row r="107" spans="1:58" x14ac:dyDescent="0.35">
      <c r="A107" s="8" t="s">
        <v>27</v>
      </c>
      <c r="B107" s="4" t="str">
        <f>VLOOKUP(A107,'DE-EN Country'!$A$1:$B$25,2,FALSE)</f>
        <v>Irland</v>
      </c>
      <c r="C107" s="4" t="s">
        <v>8</v>
      </c>
      <c r="D107" s="4" t="s">
        <v>5</v>
      </c>
      <c r="E107" s="5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6">
        <v>0</v>
      </c>
      <c r="AF107" s="6">
        <v>0</v>
      </c>
      <c r="AG107" s="6">
        <v>0</v>
      </c>
      <c r="AH107" s="6">
        <v>0</v>
      </c>
      <c r="AI107" s="6">
        <v>0</v>
      </c>
      <c r="AJ107" s="6">
        <v>0</v>
      </c>
      <c r="AK107" s="6">
        <v>0</v>
      </c>
      <c r="AL107" s="6">
        <v>0</v>
      </c>
      <c r="AM107" s="6">
        <v>0</v>
      </c>
      <c r="AN107" s="6">
        <v>0</v>
      </c>
      <c r="AO107" s="6">
        <v>0</v>
      </c>
      <c r="AP107" s="6">
        <v>0</v>
      </c>
      <c r="AQ107" s="6">
        <v>0</v>
      </c>
      <c r="AR107" s="6">
        <v>0</v>
      </c>
      <c r="AS107" s="6">
        <v>0</v>
      </c>
      <c r="AT107" s="6">
        <v>0</v>
      </c>
      <c r="AU107" s="6">
        <v>0</v>
      </c>
      <c r="AV107" s="6">
        <v>0</v>
      </c>
      <c r="AW107" s="6">
        <v>0</v>
      </c>
      <c r="AX107" s="6">
        <v>0</v>
      </c>
      <c r="AY107" s="6">
        <v>0</v>
      </c>
      <c r="AZ107" s="6">
        <v>0</v>
      </c>
      <c r="BA107" s="6">
        <v>0</v>
      </c>
      <c r="BB107" s="6">
        <v>0</v>
      </c>
      <c r="BC107" s="6">
        <v>0</v>
      </c>
      <c r="BD107" s="6">
        <v>0</v>
      </c>
      <c r="BE107" s="6">
        <v>0</v>
      </c>
      <c r="BF107" s="7">
        <v>0</v>
      </c>
    </row>
    <row r="108" spans="1:58" x14ac:dyDescent="0.35">
      <c r="A108" s="8" t="s">
        <v>27</v>
      </c>
      <c r="B108" s="4" t="str">
        <f>VLOOKUP(A108,'DE-EN Country'!$A$1:$B$25,2,FALSE)</f>
        <v>Irland</v>
      </c>
      <c r="C108" s="4" t="s">
        <v>9</v>
      </c>
      <c r="D108" s="4" t="s">
        <v>5</v>
      </c>
      <c r="E108" s="5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0</v>
      </c>
      <c r="AP108" s="6">
        <v>0</v>
      </c>
      <c r="AQ108" s="6">
        <v>0</v>
      </c>
      <c r="AR108" s="6">
        <v>0</v>
      </c>
      <c r="AS108" s="6">
        <v>0</v>
      </c>
      <c r="AT108" s="6">
        <v>0</v>
      </c>
      <c r="AU108" s="6">
        <v>0</v>
      </c>
      <c r="AV108" s="6">
        <v>0</v>
      </c>
      <c r="AW108" s="6">
        <v>0</v>
      </c>
      <c r="AX108" s="6">
        <v>0</v>
      </c>
      <c r="AY108" s="6">
        <v>0</v>
      </c>
      <c r="AZ108" s="6">
        <v>0</v>
      </c>
      <c r="BA108" s="6">
        <v>0</v>
      </c>
      <c r="BB108" s="6">
        <v>0</v>
      </c>
      <c r="BC108" s="6">
        <v>0</v>
      </c>
      <c r="BD108" s="6">
        <v>0</v>
      </c>
      <c r="BE108" s="6">
        <v>0</v>
      </c>
      <c r="BF108" s="7">
        <v>0</v>
      </c>
    </row>
    <row r="109" spans="1:58" x14ac:dyDescent="0.35">
      <c r="A109" s="8" t="s">
        <v>27</v>
      </c>
      <c r="B109" s="4" t="str">
        <f>VLOOKUP(A109,'DE-EN Country'!$A$1:$B$25,2,FALSE)</f>
        <v>Irland</v>
      </c>
      <c r="C109" s="4" t="s">
        <v>10</v>
      </c>
      <c r="D109" s="4" t="s">
        <v>5</v>
      </c>
      <c r="E109" s="5">
        <v>778</v>
      </c>
      <c r="F109" s="6">
        <v>639</v>
      </c>
      <c r="G109" s="6">
        <v>522</v>
      </c>
      <c r="H109" s="6">
        <v>472</v>
      </c>
      <c r="I109" s="6">
        <v>352</v>
      </c>
      <c r="J109" s="6">
        <v>312</v>
      </c>
      <c r="K109" s="6">
        <v>349</v>
      </c>
      <c r="L109" s="6">
        <v>503</v>
      </c>
      <c r="M109" s="6">
        <v>536</v>
      </c>
      <c r="N109" s="6">
        <v>446</v>
      </c>
      <c r="O109" s="6">
        <v>505</v>
      </c>
      <c r="P109" s="6">
        <v>703</v>
      </c>
      <c r="Q109" s="6">
        <v>701.08500000000004</v>
      </c>
      <c r="R109" s="6">
        <v>847.72500000000002</v>
      </c>
      <c r="S109" s="6">
        <v>774.32500000000005</v>
      </c>
      <c r="T109" s="6">
        <v>447.90899999999999</v>
      </c>
      <c r="U109" s="6">
        <v>467.56599999999997</v>
      </c>
      <c r="V109" s="6">
        <v>578.96100000000001</v>
      </c>
      <c r="W109" s="6">
        <v>436.83100000000002</v>
      </c>
      <c r="X109" s="6">
        <v>442.08699999999999</v>
      </c>
      <c r="Y109" s="6">
        <v>577.93600000000004</v>
      </c>
      <c r="Z109" s="6">
        <v>710.952</v>
      </c>
      <c r="AA109" s="6">
        <v>614.28300000000002</v>
      </c>
      <c r="AB109" s="6">
        <v>807.98</v>
      </c>
      <c r="AC109" s="6">
        <v>1100.4970000000001</v>
      </c>
      <c r="AD109" s="6">
        <v>779.46199999999999</v>
      </c>
      <c r="AE109" s="6">
        <v>742.36400000000003</v>
      </c>
      <c r="AF109" s="6">
        <v>699.00900000000001</v>
      </c>
      <c r="AG109" s="6">
        <v>495.952</v>
      </c>
      <c r="AH109" s="6">
        <v>312.3</v>
      </c>
      <c r="AI109" s="6">
        <v>333.68599999999998</v>
      </c>
      <c r="AJ109" s="6">
        <v>541.52599999999995</v>
      </c>
      <c r="AK109" s="6">
        <v>638.072</v>
      </c>
      <c r="AL109" s="6">
        <v>721.37599999999998</v>
      </c>
      <c r="AM109" s="6">
        <v>1014.77</v>
      </c>
      <c r="AN109" s="6">
        <v>970.15800000000002</v>
      </c>
      <c r="AO109" s="6">
        <v>872.58399999999995</v>
      </c>
      <c r="AP109" s="6">
        <v>1108.7260000000001</v>
      </c>
      <c r="AQ109" s="6">
        <v>920.00599999999997</v>
      </c>
      <c r="AR109" s="6">
        <v>741.24900000000002</v>
      </c>
      <c r="AS109" s="6">
        <v>511.75099999999998</v>
      </c>
      <c r="AT109" s="6">
        <v>577.48699999999997</v>
      </c>
      <c r="AU109" s="6">
        <v>441.24599999999998</v>
      </c>
      <c r="AV109" s="6">
        <v>721.14200000000005</v>
      </c>
      <c r="AW109" s="6">
        <v>693.61400000000003</v>
      </c>
      <c r="AX109" s="6">
        <v>806.23599999999999</v>
      </c>
      <c r="AY109" s="6">
        <v>875.55600000000004</v>
      </c>
      <c r="AZ109" s="6">
        <v>1095.396</v>
      </c>
      <c r="BA109" s="6">
        <v>1098.07</v>
      </c>
      <c r="BB109" s="6">
        <v>1380.364</v>
      </c>
      <c r="BC109" s="6">
        <v>911.56399999999996</v>
      </c>
      <c r="BD109" s="6">
        <v>513.58100000000002</v>
      </c>
      <c r="BE109" s="6">
        <v>680.59100000000001</v>
      </c>
      <c r="BF109" s="7">
        <v>649.18700000000001</v>
      </c>
    </row>
    <row r="110" spans="1:58" x14ac:dyDescent="0.35">
      <c r="A110" s="4" t="s">
        <v>28</v>
      </c>
      <c r="B110" s="4" t="str">
        <f>VLOOKUP(A110,'DE-EN Country'!$A$1:$B$25,2,FALSE)</f>
        <v>Italien</v>
      </c>
      <c r="C110" s="4" t="s">
        <v>4</v>
      </c>
      <c r="D110" s="4" t="s">
        <v>5</v>
      </c>
      <c r="E110" s="5">
        <v>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6">
        <v>0</v>
      </c>
      <c r="AM110" s="6">
        <v>0</v>
      </c>
      <c r="AN110" s="6">
        <v>0</v>
      </c>
      <c r="AO110" s="6">
        <v>0</v>
      </c>
      <c r="AP110" s="6">
        <v>0</v>
      </c>
      <c r="AQ110" s="6">
        <v>0</v>
      </c>
      <c r="AR110" s="6">
        <v>0</v>
      </c>
      <c r="AS110" s="6">
        <v>0</v>
      </c>
      <c r="AT110" s="6">
        <v>0</v>
      </c>
      <c r="AU110" s="6">
        <v>0</v>
      </c>
      <c r="AV110" s="6">
        <v>0</v>
      </c>
      <c r="AW110" s="6">
        <v>0</v>
      </c>
      <c r="AX110" s="6">
        <v>0</v>
      </c>
      <c r="AY110" s="6">
        <v>0</v>
      </c>
      <c r="AZ110" s="6">
        <v>0</v>
      </c>
      <c r="BA110" s="6">
        <v>0</v>
      </c>
      <c r="BB110" s="6">
        <v>0</v>
      </c>
      <c r="BC110" s="6">
        <v>0</v>
      </c>
      <c r="BD110" s="6">
        <v>0</v>
      </c>
      <c r="BE110" s="6">
        <v>0</v>
      </c>
      <c r="BF110" s="7">
        <v>0</v>
      </c>
    </row>
    <row r="111" spans="1:58" x14ac:dyDescent="0.35">
      <c r="A111" s="8" t="s">
        <v>28</v>
      </c>
      <c r="B111" s="4" t="str">
        <f>VLOOKUP(A111,'DE-EN Country'!$A$1:$B$25,2,FALSE)</f>
        <v>Italien</v>
      </c>
      <c r="C111" s="4" t="s">
        <v>6</v>
      </c>
      <c r="D111" s="4" t="s">
        <v>5</v>
      </c>
      <c r="E111" s="5">
        <v>509</v>
      </c>
      <c r="F111" s="6">
        <v>474</v>
      </c>
      <c r="G111" s="6">
        <v>505</v>
      </c>
      <c r="H111" s="6">
        <v>485</v>
      </c>
      <c r="I111" s="6">
        <v>498</v>
      </c>
      <c r="J111" s="6">
        <v>481</v>
      </c>
      <c r="K111" s="6">
        <v>488</v>
      </c>
      <c r="L111" s="6">
        <v>494</v>
      </c>
      <c r="M111" s="6">
        <v>474</v>
      </c>
      <c r="N111" s="6">
        <v>495</v>
      </c>
      <c r="O111" s="6">
        <v>466</v>
      </c>
      <c r="P111" s="6">
        <v>496</v>
      </c>
      <c r="Q111" s="6">
        <v>504</v>
      </c>
      <c r="R111" s="6">
        <v>454</v>
      </c>
      <c r="S111" s="6">
        <v>501</v>
      </c>
      <c r="T111" s="6">
        <v>479</v>
      </c>
      <c r="U111" s="6">
        <v>488</v>
      </c>
      <c r="V111" s="6">
        <v>473</v>
      </c>
      <c r="W111" s="6">
        <v>492</v>
      </c>
      <c r="X111" s="6">
        <v>478</v>
      </c>
      <c r="Y111" s="6">
        <v>462</v>
      </c>
      <c r="Z111" s="6">
        <v>480</v>
      </c>
      <c r="AA111" s="6">
        <v>476</v>
      </c>
      <c r="AB111" s="6">
        <v>498</v>
      </c>
      <c r="AC111" s="6">
        <v>494</v>
      </c>
      <c r="AD111" s="6">
        <v>445</v>
      </c>
      <c r="AE111" s="6">
        <v>492</v>
      </c>
      <c r="AF111" s="6">
        <v>476</v>
      </c>
      <c r="AG111" s="6">
        <v>486</v>
      </c>
      <c r="AH111" s="6">
        <v>466</v>
      </c>
      <c r="AI111" s="6">
        <v>470</v>
      </c>
      <c r="AJ111" s="6">
        <v>472</v>
      </c>
      <c r="AK111" s="6">
        <v>464</v>
      </c>
      <c r="AL111" s="6">
        <v>483</v>
      </c>
      <c r="AM111" s="6">
        <v>466</v>
      </c>
      <c r="AN111" s="6">
        <v>494</v>
      </c>
      <c r="AO111" s="6">
        <v>496</v>
      </c>
      <c r="AP111" s="6">
        <v>438</v>
      </c>
      <c r="AQ111" s="6">
        <v>482</v>
      </c>
      <c r="AR111" s="6">
        <v>472</v>
      </c>
      <c r="AS111" s="6">
        <v>490</v>
      </c>
      <c r="AT111" s="6">
        <v>468</v>
      </c>
      <c r="AU111" s="6">
        <v>480</v>
      </c>
      <c r="AV111" s="6">
        <v>484</v>
      </c>
      <c r="AW111" s="6">
        <v>469</v>
      </c>
      <c r="AX111" s="6">
        <v>482</v>
      </c>
      <c r="AY111" s="6">
        <v>465</v>
      </c>
      <c r="AZ111" s="6">
        <v>461</v>
      </c>
      <c r="BA111" s="6">
        <v>489</v>
      </c>
      <c r="BB111" s="6">
        <v>460</v>
      </c>
      <c r="BC111" s="6">
        <v>498</v>
      </c>
      <c r="BD111" s="6">
        <v>477</v>
      </c>
      <c r="BE111" s="6">
        <v>479</v>
      </c>
      <c r="BF111" s="7">
        <v>442</v>
      </c>
    </row>
    <row r="112" spans="1:58" x14ac:dyDescent="0.35">
      <c r="A112" s="8" t="s">
        <v>28</v>
      </c>
      <c r="B112" s="4" t="str">
        <f>VLOOKUP(A112,'DE-EN Country'!$A$1:$B$25,2,FALSE)</f>
        <v>Italien</v>
      </c>
      <c r="C112" s="4" t="s">
        <v>7</v>
      </c>
      <c r="D112" s="4" t="s">
        <v>5</v>
      </c>
      <c r="E112" s="5">
        <v>2226</v>
      </c>
      <c r="F112" s="6">
        <v>2581</v>
      </c>
      <c r="G112" s="6">
        <v>3099</v>
      </c>
      <c r="H112" s="6">
        <v>3764</v>
      </c>
      <c r="I112" s="6">
        <v>4192</v>
      </c>
      <c r="J112" s="6">
        <v>5647</v>
      </c>
      <c r="K112" s="6">
        <v>5048</v>
      </c>
      <c r="L112" s="6">
        <v>4079</v>
      </c>
      <c r="M112" s="6">
        <v>3131</v>
      </c>
      <c r="N112" s="6">
        <v>2668</v>
      </c>
      <c r="O112" s="6">
        <v>3215</v>
      </c>
      <c r="P112" s="6">
        <v>2673</v>
      </c>
      <c r="Q112" s="6">
        <v>2804</v>
      </c>
      <c r="R112" s="6">
        <v>2249</v>
      </c>
      <c r="S112" s="6">
        <v>2648</v>
      </c>
      <c r="T112" s="6">
        <v>2759</v>
      </c>
      <c r="U112" s="6">
        <v>3896</v>
      </c>
      <c r="V112" s="6">
        <v>4718</v>
      </c>
      <c r="W112" s="6">
        <v>4434</v>
      </c>
      <c r="X112" s="6">
        <v>3860</v>
      </c>
      <c r="Y112" s="6">
        <v>3485</v>
      </c>
      <c r="Z112" s="6">
        <v>2226</v>
      </c>
      <c r="AA112" s="6">
        <v>2101</v>
      </c>
      <c r="AB112" s="6">
        <v>2350</v>
      </c>
      <c r="AC112" s="6">
        <v>2731</v>
      </c>
      <c r="AD112" s="6">
        <v>2601</v>
      </c>
      <c r="AE112" s="6">
        <v>3187</v>
      </c>
      <c r="AF112" s="6">
        <v>4675</v>
      </c>
      <c r="AG112" s="6">
        <v>6518</v>
      </c>
      <c r="AH112" s="6">
        <v>6018</v>
      </c>
      <c r="AI112" s="6">
        <v>4968</v>
      </c>
      <c r="AJ112" s="6">
        <v>4273</v>
      </c>
      <c r="AK112" s="6">
        <v>3397</v>
      </c>
      <c r="AL112" s="6">
        <v>2796</v>
      </c>
      <c r="AM112" s="6">
        <v>4535</v>
      </c>
      <c r="AN112" s="6">
        <v>3576</v>
      </c>
      <c r="AO112" s="6">
        <v>2815</v>
      </c>
      <c r="AP112" s="6">
        <v>2612</v>
      </c>
      <c r="AQ112" s="6">
        <v>2136</v>
      </c>
      <c r="AR112" s="6">
        <v>3267</v>
      </c>
      <c r="AS112" s="6">
        <v>4649</v>
      </c>
      <c r="AT112" s="6">
        <v>5942</v>
      </c>
      <c r="AU112" s="6">
        <v>5425</v>
      </c>
      <c r="AV112" s="6">
        <v>4511</v>
      </c>
      <c r="AW112" s="6">
        <v>3613</v>
      </c>
      <c r="AX112" s="6">
        <v>2910</v>
      </c>
      <c r="AY112" s="6">
        <v>4621</v>
      </c>
      <c r="AZ112" s="6">
        <v>4458</v>
      </c>
      <c r="BA112" s="6">
        <v>3431</v>
      </c>
      <c r="BB112" s="6">
        <v>2631</v>
      </c>
      <c r="BC112" s="6">
        <v>2822</v>
      </c>
      <c r="BD112" s="6">
        <v>3607</v>
      </c>
      <c r="BE112" s="6">
        <v>5216</v>
      </c>
      <c r="BF112" s="7">
        <v>5466</v>
      </c>
    </row>
    <row r="113" spans="1:58" x14ac:dyDescent="0.35">
      <c r="A113" s="8" t="s">
        <v>28</v>
      </c>
      <c r="B113" s="4" t="str">
        <f>VLOOKUP(A113,'DE-EN Country'!$A$1:$B$25,2,FALSE)</f>
        <v>Italien</v>
      </c>
      <c r="C113" s="4" t="s">
        <v>8</v>
      </c>
      <c r="D113" s="4" t="s">
        <v>5</v>
      </c>
      <c r="E113" s="5">
        <v>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6">
        <v>0</v>
      </c>
      <c r="AF113" s="6">
        <v>0</v>
      </c>
      <c r="AG113" s="6">
        <v>0</v>
      </c>
      <c r="AH113" s="6">
        <v>0</v>
      </c>
      <c r="AI113" s="6">
        <v>0</v>
      </c>
      <c r="AJ113" s="6">
        <v>0</v>
      </c>
      <c r="AK113" s="6">
        <v>0</v>
      </c>
      <c r="AL113" s="6">
        <v>0</v>
      </c>
      <c r="AM113" s="6">
        <v>0</v>
      </c>
      <c r="AN113" s="6">
        <v>0</v>
      </c>
      <c r="AO113" s="6">
        <v>0</v>
      </c>
      <c r="AP113" s="6">
        <v>0</v>
      </c>
      <c r="AQ113" s="6">
        <v>0</v>
      </c>
      <c r="AR113" s="6">
        <v>0</v>
      </c>
      <c r="AS113" s="6">
        <v>0</v>
      </c>
      <c r="AT113" s="6">
        <v>0</v>
      </c>
      <c r="AU113" s="6">
        <v>0</v>
      </c>
      <c r="AV113" s="6">
        <v>0</v>
      </c>
      <c r="AW113" s="6">
        <v>0</v>
      </c>
      <c r="AX113" s="6">
        <v>0</v>
      </c>
      <c r="AY113" s="6">
        <v>0</v>
      </c>
      <c r="AZ113" s="6">
        <v>0</v>
      </c>
      <c r="BA113" s="6">
        <v>0</v>
      </c>
      <c r="BB113" s="6">
        <v>0</v>
      </c>
      <c r="BC113" s="6">
        <v>0</v>
      </c>
      <c r="BD113" s="6">
        <v>0</v>
      </c>
      <c r="BE113" s="6">
        <v>0</v>
      </c>
      <c r="BF113" s="7">
        <v>0</v>
      </c>
    </row>
    <row r="114" spans="1:58" x14ac:dyDescent="0.35">
      <c r="A114" s="8" t="s">
        <v>28</v>
      </c>
      <c r="B114" s="4" t="str">
        <f>VLOOKUP(A114,'DE-EN Country'!$A$1:$B$25,2,FALSE)</f>
        <v>Italien</v>
      </c>
      <c r="C114" s="4" t="s">
        <v>9</v>
      </c>
      <c r="D114" s="4" t="s">
        <v>5</v>
      </c>
      <c r="E114" s="5">
        <v>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6">
        <v>1081</v>
      </c>
      <c r="R114" s="6">
        <v>1193</v>
      </c>
      <c r="S114" s="6">
        <v>2322</v>
      </c>
      <c r="T114" s="6">
        <v>2492</v>
      </c>
      <c r="U114" s="6">
        <v>2816</v>
      </c>
      <c r="V114" s="6">
        <v>2845</v>
      </c>
      <c r="W114" s="6">
        <v>3023</v>
      </c>
      <c r="X114" s="6">
        <v>2920</v>
      </c>
      <c r="Y114" s="6">
        <v>2195</v>
      </c>
      <c r="Z114" s="6">
        <v>1918</v>
      </c>
      <c r="AA114" s="6">
        <v>1074</v>
      </c>
      <c r="AB114" s="6">
        <v>932</v>
      </c>
      <c r="AC114" s="6">
        <v>1029</v>
      </c>
      <c r="AD114" s="6">
        <v>1052</v>
      </c>
      <c r="AE114" s="6">
        <v>1688</v>
      </c>
      <c r="AF114" s="6">
        <v>2428</v>
      </c>
      <c r="AG114" s="6">
        <v>2437</v>
      </c>
      <c r="AH114" s="6">
        <v>2794</v>
      </c>
      <c r="AI114" s="6">
        <v>2968</v>
      </c>
      <c r="AJ114" s="6">
        <v>2688</v>
      </c>
      <c r="AK114" s="6">
        <v>2351</v>
      </c>
      <c r="AL114" s="6">
        <v>1607</v>
      </c>
      <c r="AM114" s="6">
        <v>934</v>
      </c>
      <c r="AN114" s="6">
        <v>911</v>
      </c>
      <c r="AO114" s="6">
        <v>1069</v>
      </c>
      <c r="AP114" s="6">
        <v>1661</v>
      </c>
      <c r="AQ114" s="6">
        <v>2380</v>
      </c>
      <c r="AR114" s="6">
        <v>2203</v>
      </c>
      <c r="AS114" s="6">
        <v>2312</v>
      </c>
      <c r="AT114" s="6">
        <v>2958</v>
      </c>
      <c r="AU114" s="6">
        <v>2946</v>
      </c>
      <c r="AV114" s="6">
        <v>2873</v>
      </c>
      <c r="AW114" s="6">
        <v>2311</v>
      </c>
      <c r="AX114" s="6">
        <v>1814</v>
      </c>
      <c r="AY114" s="6">
        <v>876</v>
      </c>
      <c r="AZ114" s="6">
        <v>923</v>
      </c>
      <c r="BA114" s="6">
        <v>1263</v>
      </c>
      <c r="BB114" s="6">
        <v>1786</v>
      </c>
      <c r="BC114" s="6">
        <v>2071</v>
      </c>
      <c r="BD114" s="6">
        <v>2795</v>
      </c>
      <c r="BE114" s="6">
        <v>2893</v>
      </c>
      <c r="BF114" s="7">
        <v>2932</v>
      </c>
    </row>
    <row r="115" spans="1:58" x14ac:dyDescent="0.35">
      <c r="A115" s="8" t="s">
        <v>28</v>
      </c>
      <c r="B115" s="4" t="str">
        <f>VLOOKUP(A115,'DE-EN Country'!$A$1:$B$25,2,FALSE)</f>
        <v>Italien</v>
      </c>
      <c r="C115" s="4" t="s">
        <v>10</v>
      </c>
      <c r="D115" s="4" t="s">
        <v>5</v>
      </c>
      <c r="E115" s="5">
        <v>1953</v>
      </c>
      <c r="F115" s="6">
        <v>2211</v>
      </c>
      <c r="G115" s="6">
        <v>1701</v>
      </c>
      <c r="H115" s="6">
        <v>1579</v>
      </c>
      <c r="I115" s="6">
        <v>1704</v>
      </c>
      <c r="J115" s="6">
        <v>1143</v>
      </c>
      <c r="K115" s="6">
        <v>871</v>
      </c>
      <c r="L115" s="6">
        <v>1170</v>
      </c>
      <c r="M115" s="6">
        <v>878</v>
      </c>
      <c r="N115" s="6">
        <v>1246</v>
      </c>
      <c r="O115" s="6">
        <v>1514</v>
      </c>
      <c r="P115" s="6">
        <v>1485</v>
      </c>
      <c r="Q115" s="6">
        <v>1797</v>
      </c>
      <c r="R115" s="6">
        <v>1536</v>
      </c>
      <c r="S115" s="6">
        <v>1935</v>
      </c>
      <c r="T115" s="6">
        <v>1369</v>
      </c>
      <c r="U115" s="6">
        <v>1251</v>
      </c>
      <c r="V115" s="6">
        <v>915</v>
      </c>
      <c r="W115" s="6">
        <v>1255</v>
      </c>
      <c r="X115" s="6">
        <v>1079</v>
      </c>
      <c r="Y115" s="6">
        <v>1353</v>
      </c>
      <c r="Z115" s="6">
        <v>1265</v>
      </c>
      <c r="AA115" s="6">
        <v>1509</v>
      </c>
      <c r="AB115" s="6">
        <v>2228</v>
      </c>
      <c r="AC115" s="6">
        <v>1986</v>
      </c>
      <c r="AD115" s="6">
        <v>1696</v>
      </c>
      <c r="AE115" s="6">
        <v>2422</v>
      </c>
      <c r="AF115" s="6">
        <v>1221</v>
      </c>
      <c r="AG115" s="6">
        <v>909</v>
      </c>
      <c r="AH115" s="6">
        <v>1418</v>
      </c>
      <c r="AI115" s="6">
        <v>1224</v>
      </c>
      <c r="AJ115" s="6">
        <v>750</v>
      </c>
      <c r="AK115" s="6">
        <v>946</v>
      </c>
      <c r="AL115" s="6">
        <v>1475</v>
      </c>
      <c r="AM115" s="6">
        <v>1361</v>
      </c>
      <c r="AN115" s="6">
        <v>1910</v>
      </c>
      <c r="AO115" s="6">
        <v>2321</v>
      </c>
      <c r="AP115" s="6">
        <v>2339</v>
      </c>
      <c r="AQ115" s="6">
        <v>2450</v>
      </c>
      <c r="AR115" s="6">
        <v>1473</v>
      </c>
      <c r="AS115" s="6">
        <v>1652</v>
      </c>
      <c r="AT115" s="6">
        <v>993</v>
      </c>
      <c r="AU115" s="6">
        <v>1245</v>
      </c>
      <c r="AV115" s="6">
        <v>727</v>
      </c>
      <c r="AW115" s="6">
        <v>1165</v>
      </c>
      <c r="AX115" s="6">
        <v>1044</v>
      </c>
      <c r="AY115" s="6">
        <v>2197</v>
      </c>
      <c r="AZ115" s="6">
        <v>2457</v>
      </c>
      <c r="BA115" s="6">
        <v>1711</v>
      </c>
      <c r="BB115" s="6">
        <v>2403</v>
      </c>
      <c r="BC115" s="6">
        <v>1761</v>
      </c>
      <c r="BD115" s="6">
        <v>1263</v>
      </c>
      <c r="BE115" s="6">
        <v>1756</v>
      </c>
      <c r="BF115" s="7">
        <v>1578</v>
      </c>
    </row>
    <row r="116" spans="1:58" hidden="1" x14ac:dyDescent="0.35">
      <c r="A116" s="4" t="s">
        <v>29</v>
      </c>
      <c r="B116" s="4" t="e">
        <f>VLOOKUP(A116,'DE-EN Country'!$A$1:$B$25,2,FALSE)</f>
        <v>#N/A</v>
      </c>
      <c r="C116" s="4" t="s">
        <v>4</v>
      </c>
      <c r="D116" s="4" t="s">
        <v>5</v>
      </c>
      <c r="E116" s="5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58</v>
      </c>
      <c r="R116" s="6">
        <v>54</v>
      </c>
      <c r="S116" s="6">
        <v>60</v>
      </c>
      <c r="T116" s="6">
        <v>58</v>
      </c>
      <c r="U116" s="6">
        <v>63</v>
      </c>
      <c r="V116" s="6">
        <v>61</v>
      </c>
      <c r="W116" s="6">
        <v>59</v>
      </c>
      <c r="X116" s="6">
        <v>84</v>
      </c>
      <c r="Y116" s="6">
        <v>74</v>
      </c>
      <c r="Z116" s="6">
        <v>66</v>
      </c>
      <c r="AA116" s="6">
        <v>67</v>
      </c>
      <c r="AB116" s="6">
        <v>64</v>
      </c>
      <c r="AC116" s="6">
        <v>63</v>
      </c>
      <c r="AD116" s="6">
        <v>60</v>
      </c>
      <c r="AE116" s="6">
        <v>66</v>
      </c>
      <c r="AF116" s="6">
        <v>64</v>
      </c>
      <c r="AG116" s="6">
        <v>65</v>
      </c>
      <c r="AH116" s="6">
        <v>65</v>
      </c>
      <c r="AI116" s="6">
        <v>60</v>
      </c>
      <c r="AJ116" s="6">
        <v>57</v>
      </c>
      <c r="AK116" s="6">
        <v>62</v>
      </c>
      <c r="AL116" s="6">
        <v>77</v>
      </c>
      <c r="AM116" s="6">
        <v>74</v>
      </c>
      <c r="AN116" s="6">
        <v>81</v>
      </c>
      <c r="AO116" s="6">
        <v>84</v>
      </c>
      <c r="AP116" s="6">
        <v>71</v>
      </c>
      <c r="AQ116" s="6">
        <v>78</v>
      </c>
      <c r="AR116" s="6">
        <v>71</v>
      </c>
      <c r="AS116" s="6">
        <v>62</v>
      </c>
      <c r="AT116" s="6">
        <v>62</v>
      </c>
      <c r="AU116" s="6">
        <v>54</v>
      </c>
      <c r="AV116" s="6">
        <v>59</v>
      </c>
      <c r="AW116" s="6">
        <v>62</v>
      </c>
      <c r="AX116" s="6">
        <v>75</v>
      </c>
      <c r="AY116" s="6">
        <v>70</v>
      </c>
      <c r="AZ116" s="6">
        <v>74</v>
      </c>
      <c r="BA116" s="6">
        <v>69</v>
      </c>
      <c r="BB116" s="6">
        <v>71</v>
      </c>
      <c r="BC116" s="6">
        <v>76</v>
      </c>
      <c r="BD116" s="6">
        <v>69</v>
      </c>
      <c r="BE116" s="6">
        <v>67</v>
      </c>
      <c r="BF116" s="7">
        <v>60</v>
      </c>
    </row>
    <row r="117" spans="1:58" hidden="1" x14ac:dyDescent="0.35">
      <c r="A117" s="8" t="s">
        <v>29</v>
      </c>
      <c r="B117" s="4" t="e">
        <f>VLOOKUP(A117,'DE-EN Country'!$A$1:$B$25,2,FALSE)</f>
        <v>#N/A</v>
      </c>
      <c r="C117" s="4" t="s">
        <v>6</v>
      </c>
      <c r="D117" s="4" t="s">
        <v>5</v>
      </c>
      <c r="E117" s="5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0</v>
      </c>
      <c r="AF117" s="6">
        <v>0</v>
      </c>
      <c r="AG117" s="6">
        <v>0</v>
      </c>
      <c r="AH117" s="6">
        <v>0</v>
      </c>
      <c r="AI117" s="6">
        <v>0</v>
      </c>
      <c r="AJ117" s="6">
        <v>0</v>
      </c>
      <c r="AK117" s="6">
        <v>0</v>
      </c>
      <c r="AL117" s="6">
        <v>0</v>
      </c>
      <c r="AM117" s="6">
        <v>0</v>
      </c>
      <c r="AN117" s="6">
        <v>0</v>
      </c>
      <c r="AO117" s="6">
        <v>0</v>
      </c>
      <c r="AP117" s="6">
        <v>0</v>
      </c>
      <c r="AQ117" s="6">
        <v>0</v>
      </c>
      <c r="AR117" s="6">
        <v>0</v>
      </c>
      <c r="AS117" s="6">
        <v>0</v>
      </c>
      <c r="AT117" s="6">
        <v>0</v>
      </c>
      <c r="AU117" s="6">
        <v>0</v>
      </c>
      <c r="AV117" s="6">
        <v>0</v>
      </c>
      <c r="AW117" s="6">
        <v>0</v>
      </c>
      <c r="AX117" s="6">
        <v>0</v>
      </c>
      <c r="AY117" s="6">
        <v>0</v>
      </c>
      <c r="AZ117" s="6">
        <v>0</v>
      </c>
      <c r="BA117" s="6">
        <v>0</v>
      </c>
      <c r="BB117" s="6">
        <v>0</v>
      </c>
      <c r="BC117" s="6">
        <v>0</v>
      </c>
      <c r="BD117" s="6">
        <v>0</v>
      </c>
      <c r="BE117" s="6">
        <v>0</v>
      </c>
      <c r="BF117" s="7">
        <v>0</v>
      </c>
    </row>
    <row r="118" spans="1:58" hidden="1" x14ac:dyDescent="0.35">
      <c r="A118" s="8" t="s">
        <v>29</v>
      </c>
      <c r="B118" s="4" t="e">
        <f>VLOOKUP(A118,'DE-EN Country'!$A$1:$B$25,2,FALSE)</f>
        <v>#N/A</v>
      </c>
      <c r="C118" s="4" t="s">
        <v>7</v>
      </c>
      <c r="D118" s="4" t="s">
        <v>5</v>
      </c>
      <c r="E118" s="5">
        <v>76</v>
      </c>
      <c r="F118" s="6">
        <v>239</v>
      </c>
      <c r="G118" s="6">
        <v>308</v>
      </c>
      <c r="H118" s="6">
        <v>383</v>
      </c>
      <c r="I118" s="6">
        <v>327</v>
      </c>
      <c r="J118" s="6">
        <v>149</v>
      </c>
      <c r="K118" s="6">
        <v>109</v>
      </c>
      <c r="L118" s="6">
        <v>174</v>
      </c>
      <c r="M118" s="6">
        <v>86</v>
      </c>
      <c r="N118" s="6">
        <v>96</v>
      </c>
      <c r="O118" s="6">
        <v>258</v>
      </c>
      <c r="P118" s="6">
        <v>311</v>
      </c>
      <c r="Q118" s="6">
        <v>265</v>
      </c>
      <c r="R118" s="6">
        <v>179</v>
      </c>
      <c r="S118" s="6">
        <v>727</v>
      </c>
      <c r="T118" s="6">
        <v>535</v>
      </c>
      <c r="U118" s="6">
        <v>419</v>
      </c>
      <c r="V118" s="6">
        <v>155</v>
      </c>
      <c r="W118" s="6">
        <v>168</v>
      </c>
      <c r="X118" s="6">
        <v>223</v>
      </c>
      <c r="Y118" s="6">
        <v>352</v>
      </c>
      <c r="Z118" s="6">
        <v>374</v>
      </c>
      <c r="AA118" s="6">
        <v>473</v>
      </c>
      <c r="AB118" s="6">
        <v>483</v>
      </c>
      <c r="AC118" s="6">
        <v>531</v>
      </c>
      <c r="AD118" s="6">
        <v>249</v>
      </c>
      <c r="AE118" s="6">
        <v>247</v>
      </c>
      <c r="AF118" s="6">
        <v>616</v>
      </c>
      <c r="AG118" s="6">
        <v>281</v>
      </c>
      <c r="AH118" s="6">
        <v>84</v>
      </c>
      <c r="AI118" s="6">
        <v>76</v>
      </c>
      <c r="AJ118" s="6">
        <v>65</v>
      </c>
      <c r="AK118" s="6">
        <v>54</v>
      </c>
      <c r="AL118" s="6">
        <v>57</v>
      </c>
      <c r="AM118" s="6">
        <v>80</v>
      </c>
      <c r="AN118" s="6">
        <v>78</v>
      </c>
      <c r="AO118" s="6">
        <v>85</v>
      </c>
      <c r="AP118" s="6">
        <v>151</v>
      </c>
      <c r="AQ118" s="6">
        <v>387</v>
      </c>
      <c r="AR118" s="6">
        <v>296</v>
      </c>
      <c r="AS118" s="6">
        <v>172</v>
      </c>
      <c r="AT118" s="6">
        <v>76</v>
      </c>
      <c r="AU118" s="6">
        <v>65</v>
      </c>
      <c r="AV118" s="6">
        <v>87</v>
      </c>
      <c r="AW118" s="6">
        <v>77</v>
      </c>
      <c r="AX118" s="6">
        <v>154</v>
      </c>
      <c r="AY118" s="6">
        <v>271</v>
      </c>
      <c r="AZ118" s="6">
        <v>275</v>
      </c>
      <c r="BA118" s="6">
        <v>396</v>
      </c>
      <c r="BB118" s="6">
        <v>365</v>
      </c>
      <c r="BC118" s="6">
        <v>486</v>
      </c>
      <c r="BD118" s="6">
        <v>215</v>
      </c>
      <c r="BE118" s="6">
        <v>215</v>
      </c>
      <c r="BF118" s="7">
        <v>168</v>
      </c>
    </row>
    <row r="119" spans="1:58" hidden="1" x14ac:dyDescent="0.35">
      <c r="A119" s="8" t="s">
        <v>29</v>
      </c>
      <c r="B119" s="4" t="e">
        <f>VLOOKUP(A119,'DE-EN Country'!$A$1:$B$25,2,FALSE)</f>
        <v>#N/A</v>
      </c>
      <c r="C119" s="4" t="s">
        <v>8</v>
      </c>
      <c r="D119" s="4" t="s">
        <v>5</v>
      </c>
      <c r="E119" s="5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0</v>
      </c>
      <c r="AQ119" s="6">
        <v>0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0</v>
      </c>
      <c r="AX119" s="6">
        <v>0</v>
      </c>
      <c r="AY119" s="6">
        <v>0</v>
      </c>
      <c r="AZ119" s="6">
        <v>0</v>
      </c>
      <c r="BA119" s="6">
        <v>0</v>
      </c>
      <c r="BB119" s="6">
        <v>0</v>
      </c>
      <c r="BC119" s="6">
        <v>0</v>
      </c>
      <c r="BD119" s="6">
        <v>0</v>
      </c>
      <c r="BE119" s="6">
        <v>0</v>
      </c>
      <c r="BF119" s="7">
        <v>0</v>
      </c>
    </row>
    <row r="120" spans="1:58" hidden="1" x14ac:dyDescent="0.35">
      <c r="A120" s="8" t="s">
        <v>29</v>
      </c>
      <c r="B120" s="4" t="e">
        <f>VLOOKUP(A120,'DE-EN Country'!$A$1:$B$25,2,FALSE)</f>
        <v>#N/A</v>
      </c>
      <c r="C120" s="4" t="s">
        <v>9</v>
      </c>
      <c r="D120" s="4" t="s">
        <v>5</v>
      </c>
      <c r="E120" s="5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  <c r="AK120" s="6">
        <v>0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  <c r="AQ120" s="6">
        <v>0</v>
      </c>
      <c r="AR120" s="6">
        <v>0</v>
      </c>
      <c r="AS120" s="6">
        <v>0</v>
      </c>
      <c r="AT120" s="6">
        <v>0</v>
      </c>
      <c r="AU120" s="6">
        <v>0</v>
      </c>
      <c r="AV120" s="6">
        <v>0</v>
      </c>
      <c r="AW120" s="6">
        <v>0</v>
      </c>
      <c r="AX120" s="6">
        <v>0</v>
      </c>
      <c r="AY120" s="6">
        <v>0</v>
      </c>
      <c r="AZ120" s="6">
        <v>0</v>
      </c>
      <c r="BA120" s="6">
        <v>0</v>
      </c>
      <c r="BB120" s="6">
        <v>0</v>
      </c>
      <c r="BC120" s="6">
        <v>0</v>
      </c>
      <c r="BD120" s="6">
        <v>0</v>
      </c>
      <c r="BE120" s="6">
        <v>0</v>
      </c>
      <c r="BF120" s="7">
        <v>0</v>
      </c>
    </row>
    <row r="121" spans="1:58" hidden="1" x14ac:dyDescent="0.35">
      <c r="A121" s="8" t="s">
        <v>29</v>
      </c>
      <c r="B121" s="4" t="e">
        <f>VLOOKUP(A121,'DE-EN Country'!$A$1:$B$25,2,FALSE)</f>
        <v>#N/A</v>
      </c>
      <c r="C121" s="4" t="s">
        <v>10</v>
      </c>
      <c r="D121" s="4" t="s">
        <v>5</v>
      </c>
      <c r="E121" s="5">
        <v>11</v>
      </c>
      <c r="F121" s="6">
        <v>12</v>
      </c>
      <c r="G121" s="6">
        <v>5</v>
      </c>
      <c r="H121" s="6">
        <v>10</v>
      </c>
      <c r="I121" s="6">
        <v>5</v>
      </c>
      <c r="J121" s="6">
        <v>8</v>
      </c>
      <c r="K121" s="6">
        <v>7</v>
      </c>
      <c r="L121" s="6">
        <v>10</v>
      </c>
      <c r="M121" s="6">
        <v>7</v>
      </c>
      <c r="N121" s="6">
        <v>15</v>
      </c>
      <c r="O121" s="6">
        <v>14</v>
      </c>
      <c r="P121" s="6">
        <v>21</v>
      </c>
      <c r="Q121" s="6">
        <v>14</v>
      </c>
      <c r="R121" s="6">
        <v>12</v>
      </c>
      <c r="S121" s="6">
        <v>14</v>
      </c>
      <c r="T121" s="6">
        <v>11</v>
      </c>
      <c r="U121" s="6">
        <v>7</v>
      </c>
      <c r="V121" s="6">
        <v>11</v>
      </c>
      <c r="W121" s="6">
        <v>8</v>
      </c>
      <c r="X121" s="6">
        <v>12</v>
      </c>
      <c r="Y121" s="6">
        <v>10</v>
      </c>
      <c r="Z121" s="6">
        <v>18</v>
      </c>
      <c r="AA121" s="6">
        <v>12</v>
      </c>
      <c r="AB121" s="6">
        <v>17</v>
      </c>
      <c r="AC121" s="6">
        <v>14</v>
      </c>
      <c r="AD121" s="6">
        <v>6</v>
      </c>
      <c r="AE121" s="6">
        <v>10</v>
      </c>
      <c r="AF121" s="6">
        <v>12</v>
      </c>
      <c r="AG121" s="6">
        <v>6</v>
      </c>
      <c r="AH121" s="6">
        <v>9</v>
      </c>
      <c r="AI121" s="6">
        <v>6</v>
      </c>
      <c r="AJ121" s="6">
        <v>8</v>
      </c>
      <c r="AK121" s="6">
        <v>16</v>
      </c>
      <c r="AL121" s="6">
        <v>16</v>
      </c>
      <c r="AM121" s="6">
        <v>8</v>
      </c>
      <c r="AN121" s="6">
        <v>9</v>
      </c>
      <c r="AO121" s="6">
        <v>13</v>
      </c>
      <c r="AP121" s="6">
        <v>17</v>
      </c>
      <c r="AQ121" s="6">
        <v>20</v>
      </c>
      <c r="AR121" s="6">
        <v>11</v>
      </c>
      <c r="AS121" s="6">
        <v>11</v>
      </c>
      <c r="AT121" s="6">
        <v>7</v>
      </c>
      <c r="AU121" s="6">
        <v>9</v>
      </c>
      <c r="AV121" s="6">
        <v>6</v>
      </c>
      <c r="AW121" s="6">
        <v>13</v>
      </c>
      <c r="AX121" s="6">
        <v>14</v>
      </c>
      <c r="AY121" s="6">
        <v>11</v>
      </c>
      <c r="AZ121" s="6">
        <v>20</v>
      </c>
      <c r="BA121" s="6">
        <v>24</v>
      </c>
      <c r="BB121" s="6">
        <v>23</v>
      </c>
      <c r="BC121" s="6">
        <v>17</v>
      </c>
      <c r="BD121" s="6">
        <v>15</v>
      </c>
      <c r="BE121" s="6">
        <v>13</v>
      </c>
      <c r="BF121" s="7">
        <v>6</v>
      </c>
    </row>
    <row r="122" spans="1:58" x14ac:dyDescent="0.35">
      <c r="A122" s="4" t="s">
        <v>30</v>
      </c>
      <c r="B122" s="4" t="str">
        <f>VLOOKUP(A122,'DE-EN Country'!$A$1:$B$25,2,FALSE)</f>
        <v>Litauen</v>
      </c>
      <c r="C122" s="4" t="s">
        <v>4</v>
      </c>
      <c r="D122" s="4" t="s">
        <v>5</v>
      </c>
      <c r="E122" s="5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40.963000000000001</v>
      </c>
      <c r="R122" s="6">
        <v>36.445</v>
      </c>
      <c r="S122" s="6">
        <v>33.322000000000003</v>
      </c>
      <c r="T122" s="6">
        <v>35.5</v>
      </c>
      <c r="U122" s="6">
        <v>49.076000000000001</v>
      </c>
      <c r="V122" s="6">
        <v>21.759</v>
      </c>
      <c r="W122" s="6">
        <v>27.681999999999999</v>
      </c>
      <c r="X122" s="6">
        <v>30.882999999999999</v>
      </c>
      <c r="Y122" s="6">
        <v>48.317999999999998</v>
      </c>
      <c r="Z122" s="6">
        <v>31.077000000000002</v>
      </c>
      <c r="AA122" s="6">
        <v>37.646999999999998</v>
      </c>
      <c r="AB122" s="6">
        <v>39.820999999999998</v>
      </c>
      <c r="AC122" s="6">
        <v>40.86</v>
      </c>
      <c r="AD122" s="6">
        <v>36.253999999999998</v>
      </c>
      <c r="AE122" s="6">
        <v>33.831000000000003</v>
      </c>
      <c r="AF122" s="6">
        <v>30.257999999999999</v>
      </c>
      <c r="AG122" s="6">
        <v>23.46</v>
      </c>
      <c r="AH122" s="6">
        <v>23.882000000000001</v>
      </c>
      <c r="AI122" s="6">
        <v>29.099</v>
      </c>
      <c r="AJ122" s="6">
        <v>28.594999999999999</v>
      </c>
      <c r="AK122" s="6">
        <v>28.295000000000002</v>
      </c>
      <c r="AL122" s="6">
        <v>34.125</v>
      </c>
      <c r="AM122" s="6">
        <v>33.018000000000001</v>
      </c>
      <c r="AN122" s="6">
        <v>38.698999999999998</v>
      </c>
      <c r="AO122" s="6">
        <v>41.024000000000001</v>
      </c>
      <c r="AP122" s="6">
        <v>36.767000000000003</v>
      </c>
      <c r="AQ122" s="6">
        <v>40.503</v>
      </c>
      <c r="AR122" s="6">
        <v>33.436999999999998</v>
      </c>
      <c r="AS122" s="6">
        <v>23.893999999999998</v>
      </c>
      <c r="AT122" s="6">
        <v>26.545000000000002</v>
      </c>
      <c r="AU122" s="6">
        <v>23.545000000000002</v>
      </c>
      <c r="AV122" s="6">
        <v>35.1</v>
      </c>
      <c r="AW122" s="6">
        <v>34</v>
      </c>
      <c r="AX122" s="6">
        <v>39.200000000000003</v>
      </c>
      <c r="AY122" s="6">
        <v>43.997</v>
      </c>
      <c r="AZ122" s="6">
        <v>46.84</v>
      </c>
      <c r="BA122" s="6">
        <v>47.601999999999997</v>
      </c>
      <c r="BB122" s="6">
        <v>43.204000000000001</v>
      </c>
      <c r="BC122" s="6">
        <v>46.658000000000001</v>
      </c>
      <c r="BD122" s="6">
        <v>44.575000000000003</v>
      </c>
      <c r="BE122" s="6">
        <v>37.905000000000001</v>
      </c>
      <c r="BF122" s="7">
        <v>0</v>
      </c>
    </row>
    <row r="123" spans="1:58" x14ac:dyDescent="0.35">
      <c r="A123" s="8" t="s">
        <v>30</v>
      </c>
      <c r="B123" s="4" t="str">
        <f>VLOOKUP(A123,'DE-EN Country'!$A$1:$B$25,2,FALSE)</f>
        <v>Litauen</v>
      </c>
      <c r="C123" s="4" t="s">
        <v>6</v>
      </c>
      <c r="D123" s="4" t="s">
        <v>5</v>
      </c>
      <c r="E123" s="5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  <c r="AK123" s="6">
        <v>0</v>
      </c>
      <c r="AL123" s="6">
        <v>0</v>
      </c>
      <c r="AM123" s="6">
        <v>0</v>
      </c>
      <c r="AN123" s="6">
        <v>0</v>
      </c>
      <c r="AO123" s="6">
        <v>0</v>
      </c>
      <c r="AP123" s="6">
        <v>0</v>
      </c>
      <c r="AQ123" s="6">
        <v>0</v>
      </c>
      <c r="AR123" s="6">
        <v>0</v>
      </c>
      <c r="AS123" s="6">
        <v>0</v>
      </c>
      <c r="AT123" s="6">
        <v>0</v>
      </c>
      <c r="AU123" s="6">
        <v>0</v>
      </c>
      <c r="AV123" s="6">
        <v>0</v>
      </c>
      <c r="AW123" s="6">
        <v>0</v>
      </c>
      <c r="AX123" s="6">
        <v>0</v>
      </c>
      <c r="AY123" s="6">
        <v>0</v>
      </c>
      <c r="AZ123" s="6">
        <v>0</v>
      </c>
      <c r="BA123" s="6">
        <v>0</v>
      </c>
      <c r="BB123" s="6">
        <v>0</v>
      </c>
      <c r="BC123" s="6">
        <v>0</v>
      </c>
      <c r="BD123" s="6">
        <v>0</v>
      </c>
      <c r="BE123" s="6">
        <v>0</v>
      </c>
      <c r="BF123" s="7">
        <v>0</v>
      </c>
    </row>
    <row r="124" spans="1:58" x14ac:dyDescent="0.35">
      <c r="A124" s="8" t="s">
        <v>30</v>
      </c>
      <c r="B124" s="4" t="str">
        <f>VLOOKUP(A124,'DE-EN Country'!$A$1:$B$25,2,FALSE)</f>
        <v>Litauen</v>
      </c>
      <c r="C124" s="4" t="s">
        <v>7</v>
      </c>
      <c r="D124" s="4" t="s">
        <v>5</v>
      </c>
      <c r="E124" s="5">
        <v>92</v>
      </c>
      <c r="F124" s="6">
        <v>122</v>
      </c>
      <c r="G124" s="6">
        <v>105</v>
      </c>
      <c r="H124" s="6">
        <v>82</v>
      </c>
      <c r="I124" s="6">
        <v>78</v>
      </c>
      <c r="J124" s="6">
        <v>86</v>
      </c>
      <c r="K124" s="6">
        <v>59</v>
      </c>
      <c r="L124" s="6">
        <v>76</v>
      </c>
      <c r="M124" s="6">
        <v>80</v>
      </c>
      <c r="N124" s="6">
        <v>81</v>
      </c>
      <c r="O124" s="6">
        <v>79</v>
      </c>
      <c r="P124" s="6">
        <v>101</v>
      </c>
      <c r="Q124" s="6">
        <v>90.932000000000002</v>
      </c>
      <c r="R124" s="6">
        <v>82.733000000000004</v>
      </c>
      <c r="S124" s="6">
        <v>104.536</v>
      </c>
      <c r="T124" s="6">
        <v>90.819000000000003</v>
      </c>
      <c r="U124" s="6">
        <v>90.516999999999996</v>
      </c>
      <c r="V124" s="6">
        <v>100.30200000000001</v>
      </c>
      <c r="W124" s="6">
        <v>85.968000000000004</v>
      </c>
      <c r="X124" s="6">
        <v>94.991</v>
      </c>
      <c r="Y124" s="6">
        <v>97.866</v>
      </c>
      <c r="Z124" s="6">
        <v>108.295</v>
      </c>
      <c r="AA124" s="6">
        <v>112.246</v>
      </c>
      <c r="AB124" s="6">
        <v>105.911</v>
      </c>
      <c r="AC124" s="6">
        <v>108.149</v>
      </c>
      <c r="AD124" s="6">
        <v>94.766999999999996</v>
      </c>
      <c r="AE124" s="6">
        <v>86.953000000000003</v>
      </c>
      <c r="AF124" s="6">
        <v>79.468999999999994</v>
      </c>
      <c r="AG124" s="6">
        <v>85.533000000000001</v>
      </c>
      <c r="AH124" s="6">
        <v>54.344999999999999</v>
      </c>
      <c r="AI124" s="6">
        <v>44.76</v>
      </c>
      <c r="AJ124" s="6">
        <v>68.531999999999996</v>
      </c>
      <c r="AK124" s="6">
        <v>91.138000000000005</v>
      </c>
      <c r="AL124" s="6">
        <v>106.92400000000001</v>
      </c>
      <c r="AM124" s="6">
        <v>59.368000000000002</v>
      </c>
      <c r="AN124" s="6">
        <v>60.738999999999997</v>
      </c>
      <c r="AO124" s="6">
        <v>78.111000000000004</v>
      </c>
      <c r="AP124" s="6">
        <v>70.632999999999996</v>
      </c>
      <c r="AQ124" s="6">
        <v>68.081000000000003</v>
      </c>
      <c r="AR124" s="6">
        <v>57.64</v>
      </c>
      <c r="AS124" s="6">
        <v>65.644999999999996</v>
      </c>
      <c r="AT124" s="6">
        <v>78.195999999999998</v>
      </c>
      <c r="AU124" s="6">
        <v>100.8</v>
      </c>
      <c r="AV124" s="6">
        <v>108.6</v>
      </c>
      <c r="AW124" s="6">
        <v>97.7</v>
      </c>
      <c r="AX124" s="6">
        <v>80.400000000000006</v>
      </c>
      <c r="AY124" s="6">
        <v>48.435000000000002</v>
      </c>
      <c r="AZ124" s="6">
        <v>70.870999999999995</v>
      </c>
      <c r="BA124" s="6">
        <v>86.376999999999995</v>
      </c>
      <c r="BB124" s="6">
        <v>107.82299999999999</v>
      </c>
      <c r="BC124" s="6">
        <v>112.58499999999999</v>
      </c>
      <c r="BD124" s="6">
        <v>77.596000000000004</v>
      </c>
      <c r="BE124" s="6">
        <v>72.501999999999995</v>
      </c>
      <c r="BF124" s="7">
        <v>0</v>
      </c>
    </row>
    <row r="125" spans="1:58" x14ac:dyDescent="0.35">
      <c r="A125" s="8" t="s">
        <v>30</v>
      </c>
      <c r="B125" s="4" t="str">
        <f>VLOOKUP(A125,'DE-EN Country'!$A$1:$B$25,2,FALSE)</f>
        <v>Litauen</v>
      </c>
      <c r="C125" s="4" t="s">
        <v>8</v>
      </c>
      <c r="D125" s="4" t="s">
        <v>5</v>
      </c>
      <c r="E125" s="5">
        <v>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6">
        <v>0</v>
      </c>
      <c r="AF125" s="6">
        <v>0</v>
      </c>
      <c r="AG125" s="6">
        <v>0</v>
      </c>
      <c r="AH125" s="6">
        <v>0</v>
      </c>
      <c r="AI125" s="6">
        <v>0</v>
      </c>
      <c r="AJ125" s="6">
        <v>0</v>
      </c>
      <c r="AK125" s="6">
        <v>0</v>
      </c>
      <c r="AL125" s="6">
        <v>0</v>
      </c>
      <c r="AM125" s="6">
        <v>0</v>
      </c>
      <c r="AN125" s="6">
        <v>0</v>
      </c>
      <c r="AO125" s="6">
        <v>0</v>
      </c>
      <c r="AP125" s="6">
        <v>0</v>
      </c>
      <c r="AQ125" s="6">
        <v>0</v>
      </c>
      <c r="AR125" s="6">
        <v>0</v>
      </c>
      <c r="AS125" s="6">
        <v>0</v>
      </c>
      <c r="AT125" s="6">
        <v>0</v>
      </c>
      <c r="AU125" s="6">
        <v>0</v>
      </c>
      <c r="AV125" s="6">
        <v>0</v>
      </c>
      <c r="AW125" s="6">
        <v>0</v>
      </c>
      <c r="AX125" s="6">
        <v>0</v>
      </c>
      <c r="AY125" s="6">
        <v>0</v>
      </c>
      <c r="AZ125" s="6">
        <v>0</v>
      </c>
      <c r="BA125" s="6">
        <v>0</v>
      </c>
      <c r="BB125" s="6">
        <v>0</v>
      </c>
      <c r="BC125" s="6">
        <v>0</v>
      </c>
      <c r="BD125" s="6">
        <v>0</v>
      </c>
      <c r="BE125" s="6">
        <v>0</v>
      </c>
      <c r="BF125" s="7">
        <v>0</v>
      </c>
    </row>
    <row r="126" spans="1:58" x14ac:dyDescent="0.35">
      <c r="A126" s="8" t="s">
        <v>30</v>
      </c>
      <c r="B126" s="4" t="str">
        <f>VLOOKUP(A126,'DE-EN Country'!$A$1:$B$25,2,FALSE)</f>
        <v>Litauen</v>
      </c>
      <c r="C126" s="4" t="s">
        <v>9</v>
      </c>
      <c r="D126" s="4" t="s">
        <v>5</v>
      </c>
      <c r="E126" s="5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0.82</v>
      </c>
      <c r="R126" s="6">
        <v>2.1819999999999999</v>
      </c>
      <c r="S126" s="6">
        <v>5.1849999999999996</v>
      </c>
      <c r="T126" s="6">
        <v>7.3659999999999997</v>
      </c>
      <c r="U126" s="6">
        <v>11.641</v>
      </c>
      <c r="V126" s="6">
        <v>9.6430000000000007</v>
      </c>
      <c r="W126" s="6">
        <v>9.4130000000000003</v>
      </c>
      <c r="X126" s="6">
        <v>9.0500000000000007</v>
      </c>
      <c r="Y126" s="6">
        <v>5.5960000000000001</v>
      </c>
      <c r="Z126" s="6">
        <v>2.9540000000000002</v>
      </c>
      <c r="AA126" s="6">
        <v>1.089</v>
      </c>
      <c r="AB126" s="6">
        <v>0.58099999999999996</v>
      </c>
      <c r="AC126" s="6">
        <v>0.90600000000000003</v>
      </c>
      <c r="AD126" s="6">
        <v>2.3159999999999998</v>
      </c>
      <c r="AE126" s="6">
        <v>6.5460000000000003</v>
      </c>
      <c r="AF126" s="6">
        <v>9.52</v>
      </c>
      <c r="AG126" s="6">
        <v>13.657999999999999</v>
      </c>
      <c r="AH126" s="6">
        <v>11.663</v>
      </c>
      <c r="AI126" s="6">
        <v>10.111000000000001</v>
      </c>
      <c r="AJ126" s="6">
        <v>9.9600000000000009</v>
      </c>
      <c r="AK126" s="6">
        <v>7.867</v>
      </c>
      <c r="AL126" s="6">
        <v>5.7679999999999998</v>
      </c>
      <c r="AM126" s="6">
        <v>1.306</v>
      </c>
      <c r="AN126" s="6">
        <v>0.39300000000000002</v>
      </c>
      <c r="AO126" s="6">
        <v>0.51200000000000001</v>
      </c>
      <c r="AP126" s="6">
        <v>2.8820000000000001</v>
      </c>
      <c r="AQ126" s="6">
        <v>5.3789999999999996</v>
      </c>
      <c r="AR126" s="6">
        <v>11.468</v>
      </c>
      <c r="AS126" s="6">
        <v>9.6310000000000002</v>
      </c>
      <c r="AT126" s="6">
        <v>12.339</v>
      </c>
      <c r="AU126" s="6">
        <v>10.260999999999999</v>
      </c>
      <c r="AV126" s="6">
        <v>9.6</v>
      </c>
      <c r="AW126" s="6">
        <v>6.8</v>
      </c>
      <c r="AX126" s="6">
        <v>3.8</v>
      </c>
      <c r="AY126" s="6">
        <v>0.95</v>
      </c>
      <c r="AZ126" s="6">
        <v>0.67800000000000005</v>
      </c>
      <c r="BA126" s="6">
        <v>1.02</v>
      </c>
      <c r="BB126" s="6">
        <v>2.58</v>
      </c>
      <c r="BC126" s="6">
        <v>6.883</v>
      </c>
      <c r="BD126" s="6">
        <v>9.3190000000000008</v>
      </c>
      <c r="BE126" s="6">
        <v>10.93</v>
      </c>
      <c r="BF126" s="7">
        <v>0</v>
      </c>
    </row>
    <row r="127" spans="1:58" x14ac:dyDescent="0.35">
      <c r="A127" s="8" t="s">
        <v>30</v>
      </c>
      <c r="B127" s="4" t="str">
        <f>VLOOKUP(A127,'DE-EN Country'!$A$1:$B$25,2,FALSE)</f>
        <v>Litauen</v>
      </c>
      <c r="C127" s="4" t="s">
        <v>10</v>
      </c>
      <c r="D127" s="4" t="s">
        <v>5</v>
      </c>
      <c r="E127" s="5">
        <v>95</v>
      </c>
      <c r="F127" s="6">
        <v>108</v>
      </c>
      <c r="G127" s="6">
        <v>63</v>
      </c>
      <c r="H127" s="6">
        <v>80</v>
      </c>
      <c r="I127" s="6">
        <v>52</v>
      </c>
      <c r="J127" s="6">
        <v>61</v>
      </c>
      <c r="K127" s="6">
        <v>61</v>
      </c>
      <c r="L127" s="6">
        <v>85</v>
      </c>
      <c r="M127" s="6">
        <v>56</v>
      </c>
      <c r="N127" s="6">
        <v>147</v>
      </c>
      <c r="O127" s="6">
        <v>128</v>
      </c>
      <c r="P127" s="6">
        <v>161</v>
      </c>
      <c r="Q127" s="6">
        <v>107.461</v>
      </c>
      <c r="R127" s="6">
        <v>127.304</v>
      </c>
      <c r="S127" s="6">
        <v>107.127</v>
      </c>
      <c r="T127" s="6">
        <v>101.935</v>
      </c>
      <c r="U127" s="6">
        <v>78.447000000000003</v>
      </c>
      <c r="V127" s="6">
        <v>107.66500000000001</v>
      </c>
      <c r="W127" s="6">
        <v>83.929000000000002</v>
      </c>
      <c r="X127" s="6">
        <v>86.605999999999995</v>
      </c>
      <c r="Y127" s="6">
        <v>96.853999999999999</v>
      </c>
      <c r="Z127" s="6">
        <v>173.00399999999999</v>
      </c>
      <c r="AA127" s="6">
        <v>127.011</v>
      </c>
      <c r="AB127" s="6">
        <v>146.018</v>
      </c>
      <c r="AC127" s="6">
        <v>138.673</v>
      </c>
      <c r="AD127" s="6">
        <v>56.53</v>
      </c>
      <c r="AE127" s="6">
        <v>99.436000000000007</v>
      </c>
      <c r="AF127" s="6">
        <v>134.48699999999999</v>
      </c>
      <c r="AG127" s="6">
        <v>68.945999999999998</v>
      </c>
      <c r="AH127" s="6">
        <v>77.123000000000005</v>
      </c>
      <c r="AI127" s="6">
        <v>61.453000000000003</v>
      </c>
      <c r="AJ127" s="6">
        <v>70.688999999999993</v>
      </c>
      <c r="AK127" s="6">
        <v>112.702</v>
      </c>
      <c r="AL127" s="6">
        <v>136.72200000000001</v>
      </c>
      <c r="AM127" s="6">
        <v>83.07</v>
      </c>
      <c r="AN127" s="6">
        <v>96.525999999999996</v>
      </c>
      <c r="AO127" s="6">
        <v>131.27500000000001</v>
      </c>
      <c r="AP127" s="6">
        <v>153.846</v>
      </c>
      <c r="AQ127" s="6">
        <v>178.34100000000001</v>
      </c>
      <c r="AR127" s="6">
        <v>118.505</v>
      </c>
      <c r="AS127" s="6">
        <v>101.813</v>
      </c>
      <c r="AT127" s="6">
        <v>103.428</v>
      </c>
      <c r="AU127" s="6">
        <v>99.119</v>
      </c>
      <c r="AV127" s="6">
        <v>48.5</v>
      </c>
      <c r="AW127" s="6">
        <v>117.5</v>
      </c>
      <c r="AX127" s="6">
        <v>121.2</v>
      </c>
      <c r="AY127" s="6">
        <v>133.97999999999999</v>
      </c>
      <c r="AZ127" s="6">
        <v>174.03100000000001</v>
      </c>
      <c r="BA127" s="6">
        <v>192.684</v>
      </c>
      <c r="BB127" s="6">
        <v>196.679</v>
      </c>
      <c r="BC127" s="6">
        <v>127.456</v>
      </c>
      <c r="BD127" s="6">
        <v>141.96</v>
      </c>
      <c r="BE127" s="6">
        <v>119.675</v>
      </c>
      <c r="BF127" s="7">
        <v>0</v>
      </c>
    </row>
    <row r="128" spans="1:58" x14ac:dyDescent="0.35">
      <c r="A128" s="4" t="s">
        <v>31</v>
      </c>
      <c r="B128" s="4" t="str">
        <f>VLOOKUP(A128,'DE-EN Country'!$A$1:$B$25,2,FALSE)</f>
        <v>Luxemburg</v>
      </c>
      <c r="C128" s="4" t="s">
        <v>4</v>
      </c>
      <c r="D128" s="4" t="s">
        <v>5</v>
      </c>
      <c r="E128" s="5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11.694000000000001</v>
      </c>
      <c r="R128" s="6">
        <v>10.874000000000001</v>
      </c>
      <c r="S128" s="6">
        <v>10.75</v>
      </c>
      <c r="T128" s="6">
        <v>13.176</v>
      </c>
      <c r="U128" s="6">
        <v>13.113</v>
      </c>
      <c r="V128" s="6">
        <v>13.154</v>
      </c>
      <c r="W128" s="6">
        <v>14.103999999999999</v>
      </c>
      <c r="X128" s="6">
        <v>12.464</v>
      </c>
      <c r="Y128" s="6">
        <v>11.911</v>
      </c>
      <c r="Z128" s="6">
        <v>13.236000000000001</v>
      </c>
      <c r="AA128" s="6">
        <v>13.281000000000001</v>
      </c>
      <c r="AB128" s="6">
        <v>13</v>
      </c>
      <c r="AC128" s="6">
        <v>16.434999999999999</v>
      </c>
      <c r="AD128" s="6">
        <v>15.634</v>
      </c>
      <c r="AE128" s="6">
        <v>15.81</v>
      </c>
      <c r="AF128" s="6">
        <v>15.323</v>
      </c>
      <c r="AG128" s="6">
        <v>18.620999999999999</v>
      </c>
      <c r="AH128" s="6">
        <v>16.315000000000001</v>
      </c>
      <c r="AI128" s="6">
        <v>16.686</v>
      </c>
      <c r="AJ128" s="6">
        <v>15.62</v>
      </c>
      <c r="AK128" s="6">
        <v>16.911000000000001</v>
      </c>
      <c r="AL128" s="6">
        <v>18.440999999999999</v>
      </c>
      <c r="AM128" s="6">
        <v>18.856000000000002</v>
      </c>
      <c r="AN128" s="6">
        <v>19.123999999999999</v>
      </c>
      <c r="AO128" s="6">
        <v>18.841000000000001</v>
      </c>
      <c r="AP128" s="6">
        <v>16.667999999999999</v>
      </c>
      <c r="AQ128" s="6">
        <v>17.164000000000001</v>
      </c>
      <c r="AR128" s="6">
        <v>17.704999999999998</v>
      </c>
      <c r="AS128" s="6">
        <v>16.132000000000001</v>
      </c>
      <c r="AT128" s="6">
        <v>13.558</v>
      </c>
      <c r="AU128" s="6">
        <v>27.154</v>
      </c>
      <c r="AV128" s="6">
        <v>21.571000000000002</v>
      </c>
      <c r="AW128" s="6">
        <v>25.484000000000002</v>
      </c>
      <c r="AX128" s="6">
        <v>29.774999999999999</v>
      </c>
      <c r="AY128" s="6">
        <v>30.57</v>
      </c>
      <c r="AZ128" s="6">
        <v>28.818000000000001</v>
      </c>
      <c r="BA128" s="6">
        <v>30.527000000000001</v>
      </c>
      <c r="BB128" s="6">
        <v>31.373999999999999</v>
      </c>
      <c r="BC128" s="6">
        <v>28.324000000000002</v>
      </c>
      <c r="BD128" s="6">
        <v>29.948</v>
      </c>
      <c r="BE128" s="6">
        <v>32.344000000000001</v>
      </c>
      <c r="BF128" s="7">
        <v>0</v>
      </c>
    </row>
    <row r="129" spans="1:58" x14ac:dyDescent="0.35">
      <c r="A129" s="8" t="s">
        <v>31</v>
      </c>
      <c r="B129" s="4" t="str">
        <f>VLOOKUP(A129,'DE-EN Country'!$A$1:$B$25,2,FALSE)</f>
        <v>Luxemburg</v>
      </c>
      <c r="C129" s="4" t="s">
        <v>6</v>
      </c>
      <c r="D129" s="4" t="s">
        <v>5</v>
      </c>
      <c r="E129" s="5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0</v>
      </c>
      <c r="AE129" s="6">
        <v>0</v>
      </c>
      <c r="AF129" s="6">
        <v>0</v>
      </c>
      <c r="AG129" s="6">
        <v>0</v>
      </c>
      <c r="AH129" s="6">
        <v>0</v>
      </c>
      <c r="AI129" s="6">
        <v>0</v>
      </c>
      <c r="AJ129" s="6">
        <v>0</v>
      </c>
      <c r="AK129" s="6">
        <v>0</v>
      </c>
      <c r="AL129" s="6">
        <v>0</v>
      </c>
      <c r="AM129" s="6">
        <v>0</v>
      </c>
      <c r="AN129" s="6">
        <v>0</v>
      </c>
      <c r="AO129" s="6">
        <v>0</v>
      </c>
      <c r="AP129" s="6">
        <v>0</v>
      </c>
      <c r="AQ129" s="6">
        <v>0</v>
      </c>
      <c r="AR129" s="6">
        <v>0</v>
      </c>
      <c r="AS129" s="6">
        <v>0</v>
      </c>
      <c r="AT129" s="6">
        <v>0</v>
      </c>
      <c r="AU129" s="6">
        <v>0</v>
      </c>
      <c r="AV129" s="6">
        <v>0</v>
      </c>
      <c r="AW129" s="6">
        <v>0</v>
      </c>
      <c r="AX129" s="6">
        <v>0</v>
      </c>
      <c r="AY129" s="6">
        <v>0</v>
      </c>
      <c r="AZ129" s="6">
        <v>0</v>
      </c>
      <c r="BA129" s="6">
        <v>0</v>
      </c>
      <c r="BB129" s="6">
        <v>0</v>
      </c>
      <c r="BC129" s="6">
        <v>0</v>
      </c>
      <c r="BD129" s="6">
        <v>0</v>
      </c>
      <c r="BE129" s="6">
        <v>0</v>
      </c>
      <c r="BF129" s="7">
        <v>0</v>
      </c>
    </row>
    <row r="130" spans="1:58" x14ac:dyDescent="0.35">
      <c r="A130" s="8" t="s">
        <v>31</v>
      </c>
      <c r="B130" s="4" t="str">
        <f>VLOOKUP(A130,'DE-EN Country'!$A$1:$B$25,2,FALSE)</f>
        <v>Luxemburg</v>
      </c>
      <c r="C130" s="4" t="s">
        <v>7</v>
      </c>
      <c r="D130" s="4" t="s">
        <v>5</v>
      </c>
      <c r="E130" s="5">
        <v>137</v>
      </c>
      <c r="F130" s="6">
        <v>138</v>
      </c>
      <c r="G130" s="6">
        <v>138</v>
      </c>
      <c r="H130" s="6">
        <v>140</v>
      </c>
      <c r="I130" s="6">
        <v>129</v>
      </c>
      <c r="J130" s="6">
        <v>110</v>
      </c>
      <c r="K130" s="6">
        <v>100</v>
      </c>
      <c r="L130" s="6">
        <v>107</v>
      </c>
      <c r="M130" s="6">
        <v>111</v>
      </c>
      <c r="N130" s="6">
        <v>116</v>
      </c>
      <c r="O130" s="6">
        <v>131</v>
      </c>
      <c r="P130" s="6">
        <v>128</v>
      </c>
      <c r="Q130" s="6">
        <v>124.334</v>
      </c>
      <c r="R130" s="6">
        <v>129.44300000000001</v>
      </c>
      <c r="S130" s="6">
        <v>130.43799999999999</v>
      </c>
      <c r="T130" s="6">
        <v>129.28299999999999</v>
      </c>
      <c r="U130" s="6">
        <v>94.811999999999998</v>
      </c>
      <c r="V130" s="6">
        <v>80.561999999999998</v>
      </c>
      <c r="W130" s="6">
        <v>75.42</v>
      </c>
      <c r="X130" s="6">
        <v>112.926</v>
      </c>
      <c r="Y130" s="6">
        <v>120.84099999999999</v>
      </c>
      <c r="Z130" s="6">
        <v>150.19999999999999</v>
      </c>
      <c r="AA130" s="6">
        <v>119.547</v>
      </c>
      <c r="AB130" s="6">
        <v>143.11600000000001</v>
      </c>
      <c r="AC130" s="6">
        <v>125.877</v>
      </c>
      <c r="AD130" s="6">
        <v>109.619</v>
      </c>
      <c r="AE130" s="6">
        <v>139.429</v>
      </c>
      <c r="AF130" s="6">
        <v>141.71799999999999</v>
      </c>
      <c r="AG130" s="6">
        <v>135.53200000000001</v>
      </c>
      <c r="AH130" s="6">
        <v>109.977</v>
      </c>
      <c r="AI130" s="6">
        <v>50.356999999999999</v>
      </c>
      <c r="AJ130" s="6">
        <v>80.260999999999996</v>
      </c>
      <c r="AK130" s="6">
        <v>94.55</v>
      </c>
      <c r="AL130" s="6">
        <v>117.04600000000001</v>
      </c>
      <c r="AM130" s="6">
        <v>105.45</v>
      </c>
      <c r="AN130" s="6">
        <v>116.51300000000001</v>
      </c>
      <c r="AO130" s="6">
        <v>105.43899999999999</v>
      </c>
      <c r="AP130" s="6">
        <v>87.367000000000004</v>
      </c>
      <c r="AQ130" s="6">
        <v>110.52200000000001</v>
      </c>
      <c r="AR130" s="6">
        <v>59.305999999999997</v>
      </c>
      <c r="AS130" s="6">
        <v>59.158999999999999</v>
      </c>
      <c r="AT130" s="6">
        <v>66.539000000000001</v>
      </c>
      <c r="AU130" s="6">
        <v>50.12</v>
      </c>
      <c r="AV130" s="6">
        <v>63.076000000000001</v>
      </c>
      <c r="AW130" s="6">
        <v>54.235999999999997</v>
      </c>
      <c r="AX130" s="6">
        <v>81.191000000000003</v>
      </c>
      <c r="AY130" s="6">
        <v>94.028999999999996</v>
      </c>
      <c r="AZ130" s="6">
        <v>106.643</v>
      </c>
      <c r="BA130" s="6">
        <v>93.573999999999998</v>
      </c>
      <c r="BB130" s="6">
        <v>97.180999999999997</v>
      </c>
      <c r="BC130" s="6">
        <v>98.613</v>
      </c>
      <c r="BD130" s="6">
        <v>100.91</v>
      </c>
      <c r="BE130" s="6">
        <v>92.355000000000004</v>
      </c>
      <c r="BF130" s="7">
        <v>0</v>
      </c>
    </row>
    <row r="131" spans="1:58" x14ac:dyDescent="0.35">
      <c r="A131" s="8" t="s">
        <v>31</v>
      </c>
      <c r="B131" s="4" t="str">
        <f>VLOOKUP(A131,'DE-EN Country'!$A$1:$B$25,2,FALSE)</f>
        <v>Luxemburg</v>
      </c>
      <c r="C131" s="4" t="s">
        <v>8</v>
      </c>
      <c r="D131" s="4" t="s">
        <v>5</v>
      </c>
      <c r="E131" s="5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0</v>
      </c>
      <c r="AJ131" s="6">
        <v>0</v>
      </c>
      <c r="AK131" s="6">
        <v>0</v>
      </c>
      <c r="AL131" s="6">
        <v>0</v>
      </c>
      <c r="AM131" s="6">
        <v>0</v>
      </c>
      <c r="AN131" s="6">
        <v>0</v>
      </c>
      <c r="AO131" s="6">
        <v>0</v>
      </c>
      <c r="AP131" s="6">
        <v>0</v>
      </c>
      <c r="AQ131" s="6">
        <v>0</v>
      </c>
      <c r="AR131" s="6">
        <v>0</v>
      </c>
      <c r="AS131" s="6">
        <v>0</v>
      </c>
      <c r="AT131" s="6">
        <v>0</v>
      </c>
      <c r="AU131" s="6">
        <v>0</v>
      </c>
      <c r="AV131" s="6">
        <v>0</v>
      </c>
      <c r="AW131" s="6">
        <v>0</v>
      </c>
      <c r="AX131" s="6">
        <v>0</v>
      </c>
      <c r="AY131" s="6">
        <v>0</v>
      </c>
      <c r="AZ131" s="6">
        <v>0</v>
      </c>
      <c r="BA131" s="6">
        <v>0</v>
      </c>
      <c r="BB131" s="6">
        <v>0</v>
      </c>
      <c r="BC131" s="6">
        <v>0</v>
      </c>
      <c r="BD131" s="6">
        <v>0</v>
      </c>
      <c r="BE131" s="6">
        <v>0</v>
      </c>
      <c r="BF131" s="7">
        <v>0</v>
      </c>
    </row>
    <row r="132" spans="1:58" x14ac:dyDescent="0.35">
      <c r="A132" s="8" t="s">
        <v>31</v>
      </c>
      <c r="B132" s="4" t="str">
        <f>VLOOKUP(A132,'DE-EN Country'!$A$1:$B$25,2,FALSE)</f>
        <v>Luxemburg</v>
      </c>
      <c r="C132" s="4" t="s">
        <v>9</v>
      </c>
      <c r="D132" s="4" t="s">
        <v>5</v>
      </c>
      <c r="E132" s="5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2.0190000000000001</v>
      </c>
      <c r="R132" s="6">
        <v>3.3780000000000001</v>
      </c>
      <c r="S132" s="6">
        <v>8.9250000000000007</v>
      </c>
      <c r="T132" s="6">
        <v>12.852</v>
      </c>
      <c r="U132" s="6">
        <v>15.177</v>
      </c>
      <c r="V132" s="6">
        <v>15.897</v>
      </c>
      <c r="W132" s="6">
        <v>14.619</v>
      </c>
      <c r="X132" s="6">
        <v>11.304</v>
      </c>
      <c r="Y132" s="6">
        <v>9.1110000000000007</v>
      </c>
      <c r="Z132" s="6">
        <v>5.6520000000000001</v>
      </c>
      <c r="AA132" s="6">
        <v>2.3820000000000001</v>
      </c>
      <c r="AB132" s="6">
        <v>2</v>
      </c>
      <c r="AC132" s="6">
        <v>1.605</v>
      </c>
      <c r="AD132" s="6">
        <v>4.8659999999999997</v>
      </c>
      <c r="AE132" s="6">
        <v>6.3659999999999997</v>
      </c>
      <c r="AF132" s="6">
        <v>12.153</v>
      </c>
      <c r="AG132" s="6">
        <v>16.347000000000001</v>
      </c>
      <c r="AH132" s="6">
        <v>15.084</v>
      </c>
      <c r="AI132" s="6">
        <v>17.411999999999999</v>
      </c>
      <c r="AJ132" s="6">
        <v>14.352</v>
      </c>
      <c r="AK132" s="6">
        <v>11.493</v>
      </c>
      <c r="AL132" s="6">
        <v>7.2030000000000003</v>
      </c>
      <c r="AM132" s="6">
        <v>3.1320000000000001</v>
      </c>
      <c r="AN132" s="6">
        <v>1.68</v>
      </c>
      <c r="AO132" s="6">
        <v>1.845</v>
      </c>
      <c r="AP132" s="6">
        <v>6.117</v>
      </c>
      <c r="AQ132" s="6">
        <v>8.5289999999999999</v>
      </c>
      <c r="AR132" s="6">
        <v>12.414</v>
      </c>
      <c r="AS132" s="6">
        <v>14.973000000000001</v>
      </c>
      <c r="AT132" s="6">
        <v>17.283000000000001</v>
      </c>
      <c r="AU132" s="6">
        <v>16.998000000000001</v>
      </c>
      <c r="AV132" s="6">
        <v>14.000999999999999</v>
      </c>
      <c r="AW132" s="6">
        <v>10.734</v>
      </c>
      <c r="AX132" s="6">
        <v>5.2560000000000002</v>
      </c>
      <c r="AY132" s="6">
        <v>2.2290000000000001</v>
      </c>
      <c r="AZ132" s="6">
        <v>2.0459999999999998</v>
      </c>
      <c r="BA132" s="6">
        <v>2.798</v>
      </c>
      <c r="BB132" s="6">
        <v>4.0739999999999998</v>
      </c>
      <c r="BC132" s="6">
        <v>13.257999999999999</v>
      </c>
      <c r="BD132" s="6">
        <v>22.262</v>
      </c>
      <c r="BE132" s="6">
        <v>27.827999999999999</v>
      </c>
      <c r="BF132" s="7">
        <v>0</v>
      </c>
    </row>
    <row r="133" spans="1:58" x14ac:dyDescent="0.35">
      <c r="A133" s="8" t="s">
        <v>31</v>
      </c>
      <c r="B133" s="4" t="str">
        <f>VLOOKUP(A133,'DE-EN Country'!$A$1:$B$25,2,FALSE)</f>
        <v>Luxemburg</v>
      </c>
      <c r="C133" s="4" t="s">
        <v>10</v>
      </c>
      <c r="D133" s="4" t="s">
        <v>5</v>
      </c>
      <c r="E133" s="5">
        <v>10</v>
      </c>
      <c r="F133" s="6">
        <v>12</v>
      </c>
      <c r="G133" s="6">
        <v>9</v>
      </c>
      <c r="H133" s="6">
        <v>7</v>
      </c>
      <c r="I133" s="6">
        <v>6</v>
      </c>
      <c r="J133" s="6">
        <v>4</v>
      </c>
      <c r="K133" s="6">
        <v>4</v>
      </c>
      <c r="L133" s="6">
        <v>4</v>
      </c>
      <c r="M133" s="6">
        <v>4</v>
      </c>
      <c r="N133" s="6">
        <v>5</v>
      </c>
      <c r="O133" s="6">
        <v>11</v>
      </c>
      <c r="P133" s="6">
        <v>11</v>
      </c>
      <c r="Q133" s="6">
        <v>20.821000000000002</v>
      </c>
      <c r="R133" s="6">
        <v>22.54</v>
      </c>
      <c r="S133" s="6">
        <v>28.297000000000001</v>
      </c>
      <c r="T133" s="6">
        <v>14.775</v>
      </c>
      <c r="U133" s="6">
        <v>12.749000000000001</v>
      </c>
      <c r="V133" s="6">
        <v>16.803000000000001</v>
      </c>
      <c r="W133" s="6">
        <v>17.518000000000001</v>
      </c>
      <c r="X133" s="6">
        <v>13.457000000000001</v>
      </c>
      <c r="Y133" s="6">
        <v>17.68</v>
      </c>
      <c r="Z133" s="6">
        <v>27.16</v>
      </c>
      <c r="AA133" s="6">
        <v>22.87</v>
      </c>
      <c r="AB133" s="6">
        <v>20.663</v>
      </c>
      <c r="AC133" s="6">
        <v>38.917999999999999</v>
      </c>
      <c r="AD133" s="6">
        <v>24.617000000000001</v>
      </c>
      <c r="AE133" s="6">
        <v>24.841999999999999</v>
      </c>
      <c r="AF133" s="6">
        <v>22.346</v>
      </c>
      <c r="AG133" s="6">
        <v>15.994</v>
      </c>
      <c r="AH133" s="6">
        <v>12.948</v>
      </c>
      <c r="AI133" s="6">
        <v>10.917999999999999</v>
      </c>
      <c r="AJ133" s="6">
        <v>14.589</v>
      </c>
      <c r="AK133" s="6">
        <v>16.521999999999998</v>
      </c>
      <c r="AL133" s="6">
        <v>23.17</v>
      </c>
      <c r="AM133" s="6">
        <v>26.292000000000002</v>
      </c>
      <c r="AN133" s="6">
        <v>32.552</v>
      </c>
      <c r="AO133" s="6">
        <v>28.731999999999999</v>
      </c>
      <c r="AP133" s="6">
        <v>22.885000000000002</v>
      </c>
      <c r="AQ133" s="6">
        <v>39.298999999999999</v>
      </c>
      <c r="AR133" s="6">
        <v>19.658999999999999</v>
      </c>
      <c r="AS133" s="6">
        <v>17.39</v>
      </c>
      <c r="AT133" s="6">
        <v>15.452999999999999</v>
      </c>
      <c r="AU133" s="6">
        <v>11.95</v>
      </c>
      <c r="AV133" s="6">
        <v>13.762</v>
      </c>
      <c r="AW133" s="6">
        <v>19.233000000000001</v>
      </c>
      <c r="AX133" s="6">
        <v>29.158000000000001</v>
      </c>
      <c r="AY133" s="6">
        <v>24.25</v>
      </c>
      <c r="AZ133" s="6">
        <v>34.579000000000001</v>
      </c>
      <c r="BA133" s="6">
        <v>33.051000000000002</v>
      </c>
      <c r="BB133" s="6">
        <v>48.290999999999997</v>
      </c>
      <c r="BC133" s="6">
        <v>38.936</v>
      </c>
      <c r="BD133" s="6">
        <v>22.442</v>
      </c>
      <c r="BE133" s="6">
        <v>17.954000000000001</v>
      </c>
      <c r="BF133" s="7">
        <v>0</v>
      </c>
    </row>
    <row r="134" spans="1:58" hidden="1" x14ac:dyDescent="0.35">
      <c r="A134" s="4" t="s">
        <v>32</v>
      </c>
      <c r="B134" s="4" t="e">
        <f>VLOOKUP(A134,'DE-EN Country'!$A$1:$B$25,2,FALSE)</f>
        <v>#N/A</v>
      </c>
      <c r="C134" s="4" t="s">
        <v>4</v>
      </c>
      <c r="D134" s="4" t="s">
        <v>5</v>
      </c>
      <c r="E134" s="5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0</v>
      </c>
      <c r="AN134" s="6">
        <v>0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0</v>
      </c>
      <c r="AU134" s="6">
        <v>0</v>
      </c>
      <c r="AV134" s="6">
        <v>0</v>
      </c>
      <c r="AW134" s="6">
        <v>0</v>
      </c>
      <c r="AX134" s="6">
        <v>0</v>
      </c>
      <c r="AY134" s="6">
        <v>0</v>
      </c>
      <c r="AZ134" s="6">
        <v>0</v>
      </c>
      <c r="BA134" s="6">
        <v>0</v>
      </c>
      <c r="BB134" s="6">
        <v>0</v>
      </c>
      <c r="BC134" s="6">
        <v>0</v>
      </c>
      <c r="BD134" s="6">
        <v>0</v>
      </c>
      <c r="BE134" s="6">
        <v>0</v>
      </c>
      <c r="BF134" s="7">
        <v>0</v>
      </c>
    </row>
    <row r="135" spans="1:58" hidden="1" x14ac:dyDescent="0.35">
      <c r="A135" s="8" t="s">
        <v>32</v>
      </c>
      <c r="B135" s="4" t="e">
        <f>VLOOKUP(A135,'DE-EN Country'!$A$1:$B$25,2,FALSE)</f>
        <v>#N/A</v>
      </c>
      <c r="C135" s="4" t="s">
        <v>6</v>
      </c>
      <c r="D135" s="4" t="s">
        <v>5</v>
      </c>
      <c r="E135" s="5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0</v>
      </c>
      <c r="AP135" s="6">
        <v>0</v>
      </c>
      <c r="AQ135" s="6">
        <v>0</v>
      </c>
      <c r="AR135" s="6">
        <v>0</v>
      </c>
      <c r="AS135" s="6">
        <v>0</v>
      </c>
      <c r="AT135" s="6">
        <v>0</v>
      </c>
      <c r="AU135" s="6">
        <v>0</v>
      </c>
      <c r="AV135" s="6">
        <v>0</v>
      </c>
      <c r="AW135" s="6">
        <v>0</v>
      </c>
      <c r="AX135" s="6">
        <v>0</v>
      </c>
      <c r="AY135" s="6">
        <v>0</v>
      </c>
      <c r="AZ135" s="6">
        <v>0</v>
      </c>
      <c r="BA135" s="6">
        <v>0</v>
      </c>
      <c r="BB135" s="6">
        <v>0</v>
      </c>
      <c r="BC135" s="6">
        <v>0</v>
      </c>
      <c r="BD135" s="6">
        <v>0</v>
      </c>
      <c r="BE135" s="6">
        <v>0</v>
      </c>
      <c r="BF135" s="7">
        <v>0</v>
      </c>
    </row>
    <row r="136" spans="1:58" hidden="1" x14ac:dyDescent="0.35">
      <c r="A136" s="8" t="s">
        <v>32</v>
      </c>
      <c r="B136" s="4" t="e">
        <f>VLOOKUP(A136,'DE-EN Country'!$A$1:$B$25,2,FALSE)</f>
        <v>#N/A</v>
      </c>
      <c r="C136" s="4" t="s">
        <v>7</v>
      </c>
      <c r="D136" s="4" t="s">
        <v>5</v>
      </c>
      <c r="E136" s="5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0</v>
      </c>
      <c r="AE136" s="6">
        <v>0</v>
      </c>
      <c r="AF136" s="6">
        <v>0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  <c r="AO136" s="6">
        <v>0</v>
      </c>
      <c r="AP136" s="6">
        <v>0</v>
      </c>
      <c r="AQ136" s="6">
        <v>0</v>
      </c>
      <c r="AR136" s="6">
        <v>0</v>
      </c>
      <c r="AS136" s="6">
        <v>0</v>
      </c>
      <c r="AT136" s="6">
        <v>0</v>
      </c>
      <c r="AU136" s="6">
        <v>0</v>
      </c>
      <c r="AV136" s="6">
        <v>0</v>
      </c>
      <c r="AW136" s="6">
        <v>0</v>
      </c>
      <c r="AX136" s="6">
        <v>0</v>
      </c>
      <c r="AY136" s="6">
        <v>0</v>
      </c>
      <c r="AZ136" s="6">
        <v>0</v>
      </c>
      <c r="BA136" s="6">
        <v>0</v>
      </c>
      <c r="BB136" s="6">
        <v>0</v>
      </c>
      <c r="BC136" s="6">
        <v>0</v>
      </c>
      <c r="BD136" s="6">
        <v>0</v>
      </c>
      <c r="BE136" s="6">
        <v>0</v>
      </c>
      <c r="BF136" s="7">
        <v>0</v>
      </c>
    </row>
    <row r="137" spans="1:58" hidden="1" x14ac:dyDescent="0.35">
      <c r="A137" s="8" t="s">
        <v>32</v>
      </c>
      <c r="B137" s="4" t="e">
        <f>VLOOKUP(A137,'DE-EN Country'!$A$1:$B$25,2,FALSE)</f>
        <v>#N/A</v>
      </c>
      <c r="C137" s="4" t="s">
        <v>8</v>
      </c>
      <c r="D137" s="4" t="s">
        <v>5</v>
      </c>
      <c r="E137" s="5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>
        <v>0</v>
      </c>
      <c r="AG137" s="6">
        <v>0</v>
      </c>
      <c r="AH137" s="6">
        <v>0</v>
      </c>
      <c r="AI137" s="6">
        <v>0</v>
      </c>
      <c r="AJ137" s="6">
        <v>0</v>
      </c>
      <c r="AK137" s="6">
        <v>0</v>
      </c>
      <c r="AL137" s="6">
        <v>0</v>
      </c>
      <c r="AM137" s="6">
        <v>0</v>
      </c>
      <c r="AN137" s="6">
        <v>0</v>
      </c>
      <c r="AO137" s="6">
        <v>0</v>
      </c>
      <c r="AP137" s="6">
        <v>0</v>
      </c>
      <c r="AQ137" s="6">
        <v>0</v>
      </c>
      <c r="AR137" s="6">
        <v>0</v>
      </c>
      <c r="AS137" s="6">
        <v>0</v>
      </c>
      <c r="AT137" s="6">
        <v>0</v>
      </c>
      <c r="AU137" s="6">
        <v>0</v>
      </c>
      <c r="AV137" s="6">
        <v>0</v>
      </c>
      <c r="AW137" s="6">
        <v>0</v>
      </c>
      <c r="AX137" s="6">
        <v>0</v>
      </c>
      <c r="AY137" s="6">
        <v>0</v>
      </c>
      <c r="AZ137" s="6">
        <v>0</v>
      </c>
      <c r="BA137" s="6">
        <v>0</v>
      </c>
      <c r="BB137" s="6">
        <v>0</v>
      </c>
      <c r="BC137" s="6">
        <v>0</v>
      </c>
      <c r="BD137" s="6">
        <v>0</v>
      </c>
      <c r="BE137" s="6">
        <v>0</v>
      </c>
      <c r="BF137" s="7">
        <v>0</v>
      </c>
    </row>
    <row r="138" spans="1:58" hidden="1" x14ac:dyDescent="0.35">
      <c r="A138" s="8" t="s">
        <v>32</v>
      </c>
      <c r="B138" s="4" t="e">
        <f>VLOOKUP(A138,'DE-EN Country'!$A$1:$B$25,2,FALSE)</f>
        <v>#N/A</v>
      </c>
      <c r="C138" s="4" t="s">
        <v>9</v>
      </c>
      <c r="D138" s="4" t="s">
        <v>5</v>
      </c>
      <c r="E138" s="5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0</v>
      </c>
      <c r="AP138" s="6">
        <v>0</v>
      </c>
      <c r="AQ138" s="6">
        <v>0</v>
      </c>
      <c r="AR138" s="6">
        <v>0</v>
      </c>
      <c r="AS138" s="6">
        <v>0</v>
      </c>
      <c r="AT138" s="6">
        <v>0</v>
      </c>
      <c r="AU138" s="6">
        <v>0</v>
      </c>
      <c r="AV138" s="6">
        <v>0</v>
      </c>
      <c r="AW138" s="6">
        <v>0</v>
      </c>
      <c r="AX138" s="6">
        <v>0</v>
      </c>
      <c r="AY138" s="6">
        <v>0</v>
      </c>
      <c r="AZ138" s="6">
        <v>0</v>
      </c>
      <c r="BA138" s="6">
        <v>0</v>
      </c>
      <c r="BB138" s="6">
        <v>0</v>
      </c>
      <c r="BC138" s="6">
        <v>0</v>
      </c>
      <c r="BD138" s="6">
        <v>0</v>
      </c>
      <c r="BE138" s="6">
        <v>0</v>
      </c>
      <c r="BF138" s="7">
        <v>0</v>
      </c>
    </row>
    <row r="139" spans="1:58" hidden="1" x14ac:dyDescent="0.35">
      <c r="A139" s="8" t="s">
        <v>32</v>
      </c>
      <c r="B139" s="4" t="e">
        <f>VLOOKUP(A139,'DE-EN Country'!$A$1:$B$25,2,FALSE)</f>
        <v>#N/A</v>
      </c>
      <c r="C139" s="4" t="s">
        <v>10</v>
      </c>
      <c r="D139" s="4" t="s">
        <v>5</v>
      </c>
      <c r="E139" s="5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0</v>
      </c>
      <c r="AP139" s="6">
        <v>0</v>
      </c>
      <c r="AQ139" s="6">
        <v>0</v>
      </c>
      <c r="AR139" s="6">
        <v>0</v>
      </c>
      <c r="AS139" s="6">
        <v>0</v>
      </c>
      <c r="AT139" s="6">
        <v>0</v>
      </c>
      <c r="AU139" s="6">
        <v>0</v>
      </c>
      <c r="AV139" s="6">
        <v>0</v>
      </c>
      <c r="AW139" s="6">
        <v>0</v>
      </c>
      <c r="AX139" s="6">
        <v>0</v>
      </c>
      <c r="AY139" s="6">
        <v>0</v>
      </c>
      <c r="AZ139" s="6">
        <v>0</v>
      </c>
      <c r="BA139" s="6">
        <v>0</v>
      </c>
      <c r="BB139" s="6">
        <v>0</v>
      </c>
      <c r="BC139" s="6">
        <v>0</v>
      </c>
      <c r="BD139" s="6">
        <v>0</v>
      </c>
      <c r="BE139" s="6">
        <v>0</v>
      </c>
      <c r="BF139" s="7">
        <v>0</v>
      </c>
    </row>
    <row r="140" spans="1:58" hidden="1" x14ac:dyDescent="0.35">
      <c r="A140" s="4" t="s">
        <v>33</v>
      </c>
      <c r="B140" s="4" t="e">
        <f>VLOOKUP(A140,'DE-EN Country'!$A$1:$B$25,2,FALSE)</f>
        <v>#N/A</v>
      </c>
      <c r="C140" s="4" t="s">
        <v>4</v>
      </c>
      <c r="D140" s="4" t="s">
        <v>5</v>
      </c>
      <c r="E140" s="5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0</v>
      </c>
      <c r="AQ140" s="6">
        <v>0</v>
      </c>
      <c r="AR140" s="6">
        <v>0</v>
      </c>
      <c r="AS140" s="6">
        <v>0</v>
      </c>
      <c r="AT140" s="6">
        <v>0</v>
      </c>
      <c r="AU140" s="6">
        <v>0</v>
      </c>
      <c r="AV140" s="6">
        <v>0</v>
      </c>
      <c r="AW140" s="6">
        <v>0</v>
      </c>
      <c r="AX140" s="6">
        <v>0</v>
      </c>
      <c r="AY140" s="6">
        <v>0</v>
      </c>
      <c r="AZ140" s="6">
        <v>0</v>
      </c>
      <c r="BA140" s="6">
        <v>2.5630000000000002</v>
      </c>
      <c r="BB140" s="6">
        <v>1.9419999999999999</v>
      </c>
      <c r="BC140" s="6">
        <v>1.524</v>
      </c>
      <c r="BD140" s="6">
        <v>1.579</v>
      </c>
      <c r="BE140" s="6">
        <v>1.907</v>
      </c>
      <c r="BF140" s="7">
        <v>0</v>
      </c>
    </row>
    <row r="141" spans="1:58" hidden="1" x14ac:dyDescent="0.35">
      <c r="A141" s="8" t="s">
        <v>33</v>
      </c>
      <c r="B141" s="4" t="e">
        <f>VLOOKUP(A141,'DE-EN Country'!$A$1:$B$25,2,FALSE)</f>
        <v>#N/A</v>
      </c>
      <c r="C141" s="4" t="s">
        <v>6</v>
      </c>
      <c r="D141" s="4" t="s">
        <v>5</v>
      </c>
      <c r="E141" s="5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0</v>
      </c>
      <c r="AF141" s="6">
        <v>0</v>
      </c>
      <c r="AG141" s="6">
        <v>0</v>
      </c>
      <c r="AH141" s="6">
        <v>0</v>
      </c>
      <c r="AI141" s="6">
        <v>0</v>
      </c>
      <c r="AJ141" s="6">
        <v>0</v>
      </c>
      <c r="AK141" s="6">
        <v>0</v>
      </c>
      <c r="AL141" s="6">
        <v>0</v>
      </c>
      <c r="AM141" s="6">
        <v>0</v>
      </c>
      <c r="AN141" s="6">
        <v>0</v>
      </c>
      <c r="AO141" s="6">
        <v>0</v>
      </c>
      <c r="AP141" s="6">
        <v>0</v>
      </c>
      <c r="AQ141" s="6">
        <v>0</v>
      </c>
      <c r="AR141" s="6">
        <v>0</v>
      </c>
      <c r="AS141" s="6">
        <v>0</v>
      </c>
      <c r="AT141" s="6">
        <v>0</v>
      </c>
      <c r="AU141" s="6">
        <v>0</v>
      </c>
      <c r="AV141" s="6">
        <v>0</v>
      </c>
      <c r="AW141" s="6">
        <v>0</v>
      </c>
      <c r="AX141" s="6">
        <v>0</v>
      </c>
      <c r="AY141" s="6">
        <v>0</v>
      </c>
      <c r="AZ141" s="6">
        <v>0</v>
      </c>
      <c r="BA141" s="6">
        <v>0</v>
      </c>
      <c r="BB141" s="6">
        <v>0</v>
      </c>
      <c r="BC141" s="6">
        <v>0</v>
      </c>
      <c r="BD141" s="6">
        <v>0</v>
      </c>
      <c r="BE141" s="6">
        <v>0</v>
      </c>
      <c r="BF141" s="7">
        <v>0</v>
      </c>
    </row>
    <row r="142" spans="1:58" hidden="1" x14ac:dyDescent="0.35">
      <c r="A142" s="8" t="s">
        <v>33</v>
      </c>
      <c r="B142" s="4" t="e">
        <f>VLOOKUP(A142,'DE-EN Country'!$A$1:$B$25,2,FALSE)</f>
        <v>#N/A</v>
      </c>
      <c r="C142" s="4" t="s">
        <v>7</v>
      </c>
      <c r="D142" s="4" t="s">
        <v>5</v>
      </c>
      <c r="E142" s="5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F142" s="6">
        <v>0</v>
      </c>
      <c r="AG142" s="6">
        <v>0</v>
      </c>
      <c r="AH142" s="6">
        <v>0</v>
      </c>
      <c r="AI142" s="6">
        <v>0</v>
      </c>
      <c r="AJ142" s="6">
        <v>0</v>
      </c>
      <c r="AK142" s="6">
        <v>0</v>
      </c>
      <c r="AL142" s="6">
        <v>0</v>
      </c>
      <c r="AM142" s="6">
        <v>0</v>
      </c>
      <c r="AN142" s="6">
        <v>0</v>
      </c>
      <c r="AO142" s="6">
        <v>0</v>
      </c>
      <c r="AP142" s="6">
        <v>0</v>
      </c>
      <c r="AQ142" s="6">
        <v>0</v>
      </c>
      <c r="AR142" s="6">
        <v>0</v>
      </c>
      <c r="AS142" s="6">
        <v>0</v>
      </c>
      <c r="AT142" s="6">
        <v>0</v>
      </c>
      <c r="AU142" s="6">
        <v>0</v>
      </c>
      <c r="AV142" s="6">
        <v>0</v>
      </c>
      <c r="AW142" s="6">
        <v>0</v>
      </c>
      <c r="AX142" s="6">
        <v>0</v>
      </c>
      <c r="AY142" s="6">
        <v>0</v>
      </c>
      <c r="AZ142" s="6">
        <v>0</v>
      </c>
      <c r="BA142" s="6">
        <v>0</v>
      </c>
      <c r="BB142" s="6">
        <v>0</v>
      </c>
      <c r="BC142" s="6">
        <v>0</v>
      </c>
      <c r="BD142" s="6">
        <v>0</v>
      </c>
      <c r="BE142" s="6">
        <v>3.48</v>
      </c>
      <c r="BF142" s="7">
        <v>0</v>
      </c>
    </row>
    <row r="143" spans="1:58" hidden="1" x14ac:dyDescent="0.35">
      <c r="A143" s="8" t="s">
        <v>33</v>
      </c>
      <c r="B143" s="4" t="e">
        <f>VLOOKUP(A143,'DE-EN Country'!$A$1:$B$25,2,FALSE)</f>
        <v>#N/A</v>
      </c>
      <c r="C143" s="4" t="s">
        <v>8</v>
      </c>
      <c r="D143" s="4" t="s">
        <v>5</v>
      </c>
      <c r="E143" s="5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  <c r="AK143" s="6">
        <v>0</v>
      </c>
      <c r="AL143" s="6">
        <v>0</v>
      </c>
      <c r="AM143" s="6">
        <v>0</v>
      </c>
      <c r="AN143" s="6">
        <v>0</v>
      </c>
      <c r="AO143" s="6">
        <v>0</v>
      </c>
      <c r="AP143" s="6">
        <v>0</v>
      </c>
      <c r="AQ143" s="6">
        <v>0</v>
      </c>
      <c r="AR143" s="6">
        <v>0</v>
      </c>
      <c r="AS143" s="6">
        <v>0</v>
      </c>
      <c r="AT143" s="6">
        <v>0</v>
      </c>
      <c r="AU143" s="6">
        <v>0</v>
      </c>
      <c r="AV143" s="6">
        <v>0</v>
      </c>
      <c r="AW143" s="6">
        <v>0</v>
      </c>
      <c r="AX143" s="6">
        <v>0</v>
      </c>
      <c r="AY143" s="6">
        <v>0</v>
      </c>
      <c r="AZ143" s="6">
        <v>0</v>
      </c>
      <c r="BA143" s="6">
        <v>0</v>
      </c>
      <c r="BB143" s="6">
        <v>0</v>
      </c>
      <c r="BC143" s="6">
        <v>0</v>
      </c>
      <c r="BD143" s="6">
        <v>0</v>
      </c>
      <c r="BE143" s="6">
        <v>0</v>
      </c>
      <c r="BF143" s="7">
        <v>0</v>
      </c>
    </row>
    <row r="144" spans="1:58" hidden="1" x14ac:dyDescent="0.35">
      <c r="A144" s="8" t="s">
        <v>33</v>
      </c>
      <c r="B144" s="4" t="e">
        <f>VLOOKUP(A144,'DE-EN Country'!$A$1:$B$25,2,FALSE)</f>
        <v>#N/A</v>
      </c>
      <c r="C144" s="4" t="s">
        <v>9</v>
      </c>
      <c r="D144" s="4" t="s">
        <v>5</v>
      </c>
      <c r="E144" s="5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0</v>
      </c>
      <c r="AF144" s="6">
        <v>0</v>
      </c>
      <c r="AG144" s="6">
        <v>0</v>
      </c>
      <c r="AH144" s="6">
        <v>0</v>
      </c>
      <c r="AI144" s="6">
        <v>0</v>
      </c>
      <c r="AJ144" s="6">
        <v>0</v>
      </c>
      <c r="AK144" s="6">
        <v>0</v>
      </c>
      <c r="AL144" s="6">
        <v>0</v>
      </c>
      <c r="AM144" s="6">
        <v>0</v>
      </c>
      <c r="AN144" s="6">
        <v>0</v>
      </c>
      <c r="AO144" s="6">
        <v>0</v>
      </c>
      <c r="AP144" s="6">
        <v>0</v>
      </c>
      <c r="AQ144" s="6">
        <v>0</v>
      </c>
      <c r="AR144" s="6">
        <v>0</v>
      </c>
      <c r="AS144" s="6">
        <v>0</v>
      </c>
      <c r="AT144" s="6">
        <v>0</v>
      </c>
      <c r="AU144" s="6">
        <v>0</v>
      </c>
      <c r="AV144" s="6">
        <v>0</v>
      </c>
      <c r="AW144" s="6">
        <v>0</v>
      </c>
      <c r="AX144" s="6">
        <v>0</v>
      </c>
      <c r="AY144" s="6">
        <v>0</v>
      </c>
      <c r="AZ144" s="6">
        <v>0</v>
      </c>
      <c r="BA144" s="6">
        <v>4.0000000000000001E-3</v>
      </c>
      <c r="BB144" s="6">
        <v>5.0000000000000001E-3</v>
      </c>
      <c r="BC144" s="6">
        <v>0.01</v>
      </c>
      <c r="BD144" s="6">
        <v>1.4999999999999999E-2</v>
      </c>
      <c r="BE144" s="6">
        <v>1.2E-2</v>
      </c>
      <c r="BF144" s="7">
        <v>0</v>
      </c>
    </row>
    <row r="145" spans="1:58" hidden="1" x14ac:dyDescent="0.35">
      <c r="A145" s="8" t="s">
        <v>33</v>
      </c>
      <c r="B145" s="4" t="e">
        <f>VLOOKUP(A145,'DE-EN Country'!$A$1:$B$25,2,FALSE)</f>
        <v>#N/A</v>
      </c>
      <c r="C145" s="4" t="s">
        <v>10</v>
      </c>
      <c r="D145" s="4" t="s">
        <v>5</v>
      </c>
      <c r="E145" s="5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0</v>
      </c>
      <c r="AG145" s="6">
        <v>0</v>
      </c>
      <c r="AH145" s="6">
        <v>0</v>
      </c>
      <c r="AI145" s="6">
        <v>0</v>
      </c>
      <c r="AJ145" s="6">
        <v>0</v>
      </c>
      <c r="AK145" s="6">
        <v>0</v>
      </c>
      <c r="AL145" s="6">
        <v>0</v>
      </c>
      <c r="AM145" s="6">
        <v>0</v>
      </c>
      <c r="AN145" s="6">
        <v>0</v>
      </c>
      <c r="AO145" s="6">
        <v>0</v>
      </c>
      <c r="AP145" s="6">
        <v>0</v>
      </c>
      <c r="AQ145" s="6">
        <v>0</v>
      </c>
      <c r="AR145" s="6">
        <v>0</v>
      </c>
      <c r="AS145" s="6">
        <v>0</v>
      </c>
      <c r="AT145" s="6">
        <v>0</v>
      </c>
      <c r="AU145" s="6">
        <v>0</v>
      </c>
      <c r="AV145" s="6">
        <v>0</v>
      </c>
      <c r="AW145" s="6">
        <v>0</v>
      </c>
      <c r="AX145" s="6">
        <v>0</v>
      </c>
      <c r="AY145" s="6">
        <v>0</v>
      </c>
      <c r="AZ145" s="6">
        <v>0</v>
      </c>
      <c r="BA145" s="6">
        <v>0.94499999999999995</v>
      </c>
      <c r="BB145" s="6">
        <v>1.1619999999999999</v>
      </c>
      <c r="BC145" s="6">
        <v>0.95</v>
      </c>
      <c r="BD145" s="6">
        <v>0.75800000000000001</v>
      </c>
      <c r="BE145" s="6">
        <v>0.80100000000000005</v>
      </c>
      <c r="BF145" s="7">
        <v>0</v>
      </c>
    </row>
    <row r="146" spans="1:58" hidden="1" x14ac:dyDescent="0.35">
      <c r="A146" s="4" t="s">
        <v>34</v>
      </c>
      <c r="B146" s="4" t="e">
        <f>VLOOKUP(A146,'DE-EN Country'!$A$1:$B$25,2,FALSE)</f>
        <v>#N/A</v>
      </c>
      <c r="C146" s="4" t="s">
        <v>4</v>
      </c>
      <c r="D146" s="4" t="s">
        <v>5</v>
      </c>
      <c r="E146" s="5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 s="6">
        <v>0</v>
      </c>
      <c r="AF146" s="6">
        <v>0</v>
      </c>
      <c r="AG146" s="6">
        <v>0</v>
      </c>
      <c r="AH146" s="6">
        <v>0</v>
      </c>
      <c r="AI146" s="6">
        <v>0</v>
      </c>
      <c r="AJ146" s="6">
        <v>0</v>
      </c>
      <c r="AK146" s="6">
        <v>0</v>
      </c>
      <c r="AL146" s="6">
        <v>0</v>
      </c>
      <c r="AM146" s="6">
        <v>0</v>
      </c>
      <c r="AN146" s="6">
        <v>0</v>
      </c>
      <c r="AO146" s="6">
        <v>0</v>
      </c>
      <c r="AP146" s="6">
        <v>0</v>
      </c>
      <c r="AQ146" s="6">
        <v>0</v>
      </c>
      <c r="AR146" s="6">
        <v>0</v>
      </c>
      <c r="AS146" s="6">
        <v>0</v>
      </c>
      <c r="AT146" s="6">
        <v>0</v>
      </c>
      <c r="AU146" s="6">
        <v>0</v>
      </c>
      <c r="AV146" s="6">
        <v>0</v>
      </c>
      <c r="AW146" s="6">
        <v>0</v>
      </c>
      <c r="AX146" s="6">
        <v>0</v>
      </c>
      <c r="AY146" s="6">
        <v>0</v>
      </c>
      <c r="AZ146" s="6">
        <v>0</v>
      </c>
      <c r="BA146" s="6">
        <v>0</v>
      </c>
      <c r="BB146" s="6">
        <v>0</v>
      </c>
      <c r="BC146" s="6">
        <v>0</v>
      </c>
      <c r="BD146" s="6">
        <v>0</v>
      </c>
      <c r="BE146" s="6">
        <v>0</v>
      </c>
      <c r="BF146" s="7">
        <v>0</v>
      </c>
    </row>
    <row r="147" spans="1:58" hidden="1" x14ac:dyDescent="0.35">
      <c r="A147" s="8" t="s">
        <v>34</v>
      </c>
      <c r="B147" s="4" t="e">
        <f>VLOOKUP(A147,'DE-EN Country'!$A$1:$B$25,2,FALSE)</f>
        <v>#N/A</v>
      </c>
      <c r="C147" s="4" t="s">
        <v>6</v>
      </c>
      <c r="D147" s="4" t="s">
        <v>5</v>
      </c>
      <c r="E147" s="5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  <c r="AG147" s="6">
        <v>0</v>
      </c>
      <c r="AH147" s="6">
        <v>0</v>
      </c>
      <c r="AI147" s="6">
        <v>0</v>
      </c>
      <c r="AJ147" s="6">
        <v>0</v>
      </c>
      <c r="AK147" s="6">
        <v>0</v>
      </c>
      <c r="AL147" s="6">
        <v>0</v>
      </c>
      <c r="AM147" s="6">
        <v>0</v>
      </c>
      <c r="AN147" s="6">
        <v>0</v>
      </c>
      <c r="AO147" s="6">
        <v>0</v>
      </c>
      <c r="AP147" s="6">
        <v>0</v>
      </c>
      <c r="AQ147" s="6">
        <v>0</v>
      </c>
      <c r="AR147" s="6">
        <v>0</v>
      </c>
      <c r="AS147" s="6">
        <v>0</v>
      </c>
      <c r="AT147" s="6">
        <v>0</v>
      </c>
      <c r="AU147" s="6">
        <v>0</v>
      </c>
      <c r="AV147" s="6">
        <v>0</v>
      </c>
      <c r="AW147" s="6">
        <v>0</v>
      </c>
      <c r="AX147" s="6">
        <v>0</v>
      </c>
      <c r="AY147" s="6">
        <v>0</v>
      </c>
      <c r="AZ147" s="6">
        <v>0</v>
      </c>
      <c r="BA147" s="6">
        <v>0</v>
      </c>
      <c r="BB147" s="6">
        <v>0</v>
      </c>
      <c r="BC147" s="6">
        <v>0</v>
      </c>
      <c r="BD147" s="6">
        <v>0</v>
      </c>
      <c r="BE147" s="6">
        <v>0</v>
      </c>
      <c r="BF147" s="7">
        <v>0</v>
      </c>
    </row>
    <row r="148" spans="1:58" hidden="1" x14ac:dyDescent="0.35">
      <c r="A148" s="8" t="s">
        <v>34</v>
      </c>
      <c r="B148" s="4" t="e">
        <f>VLOOKUP(A148,'DE-EN Country'!$A$1:$B$25,2,FALSE)</f>
        <v>#N/A</v>
      </c>
      <c r="C148" s="4" t="s">
        <v>7</v>
      </c>
      <c r="D148" s="4" t="s">
        <v>5</v>
      </c>
      <c r="E148" s="5">
        <v>129</v>
      </c>
      <c r="F148" s="6">
        <v>172</v>
      </c>
      <c r="G148" s="6">
        <v>283</v>
      </c>
      <c r="H148" s="6">
        <v>164</v>
      </c>
      <c r="I148" s="6">
        <v>237</v>
      </c>
      <c r="J148" s="6">
        <v>129</v>
      </c>
      <c r="K148" s="6">
        <v>83</v>
      </c>
      <c r="L148" s="6">
        <v>71</v>
      </c>
      <c r="M148" s="6">
        <v>79</v>
      </c>
      <c r="N148" s="6">
        <v>125</v>
      </c>
      <c r="O148" s="6">
        <v>185</v>
      </c>
      <c r="P148" s="6">
        <v>133</v>
      </c>
      <c r="Q148" s="6">
        <v>66</v>
      </c>
      <c r="R148" s="6">
        <v>131</v>
      </c>
      <c r="S148" s="6">
        <v>142</v>
      </c>
      <c r="T148" s="6">
        <v>80</v>
      </c>
      <c r="U148" s="6">
        <v>67</v>
      </c>
      <c r="V148" s="6">
        <v>48</v>
      </c>
      <c r="W148" s="6">
        <v>30</v>
      </c>
      <c r="X148" s="6">
        <v>39</v>
      </c>
      <c r="Y148" s="6">
        <v>5</v>
      </c>
      <c r="Z148" s="6">
        <v>29</v>
      </c>
      <c r="AA148" s="6">
        <v>118</v>
      </c>
      <c r="AB148" s="6">
        <v>277</v>
      </c>
      <c r="AC148" s="6">
        <v>230</v>
      </c>
      <c r="AD148" s="6">
        <v>313</v>
      </c>
      <c r="AE148" s="6">
        <v>360</v>
      </c>
      <c r="AF148" s="6">
        <v>327</v>
      </c>
      <c r="AG148" s="6">
        <v>189</v>
      </c>
      <c r="AH148" s="6">
        <v>81</v>
      </c>
      <c r="AI148" s="6">
        <v>97</v>
      </c>
      <c r="AJ148" s="6">
        <v>114</v>
      </c>
      <c r="AK148" s="6">
        <v>58</v>
      </c>
      <c r="AL148" s="6">
        <v>61</v>
      </c>
      <c r="AM148" s="6">
        <v>130</v>
      </c>
      <c r="AN148" s="6">
        <v>177</v>
      </c>
      <c r="AO148" s="6">
        <v>146</v>
      </c>
      <c r="AP148" s="6">
        <v>167</v>
      </c>
      <c r="AQ148" s="6">
        <v>0</v>
      </c>
      <c r="AR148" s="6">
        <v>0</v>
      </c>
      <c r="AS148" s="6">
        <v>0</v>
      </c>
      <c r="AT148" s="6">
        <v>0</v>
      </c>
      <c r="AU148" s="6">
        <v>0</v>
      </c>
      <c r="AV148" s="6">
        <v>0</v>
      </c>
      <c r="AW148" s="6">
        <v>0</v>
      </c>
      <c r="AX148" s="6">
        <v>0</v>
      </c>
      <c r="AY148" s="6">
        <v>0</v>
      </c>
      <c r="AZ148" s="6">
        <v>0</v>
      </c>
      <c r="BA148" s="6">
        <v>0</v>
      </c>
      <c r="BB148" s="6">
        <v>0</v>
      </c>
      <c r="BC148" s="6">
        <v>0</v>
      </c>
      <c r="BD148" s="6">
        <v>0</v>
      </c>
      <c r="BE148" s="6">
        <v>0</v>
      </c>
      <c r="BF148" s="7">
        <v>0</v>
      </c>
    </row>
    <row r="149" spans="1:58" hidden="1" x14ac:dyDescent="0.35">
      <c r="A149" s="8" t="s">
        <v>34</v>
      </c>
      <c r="B149" s="4" t="e">
        <f>VLOOKUP(A149,'DE-EN Country'!$A$1:$B$25,2,FALSE)</f>
        <v>#N/A</v>
      </c>
      <c r="C149" s="4" t="s">
        <v>8</v>
      </c>
      <c r="D149" s="4" t="s">
        <v>5</v>
      </c>
      <c r="E149" s="5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6">
        <v>0</v>
      </c>
      <c r="AP149" s="6">
        <v>0</v>
      </c>
      <c r="AQ149" s="6">
        <v>0</v>
      </c>
      <c r="AR149" s="6">
        <v>0</v>
      </c>
      <c r="AS149" s="6">
        <v>0</v>
      </c>
      <c r="AT149" s="6">
        <v>0</v>
      </c>
      <c r="AU149" s="6">
        <v>0</v>
      </c>
      <c r="AV149" s="6">
        <v>0</v>
      </c>
      <c r="AW149" s="6">
        <v>0</v>
      </c>
      <c r="AX149" s="6">
        <v>0</v>
      </c>
      <c r="AY149" s="6">
        <v>0</v>
      </c>
      <c r="AZ149" s="6">
        <v>0</v>
      </c>
      <c r="BA149" s="6">
        <v>0</v>
      </c>
      <c r="BB149" s="6">
        <v>0</v>
      </c>
      <c r="BC149" s="6">
        <v>0</v>
      </c>
      <c r="BD149" s="6">
        <v>0</v>
      </c>
      <c r="BE149" s="6">
        <v>0</v>
      </c>
      <c r="BF149" s="7">
        <v>0</v>
      </c>
    </row>
    <row r="150" spans="1:58" hidden="1" x14ac:dyDescent="0.35">
      <c r="A150" s="8" t="s">
        <v>34</v>
      </c>
      <c r="B150" s="4" t="e">
        <f>VLOOKUP(A150,'DE-EN Country'!$A$1:$B$25,2,FALSE)</f>
        <v>#N/A</v>
      </c>
      <c r="C150" s="4" t="s">
        <v>9</v>
      </c>
      <c r="D150" s="4" t="s">
        <v>5</v>
      </c>
      <c r="E150" s="5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0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0</v>
      </c>
      <c r="AO150" s="6">
        <v>0</v>
      </c>
      <c r="AP150" s="6">
        <v>0</v>
      </c>
      <c r="AQ150" s="6">
        <v>0</v>
      </c>
      <c r="AR150" s="6">
        <v>0</v>
      </c>
      <c r="AS150" s="6">
        <v>0</v>
      </c>
      <c r="AT150" s="6">
        <v>0</v>
      </c>
      <c r="AU150" s="6">
        <v>0</v>
      </c>
      <c r="AV150" s="6">
        <v>0</v>
      </c>
      <c r="AW150" s="6">
        <v>0</v>
      </c>
      <c r="AX150" s="6">
        <v>0</v>
      </c>
      <c r="AY150" s="6">
        <v>0</v>
      </c>
      <c r="AZ150" s="6">
        <v>0</v>
      </c>
      <c r="BA150" s="6">
        <v>0</v>
      </c>
      <c r="BB150" s="6">
        <v>0</v>
      </c>
      <c r="BC150" s="6">
        <v>0</v>
      </c>
      <c r="BD150" s="6">
        <v>0</v>
      </c>
      <c r="BE150" s="6">
        <v>0</v>
      </c>
      <c r="BF150" s="7">
        <v>0</v>
      </c>
    </row>
    <row r="151" spans="1:58" hidden="1" x14ac:dyDescent="0.35">
      <c r="A151" s="8" t="s">
        <v>34</v>
      </c>
      <c r="B151" s="4" t="e">
        <f>VLOOKUP(A151,'DE-EN Country'!$A$1:$B$25,2,FALSE)</f>
        <v>#N/A</v>
      </c>
      <c r="C151" s="4" t="s">
        <v>10</v>
      </c>
      <c r="D151" s="4" t="s">
        <v>5</v>
      </c>
      <c r="E151" s="5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14</v>
      </c>
      <c r="AB151" s="6">
        <v>24</v>
      </c>
      <c r="AC151" s="6">
        <v>17</v>
      </c>
      <c r="AD151" s="6">
        <v>16</v>
      </c>
      <c r="AE151" s="6">
        <v>18</v>
      </c>
      <c r="AF151" s="6">
        <v>12</v>
      </c>
      <c r="AG151" s="6">
        <v>8</v>
      </c>
      <c r="AH151" s="6">
        <v>12</v>
      </c>
      <c r="AI151" s="6">
        <v>12</v>
      </c>
      <c r="AJ151" s="6">
        <v>6</v>
      </c>
      <c r="AK151" s="6">
        <v>13</v>
      </c>
      <c r="AL151" s="6">
        <v>14</v>
      </c>
      <c r="AM151" s="6">
        <v>13</v>
      </c>
      <c r="AN151" s="6">
        <v>21</v>
      </c>
      <c r="AO151" s="6">
        <v>34</v>
      </c>
      <c r="AP151" s="6">
        <v>35</v>
      </c>
      <c r="AQ151" s="6">
        <v>0</v>
      </c>
      <c r="AR151" s="6">
        <v>0</v>
      </c>
      <c r="AS151" s="6">
        <v>0</v>
      </c>
      <c r="AT151" s="6">
        <v>0</v>
      </c>
      <c r="AU151" s="6">
        <v>0</v>
      </c>
      <c r="AV151" s="6">
        <v>0</v>
      </c>
      <c r="AW151" s="6">
        <v>0</v>
      </c>
      <c r="AX151" s="6">
        <v>0</v>
      </c>
      <c r="AY151" s="6">
        <v>0</v>
      </c>
      <c r="AZ151" s="6">
        <v>0</v>
      </c>
      <c r="BA151" s="6">
        <v>0</v>
      </c>
      <c r="BB151" s="6">
        <v>0</v>
      </c>
      <c r="BC151" s="6">
        <v>0</v>
      </c>
      <c r="BD151" s="6">
        <v>0</v>
      </c>
      <c r="BE151" s="6">
        <v>0</v>
      </c>
      <c r="BF151" s="7">
        <v>0</v>
      </c>
    </row>
    <row r="152" spans="1:58" x14ac:dyDescent="0.35">
      <c r="A152" s="16" t="s">
        <v>35</v>
      </c>
      <c r="B152" s="4" t="str">
        <f>VLOOKUP(A152,'DE-EN Country'!$A$1:$B$25,2,FALSE)</f>
        <v>Niederlande</v>
      </c>
      <c r="C152" s="4" t="s">
        <v>4</v>
      </c>
      <c r="D152" s="4" t="s">
        <v>5</v>
      </c>
      <c r="E152" s="5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6">
        <v>371</v>
      </c>
      <c r="R152" s="6">
        <v>335</v>
      </c>
      <c r="S152" s="6">
        <v>340</v>
      </c>
      <c r="T152" s="6">
        <v>346</v>
      </c>
      <c r="U152" s="6">
        <v>331</v>
      </c>
      <c r="V152" s="6">
        <v>325</v>
      </c>
      <c r="W152" s="6">
        <v>0</v>
      </c>
      <c r="X152" s="6">
        <v>348</v>
      </c>
      <c r="Y152" s="6">
        <v>320</v>
      </c>
      <c r="Z152" s="6">
        <v>294</v>
      </c>
      <c r="AA152" s="6">
        <v>334</v>
      </c>
      <c r="AB152" s="6">
        <v>309</v>
      </c>
      <c r="AC152" s="6">
        <v>371</v>
      </c>
      <c r="AD152" s="6">
        <v>371</v>
      </c>
      <c r="AE152" s="6">
        <v>371</v>
      </c>
      <c r="AF152" s="6">
        <v>371</v>
      </c>
      <c r="AG152" s="6">
        <v>300</v>
      </c>
      <c r="AH152" s="6">
        <v>300</v>
      </c>
      <c r="AI152" s="6">
        <v>386</v>
      </c>
      <c r="AJ152" s="6">
        <v>371</v>
      </c>
      <c r="AK152" s="6">
        <v>371</v>
      </c>
      <c r="AL152" s="6">
        <v>294</v>
      </c>
      <c r="AM152" s="6">
        <v>363</v>
      </c>
      <c r="AN152" s="6">
        <v>363</v>
      </c>
      <c r="AO152" s="6">
        <v>383.51299999999998</v>
      </c>
      <c r="AP152" s="6">
        <v>334.38900000000001</v>
      </c>
      <c r="AQ152" s="6">
        <v>414.45699999999999</v>
      </c>
      <c r="AR152" s="6">
        <v>352.58600000000001</v>
      </c>
      <c r="AS152" s="6">
        <v>351.96800000000002</v>
      </c>
      <c r="AT152" s="6">
        <v>333.54300000000001</v>
      </c>
      <c r="AU152" s="6">
        <v>346.20600000000002</v>
      </c>
      <c r="AV152" s="6">
        <v>409.48399999999998</v>
      </c>
      <c r="AW152" s="6">
        <v>235.614</v>
      </c>
      <c r="AX152" s="6">
        <v>335.48399999999998</v>
      </c>
      <c r="AY152" s="6">
        <v>649.99800000000005</v>
      </c>
      <c r="AZ152" s="6">
        <v>694.39499999999998</v>
      </c>
      <c r="BA152" s="6">
        <v>470.33699999999999</v>
      </c>
      <c r="BB152" s="6">
        <v>539.221</v>
      </c>
      <c r="BC152" s="6">
        <v>663.09299999999996</v>
      </c>
      <c r="BD152" s="6">
        <v>514.69000000000005</v>
      </c>
      <c r="BE152" s="6">
        <v>627.63</v>
      </c>
      <c r="BF152" s="7">
        <v>0</v>
      </c>
    </row>
    <row r="153" spans="1:58" x14ac:dyDescent="0.35">
      <c r="A153" s="16" t="s">
        <v>35</v>
      </c>
      <c r="B153" s="4" t="str">
        <f>VLOOKUP(A153,'DE-EN Country'!$A$1:$B$25,2,FALSE)</f>
        <v>Niederlande</v>
      </c>
      <c r="C153" s="4" t="s">
        <v>6</v>
      </c>
      <c r="D153" s="4" t="s">
        <v>5</v>
      </c>
      <c r="E153" s="5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6">
        <v>0</v>
      </c>
      <c r="R153" s="6">
        <v>0</v>
      </c>
      <c r="S153" s="6">
        <v>0</v>
      </c>
      <c r="T153" s="6">
        <v>0</v>
      </c>
      <c r="U153" s="6">
        <v>0</v>
      </c>
      <c r="V153" s="6">
        <v>0</v>
      </c>
      <c r="W153" s="6">
        <v>0</v>
      </c>
      <c r="X153" s="6">
        <v>0</v>
      </c>
      <c r="Y153" s="6">
        <v>0</v>
      </c>
      <c r="Z153" s="6">
        <v>0</v>
      </c>
      <c r="AA153" s="6">
        <v>0</v>
      </c>
      <c r="AB153" s="6">
        <v>0</v>
      </c>
      <c r="AC153" s="6">
        <v>0</v>
      </c>
      <c r="AD153" s="6">
        <v>0</v>
      </c>
      <c r="AE153" s="6">
        <v>0</v>
      </c>
      <c r="AF153" s="6">
        <v>0</v>
      </c>
      <c r="AG153" s="6">
        <v>0</v>
      </c>
      <c r="AH153" s="6">
        <v>0</v>
      </c>
      <c r="AI153" s="6">
        <v>0</v>
      </c>
      <c r="AJ153" s="6">
        <v>0</v>
      </c>
      <c r="AK153" s="6">
        <v>0</v>
      </c>
      <c r="AL153" s="6">
        <v>0</v>
      </c>
      <c r="AM153" s="6">
        <v>0</v>
      </c>
      <c r="AN153" s="6">
        <v>0</v>
      </c>
      <c r="AO153" s="6">
        <v>0</v>
      </c>
      <c r="AP153" s="6">
        <v>0</v>
      </c>
      <c r="AQ153" s="6">
        <v>0</v>
      </c>
      <c r="AR153" s="6">
        <v>0</v>
      </c>
      <c r="AS153" s="6">
        <v>0</v>
      </c>
      <c r="AT153" s="6">
        <v>0</v>
      </c>
      <c r="AU153" s="6">
        <v>0</v>
      </c>
      <c r="AV153" s="6">
        <v>0</v>
      </c>
      <c r="AW153" s="6">
        <v>0</v>
      </c>
      <c r="AX153" s="6">
        <v>0</v>
      </c>
      <c r="AY153" s="6">
        <v>0</v>
      </c>
      <c r="AZ153" s="6">
        <v>0</v>
      </c>
      <c r="BA153" s="6">
        <v>0</v>
      </c>
      <c r="BB153" s="6">
        <v>0</v>
      </c>
      <c r="BC153" s="6">
        <v>0</v>
      </c>
      <c r="BD153" s="6">
        <v>0</v>
      </c>
      <c r="BE153" s="6">
        <v>0</v>
      </c>
      <c r="BF153" s="7">
        <v>0</v>
      </c>
    </row>
    <row r="154" spans="1:58" x14ac:dyDescent="0.35">
      <c r="A154" s="16" t="s">
        <v>35</v>
      </c>
      <c r="B154" s="4" t="str">
        <f>VLOOKUP(A154,'DE-EN Country'!$A$1:$B$25,2,FALSE)</f>
        <v>Niederlande</v>
      </c>
      <c r="C154" s="4" t="s">
        <v>7</v>
      </c>
      <c r="D154" s="4" t="s">
        <v>5</v>
      </c>
      <c r="E154" s="5">
        <v>14</v>
      </c>
      <c r="F154" s="6">
        <v>5</v>
      </c>
      <c r="G154" s="6">
        <v>14</v>
      </c>
      <c r="H154" s="6">
        <v>16</v>
      </c>
      <c r="I154" s="6">
        <v>13</v>
      </c>
      <c r="J154" s="6">
        <v>9</v>
      </c>
      <c r="K154" s="6">
        <v>11</v>
      </c>
      <c r="L154" s="6">
        <v>11</v>
      </c>
      <c r="M154" s="6">
        <v>2</v>
      </c>
      <c r="N154" s="6">
        <v>2</v>
      </c>
      <c r="O154" s="6">
        <v>5</v>
      </c>
      <c r="P154" s="6">
        <v>3</v>
      </c>
      <c r="Q154" s="6">
        <v>5</v>
      </c>
      <c r="R154" s="6">
        <v>11</v>
      </c>
      <c r="S154" s="6">
        <v>14</v>
      </c>
      <c r="T154" s="6">
        <v>3</v>
      </c>
      <c r="U154" s="6">
        <v>2</v>
      </c>
      <c r="V154" s="6">
        <v>1</v>
      </c>
      <c r="W154" s="6">
        <v>2</v>
      </c>
      <c r="X154" s="6">
        <v>1</v>
      </c>
      <c r="Y154" s="6">
        <v>2</v>
      </c>
      <c r="Z154" s="6">
        <v>3</v>
      </c>
      <c r="AA154" s="6">
        <v>8</v>
      </c>
      <c r="AB154" s="6">
        <v>5</v>
      </c>
      <c r="AC154" s="6">
        <v>5</v>
      </c>
      <c r="AD154" s="6">
        <v>5</v>
      </c>
      <c r="AE154" s="6">
        <v>5</v>
      </c>
      <c r="AF154" s="6">
        <v>13</v>
      </c>
      <c r="AG154" s="6">
        <v>13</v>
      </c>
      <c r="AH154" s="6">
        <v>13</v>
      </c>
      <c r="AI154" s="6">
        <v>1</v>
      </c>
      <c r="AJ154" s="6">
        <v>5</v>
      </c>
      <c r="AK154" s="6">
        <v>5</v>
      </c>
      <c r="AL154" s="6">
        <v>3</v>
      </c>
      <c r="AM154" s="6">
        <v>8</v>
      </c>
      <c r="AN154" s="6">
        <v>10</v>
      </c>
      <c r="AO154" s="6">
        <v>10.130000000000001</v>
      </c>
      <c r="AP154" s="6">
        <v>7.5220000000000002</v>
      </c>
      <c r="AQ154" s="6">
        <v>8.8919999999999995</v>
      </c>
      <c r="AR154" s="6">
        <v>8.4589999999999996</v>
      </c>
      <c r="AS154" s="6">
        <v>8.4459999999999997</v>
      </c>
      <c r="AT154" s="6">
        <v>6.4029999999999996</v>
      </c>
      <c r="AU154" s="6">
        <v>0.97599999999999998</v>
      </c>
      <c r="AV154" s="6">
        <v>1.0249999999999999</v>
      </c>
      <c r="AW154" s="6">
        <v>0.50600000000000001</v>
      </c>
      <c r="AX154" s="6">
        <v>4.7629999999999999</v>
      </c>
      <c r="AY154" s="6">
        <v>8.0429999999999993</v>
      </c>
      <c r="AZ154" s="6">
        <v>8.18</v>
      </c>
      <c r="BA154" s="6">
        <v>10.345000000000001</v>
      </c>
      <c r="BB154" s="6">
        <v>2.4049999999999998</v>
      </c>
      <c r="BC154" s="6">
        <v>5.7510000000000003</v>
      </c>
      <c r="BD154" s="6">
        <v>6.62</v>
      </c>
      <c r="BE154" s="6">
        <v>3.7</v>
      </c>
      <c r="BF154" s="7">
        <v>0</v>
      </c>
    </row>
    <row r="155" spans="1:58" x14ac:dyDescent="0.35">
      <c r="A155" s="16" t="s">
        <v>35</v>
      </c>
      <c r="B155" s="4" t="str">
        <f>VLOOKUP(A155,'DE-EN Country'!$A$1:$B$25,2,FALSE)</f>
        <v>Niederlande</v>
      </c>
      <c r="C155" s="4" t="s">
        <v>8</v>
      </c>
      <c r="D155" s="4" t="s">
        <v>5</v>
      </c>
      <c r="E155" s="5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  <c r="AG155" s="6">
        <v>0</v>
      </c>
      <c r="AH155" s="6">
        <v>0</v>
      </c>
      <c r="AI155" s="6">
        <v>0</v>
      </c>
      <c r="AJ155" s="6">
        <v>0</v>
      </c>
      <c r="AK155" s="6">
        <v>0</v>
      </c>
      <c r="AL155" s="6">
        <v>0</v>
      </c>
      <c r="AM155" s="6">
        <v>0</v>
      </c>
      <c r="AN155" s="6">
        <v>0</v>
      </c>
      <c r="AO155" s="6">
        <v>0</v>
      </c>
      <c r="AP155" s="6">
        <v>0</v>
      </c>
      <c r="AQ155" s="6">
        <v>0</v>
      </c>
      <c r="AR155" s="6">
        <v>0</v>
      </c>
      <c r="AS155" s="6">
        <v>0</v>
      </c>
      <c r="AT155" s="6">
        <v>0</v>
      </c>
      <c r="AU155" s="6">
        <v>0</v>
      </c>
      <c r="AV155" s="6">
        <v>0</v>
      </c>
      <c r="AW155" s="6">
        <v>0</v>
      </c>
      <c r="AX155" s="6">
        <v>0</v>
      </c>
      <c r="AY155" s="6">
        <v>0</v>
      </c>
      <c r="AZ155" s="6">
        <v>0</v>
      </c>
      <c r="BA155" s="6">
        <v>0</v>
      </c>
      <c r="BB155" s="6">
        <v>0</v>
      </c>
      <c r="BC155" s="6">
        <v>0</v>
      </c>
      <c r="BD155" s="6">
        <v>0</v>
      </c>
      <c r="BE155" s="6">
        <v>0</v>
      </c>
      <c r="BF155" s="7">
        <v>0</v>
      </c>
    </row>
    <row r="156" spans="1:58" x14ac:dyDescent="0.35">
      <c r="A156" s="16" t="s">
        <v>35</v>
      </c>
      <c r="B156" s="4" t="str">
        <f>VLOOKUP(A156,'DE-EN Country'!$A$1:$B$25,2,FALSE)</f>
        <v>Niederlande</v>
      </c>
      <c r="C156" s="4" t="s">
        <v>9</v>
      </c>
      <c r="D156" s="4" t="s">
        <v>5</v>
      </c>
      <c r="E156" s="5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60</v>
      </c>
      <c r="R156" s="6">
        <v>59</v>
      </c>
      <c r="S156" s="6">
        <v>157</v>
      </c>
      <c r="T156" s="6">
        <v>208</v>
      </c>
      <c r="U156" s="6">
        <v>220</v>
      </c>
      <c r="V156" s="6">
        <v>223</v>
      </c>
      <c r="W156" s="6">
        <v>227</v>
      </c>
      <c r="X156" s="6">
        <v>266</v>
      </c>
      <c r="Y156" s="6">
        <v>204</v>
      </c>
      <c r="Z156" s="6">
        <v>143</v>
      </c>
      <c r="AA156" s="6">
        <v>74</v>
      </c>
      <c r="AB156" s="6">
        <v>37</v>
      </c>
      <c r="AC156" s="6">
        <v>60</v>
      </c>
      <c r="AD156" s="6">
        <v>193</v>
      </c>
      <c r="AE156" s="6">
        <v>193</v>
      </c>
      <c r="AF156" s="6">
        <v>275</v>
      </c>
      <c r="AG156" s="6">
        <v>423</v>
      </c>
      <c r="AH156" s="6">
        <v>367</v>
      </c>
      <c r="AI156" s="6">
        <v>226</v>
      </c>
      <c r="AJ156" s="6">
        <v>195</v>
      </c>
      <c r="AK156" s="6">
        <v>204</v>
      </c>
      <c r="AL156" s="6">
        <v>143</v>
      </c>
      <c r="AM156" s="6">
        <v>86</v>
      </c>
      <c r="AN156" s="6">
        <v>58</v>
      </c>
      <c r="AO156" s="6">
        <v>75.802000000000007</v>
      </c>
      <c r="AP156" s="6">
        <v>191.9</v>
      </c>
      <c r="AQ156" s="6">
        <v>299.10700000000003</v>
      </c>
      <c r="AR156" s="6">
        <v>591.49599999999998</v>
      </c>
      <c r="AS156" s="6">
        <v>688.69</v>
      </c>
      <c r="AT156" s="6">
        <v>802.22799999999995</v>
      </c>
      <c r="AU156" s="6">
        <v>766.38300000000004</v>
      </c>
      <c r="AV156" s="6">
        <v>697.76900000000001</v>
      </c>
      <c r="AW156" s="6">
        <v>456.51400000000001</v>
      </c>
      <c r="AX156" s="6">
        <v>250.56100000000001</v>
      </c>
      <c r="AY156" s="6">
        <v>137.84399999999999</v>
      </c>
      <c r="AZ156" s="6">
        <v>105.018</v>
      </c>
      <c r="BA156" s="6">
        <v>106.518</v>
      </c>
      <c r="BB156" s="6">
        <v>199.36600000000001</v>
      </c>
      <c r="BC156" s="6">
        <v>600.97</v>
      </c>
      <c r="BD156" s="6">
        <v>984.48500000000001</v>
      </c>
      <c r="BE156" s="6">
        <v>1239.146</v>
      </c>
      <c r="BF156" s="7">
        <v>0</v>
      </c>
    </row>
    <row r="157" spans="1:58" x14ac:dyDescent="0.35">
      <c r="A157" s="16" t="s">
        <v>35</v>
      </c>
      <c r="B157" s="4" t="str">
        <f>VLOOKUP(A157,'DE-EN Country'!$A$1:$B$25,2,FALSE)</f>
        <v>Niederlande</v>
      </c>
      <c r="C157" s="4" t="s">
        <v>10</v>
      </c>
      <c r="D157" s="4" t="s">
        <v>5</v>
      </c>
      <c r="E157" s="5">
        <v>898</v>
      </c>
      <c r="F157" s="6">
        <v>831</v>
      </c>
      <c r="G157" s="6">
        <v>638</v>
      </c>
      <c r="H157" s="6">
        <v>589</v>
      </c>
      <c r="I157" s="6">
        <v>575</v>
      </c>
      <c r="J157" s="6">
        <v>353</v>
      </c>
      <c r="K157" s="6">
        <v>499</v>
      </c>
      <c r="L157" s="6">
        <v>499</v>
      </c>
      <c r="M157" s="6">
        <v>501</v>
      </c>
      <c r="N157" s="6">
        <v>633</v>
      </c>
      <c r="O157" s="6">
        <v>928</v>
      </c>
      <c r="P157" s="6">
        <v>963</v>
      </c>
      <c r="Q157" s="6">
        <v>857</v>
      </c>
      <c r="R157" s="6">
        <v>1142</v>
      </c>
      <c r="S157" s="6">
        <v>977</v>
      </c>
      <c r="T157" s="6">
        <v>735</v>
      </c>
      <c r="U157" s="6">
        <v>590</v>
      </c>
      <c r="V157" s="6">
        <v>741</v>
      </c>
      <c r="W157" s="6">
        <v>589</v>
      </c>
      <c r="X157" s="6">
        <v>558</v>
      </c>
      <c r="Y157" s="6">
        <v>619</v>
      </c>
      <c r="Z157" s="6">
        <v>1396</v>
      </c>
      <c r="AA157" s="6">
        <v>1008</v>
      </c>
      <c r="AB157" s="6">
        <v>1528</v>
      </c>
      <c r="AC157" s="6">
        <v>1464</v>
      </c>
      <c r="AD157" s="6">
        <v>1106</v>
      </c>
      <c r="AE157" s="6">
        <v>1106</v>
      </c>
      <c r="AF157" s="6">
        <v>779</v>
      </c>
      <c r="AG157" s="6">
        <v>627</v>
      </c>
      <c r="AH157" s="6">
        <v>790</v>
      </c>
      <c r="AI157" s="6">
        <v>424</v>
      </c>
      <c r="AJ157" s="6">
        <v>1100</v>
      </c>
      <c r="AK157" s="6">
        <v>1100</v>
      </c>
      <c r="AL157" s="6">
        <v>1396</v>
      </c>
      <c r="AM157" s="6">
        <v>1085</v>
      </c>
      <c r="AN157" s="6">
        <v>1302</v>
      </c>
      <c r="AO157" s="6">
        <v>1263.961</v>
      </c>
      <c r="AP157" s="6">
        <v>954.35900000000004</v>
      </c>
      <c r="AQ157" s="6">
        <v>1440.404</v>
      </c>
      <c r="AR157" s="6">
        <v>809.91600000000005</v>
      </c>
      <c r="AS157" s="6">
        <v>685.29499999999996</v>
      </c>
      <c r="AT157" s="6">
        <v>579.08100000000002</v>
      </c>
      <c r="AU157" s="6">
        <v>549.66099999999994</v>
      </c>
      <c r="AV157" s="6">
        <v>761.49300000000005</v>
      </c>
      <c r="AW157" s="6">
        <v>924.16399999999999</v>
      </c>
      <c r="AX157" s="6">
        <v>1109.376</v>
      </c>
      <c r="AY157" s="6">
        <v>930.15599999999995</v>
      </c>
      <c r="AZ157" s="6">
        <v>1440.3879999999999</v>
      </c>
      <c r="BA157" s="6">
        <v>1488.4079999999999</v>
      </c>
      <c r="BB157" s="6">
        <v>1850.373</v>
      </c>
      <c r="BC157" s="6">
        <v>1406.1379999999999</v>
      </c>
      <c r="BD157" s="6">
        <v>798.39</v>
      </c>
      <c r="BE157" s="6">
        <v>796.83500000000004</v>
      </c>
      <c r="BF157" s="7">
        <v>0</v>
      </c>
    </row>
    <row r="158" spans="1:58" hidden="1" x14ac:dyDescent="0.35">
      <c r="A158" s="4" t="s">
        <v>36</v>
      </c>
      <c r="B158" s="4" t="e">
        <f>VLOOKUP(A158,'DE-EN Country'!$A$1:$B$25,2,FALSE)</f>
        <v>#N/A</v>
      </c>
      <c r="C158" s="4" t="s">
        <v>4</v>
      </c>
      <c r="D158" s="4" t="s">
        <v>5</v>
      </c>
      <c r="E158" s="5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3.5649999999999999</v>
      </c>
      <c r="R158" s="6">
        <v>3.5630000000000002</v>
      </c>
      <c r="S158" s="6">
        <v>4.2160000000000002</v>
      </c>
      <c r="T158" s="6">
        <v>4.085</v>
      </c>
      <c r="U158" s="6">
        <v>4.2709999999999999</v>
      </c>
      <c r="V158" s="6">
        <v>3.992</v>
      </c>
      <c r="W158" s="6">
        <v>4.2569999999999997</v>
      </c>
      <c r="X158" s="6">
        <v>4.7069999999999999</v>
      </c>
      <c r="Y158" s="6">
        <v>4.5609999999999999</v>
      </c>
      <c r="Z158" s="6">
        <v>4.5289999999999999</v>
      </c>
      <c r="AA158" s="6">
        <v>4.8040000000000003</v>
      </c>
      <c r="AB158" s="6">
        <v>5.0010000000000003</v>
      </c>
      <c r="AC158" s="6">
        <v>5.0659999999999998</v>
      </c>
      <c r="AD158" s="6">
        <v>4.5890000000000004</v>
      </c>
      <c r="AE158" s="6">
        <v>4.8440000000000003</v>
      </c>
      <c r="AF158" s="6">
        <v>4.649</v>
      </c>
      <c r="AG158" s="6">
        <v>4.3310000000000004</v>
      </c>
      <c r="AH158" s="6">
        <v>3.5430000000000001</v>
      </c>
      <c r="AI158" s="6">
        <v>3.89</v>
      </c>
      <c r="AJ158" s="6">
        <v>4.415</v>
      </c>
      <c r="AK158" s="6">
        <v>4.3860000000000001</v>
      </c>
      <c r="AL158" s="6">
        <v>4.859</v>
      </c>
      <c r="AM158" s="6">
        <v>4.8109999999999999</v>
      </c>
      <c r="AN158" s="6">
        <v>4.6669999999999998</v>
      </c>
      <c r="AO158" s="6">
        <v>3.67</v>
      </c>
      <c r="AP158" s="6">
        <v>4.2850000000000001</v>
      </c>
      <c r="AQ158" s="6">
        <v>5.0110000000000001</v>
      </c>
      <c r="AR158" s="6">
        <v>4.75</v>
      </c>
      <c r="AS158" s="6">
        <v>4.8449999999999998</v>
      </c>
      <c r="AT158" s="6">
        <v>4.6360000000000001</v>
      </c>
      <c r="AU158" s="6">
        <v>4.5949999999999998</v>
      </c>
      <c r="AV158" s="6">
        <v>4.2080000000000002</v>
      </c>
      <c r="AW158" s="6">
        <v>4.72</v>
      </c>
      <c r="AX158" s="6">
        <v>4.9029999999999996</v>
      </c>
      <c r="AY158" s="6">
        <v>4.6180000000000003</v>
      </c>
      <c r="AZ158" s="6">
        <v>4.8620000000000001</v>
      </c>
      <c r="BA158" s="6">
        <v>4.8410000000000002</v>
      </c>
      <c r="BB158" s="6">
        <v>4.42</v>
      </c>
      <c r="BC158" s="6">
        <v>5.0149999999999997</v>
      </c>
      <c r="BD158" s="6">
        <v>4.2919999999999998</v>
      </c>
      <c r="BE158" s="6">
        <v>4.9580000000000002</v>
      </c>
      <c r="BF158" s="7">
        <v>0</v>
      </c>
    </row>
    <row r="159" spans="1:58" hidden="1" x14ac:dyDescent="0.35">
      <c r="A159" s="8" t="s">
        <v>36</v>
      </c>
      <c r="B159" s="4" t="e">
        <f>VLOOKUP(A159,'DE-EN Country'!$A$1:$B$25,2,FALSE)</f>
        <v>#N/A</v>
      </c>
      <c r="C159" s="4" t="s">
        <v>6</v>
      </c>
      <c r="D159" s="4" t="s">
        <v>5</v>
      </c>
      <c r="E159" s="5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>
        <v>0</v>
      </c>
      <c r="AG159" s="6">
        <v>0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0</v>
      </c>
      <c r="AN159" s="6">
        <v>0</v>
      </c>
      <c r="AO159" s="6">
        <v>0</v>
      </c>
      <c r="AP159" s="6">
        <v>0</v>
      </c>
      <c r="AQ159" s="6">
        <v>0</v>
      </c>
      <c r="AR159" s="6">
        <v>0</v>
      </c>
      <c r="AS159" s="6">
        <v>0</v>
      </c>
      <c r="AT159" s="6">
        <v>0</v>
      </c>
      <c r="AU159" s="6">
        <v>0</v>
      </c>
      <c r="AV159" s="6">
        <v>0</v>
      </c>
      <c r="AW159" s="6">
        <v>0</v>
      </c>
      <c r="AX159" s="6">
        <v>0</v>
      </c>
      <c r="AY159" s="6">
        <v>0</v>
      </c>
      <c r="AZ159" s="6">
        <v>0</v>
      </c>
      <c r="BA159" s="6">
        <v>0</v>
      </c>
      <c r="BB159" s="6">
        <v>0</v>
      </c>
      <c r="BC159" s="6">
        <v>0</v>
      </c>
      <c r="BD159" s="6">
        <v>0</v>
      </c>
      <c r="BE159" s="6">
        <v>0</v>
      </c>
      <c r="BF159" s="7">
        <v>0</v>
      </c>
    </row>
    <row r="160" spans="1:58" hidden="1" x14ac:dyDescent="0.35">
      <c r="A160" s="8" t="s">
        <v>36</v>
      </c>
      <c r="B160" s="4" t="e">
        <f>VLOOKUP(A160,'DE-EN Country'!$A$1:$B$25,2,FALSE)</f>
        <v>#N/A</v>
      </c>
      <c r="C160" s="4" t="s">
        <v>7</v>
      </c>
      <c r="D160" s="4" t="s">
        <v>5</v>
      </c>
      <c r="E160" s="5">
        <v>143</v>
      </c>
      <c r="F160" s="6">
        <v>102</v>
      </c>
      <c r="G160" s="6">
        <v>199</v>
      </c>
      <c r="H160" s="6">
        <v>118</v>
      </c>
      <c r="I160" s="6">
        <v>198</v>
      </c>
      <c r="J160" s="6">
        <v>201</v>
      </c>
      <c r="K160" s="6">
        <v>85</v>
      </c>
      <c r="L160" s="6">
        <v>104</v>
      </c>
      <c r="M160" s="6">
        <v>133</v>
      </c>
      <c r="N160" s="6">
        <v>190</v>
      </c>
      <c r="O160" s="6">
        <v>176</v>
      </c>
      <c r="P160" s="6">
        <v>220</v>
      </c>
      <c r="Q160" s="6">
        <v>167.18299999999999</v>
      </c>
      <c r="R160" s="6">
        <v>96.557000000000002</v>
      </c>
      <c r="S160" s="6">
        <v>83.311999999999998</v>
      </c>
      <c r="T160" s="6">
        <v>98.694999999999993</v>
      </c>
      <c r="U160" s="6">
        <v>72.608000000000004</v>
      </c>
      <c r="V160" s="6">
        <v>54.82</v>
      </c>
      <c r="W160" s="6">
        <v>74.918999999999997</v>
      </c>
      <c r="X160" s="6">
        <v>77.435000000000002</v>
      </c>
      <c r="Y160" s="6">
        <v>37.335000000000001</v>
      </c>
      <c r="Z160" s="6">
        <v>60.234999999999999</v>
      </c>
      <c r="AA160" s="6">
        <v>112.164</v>
      </c>
      <c r="AB160" s="6">
        <v>157.24600000000001</v>
      </c>
      <c r="AC160" s="6">
        <v>112.45</v>
      </c>
      <c r="AD160" s="6">
        <v>191.285</v>
      </c>
      <c r="AE160" s="6">
        <v>226.125</v>
      </c>
      <c r="AF160" s="6">
        <v>208.30600000000001</v>
      </c>
      <c r="AG160" s="6">
        <v>204.11199999999999</v>
      </c>
      <c r="AH160" s="6">
        <v>152.589</v>
      </c>
      <c r="AI160" s="6">
        <v>158.381</v>
      </c>
      <c r="AJ160" s="6">
        <v>112.41</v>
      </c>
      <c r="AK160" s="6">
        <v>101.708</v>
      </c>
      <c r="AL160" s="6">
        <v>76.504999999999995</v>
      </c>
      <c r="AM160" s="6">
        <v>114.371</v>
      </c>
      <c r="AN160" s="6">
        <v>116.254</v>
      </c>
      <c r="AO160" s="6">
        <v>134.62899999999999</v>
      </c>
      <c r="AP160" s="6">
        <v>100.616</v>
      </c>
      <c r="AQ160" s="6">
        <v>82.742000000000004</v>
      </c>
      <c r="AR160" s="6">
        <v>107.747</v>
      </c>
      <c r="AS160" s="6">
        <v>118.339</v>
      </c>
      <c r="AT160" s="6">
        <v>90.224999999999994</v>
      </c>
      <c r="AU160" s="6">
        <v>100.121</v>
      </c>
      <c r="AV160" s="6">
        <v>92.834000000000003</v>
      </c>
      <c r="AW160" s="6">
        <v>54.697000000000003</v>
      </c>
      <c r="AX160" s="6">
        <v>69.575999999999993</v>
      </c>
      <c r="AY160" s="6">
        <v>86.12</v>
      </c>
      <c r="AZ160" s="6">
        <v>117.363</v>
      </c>
      <c r="BA160" s="6">
        <v>116.232</v>
      </c>
      <c r="BB160" s="6">
        <v>67.912999999999997</v>
      </c>
      <c r="BC160" s="6">
        <v>146.47900000000001</v>
      </c>
      <c r="BD160" s="6">
        <v>139.12899999999999</v>
      </c>
      <c r="BE160" s="6">
        <v>124.95099999999999</v>
      </c>
      <c r="BF160" s="7">
        <v>0</v>
      </c>
    </row>
    <row r="161" spans="1:58" hidden="1" x14ac:dyDescent="0.35">
      <c r="A161" s="8" t="s">
        <v>36</v>
      </c>
      <c r="B161" s="4" t="e">
        <f>VLOOKUP(A161,'DE-EN Country'!$A$1:$B$25,2,FALSE)</f>
        <v>#N/A</v>
      </c>
      <c r="C161" s="4" t="s">
        <v>8</v>
      </c>
      <c r="D161" s="4" t="s">
        <v>5</v>
      </c>
      <c r="E161" s="5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0</v>
      </c>
      <c r="AF161" s="6">
        <v>0</v>
      </c>
      <c r="AG161" s="6">
        <v>0</v>
      </c>
      <c r="AH161" s="6">
        <v>0</v>
      </c>
      <c r="AI161" s="6">
        <v>0</v>
      </c>
      <c r="AJ161" s="6">
        <v>0</v>
      </c>
      <c r="AK161" s="6">
        <v>0</v>
      </c>
      <c r="AL161" s="6">
        <v>0</v>
      </c>
      <c r="AM161" s="6">
        <v>0</v>
      </c>
      <c r="AN161" s="6">
        <v>0</v>
      </c>
      <c r="AO161" s="6">
        <v>0</v>
      </c>
      <c r="AP161" s="6">
        <v>0</v>
      </c>
      <c r="AQ161" s="6">
        <v>0</v>
      </c>
      <c r="AR161" s="6">
        <v>0</v>
      </c>
      <c r="AS161" s="6">
        <v>0</v>
      </c>
      <c r="AT161" s="6">
        <v>0</v>
      </c>
      <c r="AU161" s="6">
        <v>0</v>
      </c>
      <c r="AV161" s="6">
        <v>0</v>
      </c>
      <c r="AW161" s="6">
        <v>0</v>
      </c>
      <c r="AX161" s="6">
        <v>0</v>
      </c>
      <c r="AY161" s="6">
        <v>0</v>
      </c>
      <c r="AZ161" s="6">
        <v>0</v>
      </c>
      <c r="BA161" s="6">
        <v>0</v>
      </c>
      <c r="BB161" s="6">
        <v>0</v>
      </c>
      <c r="BC161" s="6">
        <v>0</v>
      </c>
      <c r="BD161" s="6">
        <v>0</v>
      </c>
      <c r="BE161" s="6">
        <v>0</v>
      </c>
      <c r="BF161" s="7">
        <v>0</v>
      </c>
    </row>
    <row r="162" spans="1:58" hidden="1" x14ac:dyDescent="0.35">
      <c r="A162" s="8" t="s">
        <v>36</v>
      </c>
      <c r="B162" s="4" t="e">
        <f>VLOOKUP(A162,'DE-EN Country'!$A$1:$B$25,2,FALSE)</f>
        <v>#N/A</v>
      </c>
      <c r="C162" s="4" t="s">
        <v>9</v>
      </c>
      <c r="D162" s="4" t="s">
        <v>5</v>
      </c>
      <c r="E162" s="5">
        <v>0</v>
      </c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6">
        <v>0.754</v>
      </c>
      <c r="R162" s="6">
        <v>1.367</v>
      </c>
      <c r="S162" s="6">
        <v>2.06</v>
      </c>
      <c r="T162" s="6">
        <v>2.4</v>
      </c>
      <c r="U162" s="6">
        <v>2.5129999999999999</v>
      </c>
      <c r="V162" s="6">
        <v>2.6749999999999998</v>
      </c>
      <c r="W162" s="6">
        <v>2.8319999999999999</v>
      </c>
      <c r="X162" s="6">
        <v>2.762</v>
      </c>
      <c r="Y162" s="6">
        <v>2.0920000000000001</v>
      </c>
      <c r="Z162" s="6">
        <v>2.1680000000000001</v>
      </c>
      <c r="AA162" s="6">
        <v>1.103</v>
      </c>
      <c r="AB162" s="6">
        <v>1.0249999999999999</v>
      </c>
      <c r="AC162" s="6">
        <v>1.2130000000000001</v>
      </c>
      <c r="AD162" s="6">
        <v>0.91700000000000004</v>
      </c>
      <c r="AE162" s="6">
        <v>1.722</v>
      </c>
      <c r="AF162" s="6">
        <v>2.488</v>
      </c>
      <c r="AG162" s="6">
        <v>2.5459999999999998</v>
      </c>
      <c r="AH162" s="6">
        <v>2.2730000000000001</v>
      </c>
      <c r="AI162" s="6">
        <v>2.633</v>
      </c>
      <c r="AJ162" s="6">
        <v>2.544</v>
      </c>
      <c r="AK162" s="6">
        <v>2.4180000000000001</v>
      </c>
      <c r="AL162" s="6">
        <v>1.958</v>
      </c>
      <c r="AM162" s="6">
        <v>1.0569999999999999</v>
      </c>
      <c r="AN162" s="6">
        <v>1.0189999999999999</v>
      </c>
      <c r="AO162" s="6">
        <v>0.73699999999999999</v>
      </c>
      <c r="AP162" s="6">
        <v>1.484</v>
      </c>
      <c r="AQ162" s="6">
        <v>2.4169999999999998</v>
      </c>
      <c r="AR162" s="6">
        <v>2.145</v>
      </c>
      <c r="AS162" s="6">
        <v>2.3039999999999998</v>
      </c>
      <c r="AT162" s="6">
        <v>2.613</v>
      </c>
      <c r="AU162" s="6">
        <v>2.734</v>
      </c>
      <c r="AV162" s="6">
        <v>2.8010000000000002</v>
      </c>
      <c r="AW162" s="6">
        <v>2.3410000000000002</v>
      </c>
      <c r="AX162" s="6">
        <v>2.0489999999999999</v>
      </c>
      <c r="AY162" s="6">
        <v>0.88800000000000001</v>
      </c>
      <c r="AZ162" s="6">
        <v>0.71399999999999997</v>
      </c>
      <c r="BA162" s="6">
        <v>1.2210000000000001</v>
      </c>
      <c r="BB162" s="6">
        <v>1.6930000000000001</v>
      </c>
      <c r="BC162" s="6">
        <v>1.756</v>
      </c>
      <c r="BD162" s="6">
        <v>2.2890000000000001</v>
      </c>
      <c r="BE162" s="6">
        <v>2.452</v>
      </c>
      <c r="BF162" s="7">
        <v>0</v>
      </c>
    </row>
    <row r="163" spans="1:58" hidden="1" x14ac:dyDescent="0.35">
      <c r="A163" s="8" t="s">
        <v>36</v>
      </c>
      <c r="B163" s="4" t="e">
        <f>VLOOKUP(A163,'DE-EN Country'!$A$1:$B$25,2,FALSE)</f>
        <v>#N/A</v>
      </c>
      <c r="C163" s="4" t="s">
        <v>10</v>
      </c>
      <c r="D163" s="4" t="s">
        <v>5</v>
      </c>
      <c r="E163" s="5">
        <v>12</v>
      </c>
      <c r="F163" s="6">
        <v>6</v>
      </c>
      <c r="G163" s="6">
        <v>8</v>
      </c>
      <c r="H163" s="6">
        <v>6</v>
      </c>
      <c r="I163" s="6">
        <v>9</v>
      </c>
      <c r="J163" s="6">
        <v>6</v>
      </c>
      <c r="K163" s="6">
        <v>11</v>
      </c>
      <c r="L163" s="6">
        <v>10</v>
      </c>
      <c r="M163" s="6">
        <v>6</v>
      </c>
      <c r="N163" s="6">
        <v>9</v>
      </c>
      <c r="O163" s="6">
        <v>8</v>
      </c>
      <c r="P163" s="6">
        <v>19</v>
      </c>
      <c r="Q163" s="6">
        <v>11.26</v>
      </c>
      <c r="R163" s="6">
        <v>6.0359999999999996</v>
      </c>
      <c r="S163" s="6">
        <v>10.772</v>
      </c>
      <c r="T163" s="6">
        <v>10.962999999999999</v>
      </c>
      <c r="U163" s="6">
        <v>8.3420000000000005</v>
      </c>
      <c r="V163" s="6">
        <v>8.4550000000000001</v>
      </c>
      <c r="W163" s="6">
        <v>7.3710000000000004</v>
      </c>
      <c r="X163" s="6">
        <v>7.9640000000000004</v>
      </c>
      <c r="Y163" s="6">
        <v>6.8440000000000003</v>
      </c>
      <c r="Z163" s="6">
        <v>11.529</v>
      </c>
      <c r="AA163" s="6">
        <v>7.5839999999999996</v>
      </c>
      <c r="AB163" s="6">
        <v>13.36</v>
      </c>
      <c r="AC163" s="6">
        <v>7.3550000000000004</v>
      </c>
      <c r="AD163" s="6">
        <v>8.6340000000000003</v>
      </c>
      <c r="AE163" s="6">
        <v>7.28</v>
      </c>
      <c r="AF163" s="6">
        <v>6.556</v>
      </c>
      <c r="AG163" s="6">
        <v>5.6840000000000002</v>
      </c>
      <c r="AH163" s="6">
        <v>8.8149999999999995</v>
      </c>
      <c r="AI163" s="6">
        <v>12.225</v>
      </c>
      <c r="AJ163" s="6">
        <v>4.9889999999999999</v>
      </c>
      <c r="AK163" s="6">
        <v>10.318</v>
      </c>
      <c r="AL163" s="6">
        <v>5.8440000000000003</v>
      </c>
      <c r="AM163" s="6">
        <v>6.5460000000000003</v>
      </c>
      <c r="AN163" s="6">
        <v>13.092000000000001</v>
      </c>
      <c r="AO163" s="6">
        <v>13.685</v>
      </c>
      <c r="AP163" s="6">
        <v>13.936999999999999</v>
      </c>
      <c r="AQ163" s="6">
        <v>8.1940000000000008</v>
      </c>
      <c r="AR163" s="6">
        <v>6.266</v>
      </c>
      <c r="AS163" s="6">
        <v>9.0310000000000006</v>
      </c>
      <c r="AT163" s="6">
        <v>8.0730000000000004</v>
      </c>
      <c r="AU163" s="6">
        <v>8.8249999999999993</v>
      </c>
      <c r="AV163" s="6">
        <v>5.8109999999999999</v>
      </c>
      <c r="AW163" s="6">
        <v>7.3890000000000002</v>
      </c>
      <c r="AX163" s="6">
        <v>5.14</v>
      </c>
      <c r="AY163" s="6">
        <v>4.18</v>
      </c>
      <c r="AZ163" s="6">
        <v>11.275</v>
      </c>
      <c r="BA163" s="6">
        <v>15.968999999999999</v>
      </c>
      <c r="BB163" s="6">
        <v>12.254</v>
      </c>
      <c r="BC163" s="6">
        <v>11.019</v>
      </c>
      <c r="BD163" s="6">
        <v>7.44</v>
      </c>
      <c r="BE163" s="6">
        <v>11.217000000000001</v>
      </c>
      <c r="BF163" s="7">
        <v>0</v>
      </c>
    </row>
    <row r="164" spans="1:58" x14ac:dyDescent="0.35">
      <c r="A164" s="4" t="s">
        <v>37</v>
      </c>
      <c r="B164" s="4" t="str">
        <f>VLOOKUP(A164,'DE-EN Country'!$A$1:$B$25,2,FALSE)</f>
        <v>Norwegen</v>
      </c>
      <c r="C164" s="4" t="s">
        <v>4</v>
      </c>
      <c r="D164" s="4" t="s">
        <v>5</v>
      </c>
      <c r="E164" s="5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19.48</v>
      </c>
      <c r="R164" s="6">
        <v>15.906000000000001</v>
      </c>
      <c r="S164" s="6">
        <v>15.976000000000001</v>
      </c>
      <c r="T164" s="6">
        <v>16.652000000000001</v>
      </c>
      <c r="U164" s="6">
        <v>17.771000000000001</v>
      </c>
      <c r="V164" s="6">
        <v>20.52</v>
      </c>
      <c r="W164" s="6">
        <v>20.158999999999999</v>
      </c>
      <c r="X164" s="6">
        <v>16.565999999999999</v>
      </c>
      <c r="Y164" s="6">
        <v>15.693</v>
      </c>
      <c r="Z164" s="6">
        <v>18.597000000000001</v>
      </c>
      <c r="AA164" s="6">
        <v>13.964</v>
      </c>
      <c r="AB164" s="6">
        <v>14.173999999999999</v>
      </c>
      <c r="AC164" s="6">
        <v>14.063000000000001</v>
      </c>
      <c r="AD164" s="6">
        <v>12.068</v>
      </c>
      <c r="AE164" s="6">
        <v>12.504</v>
      </c>
      <c r="AF164" s="6">
        <v>13.423999999999999</v>
      </c>
      <c r="AG164" s="6">
        <v>14.026999999999999</v>
      </c>
      <c r="AH164" s="6">
        <v>14.516999999999999</v>
      </c>
      <c r="AI164" s="6">
        <v>18.481000000000002</v>
      </c>
      <c r="AJ164" s="6">
        <v>17.215</v>
      </c>
      <c r="AK164" s="6">
        <v>13.364000000000001</v>
      </c>
      <c r="AL164" s="6">
        <v>13.750999999999999</v>
      </c>
      <c r="AM164" s="6">
        <v>15.865</v>
      </c>
      <c r="AN164" s="6">
        <v>15.132</v>
      </c>
      <c r="AO164" s="6">
        <v>17.457999999999998</v>
      </c>
      <c r="AP164" s="6">
        <v>17.998000000000001</v>
      </c>
      <c r="AQ164" s="6">
        <v>17.97</v>
      </c>
      <c r="AR164" s="6">
        <v>19.103999999999999</v>
      </c>
      <c r="AS164" s="6">
        <v>17.344999999999999</v>
      </c>
      <c r="AT164" s="6">
        <v>16.727</v>
      </c>
      <c r="AU164" s="6">
        <v>19.643000000000001</v>
      </c>
      <c r="AV164" s="6">
        <v>20.922999999999998</v>
      </c>
      <c r="AW164" s="6">
        <v>19.068000000000001</v>
      </c>
      <c r="AX164" s="6">
        <v>20.013999999999999</v>
      </c>
      <c r="AY164" s="6">
        <v>16.678000000000001</v>
      </c>
      <c r="AZ164" s="6">
        <v>19.596</v>
      </c>
      <c r="BA164" s="6">
        <v>18.189</v>
      </c>
      <c r="BB164" s="6">
        <v>17.670000000000002</v>
      </c>
      <c r="BC164" s="6">
        <v>18.510000000000002</v>
      </c>
      <c r="BD164" s="6">
        <v>22.242000000000001</v>
      </c>
      <c r="BE164" s="6">
        <v>22.853000000000002</v>
      </c>
      <c r="BF164" s="7">
        <v>19.602</v>
      </c>
    </row>
    <row r="165" spans="1:58" x14ac:dyDescent="0.35">
      <c r="A165" s="8" t="s">
        <v>37</v>
      </c>
      <c r="B165" s="4" t="str">
        <f>VLOOKUP(A165,'DE-EN Country'!$A$1:$B$25,2,FALSE)</f>
        <v>Norwegen</v>
      </c>
      <c r="C165" s="4" t="s">
        <v>6</v>
      </c>
      <c r="D165" s="4" t="s">
        <v>5</v>
      </c>
      <c r="E165" s="5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0</v>
      </c>
      <c r="AM165" s="6">
        <v>0</v>
      </c>
      <c r="AN165" s="6">
        <v>0</v>
      </c>
      <c r="AO165" s="6">
        <v>0</v>
      </c>
      <c r="AP165" s="6">
        <v>0</v>
      </c>
      <c r="AQ165" s="6">
        <v>0</v>
      </c>
      <c r="AR165" s="6">
        <v>0</v>
      </c>
      <c r="AS165" s="6">
        <v>0</v>
      </c>
      <c r="AT165" s="6">
        <v>0</v>
      </c>
      <c r="AU165" s="6">
        <v>0</v>
      </c>
      <c r="AV165" s="6">
        <v>0</v>
      </c>
      <c r="AW165" s="6">
        <v>0</v>
      </c>
      <c r="AX165" s="6">
        <v>0</v>
      </c>
      <c r="AY165" s="6">
        <v>0</v>
      </c>
      <c r="AZ165" s="6">
        <v>0</v>
      </c>
      <c r="BA165" s="6">
        <v>0</v>
      </c>
      <c r="BB165" s="6">
        <v>0</v>
      </c>
      <c r="BC165" s="6">
        <v>0</v>
      </c>
      <c r="BD165" s="6">
        <v>0</v>
      </c>
      <c r="BE165" s="6">
        <v>0</v>
      </c>
      <c r="BF165" s="7">
        <v>0</v>
      </c>
    </row>
    <row r="166" spans="1:58" x14ac:dyDescent="0.35">
      <c r="A166" s="8" t="s">
        <v>37</v>
      </c>
      <c r="B166" s="4" t="str">
        <f>VLOOKUP(A166,'DE-EN Country'!$A$1:$B$25,2,FALSE)</f>
        <v>Norwegen</v>
      </c>
      <c r="C166" s="4" t="s">
        <v>7</v>
      </c>
      <c r="D166" s="4" t="s">
        <v>5</v>
      </c>
      <c r="E166" s="5">
        <v>15710</v>
      </c>
      <c r="F166" s="6">
        <v>13501</v>
      </c>
      <c r="G166" s="6">
        <v>10803</v>
      </c>
      <c r="H166" s="6">
        <v>11169</v>
      </c>
      <c r="I166" s="6">
        <v>10803</v>
      </c>
      <c r="J166" s="6">
        <v>10577</v>
      </c>
      <c r="K166" s="6">
        <v>9873</v>
      </c>
      <c r="L166" s="6">
        <v>9871</v>
      </c>
      <c r="M166" s="6">
        <v>10100</v>
      </c>
      <c r="N166" s="6">
        <v>11557</v>
      </c>
      <c r="O166" s="6">
        <v>12553</v>
      </c>
      <c r="P166" s="6">
        <v>13409</v>
      </c>
      <c r="Q166" s="6">
        <v>14737.33</v>
      </c>
      <c r="R166" s="6">
        <v>12667.724</v>
      </c>
      <c r="S166" s="6">
        <v>12264.195</v>
      </c>
      <c r="T166" s="6">
        <v>11058.537</v>
      </c>
      <c r="U166" s="6">
        <v>10874.085999999999</v>
      </c>
      <c r="V166" s="6">
        <v>10671.504000000001</v>
      </c>
      <c r="W166" s="6">
        <v>10189.374</v>
      </c>
      <c r="X166" s="6">
        <v>10638.498</v>
      </c>
      <c r="Y166" s="6">
        <v>10827.916999999999</v>
      </c>
      <c r="Z166" s="6">
        <v>11748.097</v>
      </c>
      <c r="AA166" s="6">
        <v>13106.785</v>
      </c>
      <c r="AB166" s="6">
        <v>14211.921</v>
      </c>
      <c r="AC166" s="6">
        <v>14966.904</v>
      </c>
      <c r="AD166" s="6">
        <v>14252.555</v>
      </c>
      <c r="AE166" s="6">
        <v>13477.906000000001</v>
      </c>
      <c r="AF166" s="6">
        <v>10037.425999999999</v>
      </c>
      <c r="AG166" s="6">
        <v>9757.6350000000002</v>
      </c>
      <c r="AH166" s="6">
        <v>9165.0490000000009</v>
      </c>
      <c r="AI166" s="6">
        <v>8896.67</v>
      </c>
      <c r="AJ166" s="6">
        <v>10027.285</v>
      </c>
      <c r="AK166" s="6">
        <v>10528.726000000001</v>
      </c>
      <c r="AL166" s="6">
        <v>12507.962</v>
      </c>
      <c r="AM166" s="6">
        <v>12932.368</v>
      </c>
      <c r="AN166" s="6">
        <v>12961.54</v>
      </c>
      <c r="AO166" s="6">
        <v>13880.700999999999</v>
      </c>
      <c r="AP166" s="6">
        <v>10991.055</v>
      </c>
      <c r="AQ166" s="6">
        <v>10477.291999999999</v>
      </c>
      <c r="AR166" s="6">
        <v>9342.3320000000003</v>
      </c>
      <c r="AS166" s="6">
        <v>9168.2749999999996</v>
      </c>
      <c r="AT166" s="6">
        <v>8847.0630000000001</v>
      </c>
      <c r="AU166" s="6">
        <v>9233.7080000000005</v>
      </c>
      <c r="AV166" s="6">
        <v>9511.4390000000003</v>
      </c>
      <c r="AW166" s="6">
        <v>10178.611000000001</v>
      </c>
      <c r="AX166" s="6">
        <v>10800.207</v>
      </c>
      <c r="AY166" s="6">
        <v>12075.503000000001</v>
      </c>
      <c r="AZ166" s="6">
        <v>11289.732</v>
      </c>
      <c r="BA166" s="6">
        <v>12018.606</v>
      </c>
      <c r="BB166" s="6">
        <v>11806.3</v>
      </c>
      <c r="BC166" s="6">
        <v>13010.771000000001</v>
      </c>
      <c r="BD166" s="6">
        <v>11616.736999999999</v>
      </c>
      <c r="BE166" s="6">
        <v>11282.714</v>
      </c>
      <c r="BF166" s="7">
        <v>9995.9529999999995</v>
      </c>
    </row>
    <row r="167" spans="1:58" x14ac:dyDescent="0.35">
      <c r="A167" s="8" t="s">
        <v>37</v>
      </c>
      <c r="B167" s="4" t="str">
        <f>VLOOKUP(A167,'DE-EN Country'!$A$1:$B$25,2,FALSE)</f>
        <v>Norwegen</v>
      </c>
      <c r="C167" s="4" t="s">
        <v>8</v>
      </c>
      <c r="D167" s="4" t="s">
        <v>5</v>
      </c>
      <c r="E167" s="5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0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  <c r="AO167" s="6">
        <v>0</v>
      </c>
      <c r="AP167" s="6">
        <v>0</v>
      </c>
      <c r="AQ167" s="6">
        <v>0</v>
      </c>
      <c r="AR167" s="6">
        <v>0</v>
      </c>
      <c r="AS167" s="6">
        <v>0</v>
      </c>
      <c r="AT167" s="6">
        <v>0</v>
      </c>
      <c r="AU167" s="6">
        <v>0</v>
      </c>
      <c r="AV167" s="6">
        <v>0</v>
      </c>
      <c r="AW167" s="6">
        <v>0</v>
      </c>
      <c r="AX167" s="6">
        <v>0</v>
      </c>
      <c r="AY167" s="6">
        <v>0</v>
      </c>
      <c r="AZ167" s="6">
        <v>0</v>
      </c>
      <c r="BA167" s="6">
        <v>0</v>
      </c>
      <c r="BB167" s="6">
        <v>0</v>
      </c>
      <c r="BC167" s="6">
        <v>0</v>
      </c>
      <c r="BD167" s="6">
        <v>0</v>
      </c>
      <c r="BE167" s="6">
        <v>0</v>
      </c>
      <c r="BF167" s="7">
        <v>0</v>
      </c>
    </row>
    <row r="168" spans="1:58" x14ac:dyDescent="0.35">
      <c r="A168" s="8" t="s">
        <v>37</v>
      </c>
      <c r="B168" s="4" t="str">
        <f>VLOOKUP(A168,'DE-EN Country'!$A$1:$B$25,2,FALSE)</f>
        <v>Norwegen</v>
      </c>
      <c r="C168" s="4" t="s">
        <v>9</v>
      </c>
      <c r="D168" s="4" t="s">
        <v>5</v>
      </c>
      <c r="E168" s="5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  <c r="P168" s="6">
        <v>0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0</v>
      </c>
      <c r="AB168" s="6">
        <v>0</v>
      </c>
      <c r="AC168" s="6">
        <v>0</v>
      </c>
      <c r="AD168" s="6">
        <v>0</v>
      </c>
      <c r="AE168" s="6">
        <v>0</v>
      </c>
      <c r="AF168" s="6">
        <v>0</v>
      </c>
      <c r="AG168" s="6">
        <v>0</v>
      </c>
      <c r="AH168" s="6">
        <v>0</v>
      </c>
      <c r="AI168" s="6">
        <v>0</v>
      </c>
      <c r="AJ168" s="6">
        <v>0</v>
      </c>
      <c r="AK168" s="6">
        <v>0</v>
      </c>
      <c r="AL168" s="6">
        <v>0</v>
      </c>
      <c r="AM168" s="6">
        <v>0</v>
      </c>
      <c r="AN168" s="6">
        <v>0</v>
      </c>
      <c r="AO168" s="6">
        <v>0</v>
      </c>
      <c r="AP168" s="6">
        <v>0</v>
      </c>
      <c r="AQ168" s="6">
        <v>0</v>
      </c>
      <c r="AR168" s="6">
        <v>0</v>
      </c>
      <c r="AS168" s="6">
        <v>0</v>
      </c>
      <c r="AT168" s="6">
        <v>0</v>
      </c>
      <c r="AU168" s="6">
        <v>0</v>
      </c>
      <c r="AV168" s="6">
        <v>0</v>
      </c>
      <c r="AW168" s="6">
        <v>0</v>
      </c>
      <c r="AX168" s="6">
        <v>0</v>
      </c>
      <c r="AY168" s="6">
        <v>0</v>
      </c>
      <c r="AZ168" s="6">
        <v>0</v>
      </c>
      <c r="BA168" s="6">
        <v>0</v>
      </c>
      <c r="BB168" s="6">
        <v>0</v>
      </c>
      <c r="BC168" s="6">
        <v>0</v>
      </c>
      <c r="BD168" s="6">
        <v>0</v>
      </c>
      <c r="BE168" s="6">
        <v>0</v>
      </c>
      <c r="BF168" s="7">
        <v>0</v>
      </c>
    </row>
    <row r="169" spans="1:58" x14ac:dyDescent="0.35">
      <c r="A169" s="8" t="s">
        <v>37</v>
      </c>
      <c r="B169" s="4" t="str">
        <f>VLOOKUP(A169,'DE-EN Country'!$A$1:$B$25,2,FALSE)</f>
        <v>Norwegen</v>
      </c>
      <c r="C169" s="4" t="s">
        <v>10</v>
      </c>
      <c r="D169" s="4" t="s">
        <v>5</v>
      </c>
      <c r="E169" s="5">
        <v>232</v>
      </c>
      <c r="F169" s="6">
        <v>188</v>
      </c>
      <c r="G169" s="6">
        <v>126</v>
      </c>
      <c r="H169" s="6">
        <v>149</v>
      </c>
      <c r="I169" s="6">
        <v>126</v>
      </c>
      <c r="J169" s="6">
        <v>118</v>
      </c>
      <c r="K169" s="6">
        <v>105</v>
      </c>
      <c r="L169" s="6">
        <v>129</v>
      </c>
      <c r="M169" s="6">
        <v>157</v>
      </c>
      <c r="N169" s="6">
        <v>174</v>
      </c>
      <c r="O169" s="6">
        <v>232</v>
      </c>
      <c r="P169" s="6">
        <v>292</v>
      </c>
      <c r="Q169" s="6">
        <v>275.74900000000002</v>
      </c>
      <c r="R169" s="6">
        <v>206.59700000000001</v>
      </c>
      <c r="S169" s="6">
        <v>251.96</v>
      </c>
      <c r="T169" s="6">
        <v>187.83799999999999</v>
      </c>
      <c r="U169" s="6">
        <v>141.584</v>
      </c>
      <c r="V169" s="6">
        <v>148.61500000000001</v>
      </c>
      <c r="W169" s="6">
        <v>122.139</v>
      </c>
      <c r="X169" s="6">
        <v>176.35900000000001</v>
      </c>
      <c r="Y169" s="6">
        <v>258.125</v>
      </c>
      <c r="Z169" s="6">
        <v>373.93700000000001</v>
      </c>
      <c r="AA169" s="6">
        <v>346.35199999999998</v>
      </c>
      <c r="AB169" s="6">
        <v>360.29599999999999</v>
      </c>
      <c r="AC169" s="6">
        <v>366.27199999999999</v>
      </c>
      <c r="AD169" s="6">
        <v>276.03100000000001</v>
      </c>
      <c r="AE169" s="6">
        <v>303.58</v>
      </c>
      <c r="AF169" s="6">
        <v>225.749</v>
      </c>
      <c r="AG169" s="6">
        <v>222.60900000000001</v>
      </c>
      <c r="AH169" s="6">
        <v>242.98599999999999</v>
      </c>
      <c r="AI169" s="6">
        <v>163.81899999999999</v>
      </c>
      <c r="AJ169" s="6">
        <v>211.33500000000001</v>
      </c>
      <c r="AK169" s="6">
        <v>379.41699999999997</v>
      </c>
      <c r="AL169" s="6">
        <v>496.495</v>
      </c>
      <c r="AM169" s="6">
        <v>447.94400000000002</v>
      </c>
      <c r="AN169" s="6">
        <v>539.64400000000001</v>
      </c>
      <c r="AO169" s="6">
        <v>555.62800000000004</v>
      </c>
      <c r="AP169" s="6">
        <v>488.28300000000002</v>
      </c>
      <c r="AQ169" s="6">
        <v>527.024</v>
      </c>
      <c r="AR169" s="6">
        <v>355.31</v>
      </c>
      <c r="AS169" s="6">
        <v>358.07900000000001</v>
      </c>
      <c r="AT169" s="6">
        <v>352.54399999999998</v>
      </c>
      <c r="AU169" s="6">
        <v>290.67399999999998</v>
      </c>
      <c r="AV169" s="6">
        <v>325.99299999999999</v>
      </c>
      <c r="AW169" s="6">
        <v>518.35599999999999</v>
      </c>
      <c r="AX169" s="6">
        <v>454.63799999999998</v>
      </c>
      <c r="AY169" s="6">
        <v>518.95399999999995</v>
      </c>
      <c r="AZ169" s="6">
        <v>790.76800000000003</v>
      </c>
      <c r="BA169" s="6">
        <v>1024.2850000000001</v>
      </c>
      <c r="BB169" s="6">
        <v>853.72199999999998</v>
      </c>
      <c r="BC169" s="6">
        <v>942.78099999999995</v>
      </c>
      <c r="BD169" s="6">
        <v>686.21</v>
      </c>
      <c r="BE169" s="6">
        <v>600.28499999999997</v>
      </c>
      <c r="BF169" s="7">
        <v>372.08499999999998</v>
      </c>
    </row>
    <row r="170" spans="1:58" hidden="1" x14ac:dyDescent="0.35">
      <c r="A170" s="4" t="s">
        <v>38</v>
      </c>
      <c r="B170" s="4" t="e">
        <f>VLOOKUP(A170,'DE-EN Country'!$A$1:$B$25,2,FALSE)</f>
        <v>#N/A</v>
      </c>
      <c r="C170" s="4" t="s">
        <v>4</v>
      </c>
      <c r="D170" s="4" t="s">
        <v>5</v>
      </c>
      <c r="E170" s="5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  <c r="P170" s="6">
        <v>0</v>
      </c>
      <c r="Q170" s="6">
        <v>503.02300000000002</v>
      </c>
      <c r="R170" s="6">
        <v>467.37799999999999</v>
      </c>
      <c r="S170" s="6">
        <v>505.80099999999999</v>
      </c>
      <c r="T170" s="6">
        <v>478.13799999999998</v>
      </c>
      <c r="U170" s="6">
        <v>463.68799999999999</v>
      </c>
      <c r="V170" s="6">
        <v>457.51</v>
      </c>
      <c r="W170" s="6">
        <v>384.86599999999999</v>
      </c>
      <c r="X170" s="6">
        <v>491.97300000000001</v>
      </c>
      <c r="Y170" s="6">
        <v>427.69900000000001</v>
      </c>
      <c r="Z170" s="6">
        <v>443.66199999999998</v>
      </c>
      <c r="AA170" s="6">
        <v>530.14499999999998</v>
      </c>
      <c r="AB170" s="6">
        <v>349.28100000000001</v>
      </c>
      <c r="AC170" s="6">
        <v>419.48599999999999</v>
      </c>
      <c r="AD170" s="6">
        <v>463.77800000000002</v>
      </c>
      <c r="AE170" s="6">
        <v>369.70299999999997</v>
      </c>
      <c r="AF170" s="6">
        <v>423.149</v>
      </c>
      <c r="AG170" s="6">
        <v>462.53300000000002</v>
      </c>
      <c r="AH170" s="6">
        <v>474.87200000000001</v>
      </c>
      <c r="AI170" s="6">
        <v>485.471</v>
      </c>
      <c r="AJ170" s="6">
        <v>460.827</v>
      </c>
      <c r="AK170" s="6">
        <v>412.08199999999999</v>
      </c>
      <c r="AL170" s="6">
        <v>530.25099999999998</v>
      </c>
      <c r="AM170" s="6">
        <v>543.02700000000004</v>
      </c>
      <c r="AN170" s="6">
        <v>551.02200000000005</v>
      </c>
      <c r="AO170" s="6">
        <v>543.07399999999996</v>
      </c>
      <c r="AP170" s="6">
        <v>480.24200000000002</v>
      </c>
      <c r="AQ170" s="6">
        <v>546.41200000000003</v>
      </c>
      <c r="AR170" s="6">
        <v>514.44899999999996</v>
      </c>
      <c r="AS170" s="6">
        <v>470.339</v>
      </c>
      <c r="AT170" s="6">
        <v>502.19400000000002</v>
      </c>
      <c r="AU170" s="6">
        <v>559.60900000000004</v>
      </c>
      <c r="AV170" s="6">
        <v>547.66600000000005</v>
      </c>
      <c r="AW170" s="6">
        <v>522.12699999999995</v>
      </c>
      <c r="AX170" s="6">
        <v>583.971</v>
      </c>
      <c r="AY170" s="6">
        <v>574.17499999999995</v>
      </c>
      <c r="AZ170" s="6">
        <v>643.827</v>
      </c>
      <c r="BA170" s="6">
        <v>643.13800000000003</v>
      </c>
      <c r="BB170" s="6">
        <v>587.63599999999997</v>
      </c>
      <c r="BC170" s="6">
        <v>649.96600000000001</v>
      </c>
      <c r="BD170" s="6">
        <v>540.51599999999996</v>
      </c>
      <c r="BE170" s="6">
        <v>578.37199999999996</v>
      </c>
      <c r="BF170" s="7">
        <v>0</v>
      </c>
    </row>
    <row r="171" spans="1:58" hidden="1" x14ac:dyDescent="0.35">
      <c r="A171" s="8" t="s">
        <v>38</v>
      </c>
      <c r="B171" s="4" t="e">
        <f>VLOOKUP(A171,'DE-EN Country'!$A$1:$B$25,2,FALSE)</f>
        <v>#N/A</v>
      </c>
      <c r="C171" s="4" t="s">
        <v>6</v>
      </c>
      <c r="D171" s="4" t="s">
        <v>5</v>
      </c>
      <c r="E171" s="5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0</v>
      </c>
      <c r="AM171" s="6">
        <v>0</v>
      </c>
      <c r="AN171" s="6">
        <v>0</v>
      </c>
      <c r="AO171" s="6">
        <v>0</v>
      </c>
      <c r="AP171" s="6">
        <v>0</v>
      </c>
      <c r="AQ171" s="6">
        <v>0</v>
      </c>
      <c r="AR171" s="6">
        <v>0</v>
      </c>
      <c r="AS171" s="6">
        <v>0</v>
      </c>
      <c r="AT171" s="6">
        <v>0</v>
      </c>
      <c r="AU171" s="6">
        <v>0</v>
      </c>
      <c r="AV171" s="6">
        <v>0</v>
      </c>
      <c r="AW171" s="6">
        <v>0</v>
      </c>
      <c r="AX171" s="6">
        <v>0</v>
      </c>
      <c r="AY171" s="6">
        <v>0</v>
      </c>
      <c r="AZ171" s="6">
        <v>0</v>
      </c>
      <c r="BA171" s="6">
        <v>0</v>
      </c>
      <c r="BB171" s="6">
        <v>0</v>
      </c>
      <c r="BC171" s="6">
        <v>0</v>
      </c>
      <c r="BD171" s="6">
        <v>0</v>
      </c>
      <c r="BE171" s="6">
        <v>0</v>
      </c>
      <c r="BF171" s="7">
        <v>0</v>
      </c>
    </row>
    <row r="172" spans="1:58" hidden="1" x14ac:dyDescent="0.35">
      <c r="A172" s="8" t="s">
        <v>38</v>
      </c>
      <c r="B172" s="4" t="e">
        <f>VLOOKUP(A172,'DE-EN Country'!$A$1:$B$25,2,FALSE)</f>
        <v>#N/A</v>
      </c>
      <c r="C172" s="4" t="s">
        <v>7</v>
      </c>
      <c r="D172" s="4" t="s">
        <v>5</v>
      </c>
      <c r="E172" s="5">
        <v>825</v>
      </c>
      <c r="F172" s="6">
        <v>932</v>
      </c>
      <c r="G172" s="6">
        <v>931</v>
      </c>
      <c r="H172" s="6">
        <v>819</v>
      </c>
      <c r="I172" s="6">
        <v>838</v>
      </c>
      <c r="J172" s="6">
        <v>783</v>
      </c>
      <c r="K172" s="6">
        <v>810</v>
      </c>
      <c r="L172" s="6">
        <v>689</v>
      </c>
      <c r="M172" s="6">
        <v>666</v>
      </c>
      <c r="N172" s="6">
        <v>815</v>
      </c>
      <c r="O172" s="6">
        <v>778</v>
      </c>
      <c r="P172" s="6">
        <v>881</v>
      </c>
      <c r="Q172" s="6">
        <v>210.071</v>
      </c>
      <c r="R172" s="6">
        <v>213.22499999999999</v>
      </c>
      <c r="S172" s="6">
        <v>337.64699999999999</v>
      </c>
      <c r="T172" s="6">
        <v>305.68900000000002</v>
      </c>
      <c r="U172" s="6">
        <v>288.10599999999999</v>
      </c>
      <c r="V172" s="6">
        <v>162.542</v>
      </c>
      <c r="W172" s="6">
        <v>154.27500000000001</v>
      </c>
      <c r="X172" s="6">
        <v>146.15299999999999</v>
      </c>
      <c r="Y172" s="6">
        <v>224.22499999999999</v>
      </c>
      <c r="Z172" s="6">
        <v>278.94900000000001</v>
      </c>
      <c r="AA172" s="6">
        <v>322.452</v>
      </c>
      <c r="AB172" s="6">
        <v>373.70600000000002</v>
      </c>
      <c r="AC172" s="6">
        <v>349.04399999999998</v>
      </c>
      <c r="AD172" s="6">
        <v>246.69900000000001</v>
      </c>
      <c r="AE172" s="6">
        <v>254.21799999999999</v>
      </c>
      <c r="AF172" s="6">
        <v>281.15100000000001</v>
      </c>
      <c r="AG172" s="6">
        <v>200.196</v>
      </c>
      <c r="AH172" s="6">
        <v>135.15899999999999</v>
      </c>
      <c r="AI172" s="6">
        <v>182.351</v>
      </c>
      <c r="AJ172" s="6">
        <v>141.36699999999999</v>
      </c>
      <c r="AK172" s="6">
        <v>110.896</v>
      </c>
      <c r="AL172" s="6">
        <v>132.08000000000001</v>
      </c>
      <c r="AM172" s="6">
        <v>130.73500000000001</v>
      </c>
      <c r="AN172" s="6">
        <v>189.44</v>
      </c>
      <c r="AO172" s="6">
        <v>254.346</v>
      </c>
      <c r="AP172" s="6">
        <v>258.04500000000002</v>
      </c>
      <c r="AQ172" s="6">
        <v>335.291</v>
      </c>
      <c r="AR172" s="6">
        <v>247.97900000000001</v>
      </c>
      <c r="AS172" s="6">
        <v>310.392</v>
      </c>
      <c r="AT172" s="6">
        <v>242.63300000000001</v>
      </c>
      <c r="AU172" s="6">
        <v>134.90899999999999</v>
      </c>
      <c r="AV172" s="6">
        <v>138.61000000000001</v>
      </c>
      <c r="AW172" s="6">
        <v>140.95400000000001</v>
      </c>
      <c r="AX172" s="6">
        <v>158.38200000000001</v>
      </c>
      <c r="AY172" s="6">
        <v>186.93700000000001</v>
      </c>
      <c r="AZ172" s="6">
        <v>219.80500000000001</v>
      </c>
      <c r="BA172" s="6">
        <v>236.43199999999999</v>
      </c>
      <c r="BB172" s="6">
        <v>304.12599999999998</v>
      </c>
      <c r="BC172" s="6">
        <v>290.15699999999998</v>
      </c>
      <c r="BD172" s="6">
        <v>183.53100000000001</v>
      </c>
      <c r="BE172" s="6">
        <v>201.119</v>
      </c>
      <c r="BF172" s="7">
        <v>0</v>
      </c>
    </row>
    <row r="173" spans="1:58" hidden="1" x14ac:dyDescent="0.35">
      <c r="A173" s="8" t="s">
        <v>38</v>
      </c>
      <c r="B173" s="4" t="e">
        <f>VLOOKUP(A173,'DE-EN Country'!$A$1:$B$25,2,FALSE)</f>
        <v>#N/A</v>
      </c>
      <c r="C173" s="4" t="s">
        <v>8</v>
      </c>
      <c r="D173" s="4" t="s">
        <v>5</v>
      </c>
      <c r="E173" s="5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  <c r="AO173" s="6">
        <v>0</v>
      </c>
      <c r="AP173" s="6">
        <v>0</v>
      </c>
      <c r="AQ173" s="6">
        <v>0</v>
      </c>
      <c r="AR173" s="6">
        <v>0</v>
      </c>
      <c r="AS173" s="6">
        <v>0</v>
      </c>
      <c r="AT173" s="6">
        <v>0</v>
      </c>
      <c r="AU173" s="6">
        <v>0</v>
      </c>
      <c r="AV173" s="6">
        <v>0</v>
      </c>
      <c r="AW173" s="6">
        <v>0</v>
      </c>
      <c r="AX173" s="6">
        <v>0</v>
      </c>
      <c r="AY173" s="6">
        <v>0</v>
      </c>
      <c r="AZ173" s="6">
        <v>0</v>
      </c>
      <c r="BA173" s="6">
        <v>0</v>
      </c>
      <c r="BB173" s="6">
        <v>0</v>
      </c>
      <c r="BC173" s="6">
        <v>0</v>
      </c>
      <c r="BD173" s="6">
        <v>0</v>
      </c>
      <c r="BE173" s="6">
        <v>0</v>
      </c>
      <c r="BF173" s="7">
        <v>0</v>
      </c>
    </row>
    <row r="174" spans="1:58" hidden="1" x14ac:dyDescent="0.35">
      <c r="A174" s="8" t="s">
        <v>38</v>
      </c>
      <c r="B174" s="4" t="e">
        <f>VLOOKUP(A174,'DE-EN Country'!$A$1:$B$25,2,FALSE)</f>
        <v>#N/A</v>
      </c>
      <c r="C174" s="4" t="s">
        <v>9</v>
      </c>
      <c r="D174" s="4" t="s">
        <v>5</v>
      </c>
      <c r="E174" s="5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3.456</v>
      </c>
      <c r="R174" s="6">
        <v>5.5750000000000002</v>
      </c>
      <c r="S174" s="6">
        <v>11.5</v>
      </c>
      <c r="T174" s="6">
        <v>14.935</v>
      </c>
      <c r="U174" s="6">
        <v>22.28</v>
      </c>
      <c r="V174" s="6">
        <v>27.202999999999999</v>
      </c>
      <c r="W174" s="6">
        <v>22.312999999999999</v>
      </c>
      <c r="X174" s="6">
        <v>22.161000000000001</v>
      </c>
      <c r="Y174" s="6">
        <v>14.795999999999999</v>
      </c>
      <c r="Z174" s="6">
        <v>9.4589999999999996</v>
      </c>
      <c r="AA174" s="6">
        <v>4.7389999999999999</v>
      </c>
      <c r="AB174" s="6">
        <v>4.7</v>
      </c>
      <c r="AC174" s="6">
        <v>4.165</v>
      </c>
      <c r="AD174" s="6">
        <v>7.6989999999999998</v>
      </c>
      <c r="AE174" s="6">
        <v>16.895</v>
      </c>
      <c r="AF174" s="6">
        <v>33.423000000000002</v>
      </c>
      <c r="AG174" s="6">
        <v>42.563000000000002</v>
      </c>
      <c r="AH174" s="6">
        <v>37.92</v>
      </c>
      <c r="AI174" s="6">
        <v>39.212000000000003</v>
      </c>
      <c r="AJ174" s="6">
        <v>41.183999999999997</v>
      </c>
      <c r="AK174" s="6">
        <v>35.304000000000002</v>
      </c>
      <c r="AL174" s="6">
        <v>23.811</v>
      </c>
      <c r="AM174" s="6">
        <v>11.683</v>
      </c>
      <c r="AN174" s="6">
        <v>4.5730000000000004</v>
      </c>
      <c r="AO174" s="6">
        <v>6.4710000000000001</v>
      </c>
      <c r="AP174" s="6">
        <v>23.593</v>
      </c>
      <c r="AQ174" s="6">
        <v>40.783000000000001</v>
      </c>
      <c r="AR174" s="6">
        <v>73.197999999999993</v>
      </c>
      <c r="AS174" s="6">
        <v>67.757000000000005</v>
      </c>
      <c r="AT174" s="6">
        <v>124.437</v>
      </c>
      <c r="AU174" s="6">
        <v>94.358000000000004</v>
      </c>
      <c r="AV174" s="6">
        <v>100.849</v>
      </c>
      <c r="AW174" s="6">
        <v>77.399000000000001</v>
      </c>
      <c r="AX174" s="6">
        <v>62.216999999999999</v>
      </c>
      <c r="AY174" s="6">
        <v>25.791</v>
      </c>
      <c r="AZ174" s="6">
        <v>25.834</v>
      </c>
      <c r="BA174" s="6">
        <v>25.285</v>
      </c>
      <c r="BB174" s="6">
        <v>46.585000000000001</v>
      </c>
      <c r="BC174" s="6">
        <v>181.62700000000001</v>
      </c>
      <c r="BD174" s="6">
        <v>253.654</v>
      </c>
      <c r="BE174" s="6">
        <v>208.76599999999999</v>
      </c>
      <c r="BF174" s="7">
        <v>0</v>
      </c>
    </row>
    <row r="175" spans="1:58" hidden="1" x14ac:dyDescent="0.35">
      <c r="A175" s="8" t="s">
        <v>38</v>
      </c>
      <c r="B175" s="4" t="e">
        <f>VLOOKUP(A175,'DE-EN Country'!$A$1:$B$25,2,FALSE)</f>
        <v>#N/A</v>
      </c>
      <c r="C175" s="4" t="s">
        <v>10</v>
      </c>
      <c r="D175" s="4" t="s">
        <v>5</v>
      </c>
      <c r="E175" s="5">
        <v>1196</v>
      </c>
      <c r="F175" s="6">
        <v>1439</v>
      </c>
      <c r="G175" s="6">
        <v>810</v>
      </c>
      <c r="H175" s="6">
        <v>901</v>
      </c>
      <c r="I175" s="6">
        <v>739</v>
      </c>
      <c r="J175" s="6">
        <v>615</v>
      </c>
      <c r="K175" s="6">
        <v>720</v>
      </c>
      <c r="L175" s="6">
        <v>712</v>
      </c>
      <c r="M175" s="6">
        <v>637</v>
      </c>
      <c r="N175" s="6">
        <v>1209</v>
      </c>
      <c r="O175" s="6">
        <v>1390</v>
      </c>
      <c r="P175" s="6">
        <v>1658</v>
      </c>
      <c r="Q175" s="6">
        <v>1156.0930000000001</v>
      </c>
      <c r="R175" s="6">
        <v>1266.1679999999999</v>
      </c>
      <c r="S175" s="6">
        <v>1201.0229999999999</v>
      </c>
      <c r="T175" s="6">
        <v>1325.6030000000001</v>
      </c>
      <c r="U175" s="6">
        <v>912.67</v>
      </c>
      <c r="V175" s="6">
        <v>1104.115</v>
      </c>
      <c r="W175" s="6">
        <v>748.91499999999996</v>
      </c>
      <c r="X175" s="6">
        <v>806.09500000000003</v>
      </c>
      <c r="Y175" s="6">
        <v>1108.633</v>
      </c>
      <c r="Z175" s="6">
        <v>1744.7270000000001</v>
      </c>
      <c r="AA175" s="6">
        <v>1309.5709999999999</v>
      </c>
      <c r="AB175" s="6">
        <v>1848.5550000000001</v>
      </c>
      <c r="AC175" s="6">
        <v>1711.7729999999999</v>
      </c>
      <c r="AD175" s="6">
        <v>594.63800000000003</v>
      </c>
      <c r="AE175" s="6">
        <v>1108.0899999999999</v>
      </c>
      <c r="AF175" s="6">
        <v>1275.4280000000001</v>
      </c>
      <c r="AG175" s="6">
        <v>797.923</v>
      </c>
      <c r="AH175" s="6">
        <v>748.03899999999999</v>
      </c>
      <c r="AI175" s="6">
        <v>674.73699999999997</v>
      </c>
      <c r="AJ175" s="6">
        <v>682.36</v>
      </c>
      <c r="AK175" s="6">
        <v>985.41899999999998</v>
      </c>
      <c r="AL175" s="6">
        <v>1440.952</v>
      </c>
      <c r="AM175" s="6">
        <v>1010.325</v>
      </c>
      <c r="AN175" s="6">
        <v>1457.6610000000001</v>
      </c>
      <c r="AO175" s="6">
        <v>1541.634</v>
      </c>
      <c r="AP175" s="6">
        <v>1514.338</v>
      </c>
      <c r="AQ175" s="6">
        <v>1775.231</v>
      </c>
      <c r="AR175" s="6">
        <v>1230.8620000000001</v>
      </c>
      <c r="AS175" s="6">
        <v>1002.763</v>
      </c>
      <c r="AT175" s="6">
        <v>743.88599999999997</v>
      </c>
      <c r="AU175" s="6">
        <v>893.69100000000003</v>
      </c>
      <c r="AV175" s="6">
        <v>588.16700000000003</v>
      </c>
      <c r="AW175" s="6">
        <v>1176.146</v>
      </c>
      <c r="AX175" s="6">
        <v>1149.931</v>
      </c>
      <c r="AY175" s="6">
        <v>1326.2349999999999</v>
      </c>
      <c r="AZ175" s="6">
        <v>1760.09</v>
      </c>
      <c r="BA175" s="6">
        <v>1863.674</v>
      </c>
      <c r="BB175" s="6">
        <v>2139.0940000000001</v>
      </c>
      <c r="BC175" s="6">
        <v>1473.405</v>
      </c>
      <c r="BD175" s="6">
        <v>1218.739</v>
      </c>
      <c r="BE175" s="6">
        <v>1118.02</v>
      </c>
      <c r="BF175" s="7">
        <v>0</v>
      </c>
    </row>
    <row r="176" spans="1:58" x14ac:dyDescent="0.35">
      <c r="A176" s="4" t="s">
        <v>39</v>
      </c>
      <c r="B176" s="4" t="str">
        <f>VLOOKUP(A176,'DE-EN Country'!$A$1:$B$25,2,FALSE)</f>
        <v>Portugal</v>
      </c>
      <c r="C176" s="4" t="s">
        <v>4</v>
      </c>
      <c r="D176" s="4" t="s">
        <v>5</v>
      </c>
      <c r="E176" s="5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6">
        <v>358.923</v>
      </c>
      <c r="R176" s="6">
        <v>329.41899999999998</v>
      </c>
      <c r="S176" s="6">
        <v>352.584</v>
      </c>
      <c r="T176" s="6">
        <v>339.577</v>
      </c>
      <c r="U176" s="6">
        <v>308.25599999999997</v>
      </c>
      <c r="V176" s="6">
        <v>309.94200000000001</v>
      </c>
      <c r="W176" s="6">
        <v>338.39600000000002</v>
      </c>
      <c r="X176" s="6">
        <v>344.05</v>
      </c>
      <c r="Y176" s="6">
        <v>317.08999999999997</v>
      </c>
      <c r="Z176" s="6">
        <v>323</v>
      </c>
      <c r="AA176" s="6">
        <v>323</v>
      </c>
      <c r="AB176" s="6">
        <v>351</v>
      </c>
      <c r="AC176" s="6">
        <v>346</v>
      </c>
      <c r="AD176" s="6">
        <v>316</v>
      </c>
      <c r="AE176" s="6">
        <v>349</v>
      </c>
      <c r="AF176" s="6">
        <v>311</v>
      </c>
      <c r="AG176" s="6">
        <v>329</v>
      </c>
      <c r="AH176" s="6">
        <v>329</v>
      </c>
      <c r="AI176" s="6">
        <v>342</v>
      </c>
      <c r="AJ176" s="6">
        <v>331</v>
      </c>
      <c r="AK176" s="6">
        <v>311</v>
      </c>
      <c r="AL176" s="6">
        <v>273</v>
      </c>
      <c r="AM176" s="6">
        <v>292</v>
      </c>
      <c r="AN176" s="6">
        <v>329</v>
      </c>
      <c r="AO176" s="6">
        <v>331</v>
      </c>
      <c r="AP176" s="6">
        <v>271</v>
      </c>
      <c r="AQ176" s="6">
        <v>325</v>
      </c>
      <c r="AR176" s="6">
        <v>310</v>
      </c>
      <c r="AS176" s="6">
        <v>304.19200000000001</v>
      </c>
      <c r="AT176" s="6">
        <v>334.13200000000001</v>
      </c>
      <c r="AU176" s="6">
        <v>339.488</v>
      </c>
      <c r="AV176" s="6">
        <v>382.50099999999998</v>
      </c>
      <c r="AW176" s="6">
        <v>350.31900000000002</v>
      </c>
      <c r="AX176" s="6">
        <v>356.09800000000001</v>
      </c>
      <c r="AY176" s="6">
        <v>329.483</v>
      </c>
      <c r="AZ176" s="6">
        <v>317.61900000000003</v>
      </c>
      <c r="BA176" s="6">
        <v>373.36200000000002</v>
      </c>
      <c r="BB176" s="6">
        <v>356.786</v>
      </c>
      <c r="BC176" s="6">
        <v>383.50099999999998</v>
      </c>
      <c r="BD176" s="6">
        <v>355.87799999999999</v>
      </c>
      <c r="BE176" s="6">
        <v>329.86700000000002</v>
      </c>
      <c r="BF176" s="7">
        <v>323.81299999999999</v>
      </c>
    </row>
    <row r="177" spans="1:58" x14ac:dyDescent="0.35">
      <c r="A177" s="8" t="s">
        <v>39</v>
      </c>
      <c r="B177" s="4" t="str">
        <f>VLOOKUP(A177,'DE-EN Country'!$A$1:$B$25,2,FALSE)</f>
        <v>Portugal</v>
      </c>
      <c r="C177" s="4" t="s">
        <v>6</v>
      </c>
      <c r="D177" s="4" t="s">
        <v>5</v>
      </c>
      <c r="E177" s="5">
        <v>16</v>
      </c>
      <c r="F177" s="6">
        <v>15</v>
      </c>
      <c r="G177" s="6">
        <v>15</v>
      </c>
      <c r="H177" s="6">
        <v>7</v>
      </c>
      <c r="I177" s="6">
        <v>8</v>
      </c>
      <c r="J177" s="6">
        <v>12</v>
      </c>
      <c r="K177" s="6">
        <v>13</v>
      </c>
      <c r="L177" s="6">
        <v>12</v>
      </c>
      <c r="M177" s="6">
        <v>10</v>
      </c>
      <c r="N177" s="6">
        <v>15</v>
      </c>
      <c r="O177" s="6">
        <v>15</v>
      </c>
      <c r="P177" s="6">
        <v>16</v>
      </c>
      <c r="Q177" s="6">
        <v>15.093</v>
      </c>
      <c r="R177" s="6">
        <v>14.401999999999999</v>
      </c>
      <c r="S177" s="6">
        <v>16.006</v>
      </c>
      <c r="T177" s="6">
        <v>15.48</v>
      </c>
      <c r="U177" s="6">
        <v>15.666</v>
      </c>
      <c r="V177" s="6">
        <v>14.583</v>
      </c>
      <c r="W177" s="6">
        <v>15.451000000000001</v>
      </c>
      <c r="X177" s="6">
        <v>15.212999999999999</v>
      </c>
      <c r="Y177" s="6">
        <v>14.763999999999999</v>
      </c>
      <c r="Z177" s="6">
        <v>15</v>
      </c>
      <c r="AA177" s="6">
        <v>16</v>
      </c>
      <c r="AB177" s="6">
        <v>17</v>
      </c>
      <c r="AC177" s="6">
        <v>18</v>
      </c>
      <c r="AD177" s="6">
        <v>17</v>
      </c>
      <c r="AE177" s="6">
        <v>18</v>
      </c>
      <c r="AF177" s="6">
        <v>17</v>
      </c>
      <c r="AG177" s="6">
        <v>17</v>
      </c>
      <c r="AH177" s="6">
        <v>16</v>
      </c>
      <c r="AI177" s="6">
        <v>17</v>
      </c>
      <c r="AJ177" s="6">
        <v>17</v>
      </c>
      <c r="AK177" s="6">
        <v>16</v>
      </c>
      <c r="AL177" s="6">
        <v>18</v>
      </c>
      <c r="AM177" s="6">
        <v>17</v>
      </c>
      <c r="AN177" s="6">
        <v>17</v>
      </c>
      <c r="AO177" s="6">
        <v>17</v>
      </c>
      <c r="AP177" s="6">
        <v>16</v>
      </c>
      <c r="AQ177" s="6">
        <v>18</v>
      </c>
      <c r="AR177" s="6">
        <v>18</v>
      </c>
      <c r="AS177" s="6">
        <v>17.847999999999999</v>
      </c>
      <c r="AT177" s="6">
        <v>14.993</v>
      </c>
      <c r="AU177" s="6">
        <v>15.835000000000001</v>
      </c>
      <c r="AV177" s="6">
        <v>15.108000000000001</v>
      </c>
      <c r="AW177" s="6">
        <v>14.595000000000001</v>
      </c>
      <c r="AX177" s="6">
        <v>15.779</v>
      </c>
      <c r="AY177" s="6">
        <v>12.492000000000001</v>
      </c>
      <c r="AZ177" s="6">
        <v>16.308</v>
      </c>
      <c r="BA177" s="6">
        <v>17.442</v>
      </c>
      <c r="BB177" s="6">
        <v>16.686</v>
      </c>
      <c r="BC177" s="6">
        <v>17.744</v>
      </c>
      <c r="BD177" s="6">
        <v>15.925000000000001</v>
      </c>
      <c r="BE177" s="6">
        <v>17.219000000000001</v>
      </c>
      <c r="BF177" s="7">
        <v>10.606999999999999</v>
      </c>
    </row>
    <row r="178" spans="1:58" x14ac:dyDescent="0.35">
      <c r="A178" s="8" t="s">
        <v>39</v>
      </c>
      <c r="B178" s="4" t="str">
        <f>VLOOKUP(A178,'DE-EN Country'!$A$1:$B$25,2,FALSE)</f>
        <v>Portugal</v>
      </c>
      <c r="C178" s="4" t="s">
        <v>7</v>
      </c>
      <c r="D178" s="4" t="s">
        <v>5</v>
      </c>
      <c r="E178" s="5">
        <v>2215</v>
      </c>
      <c r="F178" s="6">
        <v>2396</v>
      </c>
      <c r="G178" s="6">
        <v>1988</v>
      </c>
      <c r="H178" s="6">
        <v>2530</v>
      </c>
      <c r="I178" s="6">
        <v>2307</v>
      </c>
      <c r="J178" s="6">
        <v>1034</v>
      </c>
      <c r="K178" s="6">
        <v>689</v>
      </c>
      <c r="L178" s="6">
        <v>622</v>
      </c>
      <c r="M178" s="6">
        <v>704</v>
      </c>
      <c r="N178" s="6">
        <v>762</v>
      </c>
      <c r="O178" s="6">
        <v>736</v>
      </c>
      <c r="P178" s="6">
        <v>783</v>
      </c>
      <c r="Q178" s="6">
        <v>987.87199999999996</v>
      </c>
      <c r="R178" s="6">
        <v>1143.7339999999999</v>
      </c>
      <c r="S178" s="6">
        <v>1057.681</v>
      </c>
      <c r="T178" s="6">
        <v>669.36</v>
      </c>
      <c r="U178" s="6">
        <v>584.83199999999999</v>
      </c>
      <c r="V178" s="6">
        <v>461.30200000000002</v>
      </c>
      <c r="W178" s="6">
        <v>386.86500000000001</v>
      </c>
      <c r="X178" s="6">
        <v>423.64100000000002</v>
      </c>
      <c r="Y178" s="6">
        <v>360.36700000000002</v>
      </c>
      <c r="Z178" s="6">
        <v>319</v>
      </c>
      <c r="AA178" s="6">
        <v>434</v>
      </c>
      <c r="AB178" s="6">
        <v>629</v>
      </c>
      <c r="AC178" s="6">
        <v>711</v>
      </c>
      <c r="AD178" s="6">
        <v>812</v>
      </c>
      <c r="AE178" s="6">
        <v>2571</v>
      </c>
      <c r="AF178" s="6">
        <v>2307</v>
      </c>
      <c r="AG178" s="6">
        <v>1098</v>
      </c>
      <c r="AH178" s="6">
        <v>1018</v>
      </c>
      <c r="AI178" s="6">
        <v>894</v>
      </c>
      <c r="AJ178" s="6">
        <v>661</v>
      </c>
      <c r="AK178" s="6">
        <v>748</v>
      </c>
      <c r="AL178" s="6">
        <v>549</v>
      </c>
      <c r="AM178" s="6">
        <v>860</v>
      </c>
      <c r="AN178" s="6">
        <v>1260</v>
      </c>
      <c r="AO178" s="6">
        <v>920</v>
      </c>
      <c r="AP178" s="6">
        <v>921</v>
      </c>
      <c r="AQ178" s="6">
        <v>874</v>
      </c>
      <c r="AR178" s="6">
        <v>888</v>
      </c>
      <c r="AS178" s="6">
        <v>621.97</v>
      </c>
      <c r="AT178" s="6">
        <v>300.85899999999998</v>
      </c>
      <c r="AU178" s="6">
        <v>444.77499999999998</v>
      </c>
      <c r="AV178" s="6">
        <v>490.202</v>
      </c>
      <c r="AW178" s="6">
        <v>654.13900000000001</v>
      </c>
      <c r="AX178" s="6">
        <v>545.06600000000003</v>
      </c>
      <c r="AY178" s="6">
        <v>1003.772</v>
      </c>
      <c r="AZ178" s="6">
        <v>2462.4169999999999</v>
      </c>
      <c r="BA178" s="6">
        <v>2136.6990000000001</v>
      </c>
      <c r="BB178" s="6">
        <v>1681.9179999999999</v>
      </c>
      <c r="BC178" s="6">
        <v>1366.3130000000001</v>
      </c>
      <c r="BD178" s="6">
        <v>1361.9559999999999</v>
      </c>
      <c r="BE178" s="6">
        <v>1088.511</v>
      </c>
      <c r="BF178" s="7">
        <v>486.36399999999998</v>
      </c>
    </row>
    <row r="179" spans="1:58" x14ac:dyDescent="0.35">
      <c r="A179" s="8" t="s">
        <v>39</v>
      </c>
      <c r="B179" s="4" t="str">
        <f>VLOOKUP(A179,'DE-EN Country'!$A$1:$B$25,2,FALSE)</f>
        <v>Portugal</v>
      </c>
      <c r="C179" s="4" t="s">
        <v>8</v>
      </c>
      <c r="D179" s="4" t="s">
        <v>5</v>
      </c>
      <c r="E179" s="5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6">
        <v>0</v>
      </c>
      <c r="Q179" s="6">
        <v>0</v>
      </c>
      <c r="R179" s="6">
        <v>0</v>
      </c>
      <c r="S179" s="6">
        <v>0</v>
      </c>
      <c r="T179" s="6">
        <v>0</v>
      </c>
      <c r="U179" s="6">
        <v>0</v>
      </c>
      <c r="V179" s="6">
        <v>0</v>
      </c>
      <c r="W179" s="6">
        <v>0</v>
      </c>
      <c r="X179" s="6">
        <v>0</v>
      </c>
      <c r="Y179" s="6">
        <v>0</v>
      </c>
      <c r="Z179" s="6">
        <v>0</v>
      </c>
      <c r="AA179" s="6">
        <v>0</v>
      </c>
      <c r="AB179" s="6">
        <v>0</v>
      </c>
      <c r="AC179" s="6">
        <v>0</v>
      </c>
      <c r="AD179" s="6">
        <v>0</v>
      </c>
      <c r="AE179" s="6">
        <v>0</v>
      </c>
      <c r="AF179" s="6">
        <v>0</v>
      </c>
      <c r="AG179" s="6">
        <v>0</v>
      </c>
      <c r="AH179" s="6">
        <v>0</v>
      </c>
      <c r="AI179" s="6">
        <v>0</v>
      </c>
      <c r="AJ179" s="6">
        <v>0</v>
      </c>
      <c r="AK179" s="6">
        <v>0</v>
      </c>
      <c r="AL179" s="6">
        <v>0</v>
      </c>
      <c r="AM179" s="6">
        <v>0</v>
      </c>
      <c r="AN179" s="6">
        <v>0</v>
      </c>
      <c r="AO179" s="6">
        <v>0</v>
      </c>
      <c r="AP179" s="6">
        <v>0</v>
      </c>
      <c r="AQ179" s="6">
        <v>0</v>
      </c>
      <c r="AR179" s="6">
        <v>0</v>
      </c>
      <c r="AS179" s="6">
        <v>0</v>
      </c>
      <c r="AT179" s="6">
        <v>0</v>
      </c>
      <c r="AU179" s="6">
        <v>0</v>
      </c>
      <c r="AV179" s="6">
        <v>0</v>
      </c>
      <c r="AW179" s="6">
        <v>0</v>
      </c>
      <c r="AX179" s="6">
        <v>0</v>
      </c>
      <c r="AY179" s="6">
        <v>0</v>
      </c>
      <c r="AZ179" s="6">
        <v>0</v>
      </c>
      <c r="BA179" s="6">
        <v>0</v>
      </c>
      <c r="BB179" s="6">
        <v>0</v>
      </c>
      <c r="BC179" s="6">
        <v>0</v>
      </c>
      <c r="BD179" s="6">
        <v>0</v>
      </c>
      <c r="BE179" s="6">
        <v>0</v>
      </c>
      <c r="BF179" s="7">
        <v>0</v>
      </c>
    </row>
    <row r="180" spans="1:58" x14ac:dyDescent="0.35">
      <c r="A180" s="8" t="s">
        <v>39</v>
      </c>
      <c r="B180" s="4" t="str">
        <f>VLOOKUP(A180,'DE-EN Country'!$A$1:$B$25,2,FALSE)</f>
        <v>Portugal</v>
      </c>
      <c r="C180" s="4" t="s">
        <v>9</v>
      </c>
      <c r="D180" s="4" t="s">
        <v>5</v>
      </c>
      <c r="E180" s="5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49.999000000000002</v>
      </c>
      <c r="R180" s="6">
        <v>44.582999999999998</v>
      </c>
      <c r="S180" s="6">
        <v>66.111999999999995</v>
      </c>
      <c r="T180" s="6">
        <v>84.396000000000001</v>
      </c>
      <c r="U180" s="6">
        <v>82.275000000000006</v>
      </c>
      <c r="V180" s="6">
        <v>88.759</v>
      </c>
      <c r="W180" s="6">
        <v>95.191999999999993</v>
      </c>
      <c r="X180" s="6">
        <v>92.212000000000003</v>
      </c>
      <c r="Y180" s="6">
        <v>85.748000000000005</v>
      </c>
      <c r="Z180" s="6">
        <v>70</v>
      </c>
      <c r="AA180" s="6">
        <v>56</v>
      </c>
      <c r="AB180" s="6">
        <v>47</v>
      </c>
      <c r="AC180" s="6">
        <v>50</v>
      </c>
      <c r="AD180" s="6">
        <v>62</v>
      </c>
      <c r="AE180" s="6">
        <v>70</v>
      </c>
      <c r="AF180" s="6">
        <v>82</v>
      </c>
      <c r="AG180" s="6">
        <v>96</v>
      </c>
      <c r="AH180" s="6">
        <v>93</v>
      </c>
      <c r="AI180" s="6">
        <v>105</v>
      </c>
      <c r="AJ180" s="6">
        <v>115</v>
      </c>
      <c r="AK180" s="6">
        <v>96</v>
      </c>
      <c r="AL180" s="6">
        <v>80</v>
      </c>
      <c r="AM180" s="6">
        <v>56</v>
      </c>
      <c r="AN180" s="6">
        <v>69</v>
      </c>
      <c r="AO180" s="6">
        <v>67</v>
      </c>
      <c r="AP180" s="6">
        <v>81</v>
      </c>
      <c r="AQ180" s="6">
        <v>112</v>
      </c>
      <c r="AR180" s="6">
        <v>107</v>
      </c>
      <c r="AS180" s="6">
        <v>138.012</v>
      </c>
      <c r="AT180" s="6">
        <v>142.172</v>
      </c>
      <c r="AU180" s="6">
        <v>145.82599999999999</v>
      </c>
      <c r="AV180" s="6">
        <v>149.53100000000001</v>
      </c>
      <c r="AW180" s="6">
        <v>127.84399999999999</v>
      </c>
      <c r="AX180" s="6">
        <v>97.045000000000002</v>
      </c>
      <c r="AY180" s="6">
        <v>61.258000000000003</v>
      </c>
      <c r="AZ180" s="6">
        <v>63.113</v>
      </c>
      <c r="BA180" s="6">
        <v>82.471999999999994</v>
      </c>
      <c r="BB180" s="6">
        <v>110.983</v>
      </c>
      <c r="BC180" s="6">
        <v>133</v>
      </c>
      <c r="BD180" s="6">
        <v>128.99600000000001</v>
      </c>
      <c r="BE180" s="6">
        <v>169.82499999999999</v>
      </c>
      <c r="BF180" s="7">
        <v>198.34399999999999</v>
      </c>
    </row>
    <row r="181" spans="1:58" x14ac:dyDescent="0.35">
      <c r="A181" s="8" t="s">
        <v>39</v>
      </c>
      <c r="B181" s="4" t="str">
        <f>VLOOKUP(A181,'DE-EN Country'!$A$1:$B$25,2,FALSE)</f>
        <v>Portugal</v>
      </c>
      <c r="C181" s="4" t="s">
        <v>10</v>
      </c>
      <c r="D181" s="4" t="s">
        <v>5</v>
      </c>
      <c r="E181" s="5">
        <v>1430</v>
      </c>
      <c r="F181" s="6">
        <v>1543</v>
      </c>
      <c r="G181" s="6">
        <v>1206</v>
      </c>
      <c r="H181" s="6">
        <v>1155</v>
      </c>
      <c r="I181" s="6">
        <v>951</v>
      </c>
      <c r="J181" s="6">
        <v>810</v>
      </c>
      <c r="K181" s="6">
        <v>773</v>
      </c>
      <c r="L181" s="6">
        <v>840</v>
      </c>
      <c r="M181" s="6">
        <v>659</v>
      </c>
      <c r="N181" s="6">
        <v>726</v>
      </c>
      <c r="O181" s="6">
        <v>1169</v>
      </c>
      <c r="P181" s="6">
        <v>1084</v>
      </c>
      <c r="Q181" s="6">
        <v>1170.9349999999999</v>
      </c>
      <c r="R181" s="6">
        <v>1329.758</v>
      </c>
      <c r="S181" s="6">
        <v>1285.2449999999999</v>
      </c>
      <c r="T181" s="6">
        <v>986.51</v>
      </c>
      <c r="U181" s="6">
        <v>827.44600000000003</v>
      </c>
      <c r="V181" s="6">
        <v>823.49699999999996</v>
      </c>
      <c r="W181" s="6">
        <v>907.01400000000001</v>
      </c>
      <c r="X181" s="6">
        <v>832.89800000000002</v>
      </c>
      <c r="Y181" s="6">
        <v>838.99599999999998</v>
      </c>
      <c r="Z181" s="6">
        <v>754</v>
      </c>
      <c r="AA181" s="6">
        <v>988</v>
      </c>
      <c r="AB181" s="6">
        <v>1391</v>
      </c>
      <c r="AC181" s="6">
        <v>1375</v>
      </c>
      <c r="AD181" s="6">
        <v>1164</v>
      </c>
      <c r="AE181" s="6">
        <v>1952</v>
      </c>
      <c r="AF181" s="6">
        <v>1111</v>
      </c>
      <c r="AG181" s="6">
        <v>723</v>
      </c>
      <c r="AH181" s="6">
        <v>704</v>
      </c>
      <c r="AI181" s="6">
        <v>614</v>
      </c>
      <c r="AJ181" s="6">
        <v>749</v>
      </c>
      <c r="AK181" s="6">
        <v>434</v>
      </c>
      <c r="AL181" s="6">
        <v>1195</v>
      </c>
      <c r="AM181" s="6">
        <v>1383</v>
      </c>
      <c r="AN181" s="6">
        <v>1126</v>
      </c>
      <c r="AO181" s="6">
        <v>1433</v>
      </c>
      <c r="AP181" s="6">
        <v>918</v>
      </c>
      <c r="AQ181" s="6">
        <v>1093</v>
      </c>
      <c r="AR181" s="6">
        <v>1193</v>
      </c>
      <c r="AS181" s="6">
        <v>1160.6990000000001</v>
      </c>
      <c r="AT181" s="6">
        <v>799.43299999999999</v>
      </c>
      <c r="AU181" s="6">
        <v>707.00400000000002</v>
      </c>
      <c r="AV181" s="6">
        <v>827.71699999999998</v>
      </c>
      <c r="AW181" s="6">
        <v>906.65700000000004</v>
      </c>
      <c r="AX181" s="6">
        <v>1056.5920000000001</v>
      </c>
      <c r="AY181" s="6">
        <v>1949.1369999999999</v>
      </c>
      <c r="AZ181" s="6">
        <v>1541.0450000000001</v>
      </c>
      <c r="BA181" s="6">
        <v>1323.931</v>
      </c>
      <c r="BB181" s="6">
        <v>817.36699999999996</v>
      </c>
      <c r="BC181" s="6">
        <v>1292.7090000000001</v>
      </c>
      <c r="BD181" s="6">
        <v>916.28700000000003</v>
      </c>
      <c r="BE181" s="6">
        <v>688.42100000000005</v>
      </c>
      <c r="BF181" s="7">
        <v>732.05399999999997</v>
      </c>
    </row>
    <row r="182" spans="1:58" hidden="1" x14ac:dyDescent="0.35">
      <c r="A182" s="4" t="s">
        <v>40</v>
      </c>
      <c r="B182" s="4" t="e">
        <f>VLOOKUP(A182,'DE-EN Country'!$A$1:$B$25,2,FALSE)</f>
        <v>#N/A</v>
      </c>
      <c r="C182" s="4" t="s">
        <v>4</v>
      </c>
      <c r="D182" s="4" t="s">
        <v>5</v>
      </c>
      <c r="E182" s="5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6">
        <v>13</v>
      </c>
      <c r="R182" s="6">
        <v>17</v>
      </c>
      <c r="S182" s="6">
        <v>24</v>
      </c>
      <c r="T182" s="6">
        <v>16</v>
      </c>
      <c r="U182" s="6">
        <v>11</v>
      </c>
      <c r="V182" s="6">
        <v>17</v>
      </c>
      <c r="W182" s="6">
        <v>26</v>
      </c>
      <c r="X182" s="6">
        <v>22</v>
      </c>
      <c r="Y182" s="6">
        <v>24</v>
      </c>
      <c r="Z182" s="6">
        <v>23</v>
      </c>
      <c r="AA182" s="6">
        <v>23</v>
      </c>
      <c r="AB182" s="6">
        <v>24</v>
      </c>
      <c r="AC182" s="6">
        <v>22</v>
      </c>
      <c r="AD182" s="6">
        <v>19</v>
      </c>
      <c r="AE182" s="6">
        <v>18</v>
      </c>
      <c r="AF182" s="6">
        <v>14</v>
      </c>
      <c r="AG182" s="6">
        <v>18</v>
      </c>
      <c r="AH182" s="6">
        <v>16</v>
      </c>
      <c r="AI182" s="6">
        <v>17</v>
      </c>
      <c r="AJ182" s="6">
        <v>15</v>
      </c>
      <c r="AK182" s="6">
        <v>12</v>
      </c>
      <c r="AL182" s="6">
        <v>17</v>
      </c>
      <c r="AM182" s="6">
        <v>22</v>
      </c>
      <c r="AN182" s="6">
        <v>21</v>
      </c>
      <c r="AO182" s="6">
        <v>25</v>
      </c>
      <c r="AP182" s="6">
        <v>26</v>
      </c>
      <c r="AQ182" s="6">
        <v>25</v>
      </c>
      <c r="AR182" s="6">
        <v>22</v>
      </c>
      <c r="AS182" s="6">
        <v>18</v>
      </c>
      <c r="AT182" s="6">
        <v>10</v>
      </c>
      <c r="AU182" s="6">
        <v>19</v>
      </c>
      <c r="AV182" s="6">
        <v>21</v>
      </c>
      <c r="AW182" s="6">
        <v>17</v>
      </c>
      <c r="AX182" s="6">
        <v>27</v>
      </c>
      <c r="AY182" s="6">
        <v>27</v>
      </c>
      <c r="AZ182" s="6">
        <v>26</v>
      </c>
      <c r="BA182" s="6">
        <v>33</v>
      </c>
      <c r="BB182" s="6">
        <v>31</v>
      </c>
      <c r="BC182" s="6">
        <v>30</v>
      </c>
      <c r="BD182" s="6">
        <v>24</v>
      </c>
      <c r="BE182" s="6">
        <v>23</v>
      </c>
      <c r="BF182" s="7">
        <v>16</v>
      </c>
    </row>
    <row r="183" spans="1:58" hidden="1" x14ac:dyDescent="0.35">
      <c r="A183" s="8" t="s">
        <v>40</v>
      </c>
      <c r="B183" s="4" t="e">
        <f>VLOOKUP(A183,'DE-EN Country'!$A$1:$B$25,2,FALSE)</f>
        <v>#N/A</v>
      </c>
      <c r="C183" s="4" t="s">
        <v>6</v>
      </c>
      <c r="D183" s="4" t="s">
        <v>5</v>
      </c>
      <c r="E183" s="5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>
        <v>0</v>
      </c>
      <c r="AP183" s="6">
        <v>0</v>
      </c>
      <c r="AQ183" s="6">
        <v>0</v>
      </c>
      <c r="AR183" s="6">
        <v>0</v>
      </c>
      <c r="AS183" s="6">
        <v>0</v>
      </c>
      <c r="AT183" s="6">
        <v>0</v>
      </c>
      <c r="AU183" s="6">
        <v>0</v>
      </c>
      <c r="AV183" s="6">
        <v>0</v>
      </c>
      <c r="AW183" s="6">
        <v>0</v>
      </c>
      <c r="AX183" s="6">
        <v>0</v>
      </c>
      <c r="AY183" s="6">
        <v>0</v>
      </c>
      <c r="AZ183" s="6">
        <v>0</v>
      </c>
      <c r="BA183" s="6">
        <v>0</v>
      </c>
      <c r="BB183" s="6">
        <v>0</v>
      </c>
      <c r="BC183" s="6">
        <v>0</v>
      </c>
      <c r="BD183" s="6">
        <v>0</v>
      </c>
      <c r="BE183" s="6">
        <v>0</v>
      </c>
      <c r="BF183" s="7">
        <v>0</v>
      </c>
    </row>
    <row r="184" spans="1:58" hidden="1" x14ac:dyDescent="0.35">
      <c r="A184" s="8" t="s">
        <v>40</v>
      </c>
      <c r="B184" s="4" t="e">
        <f>VLOOKUP(A184,'DE-EN Country'!$A$1:$B$25,2,FALSE)</f>
        <v>#N/A</v>
      </c>
      <c r="C184" s="4" t="s">
        <v>7</v>
      </c>
      <c r="D184" s="4" t="s">
        <v>5</v>
      </c>
      <c r="E184" s="5">
        <v>1137</v>
      </c>
      <c r="F184" s="6">
        <v>1492</v>
      </c>
      <c r="G184" s="6">
        <v>1861</v>
      </c>
      <c r="H184" s="6">
        <v>2255</v>
      </c>
      <c r="I184" s="6">
        <v>1827</v>
      </c>
      <c r="J184" s="6">
        <v>2034</v>
      </c>
      <c r="K184" s="6">
        <v>1796</v>
      </c>
      <c r="L184" s="6">
        <v>1405</v>
      </c>
      <c r="M184" s="6">
        <v>1140</v>
      </c>
      <c r="N184" s="6">
        <v>1354</v>
      </c>
      <c r="O184" s="6">
        <v>1644</v>
      </c>
      <c r="P184" s="6">
        <v>1430</v>
      </c>
      <c r="Q184" s="6">
        <v>1193</v>
      </c>
      <c r="R184" s="6">
        <v>1105</v>
      </c>
      <c r="S184" s="6">
        <v>1399</v>
      </c>
      <c r="T184" s="6">
        <v>1333</v>
      </c>
      <c r="U184" s="6">
        <v>1605</v>
      </c>
      <c r="V184" s="6">
        <v>1379</v>
      </c>
      <c r="W184" s="6">
        <v>1027</v>
      </c>
      <c r="X184" s="6">
        <v>926</v>
      </c>
      <c r="Y184" s="6">
        <v>910</v>
      </c>
      <c r="Z184" s="6">
        <v>1000</v>
      </c>
      <c r="AA184" s="6">
        <v>1172</v>
      </c>
      <c r="AB184" s="6">
        <v>1397</v>
      </c>
      <c r="AC184" s="6">
        <v>1240</v>
      </c>
      <c r="AD184" s="6">
        <v>1256</v>
      </c>
      <c r="AE184" s="6">
        <v>1885</v>
      </c>
      <c r="AF184" s="6">
        <v>1949</v>
      </c>
      <c r="AG184" s="6">
        <v>1742</v>
      </c>
      <c r="AH184" s="6">
        <v>1498</v>
      </c>
      <c r="AI184" s="6">
        <v>2085</v>
      </c>
      <c r="AJ184" s="6">
        <v>1629</v>
      </c>
      <c r="AK184" s="6">
        <v>1213</v>
      </c>
      <c r="AL184" s="6">
        <v>1073</v>
      </c>
      <c r="AM184" s="6">
        <v>1099</v>
      </c>
      <c r="AN184" s="6">
        <v>984</v>
      </c>
      <c r="AO184" s="6">
        <v>971</v>
      </c>
      <c r="AP184" s="6">
        <v>1122</v>
      </c>
      <c r="AQ184" s="6">
        <v>1309</v>
      </c>
      <c r="AR184" s="6">
        <v>1396</v>
      </c>
      <c r="AS184" s="6">
        <v>2282</v>
      </c>
      <c r="AT184" s="6">
        <v>2349</v>
      </c>
      <c r="AU184" s="6">
        <v>1400</v>
      </c>
      <c r="AV184" s="6">
        <v>991</v>
      </c>
      <c r="AW184" s="6">
        <v>815</v>
      </c>
      <c r="AX184" s="6">
        <v>829</v>
      </c>
      <c r="AY184" s="6">
        <v>948</v>
      </c>
      <c r="AZ184" s="6">
        <v>1060</v>
      </c>
      <c r="BA184" s="6">
        <v>1078</v>
      </c>
      <c r="BB184" s="6">
        <v>1041</v>
      </c>
      <c r="BC184" s="6">
        <v>1255</v>
      </c>
      <c r="BD184" s="6">
        <v>1109</v>
      </c>
      <c r="BE184" s="6">
        <v>1045</v>
      </c>
      <c r="BF184" s="7">
        <v>1707</v>
      </c>
    </row>
    <row r="185" spans="1:58" hidden="1" x14ac:dyDescent="0.35">
      <c r="A185" s="8" t="s">
        <v>40</v>
      </c>
      <c r="B185" s="4" t="e">
        <f>VLOOKUP(A185,'DE-EN Country'!$A$1:$B$25,2,FALSE)</f>
        <v>#N/A</v>
      </c>
      <c r="C185" s="4" t="s">
        <v>8</v>
      </c>
      <c r="D185" s="4" t="s">
        <v>5</v>
      </c>
      <c r="E185" s="5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0</v>
      </c>
      <c r="AE185" s="6">
        <v>0</v>
      </c>
      <c r="AF185" s="6">
        <v>0</v>
      </c>
      <c r="AG185" s="6">
        <v>0</v>
      </c>
      <c r="AH185" s="6">
        <v>0</v>
      </c>
      <c r="AI185" s="6">
        <v>0</v>
      </c>
      <c r="AJ185" s="6">
        <v>0</v>
      </c>
      <c r="AK185" s="6">
        <v>0</v>
      </c>
      <c r="AL185" s="6">
        <v>0</v>
      </c>
      <c r="AM185" s="6">
        <v>0</v>
      </c>
      <c r="AN185" s="6">
        <v>0</v>
      </c>
      <c r="AO185" s="6">
        <v>0</v>
      </c>
      <c r="AP185" s="6">
        <v>0</v>
      </c>
      <c r="AQ185" s="6">
        <v>0</v>
      </c>
      <c r="AR185" s="6">
        <v>0</v>
      </c>
      <c r="AS185" s="6">
        <v>0</v>
      </c>
      <c r="AT185" s="6">
        <v>0</v>
      </c>
      <c r="AU185" s="6">
        <v>0</v>
      </c>
      <c r="AV185" s="6">
        <v>0</v>
      </c>
      <c r="AW185" s="6">
        <v>0</v>
      </c>
      <c r="AX185" s="6">
        <v>0</v>
      </c>
      <c r="AY185" s="6">
        <v>0</v>
      </c>
      <c r="AZ185" s="6">
        <v>0</v>
      </c>
      <c r="BA185" s="6">
        <v>0</v>
      </c>
      <c r="BB185" s="6">
        <v>0</v>
      </c>
      <c r="BC185" s="6">
        <v>0</v>
      </c>
      <c r="BD185" s="6">
        <v>0</v>
      </c>
      <c r="BE185" s="6">
        <v>0</v>
      </c>
      <c r="BF185" s="7">
        <v>0</v>
      </c>
    </row>
    <row r="186" spans="1:58" hidden="1" x14ac:dyDescent="0.35">
      <c r="A186" s="8" t="s">
        <v>40</v>
      </c>
      <c r="B186" s="4" t="e">
        <f>VLOOKUP(A186,'DE-EN Country'!$A$1:$B$25,2,FALSE)</f>
        <v>#N/A</v>
      </c>
      <c r="C186" s="4" t="s">
        <v>9</v>
      </c>
      <c r="D186" s="4" t="s">
        <v>5</v>
      </c>
      <c r="E186" s="5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69</v>
      </c>
      <c r="R186" s="6">
        <v>98</v>
      </c>
      <c r="S186" s="6">
        <v>165</v>
      </c>
      <c r="T186" s="6">
        <v>189</v>
      </c>
      <c r="U186" s="6">
        <v>211</v>
      </c>
      <c r="V186" s="6">
        <v>233</v>
      </c>
      <c r="W186" s="6">
        <v>230</v>
      </c>
      <c r="X186" s="6">
        <v>224</v>
      </c>
      <c r="Y186" s="6">
        <v>175</v>
      </c>
      <c r="Z186" s="6">
        <v>146</v>
      </c>
      <c r="AA186" s="6">
        <v>60</v>
      </c>
      <c r="AB186" s="6">
        <v>54</v>
      </c>
      <c r="AC186" s="6">
        <v>70</v>
      </c>
      <c r="AD186" s="6">
        <v>62</v>
      </c>
      <c r="AE186" s="6">
        <v>113</v>
      </c>
      <c r="AF186" s="6">
        <v>216</v>
      </c>
      <c r="AG186" s="6">
        <v>229</v>
      </c>
      <c r="AH186" s="6">
        <v>195</v>
      </c>
      <c r="AI186" s="6">
        <v>198</v>
      </c>
      <c r="AJ186" s="6">
        <v>225</v>
      </c>
      <c r="AK186" s="6">
        <v>181</v>
      </c>
      <c r="AL186" s="6">
        <v>155</v>
      </c>
      <c r="AM186" s="6">
        <v>66</v>
      </c>
      <c r="AN186" s="6">
        <v>44</v>
      </c>
      <c r="AO186" s="6">
        <v>46</v>
      </c>
      <c r="AP186" s="6">
        <v>108</v>
      </c>
      <c r="AQ186" s="6">
        <v>183</v>
      </c>
      <c r="AR186" s="6">
        <v>175</v>
      </c>
      <c r="AS186" s="6">
        <v>186</v>
      </c>
      <c r="AT186" s="6">
        <v>208</v>
      </c>
      <c r="AU186" s="6">
        <v>209</v>
      </c>
      <c r="AV186" s="6">
        <v>210</v>
      </c>
      <c r="AW186" s="6">
        <v>168</v>
      </c>
      <c r="AX186" s="6">
        <v>142</v>
      </c>
      <c r="AY186" s="6">
        <v>62</v>
      </c>
      <c r="AZ186" s="6">
        <v>63</v>
      </c>
      <c r="BA186" s="6">
        <v>80</v>
      </c>
      <c r="BB186" s="6">
        <v>102</v>
      </c>
      <c r="BC186" s="6">
        <v>145</v>
      </c>
      <c r="BD186" s="6">
        <v>214</v>
      </c>
      <c r="BE186" s="6">
        <v>187</v>
      </c>
      <c r="BF186" s="7">
        <v>184</v>
      </c>
    </row>
    <row r="187" spans="1:58" hidden="1" x14ac:dyDescent="0.35">
      <c r="A187" s="8" t="s">
        <v>40</v>
      </c>
      <c r="B187" s="4" t="e">
        <f>VLOOKUP(A187,'DE-EN Country'!$A$1:$B$25,2,FALSE)</f>
        <v>#N/A</v>
      </c>
      <c r="C187" s="4" t="s">
        <v>10</v>
      </c>
      <c r="D187" s="4" t="s">
        <v>5</v>
      </c>
      <c r="E187" s="5">
        <v>764</v>
      </c>
      <c r="F187" s="6">
        <v>705</v>
      </c>
      <c r="G187" s="6">
        <v>577</v>
      </c>
      <c r="H187" s="6">
        <v>458</v>
      </c>
      <c r="I187" s="6">
        <v>404</v>
      </c>
      <c r="J187" s="6">
        <v>377</v>
      </c>
      <c r="K187" s="6">
        <v>335</v>
      </c>
      <c r="L187" s="6">
        <v>524</v>
      </c>
      <c r="M187" s="6">
        <v>324</v>
      </c>
      <c r="N187" s="6">
        <v>497</v>
      </c>
      <c r="O187" s="6">
        <v>591</v>
      </c>
      <c r="P187" s="6">
        <v>885</v>
      </c>
      <c r="Q187" s="6">
        <v>801</v>
      </c>
      <c r="R187" s="6">
        <v>643</v>
      </c>
      <c r="S187" s="6">
        <v>827</v>
      </c>
      <c r="T187" s="6">
        <v>699</v>
      </c>
      <c r="U187" s="6">
        <v>414</v>
      </c>
      <c r="V187" s="6">
        <v>400</v>
      </c>
      <c r="W187" s="6">
        <v>458</v>
      </c>
      <c r="X187" s="6">
        <v>479</v>
      </c>
      <c r="Y187" s="6">
        <v>657</v>
      </c>
      <c r="Z187" s="6">
        <v>697</v>
      </c>
      <c r="AA187" s="6">
        <v>457</v>
      </c>
      <c r="AB187" s="6">
        <v>814</v>
      </c>
      <c r="AC187" s="6">
        <v>668</v>
      </c>
      <c r="AD187" s="6">
        <v>769</v>
      </c>
      <c r="AE187" s="6">
        <v>587</v>
      </c>
      <c r="AF187" s="6">
        <v>540</v>
      </c>
      <c r="AG187" s="6">
        <v>508</v>
      </c>
      <c r="AH187" s="6">
        <v>344</v>
      </c>
      <c r="AI187" s="6">
        <v>203</v>
      </c>
      <c r="AJ187" s="6">
        <v>354</v>
      </c>
      <c r="AK187" s="6">
        <v>501</v>
      </c>
      <c r="AL187" s="6">
        <v>592</v>
      </c>
      <c r="AM187" s="6">
        <v>584</v>
      </c>
      <c r="AN187" s="6">
        <v>611</v>
      </c>
      <c r="AO187" s="6">
        <v>795</v>
      </c>
      <c r="AP187" s="6">
        <v>643</v>
      </c>
      <c r="AQ187" s="6">
        <v>658</v>
      </c>
      <c r="AR187" s="6">
        <v>622</v>
      </c>
      <c r="AS187" s="6">
        <v>547</v>
      </c>
      <c r="AT187" s="6">
        <v>377</v>
      </c>
      <c r="AU187" s="6">
        <v>304</v>
      </c>
      <c r="AV187" s="6">
        <v>432</v>
      </c>
      <c r="AW187" s="6">
        <v>447</v>
      </c>
      <c r="AX187" s="6">
        <v>370</v>
      </c>
      <c r="AY187" s="6">
        <v>762</v>
      </c>
      <c r="AZ187" s="6">
        <v>748</v>
      </c>
      <c r="BA187" s="6">
        <v>633</v>
      </c>
      <c r="BB187" s="6">
        <v>800</v>
      </c>
      <c r="BC187" s="6">
        <v>846</v>
      </c>
      <c r="BD187" s="6">
        <v>623</v>
      </c>
      <c r="BE187" s="6">
        <v>658</v>
      </c>
      <c r="BF187" s="7">
        <v>283</v>
      </c>
    </row>
    <row r="188" spans="1:58" x14ac:dyDescent="0.35">
      <c r="A188" s="4" t="s">
        <v>41</v>
      </c>
      <c r="B188" s="4" t="str">
        <f>VLOOKUP(A188,'DE-EN Country'!$A$1:$B$25,2,FALSE)</f>
        <v>Serbien</v>
      </c>
      <c r="C188" s="4" t="s">
        <v>4</v>
      </c>
      <c r="D188" s="4" t="s">
        <v>5</v>
      </c>
      <c r="E188" s="5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2.6589999999999998</v>
      </c>
      <c r="R188" s="6">
        <v>2.1640000000000001</v>
      </c>
      <c r="S188" s="6">
        <v>5.4039999999999999</v>
      </c>
      <c r="T188" s="6">
        <v>5.19</v>
      </c>
      <c r="U188" s="6">
        <v>5.93</v>
      </c>
      <c r="V188" s="6">
        <v>5.5490000000000004</v>
      </c>
      <c r="W188" s="6">
        <v>6.0789999999999997</v>
      </c>
      <c r="X188" s="6">
        <v>6.4969999999999999</v>
      </c>
      <c r="Y188" s="6">
        <v>6.1619999999999999</v>
      </c>
      <c r="Z188" s="6">
        <v>6.968</v>
      </c>
      <c r="AA188" s="6">
        <v>6.5579999999999998</v>
      </c>
      <c r="AB188" s="6">
        <v>7.1680000000000001</v>
      </c>
      <c r="AC188" s="6">
        <v>7.2080000000000002</v>
      </c>
      <c r="AD188" s="6">
        <v>6.41</v>
      </c>
      <c r="AE188" s="6">
        <v>7.78</v>
      </c>
      <c r="AF188" s="6">
        <v>7.1379999999999999</v>
      </c>
      <c r="AG188" s="6">
        <v>7.0510000000000002</v>
      </c>
      <c r="AH188" s="6">
        <v>7.5119999999999996</v>
      </c>
      <c r="AI188" s="6">
        <v>7.9359999999999999</v>
      </c>
      <c r="AJ188" s="6">
        <v>8.8040000000000003</v>
      </c>
      <c r="AK188" s="6">
        <v>8.0749999999999993</v>
      </c>
      <c r="AL188" s="6">
        <v>8.99</v>
      </c>
      <c r="AM188" s="6">
        <v>8.86</v>
      </c>
      <c r="AN188" s="6">
        <v>9.7289999999999992</v>
      </c>
      <c r="AO188" s="6">
        <v>9.4860000000000007</v>
      </c>
      <c r="AP188" s="6">
        <v>8.7850000000000001</v>
      </c>
      <c r="AQ188" s="6">
        <v>9.9849999999999994</v>
      </c>
      <c r="AR188" s="6">
        <v>9.9090000000000007</v>
      </c>
      <c r="AS188" s="6">
        <v>10.073</v>
      </c>
      <c r="AT188" s="6">
        <v>9.5939999999999994</v>
      </c>
      <c r="AU188" s="6">
        <v>10.853999999999999</v>
      </c>
      <c r="AV188" s="6">
        <v>9.7520000000000007</v>
      </c>
      <c r="AW188" s="6">
        <v>9.5909999999999993</v>
      </c>
      <c r="AX188" s="6">
        <v>11.39</v>
      </c>
      <c r="AY188" s="6">
        <v>12.602</v>
      </c>
      <c r="AZ188" s="6">
        <v>12.654</v>
      </c>
      <c r="BA188" s="6">
        <v>14.180999999999999</v>
      </c>
      <c r="BB188" s="6">
        <v>13.036</v>
      </c>
      <c r="BC188" s="6">
        <v>12.047000000000001</v>
      </c>
      <c r="BD188" s="6">
        <v>4.5529999999999999</v>
      </c>
      <c r="BE188" s="6">
        <v>11.332000000000001</v>
      </c>
      <c r="BF188" s="7">
        <v>14.449</v>
      </c>
    </row>
    <row r="189" spans="1:58" x14ac:dyDescent="0.35">
      <c r="A189" s="8" t="s">
        <v>41</v>
      </c>
      <c r="B189" s="4" t="str">
        <f>VLOOKUP(A189,'DE-EN Country'!$A$1:$B$25,2,FALSE)</f>
        <v>Serbien</v>
      </c>
      <c r="C189" s="4" t="s">
        <v>6</v>
      </c>
      <c r="D189" s="4" t="s">
        <v>5</v>
      </c>
      <c r="E189" s="5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0</v>
      </c>
      <c r="AF189" s="6">
        <v>0</v>
      </c>
      <c r="AG189" s="6">
        <v>0</v>
      </c>
      <c r="AH189" s="6">
        <v>0</v>
      </c>
      <c r="AI189" s="6">
        <v>0</v>
      </c>
      <c r="AJ189" s="6">
        <v>0</v>
      </c>
      <c r="AK189" s="6">
        <v>0</v>
      </c>
      <c r="AL189" s="6">
        <v>0</v>
      </c>
      <c r="AM189" s="6">
        <v>0</v>
      </c>
      <c r="AN189" s="6">
        <v>0</v>
      </c>
      <c r="AO189" s="6">
        <v>0</v>
      </c>
      <c r="AP189" s="6">
        <v>0</v>
      </c>
      <c r="AQ189" s="6">
        <v>0</v>
      </c>
      <c r="AR189" s="6">
        <v>0</v>
      </c>
      <c r="AS189" s="6">
        <v>0</v>
      </c>
      <c r="AT189" s="6">
        <v>0</v>
      </c>
      <c r="AU189" s="6">
        <v>0</v>
      </c>
      <c r="AV189" s="6">
        <v>0</v>
      </c>
      <c r="AW189" s="6">
        <v>0</v>
      </c>
      <c r="AX189" s="6">
        <v>0</v>
      </c>
      <c r="AY189" s="6">
        <v>0</v>
      </c>
      <c r="AZ189" s="6">
        <v>0</v>
      </c>
      <c r="BA189" s="6">
        <v>0</v>
      </c>
      <c r="BB189" s="6">
        <v>0</v>
      </c>
      <c r="BC189" s="6">
        <v>0</v>
      </c>
      <c r="BD189" s="6">
        <v>0</v>
      </c>
      <c r="BE189" s="6">
        <v>0</v>
      </c>
      <c r="BF189" s="7">
        <v>0</v>
      </c>
    </row>
    <row r="190" spans="1:58" x14ac:dyDescent="0.35">
      <c r="A190" s="8" t="s">
        <v>41</v>
      </c>
      <c r="B190" s="4" t="str">
        <f>VLOOKUP(A190,'DE-EN Country'!$A$1:$B$25,2,FALSE)</f>
        <v>Serbien</v>
      </c>
      <c r="C190" s="4" t="s">
        <v>7</v>
      </c>
      <c r="D190" s="4" t="s">
        <v>5</v>
      </c>
      <c r="E190" s="5">
        <v>857</v>
      </c>
      <c r="F190" s="6">
        <v>1088</v>
      </c>
      <c r="G190" s="6">
        <v>1286</v>
      </c>
      <c r="H190" s="6">
        <v>1168</v>
      </c>
      <c r="I190" s="6">
        <v>1189</v>
      </c>
      <c r="J190" s="6">
        <v>1019</v>
      </c>
      <c r="K190" s="6">
        <v>867</v>
      </c>
      <c r="L190" s="6">
        <v>718</v>
      </c>
      <c r="M190" s="6">
        <v>640</v>
      </c>
      <c r="N190" s="6">
        <v>716</v>
      </c>
      <c r="O190" s="6">
        <v>1087</v>
      </c>
      <c r="P190" s="6">
        <v>844</v>
      </c>
      <c r="Q190" s="6">
        <v>697.279</v>
      </c>
      <c r="R190" s="6">
        <v>930.66899999999998</v>
      </c>
      <c r="S190" s="6">
        <v>1212.9580000000001</v>
      </c>
      <c r="T190" s="6">
        <v>923.14599999999996</v>
      </c>
      <c r="U190" s="6">
        <v>965.33399999999995</v>
      </c>
      <c r="V190" s="6">
        <v>715.76199999999994</v>
      </c>
      <c r="W190" s="6">
        <v>505.05700000000002</v>
      </c>
      <c r="X190" s="6">
        <v>642.36400000000003</v>
      </c>
      <c r="Y190" s="6">
        <v>599.00400000000002</v>
      </c>
      <c r="Z190" s="6">
        <v>643.85900000000004</v>
      </c>
      <c r="AA190" s="6">
        <v>846.03399999999999</v>
      </c>
      <c r="AB190" s="6">
        <v>1203.345</v>
      </c>
      <c r="AC190" s="6">
        <v>1207.1559999999999</v>
      </c>
      <c r="AD190" s="6">
        <v>1205.0329999999999</v>
      </c>
      <c r="AE190" s="6">
        <v>1416.7159999999999</v>
      </c>
      <c r="AF190" s="6">
        <v>1419.7529999999999</v>
      </c>
      <c r="AG190" s="6">
        <v>1161.9670000000001</v>
      </c>
      <c r="AH190" s="6">
        <v>838.55200000000002</v>
      </c>
      <c r="AI190" s="6">
        <v>976.51199999999994</v>
      </c>
      <c r="AJ190" s="6">
        <v>858.48</v>
      </c>
      <c r="AK190" s="6">
        <v>576.21500000000003</v>
      </c>
      <c r="AL190" s="6">
        <v>447.85599999999999</v>
      </c>
      <c r="AM190" s="6">
        <v>592.36300000000006</v>
      </c>
      <c r="AN190" s="6">
        <v>752.46699999999998</v>
      </c>
      <c r="AO190" s="6">
        <v>882.25099999999998</v>
      </c>
      <c r="AP190" s="6">
        <v>1005.2089999999999</v>
      </c>
      <c r="AQ190" s="6">
        <v>1197.636</v>
      </c>
      <c r="AR190" s="6">
        <v>882.34299999999996</v>
      </c>
      <c r="AS190" s="6">
        <v>1158.152</v>
      </c>
      <c r="AT190" s="6">
        <v>1043.4649999999999</v>
      </c>
      <c r="AU190" s="6">
        <v>695.899</v>
      </c>
      <c r="AV190" s="6">
        <v>611.70399999999995</v>
      </c>
      <c r="AW190" s="6">
        <v>518.97400000000005</v>
      </c>
      <c r="AX190" s="6">
        <v>512.59900000000005</v>
      </c>
      <c r="AY190" s="6">
        <v>717.15099999999995</v>
      </c>
      <c r="AZ190" s="6">
        <v>913.51300000000003</v>
      </c>
      <c r="BA190" s="6">
        <v>761.697</v>
      </c>
      <c r="BB190" s="6">
        <v>808.31700000000001</v>
      </c>
      <c r="BC190" s="6">
        <v>1038.345</v>
      </c>
      <c r="BD190" s="6">
        <v>660.44600000000003</v>
      </c>
      <c r="BE190" s="6">
        <v>693.58600000000001</v>
      </c>
      <c r="BF190" s="7">
        <v>894.72900000000004</v>
      </c>
    </row>
    <row r="191" spans="1:58" x14ac:dyDescent="0.35">
      <c r="A191" s="8" t="s">
        <v>41</v>
      </c>
      <c r="B191" s="4" t="str">
        <f>VLOOKUP(A191,'DE-EN Country'!$A$1:$B$25,2,FALSE)</f>
        <v>Serbien</v>
      </c>
      <c r="C191" s="4" t="s">
        <v>8</v>
      </c>
      <c r="D191" s="4" t="s">
        <v>5</v>
      </c>
      <c r="E191" s="5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6">
        <v>0</v>
      </c>
      <c r="AH191" s="6">
        <v>0</v>
      </c>
      <c r="AI191" s="6">
        <v>0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  <c r="AO191" s="6">
        <v>0</v>
      </c>
      <c r="AP191" s="6">
        <v>0</v>
      </c>
      <c r="AQ191" s="6">
        <v>0</v>
      </c>
      <c r="AR191" s="6">
        <v>0</v>
      </c>
      <c r="AS191" s="6">
        <v>0</v>
      </c>
      <c r="AT191" s="6">
        <v>0</v>
      </c>
      <c r="AU191" s="6">
        <v>0</v>
      </c>
      <c r="AV191" s="6">
        <v>0</v>
      </c>
      <c r="AW191" s="6">
        <v>0</v>
      </c>
      <c r="AX191" s="6">
        <v>0</v>
      </c>
      <c r="AY191" s="6">
        <v>0</v>
      </c>
      <c r="AZ191" s="6">
        <v>0</v>
      </c>
      <c r="BA191" s="6">
        <v>0</v>
      </c>
      <c r="BB191" s="6">
        <v>0</v>
      </c>
      <c r="BC191" s="6">
        <v>0</v>
      </c>
      <c r="BD191" s="6">
        <v>0</v>
      </c>
      <c r="BE191" s="6">
        <v>0</v>
      </c>
      <c r="BF191" s="7">
        <v>0</v>
      </c>
    </row>
    <row r="192" spans="1:58" x14ac:dyDescent="0.35">
      <c r="A192" s="8" t="s">
        <v>41</v>
      </c>
      <c r="B192" s="4" t="str">
        <f>VLOOKUP(A192,'DE-EN Country'!$A$1:$B$25,2,FALSE)</f>
        <v>Serbien</v>
      </c>
      <c r="C192" s="4" t="s">
        <v>9</v>
      </c>
      <c r="D192" s="4" t="s">
        <v>5</v>
      </c>
      <c r="E192" s="5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0.32800000000000001</v>
      </c>
      <c r="R192" s="6">
        <v>0.67800000000000005</v>
      </c>
      <c r="S192" s="6">
        <v>1.177</v>
      </c>
      <c r="T192" s="6">
        <v>1.27</v>
      </c>
      <c r="U192" s="6">
        <v>1.43</v>
      </c>
      <c r="V192" s="6">
        <v>1.516</v>
      </c>
      <c r="W192" s="6">
        <v>1.69</v>
      </c>
      <c r="X192" s="6">
        <v>1.621</v>
      </c>
      <c r="Y192" s="6">
        <v>1.123</v>
      </c>
      <c r="Z192" s="6">
        <v>1.01</v>
      </c>
      <c r="AA192" s="6">
        <v>0.48199999999999998</v>
      </c>
      <c r="AB192" s="6">
        <v>0.375</v>
      </c>
      <c r="AC192" s="6">
        <v>0.496</v>
      </c>
      <c r="AD192" s="6">
        <v>0.35899999999999999</v>
      </c>
      <c r="AE192" s="6">
        <v>0.70399999999999996</v>
      </c>
      <c r="AF192" s="6">
        <v>1.4670000000000001</v>
      </c>
      <c r="AG192" s="6">
        <v>1.7589999999999999</v>
      </c>
      <c r="AH192" s="6">
        <v>1.399</v>
      </c>
      <c r="AI192" s="6">
        <v>1.4830000000000001</v>
      </c>
      <c r="AJ192" s="6">
        <v>1.6160000000000001</v>
      </c>
      <c r="AK192" s="6">
        <v>1.389</v>
      </c>
      <c r="AL192" s="6">
        <v>1.054</v>
      </c>
      <c r="AM192" s="6">
        <v>0.54800000000000004</v>
      </c>
      <c r="AN192" s="6">
        <v>0.33400000000000002</v>
      </c>
      <c r="AO192" s="6">
        <v>0.26600000000000001</v>
      </c>
      <c r="AP192" s="6">
        <v>0.751</v>
      </c>
      <c r="AQ192" s="6">
        <v>1.371</v>
      </c>
      <c r="AR192" s="6">
        <v>1.2989999999999999</v>
      </c>
      <c r="AS192" s="6">
        <v>1.2889999999999999</v>
      </c>
      <c r="AT192" s="6">
        <v>1.621</v>
      </c>
      <c r="AU192" s="6">
        <v>1.677</v>
      </c>
      <c r="AV192" s="6">
        <v>1.728</v>
      </c>
      <c r="AW192" s="6">
        <v>1.3</v>
      </c>
      <c r="AX192" s="6">
        <v>1.1599999999999999</v>
      </c>
      <c r="AY192" s="6">
        <v>0.46100000000000002</v>
      </c>
      <c r="AZ192" s="6">
        <v>0.39300000000000002</v>
      </c>
      <c r="BA192" s="6">
        <v>0.61899999999999999</v>
      </c>
      <c r="BB192" s="6">
        <v>0.78500000000000003</v>
      </c>
      <c r="BC192" s="6">
        <v>1.04</v>
      </c>
      <c r="BD192" s="6">
        <v>1.603</v>
      </c>
      <c r="BE192" s="6">
        <v>1.4390000000000001</v>
      </c>
      <c r="BF192" s="7">
        <v>1.4510000000000001</v>
      </c>
    </row>
    <row r="193" spans="1:58" x14ac:dyDescent="0.35">
      <c r="A193" s="8" t="s">
        <v>41</v>
      </c>
      <c r="B193" s="4" t="str">
        <f>VLOOKUP(A193,'DE-EN Country'!$A$1:$B$25,2,FALSE)</f>
        <v>Serbien</v>
      </c>
      <c r="C193" s="4" t="s">
        <v>10</v>
      </c>
      <c r="D193" s="4" t="s">
        <v>5</v>
      </c>
      <c r="E193" s="5">
        <v>0</v>
      </c>
      <c r="F193" s="6">
        <v>0</v>
      </c>
      <c r="G193" s="6">
        <v>3</v>
      </c>
      <c r="H193" s="6">
        <v>3</v>
      </c>
      <c r="I193" s="6">
        <v>2</v>
      </c>
      <c r="J193" s="6">
        <v>1</v>
      </c>
      <c r="K193" s="6">
        <v>2</v>
      </c>
      <c r="L193" s="6">
        <v>2</v>
      </c>
      <c r="M193" s="6">
        <v>1</v>
      </c>
      <c r="N193" s="6">
        <v>4</v>
      </c>
      <c r="O193" s="6">
        <v>5</v>
      </c>
      <c r="P193" s="6">
        <v>3</v>
      </c>
      <c r="Q193" s="6">
        <v>3.2909999999999999</v>
      </c>
      <c r="R193" s="6">
        <v>4.2220000000000004</v>
      </c>
      <c r="S193" s="6">
        <v>4.3879999999999999</v>
      </c>
      <c r="T193" s="6">
        <v>4.84</v>
      </c>
      <c r="U193" s="6">
        <v>3.16</v>
      </c>
      <c r="V193" s="6">
        <v>2.3530000000000002</v>
      </c>
      <c r="W193" s="6">
        <v>0.78800000000000003</v>
      </c>
      <c r="X193" s="6">
        <v>2.738</v>
      </c>
      <c r="Y193" s="6">
        <v>3.4590000000000001</v>
      </c>
      <c r="Z193" s="6">
        <v>3.7650000000000001</v>
      </c>
      <c r="AA193" s="6">
        <v>5.7169999999999996</v>
      </c>
      <c r="AB193" s="6">
        <v>8.1679999999999993</v>
      </c>
      <c r="AC193" s="6">
        <v>8.09</v>
      </c>
      <c r="AD193" s="6">
        <v>5.1379999999999999</v>
      </c>
      <c r="AE193" s="6">
        <v>6.1420000000000003</v>
      </c>
      <c r="AF193" s="6">
        <v>6.9550000000000001</v>
      </c>
      <c r="AG193" s="6">
        <v>4.79</v>
      </c>
      <c r="AH193" s="6">
        <v>2.91</v>
      </c>
      <c r="AI193" s="6">
        <v>3.4089999999999998</v>
      </c>
      <c r="AJ193" s="6">
        <v>3.105</v>
      </c>
      <c r="AK193" s="6">
        <v>7.3209999999999997</v>
      </c>
      <c r="AL193" s="6">
        <v>16.948</v>
      </c>
      <c r="AM193" s="6">
        <v>38.134999999999998</v>
      </c>
      <c r="AN193" s="6">
        <v>47.475999999999999</v>
      </c>
      <c r="AO193" s="6">
        <v>60.341999999999999</v>
      </c>
      <c r="AP193" s="6">
        <v>64.825000000000003</v>
      </c>
      <c r="AQ193" s="6">
        <v>73.165999999999997</v>
      </c>
      <c r="AR193" s="6">
        <v>96.43</v>
      </c>
      <c r="AS193" s="6">
        <v>59.38</v>
      </c>
      <c r="AT193" s="6">
        <v>33.67</v>
      </c>
      <c r="AU193" s="6">
        <v>31.055</v>
      </c>
      <c r="AV193" s="6">
        <v>50.664999999999999</v>
      </c>
      <c r="AW193" s="6">
        <v>59.68</v>
      </c>
      <c r="AX193" s="6">
        <v>60.982999999999997</v>
      </c>
      <c r="AY193" s="6">
        <v>169.65299999999999</v>
      </c>
      <c r="AZ193" s="6">
        <v>133.14400000000001</v>
      </c>
      <c r="BA193" s="6">
        <v>49.024000000000001</v>
      </c>
      <c r="BB193" s="6">
        <v>118.08499999999999</v>
      </c>
      <c r="BC193" s="6">
        <v>119.711</v>
      </c>
      <c r="BD193" s="6">
        <v>68.320999999999998</v>
      </c>
      <c r="BE193" s="6">
        <v>90.344999999999999</v>
      </c>
      <c r="BF193" s="7">
        <v>69.741</v>
      </c>
    </row>
    <row r="194" spans="1:58" x14ac:dyDescent="0.35">
      <c r="A194" s="4" t="s">
        <v>42</v>
      </c>
      <c r="B194" s="4" t="str">
        <f>VLOOKUP(A194,'DE-EN Country'!$A$1:$B$25,2,FALSE)</f>
        <v>Slowakei</v>
      </c>
      <c r="C194" s="4" t="s">
        <v>4</v>
      </c>
      <c r="D194" s="4" t="s">
        <v>5</v>
      </c>
      <c r="E194" s="5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  <c r="P194" s="6">
        <v>0</v>
      </c>
      <c r="Q194" s="6">
        <v>282</v>
      </c>
      <c r="R194" s="6">
        <v>61</v>
      </c>
      <c r="S194" s="6">
        <v>67</v>
      </c>
      <c r="T194" s="6">
        <v>77</v>
      </c>
      <c r="U194" s="6">
        <v>78</v>
      </c>
      <c r="V194" s="6">
        <v>79</v>
      </c>
      <c r="W194" s="6">
        <v>79</v>
      </c>
      <c r="X194" s="6">
        <v>74</v>
      </c>
      <c r="Y194" s="6">
        <v>74</v>
      </c>
      <c r="Z194" s="6">
        <v>86</v>
      </c>
      <c r="AA194" s="6">
        <v>72</v>
      </c>
      <c r="AB194" s="6">
        <v>75</v>
      </c>
      <c r="AC194" s="6">
        <v>75</v>
      </c>
      <c r="AD194" s="6">
        <v>66</v>
      </c>
      <c r="AE194" s="6">
        <v>76</v>
      </c>
      <c r="AF194" s="6">
        <v>82</v>
      </c>
      <c r="AG194" s="6">
        <v>86</v>
      </c>
      <c r="AH194" s="6">
        <v>81</v>
      </c>
      <c r="AI194" s="6">
        <v>80</v>
      </c>
      <c r="AJ194" s="6">
        <v>84</v>
      </c>
      <c r="AK194" s="6">
        <v>61</v>
      </c>
      <c r="AL194" s="6">
        <v>89</v>
      </c>
      <c r="AM194" s="6">
        <v>78</v>
      </c>
      <c r="AN194" s="6">
        <v>66</v>
      </c>
      <c r="AO194" s="6">
        <v>69</v>
      </c>
      <c r="AP194" s="6">
        <v>64</v>
      </c>
      <c r="AQ194" s="6">
        <v>69</v>
      </c>
      <c r="AR194" s="6">
        <v>73</v>
      </c>
      <c r="AS194" s="6">
        <v>72</v>
      </c>
      <c r="AT194" s="6">
        <v>69</v>
      </c>
      <c r="AU194" s="6">
        <v>65</v>
      </c>
      <c r="AV194" s="6">
        <v>56</v>
      </c>
      <c r="AW194" s="6">
        <v>50</v>
      </c>
      <c r="AX194" s="6">
        <v>57</v>
      </c>
      <c r="AY194" s="6">
        <v>55</v>
      </c>
      <c r="AZ194" s="6">
        <v>48</v>
      </c>
      <c r="BA194" s="6">
        <v>60</v>
      </c>
      <c r="BB194" s="6">
        <v>65</v>
      </c>
      <c r="BC194" s="6">
        <v>58</v>
      </c>
      <c r="BD194" s="6">
        <v>57</v>
      </c>
      <c r="BE194" s="6">
        <v>53</v>
      </c>
      <c r="BF194" s="7">
        <v>55</v>
      </c>
    </row>
    <row r="195" spans="1:58" x14ac:dyDescent="0.35">
      <c r="A195" s="8" t="s">
        <v>42</v>
      </c>
      <c r="B195" s="4" t="str">
        <f>VLOOKUP(A195,'DE-EN Country'!$A$1:$B$25,2,FALSE)</f>
        <v>Slowakei</v>
      </c>
      <c r="C195" s="4" t="s">
        <v>6</v>
      </c>
      <c r="D195" s="4" t="s">
        <v>5</v>
      </c>
      <c r="E195" s="5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6">
        <v>0</v>
      </c>
      <c r="AM195" s="6">
        <v>0</v>
      </c>
      <c r="AN195" s="6">
        <v>0</v>
      </c>
      <c r="AO195" s="6">
        <v>0</v>
      </c>
      <c r="AP195" s="6">
        <v>0</v>
      </c>
      <c r="AQ195" s="6">
        <v>0</v>
      </c>
      <c r="AR195" s="6">
        <v>0</v>
      </c>
      <c r="AS195" s="6">
        <v>0</v>
      </c>
      <c r="AT195" s="6">
        <v>0</v>
      </c>
      <c r="AU195" s="6">
        <v>0</v>
      </c>
      <c r="AV195" s="6">
        <v>0</v>
      </c>
      <c r="AW195" s="6">
        <v>0</v>
      </c>
      <c r="AX195" s="6">
        <v>0</v>
      </c>
      <c r="AY195" s="6">
        <v>0</v>
      </c>
      <c r="AZ195" s="6">
        <v>0</v>
      </c>
      <c r="BA195" s="6">
        <v>0</v>
      </c>
      <c r="BB195" s="6">
        <v>0</v>
      </c>
      <c r="BC195" s="6">
        <v>0</v>
      </c>
      <c r="BD195" s="6">
        <v>0</v>
      </c>
      <c r="BE195" s="6">
        <v>0</v>
      </c>
      <c r="BF195" s="7">
        <v>0</v>
      </c>
    </row>
    <row r="196" spans="1:58" x14ac:dyDescent="0.35">
      <c r="A196" s="8" t="s">
        <v>42</v>
      </c>
      <c r="B196" s="4" t="str">
        <f>VLOOKUP(A196,'DE-EN Country'!$A$1:$B$25,2,FALSE)</f>
        <v>Slowakei</v>
      </c>
      <c r="C196" s="4" t="s">
        <v>7</v>
      </c>
      <c r="D196" s="4" t="s">
        <v>5</v>
      </c>
      <c r="E196" s="5">
        <v>293</v>
      </c>
      <c r="F196" s="6">
        <v>506</v>
      </c>
      <c r="G196" s="6">
        <v>425</v>
      </c>
      <c r="H196" s="6">
        <v>375</v>
      </c>
      <c r="I196" s="6">
        <v>411</v>
      </c>
      <c r="J196" s="6">
        <v>451</v>
      </c>
      <c r="K196" s="6">
        <v>404</v>
      </c>
      <c r="L196" s="6">
        <v>406</v>
      </c>
      <c r="M196" s="6">
        <v>274</v>
      </c>
      <c r="N196" s="6">
        <v>344</v>
      </c>
      <c r="O196" s="6">
        <v>394</v>
      </c>
      <c r="P196" s="6">
        <v>382</v>
      </c>
      <c r="Q196" s="6">
        <v>352</v>
      </c>
      <c r="R196" s="6">
        <v>359</v>
      </c>
      <c r="S196" s="6">
        <v>483</v>
      </c>
      <c r="T196" s="6">
        <v>414</v>
      </c>
      <c r="U196" s="6">
        <v>535</v>
      </c>
      <c r="V196" s="6">
        <v>441</v>
      </c>
      <c r="W196" s="6">
        <v>304</v>
      </c>
      <c r="X196" s="6">
        <v>301</v>
      </c>
      <c r="Y196" s="6">
        <v>314</v>
      </c>
      <c r="Z196" s="6">
        <v>364</v>
      </c>
      <c r="AA196" s="6">
        <v>436</v>
      </c>
      <c r="AB196" s="6">
        <v>404</v>
      </c>
      <c r="AC196" s="6">
        <v>582</v>
      </c>
      <c r="AD196" s="6">
        <v>366</v>
      </c>
      <c r="AE196" s="6">
        <v>352</v>
      </c>
      <c r="AF196" s="6">
        <v>431</v>
      </c>
      <c r="AG196" s="6">
        <v>368</v>
      </c>
      <c r="AH196" s="6">
        <v>294</v>
      </c>
      <c r="AI196" s="6">
        <v>257</v>
      </c>
      <c r="AJ196" s="6">
        <v>205</v>
      </c>
      <c r="AK196" s="6">
        <v>230</v>
      </c>
      <c r="AL196" s="6">
        <v>198</v>
      </c>
      <c r="AM196" s="6">
        <v>256</v>
      </c>
      <c r="AN196" s="6">
        <v>299</v>
      </c>
      <c r="AO196" s="6">
        <v>375</v>
      </c>
      <c r="AP196" s="6">
        <v>374</v>
      </c>
      <c r="AQ196" s="6">
        <v>570</v>
      </c>
      <c r="AR196" s="6">
        <v>412</v>
      </c>
      <c r="AS196" s="6">
        <v>542</v>
      </c>
      <c r="AT196" s="6">
        <v>509</v>
      </c>
      <c r="AU196" s="6">
        <v>276</v>
      </c>
      <c r="AV196" s="6">
        <v>275</v>
      </c>
      <c r="AW196" s="6">
        <v>252</v>
      </c>
      <c r="AX196" s="6">
        <v>229</v>
      </c>
      <c r="AY196" s="6">
        <v>333</v>
      </c>
      <c r="AZ196" s="6">
        <v>321</v>
      </c>
      <c r="BA196" s="6">
        <v>291</v>
      </c>
      <c r="BB196" s="6">
        <v>495</v>
      </c>
      <c r="BC196" s="6">
        <v>475</v>
      </c>
      <c r="BD196" s="6">
        <v>280</v>
      </c>
      <c r="BE196" s="6">
        <v>299</v>
      </c>
      <c r="BF196" s="7">
        <v>491</v>
      </c>
    </row>
    <row r="197" spans="1:58" x14ac:dyDescent="0.35">
      <c r="A197" s="8" t="s">
        <v>42</v>
      </c>
      <c r="B197" s="4" t="str">
        <f>VLOOKUP(A197,'DE-EN Country'!$A$1:$B$25,2,FALSE)</f>
        <v>Slowakei</v>
      </c>
      <c r="C197" s="4" t="s">
        <v>8</v>
      </c>
      <c r="D197" s="4" t="s">
        <v>5</v>
      </c>
      <c r="E197" s="5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  <c r="AG197" s="6">
        <v>0</v>
      </c>
      <c r="AH197" s="6">
        <v>0</v>
      </c>
      <c r="AI197" s="6">
        <v>0</v>
      </c>
      <c r="AJ197" s="6">
        <v>0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0</v>
      </c>
      <c r="AQ197" s="6">
        <v>0</v>
      </c>
      <c r="AR197" s="6">
        <v>0</v>
      </c>
      <c r="AS197" s="6">
        <v>0</v>
      </c>
      <c r="AT197" s="6">
        <v>0</v>
      </c>
      <c r="AU197" s="6">
        <v>0</v>
      </c>
      <c r="AV197" s="6">
        <v>0</v>
      </c>
      <c r="AW197" s="6">
        <v>0</v>
      </c>
      <c r="AX197" s="6">
        <v>0</v>
      </c>
      <c r="AY197" s="6">
        <v>0</v>
      </c>
      <c r="AZ197" s="6">
        <v>0</v>
      </c>
      <c r="BA197" s="6">
        <v>0</v>
      </c>
      <c r="BB197" s="6">
        <v>0</v>
      </c>
      <c r="BC197" s="6">
        <v>0</v>
      </c>
      <c r="BD197" s="6">
        <v>0</v>
      </c>
      <c r="BE197" s="6">
        <v>0</v>
      </c>
      <c r="BF197" s="7">
        <v>0</v>
      </c>
    </row>
    <row r="198" spans="1:58" x14ac:dyDescent="0.35">
      <c r="A198" s="8" t="s">
        <v>42</v>
      </c>
      <c r="B198" s="4" t="str">
        <f>VLOOKUP(A198,'DE-EN Country'!$A$1:$B$25,2,FALSE)</f>
        <v>Slowakei</v>
      </c>
      <c r="C198" s="4" t="s">
        <v>9</v>
      </c>
      <c r="D198" s="4" t="s">
        <v>5</v>
      </c>
      <c r="E198" s="5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24</v>
      </c>
      <c r="R198" s="6">
        <v>24</v>
      </c>
      <c r="S198" s="6">
        <v>57</v>
      </c>
      <c r="T198" s="6">
        <v>55</v>
      </c>
      <c r="U198" s="6">
        <v>77</v>
      </c>
      <c r="V198" s="6">
        <v>81</v>
      </c>
      <c r="W198" s="6">
        <v>76</v>
      </c>
      <c r="X198" s="6">
        <v>76</v>
      </c>
      <c r="Y198" s="6">
        <v>48</v>
      </c>
      <c r="Z198" s="6">
        <v>40</v>
      </c>
      <c r="AA198" s="6">
        <v>21</v>
      </c>
      <c r="AB198" s="6">
        <v>12</v>
      </c>
      <c r="AC198" s="6">
        <v>15</v>
      </c>
      <c r="AD198" s="6">
        <v>24</v>
      </c>
      <c r="AE198" s="6">
        <v>39</v>
      </c>
      <c r="AF198" s="6">
        <v>69</v>
      </c>
      <c r="AG198" s="6">
        <v>80</v>
      </c>
      <c r="AH198" s="6">
        <v>67</v>
      </c>
      <c r="AI198" s="6">
        <v>76</v>
      </c>
      <c r="AJ198" s="6">
        <v>72</v>
      </c>
      <c r="AK198" s="6">
        <v>63</v>
      </c>
      <c r="AL198" s="6">
        <v>45</v>
      </c>
      <c r="AM198" s="6">
        <v>26</v>
      </c>
      <c r="AN198" s="6">
        <v>10</v>
      </c>
      <c r="AO198" s="6">
        <v>17</v>
      </c>
      <c r="AP198" s="6">
        <v>36</v>
      </c>
      <c r="AQ198" s="6">
        <v>56</v>
      </c>
      <c r="AR198" s="6">
        <v>62</v>
      </c>
      <c r="AS198" s="6">
        <v>53</v>
      </c>
      <c r="AT198" s="6">
        <v>77</v>
      </c>
      <c r="AU198" s="6">
        <v>76</v>
      </c>
      <c r="AV198" s="6">
        <v>72</v>
      </c>
      <c r="AW198" s="6">
        <v>58</v>
      </c>
      <c r="AX198" s="6">
        <v>50</v>
      </c>
      <c r="AY198" s="6">
        <v>16</v>
      </c>
      <c r="AZ198" s="6">
        <v>16</v>
      </c>
      <c r="BA198" s="6">
        <v>19</v>
      </c>
      <c r="BB198" s="6">
        <v>41</v>
      </c>
      <c r="BC198" s="6">
        <v>63</v>
      </c>
      <c r="BD198" s="6">
        <v>94</v>
      </c>
      <c r="BE198" s="6">
        <v>79</v>
      </c>
      <c r="BF198" s="7">
        <v>69</v>
      </c>
    </row>
    <row r="199" spans="1:58" x14ac:dyDescent="0.35">
      <c r="A199" s="8" t="s">
        <v>42</v>
      </c>
      <c r="B199" s="4" t="str">
        <f>VLOOKUP(A199,'DE-EN Country'!$A$1:$B$25,2,FALSE)</f>
        <v>Slowakei</v>
      </c>
      <c r="C199" s="4" t="s">
        <v>10</v>
      </c>
      <c r="D199" s="4" t="s">
        <v>5</v>
      </c>
      <c r="E199" s="5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1</v>
      </c>
      <c r="AD199" s="6">
        <v>0</v>
      </c>
      <c r="AE199" s="6">
        <v>0</v>
      </c>
      <c r="AF199" s="6">
        <v>1</v>
      </c>
      <c r="AG199" s="6">
        <v>0</v>
      </c>
      <c r="AH199" s="6">
        <v>0</v>
      </c>
      <c r="AI199" s="6">
        <v>0</v>
      </c>
      <c r="AJ199" s="6">
        <v>0</v>
      </c>
      <c r="AK199" s="6">
        <v>0</v>
      </c>
      <c r="AL199" s="6">
        <v>1</v>
      </c>
      <c r="AM199" s="6">
        <v>1</v>
      </c>
      <c r="AN199" s="6">
        <v>1</v>
      </c>
      <c r="AO199" s="6">
        <v>0</v>
      </c>
      <c r="AP199" s="6">
        <v>0</v>
      </c>
      <c r="AQ199" s="6">
        <v>0</v>
      </c>
      <c r="AR199" s="6">
        <v>1</v>
      </c>
      <c r="AS199" s="6">
        <v>0</v>
      </c>
      <c r="AT199" s="6">
        <v>0</v>
      </c>
      <c r="AU199" s="6">
        <v>0</v>
      </c>
      <c r="AV199" s="6">
        <v>0</v>
      </c>
      <c r="AW199" s="6">
        <v>0</v>
      </c>
      <c r="AX199" s="6">
        <v>0</v>
      </c>
      <c r="AY199" s="6">
        <v>1</v>
      </c>
      <c r="AZ199" s="6">
        <v>1</v>
      </c>
      <c r="BA199" s="6">
        <v>0</v>
      </c>
      <c r="BB199" s="6">
        <v>0</v>
      </c>
      <c r="BC199" s="6">
        <v>0</v>
      </c>
      <c r="BD199" s="6">
        <v>0</v>
      </c>
      <c r="BE199" s="6">
        <v>0</v>
      </c>
      <c r="BF199" s="7">
        <v>0</v>
      </c>
    </row>
    <row r="200" spans="1:58" x14ac:dyDescent="0.35">
      <c r="A200" s="4" t="s">
        <v>43</v>
      </c>
      <c r="B200" s="4" t="str">
        <f>VLOOKUP(A200,'DE-EN Country'!$A$1:$B$25,2,FALSE)</f>
        <v>Slowenien</v>
      </c>
      <c r="C200" s="4" t="s">
        <v>4</v>
      </c>
      <c r="D200" s="4" t="s">
        <v>5</v>
      </c>
      <c r="E200" s="5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25.827000000000002</v>
      </c>
      <c r="R200" s="6">
        <v>23.745999999999999</v>
      </c>
      <c r="S200" s="6">
        <v>25.303999999999998</v>
      </c>
      <c r="T200" s="6">
        <v>24.169</v>
      </c>
      <c r="U200" s="6">
        <v>24.675999999999998</v>
      </c>
      <c r="V200" s="6">
        <v>16.222999999999999</v>
      </c>
      <c r="W200" s="6">
        <v>16.010000000000002</v>
      </c>
      <c r="X200" s="6">
        <v>14.523999999999999</v>
      </c>
      <c r="Y200" s="6">
        <v>17.224</v>
      </c>
      <c r="Z200" s="6">
        <v>20.170999999999999</v>
      </c>
      <c r="AA200" s="6">
        <v>23.280999999999999</v>
      </c>
      <c r="AB200" s="6">
        <v>21.459</v>
      </c>
      <c r="AC200" s="6">
        <v>23.356999999999999</v>
      </c>
      <c r="AD200" s="6">
        <v>17.128</v>
      </c>
      <c r="AE200" s="6">
        <v>18.265000000000001</v>
      </c>
      <c r="AF200" s="6">
        <v>21.298999999999999</v>
      </c>
      <c r="AG200" s="6">
        <v>21.283000000000001</v>
      </c>
      <c r="AH200" s="6">
        <v>14.07</v>
      </c>
      <c r="AI200" s="6">
        <v>13.705</v>
      </c>
      <c r="AJ200" s="6">
        <v>14.138</v>
      </c>
      <c r="AK200" s="6">
        <v>16.309999999999999</v>
      </c>
      <c r="AL200" s="6">
        <v>21.164999999999999</v>
      </c>
      <c r="AM200" s="6">
        <v>21.401</v>
      </c>
      <c r="AN200" s="6">
        <v>22.045000000000002</v>
      </c>
      <c r="AO200" s="6">
        <v>21.143999999999998</v>
      </c>
      <c r="AP200" s="6">
        <v>20.277999999999999</v>
      </c>
      <c r="AQ200" s="6">
        <v>19.850999999999999</v>
      </c>
      <c r="AR200" s="6">
        <v>19.327000000000002</v>
      </c>
      <c r="AS200" s="6">
        <v>18.065999999999999</v>
      </c>
      <c r="AT200" s="6">
        <v>9.3279999999999994</v>
      </c>
      <c r="AU200" s="6">
        <v>10.487</v>
      </c>
      <c r="AV200" s="6">
        <v>11.44</v>
      </c>
      <c r="AW200" s="6">
        <v>14.862</v>
      </c>
      <c r="AX200" s="6">
        <v>18.925000000000001</v>
      </c>
      <c r="AY200" s="6">
        <v>18.276</v>
      </c>
      <c r="AZ200" s="6">
        <v>19.547000000000001</v>
      </c>
      <c r="BA200" s="6">
        <v>20.895</v>
      </c>
      <c r="BB200" s="6">
        <v>19.809999999999999</v>
      </c>
      <c r="BC200" s="6">
        <v>19.73</v>
      </c>
      <c r="BD200" s="6">
        <v>18.913</v>
      </c>
      <c r="BE200" s="6">
        <v>18.376999999999999</v>
      </c>
      <c r="BF200" s="7">
        <v>0</v>
      </c>
    </row>
    <row r="201" spans="1:58" x14ac:dyDescent="0.35">
      <c r="A201" s="8" t="s">
        <v>43</v>
      </c>
      <c r="B201" s="4" t="str">
        <f>VLOOKUP(A201,'DE-EN Country'!$A$1:$B$25,2,FALSE)</f>
        <v>Slowenien</v>
      </c>
      <c r="C201" s="4" t="s">
        <v>6</v>
      </c>
      <c r="D201" s="4" t="s">
        <v>5</v>
      </c>
      <c r="E201" s="5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6">
        <v>0</v>
      </c>
      <c r="AG201" s="6">
        <v>0</v>
      </c>
      <c r="AH201" s="6">
        <v>0</v>
      </c>
      <c r="AI201" s="6">
        <v>0</v>
      </c>
      <c r="AJ201" s="6">
        <v>0</v>
      </c>
      <c r="AK201" s="6">
        <v>0</v>
      </c>
      <c r="AL201" s="6">
        <v>0</v>
      </c>
      <c r="AM201" s="6">
        <v>0</v>
      </c>
      <c r="AN201" s="6">
        <v>0</v>
      </c>
      <c r="AO201" s="6">
        <v>0</v>
      </c>
      <c r="AP201" s="6">
        <v>0</v>
      </c>
      <c r="AQ201" s="6">
        <v>0</v>
      </c>
      <c r="AR201" s="6">
        <v>0</v>
      </c>
      <c r="AS201" s="6">
        <v>0</v>
      </c>
      <c r="AT201" s="6">
        <v>0</v>
      </c>
      <c r="AU201" s="6">
        <v>0</v>
      </c>
      <c r="AV201" s="6">
        <v>0</v>
      </c>
      <c r="AW201" s="6">
        <v>0</v>
      </c>
      <c r="AX201" s="6">
        <v>0</v>
      </c>
      <c r="AY201" s="6">
        <v>0</v>
      </c>
      <c r="AZ201" s="6">
        <v>0</v>
      </c>
      <c r="BA201" s="6">
        <v>0</v>
      </c>
      <c r="BB201" s="6">
        <v>0</v>
      </c>
      <c r="BC201" s="6">
        <v>0</v>
      </c>
      <c r="BD201" s="6">
        <v>0</v>
      </c>
      <c r="BE201" s="6">
        <v>0</v>
      </c>
      <c r="BF201" s="7">
        <v>0</v>
      </c>
    </row>
    <row r="202" spans="1:58" x14ac:dyDescent="0.35">
      <c r="A202" s="8" t="s">
        <v>43</v>
      </c>
      <c r="B202" s="4" t="str">
        <f>VLOOKUP(A202,'DE-EN Country'!$A$1:$B$25,2,FALSE)</f>
        <v>Slowenien</v>
      </c>
      <c r="C202" s="4" t="s">
        <v>7</v>
      </c>
      <c r="D202" s="4" t="s">
        <v>5</v>
      </c>
      <c r="E202" s="5">
        <v>256</v>
      </c>
      <c r="F202" s="6">
        <v>363</v>
      </c>
      <c r="G202" s="6">
        <v>412</v>
      </c>
      <c r="H202" s="6">
        <v>405</v>
      </c>
      <c r="I202" s="6">
        <v>480</v>
      </c>
      <c r="J202" s="6">
        <v>561</v>
      </c>
      <c r="K202" s="6">
        <v>442</v>
      </c>
      <c r="L202" s="6">
        <v>431</v>
      </c>
      <c r="M202" s="6">
        <v>271</v>
      </c>
      <c r="N202" s="6">
        <v>310</v>
      </c>
      <c r="O202" s="6">
        <v>469</v>
      </c>
      <c r="P202" s="6">
        <v>272</v>
      </c>
      <c r="Q202" s="6">
        <v>191.25</v>
      </c>
      <c r="R202" s="6">
        <v>241.684</v>
      </c>
      <c r="S202" s="6">
        <v>293.37799999999999</v>
      </c>
      <c r="T202" s="6">
        <v>249.99199999999999</v>
      </c>
      <c r="U202" s="6">
        <v>374.404</v>
      </c>
      <c r="V202" s="6">
        <v>344.36</v>
      </c>
      <c r="W202" s="6">
        <v>324.27100000000002</v>
      </c>
      <c r="X202" s="6">
        <v>339.29899999999998</v>
      </c>
      <c r="Y202" s="6">
        <v>536.64200000000005</v>
      </c>
      <c r="Z202" s="6">
        <v>332.37700000000001</v>
      </c>
      <c r="AA202" s="6">
        <v>381.09300000000002</v>
      </c>
      <c r="AB202" s="6">
        <v>474.31400000000002</v>
      </c>
      <c r="AC202" s="6">
        <v>403.61200000000002</v>
      </c>
      <c r="AD202" s="6">
        <v>265.45299999999997</v>
      </c>
      <c r="AE202" s="6">
        <v>421.23899999999998</v>
      </c>
      <c r="AF202" s="6">
        <v>644.90899999999999</v>
      </c>
      <c r="AG202" s="6">
        <v>637.86599999999999</v>
      </c>
      <c r="AH202" s="6">
        <v>492.61099999999999</v>
      </c>
      <c r="AI202" s="6">
        <v>330.18700000000001</v>
      </c>
      <c r="AJ202" s="6">
        <v>279.84399999999999</v>
      </c>
      <c r="AK202" s="6">
        <v>339.22300000000001</v>
      </c>
      <c r="AL202" s="6">
        <v>279.58999999999997</v>
      </c>
      <c r="AM202" s="6">
        <v>480.92099999999999</v>
      </c>
      <c r="AN202" s="6">
        <v>255.69200000000001</v>
      </c>
      <c r="AO202" s="6">
        <v>193.32</v>
      </c>
      <c r="AP202" s="6">
        <v>311.87299999999999</v>
      </c>
      <c r="AQ202" s="6">
        <v>260.964</v>
      </c>
      <c r="AR202" s="6">
        <v>391.63</v>
      </c>
      <c r="AS202" s="6">
        <v>533.39</v>
      </c>
      <c r="AT202" s="6">
        <v>564.85900000000004</v>
      </c>
      <c r="AU202" s="6">
        <v>344.86099999999999</v>
      </c>
      <c r="AV202" s="6">
        <v>293.51299999999998</v>
      </c>
      <c r="AW202" s="6">
        <v>221.83600000000001</v>
      </c>
      <c r="AX202" s="6">
        <v>251.28200000000001</v>
      </c>
      <c r="AY202" s="6">
        <v>634.02300000000002</v>
      </c>
      <c r="AZ202" s="6">
        <v>538.71</v>
      </c>
      <c r="BA202" s="6">
        <v>320.83100000000002</v>
      </c>
      <c r="BB202" s="6">
        <v>232.703</v>
      </c>
      <c r="BC202" s="6">
        <v>343.678</v>
      </c>
      <c r="BD202" s="6">
        <v>316.11700000000002</v>
      </c>
      <c r="BE202" s="6">
        <v>466.23500000000001</v>
      </c>
      <c r="BF202" s="7">
        <v>0</v>
      </c>
    </row>
    <row r="203" spans="1:58" x14ac:dyDescent="0.35">
      <c r="A203" s="8" t="s">
        <v>43</v>
      </c>
      <c r="B203" s="4" t="str">
        <f>VLOOKUP(A203,'DE-EN Country'!$A$1:$B$25,2,FALSE)</f>
        <v>Slowenien</v>
      </c>
      <c r="C203" s="4" t="s">
        <v>8</v>
      </c>
      <c r="D203" s="4" t="s">
        <v>5</v>
      </c>
      <c r="E203" s="5">
        <v>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6">
        <v>0</v>
      </c>
      <c r="AD203" s="6">
        <v>0</v>
      </c>
      <c r="AE203" s="6">
        <v>0</v>
      </c>
      <c r="AF203" s="6">
        <v>0</v>
      </c>
      <c r="AG203" s="6">
        <v>0</v>
      </c>
      <c r="AH203" s="6">
        <v>0</v>
      </c>
      <c r="AI203" s="6">
        <v>0</v>
      </c>
      <c r="AJ203" s="6">
        <v>0</v>
      </c>
      <c r="AK203" s="6">
        <v>0</v>
      </c>
      <c r="AL203" s="6">
        <v>0</v>
      </c>
      <c r="AM203" s="6">
        <v>0</v>
      </c>
      <c r="AN203" s="6">
        <v>0</v>
      </c>
      <c r="AO203" s="6">
        <v>0</v>
      </c>
      <c r="AP203" s="6">
        <v>0</v>
      </c>
      <c r="AQ203" s="6">
        <v>0</v>
      </c>
      <c r="AR203" s="6">
        <v>0</v>
      </c>
      <c r="AS203" s="6">
        <v>0</v>
      </c>
      <c r="AT203" s="6">
        <v>0</v>
      </c>
      <c r="AU203" s="6">
        <v>0</v>
      </c>
      <c r="AV203" s="6">
        <v>0</v>
      </c>
      <c r="AW203" s="6">
        <v>0</v>
      </c>
      <c r="AX203" s="6">
        <v>0</v>
      </c>
      <c r="AY203" s="6">
        <v>0</v>
      </c>
      <c r="AZ203" s="6">
        <v>0</v>
      </c>
      <c r="BA203" s="6">
        <v>0</v>
      </c>
      <c r="BB203" s="6">
        <v>0</v>
      </c>
      <c r="BC203" s="6">
        <v>0</v>
      </c>
      <c r="BD203" s="6">
        <v>0</v>
      </c>
      <c r="BE203" s="6">
        <v>0</v>
      </c>
      <c r="BF203" s="7">
        <v>0</v>
      </c>
    </row>
    <row r="204" spans="1:58" x14ac:dyDescent="0.35">
      <c r="A204" s="8" t="s">
        <v>43</v>
      </c>
      <c r="B204" s="4" t="str">
        <f>VLOOKUP(A204,'DE-EN Country'!$A$1:$B$25,2,FALSE)</f>
        <v>Slowenien</v>
      </c>
      <c r="C204" s="4" t="s">
        <v>9</v>
      </c>
      <c r="D204" s="4" t="s">
        <v>5</v>
      </c>
      <c r="E204" s="5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8.4309999999999992</v>
      </c>
      <c r="R204" s="6">
        <v>12.43</v>
      </c>
      <c r="S204" s="6">
        <v>27.809000000000001</v>
      </c>
      <c r="T204" s="6">
        <v>28.731000000000002</v>
      </c>
      <c r="U204" s="6">
        <v>35.838000000000001</v>
      </c>
      <c r="V204" s="6">
        <v>36.491</v>
      </c>
      <c r="W204" s="6">
        <v>38.603999999999999</v>
      </c>
      <c r="X204" s="6">
        <v>36.729999999999997</v>
      </c>
      <c r="Y204" s="6">
        <v>18.635999999999999</v>
      </c>
      <c r="Z204" s="6">
        <v>22.263999999999999</v>
      </c>
      <c r="AA204" s="6">
        <v>9.2059999999999995</v>
      </c>
      <c r="AB204" s="6">
        <v>8.5079999999999991</v>
      </c>
      <c r="AC204" s="6">
        <v>9.5150000000000006</v>
      </c>
      <c r="AD204" s="6">
        <v>4.8040000000000003</v>
      </c>
      <c r="AE204" s="6">
        <v>14.456</v>
      </c>
      <c r="AF204" s="6">
        <v>31.847000000000001</v>
      </c>
      <c r="AG204" s="6">
        <v>33.42</v>
      </c>
      <c r="AH204" s="6">
        <v>33.22</v>
      </c>
      <c r="AI204" s="6">
        <v>30.285</v>
      </c>
      <c r="AJ204" s="6">
        <v>33.588999999999999</v>
      </c>
      <c r="AK204" s="6">
        <v>26.9</v>
      </c>
      <c r="AL204" s="6">
        <v>19.399000000000001</v>
      </c>
      <c r="AM204" s="6">
        <v>8.0690000000000008</v>
      </c>
      <c r="AN204" s="6">
        <v>8.609</v>
      </c>
      <c r="AO204" s="6">
        <v>8.4640000000000004</v>
      </c>
      <c r="AP204" s="6">
        <v>16.167999999999999</v>
      </c>
      <c r="AQ204" s="6">
        <v>25.614000000000001</v>
      </c>
      <c r="AR204" s="6">
        <v>24.734000000000002</v>
      </c>
      <c r="AS204" s="6">
        <v>21.975000000000001</v>
      </c>
      <c r="AT204" s="6">
        <v>38.420999999999999</v>
      </c>
      <c r="AU204" s="6">
        <v>36.177</v>
      </c>
      <c r="AV204" s="6">
        <v>32.252000000000002</v>
      </c>
      <c r="AW204" s="6">
        <v>25.254999999999999</v>
      </c>
      <c r="AX204" s="6">
        <v>19.992999999999999</v>
      </c>
      <c r="AY204" s="6">
        <v>7.4989999999999997</v>
      </c>
      <c r="AZ204" s="6">
        <v>11.603999999999999</v>
      </c>
      <c r="BA204" s="6">
        <v>12.738</v>
      </c>
      <c r="BB204" s="6">
        <v>16.855</v>
      </c>
      <c r="BC204" s="6">
        <v>24.052</v>
      </c>
      <c r="BD204" s="6">
        <v>36.215000000000003</v>
      </c>
      <c r="BE204" s="6">
        <v>32.384999999999998</v>
      </c>
      <c r="BF204" s="7">
        <v>0</v>
      </c>
    </row>
    <row r="205" spans="1:58" x14ac:dyDescent="0.35">
      <c r="A205" s="8" t="s">
        <v>43</v>
      </c>
      <c r="B205" s="4" t="str">
        <f>VLOOKUP(A205,'DE-EN Country'!$A$1:$B$25,2,FALSE)</f>
        <v>Slowenien</v>
      </c>
      <c r="C205" s="4" t="s">
        <v>10</v>
      </c>
      <c r="D205" s="4" t="s">
        <v>5</v>
      </c>
      <c r="E205" s="5">
        <v>0</v>
      </c>
      <c r="F205" s="6">
        <v>1</v>
      </c>
      <c r="G205" s="6">
        <v>1</v>
      </c>
      <c r="H205" s="6">
        <v>0</v>
      </c>
      <c r="I205" s="6">
        <v>0</v>
      </c>
      <c r="J205" s="6">
        <v>1</v>
      </c>
      <c r="K205" s="6">
        <v>0</v>
      </c>
      <c r="L205" s="6">
        <v>1</v>
      </c>
      <c r="M205" s="6">
        <v>0</v>
      </c>
      <c r="N205" s="6">
        <v>1</v>
      </c>
      <c r="O205" s="6">
        <v>0</v>
      </c>
      <c r="P205" s="6">
        <v>1</v>
      </c>
      <c r="Q205" s="6">
        <v>0.92300000000000004</v>
      </c>
      <c r="R205" s="6">
        <v>0.66500000000000004</v>
      </c>
      <c r="S205" s="6">
        <v>0.36399999999999999</v>
      </c>
      <c r="T205" s="6">
        <v>0.43099999999999999</v>
      </c>
      <c r="U205" s="6">
        <v>0.218</v>
      </c>
      <c r="V205" s="6">
        <v>0.30499999999999999</v>
      </c>
      <c r="W205" s="6">
        <v>0.245</v>
      </c>
      <c r="X205" s="6">
        <v>0.378</v>
      </c>
      <c r="Y205" s="6">
        <v>0.63700000000000001</v>
      </c>
      <c r="Z205" s="6">
        <v>0.27400000000000002</v>
      </c>
      <c r="AA205" s="6">
        <v>0.73</v>
      </c>
      <c r="AB205" s="6">
        <v>0.54600000000000004</v>
      </c>
      <c r="AC205" s="6">
        <v>0.41799999999999998</v>
      </c>
      <c r="AD205" s="6">
        <v>0.66900000000000004</v>
      </c>
      <c r="AE205" s="6">
        <v>0.61899999999999999</v>
      </c>
      <c r="AF205" s="6">
        <v>0.32800000000000001</v>
      </c>
      <c r="AG205" s="6">
        <v>0.51800000000000002</v>
      </c>
      <c r="AH205" s="6">
        <v>0.311</v>
      </c>
      <c r="AI205" s="6">
        <v>0.17599999999999999</v>
      </c>
      <c r="AJ205" s="6">
        <v>0.52300000000000002</v>
      </c>
      <c r="AK205" s="6">
        <v>0.36399999999999999</v>
      </c>
      <c r="AL205" s="6">
        <v>0.78700000000000003</v>
      </c>
      <c r="AM205" s="6">
        <v>0.89600000000000002</v>
      </c>
      <c r="AN205" s="6">
        <v>0.41099999999999998</v>
      </c>
      <c r="AO205" s="6">
        <v>0.751</v>
      </c>
      <c r="AP205" s="6">
        <v>0.52300000000000002</v>
      </c>
      <c r="AQ205" s="6">
        <v>0.68400000000000005</v>
      </c>
      <c r="AR205" s="6">
        <v>0.46300000000000002</v>
      </c>
      <c r="AS205" s="6">
        <v>0.42</v>
      </c>
      <c r="AT205" s="6">
        <v>0.28000000000000003</v>
      </c>
      <c r="AU205" s="6">
        <v>0.27700000000000002</v>
      </c>
      <c r="AV205" s="6">
        <v>0.52300000000000002</v>
      </c>
      <c r="AW205" s="6">
        <v>0.64</v>
      </c>
      <c r="AX205" s="6">
        <v>0.42899999999999999</v>
      </c>
      <c r="AY205" s="6">
        <v>0.56399999999999995</v>
      </c>
      <c r="AZ205" s="6">
        <v>0.58399999999999996</v>
      </c>
      <c r="BA205" s="6">
        <v>0.48199999999999998</v>
      </c>
      <c r="BB205" s="6">
        <v>0.36099999999999999</v>
      </c>
      <c r="BC205" s="6">
        <v>0.879</v>
      </c>
      <c r="BD205" s="6">
        <v>0.61399999999999999</v>
      </c>
      <c r="BE205" s="6">
        <v>0.59399999999999997</v>
      </c>
      <c r="BF205" s="7">
        <v>0</v>
      </c>
    </row>
    <row r="206" spans="1:58" x14ac:dyDescent="0.35">
      <c r="A206" s="4" t="s">
        <v>44</v>
      </c>
      <c r="B206" s="4" t="str">
        <f>VLOOKUP(A206,'DE-EN Country'!$A$1:$B$25,2,FALSE)</f>
        <v>Spanien</v>
      </c>
      <c r="C206" s="4" t="s">
        <v>4</v>
      </c>
      <c r="D206" s="4" t="s">
        <v>5</v>
      </c>
      <c r="E206" s="5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  <c r="P206" s="6">
        <v>0</v>
      </c>
      <c r="Q206" s="6">
        <v>327.173</v>
      </c>
      <c r="R206" s="6">
        <v>289.649</v>
      </c>
      <c r="S206" s="6">
        <v>269.58</v>
      </c>
      <c r="T206" s="6">
        <v>241.17500000000001</v>
      </c>
      <c r="U206" s="6">
        <v>298.65600000000001</v>
      </c>
      <c r="V206" s="6">
        <v>312.19200000000001</v>
      </c>
      <c r="W206" s="6">
        <v>343.85300000000001</v>
      </c>
      <c r="X206" s="6">
        <v>325.82600000000002</v>
      </c>
      <c r="Y206" s="6">
        <v>310.01100000000002</v>
      </c>
      <c r="Z206" s="6">
        <v>310.94499999999999</v>
      </c>
      <c r="AA206" s="6">
        <v>307.709</v>
      </c>
      <c r="AB206" s="6">
        <v>313.24099999999999</v>
      </c>
      <c r="AC206" s="6">
        <v>374.73899999999998</v>
      </c>
      <c r="AD206" s="6">
        <v>369.82400000000001</v>
      </c>
      <c r="AE206" s="6">
        <v>347.56900000000002</v>
      </c>
      <c r="AF206" s="6">
        <v>313.81400000000002</v>
      </c>
      <c r="AG206" s="6">
        <v>327.84800000000001</v>
      </c>
      <c r="AH206" s="6">
        <v>371.71800000000002</v>
      </c>
      <c r="AI206" s="6">
        <v>403.85399999999998</v>
      </c>
      <c r="AJ206" s="6">
        <v>398.46100000000001</v>
      </c>
      <c r="AK206" s="6">
        <v>398.827</v>
      </c>
      <c r="AL206" s="6">
        <v>378.65300000000002</v>
      </c>
      <c r="AM206" s="6">
        <v>362.22399999999999</v>
      </c>
      <c r="AN206" s="6">
        <v>383.71899999999999</v>
      </c>
      <c r="AO206" s="6">
        <v>378.07900000000001</v>
      </c>
      <c r="AP206" s="6">
        <v>354.85399999999998</v>
      </c>
      <c r="AQ206" s="6">
        <v>389.29700000000003</v>
      </c>
      <c r="AR206" s="6">
        <v>353.05</v>
      </c>
      <c r="AS206" s="6">
        <v>333.12299999999999</v>
      </c>
      <c r="AT206" s="6">
        <v>362.95400000000001</v>
      </c>
      <c r="AU206" s="6">
        <v>406.94099999999997</v>
      </c>
      <c r="AV206" s="6">
        <v>400.27100000000002</v>
      </c>
      <c r="AW206" s="6">
        <v>379.767</v>
      </c>
      <c r="AX206" s="6">
        <v>387.80799999999999</v>
      </c>
      <c r="AY206" s="6">
        <v>383.71600000000001</v>
      </c>
      <c r="AZ206" s="6">
        <v>375.07100000000003</v>
      </c>
      <c r="BA206" s="6">
        <v>399.62400000000002</v>
      </c>
      <c r="BB206" s="6">
        <v>407.65499999999997</v>
      </c>
      <c r="BC206" s="6">
        <v>407.34</v>
      </c>
      <c r="BD206" s="6">
        <v>365.01600000000002</v>
      </c>
      <c r="BE206" s="6">
        <v>422.72500000000002</v>
      </c>
      <c r="BF206" s="7">
        <v>421.84199999999998</v>
      </c>
    </row>
    <row r="207" spans="1:58" x14ac:dyDescent="0.35">
      <c r="A207" s="8" t="s">
        <v>44</v>
      </c>
      <c r="B207" s="4" t="str">
        <f>VLOOKUP(A207,'DE-EN Country'!$A$1:$B$25,2,FALSE)</f>
        <v>Spanien</v>
      </c>
      <c r="C207" s="4" t="s">
        <v>6</v>
      </c>
      <c r="D207" s="4" t="s">
        <v>5</v>
      </c>
      <c r="E207" s="5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0</v>
      </c>
      <c r="AR207" s="6">
        <v>0</v>
      </c>
      <c r="AS207" s="6">
        <v>0</v>
      </c>
      <c r="AT207" s="6">
        <v>0</v>
      </c>
      <c r="AU207" s="6">
        <v>0</v>
      </c>
      <c r="AV207" s="6">
        <v>0</v>
      </c>
      <c r="AW207" s="6">
        <v>0</v>
      </c>
      <c r="AX207" s="6">
        <v>0</v>
      </c>
      <c r="AY207" s="6">
        <v>0</v>
      </c>
      <c r="AZ207" s="6">
        <v>0</v>
      </c>
      <c r="BA207" s="6">
        <v>0</v>
      </c>
      <c r="BB207" s="6">
        <v>0</v>
      </c>
      <c r="BC207" s="6">
        <v>0</v>
      </c>
      <c r="BD207" s="6">
        <v>0</v>
      </c>
      <c r="BE207" s="6">
        <v>0</v>
      </c>
      <c r="BF207" s="7">
        <v>0</v>
      </c>
    </row>
    <row r="208" spans="1:58" x14ac:dyDescent="0.35">
      <c r="A208" s="8" t="s">
        <v>44</v>
      </c>
      <c r="B208" s="4" t="str">
        <f>VLOOKUP(A208,'DE-EN Country'!$A$1:$B$25,2,FALSE)</f>
        <v>Spanien</v>
      </c>
      <c r="C208" s="4" t="s">
        <v>7</v>
      </c>
      <c r="D208" s="4" t="s">
        <v>5</v>
      </c>
      <c r="E208" s="5">
        <v>3895</v>
      </c>
      <c r="F208" s="6">
        <v>4492</v>
      </c>
      <c r="G208" s="6">
        <v>4714</v>
      </c>
      <c r="H208" s="6">
        <v>5656</v>
      </c>
      <c r="I208" s="6">
        <v>5401</v>
      </c>
      <c r="J208" s="6">
        <v>3107</v>
      </c>
      <c r="K208" s="6">
        <v>2362</v>
      </c>
      <c r="L208" s="6">
        <v>2147</v>
      </c>
      <c r="M208" s="6">
        <v>1762</v>
      </c>
      <c r="N208" s="6">
        <v>1794</v>
      </c>
      <c r="O208" s="6">
        <v>1751</v>
      </c>
      <c r="P208" s="6">
        <v>2096</v>
      </c>
      <c r="Q208" s="6">
        <v>2334.9389999999999</v>
      </c>
      <c r="R208" s="6">
        <v>2221.1019999999999</v>
      </c>
      <c r="S208" s="6">
        <v>2939.1469999999999</v>
      </c>
      <c r="T208" s="6">
        <v>1999.999</v>
      </c>
      <c r="U208" s="6">
        <v>2084.83</v>
      </c>
      <c r="V208" s="6">
        <v>1669.954</v>
      </c>
      <c r="W208" s="6">
        <v>1239.25</v>
      </c>
      <c r="X208" s="6">
        <v>1179.297</v>
      </c>
      <c r="Y208" s="6">
        <v>1307.4870000000001</v>
      </c>
      <c r="Z208" s="6">
        <v>962.93</v>
      </c>
      <c r="AA208" s="6">
        <v>1065.145</v>
      </c>
      <c r="AB208" s="6">
        <v>1564.3869999999999</v>
      </c>
      <c r="AC208" s="6">
        <v>2469.9870000000001</v>
      </c>
      <c r="AD208" s="6">
        <v>2568.1570000000002</v>
      </c>
      <c r="AE208" s="6">
        <v>4765.308</v>
      </c>
      <c r="AF208" s="6">
        <v>5058.259</v>
      </c>
      <c r="AG208" s="6">
        <v>3662.8049999999998</v>
      </c>
      <c r="AH208" s="6">
        <v>3764.6930000000002</v>
      </c>
      <c r="AI208" s="6">
        <v>3061.7979999999998</v>
      </c>
      <c r="AJ208" s="6">
        <v>2165.6779999999999</v>
      </c>
      <c r="AK208" s="6">
        <v>1966.2180000000001</v>
      </c>
      <c r="AL208" s="6">
        <v>1676.01</v>
      </c>
      <c r="AM208" s="6">
        <v>2304.2849999999999</v>
      </c>
      <c r="AN208" s="6">
        <v>2620.4380000000001</v>
      </c>
      <c r="AO208" s="6">
        <v>2292.7350000000001</v>
      </c>
      <c r="AP208" s="6">
        <v>2671.7190000000001</v>
      </c>
      <c r="AQ208" s="6">
        <v>2321.9430000000002</v>
      </c>
      <c r="AR208" s="6">
        <v>2054.3200000000002</v>
      </c>
      <c r="AS208" s="6">
        <v>2061.877</v>
      </c>
      <c r="AT208" s="6">
        <v>1681.9110000000001</v>
      </c>
      <c r="AU208" s="6">
        <v>1607.9839999999999</v>
      </c>
      <c r="AV208" s="6">
        <v>1326.9590000000001</v>
      </c>
      <c r="AW208" s="6">
        <v>1330.232</v>
      </c>
      <c r="AX208" s="6">
        <v>1236.3219999999999</v>
      </c>
      <c r="AY208" s="6">
        <v>2830.893</v>
      </c>
      <c r="AZ208" s="6">
        <v>4945.8519999999999</v>
      </c>
      <c r="BA208" s="6">
        <v>3958.9650000000001</v>
      </c>
      <c r="BB208" s="6">
        <v>3064.5459999999998</v>
      </c>
      <c r="BC208" s="6">
        <v>3415.2429999999999</v>
      </c>
      <c r="BD208" s="6">
        <v>3175.9780000000001</v>
      </c>
      <c r="BE208" s="6">
        <v>3102.4110000000001</v>
      </c>
      <c r="BF208" s="7">
        <v>2413.8739999999998</v>
      </c>
    </row>
    <row r="209" spans="1:58" x14ac:dyDescent="0.35">
      <c r="A209" s="8" t="s">
        <v>44</v>
      </c>
      <c r="B209" s="4" t="str">
        <f>VLOOKUP(A209,'DE-EN Country'!$A$1:$B$25,2,FALSE)</f>
        <v>Spanien</v>
      </c>
      <c r="C209" s="4" t="s">
        <v>8</v>
      </c>
      <c r="D209" s="4" t="s">
        <v>5</v>
      </c>
      <c r="E209" s="5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0</v>
      </c>
      <c r="AW209" s="6">
        <v>0</v>
      </c>
      <c r="AX209" s="6">
        <v>0</v>
      </c>
      <c r="AY209" s="6">
        <v>0</v>
      </c>
      <c r="AZ209" s="6">
        <v>0</v>
      </c>
      <c r="BA209" s="6">
        <v>0</v>
      </c>
      <c r="BB209" s="6">
        <v>0</v>
      </c>
      <c r="BC209" s="6">
        <v>0</v>
      </c>
      <c r="BD209" s="6">
        <v>0</v>
      </c>
      <c r="BE209" s="6">
        <v>0</v>
      </c>
      <c r="BF209" s="7">
        <v>0</v>
      </c>
    </row>
    <row r="210" spans="1:58" x14ac:dyDescent="0.35">
      <c r="A210" s="8" t="s">
        <v>44</v>
      </c>
      <c r="B210" s="4" t="str">
        <f>VLOOKUP(A210,'DE-EN Country'!$A$1:$B$25,2,FALSE)</f>
        <v>Spanien</v>
      </c>
      <c r="C210" s="4" t="s">
        <v>9</v>
      </c>
      <c r="D210" s="4" t="s">
        <v>5</v>
      </c>
      <c r="E210" s="5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620.08600000000001</v>
      </c>
      <c r="R210" s="6">
        <v>530.77200000000005</v>
      </c>
      <c r="S210" s="6">
        <v>1052.798</v>
      </c>
      <c r="T210" s="6">
        <v>1385.25</v>
      </c>
      <c r="U210" s="6">
        <v>1473.5709999999999</v>
      </c>
      <c r="V210" s="6">
        <v>1673.287</v>
      </c>
      <c r="W210" s="6">
        <v>1812.1769999999999</v>
      </c>
      <c r="X210" s="6">
        <v>1558.9280000000001</v>
      </c>
      <c r="Y210" s="6">
        <v>1382.5530000000001</v>
      </c>
      <c r="Z210" s="6">
        <v>1074.8389999999999</v>
      </c>
      <c r="AA210" s="6">
        <v>757.22699999999998</v>
      </c>
      <c r="AB210" s="6">
        <v>560.82399999999996</v>
      </c>
      <c r="AC210" s="6">
        <v>554.68399999999997</v>
      </c>
      <c r="AD210" s="6">
        <v>737.95600000000002</v>
      </c>
      <c r="AE210" s="6">
        <v>821.15200000000004</v>
      </c>
      <c r="AF210" s="6">
        <v>1023.2670000000001</v>
      </c>
      <c r="AG210" s="6">
        <v>1287.4169999999999</v>
      </c>
      <c r="AH210" s="6">
        <v>1364.8779999999999</v>
      </c>
      <c r="AI210" s="6">
        <v>1788.279</v>
      </c>
      <c r="AJ210" s="6">
        <v>1529.6769999999999</v>
      </c>
      <c r="AK210" s="6">
        <v>1181.085</v>
      </c>
      <c r="AL210" s="6">
        <v>859.60900000000004</v>
      </c>
      <c r="AM210" s="6">
        <v>453.26900000000001</v>
      </c>
      <c r="AN210" s="6">
        <v>536.04200000000003</v>
      </c>
      <c r="AO210" s="6">
        <v>667.65599999999995</v>
      </c>
      <c r="AP210" s="6">
        <v>888.81700000000001</v>
      </c>
      <c r="AQ210" s="6">
        <v>1282.4390000000001</v>
      </c>
      <c r="AR210" s="6">
        <v>1075.7909999999999</v>
      </c>
      <c r="AS210" s="6">
        <v>1672.7370000000001</v>
      </c>
      <c r="AT210" s="6">
        <v>1702.873</v>
      </c>
      <c r="AU210" s="6">
        <v>1718.2619999999999</v>
      </c>
      <c r="AV210" s="6">
        <v>1748.633</v>
      </c>
      <c r="AW210" s="6">
        <v>1305.8420000000001</v>
      </c>
      <c r="AX210" s="6">
        <v>1090.796</v>
      </c>
      <c r="AY210" s="6">
        <v>592.31500000000005</v>
      </c>
      <c r="AZ210" s="6">
        <v>579.48</v>
      </c>
      <c r="BA210" s="6">
        <v>706.34799999999996</v>
      </c>
      <c r="BB210" s="6">
        <v>1194.992</v>
      </c>
      <c r="BC210" s="6">
        <v>1286.2539999999999</v>
      </c>
      <c r="BD210" s="6">
        <v>1349.962</v>
      </c>
      <c r="BE210" s="6">
        <v>2178.1239999999998</v>
      </c>
      <c r="BF210" s="7">
        <v>2496.7640000000001</v>
      </c>
    </row>
    <row r="211" spans="1:58" x14ac:dyDescent="0.35">
      <c r="A211" s="8" t="s">
        <v>44</v>
      </c>
      <c r="B211" s="4" t="str">
        <f>VLOOKUP(A211,'DE-EN Country'!$A$1:$B$25,2,FALSE)</f>
        <v>Spanien</v>
      </c>
      <c r="C211" s="4" t="s">
        <v>10</v>
      </c>
      <c r="D211" s="4" t="s">
        <v>5</v>
      </c>
      <c r="E211" s="5">
        <v>5625</v>
      </c>
      <c r="F211" s="6">
        <v>6137</v>
      </c>
      <c r="G211" s="6">
        <v>5443</v>
      </c>
      <c r="H211" s="6">
        <v>4442</v>
      </c>
      <c r="I211" s="6">
        <v>3934</v>
      </c>
      <c r="J211" s="6">
        <v>3272</v>
      </c>
      <c r="K211" s="6">
        <v>3546</v>
      </c>
      <c r="L211" s="6">
        <v>3686</v>
      </c>
      <c r="M211" s="6">
        <v>2720</v>
      </c>
      <c r="N211" s="6">
        <v>2401</v>
      </c>
      <c r="O211" s="6">
        <v>3903</v>
      </c>
      <c r="P211" s="6">
        <v>2688</v>
      </c>
      <c r="Q211" s="6">
        <v>4828.893</v>
      </c>
      <c r="R211" s="6">
        <v>4949.2020000000002</v>
      </c>
      <c r="S211" s="6">
        <v>4722.7449999999999</v>
      </c>
      <c r="T211" s="6">
        <v>4148.9350000000004</v>
      </c>
      <c r="U211" s="6">
        <v>3466.67</v>
      </c>
      <c r="V211" s="6">
        <v>3187.1</v>
      </c>
      <c r="W211" s="6">
        <v>3364.3850000000002</v>
      </c>
      <c r="X211" s="6">
        <v>3313.3029999999999</v>
      </c>
      <c r="Y211" s="6">
        <v>2874.03</v>
      </c>
      <c r="Z211" s="6">
        <v>3208.174</v>
      </c>
      <c r="AA211" s="6">
        <v>3979.6970000000001</v>
      </c>
      <c r="AB211" s="6">
        <v>5788.14</v>
      </c>
      <c r="AC211" s="6">
        <v>5334.7879999999996</v>
      </c>
      <c r="AD211" s="6">
        <v>4670.3810000000003</v>
      </c>
      <c r="AE211" s="6">
        <v>7702.2820000000002</v>
      </c>
      <c r="AF211" s="6">
        <v>4445.0370000000003</v>
      </c>
      <c r="AG211" s="6">
        <v>3308.038</v>
      </c>
      <c r="AH211" s="6">
        <v>2634.971</v>
      </c>
      <c r="AI211" s="6">
        <v>2575.4360000000001</v>
      </c>
      <c r="AJ211" s="6">
        <v>3130.4690000000001</v>
      </c>
      <c r="AK211" s="6">
        <v>2456.422</v>
      </c>
      <c r="AL211" s="6">
        <v>4319.1689999999999</v>
      </c>
      <c r="AM211" s="6">
        <v>4559.3829999999998</v>
      </c>
      <c r="AN211" s="6">
        <v>4358.8310000000001</v>
      </c>
      <c r="AO211" s="6">
        <v>6027.6840000000002</v>
      </c>
      <c r="AP211" s="6">
        <v>3694.752</v>
      </c>
      <c r="AQ211" s="6">
        <v>4921.7349999999997</v>
      </c>
      <c r="AR211" s="6">
        <v>4663.067</v>
      </c>
      <c r="AS211" s="6">
        <v>4677.652</v>
      </c>
      <c r="AT211" s="6">
        <v>3694.752</v>
      </c>
      <c r="AU211" s="6">
        <v>3441.7689999999998</v>
      </c>
      <c r="AV211" s="6">
        <v>2892.232</v>
      </c>
      <c r="AW211" s="6">
        <v>3893.36</v>
      </c>
      <c r="AX211" s="6">
        <v>3809.8</v>
      </c>
      <c r="AY211" s="6">
        <v>7443.5280000000002</v>
      </c>
      <c r="AZ211" s="6">
        <v>5464.17</v>
      </c>
      <c r="BA211" s="6">
        <v>4622.5150000000003</v>
      </c>
      <c r="BB211" s="6">
        <v>4267.6819999999998</v>
      </c>
      <c r="BC211" s="6">
        <v>5594.7950000000001</v>
      </c>
      <c r="BD211" s="6">
        <v>3691.047</v>
      </c>
      <c r="BE211" s="6">
        <v>3960.7829999999999</v>
      </c>
      <c r="BF211" s="7">
        <v>3341.0059999999999</v>
      </c>
    </row>
    <row r="212" spans="1:58" x14ac:dyDescent="0.35">
      <c r="A212" s="4" t="s">
        <v>45</v>
      </c>
      <c r="B212" s="4" t="str">
        <f>VLOOKUP(A212,'DE-EN Country'!$A$1:$B$25,2,FALSE)</f>
        <v>Schweden</v>
      </c>
      <c r="C212" s="4" t="s">
        <v>4</v>
      </c>
      <c r="D212" s="4" t="s">
        <v>5</v>
      </c>
      <c r="E212" s="5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1289.25</v>
      </c>
      <c r="R212" s="6">
        <v>1213.0170000000001</v>
      </c>
      <c r="S212" s="6">
        <v>1228.721</v>
      </c>
      <c r="T212" s="6">
        <v>1066.866</v>
      </c>
      <c r="U212" s="6">
        <v>810.99599999999998</v>
      </c>
      <c r="V212" s="6">
        <v>613.572</v>
      </c>
      <c r="W212" s="6">
        <v>562.43700000000001</v>
      </c>
      <c r="X212" s="6">
        <v>585.24800000000005</v>
      </c>
      <c r="Y212" s="6">
        <v>654.22699999999998</v>
      </c>
      <c r="Z212" s="6">
        <v>878.05</v>
      </c>
      <c r="AA212" s="6">
        <v>1010.54</v>
      </c>
      <c r="AB212" s="6">
        <v>1208.5319999999999</v>
      </c>
      <c r="AC212" s="6">
        <v>1269.1849999999999</v>
      </c>
      <c r="AD212" s="6">
        <v>1147.2249999999999</v>
      </c>
      <c r="AE212" s="6">
        <v>1153.114</v>
      </c>
      <c r="AF212" s="6">
        <v>898.97299999999996</v>
      </c>
      <c r="AG212" s="6">
        <v>659.06600000000003</v>
      </c>
      <c r="AH212" s="6">
        <v>567.87300000000005</v>
      </c>
      <c r="AI212" s="6">
        <v>542.39099999999996</v>
      </c>
      <c r="AJ212" s="6">
        <v>574.56600000000003</v>
      </c>
      <c r="AK212" s="6">
        <v>678.03700000000003</v>
      </c>
      <c r="AL212" s="6">
        <v>849.58100000000002</v>
      </c>
      <c r="AM212" s="6">
        <v>1148.684</v>
      </c>
      <c r="AN212" s="6">
        <v>1432.65</v>
      </c>
      <c r="AO212" s="6">
        <v>1471.6610000000001</v>
      </c>
      <c r="AP212" s="6">
        <v>1242.836</v>
      </c>
      <c r="AQ212" s="6">
        <v>1315.9639999999999</v>
      </c>
      <c r="AR212" s="6">
        <v>1115.643</v>
      </c>
      <c r="AS212" s="6">
        <v>882.61099999999999</v>
      </c>
      <c r="AT212" s="6">
        <v>651.38499999999999</v>
      </c>
      <c r="AU212" s="6">
        <v>633.65</v>
      </c>
      <c r="AV212" s="6">
        <v>633.90899999999999</v>
      </c>
      <c r="AW212" s="6">
        <v>674.75400000000002</v>
      </c>
      <c r="AX212" s="6">
        <v>918.60500000000002</v>
      </c>
      <c r="AY212" s="6">
        <v>1203.461</v>
      </c>
      <c r="AZ212" s="6">
        <v>1285.3699999999999</v>
      </c>
      <c r="BA212" s="6">
        <v>1305.0070000000001</v>
      </c>
      <c r="BB212" s="6">
        <v>1112.2850000000001</v>
      </c>
      <c r="BC212" s="6">
        <v>1086.913</v>
      </c>
      <c r="BD212" s="6">
        <v>826.04200000000003</v>
      </c>
      <c r="BE212" s="6">
        <v>790.79700000000003</v>
      </c>
      <c r="BF212" s="7">
        <v>0</v>
      </c>
    </row>
    <row r="213" spans="1:58" x14ac:dyDescent="0.35">
      <c r="A213" s="8" t="s">
        <v>45</v>
      </c>
      <c r="B213" s="4" t="str">
        <f>VLOOKUP(A213,'DE-EN Country'!$A$1:$B$25,2,FALSE)</f>
        <v>Schweden</v>
      </c>
      <c r="C213" s="4" t="s">
        <v>6</v>
      </c>
      <c r="D213" s="4" t="s">
        <v>5</v>
      </c>
      <c r="E213" s="5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  <c r="AQ213" s="6">
        <v>0</v>
      </c>
      <c r="AR213" s="6">
        <v>0</v>
      </c>
      <c r="AS213" s="6">
        <v>0</v>
      </c>
      <c r="AT213" s="6">
        <v>0</v>
      </c>
      <c r="AU213" s="6">
        <v>0</v>
      </c>
      <c r="AV213" s="6">
        <v>0</v>
      </c>
      <c r="AW213" s="6">
        <v>0</v>
      </c>
      <c r="AX213" s="6">
        <v>0</v>
      </c>
      <c r="AY213" s="6">
        <v>0</v>
      </c>
      <c r="AZ213" s="6">
        <v>0</v>
      </c>
      <c r="BA213" s="6">
        <v>0</v>
      </c>
      <c r="BB213" s="6">
        <v>0</v>
      </c>
      <c r="BC213" s="6">
        <v>0</v>
      </c>
      <c r="BD213" s="6">
        <v>0</v>
      </c>
      <c r="BE213" s="6">
        <v>0</v>
      </c>
      <c r="BF213" s="7">
        <v>0</v>
      </c>
    </row>
    <row r="214" spans="1:58" x14ac:dyDescent="0.35">
      <c r="A214" s="8" t="s">
        <v>45</v>
      </c>
      <c r="B214" s="4" t="str">
        <f>VLOOKUP(A214,'DE-EN Country'!$A$1:$B$25,2,FALSE)</f>
        <v>Schweden</v>
      </c>
      <c r="C214" s="4" t="s">
        <v>7</v>
      </c>
      <c r="D214" s="4" t="s">
        <v>5</v>
      </c>
      <c r="E214" s="5">
        <v>7133</v>
      </c>
      <c r="F214" s="6">
        <v>6598</v>
      </c>
      <c r="G214" s="6">
        <v>6283</v>
      </c>
      <c r="H214" s="6">
        <v>5471</v>
      </c>
      <c r="I214" s="6">
        <v>5498</v>
      </c>
      <c r="J214" s="6">
        <v>4588</v>
      </c>
      <c r="K214" s="6">
        <v>3765</v>
      </c>
      <c r="L214" s="6">
        <v>3900</v>
      </c>
      <c r="M214" s="6">
        <v>4357</v>
      </c>
      <c r="N214" s="6">
        <v>4553</v>
      </c>
      <c r="O214" s="6">
        <v>4448</v>
      </c>
      <c r="P214" s="6">
        <v>4338</v>
      </c>
      <c r="Q214" s="6">
        <v>5767.7449999999999</v>
      </c>
      <c r="R214" s="6">
        <v>5449.7160000000003</v>
      </c>
      <c r="S214" s="6">
        <v>5407.0789999999997</v>
      </c>
      <c r="T214" s="6">
        <v>4750.4309999999996</v>
      </c>
      <c r="U214" s="6">
        <v>4625.0950000000003</v>
      </c>
      <c r="V214" s="6">
        <v>4100.6959999999999</v>
      </c>
      <c r="W214" s="6">
        <v>5143.1570000000002</v>
      </c>
      <c r="X214" s="6">
        <v>5367.6540000000005</v>
      </c>
      <c r="Y214" s="6">
        <v>5840.2039999999997</v>
      </c>
      <c r="Z214" s="6">
        <v>5504.8109999999997</v>
      </c>
      <c r="AA214" s="6">
        <v>5905.7870000000003</v>
      </c>
      <c r="AB214" s="6">
        <v>6001.4759999999997</v>
      </c>
      <c r="AC214" s="6">
        <v>6736.174</v>
      </c>
      <c r="AD214" s="6">
        <v>6650.0450000000001</v>
      </c>
      <c r="AE214" s="6">
        <v>6591.8630000000003</v>
      </c>
      <c r="AF214" s="6">
        <v>4903.99</v>
      </c>
      <c r="AG214" s="6">
        <v>6070.0789999999997</v>
      </c>
      <c r="AH214" s="6">
        <v>3862.7710000000002</v>
      </c>
      <c r="AI214" s="6">
        <v>3124.5790000000002</v>
      </c>
      <c r="AJ214" s="6">
        <v>3617.0590000000002</v>
      </c>
      <c r="AK214" s="6">
        <v>3863.9090000000001</v>
      </c>
      <c r="AL214" s="6">
        <v>3962.2570000000001</v>
      </c>
      <c r="AM214" s="6">
        <v>5469.3990000000003</v>
      </c>
      <c r="AN214" s="6">
        <v>6125.4769999999999</v>
      </c>
      <c r="AO214" s="6">
        <v>6406.7879999999996</v>
      </c>
      <c r="AP214" s="6">
        <v>5456.2169999999996</v>
      </c>
      <c r="AQ214" s="6">
        <v>5766.357</v>
      </c>
      <c r="AR214" s="6">
        <v>5379.4809999999998</v>
      </c>
      <c r="AS214" s="6">
        <v>5367.8850000000002</v>
      </c>
      <c r="AT214" s="6">
        <v>4889.143</v>
      </c>
      <c r="AU214" s="6">
        <v>4950.4650000000001</v>
      </c>
      <c r="AV214" s="6">
        <v>3827.201</v>
      </c>
      <c r="AW214" s="6">
        <v>4464.3540000000003</v>
      </c>
      <c r="AX214" s="6">
        <v>5660.0860000000002</v>
      </c>
      <c r="AY214" s="6">
        <v>6333.0649999999996</v>
      </c>
      <c r="AZ214" s="6">
        <v>6121.8310000000001</v>
      </c>
      <c r="BA214" s="6">
        <v>5931.12</v>
      </c>
      <c r="BB214" s="6">
        <v>6441.9390000000003</v>
      </c>
      <c r="BC214" s="6">
        <v>6298.62</v>
      </c>
      <c r="BD214" s="6">
        <v>6218.2179999999998</v>
      </c>
      <c r="BE214" s="6">
        <v>6078.77</v>
      </c>
      <c r="BF214" s="7">
        <v>0</v>
      </c>
    </row>
    <row r="215" spans="1:58" x14ac:dyDescent="0.35">
      <c r="A215" s="8" t="s">
        <v>45</v>
      </c>
      <c r="B215" s="4" t="str">
        <f>VLOOKUP(A215,'DE-EN Country'!$A$1:$B$25,2,FALSE)</f>
        <v>Schweden</v>
      </c>
      <c r="C215" s="4" t="s">
        <v>8</v>
      </c>
      <c r="D215" s="4" t="s">
        <v>5</v>
      </c>
      <c r="E215" s="5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0</v>
      </c>
      <c r="BB215" s="6">
        <v>0</v>
      </c>
      <c r="BC215" s="6">
        <v>0</v>
      </c>
      <c r="BD215" s="6">
        <v>0</v>
      </c>
      <c r="BE215" s="6">
        <v>0</v>
      </c>
      <c r="BF215" s="7">
        <v>0</v>
      </c>
    </row>
    <row r="216" spans="1:58" x14ac:dyDescent="0.35">
      <c r="A216" s="8" t="s">
        <v>45</v>
      </c>
      <c r="B216" s="4" t="str">
        <f>VLOOKUP(A216,'DE-EN Country'!$A$1:$B$25,2,FALSE)</f>
        <v>Schweden</v>
      </c>
      <c r="C216" s="4" t="s">
        <v>9</v>
      </c>
      <c r="D216" s="4" t="s">
        <v>5</v>
      </c>
      <c r="E216" s="5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0</v>
      </c>
      <c r="AU216" s="6">
        <v>0</v>
      </c>
      <c r="AV216" s="6">
        <v>0</v>
      </c>
      <c r="AW216" s="6">
        <v>0</v>
      </c>
      <c r="AX216" s="6">
        <v>0</v>
      </c>
      <c r="AY216" s="6">
        <v>0</v>
      </c>
      <c r="AZ216" s="6">
        <v>0</v>
      </c>
      <c r="BA216" s="6">
        <v>0</v>
      </c>
      <c r="BB216" s="6">
        <v>0</v>
      </c>
      <c r="BC216" s="6">
        <v>0</v>
      </c>
      <c r="BD216" s="6">
        <v>0</v>
      </c>
      <c r="BE216" s="6">
        <v>0</v>
      </c>
      <c r="BF216" s="7">
        <v>0</v>
      </c>
    </row>
    <row r="217" spans="1:58" x14ac:dyDescent="0.35">
      <c r="A217" s="8" t="s">
        <v>45</v>
      </c>
      <c r="B217" s="4" t="str">
        <f>VLOOKUP(A217,'DE-EN Country'!$A$1:$B$25,2,FALSE)</f>
        <v>Schweden</v>
      </c>
      <c r="C217" s="4" t="s">
        <v>10</v>
      </c>
      <c r="D217" s="4" t="s">
        <v>5</v>
      </c>
      <c r="E217" s="5">
        <v>1440</v>
      </c>
      <c r="F217" s="6">
        <v>1423</v>
      </c>
      <c r="G217" s="6">
        <v>1030</v>
      </c>
      <c r="H217" s="6">
        <v>1087</v>
      </c>
      <c r="I217" s="6">
        <v>890</v>
      </c>
      <c r="J217" s="6">
        <v>931</v>
      </c>
      <c r="K217" s="6">
        <v>842</v>
      </c>
      <c r="L217" s="6">
        <v>1195</v>
      </c>
      <c r="M217" s="6">
        <v>1019</v>
      </c>
      <c r="N217" s="6">
        <v>1448</v>
      </c>
      <c r="O217" s="6">
        <v>1783</v>
      </c>
      <c r="P217" s="6">
        <v>2338</v>
      </c>
      <c r="Q217" s="6">
        <v>1963.07</v>
      </c>
      <c r="R217" s="6">
        <v>1356.461</v>
      </c>
      <c r="S217" s="6">
        <v>1699.002</v>
      </c>
      <c r="T217" s="6">
        <v>1438.01</v>
      </c>
      <c r="U217" s="6">
        <v>1079.2380000000001</v>
      </c>
      <c r="V217" s="6">
        <v>1301.7139999999999</v>
      </c>
      <c r="W217" s="6">
        <v>1012.11</v>
      </c>
      <c r="X217" s="6">
        <v>1102</v>
      </c>
      <c r="Y217" s="6">
        <v>990</v>
      </c>
      <c r="Z217" s="6">
        <v>1900</v>
      </c>
      <c r="AA217" s="6">
        <v>1635.7</v>
      </c>
      <c r="AB217" s="6">
        <v>1800.277</v>
      </c>
      <c r="AC217" s="6">
        <v>1514.412</v>
      </c>
      <c r="AD217" s="6">
        <v>1127.5809999999999</v>
      </c>
      <c r="AE217" s="6">
        <v>1159.9970000000001</v>
      </c>
      <c r="AF217" s="6">
        <v>1288.867</v>
      </c>
      <c r="AG217" s="6">
        <v>1034.374</v>
      </c>
      <c r="AH217" s="6">
        <v>1328.239</v>
      </c>
      <c r="AI217" s="6">
        <v>652.73900000000003</v>
      </c>
      <c r="AJ217" s="6">
        <v>1293.9390000000001</v>
      </c>
      <c r="AK217" s="6">
        <v>1947.922</v>
      </c>
      <c r="AL217" s="6">
        <v>1987.5070000000001</v>
      </c>
      <c r="AM217" s="6">
        <v>1661.127</v>
      </c>
      <c r="AN217" s="6">
        <v>1641.6410000000001</v>
      </c>
      <c r="AO217" s="6">
        <v>1840.125</v>
      </c>
      <c r="AP217" s="6">
        <v>2085.558</v>
      </c>
      <c r="AQ217" s="6">
        <v>2375.3310000000001</v>
      </c>
      <c r="AR217" s="6">
        <v>1325.816</v>
      </c>
      <c r="AS217" s="6">
        <v>1408.6479999999999</v>
      </c>
      <c r="AT217" s="6">
        <v>1356.9</v>
      </c>
      <c r="AU217" s="6">
        <v>1055.425</v>
      </c>
      <c r="AV217" s="6">
        <v>1197.0809999999999</v>
      </c>
      <c r="AW217" s="6">
        <v>1656.902</v>
      </c>
      <c r="AX217" s="6">
        <v>1637.777</v>
      </c>
      <c r="AY217" s="6">
        <v>1484.4449999999999</v>
      </c>
      <c r="AZ217" s="6">
        <v>2478.308</v>
      </c>
      <c r="BA217" s="6">
        <v>3513.817</v>
      </c>
      <c r="BB217" s="6">
        <v>3051.1819999999998</v>
      </c>
      <c r="BC217" s="6">
        <v>2975.2910000000002</v>
      </c>
      <c r="BD217" s="6">
        <v>2503.0250000000001</v>
      </c>
      <c r="BE217" s="6">
        <v>1668.4860000000001</v>
      </c>
      <c r="BF217" s="7">
        <v>0</v>
      </c>
    </row>
    <row r="218" spans="1:58" hidden="1" x14ac:dyDescent="0.35">
      <c r="A218" s="4" t="s">
        <v>46</v>
      </c>
      <c r="B218" s="4" t="e">
        <f>VLOOKUP(A218,'DE-EN Country'!$A$1:$B$25,2,FALSE)</f>
        <v>#N/A</v>
      </c>
      <c r="C218" s="4" t="s">
        <v>4</v>
      </c>
      <c r="D218" s="4" t="s">
        <v>5</v>
      </c>
      <c r="E218" s="5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150.65600000000001</v>
      </c>
      <c r="R218" s="6">
        <v>143.57499999999999</v>
      </c>
      <c r="S218" s="6">
        <v>162.697</v>
      </c>
      <c r="T218" s="6">
        <v>152.673</v>
      </c>
      <c r="U218" s="6">
        <v>160.453</v>
      </c>
      <c r="V218" s="6">
        <v>157.03200000000001</v>
      </c>
      <c r="W218" s="6">
        <v>166.46799999999999</v>
      </c>
      <c r="X218" s="6">
        <v>161.91399999999999</v>
      </c>
      <c r="Y218" s="6">
        <v>162.66900000000001</v>
      </c>
      <c r="Z218" s="6">
        <v>174.197</v>
      </c>
      <c r="AA218" s="6">
        <v>174.126</v>
      </c>
      <c r="AB218" s="6">
        <v>178.43100000000001</v>
      </c>
      <c r="AC218" s="6">
        <v>188.53700000000001</v>
      </c>
      <c r="AD218" s="6">
        <v>177.65799999999999</v>
      </c>
      <c r="AE218" s="6">
        <v>199.352</v>
      </c>
      <c r="AF218" s="6">
        <v>228.553</v>
      </c>
      <c r="AG218" s="6">
        <v>200.155</v>
      </c>
      <c r="AH218" s="6">
        <v>192.44499999999999</v>
      </c>
      <c r="AI218" s="6">
        <v>197.82400000000001</v>
      </c>
      <c r="AJ218" s="6">
        <v>192.17699999999999</v>
      </c>
      <c r="AK218" s="6">
        <v>193.84800000000001</v>
      </c>
      <c r="AL218" s="6">
        <v>297.60700000000003</v>
      </c>
      <c r="AM218" s="6">
        <v>222.429</v>
      </c>
      <c r="AN218" s="6">
        <v>242.071</v>
      </c>
      <c r="AO218" s="6">
        <v>266.35500000000002</v>
      </c>
      <c r="AP218" s="6">
        <v>243.76300000000001</v>
      </c>
      <c r="AQ218" s="6">
        <v>270.63600000000002</v>
      </c>
      <c r="AR218" s="6">
        <v>242.136</v>
      </c>
      <c r="AS218" s="6">
        <v>254.50200000000001</v>
      </c>
      <c r="AT218" s="6">
        <v>267.87200000000001</v>
      </c>
      <c r="AU218" s="6">
        <v>253.34100000000001</v>
      </c>
      <c r="AV218" s="6">
        <v>278.91500000000002</v>
      </c>
      <c r="AW218" s="6">
        <v>275.88299999999998</v>
      </c>
      <c r="AX218" s="6">
        <v>272.34500000000003</v>
      </c>
      <c r="AY218" s="6">
        <v>292.52</v>
      </c>
      <c r="AZ218" s="6">
        <v>310.18799999999999</v>
      </c>
      <c r="BA218" s="6">
        <v>328.36700000000002</v>
      </c>
      <c r="BB218" s="6">
        <v>307.488</v>
      </c>
      <c r="BC218" s="6">
        <v>340.10300000000001</v>
      </c>
      <c r="BD218" s="6">
        <v>332.18599999999998</v>
      </c>
      <c r="BE218" s="6">
        <v>343.17500000000001</v>
      </c>
      <c r="BF218" s="7">
        <v>0</v>
      </c>
    </row>
    <row r="219" spans="1:58" hidden="1" x14ac:dyDescent="0.35">
      <c r="A219" s="8" t="s">
        <v>46</v>
      </c>
      <c r="B219" s="4" t="e">
        <f>VLOOKUP(A219,'DE-EN Country'!$A$1:$B$25,2,FALSE)</f>
        <v>#N/A</v>
      </c>
      <c r="C219" s="4" t="s">
        <v>6</v>
      </c>
      <c r="D219" s="4" t="s">
        <v>5</v>
      </c>
      <c r="E219" s="5">
        <v>301</v>
      </c>
      <c r="F219" s="6">
        <v>279</v>
      </c>
      <c r="G219" s="6">
        <v>308</v>
      </c>
      <c r="H219" s="6">
        <v>287</v>
      </c>
      <c r="I219" s="6">
        <v>300</v>
      </c>
      <c r="J219" s="6">
        <v>270</v>
      </c>
      <c r="K219" s="6">
        <v>329</v>
      </c>
      <c r="L219" s="6">
        <v>335</v>
      </c>
      <c r="M219" s="6">
        <v>317</v>
      </c>
      <c r="N219" s="6">
        <v>347</v>
      </c>
      <c r="O219" s="6">
        <v>378</v>
      </c>
      <c r="P219" s="6">
        <v>361</v>
      </c>
      <c r="Q219" s="6">
        <v>427.80700000000002</v>
      </c>
      <c r="R219" s="6">
        <v>370.07900000000001</v>
      </c>
      <c r="S219" s="6">
        <v>407.42899999999997</v>
      </c>
      <c r="T219" s="6">
        <v>369.99299999999999</v>
      </c>
      <c r="U219" s="6">
        <v>372.46499999999997</v>
      </c>
      <c r="V219" s="6">
        <v>358.79899999999998</v>
      </c>
      <c r="W219" s="6">
        <v>338.08499999999998</v>
      </c>
      <c r="X219" s="6">
        <v>381.33600000000001</v>
      </c>
      <c r="Y219" s="6">
        <v>419.5</v>
      </c>
      <c r="Z219" s="6">
        <v>483.07799999999997</v>
      </c>
      <c r="AA219" s="6">
        <v>506.33100000000002</v>
      </c>
      <c r="AB219" s="6">
        <v>518.524</v>
      </c>
      <c r="AC219" s="6">
        <v>557.351</v>
      </c>
      <c r="AD219" s="6">
        <v>480.99299999999999</v>
      </c>
      <c r="AE219" s="6">
        <v>539.31700000000001</v>
      </c>
      <c r="AF219" s="6">
        <v>520.51499999999999</v>
      </c>
      <c r="AG219" s="6">
        <v>505.89100000000002</v>
      </c>
      <c r="AH219" s="6">
        <v>475.19</v>
      </c>
      <c r="AI219" s="6">
        <v>462.05599999999998</v>
      </c>
      <c r="AJ219" s="6">
        <v>483.41800000000001</v>
      </c>
      <c r="AK219" s="6">
        <v>468.18700000000001</v>
      </c>
      <c r="AL219" s="6">
        <v>567.09699999999998</v>
      </c>
      <c r="AM219" s="6">
        <v>591.41099999999994</v>
      </c>
      <c r="AN219" s="6">
        <v>623.947</v>
      </c>
      <c r="AO219" s="6">
        <v>647.95699999999999</v>
      </c>
      <c r="AP219" s="6">
        <v>1456.3119999999999</v>
      </c>
      <c r="AQ219" s="6">
        <v>643.851</v>
      </c>
      <c r="AR219" s="6">
        <v>619.37099999999998</v>
      </c>
      <c r="AS219" s="6">
        <v>605.98099999999999</v>
      </c>
      <c r="AT219" s="6">
        <v>534.79899999999998</v>
      </c>
      <c r="AU219" s="6">
        <v>543.81700000000001</v>
      </c>
      <c r="AV219" s="6">
        <v>521.03</v>
      </c>
      <c r="AW219" s="6">
        <v>563.45299999999997</v>
      </c>
      <c r="AX219" s="6">
        <v>641.19799999999998</v>
      </c>
      <c r="AY219" s="6">
        <v>694.28399999999999</v>
      </c>
      <c r="AZ219" s="6">
        <v>734.92600000000004</v>
      </c>
      <c r="BA219" s="6">
        <v>747.62</v>
      </c>
      <c r="BB219" s="6">
        <v>684.14499999999998</v>
      </c>
      <c r="BC219" s="6">
        <v>749.76900000000001</v>
      </c>
      <c r="BD219" s="6">
        <v>700.58299999999997</v>
      </c>
      <c r="BE219" s="6">
        <v>608.13599999999997</v>
      </c>
      <c r="BF219" s="7">
        <v>0</v>
      </c>
    </row>
    <row r="220" spans="1:58" hidden="1" x14ac:dyDescent="0.35">
      <c r="A220" s="8" t="s">
        <v>46</v>
      </c>
      <c r="B220" s="4" t="e">
        <f>VLOOKUP(A220,'DE-EN Country'!$A$1:$B$25,2,FALSE)</f>
        <v>#N/A</v>
      </c>
      <c r="C220" s="4" t="s">
        <v>7</v>
      </c>
      <c r="D220" s="4" t="s">
        <v>5</v>
      </c>
      <c r="E220" s="5">
        <v>5403</v>
      </c>
      <c r="F220" s="6">
        <v>4992</v>
      </c>
      <c r="G220" s="6">
        <v>6596</v>
      </c>
      <c r="H220" s="6">
        <v>6816</v>
      </c>
      <c r="I220" s="6">
        <v>6508</v>
      </c>
      <c r="J220" s="6">
        <v>6206</v>
      </c>
      <c r="K220" s="6">
        <v>6021</v>
      </c>
      <c r="L220" s="6">
        <v>5446</v>
      </c>
      <c r="M220" s="6">
        <v>4302</v>
      </c>
      <c r="N220" s="6">
        <v>3986</v>
      </c>
      <c r="O220" s="6">
        <v>3656</v>
      </c>
      <c r="P220" s="6">
        <v>5867</v>
      </c>
      <c r="Q220" s="6">
        <v>5576.759</v>
      </c>
      <c r="R220" s="6">
        <v>4235.9080000000004</v>
      </c>
      <c r="S220" s="6">
        <v>5665.8270000000002</v>
      </c>
      <c r="T220" s="6">
        <v>7124.8209999999999</v>
      </c>
      <c r="U220" s="6">
        <v>7362.8540000000003</v>
      </c>
      <c r="V220" s="6">
        <v>5562.8370000000004</v>
      </c>
      <c r="W220" s="6">
        <v>4706.0429999999997</v>
      </c>
      <c r="X220" s="6">
        <v>4806.8</v>
      </c>
      <c r="Y220" s="6">
        <v>3771.3249999999998</v>
      </c>
      <c r="Z220" s="6">
        <v>2340.5520000000001</v>
      </c>
      <c r="AA220" s="6">
        <v>2232.4430000000002</v>
      </c>
      <c r="AB220" s="6">
        <v>4928.3549999999996</v>
      </c>
      <c r="AC220" s="6">
        <v>4530.5510000000004</v>
      </c>
      <c r="AD220" s="6">
        <v>3642.9740000000002</v>
      </c>
      <c r="AE220" s="6">
        <v>6229.6049999999996</v>
      </c>
      <c r="AF220" s="6">
        <v>6304.6490000000003</v>
      </c>
      <c r="AG220" s="6">
        <v>6452.8779999999997</v>
      </c>
      <c r="AH220" s="6">
        <v>5650.1139999999996</v>
      </c>
      <c r="AI220" s="6">
        <v>5825.2039999999997</v>
      </c>
      <c r="AJ220" s="6">
        <v>5549.2920000000004</v>
      </c>
      <c r="AK220" s="6">
        <v>3645.18</v>
      </c>
      <c r="AL220" s="6">
        <v>2426.6790000000001</v>
      </c>
      <c r="AM220" s="6">
        <v>3685.2730000000001</v>
      </c>
      <c r="AN220" s="6">
        <v>5922.9520000000002</v>
      </c>
      <c r="AO220" s="6">
        <v>7616.0129999999999</v>
      </c>
      <c r="AP220" s="6">
        <v>7142.1450000000004</v>
      </c>
      <c r="AQ220" s="6">
        <v>7682.6130000000003</v>
      </c>
      <c r="AR220" s="6">
        <v>9934.7029999999995</v>
      </c>
      <c r="AS220" s="6">
        <v>11538.156999999999</v>
      </c>
      <c r="AT220" s="6">
        <v>9566.5650000000005</v>
      </c>
      <c r="AU220" s="6">
        <v>7599.8419999999996</v>
      </c>
      <c r="AV220" s="6">
        <v>6923.6880000000001</v>
      </c>
      <c r="AW220" s="6">
        <v>5647.7939999999999</v>
      </c>
      <c r="AX220" s="6">
        <v>5075.4970000000003</v>
      </c>
      <c r="AY220" s="6">
        <v>4480.3459999999995</v>
      </c>
      <c r="AZ220" s="6">
        <v>5047.777</v>
      </c>
      <c r="BA220" s="6">
        <v>5444.2969999999996</v>
      </c>
      <c r="BB220" s="6">
        <v>7111.4459999999999</v>
      </c>
      <c r="BC220" s="6">
        <v>9545.9179999999997</v>
      </c>
      <c r="BD220" s="6">
        <v>9079</v>
      </c>
      <c r="BE220" s="6">
        <v>8973.2369999999992</v>
      </c>
      <c r="BF220" s="7">
        <v>0</v>
      </c>
    </row>
    <row r="221" spans="1:58" hidden="1" x14ac:dyDescent="0.35">
      <c r="A221" s="8" t="s">
        <v>46</v>
      </c>
      <c r="B221" s="4" t="e">
        <f>VLOOKUP(A221,'DE-EN Country'!$A$1:$B$25,2,FALSE)</f>
        <v>#N/A</v>
      </c>
      <c r="C221" s="4" t="s">
        <v>8</v>
      </c>
      <c r="D221" s="4" t="s">
        <v>5</v>
      </c>
      <c r="E221" s="5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518.524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>
        <v>0</v>
      </c>
      <c r="BB221" s="6">
        <v>0</v>
      </c>
      <c r="BC221" s="6">
        <v>0</v>
      </c>
      <c r="BD221" s="6">
        <v>0</v>
      </c>
      <c r="BE221" s="6">
        <v>0</v>
      </c>
      <c r="BF221" s="7">
        <v>0</v>
      </c>
    </row>
    <row r="222" spans="1:58" hidden="1" x14ac:dyDescent="0.35">
      <c r="A222" s="8" t="s">
        <v>46</v>
      </c>
      <c r="B222" s="4" t="e">
        <f>VLOOKUP(A222,'DE-EN Country'!$A$1:$B$25,2,FALSE)</f>
        <v>#N/A</v>
      </c>
      <c r="C222" s="4" t="s">
        <v>9</v>
      </c>
      <c r="D222" s="4" t="s">
        <v>5</v>
      </c>
      <c r="E222" s="5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71.087999999999994</v>
      </c>
      <c r="R222" s="6">
        <v>122.22199999999999</v>
      </c>
      <c r="S222" s="6">
        <v>152.12</v>
      </c>
      <c r="T222" s="6">
        <v>194.58799999999999</v>
      </c>
      <c r="U222" s="6">
        <v>256.45999999999998</v>
      </c>
      <c r="V222" s="6">
        <v>257.06799999999998</v>
      </c>
      <c r="W222" s="6">
        <v>300.89999999999998</v>
      </c>
      <c r="X222" s="6">
        <v>307.01</v>
      </c>
      <c r="Y222" s="6">
        <v>312.84800000000001</v>
      </c>
      <c r="Z222" s="6">
        <v>311.10199999999998</v>
      </c>
      <c r="AA222" s="6">
        <v>237.92099999999999</v>
      </c>
      <c r="AB222" s="6">
        <v>208.08099999999999</v>
      </c>
      <c r="AC222" s="6">
        <v>241.16300000000001</v>
      </c>
      <c r="AD222" s="6">
        <v>349.99599999999998</v>
      </c>
      <c r="AE222" s="6">
        <v>514.97</v>
      </c>
      <c r="AF222" s="6">
        <v>769.98299999999995</v>
      </c>
      <c r="AG222" s="6">
        <v>730.33</v>
      </c>
      <c r="AH222" s="6">
        <v>815.08100000000002</v>
      </c>
      <c r="AI222" s="6">
        <v>857.98699999999997</v>
      </c>
      <c r="AJ222" s="6">
        <v>914.74699999999996</v>
      </c>
      <c r="AK222" s="6">
        <v>803.73500000000001</v>
      </c>
      <c r="AL222" s="6">
        <v>674.70699999999999</v>
      </c>
      <c r="AM222" s="6">
        <v>467.25599999999997</v>
      </c>
      <c r="AN222" s="6">
        <v>319.52999999999997</v>
      </c>
      <c r="AO222" s="6">
        <v>320.38</v>
      </c>
      <c r="AP222" s="6">
        <v>527.82600000000002</v>
      </c>
      <c r="AQ222" s="6">
        <v>794.61400000000003</v>
      </c>
      <c r="AR222" s="6">
        <v>775.55899999999997</v>
      </c>
      <c r="AS222" s="6">
        <v>986.20299999999997</v>
      </c>
      <c r="AT222" s="6">
        <v>974.20299999999997</v>
      </c>
      <c r="AU222" s="6">
        <v>1097.3679999999999</v>
      </c>
      <c r="AV222" s="6">
        <v>1054.4860000000001</v>
      </c>
      <c r="AW222" s="6">
        <v>966.63699999999994</v>
      </c>
      <c r="AX222" s="6">
        <v>821.75699999999995</v>
      </c>
      <c r="AY222" s="6">
        <v>631.79600000000005</v>
      </c>
      <c r="AZ222" s="6">
        <v>402.17200000000003</v>
      </c>
      <c r="BA222" s="6">
        <v>537.70699999999999</v>
      </c>
      <c r="BB222" s="6">
        <v>575.18799999999999</v>
      </c>
      <c r="BC222" s="6">
        <v>846.16</v>
      </c>
      <c r="BD222" s="6">
        <v>1021.5410000000001</v>
      </c>
      <c r="BE222" s="6">
        <v>1157.847</v>
      </c>
      <c r="BF222" s="7">
        <v>0</v>
      </c>
    </row>
    <row r="223" spans="1:58" hidden="1" x14ac:dyDescent="0.35">
      <c r="A223" s="8" t="s">
        <v>46</v>
      </c>
      <c r="B223" s="4" t="e">
        <f>VLOOKUP(A223,'DE-EN Country'!$A$1:$B$25,2,FALSE)</f>
        <v>#N/A</v>
      </c>
      <c r="C223" s="4" t="s">
        <v>10</v>
      </c>
      <c r="D223" s="4" t="s">
        <v>5</v>
      </c>
      <c r="E223" s="5">
        <v>1252</v>
      </c>
      <c r="F223" s="6">
        <v>1131</v>
      </c>
      <c r="G223" s="6">
        <v>1206</v>
      </c>
      <c r="H223" s="6">
        <v>812</v>
      </c>
      <c r="I223" s="6">
        <v>918</v>
      </c>
      <c r="J223" s="6">
        <v>1102</v>
      </c>
      <c r="K223" s="6">
        <v>1788</v>
      </c>
      <c r="L223" s="6">
        <v>1718</v>
      </c>
      <c r="M223" s="6">
        <v>1281</v>
      </c>
      <c r="N223" s="6">
        <v>1183</v>
      </c>
      <c r="O223" s="6">
        <v>1338</v>
      </c>
      <c r="P223" s="6">
        <v>1667</v>
      </c>
      <c r="Q223" s="6">
        <v>1635.3330000000001</v>
      </c>
      <c r="R223" s="6">
        <v>1554.1849999999999</v>
      </c>
      <c r="S223" s="6">
        <v>1361.2629999999999</v>
      </c>
      <c r="T223" s="6">
        <v>983.15</v>
      </c>
      <c r="U223" s="6">
        <v>1302.8620000000001</v>
      </c>
      <c r="V223" s="6">
        <v>971.423</v>
      </c>
      <c r="W223" s="6">
        <v>2166.047</v>
      </c>
      <c r="X223" s="6">
        <v>2275.1999999999998</v>
      </c>
      <c r="Y223" s="6">
        <v>1048.9680000000001</v>
      </c>
      <c r="Z223" s="6">
        <v>1337.9649999999999</v>
      </c>
      <c r="AA223" s="6">
        <v>1098.79</v>
      </c>
      <c r="AB223" s="6">
        <v>2200.5700000000002</v>
      </c>
      <c r="AC223" s="6">
        <v>1808.5909999999999</v>
      </c>
      <c r="AD223" s="6">
        <v>1671.7</v>
      </c>
      <c r="AE223" s="6">
        <v>2045.4770000000001</v>
      </c>
      <c r="AF223" s="6">
        <v>1161.7560000000001</v>
      </c>
      <c r="AG223" s="6">
        <v>1215.8510000000001</v>
      </c>
      <c r="AH223" s="6">
        <v>1229.547</v>
      </c>
      <c r="AI223" s="6">
        <v>1424.3150000000001</v>
      </c>
      <c r="AJ223" s="6">
        <v>2342.4760000000001</v>
      </c>
      <c r="AK223" s="6">
        <v>1704.875</v>
      </c>
      <c r="AL223" s="6">
        <v>1512.722</v>
      </c>
      <c r="AM223" s="6">
        <v>2036.683</v>
      </c>
      <c r="AN223" s="6">
        <v>1671.704</v>
      </c>
      <c r="AO223" s="6">
        <v>2201.19</v>
      </c>
      <c r="AP223" s="6">
        <v>1812.816</v>
      </c>
      <c r="AQ223" s="6">
        <v>2011.829</v>
      </c>
      <c r="AR223" s="6">
        <v>1484.752</v>
      </c>
      <c r="AS223" s="6">
        <v>1158.944</v>
      </c>
      <c r="AT223" s="6">
        <v>1711.2380000000001</v>
      </c>
      <c r="AU223" s="6">
        <v>1962.463</v>
      </c>
      <c r="AV223" s="6">
        <v>2653.614</v>
      </c>
      <c r="AW223" s="6">
        <v>1980.03</v>
      </c>
      <c r="AX223" s="6">
        <v>1257.2919999999999</v>
      </c>
      <c r="AY223" s="6">
        <v>1345.5540000000001</v>
      </c>
      <c r="AZ223" s="6">
        <v>1847.4380000000001</v>
      </c>
      <c r="BA223" s="6">
        <v>2386.8220000000001</v>
      </c>
      <c r="BB223" s="6">
        <v>2244.8870000000002</v>
      </c>
      <c r="BC223" s="6">
        <v>2151.1379999999999</v>
      </c>
      <c r="BD223" s="6">
        <v>1988.8620000000001</v>
      </c>
      <c r="BE223" s="6">
        <v>1530.018</v>
      </c>
      <c r="BF223" s="7">
        <v>0</v>
      </c>
    </row>
    <row r="224" spans="1:58" hidden="1" x14ac:dyDescent="0.35">
      <c r="A224" s="4" t="s">
        <v>47</v>
      </c>
      <c r="B224" s="4" t="e">
        <f>VLOOKUP(A224,'DE-EN Country'!$A$1:$B$25,2,FALSE)</f>
        <v>#N/A</v>
      </c>
      <c r="C224" s="4" t="s">
        <v>4</v>
      </c>
      <c r="D224" s="4" t="s">
        <v>5</v>
      </c>
      <c r="E224" s="5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0</v>
      </c>
      <c r="AF224" s="6">
        <v>0</v>
      </c>
      <c r="AG224" s="6">
        <v>0</v>
      </c>
      <c r="AH224" s="6">
        <v>0</v>
      </c>
      <c r="AI224" s="6">
        <v>0</v>
      </c>
      <c r="AJ224" s="6">
        <v>0</v>
      </c>
      <c r="AK224" s="6">
        <v>0</v>
      </c>
      <c r="AL224" s="6">
        <v>0</v>
      </c>
      <c r="AM224" s="6">
        <v>0</v>
      </c>
      <c r="AN224" s="6">
        <v>0</v>
      </c>
      <c r="AO224" s="6">
        <v>0</v>
      </c>
      <c r="AP224" s="6">
        <v>0</v>
      </c>
      <c r="AQ224" s="6">
        <v>0</v>
      </c>
      <c r="AR224" s="6">
        <v>0</v>
      </c>
      <c r="AS224" s="6">
        <v>0</v>
      </c>
      <c r="AT224" s="6">
        <v>0</v>
      </c>
      <c r="AU224" s="6">
        <v>0</v>
      </c>
      <c r="AV224" s="6">
        <v>0</v>
      </c>
      <c r="AW224" s="6">
        <v>0</v>
      </c>
      <c r="AX224" s="6">
        <v>0</v>
      </c>
      <c r="AY224" s="6">
        <v>0</v>
      </c>
      <c r="AZ224" s="6">
        <v>0</v>
      </c>
      <c r="BA224" s="6">
        <v>0</v>
      </c>
      <c r="BB224" s="6">
        <v>0</v>
      </c>
      <c r="BC224" s="6">
        <v>0</v>
      </c>
      <c r="BD224" s="6">
        <v>0</v>
      </c>
      <c r="BE224" s="6">
        <v>0</v>
      </c>
      <c r="BF224" s="7">
        <v>0</v>
      </c>
    </row>
    <row r="225" spans="1:58" hidden="1" x14ac:dyDescent="0.35">
      <c r="A225" s="8" t="s">
        <v>47</v>
      </c>
      <c r="B225" s="4" t="e">
        <f>VLOOKUP(A225,'DE-EN Country'!$A$1:$B$25,2,FALSE)</f>
        <v>#N/A</v>
      </c>
      <c r="C225" s="4" t="s">
        <v>6</v>
      </c>
      <c r="D225" s="4" t="s">
        <v>5</v>
      </c>
      <c r="E225" s="5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  <c r="AQ225" s="6">
        <v>0</v>
      </c>
      <c r="AR225" s="6">
        <v>0</v>
      </c>
      <c r="AS225" s="6">
        <v>0</v>
      </c>
      <c r="AT225" s="6">
        <v>0</v>
      </c>
      <c r="AU225" s="6">
        <v>0</v>
      </c>
      <c r="AV225" s="6">
        <v>0</v>
      </c>
      <c r="AW225" s="6">
        <v>0</v>
      </c>
      <c r="AX225" s="6">
        <v>0</v>
      </c>
      <c r="AY225" s="6">
        <v>0</v>
      </c>
      <c r="AZ225" s="6">
        <v>0</v>
      </c>
      <c r="BA225" s="6">
        <v>0</v>
      </c>
      <c r="BB225" s="6">
        <v>0</v>
      </c>
      <c r="BC225" s="6">
        <v>0</v>
      </c>
      <c r="BD225" s="6">
        <v>0</v>
      </c>
      <c r="BE225" s="6">
        <v>0</v>
      </c>
      <c r="BF225" s="7">
        <v>0</v>
      </c>
    </row>
    <row r="226" spans="1:58" hidden="1" x14ac:dyDescent="0.35">
      <c r="A226" s="8" t="s">
        <v>47</v>
      </c>
      <c r="B226" s="4" t="e">
        <f>VLOOKUP(A226,'DE-EN Country'!$A$1:$B$25,2,FALSE)</f>
        <v>#N/A</v>
      </c>
      <c r="C226" s="4" t="s">
        <v>7</v>
      </c>
      <c r="D226" s="4" t="s">
        <v>5</v>
      </c>
      <c r="E226" s="5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712.4</v>
      </c>
      <c r="AA226" s="6">
        <v>974.3</v>
      </c>
      <c r="AB226" s="6">
        <v>1230.9000000000001</v>
      </c>
      <c r="AC226" s="6">
        <v>1314.8</v>
      </c>
      <c r="AD226" s="6">
        <v>1157.9000000000001</v>
      </c>
      <c r="AE226" s="6">
        <v>1534.6</v>
      </c>
      <c r="AF226" s="6">
        <v>1646.2</v>
      </c>
      <c r="AG226" s="6">
        <v>1367.9</v>
      </c>
      <c r="AH226" s="6">
        <v>773.7</v>
      </c>
      <c r="AI226" s="6">
        <v>746.4</v>
      </c>
      <c r="AJ226" s="6">
        <v>793.2</v>
      </c>
      <c r="AK226" s="6">
        <v>579.9</v>
      </c>
      <c r="AL226" s="6">
        <v>630</v>
      </c>
      <c r="AM226" s="6">
        <v>724.3</v>
      </c>
      <c r="AN226" s="6">
        <v>651.29999999999995</v>
      </c>
      <c r="AO226" s="6">
        <v>724.8</v>
      </c>
      <c r="AP226" s="6">
        <v>742.3</v>
      </c>
      <c r="AQ226" s="6">
        <v>783.5</v>
      </c>
      <c r="AR226" s="6">
        <v>698</v>
      </c>
      <c r="AS226" s="6">
        <v>863.3</v>
      </c>
      <c r="AT226" s="6">
        <v>755.2</v>
      </c>
      <c r="AU226" s="6">
        <v>583.20000000000005</v>
      </c>
      <c r="AV226" s="6">
        <v>484.3</v>
      </c>
      <c r="AW226" s="6">
        <v>450</v>
      </c>
      <c r="AX226" s="6">
        <v>471.9</v>
      </c>
      <c r="AY226" s="6">
        <v>581.9</v>
      </c>
      <c r="AZ226" s="6">
        <v>630.29999999999995</v>
      </c>
      <c r="BA226" s="6">
        <v>640.9</v>
      </c>
      <c r="BB226" s="6">
        <v>519.4</v>
      </c>
      <c r="BC226" s="6">
        <v>551</v>
      </c>
      <c r="BD226" s="6">
        <v>524.79999999999995</v>
      </c>
      <c r="BE226" s="6">
        <v>566.1</v>
      </c>
      <c r="BF226" s="7">
        <v>747.9</v>
      </c>
    </row>
    <row r="227" spans="1:58" hidden="1" x14ac:dyDescent="0.35">
      <c r="A227" s="8" t="s">
        <v>47</v>
      </c>
      <c r="B227" s="4" t="e">
        <f>VLOOKUP(A227,'DE-EN Country'!$A$1:$B$25,2,FALSE)</f>
        <v>#N/A</v>
      </c>
      <c r="C227" s="4" t="s">
        <v>8</v>
      </c>
      <c r="D227" s="4" t="s">
        <v>5</v>
      </c>
      <c r="E227" s="5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0</v>
      </c>
      <c r="AM227" s="6">
        <v>0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0</v>
      </c>
      <c r="BD227" s="6">
        <v>0</v>
      </c>
      <c r="BE227" s="6">
        <v>0</v>
      </c>
      <c r="BF227" s="7">
        <v>0</v>
      </c>
    </row>
    <row r="228" spans="1:58" hidden="1" x14ac:dyDescent="0.35">
      <c r="A228" s="8" t="s">
        <v>47</v>
      </c>
      <c r="B228" s="4" t="e">
        <f>VLOOKUP(A228,'DE-EN Country'!$A$1:$B$25,2,FALSE)</f>
        <v>#N/A</v>
      </c>
      <c r="C228" s="4" t="s">
        <v>9</v>
      </c>
      <c r="D228" s="4" t="s">
        <v>5</v>
      </c>
      <c r="E228" s="5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34.1</v>
      </c>
      <c r="AA228" s="6">
        <v>15.3</v>
      </c>
      <c r="AB228" s="6">
        <v>14.4</v>
      </c>
      <c r="AC228" s="6">
        <v>20.100000000000001</v>
      </c>
      <c r="AD228" s="6">
        <v>21.6</v>
      </c>
      <c r="AE228" s="6">
        <v>45.1</v>
      </c>
      <c r="AF228" s="6">
        <v>84.6</v>
      </c>
      <c r="AG228" s="6">
        <v>89.9</v>
      </c>
      <c r="AH228" s="6">
        <v>83.1</v>
      </c>
      <c r="AI228" s="6">
        <v>92.2</v>
      </c>
      <c r="AJ228" s="6">
        <v>108.6</v>
      </c>
      <c r="AK228" s="6">
        <v>75.599999999999994</v>
      </c>
      <c r="AL228" s="6">
        <v>76.099999999999994</v>
      </c>
      <c r="AM228" s="6">
        <v>26.2</v>
      </c>
      <c r="AN228" s="6">
        <v>14.7</v>
      </c>
      <c r="AO228" s="6">
        <v>21.8</v>
      </c>
      <c r="AP228" s="6">
        <v>43.7</v>
      </c>
      <c r="AQ228" s="6">
        <v>95.5</v>
      </c>
      <c r="AR228" s="6">
        <v>105.4</v>
      </c>
      <c r="AS228" s="6">
        <v>113</v>
      </c>
      <c r="AT228" s="6">
        <v>128.4</v>
      </c>
      <c r="AU228" s="6">
        <v>127.2</v>
      </c>
      <c r="AV228" s="6">
        <v>125.3</v>
      </c>
      <c r="AW228" s="6">
        <v>102</v>
      </c>
      <c r="AX228" s="6">
        <v>73.599999999999994</v>
      </c>
      <c r="AY228" s="6">
        <v>34.700000000000003</v>
      </c>
      <c r="AZ228" s="6">
        <v>41.8</v>
      </c>
      <c r="BA228" s="6">
        <v>59.2</v>
      </c>
      <c r="BB228" s="6">
        <v>87.1</v>
      </c>
      <c r="BC228" s="6">
        <v>151.30000000000001</v>
      </c>
      <c r="BD228" s="6">
        <v>209.3</v>
      </c>
      <c r="BE228" s="6">
        <v>171.2</v>
      </c>
      <c r="BF228" s="7">
        <v>188.5</v>
      </c>
    </row>
    <row r="229" spans="1:58" hidden="1" x14ac:dyDescent="0.35">
      <c r="A229" s="8" t="s">
        <v>47</v>
      </c>
      <c r="B229" s="4" t="e">
        <f>VLOOKUP(A229,'DE-EN Country'!$A$1:$B$25,2,FALSE)</f>
        <v>#N/A</v>
      </c>
      <c r="C229" s="4" t="s">
        <v>10</v>
      </c>
      <c r="D229" s="4" t="s">
        <v>5</v>
      </c>
      <c r="E229" s="5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95.5</v>
      </c>
      <c r="AA229" s="6">
        <v>93.5</v>
      </c>
      <c r="AB229" s="6">
        <v>114.5</v>
      </c>
      <c r="AC229" s="6">
        <v>115.5</v>
      </c>
      <c r="AD229" s="6">
        <v>97.2</v>
      </c>
      <c r="AE229" s="6">
        <v>122.5</v>
      </c>
      <c r="AF229" s="6">
        <v>100.5</v>
      </c>
      <c r="AG229" s="6">
        <v>76.400000000000006</v>
      </c>
      <c r="AH229" s="6">
        <v>58.8</v>
      </c>
      <c r="AI229" s="6">
        <v>52.6</v>
      </c>
      <c r="AJ229" s="6">
        <v>90.4</v>
      </c>
      <c r="AK229" s="6">
        <v>95.9</v>
      </c>
      <c r="AL229" s="6">
        <v>123.7</v>
      </c>
      <c r="AM229" s="6">
        <v>119.7</v>
      </c>
      <c r="AN229" s="6">
        <v>132.69999999999999</v>
      </c>
      <c r="AO229" s="6">
        <v>138.6</v>
      </c>
      <c r="AP229" s="6">
        <v>124.2</v>
      </c>
      <c r="AQ229" s="6">
        <v>142</v>
      </c>
      <c r="AR229" s="6">
        <v>117.6</v>
      </c>
      <c r="AS229" s="6">
        <v>102.3</v>
      </c>
      <c r="AT229" s="6">
        <v>109.6</v>
      </c>
      <c r="AU229" s="6">
        <v>74.599999999999994</v>
      </c>
      <c r="AV229" s="6">
        <v>107.5</v>
      </c>
      <c r="AW229" s="6">
        <v>134.80000000000001</v>
      </c>
      <c r="AX229" s="6">
        <v>70.599999999999994</v>
      </c>
      <c r="AY229" s="6">
        <v>186.2</v>
      </c>
      <c r="AZ229" s="6">
        <v>192.5</v>
      </c>
      <c r="BA229" s="6">
        <v>177.6</v>
      </c>
      <c r="BB229" s="6">
        <v>212.7</v>
      </c>
      <c r="BC229" s="6">
        <v>217.4</v>
      </c>
      <c r="BD229" s="6">
        <v>146.5</v>
      </c>
      <c r="BE229" s="6">
        <v>128</v>
      </c>
      <c r="BF229" s="7">
        <v>105.1</v>
      </c>
    </row>
    <row r="230" spans="1:58" hidden="1" x14ac:dyDescent="0.35">
      <c r="A230" s="4" t="s">
        <v>48</v>
      </c>
      <c r="B230" s="4" t="e">
        <f>VLOOKUP(A230,'DE-EN Country'!$A$1:$B$25,2,FALSE)</f>
        <v>#N/A</v>
      </c>
      <c r="C230" s="4" t="s">
        <v>4</v>
      </c>
      <c r="D230" s="4" t="s">
        <v>5</v>
      </c>
      <c r="E230" s="5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2118.3530000000001</v>
      </c>
      <c r="R230" s="6">
        <v>2401.4929999999999</v>
      </c>
      <c r="S230" s="6">
        <v>2613.0320000000002</v>
      </c>
      <c r="T230" s="6">
        <v>2277.7289999999998</v>
      </c>
      <c r="U230" s="6">
        <v>2613.6509999999998</v>
      </c>
      <c r="V230" s="6">
        <v>1937.364</v>
      </c>
      <c r="W230" s="6">
        <v>2444.1729999999998</v>
      </c>
      <c r="X230" s="6">
        <v>2458.2570000000001</v>
      </c>
      <c r="Y230" s="6">
        <v>1857.7670000000001</v>
      </c>
      <c r="Z230" s="6">
        <v>1815.02</v>
      </c>
      <c r="AA230" s="6">
        <v>2254.5970000000002</v>
      </c>
      <c r="AB230" s="6">
        <v>2331.6779999999999</v>
      </c>
      <c r="AC230" s="6">
        <v>2060.2719999999999</v>
      </c>
      <c r="AD230" s="6">
        <v>1992.5119999999999</v>
      </c>
      <c r="AE230" s="6">
        <v>2415.8220000000001</v>
      </c>
      <c r="AF230" s="6">
        <v>2363.14</v>
      </c>
      <c r="AG230" s="6">
        <v>2627.2280000000001</v>
      </c>
      <c r="AH230" s="6">
        <v>2259.482</v>
      </c>
      <c r="AI230" s="6">
        <v>2322.0549999999998</v>
      </c>
      <c r="AJ230" s="6">
        <v>2559.5569999999998</v>
      </c>
      <c r="AK230" s="6">
        <v>2520.2379999999998</v>
      </c>
      <c r="AL230" s="6">
        <v>2828.6880000000001</v>
      </c>
      <c r="AM230" s="6">
        <v>2676.9259999999999</v>
      </c>
      <c r="AN230" s="6">
        <v>2766.6329999999998</v>
      </c>
      <c r="AO230" s="6">
        <v>2611.6179999999999</v>
      </c>
      <c r="AP230" s="6">
        <v>2254.7730000000001</v>
      </c>
      <c r="AQ230" s="6">
        <v>2562.3969999999999</v>
      </c>
      <c r="AR230" s="6">
        <v>2308.7910000000002</v>
      </c>
      <c r="AS230" s="6">
        <v>2672.692</v>
      </c>
      <c r="AT230" s="6">
        <v>2528.9749999999999</v>
      </c>
      <c r="AU230" s="6">
        <v>2530.0079999999998</v>
      </c>
      <c r="AV230" s="6">
        <v>2549.0329999999999</v>
      </c>
      <c r="AW230" s="6">
        <v>2399.8290000000002</v>
      </c>
      <c r="AX230" s="6">
        <v>2368.2669999999998</v>
      </c>
      <c r="AY230" s="6">
        <v>2984.165</v>
      </c>
      <c r="AZ230" s="6">
        <v>3201.085</v>
      </c>
      <c r="BA230" s="6">
        <v>3142.83</v>
      </c>
      <c r="BB230" s="6">
        <v>2734.491</v>
      </c>
      <c r="BC230" s="6">
        <v>2975.2440000000001</v>
      </c>
      <c r="BD230" s="6">
        <v>2736.1019999999999</v>
      </c>
      <c r="BE230" s="6">
        <v>2935.797</v>
      </c>
      <c r="BF230" s="7">
        <v>0</v>
      </c>
    </row>
    <row r="231" spans="1:58" hidden="1" x14ac:dyDescent="0.35">
      <c r="A231" s="8" t="s">
        <v>48</v>
      </c>
      <c r="B231" s="4" t="e">
        <f>VLOOKUP(A231,'DE-EN Country'!$A$1:$B$25,2,FALSE)</f>
        <v>#N/A</v>
      </c>
      <c r="C231" s="4" t="s">
        <v>6</v>
      </c>
      <c r="D231" s="4" t="s">
        <v>5</v>
      </c>
      <c r="E231" s="5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0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>
        <v>0</v>
      </c>
      <c r="AY231" s="6">
        <v>0</v>
      </c>
      <c r="AZ231" s="6">
        <v>0</v>
      </c>
      <c r="BA231" s="6">
        <v>0</v>
      </c>
      <c r="BB231" s="6">
        <v>0</v>
      </c>
      <c r="BC231" s="6">
        <v>0</v>
      </c>
      <c r="BD231" s="6">
        <v>0</v>
      </c>
      <c r="BE231" s="6">
        <v>0</v>
      </c>
      <c r="BF231" s="7">
        <v>0</v>
      </c>
    </row>
    <row r="232" spans="1:58" hidden="1" x14ac:dyDescent="0.35">
      <c r="A232" s="8" t="s">
        <v>48</v>
      </c>
      <c r="B232" s="4" t="e">
        <f>VLOOKUP(A232,'DE-EN Country'!$A$1:$B$25,2,FALSE)</f>
        <v>#N/A</v>
      </c>
      <c r="C232" s="4" t="s">
        <v>7</v>
      </c>
      <c r="D232" s="4" t="s">
        <v>5</v>
      </c>
      <c r="E232" s="5">
        <v>1027</v>
      </c>
      <c r="F232" s="6">
        <v>801</v>
      </c>
      <c r="G232" s="6">
        <v>835</v>
      </c>
      <c r="H232" s="6">
        <v>659</v>
      </c>
      <c r="I232" s="6">
        <v>562</v>
      </c>
      <c r="J232" s="6">
        <v>432</v>
      </c>
      <c r="K232" s="6">
        <v>564</v>
      </c>
      <c r="L232" s="6">
        <v>607</v>
      </c>
      <c r="M232" s="6">
        <v>633</v>
      </c>
      <c r="N232" s="6">
        <v>644</v>
      </c>
      <c r="O232" s="6">
        <v>632</v>
      </c>
      <c r="P232" s="6">
        <v>731</v>
      </c>
      <c r="Q232" s="6">
        <v>801.12800000000004</v>
      </c>
      <c r="R232" s="6">
        <v>756.56500000000005</v>
      </c>
      <c r="S232" s="6">
        <v>948.94399999999996</v>
      </c>
      <c r="T232" s="6">
        <v>563.49</v>
      </c>
      <c r="U232" s="6">
        <v>468.44400000000002</v>
      </c>
      <c r="V232" s="6">
        <v>526.04899999999998</v>
      </c>
      <c r="W232" s="6">
        <v>537.10299999999995</v>
      </c>
      <c r="X232" s="6">
        <v>646.59699999999998</v>
      </c>
      <c r="Y232" s="6">
        <v>718.58100000000002</v>
      </c>
      <c r="Z232" s="6">
        <v>888.28899999999999</v>
      </c>
      <c r="AA232" s="6">
        <v>852.351</v>
      </c>
      <c r="AB232" s="6">
        <v>880.476</v>
      </c>
      <c r="AC232" s="6">
        <v>842.63199999999995</v>
      </c>
      <c r="AD232" s="6">
        <v>759.44500000000005</v>
      </c>
      <c r="AE232" s="6">
        <v>630.98299999999995</v>
      </c>
      <c r="AF232" s="6">
        <v>663.94899999999996</v>
      </c>
      <c r="AG232" s="6">
        <v>541.68499999999995</v>
      </c>
      <c r="AH232" s="6">
        <v>392.142</v>
      </c>
      <c r="AI232" s="6">
        <v>314.66000000000003</v>
      </c>
      <c r="AJ232" s="6">
        <v>427.94400000000002</v>
      </c>
      <c r="AK232" s="6">
        <v>634.822</v>
      </c>
      <c r="AL232" s="6">
        <v>841.95</v>
      </c>
      <c r="AM232" s="6">
        <v>758.76800000000003</v>
      </c>
      <c r="AN232" s="6">
        <v>869.67899999999997</v>
      </c>
      <c r="AO232" s="6">
        <v>734.01199999999994</v>
      </c>
      <c r="AP232" s="6">
        <v>675.54200000000003</v>
      </c>
      <c r="AQ232" s="6">
        <v>881.73500000000001</v>
      </c>
      <c r="AR232" s="6">
        <v>443.06400000000002</v>
      </c>
      <c r="AS232" s="6">
        <v>291.95600000000002</v>
      </c>
      <c r="AT232" s="6">
        <v>467.88099999999997</v>
      </c>
      <c r="AU232" s="6">
        <v>427.79899999999998</v>
      </c>
      <c r="AV232" s="6">
        <v>600.06299999999999</v>
      </c>
      <c r="AW232" s="6">
        <v>699.01499999999999</v>
      </c>
      <c r="AX232" s="6">
        <v>791.82899999999995</v>
      </c>
      <c r="AY232" s="6">
        <v>508.51499999999999</v>
      </c>
      <c r="AZ232" s="6">
        <v>866.95500000000004</v>
      </c>
      <c r="BA232" s="6">
        <v>901.52700000000004</v>
      </c>
      <c r="BB232" s="6">
        <v>921.303</v>
      </c>
      <c r="BC232" s="6">
        <v>877.34100000000001</v>
      </c>
      <c r="BD232" s="6">
        <v>470.28100000000001</v>
      </c>
      <c r="BE232" s="6">
        <v>375.839</v>
      </c>
      <c r="BF232" s="7">
        <v>0</v>
      </c>
    </row>
    <row r="233" spans="1:58" hidden="1" x14ac:dyDescent="0.35">
      <c r="A233" s="8" t="s">
        <v>48</v>
      </c>
      <c r="B233" s="4" t="e">
        <f>VLOOKUP(A233,'DE-EN Country'!$A$1:$B$25,2,FALSE)</f>
        <v>#N/A</v>
      </c>
      <c r="C233" s="4" t="s">
        <v>8</v>
      </c>
      <c r="D233" s="4" t="s">
        <v>5</v>
      </c>
      <c r="E233" s="5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0</v>
      </c>
      <c r="AV233" s="6">
        <v>0</v>
      </c>
      <c r="AW233" s="6">
        <v>0</v>
      </c>
      <c r="AX233" s="6">
        <v>0</v>
      </c>
      <c r="AY233" s="6">
        <v>0</v>
      </c>
      <c r="AZ233" s="6">
        <v>0</v>
      </c>
      <c r="BA233" s="6">
        <v>0</v>
      </c>
      <c r="BB233" s="6">
        <v>0</v>
      </c>
      <c r="BC233" s="6">
        <v>0</v>
      </c>
      <c r="BD233" s="6">
        <v>0</v>
      </c>
      <c r="BE233" s="6">
        <v>0</v>
      </c>
      <c r="BF233" s="7">
        <v>0</v>
      </c>
    </row>
    <row r="234" spans="1:58" hidden="1" x14ac:dyDescent="0.35">
      <c r="A234" s="8" t="s">
        <v>48</v>
      </c>
      <c r="B234" s="4" t="e">
        <f>VLOOKUP(A234,'DE-EN Country'!$A$1:$B$25,2,FALSE)</f>
        <v>#N/A</v>
      </c>
      <c r="C234" s="4" t="s">
        <v>9</v>
      </c>
      <c r="D234" s="4" t="s">
        <v>5</v>
      </c>
      <c r="E234" s="5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266.64499999999998</v>
      </c>
      <c r="R234" s="6">
        <v>448.202</v>
      </c>
      <c r="S234" s="6">
        <v>764.43799999999999</v>
      </c>
      <c r="T234" s="6">
        <v>1477.412</v>
      </c>
      <c r="U234" s="6">
        <v>1551.404</v>
      </c>
      <c r="V234" s="6">
        <v>1542.81</v>
      </c>
      <c r="W234" s="6">
        <v>1543.2940000000001</v>
      </c>
      <c r="X234" s="6">
        <v>1368.454</v>
      </c>
      <c r="Y234" s="6">
        <v>1140.03</v>
      </c>
      <c r="Z234" s="6">
        <v>581.41200000000003</v>
      </c>
      <c r="AA234" s="6">
        <v>439.983</v>
      </c>
      <c r="AB234" s="6">
        <v>334.65199999999999</v>
      </c>
      <c r="AC234" s="6">
        <v>417.983</v>
      </c>
      <c r="AD234" s="6">
        <v>649.65599999999995</v>
      </c>
      <c r="AE234" s="6">
        <v>718.11300000000006</v>
      </c>
      <c r="AF234" s="6">
        <v>1338.84</v>
      </c>
      <c r="AG234" s="6">
        <v>1794.2360000000001</v>
      </c>
      <c r="AH234" s="6">
        <v>1803.53</v>
      </c>
      <c r="AI234" s="6">
        <v>1750.037</v>
      </c>
      <c r="AJ234" s="6">
        <v>1457.5440000000001</v>
      </c>
      <c r="AK234" s="6">
        <v>1339.405</v>
      </c>
      <c r="AL234" s="6">
        <v>758.86699999999996</v>
      </c>
      <c r="AM234" s="6">
        <v>471.62099999999998</v>
      </c>
      <c r="AN234" s="6">
        <v>357.517</v>
      </c>
      <c r="AO234" s="6">
        <v>469.61</v>
      </c>
      <c r="AP234" s="6">
        <v>722.51700000000005</v>
      </c>
      <c r="AQ234" s="6">
        <v>930.24800000000005</v>
      </c>
      <c r="AR234" s="6">
        <v>1530.847</v>
      </c>
      <c r="AS234" s="6">
        <v>1692.789</v>
      </c>
      <c r="AT234" s="6">
        <v>1557.77</v>
      </c>
      <c r="AU234" s="6">
        <v>1633.413</v>
      </c>
      <c r="AV234" s="6">
        <v>1544.7950000000001</v>
      </c>
      <c r="AW234" s="6">
        <v>1345.9680000000001</v>
      </c>
      <c r="AX234" s="6">
        <v>572.01</v>
      </c>
      <c r="AY234" s="6">
        <v>361.30399999999997</v>
      </c>
      <c r="AZ234" s="6">
        <v>315.31400000000002</v>
      </c>
      <c r="BA234" s="6">
        <v>402.83600000000001</v>
      </c>
      <c r="BB234" s="6">
        <v>556.50199999999995</v>
      </c>
      <c r="BC234" s="6">
        <v>954.74</v>
      </c>
      <c r="BD234" s="6">
        <v>1372.0260000000001</v>
      </c>
      <c r="BE234" s="6">
        <v>1666.346</v>
      </c>
      <c r="BF234" s="7">
        <v>0</v>
      </c>
    </row>
    <row r="235" spans="1:58" hidden="1" x14ac:dyDescent="0.35">
      <c r="A235" s="10" t="s">
        <v>48</v>
      </c>
      <c r="B235" s="4" t="e">
        <f>VLOOKUP(A235,'DE-EN Country'!$A$1:$B$25,2,FALSE)</f>
        <v>#N/A</v>
      </c>
      <c r="C235" s="11" t="s">
        <v>10</v>
      </c>
      <c r="D235" s="11" t="s">
        <v>5</v>
      </c>
      <c r="E235" s="12">
        <v>5214</v>
      </c>
      <c r="F235" s="13">
        <v>3308</v>
      </c>
      <c r="G235" s="13">
        <v>3622</v>
      </c>
      <c r="H235" s="13">
        <v>4006</v>
      </c>
      <c r="I235" s="13">
        <v>3668</v>
      </c>
      <c r="J235" s="13">
        <v>2945</v>
      </c>
      <c r="K235" s="13">
        <v>3400</v>
      </c>
      <c r="L235" s="13">
        <v>3758</v>
      </c>
      <c r="M235" s="13">
        <v>3995</v>
      </c>
      <c r="N235" s="13">
        <v>3786</v>
      </c>
      <c r="O235" s="13">
        <v>4302</v>
      </c>
      <c r="P235" s="13">
        <v>4451</v>
      </c>
      <c r="Q235" s="13">
        <v>7082.759</v>
      </c>
      <c r="R235" s="13">
        <v>4631.558</v>
      </c>
      <c r="S235" s="13">
        <v>4327.9780000000001</v>
      </c>
      <c r="T235" s="13">
        <v>3490.377</v>
      </c>
      <c r="U235" s="13">
        <v>3003.4949999999999</v>
      </c>
      <c r="V235" s="13">
        <v>3669.3670000000002</v>
      </c>
      <c r="W235" s="13">
        <v>2916.7820000000002</v>
      </c>
      <c r="X235" s="13">
        <v>3018.4389999999999</v>
      </c>
      <c r="Y235" s="13">
        <v>3727.6610000000001</v>
      </c>
      <c r="Z235" s="13">
        <v>5883.4840000000004</v>
      </c>
      <c r="AA235" s="13">
        <v>5362.0349999999999</v>
      </c>
      <c r="AB235" s="13">
        <v>6138.6980000000003</v>
      </c>
      <c r="AC235" s="13">
        <v>6709.9340000000002</v>
      </c>
      <c r="AD235" s="13">
        <v>5190.5020000000004</v>
      </c>
      <c r="AE235" s="13">
        <v>5461.5559999999996</v>
      </c>
      <c r="AF235" s="13">
        <v>4457.4629999999997</v>
      </c>
      <c r="AG235" s="13">
        <v>3243.5630000000001</v>
      </c>
      <c r="AH235" s="13">
        <v>2436.212</v>
      </c>
      <c r="AI235" s="13">
        <v>2086.1799999999998</v>
      </c>
      <c r="AJ235" s="13">
        <v>3408.223</v>
      </c>
      <c r="AK235" s="13">
        <v>5050.6689999999999</v>
      </c>
      <c r="AL235" s="13">
        <v>5810.3720000000003</v>
      </c>
      <c r="AM235" s="13">
        <v>6812.768</v>
      </c>
      <c r="AN235" s="13">
        <v>6236.5190000000002</v>
      </c>
      <c r="AO235" s="13">
        <v>5650.5919999999996</v>
      </c>
      <c r="AP235" s="13">
        <v>5927.67</v>
      </c>
      <c r="AQ235" s="13">
        <v>6936.9470000000001</v>
      </c>
      <c r="AR235" s="13">
        <v>4737.1850000000004</v>
      </c>
      <c r="AS235" s="13">
        <v>3202.6790000000001</v>
      </c>
      <c r="AT235" s="13">
        <v>4158.7910000000002</v>
      </c>
      <c r="AU235" s="13">
        <v>3534.8609999999999</v>
      </c>
      <c r="AV235" s="13">
        <v>5219.2160000000003</v>
      </c>
      <c r="AW235" s="13">
        <v>5358.6019999999999</v>
      </c>
      <c r="AX235" s="13">
        <v>6341.7640000000001</v>
      </c>
      <c r="AY235" s="13">
        <v>5425.5069999999996</v>
      </c>
      <c r="AZ235" s="13">
        <v>7640.4120000000003</v>
      </c>
      <c r="BA235" s="13">
        <v>8793.7430000000004</v>
      </c>
      <c r="BB235" s="13">
        <v>9699.23</v>
      </c>
      <c r="BC235" s="13">
        <v>7566.6239999999998</v>
      </c>
      <c r="BD235" s="13">
        <v>4591.5910000000003</v>
      </c>
      <c r="BE235" s="13">
        <v>4275.6750000000002</v>
      </c>
      <c r="BF235" s="14">
        <v>0</v>
      </c>
    </row>
    <row r="236" spans="1:58" x14ac:dyDescent="0.35">
      <c r="A236" s="48" t="s">
        <v>488</v>
      </c>
      <c r="B236" s="4" t="str">
        <f>VLOOKUP(A236,'DE-EN Country'!$A$1:$B$25,2,FALSE)</f>
        <v>Schweiz</v>
      </c>
      <c r="C236" s="48" t="s">
        <v>4</v>
      </c>
      <c r="D236" s="4" t="s">
        <v>5</v>
      </c>
      <c r="E236">
        <v>94.025167600835246</v>
      </c>
      <c r="F236">
        <v>98.606440268161322</v>
      </c>
      <c r="G236">
        <v>102.09693372898118</v>
      </c>
      <c r="H236">
        <v>90.752829981316594</v>
      </c>
      <c r="I236">
        <v>83.771843059676868</v>
      </c>
      <c r="J236">
        <v>80.717661281459485</v>
      </c>
      <c r="K236">
        <v>85.29893394878556</v>
      </c>
      <c r="L236">
        <v>88.353115727002944</v>
      </c>
      <c r="M236">
        <v>90.752829981316594</v>
      </c>
      <c r="N236">
        <v>94.025167600835246</v>
      </c>
      <c r="O236">
        <v>97.733816902956349</v>
      </c>
      <c r="P236">
        <v>96.643037696450136</v>
      </c>
      <c r="Q236">
        <v>112.72151238047515</v>
      </c>
      <c r="R236">
        <v>119.9439433796818</v>
      </c>
      <c r="S236">
        <v>134.64674934235248</v>
      </c>
      <c r="T236">
        <v>111.94768048770301</v>
      </c>
      <c r="U236">
        <v>115.81683995156371</v>
      </c>
      <c r="V236">
        <v>116.59067184433586</v>
      </c>
      <c r="W236">
        <v>111.68973652344563</v>
      </c>
      <c r="X236">
        <v>107.04674516681278</v>
      </c>
      <c r="Y236">
        <v>106.01496930978327</v>
      </c>
      <c r="Z236">
        <v>108.59440895235707</v>
      </c>
      <c r="AA236">
        <v>109.62618480938659</v>
      </c>
      <c r="AB236">
        <v>118.13833562988013</v>
      </c>
      <c r="AC236">
        <v>117.64987170515509</v>
      </c>
      <c r="AD236">
        <v>118.43946815955211</v>
      </c>
      <c r="AE236">
        <v>112.38589534250833</v>
      </c>
      <c r="AF236">
        <v>126.86183033978693</v>
      </c>
      <c r="AG236">
        <v>131.86260788430135</v>
      </c>
      <c r="AH236">
        <v>140.54816888266851</v>
      </c>
      <c r="AI236">
        <v>132.65220433869837</v>
      </c>
      <c r="AJ236">
        <v>127.3882279760516</v>
      </c>
      <c r="AK236">
        <v>129.75701733924265</v>
      </c>
      <c r="AL236">
        <v>125.54583624912524</v>
      </c>
      <c r="AM236">
        <v>118.70266697768444</v>
      </c>
      <c r="AN236">
        <v>122.65064924966951</v>
      </c>
      <c r="AO236">
        <v>127.76191262242762</v>
      </c>
      <c r="AP236">
        <v>136.59210960713105</v>
      </c>
      <c r="AQ236">
        <v>135.76427863981507</v>
      </c>
      <c r="AR236">
        <v>121.967095851216</v>
      </c>
      <c r="AS236">
        <v>148.45768680532626</v>
      </c>
      <c r="AT236">
        <v>155.6322218553978</v>
      </c>
      <c r="AU236">
        <v>158.3916584131176</v>
      </c>
      <c r="AV236">
        <v>144.87041928029052</v>
      </c>
      <c r="AW236">
        <v>138.5237151975349</v>
      </c>
      <c r="AX236">
        <v>134.66050401672717</v>
      </c>
      <c r="AY236">
        <v>131.62512380323537</v>
      </c>
      <c r="AZ236">
        <v>137.419940574447</v>
      </c>
    </row>
    <row r="237" spans="1:58" x14ac:dyDescent="0.35">
      <c r="A237" s="48" t="s">
        <v>488</v>
      </c>
      <c r="B237" s="4" t="str">
        <f>VLOOKUP(A237,'DE-EN Country'!$A$1:$B$25,2,FALSE)</f>
        <v>Schweiz</v>
      </c>
      <c r="C237" s="48" t="s">
        <v>6</v>
      </c>
      <c r="D237" s="4" t="s">
        <v>5</v>
      </c>
      <c r="E237" s="49">
        <v>0</v>
      </c>
      <c r="F237" s="49">
        <v>0</v>
      </c>
      <c r="G237" s="49">
        <v>0</v>
      </c>
      <c r="H237" s="49">
        <v>0</v>
      </c>
      <c r="I237" s="49">
        <v>0</v>
      </c>
      <c r="J237" s="49">
        <v>0</v>
      </c>
      <c r="K237" s="49">
        <v>0</v>
      </c>
      <c r="L237" s="49">
        <v>0</v>
      </c>
      <c r="M237" s="49">
        <v>0</v>
      </c>
      <c r="N237" s="49">
        <v>0</v>
      </c>
      <c r="O237" s="49">
        <v>0</v>
      </c>
      <c r="P237" s="49">
        <v>0</v>
      </c>
      <c r="Q237" s="49">
        <v>0</v>
      </c>
      <c r="R237" s="49">
        <v>0</v>
      </c>
      <c r="S237" s="49">
        <v>0</v>
      </c>
      <c r="T237" s="49">
        <v>0</v>
      </c>
      <c r="U237" s="49">
        <v>0</v>
      </c>
      <c r="V237" s="49">
        <v>0</v>
      </c>
      <c r="W237" s="49">
        <v>0</v>
      </c>
      <c r="X237" s="49">
        <v>0</v>
      </c>
      <c r="Y237" s="49">
        <v>0</v>
      </c>
      <c r="Z237" s="49">
        <v>0</v>
      </c>
      <c r="AA237" s="49">
        <v>0</v>
      </c>
      <c r="AB237" s="49">
        <v>0</v>
      </c>
      <c r="AC237" s="49">
        <v>0</v>
      </c>
      <c r="AD237" s="49">
        <v>0</v>
      </c>
      <c r="AE237" s="49">
        <v>0</v>
      </c>
      <c r="AF237" s="49">
        <v>0</v>
      </c>
      <c r="AG237" s="49">
        <v>0</v>
      </c>
      <c r="AH237" s="49">
        <v>0</v>
      </c>
      <c r="AI237" s="49">
        <v>0</v>
      </c>
      <c r="AJ237" s="49">
        <v>0</v>
      </c>
      <c r="AK237" s="49">
        <v>0</v>
      </c>
      <c r="AL237" s="49">
        <v>0</v>
      </c>
      <c r="AM237" s="49">
        <v>0</v>
      </c>
      <c r="AN237" s="49">
        <v>0</v>
      </c>
      <c r="AO237" s="49">
        <v>0</v>
      </c>
      <c r="AP237" s="49">
        <v>0</v>
      </c>
      <c r="AQ237" s="49">
        <v>0</v>
      </c>
      <c r="AR237" s="49">
        <v>0</v>
      </c>
      <c r="AS237" s="49">
        <v>0</v>
      </c>
      <c r="AT237" s="49">
        <v>0</v>
      </c>
      <c r="AU237" s="49">
        <v>0</v>
      </c>
      <c r="AV237" s="49">
        <v>0</v>
      </c>
      <c r="AW237" s="49">
        <v>0</v>
      </c>
      <c r="AX237" s="49">
        <v>0</v>
      </c>
      <c r="AY237" s="49">
        <v>0</v>
      </c>
      <c r="AZ237" s="49">
        <v>0</v>
      </c>
    </row>
    <row r="238" spans="1:58" x14ac:dyDescent="0.35">
      <c r="A238" s="48" t="s">
        <v>488</v>
      </c>
      <c r="B238" s="4" t="str">
        <f>VLOOKUP(A238,'DE-EN Country'!$A$1:$B$25,2,FALSE)</f>
        <v>Schweiz</v>
      </c>
      <c r="C238" s="48" t="s">
        <v>7</v>
      </c>
      <c r="D238" s="4" t="s">
        <v>5</v>
      </c>
      <c r="E238" s="45">
        <v>2236</v>
      </c>
      <c r="F238" s="37">
        <v>2401</v>
      </c>
      <c r="G238" s="45">
        <v>2356</v>
      </c>
      <c r="H238" s="37">
        <v>2931</v>
      </c>
      <c r="I238" s="45">
        <v>3396</v>
      </c>
      <c r="J238" s="45">
        <v>4545</v>
      </c>
      <c r="K238" s="45">
        <v>4228</v>
      </c>
      <c r="L238" s="45">
        <v>3608</v>
      </c>
      <c r="M238" s="45">
        <v>3189</v>
      </c>
      <c r="N238" s="44">
        <v>2304</v>
      </c>
      <c r="O238" s="44">
        <v>2328</v>
      </c>
      <c r="P238" s="44">
        <v>2804</v>
      </c>
      <c r="Q238" s="45">
        <v>3199</v>
      </c>
      <c r="R238" s="37">
        <v>1725</v>
      </c>
      <c r="S238" s="45">
        <v>2404</v>
      </c>
      <c r="T238" s="37">
        <v>2323</v>
      </c>
      <c r="U238" s="45">
        <v>3245</v>
      </c>
      <c r="V238" s="45">
        <v>4222</v>
      </c>
      <c r="W238" s="27">
        <v>3829</v>
      </c>
      <c r="X238" s="45">
        <v>3927</v>
      </c>
      <c r="Y238" s="45">
        <v>3155</v>
      </c>
      <c r="Z238" s="44">
        <v>2567</v>
      </c>
      <c r="AA238" s="44">
        <v>3081</v>
      </c>
      <c r="AB238" s="44">
        <v>2989</v>
      </c>
      <c r="AC238" s="45">
        <v>2713</v>
      </c>
      <c r="AD238" s="45">
        <v>3006</v>
      </c>
      <c r="AE238" s="45">
        <v>2343</v>
      </c>
      <c r="AF238" s="37">
        <v>2699</v>
      </c>
      <c r="AG238" s="45">
        <v>4368</v>
      </c>
      <c r="AH238" s="45">
        <v>4595</v>
      </c>
      <c r="AI238" s="45">
        <v>3946</v>
      </c>
      <c r="AJ238" s="45">
        <v>3540</v>
      </c>
      <c r="AK238" s="45">
        <v>2664</v>
      </c>
      <c r="AL238" s="44">
        <v>2417</v>
      </c>
      <c r="AM238" s="44">
        <v>2500</v>
      </c>
      <c r="AN238" s="44">
        <v>2637</v>
      </c>
      <c r="AO238" s="45">
        <v>3047</v>
      </c>
      <c r="AP238" s="45">
        <v>2216</v>
      </c>
      <c r="AQ238" s="45">
        <v>2249</v>
      </c>
      <c r="AR238" s="37">
        <v>2699</v>
      </c>
      <c r="AS238" s="45">
        <v>3139</v>
      </c>
      <c r="AT238" s="45">
        <v>4809</v>
      </c>
      <c r="AU238" s="45">
        <v>5074</v>
      </c>
      <c r="AV238" s="45">
        <v>4819</v>
      </c>
      <c r="AW238" s="45">
        <v>3057</v>
      </c>
      <c r="AX238" s="45">
        <v>3268</v>
      </c>
      <c r="AY238" s="44">
        <v>3153</v>
      </c>
      <c r="AZ238" s="44">
        <v>3026</v>
      </c>
      <c r="BA238" s="45">
        <v>3219</v>
      </c>
      <c r="BB238" s="45">
        <v>2736</v>
      </c>
      <c r="BC238" s="45">
        <v>3005</v>
      </c>
      <c r="BD238" s="45">
        <v>2778</v>
      </c>
    </row>
    <row r="239" spans="1:58" x14ac:dyDescent="0.35">
      <c r="A239" s="48" t="s">
        <v>488</v>
      </c>
      <c r="B239" s="4" t="str">
        <f>VLOOKUP(A239,'DE-EN Country'!$A$1:$B$25,2,FALSE)</f>
        <v>Schweiz</v>
      </c>
      <c r="C239" s="48" t="s">
        <v>8</v>
      </c>
      <c r="D239" s="4" t="s">
        <v>5</v>
      </c>
      <c r="E239" s="49">
        <v>0</v>
      </c>
      <c r="F239" s="49">
        <v>0</v>
      </c>
      <c r="G239" s="49">
        <v>0</v>
      </c>
      <c r="H239" s="49">
        <v>0</v>
      </c>
      <c r="I239" s="49">
        <v>0</v>
      </c>
      <c r="J239" s="49">
        <v>0</v>
      </c>
      <c r="K239" s="49">
        <v>0</v>
      </c>
      <c r="L239" s="49">
        <v>0</v>
      </c>
      <c r="M239" s="49">
        <v>0</v>
      </c>
      <c r="N239" s="49">
        <v>0</v>
      </c>
      <c r="O239" s="49">
        <v>0</v>
      </c>
      <c r="P239" s="49">
        <v>0</v>
      </c>
      <c r="Q239" s="49">
        <v>0</v>
      </c>
      <c r="R239" s="49">
        <v>0</v>
      </c>
      <c r="S239" s="49">
        <v>0</v>
      </c>
      <c r="T239" s="49">
        <v>0</v>
      </c>
      <c r="U239" s="49">
        <v>0</v>
      </c>
      <c r="V239" s="49">
        <v>0</v>
      </c>
      <c r="W239" s="49">
        <v>0</v>
      </c>
      <c r="X239" s="49">
        <v>0</v>
      </c>
      <c r="Y239" s="49">
        <v>0</v>
      </c>
      <c r="Z239" s="49">
        <v>0</v>
      </c>
      <c r="AA239" s="49">
        <v>0</v>
      </c>
      <c r="AB239" s="49">
        <v>0</v>
      </c>
      <c r="AC239" s="49">
        <v>0</v>
      </c>
      <c r="AD239" s="49">
        <v>0</v>
      </c>
      <c r="AE239" s="49">
        <v>0</v>
      </c>
      <c r="AF239" s="49">
        <v>0</v>
      </c>
      <c r="AG239" s="49">
        <v>0</v>
      </c>
      <c r="AH239" s="49">
        <v>0</v>
      </c>
      <c r="AI239" s="49">
        <v>0</v>
      </c>
      <c r="AJ239" s="49">
        <v>0</v>
      </c>
      <c r="AK239" s="49">
        <v>0</v>
      </c>
      <c r="AL239" s="49">
        <v>0</v>
      </c>
      <c r="AM239" s="49">
        <v>0</v>
      </c>
      <c r="AN239" s="49">
        <v>0</v>
      </c>
      <c r="AO239" s="49">
        <v>0</v>
      </c>
      <c r="AP239" s="49">
        <v>0</v>
      </c>
      <c r="AQ239" s="49">
        <v>0</v>
      </c>
      <c r="AR239" s="49">
        <v>0</v>
      </c>
      <c r="AS239" s="49">
        <v>0</v>
      </c>
      <c r="AT239" s="49">
        <v>0</v>
      </c>
      <c r="AU239" s="49">
        <v>0</v>
      </c>
      <c r="AV239" s="49">
        <v>0</v>
      </c>
      <c r="AW239" s="49">
        <v>0</v>
      </c>
      <c r="AX239" s="49">
        <v>0</v>
      </c>
      <c r="AY239" s="49">
        <v>0</v>
      </c>
      <c r="AZ239" s="49">
        <v>0</v>
      </c>
    </row>
    <row r="240" spans="1:58" x14ac:dyDescent="0.35">
      <c r="A240" s="48" t="s">
        <v>488</v>
      </c>
      <c r="B240" s="4" t="str">
        <f>VLOOKUP(A240,'DE-EN Country'!$A$1:$B$25,2,FALSE)</f>
        <v>Schweiz</v>
      </c>
      <c r="C240" s="48" t="s">
        <v>9</v>
      </c>
      <c r="D240" s="4" t="s">
        <v>5</v>
      </c>
      <c r="E240" s="49">
        <v>56.415100560501152</v>
      </c>
      <c r="F240">
        <v>59.1638641608968</v>
      </c>
      <c r="G240">
        <v>61.258160237388722</v>
      </c>
      <c r="H240">
        <v>54.451697988789967</v>
      </c>
      <c r="I240">
        <v>50.26310583580613</v>
      </c>
      <c r="J240">
        <v>48.430596768875695</v>
      </c>
      <c r="K240">
        <v>51.179360369271343</v>
      </c>
      <c r="L240">
        <v>53.011869436201778</v>
      </c>
      <c r="M240">
        <v>54.451697988789967</v>
      </c>
      <c r="N240">
        <v>56.415100560501152</v>
      </c>
      <c r="O240">
        <v>58.640290141773818</v>
      </c>
      <c r="P240">
        <v>57.985822617870085</v>
      </c>
      <c r="Q240">
        <v>67.632907428285094</v>
      </c>
      <c r="R240">
        <v>71.966366027809087</v>
      </c>
      <c r="S240">
        <v>80.788049605411487</v>
      </c>
      <c r="T240">
        <v>67.168608292621812</v>
      </c>
      <c r="U240">
        <v>69.490103970938236</v>
      </c>
      <c r="V240">
        <v>69.954403106601518</v>
      </c>
      <c r="W240">
        <v>67.013841914067385</v>
      </c>
      <c r="X240">
        <v>64.228047100087679</v>
      </c>
      <c r="Y240">
        <v>63.608981585869969</v>
      </c>
      <c r="Z240">
        <v>65.156645371414243</v>
      </c>
      <c r="AA240">
        <v>65.775710885631952</v>
      </c>
      <c r="AB240">
        <v>70.883001377928082</v>
      </c>
      <c r="AC240">
        <v>70.589923023093064</v>
      </c>
      <c r="AD240">
        <v>71.063680895731267</v>
      </c>
      <c r="AE240">
        <v>67.431537205505009</v>
      </c>
      <c r="AF240">
        <v>76.11709820387216</v>
      </c>
      <c r="AG240">
        <v>79.117564730580824</v>
      </c>
      <c r="AH240">
        <v>84.328901329601109</v>
      </c>
      <c r="AI240">
        <v>79.591322603219027</v>
      </c>
      <c r="AJ240">
        <v>76.432936785630972</v>
      </c>
      <c r="AK240">
        <v>77.854210403545594</v>
      </c>
      <c r="AL240">
        <v>75.327501749475147</v>
      </c>
      <c r="AM240">
        <v>71.221600186610672</v>
      </c>
      <c r="AN240">
        <v>73.590389549801714</v>
      </c>
      <c r="AO240">
        <v>76.657147573456569</v>
      </c>
      <c r="AP240">
        <v>81.955265764278636</v>
      </c>
      <c r="AQ240">
        <v>81.458567183889059</v>
      </c>
      <c r="AR240">
        <v>73.180257510729604</v>
      </c>
      <c r="AS240">
        <v>89.07461208319576</v>
      </c>
      <c r="AT240">
        <v>93.379333113238687</v>
      </c>
      <c r="AU240">
        <v>95.034995047870567</v>
      </c>
      <c r="AV240">
        <v>86.922251568174318</v>
      </c>
      <c r="AW240">
        <v>83.114229118520953</v>
      </c>
      <c r="AX240">
        <v>80.796302410036304</v>
      </c>
      <c r="AY240">
        <v>78.975074281941232</v>
      </c>
      <c r="AZ240">
        <v>82.451964344668198</v>
      </c>
    </row>
    <row r="241" spans="1:52" x14ac:dyDescent="0.35">
      <c r="A241" s="48" t="s">
        <v>488</v>
      </c>
      <c r="B241" s="4" t="str">
        <f>VLOOKUP(A241,'DE-EN Country'!$A$1:$B$25,2,FALSE)</f>
        <v>Schweiz</v>
      </c>
      <c r="C241" s="48" t="s">
        <v>10</v>
      </c>
      <c r="D241" s="11" t="s">
        <v>5</v>
      </c>
      <c r="E241">
        <v>18.805033520167051</v>
      </c>
      <c r="F241">
        <v>19.721288053632268</v>
      </c>
      <c r="G241">
        <v>20.419386745796238</v>
      </c>
      <c r="H241">
        <v>18.150565996263321</v>
      </c>
      <c r="I241">
        <v>16.754368611935377</v>
      </c>
      <c r="J241">
        <v>16.143532256291898</v>
      </c>
      <c r="K241">
        <v>17.059786789757116</v>
      </c>
      <c r="L241">
        <v>17.67062314540059</v>
      </c>
      <c r="M241">
        <v>18.150565996263321</v>
      </c>
      <c r="N241">
        <v>18.805033520167051</v>
      </c>
      <c r="O241">
        <v>19.546763380591273</v>
      </c>
      <c r="P241">
        <v>19.328607539290029</v>
      </c>
      <c r="Q241">
        <v>22.54430247609503</v>
      </c>
      <c r="R241">
        <v>23.988788675936362</v>
      </c>
      <c r="S241">
        <v>26.929349868470496</v>
      </c>
      <c r="T241">
        <v>22.389536097540603</v>
      </c>
      <c r="U241">
        <v>23.163367990312743</v>
      </c>
      <c r="V241">
        <v>23.318134368867174</v>
      </c>
      <c r="W241">
        <v>22.337947304689127</v>
      </c>
      <c r="X241">
        <v>21.40934903336256</v>
      </c>
      <c r="Y241">
        <v>21.202993861956656</v>
      </c>
      <c r="Z241">
        <v>21.718881790471418</v>
      </c>
      <c r="AA241">
        <v>21.925236961877321</v>
      </c>
      <c r="AB241">
        <v>23.627667125976028</v>
      </c>
      <c r="AC241">
        <v>23.529974341031021</v>
      </c>
      <c r="AD241">
        <v>23.687893631910423</v>
      </c>
      <c r="AE241">
        <v>22.47717906850167</v>
      </c>
      <c r="AF241">
        <v>25.372366067957387</v>
      </c>
      <c r="AG241">
        <v>26.372521576860272</v>
      </c>
      <c r="AH241">
        <v>28.109633776533705</v>
      </c>
      <c r="AI241">
        <v>26.530440867739674</v>
      </c>
      <c r="AJ241">
        <v>25.477645595210323</v>
      </c>
      <c r="AK241">
        <v>25.951403467848532</v>
      </c>
      <c r="AL241">
        <v>25.109167249825049</v>
      </c>
      <c r="AM241">
        <v>23.74053339553689</v>
      </c>
      <c r="AN241">
        <v>24.530129849933903</v>
      </c>
      <c r="AO241">
        <v>25.552382524485523</v>
      </c>
      <c r="AP241">
        <v>27.318421921426211</v>
      </c>
      <c r="AQ241">
        <v>27.152855727963018</v>
      </c>
      <c r="AR241">
        <v>24.393419170243202</v>
      </c>
      <c r="AS241">
        <v>29.691537361065254</v>
      </c>
      <c r="AT241">
        <v>31.126444371079565</v>
      </c>
      <c r="AU241">
        <v>31.678331682623522</v>
      </c>
      <c r="AV241">
        <v>28.974083856058105</v>
      </c>
      <c r="AW241">
        <v>27.704743039506983</v>
      </c>
      <c r="AX241">
        <v>26.932100803345435</v>
      </c>
      <c r="AY241">
        <v>26.325024760647075</v>
      </c>
      <c r="AZ241">
        <v>27.483988114889399</v>
      </c>
    </row>
    <row r="254" spans="1:52" x14ac:dyDescent="0.35">
      <c r="A254" s="1" t="s">
        <v>0</v>
      </c>
      <c r="B254" s="1" t="s">
        <v>491</v>
      </c>
      <c r="C254" s="1" t="s">
        <v>1</v>
      </c>
      <c r="D254" s="2" t="s">
        <v>2</v>
      </c>
      <c r="E254" s="3">
        <v>43466</v>
      </c>
      <c r="F254" s="3">
        <v>43497</v>
      </c>
      <c r="G254" s="3">
        <v>43525</v>
      </c>
      <c r="H254" s="3">
        <v>43556</v>
      </c>
      <c r="I254" s="3">
        <v>43586</v>
      </c>
      <c r="J254" s="3">
        <v>43617</v>
      </c>
      <c r="K254" s="3">
        <v>43647</v>
      </c>
      <c r="L254" s="3">
        <v>43678</v>
      </c>
      <c r="M254" s="3">
        <v>43709</v>
      </c>
      <c r="N254" s="3">
        <v>43739</v>
      </c>
      <c r="O254" s="3">
        <v>43770</v>
      </c>
      <c r="P254" s="3">
        <v>43800</v>
      </c>
      <c r="Q254" t="s">
        <v>630</v>
      </c>
    </row>
    <row r="255" spans="1:52" x14ac:dyDescent="0.35">
      <c r="A255" s="4" t="s">
        <v>11</v>
      </c>
      <c r="B255" s="4" t="s">
        <v>466</v>
      </c>
      <c r="C255" s="4" t="s">
        <v>4</v>
      </c>
      <c r="D255" s="4" t="s">
        <v>5</v>
      </c>
      <c r="E255" s="6">
        <v>217.55699999999999</v>
      </c>
      <c r="F255" s="6">
        <v>195.751</v>
      </c>
      <c r="G255" s="6">
        <v>217.64</v>
      </c>
      <c r="H255" s="6">
        <v>215.33799999999999</v>
      </c>
      <c r="I255" s="6">
        <v>209.655</v>
      </c>
      <c r="J255" s="6">
        <v>207.30199999999999</v>
      </c>
      <c r="K255" s="6">
        <v>215.28200000000001</v>
      </c>
      <c r="L255" s="6">
        <v>210.66800000000001</v>
      </c>
      <c r="M255" s="6">
        <v>204.09800000000001</v>
      </c>
      <c r="N255" s="6">
        <v>162.255</v>
      </c>
      <c r="O255" s="6">
        <v>192.316</v>
      </c>
      <c r="P255" s="6">
        <v>198.58</v>
      </c>
      <c r="Q255">
        <f>SUM(E255:P255)</f>
        <v>2446.4419999999996</v>
      </c>
    </row>
    <row r="256" spans="1:52" x14ac:dyDescent="0.35">
      <c r="A256" s="8" t="s">
        <v>11</v>
      </c>
      <c r="B256" s="4" t="s">
        <v>466</v>
      </c>
      <c r="C256" s="4" t="s">
        <v>6</v>
      </c>
      <c r="D256" s="4" t="s">
        <v>5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>
        <f t="shared" ref="Q256:Q319" si="0">SUM(E256:P256)</f>
        <v>0</v>
      </c>
    </row>
    <row r="257" spans="1:17" x14ac:dyDescent="0.35">
      <c r="A257" s="8" t="s">
        <v>11</v>
      </c>
      <c r="B257" s="4" t="s">
        <v>466</v>
      </c>
      <c r="C257" s="4" t="s">
        <v>7</v>
      </c>
      <c r="D257" s="4" t="s">
        <v>5</v>
      </c>
      <c r="E257" s="6">
        <v>3047.2950000000001</v>
      </c>
      <c r="F257" s="6">
        <v>2482.81</v>
      </c>
      <c r="G257" s="6">
        <v>3504.866</v>
      </c>
      <c r="H257" s="6">
        <v>3749.6129999999998</v>
      </c>
      <c r="I257" s="6">
        <v>4108.1490000000003</v>
      </c>
      <c r="J257" s="6">
        <v>4738.5990000000002</v>
      </c>
      <c r="K257" s="6">
        <v>3855.3240000000001</v>
      </c>
      <c r="L257" s="6">
        <v>3579.9389999999999</v>
      </c>
      <c r="M257" s="6">
        <v>2971.9</v>
      </c>
      <c r="N257" s="6">
        <v>2628.9229999999998</v>
      </c>
      <c r="O257" s="6">
        <v>2985.45</v>
      </c>
      <c r="P257" s="6">
        <v>2624.248</v>
      </c>
      <c r="Q257">
        <f t="shared" si="0"/>
        <v>40277.116000000002</v>
      </c>
    </row>
    <row r="258" spans="1:17" x14ac:dyDescent="0.35">
      <c r="A258" s="8" t="s">
        <v>11</v>
      </c>
      <c r="B258" s="4" t="s">
        <v>466</v>
      </c>
      <c r="C258" s="4" t="s">
        <v>8</v>
      </c>
      <c r="D258" s="4" t="s">
        <v>5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>
        <f t="shared" si="0"/>
        <v>0</v>
      </c>
    </row>
    <row r="259" spans="1:17" x14ac:dyDescent="0.35">
      <c r="A259" s="8" t="s">
        <v>11</v>
      </c>
      <c r="B259" s="4" t="s">
        <v>466</v>
      </c>
      <c r="C259" s="4" t="s">
        <v>9</v>
      </c>
      <c r="D259" s="4" t="s">
        <v>5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>
        <f t="shared" si="0"/>
        <v>0</v>
      </c>
    </row>
    <row r="260" spans="1:17" x14ac:dyDescent="0.35">
      <c r="A260" s="8" t="s">
        <v>11</v>
      </c>
      <c r="B260" s="4" t="s">
        <v>466</v>
      </c>
      <c r="C260" s="4" t="s">
        <v>10</v>
      </c>
      <c r="D260" s="4" t="s">
        <v>5</v>
      </c>
      <c r="E260" s="6">
        <v>854.875</v>
      </c>
      <c r="F260" s="6">
        <v>701.28899999999999</v>
      </c>
      <c r="G260" s="6">
        <v>712.81500000000005</v>
      </c>
      <c r="H260" s="6">
        <v>758.74</v>
      </c>
      <c r="I260" s="6">
        <v>784.625</v>
      </c>
      <c r="J260" s="6">
        <v>380.12900000000002</v>
      </c>
      <c r="K260" s="6">
        <v>318.11200000000002</v>
      </c>
      <c r="L260" s="6">
        <v>303.25700000000001</v>
      </c>
      <c r="M260" s="6">
        <v>390.38400000000001</v>
      </c>
      <c r="N260" s="6">
        <v>483.57400000000001</v>
      </c>
      <c r="O260" s="6">
        <v>723.73099999999999</v>
      </c>
      <c r="P260" s="6">
        <v>816.73900000000003</v>
      </c>
      <c r="Q260">
        <f t="shared" si="0"/>
        <v>7228.2699999999986</v>
      </c>
    </row>
    <row r="261" spans="1:17" x14ac:dyDescent="0.35">
      <c r="A261" s="4" t="s">
        <v>12</v>
      </c>
      <c r="B261" s="4" t="s">
        <v>467</v>
      </c>
      <c r="C261" s="4" t="s">
        <v>4</v>
      </c>
      <c r="D261" s="4" t="s">
        <v>5</v>
      </c>
      <c r="E261" s="6">
        <v>454.22</v>
      </c>
      <c r="F261" s="6">
        <v>382.77699999999999</v>
      </c>
      <c r="G261" s="6">
        <v>354.91899999999998</v>
      </c>
      <c r="H261" s="6">
        <v>268.447</v>
      </c>
      <c r="I261" s="6">
        <v>264.09699999999998</v>
      </c>
      <c r="J261" s="6">
        <v>404.774</v>
      </c>
      <c r="K261" s="6">
        <v>398.30799999999999</v>
      </c>
      <c r="L261" s="6">
        <v>405.31</v>
      </c>
      <c r="M261" s="6">
        <v>372.52699999999999</v>
      </c>
      <c r="N261" s="6">
        <v>349.65899999999999</v>
      </c>
      <c r="O261" s="6">
        <v>422.87900000000002</v>
      </c>
      <c r="P261" s="6">
        <v>421.29</v>
      </c>
      <c r="Q261">
        <f t="shared" si="0"/>
        <v>4499.2070000000003</v>
      </c>
    </row>
    <row r="262" spans="1:17" x14ac:dyDescent="0.35">
      <c r="A262" s="8" t="s">
        <v>12</v>
      </c>
      <c r="B262" s="4" t="s">
        <v>467</v>
      </c>
      <c r="C262" s="4" t="s">
        <v>6</v>
      </c>
      <c r="D262" s="4" t="s">
        <v>5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>
        <f t="shared" si="0"/>
        <v>0</v>
      </c>
    </row>
    <row r="263" spans="1:17" x14ac:dyDescent="0.35">
      <c r="A263" s="8" t="s">
        <v>12</v>
      </c>
      <c r="B263" s="4" t="s">
        <v>467</v>
      </c>
      <c r="C263" s="4" t="s">
        <v>7</v>
      </c>
      <c r="D263" s="4" t="s">
        <v>5</v>
      </c>
      <c r="E263" s="6">
        <v>128.834</v>
      </c>
      <c r="F263" s="6">
        <v>98.59</v>
      </c>
      <c r="G263" s="6">
        <v>109.48099999999999</v>
      </c>
      <c r="H263" s="6">
        <v>92.483999999999995</v>
      </c>
      <c r="I263" s="6">
        <v>84.578000000000003</v>
      </c>
      <c r="J263" s="6">
        <v>87.447999999999993</v>
      </c>
      <c r="K263" s="6">
        <v>55.241999999999997</v>
      </c>
      <c r="L263" s="6">
        <v>52.680999999999997</v>
      </c>
      <c r="M263" s="6">
        <v>56.680999999999997</v>
      </c>
      <c r="N263" s="6">
        <v>93.914000000000001</v>
      </c>
      <c r="O263" s="6">
        <v>105.41200000000001</v>
      </c>
      <c r="P263" s="6">
        <v>130.54900000000001</v>
      </c>
      <c r="Q263">
        <f t="shared" si="0"/>
        <v>1095.894</v>
      </c>
    </row>
    <row r="264" spans="1:17" x14ac:dyDescent="0.35">
      <c r="A264" s="8" t="s">
        <v>12</v>
      </c>
      <c r="B264" s="4" t="s">
        <v>467</v>
      </c>
      <c r="C264" s="4" t="s">
        <v>8</v>
      </c>
      <c r="D264" s="4" t="s">
        <v>5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>
        <f t="shared" si="0"/>
        <v>0</v>
      </c>
    </row>
    <row r="265" spans="1:17" x14ac:dyDescent="0.35">
      <c r="A265" s="8" t="s">
        <v>12</v>
      </c>
      <c r="B265" s="4" t="s">
        <v>467</v>
      </c>
      <c r="C265" s="4" t="s">
        <v>9</v>
      </c>
      <c r="D265" s="4" t="s">
        <v>5</v>
      </c>
      <c r="E265" s="6">
        <v>60.378</v>
      </c>
      <c r="F265" s="6">
        <v>190.57300000000001</v>
      </c>
      <c r="G265" s="6">
        <v>243.98599999999999</v>
      </c>
      <c r="H265" s="6">
        <v>414.21300000000002</v>
      </c>
      <c r="I265" s="6">
        <v>450.64699999999999</v>
      </c>
      <c r="J265" s="6">
        <v>503.73700000000002</v>
      </c>
      <c r="K265" s="6">
        <v>476.767</v>
      </c>
      <c r="L265" s="6">
        <v>444.19799999999998</v>
      </c>
      <c r="M265" s="6">
        <v>359.38900000000001</v>
      </c>
      <c r="N265" s="6">
        <v>196.41</v>
      </c>
      <c r="O265" s="6">
        <v>117.56</v>
      </c>
      <c r="P265" s="6">
        <v>71.218000000000004</v>
      </c>
      <c r="Q265">
        <f t="shared" si="0"/>
        <v>3529.0759999999996</v>
      </c>
    </row>
    <row r="266" spans="1:17" x14ac:dyDescent="0.35">
      <c r="A266" s="8" t="s">
        <v>12</v>
      </c>
      <c r="B266" s="4" t="s">
        <v>467</v>
      </c>
      <c r="C266" s="4" t="s">
        <v>10</v>
      </c>
      <c r="D266" s="4" t="s">
        <v>5</v>
      </c>
      <c r="E266" s="6">
        <v>839.19899999999996</v>
      </c>
      <c r="F266" s="6">
        <v>690.62300000000005</v>
      </c>
      <c r="G266" s="6">
        <v>1072.22</v>
      </c>
      <c r="H266" s="6">
        <v>581.58299999999997</v>
      </c>
      <c r="I266" s="6">
        <v>486.12400000000002</v>
      </c>
      <c r="J266" s="6">
        <v>537.40800000000002</v>
      </c>
      <c r="K266" s="6">
        <v>406.79899999999998</v>
      </c>
      <c r="L266" s="6">
        <v>644.96600000000001</v>
      </c>
      <c r="M266" s="6">
        <v>785.44899999999996</v>
      </c>
      <c r="N266" s="6">
        <v>987.49599999999998</v>
      </c>
      <c r="O266" s="6">
        <v>876.64700000000005</v>
      </c>
      <c r="P266" s="6">
        <v>1256.779</v>
      </c>
      <c r="Q266">
        <f t="shared" si="0"/>
        <v>9165.2930000000015</v>
      </c>
    </row>
    <row r="267" spans="1:17" x14ac:dyDescent="0.35">
      <c r="A267" s="4" t="s">
        <v>15</v>
      </c>
      <c r="B267" s="4" t="s">
        <v>468</v>
      </c>
      <c r="C267" s="4" t="s">
        <v>4</v>
      </c>
      <c r="D267" s="4" t="s">
        <v>5</v>
      </c>
      <c r="E267" s="6">
        <v>59.929000000000002</v>
      </c>
      <c r="F267" s="6">
        <v>55.817</v>
      </c>
      <c r="G267" s="6">
        <v>64.254999999999995</v>
      </c>
      <c r="H267" s="6">
        <v>58.01</v>
      </c>
      <c r="I267" s="6">
        <v>67.176000000000002</v>
      </c>
      <c r="J267" s="6">
        <v>66.125</v>
      </c>
      <c r="K267" s="6">
        <v>62.954999999999998</v>
      </c>
      <c r="L267" s="6">
        <v>65.546999999999997</v>
      </c>
      <c r="M267" s="6">
        <v>63.981999999999999</v>
      </c>
      <c r="N267" s="6">
        <v>66.177000000000007</v>
      </c>
      <c r="O267" s="6">
        <v>68.831999999999994</v>
      </c>
      <c r="P267" s="6">
        <v>72.718000000000004</v>
      </c>
      <c r="Q267">
        <f t="shared" si="0"/>
        <v>771.52299999999991</v>
      </c>
    </row>
    <row r="268" spans="1:17" x14ac:dyDescent="0.35">
      <c r="A268" s="8" t="s">
        <v>15</v>
      </c>
      <c r="B268" s="4" t="s">
        <v>468</v>
      </c>
      <c r="C268" s="4" t="s">
        <v>6</v>
      </c>
      <c r="D268" s="4" t="s">
        <v>5</v>
      </c>
      <c r="E268" s="6">
        <v>0</v>
      </c>
      <c r="F268" s="6">
        <v>0</v>
      </c>
      <c r="G268" s="6">
        <v>17.003</v>
      </c>
      <c r="H268" s="6">
        <v>6.6749999999999998</v>
      </c>
      <c r="I268" s="6">
        <v>6.8490000000000002</v>
      </c>
      <c r="J268" s="6">
        <v>5.9480000000000004</v>
      </c>
      <c r="K268" s="6">
        <v>5.9450000000000003</v>
      </c>
      <c r="L268" s="6">
        <v>7.0839999999999996</v>
      </c>
      <c r="M268" s="6">
        <v>7.04</v>
      </c>
      <c r="N268" s="6">
        <v>6.9779999999999998</v>
      </c>
      <c r="O268" s="6">
        <v>5.4489999999999998</v>
      </c>
      <c r="P268" s="6">
        <v>6.1070000000000002</v>
      </c>
      <c r="Q268">
        <f t="shared" si="0"/>
        <v>75.078000000000003</v>
      </c>
    </row>
    <row r="269" spans="1:17" x14ac:dyDescent="0.35">
      <c r="A269" s="8" t="s">
        <v>15</v>
      </c>
      <c r="B269" s="4" t="s">
        <v>468</v>
      </c>
      <c r="C269" s="4" t="s">
        <v>7</v>
      </c>
      <c r="D269" s="4" t="s">
        <v>5</v>
      </c>
      <c r="E269" s="6">
        <v>469.44499999999999</v>
      </c>
      <c r="F269" s="6">
        <v>551.05100000000004</v>
      </c>
      <c r="G269" s="6">
        <v>319.30700000000002</v>
      </c>
      <c r="H269" s="6">
        <v>412.68700000000001</v>
      </c>
      <c r="I269" s="6">
        <v>651.53499999999997</v>
      </c>
      <c r="J269" s="6">
        <v>535.28099999999995</v>
      </c>
      <c r="K269" s="6">
        <v>354.35300000000001</v>
      </c>
      <c r="L269" s="6">
        <v>310.63600000000002</v>
      </c>
      <c r="M269" s="6">
        <v>232.67500000000001</v>
      </c>
      <c r="N269" s="6">
        <v>245.54400000000001</v>
      </c>
      <c r="O269" s="6">
        <v>838.35400000000004</v>
      </c>
      <c r="P269" s="6">
        <v>925.505</v>
      </c>
      <c r="Q269">
        <f t="shared" si="0"/>
        <v>5846.3730000000005</v>
      </c>
    </row>
    <row r="270" spans="1:17" x14ac:dyDescent="0.35">
      <c r="A270" s="8" t="s">
        <v>15</v>
      </c>
      <c r="B270" s="4" t="s">
        <v>468</v>
      </c>
      <c r="C270" s="4" t="s">
        <v>8</v>
      </c>
      <c r="D270" s="4" t="s">
        <v>5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>
        <f t="shared" si="0"/>
        <v>0</v>
      </c>
    </row>
    <row r="271" spans="1:17" x14ac:dyDescent="0.35">
      <c r="A271" s="8" t="s">
        <v>15</v>
      </c>
      <c r="B271" s="4" t="s">
        <v>468</v>
      </c>
      <c r="C271" s="4" t="s">
        <v>9</v>
      </c>
      <c r="D271" s="4" t="s">
        <v>5</v>
      </c>
      <c r="E271" s="6">
        <v>2.0219999999999998</v>
      </c>
      <c r="F271" s="6">
        <v>4.4539999999999997</v>
      </c>
      <c r="G271" s="6">
        <v>6.7560000000000002</v>
      </c>
      <c r="H271" s="6">
        <v>6.9560000000000004</v>
      </c>
      <c r="I271" s="6">
        <v>6.8470000000000004</v>
      </c>
      <c r="J271" s="6">
        <v>10.153</v>
      </c>
      <c r="K271" s="6">
        <v>9.81</v>
      </c>
      <c r="L271" s="6">
        <v>9.2059999999999995</v>
      </c>
      <c r="M271" s="6">
        <v>6.702</v>
      </c>
      <c r="N271" s="6">
        <v>5.399</v>
      </c>
      <c r="O271" s="6">
        <v>2.1709999999999998</v>
      </c>
      <c r="P271" s="6">
        <v>1.9570000000000001</v>
      </c>
      <c r="Q271">
        <f t="shared" si="0"/>
        <v>72.433000000000007</v>
      </c>
    </row>
    <row r="272" spans="1:17" x14ac:dyDescent="0.35">
      <c r="A272" s="8" t="s">
        <v>15</v>
      </c>
      <c r="B272" s="4" t="s">
        <v>468</v>
      </c>
      <c r="C272" s="4" t="s">
        <v>10</v>
      </c>
      <c r="D272" s="4" t="s">
        <v>5</v>
      </c>
      <c r="E272" s="6">
        <v>156.934</v>
      </c>
      <c r="F272" s="6">
        <v>146.435</v>
      </c>
      <c r="G272" s="6">
        <v>151.798</v>
      </c>
      <c r="H272" s="6">
        <v>120.77200000000001</v>
      </c>
      <c r="I272" s="6">
        <v>121.639</v>
      </c>
      <c r="J272" s="6">
        <v>78.933000000000007</v>
      </c>
      <c r="K272" s="6">
        <v>77.817999999999998</v>
      </c>
      <c r="L272" s="6">
        <v>72.89</v>
      </c>
      <c r="M272" s="6">
        <v>90.155000000000001</v>
      </c>
      <c r="N272" s="6">
        <v>85.903000000000006</v>
      </c>
      <c r="O272" s="6">
        <v>172.43899999999999</v>
      </c>
      <c r="P272" s="6">
        <v>180.05799999999999</v>
      </c>
      <c r="Q272">
        <f t="shared" si="0"/>
        <v>1455.7740000000001</v>
      </c>
    </row>
    <row r="273" spans="1:17" x14ac:dyDescent="0.35">
      <c r="A273" s="4" t="s">
        <v>16</v>
      </c>
      <c r="B273" s="4" t="s">
        <v>469</v>
      </c>
      <c r="C273" s="4" t="s">
        <v>4</v>
      </c>
      <c r="D273" s="4" t="s">
        <v>5</v>
      </c>
      <c r="E273" s="6">
        <v>2.9239999999999999</v>
      </c>
      <c r="F273" s="6">
        <v>2.9980000000000002</v>
      </c>
      <c r="G273" s="6">
        <v>3.4340000000000002</v>
      </c>
      <c r="H273" s="6">
        <v>3.2370000000000001</v>
      </c>
      <c r="I273" s="6">
        <v>3.2109999999999999</v>
      </c>
      <c r="J273" s="6">
        <v>3.0579999999999998</v>
      </c>
      <c r="K273" s="6">
        <v>2.5710000000000002</v>
      </c>
      <c r="L273" s="6">
        <v>2.9239999999999999</v>
      </c>
      <c r="M273" s="6">
        <v>2.9119999999999999</v>
      </c>
      <c r="N273" s="6">
        <v>3.2320000000000002</v>
      </c>
      <c r="O273" s="6">
        <v>3.544</v>
      </c>
      <c r="P273" s="6">
        <v>3.72</v>
      </c>
      <c r="Q273">
        <f t="shared" si="0"/>
        <v>37.765000000000001</v>
      </c>
    </row>
    <row r="274" spans="1:17" x14ac:dyDescent="0.35">
      <c r="A274" s="8" t="s">
        <v>16</v>
      </c>
      <c r="B274" s="4" t="s">
        <v>469</v>
      </c>
      <c r="C274" s="4" t="s">
        <v>6</v>
      </c>
      <c r="D274" s="4" t="s">
        <v>5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>
        <f t="shared" si="0"/>
        <v>0</v>
      </c>
    </row>
    <row r="275" spans="1:17" x14ac:dyDescent="0.35">
      <c r="A275" s="8" t="s">
        <v>16</v>
      </c>
      <c r="B275" s="4" t="s">
        <v>469</v>
      </c>
      <c r="C275" s="4" t="s">
        <v>7</v>
      </c>
      <c r="D275" s="4" t="s">
        <v>5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>
        <f t="shared" si="0"/>
        <v>0</v>
      </c>
    </row>
    <row r="276" spans="1:17" x14ac:dyDescent="0.35">
      <c r="A276" s="8" t="s">
        <v>16</v>
      </c>
      <c r="B276" s="4" t="s">
        <v>469</v>
      </c>
      <c r="C276" s="4" t="s">
        <v>8</v>
      </c>
      <c r="D276" s="4" t="s">
        <v>5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>
        <f t="shared" si="0"/>
        <v>0</v>
      </c>
    </row>
    <row r="277" spans="1:17" x14ac:dyDescent="0.35">
      <c r="A277" s="8" t="s">
        <v>16</v>
      </c>
      <c r="B277" s="4" t="s">
        <v>469</v>
      </c>
      <c r="C277" s="4" t="s">
        <v>9</v>
      </c>
      <c r="D277" s="4" t="s">
        <v>5</v>
      </c>
      <c r="E277" s="6">
        <v>13.217000000000001</v>
      </c>
      <c r="F277" s="6">
        <v>13.481999999999999</v>
      </c>
      <c r="G277" s="6">
        <v>16.152000000000001</v>
      </c>
      <c r="H277" s="6">
        <v>16.509</v>
      </c>
      <c r="I277" s="6">
        <v>19.817</v>
      </c>
      <c r="J277" s="6">
        <v>19.081</v>
      </c>
      <c r="K277" s="6">
        <v>21.707999999999998</v>
      </c>
      <c r="L277" s="6">
        <v>22.116</v>
      </c>
      <c r="M277" s="6">
        <v>23.975999999999999</v>
      </c>
      <c r="N277" s="6">
        <v>18.469000000000001</v>
      </c>
      <c r="O277" s="6">
        <v>17.510000000000002</v>
      </c>
      <c r="P277" s="6">
        <v>13.503</v>
      </c>
      <c r="Q277">
        <f t="shared" si="0"/>
        <v>215.53999999999996</v>
      </c>
    </row>
    <row r="278" spans="1:17" x14ac:dyDescent="0.35">
      <c r="A278" s="8" t="s">
        <v>16</v>
      </c>
      <c r="B278" s="4" t="s">
        <v>469</v>
      </c>
      <c r="C278" s="4" t="s">
        <v>10</v>
      </c>
      <c r="D278" s="4" t="s">
        <v>5</v>
      </c>
      <c r="E278" s="6">
        <v>32.462000000000003</v>
      </c>
      <c r="F278" s="6">
        <v>26.716999999999999</v>
      </c>
      <c r="G278" s="6">
        <v>20.943999999999999</v>
      </c>
      <c r="H278" s="6">
        <v>17.655000000000001</v>
      </c>
      <c r="I278" s="6">
        <v>20.591000000000001</v>
      </c>
      <c r="J278" s="6">
        <v>14.22</v>
      </c>
      <c r="K278" s="6">
        <v>21.693999999999999</v>
      </c>
      <c r="L278" s="6">
        <v>15.944000000000001</v>
      </c>
      <c r="M278" s="6">
        <v>14.98</v>
      </c>
      <c r="N278" s="6">
        <v>18.009</v>
      </c>
      <c r="O278" s="6">
        <v>16.013000000000002</v>
      </c>
      <c r="P278" s="6">
        <v>18.905999999999999</v>
      </c>
      <c r="Q278">
        <f t="shared" si="0"/>
        <v>238.13499999999996</v>
      </c>
    </row>
    <row r="279" spans="1:17" x14ac:dyDescent="0.35">
      <c r="A279" s="15" t="s">
        <v>17</v>
      </c>
      <c r="B279" s="4" t="s">
        <v>470</v>
      </c>
      <c r="C279" s="4" t="s">
        <v>4</v>
      </c>
      <c r="D279" s="4" t="s">
        <v>5</v>
      </c>
      <c r="E279" s="6">
        <v>386.22899999999998</v>
      </c>
      <c r="F279" s="6">
        <v>350.75700000000001</v>
      </c>
      <c r="G279" s="6">
        <v>408.4</v>
      </c>
      <c r="H279" s="6">
        <v>387.15699999999998</v>
      </c>
      <c r="I279" s="6">
        <v>386.464</v>
      </c>
      <c r="J279" s="6">
        <v>343.55700000000002</v>
      </c>
      <c r="K279" s="6">
        <v>367.22699999999998</v>
      </c>
      <c r="L279" s="6">
        <v>394.41399999999999</v>
      </c>
      <c r="M279" s="6">
        <v>395.37700000000001</v>
      </c>
      <c r="N279" s="6">
        <v>394.85500000000002</v>
      </c>
      <c r="O279" s="6">
        <v>404.7</v>
      </c>
      <c r="P279" s="6">
        <v>434.93</v>
      </c>
      <c r="Q279">
        <f t="shared" si="0"/>
        <v>4654.067</v>
      </c>
    </row>
    <row r="280" spans="1:17" x14ac:dyDescent="0.35">
      <c r="A280" s="15" t="s">
        <v>17</v>
      </c>
      <c r="B280" s="4" t="s">
        <v>470</v>
      </c>
      <c r="C280" s="4" t="s">
        <v>6</v>
      </c>
      <c r="D280" s="4" t="s">
        <v>5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>
        <f t="shared" si="0"/>
        <v>0</v>
      </c>
    </row>
    <row r="281" spans="1:17" x14ac:dyDescent="0.35">
      <c r="A281" s="15" t="s">
        <v>17</v>
      </c>
      <c r="B281" s="4" t="s">
        <v>470</v>
      </c>
      <c r="C281" s="4" t="s">
        <v>7</v>
      </c>
      <c r="D281" s="4" t="s">
        <v>5</v>
      </c>
      <c r="E281" s="6">
        <v>331.45600000000002</v>
      </c>
      <c r="F281" s="6">
        <v>293.22000000000003</v>
      </c>
      <c r="G281" s="6">
        <v>439.661</v>
      </c>
      <c r="H281" s="6">
        <v>317.45999999999998</v>
      </c>
      <c r="I281" s="6">
        <v>268.09699999999998</v>
      </c>
      <c r="J281" s="6">
        <v>195.078</v>
      </c>
      <c r="K281" s="6">
        <v>180.69300000000001</v>
      </c>
      <c r="L281" s="6">
        <v>190.55099999999999</v>
      </c>
      <c r="M281" s="6">
        <v>198.54300000000001</v>
      </c>
      <c r="N281" s="6">
        <v>268.67500000000001</v>
      </c>
      <c r="O281" s="6">
        <v>201.93</v>
      </c>
      <c r="P281" s="6">
        <v>257.16899999999998</v>
      </c>
      <c r="Q281">
        <f t="shared" si="0"/>
        <v>3142.5329999999999</v>
      </c>
    </row>
    <row r="282" spans="1:17" x14ac:dyDescent="0.35">
      <c r="A282" s="15" t="s">
        <v>17</v>
      </c>
      <c r="B282" s="4" t="s">
        <v>470</v>
      </c>
      <c r="C282" s="4" t="s">
        <v>8</v>
      </c>
      <c r="D282" s="4" t="s">
        <v>5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6">
        <v>0</v>
      </c>
      <c r="Q282">
        <f t="shared" si="0"/>
        <v>0</v>
      </c>
    </row>
    <row r="283" spans="1:17" x14ac:dyDescent="0.35">
      <c r="A283" s="15" t="s">
        <v>17</v>
      </c>
      <c r="B283" s="4" t="s">
        <v>470</v>
      </c>
      <c r="C283" s="4" t="s">
        <v>9</v>
      </c>
      <c r="D283" s="4" t="s">
        <v>5</v>
      </c>
      <c r="E283" s="6">
        <v>51.808999999999997</v>
      </c>
      <c r="F283" s="6">
        <v>136.56299999999999</v>
      </c>
      <c r="G283" s="6">
        <v>191.47300000000001</v>
      </c>
      <c r="H283" s="6">
        <v>273.94</v>
      </c>
      <c r="I283" s="6">
        <v>232.596</v>
      </c>
      <c r="J283" s="6">
        <v>329.93200000000002</v>
      </c>
      <c r="K283" s="6">
        <v>294.173</v>
      </c>
      <c r="L283" s="6">
        <v>267.15499999999997</v>
      </c>
      <c r="M283" s="6">
        <v>217.655</v>
      </c>
      <c r="N283" s="6">
        <v>160.52000000000001</v>
      </c>
      <c r="O283" s="6">
        <v>55.116</v>
      </c>
      <c r="P283" s="6">
        <v>50.558</v>
      </c>
      <c r="Q283">
        <f t="shared" si="0"/>
        <v>2261.4900000000002</v>
      </c>
    </row>
    <row r="284" spans="1:17" x14ac:dyDescent="0.35">
      <c r="A284" s="15" t="s">
        <v>17</v>
      </c>
      <c r="B284" s="4" t="s">
        <v>470</v>
      </c>
      <c r="C284" s="4" t="s">
        <v>10</v>
      </c>
      <c r="D284" s="4" t="s">
        <v>5</v>
      </c>
      <c r="E284" s="6">
        <v>79.695999999999998</v>
      </c>
      <c r="F284" s="6">
        <v>63.536000000000001</v>
      </c>
      <c r="G284" s="6">
        <v>83.774000000000001</v>
      </c>
      <c r="H284" s="6">
        <v>61.844000000000001</v>
      </c>
      <c r="I284" s="6">
        <v>50.911999999999999</v>
      </c>
      <c r="J284" s="6">
        <v>35.828000000000003</v>
      </c>
      <c r="K284" s="6">
        <v>27.809000000000001</v>
      </c>
      <c r="L284" s="6">
        <v>26.963999999999999</v>
      </c>
      <c r="M284" s="6">
        <v>44.286999999999999</v>
      </c>
      <c r="N284" s="6">
        <v>61.515999999999998</v>
      </c>
      <c r="O284" s="6">
        <v>71.831000000000003</v>
      </c>
      <c r="P284" s="6">
        <v>82.97</v>
      </c>
      <c r="Q284">
        <f t="shared" si="0"/>
        <v>690.9670000000001</v>
      </c>
    </row>
    <row r="285" spans="1:17" x14ac:dyDescent="0.35">
      <c r="A285" s="4" t="s">
        <v>18</v>
      </c>
      <c r="B285" s="4" t="s">
        <v>471</v>
      </c>
      <c r="C285" s="4" t="s">
        <v>4</v>
      </c>
      <c r="D285" s="4" t="s">
        <v>5</v>
      </c>
      <c r="E285" s="6">
        <v>612.80999999999995</v>
      </c>
      <c r="F285" s="6">
        <v>509.38299999999998</v>
      </c>
      <c r="G285" s="6">
        <v>502.036</v>
      </c>
      <c r="H285" s="6">
        <v>369.67099999999999</v>
      </c>
      <c r="I285" s="6">
        <v>283.95600000000002</v>
      </c>
      <c r="J285" s="6">
        <v>166.786</v>
      </c>
      <c r="K285" s="6">
        <v>242.06700000000001</v>
      </c>
      <c r="L285" s="6">
        <v>226.27</v>
      </c>
      <c r="M285" s="6">
        <v>228.67099999999999</v>
      </c>
      <c r="N285" s="6">
        <v>421.85899999999998</v>
      </c>
      <c r="O285" s="6">
        <v>556.00800000000004</v>
      </c>
      <c r="P285" s="6">
        <v>612.60400000000004</v>
      </c>
      <c r="Q285">
        <f t="shared" si="0"/>
        <v>4732.1210000000001</v>
      </c>
    </row>
    <row r="286" spans="1:17" x14ac:dyDescent="0.35">
      <c r="A286" s="8" t="s">
        <v>18</v>
      </c>
      <c r="B286" s="4" t="s">
        <v>471</v>
      </c>
      <c r="C286" s="4" t="s">
        <v>6</v>
      </c>
      <c r="D286" s="4" t="s">
        <v>5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>
        <f t="shared" si="0"/>
        <v>0</v>
      </c>
    </row>
    <row r="287" spans="1:17" x14ac:dyDescent="0.35">
      <c r="A287" s="8" t="s">
        <v>18</v>
      </c>
      <c r="B287" s="4" t="s">
        <v>471</v>
      </c>
      <c r="C287" s="4" t="s">
        <v>7</v>
      </c>
      <c r="D287" s="4" t="s">
        <v>5</v>
      </c>
      <c r="E287" s="6">
        <v>1.5069999999999999</v>
      </c>
      <c r="F287" s="6">
        <v>1.6919999999999999</v>
      </c>
      <c r="G287" s="6">
        <v>2.2160000000000002</v>
      </c>
      <c r="H287" s="6">
        <v>1.27</v>
      </c>
      <c r="I287" s="6">
        <v>0.94299999999999995</v>
      </c>
      <c r="J287" s="6">
        <v>0.73599999999999999</v>
      </c>
      <c r="K287" s="6">
        <v>0.56499999999999995</v>
      </c>
      <c r="L287" s="6">
        <v>0.80200000000000005</v>
      </c>
      <c r="M287" s="6">
        <v>1.123</v>
      </c>
      <c r="N287" s="6">
        <v>1.833</v>
      </c>
      <c r="O287" s="6">
        <v>2.0539999999999998</v>
      </c>
      <c r="P287" s="6">
        <v>2.2730000000000001</v>
      </c>
      <c r="Q287">
        <f t="shared" si="0"/>
        <v>17.013999999999999</v>
      </c>
    </row>
    <row r="288" spans="1:17" x14ac:dyDescent="0.35">
      <c r="A288" s="8" t="s">
        <v>18</v>
      </c>
      <c r="B288" s="4" t="s">
        <v>471</v>
      </c>
      <c r="C288" s="4" t="s">
        <v>8</v>
      </c>
      <c r="D288" s="4" t="s">
        <v>5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>
        <f t="shared" si="0"/>
        <v>0</v>
      </c>
    </row>
    <row r="289" spans="1:17" x14ac:dyDescent="0.35">
      <c r="A289" s="8" t="s">
        <v>18</v>
      </c>
      <c r="B289" s="4" t="s">
        <v>471</v>
      </c>
      <c r="C289" s="4" t="s">
        <v>9</v>
      </c>
      <c r="D289" s="4" t="s">
        <v>5</v>
      </c>
      <c r="E289" s="6">
        <v>16.091999999999999</v>
      </c>
      <c r="F289" s="6">
        <v>38.243000000000002</v>
      </c>
      <c r="G289" s="6">
        <v>73.213999999999999</v>
      </c>
      <c r="H289" s="6">
        <v>141.923</v>
      </c>
      <c r="I289" s="6">
        <v>136.49100000000001</v>
      </c>
      <c r="J289" s="6">
        <v>147.57900000000001</v>
      </c>
      <c r="K289" s="6">
        <v>140.179</v>
      </c>
      <c r="L289" s="6">
        <v>119.012</v>
      </c>
      <c r="M289" s="6">
        <v>79.495000000000005</v>
      </c>
      <c r="N289" s="6">
        <v>45.69</v>
      </c>
      <c r="O289" s="6">
        <v>13.827</v>
      </c>
      <c r="P289" s="6">
        <v>11.523999999999999</v>
      </c>
      <c r="Q289">
        <f t="shared" si="0"/>
        <v>963.26899999999989</v>
      </c>
    </row>
    <row r="290" spans="1:17" x14ac:dyDescent="0.35">
      <c r="A290" s="8" t="s">
        <v>18</v>
      </c>
      <c r="B290" s="4" t="s">
        <v>471</v>
      </c>
      <c r="C290" s="4" t="s">
        <v>10</v>
      </c>
      <c r="D290" s="4" t="s">
        <v>5</v>
      </c>
      <c r="E290" s="6">
        <v>1561.769</v>
      </c>
      <c r="F290" s="6">
        <v>1343.338</v>
      </c>
      <c r="G290" s="6">
        <v>1874.6130000000001</v>
      </c>
      <c r="H290" s="6">
        <v>1000.081</v>
      </c>
      <c r="I290" s="6">
        <v>1479.9829999999999</v>
      </c>
      <c r="J290" s="6">
        <v>979.01499999999999</v>
      </c>
      <c r="K290" s="6">
        <v>1110.4100000000001</v>
      </c>
      <c r="L290" s="6">
        <v>944.75</v>
      </c>
      <c r="M290" s="6">
        <v>1508.606</v>
      </c>
      <c r="N290" s="6">
        <v>1260.08</v>
      </c>
      <c r="O290" s="6">
        <v>1254.2560000000001</v>
      </c>
      <c r="P290" s="6">
        <v>1832.932</v>
      </c>
      <c r="Q290">
        <f t="shared" si="0"/>
        <v>16149.833000000001</v>
      </c>
    </row>
    <row r="291" spans="1:17" x14ac:dyDescent="0.35">
      <c r="A291" s="4" t="s">
        <v>19</v>
      </c>
      <c r="B291" s="4" t="s">
        <v>472</v>
      </c>
      <c r="C291" s="4" t="s">
        <v>4</v>
      </c>
      <c r="D291" s="4" t="s">
        <v>5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>
        <f t="shared" si="0"/>
        <v>0</v>
      </c>
    </row>
    <row r="292" spans="1:17" x14ac:dyDescent="0.35">
      <c r="A292" s="8" t="s">
        <v>19</v>
      </c>
      <c r="B292" s="4" t="s">
        <v>472</v>
      </c>
      <c r="C292" s="4" t="s">
        <v>6</v>
      </c>
      <c r="D292" s="4" t="s">
        <v>5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>
        <f t="shared" si="0"/>
        <v>0</v>
      </c>
    </row>
    <row r="293" spans="1:17" x14ac:dyDescent="0.35">
      <c r="A293" s="8" t="s">
        <v>19</v>
      </c>
      <c r="B293" s="4" t="s">
        <v>472</v>
      </c>
      <c r="C293" s="4" t="s">
        <v>7</v>
      </c>
      <c r="D293" s="4" t="s">
        <v>5</v>
      </c>
      <c r="E293" s="6">
        <v>0.9</v>
      </c>
      <c r="F293" s="6">
        <v>1.6</v>
      </c>
      <c r="G293" s="6">
        <v>2.8</v>
      </c>
      <c r="H293" s="6">
        <v>2.6</v>
      </c>
      <c r="I293" s="6">
        <v>1.6</v>
      </c>
      <c r="J293" s="6">
        <v>0.7</v>
      </c>
      <c r="K293" s="6">
        <v>0.5</v>
      </c>
      <c r="L293" s="6">
        <v>0.3</v>
      </c>
      <c r="M293" s="6">
        <v>0.5</v>
      </c>
      <c r="N293" s="6">
        <v>1.8</v>
      </c>
      <c r="O293" s="6">
        <v>2.4</v>
      </c>
      <c r="P293" s="6">
        <v>2.6</v>
      </c>
      <c r="Q293">
        <f t="shared" si="0"/>
        <v>18.3</v>
      </c>
    </row>
    <row r="294" spans="1:17" x14ac:dyDescent="0.35">
      <c r="A294" s="8" t="s">
        <v>19</v>
      </c>
      <c r="B294" s="4" t="s">
        <v>472</v>
      </c>
      <c r="C294" s="4" t="s">
        <v>8</v>
      </c>
      <c r="D294" s="4" t="s">
        <v>5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>
        <f t="shared" si="0"/>
        <v>0</v>
      </c>
    </row>
    <row r="295" spans="1:17" x14ac:dyDescent="0.35">
      <c r="A295" s="8" t="s">
        <v>19</v>
      </c>
      <c r="B295" s="4" t="s">
        <v>472</v>
      </c>
      <c r="C295" s="4" t="s">
        <v>9</v>
      </c>
      <c r="D295" s="4" t="s">
        <v>5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>
        <f t="shared" si="0"/>
        <v>0</v>
      </c>
    </row>
    <row r="296" spans="1:17" x14ac:dyDescent="0.35">
      <c r="A296" s="8" t="s">
        <v>19</v>
      </c>
      <c r="B296" s="4" t="s">
        <v>472</v>
      </c>
      <c r="C296" s="4" t="s">
        <v>10</v>
      </c>
      <c r="D296" s="4" t="s">
        <v>5</v>
      </c>
      <c r="E296" s="6">
        <v>59.2</v>
      </c>
      <c r="F296" s="6">
        <v>91.7</v>
      </c>
      <c r="G296" s="6">
        <v>81.3</v>
      </c>
      <c r="H296" s="6">
        <v>40</v>
      </c>
      <c r="I296" s="6">
        <v>45.2</v>
      </c>
      <c r="J296" s="6">
        <v>40.299999999999997</v>
      </c>
      <c r="K296" s="6">
        <v>33.700000000000003</v>
      </c>
      <c r="L296" s="6">
        <v>35.200000000000003</v>
      </c>
      <c r="M296" s="6">
        <v>56</v>
      </c>
      <c r="N296" s="6">
        <v>54.1</v>
      </c>
      <c r="O296" s="6">
        <v>61</v>
      </c>
      <c r="P296" s="6">
        <v>90.4</v>
      </c>
      <c r="Q296">
        <f t="shared" si="0"/>
        <v>688.09999999999991</v>
      </c>
    </row>
    <row r="297" spans="1:17" x14ac:dyDescent="0.35">
      <c r="A297" s="4" t="s">
        <v>20</v>
      </c>
      <c r="B297" s="4" t="s">
        <v>473</v>
      </c>
      <c r="C297" s="4" t="s">
        <v>4</v>
      </c>
      <c r="D297" s="4" t="s">
        <v>5</v>
      </c>
      <c r="E297" s="6">
        <v>1362</v>
      </c>
      <c r="F297" s="6">
        <v>1142</v>
      </c>
      <c r="G297" s="6">
        <v>1218</v>
      </c>
      <c r="H297" s="6">
        <v>1039</v>
      </c>
      <c r="I297" s="6">
        <v>903</v>
      </c>
      <c r="J297" s="6">
        <v>755</v>
      </c>
      <c r="K297" s="6">
        <v>827</v>
      </c>
      <c r="L297" s="6">
        <v>810</v>
      </c>
      <c r="M297" s="6">
        <v>754</v>
      </c>
      <c r="N297" s="6">
        <v>1003</v>
      </c>
      <c r="O297" s="6">
        <v>1047</v>
      </c>
      <c r="P297" s="6">
        <v>1086</v>
      </c>
      <c r="Q297">
        <f t="shared" si="0"/>
        <v>11946</v>
      </c>
    </row>
    <row r="298" spans="1:17" x14ac:dyDescent="0.35">
      <c r="A298" s="8" t="s">
        <v>20</v>
      </c>
      <c r="B298" s="4" t="s">
        <v>473</v>
      </c>
      <c r="C298" s="4" t="s">
        <v>6</v>
      </c>
      <c r="D298" s="4" t="s">
        <v>5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>
        <f t="shared" si="0"/>
        <v>0</v>
      </c>
    </row>
    <row r="299" spans="1:17" x14ac:dyDescent="0.35">
      <c r="A299" s="8" t="s">
        <v>20</v>
      </c>
      <c r="B299" s="4" t="s">
        <v>473</v>
      </c>
      <c r="C299" s="4" t="s">
        <v>7</v>
      </c>
      <c r="D299" s="4" t="s">
        <v>5</v>
      </c>
      <c r="E299" s="6">
        <v>966</v>
      </c>
      <c r="F299" s="6">
        <v>820</v>
      </c>
      <c r="G299" s="6">
        <v>975</v>
      </c>
      <c r="H299" s="6">
        <v>1107</v>
      </c>
      <c r="I299" s="6">
        <v>1568</v>
      </c>
      <c r="J299" s="6">
        <v>1264</v>
      </c>
      <c r="K299" s="6">
        <v>978</v>
      </c>
      <c r="L299" s="6">
        <v>669</v>
      </c>
      <c r="M299" s="6">
        <v>820</v>
      </c>
      <c r="N299" s="6">
        <v>828</v>
      </c>
      <c r="O299" s="6">
        <v>1058</v>
      </c>
      <c r="P299" s="6">
        <v>1231</v>
      </c>
      <c r="Q299">
        <f t="shared" si="0"/>
        <v>12284</v>
      </c>
    </row>
    <row r="300" spans="1:17" x14ac:dyDescent="0.35">
      <c r="A300" s="8" t="s">
        <v>20</v>
      </c>
      <c r="B300" s="4" t="s">
        <v>473</v>
      </c>
      <c r="C300" s="4" t="s">
        <v>8</v>
      </c>
      <c r="D300" s="4" t="s">
        <v>5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>
        <f t="shared" si="0"/>
        <v>0</v>
      </c>
    </row>
    <row r="301" spans="1:17" x14ac:dyDescent="0.35">
      <c r="A301" s="8" t="s">
        <v>20</v>
      </c>
      <c r="B301" s="4" t="s">
        <v>473</v>
      </c>
      <c r="C301" s="4" t="s">
        <v>9</v>
      </c>
      <c r="D301" s="4" t="s">
        <v>5</v>
      </c>
      <c r="E301" s="6">
        <v>1</v>
      </c>
      <c r="F301" s="6">
        <v>2</v>
      </c>
      <c r="G301" s="6">
        <v>8</v>
      </c>
      <c r="H301" s="6">
        <v>20</v>
      </c>
      <c r="I301" s="6">
        <v>24</v>
      </c>
      <c r="J301" s="6">
        <v>32</v>
      </c>
      <c r="K301" s="6">
        <v>38</v>
      </c>
      <c r="L301" s="6">
        <v>29</v>
      </c>
      <c r="M301" s="6">
        <v>16</v>
      </c>
      <c r="N301" s="6">
        <v>6</v>
      </c>
      <c r="O301" s="6">
        <v>2</v>
      </c>
      <c r="P301" s="6">
        <v>1</v>
      </c>
      <c r="Q301">
        <f t="shared" si="0"/>
        <v>179</v>
      </c>
    </row>
    <row r="302" spans="1:17" x14ac:dyDescent="0.35">
      <c r="A302" s="8" t="s">
        <v>20</v>
      </c>
      <c r="B302" s="4" t="s">
        <v>473</v>
      </c>
      <c r="C302" s="4" t="s">
        <v>10</v>
      </c>
      <c r="D302" s="4" t="s">
        <v>5</v>
      </c>
      <c r="E302" s="6">
        <v>466</v>
      </c>
      <c r="F302" s="6">
        <v>654</v>
      </c>
      <c r="G302" s="6">
        <v>706</v>
      </c>
      <c r="H302" s="6">
        <v>486</v>
      </c>
      <c r="I302" s="6">
        <v>468</v>
      </c>
      <c r="J302" s="6">
        <v>436</v>
      </c>
      <c r="K302" s="6">
        <v>305</v>
      </c>
      <c r="L302" s="6">
        <v>449</v>
      </c>
      <c r="M302" s="6">
        <v>429</v>
      </c>
      <c r="N302" s="6">
        <v>475</v>
      </c>
      <c r="O302" s="6">
        <v>406</v>
      </c>
      <c r="P302" s="6">
        <v>705</v>
      </c>
      <c r="Q302">
        <f t="shared" si="0"/>
        <v>5985</v>
      </c>
    </row>
    <row r="303" spans="1:17" x14ac:dyDescent="0.35">
      <c r="A303" s="4" t="s">
        <v>21</v>
      </c>
      <c r="B303" s="4" t="s">
        <v>474</v>
      </c>
      <c r="C303" s="4" t="s">
        <v>4</v>
      </c>
      <c r="D303" s="4" t="s">
        <v>5</v>
      </c>
      <c r="E303" s="6">
        <v>258.42700000000002</v>
      </c>
      <c r="F303" s="6">
        <v>261.32799999999997</v>
      </c>
      <c r="G303" s="6">
        <v>421.94400000000002</v>
      </c>
      <c r="H303" s="6">
        <v>209.12299999999999</v>
      </c>
      <c r="I303" s="6">
        <v>219.608</v>
      </c>
      <c r="J303" s="6">
        <v>192.65799999999999</v>
      </c>
      <c r="K303" s="6">
        <v>187.16800000000001</v>
      </c>
      <c r="L303" s="6">
        <v>294.904</v>
      </c>
      <c r="M303" s="6">
        <v>190.75800000000001</v>
      </c>
      <c r="N303" s="6">
        <v>172.75800000000001</v>
      </c>
      <c r="O303" s="6">
        <v>203.56399999999999</v>
      </c>
      <c r="P303" s="6">
        <v>253.29400000000001</v>
      </c>
      <c r="Q303">
        <f t="shared" si="0"/>
        <v>2865.5339999999992</v>
      </c>
    </row>
    <row r="304" spans="1:17" x14ac:dyDescent="0.35">
      <c r="A304" s="8" t="s">
        <v>21</v>
      </c>
      <c r="B304" s="4" t="s">
        <v>474</v>
      </c>
      <c r="C304" s="4" t="s">
        <v>6</v>
      </c>
      <c r="D304" s="4" t="s">
        <v>5</v>
      </c>
      <c r="E304" s="6">
        <v>9.35</v>
      </c>
      <c r="F304" s="6">
        <v>9.35</v>
      </c>
      <c r="G304" s="6">
        <v>9.35</v>
      </c>
      <c r="H304" s="6">
        <v>9.35</v>
      </c>
      <c r="I304" s="6">
        <v>9.35</v>
      </c>
      <c r="J304" s="6">
        <v>9.35</v>
      </c>
      <c r="K304" s="6">
        <v>9.35</v>
      </c>
      <c r="L304" s="6">
        <v>9.35</v>
      </c>
      <c r="M304" s="6">
        <v>9.35</v>
      </c>
      <c r="N304" s="6">
        <v>9.35</v>
      </c>
      <c r="O304" s="6">
        <v>9.35</v>
      </c>
      <c r="P304" s="6">
        <v>9.35</v>
      </c>
      <c r="Q304">
        <f t="shared" si="0"/>
        <v>112.19999999999997</v>
      </c>
    </row>
    <row r="305" spans="1:17" x14ac:dyDescent="0.35">
      <c r="A305" s="8" t="s">
        <v>21</v>
      </c>
      <c r="B305" s="4" t="s">
        <v>474</v>
      </c>
      <c r="C305" s="4" t="s">
        <v>7</v>
      </c>
      <c r="D305" s="4" t="s">
        <v>5</v>
      </c>
      <c r="E305" s="6">
        <v>5077.7290000000003</v>
      </c>
      <c r="F305" s="6">
        <v>5149.0839999999998</v>
      </c>
      <c r="G305" s="6">
        <v>5261.3029999999999</v>
      </c>
      <c r="H305" s="6">
        <v>4603.3410000000003</v>
      </c>
      <c r="I305" s="6">
        <v>5655.3370000000004</v>
      </c>
      <c r="J305" s="6">
        <v>5865.9549999999999</v>
      </c>
      <c r="K305" s="6">
        <v>4489.1570000000002</v>
      </c>
      <c r="L305" s="6">
        <v>3839.0250000000001</v>
      </c>
      <c r="M305" s="6">
        <v>2669.7489999999998</v>
      </c>
      <c r="N305" s="6">
        <v>3894.2260000000001</v>
      </c>
      <c r="O305" s="6">
        <v>6582.8190000000004</v>
      </c>
      <c r="P305" s="6">
        <v>7955.8140000000003</v>
      </c>
      <c r="Q305">
        <f t="shared" si="0"/>
        <v>61043.539000000012</v>
      </c>
    </row>
    <row r="306" spans="1:17" x14ac:dyDescent="0.35">
      <c r="A306" s="8" t="s">
        <v>21</v>
      </c>
      <c r="B306" s="4" t="s">
        <v>474</v>
      </c>
      <c r="C306" s="4" t="s">
        <v>8</v>
      </c>
      <c r="D306" s="4" t="s">
        <v>5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>
        <f t="shared" si="0"/>
        <v>0</v>
      </c>
    </row>
    <row r="307" spans="1:17" x14ac:dyDescent="0.35">
      <c r="A307" s="8" t="s">
        <v>21</v>
      </c>
      <c r="B307" s="4" t="s">
        <v>474</v>
      </c>
      <c r="C307" s="4" t="s">
        <v>9</v>
      </c>
      <c r="D307" s="4" t="s">
        <v>5</v>
      </c>
      <c r="E307" s="6">
        <v>423.90600000000001</v>
      </c>
      <c r="F307" s="6">
        <v>740.26700000000005</v>
      </c>
      <c r="G307" s="6">
        <v>1012.242</v>
      </c>
      <c r="H307" s="6">
        <v>984.61800000000005</v>
      </c>
      <c r="I307" s="6">
        <v>1207.08</v>
      </c>
      <c r="J307" s="6">
        <v>1289.797</v>
      </c>
      <c r="K307" s="6">
        <v>1336.221</v>
      </c>
      <c r="L307" s="6">
        <v>1332.4849999999999</v>
      </c>
      <c r="M307" s="6">
        <v>1144.5899999999999</v>
      </c>
      <c r="N307" s="6">
        <v>752.31700000000001</v>
      </c>
      <c r="O307" s="6">
        <v>388.05900000000003</v>
      </c>
      <c r="P307" s="6">
        <v>432.80900000000003</v>
      </c>
      <c r="Q307">
        <f t="shared" si="0"/>
        <v>11044.391</v>
      </c>
    </row>
    <row r="308" spans="1:17" x14ac:dyDescent="0.35">
      <c r="A308" s="8" t="s">
        <v>21</v>
      </c>
      <c r="B308" s="4" t="s">
        <v>474</v>
      </c>
      <c r="C308" s="4" t="s">
        <v>10</v>
      </c>
      <c r="D308" s="4" t="s">
        <v>5</v>
      </c>
      <c r="E308" s="6">
        <v>2961.9589999999998</v>
      </c>
      <c r="F308" s="6">
        <v>2618.1959999999999</v>
      </c>
      <c r="G308" s="6">
        <v>4497.5110000000004</v>
      </c>
      <c r="H308" s="6">
        <v>2347.5140000000001</v>
      </c>
      <c r="I308" s="6">
        <v>2256.9209999999998</v>
      </c>
      <c r="J308" s="6">
        <v>1892.963</v>
      </c>
      <c r="K308" s="6">
        <v>1743.8019999999999</v>
      </c>
      <c r="L308" s="6">
        <v>1653.3879999999999</v>
      </c>
      <c r="M308" s="6">
        <v>2693.03</v>
      </c>
      <c r="N308" s="6">
        <v>3425.9360000000001</v>
      </c>
      <c r="O308" s="6">
        <v>3403.5569999999998</v>
      </c>
      <c r="P308" s="6">
        <v>4685.2209999999995</v>
      </c>
      <c r="Q308">
        <f t="shared" si="0"/>
        <v>34179.998</v>
      </c>
    </row>
    <row r="309" spans="1:17" x14ac:dyDescent="0.35">
      <c r="A309" s="8" t="s">
        <v>23</v>
      </c>
      <c r="B309" s="4" t="s">
        <v>475</v>
      </c>
      <c r="C309" s="4" t="s">
        <v>4</v>
      </c>
      <c r="D309" s="4" t="s">
        <v>5</v>
      </c>
      <c r="E309" s="6">
        <v>1403.2280000000001</v>
      </c>
      <c r="F309" s="6">
        <v>1406.0139999999999</v>
      </c>
      <c r="G309" s="6">
        <v>1346.001</v>
      </c>
      <c r="H309" s="6">
        <v>1328.865</v>
      </c>
      <c r="I309" s="6">
        <v>1333.329</v>
      </c>
      <c r="J309" s="6">
        <v>1333.2760000000001</v>
      </c>
      <c r="K309" s="6">
        <v>1329.567</v>
      </c>
      <c r="L309" s="6">
        <v>1353.3610000000001</v>
      </c>
      <c r="M309" s="6">
        <v>1285.1769999999999</v>
      </c>
      <c r="N309" s="6">
        <v>1382.2170000000001</v>
      </c>
      <c r="O309" s="6">
        <v>1336.627</v>
      </c>
      <c r="P309" s="6">
        <v>1439.6759999999999</v>
      </c>
      <c r="Q309">
        <f t="shared" si="0"/>
        <v>16277.338</v>
      </c>
    </row>
    <row r="310" spans="1:17" x14ac:dyDescent="0.35">
      <c r="A310" s="8" t="s">
        <v>23</v>
      </c>
      <c r="B310" s="4" t="s">
        <v>475</v>
      </c>
      <c r="C310" s="4" t="s">
        <v>6</v>
      </c>
      <c r="D310" s="4" t="s">
        <v>5</v>
      </c>
      <c r="E310" s="6">
        <v>17.678999999999998</v>
      </c>
      <c r="F310" s="6">
        <v>16</v>
      </c>
      <c r="G310" s="6">
        <v>19</v>
      </c>
      <c r="H310" s="6">
        <v>18</v>
      </c>
      <c r="I310" s="6">
        <v>18</v>
      </c>
      <c r="J310" s="6">
        <v>17</v>
      </c>
      <c r="K310" s="6">
        <v>13</v>
      </c>
      <c r="L310" s="6">
        <v>12</v>
      </c>
      <c r="M310" s="6">
        <v>11</v>
      </c>
      <c r="N310" s="6">
        <v>16</v>
      </c>
      <c r="O310" s="6">
        <v>16</v>
      </c>
      <c r="P310" s="6">
        <v>15</v>
      </c>
      <c r="Q310">
        <f t="shared" si="0"/>
        <v>188.679</v>
      </c>
    </row>
    <row r="311" spans="1:17" x14ac:dyDescent="0.35">
      <c r="A311" s="8" t="s">
        <v>23</v>
      </c>
      <c r="B311" s="4" t="s">
        <v>475</v>
      </c>
      <c r="C311" s="4" t="s">
        <v>7</v>
      </c>
      <c r="D311" s="4" t="s">
        <v>5</v>
      </c>
      <c r="E311" s="6">
        <v>1956.213</v>
      </c>
      <c r="F311" s="6">
        <v>1687.538</v>
      </c>
      <c r="G311" s="6">
        <v>2284.0219999999999</v>
      </c>
      <c r="H311" s="6">
        <v>1974.883</v>
      </c>
      <c r="I311" s="6">
        <v>2015.9949999999999</v>
      </c>
      <c r="J311" s="6">
        <v>2105.3530000000001</v>
      </c>
      <c r="K311" s="6">
        <v>1805.2059999999999</v>
      </c>
      <c r="L311" s="6">
        <v>1940.242</v>
      </c>
      <c r="M311" s="6">
        <v>1654.25</v>
      </c>
      <c r="N311" s="6">
        <v>1846.4970000000001</v>
      </c>
      <c r="O311" s="6">
        <v>1673.0119999999999</v>
      </c>
      <c r="P311" s="6">
        <v>1832.009</v>
      </c>
      <c r="Q311">
        <f t="shared" si="0"/>
        <v>22775.22</v>
      </c>
    </row>
    <row r="312" spans="1:17" x14ac:dyDescent="0.35">
      <c r="A312" s="8" t="s">
        <v>23</v>
      </c>
      <c r="B312" s="4" t="s">
        <v>475</v>
      </c>
      <c r="C312" s="4" t="s">
        <v>8</v>
      </c>
      <c r="D312" s="4" t="s">
        <v>5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>
        <f t="shared" si="0"/>
        <v>0</v>
      </c>
    </row>
    <row r="313" spans="1:17" x14ac:dyDescent="0.35">
      <c r="A313" s="8" t="s">
        <v>23</v>
      </c>
      <c r="B313" s="4" t="s">
        <v>475</v>
      </c>
      <c r="C313" s="4" t="s">
        <v>9</v>
      </c>
      <c r="D313" s="4" t="s">
        <v>5</v>
      </c>
      <c r="E313" s="6">
        <v>809</v>
      </c>
      <c r="F313" s="6">
        <v>1991</v>
      </c>
      <c r="G313" s="6">
        <v>3266</v>
      </c>
      <c r="H313" s="6">
        <v>5548</v>
      </c>
      <c r="I313" s="6">
        <v>5430</v>
      </c>
      <c r="J313" s="6">
        <v>6991</v>
      </c>
      <c r="K313" s="6">
        <v>6209</v>
      </c>
      <c r="L313" s="6">
        <v>5711</v>
      </c>
      <c r="M313" s="6">
        <v>4233</v>
      </c>
      <c r="N313" s="6">
        <v>2652</v>
      </c>
      <c r="O313" s="6">
        <v>1048</v>
      </c>
      <c r="P313" s="6">
        <v>1007</v>
      </c>
      <c r="Q313">
        <f t="shared" si="0"/>
        <v>44895</v>
      </c>
    </row>
    <row r="314" spans="1:17" x14ac:dyDescent="0.35">
      <c r="A314" s="8" t="s">
        <v>23</v>
      </c>
      <c r="B314" s="4" t="s">
        <v>475</v>
      </c>
      <c r="C314" s="4" t="s">
        <v>10</v>
      </c>
      <c r="D314" s="4" t="s">
        <v>5</v>
      </c>
      <c r="E314" s="6">
        <v>14166</v>
      </c>
      <c r="F314" s="6">
        <v>11082</v>
      </c>
      <c r="G314" s="6">
        <v>16771</v>
      </c>
      <c r="H314" s="6">
        <v>9230</v>
      </c>
      <c r="I314" s="6">
        <v>8424</v>
      </c>
      <c r="J314" s="6">
        <v>6691</v>
      </c>
      <c r="K314" s="6">
        <v>6680</v>
      </c>
      <c r="L314" s="6">
        <v>5892</v>
      </c>
      <c r="M314" s="6">
        <v>9267</v>
      </c>
      <c r="N314" s="6">
        <v>11844</v>
      </c>
      <c r="O314" s="6">
        <v>10250</v>
      </c>
      <c r="P314" s="6">
        <v>15451</v>
      </c>
      <c r="Q314">
        <f t="shared" si="0"/>
        <v>125748</v>
      </c>
    </row>
    <row r="315" spans="1:17" x14ac:dyDescent="0.35">
      <c r="A315" s="4" t="s">
        <v>24</v>
      </c>
      <c r="B315" s="4" t="s">
        <v>476</v>
      </c>
      <c r="C315" s="4" t="s">
        <v>4</v>
      </c>
      <c r="D315" s="4" t="s">
        <v>5</v>
      </c>
      <c r="E315" s="6">
        <v>107.812</v>
      </c>
      <c r="F315" s="6">
        <v>98.262</v>
      </c>
      <c r="G315" s="6">
        <v>110.678</v>
      </c>
      <c r="H315" s="6">
        <v>103.578</v>
      </c>
      <c r="I315" s="6">
        <v>100.011</v>
      </c>
      <c r="J315" s="6">
        <v>99.180999999999997</v>
      </c>
      <c r="K315" s="6">
        <v>101.85899999999999</v>
      </c>
      <c r="L315" s="6">
        <v>97.290999999999997</v>
      </c>
      <c r="M315" s="6">
        <v>97.671000000000006</v>
      </c>
      <c r="N315" s="6">
        <v>106.795</v>
      </c>
      <c r="O315" s="6">
        <v>108.86799999999999</v>
      </c>
      <c r="P315" s="6">
        <v>110.815</v>
      </c>
      <c r="Q315">
        <f t="shared" si="0"/>
        <v>1242.8210000000001</v>
      </c>
    </row>
    <row r="316" spans="1:17" x14ac:dyDescent="0.35">
      <c r="A316" s="8" t="s">
        <v>24</v>
      </c>
      <c r="B316" s="4" t="s">
        <v>476</v>
      </c>
      <c r="C316" s="4" t="s">
        <v>6</v>
      </c>
      <c r="D316" s="4" t="s">
        <v>5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>
        <f t="shared" si="0"/>
        <v>0</v>
      </c>
    </row>
    <row r="317" spans="1:17" x14ac:dyDescent="0.35">
      <c r="A317" s="8" t="s">
        <v>24</v>
      </c>
      <c r="B317" s="4" t="s">
        <v>476</v>
      </c>
      <c r="C317" s="4" t="s">
        <v>7</v>
      </c>
      <c r="D317" s="4" t="s">
        <v>5</v>
      </c>
      <c r="E317" s="6">
        <v>478.34</v>
      </c>
      <c r="F317" s="6">
        <v>383.49700000000001</v>
      </c>
      <c r="G317" s="6">
        <v>269.07799999999997</v>
      </c>
      <c r="H317" s="6">
        <v>260.8</v>
      </c>
      <c r="I317" s="6">
        <v>308.73500000000001</v>
      </c>
      <c r="J317" s="6">
        <v>386.077</v>
      </c>
      <c r="K317" s="6">
        <v>408.34199999999998</v>
      </c>
      <c r="L317" s="6">
        <v>435.661</v>
      </c>
      <c r="M317" s="6">
        <v>289.78800000000001</v>
      </c>
      <c r="N317" s="6">
        <v>217.43600000000001</v>
      </c>
      <c r="O317" s="6">
        <v>241.577</v>
      </c>
      <c r="P317" s="6">
        <v>372.21</v>
      </c>
      <c r="Q317">
        <f t="shared" si="0"/>
        <v>4051.5410000000002</v>
      </c>
    </row>
    <row r="318" spans="1:17" x14ac:dyDescent="0.35">
      <c r="A318" s="8" t="s">
        <v>24</v>
      </c>
      <c r="B318" s="4" t="s">
        <v>476</v>
      </c>
      <c r="C318" s="4" t="s">
        <v>8</v>
      </c>
      <c r="D318" s="4" t="s">
        <v>5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>
        <f t="shared" si="0"/>
        <v>0</v>
      </c>
    </row>
    <row r="319" spans="1:17" x14ac:dyDescent="0.35">
      <c r="A319" s="8" t="s">
        <v>24</v>
      </c>
      <c r="B319" s="4" t="s">
        <v>476</v>
      </c>
      <c r="C319" s="4" t="s">
        <v>9</v>
      </c>
      <c r="D319" s="4" t="s">
        <v>5</v>
      </c>
      <c r="E319" s="6">
        <v>184.185</v>
      </c>
      <c r="F319" s="6">
        <v>222.297</v>
      </c>
      <c r="G319" s="6">
        <v>348.99</v>
      </c>
      <c r="H319" s="6">
        <v>329.81700000000001</v>
      </c>
      <c r="I319" s="6">
        <v>393.53399999999999</v>
      </c>
      <c r="J319" s="6">
        <v>414.35599999999999</v>
      </c>
      <c r="K319" s="6">
        <v>439.072</v>
      </c>
      <c r="L319" s="6">
        <v>466.29500000000002</v>
      </c>
      <c r="M319" s="6">
        <v>402.858</v>
      </c>
      <c r="N319" s="6">
        <v>348.75700000000001</v>
      </c>
      <c r="O319" s="6">
        <v>220.16499999999999</v>
      </c>
      <c r="P319" s="6">
        <v>190.85300000000001</v>
      </c>
      <c r="Q319">
        <f t="shared" si="0"/>
        <v>3961.1790000000001</v>
      </c>
    </row>
    <row r="320" spans="1:17" x14ac:dyDescent="0.35">
      <c r="A320" s="8" t="s">
        <v>24</v>
      </c>
      <c r="B320" s="4" t="s">
        <v>476</v>
      </c>
      <c r="C320" s="4" t="s">
        <v>10</v>
      </c>
      <c r="D320" s="4" t="s">
        <v>5</v>
      </c>
      <c r="E320" s="6">
        <v>684.01499999999999</v>
      </c>
      <c r="F320" s="6">
        <v>661.34500000000003</v>
      </c>
      <c r="G320" s="6">
        <v>672.88199999999995</v>
      </c>
      <c r="H320" s="6">
        <v>482.42899999999997</v>
      </c>
      <c r="I320" s="6">
        <v>421.31400000000002</v>
      </c>
      <c r="J320" s="6">
        <v>522.84100000000001</v>
      </c>
      <c r="K320" s="6">
        <v>541.69399999999996</v>
      </c>
      <c r="L320" s="6">
        <v>863.96299999999997</v>
      </c>
      <c r="M320" s="6">
        <v>588.6</v>
      </c>
      <c r="N320" s="6">
        <v>485.68200000000002</v>
      </c>
      <c r="O320" s="6">
        <v>587.976</v>
      </c>
      <c r="P320" s="6">
        <v>765.58900000000006</v>
      </c>
      <c r="Q320">
        <f t="shared" ref="Q320:Q383" si="1">SUM(E320:P320)</f>
        <v>7278.33</v>
      </c>
    </row>
    <row r="321" spans="1:17" x14ac:dyDescent="0.35">
      <c r="A321" s="4" t="s">
        <v>26</v>
      </c>
      <c r="B321" s="4" t="s">
        <v>477</v>
      </c>
      <c r="C321" s="4" t="s">
        <v>4</v>
      </c>
      <c r="D321" s="4" t="s">
        <v>5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>
        <f t="shared" si="1"/>
        <v>0</v>
      </c>
    </row>
    <row r="322" spans="1:17" x14ac:dyDescent="0.35">
      <c r="A322" s="8" t="s">
        <v>26</v>
      </c>
      <c r="B322" s="4" t="s">
        <v>477</v>
      </c>
      <c r="C322" s="4" t="s">
        <v>6</v>
      </c>
      <c r="D322" s="4" t="s">
        <v>5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>
        <f t="shared" si="1"/>
        <v>0</v>
      </c>
    </row>
    <row r="323" spans="1:17" x14ac:dyDescent="0.35">
      <c r="A323" s="8" t="s">
        <v>26</v>
      </c>
      <c r="B323" s="4" t="s">
        <v>477</v>
      </c>
      <c r="C323" s="4" t="s">
        <v>7</v>
      </c>
      <c r="D323" s="4" t="s">
        <v>5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>
        <f t="shared" si="1"/>
        <v>0</v>
      </c>
    </row>
    <row r="324" spans="1:17" x14ac:dyDescent="0.35">
      <c r="A324" s="8" t="s">
        <v>26</v>
      </c>
      <c r="B324" s="4" t="s">
        <v>477</v>
      </c>
      <c r="C324" s="4" t="s">
        <v>8</v>
      </c>
      <c r="D324" s="4" t="s">
        <v>5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>
        <f t="shared" si="1"/>
        <v>0</v>
      </c>
    </row>
    <row r="325" spans="1:17" x14ac:dyDescent="0.35">
      <c r="A325" s="8" t="s">
        <v>26</v>
      </c>
      <c r="B325" s="4" t="s">
        <v>477</v>
      </c>
      <c r="C325" s="4" t="s">
        <v>9</v>
      </c>
      <c r="D325" s="4" t="s">
        <v>5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>
        <f t="shared" si="1"/>
        <v>0</v>
      </c>
    </row>
    <row r="326" spans="1:17" x14ac:dyDescent="0.35">
      <c r="A326" s="8" t="s">
        <v>26</v>
      </c>
      <c r="B326" s="4" t="s">
        <v>477</v>
      </c>
      <c r="C326" s="4" t="s">
        <v>10</v>
      </c>
      <c r="D326" s="4" t="s">
        <v>5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>
        <f t="shared" si="1"/>
        <v>0</v>
      </c>
    </row>
    <row r="327" spans="1:17" x14ac:dyDescent="0.35">
      <c r="A327" s="4" t="s">
        <v>27</v>
      </c>
      <c r="B327" s="4" t="s">
        <v>478</v>
      </c>
      <c r="C327" s="4" t="s">
        <v>4</v>
      </c>
      <c r="D327" s="4" t="s">
        <v>5</v>
      </c>
      <c r="E327" s="6">
        <v>22.914000000000001</v>
      </c>
      <c r="F327" s="6">
        <v>36.381999999999998</v>
      </c>
      <c r="G327" s="6">
        <v>29.832999999999998</v>
      </c>
      <c r="H327" s="6">
        <v>38.454000000000001</v>
      </c>
      <c r="I327" s="6">
        <v>37.762999999999998</v>
      </c>
      <c r="J327" s="6">
        <v>36.805</v>
      </c>
      <c r="K327" s="6">
        <v>33.383000000000003</v>
      </c>
      <c r="L327" s="6">
        <v>38.084000000000003</v>
      </c>
      <c r="M327" s="6">
        <v>29.378</v>
      </c>
      <c r="N327" s="6">
        <v>34.084000000000003</v>
      </c>
      <c r="O327" s="6">
        <v>49.819000000000003</v>
      </c>
      <c r="P327" s="6">
        <v>45.957000000000001</v>
      </c>
      <c r="Q327">
        <f t="shared" si="1"/>
        <v>432.85600000000005</v>
      </c>
    </row>
    <row r="328" spans="1:17" x14ac:dyDescent="0.35">
      <c r="A328" s="8" t="s">
        <v>27</v>
      </c>
      <c r="B328" s="4" t="s">
        <v>478</v>
      </c>
      <c r="C328" s="4" t="s">
        <v>6</v>
      </c>
      <c r="D328" s="4" t="s">
        <v>5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>
        <f t="shared" si="1"/>
        <v>0</v>
      </c>
    </row>
    <row r="329" spans="1:17" x14ac:dyDescent="0.35">
      <c r="A329" s="8" t="s">
        <v>27</v>
      </c>
      <c r="B329" s="4" t="s">
        <v>478</v>
      </c>
      <c r="C329" s="4" t="s">
        <v>7</v>
      </c>
      <c r="D329" s="4" t="s">
        <v>5</v>
      </c>
      <c r="E329" s="6">
        <v>88.188999999999993</v>
      </c>
      <c r="F329" s="6">
        <v>106.423</v>
      </c>
      <c r="G329" s="6">
        <v>137.678</v>
      </c>
      <c r="H329" s="6">
        <v>76.789000000000001</v>
      </c>
      <c r="I329" s="6">
        <v>31.486999999999998</v>
      </c>
      <c r="J329" s="6">
        <v>50.206000000000003</v>
      </c>
      <c r="K329" s="6">
        <v>35.799999999999997</v>
      </c>
      <c r="L329" s="6">
        <v>78.356999999999999</v>
      </c>
      <c r="M329" s="6">
        <v>87.730999999999995</v>
      </c>
      <c r="N329" s="6">
        <v>142.53</v>
      </c>
      <c r="O329" s="6">
        <v>135.38499999999999</v>
      </c>
      <c r="P329" s="6">
        <v>149.56800000000001</v>
      </c>
      <c r="Q329">
        <f t="shared" si="1"/>
        <v>1120.143</v>
      </c>
    </row>
    <row r="330" spans="1:17" x14ac:dyDescent="0.35">
      <c r="A330" s="8" t="s">
        <v>27</v>
      </c>
      <c r="B330" s="4" t="s">
        <v>478</v>
      </c>
      <c r="C330" s="4" t="s">
        <v>8</v>
      </c>
      <c r="D330" s="4" t="s">
        <v>5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>
        <f t="shared" si="1"/>
        <v>0</v>
      </c>
    </row>
    <row r="331" spans="1:17" x14ac:dyDescent="0.35">
      <c r="A331" s="8" t="s">
        <v>27</v>
      </c>
      <c r="B331" s="4" t="s">
        <v>478</v>
      </c>
      <c r="C331" s="4" t="s">
        <v>9</v>
      </c>
      <c r="D331" s="4" t="s">
        <v>5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>
        <f t="shared" si="1"/>
        <v>0</v>
      </c>
    </row>
    <row r="332" spans="1:17" x14ac:dyDescent="0.35">
      <c r="A332" s="8" t="s">
        <v>27</v>
      </c>
      <c r="B332" s="4" t="s">
        <v>478</v>
      </c>
      <c r="C332" s="4" t="s">
        <v>10</v>
      </c>
      <c r="D332" s="4" t="s">
        <v>5</v>
      </c>
      <c r="E332" s="6">
        <v>872.58399999999995</v>
      </c>
      <c r="F332" s="6">
        <v>1108.7260000000001</v>
      </c>
      <c r="G332" s="6">
        <v>920.00599999999997</v>
      </c>
      <c r="H332" s="6">
        <v>741.24900000000002</v>
      </c>
      <c r="I332" s="6">
        <v>511.75099999999998</v>
      </c>
      <c r="J332" s="6">
        <v>577.48699999999997</v>
      </c>
      <c r="K332" s="6">
        <v>441.24599999999998</v>
      </c>
      <c r="L332" s="6">
        <v>721.14200000000005</v>
      </c>
      <c r="M332" s="6">
        <v>693.61400000000003</v>
      </c>
      <c r="N332" s="6">
        <v>806.23599999999999</v>
      </c>
      <c r="O332" s="6">
        <v>875.55600000000004</v>
      </c>
      <c r="P332" s="6">
        <v>1095.396</v>
      </c>
      <c r="Q332">
        <f t="shared" si="1"/>
        <v>9364.9930000000004</v>
      </c>
    </row>
    <row r="333" spans="1:17" x14ac:dyDescent="0.35">
      <c r="A333" s="4" t="s">
        <v>28</v>
      </c>
      <c r="B333" s="4" t="s">
        <v>479</v>
      </c>
      <c r="C333" s="4" t="s">
        <v>4</v>
      </c>
      <c r="D333" s="4" t="s">
        <v>5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>
        <f t="shared" si="1"/>
        <v>0</v>
      </c>
    </row>
    <row r="334" spans="1:17" x14ac:dyDescent="0.35">
      <c r="A334" s="8" t="s">
        <v>28</v>
      </c>
      <c r="B334" s="4" t="s">
        <v>479</v>
      </c>
      <c r="C334" s="4" t="s">
        <v>6</v>
      </c>
      <c r="D334" s="4" t="s">
        <v>5</v>
      </c>
      <c r="E334" s="6">
        <v>496</v>
      </c>
      <c r="F334" s="6">
        <v>438</v>
      </c>
      <c r="G334" s="6">
        <v>482</v>
      </c>
      <c r="H334" s="6">
        <v>472</v>
      </c>
      <c r="I334" s="6">
        <v>490</v>
      </c>
      <c r="J334" s="6">
        <v>468</v>
      </c>
      <c r="K334" s="6">
        <v>480</v>
      </c>
      <c r="L334" s="6">
        <v>484</v>
      </c>
      <c r="M334" s="6">
        <v>469</v>
      </c>
      <c r="N334" s="6">
        <v>482</v>
      </c>
      <c r="O334" s="6">
        <v>465</v>
      </c>
      <c r="P334" s="6">
        <v>461</v>
      </c>
      <c r="Q334">
        <f t="shared" si="1"/>
        <v>5687</v>
      </c>
    </row>
    <row r="335" spans="1:17" x14ac:dyDescent="0.35">
      <c r="A335" s="8" t="s">
        <v>28</v>
      </c>
      <c r="B335" s="4" t="s">
        <v>479</v>
      </c>
      <c r="C335" s="4" t="s">
        <v>7</v>
      </c>
      <c r="D335" s="4" t="s">
        <v>5</v>
      </c>
      <c r="E335" s="6">
        <v>2815</v>
      </c>
      <c r="F335" s="6">
        <v>2612</v>
      </c>
      <c r="G335" s="6">
        <v>2136</v>
      </c>
      <c r="H335" s="6">
        <v>3267</v>
      </c>
      <c r="I335" s="6">
        <v>4649</v>
      </c>
      <c r="J335" s="6">
        <v>5942</v>
      </c>
      <c r="K335" s="6">
        <v>5425</v>
      </c>
      <c r="L335" s="6">
        <v>4511</v>
      </c>
      <c r="M335" s="6">
        <v>3613</v>
      </c>
      <c r="N335" s="6">
        <v>2910</v>
      </c>
      <c r="O335" s="6">
        <v>4621</v>
      </c>
      <c r="P335" s="6">
        <v>4458</v>
      </c>
      <c r="Q335">
        <f t="shared" si="1"/>
        <v>46959</v>
      </c>
    </row>
    <row r="336" spans="1:17" x14ac:dyDescent="0.35">
      <c r="A336" s="8" t="s">
        <v>28</v>
      </c>
      <c r="B336" s="4" t="s">
        <v>479</v>
      </c>
      <c r="C336" s="4" t="s">
        <v>8</v>
      </c>
      <c r="D336" s="4" t="s">
        <v>5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>
        <f t="shared" si="1"/>
        <v>0</v>
      </c>
    </row>
    <row r="337" spans="1:17" x14ac:dyDescent="0.35">
      <c r="A337" s="8" t="s">
        <v>28</v>
      </c>
      <c r="B337" s="4" t="s">
        <v>479</v>
      </c>
      <c r="C337" s="4" t="s">
        <v>9</v>
      </c>
      <c r="D337" s="4" t="s">
        <v>5</v>
      </c>
      <c r="E337" s="6">
        <v>1069</v>
      </c>
      <c r="F337" s="6">
        <v>1661</v>
      </c>
      <c r="G337" s="6">
        <v>2380</v>
      </c>
      <c r="H337" s="6">
        <v>2203</v>
      </c>
      <c r="I337" s="6">
        <v>2312</v>
      </c>
      <c r="J337" s="6">
        <v>2958</v>
      </c>
      <c r="K337" s="6">
        <v>2946</v>
      </c>
      <c r="L337" s="6">
        <v>2873</v>
      </c>
      <c r="M337" s="6">
        <v>2311</v>
      </c>
      <c r="N337" s="6">
        <v>1814</v>
      </c>
      <c r="O337" s="6">
        <v>876</v>
      </c>
      <c r="P337" s="6">
        <v>923</v>
      </c>
      <c r="Q337">
        <f t="shared" si="1"/>
        <v>24326</v>
      </c>
    </row>
    <row r="338" spans="1:17" x14ac:dyDescent="0.35">
      <c r="A338" s="8" t="s">
        <v>28</v>
      </c>
      <c r="B338" s="4" t="s">
        <v>479</v>
      </c>
      <c r="C338" s="4" t="s">
        <v>10</v>
      </c>
      <c r="D338" s="4" t="s">
        <v>5</v>
      </c>
      <c r="E338" s="6">
        <v>2321</v>
      </c>
      <c r="F338" s="6">
        <v>2339</v>
      </c>
      <c r="G338" s="6">
        <v>2450</v>
      </c>
      <c r="H338" s="6">
        <v>1473</v>
      </c>
      <c r="I338" s="6">
        <v>1652</v>
      </c>
      <c r="J338" s="6">
        <v>993</v>
      </c>
      <c r="K338" s="6">
        <v>1245</v>
      </c>
      <c r="L338" s="6">
        <v>727</v>
      </c>
      <c r="M338" s="6">
        <v>1165</v>
      </c>
      <c r="N338" s="6">
        <v>1044</v>
      </c>
      <c r="O338" s="6">
        <v>2197</v>
      </c>
      <c r="P338" s="6">
        <v>2457</v>
      </c>
      <c r="Q338">
        <f t="shared" si="1"/>
        <v>20063</v>
      </c>
    </row>
    <row r="339" spans="1:17" x14ac:dyDescent="0.35">
      <c r="A339" s="4" t="s">
        <v>30</v>
      </c>
      <c r="B339" s="4" t="s">
        <v>490</v>
      </c>
      <c r="C339" s="4" t="s">
        <v>4</v>
      </c>
      <c r="D339" s="4" t="s">
        <v>5</v>
      </c>
      <c r="E339" s="6">
        <v>41.024000000000001</v>
      </c>
      <c r="F339" s="6">
        <v>36.767000000000003</v>
      </c>
      <c r="G339" s="6">
        <v>40.503</v>
      </c>
      <c r="H339" s="6">
        <v>33.436999999999998</v>
      </c>
      <c r="I339" s="6">
        <v>23.893999999999998</v>
      </c>
      <c r="J339" s="6">
        <v>26.545000000000002</v>
      </c>
      <c r="K339" s="6">
        <v>23.545000000000002</v>
      </c>
      <c r="L339" s="6">
        <v>35.1</v>
      </c>
      <c r="M339" s="6">
        <v>34</v>
      </c>
      <c r="N339" s="6">
        <v>39.200000000000003</v>
      </c>
      <c r="O339" s="6">
        <v>43.997</v>
      </c>
      <c r="P339" s="6">
        <v>46.84</v>
      </c>
      <c r="Q339">
        <f t="shared" si="1"/>
        <v>424.85200000000009</v>
      </c>
    </row>
    <row r="340" spans="1:17" x14ac:dyDescent="0.35">
      <c r="A340" s="8" t="s">
        <v>30</v>
      </c>
      <c r="B340" s="4" t="s">
        <v>490</v>
      </c>
      <c r="C340" s="4" t="s">
        <v>6</v>
      </c>
      <c r="D340" s="4" t="s">
        <v>5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>
        <f t="shared" si="1"/>
        <v>0</v>
      </c>
    </row>
    <row r="341" spans="1:17" x14ac:dyDescent="0.35">
      <c r="A341" s="8" t="s">
        <v>30</v>
      </c>
      <c r="B341" s="4" t="s">
        <v>490</v>
      </c>
      <c r="C341" s="4" t="s">
        <v>7</v>
      </c>
      <c r="D341" s="4" t="s">
        <v>5</v>
      </c>
      <c r="E341" s="6">
        <v>78.111000000000004</v>
      </c>
      <c r="F341" s="6">
        <v>70.632999999999996</v>
      </c>
      <c r="G341" s="6">
        <v>68.081000000000003</v>
      </c>
      <c r="H341" s="6">
        <v>57.64</v>
      </c>
      <c r="I341" s="6">
        <v>65.644999999999996</v>
      </c>
      <c r="J341" s="6">
        <v>78.195999999999998</v>
      </c>
      <c r="K341" s="6">
        <v>100.8</v>
      </c>
      <c r="L341" s="6">
        <v>108.6</v>
      </c>
      <c r="M341" s="6">
        <v>97.7</v>
      </c>
      <c r="N341" s="6">
        <v>80.400000000000006</v>
      </c>
      <c r="O341" s="6">
        <v>48.435000000000002</v>
      </c>
      <c r="P341" s="6">
        <v>70.870999999999995</v>
      </c>
      <c r="Q341">
        <f t="shared" si="1"/>
        <v>925.11199999999997</v>
      </c>
    </row>
    <row r="342" spans="1:17" x14ac:dyDescent="0.35">
      <c r="A342" s="8" t="s">
        <v>30</v>
      </c>
      <c r="B342" s="4" t="s">
        <v>490</v>
      </c>
      <c r="C342" s="4" t="s">
        <v>8</v>
      </c>
      <c r="D342" s="4" t="s">
        <v>5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>
        <f t="shared" si="1"/>
        <v>0</v>
      </c>
    </row>
    <row r="343" spans="1:17" x14ac:dyDescent="0.35">
      <c r="A343" s="8" t="s">
        <v>30</v>
      </c>
      <c r="B343" s="4" t="s">
        <v>490</v>
      </c>
      <c r="C343" s="4" t="s">
        <v>9</v>
      </c>
      <c r="D343" s="4" t="s">
        <v>5</v>
      </c>
      <c r="E343" s="6">
        <v>0.51200000000000001</v>
      </c>
      <c r="F343" s="6">
        <v>2.8820000000000001</v>
      </c>
      <c r="G343" s="6">
        <v>5.3789999999999996</v>
      </c>
      <c r="H343" s="6">
        <v>11.468</v>
      </c>
      <c r="I343" s="6">
        <v>9.6310000000000002</v>
      </c>
      <c r="J343" s="6">
        <v>12.339</v>
      </c>
      <c r="K343" s="6">
        <v>10.260999999999999</v>
      </c>
      <c r="L343" s="6">
        <v>9.6</v>
      </c>
      <c r="M343" s="6">
        <v>6.8</v>
      </c>
      <c r="N343" s="6">
        <v>3.8</v>
      </c>
      <c r="O343" s="6">
        <v>0.95</v>
      </c>
      <c r="P343" s="6">
        <v>0.67800000000000005</v>
      </c>
      <c r="Q343">
        <f t="shared" si="1"/>
        <v>74.3</v>
      </c>
    </row>
    <row r="344" spans="1:17" x14ac:dyDescent="0.35">
      <c r="A344" s="8" t="s">
        <v>30</v>
      </c>
      <c r="B344" s="4" t="s">
        <v>490</v>
      </c>
      <c r="C344" s="4" t="s">
        <v>10</v>
      </c>
      <c r="D344" s="4" t="s">
        <v>5</v>
      </c>
      <c r="E344" s="6">
        <v>131.27500000000001</v>
      </c>
      <c r="F344" s="6">
        <v>153.846</v>
      </c>
      <c r="G344" s="6">
        <v>178.34100000000001</v>
      </c>
      <c r="H344" s="6">
        <v>118.505</v>
      </c>
      <c r="I344" s="6">
        <v>101.813</v>
      </c>
      <c r="J344" s="6">
        <v>103.428</v>
      </c>
      <c r="K344" s="6">
        <v>99.119</v>
      </c>
      <c r="L344" s="6">
        <v>48.5</v>
      </c>
      <c r="M344" s="6">
        <v>117.5</v>
      </c>
      <c r="N344" s="6">
        <v>121.2</v>
      </c>
      <c r="O344" s="6">
        <v>133.97999999999999</v>
      </c>
      <c r="P344" s="6">
        <v>174.03100000000001</v>
      </c>
      <c r="Q344">
        <f t="shared" si="1"/>
        <v>1481.538</v>
      </c>
    </row>
    <row r="345" spans="1:17" x14ac:dyDescent="0.35">
      <c r="A345" s="4" t="s">
        <v>31</v>
      </c>
      <c r="B345" s="4" t="s">
        <v>480</v>
      </c>
      <c r="C345" s="4" t="s">
        <v>4</v>
      </c>
      <c r="D345" s="4" t="s">
        <v>5</v>
      </c>
      <c r="E345" s="6">
        <v>18.841000000000001</v>
      </c>
      <c r="F345" s="6">
        <v>16.667999999999999</v>
      </c>
      <c r="G345" s="6">
        <v>17.164000000000001</v>
      </c>
      <c r="H345" s="6">
        <v>17.704999999999998</v>
      </c>
      <c r="I345" s="6">
        <v>16.132000000000001</v>
      </c>
      <c r="J345" s="6">
        <v>13.558</v>
      </c>
      <c r="K345" s="6">
        <v>27.154</v>
      </c>
      <c r="L345" s="6">
        <v>21.571000000000002</v>
      </c>
      <c r="M345" s="6">
        <v>25.484000000000002</v>
      </c>
      <c r="N345" s="6">
        <v>29.774999999999999</v>
      </c>
      <c r="O345" s="6">
        <v>30.57</v>
      </c>
      <c r="P345" s="6">
        <v>28.818000000000001</v>
      </c>
      <c r="Q345">
        <f t="shared" si="1"/>
        <v>263.44</v>
      </c>
    </row>
    <row r="346" spans="1:17" x14ac:dyDescent="0.35">
      <c r="A346" s="8" t="s">
        <v>31</v>
      </c>
      <c r="B346" s="4" t="s">
        <v>480</v>
      </c>
      <c r="C346" s="4" t="s">
        <v>6</v>
      </c>
      <c r="D346" s="4" t="s">
        <v>5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>
        <f t="shared" si="1"/>
        <v>0</v>
      </c>
    </row>
    <row r="347" spans="1:17" x14ac:dyDescent="0.35">
      <c r="A347" s="8" t="s">
        <v>31</v>
      </c>
      <c r="B347" s="4" t="s">
        <v>480</v>
      </c>
      <c r="C347" s="4" t="s">
        <v>7</v>
      </c>
      <c r="D347" s="4" t="s">
        <v>5</v>
      </c>
      <c r="E347" s="6">
        <v>105.43899999999999</v>
      </c>
      <c r="F347" s="6">
        <v>87.367000000000004</v>
      </c>
      <c r="G347" s="6">
        <v>110.52200000000001</v>
      </c>
      <c r="H347" s="6">
        <v>59.305999999999997</v>
      </c>
      <c r="I347" s="6">
        <v>59.158999999999999</v>
      </c>
      <c r="J347" s="6">
        <v>66.539000000000001</v>
      </c>
      <c r="K347" s="6">
        <v>50.12</v>
      </c>
      <c r="L347" s="6">
        <v>63.076000000000001</v>
      </c>
      <c r="M347" s="6">
        <v>54.235999999999997</v>
      </c>
      <c r="N347" s="6">
        <v>81.191000000000003</v>
      </c>
      <c r="O347" s="6">
        <v>94.028999999999996</v>
      </c>
      <c r="P347" s="6">
        <v>106.643</v>
      </c>
      <c r="Q347">
        <f t="shared" si="1"/>
        <v>937.62699999999995</v>
      </c>
    </row>
    <row r="348" spans="1:17" x14ac:dyDescent="0.35">
      <c r="A348" s="8" t="s">
        <v>31</v>
      </c>
      <c r="B348" s="4" t="s">
        <v>480</v>
      </c>
      <c r="C348" s="4" t="s">
        <v>8</v>
      </c>
      <c r="D348" s="4" t="s">
        <v>5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>
        <f t="shared" si="1"/>
        <v>0</v>
      </c>
    </row>
    <row r="349" spans="1:17" x14ac:dyDescent="0.35">
      <c r="A349" s="8" t="s">
        <v>31</v>
      </c>
      <c r="B349" s="4" t="s">
        <v>480</v>
      </c>
      <c r="C349" s="4" t="s">
        <v>9</v>
      </c>
      <c r="D349" s="4" t="s">
        <v>5</v>
      </c>
      <c r="E349" s="6">
        <v>1.845</v>
      </c>
      <c r="F349" s="6">
        <v>6.117</v>
      </c>
      <c r="G349" s="6">
        <v>8.5289999999999999</v>
      </c>
      <c r="H349" s="6">
        <v>12.414</v>
      </c>
      <c r="I349" s="6">
        <v>14.973000000000001</v>
      </c>
      <c r="J349" s="6">
        <v>17.283000000000001</v>
      </c>
      <c r="K349" s="6">
        <v>16.998000000000001</v>
      </c>
      <c r="L349" s="6">
        <v>14.000999999999999</v>
      </c>
      <c r="M349" s="6">
        <v>10.734</v>
      </c>
      <c r="N349" s="6">
        <v>5.2560000000000002</v>
      </c>
      <c r="O349" s="6">
        <v>2.2290000000000001</v>
      </c>
      <c r="P349" s="6">
        <v>2.0459999999999998</v>
      </c>
      <c r="Q349">
        <f t="shared" si="1"/>
        <v>112.42500000000001</v>
      </c>
    </row>
    <row r="350" spans="1:17" x14ac:dyDescent="0.35">
      <c r="A350" s="8" t="s">
        <v>31</v>
      </c>
      <c r="B350" s="4" t="s">
        <v>480</v>
      </c>
      <c r="C350" s="4" t="s">
        <v>10</v>
      </c>
      <c r="D350" s="4" t="s">
        <v>5</v>
      </c>
      <c r="E350" s="6">
        <v>28.731999999999999</v>
      </c>
      <c r="F350" s="6">
        <v>22.885000000000002</v>
      </c>
      <c r="G350" s="6">
        <v>39.298999999999999</v>
      </c>
      <c r="H350" s="6">
        <v>19.658999999999999</v>
      </c>
      <c r="I350" s="6">
        <v>17.39</v>
      </c>
      <c r="J350" s="6">
        <v>15.452999999999999</v>
      </c>
      <c r="K350" s="6">
        <v>11.95</v>
      </c>
      <c r="L350" s="6">
        <v>13.762</v>
      </c>
      <c r="M350" s="6">
        <v>19.233000000000001</v>
      </c>
      <c r="N350" s="6">
        <v>29.158000000000001</v>
      </c>
      <c r="O350" s="6">
        <v>24.25</v>
      </c>
      <c r="P350" s="6">
        <v>34.579000000000001</v>
      </c>
      <c r="Q350">
        <f t="shared" si="1"/>
        <v>276.34999999999997</v>
      </c>
    </row>
    <row r="351" spans="1:17" x14ac:dyDescent="0.35">
      <c r="A351" s="16" t="s">
        <v>35</v>
      </c>
      <c r="B351" s="4" t="s">
        <v>481</v>
      </c>
      <c r="C351" s="4" t="s">
        <v>4</v>
      </c>
      <c r="D351" s="4" t="s">
        <v>5</v>
      </c>
      <c r="E351" s="6">
        <v>383.51299999999998</v>
      </c>
      <c r="F351" s="6">
        <v>334.38900000000001</v>
      </c>
      <c r="G351" s="6">
        <v>414.45699999999999</v>
      </c>
      <c r="H351" s="6">
        <v>352.58600000000001</v>
      </c>
      <c r="I351" s="6">
        <v>351.96800000000002</v>
      </c>
      <c r="J351" s="6">
        <v>333.54300000000001</v>
      </c>
      <c r="K351" s="6">
        <v>346.20600000000002</v>
      </c>
      <c r="L351" s="6">
        <v>409.48399999999998</v>
      </c>
      <c r="M351" s="6">
        <v>235.614</v>
      </c>
      <c r="N351" s="6">
        <v>335.48399999999998</v>
      </c>
      <c r="O351" s="6">
        <v>649.99800000000005</v>
      </c>
      <c r="P351" s="6">
        <v>694.39499999999998</v>
      </c>
      <c r="Q351">
        <f t="shared" si="1"/>
        <v>4841.6370000000006</v>
      </c>
    </row>
    <row r="352" spans="1:17" x14ac:dyDescent="0.35">
      <c r="A352" s="16" t="s">
        <v>35</v>
      </c>
      <c r="B352" s="4" t="s">
        <v>481</v>
      </c>
      <c r="C352" s="4" t="s">
        <v>6</v>
      </c>
      <c r="D352" s="4" t="s">
        <v>5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>
        <f t="shared" si="1"/>
        <v>0</v>
      </c>
    </row>
    <row r="353" spans="1:17" x14ac:dyDescent="0.35">
      <c r="A353" s="16" t="s">
        <v>35</v>
      </c>
      <c r="B353" s="4" t="s">
        <v>481</v>
      </c>
      <c r="C353" s="4" t="s">
        <v>7</v>
      </c>
      <c r="D353" s="4" t="s">
        <v>5</v>
      </c>
      <c r="E353" s="6">
        <v>10.130000000000001</v>
      </c>
      <c r="F353" s="6">
        <v>7.5220000000000002</v>
      </c>
      <c r="G353" s="6">
        <v>8.8919999999999995</v>
      </c>
      <c r="H353" s="6">
        <v>8.4589999999999996</v>
      </c>
      <c r="I353" s="6">
        <v>8.4459999999999997</v>
      </c>
      <c r="J353" s="6">
        <v>6.4029999999999996</v>
      </c>
      <c r="K353" s="6">
        <v>0.97599999999999998</v>
      </c>
      <c r="L353" s="6">
        <v>1.0249999999999999</v>
      </c>
      <c r="M353" s="6">
        <v>0.50600000000000001</v>
      </c>
      <c r="N353" s="6">
        <v>4.7629999999999999</v>
      </c>
      <c r="O353" s="6">
        <v>8.0429999999999993</v>
      </c>
      <c r="P353" s="6">
        <v>8.18</v>
      </c>
      <c r="Q353">
        <f t="shared" si="1"/>
        <v>73.344999999999999</v>
      </c>
    </row>
    <row r="354" spans="1:17" x14ac:dyDescent="0.35">
      <c r="A354" s="16" t="s">
        <v>35</v>
      </c>
      <c r="B354" s="4" t="s">
        <v>481</v>
      </c>
      <c r="C354" s="4" t="s">
        <v>8</v>
      </c>
      <c r="D354" s="4" t="s">
        <v>5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>
        <f t="shared" si="1"/>
        <v>0</v>
      </c>
    </row>
    <row r="355" spans="1:17" x14ac:dyDescent="0.35">
      <c r="A355" s="16" t="s">
        <v>35</v>
      </c>
      <c r="B355" s="4" t="s">
        <v>481</v>
      </c>
      <c r="C355" s="4" t="s">
        <v>9</v>
      </c>
      <c r="D355" s="4" t="s">
        <v>5</v>
      </c>
      <c r="E355" s="6">
        <v>75.802000000000007</v>
      </c>
      <c r="F355" s="6">
        <v>191.9</v>
      </c>
      <c r="G355" s="6">
        <v>299.10700000000003</v>
      </c>
      <c r="H355" s="6">
        <v>591.49599999999998</v>
      </c>
      <c r="I355" s="6">
        <v>688.69</v>
      </c>
      <c r="J355" s="6">
        <v>802.22799999999995</v>
      </c>
      <c r="K355" s="6">
        <v>766.38300000000004</v>
      </c>
      <c r="L355" s="6">
        <v>697.76900000000001</v>
      </c>
      <c r="M355" s="6">
        <v>456.51400000000001</v>
      </c>
      <c r="N355" s="6">
        <v>250.56100000000001</v>
      </c>
      <c r="O355" s="6">
        <v>137.84399999999999</v>
      </c>
      <c r="P355" s="6">
        <v>105.018</v>
      </c>
      <c r="Q355">
        <f t="shared" si="1"/>
        <v>5063.3119999999999</v>
      </c>
    </row>
    <row r="356" spans="1:17" x14ac:dyDescent="0.35">
      <c r="A356" s="16" t="s">
        <v>35</v>
      </c>
      <c r="B356" s="4" t="s">
        <v>481</v>
      </c>
      <c r="C356" s="4" t="s">
        <v>10</v>
      </c>
      <c r="D356" s="4" t="s">
        <v>5</v>
      </c>
      <c r="E356" s="6">
        <v>1263.961</v>
      </c>
      <c r="F356" s="6">
        <v>954.35900000000004</v>
      </c>
      <c r="G356" s="6">
        <v>1440.404</v>
      </c>
      <c r="H356" s="6">
        <v>809.91600000000005</v>
      </c>
      <c r="I356" s="6">
        <v>685.29499999999996</v>
      </c>
      <c r="J356" s="6">
        <v>579.08100000000002</v>
      </c>
      <c r="K356" s="6">
        <v>549.66099999999994</v>
      </c>
      <c r="L356" s="6">
        <v>761.49300000000005</v>
      </c>
      <c r="M356" s="6">
        <v>924.16399999999999</v>
      </c>
      <c r="N356" s="6">
        <v>1109.376</v>
      </c>
      <c r="O356" s="6">
        <v>930.15599999999995</v>
      </c>
      <c r="P356" s="6">
        <v>1440.3879999999999</v>
      </c>
      <c r="Q356">
        <f t="shared" si="1"/>
        <v>11448.254000000001</v>
      </c>
    </row>
    <row r="357" spans="1:17" x14ac:dyDescent="0.35">
      <c r="A357" s="4" t="s">
        <v>37</v>
      </c>
      <c r="B357" s="4" t="s">
        <v>482</v>
      </c>
      <c r="C357" s="4" t="s">
        <v>4</v>
      </c>
      <c r="D357" s="4" t="s">
        <v>5</v>
      </c>
      <c r="E357" s="6">
        <v>17.457999999999998</v>
      </c>
      <c r="F357" s="6">
        <v>17.998000000000001</v>
      </c>
      <c r="G357" s="6">
        <v>17.97</v>
      </c>
      <c r="H357" s="6">
        <v>19.103999999999999</v>
      </c>
      <c r="I357" s="6">
        <v>17.344999999999999</v>
      </c>
      <c r="J357" s="6">
        <v>16.727</v>
      </c>
      <c r="K357" s="6">
        <v>19.643000000000001</v>
      </c>
      <c r="L357" s="6">
        <v>20.922999999999998</v>
      </c>
      <c r="M357" s="6">
        <v>19.068000000000001</v>
      </c>
      <c r="N357" s="6">
        <v>20.013999999999999</v>
      </c>
      <c r="O357" s="6">
        <v>16.678000000000001</v>
      </c>
      <c r="P357" s="6">
        <v>19.596</v>
      </c>
      <c r="Q357">
        <f t="shared" si="1"/>
        <v>222.52400000000003</v>
      </c>
    </row>
    <row r="358" spans="1:17" x14ac:dyDescent="0.35">
      <c r="A358" s="8" t="s">
        <v>37</v>
      </c>
      <c r="B358" s="4" t="s">
        <v>482</v>
      </c>
      <c r="C358" s="4" t="s">
        <v>6</v>
      </c>
      <c r="D358" s="4" t="s">
        <v>5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>
        <f t="shared" si="1"/>
        <v>0</v>
      </c>
    </row>
    <row r="359" spans="1:17" x14ac:dyDescent="0.35">
      <c r="A359" s="8" t="s">
        <v>37</v>
      </c>
      <c r="B359" s="4" t="s">
        <v>482</v>
      </c>
      <c r="C359" s="4" t="s">
        <v>7</v>
      </c>
      <c r="D359" s="4" t="s">
        <v>5</v>
      </c>
      <c r="E359" s="6">
        <v>13880.700999999999</v>
      </c>
      <c r="F359" s="6">
        <v>10991.055</v>
      </c>
      <c r="G359" s="6">
        <v>10477.291999999999</v>
      </c>
      <c r="H359" s="6">
        <v>9342.3320000000003</v>
      </c>
      <c r="I359" s="6">
        <v>9168.2749999999996</v>
      </c>
      <c r="J359" s="6">
        <v>8847.0630000000001</v>
      </c>
      <c r="K359" s="6">
        <v>9233.7080000000005</v>
      </c>
      <c r="L359" s="6">
        <v>9511.4390000000003</v>
      </c>
      <c r="M359" s="6">
        <v>10178.611000000001</v>
      </c>
      <c r="N359" s="6">
        <v>10800.207</v>
      </c>
      <c r="O359" s="6">
        <v>12075.503000000001</v>
      </c>
      <c r="P359" s="6">
        <v>11289.732</v>
      </c>
      <c r="Q359">
        <f t="shared" si="1"/>
        <v>125795.91800000001</v>
      </c>
    </row>
    <row r="360" spans="1:17" x14ac:dyDescent="0.35">
      <c r="A360" s="8" t="s">
        <v>37</v>
      </c>
      <c r="B360" s="4" t="s">
        <v>482</v>
      </c>
      <c r="C360" s="4" t="s">
        <v>8</v>
      </c>
      <c r="D360" s="4" t="s">
        <v>5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>
        <f t="shared" si="1"/>
        <v>0</v>
      </c>
    </row>
    <row r="361" spans="1:17" x14ac:dyDescent="0.35">
      <c r="A361" s="8" t="s">
        <v>37</v>
      </c>
      <c r="B361" s="4" t="s">
        <v>482</v>
      </c>
      <c r="C361" s="4" t="s">
        <v>9</v>
      </c>
      <c r="D361" s="4" t="s">
        <v>5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>
        <f t="shared" si="1"/>
        <v>0</v>
      </c>
    </row>
    <row r="362" spans="1:17" x14ac:dyDescent="0.35">
      <c r="A362" s="8" t="s">
        <v>37</v>
      </c>
      <c r="B362" s="4" t="s">
        <v>482</v>
      </c>
      <c r="C362" s="4" t="s">
        <v>10</v>
      </c>
      <c r="D362" s="4" t="s">
        <v>5</v>
      </c>
      <c r="E362" s="6">
        <v>555.62800000000004</v>
      </c>
      <c r="F362" s="6">
        <v>488.28300000000002</v>
      </c>
      <c r="G362" s="6">
        <v>527.024</v>
      </c>
      <c r="H362" s="6">
        <v>355.31</v>
      </c>
      <c r="I362" s="6">
        <v>358.07900000000001</v>
      </c>
      <c r="J362" s="6">
        <v>352.54399999999998</v>
      </c>
      <c r="K362" s="6">
        <v>290.67399999999998</v>
      </c>
      <c r="L362" s="6">
        <v>325.99299999999999</v>
      </c>
      <c r="M362" s="6">
        <v>518.35599999999999</v>
      </c>
      <c r="N362" s="6">
        <v>454.63799999999998</v>
      </c>
      <c r="O362" s="6">
        <v>518.95399999999995</v>
      </c>
      <c r="P362" s="6">
        <v>790.76800000000003</v>
      </c>
      <c r="Q362">
        <f t="shared" si="1"/>
        <v>5536.2509999999993</v>
      </c>
    </row>
    <row r="363" spans="1:17" x14ac:dyDescent="0.35">
      <c r="A363" s="4" t="s">
        <v>39</v>
      </c>
      <c r="B363" s="4" t="s">
        <v>39</v>
      </c>
      <c r="C363" s="4" t="s">
        <v>4</v>
      </c>
      <c r="D363" s="4" t="s">
        <v>5</v>
      </c>
      <c r="E363" s="6">
        <v>331</v>
      </c>
      <c r="F363" s="6">
        <v>271</v>
      </c>
      <c r="G363" s="6">
        <v>325</v>
      </c>
      <c r="H363" s="6">
        <v>310</v>
      </c>
      <c r="I363" s="6">
        <v>304.19200000000001</v>
      </c>
      <c r="J363" s="6">
        <v>334.13200000000001</v>
      </c>
      <c r="K363" s="6">
        <v>339.488</v>
      </c>
      <c r="L363" s="6">
        <v>382.50099999999998</v>
      </c>
      <c r="M363" s="6">
        <v>350.31900000000002</v>
      </c>
      <c r="N363" s="6">
        <v>356.09800000000001</v>
      </c>
      <c r="O363" s="6">
        <v>329.483</v>
      </c>
      <c r="P363" s="6">
        <v>317.61900000000003</v>
      </c>
      <c r="Q363">
        <f t="shared" si="1"/>
        <v>3950.8320000000003</v>
      </c>
    </row>
    <row r="364" spans="1:17" x14ac:dyDescent="0.35">
      <c r="A364" s="8" t="s">
        <v>39</v>
      </c>
      <c r="B364" s="4" t="s">
        <v>39</v>
      </c>
      <c r="C364" s="4" t="s">
        <v>6</v>
      </c>
      <c r="D364" s="4" t="s">
        <v>5</v>
      </c>
      <c r="E364" s="6">
        <v>17</v>
      </c>
      <c r="F364" s="6">
        <v>16</v>
      </c>
      <c r="G364" s="6">
        <v>18</v>
      </c>
      <c r="H364" s="6">
        <v>18</v>
      </c>
      <c r="I364" s="6">
        <v>17.847999999999999</v>
      </c>
      <c r="J364" s="6">
        <v>14.993</v>
      </c>
      <c r="K364" s="6">
        <v>15.835000000000001</v>
      </c>
      <c r="L364" s="6">
        <v>15.108000000000001</v>
      </c>
      <c r="M364" s="6">
        <v>14.595000000000001</v>
      </c>
      <c r="N364" s="6">
        <v>15.779</v>
      </c>
      <c r="O364" s="6">
        <v>12.492000000000001</v>
      </c>
      <c r="P364" s="6">
        <v>16.308</v>
      </c>
      <c r="Q364">
        <f t="shared" si="1"/>
        <v>191.95799999999997</v>
      </c>
    </row>
    <row r="365" spans="1:17" x14ac:dyDescent="0.35">
      <c r="A365" s="8" t="s">
        <v>39</v>
      </c>
      <c r="B365" s="4" t="s">
        <v>39</v>
      </c>
      <c r="C365" s="4" t="s">
        <v>7</v>
      </c>
      <c r="D365" s="4" t="s">
        <v>5</v>
      </c>
      <c r="E365" s="6">
        <v>920</v>
      </c>
      <c r="F365" s="6">
        <v>921</v>
      </c>
      <c r="G365" s="6">
        <v>874</v>
      </c>
      <c r="H365" s="6">
        <v>888</v>
      </c>
      <c r="I365" s="6">
        <v>621.97</v>
      </c>
      <c r="J365" s="6">
        <v>300.85899999999998</v>
      </c>
      <c r="K365" s="6">
        <v>444.77499999999998</v>
      </c>
      <c r="L365" s="6">
        <v>490.202</v>
      </c>
      <c r="M365" s="6">
        <v>654.13900000000001</v>
      </c>
      <c r="N365" s="6">
        <v>545.06600000000003</v>
      </c>
      <c r="O365" s="6">
        <v>1003.772</v>
      </c>
      <c r="P365" s="6">
        <v>2462.4169999999999</v>
      </c>
      <c r="Q365">
        <f t="shared" si="1"/>
        <v>10126.200000000001</v>
      </c>
    </row>
    <row r="366" spans="1:17" x14ac:dyDescent="0.35">
      <c r="A366" s="8" t="s">
        <v>39</v>
      </c>
      <c r="B366" s="4" t="s">
        <v>39</v>
      </c>
      <c r="C366" s="4" t="s">
        <v>8</v>
      </c>
      <c r="D366" s="4" t="s">
        <v>5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>
        <f t="shared" si="1"/>
        <v>0</v>
      </c>
    </row>
    <row r="367" spans="1:17" x14ac:dyDescent="0.35">
      <c r="A367" s="8" t="s">
        <v>39</v>
      </c>
      <c r="B367" s="4" t="s">
        <v>39</v>
      </c>
      <c r="C367" s="4" t="s">
        <v>9</v>
      </c>
      <c r="D367" s="4" t="s">
        <v>5</v>
      </c>
      <c r="E367" s="6">
        <v>67</v>
      </c>
      <c r="F367" s="6">
        <v>81</v>
      </c>
      <c r="G367" s="6">
        <v>112</v>
      </c>
      <c r="H367" s="6">
        <v>107</v>
      </c>
      <c r="I367" s="6">
        <v>138.012</v>
      </c>
      <c r="J367" s="6">
        <v>142.172</v>
      </c>
      <c r="K367" s="6">
        <v>145.82599999999999</v>
      </c>
      <c r="L367" s="6">
        <v>149.53100000000001</v>
      </c>
      <c r="M367" s="6">
        <v>127.84399999999999</v>
      </c>
      <c r="N367" s="6">
        <v>97.045000000000002</v>
      </c>
      <c r="O367" s="6">
        <v>61.258000000000003</v>
      </c>
      <c r="P367" s="6">
        <v>63.113</v>
      </c>
      <c r="Q367">
        <f t="shared" si="1"/>
        <v>1291.8010000000002</v>
      </c>
    </row>
    <row r="368" spans="1:17" x14ac:dyDescent="0.35">
      <c r="A368" s="8" t="s">
        <v>39</v>
      </c>
      <c r="B368" s="4" t="s">
        <v>39</v>
      </c>
      <c r="C368" s="4" t="s">
        <v>10</v>
      </c>
      <c r="D368" s="4" t="s">
        <v>5</v>
      </c>
      <c r="E368" s="6">
        <v>1433</v>
      </c>
      <c r="F368" s="6">
        <v>918</v>
      </c>
      <c r="G368" s="6">
        <v>1093</v>
      </c>
      <c r="H368" s="6">
        <v>1193</v>
      </c>
      <c r="I368" s="6">
        <v>1160.6990000000001</v>
      </c>
      <c r="J368" s="6">
        <v>799.43299999999999</v>
      </c>
      <c r="K368" s="6">
        <v>707.00400000000002</v>
      </c>
      <c r="L368" s="6">
        <v>827.71699999999998</v>
      </c>
      <c r="M368" s="6">
        <v>906.65700000000004</v>
      </c>
      <c r="N368" s="6">
        <v>1056.5920000000001</v>
      </c>
      <c r="O368" s="6">
        <v>1949.1369999999999</v>
      </c>
      <c r="P368" s="6">
        <v>1541.0450000000001</v>
      </c>
      <c r="Q368">
        <f t="shared" si="1"/>
        <v>13585.284000000001</v>
      </c>
    </row>
    <row r="369" spans="1:17" x14ac:dyDescent="0.35">
      <c r="A369" s="4" t="s">
        <v>41</v>
      </c>
      <c r="B369" s="4" t="s">
        <v>483</v>
      </c>
      <c r="C369" s="4" t="s">
        <v>4</v>
      </c>
      <c r="D369" s="4" t="s">
        <v>5</v>
      </c>
      <c r="E369" s="6">
        <v>9.4860000000000007</v>
      </c>
      <c r="F369" s="6">
        <v>8.7850000000000001</v>
      </c>
      <c r="G369" s="6">
        <v>9.9849999999999994</v>
      </c>
      <c r="H369" s="6">
        <v>9.9090000000000007</v>
      </c>
      <c r="I369" s="6">
        <v>10.073</v>
      </c>
      <c r="J369" s="6">
        <v>9.5939999999999994</v>
      </c>
      <c r="K369" s="6">
        <v>10.853999999999999</v>
      </c>
      <c r="L369" s="6">
        <v>9.7520000000000007</v>
      </c>
      <c r="M369" s="6">
        <v>9.5909999999999993</v>
      </c>
      <c r="N369" s="6">
        <v>11.39</v>
      </c>
      <c r="O369" s="6">
        <v>12.602</v>
      </c>
      <c r="P369" s="6">
        <v>12.654</v>
      </c>
      <c r="Q369">
        <f t="shared" si="1"/>
        <v>124.675</v>
      </c>
    </row>
    <row r="370" spans="1:17" x14ac:dyDescent="0.35">
      <c r="A370" s="8" t="s">
        <v>41</v>
      </c>
      <c r="B370" s="4" t="s">
        <v>483</v>
      </c>
      <c r="C370" s="4" t="s">
        <v>6</v>
      </c>
      <c r="D370" s="4" t="s">
        <v>5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>
        <f t="shared" si="1"/>
        <v>0</v>
      </c>
    </row>
    <row r="371" spans="1:17" x14ac:dyDescent="0.35">
      <c r="A371" s="8" t="s">
        <v>41</v>
      </c>
      <c r="B371" s="4" t="s">
        <v>483</v>
      </c>
      <c r="C371" s="4" t="s">
        <v>7</v>
      </c>
      <c r="D371" s="4" t="s">
        <v>5</v>
      </c>
      <c r="E371" s="6">
        <v>882.25099999999998</v>
      </c>
      <c r="F371" s="6">
        <v>1005.2089999999999</v>
      </c>
      <c r="G371" s="6">
        <v>1197.636</v>
      </c>
      <c r="H371" s="6">
        <v>882.34299999999996</v>
      </c>
      <c r="I371" s="6">
        <v>1158.152</v>
      </c>
      <c r="J371" s="6">
        <v>1043.4649999999999</v>
      </c>
      <c r="K371" s="6">
        <v>695.899</v>
      </c>
      <c r="L371" s="6">
        <v>611.70399999999995</v>
      </c>
      <c r="M371" s="6">
        <v>518.97400000000005</v>
      </c>
      <c r="N371" s="6">
        <v>512.59900000000005</v>
      </c>
      <c r="O371" s="6">
        <v>717.15099999999995</v>
      </c>
      <c r="P371" s="6">
        <v>913.51300000000003</v>
      </c>
      <c r="Q371">
        <f t="shared" si="1"/>
        <v>10138.896000000001</v>
      </c>
    </row>
    <row r="372" spans="1:17" x14ac:dyDescent="0.35">
      <c r="A372" s="8" t="s">
        <v>41</v>
      </c>
      <c r="B372" s="4" t="s">
        <v>483</v>
      </c>
      <c r="C372" s="4" t="s">
        <v>8</v>
      </c>
      <c r="D372" s="4" t="s">
        <v>5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>
        <f t="shared" si="1"/>
        <v>0</v>
      </c>
    </row>
    <row r="373" spans="1:17" x14ac:dyDescent="0.35">
      <c r="A373" s="8" t="s">
        <v>41</v>
      </c>
      <c r="B373" s="4" t="s">
        <v>483</v>
      </c>
      <c r="C373" s="4" t="s">
        <v>9</v>
      </c>
      <c r="D373" s="4" t="s">
        <v>5</v>
      </c>
      <c r="E373" s="6">
        <v>0.26600000000000001</v>
      </c>
      <c r="F373" s="6">
        <v>0.751</v>
      </c>
      <c r="G373" s="6">
        <v>1.371</v>
      </c>
      <c r="H373" s="6">
        <v>1.2989999999999999</v>
      </c>
      <c r="I373" s="6">
        <v>1.2889999999999999</v>
      </c>
      <c r="J373" s="6">
        <v>1.621</v>
      </c>
      <c r="K373" s="6">
        <v>1.677</v>
      </c>
      <c r="L373" s="6">
        <v>1.728</v>
      </c>
      <c r="M373" s="6">
        <v>1.3</v>
      </c>
      <c r="N373" s="6">
        <v>1.1599999999999999</v>
      </c>
      <c r="O373" s="6">
        <v>0.46100000000000002</v>
      </c>
      <c r="P373" s="6">
        <v>0.39300000000000002</v>
      </c>
      <c r="Q373">
        <f t="shared" si="1"/>
        <v>13.316000000000001</v>
      </c>
    </row>
    <row r="374" spans="1:17" x14ac:dyDescent="0.35">
      <c r="A374" s="8" t="s">
        <v>41</v>
      </c>
      <c r="B374" s="4" t="s">
        <v>483</v>
      </c>
      <c r="C374" s="4" t="s">
        <v>10</v>
      </c>
      <c r="D374" s="4" t="s">
        <v>5</v>
      </c>
      <c r="E374" s="6">
        <v>60.341999999999999</v>
      </c>
      <c r="F374" s="6">
        <v>64.825000000000003</v>
      </c>
      <c r="G374" s="6">
        <v>73.165999999999997</v>
      </c>
      <c r="H374" s="6">
        <v>96.43</v>
      </c>
      <c r="I374" s="6">
        <v>59.38</v>
      </c>
      <c r="J374" s="6">
        <v>33.67</v>
      </c>
      <c r="K374" s="6">
        <v>31.055</v>
      </c>
      <c r="L374" s="6">
        <v>50.664999999999999</v>
      </c>
      <c r="M374" s="6">
        <v>59.68</v>
      </c>
      <c r="N374" s="6">
        <v>60.982999999999997</v>
      </c>
      <c r="O374" s="6">
        <v>169.65299999999999</v>
      </c>
      <c r="P374" s="6">
        <v>133.14400000000001</v>
      </c>
      <c r="Q374">
        <f t="shared" si="1"/>
        <v>892.99300000000005</v>
      </c>
    </row>
    <row r="375" spans="1:17" x14ac:dyDescent="0.35">
      <c r="A375" s="4" t="s">
        <v>42</v>
      </c>
      <c r="B375" s="4" t="s">
        <v>484</v>
      </c>
      <c r="C375" s="4" t="s">
        <v>4</v>
      </c>
      <c r="D375" s="4" t="s">
        <v>5</v>
      </c>
      <c r="E375" s="6">
        <v>69</v>
      </c>
      <c r="F375" s="6">
        <v>64</v>
      </c>
      <c r="G375" s="6">
        <v>69</v>
      </c>
      <c r="H375" s="6">
        <v>73</v>
      </c>
      <c r="I375" s="6">
        <v>72</v>
      </c>
      <c r="J375" s="6">
        <v>69</v>
      </c>
      <c r="K375" s="6">
        <v>65</v>
      </c>
      <c r="L375" s="6">
        <v>56</v>
      </c>
      <c r="M375" s="6">
        <v>50</v>
      </c>
      <c r="N375" s="6">
        <v>57</v>
      </c>
      <c r="O375" s="6">
        <v>55</v>
      </c>
      <c r="P375" s="6">
        <v>48</v>
      </c>
      <c r="Q375">
        <f t="shared" si="1"/>
        <v>747</v>
      </c>
    </row>
    <row r="376" spans="1:17" x14ac:dyDescent="0.35">
      <c r="A376" s="8" t="s">
        <v>42</v>
      </c>
      <c r="B376" s="4" t="s">
        <v>484</v>
      </c>
      <c r="C376" s="4" t="s">
        <v>6</v>
      </c>
      <c r="D376" s="4" t="s">
        <v>5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>
        <f t="shared" si="1"/>
        <v>0</v>
      </c>
    </row>
    <row r="377" spans="1:17" x14ac:dyDescent="0.35">
      <c r="A377" s="8" t="s">
        <v>42</v>
      </c>
      <c r="B377" s="4" t="s">
        <v>484</v>
      </c>
      <c r="C377" s="4" t="s">
        <v>7</v>
      </c>
      <c r="D377" s="4" t="s">
        <v>5</v>
      </c>
      <c r="E377" s="6">
        <v>375</v>
      </c>
      <c r="F377" s="6">
        <v>374</v>
      </c>
      <c r="G377" s="6">
        <v>570</v>
      </c>
      <c r="H377" s="6">
        <v>412</v>
      </c>
      <c r="I377" s="6">
        <v>542</v>
      </c>
      <c r="J377" s="6">
        <v>509</v>
      </c>
      <c r="K377" s="6">
        <v>276</v>
      </c>
      <c r="L377" s="6">
        <v>275</v>
      </c>
      <c r="M377" s="6">
        <v>252</v>
      </c>
      <c r="N377" s="6">
        <v>229</v>
      </c>
      <c r="O377" s="6">
        <v>333</v>
      </c>
      <c r="P377" s="6">
        <v>321</v>
      </c>
      <c r="Q377">
        <f t="shared" si="1"/>
        <v>4468</v>
      </c>
    </row>
    <row r="378" spans="1:17" x14ac:dyDescent="0.35">
      <c r="A378" s="8" t="s">
        <v>42</v>
      </c>
      <c r="B378" s="4" t="s">
        <v>484</v>
      </c>
      <c r="C378" s="4" t="s">
        <v>8</v>
      </c>
      <c r="D378" s="4" t="s">
        <v>5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>
        <f t="shared" si="1"/>
        <v>0</v>
      </c>
    </row>
    <row r="379" spans="1:17" x14ac:dyDescent="0.35">
      <c r="A379" s="8" t="s">
        <v>42</v>
      </c>
      <c r="B379" s="4" t="s">
        <v>484</v>
      </c>
      <c r="C379" s="4" t="s">
        <v>9</v>
      </c>
      <c r="D379" s="4" t="s">
        <v>5</v>
      </c>
      <c r="E379" s="6">
        <v>17</v>
      </c>
      <c r="F379" s="6">
        <v>36</v>
      </c>
      <c r="G379" s="6">
        <v>56</v>
      </c>
      <c r="H379" s="6">
        <v>62</v>
      </c>
      <c r="I379" s="6">
        <v>53</v>
      </c>
      <c r="J379" s="6">
        <v>77</v>
      </c>
      <c r="K379" s="6">
        <v>76</v>
      </c>
      <c r="L379" s="6">
        <v>72</v>
      </c>
      <c r="M379" s="6">
        <v>58</v>
      </c>
      <c r="N379" s="6">
        <v>50</v>
      </c>
      <c r="O379" s="6">
        <v>16</v>
      </c>
      <c r="P379" s="6">
        <v>16</v>
      </c>
      <c r="Q379">
        <f t="shared" si="1"/>
        <v>589</v>
      </c>
    </row>
    <row r="380" spans="1:17" x14ac:dyDescent="0.35">
      <c r="A380" s="8" t="s">
        <v>42</v>
      </c>
      <c r="B380" s="4" t="s">
        <v>484</v>
      </c>
      <c r="C380" s="4" t="s">
        <v>10</v>
      </c>
      <c r="D380" s="4" t="s">
        <v>5</v>
      </c>
      <c r="E380" s="6">
        <v>0</v>
      </c>
      <c r="F380" s="6">
        <v>0</v>
      </c>
      <c r="G380" s="6">
        <v>0</v>
      </c>
      <c r="H380" s="6">
        <v>1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1</v>
      </c>
      <c r="P380" s="6">
        <v>1</v>
      </c>
      <c r="Q380">
        <f t="shared" si="1"/>
        <v>3</v>
      </c>
    </row>
    <row r="381" spans="1:17" x14ac:dyDescent="0.35">
      <c r="A381" s="4" t="s">
        <v>43</v>
      </c>
      <c r="B381" s="4" t="s">
        <v>485</v>
      </c>
      <c r="C381" s="4" t="s">
        <v>4</v>
      </c>
      <c r="D381" s="4" t="s">
        <v>5</v>
      </c>
      <c r="E381" s="6">
        <v>21.143999999999998</v>
      </c>
      <c r="F381" s="6">
        <v>20.277999999999999</v>
      </c>
      <c r="G381" s="6">
        <v>19.850999999999999</v>
      </c>
      <c r="H381" s="6">
        <v>19.327000000000002</v>
      </c>
      <c r="I381" s="6">
        <v>18.065999999999999</v>
      </c>
      <c r="J381" s="6">
        <v>9.3279999999999994</v>
      </c>
      <c r="K381" s="6">
        <v>10.487</v>
      </c>
      <c r="L381" s="6">
        <v>11.44</v>
      </c>
      <c r="M381" s="6">
        <v>14.862</v>
      </c>
      <c r="N381" s="6">
        <v>18.925000000000001</v>
      </c>
      <c r="O381" s="6">
        <v>18.276</v>
      </c>
      <c r="P381" s="6">
        <v>19.547000000000001</v>
      </c>
      <c r="Q381">
        <f t="shared" si="1"/>
        <v>201.53100000000001</v>
      </c>
    </row>
    <row r="382" spans="1:17" x14ac:dyDescent="0.35">
      <c r="A382" s="8" t="s">
        <v>43</v>
      </c>
      <c r="B382" s="4" t="s">
        <v>485</v>
      </c>
      <c r="C382" s="4" t="s">
        <v>6</v>
      </c>
      <c r="D382" s="4" t="s">
        <v>5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>
        <f t="shared" si="1"/>
        <v>0</v>
      </c>
    </row>
    <row r="383" spans="1:17" x14ac:dyDescent="0.35">
      <c r="A383" s="8" t="s">
        <v>43</v>
      </c>
      <c r="B383" s="4" t="s">
        <v>485</v>
      </c>
      <c r="C383" s="4" t="s">
        <v>7</v>
      </c>
      <c r="D383" s="4" t="s">
        <v>5</v>
      </c>
      <c r="E383" s="6">
        <v>193.32</v>
      </c>
      <c r="F383" s="6">
        <v>311.87299999999999</v>
      </c>
      <c r="G383" s="6">
        <v>260.964</v>
      </c>
      <c r="H383" s="6">
        <v>391.63</v>
      </c>
      <c r="I383" s="6">
        <v>533.39</v>
      </c>
      <c r="J383" s="6">
        <v>564.85900000000004</v>
      </c>
      <c r="K383" s="6">
        <v>344.86099999999999</v>
      </c>
      <c r="L383" s="6">
        <v>293.51299999999998</v>
      </c>
      <c r="M383" s="6">
        <v>221.83600000000001</v>
      </c>
      <c r="N383" s="6">
        <v>251.28200000000001</v>
      </c>
      <c r="O383" s="6">
        <v>634.02300000000002</v>
      </c>
      <c r="P383" s="6">
        <v>538.71</v>
      </c>
      <c r="Q383">
        <f t="shared" si="1"/>
        <v>4540.2609999999995</v>
      </c>
    </row>
    <row r="384" spans="1:17" x14ac:dyDescent="0.35">
      <c r="A384" s="8" t="s">
        <v>43</v>
      </c>
      <c r="B384" s="4" t="s">
        <v>485</v>
      </c>
      <c r="C384" s="4" t="s">
        <v>8</v>
      </c>
      <c r="D384" s="4" t="s">
        <v>5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>
        <f t="shared" ref="Q384:Q404" si="2">SUM(E384:P384)</f>
        <v>0</v>
      </c>
    </row>
    <row r="385" spans="1:17" x14ac:dyDescent="0.35">
      <c r="A385" s="8" t="s">
        <v>43</v>
      </c>
      <c r="B385" s="4" t="s">
        <v>485</v>
      </c>
      <c r="C385" s="4" t="s">
        <v>9</v>
      </c>
      <c r="D385" s="4" t="s">
        <v>5</v>
      </c>
      <c r="E385" s="6">
        <v>8.4640000000000004</v>
      </c>
      <c r="F385" s="6">
        <v>16.167999999999999</v>
      </c>
      <c r="G385" s="6">
        <v>25.614000000000001</v>
      </c>
      <c r="H385" s="6">
        <v>24.734000000000002</v>
      </c>
      <c r="I385" s="6">
        <v>21.975000000000001</v>
      </c>
      <c r="J385" s="6">
        <v>38.420999999999999</v>
      </c>
      <c r="K385" s="6">
        <v>36.177</v>
      </c>
      <c r="L385" s="6">
        <v>32.252000000000002</v>
      </c>
      <c r="M385" s="6">
        <v>25.254999999999999</v>
      </c>
      <c r="N385" s="6">
        <v>19.992999999999999</v>
      </c>
      <c r="O385" s="6">
        <v>7.4989999999999997</v>
      </c>
      <c r="P385" s="6">
        <v>11.603999999999999</v>
      </c>
      <c r="Q385">
        <f t="shared" si="2"/>
        <v>268.15599999999995</v>
      </c>
    </row>
    <row r="386" spans="1:17" x14ac:dyDescent="0.35">
      <c r="A386" s="8" t="s">
        <v>43</v>
      </c>
      <c r="B386" s="4" t="s">
        <v>485</v>
      </c>
      <c r="C386" s="4" t="s">
        <v>10</v>
      </c>
      <c r="D386" s="4" t="s">
        <v>5</v>
      </c>
      <c r="E386" s="6">
        <v>0.751</v>
      </c>
      <c r="F386" s="6">
        <v>0.52300000000000002</v>
      </c>
      <c r="G386" s="6">
        <v>0.68400000000000005</v>
      </c>
      <c r="H386" s="6">
        <v>0.46300000000000002</v>
      </c>
      <c r="I386" s="6">
        <v>0.42</v>
      </c>
      <c r="J386" s="6">
        <v>0.28000000000000003</v>
      </c>
      <c r="K386" s="6">
        <v>0.27700000000000002</v>
      </c>
      <c r="L386" s="6">
        <v>0.52300000000000002</v>
      </c>
      <c r="M386" s="6">
        <v>0.64</v>
      </c>
      <c r="N386" s="6">
        <v>0.42899999999999999</v>
      </c>
      <c r="O386" s="6">
        <v>0.56399999999999995</v>
      </c>
      <c r="P386" s="6">
        <v>0.58399999999999996</v>
      </c>
      <c r="Q386">
        <f t="shared" si="2"/>
        <v>6.1380000000000008</v>
      </c>
    </row>
    <row r="387" spans="1:17" x14ac:dyDescent="0.35">
      <c r="A387" s="4" t="s">
        <v>44</v>
      </c>
      <c r="B387" s="4" t="s">
        <v>486</v>
      </c>
      <c r="C387" s="4" t="s">
        <v>4</v>
      </c>
      <c r="D387" s="4" t="s">
        <v>5</v>
      </c>
      <c r="E387" s="6">
        <v>378.07900000000001</v>
      </c>
      <c r="F387" s="6">
        <v>354.85399999999998</v>
      </c>
      <c r="G387" s="6">
        <v>389.29700000000003</v>
      </c>
      <c r="H387" s="6">
        <v>353.05</v>
      </c>
      <c r="I387" s="6">
        <v>333.12299999999999</v>
      </c>
      <c r="J387" s="6">
        <v>362.95400000000001</v>
      </c>
      <c r="K387" s="6">
        <v>406.94099999999997</v>
      </c>
      <c r="L387" s="6">
        <v>400.27100000000002</v>
      </c>
      <c r="M387" s="6">
        <v>379.767</v>
      </c>
      <c r="N387" s="6">
        <v>387.80799999999999</v>
      </c>
      <c r="O387" s="6">
        <v>383.71600000000001</v>
      </c>
      <c r="P387" s="6">
        <v>375.07100000000003</v>
      </c>
      <c r="Q387">
        <f t="shared" si="2"/>
        <v>4504.9309999999996</v>
      </c>
    </row>
    <row r="388" spans="1:17" x14ac:dyDescent="0.35">
      <c r="A388" s="8" t="s">
        <v>44</v>
      </c>
      <c r="B388" s="4" t="s">
        <v>486</v>
      </c>
      <c r="C388" s="4" t="s">
        <v>6</v>
      </c>
      <c r="D388" s="4" t="s">
        <v>5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>
        <f t="shared" si="2"/>
        <v>0</v>
      </c>
    </row>
    <row r="389" spans="1:17" x14ac:dyDescent="0.35">
      <c r="A389" s="8" t="s">
        <v>44</v>
      </c>
      <c r="B389" s="4" t="s">
        <v>486</v>
      </c>
      <c r="C389" s="4" t="s">
        <v>7</v>
      </c>
      <c r="D389" s="4" t="s">
        <v>5</v>
      </c>
      <c r="E389" s="6">
        <v>2292.7350000000001</v>
      </c>
      <c r="F389" s="6">
        <v>2671.7190000000001</v>
      </c>
      <c r="G389" s="6">
        <v>2321.9430000000002</v>
      </c>
      <c r="H389" s="6">
        <v>2054.3200000000002</v>
      </c>
      <c r="I389" s="6">
        <v>2061.877</v>
      </c>
      <c r="J389" s="6">
        <v>1681.9110000000001</v>
      </c>
      <c r="K389" s="6">
        <v>1607.9839999999999</v>
      </c>
      <c r="L389" s="6">
        <v>1326.9590000000001</v>
      </c>
      <c r="M389" s="6">
        <v>1330.232</v>
      </c>
      <c r="N389" s="6">
        <v>1236.3219999999999</v>
      </c>
      <c r="O389" s="6">
        <v>2830.893</v>
      </c>
      <c r="P389" s="6">
        <v>4945.8519999999999</v>
      </c>
      <c r="Q389">
        <f t="shared" si="2"/>
        <v>26362.746999999999</v>
      </c>
    </row>
    <row r="390" spans="1:17" x14ac:dyDescent="0.35">
      <c r="A390" s="8" t="s">
        <v>44</v>
      </c>
      <c r="B390" s="4" t="s">
        <v>486</v>
      </c>
      <c r="C390" s="4" t="s">
        <v>8</v>
      </c>
      <c r="D390" s="4" t="s">
        <v>5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>
        <f t="shared" si="2"/>
        <v>0</v>
      </c>
    </row>
    <row r="391" spans="1:17" x14ac:dyDescent="0.35">
      <c r="A391" s="8" t="s">
        <v>44</v>
      </c>
      <c r="B391" s="4" t="s">
        <v>486</v>
      </c>
      <c r="C391" s="4" t="s">
        <v>9</v>
      </c>
      <c r="D391" s="4" t="s">
        <v>5</v>
      </c>
      <c r="E391" s="6">
        <v>667.65599999999995</v>
      </c>
      <c r="F391" s="6">
        <v>888.81700000000001</v>
      </c>
      <c r="G391" s="6">
        <v>1282.4390000000001</v>
      </c>
      <c r="H391" s="6">
        <v>1075.7909999999999</v>
      </c>
      <c r="I391" s="6">
        <v>1672.7370000000001</v>
      </c>
      <c r="J391" s="6">
        <v>1702.873</v>
      </c>
      <c r="K391" s="6">
        <v>1718.2619999999999</v>
      </c>
      <c r="L391" s="6">
        <v>1748.633</v>
      </c>
      <c r="M391" s="6">
        <v>1305.8420000000001</v>
      </c>
      <c r="N391" s="6">
        <v>1090.796</v>
      </c>
      <c r="O391" s="6">
        <v>592.31500000000005</v>
      </c>
      <c r="P391" s="6">
        <v>579.48</v>
      </c>
      <c r="Q391">
        <f t="shared" si="2"/>
        <v>14325.641000000001</v>
      </c>
    </row>
    <row r="392" spans="1:17" x14ac:dyDescent="0.35">
      <c r="A392" s="8" t="s">
        <v>44</v>
      </c>
      <c r="B392" s="4" t="s">
        <v>486</v>
      </c>
      <c r="C392" s="4" t="s">
        <v>10</v>
      </c>
      <c r="D392" s="4" t="s">
        <v>5</v>
      </c>
      <c r="E392" s="6">
        <v>6027.6840000000002</v>
      </c>
      <c r="F392" s="6">
        <v>3694.752</v>
      </c>
      <c r="G392" s="6">
        <v>4921.7349999999997</v>
      </c>
      <c r="H392" s="6">
        <v>4663.067</v>
      </c>
      <c r="I392" s="6">
        <v>4677.652</v>
      </c>
      <c r="J392" s="6">
        <v>3694.752</v>
      </c>
      <c r="K392" s="6">
        <v>3441.7689999999998</v>
      </c>
      <c r="L392" s="6">
        <v>2892.232</v>
      </c>
      <c r="M392" s="6">
        <v>3893.36</v>
      </c>
      <c r="N392" s="6">
        <v>3809.8</v>
      </c>
      <c r="O392" s="6">
        <v>7443.5280000000002</v>
      </c>
      <c r="P392" s="6">
        <v>5464.17</v>
      </c>
      <c r="Q392">
        <f t="shared" si="2"/>
        <v>54624.500999999997</v>
      </c>
    </row>
    <row r="393" spans="1:17" x14ac:dyDescent="0.35">
      <c r="A393" s="4" t="s">
        <v>45</v>
      </c>
      <c r="B393" s="4" t="s">
        <v>487</v>
      </c>
      <c r="C393" s="4" t="s">
        <v>4</v>
      </c>
      <c r="D393" s="4" t="s">
        <v>5</v>
      </c>
      <c r="E393" s="6">
        <v>1471.6610000000001</v>
      </c>
      <c r="F393" s="6">
        <v>1242.836</v>
      </c>
      <c r="G393" s="6">
        <v>1315.9639999999999</v>
      </c>
      <c r="H393" s="6">
        <v>1115.643</v>
      </c>
      <c r="I393" s="6">
        <v>882.61099999999999</v>
      </c>
      <c r="J393" s="6">
        <v>651.38499999999999</v>
      </c>
      <c r="K393" s="6">
        <v>633.65</v>
      </c>
      <c r="L393" s="6">
        <v>633.90899999999999</v>
      </c>
      <c r="M393" s="6">
        <v>674.75400000000002</v>
      </c>
      <c r="N393" s="6">
        <v>918.60500000000002</v>
      </c>
      <c r="O393" s="6">
        <v>1203.461</v>
      </c>
      <c r="P393" s="6">
        <v>1285.3699999999999</v>
      </c>
      <c r="Q393">
        <f t="shared" si="2"/>
        <v>12029.848999999998</v>
      </c>
    </row>
    <row r="394" spans="1:17" x14ac:dyDescent="0.35">
      <c r="A394" s="8" t="s">
        <v>45</v>
      </c>
      <c r="B394" s="4" t="s">
        <v>487</v>
      </c>
      <c r="C394" s="4" t="s">
        <v>6</v>
      </c>
      <c r="D394" s="4" t="s">
        <v>5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>
        <f t="shared" si="2"/>
        <v>0</v>
      </c>
    </row>
    <row r="395" spans="1:17" x14ac:dyDescent="0.35">
      <c r="A395" s="8" t="s">
        <v>45</v>
      </c>
      <c r="B395" s="4" t="s">
        <v>487</v>
      </c>
      <c r="C395" s="4" t="s">
        <v>7</v>
      </c>
      <c r="D395" s="4" t="s">
        <v>5</v>
      </c>
      <c r="E395" s="6">
        <v>6406.7879999999996</v>
      </c>
      <c r="F395" s="6">
        <v>5456.2169999999996</v>
      </c>
      <c r="G395" s="6">
        <v>5766.357</v>
      </c>
      <c r="H395" s="6">
        <v>5379.4809999999998</v>
      </c>
      <c r="I395" s="6">
        <v>5367.8850000000002</v>
      </c>
      <c r="J395" s="6">
        <v>4889.143</v>
      </c>
      <c r="K395" s="6">
        <v>4950.4650000000001</v>
      </c>
      <c r="L395" s="6">
        <v>3827.201</v>
      </c>
      <c r="M395" s="6">
        <v>4464.3540000000003</v>
      </c>
      <c r="N395" s="6">
        <v>5660.0860000000002</v>
      </c>
      <c r="O395" s="6">
        <v>6333.0649999999996</v>
      </c>
      <c r="P395" s="6">
        <v>6121.8310000000001</v>
      </c>
      <c r="Q395">
        <f t="shared" si="2"/>
        <v>64622.873</v>
      </c>
    </row>
    <row r="396" spans="1:17" x14ac:dyDescent="0.35">
      <c r="A396" s="8" t="s">
        <v>45</v>
      </c>
      <c r="B396" s="4" t="s">
        <v>487</v>
      </c>
      <c r="C396" s="4" t="s">
        <v>8</v>
      </c>
      <c r="D396" s="4" t="s">
        <v>5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>
        <f t="shared" si="2"/>
        <v>0</v>
      </c>
    </row>
    <row r="397" spans="1:17" x14ac:dyDescent="0.35">
      <c r="A397" s="8" t="s">
        <v>45</v>
      </c>
      <c r="B397" s="4" t="s">
        <v>487</v>
      </c>
      <c r="C397" s="4" t="s">
        <v>9</v>
      </c>
      <c r="D397" s="4" t="s">
        <v>5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>
        <f t="shared" si="2"/>
        <v>0</v>
      </c>
    </row>
    <row r="398" spans="1:17" x14ac:dyDescent="0.35">
      <c r="A398" s="8" t="s">
        <v>45</v>
      </c>
      <c r="B398" s="4" t="s">
        <v>487</v>
      </c>
      <c r="C398" s="4" t="s">
        <v>10</v>
      </c>
      <c r="D398" s="4" t="s">
        <v>5</v>
      </c>
      <c r="E398" s="6">
        <v>1840.125</v>
      </c>
      <c r="F398" s="6">
        <v>2085.558</v>
      </c>
      <c r="G398" s="6">
        <v>2375.3310000000001</v>
      </c>
      <c r="H398" s="6">
        <v>1325.816</v>
      </c>
      <c r="I398" s="6">
        <v>1408.6479999999999</v>
      </c>
      <c r="J398" s="6">
        <v>1356.9</v>
      </c>
      <c r="K398" s="6">
        <v>1055.425</v>
      </c>
      <c r="L398" s="6">
        <v>1197.0809999999999</v>
      </c>
      <c r="M398" s="6">
        <v>1656.902</v>
      </c>
      <c r="N398" s="6">
        <v>1637.777</v>
      </c>
      <c r="O398" s="6">
        <v>1484.4449999999999</v>
      </c>
      <c r="P398" s="6">
        <v>2478.308</v>
      </c>
      <c r="Q398">
        <f t="shared" si="2"/>
        <v>19902.315999999999</v>
      </c>
    </row>
    <row r="399" spans="1:17" x14ac:dyDescent="0.35">
      <c r="A399" s="48" t="s">
        <v>488</v>
      </c>
      <c r="B399" s="4" t="s">
        <v>489</v>
      </c>
      <c r="C399" s="48" t="s">
        <v>4</v>
      </c>
      <c r="D399" s="4" t="s">
        <v>5</v>
      </c>
      <c r="E399">
        <v>127.76191262242762</v>
      </c>
      <c r="F399">
        <v>136.59210960713105</v>
      </c>
      <c r="G399">
        <v>135.76427863981507</v>
      </c>
      <c r="H399">
        <v>121.967095851216</v>
      </c>
      <c r="I399">
        <v>148.45768680532626</v>
      </c>
      <c r="J399">
        <v>155.6322218553978</v>
      </c>
      <c r="K399">
        <v>158.3916584131176</v>
      </c>
      <c r="L399">
        <v>144.87041928029052</v>
      </c>
      <c r="M399">
        <v>138.5237151975349</v>
      </c>
      <c r="N399">
        <v>134.66050401672717</v>
      </c>
      <c r="O399">
        <v>131.62512380323537</v>
      </c>
      <c r="P399">
        <v>137.419940574447</v>
      </c>
      <c r="Q399">
        <f t="shared" si="2"/>
        <v>1671.6666666666665</v>
      </c>
    </row>
    <row r="400" spans="1:17" x14ac:dyDescent="0.35">
      <c r="A400" s="48" t="s">
        <v>488</v>
      </c>
      <c r="B400" s="4" t="s">
        <v>489</v>
      </c>
      <c r="C400" s="48" t="s">
        <v>6</v>
      </c>
      <c r="D400" s="4" t="s">
        <v>5</v>
      </c>
      <c r="E400" s="49">
        <v>0</v>
      </c>
      <c r="F400" s="49">
        <v>0</v>
      </c>
      <c r="G400" s="49">
        <v>0</v>
      </c>
      <c r="H400" s="49">
        <v>0</v>
      </c>
      <c r="I400" s="49">
        <v>0</v>
      </c>
      <c r="J400" s="49">
        <v>0</v>
      </c>
      <c r="K400" s="49">
        <v>0</v>
      </c>
      <c r="L400" s="49">
        <v>0</v>
      </c>
      <c r="M400" s="49">
        <v>0</v>
      </c>
      <c r="N400" s="49">
        <v>0</v>
      </c>
      <c r="O400" s="49">
        <v>0</v>
      </c>
      <c r="P400" s="49">
        <v>0</v>
      </c>
      <c r="Q400">
        <f t="shared" si="2"/>
        <v>0</v>
      </c>
    </row>
    <row r="401" spans="1:17" x14ac:dyDescent="0.35">
      <c r="A401" s="48" t="s">
        <v>488</v>
      </c>
      <c r="B401" s="4" t="s">
        <v>489</v>
      </c>
      <c r="C401" s="48" t="s">
        <v>7</v>
      </c>
      <c r="D401" s="4" t="s">
        <v>5</v>
      </c>
      <c r="E401" s="45">
        <v>3047</v>
      </c>
      <c r="F401" s="45">
        <v>2216</v>
      </c>
      <c r="G401" s="45">
        <v>2249</v>
      </c>
      <c r="H401" s="37">
        <v>2699</v>
      </c>
      <c r="I401" s="45">
        <v>3139</v>
      </c>
      <c r="J401" s="45">
        <v>4809</v>
      </c>
      <c r="K401" s="45">
        <v>5074</v>
      </c>
      <c r="L401" s="45">
        <v>4819</v>
      </c>
      <c r="M401" s="45">
        <v>3057</v>
      </c>
      <c r="N401" s="45">
        <v>3268</v>
      </c>
      <c r="O401" s="44">
        <v>3153</v>
      </c>
      <c r="P401" s="44">
        <v>3026</v>
      </c>
      <c r="Q401">
        <f t="shared" si="2"/>
        <v>40556</v>
      </c>
    </row>
    <row r="402" spans="1:17" x14ac:dyDescent="0.35">
      <c r="A402" s="48" t="s">
        <v>488</v>
      </c>
      <c r="B402" s="4" t="s">
        <v>489</v>
      </c>
      <c r="C402" s="48" t="s">
        <v>8</v>
      </c>
      <c r="D402" s="4" t="s">
        <v>5</v>
      </c>
      <c r="E402" s="49">
        <v>0</v>
      </c>
      <c r="F402" s="49">
        <v>0</v>
      </c>
      <c r="G402" s="49">
        <v>0</v>
      </c>
      <c r="H402" s="49">
        <v>0</v>
      </c>
      <c r="I402" s="49">
        <v>0</v>
      </c>
      <c r="J402" s="49">
        <v>0</v>
      </c>
      <c r="K402" s="49">
        <v>0</v>
      </c>
      <c r="L402" s="49">
        <v>0</v>
      </c>
      <c r="M402" s="49">
        <v>0</v>
      </c>
      <c r="N402" s="49">
        <v>0</v>
      </c>
      <c r="O402" s="49">
        <v>0</v>
      </c>
      <c r="P402" s="49">
        <v>0</v>
      </c>
      <c r="Q402">
        <f t="shared" si="2"/>
        <v>0</v>
      </c>
    </row>
    <row r="403" spans="1:17" x14ac:dyDescent="0.35">
      <c r="A403" s="48" t="s">
        <v>488</v>
      </c>
      <c r="B403" s="4" t="s">
        <v>489</v>
      </c>
      <c r="C403" s="48" t="s">
        <v>9</v>
      </c>
      <c r="D403" s="4" t="s">
        <v>5</v>
      </c>
      <c r="E403">
        <v>76.657147573456569</v>
      </c>
      <c r="F403">
        <v>81.955265764278636</v>
      </c>
      <c r="G403">
        <v>81.458567183889059</v>
      </c>
      <c r="H403">
        <v>73.180257510729604</v>
      </c>
      <c r="I403">
        <v>89.07461208319576</v>
      </c>
      <c r="J403">
        <v>93.379333113238687</v>
      </c>
      <c r="K403">
        <v>95.034995047870567</v>
      </c>
      <c r="L403">
        <v>86.922251568174318</v>
      </c>
      <c r="M403">
        <v>83.114229118520953</v>
      </c>
      <c r="N403">
        <v>80.796302410036304</v>
      </c>
      <c r="O403">
        <v>78.975074281941232</v>
      </c>
      <c r="P403">
        <v>82.451964344668198</v>
      </c>
      <c r="Q403">
        <f t="shared" si="2"/>
        <v>1003</v>
      </c>
    </row>
    <row r="404" spans="1:17" x14ac:dyDescent="0.35">
      <c r="A404" s="48" t="s">
        <v>488</v>
      </c>
      <c r="B404" s="4" t="s">
        <v>489</v>
      </c>
      <c r="C404" s="48" t="s">
        <v>10</v>
      </c>
      <c r="D404" s="11" t="s">
        <v>5</v>
      </c>
      <c r="E404">
        <v>25.552382524485523</v>
      </c>
      <c r="F404">
        <v>27.318421921426211</v>
      </c>
      <c r="G404">
        <v>27.152855727963018</v>
      </c>
      <c r="H404">
        <v>24.393419170243202</v>
      </c>
      <c r="I404">
        <v>29.691537361065254</v>
      </c>
      <c r="J404">
        <v>31.126444371079565</v>
      </c>
      <c r="K404">
        <v>31.678331682623522</v>
      </c>
      <c r="L404">
        <v>28.974083856058105</v>
      </c>
      <c r="M404">
        <v>27.704743039506983</v>
      </c>
      <c r="N404">
        <v>26.932100803345435</v>
      </c>
      <c r="O404">
        <v>26.325024760647075</v>
      </c>
      <c r="P404">
        <v>27.483988114889399</v>
      </c>
      <c r="Q404">
        <f t="shared" si="2"/>
        <v>334.33333333333326</v>
      </c>
    </row>
  </sheetData>
  <autoFilter ref="A1:MZ241" xr:uid="{00000000-0009-0000-0000-000006000000}">
    <filterColumn colId="1">
      <filters>
        <filter val="Belgien"/>
        <filter val="Dänemark"/>
        <filter val="Deutschland"/>
        <filter val="Estland"/>
        <filter val="Finnland"/>
        <filter val="Frankreich"/>
        <filter val="Griechenland"/>
        <filter val="Irland"/>
        <filter val="Island"/>
        <filter val="Italien"/>
        <filter val="Kroatien"/>
        <filter val="Litauen"/>
        <filter val="Luxemburg"/>
        <filter val="Niederlande"/>
        <filter val="Norwegen"/>
        <filter val="Österreich"/>
        <filter val="Portugal"/>
        <filter val="Schweden"/>
        <filter val="Schweiz"/>
        <filter val="Serbien"/>
        <filter val="Slowakei"/>
        <filter val="Slowenien"/>
        <filter val="Spanien"/>
        <filter val="Tschechien"/>
        <filter val="Zypern"/>
      </filters>
    </filterColumn>
  </autoFilter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/>
  </sheetPr>
  <dimension ref="A1"/>
  <sheetViews>
    <sheetView workbookViewId="0">
      <selection activeCell="N24" sqref="N24"/>
    </sheetView>
  </sheetViews>
  <sheetFormatPr baseColWidth="10" defaultRowHeight="14.5" x14ac:dyDescent="0.35"/>
  <sheetData/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F152"/>
  <sheetViews>
    <sheetView zoomScale="55" zoomScaleNormal="55" workbookViewId="0">
      <selection activeCell="L28" sqref="L28"/>
    </sheetView>
  </sheetViews>
  <sheetFormatPr baseColWidth="10" defaultRowHeight="14.5" x14ac:dyDescent="0.35"/>
  <sheetData>
    <row r="1" spans="1:58" x14ac:dyDescent="0.35">
      <c r="A1" s="9" t="s">
        <v>629</v>
      </c>
    </row>
    <row r="2" spans="1:58" x14ac:dyDescent="0.35">
      <c r="A2" s="1" t="s">
        <v>0</v>
      </c>
      <c r="B2" s="1" t="s">
        <v>491</v>
      </c>
      <c r="C2" s="1" t="s">
        <v>1</v>
      </c>
      <c r="D2" s="3">
        <v>42370</v>
      </c>
      <c r="E2" s="3">
        <v>42401</v>
      </c>
      <c r="F2" s="3">
        <v>42430</v>
      </c>
      <c r="G2" s="3">
        <v>42461</v>
      </c>
      <c r="H2" s="3">
        <v>42491</v>
      </c>
      <c r="I2" s="3">
        <v>42522</v>
      </c>
      <c r="J2" s="3">
        <v>42552</v>
      </c>
      <c r="K2" s="3">
        <v>42583</v>
      </c>
      <c r="L2" s="3">
        <v>42614</v>
      </c>
      <c r="M2" s="3">
        <v>42644</v>
      </c>
      <c r="N2" s="3">
        <v>42675</v>
      </c>
      <c r="O2" s="3">
        <v>42705</v>
      </c>
      <c r="P2" s="3">
        <v>42736</v>
      </c>
      <c r="Q2" s="3">
        <v>42767</v>
      </c>
      <c r="R2" s="3">
        <v>42795</v>
      </c>
      <c r="S2" s="3">
        <v>42826</v>
      </c>
      <c r="T2" s="3">
        <v>42856</v>
      </c>
      <c r="U2" s="3">
        <v>42887</v>
      </c>
      <c r="V2" s="3">
        <v>42917</v>
      </c>
      <c r="W2" s="3">
        <v>42948</v>
      </c>
      <c r="X2" s="3">
        <v>42979</v>
      </c>
      <c r="Y2" s="3">
        <v>43009</v>
      </c>
      <c r="Z2" s="3">
        <v>43040</v>
      </c>
      <c r="AA2" s="3">
        <v>43070</v>
      </c>
      <c r="AB2" s="3">
        <v>43101</v>
      </c>
      <c r="AC2" s="3">
        <v>43132</v>
      </c>
      <c r="AD2" s="3">
        <v>43160</v>
      </c>
      <c r="AE2" s="3">
        <v>43191</v>
      </c>
      <c r="AF2" s="3">
        <v>43221</v>
      </c>
      <c r="AG2" s="3">
        <v>43252</v>
      </c>
      <c r="AH2" s="3">
        <v>43282</v>
      </c>
      <c r="AI2" s="3">
        <v>43313</v>
      </c>
      <c r="AJ2" s="3">
        <v>43344</v>
      </c>
      <c r="AK2" s="3">
        <v>43374</v>
      </c>
      <c r="AL2" s="3">
        <v>43405</v>
      </c>
      <c r="AM2" s="3">
        <v>43435</v>
      </c>
      <c r="AN2" s="3">
        <v>43466</v>
      </c>
      <c r="AO2" s="3">
        <v>43497</v>
      </c>
      <c r="AP2" s="3">
        <v>43525</v>
      </c>
      <c r="AQ2" s="3">
        <v>43556</v>
      </c>
      <c r="AR2" s="3">
        <v>43586</v>
      </c>
      <c r="AS2" s="3">
        <v>43617</v>
      </c>
      <c r="AT2" s="3">
        <v>43647</v>
      </c>
      <c r="AU2" s="3">
        <v>43678</v>
      </c>
      <c r="AV2" s="3">
        <v>43709</v>
      </c>
      <c r="AW2" s="3">
        <v>43739</v>
      </c>
      <c r="AX2" s="3">
        <v>43770</v>
      </c>
      <c r="AY2" s="3">
        <v>43800</v>
      </c>
      <c r="AZ2" s="3">
        <v>43831</v>
      </c>
      <c r="BA2" s="3">
        <v>43862</v>
      </c>
      <c r="BB2" s="3">
        <v>43891</v>
      </c>
      <c r="BC2" s="3">
        <v>43922</v>
      </c>
      <c r="BD2" s="3">
        <v>43952</v>
      </c>
      <c r="BE2" s="3">
        <v>43983</v>
      </c>
      <c r="BF2" s="9" t="s">
        <v>496</v>
      </c>
    </row>
    <row r="3" spans="1:58" x14ac:dyDescent="0.35">
      <c r="A3" s="4" t="s">
        <v>11</v>
      </c>
      <c r="B3" s="4" t="s">
        <v>466</v>
      </c>
      <c r="C3" s="4" t="s">
        <v>4</v>
      </c>
      <c r="D3">
        <f t="array" ref="D3">IFERROR(INDEX('Zusammenführung EU-CH'!$E$2:$BF$241,MATCH('RE-Gen-Mixes in AIB Countries'!$B3&amp;'RE-Gen-Mixes in AIB Countries'!$C3,'Zusammenführung EU-CH'!$B$2:$B$241&amp;'Zusammenführung EU-CH'!$C$2:$C$241,0),MATCH('RE-Gen-Mixes in AIB Countries'!D$2,'Zusammenführung EU-CH'!$E$1:$BF$1,0))/VLOOKUP($B3,'Total RE-GEN in AIB Countries'!$B$3:$BD$27,COLUMN('RE-Gen-Mixes in AIB Countries'!D2)-COLUMN('RE-Gen-Mixes in AIB Countries'!$B$2),FALSE),0)</f>
        <v>0</v>
      </c>
      <c r="E3">
        <f t="array" ref="E3">IFERROR(INDEX('Zusammenführung EU-CH'!$E$2:$BF$241,MATCH('RE-Gen-Mixes in AIB Countries'!$B3&amp;'RE-Gen-Mixes in AIB Countries'!$C3,'Zusammenführung EU-CH'!$B$2:$B$241&amp;'Zusammenführung EU-CH'!$C$2:$C$241,0),MATCH('RE-Gen-Mixes in AIB Countries'!E$2,'Zusammenführung EU-CH'!$E$1:$BF$1,0))/VLOOKUP($B3,'Total RE-GEN in AIB Countries'!$B$3:$BD$27,COLUMN('RE-Gen-Mixes in AIB Countries'!E2)-COLUMN('RE-Gen-Mixes in AIB Countries'!$B$2),FALSE),0)</f>
        <v>0</v>
      </c>
      <c r="F3">
        <f t="array" ref="F3">IFERROR(INDEX('Zusammenführung EU-CH'!$E$2:$BF$241,MATCH('RE-Gen-Mixes in AIB Countries'!$B3&amp;'RE-Gen-Mixes in AIB Countries'!$C3,'Zusammenführung EU-CH'!$B$2:$B$241&amp;'Zusammenführung EU-CH'!$C$2:$C$241,0),MATCH('RE-Gen-Mixes in AIB Countries'!F$2,'Zusammenführung EU-CH'!$E$1:$BF$1,0))/VLOOKUP($B3,'Total RE-GEN in AIB Countries'!$B$3:$BD$27,COLUMN('RE-Gen-Mixes in AIB Countries'!F2)-COLUMN('RE-Gen-Mixes in AIB Countries'!$B$2),FALSE),0)</f>
        <v>0</v>
      </c>
      <c r="G3">
        <f t="array" ref="G3">IFERROR(INDEX('Zusammenführung EU-CH'!$E$2:$BF$241,MATCH('RE-Gen-Mixes in AIB Countries'!$B3&amp;'RE-Gen-Mixes in AIB Countries'!$C3,'Zusammenführung EU-CH'!$B$2:$B$241&amp;'Zusammenführung EU-CH'!$C$2:$C$241,0),MATCH('RE-Gen-Mixes in AIB Countries'!G$2,'Zusammenführung EU-CH'!$E$1:$BF$1,0))/VLOOKUP($B3,'Total RE-GEN in AIB Countries'!$B$3:$BD$27,COLUMN('RE-Gen-Mixes in AIB Countries'!G2)-COLUMN('RE-Gen-Mixes in AIB Countries'!$B$2),FALSE),0)</f>
        <v>0</v>
      </c>
      <c r="H3">
        <f t="array" ref="H3">IFERROR(INDEX('Zusammenführung EU-CH'!$E$2:$BF$241,MATCH('RE-Gen-Mixes in AIB Countries'!$B3&amp;'RE-Gen-Mixes in AIB Countries'!$C3,'Zusammenführung EU-CH'!$B$2:$B$241&amp;'Zusammenführung EU-CH'!$C$2:$C$241,0),MATCH('RE-Gen-Mixes in AIB Countries'!H$2,'Zusammenführung EU-CH'!$E$1:$BF$1,0))/VLOOKUP($B3,'Total RE-GEN in AIB Countries'!$B$3:$BD$27,COLUMN('RE-Gen-Mixes in AIB Countries'!H2)-COLUMN('RE-Gen-Mixes in AIB Countries'!$B$2),FALSE),0)</f>
        <v>0</v>
      </c>
      <c r="I3">
        <f t="array" ref="I3">IFERROR(INDEX('Zusammenführung EU-CH'!$E$2:$BF$241,MATCH('RE-Gen-Mixes in AIB Countries'!$B3&amp;'RE-Gen-Mixes in AIB Countries'!$C3,'Zusammenführung EU-CH'!$B$2:$B$241&amp;'Zusammenführung EU-CH'!$C$2:$C$241,0),MATCH('RE-Gen-Mixes in AIB Countries'!I$2,'Zusammenführung EU-CH'!$E$1:$BF$1,0))/VLOOKUP($B3,'Total RE-GEN in AIB Countries'!$B$3:$BD$27,COLUMN('RE-Gen-Mixes in AIB Countries'!I2)-COLUMN('RE-Gen-Mixes in AIB Countries'!$B$2),FALSE),0)</f>
        <v>0</v>
      </c>
      <c r="J3">
        <f t="array" ref="J3">IFERROR(INDEX('Zusammenführung EU-CH'!$E$2:$BF$241,MATCH('RE-Gen-Mixes in AIB Countries'!$B3&amp;'RE-Gen-Mixes in AIB Countries'!$C3,'Zusammenführung EU-CH'!$B$2:$B$241&amp;'Zusammenführung EU-CH'!$C$2:$C$241,0),MATCH('RE-Gen-Mixes in AIB Countries'!J$2,'Zusammenführung EU-CH'!$E$1:$BF$1,0))/VLOOKUP($B3,'Total RE-GEN in AIB Countries'!$B$3:$BD$27,COLUMN('RE-Gen-Mixes in AIB Countries'!J2)-COLUMN('RE-Gen-Mixes in AIB Countries'!$B$2),FALSE),0)</f>
        <v>0</v>
      </c>
      <c r="K3">
        <f t="array" ref="K3">IFERROR(INDEX('Zusammenführung EU-CH'!$E$2:$BF$241,MATCH('RE-Gen-Mixes in AIB Countries'!$B3&amp;'RE-Gen-Mixes in AIB Countries'!$C3,'Zusammenführung EU-CH'!$B$2:$B$241&amp;'Zusammenführung EU-CH'!$C$2:$C$241,0),MATCH('RE-Gen-Mixes in AIB Countries'!K$2,'Zusammenführung EU-CH'!$E$1:$BF$1,0))/VLOOKUP($B3,'Total RE-GEN in AIB Countries'!$B$3:$BD$27,COLUMN('RE-Gen-Mixes in AIB Countries'!K2)-COLUMN('RE-Gen-Mixes in AIB Countries'!$B$2),FALSE),0)</f>
        <v>0</v>
      </c>
      <c r="L3">
        <f t="array" ref="L3">IFERROR(INDEX('Zusammenführung EU-CH'!$E$2:$BF$241,MATCH('RE-Gen-Mixes in AIB Countries'!$B3&amp;'RE-Gen-Mixes in AIB Countries'!$C3,'Zusammenführung EU-CH'!$B$2:$B$241&amp;'Zusammenführung EU-CH'!$C$2:$C$241,0),MATCH('RE-Gen-Mixes in AIB Countries'!L$2,'Zusammenführung EU-CH'!$E$1:$BF$1,0))/VLOOKUP($B3,'Total RE-GEN in AIB Countries'!$B$3:$BD$27,COLUMN('RE-Gen-Mixes in AIB Countries'!L2)-COLUMN('RE-Gen-Mixes in AIB Countries'!$B$2),FALSE),0)</f>
        <v>0</v>
      </c>
      <c r="M3">
        <f t="array" ref="M3">IFERROR(INDEX('Zusammenführung EU-CH'!$E$2:$BF$241,MATCH('RE-Gen-Mixes in AIB Countries'!$B3&amp;'RE-Gen-Mixes in AIB Countries'!$C3,'Zusammenführung EU-CH'!$B$2:$B$241&amp;'Zusammenführung EU-CH'!$C$2:$C$241,0),MATCH('RE-Gen-Mixes in AIB Countries'!M$2,'Zusammenführung EU-CH'!$E$1:$BF$1,0))/VLOOKUP($B3,'Total RE-GEN in AIB Countries'!$B$3:$BD$27,COLUMN('RE-Gen-Mixes in AIB Countries'!M2)-COLUMN('RE-Gen-Mixes in AIB Countries'!$B$2),FALSE),0)</f>
        <v>0</v>
      </c>
      <c r="N3">
        <f t="array" ref="N3">IFERROR(INDEX('Zusammenführung EU-CH'!$E$2:$BF$241,MATCH('RE-Gen-Mixes in AIB Countries'!$B3&amp;'RE-Gen-Mixes in AIB Countries'!$C3,'Zusammenführung EU-CH'!$B$2:$B$241&amp;'Zusammenführung EU-CH'!$C$2:$C$241,0),MATCH('RE-Gen-Mixes in AIB Countries'!N$2,'Zusammenführung EU-CH'!$E$1:$BF$1,0))/VLOOKUP($B3,'Total RE-GEN in AIB Countries'!$B$3:$BD$27,COLUMN('RE-Gen-Mixes in AIB Countries'!N2)-COLUMN('RE-Gen-Mixes in AIB Countries'!$B$2),FALSE),0)</f>
        <v>0</v>
      </c>
      <c r="O3">
        <f t="array" ref="O3">IFERROR(INDEX('Zusammenführung EU-CH'!$E$2:$BF$241,MATCH('RE-Gen-Mixes in AIB Countries'!$B3&amp;'RE-Gen-Mixes in AIB Countries'!$C3,'Zusammenführung EU-CH'!$B$2:$B$241&amp;'Zusammenführung EU-CH'!$C$2:$C$241,0),MATCH('RE-Gen-Mixes in AIB Countries'!O$2,'Zusammenführung EU-CH'!$E$1:$BF$1,0))/VLOOKUP($B3,'Total RE-GEN in AIB Countries'!$B$3:$BD$27,COLUMN('RE-Gen-Mixes in AIB Countries'!O2)-COLUMN('RE-Gen-Mixes in AIB Countries'!$B$2),FALSE),0)</f>
        <v>0</v>
      </c>
      <c r="P3">
        <f t="array" ref="P3">IFERROR(INDEX('Zusammenführung EU-CH'!$E$2:$BF$241,MATCH('RE-Gen-Mixes in AIB Countries'!$B3&amp;'RE-Gen-Mixes in AIB Countries'!$C3,'Zusammenführung EU-CH'!$B$2:$B$241&amp;'Zusammenführung EU-CH'!$C$2:$C$241,0),MATCH('RE-Gen-Mixes in AIB Countries'!P$2,'Zusammenführung EU-CH'!$E$1:$BF$1,0))/VLOOKUP($B3,'Total RE-GEN in AIB Countries'!$B$3:$BD$27,COLUMN('RE-Gen-Mixes in AIB Countries'!P2)-COLUMN('RE-Gen-Mixes in AIB Countries'!$B$2),FALSE),0)</f>
        <v>6.6157106946388891E-2</v>
      </c>
      <c r="Q3">
        <f t="array" ref="Q3">IFERROR(INDEX('Zusammenführung EU-CH'!$E$2:$BF$241,MATCH('RE-Gen-Mixes in AIB Countries'!$B3&amp;'RE-Gen-Mixes in AIB Countries'!$C3,'Zusammenführung EU-CH'!$B$2:$B$241&amp;'Zusammenführung EU-CH'!$C$2:$C$241,0),MATCH('RE-Gen-Mixes in AIB Countries'!Q$2,'Zusammenführung EU-CH'!$E$1:$BF$1,0))/VLOOKUP($B3,'Total RE-GEN in AIB Countries'!$B$3:$BD$27,COLUMN('RE-Gen-Mixes in AIB Countries'!Q2)-COLUMN('RE-Gen-Mixes in AIB Countries'!$B$2),FALSE),0)</f>
        <v>7.3767204214736842E-2</v>
      </c>
      <c r="R3">
        <f t="array" ref="R3">IFERROR(INDEX('Zusammenführung EU-CH'!$E$2:$BF$241,MATCH('RE-Gen-Mixes in AIB Countries'!$B3&amp;'RE-Gen-Mixes in AIB Countries'!$C3,'Zusammenführung EU-CH'!$B$2:$B$241&amp;'Zusammenführung EU-CH'!$C$2:$C$241,0),MATCH('RE-Gen-Mixes in AIB Countries'!R$2,'Zusammenführung EU-CH'!$E$1:$BF$1,0))/VLOOKUP($B3,'Total RE-GEN in AIB Countries'!$B$3:$BD$27,COLUMN('RE-Gen-Mixes in AIB Countries'!R2)-COLUMN('RE-Gen-Mixes in AIB Countries'!$B$2),FALSE),0)</f>
        <v>5.6509722765801171E-2</v>
      </c>
      <c r="S3">
        <f t="array" ref="S3">IFERROR(INDEX('Zusammenführung EU-CH'!$E$2:$BF$241,MATCH('RE-Gen-Mixes in AIB Countries'!$B3&amp;'RE-Gen-Mixes in AIB Countries'!$C3,'Zusammenführung EU-CH'!$B$2:$B$241&amp;'Zusammenführung EU-CH'!$C$2:$C$241,0),MATCH('RE-Gen-Mixes in AIB Countries'!S$2,'Zusammenführung EU-CH'!$E$1:$BF$1,0))/VLOOKUP($B3,'Total RE-GEN in AIB Countries'!$B$3:$BD$27,COLUMN('RE-Gen-Mixes in AIB Countries'!S2)-COLUMN('RE-Gen-Mixes in AIB Countries'!$B$2),FALSE),0)</f>
        <v>5.1363448169485924E-2</v>
      </c>
      <c r="T3">
        <f t="array" ref="T3">IFERROR(INDEX('Zusammenführung EU-CH'!$E$2:$BF$241,MATCH('RE-Gen-Mixes in AIB Countries'!$B3&amp;'RE-Gen-Mixes in AIB Countries'!$C3,'Zusammenführung EU-CH'!$B$2:$B$241&amp;'Zusammenführung EU-CH'!$C$2:$C$241,0),MATCH('RE-Gen-Mixes in AIB Countries'!T$2,'Zusammenführung EU-CH'!$E$1:$BF$1,0))/VLOOKUP($B3,'Total RE-GEN in AIB Countries'!$B$3:$BD$27,COLUMN('RE-Gen-Mixes in AIB Countries'!T2)-COLUMN('RE-Gen-Mixes in AIB Countries'!$B$2),FALSE),0)</f>
        <v>4.3892202039780358E-2</v>
      </c>
      <c r="U3">
        <f t="array" ref="U3">IFERROR(INDEX('Zusammenführung EU-CH'!$E$2:$BF$241,MATCH('RE-Gen-Mixes in AIB Countries'!$B3&amp;'RE-Gen-Mixes in AIB Countries'!$C3,'Zusammenführung EU-CH'!$B$2:$B$241&amp;'Zusammenführung EU-CH'!$C$2:$C$241,0),MATCH('RE-Gen-Mixes in AIB Countries'!U$2,'Zusammenführung EU-CH'!$E$1:$BF$1,0))/VLOOKUP($B3,'Total RE-GEN in AIB Countries'!$B$3:$BD$27,COLUMN('RE-Gen-Mixes in AIB Countries'!U2)-COLUMN('RE-Gen-Mixes in AIB Countries'!$B$2),FALSE),0)</f>
        <v>5.1035939560203455E-2</v>
      </c>
      <c r="V3">
        <f t="array" ref="V3">IFERROR(INDEX('Zusammenführung EU-CH'!$E$2:$BF$241,MATCH('RE-Gen-Mixes in AIB Countries'!$B3&amp;'RE-Gen-Mixes in AIB Countries'!$C3,'Zusammenführung EU-CH'!$B$2:$B$241&amp;'Zusammenführung EU-CH'!$C$2:$C$241,0),MATCH('RE-Gen-Mixes in AIB Countries'!V$2,'Zusammenführung EU-CH'!$E$1:$BF$1,0))/VLOOKUP($B3,'Total RE-GEN in AIB Countries'!$B$3:$BD$27,COLUMN('RE-Gen-Mixes in AIB Countries'!V2)-COLUMN('RE-Gen-Mixes in AIB Countries'!$B$2),FALSE),0)</f>
        <v>5.138015819025283E-2</v>
      </c>
      <c r="W3">
        <f t="array" ref="W3">IFERROR(INDEX('Zusammenführung EU-CH'!$E$2:$BF$241,MATCH('RE-Gen-Mixes in AIB Countries'!$B3&amp;'RE-Gen-Mixes in AIB Countries'!$C3,'Zusammenführung EU-CH'!$B$2:$B$241&amp;'Zusammenführung EU-CH'!$C$2:$C$241,0),MATCH('RE-Gen-Mixes in AIB Countries'!W$2,'Zusammenführung EU-CH'!$E$1:$BF$1,0))/VLOOKUP($B3,'Total RE-GEN in AIB Countries'!$B$3:$BD$27,COLUMN('RE-Gen-Mixes in AIB Countries'!W2)-COLUMN('RE-Gen-Mixes in AIB Countries'!$B$2),FALSE),0)</f>
        <v>4.37244201909959E-2</v>
      </c>
      <c r="X3">
        <f t="array" ref="X3">IFERROR(INDEX('Zusammenführung EU-CH'!$E$2:$BF$241,MATCH('RE-Gen-Mixes in AIB Countries'!$B3&amp;'RE-Gen-Mixes in AIB Countries'!$C3,'Zusammenführung EU-CH'!$B$2:$B$241&amp;'Zusammenführung EU-CH'!$C$2:$C$241,0),MATCH('RE-Gen-Mixes in AIB Countries'!X$2,'Zusammenführung EU-CH'!$E$1:$BF$1,0))/VLOOKUP($B3,'Total RE-GEN in AIB Countries'!$B$3:$BD$27,COLUMN('RE-Gen-Mixes in AIB Countries'!X2)-COLUMN('RE-Gen-Mixes in AIB Countries'!$B$2),FALSE),0)</f>
        <v>4.7053688345700569E-2</v>
      </c>
      <c r="Y3">
        <f t="array" ref="Y3">IFERROR(INDEX('Zusammenführung EU-CH'!$E$2:$BF$241,MATCH('RE-Gen-Mixes in AIB Countries'!$B3&amp;'RE-Gen-Mixes in AIB Countries'!$C3,'Zusammenführung EU-CH'!$B$2:$B$241&amp;'Zusammenführung EU-CH'!$C$2:$C$241,0),MATCH('RE-Gen-Mixes in AIB Countries'!Y$2,'Zusammenführung EU-CH'!$E$1:$BF$1,0))/VLOOKUP($B3,'Total RE-GEN in AIB Countries'!$B$3:$BD$27,COLUMN('RE-Gen-Mixes in AIB Countries'!Y2)-COLUMN('RE-Gen-Mixes in AIB Countries'!$B$2),FALSE),0)</f>
        <v>4.9574764869539295E-2</v>
      </c>
      <c r="Z3">
        <f t="array" ref="Z3">IFERROR(INDEX('Zusammenführung EU-CH'!$E$2:$BF$241,MATCH('RE-Gen-Mixes in AIB Countries'!$B3&amp;'RE-Gen-Mixes in AIB Countries'!$C3,'Zusammenführung EU-CH'!$B$2:$B$241&amp;'Zusammenführung EU-CH'!$C$2:$C$241,0),MATCH('RE-Gen-Mixes in AIB Countries'!Z$2,'Zusammenführung EU-CH'!$E$1:$BF$1,0))/VLOOKUP($B3,'Total RE-GEN in AIB Countries'!$B$3:$BD$27,COLUMN('RE-Gen-Mixes in AIB Countries'!Z2)-COLUMN('RE-Gen-Mixes in AIB Countries'!$B$2),FALSE),0)</f>
        <v>4.7578506274428167E-2</v>
      </c>
      <c r="AA3">
        <f t="array" ref="AA3">IFERROR(INDEX('Zusammenführung EU-CH'!$E$2:$BF$241,MATCH('RE-Gen-Mixes in AIB Countries'!$B3&amp;'RE-Gen-Mixes in AIB Countries'!$C3,'Zusammenführung EU-CH'!$B$2:$B$241&amp;'Zusammenführung EU-CH'!$C$2:$C$241,0),MATCH('RE-Gen-Mixes in AIB Countries'!AA$2,'Zusammenführung EU-CH'!$E$1:$BF$1,0))/VLOOKUP($B3,'Total RE-GEN in AIB Countries'!$B$3:$BD$27,COLUMN('RE-Gen-Mixes in AIB Countries'!AA2)-COLUMN('RE-Gen-Mixes in AIB Countries'!$B$2),FALSE),0)</f>
        <v>5.4930603946875552E-2</v>
      </c>
      <c r="AB3">
        <f t="array" ref="AB3">IFERROR(INDEX('Zusammenführung EU-CH'!$E$2:$BF$241,MATCH('RE-Gen-Mixes in AIB Countries'!$B3&amp;'RE-Gen-Mixes in AIB Countries'!$C3,'Zusammenführung EU-CH'!$B$2:$B$241&amp;'Zusammenführung EU-CH'!$C$2:$C$241,0),MATCH('RE-Gen-Mixes in AIB Countries'!AB$2,'Zusammenführung EU-CH'!$E$1:$BF$1,0))/VLOOKUP($B3,'Total RE-GEN in AIB Countries'!$B$3:$BD$27,COLUMN('RE-Gen-Mixes in AIB Countries'!AB2)-COLUMN('RE-Gen-Mixes in AIB Countries'!$B$2),FALSE),0)</f>
        <v>5.0446519507661408E-2</v>
      </c>
      <c r="AC3">
        <f t="array" ref="AC3">IFERROR(INDEX('Zusammenführung EU-CH'!$E$2:$BF$241,MATCH('RE-Gen-Mixes in AIB Countries'!$B3&amp;'RE-Gen-Mixes in AIB Countries'!$C3,'Zusammenführung EU-CH'!$B$2:$B$241&amp;'Zusammenführung EU-CH'!$C$2:$C$241,0),MATCH('RE-Gen-Mixes in AIB Countries'!AC$2,'Zusammenführung EU-CH'!$E$1:$BF$1,0))/VLOOKUP($B3,'Total RE-GEN in AIB Countries'!$B$3:$BD$27,COLUMN('RE-Gen-Mixes in AIB Countries'!AC2)-COLUMN('RE-Gen-Mixes in AIB Countries'!$B$2),FALSE),0)</f>
        <v>5.7218032143189497E-2</v>
      </c>
      <c r="AD3">
        <f t="array" ref="AD3">IFERROR(INDEX('Zusammenführung EU-CH'!$E$2:$BF$241,MATCH('RE-Gen-Mixes in AIB Countries'!$B3&amp;'RE-Gen-Mixes in AIB Countries'!$C3,'Zusammenführung EU-CH'!$B$2:$B$241&amp;'Zusammenführung EU-CH'!$C$2:$C$241,0),MATCH('RE-Gen-Mixes in AIB Countries'!AD$2,'Zusammenführung EU-CH'!$E$1:$BF$1,0))/VLOOKUP($B3,'Total RE-GEN in AIB Countries'!$B$3:$BD$27,COLUMN('RE-Gen-Mixes in AIB Countries'!AD2)-COLUMN('RE-Gen-Mixes in AIB Countries'!$B$2),FALSE),0)</f>
        <v>6.3992847292484001E-2</v>
      </c>
      <c r="AE3">
        <f t="array" ref="AE3">IFERROR(INDEX('Zusammenführung EU-CH'!$E$2:$BF$241,MATCH('RE-Gen-Mixes in AIB Countries'!$B3&amp;'RE-Gen-Mixes in AIB Countries'!$C3,'Zusammenführung EU-CH'!$B$2:$B$241&amp;'Zusammenführung EU-CH'!$C$2:$C$241,0),MATCH('RE-Gen-Mixes in AIB Countries'!AE$2,'Zusammenführung EU-CH'!$E$1:$BF$1,0))/VLOOKUP($B3,'Total RE-GEN in AIB Countries'!$B$3:$BD$27,COLUMN('RE-Gen-Mixes in AIB Countries'!AE2)-COLUMN('RE-Gen-Mixes in AIB Countries'!$B$2),FALSE),0)</f>
        <v>4.3824067463564965E-2</v>
      </c>
      <c r="AF3">
        <f t="array" ref="AF3">IFERROR(INDEX('Zusammenführung EU-CH'!$E$2:$BF$241,MATCH('RE-Gen-Mixes in AIB Countries'!$B3&amp;'RE-Gen-Mixes in AIB Countries'!$C3,'Zusammenführung EU-CH'!$B$2:$B$241&amp;'Zusammenführung EU-CH'!$C$2:$C$241,0),MATCH('RE-Gen-Mixes in AIB Countries'!AF$2,'Zusammenführung EU-CH'!$E$1:$BF$1,0))/VLOOKUP($B3,'Total RE-GEN in AIB Countries'!$B$3:$BD$27,COLUMN('RE-Gen-Mixes in AIB Countries'!AF2)-COLUMN('RE-Gen-Mixes in AIB Countries'!$B$2),FALSE),0)</f>
        <v>3.9042173232510462E-2</v>
      </c>
      <c r="AG3">
        <f t="array" ref="AG3">IFERROR(INDEX('Zusammenführung EU-CH'!$E$2:$BF$241,MATCH('RE-Gen-Mixes in AIB Countries'!$B3&amp;'RE-Gen-Mixes in AIB Countries'!$C3,'Zusammenführung EU-CH'!$B$2:$B$241&amp;'Zusammenführung EU-CH'!$C$2:$C$241,0),MATCH('RE-Gen-Mixes in AIB Countries'!AG$2,'Zusammenführung EU-CH'!$E$1:$BF$1,0))/VLOOKUP($B3,'Total RE-GEN in AIB Countries'!$B$3:$BD$27,COLUMN('RE-Gen-Mixes in AIB Countries'!AG2)-COLUMN('RE-Gen-Mixes in AIB Countries'!$B$2),FALSE),0)</f>
        <v>4.4318851476184203E-2</v>
      </c>
      <c r="AH3">
        <f t="array" ref="AH3">IFERROR(INDEX('Zusammenführung EU-CH'!$E$2:$BF$241,MATCH('RE-Gen-Mixes in AIB Countries'!$B3&amp;'RE-Gen-Mixes in AIB Countries'!$C3,'Zusammenführung EU-CH'!$B$2:$B$241&amp;'Zusammenführung EU-CH'!$C$2:$C$241,0),MATCH('RE-Gen-Mixes in AIB Countries'!AH$2,'Zusammenführung EU-CH'!$E$1:$BF$1,0))/VLOOKUP($B3,'Total RE-GEN in AIB Countries'!$B$3:$BD$27,COLUMN('RE-Gen-Mixes in AIB Countries'!AH2)-COLUMN('RE-Gen-Mixes in AIB Countries'!$B$2),FALSE),0)</f>
        <v>5.3576867677503033E-2</v>
      </c>
      <c r="AI3">
        <f t="array" ref="AI3">IFERROR(INDEX('Zusammenführung EU-CH'!$E$2:$BF$241,MATCH('RE-Gen-Mixes in AIB Countries'!$B3&amp;'RE-Gen-Mixes in AIB Countries'!$C3,'Zusammenführung EU-CH'!$B$2:$B$241&amp;'Zusammenführung EU-CH'!$C$2:$C$241,0),MATCH('RE-Gen-Mixes in AIB Countries'!AI$2,'Zusammenführung EU-CH'!$E$1:$BF$1,0))/VLOOKUP($B3,'Total RE-GEN in AIB Countries'!$B$3:$BD$27,COLUMN('RE-Gen-Mixes in AIB Countries'!AI2)-COLUMN('RE-Gen-Mixes in AIB Countries'!$B$2),FALSE),0)</f>
        <v>6.8132711824914913E-2</v>
      </c>
      <c r="AJ3">
        <f t="array" ref="AJ3">IFERROR(INDEX('Zusammenführung EU-CH'!$E$2:$BF$241,MATCH('RE-Gen-Mixes in AIB Countries'!$B3&amp;'RE-Gen-Mixes in AIB Countries'!$C3,'Zusammenführung EU-CH'!$B$2:$B$241&amp;'Zusammenführung EU-CH'!$C$2:$C$241,0),MATCH('RE-Gen-Mixes in AIB Countries'!AJ$2,'Zusammenführung EU-CH'!$E$1:$BF$1,0))/VLOOKUP($B3,'Total RE-GEN in AIB Countries'!$B$3:$BD$27,COLUMN('RE-Gen-Mixes in AIB Countries'!AJ2)-COLUMN('RE-Gen-Mixes in AIB Countries'!$B$2),FALSE),0)</f>
        <v>6.799886241504087E-2</v>
      </c>
      <c r="AK3">
        <f t="array" ref="AK3">IFERROR(INDEX('Zusammenführung EU-CH'!$E$2:$BF$241,MATCH('RE-Gen-Mixes in AIB Countries'!$B3&amp;'RE-Gen-Mixes in AIB Countries'!$C3,'Zusammenführung EU-CH'!$B$2:$B$241&amp;'Zusammenführung EU-CH'!$C$2:$C$241,0),MATCH('RE-Gen-Mixes in AIB Countries'!AK$2,'Zusammenführung EU-CH'!$E$1:$BF$1,0))/VLOOKUP($B3,'Total RE-GEN in AIB Countries'!$B$3:$BD$27,COLUMN('RE-Gen-Mixes in AIB Countries'!AK2)-COLUMN('RE-Gen-Mixes in AIB Countries'!$B$2),FALSE),0)</f>
        <v>6.0792326270846929E-2</v>
      </c>
      <c r="AL3">
        <f t="array" ref="AL3">IFERROR(INDEX('Zusammenführung EU-CH'!$E$2:$BF$241,MATCH('RE-Gen-Mixes in AIB Countries'!$B3&amp;'RE-Gen-Mixes in AIB Countries'!$C3,'Zusammenführung EU-CH'!$B$2:$B$241&amp;'Zusammenführung EU-CH'!$C$2:$C$241,0),MATCH('RE-Gen-Mixes in AIB Countries'!AL$2,'Zusammenführung EU-CH'!$E$1:$BF$1,0))/VLOOKUP($B3,'Total RE-GEN in AIB Countries'!$B$3:$BD$27,COLUMN('RE-Gen-Mixes in AIB Countries'!AL2)-COLUMN('RE-Gen-Mixes in AIB Countries'!$B$2),FALSE),0)</f>
        <v>6.5264868912376775E-2</v>
      </c>
      <c r="AM3">
        <f t="array" ref="AM3">IFERROR(INDEX('Zusammenführung EU-CH'!$E$2:$BF$241,MATCH('RE-Gen-Mixes in AIB Countries'!$B3&amp;'RE-Gen-Mixes in AIB Countries'!$C3,'Zusammenführung EU-CH'!$B$2:$B$241&amp;'Zusammenführung EU-CH'!$C$2:$C$241,0),MATCH('RE-Gen-Mixes in AIB Countries'!AM$2,'Zusammenführung EU-CH'!$E$1:$BF$1,0))/VLOOKUP($B3,'Total RE-GEN in AIB Countries'!$B$3:$BD$27,COLUMN('RE-Gen-Mixes in AIB Countries'!AM2)-COLUMN('RE-Gen-Mixes in AIB Countries'!$B$2),FALSE),0)</f>
        <v>6.6007604313176496E-2</v>
      </c>
      <c r="AN3">
        <f t="array" ref="AN3">IFERROR(INDEX('Zusammenführung EU-CH'!$E$2:$BF$241,MATCH('RE-Gen-Mixes in AIB Countries'!$B3&amp;'RE-Gen-Mixes in AIB Countries'!$C3,'Zusammenführung EU-CH'!$B$2:$B$241&amp;'Zusammenführung EU-CH'!$C$2:$C$241,0),MATCH('RE-Gen-Mixes in AIB Countries'!AN$2,'Zusammenführung EU-CH'!$E$1:$BF$1,0))/VLOOKUP($B3,'Total RE-GEN in AIB Countries'!$B$3:$BD$27,COLUMN('RE-Gen-Mixes in AIB Countries'!AN2)-COLUMN('RE-Gen-Mixes in AIB Countries'!$B$2),FALSE),0)</f>
        <v>5.2808596297764389E-2</v>
      </c>
      <c r="AO3">
        <f t="array" ref="AO3">IFERROR(INDEX('Zusammenführung EU-CH'!$E$2:$BF$241,MATCH('RE-Gen-Mixes in AIB Countries'!$B3&amp;'RE-Gen-Mixes in AIB Countries'!$C3,'Zusammenführung EU-CH'!$B$2:$B$241&amp;'Zusammenführung EU-CH'!$C$2:$C$241,0),MATCH('RE-Gen-Mixes in AIB Countries'!AO$2,'Zusammenführung EU-CH'!$E$1:$BF$1,0))/VLOOKUP($B3,'Total RE-GEN in AIB Countries'!$B$3:$BD$27,COLUMN('RE-Gen-Mixes in AIB Countries'!AO2)-COLUMN('RE-Gen-Mixes in AIB Countries'!$B$2),FALSE),0)</f>
        <v>5.7917067325473019E-2</v>
      </c>
      <c r="AP3">
        <f t="array" ref="AP3">IFERROR(INDEX('Zusammenführung EU-CH'!$E$2:$BF$241,MATCH('RE-Gen-Mixes in AIB Countries'!$B3&amp;'RE-Gen-Mixes in AIB Countries'!$C3,'Zusammenführung EU-CH'!$B$2:$B$241&amp;'Zusammenführung EU-CH'!$C$2:$C$241,0),MATCH('RE-Gen-Mixes in AIB Countries'!AP$2,'Zusammenführung EU-CH'!$E$1:$BF$1,0))/VLOOKUP($B3,'Total RE-GEN in AIB Countries'!$B$3:$BD$27,COLUMN('RE-Gen-Mixes in AIB Countries'!AP2)-COLUMN('RE-Gen-Mixes in AIB Countries'!$B$2),FALSE),0)</f>
        <v>4.9069729113180305E-2</v>
      </c>
      <c r="AQ3">
        <f t="array" ref="AQ3">IFERROR(INDEX('Zusammenführung EU-CH'!$E$2:$BF$241,MATCH('RE-Gen-Mixes in AIB Countries'!$B3&amp;'RE-Gen-Mixes in AIB Countries'!$C3,'Zusammenführung EU-CH'!$B$2:$B$241&amp;'Zusammenführung EU-CH'!$C$2:$C$241,0),MATCH('RE-Gen-Mixes in AIB Countries'!AQ$2,'Zusammenführung EU-CH'!$E$1:$BF$1,0))/VLOOKUP($B3,'Total RE-GEN in AIB Countries'!$B$3:$BD$27,COLUMN('RE-Gen-Mixes in AIB Countries'!AQ2)-COLUMN('RE-Gen-Mixes in AIB Countries'!$B$2),FALSE),0)</f>
        <v>4.5586809128708883E-2</v>
      </c>
      <c r="AR3">
        <f t="array" ref="AR3">IFERROR(INDEX('Zusammenführung EU-CH'!$E$2:$BF$241,MATCH('RE-Gen-Mixes in AIB Countries'!$B3&amp;'RE-Gen-Mixes in AIB Countries'!$C3,'Zusammenführung EU-CH'!$B$2:$B$241&amp;'Zusammenführung EU-CH'!$C$2:$C$241,0),MATCH('RE-Gen-Mixes in AIB Countries'!AR$2,'Zusammenführung EU-CH'!$E$1:$BF$1,0))/VLOOKUP($B3,'Total RE-GEN in AIB Countries'!$B$3:$BD$27,COLUMN('RE-Gen-Mixes in AIB Countries'!AR2)-COLUMN('RE-Gen-Mixes in AIB Countries'!$B$2),FALSE),0)</f>
        <v>4.1089253765216528E-2</v>
      </c>
      <c r="AS3">
        <f t="array" ref="AS3">IFERROR(INDEX('Zusammenführung EU-CH'!$E$2:$BF$241,MATCH('RE-Gen-Mixes in AIB Countries'!$B3&amp;'RE-Gen-Mixes in AIB Countries'!$C3,'Zusammenführung EU-CH'!$B$2:$B$241&amp;'Zusammenführung EU-CH'!$C$2:$C$241,0),MATCH('RE-Gen-Mixes in AIB Countries'!AS$2,'Zusammenführung EU-CH'!$E$1:$BF$1,0))/VLOOKUP($B3,'Total RE-GEN in AIB Countries'!$B$3:$BD$27,COLUMN('RE-Gen-Mixes in AIB Countries'!AS2)-COLUMN('RE-Gen-Mixes in AIB Countries'!$B$2),FALSE),0)</f>
        <v>3.8922424394905772E-2</v>
      </c>
      <c r="AT3">
        <f t="array" ref="AT3">IFERROR(INDEX('Zusammenführung EU-CH'!$E$2:$BF$241,MATCH('RE-Gen-Mixes in AIB Countries'!$B3&amp;'RE-Gen-Mixes in AIB Countries'!$C3,'Zusammenführung EU-CH'!$B$2:$B$241&amp;'Zusammenführung EU-CH'!$C$2:$C$241,0),MATCH('RE-Gen-Mixes in AIB Countries'!AT$2,'Zusammenführung EU-CH'!$E$1:$BF$1,0))/VLOOKUP($B3,'Total RE-GEN in AIB Countries'!$B$3:$BD$27,COLUMN('RE-Gen-Mixes in AIB Countries'!AT2)-COLUMN('RE-Gen-Mixes in AIB Countries'!$B$2),FALSE),0)</f>
        <v>4.9053504918748485E-2</v>
      </c>
      <c r="AU3">
        <f t="array" ref="AU3">IFERROR(INDEX('Zusammenführung EU-CH'!$E$2:$BF$241,MATCH('RE-Gen-Mixes in AIB Countries'!$B3&amp;'RE-Gen-Mixes in AIB Countries'!$C3,'Zusammenführung EU-CH'!$B$2:$B$241&amp;'Zusammenführung EU-CH'!$C$2:$C$241,0),MATCH('RE-Gen-Mixes in AIB Countries'!AU$2,'Zusammenführung EU-CH'!$E$1:$BF$1,0))/VLOOKUP($B3,'Total RE-GEN in AIB Countries'!$B$3:$BD$27,COLUMN('RE-Gen-Mixes in AIB Countries'!AU2)-COLUMN('RE-Gen-Mixes in AIB Countries'!$B$2),FALSE),0)</f>
        <v>5.1459452487918507E-2</v>
      </c>
      <c r="AV3">
        <f t="array" ref="AV3">IFERROR(INDEX('Zusammenführung EU-CH'!$E$2:$BF$241,MATCH('RE-Gen-Mixes in AIB Countries'!$B3&amp;'RE-Gen-Mixes in AIB Countries'!$C3,'Zusammenführung EU-CH'!$B$2:$B$241&amp;'Zusammenführung EU-CH'!$C$2:$C$241,0),MATCH('RE-Gen-Mixes in AIB Countries'!AV$2,'Zusammenführung EU-CH'!$E$1:$BF$1,0))/VLOOKUP($B3,'Total RE-GEN in AIB Countries'!$B$3:$BD$27,COLUMN('RE-Gen-Mixes in AIB Countries'!AV2)-COLUMN('RE-Gen-Mixes in AIB Countries'!$B$2),FALSE),0)</f>
        <v>5.7228305885348232E-2</v>
      </c>
      <c r="AW3">
        <f t="array" ref="AW3">IFERROR(INDEX('Zusammenführung EU-CH'!$E$2:$BF$241,MATCH('RE-Gen-Mixes in AIB Countries'!$B3&amp;'RE-Gen-Mixes in AIB Countries'!$C3,'Zusammenführung EU-CH'!$B$2:$B$241&amp;'Zusammenführung EU-CH'!$C$2:$C$241,0),MATCH('RE-Gen-Mixes in AIB Countries'!AW$2,'Zusammenführung EU-CH'!$E$1:$BF$1,0))/VLOOKUP($B3,'Total RE-GEN in AIB Countries'!$B$3:$BD$27,COLUMN('RE-Gen-Mixes in AIB Countries'!AW2)-COLUMN('RE-Gen-Mixes in AIB Countries'!$B$2),FALSE),0)</f>
        <v>4.9547263426360226E-2</v>
      </c>
      <c r="AX3">
        <f t="array" ref="AX3">IFERROR(INDEX('Zusammenführung EU-CH'!$E$2:$BF$241,MATCH('RE-Gen-Mixes in AIB Countries'!$B3&amp;'RE-Gen-Mixes in AIB Countries'!$C3,'Zusammenführung EU-CH'!$B$2:$B$241&amp;'Zusammenführung EU-CH'!$C$2:$C$241,0),MATCH('RE-Gen-Mixes in AIB Countries'!AX$2,'Zusammenführung EU-CH'!$E$1:$BF$1,0))/VLOOKUP($B3,'Total RE-GEN in AIB Countries'!$B$3:$BD$27,COLUMN('RE-Gen-Mixes in AIB Countries'!AX2)-COLUMN('RE-Gen-Mixes in AIB Countries'!$B$2),FALSE),0)</f>
        <v>4.9292873991701146E-2</v>
      </c>
      <c r="AY3">
        <f t="array" ref="AY3">IFERROR(INDEX('Zusammenführung EU-CH'!$E$2:$BF$241,MATCH('RE-Gen-Mixes in AIB Countries'!$B3&amp;'RE-Gen-Mixes in AIB Countries'!$C3,'Zusammenführung EU-CH'!$B$2:$B$241&amp;'Zusammenführung EU-CH'!$C$2:$C$241,0),MATCH('RE-Gen-Mixes in AIB Countries'!AY$2,'Zusammenführung EU-CH'!$E$1:$BF$1,0))/VLOOKUP($B3,'Total RE-GEN in AIB Countries'!$B$3:$BD$27,COLUMN('RE-Gen-Mixes in AIB Countries'!AY2)-COLUMN('RE-Gen-Mixes in AIB Countries'!$B$2),FALSE),0)</f>
        <v>5.4561435467460832E-2</v>
      </c>
      <c r="AZ3">
        <f t="array" ref="AZ3">IFERROR(INDEX('Zusammenführung EU-CH'!$E$2:$BF$241,MATCH('RE-Gen-Mixes in AIB Countries'!$B3&amp;'RE-Gen-Mixes in AIB Countries'!$C3,'Zusammenführung EU-CH'!$B$2:$B$241&amp;'Zusammenführung EU-CH'!$C$2:$C$241,0),MATCH('RE-Gen-Mixes in AIB Countries'!AZ$2,'Zusammenführung EU-CH'!$E$1:$BF$1,0))/VLOOKUP($B3,'Total RE-GEN in AIB Countries'!$B$3:$BD$27,COLUMN('RE-Gen-Mixes in AIB Countries'!AZ2)-COLUMN('RE-Gen-Mixes in AIB Countries'!$B$2),FALSE),0)</f>
        <v>6.7378755850470595E-2</v>
      </c>
      <c r="BA3">
        <f t="array" ref="BA3">IFERROR(INDEX('Zusammenführung EU-CH'!$E$2:$BF$241,MATCH('RE-Gen-Mixes in AIB Countries'!$B3&amp;'RE-Gen-Mixes in AIB Countries'!$C3,'Zusammenführung EU-CH'!$B$2:$B$241&amp;'Zusammenführung EU-CH'!$C$2:$C$241,0),MATCH('RE-Gen-Mixes in AIB Countries'!BA$2,'Zusammenführung EU-CH'!$E$1:$BF$1,0))/VLOOKUP($B3,'Total RE-GEN in AIB Countries'!$B$3:$BD$27,COLUMN('RE-Gen-Mixes in AIB Countries'!BA2)-COLUMN('RE-Gen-Mixes in AIB Countries'!$B$2),FALSE),0)</f>
        <v>5.1504492604489478E-2</v>
      </c>
      <c r="BB3">
        <f t="array" ref="BB3">IFERROR(INDEX('Zusammenführung EU-CH'!$E$2:$BF$241,MATCH('RE-Gen-Mixes in AIB Countries'!$B3&amp;'RE-Gen-Mixes in AIB Countries'!$C3,'Zusammenführung EU-CH'!$B$2:$B$241&amp;'Zusammenführung EU-CH'!$C$2:$C$241,0),MATCH('RE-Gen-Mixes in AIB Countries'!BB$2,'Zusammenführung EU-CH'!$E$1:$BF$1,0))/VLOOKUP($B3,'Total RE-GEN in AIB Countries'!$B$3:$BD$27,COLUMN('RE-Gen-Mixes in AIB Countries'!BB2)-COLUMN('RE-Gen-Mixes in AIB Countries'!$B$2),FALSE),0)</f>
        <v>5.5969674165224574E-2</v>
      </c>
      <c r="BC3">
        <f t="array" ref="BC3">IFERROR(INDEX('Zusammenführung EU-CH'!$E$2:$BF$241,MATCH('RE-Gen-Mixes in AIB Countries'!$B3&amp;'RE-Gen-Mixes in AIB Countries'!$C3,'Zusammenführung EU-CH'!$B$2:$B$241&amp;'Zusammenführung EU-CH'!$C$2:$C$241,0),MATCH('RE-Gen-Mixes in AIB Countries'!BC$2,'Zusammenführung EU-CH'!$E$1:$BF$1,0))/VLOOKUP($B3,'Total RE-GEN in AIB Countries'!$B$3:$BD$27,COLUMN('RE-Gen-Mixes in AIB Countries'!BC2)-COLUMN('RE-Gen-Mixes in AIB Countries'!$B$2),FALSE),0)</f>
        <v>6.2327370939424934E-2</v>
      </c>
      <c r="BD3">
        <f t="array" ref="BD3">IFERROR(INDEX('Zusammenführung EU-CH'!$E$2:$BF$241,MATCH('RE-Gen-Mixes in AIB Countries'!$B3&amp;'RE-Gen-Mixes in AIB Countries'!$C3,'Zusammenführung EU-CH'!$B$2:$B$241&amp;'Zusammenführung EU-CH'!$C$2:$C$241,0),MATCH('RE-Gen-Mixes in AIB Countries'!BD$2,'Zusammenführung EU-CH'!$E$1:$BF$1,0))/VLOOKUP($B3,'Total RE-GEN in AIB Countries'!$B$3:$BD$27,COLUMN('RE-Gen-Mixes in AIB Countries'!BD2)-COLUMN('RE-Gen-Mixes in AIB Countries'!$B$2),FALSE),0)</f>
        <v>4.7658110699418957E-2</v>
      </c>
      <c r="BE3">
        <f t="array" ref="BE3">IFERROR(INDEX('Zusammenführung EU-CH'!$E$2:$BF$241,MATCH('RE-Gen-Mixes in AIB Countries'!$B3&amp;'RE-Gen-Mixes in AIB Countries'!$C3,'Zusammenführung EU-CH'!$B$2:$B$241&amp;'Zusammenführung EU-CH'!$C$2:$C$241,0),MATCH('RE-Gen-Mixes in AIB Countries'!BE$2,'Zusammenführung EU-CH'!$E$1:$BF$1,0))/VLOOKUP($B3,'Total RE-GEN in AIB Countries'!$B$3:$BD$27,COLUMN('RE-Gen-Mixes in AIB Countries'!BE2)-COLUMN('RE-Gen-Mixes in AIB Countries'!$B$2),FALSE),0)</f>
        <v>3.7179790632298128E-2</v>
      </c>
      <c r="BF3">
        <f>AVERAGE(D3:BE3)</f>
        <v>4.1409970539588066E-2</v>
      </c>
    </row>
    <row r="4" spans="1:58" x14ac:dyDescent="0.35">
      <c r="A4" s="8" t="s">
        <v>11</v>
      </c>
      <c r="B4" s="4" t="s">
        <v>466</v>
      </c>
      <c r="C4" s="4" t="s">
        <v>6</v>
      </c>
      <c r="D4">
        <f t="array" ref="D4">IFERROR(INDEX('Zusammenführung EU-CH'!$E$2:$BF$241,MATCH('RE-Gen-Mixes in AIB Countries'!$B4&amp;'RE-Gen-Mixes in AIB Countries'!$C4,'Zusammenführung EU-CH'!$B$2:$B$241&amp;'Zusammenführung EU-CH'!$C$2:$C$241,0),MATCH('RE-Gen-Mixes in AIB Countries'!D$2,'Zusammenführung EU-CH'!$E$1:$BF$1,0))/VLOOKUP($B4,'Total RE-GEN in AIB Countries'!$B$3:$BD$27,COLUMN('RE-Gen-Mixes in AIB Countries'!D3)-COLUMN('RE-Gen-Mixes in AIB Countries'!$B$2),FALSE),0)</f>
        <v>0</v>
      </c>
      <c r="E4">
        <f t="array" ref="E4">IFERROR(INDEX('Zusammenführung EU-CH'!$E$2:$BF$241,MATCH('RE-Gen-Mixes in AIB Countries'!$B4&amp;'RE-Gen-Mixes in AIB Countries'!$C4,'Zusammenführung EU-CH'!$B$2:$B$241&amp;'Zusammenführung EU-CH'!$C$2:$C$241,0),MATCH('RE-Gen-Mixes in AIB Countries'!E$2,'Zusammenführung EU-CH'!$E$1:$BF$1,0))/VLOOKUP($B4,'Total RE-GEN in AIB Countries'!$B$3:$BD$27,COLUMN('RE-Gen-Mixes in AIB Countries'!E3)-COLUMN('RE-Gen-Mixes in AIB Countries'!$B$2),FALSE),0)</f>
        <v>0</v>
      </c>
      <c r="F4">
        <f t="array" ref="F4">IFERROR(INDEX('Zusammenführung EU-CH'!$E$2:$BF$241,MATCH('RE-Gen-Mixes in AIB Countries'!$B4&amp;'RE-Gen-Mixes in AIB Countries'!$C4,'Zusammenführung EU-CH'!$B$2:$B$241&amp;'Zusammenführung EU-CH'!$C$2:$C$241,0),MATCH('RE-Gen-Mixes in AIB Countries'!F$2,'Zusammenführung EU-CH'!$E$1:$BF$1,0))/VLOOKUP($B4,'Total RE-GEN in AIB Countries'!$B$3:$BD$27,COLUMN('RE-Gen-Mixes in AIB Countries'!F3)-COLUMN('RE-Gen-Mixes in AIB Countries'!$B$2),FALSE),0)</f>
        <v>0</v>
      </c>
      <c r="G4">
        <f t="array" ref="G4">IFERROR(INDEX('Zusammenführung EU-CH'!$E$2:$BF$241,MATCH('RE-Gen-Mixes in AIB Countries'!$B4&amp;'RE-Gen-Mixes in AIB Countries'!$C4,'Zusammenführung EU-CH'!$B$2:$B$241&amp;'Zusammenführung EU-CH'!$C$2:$C$241,0),MATCH('RE-Gen-Mixes in AIB Countries'!G$2,'Zusammenführung EU-CH'!$E$1:$BF$1,0))/VLOOKUP($B4,'Total RE-GEN in AIB Countries'!$B$3:$BD$27,COLUMN('RE-Gen-Mixes in AIB Countries'!G3)-COLUMN('RE-Gen-Mixes in AIB Countries'!$B$2),FALSE),0)</f>
        <v>0</v>
      </c>
      <c r="H4">
        <f t="array" ref="H4">IFERROR(INDEX('Zusammenführung EU-CH'!$E$2:$BF$241,MATCH('RE-Gen-Mixes in AIB Countries'!$B4&amp;'RE-Gen-Mixes in AIB Countries'!$C4,'Zusammenführung EU-CH'!$B$2:$B$241&amp;'Zusammenführung EU-CH'!$C$2:$C$241,0),MATCH('RE-Gen-Mixes in AIB Countries'!H$2,'Zusammenführung EU-CH'!$E$1:$BF$1,0))/VLOOKUP($B4,'Total RE-GEN in AIB Countries'!$B$3:$BD$27,COLUMN('RE-Gen-Mixes in AIB Countries'!H3)-COLUMN('RE-Gen-Mixes in AIB Countries'!$B$2),FALSE),0)</f>
        <v>0</v>
      </c>
      <c r="I4">
        <f t="array" ref="I4">IFERROR(INDEX('Zusammenführung EU-CH'!$E$2:$BF$241,MATCH('RE-Gen-Mixes in AIB Countries'!$B4&amp;'RE-Gen-Mixes in AIB Countries'!$C4,'Zusammenführung EU-CH'!$B$2:$B$241&amp;'Zusammenführung EU-CH'!$C$2:$C$241,0),MATCH('RE-Gen-Mixes in AIB Countries'!I$2,'Zusammenführung EU-CH'!$E$1:$BF$1,0))/VLOOKUP($B4,'Total RE-GEN in AIB Countries'!$B$3:$BD$27,COLUMN('RE-Gen-Mixes in AIB Countries'!I3)-COLUMN('RE-Gen-Mixes in AIB Countries'!$B$2),FALSE),0)</f>
        <v>0</v>
      </c>
      <c r="J4">
        <f t="array" ref="J4">IFERROR(INDEX('Zusammenführung EU-CH'!$E$2:$BF$241,MATCH('RE-Gen-Mixes in AIB Countries'!$B4&amp;'RE-Gen-Mixes in AIB Countries'!$C4,'Zusammenführung EU-CH'!$B$2:$B$241&amp;'Zusammenführung EU-CH'!$C$2:$C$241,0),MATCH('RE-Gen-Mixes in AIB Countries'!J$2,'Zusammenführung EU-CH'!$E$1:$BF$1,0))/VLOOKUP($B4,'Total RE-GEN in AIB Countries'!$B$3:$BD$27,COLUMN('RE-Gen-Mixes in AIB Countries'!J3)-COLUMN('RE-Gen-Mixes in AIB Countries'!$B$2),FALSE),0)</f>
        <v>0</v>
      </c>
      <c r="K4">
        <f t="array" ref="K4">IFERROR(INDEX('Zusammenführung EU-CH'!$E$2:$BF$241,MATCH('RE-Gen-Mixes in AIB Countries'!$B4&amp;'RE-Gen-Mixes in AIB Countries'!$C4,'Zusammenführung EU-CH'!$B$2:$B$241&amp;'Zusammenführung EU-CH'!$C$2:$C$241,0),MATCH('RE-Gen-Mixes in AIB Countries'!K$2,'Zusammenführung EU-CH'!$E$1:$BF$1,0))/VLOOKUP($B4,'Total RE-GEN in AIB Countries'!$B$3:$BD$27,COLUMN('RE-Gen-Mixes in AIB Countries'!K3)-COLUMN('RE-Gen-Mixes in AIB Countries'!$B$2),FALSE),0)</f>
        <v>0</v>
      </c>
      <c r="L4">
        <f t="array" ref="L4">IFERROR(INDEX('Zusammenführung EU-CH'!$E$2:$BF$241,MATCH('RE-Gen-Mixes in AIB Countries'!$B4&amp;'RE-Gen-Mixes in AIB Countries'!$C4,'Zusammenführung EU-CH'!$B$2:$B$241&amp;'Zusammenführung EU-CH'!$C$2:$C$241,0),MATCH('RE-Gen-Mixes in AIB Countries'!L$2,'Zusammenführung EU-CH'!$E$1:$BF$1,0))/VLOOKUP($B4,'Total RE-GEN in AIB Countries'!$B$3:$BD$27,COLUMN('RE-Gen-Mixes in AIB Countries'!L3)-COLUMN('RE-Gen-Mixes in AIB Countries'!$B$2),FALSE),0)</f>
        <v>0</v>
      </c>
      <c r="M4">
        <f t="array" ref="M4">IFERROR(INDEX('Zusammenführung EU-CH'!$E$2:$BF$241,MATCH('RE-Gen-Mixes in AIB Countries'!$B4&amp;'RE-Gen-Mixes in AIB Countries'!$C4,'Zusammenführung EU-CH'!$B$2:$B$241&amp;'Zusammenführung EU-CH'!$C$2:$C$241,0),MATCH('RE-Gen-Mixes in AIB Countries'!M$2,'Zusammenführung EU-CH'!$E$1:$BF$1,0))/VLOOKUP($B4,'Total RE-GEN in AIB Countries'!$B$3:$BD$27,COLUMN('RE-Gen-Mixes in AIB Countries'!M3)-COLUMN('RE-Gen-Mixes in AIB Countries'!$B$2),FALSE),0)</f>
        <v>0</v>
      </c>
      <c r="N4">
        <f t="array" ref="N4">IFERROR(INDEX('Zusammenführung EU-CH'!$E$2:$BF$241,MATCH('RE-Gen-Mixes in AIB Countries'!$B4&amp;'RE-Gen-Mixes in AIB Countries'!$C4,'Zusammenführung EU-CH'!$B$2:$B$241&amp;'Zusammenführung EU-CH'!$C$2:$C$241,0),MATCH('RE-Gen-Mixes in AIB Countries'!N$2,'Zusammenführung EU-CH'!$E$1:$BF$1,0))/VLOOKUP($B4,'Total RE-GEN in AIB Countries'!$B$3:$BD$27,COLUMN('RE-Gen-Mixes in AIB Countries'!N3)-COLUMN('RE-Gen-Mixes in AIB Countries'!$B$2),FALSE),0)</f>
        <v>0</v>
      </c>
      <c r="O4">
        <f t="array" ref="O4">IFERROR(INDEX('Zusammenführung EU-CH'!$E$2:$BF$241,MATCH('RE-Gen-Mixes in AIB Countries'!$B4&amp;'RE-Gen-Mixes in AIB Countries'!$C4,'Zusammenführung EU-CH'!$B$2:$B$241&amp;'Zusammenführung EU-CH'!$C$2:$C$241,0),MATCH('RE-Gen-Mixes in AIB Countries'!O$2,'Zusammenführung EU-CH'!$E$1:$BF$1,0))/VLOOKUP($B4,'Total RE-GEN in AIB Countries'!$B$3:$BD$27,COLUMN('RE-Gen-Mixes in AIB Countries'!O3)-COLUMN('RE-Gen-Mixes in AIB Countries'!$B$2),FALSE),0)</f>
        <v>0</v>
      </c>
      <c r="P4">
        <f t="array" ref="P4">IFERROR(INDEX('Zusammenführung EU-CH'!$E$2:$BF$241,MATCH('RE-Gen-Mixes in AIB Countries'!$B4&amp;'RE-Gen-Mixes in AIB Countries'!$C4,'Zusammenführung EU-CH'!$B$2:$B$241&amp;'Zusammenführung EU-CH'!$C$2:$C$241,0),MATCH('RE-Gen-Mixes in AIB Countries'!P$2,'Zusammenführung EU-CH'!$E$1:$BF$1,0))/VLOOKUP($B4,'Total RE-GEN in AIB Countries'!$B$3:$BD$27,COLUMN('RE-Gen-Mixes in AIB Countries'!P3)-COLUMN('RE-Gen-Mixes in AIB Countries'!$B$2),FALSE),0)</f>
        <v>0</v>
      </c>
      <c r="Q4">
        <f t="array" ref="Q4">IFERROR(INDEX('Zusammenführung EU-CH'!$E$2:$BF$241,MATCH('RE-Gen-Mixes in AIB Countries'!$B4&amp;'RE-Gen-Mixes in AIB Countries'!$C4,'Zusammenführung EU-CH'!$B$2:$B$241&amp;'Zusammenführung EU-CH'!$C$2:$C$241,0),MATCH('RE-Gen-Mixes in AIB Countries'!Q$2,'Zusammenführung EU-CH'!$E$1:$BF$1,0))/VLOOKUP($B4,'Total RE-GEN in AIB Countries'!$B$3:$BD$27,COLUMN('RE-Gen-Mixes in AIB Countries'!Q3)-COLUMN('RE-Gen-Mixes in AIB Countries'!$B$2),FALSE),0)</f>
        <v>0</v>
      </c>
      <c r="R4">
        <f t="array" ref="R4">IFERROR(INDEX('Zusammenführung EU-CH'!$E$2:$BF$241,MATCH('RE-Gen-Mixes in AIB Countries'!$B4&amp;'RE-Gen-Mixes in AIB Countries'!$C4,'Zusammenführung EU-CH'!$B$2:$B$241&amp;'Zusammenführung EU-CH'!$C$2:$C$241,0),MATCH('RE-Gen-Mixes in AIB Countries'!R$2,'Zusammenführung EU-CH'!$E$1:$BF$1,0))/VLOOKUP($B4,'Total RE-GEN in AIB Countries'!$B$3:$BD$27,COLUMN('RE-Gen-Mixes in AIB Countries'!R3)-COLUMN('RE-Gen-Mixes in AIB Countries'!$B$2),FALSE),0)</f>
        <v>0</v>
      </c>
      <c r="S4">
        <f t="array" ref="S4">IFERROR(INDEX('Zusammenführung EU-CH'!$E$2:$BF$241,MATCH('RE-Gen-Mixes in AIB Countries'!$B4&amp;'RE-Gen-Mixes in AIB Countries'!$C4,'Zusammenführung EU-CH'!$B$2:$B$241&amp;'Zusammenführung EU-CH'!$C$2:$C$241,0),MATCH('RE-Gen-Mixes in AIB Countries'!S$2,'Zusammenführung EU-CH'!$E$1:$BF$1,0))/VLOOKUP($B4,'Total RE-GEN in AIB Countries'!$B$3:$BD$27,COLUMN('RE-Gen-Mixes in AIB Countries'!S3)-COLUMN('RE-Gen-Mixes in AIB Countries'!$B$2),FALSE),0)</f>
        <v>0</v>
      </c>
      <c r="T4">
        <f t="array" ref="T4">IFERROR(INDEX('Zusammenführung EU-CH'!$E$2:$BF$241,MATCH('RE-Gen-Mixes in AIB Countries'!$B4&amp;'RE-Gen-Mixes in AIB Countries'!$C4,'Zusammenführung EU-CH'!$B$2:$B$241&amp;'Zusammenführung EU-CH'!$C$2:$C$241,0),MATCH('RE-Gen-Mixes in AIB Countries'!T$2,'Zusammenführung EU-CH'!$E$1:$BF$1,0))/VLOOKUP($B4,'Total RE-GEN in AIB Countries'!$B$3:$BD$27,COLUMN('RE-Gen-Mixes in AIB Countries'!T3)-COLUMN('RE-Gen-Mixes in AIB Countries'!$B$2),FALSE),0)</f>
        <v>0</v>
      </c>
      <c r="U4">
        <f t="array" ref="U4">IFERROR(INDEX('Zusammenführung EU-CH'!$E$2:$BF$241,MATCH('RE-Gen-Mixes in AIB Countries'!$B4&amp;'RE-Gen-Mixes in AIB Countries'!$C4,'Zusammenführung EU-CH'!$B$2:$B$241&amp;'Zusammenführung EU-CH'!$C$2:$C$241,0),MATCH('RE-Gen-Mixes in AIB Countries'!U$2,'Zusammenführung EU-CH'!$E$1:$BF$1,0))/VLOOKUP($B4,'Total RE-GEN in AIB Countries'!$B$3:$BD$27,COLUMN('RE-Gen-Mixes in AIB Countries'!U3)-COLUMN('RE-Gen-Mixes in AIB Countries'!$B$2),FALSE),0)</f>
        <v>0</v>
      </c>
      <c r="V4">
        <f t="array" ref="V4">IFERROR(INDEX('Zusammenführung EU-CH'!$E$2:$BF$241,MATCH('RE-Gen-Mixes in AIB Countries'!$B4&amp;'RE-Gen-Mixes in AIB Countries'!$C4,'Zusammenführung EU-CH'!$B$2:$B$241&amp;'Zusammenführung EU-CH'!$C$2:$C$241,0),MATCH('RE-Gen-Mixes in AIB Countries'!V$2,'Zusammenführung EU-CH'!$E$1:$BF$1,0))/VLOOKUP($B4,'Total RE-GEN in AIB Countries'!$B$3:$BD$27,COLUMN('RE-Gen-Mixes in AIB Countries'!V3)-COLUMN('RE-Gen-Mixes in AIB Countries'!$B$2),FALSE),0)</f>
        <v>0</v>
      </c>
      <c r="W4">
        <f t="array" ref="W4">IFERROR(INDEX('Zusammenführung EU-CH'!$E$2:$BF$241,MATCH('RE-Gen-Mixes in AIB Countries'!$B4&amp;'RE-Gen-Mixes in AIB Countries'!$C4,'Zusammenführung EU-CH'!$B$2:$B$241&amp;'Zusammenführung EU-CH'!$C$2:$C$241,0),MATCH('RE-Gen-Mixes in AIB Countries'!W$2,'Zusammenführung EU-CH'!$E$1:$BF$1,0))/VLOOKUP($B4,'Total RE-GEN in AIB Countries'!$B$3:$BD$27,COLUMN('RE-Gen-Mixes in AIB Countries'!W3)-COLUMN('RE-Gen-Mixes in AIB Countries'!$B$2),FALSE),0)</f>
        <v>0</v>
      </c>
      <c r="X4">
        <f t="array" ref="X4">IFERROR(INDEX('Zusammenführung EU-CH'!$E$2:$BF$241,MATCH('RE-Gen-Mixes in AIB Countries'!$B4&amp;'RE-Gen-Mixes in AIB Countries'!$C4,'Zusammenführung EU-CH'!$B$2:$B$241&amp;'Zusammenführung EU-CH'!$C$2:$C$241,0),MATCH('RE-Gen-Mixes in AIB Countries'!X$2,'Zusammenführung EU-CH'!$E$1:$BF$1,0))/VLOOKUP($B4,'Total RE-GEN in AIB Countries'!$B$3:$BD$27,COLUMN('RE-Gen-Mixes in AIB Countries'!X3)-COLUMN('RE-Gen-Mixes in AIB Countries'!$B$2),FALSE),0)</f>
        <v>0</v>
      </c>
      <c r="Y4">
        <f t="array" ref="Y4">IFERROR(INDEX('Zusammenführung EU-CH'!$E$2:$BF$241,MATCH('RE-Gen-Mixes in AIB Countries'!$B4&amp;'RE-Gen-Mixes in AIB Countries'!$C4,'Zusammenführung EU-CH'!$B$2:$B$241&amp;'Zusammenführung EU-CH'!$C$2:$C$241,0),MATCH('RE-Gen-Mixes in AIB Countries'!Y$2,'Zusammenführung EU-CH'!$E$1:$BF$1,0))/VLOOKUP($B4,'Total RE-GEN in AIB Countries'!$B$3:$BD$27,COLUMN('RE-Gen-Mixes in AIB Countries'!Y3)-COLUMN('RE-Gen-Mixes in AIB Countries'!$B$2),FALSE),0)</f>
        <v>0</v>
      </c>
      <c r="Z4">
        <f t="array" ref="Z4">IFERROR(INDEX('Zusammenführung EU-CH'!$E$2:$BF$241,MATCH('RE-Gen-Mixes in AIB Countries'!$B4&amp;'RE-Gen-Mixes in AIB Countries'!$C4,'Zusammenführung EU-CH'!$B$2:$B$241&amp;'Zusammenführung EU-CH'!$C$2:$C$241,0),MATCH('RE-Gen-Mixes in AIB Countries'!Z$2,'Zusammenführung EU-CH'!$E$1:$BF$1,0))/VLOOKUP($B4,'Total RE-GEN in AIB Countries'!$B$3:$BD$27,COLUMN('RE-Gen-Mixes in AIB Countries'!Z3)-COLUMN('RE-Gen-Mixes in AIB Countries'!$B$2),FALSE),0)</f>
        <v>0</v>
      </c>
      <c r="AA4">
        <f t="array" ref="AA4">IFERROR(INDEX('Zusammenführung EU-CH'!$E$2:$BF$241,MATCH('RE-Gen-Mixes in AIB Countries'!$B4&amp;'RE-Gen-Mixes in AIB Countries'!$C4,'Zusammenführung EU-CH'!$B$2:$B$241&amp;'Zusammenführung EU-CH'!$C$2:$C$241,0),MATCH('RE-Gen-Mixes in AIB Countries'!AA$2,'Zusammenführung EU-CH'!$E$1:$BF$1,0))/VLOOKUP($B4,'Total RE-GEN in AIB Countries'!$B$3:$BD$27,COLUMN('RE-Gen-Mixes in AIB Countries'!AA3)-COLUMN('RE-Gen-Mixes in AIB Countries'!$B$2),FALSE),0)</f>
        <v>0</v>
      </c>
      <c r="AB4">
        <f t="array" ref="AB4">IFERROR(INDEX('Zusammenführung EU-CH'!$E$2:$BF$241,MATCH('RE-Gen-Mixes in AIB Countries'!$B4&amp;'RE-Gen-Mixes in AIB Countries'!$C4,'Zusammenführung EU-CH'!$B$2:$B$241&amp;'Zusammenführung EU-CH'!$C$2:$C$241,0),MATCH('RE-Gen-Mixes in AIB Countries'!AB$2,'Zusammenführung EU-CH'!$E$1:$BF$1,0))/VLOOKUP($B4,'Total RE-GEN in AIB Countries'!$B$3:$BD$27,COLUMN('RE-Gen-Mixes in AIB Countries'!AB3)-COLUMN('RE-Gen-Mixes in AIB Countries'!$B$2),FALSE),0)</f>
        <v>0</v>
      </c>
      <c r="AC4">
        <f t="array" ref="AC4">IFERROR(INDEX('Zusammenführung EU-CH'!$E$2:$BF$241,MATCH('RE-Gen-Mixes in AIB Countries'!$B4&amp;'RE-Gen-Mixes in AIB Countries'!$C4,'Zusammenführung EU-CH'!$B$2:$B$241&amp;'Zusammenführung EU-CH'!$C$2:$C$241,0),MATCH('RE-Gen-Mixes in AIB Countries'!AC$2,'Zusammenführung EU-CH'!$E$1:$BF$1,0))/VLOOKUP($B4,'Total RE-GEN in AIB Countries'!$B$3:$BD$27,COLUMN('RE-Gen-Mixes in AIB Countries'!AC3)-COLUMN('RE-Gen-Mixes in AIB Countries'!$B$2),FALSE),0)</f>
        <v>0</v>
      </c>
      <c r="AD4">
        <f t="array" ref="AD4">IFERROR(INDEX('Zusammenführung EU-CH'!$E$2:$BF$241,MATCH('RE-Gen-Mixes in AIB Countries'!$B4&amp;'RE-Gen-Mixes in AIB Countries'!$C4,'Zusammenführung EU-CH'!$B$2:$B$241&amp;'Zusammenführung EU-CH'!$C$2:$C$241,0),MATCH('RE-Gen-Mixes in AIB Countries'!AD$2,'Zusammenführung EU-CH'!$E$1:$BF$1,0))/VLOOKUP($B4,'Total RE-GEN in AIB Countries'!$B$3:$BD$27,COLUMN('RE-Gen-Mixes in AIB Countries'!AD3)-COLUMN('RE-Gen-Mixes in AIB Countries'!$B$2),FALSE),0)</f>
        <v>0</v>
      </c>
      <c r="AE4">
        <f t="array" ref="AE4">IFERROR(INDEX('Zusammenführung EU-CH'!$E$2:$BF$241,MATCH('RE-Gen-Mixes in AIB Countries'!$B4&amp;'RE-Gen-Mixes in AIB Countries'!$C4,'Zusammenführung EU-CH'!$B$2:$B$241&amp;'Zusammenführung EU-CH'!$C$2:$C$241,0),MATCH('RE-Gen-Mixes in AIB Countries'!AE$2,'Zusammenführung EU-CH'!$E$1:$BF$1,0))/VLOOKUP($B4,'Total RE-GEN in AIB Countries'!$B$3:$BD$27,COLUMN('RE-Gen-Mixes in AIB Countries'!AE3)-COLUMN('RE-Gen-Mixes in AIB Countries'!$B$2),FALSE),0)</f>
        <v>0</v>
      </c>
      <c r="AF4">
        <f t="array" ref="AF4">IFERROR(INDEX('Zusammenführung EU-CH'!$E$2:$BF$241,MATCH('RE-Gen-Mixes in AIB Countries'!$B4&amp;'RE-Gen-Mixes in AIB Countries'!$C4,'Zusammenführung EU-CH'!$B$2:$B$241&amp;'Zusammenführung EU-CH'!$C$2:$C$241,0),MATCH('RE-Gen-Mixes in AIB Countries'!AF$2,'Zusammenführung EU-CH'!$E$1:$BF$1,0))/VLOOKUP($B4,'Total RE-GEN in AIB Countries'!$B$3:$BD$27,COLUMN('RE-Gen-Mixes in AIB Countries'!AF3)-COLUMN('RE-Gen-Mixes in AIB Countries'!$B$2),FALSE),0)</f>
        <v>0</v>
      </c>
      <c r="AG4">
        <f t="array" ref="AG4">IFERROR(INDEX('Zusammenführung EU-CH'!$E$2:$BF$241,MATCH('RE-Gen-Mixes in AIB Countries'!$B4&amp;'RE-Gen-Mixes in AIB Countries'!$C4,'Zusammenführung EU-CH'!$B$2:$B$241&amp;'Zusammenführung EU-CH'!$C$2:$C$241,0),MATCH('RE-Gen-Mixes in AIB Countries'!AG$2,'Zusammenführung EU-CH'!$E$1:$BF$1,0))/VLOOKUP($B4,'Total RE-GEN in AIB Countries'!$B$3:$BD$27,COLUMN('RE-Gen-Mixes in AIB Countries'!AG3)-COLUMN('RE-Gen-Mixes in AIB Countries'!$B$2),FALSE),0)</f>
        <v>0</v>
      </c>
      <c r="AH4">
        <f t="array" ref="AH4">IFERROR(INDEX('Zusammenführung EU-CH'!$E$2:$BF$241,MATCH('RE-Gen-Mixes in AIB Countries'!$B4&amp;'RE-Gen-Mixes in AIB Countries'!$C4,'Zusammenführung EU-CH'!$B$2:$B$241&amp;'Zusammenführung EU-CH'!$C$2:$C$241,0),MATCH('RE-Gen-Mixes in AIB Countries'!AH$2,'Zusammenführung EU-CH'!$E$1:$BF$1,0))/VLOOKUP($B4,'Total RE-GEN in AIB Countries'!$B$3:$BD$27,COLUMN('RE-Gen-Mixes in AIB Countries'!AH3)-COLUMN('RE-Gen-Mixes in AIB Countries'!$B$2),FALSE),0)</f>
        <v>0</v>
      </c>
      <c r="AI4">
        <f t="array" ref="AI4">IFERROR(INDEX('Zusammenführung EU-CH'!$E$2:$BF$241,MATCH('RE-Gen-Mixes in AIB Countries'!$B4&amp;'RE-Gen-Mixes in AIB Countries'!$C4,'Zusammenführung EU-CH'!$B$2:$B$241&amp;'Zusammenführung EU-CH'!$C$2:$C$241,0),MATCH('RE-Gen-Mixes in AIB Countries'!AI$2,'Zusammenführung EU-CH'!$E$1:$BF$1,0))/VLOOKUP($B4,'Total RE-GEN in AIB Countries'!$B$3:$BD$27,COLUMN('RE-Gen-Mixes in AIB Countries'!AI3)-COLUMN('RE-Gen-Mixes in AIB Countries'!$B$2),FALSE),0)</f>
        <v>0</v>
      </c>
      <c r="AJ4">
        <f t="array" ref="AJ4">IFERROR(INDEX('Zusammenführung EU-CH'!$E$2:$BF$241,MATCH('RE-Gen-Mixes in AIB Countries'!$B4&amp;'RE-Gen-Mixes in AIB Countries'!$C4,'Zusammenführung EU-CH'!$B$2:$B$241&amp;'Zusammenführung EU-CH'!$C$2:$C$241,0),MATCH('RE-Gen-Mixes in AIB Countries'!AJ$2,'Zusammenführung EU-CH'!$E$1:$BF$1,0))/VLOOKUP($B4,'Total RE-GEN in AIB Countries'!$B$3:$BD$27,COLUMN('RE-Gen-Mixes in AIB Countries'!AJ3)-COLUMN('RE-Gen-Mixes in AIB Countries'!$B$2),FALSE),0)</f>
        <v>0</v>
      </c>
      <c r="AK4">
        <f t="array" ref="AK4">IFERROR(INDEX('Zusammenführung EU-CH'!$E$2:$BF$241,MATCH('RE-Gen-Mixes in AIB Countries'!$B4&amp;'RE-Gen-Mixes in AIB Countries'!$C4,'Zusammenführung EU-CH'!$B$2:$B$241&amp;'Zusammenführung EU-CH'!$C$2:$C$241,0),MATCH('RE-Gen-Mixes in AIB Countries'!AK$2,'Zusammenführung EU-CH'!$E$1:$BF$1,0))/VLOOKUP($B4,'Total RE-GEN in AIB Countries'!$B$3:$BD$27,COLUMN('RE-Gen-Mixes in AIB Countries'!AK3)-COLUMN('RE-Gen-Mixes in AIB Countries'!$B$2),FALSE),0)</f>
        <v>0</v>
      </c>
      <c r="AL4">
        <f t="array" ref="AL4">IFERROR(INDEX('Zusammenführung EU-CH'!$E$2:$BF$241,MATCH('RE-Gen-Mixes in AIB Countries'!$B4&amp;'RE-Gen-Mixes in AIB Countries'!$C4,'Zusammenführung EU-CH'!$B$2:$B$241&amp;'Zusammenführung EU-CH'!$C$2:$C$241,0),MATCH('RE-Gen-Mixes in AIB Countries'!AL$2,'Zusammenführung EU-CH'!$E$1:$BF$1,0))/VLOOKUP($B4,'Total RE-GEN in AIB Countries'!$B$3:$BD$27,COLUMN('RE-Gen-Mixes in AIB Countries'!AL3)-COLUMN('RE-Gen-Mixes in AIB Countries'!$B$2),FALSE),0)</f>
        <v>0</v>
      </c>
      <c r="AM4">
        <f t="array" ref="AM4">IFERROR(INDEX('Zusammenführung EU-CH'!$E$2:$BF$241,MATCH('RE-Gen-Mixes in AIB Countries'!$B4&amp;'RE-Gen-Mixes in AIB Countries'!$C4,'Zusammenführung EU-CH'!$B$2:$B$241&amp;'Zusammenführung EU-CH'!$C$2:$C$241,0),MATCH('RE-Gen-Mixes in AIB Countries'!AM$2,'Zusammenführung EU-CH'!$E$1:$BF$1,0))/VLOOKUP($B4,'Total RE-GEN in AIB Countries'!$B$3:$BD$27,COLUMN('RE-Gen-Mixes in AIB Countries'!AM3)-COLUMN('RE-Gen-Mixes in AIB Countries'!$B$2),FALSE),0)</f>
        <v>0</v>
      </c>
      <c r="AN4">
        <f t="array" ref="AN4">IFERROR(INDEX('Zusammenführung EU-CH'!$E$2:$BF$241,MATCH('RE-Gen-Mixes in AIB Countries'!$B4&amp;'RE-Gen-Mixes in AIB Countries'!$C4,'Zusammenführung EU-CH'!$B$2:$B$241&amp;'Zusammenführung EU-CH'!$C$2:$C$241,0),MATCH('RE-Gen-Mixes in AIB Countries'!AN$2,'Zusammenführung EU-CH'!$E$1:$BF$1,0))/VLOOKUP($B4,'Total RE-GEN in AIB Countries'!$B$3:$BD$27,COLUMN('RE-Gen-Mixes in AIB Countries'!AN3)-COLUMN('RE-Gen-Mixes in AIB Countries'!$B$2),FALSE),0)</f>
        <v>0</v>
      </c>
      <c r="AO4">
        <f t="array" ref="AO4">IFERROR(INDEX('Zusammenführung EU-CH'!$E$2:$BF$241,MATCH('RE-Gen-Mixes in AIB Countries'!$B4&amp;'RE-Gen-Mixes in AIB Countries'!$C4,'Zusammenführung EU-CH'!$B$2:$B$241&amp;'Zusammenführung EU-CH'!$C$2:$C$241,0),MATCH('RE-Gen-Mixes in AIB Countries'!AO$2,'Zusammenführung EU-CH'!$E$1:$BF$1,0))/VLOOKUP($B4,'Total RE-GEN in AIB Countries'!$B$3:$BD$27,COLUMN('RE-Gen-Mixes in AIB Countries'!AO3)-COLUMN('RE-Gen-Mixes in AIB Countries'!$B$2),FALSE),0)</f>
        <v>0</v>
      </c>
      <c r="AP4">
        <f t="array" ref="AP4">IFERROR(INDEX('Zusammenführung EU-CH'!$E$2:$BF$241,MATCH('RE-Gen-Mixes in AIB Countries'!$B4&amp;'RE-Gen-Mixes in AIB Countries'!$C4,'Zusammenführung EU-CH'!$B$2:$B$241&amp;'Zusammenführung EU-CH'!$C$2:$C$241,0),MATCH('RE-Gen-Mixes in AIB Countries'!AP$2,'Zusammenführung EU-CH'!$E$1:$BF$1,0))/VLOOKUP($B4,'Total RE-GEN in AIB Countries'!$B$3:$BD$27,COLUMN('RE-Gen-Mixes in AIB Countries'!AP3)-COLUMN('RE-Gen-Mixes in AIB Countries'!$B$2),FALSE),0)</f>
        <v>0</v>
      </c>
      <c r="AQ4">
        <f t="array" ref="AQ4">IFERROR(INDEX('Zusammenführung EU-CH'!$E$2:$BF$241,MATCH('RE-Gen-Mixes in AIB Countries'!$B4&amp;'RE-Gen-Mixes in AIB Countries'!$C4,'Zusammenführung EU-CH'!$B$2:$B$241&amp;'Zusammenführung EU-CH'!$C$2:$C$241,0),MATCH('RE-Gen-Mixes in AIB Countries'!AQ$2,'Zusammenführung EU-CH'!$E$1:$BF$1,0))/VLOOKUP($B4,'Total RE-GEN in AIB Countries'!$B$3:$BD$27,COLUMN('RE-Gen-Mixes in AIB Countries'!AQ3)-COLUMN('RE-Gen-Mixes in AIB Countries'!$B$2),FALSE),0)</f>
        <v>0</v>
      </c>
      <c r="AR4">
        <f t="array" ref="AR4">IFERROR(INDEX('Zusammenführung EU-CH'!$E$2:$BF$241,MATCH('RE-Gen-Mixes in AIB Countries'!$B4&amp;'RE-Gen-Mixes in AIB Countries'!$C4,'Zusammenführung EU-CH'!$B$2:$B$241&amp;'Zusammenführung EU-CH'!$C$2:$C$241,0),MATCH('RE-Gen-Mixes in AIB Countries'!AR$2,'Zusammenführung EU-CH'!$E$1:$BF$1,0))/VLOOKUP($B4,'Total RE-GEN in AIB Countries'!$B$3:$BD$27,COLUMN('RE-Gen-Mixes in AIB Countries'!AR3)-COLUMN('RE-Gen-Mixes in AIB Countries'!$B$2),FALSE),0)</f>
        <v>0</v>
      </c>
      <c r="AS4">
        <f t="array" ref="AS4">IFERROR(INDEX('Zusammenführung EU-CH'!$E$2:$BF$241,MATCH('RE-Gen-Mixes in AIB Countries'!$B4&amp;'RE-Gen-Mixes in AIB Countries'!$C4,'Zusammenführung EU-CH'!$B$2:$B$241&amp;'Zusammenführung EU-CH'!$C$2:$C$241,0),MATCH('RE-Gen-Mixes in AIB Countries'!AS$2,'Zusammenführung EU-CH'!$E$1:$BF$1,0))/VLOOKUP($B4,'Total RE-GEN in AIB Countries'!$B$3:$BD$27,COLUMN('RE-Gen-Mixes in AIB Countries'!AS3)-COLUMN('RE-Gen-Mixes in AIB Countries'!$B$2),FALSE),0)</f>
        <v>0</v>
      </c>
      <c r="AT4">
        <f t="array" ref="AT4">IFERROR(INDEX('Zusammenführung EU-CH'!$E$2:$BF$241,MATCH('RE-Gen-Mixes in AIB Countries'!$B4&amp;'RE-Gen-Mixes in AIB Countries'!$C4,'Zusammenführung EU-CH'!$B$2:$B$241&amp;'Zusammenführung EU-CH'!$C$2:$C$241,0),MATCH('RE-Gen-Mixes in AIB Countries'!AT$2,'Zusammenführung EU-CH'!$E$1:$BF$1,0))/VLOOKUP($B4,'Total RE-GEN in AIB Countries'!$B$3:$BD$27,COLUMN('RE-Gen-Mixes in AIB Countries'!AT3)-COLUMN('RE-Gen-Mixes in AIB Countries'!$B$2),FALSE),0)</f>
        <v>0</v>
      </c>
      <c r="AU4">
        <f t="array" ref="AU4">IFERROR(INDEX('Zusammenführung EU-CH'!$E$2:$BF$241,MATCH('RE-Gen-Mixes in AIB Countries'!$B4&amp;'RE-Gen-Mixes in AIB Countries'!$C4,'Zusammenführung EU-CH'!$B$2:$B$241&amp;'Zusammenführung EU-CH'!$C$2:$C$241,0),MATCH('RE-Gen-Mixes in AIB Countries'!AU$2,'Zusammenführung EU-CH'!$E$1:$BF$1,0))/VLOOKUP($B4,'Total RE-GEN in AIB Countries'!$B$3:$BD$27,COLUMN('RE-Gen-Mixes in AIB Countries'!AU3)-COLUMN('RE-Gen-Mixes in AIB Countries'!$B$2),FALSE),0)</f>
        <v>0</v>
      </c>
      <c r="AV4">
        <f t="array" ref="AV4">IFERROR(INDEX('Zusammenführung EU-CH'!$E$2:$BF$241,MATCH('RE-Gen-Mixes in AIB Countries'!$B4&amp;'RE-Gen-Mixes in AIB Countries'!$C4,'Zusammenführung EU-CH'!$B$2:$B$241&amp;'Zusammenführung EU-CH'!$C$2:$C$241,0),MATCH('RE-Gen-Mixes in AIB Countries'!AV$2,'Zusammenführung EU-CH'!$E$1:$BF$1,0))/VLOOKUP($B4,'Total RE-GEN in AIB Countries'!$B$3:$BD$27,COLUMN('RE-Gen-Mixes in AIB Countries'!AV3)-COLUMN('RE-Gen-Mixes in AIB Countries'!$B$2),FALSE),0)</f>
        <v>0</v>
      </c>
      <c r="AW4">
        <f t="array" ref="AW4">IFERROR(INDEX('Zusammenführung EU-CH'!$E$2:$BF$241,MATCH('RE-Gen-Mixes in AIB Countries'!$B4&amp;'RE-Gen-Mixes in AIB Countries'!$C4,'Zusammenführung EU-CH'!$B$2:$B$241&amp;'Zusammenführung EU-CH'!$C$2:$C$241,0),MATCH('RE-Gen-Mixes in AIB Countries'!AW$2,'Zusammenführung EU-CH'!$E$1:$BF$1,0))/VLOOKUP($B4,'Total RE-GEN in AIB Countries'!$B$3:$BD$27,COLUMN('RE-Gen-Mixes in AIB Countries'!AW3)-COLUMN('RE-Gen-Mixes in AIB Countries'!$B$2),FALSE),0)</f>
        <v>0</v>
      </c>
      <c r="AX4">
        <f t="array" ref="AX4">IFERROR(INDEX('Zusammenführung EU-CH'!$E$2:$BF$241,MATCH('RE-Gen-Mixes in AIB Countries'!$B4&amp;'RE-Gen-Mixes in AIB Countries'!$C4,'Zusammenführung EU-CH'!$B$2:$B$241&amp;'Zusammenführung EU-CH'!$C$2:$C$241,0),MATCH('RE-Gen-Mixes in AIB Countries'!AX$2,'Zusammenführung EU-CH'!$E$1:$BF$1,0))/VLOOKUP($B4,'Total RE-GEN in AIB Countries'!$B$3:$BD$27,COLUMN('RE-Gen-Mixes in AIB Countries'!AX3)-COLUMN('RE-Gen-Mixes in AIB Countries'!$B$2),FALSE),0)</f>
        <v>0</v>
      </c>
      <c r="AY4">
        <f t="array" ref="AY4">IFERROR(INDEX('Zusammenführung EU-CH'!$E$2:$BF$241,MATCH('RE-Gen-Mixes in AIB Countries'!$B4&amp;'RE-Gen-Mixes in AIB Countries'!$C4,'Zusammenführung EU-CH'!$B$2:$B$241&amp;'Zusammenführung EU-CH'!$C$2:$C$241,0),MATCH('RE-Gen-Mixes in AIB Countries'!AY$2,'Zusammenführung EU-CH'!$E$1:$BF$1,0))/VLOOKUP($B4,'Total RE-GEN in AIB Countries'!$B$3:$BD$27,COLUMN('RE-Gen-Mixes in AIB Countries'!AY3)-COLUMN('RE-Gen-Mixes in AIB Countries'!$B$2),FALSE),0)</f>
        <v>0</v>
      </c>
      <c r="AZ4">
        <f t="array" ref="AZ4">IFERROR(INDEX('Zusammenführung EU-CH'!$E$2:$BF$241,MATCH('RE-Gen-Mixes in AIB Countries'!$B4&amp;'RE-Gen-Mixes in AIB Countries'!$C4,'Zusammenführung EU-CH'!$B$2:$B$241&amp;'Zusammenführung EU-CH'!$C$2:$C$241,0),MATCH('RE-Gen-Mixes in AIB Countries'!AZ$2,'Zusammenführung EU-CH'!$E$1:$BF$1,0))/VLOOKUP($B4,'Total RE-GEN in AIB Countries'!$B$3:$BD$27,COLUMN('RE-Gen-Mixes in AIB Countries'!AZ3)-COLUMN('RE-Gen-Mixes in AIB Countries'!$B$2),FALSE),0)</f>
        <v>0</v>
      </c>
      <c r="BA4">
        <f t="array" ref="BA4">IFERROR(INDEX('Zusammenführung EU-CH'!$E$2:$BF$241,MATCH('RE-Gen-Mixes in AIB Countries'!$B4&amp;'RE-Gen-Mixes in AIB Countries'!$C4,'Zusammenführung EU-CH'!$B$2:$B$241&amp;'Zusammenführung EU-CH'!$C$2:$C$241,0),MATCH('RE-Gen-Mixes in AIB Countries'!BA$2,'Zusammenführung EU-CH'!$E$1:$BF$1,0))/VLOOKUP($B4,'Total RE-GEN in AIB Countries'!$B$3:$BD$27,COLUMN('RE-Gen-Mixes in AIB Countries'!BA3)-COLUMN('RE-Gen-Mixes in AIB Countries'!$B$2),FALSE),0)</f>
        <v>0</v>
      </c>
      <c r="BB4">
        <f t="array" ref="BB4">IFERROR(INDEX('Zusammenführung EU-CH'!$E$2:$BF$241,MATCH('RE-Gen-Mixes in AIB Countries'!$B4&amp;'RE-Gen-Mixes in AIB Countries'!$C4,'Zusammenführung EU-CH'!$B$2:$B$241&amp;'Zusammenführung EU-CH'!$C$2:$C$241,0),MATCH('RE-Gen-Mixes in AIB Countries'!BB$2,'Zusammenführung EU-CH'!$E$1:$BF$1,0))/VLOOKUP($B4,'Total RE-GEN in AIB Countries'!$B$3:$BD$27,COLUMN('RE-Gen-Mixes in AIB Countries'!BB3)-COLUMN('RE-Gen-Mixes in AIB Countries'!$B$2),FALSE),0)</f>
        <v>0</v>
      </c>
      <c r="BC4">
        <f t="array" ref="BC4">IFERROR(INDEX('Zusammenführung EU-CH'!$E$2:$BF$241,MATCH('RE-Gen-Mixes in AIB Countries'!$B4&amp;'RE-Gen-Mixes in AIB Countries'!$C4,'Zusammenführung EU-CH'!$B$2:$B$241&amp;'Zusammenführung EU-CH'!$C$2:$C$241,0),MATCH('RE-Gen-Mixes in AIB Countries'!BC$2,'Zusammenführung EU-CH'!$E$1:$BF$1,0))/VLOOKUP($B4,'Total RE-GEN in AIB Countries'!$B$3:$BD$27,COLUMN('RE-Gen-Mixes in AIB Countries'!BC3)-COLUMN('RE-Gen-Mixes in AIB Countries'!$B$2),FALSE),0)</f>
        <v>0</v>
      </c>
      <c r="BD4">
        <f t="array" ref="BD4">IFERROR(INDEX('Zusammenführung EU-CH'!$E$2:$BF$241,MATCH('RE-Gen-Mixes in AIB Countries'!$B4&amp;'RE-Gen-Mixes in AIB Countries'!$C4,'Zusammenführung EU-CH'!$B$2:$B$241&amp;'Zusammenführung EU-CH'!$C$2:$C$241,0),MATCH('RE-Gen-Mixes in AIB Countries'!BD$2,'Zusammenführung EU-CH'!$E$1:$BF$1,0))/VLOOKUP($B4,'Total RE-GEN in AIB Countries'!$B$3:$BD$27,COLUMN('RE-Gen-Mixes in AIB Countries'!BD3)-COLUMN('RE-Gen-Mixes in AIB Countries'!$B$2),FALSE),0)</f>
        <v>0</v>
      </c>
      <c r="BE4">
        <f t="array" ref="BE4">IFERROR(INDEX('Zusammenführung EU-CH'!$E$2:$BF$241,MATCH('RE-Gen-Mixes in AIB Countries'!$B4&amp;'RE-Gen-Mixes in AIB Countries'!$C4,'Zusammenführung EU-CH'!$B$2:$B$241&amp;'Zusammenführung EU-CH'!$C$2:$C$241,0),MATCH('RE-Gen-Mixes in AIB Countries'!BE$2,'Zusammenführung EU-CH'!$E$1:$BF$1,0))/VLOOKUP($B4,'Total RE-GEN in AIB Countries'!$B$3:$BD$27,COLUMN('RE-Gen-Mixes in AIB Countries'!BE3)-COLUMN('RE-Gen-Mixes in AIB Countries'!$B$2),FALSE),0)</f>
        <v>0</v>
      </c>
      <c r="BF4">
        <f t="shared" ref="BF4:BF67" si="0">AVERAGE(D4:BE4)</f>
        <v>0</v>
      </c>
    </row>
    <row r="5" spans="1:58" x14ac:dyDescent="0.35">
      <c r="A5" s="8" t="s">
        <v>11</v>
      </c>
      <c r="B5" s="4" t="s">
        <v>466</v>
      </c>
      <c r="C5" s="4" t="s">
        <v>7</v>
      </c>
      <c r="D5">
        <f t="array" ref="D5">IFERROR(INDEX('Zusammenführung EU-CH'!$E$2:$BF$241,MATCH('RE-Gen-Mixes in AIB Countries'!$B5&amp;'RE-Gen-Mixes in AIB Countries'!$C5,'Zusammenführung EU-CH'!$B$2:$B$241&amp;'Zusammenführung EU-CH'!$C$2:$C$241,0),MATCH('RE-Gen-Mixes in AIB Countries'!D$2,'Zusammenführung EU-CH'!$E$1:$BF$1,0))/VLOOKUP($B5,'Total RE-GEN in AIB Countries'!$B$3:$BD$27,COLUMN('RE-Gen-Mixes in AIB Countries'!D4)-COLUMN('RE-Gen-Mixes in AIB Countries'!$B$2),FALSE),0)</f>
        <v>0.84219001610305955</v>
      </c>
      <c r="E5">
        <f t="array" ref="E5">IFERROR(INDEX('Zusammenführung EU-CH'!$E$2:$BF$241,MATCH('RE-Gen-Mixes in AIB Countries'!$B5&amp;'RE-Gen-Mixes in AIB Countries'!$C5,'Zusammenführung EU-CH'!$B$2:$B$241&amp;'Zusammenführung EU-CH'!$C$2:$C$241,0),MATCH('RE-Gen-Mixes in AIB Countries'!E$2,'Zusammenführung EU-CH'!$E$1:$BF$1,0))/VLOOKUP($B5,'Total RE-GEN in AIB Countries'!$B$3:$BD$27,COLUMN('RE-Gen-Mixes in AIB Countries'!E4)-COLUMN('RE-Gen-Mixes in AIB Countries'!$B$2),FALSE),0)</f>
        <v>0.81975529692629068</v>
      </c>
      <c r="F5">
        <f t="array" ref="F5">IFERROR(INDEX('Zusammenführung EU-CH'!$E$2:$BF$241,MATCH('RE-Gen-Mixes in AIB Countries'!$B5&amp;'RE-Gen-Mixes in AIB Countries'!$C5,'Zusammenführung EU-CH'!$B$2:$B$241&amp;'Zusammenführung EU-CH'!$C$2:$C$241,0),MATCH('RE-Gen-Mixes in AIB Countries'!F$2,'Zusammenführung EU-CH'!$E$1:$BF$1,0))/VLOOKUP($B5,'Total RE-GEN in AIB Countries'!$B$3:$BD$27,COLUMN('RE-Gen-Mixes in AIB Countries'!F4)-COLUMN('RE-Gen-Mixes in AIB Countries'!$B$2),FALSE),0)</f>
        <v>0.83092921838309297</v>
      </c>
      <c r="G5">
        <f t="array" ref="G5">IFERROR(INDEX('Zusammenführung EU-CH'!$E$2:$BF$241,MATCH('RE-Gen-Mixes in AIB Countries'!$B5&amp;'RE-Gen-Mixes in AIB Countries'!$C5,'Zusammenführung EU-CH'!$B$2:$B$241&amp;'Zusammenführung EU-CH'!$C$2:$C$241,0),MATCH('RE-Gen-Mixes in AIB Countries'!G$2,'Zusammenführung EU-CH'!$E$1:$BF$1,0))/VLOOKUP($B5,'Total RE-GEN in AIB Countries'!$B$3:$BD$27,COLUMN('RE-Gen-Mixes in AIB Countries'!G4)-COLUMN('RE-Gen-Mixes in AIB Countries'!$B$2),FALSE),0)</f>
        <v>0.86265607264472188</v>
      </c>
      <c r="H5">
        <f t="array" ref="H5">IFERROR(INDEX('Zusammenführung EU-CH'!$E$2:$BF$241,MATCH('RE-Gen-Mixes in AIB Countries'!$B5&amp;'RE-Gen-Mixes in AIB Countries'!$C5,'Zusammenführung EU-CH'!$B$2:$B$241&amp;'Zusammenführung EU-CH'!$C$2:$C$241,0),MATCH('RE-Gen-Mixes in AIB Countries'!H$2,'Zusammenführung EU-CH'!$E$1:$BF$1,0))/VLOOKUP($B5,'Total RE-GEN in AIB Countries'!$B$3:$BD$27,COLUMN('RE-Gen-Mixes in AIB Countries'!H4)-COLUMN('RE-Gen-Mixes in AIB Countries'!$B$2),FALSE),0)</f>
        <v>0.88475135517322645</v>
      </c>
      <c r="I5">
        <f t="array" ref="I5">IFERROR(INDEX('Zusammenführung EU-CH'!$E$2:$BF$241,MATCH('RE-Gen-Mixes in AIB Countries'!$B5&amp;'RE-Gen-Mixes in AIB Countries'!$C5,'Zusammenführung EU-CH'!$B$2:$B$241&amp;'Zusammenführung EU-CH'!$C$2:$C$241,0),MATCH('RE-Gen-Mixes in AIB Countries'!I$2,'Zusammenführung EU-CH'!$E$1:$BF$1,0))/VLOOKUP($B5,'Total RE-GEN in AIB Countries'!$B$3:$BD$27,COLUMN('RE-Gen-Mixes in AIB Countries'!I4)-COLUMN('RE-Gen-Mixes in AIB Countries'!$B$2),FALSE),0)</f>
        <v>0.95456466610312762</v>
      </c>
      <c r="J5">
        <f t="array" ref="J5">IFERROR(INDEX('Zusammenführung EU-CH'!$E$2:$BF$241,MATCH('RE-Gen-Mixes in AIB Countries'!$B5&amp;'RE-Gen-Mixes in AIB Countries'!$C5,'Zusammenführung EU-CH'!$B$2:$B$241&amp;'Zusammenführung EU-CH'!$C$2:$C$241,0),MATCH('RE-Gen-Mixes in AIB Countries'!J$2,'Zusammenführung EU-CH'!$E$1:$BF$1,0))/VLOOKUP($B5,'Total RE-GEN in AIB Countries'!$B$3:$BD$27,COLUMN('RE-Gen-Mixes in AIB Countries'!J4)-COLUMN('RE-Gen-Mixes in AIB Countries'!$B$2),FALSE),0)</f>
        <v>0.92468014857614522</v>
      </c>
      <c r="K5">
        <f t="array" ref="K5">IFERROR(INDEX('Zusammenführung EU-CH'!$E$2:$BF$241,MATCH('RE-Gen-Mixes in AIB Countries'!$B5&amp;'RE-Gen-Mixes in AIB Countries'!$C5,'Zusammenführung EU-CH'!$B$2:$B$241&amp;'Zusammenführung EU-CH'!$C$2:$C$241,0),MATCH('RE-Gen-Mixes in AIB Countries'!K$2,'Zusammenführung EU-CH'!$E$1:$BF$1,0))/VLOOKUP($B5,'Total RE-GEN in AIB Countries'!$B$3:$BD$27,COLUMN('RE-Gen-Mixes in AIB Countries'!K4)-COLUMN('RE-Gen-Mixes in AIB Countries'!$B$2),FALSE),0)</f>
        <v>0.92247013748027951</v>
      </c>
      <c r="L5">
        <f t="array" ref="L5">IFERROR(INDEX('Zusammenführung EU-CH'!$E$2:$BF$241,MATCH('RE-Gen-Mixes in AIB Countries'!$B5&amp;'RE-Gen-Mixes in AIB Countries'!$C5,'Zusammenführung EU-CH'!$B$2:$B$241&amp;'Zusammenführung EU-CH'!$C$2:$C$241,0),MATCH('RE-Gen-Mixes in AIB Countries'!L$2,'Zusammenführung EU-CH'!$E$1:$BF$1,0))/VLOOKUP($B5,'Total RE-GEN in AIB Countries'!$B$3:$BD$27,COLUMN('RE-Gen-Mixes in AIB Countries'!L4)-COLUMN('RE-Gen-Mixes in AIB Countries'!$B$2),FALSE),0)</f>
        <v>0.93560946391135069</v>
      </c>
      <c r="M5">
        <f t="array" ref="M5">IFERROR(INDEX('Zusammenführung EU-CH'!$E$2:$BF$241,MATCH('RE-Gen-Mixes in AIB Countries'!$B5&amp;'RE-Gen-Mixes in AIB Countries'!$C5,'Zusammenführung EU-CH'!$B$2:$B$241&amp;'Zusammenführung EU-CH'!$C$2:$C$241,0),MATCH('RE-Gen-Mixes in AIB Countries'!M$2,'Zusammenführung EU-CH'!$E$1:$BF$1,0))/VLOOKUP($B5,'Total RE-GEN in AIB Countries'!$B$3:$BD$27,COLUMN('RE-Gen-Mixes in AIB Countries'!M4)-COLUMN('RE-Gen-Mixes in AIB Countries'!$B$2),FALSE),0)</f>
        <v>0.85799186737566469</v>
      </c>
      <c r="N5">
        <f t="array" ref="N5">IFERROR(INDEX('Zusammenführung EU-CH'!$E$2:$BF$241,MATCH('RE-Gen-Mixes in AIB Countries'!$B5&amp;'RE-Gen-Mixes in AIB Countries'!$C5,'Zusammenführung EU-CH'!$B$2:$B$241&amp;'Zusammenführung EU-CH'!$C$2:$C$241,0),MATCH('RE-Gen-Mixes in AIB Countries'!N$2,'Zusammenführung EU-CH'!$E$1:$BF$1,0))/VLOOKUP($B5,'Total RE-GEN in AIB Countries'!$B$3:$BD$27,COLUMN('RE-Gen-Mixes in AIB Countries'!N4)-COLUMN('RE-Gen-Mixes in AIB Countries'!$B$2),FALSE),0)</f>
        <v>0.81970318913798546</v>
      </c>
      <c r="O5">
        <f t="array" ref="O5">IFERROR(INDEX('Zusammenführung EU-CH'!$E$2:$BF$241,MATCH('RE-Gen-Mixes in AIB Countries'!$B5&amp;'RE-Gen-Mixes in AIB Countries'!$C5,'Zusammenführung EU-CH'!$B$2:$B$241&amp;'Zusammenführung EU-CH'!$C$2:$C$241,0),MATCH('RE-Gen-Mixes in AIB Countries'!O$2,'Zusammenführung EU-CH'!$E$1:$BF$1,0))/VLOOKUP($B5,'Total RE-GEN in AIB Countries'!$B$3:$BD$27,COLUMN('RE-Gen-Mixes in AIB Countries'!O4)-COLUMN('RE-Gen-Mixes in AIB Countries'!$B$2),FALSE),0)</f>
        <v>0.8307230923025658</v>
      </c>
      <c r="P5">
        <f t="array" ref="P5">IFERROR(INDEX('Zusammenführung EU-CH'!$E$2:$BF$241,MATCH('RE-Gen-Mixes in AIB Countries'!$B5&amp;'RE-Gen-Mixes in AIB Countries'!$C5,'Zusammenführung EU-CH'!$B$2:$B$241&amp;'Zusammenführung EU-CH'!$C$2:$C$241,0),MATCH('RE-Gen-Mixes in AIB Countries'!P$2,'Zusammenführung EU-CH'!$E$1:$BF$1,0))/VLOOKUP($B5,'Total RE-GEN in AIB Countries'!$B$3:$BD$27,COLUMN('RE-Gen-Mixes in AIB Countries'!P4)-COLUMN('RE-Gen-Mixes in AIB Countries'!$B$2),FALSE),0)</f>
        <v>0.73894963646867184</v>
      </c>
      <c r="Q5">
        <f t="array" ref="Q5">IFERROR(INDEX('Zusammenführung EU-CH'!$E$2:$BF$241,MATCH('RE-Gen-Mixes in AIB Countries'!$B5&amp;'RE-Gen-Mixes in AIB Countries'!$C5,'Zusammenführung EU-CH'!$B$2:$B$241&amp;'Zusammenführung EU-CH'!$C$2:$C$241,0),MATCH('RE-Gen-Mixes in AIB Countries'!Q$2,'Zusammenführung EU-CH'!$E$1:$BF$1,0))/VLOOKUP($B5,'Total RE-GEN in AIB Countries'!$B$3:$BD$27,COLUMN('RE-Gen-Mixes in AIB Countries'!Q4)-COLUMN('RE-Gen-Mixes in AIB Countries'!$B$2),FALSE),0)</f>
        <v>0.76417163369151775</v>
      </c>
      <c r="R5">
        <f t="array" ref="R5">IFERROR(INDEX('Zusammenführung EU-CH'!$E$2:$BF$241,MATCH('RE-Gen-Mixes in AIB Countries'!$B5&amp;'RE-Gen-Mixes in AIB Countries'!$C5,'Zusammenführung EU-CH'!$B$2:$B$241&amp;'Zusammenführung EU-CH'!$C$2:$C$241,0),MATCH('RE-Gen-Mixes in AIB Countries'!R$2,'Zusammenführung EU-CH'!$E$1:$BF$1,0))/VLOOKUP($B5,'Total RE-GEN in AIB Countries'!$B$3:$BD$27,COLUMN('RE-Gen-Mixes in AIB Countries'!R4)-COLUMN('RE-Gen-Mixes in AIB Countries'!$B$2),FALSE),0)</f>
        <v>0.78337854718771616</v>
      </c>
      <c r="S5">
        <f t="array" ref="S5">IFERROR(INDEX('Zusammenführung EU-CH'!$E$2:$BF$241,MATCH('RE-Gen-Mixes in AIB Countries'!$B5&amp;'RE-Gen-Mixes in AIB Countries'!$C5,'Zusammenführung EU-CH'!$B$2:$B$241&amp;'Zusammenführung EU-CH'!$C$2:$C$241,0),MATCH('RE-Gen-Mixes in AIB Countries'!S$2,'Zusammenführung EU-CH'!$E$1:$BF$1,0))/VLOOKUP($B5,'Total RE-GEN in AIB Countries'!$B$3:$BD$27,COLUMN('RE-Gen-Mixes in AIB Countries'!S4)-COLUMN('RE-Gen-Mixes in AIB Countries'!$B$2),FALSE),0)</f>
        <v>0.76569961113922402</v>
      </c>
      <c r="T5">
        <f t="array" ref="T5">IFERROR(INDEX('Zusammenführung EU-CH'!$E$2:$BF$241,MATCH('RE-Gen-Mixes in AIB Countries'!$B5&amp;'RE-Gen-Mixes in AIB Countries'!$C5,'Zusammenführung EU-CH'!$B$2:$B$241&amp;'Zusammenführung EU-CH'!$C$2:$C$241,0),MATCH('RE-Gen-Mixes in AIB Countries'!T$2,'Zusammenführung EU-CH'!$E$1:$BF$1,0))/VLOOKUP($B5,'Total RE-GEN in AIB Countries'!$B$3:$BD$27,COLUMN('RE-Gen-Mixes in AIB Countries'!T4)-COLUMN('RE-Gen-Mixes in AIB Countries'!$B$2),FALSE),0)</f>
        <v>0.84780243414893353</v>
      </c>
      <c r="U5">
        <f t="array" ref="U5">IFERROR(INDEX('Zusammenführung EU-CH'!$E$2:$BF$241,MATCH('RE-Gen-Mixes in AIB Countries'!$B5&amp;'RE-Gen-Mixes in AIB Countries'!$C5,'Zusammenführung EU-CH'!$B$2:$B$241&amp;'Zusammenführung EU-CH'!$C$2:$C$241,0),MATCH('RE-Gen-Mixes in AIB Countries'!U$2,'Zusammenführung EU-CH'!$E$1:$BF$1,0))/VLOOKUP($B5,'Total RE-GEN in AIB Countries'!$B$3:$BD$27,COLUMN('RE-Gen-Mixes in AIB Countries'!U4)-COLUMN('RE-Gen-Mixes in AIB Countries'!$B$2),FALSE),0)</f>
        <v>0.84317582086484222</v>
      </c>
      <c r="V5">
        <f t="array" ref="V5">IFERROR(INDEX('Zusammenführung EU-CH'!$E$2:$BF$241,MATCH('RE-Gen-Mixes in AIB Countries'!$B5&amp;'RE-Gen-Mixes in AIB Countries'!$C5,'Zusammenführung EU-CH'!$B$2:$B$241&amp;'Zusammenführung EU-CH'!$C$2:$C$241,0),MATCH('RE-Gen-Mixes in AIB Countries'!V$2,'Zusammenführung EU-CH'!$E$1:$BF$1,0))/VLOOKUP($B5,'Total RE-GEN in AIB Countries'!$B$3:$BD$27,COLUMN('RE-Gen-Mixes in AIB Countries'!V4)-COLUMN('RE-Gen-Mixes in AIB Countries'!$B$2),FALSE),0)</f>
        <v>0.85296300621046373</v>
      </c>
      <c r="W5">
        <f t="array" ref="W5">IFERROR(INDEX('Zusammenführung EU-CH'!$E$2:$BF$241,MATCH('RE-Gen-Mixes in AIB Countries'!$B5&amp;'RE-Gen-Mixes in AIB Countries'!$C5,'Zusammenführung EU-CH'!$B$2:$B$241&amp;'Zusammenführung EU-CH'!$C$2:$C$241,0),MATCH('RE-Gen-Mixes in AIB Countries'!W$2,'Zusammenführung EU-CH'!$E$1:$BF$1,0))/VLOOKUP($B5,'Total RE-GEN in AIB Countries'!$B$3:$BD$27,COLUMN('RE-Gen-Mixes in AIB Countries'!W4)-COLUMN('RE-Gen-Mixes in AIB Countries'!$B$2),FALSE),0)</f>
        <v>0.87568382296865588</v>
      </c>
      <c r="X5">
        <f t="array" ref="X5">IFERROR(INDEX('Zusammenführung EU-CH'!$E$2:$BF$241,MATCH('RE-Gen-Mixes in AIB Countries'!$B5&amp;'RE-Gen-Mixes in AIB Countries'!$C5,'Zusammenführung EU-CH'!$B$2:$B$241&amp;'Zusammenführung EU-CH'!$C$2:$C$241,0),MATCH('RE-Gen-Mixes in AIB Countries'!X$2,'Zusammenführung EU-CH'!$E$1:$BF$1,0))/VLOOKUP($B5,'Total RE-GEN in AIB Countries'!$B$3:$BD$27,COLUMN('RE-Gen-Mixes in AIB Countries'!X4)-COLUMN('RE-Gen-Mixes in AIB Countries'!$B$2),FALSE),0)</f>
        <v>0.83911287688787373</v>
      </c>
      <c r="Y5">
        <f t="array" ref="Y5">IFERROR(INDEX('Zusammenführung EU-CH'!$E$2:$BF$241,MATCH('RE-Gen-Mixes in AIB Countries'!$B5&amp;'RE-Gen-Mixes in AIB Countries'!$C5,'Zusammenführung EU-CH'!$B$2:$B$241&amp;'Zusammenführung EU-CH'!$C$2:$C$241,0),MATCH('RE-Gen-Mixes in AIB Countries'!Y$2,'Zusammenführung EU-CH'!$E$1:$BF$1,0))/VLOOKUP($B5,'Total RE-GEN in AIB Countries'!$B$3:$BD$27,COLUMN('RE-Gen-Mixes in AIB Countries'!Y4)-COLUMN('RE-Gen-Mixes in AIB Countries'!$B$2),FALSE),0)</f>
        <v>0.78587574402837845</v>
      </c>
      <c r="Z5">
        <f t="array" ref="Z5">IFERROR(INDEX('Zusammenführung EU-CH'!$E$2:$BF$241,MATCH('RE-Gen-Mixes in AIB Countries'!$B5&amp;'RE-Gen-Mixes in AIB Countries'!$C5,'Zusammenführung EU-CH'!$B$2:$B$241&amp;'Zusammenführung EU-CH'!$C$2:$C$241,0),MATCH('RE-Gen-Mixes in AIB Countries'!Z$2,'Zusammenführung EU-CH'!$E$1:$BF$1,0))/VLOOKUP($B5,'Total RE-GEN in AIB Countries'!$B$3:$BD$27,COLUMN('RE-Gen-Mixes in AIB Countries'!Z4)-COLUMN('RE-Gen-Mixes in AIB Countries'!$B$2),FALSE),0)</f>
        <v>0.81199193691984317</v>
      </c>
      <c r="AA5">
        <f t="array" ref="AA5">IFERROR(INDEX('Zusammenführung EU-CH'!$E$2:$BF$241,MATCH('RE-Gen-Mixes in AIB Countries'!$B5&amp;'RE-Gen-Mixes in AIB Countries'!$C5,'Zusammenführung EU-CH'!$B$2:$B$241&amp;'Zusammenführung EU-CH'!$C$2:$C$241,0),MATCH('RE-Gen-Mixes in AIB Countries'!AA$2,'Zusammenführung EU-CH'!$E$1:$BF$1,0))/VLOOKUP($B5,'Total RE-GEN in AIB Countries'!$B$3:$BD$27,COLUMN('RE-Gen-Mixes in AIB Countries'!AA4)-COLUMN('RE-Gen-Mixes in AIB Countries'!$B$2),FALSE),0)</f>
        <v>0.74886690193548944</v>
      </c>
      <c r="AB5">
        <f t="array" ref="AB5">IFERROR(INDEX('Zusammenführung EU-CH'!$E$2:$BF$241,MATCH('RE-Gen-Mixes in AIB Countries'!$B5&amp;'RE-Gen-Mixes in AIB Countries'!$C5,'Zusammenführung EU-CH'!$B$2:$B$241&amp;'Zusammenführung EU-CH'!$C$2:$C$241,0),MATCH('RE-Gen-Mixes in AIB Countries'!AB$2,'Zusammenführung EU-CH'!$E$1:$BF$1,0))/VLOOKUP($B5,'Total RE-GEN in AIB Countries'!$B$3:$BD$27,COLUMN('RE-Gen-Mixes in AIB Countries'!AB4)-COLUMN('RE-Gen-Mixes in AIB Countries'!$B$2),FALSE),0)</f>
        <v>0.82012007680567545</v>
      </c>
      <c r="AC5">
        <f t="array" ref="AC5">IFERROR(INDEX('Zusammenführung EU-CH'!$E$2:$BF$241,MATCH('RE-Gen-Mixes in AIB Countries'!$B5&amp;'RE-Gen-Mixes in AIB Countries'!$C5,'Zusammenführung EU-CH'!$B$2:$B$241&amp;'Zusammenführung EU-CH'!$C$2:$C$241,0),MATCH('RE-Gen-Mixes in AIB Countries'!AC$2,'Zusammenführung EU-CH'!$E$1:$BF$1,0))/VLOOKUP($B5,'Total RE-GEN in AIB Countries'!$B$3:$BD$27,COLUMN('RE-Gen-Mixes in AIB Countries'!AC4)-COLUMN('RE-Gen-Mixes in AIB Countries'!$B$2),FALSE),0)</f>
        <v>0.82244161819011286</v>
      </c>
      <c r="AD5">
        <f t="array" ref="AD5">IFERROR(INDEX('Zusammenführung EU-CH'!$E$2:$BF$241,MATCH('RE-Gen-Mixes in AIB Countries'!$B5&amp;'RE-Gen-Mixes in AIB Countries'!$C5,'Zusammenführung EU-CH'!$B$2:$B$241&amp;'Zusammenführung EU-CH'!$C$2:$C$241,0),MATCH('RE-Gen-Mixes in AIB Countries'!AD$2,'Zusammenführung EU-CH'!$E$1:$BF$1,0))/VLOOKUP($B5,'Total RE-GEN in AIB Countries'!$B$3:$BD$27,COLUMN('RE-Gen-Mixes in AIB Countries'!AD4)-COLUMN('RE-Gen-Mixes in AIB Countries'!$B$2),FALSE),0)</f>
        <v>0.78305991525773389</v>
      </c>
      <c r="AE5">
        <f t="array" ref="AE5">IFERROR(INDEX('Zusammenführung EU-CH'!$E$2:$BF$241,MATCH('RE-Gen-Mixes in AIB Countries'!$B5&amp;'RE-Gen-Mixes in AIB Countries'!$C5,'Zusammenführung EU-CH'!$B$2:$B$241&amp;'Zusammenführung EU-CH'!$C$2:$C$241,0),MATCH('RE-Gen-Mixes in AIB Countries'!AE$2,'Zusammenführung EU-CH'!$E$1:$BF$1,0))/VLOOKUP($B5,'Total RE-GEN in AIB Countries'!$B$3:$BD$27,COLUMN('RE-Gen-Mixes in AIB Countries'!AE4)-COLUMN('RE-Gen-Mixes in AIB Countries'!$B$2),FALSE),0)</f>
        <v>0.81912652446181722</v>
      </c>
      <c r="AF5">
        <f t="array" ref="AF5">IFERROR(INDEX('Zusammenführung EU-CH'!$E$2:$BF$241,MATCH('RE-Gen-Mixes in AIB Countries'!$B5&amp;'RE-Gen-Mixes in AIB Countries'!$C5,'Zusammenführung EU-CH'!$B$2:$B$241&amp;'Zusammenführung EU-CH'!$C$2:$C$241,0),MATCH('RE-Gen-Mixes in AIB Countries'!AF$2,'Zusammenführung EU-CH'!$E$1:$BF$1,0))/VLOOKUP($B5,'Total RE-GEN in AIB Countries'!$B$3:$BD$27,COLUMN('RE-Gen-Mixes in AIB Countries'!AF4)-COLUMN('RE-Gen-Mixes in AIB Countries'!$B$2),FALSE),0)</f>
        <v>0.90021163247741609</v>
      </c>
      <c r="AG5">
        <f t="array" ref="AG5">IFERROR(INDEX('Zusammenführung EU-CH'!$E$2:$BF$241,MATCH('RE-Gen-Mixes in AIB Countries'!$B5&amp;'RE-Gen-Mixes in AIB Countries'!$C5,'Zusammenführung EU-CH'!$B$2:$B$241&amp;'Zusammenführung EU-CH'!$C$2:$C$241,0),MATCH('RE-Gen-Mixes in AIB Countries'!AG$2,'Zusammenführung EU-CH'!$E$1:$BF$1,0))/VLOOKUP($B5,'Total RE-GEN in AIB Countries'!$B$3:$BD$27,COLUMN('RE-Gen-Mixes in AIB Countries'!AG4)-COLUMN('RE-Gen-Mixes in AIB Countries'!$B$2),FALSE),0)</f>
        <v>0.85560611683166965</v>
      </c>
      <c r="AH5">
        <f t="array" ref="AH5">IFERROR(INDEX('Zusammenführung EU-CH'!$E$2:$BF$241,MATCH('RE-Gen-Mixes in AIB Countries'!$B5&amp;'RE-Gen-Mixes in AIB Countries'!$C5,'Zusammenführung EU-CH'!$B$2:$B$241&amp;'Zusammenführung EU-CH'!$C$2:$C$241,0),MATCH('RE-Gen-Mixes in AIB Countries'!AH$2,'Zusammenführung EU-CH'!$E$1:$BF$1,0))/VLOOKUP($B5,'Total RE-GEN in AIB Countries'!$B$3:$BD$27,COLUMN('RE-Gen-Mixes in AIB Countries'!AH4)-COLUMN('RE-Gen-Mixes in AIB Countries'!$B$2),FALSE),0)</f>
        <v>0.84692728027646502</v>
      </c>
      <c r="AI5">
        <f t="array" ref="AI5">IFERROR(INDEX('Zusammenführung EU-CH'!$E$2:$BF$241,MATCH('RE-Gen-Mixes in AIB Countries'!$B5&amp;'RE-Gen-Mixes in AIB Countries'!$C5,'Zusammenführung EU-CH'!$B$2:$B$241&amp;'Zusammenführung EU-CH'!$C$2:$C$241,0),MATCH('RE-Gen-Mixes in AIB Countries'!AI$2,'Zusammenführung EU-CH'!$E$1:$BF$1,0))/VLOOKUP($B5,'Total RE-GEN in AIB Countries'!$B$3:$BD$27,COLUMN('RE-Gen-Mixes in AIB Countries'!AI4)-COLUMN('RE-Gen-Mixes in AIB Countries'!$B$2),FALSE),0)</f>
        <v>0.83800695440927642</v>
      </c>
      <c r="AJ5">
        <f t="array" ref="AJ5">IFERROR(INDEX('Zusammenführung EU-CH'!$E$2:$BF$241,MATCH('RE-Gen-Mixes in AIB Countries'!$B5&amp;'RE-Gen-Mixes in AIB Countries'!$C5,'Zusammenführung EU-CH'!$B$2:$B$241&amp;'Zusammenführung EU-CH'!$C$2:$C$241,0),MATCH('RE-Gen-Mixes in AIB Countries'!AJ$2,'Zusammenführung EU-CH'!$E$1:$BF$1,0))/VLOOKUP($B5,'Total RE-GEN in AIB Countries'!$B$3:$BD$27,COLUMN('RE-Gen-Mixes in AIB Countries'!AJ4)-COLUMN('RE-Gen-Mixes in AIB Countries'!$B$2),FALSE),0)</f>
        <v>0.82137997472927426</v>
      </c>
      <c r="AK5">
        <f t="array" ref="AK5">IFERROR(INDEX('Zusammenführung EU-CH'!$E$2:$BF$241,MATCH('RE-Gen-Mixes in AIB Countries'!$B5&amp;'RE-Gen-Mixes in AIB Countries'!$C5,'Zusammenführung EU-CH'!$B$2:$B$241&amp;'Zusammenführung EU-CH'!$C$2:$C$241,0),MATCH('RE-Gen-Mixes in AIB Countries'!AK$2,'Zusammenführung EU-CH'!$E$1:$BF$1,0))/VLOOKUP($B5,'Total RE-GEN in AIB Countries'!$B$3:$BD$27,COLUMN('RE-Gen-Mixes in AIB Countries'!AK4)-COLUMN('RE-Gen-Mixes in AIB Countries'!$B$2),FALSE),0)</f>
        <v>0.72912894351031776</v>
      </c>
      <c r="AL5">
        <f t="array" ref="AL5">IFERROR(INDEX('Zusammenführung EU-CH'!$E$2:$BF$241,MATCH('RE-Gen-Mixes in AIB Countries'!$B5&amp;'RE-Gen-Mixes in AIB Countries'!$C5,'Zusammenführung EU-CH'!$B$2:$B$241&amp;'Zusammenführung EU-CH'!$C$2:$C$241,0),MATCH('RE-Gen-Mixes in AIB Countries'!AL$2,'Zusammenführung EU-CH'!$E$1:$BF$1,0))/VLOOKUP($B5,'Total RE-GEN in AIB Countries'!$B$3:$BD$27,COLUMN('RE-Gen-Mixes in AIB Countries'!AL4)-COLUMN('RE-Gen-Mixes in AIB Countries'!$B$2),FALSE),0)</f>
        <v>0.77746581639083367</v>
      </c>
      <c r="AM5">
        <f t="array" ref="AM5">IFERROR(INDEX('Zusammenführung EU-CH'!$E$2:$BF$241,MATCH('RE-Gen-Mixes in AIB Countries'!$B5&amp;'RE-Gen-Mixes in AIB Countries'!$C5,'Zusammenführung EU-CH'!$B$2:$B$241&amp;'Zusammenführung EU-CH'!$C$2:$C$241,0),MATCH('RE-Gen-Mixes in AIB Countries'!AM$2,'Zusammenführung EU-CH'!$E$1:$BF$1,0))/VLOOKUP($B5,'Total RE-GEN in AIB Countries'!$B$3:$BD$27,COLUMN('RE-Gen-Mixes in AIB Countries'!AM4)-COLUMN('RE-Gen-Mixes in AIB Countries'!$B$2),FALSE),0)</f>
        <v>0.72802861886518355</v>
      </c>
      <c r="AN5">
        <f t="array" ref="AN5">IFERROR(INDEX('Zusammenführung EU-CH'!$E$2:$BF$241,MATCH('RE-Gen-Mixes in AIB Countries'!$B5&amp;'RE-Gen-Mixes in AIB Countries'!$C5,'Zusammenführung EU-CH'!$B$2:$B$241&amp;'Zusammenführung EU-CH'!$C$2:$C$241,0),MATCH('RE-Gen-Mixes in AIB Countries'!AN$2,'Zusammenführung EU-CH'!$E$1:$BF$1,0))/VLOOKUP($B5,'Total RE-GEN in AIB Countries'!$B$3:$BD$27,COLUMN('RE-Gen-Mixes in AIB Countries'!AN4)-COLUMN('RE-Gen-Mixes in AIB Countries'!$B$2),FALSE),0)</f>
        <v>0.73968372176117503</v>
      </c>
      <c r="AO5">
        <f t="array" ref="AO5">IFERROR(INDEX('Zusammenführung EU-CH'!$E$2:$BF$241,MATCH('RE-Gen-Mixes in AIB Countries'!$B5&amp;'RE-Gen-Mixes in AIB Countries'!$C5,'Zusammenführung EU-CH'!$B$2:$B$241&amp;'Zusammenführung EU-CH'!$C$2:$C$241,0),MATCH('RE-Gen-Mixes in AIB Countries'!AO$2,'Zusammenführung EU-CH'!$E$1:$BF$1,0))/VLOOKUP($B5,'Total RE-GEN in AIB Countries'!$B$3:$BD$27,COLUMN('RE-Gen-Mixes in AIB Countries'!AO4)-COLUMN('RE-Gen-Mixes in AIB Countries'!$B$2),FALSE),0)</f>
        <v>0.73459177182419333</v>
      </c>
      <c r="AP5">
        <f t="array" ref="AP5">IFERROR(INDEX('Zusammenführung EU-CH'!$E$2:$BF$241,MATCH('RE-Gen-Mixes in AIB Countries'!$B5&amp;'RE-Gen-Mixes in AIB Countries'!$C5,'Zusammenführung EU-CH'!$B$2:$B$241&amp;'Zusammenführung EU-CH'!$C$2:$C$241,0),MATCH('RE-Gen-Mixes in AIB Countries'!AP$2,'Zusammenführung EU-CH'!$E$1:$BF$1,0))/VLOOKUP($B5,'Total RE-GEN in AIB Countries'!$B$3:$BD$27,COLUMN('RE-Gen-Mixes in AIB Countries'!AP4)-COLUMN('RE-Gen-Mixes in AIB Countries'!$B$2),FALSE),0)</f>
        <v>0.79021698767687842</v>
      </c>
      <c r="AQ5">
        <f t="array" ref="AQ5">IFERROR(INDEX('Zusammenführung EU-CH'!$E$2:$BF$241,MATCH('RE-Gen-Mixes in AIB Countries'!$B5&amp;'RE-Gen-Mixes in AIB Countries'!$C5,'Zusammenführung EU-CH'!$B$2:$B$241&amp;'Zusammenführung EU-CH'!$C$2:$C$241,0),MATCH('RE-Gen-Mixes in AIB Countries'!AQ$2,'Zusammenführung EU-CH'!$E$1:$BF$1,0))/VLOOKUP($B5,'Total RE-GEN in AIB Countries'!$B$3:$BD$27,COLUMN('RE-Gen-Mixes in AIB Countries'!AQ4)-COLUMN('RE-Gen-Mixes in AIB Countries'!$B$2),FALSE),0)</f>
        <v>0.79378879778546052</v>
      </c>
      <c r="AR5">
        <f t="array" ref="AR5">IFERROR(INDEX('Zusammenführung EU-CH'!$E$2:$BF$241,MATCH('RE-Gen-Mixes in AIB Countries'!$B5&amp;'RE-Gen-Mixes in AIB Countries'!$C5,'Zusammenführung EU-CH'!$B$2:$B$241&amp;'Zusammenführung EU-CH'!$C$2:$C$241,0),MATCH('RE-Gen-Mixes in AIB Countries'!AR$2,'Zusammenführung EU-CH'!$E$1:$BF$1,0))/VLOOKUP($B5,'Total RE-GEN in AIB Countries'!$B$3:$BD$27,COLUMN('RE-Gen-Mixes in AIB Countries'!AR4)-COLUMN('RE-Gen-Mixes in AIB Countries'!$B$2),FALSE),0)</f>
        <v>0.80513594603668182</v>
      </c>
      <c r="AS5">
        <f t="array" ref="AS5">IFERROR(INDEX('Zusammenführung EU-CH'!$E$2:$BF$241,MATCH('RE-Gen-Mixes in AIB Countries'!$B5&amp;'RE-Gen-Mixes in AIB Countries'!$C5,'Zusammenführung EU-CH'!$B$2:$B$241&amp;'Zusammenführung EU-CH'!$C$2:$C$241,0),MATCH('RE-Gen-Mixes in AIB Countries'!AS$2,'Zusammenführung EU-CH'!$E$1:$BF$1,0))/VLOOKUP($B5,'Total RE-GEN in AIB Countries'!$B$3:$BD$27,COLUMN('RE-Gen-Mixes in AIB Countries'!AS4)-COLUMN('RE-Gen-Mixes in AIB Countries'!$B$2),FALSE),0)</f>
        <v>0.88970565317882178</v>
      </c>
      <c r="AT5">
        <f t="array" ref="AT5">IFERROR(INDEX('Zusammenführung EU-CH'!$E$2:$BF$241,MATCH('RE-Gen-Mixes in AIB Countries'!$B5&amp;'RE-Gen-Mixes in AIB Countries'!$C5,'Zusammenführung EU-CH'!$B$2:$B$241&amp;'Zusammenführung EU-CH'!$C$2:$C$241,0),MATCH('RE-Gen-Mixes in AIB Countries'!AT$2,'Zusammenführung EU-CH'!$E$1:$BF$1,0))/VLOOKUP($B5,'Total RE-GEN in AIB Countries'!$B$3:$BD$27,COLUMN('RE-Gen-Mixes in AIB Countries'!AT4)-COLUMN('RE-Gen-Mixes in AIB Countries'!$B$2),FALSE),0)</f>
        <v>0.87846245760151376</v>
      </c>
      <c r="AU5">
        <f t="array" ref="AU5">IFERROR(INDEX('Zusammenführung EU-CH'!$E$2:$BF$241,MATCH('RE-Gen-Mixes in AIB Countries'!$B5&amp;'RE-Gen-Mixes in AIB Countries'!$C5,'Zusammenführung EU-CH'!$B$2:$B$241&amp;'Zusammenführung EU-CH'!$C$2:$C$241,0),MATCH('RE-Gen-Mixes in AIB Countries'!AU$2,'Zusammenführung EU-CH'!$E$1:$BF$1,0))/VLOOKUP($B5,'Total RE-GEN in AIB Countries'!$B$3:$BD$27,COLUMN('RE-Gen-Mixes in AIB Countries'!AU4)-COLUMN('RE-Gen-Mixes in AIB Countries'!$B$2),FALSE),0)</f>
        <v>0.87446456452876786</v>
      </c>
      <c r="AV5">
        <f t="array" ref="AV5">IFERROR(INDEX('Zusammenführung EU-CH'!$E$2:$BF$241,MATCH('RE-Gen-Mixes in AIB Countries'!$B5&amp;'RE-Gen-Mixes in AIB Countries'!$C5,'Zusammenführung EU-CH'!$B$2:$B$241&amp;'Zusammenführung EU-CH'!$C$2:$C$241,0),MATCH('RE-Gen-Mixes in AIB Countries'!AV$2,'Zusammenführung EU-CH'!$E$1:$BF$1,0))/VLOOKUP($B5,'Total RE-GEN in AIB Countries'!$B$3:$BD$27,COLUMN('RE-Gen-Mixes in AIB Countries'!AV4)-COLUMN('RE-Gen-Mixes in AIB Countries'!$B$2),FALSE),0)</f>
        <v>0.83330949965539303</v>
      </c>
      <c r="AW5">
        <f t="array" ref="AW5">IFERROR(INDEX('Zusammenführung EU-CH'!$E$2:$BF$241,MATCH('RE-Gen-Mixes in AIB Countries'!$B5&amp;'RE-Gen-Mixes in AIB Countries'!$C5,'Zusammenführung EU-CH'!$B$2:$B$241&amp;'Zusammenführung EU-CH'!$C$2:$C$241,0),MATCH('RE-Gen-Mixes in AIB Countries'!AW$2,'Zusammenführung EU-CH'!$E$1:$BF$1,0))/VLOOKUP($B5,'Total RE-GEN in AIB Countries'!$B$3:$BD$27,COLUMN('RE-Gen-Mixes in AIB Countries'!AW4)-COLUMN('RE-Gen-Mixes in AIB Countries'!$B$2),FALSE),0)</f>
        <v>0.80278537122811122</v>
      </c>
      <c r="AX5">
        <f t="array" ref="AX5">IFERROR(INDEX('Zusammenführung EU-CH'!$E$2:$BF$241,MATCH('RE-Gen-Mixes in AIB Countries'!$B5&amp;'RE-Gen-Mixes in AIB Countries'!$C5,'Zusammenführung EU-CH'!$B$2:$B$241&amp;'Zusammenführung EU-CH'!$C$2:$C$241,0),MATCH('RE-Gen-Mixes in AIB Countries'!AX$2,'Zusammenführung EU-CH'!$E$1:$BF$1,0))/VLOOKUP($B5,'Total RE-GEN in AIB Countries'!$B$3:$BD$27,COLUMN('RE-Gen-Mixes in AIB Countries'!AX4)-COLUMN('RE-Gen-Mixes in AIB Countries'!$B$2),FALSE),0)</f>
        <v>0.76520627851309386</v>
      </c>
      <c r="AY5">
        <f t="array" ref="AY5">IFERROR(INDEX('Zusammenführung EU-CH'!$E$2:$BF$241,MATCH('RE-Gen-Mixes in AIB Countries'!$B5&amp;'RE-Gen-Mixes in AIB Countries'!$C5,'Zusammenführung EU-CH'!$B$2:$B$241&amp;'Zusammenführung EU-CH'!$C$2:$C$241,0),MATCH('RE-Gen-Mixes in AIB Countries'!AY$2,'Zusammenführung EU-CH'!$E$1:$BF$1,0))/VLOOKUP($B5,'Total RE-GEN in AIB Countries'!$B$3:$BD$27,COLUMN('RE-Gen-Mixes in AIB Countries'!AY4)-COLUMN('RE-Gen-Mixes in AIB Countries'!$B$2),FALSE),0)</f>
        <v>0.72103302398334745</v>
      </c>
      <c r="AZ5">
        <f t="array" ref="AZ5">IFERROR(INDEX('Zusammenführung EU-CH'!$E$2:$BF$241,MATCH('RE-Gen-Mixes in AIB Countries'!$B5&amp;'RE-Gen-Mixes in AIB Countries'!$C5,'Zusammenführung EU-CH'!$B$2:$B$241&amp;'Zusammenführung EU-CH'!$C$2:$C$241,0),MATCH('RE-Gen-Mixes in AIB Countries'!AZ$2,'Zusammenführung EU-CH'!$E$1:$BF$1,0))/VLOOKUP($B5,'Total RE-GEN in AIB Countries'!$B$3:$BD$27,COLUMN('RE-Gen-Mixes in AIB Countries'!AZ4)-COLUMN('RE-Gen-Mixes in AIB Countries'!$B$2),FALSE),0)</f>
        <v>0.80318962446550535</v>
      </c>
      <c r="BA5">
        <f t="array" ref="BA5">IFERROR(INDEX('Zusammenführung EU-CH'!$E$2:$BF$241,MATCH('RE-Gen-Mixes in AIB Countries'!$B5&amp;'RE-Gen-Mixes in AIB Countries'!$C5,'Zusammenführung EU-CH'!$B$2:$B$241&amp;'Zusammenführung EU-CH'!$C$2:$C$241,0),MATCH('RE-Gen-Mixes in AIB Countries'!BA$2,'Zusammenführung EU-CH'!$E$1:$BF$1,0))/VLOOKUP($B5,'Total RE-GEN in AIB Countries'!$B$3:$BD$27,COLUMN('RE-Gen-Mixes in AIB Countries'!BA4)-COLUMN('RE-Gen-Mixes in AIB Countries'!$B$2),FALSE),0)</f>
        <v>0.67976176116251263</v>
      </c>
      <c r="BB5">
        <f t="array" ref="BB5">IFERROR(INDEX('Zusammenführung EU-CH'!$E$2:$BF$241,MATCH('RE-Gen-Mixes in AIB Countries'!$B5&amp;'RE-Gen-Mixes in AIB Countries'!$C5,'Zusammenführung EU-CH'!$B$2:$B$241&amp;'Zusammenführung EU-CH'!$C$2:$C$241,0),MATCH('RE-Gen-Mixes in AIB Countries'!BB$2,'Zusammenführung EU-CH'!$E$1:$BF$1,0))/VLOOKUP($B5,'Total RE-GEN in AIB Countries'!$B$3:$BD$27,COLUMN('RE-Gen-Mixes in AIB Countries'!BB4)-COLUMN('RE-Gen-Mixes in AIB Countries'!$B$2),FALSE),0)</f>
        <v>0.75955212766853419</v>
      </c>
      <c r="BC5">
        <f t="array" ref="BC5">IFERROR(INDEX('Zusammenführung EU-CH'!$E$2:$BF$241,MATCH('RE-Gen-Mixes in AIB Countries'!$B5&amp;'RE-Gen-Mixes in AIB Countries'!$C5,'Zusammenführung EU-CH'!$B$2:$B$241&amp;'Zusammenführung EU-CH'!$C$2:$C$241,0),MATCH('RE-Gen-Mixes in AIB Countries'!BC$2,'Zusammenführung EU-CH'!$E$1:$BF$1,0))/VLOOKUP($B5,'Total RE-GEN in AIB Countries'!$B$3:$BD$27,COLUMN('RE-Gen-Mixes in AIB Countries'!BC4)-COLUMN('RE-Gen-Mixes in AIB Countries'!$B$2),FALSE),0)</f>
        <v>0.82774277727246914</v>
      </c>
      <c r="BD5">
        <f t="array" ref="BD5">IFERROR(INDEX('Zusammenführung EU-CH'!$E$2:$BF$241,MATCH('RE-Gen-Mixes in AIB Countries'!$B5&amp;'RE-Gen-Mixes in AIB Countries'!$C5,'Zusammenführung EU-CH'!$B$2:$B$241&amp;'Zusammenführung EU-CH'!$C$2:$C$241,0),MATCH('RE-Gen-Mixes in AIB Countries'!BD$2,'Zusammenführung EU-CH'!$E$1:$BF$1,0))/VLOOKUP($B5,'Total RE-GEN in AIB Countries'!$B$3:$BD$27,COLUMN('RE-Gen-Mixes in AIB Countries'!BD4)-COLUMN('RE-Gen-Mixes in AIB Countries'!$B$2),FALSE),0)</f>
        <v>0.80505607809739743</v>
      </c>
      <c r="BE5">
        <f t="array" ref="BE5">IFERROR(INDEX('Zusammenführung EU-CH'!$E$2:$BF$241,MATCH('RE-Gen-Mixes in AIB Countries'!$B5&amp;'RE-Gen-Mixes in AIB Countries'!$C5,'Zusammenführung EU-CH'!$B$2:$B$241&amp;'Zusammenführung EU-CH'!$C$2:$C$241,0),MATCH('RE-Gen-Mixes in AIB Countries'!BE$2,'Zusammenführung EU-CH'!$E$1:$BF$1,0))/VLOOKUP($B5,'Total RE-GEN in AIB Countries'!$B$3:$BD$27,COLUMN('RE-Gen-Mixes in AIB Countries'!BE4)-COLUMN('RE-Gen-Mixes in AIB Countries'!$B$2),FALSE),0)</f>
        <v>0.84095714256633702</v>
      </c>
      <c r="BF5">
        <f t="shared" si="0"/>
        <v>0.81907117692187181</v>
      </c>
    </row>
    <row r="6" spans="1:58" x14ac:dyDescent="0.35">
      <c r="A6" s="8" t="s">
        <v>11</v>
      </c>
      <c r="B6" s="4" t="s">
        <v>466</v>
      </c>
      <c r="C6" s="4" t="s">
        <v>8</v>
      </c>
      <c r="D6">
        <f t="array" ref="D6">IFERROR(INDEX('Zusammenführung EU-CH'!$E$2:$BF$241,MATCH('RE-Gen-Mixes in AIB Countries'!$B6&amp;'RE-Gen-Mixes in AIB Countries'!$C6,'Zusammenführung EU-CH'!$B$2:$B$241&amp;'Zusammenführung EU-CH'!$C$2:$C$241,0),MATCH('RE-Gen-Mixes in AIB Countries'!D$2,'Zusammenführung EU-CH'!$E$1:$BF$1,0))/VLOOKUP($B6,'Total RE-GEN in AIB Countries'!$B$3:$BD$27,COLUMN('RE-Gen-Mixes in AIB Countries'!D5)-COLUMN('RE-Gen-Mixes in AIB Countries'!$B$2),FALSE),0)</f>
        <v>0</v>
      </c>
      <c r="E6">
        <f t="array" ref="E6">IFERROR(INDEX('Zusammenführung EU-CH'!$E$2:$BF$241,MATCH('RE-Gen-Mixes in AIB Countries'!$B6&amp;'RE-Gen-Mixes in AIB Countries'!$C6,'Zusammenführung EU-CH'!$B$2:$B$241&amp;'Zusammenführung EU-CH'!$C$2:$C$241,0),MATCH('RE-Gen-Mixes in AIB Countries'!E$2,'Zusammenführung EU-CH'!$E$1:$BF$1,0))/VLOOKUP($B6,'Total RE-GEN in AIB Countries'!$B$3:$BD$27,COLUMN('RE-Gen-Mixes in AIB Countries'!E5)-COLUMN('RE-Gen-Mixes in AIB Countries'!$B$2),FALSE),0)</f>
        <v>0</v>
      </c>
      <c r="F6">
        <f t="array" ref="F6">IFERROR(INDEX('Zusammenführung EU-CH'!$E$2:$BF$241,MATCH('RE-Gen-Mixes in AIB Countries'!$B6&amp;'RE-Gen-Mixes in AIB Countries'!$C6,'Zusammenführung EU-CH'!$B$2:$B$241&amp;'Zusammenführung EU-CH'!$C$2:$C$241,0),MATCH('RE-Gen-Mixes in AIB Countries'!F$2,'Zusammenführung EU-CH'!$E$1:$BF$1,0))/VLOOKUP($B6,'Total RE-GEN in AIB Countries'!$B$3:$BD$27,COLUMN('RE-Gen-Mixes in AIB Countries'!F5)-COLUMN('RE-Gen-Mixes in AIB Countries'!$B$2),FALSE),0)</f>
        <v>0</v>
      </c>
      <c r="G6">
        <f t="array" ref="G6">IFERROR(INDEX('Zusammenführung EU-CH'!$E$2:$BF$241,MATCH('RE-Gen-Mixes in AIB Countries'!$B6&amp;'RE-Gen-Mixes in AIB Countries'!$C6,'Zusammenführung EU-CH'!$B$2:$B$241&amp;'Zusammenführung EU-CH'!$C$2:$C$241,0),MATCH('RE-Gen-Mixes in AIB Countries'!G$2,'Zusammenführung EU-CH'!$E$1:$BF$1,0))/VLOOKUP($B6,'Total RE-GEN in AIB Countries'!$B$3:$BD$27,COLUMN('RE-Gen-Mixes in AIB Countries'!G5)-COLUMN('RE-Gen-Mixes in AIB Countries'!$B$2),FALSE),0)</f>
        <v>0</v>
      </c>
      <c r="H6">
        <f t="array" ref="H6">IFERROR(INDEX('Zusammenführung EU-CH'!$E$2:$BF$241,MATCH('RE-Gen-Mixes in AIB Countries'!$B6&amp;'RE-Gen-Mixes in AIB Countries'!$C6,'Zusammenführung EU-CH'!$B$2:$B$241&amp;'Zusammenführung EU-CH'!$C$2:$C$241,0),MATCH('RE-Gen-Mixes in AIB Countries'!H$2,'Zusammenführung EU-CH'!$E$1:$BF$1,0))/VLOOKUP($B6,'Total RE-GEN in AIB Countries'!$B$3:$BD$27,COLUMN('RE-Gen-Mixes in AIB Countries'!H5)-COLUMN('RE-Gen-Mixes in AIB Countries'!$B$2),FALSE),0)</f>
        <v>0</v>
      </c>
      <c r="I6">
        <f t="array" ref="I6">IFERROR(INDEX('Zusammenführung EU-CH'!$E$2:$BF$241,MATCH('RE-Gen-Mixes in AIB Countries'!$B6&amp;'RE-Gen-Mixes in AIB Countries'!$C6,'Zusammenführung EU-CH'!$B$2:$B$241&amp;'Zusammenführung EU-CH'!$C$2:$C$241,0),MATCH('RE-Gen-Mixes in AIB Countries'!I$2,'Zusammenführung EU-CH'!$E$1:$BF$1,0))/VLOOKUP($B6,'Total RE-GEN in AIB Countries'!$B$3:$BD$27,COLUMN('RE-Gen-Mixes in AIB Countries'!I5)-COLUMN('RE-Gen-Mixes in AIB Countries'!$B$2),FALSE),0)</f>
        <v>0</v>
      </c>
      <c r="J6">
        <f t="array" ref="J6">IFERROR(INDEX('Zusammenführung EU-CH'!$E$2:$BF$241,MATCH('RE-Gen-Mixes in AIB Countries'!$B6&amp;'RE-Gen-Mixes in AIB Countries'!$C6,'Zusammenführung EU-CH'!$B$2:$B$241&amp;'Zusammenführung EU-CH'!$C$2:$C$241,0),MATCH('RE-Gen-Mixes in AIB Countries'!J$2,'Zusammenführung EU-CH'!$E$1:$BF$1,0))/VLOOKUP($B6,'Total RE-GEN in AIB Countries'!$B$3:$BD$27,COLUMN('RE-Gen-Mixes in AIB Countries'!J5)-COLUMN('RE-Gen-Mixes in AIB Countries'!$B$2),FALSE),0)</f>
        <v>0</v>
      </c>
      <c r="K6">
        <f t="array" ref="K6">IFERROR(INDEX('Zusammenführung EU-CH'!$E$2:$BF$241,MATCH('RE-Gen-Mixes in AIB Countries'!$B6&amp;'RE-Gen-Mixes in AIB Countries'!$C6,'Zusammenführung EU-CH'!$B$2:$B$241&amp;'Zusammenführung EU-CH'!$C$2:$C$241,0),MATCH('RE-Gen-Mixes in AIB Countries'!K$2,'Zusammenführung EU-CH'!$E$1:$BF$1,0))/VLOOKUP($B6,'Total RE-GEN in AIB Countries'!$B$3:$BD$27,COLUMN('RE-Gen-Mixes in AIB Countries'!K5)-COLUMN('RE-Gen-Mixes in AIB Countries'!$B$2),FALSE),0)</f>
        <v>0</v>
      </c>
      <c r="L6">
        <f t="array" ref="L6">IFERROR(INDEX('Zusammenführung EU-CH'!$E$2:$BF$241,MATCH('RE-Gen-Mixes in AIB Countries'!$B6&amp;'RE-Gen-Mixes in AIB Countries'!$C6,'Zusammenführung EU-CH'!$B$2:$B$241&amp;'Zusammenführung EU-CH'!$C$2:$C$241,0),MATCH('RE-Gen-Mixes in AIB Countries'!L$2,'Zusammenführung EU-CH'!$E$1:$BF$1,0))/VLOOKUP($B6,'Total RE-GEN in AIB Countries'!$B$3:$BD$27,COLUMN('RE-Gen-Mixes in AIB Countries'!L5)-COLUMN('RE-Gen-Mixes in AIB Countries'!$B$2),FALSE),0)</f>
        <v>0</v>
      </c>
      <c r="M6">
        <f t="array" ref="M6">IFERROR(INDEX('Zusammenführung EU-CH'!$E$2:$BF$241,MATCH('RE-Gen-Mixes in AIB Countries'!$B6&amp;'RE-Gen-Mixes in AIB Countries'!$C6,'Zusammenführung EU-CH'!$B$2:$B$241&amp;'Zusammenführung EU-CH'!$C$2:$C$241,0),MATCH('RE-Gen-Mixes in AIB Countries'!M$2,'Zusammenführung EU-CH'!$E$1:$BF$1,0))/VLOOKUP($B6,'Total RE-GEN in AIB Countries'!$B$3:$BD$27,COLUMN('RE-Gen-Mixes in AIB Countries'!M5)-COLUMN('RE-Gen-Mixes in AIB Countries'!$B$2),FALSE),0)</f>
        <v>0</v>
      </c>
      <c r="N6">
        <f t="array" ref="N6">IFERROR(INDEX('Zusammenführung EU-CH'!$E$2:$BF$241,MATCH('RE-Gen-Mixes in AIB Countries'!$B6&amp;'RE-Gen-Mixes in AIB Countries'!$C6,'Zusammenführung EU-CH'!$B$2:$B$241&amp;'Zusammenführung EU-CH'!$C$2:$C$241,0),MATCH('RE-Gen-Mixes in AIB Countries'!N$2,'Zusammenführung EU-CH'!$E$1:$BF$1,0))/VLOOKUP($B6,'Total RE-GEN in AIB Countries'!$B$3:$BD$27,COLUMN('RE-Gen-Mixes in AIB Countries'!N5)-COLUMN('RE-Gen-Mixes in AIB Countries'!$B$2),FALSE),0)</f>
        <v>0</v>
      </c>
      <c r="O6">
        <f t="array" ref="O6">IFERROR(INDEX('Zusammenführung EU-CH'!$E$2:$BF$241,MATCH('RE-Gen-Mixes in AIB Countries'!$B6&amp;'RE-Gen-Mixes in AIB Countries'!$C6,'Zusammenführung EU-CH'!$B$2:$B$241&amp;'Zusammenführung EU-CH'!$C$2:$C$241,0),MATCH('RE-Gen-Mixes in AIB Countries'!O$2,'Zusammenführung EU-CH'!$E$1:$BF$1,0))/VLOOKUP($B6,'Total RE-GEN in AIB Countries'!$B$3:$BD$27,COLUMN('RE-Gen-Mixes in AIB Countries'!O5)-COLUMN('RE-Gen-Mixes in AIB Countries'!$B$2),FALSE),0)</f>
        <v>0</v>
      </c>
      <c r="P6">
        <f t="array" ref="P6">IFERROR(INDEX('Zusammenführung EU-CH'!$E$2:$BF$241,MATCH('RE-Gen-Mixes in AIB Countries'!$B6&amp;'RE-Gen-Mixes in AIB Countries'!$C6,'Zusammenführung EU-CH'!$B$2:$B$241&amp;'Zusammenführung EU-CH'!$C$2:$C$241,0),MATCH('RE-Gen-Mixes in AIB Countries'!P$2,'Zusammenführung EU-CH'!$E$1:$BF$1,0))/VLOOKUP($B6,'Total RE-GEN in AIB Countries'!$B$3:$BD$27,COLUMN('RE-Gen-Mixes in AIB Countries'!P5)-COLUMN('RE-Gen-Mixes in AIB Countries'!$B$2),FALSE),0)</f>
        <v>0</v>
      </c>
      <c r="Q6">
        <f t="array" ref="Q6">IFERROR(INDEX('Zusammenführung EU-CH'!$E$2:$BF$241,MATCH('RE-Gen-Mixes in AIB Countries'!$B6&amp;'RE-Gen-Mixes in AIB Countries'!$C6,'Zusammenführung EU-CH'!$B$2:$B$241&amp;'Zusammenführung EU-CH'!$C$2:$C$241,0),MATCH('RE-Gen-Mixes in AIB Countries'!Q$2,'Zusammenführung EU-CH'!$E$1:$BF$1,0))/VLOOKUP($B6,'Total RE-GEN in AIB Countries'!$B$3:$BD$27,COLUMN('RE-Gen-Mixes in AIB Countries'!Q5)-COLUMN('RE-Gen-Mixes in AIB Countries'!$B$2),FALSE),0)</f>
        <v>0</v>
      </c>
      <c r="R6">
        <f t="array" ref="R6">IFERROR(INDEX('Zusammenführung EU-CH'!$E$2:$BF$241,MATCH('RE-Gen-Mixes in AIB Countries'!$B6&amp;'RE-Gen-Mixes in AIB Countries'!$C6,'Zusammenführung EU-CH'!$B$2:$B$241&amp;'Zusammenführung EU-CH'!$C$2:$C$241,0),MATCH('RE-Gen-Mixes in AIB Countries'!R$2,'Zusammenführung EU-CH'!$E$1:$BF$1,0))/VLOOKUP($B6,'Total RE-GEN in AIB Countries'!$B$3:$BD$27,COLUMN('RE-Gen-Mixes in AIB Countries'!R5)-COLUMN('RE-Gen-Mixes in AIB Countries'!$B$2),FALSE),0)</f>
        <v>0</v>
      </c>
      <c r="S6">
        <f t="array" ref="S6">IFERROR(INDEX('Zusammenführung EU-CH'!$E$2:$BF$241,MATCH('RE-Gen-Mixes in AIB Countries'!$B6&amp;'RE-Gen-Mixes in AIB Countries'!$C6,'Zusammenführung EU-CH'!$B$2:$B$241&amp;'Zusammenführung EU-CH'!$C$2:$C$241,0),MATCH('RE-Gen-Mixes in AIB Countries'!S$2,'Zusammenführung EU-CH'!$E$1:$BF$1,0))/VLOOKUP($B6,'Total RE-GEN in AIB Countries'!$B$3:$BD$27,COLUMN('RE-Gen-Mixes in AIB Countries'!S5)-COLUMN('RE-Gen-Mixes in AIB Countries'!$B$2),FALSE),0)</f>
        <v>0</v>
      </c>
      <c r="T6">
        <f t="array" ref="T6">IFERROR(INDEX('Zusammenführung EU-CH'!$E$2:$BF$241,MATCH('RE-Gen-Mixes in AIB Countries'!$B6&amp;'RE-Gen-Mixes in AIB Countries'!$C6,'Zusammenführung EU-CH'!$B$2:$B$241&amp;'Zusammenführung EU-CH'!$C$2:$C$241,0),MATCH('RE-Gen-Mixes in AIB Countries'!T$2,'Zusammenführung EU-CH'!$E$1:$BF$1,0))/VLOOKUP($B6,'Total RE-GEN in AIB Countries'!$B$3:$BD$27,COLUMN('RE-Gen-Mixes in AIB Countries'!T5)-COLUMN('RE-Gen-Mixes in AIB Countries'!$B$2),FALSE),0)</f>
        <v>0</v>
      </c>
      <c r="U6">
        <f t="array" ref="U6">IFERROR(INDEX('Zusammenführung EU-CH'!$E$2:$BF$241,MATCH('RE-Gen-Mixes in AIB Countries'!$B6&amp;'RE-Gen-Mixes in AIB Countries'!$C6,'Zusammenführung EU-CH'!$B$2:$B$241&amp;'Zusammenführung EU-CH'!$C$2:$C$241,0),MATCH('RE-Gen-Mixes in AIB Countries'!U$2,'Zusammenführung EU-CH'!$E$1:$BF$1,0))/VLOOKUP($B6,'Total RE-GEN in AIB Countries'!$B$3:$BD$27,COLUMN('RE-Gen-Mixes in AIB Countries'!U5)-COLUMN('RE-Gen-Mixes in AIB Countries'!$B$2),FALSE),0)</f>
        <v>0</v>
      </c>
      <c r="V6">
        <f t="array" ref="V6">IFERROR(INDEX('Zusammenführung EU-CH'!$E$2:$BF$241,MATCH('RE-Gen-Mixes in AIB Countries'!$B6&amp;'RE-Gen-Mixes in AIB Countries'!$C6,'Zusammenführung EU-CH'!$B$2:$B$241&amp;'Zusammenführung EU-CH'!$C$2:$C$241,0),MATCH('RE-Gen-Mixes in AIB Countries'!V$2,'Zusammenführung EU-CH'!$E$1:$BF$1,0))/VLOOKUP($B6,'Total RE-GEN in AIB Countries'!$B$3:$BD$27,COLUMN('RE-Gen-Mixes in AIB Countries'!V5)-COLUMN('RE-Gen-Mixes in AIB Countries'!$B$2),FALSE),0)</f>
        <v>0</v>
      </c>
      <c r="W6">
        <f t="array" ref="W6">IFERROR(INDEX('Zusammenführung EU-CH'!$E$2:$BF$241,MATCH('RE-Gen-Mixes in AIB Countries'!$B6&amp;'RE-Gen-Mixes in AIB Countries'!$C6,'Zusammenführung EU-CH'!$B$2:$B$241&amp;'Zusammenführung EU-CH'!$C$2:$C$241,0),MATCH('RE-Gen-Mixes in AIB Countries'!W$2,'Zusammenführung EU-CH'!$E$1:$BF$1,0))/VLOOKUP($B6,'Total RE-GEN in AIB Countries'!$B$3:$BD$27,COLUMN('RE-Gen-Mixes in AIB Countries'!W5)-COLUMN('RE-Gen-Mixes in AIB Countries'!$B$2),FALSE),0)</f>
        <v>0</v>
      </c>
      <c r="X6">
        <f t="array" ref="X6">IFERROR(INDEX('Zusammenführung EU-CH'!$E$2:$BF$241,MATCH('RE-Gen-Mixes in AIB Countries'!$B6&amp;'RE-Gen-Mixes in AIB Countries'!$C6,'Zusammenführung EU-CH'!$B$2:$B$241&amp;'Zusammenführung EU-CH'!$C$2:$C$241,0),MATCH('RE-Gen-Mixes in AIB Countries'!X$2,'Zusammenführung EU-CH'!$E$1:$BF$1,0))/VLOOKUP($B6,'Total RE-GEN in AIB Countries'!$B$3:$BD$27,COLUMN('RE-Gen-Mixes in AIB Countries'!X5)-COLUMN('RE-Gen-Mixes in AIB Countries'!$B$2),FALSE),0)</f>
        <v>0</v>
      </c>
      <c r="Y6">
        <f t="array" ref="Y6">IFERROR(INDEX('Zusammenführung EU-CH'!$E$2:$BF$241,MATCH('RE-Gen-Mixes in AIB Countries'!$B6&amp;'RE-Gen-Mixes in AIB Countries'!$C6,'Zusammenführung EU-CH'!$B$2:$B$241&amp;'Zusammenführung EU-CH'!$C$2:$C$241,0),MATCH('RE-Gen-Mixes in AIB Countries'!Y$2,'Zusammenführung EU-CH'!$E$1:$BF$1,0))/VLOOKUP($B6,'Total RE-GEN in AIB Countries'!$B$3:$BD$27,COLUMN('RE-Gen-Mixes in AIB Countries'!Y5)-COLUMN('RE-Gen-Mixes in AIB Countries'!$B$2),FALSE),0)</f>
        <v>0</v>
      </c>
      <c r="Z6">
        <f t="array" ref="Z6">IFERROR(INDEX('Zusammenführung EU-CH'!$E$2:$BF$241,MATCH('RE-Gen-Mixes in AIB Countries'!$B6&amp;'RE-Gen-Mixes in AIB Countries'!$C6,'Zusammenführung EU-CH'!$B$2:$B$241&amp;'Zusammenführung EU-CH'!$C$2:$C$241,0),MATCH('RE-Gen-Mixes in AIB Countries'!Z$2,'Zusammenführung EU-CH'!$E$1:$BF$1,0))/VLOOKUP($B6,'Total RE-GEN in AIB Countries'!$B$3:$BD$27,COLUMN('RE-Gen-Mixes in AIB Countries'!Z5)-COLUMN('RE-Gen-Mixes in AIB Countries'!$B$2),FALSE),0)</f>
        <v>0</v>
      </c>
      <c r="AA6">
        <f t="array" ref="AA6">IFERROR(INDEX('Zusammenführung EU-CH'!$E$2:$BF$241,MATCH('RE-Gen-Mixes in AIB Countries'!$B6&amp;'RE-Gen-Mixes in AIB Countries'!$C6,'Zusammenführung EU-CH'!$B$2:$B$241&amp;'Zusammenführung EU-CH'!$C$2:$C$241,0),MATCH('RE-Gen-Mixes in AIB Countries'!AA$2,'Zusammenführung EU-CH'!$E$1:$BF$1,0))/VLOOKUP($B6,'Total RE-GEN in AIB Countries'!$B$3:$BD$27,COLUMN('RE-Gen-Mixes in AIB Countries'!AA5)-COLUMN('RE-Gen-Mixes in AIB Countries'!$B$2),FALSE),0)</f>
        <v>0</v>
      </c>
      <c r="AB6">
        <f t="array" ref="AB6">IFERROR(INDEX('Zusammenführung EU-CH'!$E$2:$BF$241,MATCH('RE-Gen-Mixes in AIB Countries'!$B6&amp;'RE-Gen-Mixes in AIB Countries'!$C6,'Zusammenführung EU-CH'!$B$2:$B$241&amp;'Zusammenführung EU-CH'!$C$2:$C$241,0),MATCH('RE-Gen-Mixes in AIB Countries'!AB$2,'Zusammenführung EU-CH'!$E$1:$BF$1,0))/VLOOKUP($B6,'Total RE-GEN in AIB Countries'!$B$3:$BD$27,COLUMN('RE-Gen-Mixes in AIB Countries'!AB5)-COLUMN('RE-Gen-Mixes in AIB Countries'!$B$2),FALSE),0)</f>
        <v>0</v>
      </c>
      <c r="AC6">
        <f t="array" ref="AC6">IFERROR(INDEX('Zusammenführung EU-CH'!$E$2:$BF$241,MATCH('RE-Gen-Mixes in AIB Countries'!$B6&amp;'RE-Gen-Mixes in AIB Countries'!$C6,'Zusammenführung EU-CH'!$B$2:$B$241&amp;'Zusammenführung EU-CH'!$C$2:$C$241,0),MATCH('RE-Gen-Mixes in AIB Countries'!AC$2,'Zusammenführung EU-CH'!$E$1:$BF$1,0))/VLOOKUP($B6,'Total RE-GEN in AIB Countries'!$B$3:$BD$27,COLUMN('RE-Gen-Mixes in AIB Countries'!AC5)-COLUMN('RE-Gen-Mixes in AIB Countries'!$B$2),FALSE),0)</f>
        <v>0</v>
      </c>
      <c r="AD6">
        <f t="array" ref="AD6">IFERROR(INDEX('Zusammenführung EU-CH'!$E$2:$BF$241,MATCH('RE-Gen-Mixes in AIB Countries'!$B6&amp;'RE-Gen-Mixes in AIB Countries'!$C6,'Zusammenführung EU-CH'!$B$2:$B$241&amp;'Zusammenführung EU-CH'!$C$2:$C$241,0),MATCH('RE-Gen-Mixes in AIB Countries'!AD$2,'Zusammenführung EU-CH'!$E$1:$BF$1,0))/VLOOKUP($B6,'Total RE-GEN in AIB Countries'!$B$3:$BD$27,COLUMN('RE-Gen-Mixes in AIB Countries'!AD5)-COLUMN('RE-Gen-Mixes in AIB Countries'!$B$2),FALSE),0)</f>
        <v>0</v>
      </c>
      <c r="AE6">
        <f t="array" ref="AE6">IFERROR(INDEX('Zusammenführung EU-CH'!$E$2:$BF$241,MATCH('RE-Gen-Mixes in AIB Countries'!$B6&amp;'RE-Gen-Mixes in AIB Countries'!$C6,'Zusammenführung EU-CH'!$B$2:$B$241&amp;'Zusammenführung EU-CH'!$C$2:$C$241,0),MATCH('RE-Gen-Mixes in AIB Countries'!AE$2,'Zusammenführung EU-CH'!$E$1:$BF$1,0))/VLOOKUP($B6,'Total RE-GEN in AIB Countries'!$B$3:$BD$27,COLUMN('RE-Gen-Mixes in AIB Countries'!AE5)-COLUMN('RE-Gen-Mixes in AIB Countries'!$B$2),FALSE),0)</f>
        <v>0</v>
      </c>
      <c r="AF6">
        <f t="array" ref="AF6">IFERROR(INDEX('Zusammenführung EU-CH'!$E$2:$BF$241,MATCH('RE-Gen-Mixes in AIB Countries'!$B6&amp;'RE-Gen-Mixes in AIB Countries'!$C6,'Zusammenführung EU-CH'!$B$2:$B$241&amp;'Zusammenführung EU-CH'!$C$2:$C$241,0),MATCH('RE-Gen-Mixes in AIB Countries'!AF$2,'Zusammenführung EU-CH'!$E$1:$BF$1,0))/VLOOKUP($B6,'Total RE-GEN in AIB Countries'!$B$3:$BD$27,COLUMN('RE-Gen-Mixes in AIB Countries'!AF5)-COLUMN('RE-Gen-Mixes in AIB Countries'!$B$2),FALSE),0)</f>
        <v>0</v>
      </c>
      <c r="AG6">
        <f t="array" ref="AG6">IFERROR(INDEX('Zusammenführung EU-CH'!$E$2:$BF$241,MATCH('RE-Gen-Mixes in AIB Countries'!$B6&amp;'RE-Gen-Mixes in AIB Countries'!$C6,'Zusammenführung EU-CH'!$B$2:$B$241&amp;'Zusammenführung EU-CH'!$C$2:$C$241,0),MATCH('RE-Gen-Mixes in AIB Countries'!AG$2,'Zusammenführung EU-CH'!$E$1:$BF$1,0))/VLOOKUP($B6,'Total RE-GEN in AIB Countries'!$B$3:$BD$27,COLUMN('RE-Gen-Mixes in AIB Countries'!AG5)-COLUMN('RE-Gen-Mixes in AIB Countries'!$B$2),FALSE),0)</f>
        <v>0</v>
      </c>
      <c r="AH6">
        <f t="array" ref="AH6">IFERROR(INDEX('Zusammenführung EU-CH'!$E$2:$BF$241,MATCH('RE-Gen-Mixes in AIB Countries'!$B6&amp;'RE-Gen-Mixes in AIB Countries'!$C6,'Zusammenführung EU-CH'!$B$2:$B$241&amp;'Zusammenführung EU-CH'!$C$2:$C$241,0),MATCH('RE-Gen-Mixes in AIB Countries'!AH$2,'Zusammenführung EU-CH'!$E$1:$BF$1,0))/VLOOKUP($B6,'Total RE-GEN in AIB Countries'!$B$3:$BD$27,COLUMN('RE-Gen-Mixes in AIB Countries'!AH5)-COLUMN('RE-Gen-Mixes in AIB Countries'!$B$2),FALSE),0)</f>
        <v>0</v>
      </c>
      <c r="AI6">
        <f t="array" ref="AI6">IFERROR(INDEX('Zusammenführung EU-CH'!$E$2:$BF$241,MATCH('RE-Gen-Mixes in AIB Countries'!$B6&amp;'RE-Gen-Mixes in AIB Countries'!$C6,'Zusammenführung EU-CH'!$B$2:$B$241&amp;'Zusammenführung EU-CH'!$C$2:$C$241,0),MATCH('RE-Gen-Mixes in AIB Countries'!AI$2,'Zusammenführung EU-CH'!$E$1:$BF$1,0))/VLOOKUP($B6,'Total RE-GEN in AIB Countries'!$B$3:$BD$27,COLUMN('RE-Gen-Mixes in AIB Countries'!AI5)-COLUMN('RE-Gen-Mixes in AIB Countries'!$B$2),FALSE),0)</f>
        <v>0</v>
      </c>
      <c r="AJ6">
        <f t="array" ref="AJ6">IFERROR(INDEX('Zusammenführung EU-CH'!$E$2:$BF$241,MATCH('RE-Gen-Mixes in AIB Countries'!$B6&amp;'RE-Gen-Mixes in AIB Countries'!$C6,'Zusammenführung EU-CH'!$B$2:$B$241&amp;'Zusammenführung EU-CH'!$C$2:$C$241,0),MATCH('RE-Gen-Mixes in AIB Countries'!AJ$2,'Zusammenführung EU-CH'!$E$1:$BF$1,0))/VLOOKUP($B6,'Total RE-GEN in AIB Countries'!$B$3:$BD$27,COLUMN('RE-Gen-Mixes in AIB Countries'!AJ5)-COLUMN('RE-Gen-Mixes in AIB Countries'!$B$2),FALSE),0)</f>
        <v>0</v>
      </c>
      <c r="AK6">
        <f t="array" ref="AK6">IFERROR(INDEX('Zusammenführung EU-CH'!$E$2:$BF$241,MATCH('RE-Gen-Mixes in AIB Countries'!$B6&amp;'RE-Gen-Mixes in AIB Countries'!$C6,'Zusammenführung EU-CH'!$B$2:$B$241&amp;'Zusammenführung EU-CH'!$C$2:$C$241,0),MATCH('RE-Gen-Mixes in AIB Countries'!AK$2,'Zusammenführung EU-CH'!$E$1:$BF$1,0))/VLOOKUP($B6,'Total RE-GEN in AIB Countries'!$B$3:$BD$27,COLUMN('RE-Gen-Mixes in AIB Countries'!AK5)-COLUMN('RE-Gen-Mixes in AIB Countries'!$B$2),FALSE),0)</f>
        <v>0</v>
      </c>
      <c r="AL6">
        <f t="array" ref="AL6">IFERROR(INDEX('Zusammenführung EU-CH'!$E$2:$BF$241,MATCH('RE-Gen-Mixes in AIB Countries'!$B6&amp;'RE-Gen-Mixes in AIB Countries'!$C6,'Zusammenführung EU-CH'!$B$2:$B$241&amp;'Zusammenführung EU-CH'!$C$2:$C$241,0),MATCH('RE-Gen-Mixes in AIB Countries'!AL$2,'Zusammenführung EU-CH'!$E$1:$BF$1,0))/VLOOKUP($B6,'Total RE-GEN in AIB Countries'!$B$3:$BD$27,COLUMN('RE-Gen-Mixes in AIB Countries'!AL5)-COLUMN('RE-Gen-Mixes in AIB Countries'!$B$2),FALSE),0)</f>
        <v>0</v>
      </c>
      <c r="AM6">
        <f t="array" ref="AM6">IFERROR(INDEX('Zusammenführung EU-CH'!$E$2:$BF$241,MATCH('RE-Gen-Mixes in AIB Countries'!$B6&amp;'RE-Gen-Mixes in AIB Countries'!$C6,'Zusammenführung EU-CH'!$B$2:$B$241&amp;'Zusammenführung EU-CH'!$C$2:$C$241,0),MATCH('RE-Gen-Mixes in AIB Countries'!AM$2,'Zusammenführung EU-CH'!$E$1:$BF$1,0))/VLOOKUP($B6,'Total RE-GEN in AIB Countries'!$B$3:$BD$27,COLUMN('RE-Gen-Mixes in AIB Countries'!AM5)-COLUMN('RE-Gen-Mixes in AIB Countries'!$B$2),FALSE),0)</f>
        <v>0</v>
      </c>
      <c r="AN6">
        <f t="array" ref="AN6">IFERROR(INDEX('Zusammenführung EU-CH'!$E$2:$BF$241,MATCH('RE-Gen-Mixes in AIB Countries'!$B6&amp;'RE-Gen-Mixes in AIB Countries'!$C6,'Zusammenführung EU-CH'!$B$2:$B$241&amp;'Zusammenführung EU-CH'!$C$2:$C$241,0),MATCH('RE-Gen-Mixes in AIB Countries'!AN$2,'Zusammenführung EU-CH'!$E$1:$BF$1,0))/VLOOKUP($B6,'Total RE-GEN in AIB Countries'!$B$3:$BD$27,COLUMN('RE-Gen-Mixes in AIB Countries'!AN5)-COLUMN('RE-Gen-Mixes in AIB Countries'!$B$2),FALSE),0)</f>
        <v>0</v>
      </c>
      <c r="AO6">
        <f t="array" ref="AO6">IFERROR(INDEX('Zusammenführung EU-CH'!$E$2:$BF$241,MATCH('RE-Gen-Mixes in AIB Countries'!$B6&amp;'RE-Gen-Mixes in AIB Countries'!$C6,'Zusammenführung EU-CH'!$B$2:$B$241&amp;'Zusammenführung EU-CH'!$C$2:$C$241,0),MATCH('RE-Gen-Mixes in AIB Countries'!AO$2,'Zusammenführung EU-CH'!$E$1:$BF$1,0))/VLOOKUP($B6,'Total RE-GEN in AIB Countries'!$B$3:$BD$27,COLUMN('RE-Gen-Mixes in AIB Countries'!AO5)-COLUMN('RE-Gen-Mixes in AIB Countries'!$B$2),FALSE),0)</f>
        <v>0</v>
      </c>
      <c r="AP6">
        <f t="array" ref="AP6">IFERROR(INDEX('Zusammenführung EU-CH'!$E$2:$BF$241,MATCH('RE-Gen-Mixes in AIB Countries'!$B6&amp;'RE-Gen-Mixes in AIB Countries'!$C6,'Zusammenführung EU-CH'!$B$2:$B$241&amp;'Zusammenführung EU-CH'!$C$2:$C$241,0),MATCH('RE-Gen-Mixes in AIB Countries'!AP$2,'Zusammenführung EU-CH'!$E$1:$BF$1,0))/VLOOKUP($B6,'Total RE-GEN in AIB Countries'!$B$3:$BD$27,COLUMN('RE-Gen-Mixes in AIB Countries'!AP5)-COLUMN('RE-Gen-Mixes in AIB Countries'!$B$2),FALSE),0)</f>
        <v>0</v>
      </c>
      <c r="AQ6">
        <f t="array" ref="AQ6">IFERROR(INDEX('Zusammenführung EU-CH'!$E$2:$BF$241,MATCH('RE-Gen-Mixes in AIB Countries'!$B6&amp;'RE-Gen-Mixes in AIB Countries'!$C6,'Zusammenführung EU-CH'!$B$2:$B$241&amp;'Zusammenführung EU-CH'!$C$2:$C$241,0),MATCH('RE-Gen-Mixes in AIB Countries'!AQ$2,'Zusammenführung EU-CH'!$E$1:$BF$1,0))/VLOOKUP($B6,'Total RE-GEN in AIB Countries'!$B$3:$BD$27,COLUMN('RE-Gen-Mixes in AIB Countries'!AQ5)-COLUMN('RE-Gen-Mixes in AIB Countries'!$B$2),FALSE),0)</f>
        <v>0</v>
      </c>
      <c r="AR6">
        <f t="array" ref="AR6">IFERROR(INDEX('Zusammenführung EU-CH'!$E$2:$BF$241,MATCH('RE-Gen-Mixes in AIB Countries'!$B6&amp;'RE-Gen-Mixes in AIB Countries'!$C6,'Zusammenführung EU-CH'!$B$2:$B$241&amp;'Zusammenführung EU-CH'!$C$2:$C$241,0),MATCH('RE-Gen-Mixes in AIB Countries'!AR$2,'Zusammenführung EU-CH'!$E$1:$BF$1,0))/VLOOKUP($B6,'Total RE-GEN in AIB Countries'!$B$3:$BD$27,COLUMN('RE-Gen-Mixes in AIB Countries'!AR5)-COLUMN('RE-Gen-Mixes in AIB Countries'!$B$2),FALSE),0)</f>
        <v>0</v>
      </c>
      <c r="AS6">
        <f t="array" ref="AS6">IFERROR(INDEX('Zusammenführung EU-CH'!$E$2:$BF$241,MATCH('RE-Gen-Mixes in AIB Countries'!$B6&amp;'RE-Gen-Mixes in AIB Countries'!$C6,'Zusammenführung EU-CH'!$B$2:$B$241&amp;'Zusammenführung EU-CH'!$C$2:$C$241,0),MATCH('RE-Gen-Mixes in AIB Countries'!AS$2,'Zusammenführung EU-CH'!$E$1:$BF$1,0))/VLOOKUP($B6,'Total RE-GEN in AIB Countries'!$B$3:$BD$27,COLUMN('RE-Gen-Mixes in AIB Countries'!AS5)-COLUMN('RE-Gen-Mixes in AIB Countries'!$B$2),FALSE),0)</f>
        <v>0</v>
      </c>
      <c r="AT6">
        <f t="array" ref="AT6">IFERROR(INDEX('Zusammenführung EU-CH'!$E$2:$BF$241,MATCH('RE-Gen-Mixes in AIB Countries'!$B6&amp;'RE-Gen-Mixes in AIB Countries'!$C6,'Zusammenführung EU-CH'!$B$2:$B$241&amp;'Zusammenführung EU-CH'!$C$2:$C$241,0),MATCH('RE-Gen-Mixes in AIB Countries'!AT$2,'Zusammenführung EU-CH'!$E$1:$BF$1,0))/VLOOKUP($B6,'Total RE-GEN in AIB Countries'!$B$3:$BD$27,COLUMN('RE-Gen-Mixes in AIB Countries'!AT5)-COLUMN('RE-Gen-Mixes in AIB Countries'!$B$2),FALSE),0)</f>
        <v>0</v>
      </c>
      <c r="AU6">
        <f t="array" ref="AU6">IFERROR(INDEX('Zusammenführung EU-CH'!$E$2:$BF$241,MATCH('RE-Gen-Mixes in AIB Countries'!$B6&amp;'RE-Gen-Mixes in AIB Countries'!$C6,'Zusammenführung EU-CH'!$B$2:$B$241&amp;'Zusammenführung EU-CH'!$C$2:$C$241,0),MATCH('RE-Gen-Mixes in AIB Countries'!AU$2,'Zusammenführung EU-CH'!$E$1:$BF$1,0))/VLOOKUP($B6,'Total RE-GEN in AIB Countries'!$B$3:$BD$27,COLUMN('RE-Gen-Mixes in AIB Countries'!AU5)-COLUMN('RE-Gen-Mixes in AIB Countries'!$B$2),FALSE),0)</f>
        <v>0</v>
      </c>
      <c r="AV6">
        <f t="array" ref="AV6">IFERROR(INDEX('Zusammenführung EU-CH'!$E$2:$BF$241,MATCH('RE-Gen-Mixes in AIB Countries'!$B6&amp;'RE-Gen-Mixes in AIB Countries'!$C6,'Zusammenführung EU-CH'!$B$2:$B$241&amp;'Zusammenführung EU-CH'!$C$2:$C$241,0),MATCH('RE-Gen-Mixes in AIB Countries'!AV$2,'Zusammenführung EU-CH'!$E$1:$BF$1,0))/VLOOKUP($B6,'Total RE-GEN in AIB Countries'!$B$3:$BD$27,COLUMN('RE-Gen-Mixes in AIB Countries'!AV5)-COLUMN('RE-Gen-Mixes in AIB Countries'!$B$2),FALSE),0)</f>
        <v>0</v>
      </c>
      <c r="AW6">
        <f t="array" ref="AW6">IFERROR(INDEX('Zusammenführung EU-CH'!$E$2:$BF$241,MATCH('RE-Gen-Mixes in AIB Countries'!$B6&amp;'RE-Gen-Mixes in AIB Countries'!$C6,'Zusammenführung EU-CH'!$B$2:$B$241&amp;'Zusammenführung EU-CH'!$C$2:$C$241,0),MATCH('RE-Gen-Mixes in AIB Countries'!AW$2,'Zusammenführung EU-CH'!$E$1:$BF$1,0))/VLOOKUP($B6,'Total RE-GEN in AIB Countries'!$B$3:$BD$27,COLUMN('RE-Gen-Mixes in AIB Countries'!AW5)-COLUMN('RE-Gen-Mixes in AIB Countries'!$B$2),FALSE),0)</f>
        <v>0</v>
      </c>
      <c r="AX6">
        <f t="array" ref="AX6">IFERROR(INDEX('Zusammenführung EU-CH'!$E$2:$BF$241,MATCH('RE-Gen-Mixes in AIB Countries'!$B6&amp;'RE-Gen-Mixes in AIB Countries'!$C6,'Zusammenführung EU-CH'!$B$2:$B$241&amp;'Zusammenführung EU-CH'!$C$2:$C$241,0),MATCH('RE-Gen-Mixes in AIB Countries'!AX$2,'Zusammenführung EU-CH'!$E$1:$BF$1,0))/VLOOKUP($B6,'Total RE-GEN in AIB Countries'!$B$3:$BD$27,COLUMN('RE-Gen-Mixes in AIB Countries'!AX5)-COLUMN('RE-Gen-Mixes in AIB Countries'!$B$2),FALSE),0)</f>
        <v>0</v>
      </c>
      <c r="AY6">
        <f t="array" ref="AY6">IFERROR(INDEX('Zusammenführung EU-CH'!$E$2:$BF$241,MATCH('RE-Gen-Mixes in AIB Countries'!$B6&amp;'RE-Gen-Mixes in AIB Countries'!$C6,'Zusammenführung EU-CH'!$B$2:$B$241&amp;'Zusammenführung EU-CH'!$C$2:$C$241,0),MATCH('RE-Gen-Mixes in AIB Countries'!AY$2,'Zusammenführung EU-CH'!$E$1:$BF$1,0))/VLOOKUP($B6,'Total RE-GEN in AIB Countries'!$B$3:$BD$27,COLUMN('RE-Gen-Mixes in AIB Countries'!AY5)-COLUMN('RE-Gen-Mixes in AIB Countries'!$B$2),FALSE),0)</f>
        <v>0</v>
      </c>
      <c r="AZ6">
        <f t="array" ref="AZ6">IFERROR(INDEX('Zusammenführung EU-CH'!$E$2:$BF$241,MATCH('RE-Gen-Mixes in AIB Countries'!$B6&amp;'RE-Gen-Mixes in AIB Countries'!$C6,'Zusammenführung EU-CH'!$B$2:$B$241&amp;'Zusammenführung EU-CH'!$C$2:$C$241,0),MATCH('RE-Gen-Mixes in AIB Countries'!AZ$2,'Zusammenführung EU-CH'!$E$1:$BF$1,0))/VLOOKUP($B6,'Total RE-GEN in AIB Countries'!$B$3:$BD$27,COLUMN('RE-Gen-Mixes in AIB Countries'!AZ5)-COLUMN('RE-Gen-Mixes in AIB Countries'!$B$2),FALSE),0)</f>
        <v>0</v>
      </c>
      <c r="BA6">
        <f t="array" ref="BA6">IFERROR(INDEX('Zusammenführung EU-CH'!$E$2:$BF$241,MATCH('RE-Gen-Mixes in AIB Countries'!$B6&amp;'RE-Gen-Mixes in AIB Countries'!$C6,'Zusammenführung EU-CH'!$B$2:$B$241&amp;'Zusammenführung EU-CH'!$C$2:$C$241,0),MATCH('RE-Gen-Mixes in AIB Countries'!BA$2,'Zusammenführung EU-CH'!$E$1:$BF$1,0))/VLOOKUP($B6,'Total RE-GEN in AIB Countries'!$B$3:$BD$27,COLUMN('RE-Gen-Mixes in AIB Countries'!BA5)-COLUMN('RE-Gen-Mixes in AIB Countries'!$B$2),FALSE),0)</f>
        <v>0</v>
      </c>
      <c r="BB6">
        <f t="array" ref="BB6">IFERROR(INDEX('Zusammenführung EU-CH'!$E$2:$BF$241,MATCH('RE-Gen-Mixes in AIB Countries'!$B6&amp;'RE-Gen-Mixes in AIB Countries'!$C6,'Zusammenführung EU-CH'!$B$2:$B$241&amp;'Zusammenführung EU-CH'!$C$2:$C$241,0),MATCH('RE-Gen-Mixes in AIB Countries'!BB$2,'Zusammenführung EU-CH'!$E$1:$BF$1,0))/VLOOKUP($B6,'Total RE-GEN in AIB Countries'!$B$3:$BD$27,COLUMN('RE-Gen-Mixes in AIB Countries'!BB5)-COLUMN('RE-Gen-Mixes in AIB Countries'!$B$2),FALSE),0)</f>
        <v>0</v>
      </c>
      <c r="BC6">
        <f t="array" ref="BC6">IFERROR(INDEX('Zusammenführung EU-CH'!$E$2:$BF$241,MATCH('RE-Gen-Mixes in AIB Countries'!$B6&amp;'RE-Gen-Mixes in AIB Countries'!$C6,'Zusammenführung EU-CH'!$B$2:$B$241&amp;'Zusammenführung EU-CH'!$C$2:$C$241,0),MATCH('RE-Gen-Mixes in AIB Countries'!BC$2,'Zusammenführung EU-CH'!$E$1:$BF$1,0))/VLOOKUP($B6,'Total RE-GEN in AIB Countries'!$B$3:$BD$27,COLUMN('RE-Gen-Mixes in AIB Countries'!BC5)-COLUMN('RE-Gen-Mixes in AIB Countries'!$B$2),FALSE),0)</f>
        <v>0</v>
      </c>
      <c r="BD6">
        <f t="array" ref="BD6">IFERROR(INDEX('Zusammenführung EU-CH'!$E$2:$BF$241,MATCH('RE-Gen-Mixes in AIB Countries'!$B6&amp;'RE-Gen-Mixes in AIB Countries'!$C6,'Zusammenführung EU-CH'!$B$2:$B$241&amp;'Zusammenführung EU-CH'!$C$2:$C$241,0),MATCH('RE-Gen-Mixes in AIB Countries'!BD$2,'Zusammenführung EU-CH'!$E$1:$BF$1,0))/VLOOKUP($B6,'Total RE-GEN in AIB Countries'!$B$3:$BD$27,COLUMN('RE-Gen-Mixes in AIB Countries'!BD5)-COLUMN('RE-Gen-Mixes in AIB Countries'!$B$2),FALSE),0)</f>
        <v>0</v>
      </c>
      <c r="BE6">
        <f t="array" ref="BE6">IFERROR(INDEX('Zusammenführung EU-CH'!$E$2:$BF$241,MATCH('RE-Gen-Mixes in AIB Countries'!$B6&amp;'RE-Gen-Mixes in AIB Countries'!$C6,'Zusammenführung EU-CH'!$B$2:$B$241&amp;'Zusammenführung EU-CH'!$C$2:$C$241,0),MATCH('RE-Gen-Mixes in AIB Countries'!BE$2,'Zusammenführung EU-CH'!$E$1:$BF$1,0))/VLOOKUP($B6,'Total RE-GEN in AIB Countries'!$B$3:$BD$27,COLUMN('RE-Gen-Mixes in AIB Countries'!BE5)-COLUMN('RE-Gen-Mixes in AIB Countries'!$B$2),FALSE),0)</f>
        <v>0</v>
      </c>
      <c r="BF6">
        <f t="shared" si="0"/>
        <v>0</v>
      </c>
    </row>
    <row r="7" spans="1:58" x14ac:dyDescent="0.35">
      <c r="A7" s="8" t="s">
        <v>11</v>
      </c>
      <c r="B7" s="4" t="s">
        <v>466</v>
      </c>
      <c r="C7" s="4" t="s">
        <v>9</v>
      </c>
      <c r="D7">
        <f t="array" ref="D7">IFERROR(INDEX('Zusammenführung EU-CH'!$E$2:$BF$241,MATCH('RE-Gen-Mixes in AIB Countries'!$B7&amp;'RE-Gen-Mixes in AIB Countries'!$C7,'Zusammenführung EU-CH'!$B$2:$B$241&amp;'Zusammenführung EU-CH'!$C$2:$C$241,0),MATCH('RE-Gen-Mixes in AIB Countries'!D$2,'Zusammenführung EU-CH'!$E$1:$BF$1,0))/VLOOKUP($B7,'Total RE-GEN in AIB Countries'!$B$3:$BD$27,COLUMN('RE-Gen-Mixes in AIB Countries'!D6)-COLUMN('RE-Gen-Mixes in AIB Countries'!$B$2),FALSE),0)</f>
        <v>0</v>
      </c>
      <c r="E7">
        <f t="array" ref="E7">IFERROR(INDEX('Zusammenführung EU-CH'!$E$2:$BF$241,MATCH('RE-Gen-Mixes in AIB Countries'!$B7&amp;'RE-Gen-Mixes in AIB Countries'!$C7,'Zusammenführung EU-CH'!$B$2:$B$241&amp;'Zusammenführung EU-CH'!$C$2:$C$241,0),MATCH('RE-Gen-Mixes in AIB Countries'!E$2,'Zusammenführung EU-CH'!$E$1:$BF$1,0))/VLOOKUP($B7,'Total RE-GEN in AIB Countries'!$B$3:$BD$27,COLUMN('RE-Gen-Mixes in AIB Countries'!E6)-COLUMN('RE-Gen-Mixes in AIB Countries'!$B$2),FALSE),0)</f>
        <v>0</v>
      </c>
      <c r="F7">
        <f t="array" ref="F7">IFERROR(INDEX('Zusammenführung EU-CH'!$E$2:$BF$241,MATCH('RE-Gen-Mixes in AIB Countries'!$B7&amp;'RE-Gen-Mixes in AIB Countries'!$C7,'Zusammenführung EU-CH'!$B$2:$B$241&amp;'Zusammenführung EU-CH'!$C$2:$C$241,0),MATCH('RE-Gen-Mixes in AIB Countries'!F$2,'Zusammenführung EU-CH'!$E$1:$BF$1,0))/VLOOKUP($B7,'Total RE-GEN in AIB Countries'!$B$3:$BD$27,COLUMN('RE-Gen-Mixes in AIB Countries'!F6)-COLUMN('RE-Gen-Mixes in AIB Countries'!$B$2),FALSE),0)</f>
        <v>0</v>
      </c>
      <c r="G7">
        <f t="array" ref="G7">IFERROR(INDEX('Zusammenführung EU-CH'!$E$2:$BF$241,MATCH('RE-Gen-Mixes in AIB Countries'!$B7&amp;'RE-Gen-Mixes in AIB Countries'!$C7,'Zusammenführung EU-CH'!$B$2:$B$241&amp;'Zusammenführung EU-CH'!$C$2:$C$241,0),MATCH('RE-Gen-Mixes in AIB Countries'!G$2,'Zusammenführung EU-CH'!$E$1:$BF$1,0))/VLOOKUP($B7,'Total RE-GEN in AIB Countries'!$B$3:$BD$27,COLUMN('RE-Gen-Mixes in AIB Countries'!G6)-COLUMN('RE-Gen-Mixes in AIB Countries'!$B$2),FALSE),0)</f>
        <v>0</v>
      </c>
      <c r="H7">
        <f t="array" ref="H7">IFERROR(INDEX('Zusammenführung EU-CH'!$E$2:$BF$241,MATCH('RE-Gen-Mixes in AIB Countries'!$B7&amp;'RE-Gen-Mixes in AIB Countries'!$C7,'Zusammenführung EU-CH'!$B$2:$B$241&amp;'Zusammenführung EU-CH'!$C$2:$C$241,0),MATCH('RE-Gen-Mixes in AIB Countries'!H$2,'Zusammenführung EU-CH'!$E$1:$BF$1,0))/VLOOKUP($B7,'Total RE-GEN in AIB Countries'!$B$3:$BD$27,COLUMN('RE-Gen-Mixes in AIB Countries'!H6)-COLUMN('RE-Gen-Mixes in AIB Countries'!$B$2),FALSE),0)</f>
        <v>0</v>
      </c>
      <c r="I7">
        <f t="array" ref="I7">IFERROR(INDEX('Zusammenführung EU-CH'!$E$2:$BF$241,MATCH('RE-Gen-Mixes in AIB Countries'!$B7&amp;'RE-Gen-Mixes in AIB Countries'!$C7,'Zusammenführung EU-CH'!$B$2:$B$241&amp;'Zusammenführung EU-CH'!$C$2:$C$241,0),MATCH('RE-Gen-Mixes in AIB Countries'!I$2,'Zusammenführung EU-CH'!$E$1:$BF$1,0))/VLOOKUP($B7,'Total RE-GEN in AIB Countries'!$B$3:$BD$27,COLUMN('RE-Gen-Mixes in AIB Countries'!I6)-COLUMN('RE-Gen-Mixes in AIB Countries'!$B$2),FALSE),0)</f>
        <v>0</v>
      </c>
      <c r="J7">
        <f t="array" ref="J7">IFERROR(INDEX('Zusammenführung EU-CH'!$E$2:$BF$241,MATCH('RE-Gen-Mixes in AIB Countries'!$B7&amp;'RE-Gen-Mixes in AIB Countries'!$C7,'Zusammenführung EU-CH'!$B$2:$B$241&amp;'Zusammenführung EU-CH'!$C$2:$C$241,0),MATCH('RE-Gen-Mixes in AIB Countries'!J$2,'Zusammenführung EU-CH'!$E$1:$BF$1,0))/VLOOKUP($B7,'Total RE-GEN in AIB Countries'!$B$3:$BD$27,COLUMN('RE-Gen-Mixes in AIB Countries'!J6)-COLUMN('RE-Gen-Mixes in AIB Countries'!$B$2),FALSE),0)</f>
        <v>0</v>
      </c>
      <c r="K7">
        <f t="array" ref="K7">IFERROR(INDEX('Zusammenführung EU-CH'!$E$2:$BF$241,MATCH('RE-Gen-Mixes in AIB Countries'!$B7&amp;'RE-Gen-Mixes in AIB Countries'!$C7,'Zusammenführung EU-CH'!$B$2:$B$241&amp;'Zusammenführung EU-CH'!$C$2:$C$241,0),MATCH('RE-Gen-Mixes in AIB Countries'!K$2,'Zusammenführung EU-CH'!$E$1:$BF$1,0))/VLOOKUP($B7,'Total RE-GEN in AIB Countries'!$B$3:$BD$27,COLUMN('RE-Gen-Mixes in AIB Countries'!K6)-COLUMN('RE-Gen-Mixes in AIB Countries'!$B$2),FALSE),0)</f>
        <v>0</v>
      </c>
      <c r="L7">
        <f t="array" ref="L7">IFERROR(INDEX('Zusammenführung EU-CH'!$E$2:$BF$241,MATCH('RE-Gen-Mixes in AIB Countries'!$B7&amp;'RE-Gen-Mixes in AIB Countries'!$C7,'Zusammenführung EU-CH'!$B$2:$B$241&amp;'Zusammenführung EU-CH'!$C$2:$C$241,0),MATCH('RE-Gen-Mixes in AIB Countries'!L$2,'Zusammenführung EU-CH'!$E$1:$BF$1,0))/VLOOKUP($B7,'Total RE-GEN in AIB Countries'!$B$3:$BD$27,COLUMN('RE-Gen-Mixes in AIB Countries'!L6)-COLUMN('RE-Gen-Mixes in AIB Countries'!$B$2),FALSE),0)</f>
        <v>0</v>
      </c>
      <c r="M7">
        <f t="array" ref="M7">IFERROR(INDEX('Zusammenführung EU-CH'!$E$2:$BF$241,MATCH('RE-Gen-Mixes in AIB Countries'!$B7&amp;'RE-Gen-Mixes in AIB Countries'!$C7,'Zusammenführung EU-CH'!$B$2:$B$241&amp;'Zusammenführung EU-CH'!$C$2:$C$241,0),MATCH('RE-Gen-Mixes in AIB Countries'!M$2,'Zusammenführung EU-CH'!$E$1:$BF$1,0))/VLOOKUP($B7,'Total RE-GEN in AIB Countries'!$B$3:$BD$27,COLUMN('RE-Gen-Mixes in AIB Countries'!M6)-COLUMN('RE-Gen-Mixes in AIB Countries'!$B$2),FALSE),0)</f>
        <v>0</v>
      </c>
      <c r="N7">
        <f t="array" ref="N7">IFERROR(INDEX('Zusammenführung EU-CH'!$E$2:$BF$241,MATCH('RE-Gen-Mixes in AIB Countries'!$B7&amp;'RE-Gen-Mixes in AIB Countries'!$C7,'Zusammenführung EU-CH'!$B$2:$B$241&amp;'Zusammenführung EU-CH'!$C$2:$C$241,0),MATCH('RE-Gen-Mixes in AIB Countries'!N$2,'Zusammenführung EU-CH'!$E$1:$BF$1,0))/VLOOKUP($B7,'Total RE-GEN in AIB Countries'!$B$3:$BD$27,COLUMN('RE-Gen-Mixes in AIB Countries'!N6)-COLUMN('RE-Gen-Mixes in AIB Countries'!$B$2),FALSE),0)</f>
        <v>0</v>
      </c>
      <c r="O7">
        <f t="array" ref="O7">IFERROR(INDEX('Zusammenführung EU-CH'!$E$2:$BF$241,MATCH('RE-Gen-Mixes in AIB Countries'!$B7&amp;'RE-Gen-Mixes in AIB Countries'!$C7,'Zusammenführung EU-CH'!$B$2:$B$241&amp;'Zusammenführung EU-CH'!$C$2:$C$241,0),MATCH('RE-Gen-Mixes in AIB Countries'!O$2,'Zusammenführung EU-CH'!$E$1:$BF$1,0))/VLOOKUP($B7,'Total RE-GEN in AIB Countries'!$B$3:$BD$27,COLUMN('RE-Gen-Mixes in AIB Countries'!O6)-COLUMN('RE-Gen-Mixes in AIB Countries'!$B$2),FALSE),0)</f>
        <v>0</v>
      </c>
      <c r="P7">
        <f t="array" ref="P7">IFERROR(INDEX('Zusammenführung EU-CH'!$E$2:$BF$241,MATCH('RE-Gen-Mixes in AIB Countries'!$B7&amp;'RE-Gen-Mixes in AIB Countries'!$C7,'Zusammenführung EU-CH'!$B$2:$B$241&amp;'Zusammenführung EU-CH'!$C$2:$C$241,0),MATCH('RE-Gen-Mixes in AIB Countries'!P$2,'Zusammenführung EU-CH'!$E$1:$BF$1,0))/VLOOKUP($B7,'Total RE-GEN in AIB Countries'!$B$3:$BD$27,COLUMN('RE-Gen-Mixes in AIB Countries'!P6)-COLUMN('RE-Gen-Mixes in AIB Countries'!$B$2),FALSE),0)</f>
        <v>0</v>
      </c>
      <c r="Q7">
        <f t="array" ref="Q7">IFERROR(INDEX('Zusammenführung EU-CH'!$E$2:$BF$241,MATCH('RE-Gen-Mixes in AIB Countries'!$B7&amp;'RE-Gen-Mixes in AIB Countries'!$C7,'Zusammenführung EU-CH'!$B$2:$B$241&amp;'Zusammenführung EU-CH'!$C$2:$C$241,0),MATCH('RE-Gen-Mixes in AIB Countries'!Q$2,'Zusammenführung EU-CH'!$E$1:$BF$1,0))/VLOOKUP($B7,'Total RE-GEN in AIB Countries'!$B$3:$BD$27,COLUMN('RE-Gen-Mixes in AIB Countries'!Q6)-COLUMN('RE-Gen-Mixes in AIB Countries'!$B$2),FALSE),0)</f>
        <v>0</v>
      </c>
      <c r="R7">
        <f t="array" ref="R7">IFERROR(INDEX('Zusammenführung EU-CH'!$E$2:$BF$241,MATCH('RE-Gen-Mixes in AIB Countries'!$B7&amp;'RE-Gen-Mixes in AIB Countries'!$C7,'Zusammenführung EU-CH'!$B$2:$B$241&amp;'Zusammenführung EU-CH'!$C$2:$C$241,0),MATCH('RE-Gen-Mixes in AIB Countries'!R$2,'Zusammenführung EU-CH'!$E$1:$BF$1,0))/VLOOKUP($B7,'Total RE-GEN in AIB Countries'!$B$3:$BD$27,COLUMN('RE-Gen-Mixes in AIB Countries'!R6)-COLUMN('RE-Gen-Mixes in AIB Countries'!$B$2),FALSE),0)</f>
        <v>0</v>
      </c>
      <c r="S7">
        <f t="array" ref="S7">IFERROR(INDEX('Zusammenführung EU-CH'!$E$2:$BF$241,MATCH('RE-Gen-Mixes in AIB Countries'!$B7&amp;'RE-Gen-Mixes in AIB Countries'!$C7,'Zusammenführung EU-CH'!$B$2:$B$241&amp;'Zusammenführung EU-CH'!$C$2:$C$241,0),MATCH('RE-Gen-Mixes in AIB Countries'!S$2,'Zusammenführung EU-CH'!$E$1:$BF$1,0))/VLOOKUP($B7,'Total RE-GEN in AIB Countries'!$B$3:$BD$27,COLUMN('RE-Gen-Mixes in AIB Countries'!S6)-COLUMN('RE-Gen-Mixes in AIB Countries'!$B$2),FALSE),0)</f>
        <v>0</v>
      </c>
      <c r="T7">
        <f t="array" ref="T7">IFERROR(INDEX('Zusammenführung EU-CH'!$E$2:$BF$241,MATCH('RE-Gen-Mixes in AIB Countries'!$B7&amp;'RE-Gen-Mixes in AIB Countries'!$C7,'Zusammenführung EU-CH'!$B$2:$B$241&amp;'Zusammenführung EU-CH'!$C$2:$C$241,0),MATCH('RE-Gen-Mixes in AIB Countries'!T$2,'Zusammenführung EU-CH'!$E$1:$BF$1,0))/VLOOKUP($B7,'Total RE-GEN in AIB Countries'!$B$3:$BD$27,COLUMN('RE-Gen-Mixes in AIB Countries'!T6)-COLUMN('RE-Gen-Mixes in AIB Countries'!$B$2),FALSE),0)</f>
        <v>0</v>
      </c>
      <c r="U7">
        <f t="array" ref="U7">IFERROR(INDEX('Zusammenführung EU-CH'!$E$2:$BF$241,MATCH('RE-Gen-Mixes in AIB Countries'!$B7&amp;'RE-Gen-Mixes in AIB Countries'!$C7,'Zusammenführung EU-CH'!$B$2:$B$241&amp;'Zusammenführung EU-CH'!$C$2:$C$241,0),MATCH('RE-Gen-Mixes in AIB Countries'!U$2,'Zusammenführung EU-CH'!$E$1:$BF$1,0))/VLOOKUP($B7,'Total RE-GEN in AIB Countries'!$B$3:$BD$27,COLUMN('RE-Gen-Mixes in AIB Countries'!U6)-COLUMN('RE-Gen-Mixes in AIB Countries'!$B$2),FALSE),0)</f>
        <v>0</v>
      </c>
      <c r="V7">
        <f t="array" ref="V7">IFERROR(INDEX('Zusammenführung EU-CH'!$E$2:$BF$241,MATCH('RE-Gen-Mixes in AIB Countries'!$B7&amp;'RE-Gen-Mixes in AIB Countries'!$C7,'Zusammenführung EU-CH'!$B$2:$B$241&amp;'Zusammenführung EU-CH'!$C$2:$C$241,0),MATCH('RE-Gen-Mixes in AIB Countries'!V$2,'Zusammenführung EU-CH'!$E$1:$BF$1,0))/VLOOKUP($B7,'Total RE-GEN in AIB Countries'!$B$3:$BD$27,COLUMN('RE-Gen-Mixes in AIB Countries'!V6)-COLUMN('RE-Gen-Mixes in AIB Countries'!$B$2),FALSE),0)</f>
        <v>0</v>
      </c>
      <c r="W7">
        <f t="array" ref="W7">IFERROR(INDEX('Zusammenführung EU-CH'!$E$2:$BF$241,MATCH('RE-Gen-Mixes in AIB Countries'!$B7&amp;'RE-Gen-Mixes in AIB Countries'!$C7,'Zusammenführung EU-CH'!$B$2:$B$241&amp;'Zusammenführung EU-CH'!$C$2:$C$241,0),MATCH('RE-Gen-Mixes in AIB Countries'!W$2,'Zusammenführung EU-CH'!$E$1:$BF$1,0))/VLOOKUP($B7,'Total RE-GEN in AIB Countries'!$B$3:$BD$27,COLUMN('RE-Gen-Mixes in AIB Countries'!W6)-COLUMN('RE-Gen-Mixes in AIB Countries'!$B$2),FALSE),0)</f>
        <v>0</v>
      </c>
      <c r="X7">
        <f t="array" ref="X7">IFERROR(INDEX('Zusammenführung EU-CH'!$E$2:$BF$241,MATCH('RE-Gen-Mixes in AIB Countries'!$B7&amp;'RE-Gen-Mixes in AIB Countries'!$C7,'Zusammenführung EU-CH'!$B$2:$B$241&amp;'Zusammenführung EU-CH'!$C$2:$C$241,0),MATCH('RE-Gen-Mixes in AIB Countries'!X$2,'Zusammenführung EU-CH'!$E$1:$BF$1,0))/VLOOKUP($B7,'Total RE-GEN in AIB Countries'!$B$3:$BD$27,COLUMN('RE-Gen-Mixes in AIB Countries'!X6)-COLUMN('RE-Gen-Mixes in AIB Countries'!$B$2),FALSE),0)</f>
        <v>0</v>
      </c>
      <c r="Y7">
        <f t="array" ref="Y7">IFERROR(INDEX('Zusammenführung EU-CH'!$E$2:$BF$241,MATCH('RE-Gen-Mixes in AIB Countries'!$B7&amp;'RE-Gen-Mixes in AIB Countries'!$C7,'Zusammenführung EU-CH'!$B$2:$B$241&amp;'Zusammenführung EU-CH'!$C$2:$C$241,0),MATCH('RE-Gen-Mixes in AIB Countries'!Y$2,'Zusammenführung EU-CH'!$E$1:$BF$1,0))/VLOOKUP($B7,'Total RE-GEN in AIB Countries'!$B$3:$BD$27,COLUMN('RE-Gen-Mixes in AIB Countries'!Y6)-COLUMN('RE-Gen-Mixes in AIB Countries'!$B$2),FALSE),0)</f>
        <v>0</v>
      </c>
      <c r="Z7">
        <f t="array" ref="Z7">IFERROR(INDEX('Zusammenführung EU-CH'!$E$2:$BF$241,MATCH('RE-Gen-Mixes in AIB Countries'!$B7&amp;'RE-Gen-Mixes in AIB Countries'!$C7,'Zusammenführung EU-CH'!$B$2:$B$241&amp;'Zusammenführung EU-CH'!$C$2:$C$241,0),MATCH('RE-Gen-Mixes in AIB Countries'!Z$2,'Zusammenführung EU-CH'!$E$1:$BF$1,0))/VLOOKUP($B7,'Total RE-GEN in AIB Countries'!$B$3:$BD$27,COLUMN('RE-Gen-Mixes in AIB Countries'!Z6)-COLUMN('RE-Gen-Mixes in AIB Countries'!$B$2),FALSE),0)</f>
        <v>0</v>
      </c>
      <c r="AA7">
        <f t="array" ref="AA7">IFERROR(INDEX('Zusammenführung EU-CH'!$E$2:$BF$241,MATCH('RE-Gen-Mixes in AIB Countries'!$B7&amp;'RE-Gen-Mixes in AIB Countries'!$C7,'Zusammenführung EU-CH'!$B$2:$B$241&amp;'Zusammenführung EU-CH'!$C$2:$C$241,0),MATCH('RE-Gen-Mixes in AIB Countries'!AA$2,'Zusammenführung EU-CH'!$E$1:$BF$1,0))/VLOOKUP($B7,'Total RE-GEN in AIB Countries'!$B$3:$BD$27,COLUMN('RE-Gen-Mixes in AIB Countries'!AA6)-COLUMN('RE-Gen-Mixes in AIB Countries'!$B$2),FALSE),0)</f>
        <v>0</v>
      </c>
      <c r="AB7">
        <f t="array" ref="AB7">IFERROR(INDEX('Zusammenführung EU-CH'!$E$2:$BF$241,MATCH('RE-Gen-Mixes in AIB Countries'!$B7&amp;'RE-Gen-Mixes in AIB Countries'!$C7,'Zusammenführung EU-CH'!$B$2:$B$241&amp;'Zusammenführung EU-CH'!$C$2:$C$241,0),MATCH('RE-Gen-Mixes in AIB Countries'!AB$2,'Zusammenführung EU-CH'!$E$1:$BF$1,0))/VLOOKUP($B7,'Total RE-GEN in AIB Countries'!$B$3:$BD$27,COLUMN('RE-Gen-Mixes in AIB Countries'!AB6)-COLUMN('RE-Gen-Mixes in AIB Countries'!$B$2),FALSE),0)</f>
        <v>0</v>
      </c>
      <c r="AC7">
        <f t="array" ref="AC7">IFERROR(INDEX('Zusammenführung EU-CH'!$E$2:$BF$241,MATCH('RE-Gen-Mixes in AIB Countries'!$B7&amp;'RE-Gen-Mixes in AIB Countries'!$C7,'Zusammenführung EU-CH'!$B$2:$B$241&amp;'Zusammenführung EU-CH'!$C$2:$C$241,0),MATCH('RE-Gen-Mixes in AIB Countries'!AC$2,'Zusammenführung EU-CH'!$E$1:$BF$1,0))/VLOOKUP($B7,'Total RE-GEN in AIB Countries'!$B$3:$BD$27,COLUMN('RE-Gen-Mixes in AIB Countries'!AC6)-COLUMN('RE-Gen-Mixes in AIB Countries'!$B$2),FALSE),0)</f>
        <v>0</v>
      </c>
      <c r="AD7">
        <f t="array" ref="AD7">IFERROR(INDEX('Zusammenführung EU-CH'!$E$2:$BF$241,MATCH('RE-Gen-Mixes in AIB Countries'!$B7&amp;'RE-Gen-Mixes in AIB Countries'!$C7,'Zusammenführung EU-CH'!$B$2:$B$241&amp;'Zusammenführung EU-CH'!$C$2:$C$241,0),MATCH('RE-Gen-Mixes in AIB Countries'!AD$2,'Zusammenführung EU-CH'!$E$1:$BF$1,0))/VLOOKUP($B7,'Total RE-GEN in AIB Countries'!$B$3:$BD$27,COLUMN('RE-Gen-Mixes in AIB Countries'!AD6)-COLUMN('RE-Gen-Mixes in AIB Countries'!$B$2),FALSE),0)</f>
        <v>0</v>
      </c>
      <c r="AE7">
        <f t="array" ref="AE7">IFERROR(INDEX('Zusammenführung EU-CH'!$E$2:$BF$241,MATCH('RE-Gen-Mixes in AIB Countries'!$B7&amp;'RE-Gen-Mixes in AIB Countries'!$C7,'Zusammenführung EU-CH'!$B$2:$B$241&amp;'Zusammenführung EU-CH'!$C$2:$C$241,0),MATCH('RE-Gen-Mixes in AIB Countries'!AE$2,'Zusammenführung EU-CH'!$E$1:$BF$1,0))/VLOOKUP($B7,'Total RE-GEN in AIB Countries'!$B$3:$BD$27,COLUMN('RE-Gen-Mixes in AIB Countries'!AE6)-COLUMN('RE-Gen-Mixes in AIB Countries'!$B$2),FALSE),0)</f>
        <v>0</v>
      </c>
      <c r="AF7">
        <f t="array" ref="AF7">IFERROR(INDEX('Zusammenführung EU-CH'!$E$2:$BF$241,MATCH('RE-Gen-Mixes in AIB Countries'!$B7&amp;'RE-Gen-Mixes in AIB Countries'!$C7,'Zusammenführung EU-CH'!$B$2:$B$241&amp;'Zusammenführung EU-CH'!$C$2:$C$241,0),MATCH('RE-Gen-Mixes in AIB Countries'!AF$2,'Zusammenführung EU-CH'!$E$1:$BF$1,0))/VLOOKUP($B7,'Total RE-GEN in AIB Countries'!$B$3:$BD$27,COLUMN('RE-Gen-Mixes in AIB Countries'!AF6)-COLUMN('RE-Gen-Mixes in AIB Countries'!$B$2),FALSE),0)</f>
        <v>0</v>
      </c>
      <c r="AG7">
        <f t="array" ref="AG7">IFERROR(INDEX('Zusammenführung EU-CH'!$E$2:$BF$241,MATCH('RE-Gen-Mixes in AIB Countries'!$B7&amp;'RE-Gen-Mixes in AIB Countries'!$C7,'Zusammenführung EU-CH'!$B$2:$B$241&amp;'Zusammenführung EU-CH'!$C$2:$C$241,0),MATCH('RE-Gen-Mixes in AIB Countries'!AG$2,'Zusammenführung EU-CH'!$E$1:$BF$1,0))/VLOOKUP($B7,'Total RE-GEN in AIB Countries'!$B$3:$BD$27,COLUMN('RE-Gen-Mixes in AIB Countries'!AG6)-COLUMN('RE-Gen-Mixes in AIB Countries'!$B$2),FALSE),0)</f>
        <v>0</v>
      </c>
      <c r="AH7">
        <f t="array" ref="AH7">IFERROR(INDEX('Zusammenführung EU-CH'!$E$2:$BF$241,MATCH('RE-Gen-Mixes in AIB Countries'!$B7&amp;'RE-Gen-Mixes in AIB Countries'!$C7,'Zusammenführung EU-CH'!$B$2:$B$241&amp;'Zusammenführung EU-CH'!$C$2:$C$241,0),MATCH('RE-Gen-Mixes in AIB Countries'!AH$2,'Zusammenführung EU-CH'!$E$1:$BF$1,0))/VLOOKUP($B7,'Total RE-GEN in AIB Countries'!$B$3:$BD$27,COLUMN('RE-Gen-Mixes in AIB Countries'!AH6)-COLUMN('RE-Gen-Mixes in AIB Countries'!$B$2),FALSE),0)</f>
        <v>0</v>
      </c>
      <c r="AI7">
        <f t="array" ref="AI7">IFERROR(INDEX('Zusammenführung EU-CH'!$E$2:$BF$241,MATCH('RE-Gen-Mixes in AIB Countries'!$B7&amp;'RE-Gen-Mixes in AIB Countries'!$C7,'Zusammenführung EU-CH'!$B$2:$B$241&amp;'Zusammenführung EU-CH'!$C$2:$C$241,0),MATCH('RE-Gen-Mixes in AIB Countries'!AI$2,'Zusammenführung EU-CH'!$E$1:$BF$1,0))/VLOOKUP($B7,'Total RE-GEN in AIB Countries'!$B$3:$BD$27,COLUMN('RE-Gen-Mixes in AIB Countries'!AI6)-COLUMN('RE-Gen-Mixes in AIB Countries'!$B$2),FALSE),0)</f>
        <v>0</v>
      </c>
      <c r="AJ7">
        <f t="array" ref="AJ7">IFERROR(INDEX('Zusammenführung EU-CH'!$E$2:$BF$241,MATCH('RE-Gen-Mixes in AIB Countries'!$B7&amp;'RE-Gen-Mixes in AIB Countries'!$C7,'Zusammenführung EU-CH'!$B$2:$B$241&amp;'Zusammenführung EU-CH'!$C$2:$C$241,0),MATCH('RE-Gen-Mixes in AIB Countries'!AJ$2,'Zusammenführung EU-CH'!$E$1:$BF$1,0))/VLOOKUP($B7,'Total RE-GEN in AIB Countries'!$B$3:$BD$27,COLUMN('RE-Gen-Mixes in AIB Countries'!AJ6)-COLUMN('RE-Gen-Mixes in AIB Countries'!$B$2),FALSE),0)</f>
        <v>0</v>
      </c>
      <c r="AK7">
        <f t="array" ref="AK7">IFERROR(INDEX('Zusammenführung EU-CH'!$E$2:$BF$241,MATCH('RE-Gen-Mixes in AIB Countries'!$B7&amp;'RE-Gen-Mixes in AIB Countries'!$C7,'Zusammenführung EU-CH'!$B$2:$B$241&amp;'Zusammenführung EU-CH'!$C$2:$C$241,0),MATCH('RE-Gen-Mixes in AIB Countries'!AK$2,'Zusammenführung EU-CH'!$E$1:$BF$1,0))/VLOOKUP($B7,'Total RE-GEN in AIB Countries'!$B$3:$BD$27,COLUMN('RE-Gen-Mixes in AIB Countries'!AK6)-COLUMN('RE-Gen-Mixes in AIB Countries'!$B$2),FALSE),0)</f>
        <v>0</v>
      </c>
      <c r="AL7">
        <f t="array" ref="AL7">IFERROR(INDEX('Zusammenführung EU-CH'!$E$2:$BF$241,MATCH('RE-Gen-Mixes in AIB Countries'!$B7&amp;'RE-Gen-Mixes in AIB Countries'!$C7,'Zusammenführung EU-CH'!$B$2:$B$241&amp;'Zusammenführung EU-CH'!$C$2:$C$241,0),MATCH('RE-Gen-Mixes in AIB Countries'!AL$2,'Zusammenführung EU-CH'!$E$1:$BF$1,0))/VLOOKUP($B7,'Total RE-GEN in AIB Countries'!$B$3:$BD$27,COLUMN('RE-Gen-Mixes in AIB Countries'!AL6)-COLUMN('RE-Gen-Mixes in AIB Countries'!$B$2),FALSE),0)</f>
        <v>0</v>
      </c>
      <c r="AM7">
        <f t="array" ref="AM7">IFERROR(INDEX('Zusammenführung EU-CH'!$E$2:$BF$241,MATCH('RE-Gen-Mixes in AIB Countries'!$B7&amp;'RE-Gen-Mixes in AIB Countries'!$C7,'Zusammenführung EU-CH'!$B$2:$B$241&amp;'Zusammenführung EU-CH'!$C$2:$C$241,0),MATCH('RE-Gen-Mixes in AIB Countries'!AM$2,'Zusammenführung EU-CH'!$E$1:$BF$1,0))/VLOOKUP($B7,'Total RE-GEN in AIB Countries'!$B$3:$BD$27,COLUMN('RE-Gen-Mixes in AIB Countries'!AM6)-COLUMN('RE-Gen-Mixes in AIB Countries'!$B$2),FALSE),0)</f>
        <v>0</v>
      </c>
      <c r="AN7">
        <f t="array" ref="AN7">IFERROR(INDEX('Zusammenführung EU-CH'!$E$2:$BF$241,MATCH('RE-Gen-Mixes in AIB Countries'!$B7&amp;'RE-Gen-Mixes in AIB Countries'!$C7,'Zusammenführung EU-CH'!$B$2:$B$241&amp;'Zusammenführung EU-CH'!$C$2:$C$241,0),MATCH('RE-Gen-Mixes in AIB Countries'!AN$2,'Zusammenführung EU-CH'!$E$1:$BF$1,0))/VLOOKUP($B7,'Total RE-GEN in AIB Countries'!$B$3:$BD$27,COLUMN('RE-Gen-Mixes in AIB Countries'!AN6)-COLUMN('RE-Gen-Mixes in AIB Countries'!$B$2),FALSE),0)</f>
        <v>0</v>
      </c>
      <c r="AO7">
        <f t="array" ref="AO7">IFERROR(INDEX('Zusammenführung EU-CH'!$E$2:$BF$241,MATCH('RE-Gen-Mixes in AIB Countries'!$B7&amp;'RE-Gen-Mixes in AIB Countries'!$C7,'Zusammenführung EU-CH'!$B$2:$B$241&amp;'Zusammenführung EU-CH'!$C$2:$C$241,0),MATCH('RE-Gen-Mixes in AIB Countries'!AO$2,'Zusammenführung EU-CH'!$E$1:$BF$1,0))/VLOOKUP($B7,'Total RE-GEN in AIB Countries'!$B$3:$BD$27,COLUMN('RE-Gen-Mixes in AIB Countries'!AO6)-COLUMN('RE-Gen-Mixes in AIB Countries'!$B$2),FALSE),0)</f>
        <v>0</v>
      </c>
      <c r="AP7">
        <f t="array" ref="AP7">IFERROR(INDEX('Zusammenführung EU-CH'!$E$2:$BF$241,MATCH('RE-Gen-Mixes in AIB Countries'!$B7&amp;'RE-Gen-Mixes in AIB Countries'!$C7,'Zusammenführung EU-CH'!$B$2:$B$241&amp;'Zusammenführung EU-CH'!$C$2:$C$241,0),MATCH('RE-Gen-Mixes in AIB Countries'!AP$2,'Zusammenführung EU-CH'!$E$1:$BF$1,0))/VLOOKUP($B7,'Total RE-GEN in AIB Countries'!$B$3:$BD$27,COLUMN('RE-Gen-Mixes in AIB Countries'!AP6)-COLUMN('RE-Gen-Mixes in AIB Countries'!$B$2),FALSE),0)</f>
        <v>0</v>
      </c>
      <c r="AQ7">
        <f t="array" ref="AQ7">IFERROR(INDEX('Zusammenführung EU-CH'!$E$2:$BF$241,MATCH('RE-Gen-Mixes in AIB Countries'!$B7&amp;'RE-Gen-Mixes in AIB Countries'!$C7,'Zusammenführung EU-CH'!$B$2:$B$241&amp;'Zusammenführung EU-CH'!$C$2:$C$241,0),MATCH('RE-Gen-Mixes in AIB Countries'!AQ$2,'Zusammenführung EU-CH'!$E$1:$BF$1,0))/VLOOKUP($B7,'Total RE-GEN in AIB Countries'!$B$3:$BD$27,COLUMN('RE-Gen-Mixes in AIB Countries'!AQ6)-COLUMN('RE-Gen-Mixes in AIB Countries'!$B$2),FALSE),0)</f>
        <v>0</v>
      </c>
      <c r="AR7">
        <f t="array" ref="AR7">IFERROR(INDEX('Zusammenführung EU-CH'!$E$2:$BF$241,MATCH('RE-Gen-Mixes in AIB Countries'!$B7&amp;'RE-Gen-Mixes in AIB Countries'!$C7,'Zusammenführung EU-CH'!$B$2:$B$241&amp;'Zusammenführung EU-CH'!$C$2:$C$241,0),MATCH('RE-Gen-Mixes in AIB Countries'!AR$2,'Zusammenführung EU-CH'!$E$1:$BF$1,0))/VLOOKUP($B7,'Total RE-GEN in AIB Countries'!$B$3:$BD$27,COLUMN('RE-Gen-Mixes in AIB Countries'!AR6)-COLUMN('RE-Gen-Mixes in AIB Countries'!$B$2),FALSE),0)</f>
        <v>0</v>
      </c>
      <c r="AS7">
        <f t="array" ref="AS7">IFERROR(INDEX('Zusammenführung EU-CH'!$E$2:$BF$241,MATCH('RE-Gen-Mixes in AIB Countries'!$B7&amp;'RE-Gen-Mixes in AIB Countries'!$C7,'Zusammenführung EU-CH'!$B$2:$B$241&amp;'Zusammenführung EU-CH'!$C$2:$C$241,0),MATCH('RE-Gen-Mixes in AIB Countries'!AS$2,'Zusammenführung EU-CH'!$E$1:$BF$1,0))/VLOOKUP($B7,'Total RE-GEN in AIB Countries'!$B$3:$BD$27,COLUMN('RE-Gen-Mixes in AIB Countries'!AS6)-COLUMN('RE-Gen-Mixes in AIB Countries'!$B$2),FALSE),0)</f>
        <v>0</v>
      </c>
      <c r="AT7">
        <f t="array" ref="AT7">IFERROR(INDEX('Zusammenführung EU-CH'!$E$2:$BF$241,MATCH('RE-Gen-Mixes in AIB Countries'!$B7&amp;'RE-Gen-Mixes in AIB Countries'!$C7,'Zusammenführung EU-CH'!$B$2:$B$241&amp;'Zusammenführung EU-CH'!$C$2:$C$241,0),MATCH('RE-Gen-Mixes in AIB Countries'!AT$2,'Zusammenführung EU-CH'!$E$1:$BF$1,0))/VLOOKUP($B7,'Total RE-GEN in AIB Countries'!$B$3:$BD$27,COLUMN('RE-Gen-Mixes in AIB Countries'!AT6)-COLUMN('RE-Gen-Mixes in AIB Countries'!$B$2),FALSE),0)</f>
        <v>0</v>
      </c>
      <c r="AU7">
        <f t="array" ref="AU7">IFERROR(INDEX('Zusammenführung EU-CH'!$E$2:$BF$241,MATCH('RE-Gen-Mixes in AIB Countries'!$B7&amp;'RE-Gen-Mixes in AIB Countries'!$C7,'Zusammenführung EU-CH'!$B$2:$B$241&amp;'Zusammenführung EU-CH'!$C$2:$C$241,0),MATCH('RE-Gen-Mixes in AIB Countries'!AU$2,'Zusammenführung EU-CH'!$E$1:$BF$1,0))/VLOOKUP($B7,'Total RE-GEN in AIB Countries'!$B$3:$BD$27,COLUMN('RE-Gen-Mixes in AIB Countries'!AU6)-COLUMN('RE-Gen-Mixes in AIB Countries'!$B$2),FALSE),0)</f>
        <v>0</v>
      </c>
      <c r="AV7">
        <f t="array" ref="AV7">IFERROR(INDEX('Zusammenführung EU-CH'!$E$2:$BF$241,MATCH('RE-Gen-Mixes in AIB Countries'!$B7&amp;'RE-Gen-Mixes in AIB Countries'!$C7,'Zusammenführung EU-CH'!$B$2:$B$241&amp;'Zusammenführung EU-CH'!$C$2:$C$241,0),MATCH('RE-Gen-Mixes in AIB Countries'!AV$2,'Zusammenführung EU-CH'!$E$1:$BF$1,0))/VLOOKUP($B7,'Total RE-GEN in AIB Countries'!$B$3:$BD$27,COLUMN('RE-Gen-Mixes in AIB Countries'!AV6)-COLUMN('RE-Gen-Mixes in AIB Countries'!$B$2),FALSE),0)</f>
        <v>0</v>
      </c>
      <c r="AW7">
        <f t="array" ref="AW7">IFERROR(INDEX('Zusammenführung EU-CH'!$E$2:$BF$241,MATCH('RE-Gen-Mixes in AIB Countries'!$B7&amp;'RE-Gen-Mixes in AIB Countries'!$C7,'Zusammenführung EU-CH'!$B$2:$B$241&amp;'Zusammenführung EU-CH'!$C$2:$C$241,0),MATCH('RE-Gen-Mixes in AIB Countries'!AW$2,'Zusammenführung EU-CH'!$E$1:$BF$1,0))/VLOOKUP($B7,'Total RE-GEN in AIB Countries'!$B$3:$BD$27,COLUMN('RE-Gen-Mixes in AIB Countries'!AW6)-COLUMN('RE-Gen-Mixes in AIB Countries'!$B$2),FALSE),0)</f>
        <v>0</v>
      </c>
      <c r="AX7">
        <f t="array" ref="AX7">IFERROR(INDEX('Zusammenführung EU-CH'!$E$2:$BF$241,MATCH('RE-Gen-Mixes in AIB Countries'!$B7&amp;'RE-Gen-Mixes in AIB Countries'!$C7,'Zusammenführung EU-CH'!$B$2:$B$241&amp;'Zusammenführung EU-CH'!$C$2:$C$241,0),MATCH('RE-Gen-Mixes in AIB Countries'!AX$2,'Zusammenführung EU-CH'!$E$1:$BF$1,0))/VLOOKUP($B7,'Total RE-GEN in AIB Countries'!$B$3:$BD$27,COLUMN('RE-Gen-Mixes in AIB Countries'!AX6)-COLUMN('RE-Gen-Mixes in AIB Countries'!$B$2),FALSE),0)</f>
        <v>0</v>
      </c>
      <c r="AY7">
        <f t="array" ref="AY7">IFERROR(INDEX('Zusammenführung EU-CH'!$E$2:$BF$241,MATCH('RE-Gen-Mixes in AIB Countries'!$B7&amp;'RE-Gen-Mixes in AIB Countries'!$C7,'Zusammenführung EU-CH'!$B$2:$B$241&amp;'Zusammenführung EU-CH'!$C$2:$C$241,0),MATCH('RE-Gen-Mixes in AIB Countries'!AY$2,'Zusammenführung EU-CH'!$E$1:$BF$1,0))/VLOOKUP($B7,'Total RE-GEN in AIB Countries'!$B$3:$BD$27,COLUMN('RE-Gen-Mixes in AIB Countries'!AY6)-COLUMN('RE-Gen-Mixes in AIB Countries'!$B$2),FALSE),0)</f>
        <v>0</v>
      </c>
      <c r="AZ7">
        <f t="array" ref="AZ7">IFERROR(INDEX('Zusammenführung EU-CH'!$E$2:$BF$241,MATCH('RE-Gen-Mixes in AIB Countries'!$B7&amp;'RE-Gen-Mixes in AIB Countries'!$C7,'Zusammenführung EU-CH'!$B$2:$B$241&amp;'Zusammenführung EU-CH'!$C$2:$C$241,0),MATCH('RE-Gen-Mixes in AIB Countries'!AZ$2,'Zusammenführung EU-CH'!$E$1:$BF$1,0))/VLOOKUP($B7,'Total RE-GEN in AIB Countries'!$B$3:$BD$27,COLUMN('RE-Gen-Mixes in AIB Countries'!AZ6)-COLUMN('RE-Gen-Mixes in AIB Countries'!$B$2),FALSE),0)</f>
        <v>0</v>
      </c>
      <c r="BA7">
        <f t="array" ref="BA7">IFERROR(INDEX('Zusammenführung EU-CH'!$E$2:$BF$241,MATCH('RE-Gen-Mixes in AIB Countries'!$B7&amp;'RE-Gen-Mixes in AIB Countries'!$C7,'Zusammenführung EU-CH'!$B$2:$B$241&amp;'Zusammenführung EU-CH'!$C$2:$C$241,0),MATCH('RE-Gen-Mixes in AIB Countries'!BA$2,'Zusammenführung EU-CH'!$E$1:$BF$1,0))/VLOOKUP($B7,'Total RE-GEN in AIB Countries'!$B$3:$BD$27,COLUMN('RE-Gen-Mixes in AIB Countries'!BA6)-COLUMN('RE-Gen-Mixes in AIB Countries'!$B$2),FALSE),0)</f>
        <v>0</v>
      </c>
      <c r="BB7">
        <f t="array" ref="BB7">IFERROR(INDEX('Zusammenführung EU-CH'!$E$2:$BF$241,MATCH('RE-Gen-Mixes in AIB Countries'!$B7&amp;'RE-Gen-Mixes in AIB Countries'!$C7,'Zusammenführung EU-CH'!$B$2:$B$241&amp;'Zusammenführung EU-CH'!$C$2:$C$241,0),MATCH('RE-Gen-Mixes in AIB Countries'!BB$2,'Zusammenführung EU-CH'!$E$1:$BF$1,0))/VLOOKUP($B7,'Total RE-GEN in AIB Countries'!$B$3:$BD$27,COLUMN('RE-Gen-Mixes in AIB Countries'!BB6)-COLUMN('RE-Gen-Mixes in AIB Countries'!$B$2),FALSE),0)</f>
        <v>0</v>
      </c>
      <c r="BC7">
        <f t="array" ref="BC7">IFERROR(INDEX('Zusammenführung EU-CH'!$E$2:$BF$241,MATCH('RE-Gen-Mixes in AIB Countries'!$B7&amp;'RE-Gen-Mixes in AIB Countries'!$C7,'Zusammenführung EU-CH'!$B$2:$B$241&amp;'Zusammenführung EU-CH'!$C$2:$C$241,0),MATCH('RE-Gen-Mixes in AIB Countries'!BC$2,'Zusammenführung EU-CH'!$E$1:$BF$1,0))/VLOOKUP($B7,'Total RE-GEN in AIB Countries'!$B$3:$BD$27,COLUMN('RE-Gen-Mixes in AIB Countries'!BC6)-COLUMN('RE-Gen-Mixes in AIB Countries'!$B$2),FALSE),0)</f>
        <v>0</v>
      </c>
      <c r="BD7">
        <f t="array" ref="BD7">IFERROR(INDEX('Zusammenführung EU-CH'!$E$2:$BF$241,MATCH('RE-Gen-Mixes in AIB Countries'!$B7&amp;'RE-Gen-Mixes in AIB Countries'!$C7,'Zusammenführung EU-CH'!$B$2:$B$241&amp;'Zusammenführung EU-CH'!$C$2:$C$241,0),MATCH('RE-Gen-Mixes in AIB Countries'!BD$2,'Zusammenführung EU-CH'!$E$1:$BF$1,0))/VLOOKUP($B7,'Total RE-GEN in AIB Countries'!$B$3:$BD$27,COLUMN('RE-Gen-Mixes in AIB Countries'!BD6)-COLUMN('RE-Gen-Mixes in AIB Countries'!$B$2),FALSE),0)</f>
        <v>0</v>
      </c>
      <c r="BE7">
        <f t="array" ref="BE7">IFERROR(INDEX('Zusammenführung EU-CH'!$E$2:$BF$241,MATCH('RE-Gen-Mixes in AIB Countries'!$B7&amp;'RE-Gen-Mixes in AIB Countries'!$C7,'Zusammenführung EU-CH'!$B$2:$B$241&amp;'Zusammenführung EU-CH'!$C$2:$C$241,0),MATCH('RE-Gen-Mixes in AIB Countries'!BE$2,'Zusammenführung EU-CH'!$E$1:$BF$1,0))/VLOOKUP($B7,'Total RE-GEN in AIB Countries'!$B$3:$BD$27,COLUMN('RE-Gen-Mixes in AIB Countries'!BE6)-COLUMN('RE-Gen-Mixes in AIB Countries'!$B$2),FALSE),0)</f>
        <v>0</v>
      </c>
      <c r="BF7">
        <f t="shared" si="0"/>
        <v>0</v>
      </c>
    </row>
    <row r="8" spans="1:58" x14ac:dyDescent="0.35">
      <c r="A8" s="8" t="s">
        <v>11</v>
      </c>
      <c r="B8" s="4" t="s">
        <v>466</v>
      </c>
      <c r="C8" s="4" t="s">
        <v>10</v>
      </c>
      <c r="D8">
        <f t="array" ref="D8">IFERROR(INDEX('Zusammenführung EU-CH'!$E$2:$BF$241,MATCH('RE-Gen-Mixes in AIB Countries'!$B8&amp;'RE-Gen-Mixes in AIB Countries'!$C8,'Zusammenführung EU-CH'!$B$2:$B$241&amp;'Zusammenführung EU-CH'!$C$2:$C$241,0),MATCH('RE-Gen-Mixes in AIB Countries'!D$2,'Zusammenführung EU-CH'!$E$1:$BF$1,0))/VLOOKUP($B8,'Total RE-GEN in AIB Countries'!$B$3:$BD$27,COLUMN('RE-Gen-Mixes in AIB Countries'!D7)-COLUMN('RE-Gen-Mixes in AIB Countries'!$B$2),FALSE),0)</f>
        <v>0.15780998389694043</v>
      </c>
      <c r="E8">
        <f t="array" ref="E8">IFERROR(INDEX('Zusammenführung EU-CH'!$E$2:$BF$241,MATCH('RE-Gen-Mixes in AIB Countries'!$B8&amp;'RE-Gen-Mixes in AIB Countries'!$C8,'Zusammenführung EU-CH'!$B$2:$B$241&amp;'Zusammenführung EU-CH'!$C$2:$C$241,0),MATCH('RE-Gen-Mixes in AIB Countries'!E$2,'Zusammenführung EU-CH'!$E$1:$BF$1,0))/VLOOKUP($B8,'Total RE-GEN in AIB Countries'!$B$3:$BD$27,COLUMN('RE-Gen-Mixes in AIB Countries'!E7)-COLUMN('RE-Gen-Mixes in AIB Countries'!$B$2),FALSE),0)</f>
        <v>0.18024470307370935</v>
      </c>
      <c r="F8">
        <f t="array" ref="F8">IFERROR(INDEX('Zusammenführung EU-CH'!$E$2:$BF$241,MATCH('RE-Gen-Mixes in AIB Countries'!$B8&amp;'RE-Gen-Mixes in AIB Countries'!$C8,'Zusammenführung EU-CH'!$B$2:$B$241&amp;'Zusammenführung EU-CH'!$C$2:$C$241,0),MATCH('RE-Gen-Mixes in AIB Countries'!F$2,'Zusammenführung EU-CH'!$E$1:$BF$1,0))/VLOOKUP($B8,'Total RE-GEN in AIB Countries'!$B$3:$BD$27,COLUMN('RE-Gen-Mixes in AIB Countries'!F7)-COLUMN('RE-Gen-Mixes in AIB Countries'!$B$2),FALSE),0)</f>
        <v>0.16907078161690708</v>
      </c>
      <c r="G8">
        <f t="array" ref="G8">IFERROR(INDEX('Zusammenführung EU-CH'!$E$2:$BF$241,MATCH('RE-Gen-Mixes in AIB Countries'!$B8&amp;'RE-Gen-Mixes in AIB Countries'!$C8,'Zusammenführung EU-CH'!$B$2:$B$241&amp;'Zusammenführung EU-CH'!$C$2:$C$241,0),MATCH('RE-Gen-Mixes in AIB Countries'!G$2,'Zusammenführung EU-CH'!$E$1:$BF$1,0))/VLOOKUP($B8,'Total RE-GEN in AIB Countries'!$B$3:$BD$27,COLUMN('RE-Gen-Mixes in AIB Countries'!G7)-COLUMN('RE-Gen-Mixes in AIB Countries'!$B$2),FALSE),0)</f>
        <v>0.13734392735527809</v>
      </c>
      <c r="H8">
        <f t="array" ref="H8">IFERROR(INDEX('Zusammenführung EU-CH'!$E$2:$BF$241,MATCH('RE-Gen-Mixes in AIB Countries'!$B8&amp;'RE-Gen-Mixes in AIB Countries'!$C8,'Zusammenführung EU-CH'!$B$2:$B$241&amp;'Zusammenführung EU-CH'!$C$2:$C$241,0),MATCH('RE-Gen-Mixes in AIB Countries'!H$2,'Zusammenführung EU-CH'!$E$1:$BF$1,0))/VLOOKUP($B8,'Total RE-GEN in AIB Countries'!$B$3:$BD$27,COLUMN('RE-Gen-Mixes in AIB Countries'!H7)-COLUMN('RE-Gen-Mixes in AIB Countries'!$B$2),FALSE),0)</f>
        <v>0.11524864482677351</v>
      </c>
      <c r="I8">
        <f t="array" ref="I8">IFERROR(INDEX('Zusammenführung EU-CH'!$E$2:$BF$241,MATCH('RE-Gen-Mixes in AIB Countries'!$B8&amp;'RE-Gen-Mixes in AIB Countries'!$C8,'Zusammenführung EU-CH'!$B$2:$B$241&amp;'Zusammenführung EU-CH'!$C$2:$C$241,0),MATCH('RE-Gen-Mixes in AIB Countries'!I$2,'Zusammenführung EU-CH'!$E$1:$BF$1,0))/VLOOKUP($B8,'Total RE-GEN in AIB Countries'!$B$3:$BD$27,COLUMN('RE-Gen-Mixes in AIB Countries'!I7)-COLUMN('RE-Gen-Mixes in AIB Countries'!$B$2),FALSE),0)</f>
        <v>4.5435333896872356E-2</v>
      </c>
      <c r="J8">
        <f t="array" ref="J8">IFERROR(INDEX('Zusammenführung EU-CH'!$E$2:$BF$241,MATCH('RE-Gen-Mixes in AIB Countries'!$B8&amp;'RE-Gen-Mixes in AIB Countries'!$C8,'Zusammenführung EU-CH'!$B$2:$B$241&amp;'Zusammenführung EU-CH'!$C$2:$C$241,0),MATCH('RE-Gen-Mixes in AIB Countries'!J$2,'Zusammenführung EU-CH'!$E$1:$BF$1,0))/VLOOKUP($B8,'Total RE-GEN in AIB Countries'!$B$3:$BD$27,COLUMN('RE-Gen-Mixes in AIB Countries'!J7)-COLUMN('RE-Gen-Mixes in AIB Countries'!$B$2),FALSE),0)</f>
        <v>7.5319851423854722E-2</v>
      </c>
      <c r="K8">
        <f t="array" ref="K8">IFERROR(INDEX('Zusammenführung EU-CH'!$E$2:$BF$241,MATCH('RE-Gen-Mixes in AIB Countries'!$B8&amp;'RE-Gen-Mixes in AIB Countries'!$C8,'Zusammenführung EU-CH'!$B$2:$B$241&amp;'Zusammenführung EU-CH'!$C$2:$C$241,0),MATCH('RE-Gen-Mixes in AIB Countries'!K$2,'Zusammenführung EU-CH'!$E$1:$BF$1,0))/VLOOKUP($B8,'Total RE-GEN in AIB Countries'!$B$3:$BD$27,COLUMN('RE-Gen-Mixes in AIB Countries'!K7)-COLUMN('RE-Gen-Mixes in AIB Countries'!$B$2),FALSE),0)</f>
        <v>7.7529862519720535E-2</v>
      </c>
      <c r="L8">
        <f t="array" ref="L8">IFERROR(INDEX('Zusammenführung EU-CH'!$E$2:$BF$241,MATCH('RE-Gen-Mixes in AIB Countries'!$B8&amp;'RE-Gen-Mixes in AIB Countries'!$C8,'Zusammenführung EU-CH'!$B$2:$B$241&amp;'Zusammenführung EU-CH'!$C$2:$C$241,0),MATCH('RE-Gen-Mixes in AIB Countries'!L$2,'Zusammenführung EU-CH'!$E$1:$BF$1,0))/VLOOKUP($B8,'Total RE-GEN in AIB Countries'!$B$3:$BD$27,COLUMN('RE-Gen-Mixes in AIB Countries'!L7)-COLUMN('RE-Gen-Mixes in AIB Countries'!$B$2),FALSE),0)</f>
        <v>6.4390536088649294E-2</v>
      </c>
      <c r="M8">
        <f t="array" ref="M8">IFERROR(INDEX('Zusammenführung EU-CH'!$E$2:$BF$241,MATCH('RE-Gen-Mixes in AIB Countries'!$B8&amp;'RE-Gen-Mixes in AIB Countries'!$C8,'Zusammenführung EU-CH'!$B$2:$B$241&amp;'Zusammenführung EU-CH'!$C$2:$C$241,0),MATCH('RE-Gen-Mixes in AIB Countries'!M$2,'Zusammenführung EU-CH'!$E$1:$BF$1,0))/VLOOKUP($B8,'Total RE-GEN in AIB Countries'!$B$3:$BD$27,COLUMN('RE-Gen-Mixes in AIB Countries'!M7)-COLUMN('RE-Gen-Mixes in AIB Countries'!$B$2),FALSE),0)</f>
        <v>0.14200813262433531</v>
      </c>
      <c r="N8">
        <f t="array" ref="N8">IFERROR(INDEX('Zusammenführung EU-CH'!$E$2:$BF$241,MATCH('RE-Gen-Mixes in AIB Countries'!$B8&amp;'RE-Gen-Mixes in AIB Countries'!$C8,'Zusammenführung EU-CH'!$B$2:$B$241&amp;'Zusammenführung EU-CH'!$C$2:$C$241,0),MATCH('RE-Gen-Mixes in AIB Countries'!N$2,'Zusammenführung EU-CH'!$E$1:$BF$1,0))/VLOOKUP($B8,'Total RE-GEN in AIB Countries'!$B$3:$BD$27,COLUMN('RE-Gen-Mixes in AIB Countries'!N7)-COLUMN('RE-Gen-Mixes in AIB Countries'!$B$2),FALSE),0)</f>
        <v>0.18029681086201452</v>
      </c>
      <c r="O8">
        <f t="array" ref="O8">IFERROR(INDEX('Zusammenführung EU-CH'!$E$2:$BF$241,MATCH('RE-Gen-Mixes in AIB Countries'!$B8&amp;'RE-Gen-Mixes in AIB Countries'!$C8,'Zusammenführung EU-CH'!$B$2:$B$241&amp;'Zusammenführung EU-CH'!$C$2:$C$241,0),MATCH('RE-Gen-Mixes in AIB Countries'!O$2,'Zusammenführung EU-CH'!$E$1:$BF$1,0))/VLOOKUP($B8,'Total RE-GEN in AIB Countries'!$B$3:$BD$27,COLUMN('RE-Gen-Mixes in AIB Countries'!O7)-COLUMN('RE-Gen-Mixes in AIB Countries'!$B$2),FALSE),0)</f>
        <v>0.1692769076974342</v>
      </c>
      <c r="P8">
        <f t="array" ref="P8">IFERROR(INDEX('Zusammenführung EU-CH'!$E$2:$BF$241,MATCH('RE-Gen-Mixes in AIB Countries'!$B8&amp;'RE-Gen-Mixes in AIB Countries'!$C8,'Zusammenführung EU-CH'!$B$2:$B$241&amp;'Zusammenführung EU-CH'!$C$2:$C$241,0),MATCH('RE-Gen-Mixes in AIB Countries'!P$2,'Zusammenführung EU-CH'!$E$1:$BF$1,0))/VLOOKUP($B8,'Total RE-GEN in AIB Countries'!$B$3:$BD$27,COLUMN('RE-Gen-Mixes in AIB Countries'!P7)-COLUMN('RE-Gen-Mixes in AIB Countries'!$B$2),FALSE),0)</f>
        <v>0.19489325658493933</v>
      </c>
      <c r="Q8">
        <f t="array" ref="Q8">IFERROR(INDEX('Zusammenführung EU-CH'!$E$2:$BF$241,MATCH('RE-Gen-Mixes in AIB Countries'!$B8&amp;'RE-Gen-Mixes in AIB Countries'!$C8,'Zusammenführung EU-CH'!$B$2:$B$241&amp;'Zusammenführung EU-CH'!$C$2:$C$241,0),MATCH('RE-Gen-Mixes in AIB Countries'!Q$2,'Zusammenführung EU-CH'!$E$1:$BF$1,0))/VLOOKUP($B8,'Total RE-GEN in AIB Countries'!$B$3:$BD$27,COLUMN('RE-Gen-Mixes in AIB Countries'!Q7)-COLUMN('RE-Gen-Mixes in AIB Countries'!$B$2),FALSE),0)</f>
        <v>0.16206116209374546</v>
      </c>
      <c r="R8">
        <f t="array" ref="R8">IFERROR(INDEX('Zusammenführung EU-CH'!$E$2:$BF$241,MATCH('RE-Gen-Mixes in AIB Countries'!$B8&amp;'RE-Gen-Mixes in AIB Countries'!$C8,'Zusammenführung EU-CH'!$B$2:$B$241&amp;'Zusammenführung EU-CH'!$C$2:$C$241,0),MATCH('RE-Gen-Mixes in AIB Countries'!R$2,'Zusammenführung EU-CH'!$E$1:$BF$1,0))/VLOOKUP($B8,'Total RE-GEN in AIB Countries'!$B$3:$BD$27,COLUMN('RE-Gen-Mixes in AIB Countries'!R7)-COLUMN('RE-Gen-Mixes in AIB Countries'!$B$2),FALSE),0)</f>
        <v>0.16011173004648269</v>
      </c>
      <c r="S8">
        <f t="array" ref="S8">IFERROR(INDEX('Zusammenführung EU-CH'!$E$2:$BF$241,MATCH('RE-Gen-Mixes in AIB Countries'!$B8&amp;'RE-Gen-Mixes in AIB Countries'!$C8,'Zusammenführung EU-CH'!$B$2:$B$241&amp;'Zusammenführung EU-CH'!$C$2:$C$241,0),MATCH('RE-Gen-Mixes in AIB Countries'!S$2,'Zusammenführung EU-CH'!$E$1:$BF$1,0))/VLOOKUP($B8,'Total RE-GEN in AIB Countries'!$B$3:$BD$27,COLUMN('RE-Gen-Mixes in AIB Countries'!S7)-COLUMN('RE-Gen-Mixes in AIB Countries'!$B$2),FALSE),0)</f>
        <v>0.18293694069128999</v>
      </c>
      <c r="T8">
        <f t="array" ref="T8">IFERROR(INDEX('Zusammenführung EU-CH'!$E$2:$BF$241,MATCH('RE-Gen-Mixes in AIB Countries'!$B8&amp;'RE-Gen-Mixes in AIB Countries'!$C8,'Zusammenführung EU-CH'!$B$2:$B$241&amp;'Zusammenführung EU-CH'!$C$2:$C$241,0),MATCH('RE-Gen-Mixes in AIB Countries'!T$2,'Zusammenführung EU-CH'!$E$1:$BF$1,0))/VLOOKUP($B8,'Total RE-GEN in AIB Countries'!$B$3:$BD$27,COLUMN('RE-Gen-Mixes in AIB Countries'!T7)-COLUMN('RE-Gen-Mixes in AIB Countries'!$B$2),FALSE),0)</f>
        <v>0.10830536381128618</v>
      </c>
      <c r="U8">
        <f t="array" ref="U8">IFERROR(INDEX('Zusammenführung EU-CH'!$E$2:$BF$241,MATCH('RE-Gen-Mixes in AIB Countries'!$B8&amp;'RE-Gen-Mixes in AIB Countries'!$C8,'Zusammenführung EU-CH'!$B$2:$B$241&amp;'Zusammenführung EU-CH'!$C$2:$C$241,0),MATCH('RE-Gen-Mixes in AIB Countries'!U$2,'Zusammenführung EU-CH'!$E$1:$BF$1,0))/VLOOKUP($B8,'Total RE-GEN in AIB Countries'!$B$3:$BD$27,COLUMN('RE-Gen-Mixes in AIB Countries'!U7)-COLUMN('RE-Gen-Mixes in AIB Countries'!$B$2),FALSE),0)</f>
        <v>0.1057882395749543</v>
      </c>
      <c r="V8">
        <f t="array" ref="V8">IFERROR(INDEX('Zusammenführung EU-CH'!$E$2:$BF$241,MATCH('RE-Gen-Mixes in AIB Countries'!$B8&amp;'RE-Gen-Mixes in AIB Countries'!$C8,'Zusammenführung EU-CH'!$B$2:$B$241&amp;'Zusammenführung EU-CH'!$C$2:$C$241,0),MATCH('RE-Gen-Mixes in AIB Countries'!V$2,'Zusammenführung EU-CH'!$E$1:$BF$1,0))/VLOOKUP($B8,'Total RE-GEN in AIB Countries'!$B$3:$BD$27,COLUMN('RE-Gen-Mixes in AIB Countries'!V7)-COLUMN('RE-Gen-Mixes in AIB Countries'!$B$2),FALSE),0)</f>
        <v>9.5656835599283507E-2</v>
      </c>
      <c r="W8">
        <f t="array" ref="W8">IFERROR(INDEX('Zusammenführung EU-CH'!$E$2:$BF$241,MATCH('RE-Gen-Mixes in AIB Countries'!$B8&amp;'RE-Gen-Mixes in AIB Countries'!$C8,'Zusammenführung EU-CH'!$B$2:$B$241&amp;'Zusammenführung EU-CH'!$C$2:$C$241,0),MATCH('RE-Gen-Mixes in AIB Countries'!W$2,'Zusammenführung EU-CH'!$E$1:$BF$1,0))/VLOOKUP($B8,'Total RE-GEN in AIB Countries'!$B$3:$BD$27,COLUMN('RE-Gen-Mixes in AIB Countries'!W7)-COLUMN('RE-Gen-Mixes in AIB Countries'!$B$2),FALSE),0)</f>
        <v>8.0591756840348097E-2</v>
      </c>
      <c r="X8">
        <f t="array" ref="X8">IFERROR(INDEX('Zusammenführung EU-CH'!$E$2:$BF$241,MATCH('RE-Gen-Mixes in AIB Countries'!$B8&amp;'RE-Gen-Mixes in AIB Countries'!$C8,'Zusammenführung EU-CH'!$B$2:$B$241&amp;'Zusammenführung EU-CH'!$C$2:$C$241,0),MATCH('RE-Gen-Mixes in AIB Countries'!X$2,'Zusammenführung EU-CH'!$E$1:$BF$1,0))/VLOOKUP($B8,'Total RE-GEN in AIB Countries'!$B$3:$BD$27,COLUMN('RE-Gen-Mixes in AIB Countries'!X7)-COLUMN('RE-Gen-Mixes in AIB Countries'!$B$2),FALSE),0)</f>
        <v>0.11383343476642567</v>
      </c>
      <c r="Y8">
        <f t="array" ref="Y8">IFERROR(INDEX('Zusammenführung EU-CH'!$E$2:$BF$241,MATCH('RE-Gen-Mixes in AIB Countries'!$B8&amp;'RE-Gen-Mixes in AIB Countries'!$C8,'Zusammenführung EU-CH'!$B$2:$B$241&amp;'Zusammenführung EU-CH'!$C$2:$C$241,0),MATCH('RE-Gen-Mixes in AIB Countries'!Y$2,'Zusammenführung EU-CH'!$E$1:$BF$1,0))/VLOOKUP($B8,'Total RE-GEN in AIB Countries'!$B$3:$BD$27,COLUMN('RE-Gen-Mixes in AIB Countries'!Y7)-COLUMN('RE-Gen-Mixes in AIB Countries'!$B$2),FALSE),0)</f>
        <v>0.16454949110208228</v>
      </c>
      <c r="Z8">
        <f t="array" ref="Z8">IFERROR(INDEX('Zusammenführung EU-CH'!$E$2:$BF$241,MATCH('RE-Gen-Mixes in AIB Countries'!$B8&amp;'RE-Gen-Mixes in AIB Countries'!$C8,'Zusammenführung EU-CH'!$B$2:$B$241&amp;'Zusammenführung EU-CH'!$C$2:$C$241,0),MATCH('RE-Gen-Mixes in AIB Countries'!Z$2,'Zusammenführung EU-CH'!$E$1:$BF$1,0))/VLOOKUP($B8,'Total RE-GEN in AIB Countries'!$B$3:$BD$27,COLUMN('RE-Gen-Mixes in AIB Countries'!Z7)-COLUMN('RE-Gen-Mixes in AIB Countries'!$B$2),FALSE),0)</f>
        <v>0.14042955680572869</v>
      </c>
      <c r="AA8">
        <f t="array" ref="AA8">IFERROR(INDEX('Zusammenführung EU-CH'!$E$2:$BF$241,MATCH('RE-Gen-Mixes in AIB Countries'!$B8&amp;'RE-Gen-Mixes in AIB Countries'!$C8,'Zusammenführung EU-CH'!$B$2:$B$241&amp;'Zusammenführung EU-CH'!$C$2:$C$241,0),MATCH('RE-Gen-Mixes in AIB Countries'!AA$2,'Zusammenführung EU-CH'!$E$1:$BF$1,0))/VLOOKUP($B8,'Total RE-GEN in AIB Countries'!$B$3:$BD$27,COLUMN('RE-Gen-Mixes in AIB Countries'!AA7)-COLUMN('RE-Gen-Mixes in AIB Countries'!$B$2),FALSE),0)</f>
        <v>0.19620249411763491</v>
      </c>
      <c r="AB8">
        <f t="array" ref="AB8">IFERROR(INDEX('Zusammenführung EU-CH'!$E$2:$BF$241,MATCH('RE-Gen-Mixes in AIB Countries'!$B8&amp;'RE-Gen-Mixes in AIB Countries'!$C8,'Zusammenführung EU-CH'!$B$2:$B$241&amp;'Zusammenführung EU-CH'!$C$2:$C$241,0),MATCH('RE-Gen-Mixes in AIB Countries'!AB$2,'Zusammenführung EU-CH'!$E$1:$BF$1,0))/VLOOKUP($B8,'Total RE-GEN in AIB Countries'!$B$3:$BD$27,COLUMN('RE-Gen-Mixes in AIB Countries'!AB7)-COLUMN('RE-Gen-Mixes in AIB Countries'!$B$2),FALSE),0)</f>
        <v>0.12943340368666315</v>
      </c>
      <c r="AC8">
        <f t="array" ref="AC8">IFERROR(INDEX('Zusammenführung EU-CH'!$E$2:$BF$241,MATCH('RE-Gen-Mixes in AIB Countries'!$B8&amp;'RE-Gen-Mixes in AIB Countries'!$C8,'Zusammenführung EU-CH'!$B$2:$B$241&amp;'Zusammenführung EU-CH'!$C$2:$C$241,0),MATCH('RE-Gen-Mixes in AIB Countries'!AC$2,'Zusammenführung EU-CH'!$E$1:$BF$1,0))/VLOOKUP($B8,'Total RE-GEN in AIB Countries'!$B$3:$BD$27,COLUMN('RE-Gen-Mixes in AIB Countries'!AC7)-COLUMN('RE-Gen-Mixes in AIB Countries'!$B$2),FALSE),0)</f>
        <v>0.1203403496666977</v>
      </c>
      <c r="AD8">
        <f t="array" ref="AD8">IFERROR(INDEX('Zusammenführung EU-CH'!$E$2:$BF$241,MATCH('RE-Gen-Mixes in AIB Countries'!$B8&amp;'RE-Gen-Mixes in AIB Countries'!$C8,'Zusammenführung EU-CH'!$B$2:$B$241&amp;'Zusammenführung EU-CH'!$C$2:$C$241,0),MATCH('RE-Gen-Mixes in AIB Countries'!AD$2,'Zusammenführung EU-CH'!$E$1:$BF$1,0))/VLOOKUP($B8,'Total RE-GEN in AIB Countries'!$B$3:$BD$27,COLUMN('RE-Gen-Mixes in AIB Countries'!AD7)-COLUMN('RE-Gen-Mixes in AIB Countries'!$B$2),FALSE),0)</f>
        <v>0.15294723744978195</v>
      </c>
      <c r="AE8">
        <f t="array" ref="AE8">IFERROR(INDEX('Zusammenführung EU-CH'!$E$2:$BF$241,MATCH('RE-Gen-Mixes in AIB Countries'!$B8&amp;'RE-Gen-Mixes in AIB Countries'!$C8,'Zusammenführung EU-CH'!$B$2:$B$241&amp;'Zusammenführung EU-CH'!$C$2:$C$241,0),MATCH('RE-Gen-Mixes in AIB Countries'!AE$2,'Zusammenführung EU-CH'!$E$1:$BF$1,0))/VLOOKUP($B8,'Total RE-GEN in AIB Countries'!$B$3:$BD$27,COLUMN('RE-Gen-Mixes in AIB Countries'!AE7)-COLUMN('RE-Gen-Mixes in AIB Countries'!$B$2),FALSE),0)</f>
        <v>0.13704940807461785</v>
      </c>
      <c r="AF8">
        <f t="array" ref="AF8">IFERROR(INDEX('Zusammenführung EU-CH'!$E$2:$BF$241,MATCH('RE-Gen-Mixes in AIB Countries'!$B8&amp;'RE-Gen-Mixes in AIB Countries'!$C8,'Zusammenführung EU-CH'!$B$2:$B$241&amp;'Zusammenführung EU-CH'!$C$2:$C$241,0),MATCH('RE-Gen-Mixes in AIB Countries'!AF$2,'Zusammenführung EU-CH'!$E$1:$BF$1,0))/VLOOKUP($B8,'Total RE-GEN in AIB Countries'!$B$3:$BD$27,COLUMN('RE-Gen-Mixes in AIB Countries'!AF7)-COLUMN('RE-Gen-Mixes in AIB Countries'!$B$2),FALSE),0)</f>
        <v>6.0746194290073573E-2</v>
      </c>
      <c r="AG8">
        <f t="array" ref="AG8">IFERROR(INDEX('Zusammenführung EU-CH'!$E$2:$BF$241,MATCH('RE-Gen-Mixes in AIB Countries'!$B8&amp;'RE-Gen-Mixes in AIB Countries'!$C8,'Zusammenführung EU-CH'!$B$2:$B$241&amp;'Zusammenführung EU-CH'!$C$2:$C$241,0),MATCH('RE-Gen-Mixes in AIB Countries'!AG$2,'Zusammenführung EU-CH'!$E$1:$BF$1,0))/VLOOKUP($B8,'Total RE-GEN in AIB Countries'!$B$3:$BD$27,COLUMN('RE-Gen-Mixes in AIB Countries'!AG7)-COLUMN('RE-Gen-Mixes in AIB Countries'!$B$2),FALSE),0)</f>
        <v>0.10007503169214614</v>
      </c>
      <c r="AH8">
        <f t="array" ref="AH8">IFERROR(INDEX('Zusammenführung EU-CH'!$E$2:$BF$241,MATCH('RE-Gen-Mixes in AIB Countries'!$B8&amp;'RE-Gen-Mixes in AIB Countries'!$C8,'Zusammenführung EU-CH'!$B$2:$B$241&amp;'Zusammenführung EU-CH'!$C$2:$C$241,0),MATCH('RE-Gen-Mixes in AIB Countries'!AH$2,'Zusammenführung EU-CH'!$E$1:$BF$1,0))/VLOOKUP($B8,'Total RE-GEN in AIB Countries'!$B$3:$BD$27,COLUMN('RE-Gen-Mixes in AIB Countries'!AH7)-COLUMN('RE-Gen-Mixes in AIB Countries'!$B$2),FALSE),0)</f>
        <v>9.9495852046031993E-2</v>
      </c>
      <c r="AI8">
        <f t="array" ref="AI8">IFERROR(INDEX('Zusammenführung EU-CH'!$E$2:$BF$241,MATCH('RE-Gen-Mixes in AIB Countries'!$B8&amp;'RE-Gen-Mixes in AIB Countries'!$C8,'Zusammenführung EU-CH'!$B$2:$B$241&amp;'Zusammenführung EU-CH'!$C$2:$C$241,0),MATCH('RE-Gen-Mixes in AIB Countries'!AI$2,'Zusammenführung EU-CH'!$E$1:$BF$1,0))/VLOOKUP($B8,'Total RE-GEN in AIB Countries'!$B$3:$BD$27,COLUMN('RE-Gen-Mixes in AIB Countries'!AI7)-COLUMN('RE-Gen-Mixes in AIB Countries'!$B$2),FALSE),0)</f>
        <v>9.3860333765808809E-2</v>
      </c>
      <c r="AJ8">
        <f t="array" ref="AJ8">IFERROR(INDEX('Zusammenführung EU-CH'!$E$2:$BF$241,MATCH('RE-Gen-Mixes in AIB Countries'!$B8&amp;'RE-Gen-Mixes in AIB Countries'!$C8,'Zusammenführung EU-CH'!$B$2:$B$241&amp;'Zusammenführung EU-CH'!$C$2:$C$241,0),MATCH('RE-Gen-Mixes in AIB Countries'!AJ$2,'Zusammenführung EU-CH'!$E$1:$BF$1,0))/VLOOKUP($B8,'Total RE-GEN in AIB Countries'!$B$3:$BD$27,COLUMN('RE-Gen-Mixes in AIB Countries'!AJ7)-COLUMN('RE-Gen-Mixes in AIB Countries'!$B$2),FALSE),0)</f>
        <v>0.11062116285568484</v>
      </c>
      <c r="AK8">
        <f t="array" ref="AK8">IFERROR(INDEX('Zusammenführung EU-CH'!$E$2:$BF$241,MATCH('RE-Gen-Mixes in AIB Countries'!$B8&amp;'RE-Gen-Mixes in AIB Countries'!$C8,'Zusammenführung EU-CH'!$B$2:$B$241&amp;'Zusammenführung EU-CH'!$C$2:$C$241,0),MATCH('RE-Gen-Mixes in AIB Countries'!AK$2,'Zusammenführung EU-CH'!$E$1:$BF$1,0))/VLOOKUP($B8,'Total RE-GEN in AIB Countries'!$B$3:$BD$27,COLUMN('RE-Gen-Mixes in AIB Countries'!AK7)-COLUMN('RE-Gen-Mixes in AIB Countries'!$B$2),FALSE),0)</f>
        <v>0.2100787302188353</v>
      </c>
      <c r="AL8">
        <f t="array" ref="AL8">IFERROR(INDEX('Zusammenführung EU-CH'!$E$2:$BF$241,MATCH('RE-Gen-Mixes in AIB Countries'!$B8&amp;'RE-Gen-Mixes in AIB Countries'!$C8,'Zusammenführung EU-CH'!$B$2:$B$241&amp;'Zusammenführung EU-CH'!$C$2:$C$241,0),MATCH('RE-Gen-Mixes in AIB Countries'!AL$2,'Zusammenführung EU-CH'!$E$1:$BF$1,0))/VLOOKUP($B8,'Total RE-GEN in AIB Countries'!$B$3:$BD$27,COLUMN('RE-Gen-Mixes in AIB Countries'!AL7)-COLUMN('RE-Gen-Mixes in AIB Countries'!$B$2),FALSE),0)</f>
        <v>0.15726931469678959</v>
      </c>
      <c r="AM8">
        <f t="array" ref="AM8">IFERROR(INDEX('Zusammenführung EU-CH'!$E$2:$BF$241,MATCH('RE-Gen-Mixes in AIB Countries'!$B8&amp;'RE-Gen-Mixes in AIB Countries'!$C8,'Zusammenführung EU-CH'!$B$2:$B$241&amp;'Zusammenführung EU-CH'!$C$2:$C$241,0),MATCH('RE-Gen-Mixes in AIB Countries'!AM$2,'Zusammenführung EU-CH'!$E$1:$BF$1,0))/VLOOKUP($B8,'Total RE-GEN in AIB Countries'!$B$3:$BD$27,COLUMN('RE-Gen-Mixes in AIB Countries'!AM7)-COLUMN('RE-Gen-Mixes in AIB Countries'!$B$2),FALSE),0)</f>
        <v>0.20596377682163994</v>
      </c>
      <c r="AN8">
        <f t="array" ref="AN8">IFERROR(INDEX('Zusammenführung EU-CH'!$E$2:$BF$241,MATCH('RE-Gen-Mixes in AIB Countries'!$B8&amp;'RE-Gen-Mixes in AIB Countries'!$C8,'Zusammenführung EU-CH'!$B$2:$B$241&amp;'Zusammenführung EU-CH'!$C$2:$C$241,0),MATCH('RE-Gen-Mixes in AIB Countries'!AN$2,'Zusammenführung EU-CH'!$E$1:$BF$1,0))/VLOOKUP($B8,'Total RE-GEN in AIB Countries'!$B$3:$BD$27,COLUMN('RE-Gen-Mixes in AIB Countries'!AN7)-COLUMN('RE-Gen-Mixes in AIB Countries'!$B$2),FALSE),0)</f>
        <v>0.20750768194106067</v>
      </c>
      <c r="AO8">
        <f t="array" ref="AO8">IFERROR(INDEX('Zusammenführung EU-CH'!$E$2:$BF$241,MATCH('RE-Gen-Mixes in AIB Countries'!$B8&amp;'RE-Gen-Mixes in AIB Countries'!$C8,'Zusammenführung EU-CH'!$B$2:$B$241&amp;'Zusammenführung EU-CH'!$C$2:$C$241,0),MATCH('RE-Gen-Mixes in AIB Countries'!AO$2,'Zusammenführung EU-CH'!$E$1:$BF$1,0))/VLOOKUP($B8,'Total RE-GEN in AIB Countries'!$B$3:$BD$27,COLUMN('RE-Gen-Mixes in AIB Countries'!AO7)-COLUMN('RE-Gen-Mixes in AIB Countries'!$B$2),FALSE),0)</f>
        <v>0.20749116085033356</v>
      </c>
      <c r="AP8">
        <f t="array" ref="AP8">IFERROR(INDEX('Zusammenführung EU-CH'!$E$2:$BF$241,MATCH('RE-Gen-Mixes in AIB Countries'!$B8&amp;'RE-Gen-Mixes in AIB Countries'!$C8,'Zusammenführung EU-CH'!$B$2:$B$241&amp;'Zusammenführung EU-CH'!$C$2:$C$241,0),MATCH('RE-Gen-Mixes in AIB Countries'!AP$2,'Zusammenführung EU-CH'!$E$1:$BF$1,0))/VLOOKUP($B8,'Total RE-GEN in AIB Countries'!$B$3:$BD$27,COLUMN('RE-Gen-Mixes in AIB Countries'!AP7)-COLUMN('RE-Gen-Mixes in AIB Countries'!$B$2),FALSE),0)</f>
        <v>0.1607132832099413</v>
      </c>
      <c r="AQ8">
        <f t="array" ref="AQ8">IFERROR(INDEX('Zusammenführung EU-CH'!$E$2:$BF$241,MATCH('RE-Gen-Mixes in AIB Countries'!$B8&amp;'RE-Gen-Mixes in AIB Countries'!$C8,'Zusammenführung EU-CH'!$B$2:$B$241&amp;'Zusammenführung EU-CH'!$C$2:$C$241,0),MATCH('RE-Gen-Mixes in AIB Countries'!AQ$2,'Zusammenführung EU-CH'!$E$1:$BF$1,0))/VLOOKUP($B8,'Total RE-GEN in AIB Countries'!$B$3:$BD$27,COLUMN('RE-Gen-Mixes in AIB Countries'!AQ7)-COLUMN('RE-Gen-Mixes in AIB Countries'!$B$2),FALSE),0)</f>
        <v>0.16062439308583057</v>
      </c>
      <c r="AR8">
        <f t="array" ref="AR8">IFERROR(INDEX('Zusammenführung EU-CH'!$E$2:$BF$241,MATCH('RE-Gen-Mixes in AIB Countries'!$B8&amp;'RE-Gen-Mixes in AIB Countries'!$C8,'Zusammenführung EU-CH'!$B$2:$B$241&amp;'Zusammenführung EU-CH'!$C$2:$C$241,0),MATCH('RE-Gen-Mixes in AIB Countries'!AR$2,'Zusammenführung EU-CH'!$E$1:$BF$1,0))/VLOOKUP($B8,'Total RE-GEN in AIB Countries'!$B$3:$BD$27,COLUMN('RE-Gen-Mixes in AIB Countries'!AR7)-COLUMN('RE-Gen-Mixes in AIB Countries'!$B$2),FALSE),0)</f>
        <v>0.15377480019810172</v>
      </c>
      <c r="AS8">
        <f t="array" ref="AS8">IFERROR(INDEX('Zusammenführung EU-CH'!$E$2:$BF$241,MATCH('RE-Gen-Mixes in AIB Countries'!$B8&amp;'RE-Gen-Mixes in AIB Countries'!$C8,'Zusammenführung EU-CH'!$B$2:$B$241&amp;'Zusammenführung EU-CH'!$C$2:$C$241,0),MATCH('RE-Gen-Mixes in AIB Countries'!AS$2,'Zusammenführung EU-CH'!$E$1:$BF$1,0))/VLOOKUP($B8,'Total RE-GEN in AIB Countries'!$B$3:$BD$27,COLUMN('RE-Gen-Mixes in AIB Countries'!AS7)-COLUMN('RE-Gen-Mixes in AIB Countries'!$B$2),FALSE),0)</f>
        <v>7.137192242627248E-2</v>
      </c>
      <c r="AT8">
        <f t="array" ref="AT8">IFERROR(INDEX('Zusammenführung EU-CH'!$E$2:$BF$241,MATCH('RE-Gen-Mixes in AIB Countries'!$B8&amp;'RE-Gen-Mixes in AIB Countries'!$C8,'Zusammenführung EU-CH'!$B$2:$B$241&amp;'Zusammenführung EU-CH'!$C$2:$C$241,0),MATCH('RE-Gen-Mixes in AIB Countries'!AT$2,'Zusammenführung EU-CH'!$E$1:$BF$1,0))/VLOOKUP($B8,'Total RE-GEN in AIB Countries'!$B$3:$BD$27,COLUMN('RE-Gen-Mixes in AIB Countries'!AT7)-COLUMN('RE-Gen-Mixes in AIB Countries'!$B$2),FALSE),0)</f>
        <v>7.248403747973782E-2</v>
      </c>
      <c r="AU8">
        <f t="array" ref="AU8">IFERROR(INDEX('Zusammenführung EU-CH'!$E$2:$BF$241,MATCH('RE-Gen-Mixes in AIB Countries'!$B8&amp;'RE-Gen-Mixes in AIB Countries'!$C8,'Zusammenführung EU-CH'!$B$2:$B$241&amp;'Zusammenführung EU-CH'!$C$2:$C$241,0),MATCH('RE-Gen-Mixes in AIB Countries'!AU$2,'Zusammenführung EU-CH'!$E$1:$BF$1,0))/VLOOKUP($B8,'Total RE-GEN in AIB Countries'!$B$3:$BD$27,COLUMN('RE-Gen-Mixes in AIB Countries'!AU7)-COLUMN('RE-Gen-Mixes in AIB Countries'!$B$2),FALSE),0)</f>
        <v>7.4075982983313568E-2</v>
      </c>
      <c r="AV8">
        <f t="array" ref="AV8">IFERROR(INDEX('Zusammenführung EU-CH'!$E$2:$BF$241,MATCH('RE-Gen-Mixes in AIB Countries'!$B8&amp;'RE-Gen-Mixes in AIB Countries'!$C8,'Zusammenführung EU-CH'!$B$2:$B$241&amp;'Zusammenführung EU-CH'!$C$2:$C$241,0),MATCH('RE-Gen-Mixes in AIB Countries'!AV$2,'Zusammenführung EU-CH'!$E$1:$BF$1,0))/VLOOKUP($B8,'Total RE-GEN in AIB Countries'!$B$3:$BD$27,COLUMN('RE-Gen-Mixes in AIB Countries'!AV7)-COLUMN('RE-Gen-Mixes in AIB Countries'!$B$2),FALSE),0)</f>
        <v>0.10946219445925871</v>
      </c>
      <c r="AW8">
        <f t="array" ref="AW8">IFERROR(INDEX('Zusammenführung EU-CH'!$E$2:$BF$241,MATCH('RE-Gen-Mixes in AIB Countries'!$B8&amp;'RE-Gen-Mixes in AIB Countries'!$C8,'Zusammenführung EU-CH'!$B$2:$B$241&amp;'Zusammenführung EU-CH'!$C$2:$C$241,0),MATCH('RE-Gen-Mixes in AIB Countries'!AW$2,'Zusammenführung EU-CH'!$E$1:$BF$1,0))/VLOOKUP($B8,'Total RE-GEN in AIB Countries'!$B$3:$BD$27,COLUMN('RE-Gen-Mixes in AIB Countries'!AW7)-COLUMN('RE-Gen-Mixes in AIB Countries'!$B$2),FALSE),0)</f>
        <v>0.14766736534552846</v>
      </c>
      <c r="AX8">
        <f t="array" ref="AX8">IFERROR(INDEX('Zusammenführung EU-CH'!$E$2:$BF$241,MATCH('RE-Gen-Mixes in AIB Countries'!$B8&amp;'RE-Gen-Mixes in AIB Countries'!$C8,'Zusammenführung EU-CH'!$B$2:$B$241&amp;'Zusammenführung EU-CH'!$C$2:$C$241,0),MATCH('RE-Gen-Mixes in AIB Countries'!AX$2,'Zusammenführung EU-CH'!$E$1:$BF$1,0))/VLOOKUP($B8,'Total RE-GEN in AIB Countries'!$B$3:$BD$27,COLUMN('RE-Gen-Mixes in AIB Countries'!AX7)-COLUMN('RE-Gen-Mixes in AIB Countries'!$B$2),FALSE),0)</f>
        <v>0.18550084749520507</v>
      </c>
      <c r="AY8">
        <f t="array" ref="AY8">IFERROR(INDEX('Zusammenführung EU-CH'!$E$2:$BF$241,MATCH('RE-Gen-Mixes in AIB Countries'!$B8&amp;'RE-Gen-Mixes in AIB Countries'!$C8,'Zusammenführung EU-CH'!$B$2:$B$241&amp;'Zusammenführung EU-CH'!$C$2:$C$241,0),MATCH('RE-Gen-Mixes in AIB Countries'!AY$2,'Zusammenführung EU-CH'!$E$1:$BF$1,0))/VLOOKUP($B8,'Total RE-GEN in AIB Countries'!$B$3:$BD$27,COLUMN('RE-Gen-Mixes in AIB Countries'!AY7)-COLUMN('RE-Gen-Mixes in AIB Countries'!$B$2),FALSE),0)</f>
        <v>0.22440554054919171</v>
      </c>
      <c r="AZ8">
        <f t="array" ref="AZ8">IFERROR(INDEX('Zusammenführung EU-CH'!$E$2:$BF$241,MATCH('RE-Gen-Mixes in AIB Countries'!$B8&amp;'RE-Gen-Mixes in AIB Countries'!$C8,'Zusammenführung EU-CH'!$B$2:$B$241&amp;'Zusammenführung EU-CH'!$C$2:$C$241,0),MATCH('RE-Gen-Mixes in AIB Countries'!AZ$2,'Zusammenführung EU-CH'!$E$1:$BF$1,0))/VLOOKUP($B8,'Total RE-GEN in AIB Countries'!$B$3:$BD$27,COLUMN('RE-Gen-Mixes in AIB Countries'!AZ7)-COLUMN('RE-Gen-Mixes in AIB Countries'!$B$2),FALSE),0)</f>
        <v>0.12943161968402403</v>
      </c>
      <c r="BA8">
        <f t="array" ref="BA8">IFERROR(INDEX('Zusammenführung EU-CH'!$E$2:$BF$241,MATCH('RE-Gen-Mixes in AIB Countries'!$B8&amp;'RE-Gen-Mixes in AIB Countries'!$C8,'Zusammenführung EU-CH'!$B$2:$B$241&amp;'Zusammenführung EU-CH'!$C$2:$C$241,0),MATCH('RE-Gen-Mixes in AIB Countries'!BA$2,'Zusammenführung EU-CH'!$E$1:$BF$1,0))/VLOOKUP($B8,'Total RE-GEN in AIB Countries'!$B$3:$BD$27,COLUMN('RE-Gen-Mixes in AIB Countries'!BA7)-COLUMN('RE-Gen-Mixes in AIB Countries'!$B$2),FALSE),0)</f>
        <v>0.26873374623299795</v>
      </c>
      <c r="BB8">
        <f t="array" ref="BB8">IFERROR(INDEX('Zusammenführung EU-CH'!$E$2:$BF$241,MATCH('RE-Gen-Mixes in AIB Countries'!$B8&amp;'RE-Gen-Mixes in AIB Countries'!$C8,'Zusammenführung EU-CH'!$B$2:$B$241&amp;'Zusammenführung EU-CH'!$C$2:$C$241,0),MATCH('RE-Gen-Mixes in AIB Countries'!BB$2,'Zusammenführung EU-CH'!$E$1:$BF$1,0))/VLOOKUP($B8,'Total RE-GEN in AIB Countries'!$B$3:$BD$27,COLUMN('RE-Gen-Mixes in AIB Countries'!BB7)-COLUMN('RE-Gen-Mixes in AIB Countries'!$B$2),FALSE),0)</f>
        <v>0.18447819816624117</v>
      </c>
      <c r="BC8">
        <f t="array" ref="BC8">IFERROR(INDEX('Zusammenführung EU-CH'!$E$2:$BF$241,MATCH('RE-Gen-Mixes in AIB Countries'!$B8&amp;'RE-Gen-Mixes in AIB Countries'!$C8,'Zusammenführung EU-CH'!$B$2:$B$241&amp;'Zusammenführung EU-CH'!$C$2:$C$241,0),MATCH('RE-Gen-Mixes in AIB Countries'!BC$2,'Zusammenführung EU-CH'!$E$1:$BF$1,0))/VLOOKUP($B8,'Total RE-GEN in AIB Countries'!$B$3:$BD$27,COLUMN('RE-Gen-Mixes in AIB Countries'!BC7)-COLUMN('RE-Gen-Mixes in AIB Countries'!$B$2),FALSE),0)</f>
        <v>0.10992985178810585</v>
      </c>
      <c r="BD8">
        <f t="array" ref="BD8">IFERROR(INDEX('Zusammenführung EU-CH'!$E$2:$BF$241,MATCH('RE-Gen-Mixes in AIB Countries'!$B8&amp;'RE-Gen-Mixes in AIB Countries'!$C8,'Zusammenführung EU-CH'!$B$2:$B$241&amp;'Zusammenführung EU-CH'!$C$2:$C$241,0),MATCH('RE-Gen-Mixes in AIB Countries'!BD$2,'Zusammenführung EU-CH'!$E$1:$BF$1,0))/VLOOKUP($B8,'Total RE-GEN in AIB Countries'!$B$3:$BD$27,COLUMN('RE-Gen-Mixes in AIB Countries'!BD7)-COLUMN('RE-Gen-Mixes in AIB Countries'!$B$2),FALSE),0)</f>
        <v>0.14728581120318357</v>
      </c>
      <c r="BE8">
        <f t="array" ref="BE8">IFERROR(INDEX('Zusammenführung EU-CH'!$E$2:$BF$241,MATCH('RE-Gen-Mixes in AIB Countries'!$B8&amp;'RE-Gen-Mixes in AIB Countries'!$C8,'Zusammenführung EU-CH'!$B$2:$B$241&amp;'Zusammenführung EU-CH'!$C$2:$C$241,0),MATCH('RE-Gen-Mixes in AIB Countries'!BE$2,'Zusammenführung EU-CH'!$E$1:$BF$1,0))/VLOOKUP($B8,'Total RE-GEN in AIB Countries'!$B$3:$BD$27,COLUMN('RE-Gen-Mixes in AIB Countries'!BE7)-COLUMN('RE-Gen-Mixes in AIB Countries'!$B$2),FALSE),0)</f>
        <v>0.12186306680136494</v>
      </c>
      <c r="BF8">
        <f t="shared" si="0"/>
        <v>0.13951885253853991</v>
      </c>
    </row>
    <row r="9" spans="1:58" x14ac:dyDescent="0.35">
      <c r="A9" s="4" t="s">
        <v>12</v>
      </c>
      <c r="B9" s="4" t="s">
        <v>467</v>
      </c>
      <c r="C9" s="4" t="s">
        <v>4</v>
      </c>
      <c r="D9">
        <f t="array" ref="D9">IFERROR(INDEX('Zusammenführung EU-CH'!$E$2:$BF$241,MATCH('RE-Gen-Mixes in AIB Countries'!$B9&amp;'RE-Gen-Mixes in AIB Countries'!$C9,'Zusammenführung EU-CH'!$B$2:$B$241&amp;'Zusammenführung EU-CH'!$C$2:$C$241,0),MATCH('RE-Gen-Mixes in AIB Countries'!D$2,'Zusammenführung EU-CH'!$E$1:$BF$1,0))/VLOOKUP($B9,'Total RE-GEN in AIB Countries'!$B$3:$BD$27,COLUMN('RE-Gen-Mixes in AIB Countries'!D8)-COLUMN('RE-Gen-Mixes in AIB Countries'!$B$2),FALSE),0)</f>
        <v>0</v>
      </c>
      <c r="E9">
        <f t="array" ref="E9">IFERROR(INDEX('Zusammenführung EU-CH'!$E$2:$BF$241,MATCH('RE-Gen-Mixes in AIB Countries'!$B9&amp;'RE-Gen-Mixes in AIB Countries'!$C9,'Zusammenführung EU-CH'!$B$2:$B$241&amp;'Zusammenführung EU-CH'!$C$2:$C$241,0),MATCH('RE-Gen-Mixes in AIB Countries'!E$2,'Zusammenführung EU-CH'!$E$1:$BF$1,0))/VLOOKUP($B9,'Total RE-GEN in AIB Countries'!$B$3:$BD$27,COLUMN('RE-Gen-Mixes in AIB Countries'!E8)-COLUMN('RE-Gen-Mixes in AIB Countries'!$B$2),FALSE),0)</f>
        <v>0</v>
      </c>
      <c r="F9">
        <f t="array" ref="F9">IFERROR(INDEX('Zusammenführung EU-CH'!$E$2:$BF$241,MATCH('RE-Gen-Mixes in AIB Countries'!$B9&amp;'RE-Gen-Mixes in AIB Countries'!$C9,'Zusammenführung EU-CH'!$B$2:$B$241&amp;'Zusammenführung EU-CH'!$C$2:$C$241,0),MATCH('RE-Gen-Mixes in AIB Countries'!F$2,'Zusammenführung EU-CH'!$E$1:$BF$1,0))/VLOOKUP($B9,'Total RE-GEN in AIB Countries'!$B$3:$BD$27,COLUMN('RE-Gen-Mixes in AIB Countries'!F8)-COLUMN('RE-Gen-Mixes in AIB Countries'!$B$2),FALSE),0)</f>
        <v>0</v>
      </c>
      <c r="G9">
        <f t="array" ref="G9">IFERROR(INDEX('Zusammenführung EU-CH'!$E$2:$BF$241,MATCH('RE-Gen-Mixes in AIB Countries'!$B9&amp;'RE-Gen-Mixes in AIB Countries'!$C9,'Zusammenführung EU-CH'!$B$2:$B$241&amp;'Zusammenführung EU-CH'!$C$2:$C$241,0),MATCH('RE-Gen-Mixes in AIB Countries'!G$2,'Zusammenführung EU-CH'!$E$1:$BF$1,0))/VLOOKUP($B9,'Total RE-GEN in AIB Countries'!$B$3:$BD$27,COLUMN('RE-Gen-Mixes in AIB Countries'!G8)-COLUMN('RE-Gen-Mixes in AIB Countries'!$B$2),FALSE),0)</f>
        <v>0</v>
      </c>
      <c r="H9">
        <f t="array" ref="H9">IFERROR(INDEX('Zusammenführung EU-CH'!$E$2:$BF$241,MATCH('RE-Gen-Mixes in AIB Countries'!$B9&amp;'RE-Gen-Mixes in AIB Countries'!$C9,'Zusammenführung EU-CH'!$B$2:$B$241&amp;'Zusammenführung EU-CH'!$C$2:$C$241,0),MATCH('RE-Gen-Mixes in AIB Countries'!H$2,'Zusammenführung EU-CH'!$E$1:$BF$1,0))/VLOOKUP($B9,'Total RE-GEN in AIB Countries'!$B$3:$BD$27,COLUMN('RE-Gen-Mixes in AIB Countries'!H8)-COLUMN('RE-Gen-Mixes in AIB Countries'!$B$2),FALSE),0)</f>
        <v>0</v>
      </c>
      <c r="I9">
        <f t="array" ref="I9">IFERROR(INDEX('Zusammenführung EU-CH'!$E$2:$BF$241,MATCH('RE-Gen-Mixes in AIB Countries'!$B9&amp;'RE-Gen-Mixes in AIB Countries'!$C9,'Zusammenführung EU-CH'!$B$2:$B$241&amp;'Zusammenführung EU-CH'!$C$2:$C$241,0),MATCH('RE-Gen-Mixes in AIB Countries'!I$2,'Zusammenführung EU-CH'!$E$1:$BF$1,0))/VLOOKUP($B9,'Total RE-GEN in AIB Countries'!$B$3:$BD$27,COLUMN('RE-Gen-Mixes in AIB Countries'!I8)-COLUMN('RE-Gen-Mixes in AIB Countries'!$B$2),FALSE),0)</f>
        <v>0</v>
      </c>
      <c r="J9">
        <f t="array" ref="J9">IFERROR(INDEX('Zusammenführung EU-CH'!$E$2:$BF$241,MATCH('RE-Gen-Mixes in AIB Countries'!$B9&amp;'RE-Gen-Mixes in AIB Countries'!$C9,'Zusammenführung EU-CH'!$B$2:$B$241&amp;'Zusammenführung EU-CH'!$C$2:$C$241,0),MATCH('RE-Gen-Mixes in AIB Countries'!J$2,'Zusammenführung EU-CH'!$E$1:$BF$1,0))/VLOOKUP($B9,'Total RE-GEN in AIB Countries'!$B$3:$BD$27,COLUMN('RE-Gen-Mixes in AIB Countries'!J8)-COLUMN('RE-Gen-Mixes in AIB Countries'!$B$2),FALSE),0)</f>
        <v>0</v>
      </c>
      <c r="K9">
        <f t="array" ref="K9">IFERROR(INDEX('Zusammenführung EU-CH'!$E$2:$BF$241,MATCH('RE-Gen-Mixes in AIB Countries'!$B9&amp;'RE-Gen-Mixes in AIB Countries'!$C9,'Zusammenführung EU-CH'!$B$2:$B$241&amp;'Zusammenführung EU-CH'!$C$2:$C$241,0),MATCH('RE-Gen-Mixes in AIB Countries'!K$2,'Zusammenführung EU-CH'!$E$1:$BF$1,0))/VLOOKUP($B9,'Total RE-GEN in AIB Countries'!$B$3:$BD$27,COLUMN('RE-Gen-Mixes in AIB Countries'!K8)-COLUMN('RE-Gen-Mixes in AIB Countries'!$B$2),FALSE),0)</f>
        <v>0</v>
      </c>
      <c r="L9">
        <f t="array" ref="L9">IFERROR(INDEX('Zusammenführung EU-CH'!$E$2:$BF$241,MATCH('RE-Gen-Mixes in AIB Countries'!$B9&amp;'RE-Gen-Mixes in AIB Countries'!$C9,'Zusammenführung EU-CH'!$B$2:$B$241&amp;'Zusammenführung EU-CH'!$C$2:$C$241,0),MATCH('RE-Gen-Mixes in AIB Countries'!L$2,'Zusammenführung EU-CH'!$E$1:$BF$1,0))/VLOOKUP($B9,'Total RE-GEN in AIB Countries'!$B$3:$BD$27,COLUMN('RE-Gen-Mixes in AIB Countries'!L8)-COLUMN('RE-Gen-Mixes in AIB Countries'!$B$2),FALSE),0)</f>
        <v>0</v>
      </c>
      <c r="M9">
        <f t="array" ref="M9">IFERROR(INDEX('Zusammenführung EU-CH'!$E$2:$BF$241,MATCH('RE-Gen-Mixes in AIB Countries'!$B9&amp;'RE-Gen-Mixes in AIB Countries'!$C9,'Zusammenführung EU-CH'!$B$2:$B$241&amp;'Zusammenführung EU-CH'!$C$2:$C$241,0),MATCH('RE-Gen-Mixes in AIB Countries'!M$2,'Zusammenführung EU-CH'!$E$1:$BF$1,0))/VLOOKUP($B9,'Total RE-GEN in AIB Countries'!$B$3:$BD$27,COLUMN('RE-Gen-Mixes in AIB Countries'!M8)-COLUMN('RE-Gen-Mixes in AIB Countries'!$B$2),FALSE),0)</f>
        <v>0</v>
      </c>
      <c r="N9">
        <f t="array" ref="N9">IFERROR(INDEX('Zusammenführung EU-CH'!$E$2:$BF$241,MATCH('RE-Gen-Mixes in AIB Countries'!$B9&amp;'RE-Gen-Mixes in AIB Countries'!$C9,'Zusammenführung EU-CH'!$B$2:$B$241&amp;'Zusammenführung EU-CH'!$C$2:$C$241,0),MATCH('RE-Gen-Mixes in AIB Countries'!N$2,'Zusammenführung EU-CH'!$E$1:$BF$1,0))/VLOOKUP($B9,'Total RE-GEN in AIB Countries'!$B$3:$BD$27,COLUMN('RE-Gen-Mixes in AIB Countries'!N8)-COLUMN('RE-Gen-Mixes in AIB Countries'!$B$2),FALSE),0)</f>
        <v>0</v>
      </c>
      <c r="O9">
        <f t="array" ref="O9">IFERROR(INDEX('Zusammenführung EU-CH'!$E$2:$BF$241,MATCH('RE-Gen-Mixes in AIB Countries'!$B9&amp;'RE-Gen-Mixes in AIB Countries'!$C9,'Zusammenführung EU-CH'!$B$2:$B$241&amp;'Zusammenführung EU-CH'!$C$2:$C$241,0),MATCH('RE-Gen-Mixes in AIB Countries'!O$2,'Zusammenführung EU-CH'!$E$1:$BF$1,0))/VLOOKUP($B9,'Total RE-GEN in AIB Countries'!$B$3:$BD$27,COLUMN('RE-Gen-Mixes in AIB Countries'!O8)-COLUMN('RE-Gen-Mixes in AIB Countries'!$B$2),FALSE),0)</f>
        <v>0</v>
      </c>
      <c r="P9">
        <f t="array" ref="P9">IFERROR(INDEX('Zusammenführung EU-CH'!$E$2:$BF$241,MATCH('RE-Gen-Mixes in AIB Countries'!$B9&amp;'RE-Gen-Mixes in AIB Countries'!$C9,'Zusammenführung EU-CH'!$B$2:$B$241&amp;'Zusammenführung EU-CH'!$C$2:$C$241,0),MATCH('RE-Gen-Mixes in AIB Countries'!P$2,'Zusammenführung EU-CH'!$E$1:$BF$1,0))/VLOOKUP($B9,'Total RE-GEN in AIB Countries'!$B$3:$BD$27,COLUMN('RE-Gen-Mixes in AIB Countries'!P8)-COLUMN('RE-Gen-Mixes in AIB Countries'!$B$2),FALSE),0)</f>
        <v>0.41438945155742402</v>
      </c>
      <c r="Q9">
        <f t="array" ref="Q9">IFERROR(INDEX('Zusammenführung EU-CH'!$E$2:$BF$241,MATCH('RE-Gen-Mixes in AIB Countries'!$B9&amp;'RE-Gen-Mixes in AIB Countries'!$C9,'Zusammenführung EU-CH'!$B$2:$B$241&amp;'Zusammenführung EU-CH'!$C$2:$C$241,0),MATCH('RE-Gen-Mixes in AIB Countries'!Q$2,'Zusammenführung EU-CH'!$E$1:$BF$1,0))/VLOOKUP($B9,'Total RE-GEN in AIB Countries'!$B$3:$BD$27,COLUMN('RE-Gen-Mixes in AIB Countries'!Q8)-COLUMN('RE-Gen-Mixes in AIB Countries'!$B$2),FALSE),0)</f>
        <v>0.35100688564927501</v>
      </c>
      <c r="R9">
        <f t="array" ref="R9">IFERROR(INDEX('Zusammenführung EU-CH'!$E$2:$BF$241,MATCH('RE-Gen-Mixes in AIB Countries'!$B9&amp;'RE-Gen-Mixes in AIB Countries'!$C9,'Zusammenführung EU-CH'!$B$2:$B$241&amp;'Zusammenführung EU-CH'!$C$2:$C$241,0),MATCH('RE-Gen-Mixes in AIB Countries'!R$2,'Zusammenführung EU-CH'!$E$1:$BF$1,0))/VLOOKUP($B9,'Total RE-GEN in AIB Countries'!$B$3:$BD$27,COLUMN('RE-Gen-Mixes in AIB Countries'!R8)-COLUMN('RE-Gen-Mixes in AIB Countries'!$B$2),FALSE),0)</f>
        <v>0.28495058644656823</v>
      </c>
      <c r="S9">
        <f t="array" ref="S9">IFERROR(INDEX('Zusammenführung EU-CH'!$E$2:$BF$241,MATCH('RE-Gen-Mixes in AIB Countries'!$B9&amp;'RE-Gen-Mixes in AIB Countries'!$C9,'Zusammenführung EU-CH'!$B$2:$B$241&amp;'Zusammenführung EU-CH'!$C$2:$C$241,0),MATCH('RE-Gen-Mixes in AIB Countries'!S$2,'Zusammenführung EU-CH'!$E$1:$BF$1,0))/VLOOKUP($B9,'Total RE-GEN in AIB Countries'!$B$3:$BD$27,COLUMN('RE-Gen-Mixes in AIB Countries'!S8)-COLUMN('RE-Gen-Mixes in AIB Countries'!$B$2),FALSE),0)</f>
        <v>0.349582977352624</v>
      </c>
      <c r="T9">
        <f t="array" ref="T9">IFERROR(INDEX('Zusammenführung EU-CH'!$E$2:$BF$241,MATCH('RE-Gen-Mixes in AIB Countries'!$B9&amp;'RE-Gen-Mixes in AIB Countries'!$C9,'Zusammenführung EU-CH'!$B$2:$B$241&amp;'Zusammenführung EU-CH'!$C$2:$C$241,0),MATCH('RE-Gen-Mixes in AIB Countries'!T$2,'Zusammenführung EU-CH'!$E$1:$BF$1,0))/VLOOKUP($B9,'Total RE-GEN in AIB Countries'!$B$3:$BD$27,COLUMN('RE-Gen-Mixes in AIB Countries'!T8)-COLUMN('RE-Gen-Mixes in AIB Countries'!$B$2),FALSE),0)</f>
        <v>0.33240100502356784</v>
      </c>
      <c r="U9">
        <f t="array" ref="U9">IFERROR(INDEX('Zusammenführung EU-CH'!$E$2:$BF$241,MATCH('RE-Gen-Mixes in AIB Countries'!$B9&amp;'RE-Gen-Mixes in AIB Countries'!$C9,'Zusammenführung EU-CH'!$B$2:$B$241&amp;'Zusammenführung EU-CH'!$C$2:$C$241,0),MATCH('RE-Gen-Mixes in AIB Countries'!U$2,'Zusammenführung EU-CH'!$E$1:$BF$1,0))/VLOOKUP($B9,'Total RE-GEN in AIB Countries'!$B$3:$BD$27,COLUMN('RE-Gen-Mixes in AIB Countries'!U8)-COLUMN('RE-Gen-Mixes in AIB Countries'!$B$2),FALSE),0)</f>
        <v>0.29303113872943781</v>
      </c>
      <c r="V9">
        <f t="array" ref="V9">IFERROR(INDEX('Zusammenführung EU-CH'!$E$2:$BF$241,MATCH('RE-Gen-Mixes in AIB Countries'!$B9&amp;'RE-Gen-Mixes in AIB Countries'!$C9,'Zusammenführung EU-CH'!$B$2:$B$241&amp;'Zusammenführung EU-CH'!$C$2:$C$241,0),MATCH('RE-Gen-Mixes in AIB Countries'!V$2,'Zusammenführung EU-CH'!$E$1:$BF$1,0))/VLOOKUP($B9,'Total RE-GEN in AIB Countries'!$B$3:$BD$27,COLUMN('RE-Gen-Mixes in AIB Countries'!V8)-COLUMN('RE-Gen-Mixes in AIB Countries'!$B$2),FALSE),0)</f>
        <v>0.30602603301354869</v>
      </c>
      <c r="W9">
        <f t="array" ref="W9">IFERROR(INDEX('Zusammenführung EU-CH'!$E$2:$BF$241,MATCH('RE-Gen-Mixes in AIB Countries'!$B9&amp;'RE-Gen-Mixes in AIB Countries'!$C9,'Zusammenführung EU-CH'!$B$2:$B$241&amp;'Zusammenführung EU-CH'!$C$2:$C$241,0),MATCH('RE-Gen-Mixes in AIB Countries'!W$2,'Zusammenführung EU-CH'!$E$1:$BF$1,0))/VLOOKUP($B9,'Total RE-GEN in AIB Countries'!$B$3:$BD$27,COLUMN('RE-Gen-Mixes in AIB Countries'!W8)-COLUMN('RE-Gen-Mixes in AIB Countries'!$B$2),FALSE),0)</f>
        <v>0.36736179669729879</v>
      </c>
      <c r="X9">
        <f t="array" ref="X9">IFERROR(INDEX('Zusammenführung EU-CH'!$E$2:$BF$241,MATCH('RE-Gen-Mixes in AIB Countries'!$B9&amp;'RE-Gen-Mixes in AIB Countries'!$C9,'Zusammenführung EU-CH'!$B$2:$B$241&amp;'Zusammenführung EU-CH'!$C$2:$C$241,0),MATCH('RE-Gen-Mixes in AIB Countries'!X$2,'Zusammenführung EU-CH'!$E$1:$BF$1,0))/VLOOKUP($B9,'Total RE-GEN in AIB Countries'!$B$3:$BD$27,COLUMN('RE-Gen-Mixes in AIB Countries'!X8)-COLUMN('RE-Gen-Mixes in AIB Countries'!$B$2),FALSE),0)</f>
        <v>0.32721500602092363</v>
      </c>
      <c r="Y9">
        <f t="array" ref="Y9">IFERROR(INDEX('Zusammenführung EU-CH'!$E$2:$BF$241,MATCH('RE-Gen-Mixes in AIB Countries'!$B9&amp;'RE-Gen-Mixes in AIB Countries'!$C9,'Zusammenführung EU-CH'!$B$2:$B$241&amp;'Zusammenführung EU-CH'!$C$2:$C$241,0),MATCH('RE-Gen-Mixes in AIB Countries'!Y$2,'Zusammenführung EU-CH'!$E$1:$BF$1,0))/VLOOKUP($B9,'Total RE-GEN in AIB Countries'!$B$3:$BD$27,COLUMN('RE-Gen-Mixes in AIB Countries'!Y8)-COLUMN('RE-Gen-Mixes in AIB Countries'!$B$2),FALSE),0)</f>
        <v>0.28263328323753156</v>
      </c>
      <c r="Z9">
        <f t="array" ref="Z9">IFERROR(INDEX('Zusammenführung EU-CH'!$E$2:$BF$241,MATCH('RE-Gen-Mixes in AIB Countries'!$B9&amp;'RE-Gen-Mixes in AIB Countries'!$C9,'Zusammenführung EU-CH'!$B$2:$B$241&amp;'Zusammenführung EU-CH'!$C$2:$C$241,0),MATCH('RE-Gen-Mixes in AIB Countries'!Z$2,'Zusammenführung EU-CH'!$E$1:$BF$1,0))/VLOOKUP($B9,'Total RE-GEN in AIB Countries'!$B$3:$BD$27,COLUMN('RE-Gen-Mixes in AIB Countries'!Z8)-COLUMN('RE-Gen-Mixes in AIB Countries'!$B$2),FALSE),0)</f>
        <v>0.35503270633157019</v>
      </c>
      <c r="AA9">
        <f t="array" ref="AA9">IFERROR(INDEX('Zusammenführung EU-CH'!$E$2:$BF$241,MATCH('RE-Gen-Mixes in AIB Countries'!$B9&amp;'RE-Gen-Mixes in AIB Countries'!$C9,'Zusammenführung EU-CH'!$B$2:$B$241&amp;'Zusammenführung EU-CH'!$C$2:$C$241,0),MATCH('RE-Gen-Mixes in AIB Countries'!AA$2,'Zusammenführung EU-CH'!$E$1:$BF$1,0))/VLOOKUP($B9,'Total RE-GEN in AIB Countries'!$B$3:$BD$27,COLUMN('RE-Gen-Mixes in AIB Countries'!AA8)-COLUMN('RE-Gen-Mixes in AIB Countries'!$B$2),FALSE),0)</f>
        <v>0.30801667233238411</v>
      </c>
      <c r="AB9">
        <f t="array" ref="AB9">IFERROR(INDEX('Zusammenführung EU-CH'!$E$2:$BF$241,MATCH('RE-Gen-Mixes in AIB Countries'!$B9&amp;'RE-Gen-Mixes in AIB Countries'!$C9,'Zusammenführung EU-CH'!$B$2:$B$241&amp;'Zusammenführung EU-CH'!$C$2:$C$241,0),MATCH('RE-Gen-Mixes in AIB Countries'!AB$2,'Zusammenführung EU-CH'!$E$1:$BF$1,0))/VLOOKUP($B9,'Total RE-GEN in AIB Countries'!$B$3:$BD$27,COLUMN('RE-Gen-Mixes in AIB Countries'!AB8)-COLUMN('RE-Gen-Mixes in AIB Countries'!$B$2),FALSE),0)</f>
        <v>0.28488034840047782</v>
      </c>
      <c r="AC9">
        <f t="array" ref="AC9">IFERROR(INDEX('Zusammenführung EU-CH'!$E$2:$BF$241,MATCH('RE-Gen-Mixes in AIB Countries'!$B9&amp;'RE-Gen-Mixes in AIB Countries'!$C9,'Zusammenführung EU-CH'!$B$2:$B$241&amp;'Zusammenführung EU-CH'!$C$2:$C$241,0),MATCH('RE-Gen-Mixes in AIB Countries'!AC$2,'Zusammenführung EU-CH'!$E$1:$BF$1,0))/VLOOKUP($B9,'Total RE-GEN in AIB Countries'!$B$3:$BD$27,COLUMN('RE-Gen-Mixes in AIB Countries'!AC8)-COLUMN('RE-Gen-Mixes in AIB Countries'!$B$2),FALSE),0)</f>
        <v>0.27881304350276437</v>
      </c>
      <c r="AD9">
        <f t="array" ref="AD9">IFERROR(INDEX('Zusammenführung EU-CH'!$E$2:$BF$241,MATCH('RE-Gen-Mixes in AIB Countries'!$B9&amp;'RE-Gen-Mixes in AIB Countries'!$C9,'Zusammenführung EU-CH'!$B$2:$B$241&amp;'Zusammenführung EU-CH'!$C$2:$C$241,0),MATCH('RE-Gen-Mixes in AIB Countries'!AD$2,'Zusammenführung EU-CH'!$E$1:$BF$1,0))/VLOOKUP($B9,'Total RE-GEN in AIB Countries'!$B$3:$BD$27,COLUMN('RE-Gen-Mixes in AIB Countries'!AD8)-COLUMN('RE-Gen-Mixes in AIB Countries'!$B$2),FALSE),0)</f>
        <v>0.2683719699253031</v>
      </c>
      <c r="AE9">
        <f t="array" ref="AE9">IFERROR(INDEX('Zusammenführung EU-CH'!$E$2:$BF$241,MATCH('RE-Gen-Mixes in AIB Countries'!$B9&amp;'RE-Gen-Mixes in AIB Countries'!$C9,'Zusammenführung EU-CH'!$B$2:$B$241&amp;'Zusammenführung EU-CH'!$C$2:$C$241,0),MATCH('RE-Gen-Mixes in AIB Countries'!AE$2,'Zusammenführung EU-CH'!$E$1:$BF$1,0))/VLOOKUP($B9,'Total RE-GEN in AIB Countries'!$B$3:$BD$27,COLUMN('RE-Gen-Mixes in AIB Countries'!AE8)-COLUMN('RE-Gen-Mixes in AIB Countries'!$B$2),FALSE),0)</f>
        <v>0.27737795488940437</v>
      </c>
      <c r="AF9">
        <f t="array" ref="AF9">IFERROR(INDEX('Zusammenführung EU-CH'!$E$2:$BF$241,MATCH('RE-Gen-Mixes in AIB Countries'!$B9&amp;'RE-Gen-Mixes in AIB Countries'!$C9,'Zusammenführung EU-CH'!$B$2:$B$241&amp;'Zusammenführung EU-CH'!$C$2:$C$241,0),MATCH('RE-Gen-Mixes in AIB Countries'!AF$2,'Zusammenführung EU-CH'!$E$1:$BF$1,0))/VLOOKUP($B9,'Total RE-GEN in AIB Countries'!$B$3:$BD$27,COLUMN('RE-Gen-Mixes in AIB Countries'!AF8)-COLUMN('RE-Gen-Mixes in AIB Countries'!$B$2),FALSE),0)</f>
        <v>0.26369682302169456</v>
      </c>
      <c r="AG9">
        <f t="array" ref="AG9">IFERROR(INDEX('Zusammenführung EU-CH'!$E$2:$BF$241,MATCH('RE-Gen-Mixes in AIB Countries'!$B9&amp;'RE-Gen-Mixes in AIB Countries'!$C9,'Zusammenführung EU-CH'!$B$2:$B$241&amp;'Zusammenführung EU-CH'!$C$2:$C$241,0),MATCH('RE-Gen-Mixes in AIB Countries'!AG$2,'Zusammenführung EU-CH'!$E$1:$BF$1,0))/VLOOKUP($B9,'Total RE-GEN in AIB Countries'!$B$3:$BD$27,COLUMN('RE-Gen-Mixes in AIB Countries'!AG8)-COLUMN('RE-Gen-Mixes in AIB Countries'!$B$2),FALSE),0)</f>
        <v>0.3155977437432686</v>
      </c>
      <c r="AH9">
        <f t="array" ref="AH9">IFERROR(INDEX('Zusammenführung EU-CH'!$E$2:$BF$241,MATCH('RE-Gen-Mixes in AIB Countries'!$B9&amp;'RE-Gen-Mixes in AIB Countries'!$C9,'Zusammenführung EU-CH'!$B$2:$B$241&amp;'Zusammenführung EU-CH'!$C$2:$C$241,0),MATCH('RE-Gen-Mixes in AIB Countries'!AH$2,'Zusammenführung EU-CH'!$E$1:$BF$1,0))/VLOOKUP($B9,'Total RE-GEN in AIB Countries'!$B$3:$BD$27,COLUMN('RE-Gen-Mixes in AIB Countries'!AH8)-COLUMN('RE-Gen-Mixes in AIB Countries'!$B$2),FALSE),0)</f>
        <v>0.3239568514288364</v>
      </c>
      <c r="AI9">
        <f t="array" ref="AI9">IFERROR(INDEX('Zusammenführung EU-CH'!$E$2:$BF$241,MATCH('RE-Gen-Mixes in AIB Countries'!$B9&amp;'RE-Gen-Mixes in AIB Countries'!$C9,'Zusammenführung EU-CH'!$B$2:$B$241&amp;'Zusammenführung EU-CH'!$C$2:$C$241,0),MATCH('RE-Gen-Mixes in AIB Countries'!AI$2,'Zusammenführung EU-CH'!$E$1:$BF$1,0))/VLOOKUP($B9,'Total RE-GEN in AIB Countries'!$B$3:$BD$27,COLUMN('RE-Gen-Mixes in AIB Countries'!AI8)-COLUMN('RE-Gen-Mixes in AIB Countries'!$B$2),FALSE),0)</f>
        <v>0.31451780006099817</v>
      </c>
      <c r="AJ9">
        <f t="array" ref="AJ9">IFERROR(INDEX('Zusammenführung EU-CH'!$E$2:$BF$241,MATCH('RE-Gen-Mixes in AIB Countries'!$B9&amp;'RE-Gen-Mixes in AIB Countries'!$C9,'Zusammenführung EU-CH'!$B$2:$B$241&amp;'Zusammenführung EU-CH'!$C$2:$C$241,0),MATCH('RE-Gen-Mixes in AIB Countries'!AJ$2,'Zusammenführung EU-CH'!$E$1:$BF$1,0))/VLOOKUP($B9,'Total RE-GEN in AIB Countries'!$B$3:$BD$27,COLUMN('RE-Gen-Mixes in AIB Countries'!AJ8)-COLUMN('RE-Gen-Mixes in AIB Countries'!$B$2),FALSE),0)</f>
        <v>0.29473941547249916</v>
      </c>
      <c r="AK9">
        <f t="array" ref="AK9">IFERROR(INDEX('Zusammenführung EU-CH'!$E$2:$BF$241,MATCH('RE-Gen-Mixes in AIB Countries'!$B9&amp;'RE-Gen-Mixes in AIB Countries'!$C9,'Zusammenführung EU-CH'!$B$2:$B$241&amp;'Zusammenführung EU-CH'!$C$2:$C$241,0),MATCH('RE-Gen-Mixes in AIB Countries'!AK$2,'Zusammenführung EU-CH'!$E$1:$BF$1,0))/VLOOKUP($B9,'Total RE-GEN in AIB Countries'!$B$3:$BD$27,COLUMN('RE-Gen-Mixes in AIB Countries'!AK8)-COLUMN('RE-Gen-Mixes in AIB Countries'!$B$2),FALSE),0)</f>
        <v>0.27130035930892094</v>
      </c>
      <c r="AL9">
        <f t="array" ref="AL9">IFERROR(INDEX('Zusammenführung EU-CH'!$E$2:$BF$241,MATCH('RE-Gen-Mixes in AIB Countries'!$B9&amp;'RE-Gen-Mixes in AIB Countries'!$C9,'Zusammenführung EU-CH'!$B$2:$B$241&amp;'Zusammenführung EU-CH'!$C$2:$C$241,0),MATCH('RE-Gen-Mixes in AIB Countries'!AL$2,'Zusammenführung EU-CH'!$E$1:$BF$1,0))/VLOOKUP($B9,'Total RE-GEN in AIB Countries'!$B$3:$BD$27,COLUMN('RE-Gen-Mixes in AIB Countries'!AL8)-COLUMN('RE-Gen-Mixes in AIB Countries'!$B$2),FALSE),0)</f>
        <v>0.30115515061314418</v>
      </c>
      <c r="AM9">
        <f t="array" ref="AM9">IFERROR(INDEX('Zusammenführung EU-CH'!$E$2:$BF$241,MATCH('RE-Gen-Mixes in AIB Countries'!$B9&amp;'RE-Gen-Mixes in AIB Countries'!$C9,'Zusammenführung EU-CH'!$B$2:$B$241&amp;'Zusammenführung EU-CH'!$C$2:$C$241,0),MATCH('RE-Gen-Mixes in AIB Countries'!AM$2,'Zusammenführung EU-CH'!$E$1:$BF$1,0))/VLOOKUP($B9,'Total RE-GEN in AIB Countries'!$B$3:$BD$27,COLUMN('RE-Gen-Mixes in AIB Countries'!AM8)-COLUMN('RE-Gen-Mixes in AIB Countries'!$B$2),FALSE),0)</f>
        <v>0.2611070953211107</v>
      </c>
      <c r="AN9">
        <f t="array" ref="AN9">IFERROR(INDEX('Zusammenführung EU-CH'!$E$2:$BF$241,MATCH('RE-Gen-Mixes in AIB Countries'!$B9&amp;'RE-Gen-Mixes in AIB Countries'!$C9,'Zusammenführung EU-CH'!$B$2:$B$241&amp;'Zusammenführung EU-CH'!$C$2:$C$241,0),MATCH('RE-Gen-Mixes in AIB Countries'!AN$2,'Zusammenführung EU-CH'!$E$1:$BF$1,0))/VLOOKUP($B9,'Total RE-GEN in AIB Countries'!$B$3:$BD$27,COLUMN('RE-Gen-Mixes in AIB Countries'!AN8)-COLUMN('RE-Gen-Mixes in AIB Countries'!$B$2),FALSE),0)</f>
        <v>0.30636078700634212</v>
      </c>
      <c r="AO9">
        <f t="array" ref="AO9">IFERROR(INDEX('Zusammenführung EU-CH'!$E$2:$BF$241,MATCH('RE-Gen-Mixes in AIB Countries'!$B9&amp;'RE-Gen-Mixes in AIB Countries'!$C9,'Zusammenführung EU-CH'!$B$2:$B$241&amp;'Zusammenführung EU-CH'!$C$2:$C$241,0),MATCH('RE-Gen-Mixes in AIB Countries'!AO$2,'Zusammenführung EU-CH'!$E$1:$BF$1,0))/VLOOKUP($B9,'Total RE-GEN in AIB Countries'!$B$3:$BD$27,COLUMN('RE-Gen-Mixes in AIB Countries'!AO8)-COLUMN('RE-Gen-Mixes in AIB Countries'!$B$2),FALSE),0)</f>
        <v>0.28092425818108957</v>
      </c>
      <c r="AP9">
        <f t="array" ref="AP9">IFERROR(INDEX('Zusammenführung EU-CH'!$E$2:$BF$241,MATCH('RE-Gen-Mixes in AIB Countries'!$B9&amp;'RE-Gen-Mixes in AIB Countries'!$C9,'Zusammenführung EU-CH'!$B$2:$B$241&amp;'Zusammenführung EU-CH'!$C$2:$C$241,0),MATCH('RE-Gen-Mixes in AIB Countries'!AP$2,'Zusammenführung EU-CH'!$E$1:$BF$1,0))/VLOOKUP($B9,'Total RE-GEN in AIB Countries'!$B$3:$BD$27,COLUMN('RE-Gen-Mixes in AIB Countries'!AP8)-COLUMN('RE-Gen-Mixes in AIB Countries'!$B$2),FALSE),0)</f>
        <v>0.19932483660057304</v>
      </c>
      <c r="AQ9">
        <f t="array" ref="AQ9">IFERROR(INDEX('Zusammenführung EU-CH'!$E$2:$BF$241,MATCH('RE-Gen-Mixes in AIB Countries'!$B9&amp;'RE-Gen-Mixes in AIB Countries'!$C9,'Zusammenführung EU-CH'!$B$2:$B$241&amp;'Zusammenführung EU-CH'!$C$2:$C$241,0),MATCH('RE-Gen-Mixes in AIB Countries'!AQ$2,'Zusammenführung EU-CH'!$E$1:$BF$1,0))/VLOOKUP($B9,'Total RE-GEN in AIB Countries'!$B$3:$BD$27,COLUMN('RE-Gen-Mixes in AIB Countries'!AQ8)-COLUMN('RE-Gen-Mixes in AIB Countries'!$B$2),FALSE),0)</f>
        <v>0.19786368222936526</v>
      </c>
      <c r="AR9">
        <f t="array" ref="AR9">IFERROR(INDEX('Zusammenführung EU-CH'!$E$2:$BF$241,MATCH('RE-Gen-Mixes in AIB Countries'!$B9&amp;'RE-Gen-Mixes in AIB Countries'!$C9,'Zusammenführung EU-CH'!$B$2:$B$241&amp;'Zusammenführung EU-CH'!$C$2:$C$241,0),MATCH('RE-Gen-Mixes in AIB Countries'!AR$2,'Zusammenführung EU-CH'!$E$1:$BF$1,0))/VLOOKUP($B9,'Total RE-GEN in AIB Countries'!$B$3:$BD$27,COLUMN('RE-Gen-Mixes in AIB Countries'!AR8)-COLUMN('RE-Gen-Mixes in AIB Countries'!$B$2),FALSE),0)</f>
        <v>0.20545164868847077</v>
      </c>
      <c r="AS9">
        <f t="array" ref="AS9">IFERROR(INDEX('Zusammenführung EU-CH'!$E$2:$BF$241,MATCH('RE-Gen-Mixes in AIB Countries'!$B9&amp;'RE-Gen-Mixes in AIB Countries'!$C9,'Zusammenführung EU-CH'!$B$2:$B$241&amp;'Zusammenführung EU-CH'!$C$2:$C$241,0),MATCH('RE-Gen-Mixes in AIB Countries'!AS$2,'Zusammenführung EU-CH'!$E$1:$BF$1,0))/VLOOKUP($B9,'Total RE-GEN in AIB Countries'!$B$3:$BD$27,COLUMN('RE-Gen-Mixes in AIB Countries'!AS8)-COLUMN('RE-Gen-Mixes in AIB Countries'!$B$2),FALSE),0)</f>
        <v>0.26397724745608842</v>
      </c>
      <c r="AT9">
        <f t="array" ref="AT9">IFERROR(INDEX('Zusammenführung EU-CH'!$E$2:$BF$241,MATCH('RE-Gen-Mixes in AIB Countries'!$B9&amp;'RE-Gen-Mixes in AIB Countries'!$C9,'Zusammenführung EU-CH'!$B$2:$B$241&amp;'Zusammenführung EU-CH'!$C$2:$C$241,0),MATCH('RE-Gen-Mixes in AIB Countries'!AT$2,'Zusammenführung EU-CH'!$E$1:$BF$1,0))/VLOOKUP($B9,'Total RE-GEN in AIB Countries'!$B$3:$BD$27,COLUMN('RE-Gen-Mixes in AIB Countries'!AT8)-COLUMN('RE-Gen-Mixes in AIB Countries'!$B$2),FALSE),0)</f>
        <v>0.29788589770820184</v>
      </c>
      <c r="AU9">
        <f t="array" ref="AU9">IFERROR(INDEX('Zusammenführung EU-CH'!$E$2:$BF$241,MATCH('RE-Gen-Mixes in AIB Countries'!$B9&amp;'RE-Gen-Mixes in AIB Countries'!$C9,'Zusammenführung EU-CH'!$B$2:$B$241&amp;'Zusammenführung EU-CH'!$C$2:$C$241,0),MATCH('RE-Gen-Mixes in AIB Countries'!AU$2,'Zusammenführung EU-CH'!$E$1:$BF$1,0))/VLOOKUP($B9,'Total RE-GEN in AIB Countries'!$B$3:$BD$27,COLUMN('RE-Gen-Mixes in AIB Countries'!AU8)-COLUMN('RE-Gen-Mixes in AIB Countries'!$B$2),FALSE),0)</f>
        <v>0.26197116643128843</v>
      </c>
      <c r="AV9">
        <f t="array" ref="AV9">IFERROR(INDEX('Zusammenführung EU-CH'!$E$2:$BF$241,MATCH('RE-Gen-Mixes in AIB Countries'!$B9&amp;'RE-Gen-Mixes in AIB Countries'!$C9,'Zusammenführung EU-CH'!$B$2:$B$241&amp;'Zusammenführung EU-CH'!$C$2:$C$241,0),MATCH('RE-Gen-Mixes in AIB Countries'!AV$2,'Zusammenführung EU-CH'!$E$1:$BF$1,0))/VLOOKUP($B9,'Total RE-GEN in AIB Countries'!$B$3:$BD$27,COLUMN('RE-Gen-Mixes in AIB Countries'!AV8)-COLUMN('RE-Gen-Mixes in AIB Countries'!$B$2),FALSE),0)</f>
        <v>0.23666843281581354</v>
      </c>
      <c r="AW9">
        <f t="array" ref="AW9">IFERROR(INDEX('Zusammenführung EU-CH'!$E$2:$BF$241,MATCH('RE-Gen-Mixes in AIB Countries'!$B9&amp;'RE-Gen-Mixes in AIB Countries'!$C9,'Zusammenführung EU-CH'!$B$2:$B$241&amp;'Zusammenführung EU-CH'!$C$2:$C$241,0),MATCH('RE-Gen-Mixes in AIB Countries'!AW$2,'Zusammenführung EU-CH'!$E$1:$BF$1,0))/VLOOKUP($B9,'Total RE-GEN in AIB Countries'!$B$3:$BD$27,COLUMN('RE-Gen-Mixes in AIB Countries'!AW8)-COLUMN('RE-Gen-Mixes in AIB Countries'!$B$2),FALSE),0)</f>
        <v>0.21484701185084418</v>
      </c>
      <c r="AX9">
        <f t="array" ref="AX9">IFERROR(INDEX('Zusammenführung EU-CH'!$E$2:$BF$241,MATCH('RE-Gen-Mixes in AIB Countries'!$B9&amp;'RE-Gen-Mixes in AIB Countries'!$C9,'Zusammenführung EU-CH'!$B$2:$B$241&amp;'Zusammenführung EU-CH'!$C$2:$C$241,0),MATCH('RE-Gen-Mixes in AIB Countries'!AX$2,'Zusammenführung EU-CH'!$E$1:$BF$1,0))/VLOOKUP($B9,'Total RE-GEN in AIB Countries'!$B$3:$BD$27,COLUMN('RE-Gen-Mixes in AIB Countries'!AX8)-COLUMN('RE-Gen-Mixes in AIB Countries'!$B$2),FALSE),0)</f>
        <v>0.2777534026317276</v>
      </c>
      <c r="AY9">
        <f t="array" ref="AY9">IFERROR(INDEX('Zusammenführung EU-CH'!$E$2:$BF$241,MATCH('RE-Gen-Mixes in AIB Countries'!$B9&amp;'RE-Gen-Mixes in AIB Countries'!$C9,'Zusammenführung EU-CH'!$B$2:$B$241&amp;'Zusammenführung EU-CH'!$C$2:$C$241,0),MATCH('RE-Gen-Mixes in AIB Countries'!AY$2,'Zusammenführung EU-CH'!$E$1:$BF$1,0))/VLOOKUP($B9,'Total RE-GEN in AIB Countries'!$B$3:$BD$27,COLUMN('RE-Gen-Mixes in AIB Countries'!AY8)-COLUMN('RE-Gen-Mixes in AIB Countries'!$B$2),FALSE),0)</f>
        <v>0.22410997555105872</v>
      </c>
      <c r="AZ9">
        <f t="array" ref="AZ9">IFERROR(INDEX('Zusammenführung EU-CH'!$E$2:$BF$241,MATCH('RE-Gen-Mixes in AIB Countries'!$B9&amp;'RE-Gen-Mixes in AIB Countries'!$C9,'Zusammenführung EU-CH'!$B$2:$B$241&amp;'Zusammenführung EU-CH'!$C$2:$C$241,0),MATCH('RE-Gen-Mixes in AIB Countries'!AZ$2,'Zusammenführung EU-CH'!$E$1:$BF$1,0))/VLOOKUP($B9,'Total RE-GEN in AIB Countries'!$B$3:$BD$27,COLUMN('RE-Gen-Mixes in AIB Countries'!AZ8)-COLUMN('RE-Gen-Mixes in AIB Countries'!$B$2),FALSE),0)</f>
        <v>0.23728223162021417</v>
      </c>
      <c r="BA9">
        <f t="array" ref="BA9">IFERROR(INDEX('Zusammenführung EU-CH'!$E$2:$BF$241,MATCH('RE-Gen-Mixes in AIB Countries'!$B9&amp;'RE-Gen-Mixes in AIB Countries'!$C9,'Zusammenführung EU-CH'!$B$2:$B$241&amp;'Zusammenführung EU-CH'!$C$2:$C$241,0),MATCH('RE-Gen-Mixes in AIB Countries'!BA$2,'Zusammenführung EU-CH'!$E$1:$BF$1,0))/VLOOKUP($B9,'Total RE-GEN in AIB Countries'!$B$3:$BD$27,COLUMN('RE-Gen-Mixes in AIB Countries'!BA8)-COLUMN('RE-Gen-Mixes in AIB Countries'!$B$2),FALSE),0)</f>
        <v>0.12066326621891919</v>
      </c>
      <c r="BB9">
        <f t="array" ref="BB9">IFERROR(INDEX('Zusammenführung EU-CH'!$E$2:$BF$241,MATCH('RE-Gen-Mixes in AIB Countries'!$B9&amp;'RE-Gen-Mixes in AIB Countries'!$C9,'Zusammenführung EU-CH'!$B$2:$B$241&amp;'Zusammenführung EU-CH'!$C$2:$C$241,0),MATCH('RE-Gen-Mixes in AIB Countries'!BB$2,'Zusammenführung EU-CH'!$E$1:$BF$1,0))/VLOOKUP($B9,'Total RE-GEN in AIB Countries'!$B$3:$BD$27,COLUMN('RE-Gen-Mixes in AIB Countries'!BB8)-COLUMN('RE-Gen-Mixes in AIB Countries'!$B$2),FALSE),0)</f>
        <v>0.19564801697988563</v>
      </c>
      <c r="BC9">
        <f t="array" ref="BC9">IFERROR(INDEX('Zusammenführung EU-CH'!$E$2:$BF$241,MATCH('RE-Gen-Mixes in AIB Countries'!$B9&amp;'RE-Gen-Mixes in AIB Countries'!$C9,'Zusammenführung EU-CH'!$B$2:$B$241&amp;'Zusammenführung EU-CH'!$C$2:$C$241,0),MATCH('RE-Gen-Mixes in AIB Countries'!BC$2,'Zusammenführung EU-CH'!$E$1:$BF$1,0))/VLOOKUP($B9,'Total RE-GEN in AIB Countries'!$B$3:$BD$27,COLUMN('RE-Gen-Mixes in AIB Countries'!BC8)-COLUMN('RE-Gen-Mixes in AIB Countries'!$B$2),FALSE),0)</f>
        <v>0.23500022520686253</v>
      </c>
      <c r="BD9">
        <f t="array" ref="BD9">IFERROR(INDEX('Zusammenführung EU-CH'!$E$2:$BF$241,MATCH('RE-Gen-Mixes in AIB Countries'!$B9&amp;'RE-Gen-Mixes in AIB Countries'!$C9,'Zusammenführung EU-CH'!$B$2:$B$241&amp;'Zusammenführung EU-CH'!$C$2:$C$241,0),MATCH('RE-Gen-Mixes in AIB Countries'!BD$2,'Zusammenführung EU-CH'!$E$1:$BF$1,0))/VLOOKUP($B9,'Total RE-GEN in AIB Countries'!$B$3:$BD$27,COLUMN('RE-Gen-Mixes in AIB Countries'!BD8)-COLUMN('RE-Gen-Mixes in AIB Countries'!$B$2),FALSE),0)</f>
        <v>0.21936295888191037</v>
      </c>
      <c r="BE9">
        <f t="array" ref="BE9">IFERROR(INDEX('Zusammenführung EU-CH'!$E$2:$BF$241,MATCH('RE-Gen-Mixes in AIB Countries'!$B9&amp;'RE-Gen-Mixes in AIB Countries'!$C9,'Zusammenführung EU-CH'!$B$2:$B$241&amp;'Zusammenführung EU-CH'!$C$2:$C$241,0),MATCH('RE-Gen-Mixes in AIB Countries'!BE$2,'Zusammenführung EU-CH'!$E$1:$BF$1,0))/VLOOKUP($B9,'Total RE-GEN in AIB Countries'!$B$3:$BD$27,COLUMN('RE-Gen-Mixes in AIB Countries'!BE8)-COLUMN('RE-Gen-Mixes in AIB Countries'!$B$2),FALSE),0)</f>
        <v>0</v>
      </c>
      <c r="BF9">
        <f t="shared" si="0"/>
        <v>0.21115291007665246</v>
      </c>
    </row>
    <row r="10" spans="1:58" x14ac:dyDescent="0.35">
      <c r="A10" s="8" t="s">
        <v>12</v>
      </c>
      <c r="B10" s="4" t="s">
        <v>467</v>
      </c>
      <c r="C10" s="4" t="s">
        <v>6</v>
      </c>
      <c r="D10">
        <f t="array" ref="D10">IFERROR(INDEX('Zusammenführung EU-CH'!$E$2:$BF$241,MATCH('RE-Gen-Mixes in AIB Countries'!$B10&amp;'RE-Gen-Mixes in AIB Countries'!$C10,'Zusammenführung EU-CH'!$B$2:$B$241&amp;'Zusammenführung EU-CH'!$C$2:$C$241,0),MATCH('RE-Gen-Mixes in AIB Countries'!D$2,'Zusammenführung EU-CH'!$E$1:$BF$1,0))/VLOOKUP($B10,'Total RE-GEN in AIB Countries'!$B$3:$BD$27,COLUMN('RE-Gen-Mixes in AIB Countries'!D9)-COLUMN('RE-Gen-Mixes in AIB Countries'!$B$2),FALSE),0)</f>
        <v>0</v>
      </c>
      <c r="E10">
        <f t="array" ref="E10">IFERROR(INDEX('Zusammenführung EU-CH'!$E$2:$BF$241,MATCH('RE-Gen-Mixes in AIB Countries'!$B10&amp;'RE-Gen-Mixes in AIB Countries'!$C10,'Zusammenführung EU-CH'!$B$2:$B$241&amp;'Zusammenführung EU-CH'!$C$2:$C$241,0),MATCH('RE-Gen-Mixes in AIB Countries'!E$2,'Zusammenführung EU-CH'!$E$1:$BF$1,0))/VLOOKUP($B10,'Total RE-GEN in AIB Countries'!$B$3:$BD$27,COLUMN('RE-Gen-Mixes in AIB Countries'!E9)-COLUMN('RE-Gen-Mixes in AIB Countries'!$B$2),FALSE),0)</f>
        <v>0</v>
      </c>
      <c r="F10">
        <f t="array" ref="F10">IFERROR(INDEX('Zusammenführung EU-CH'!$E$2:$BF$241,MATCH('RE-Gen-Mixes in AIB Countries'!$B10&amp;'RE-Gen-Mixes in AIB Countries'!$C10,'Zusammenführung EU-CH'!$B$2:$B$241&amp;'Zusammenführung EU-CH'!$C$2:$C$241,0),MATCH('RE-Gen-Mixes in AIB Countries'!F$2,'Zusammenführung EU-CH'!$E$1:$BF$1,0))/VLOOKUP($B10,'Total RE-GEN in AIB Countries'!$B$3:$BD$27,COLUMN('RE-Gen-Mixes in AIB Countries'!F9)-COLUMN('RE-Gen-Mixes in AIB Countries'!$B$2),FALSE),0)</f>
        <v>0</v>
      </c>
      <c r="G10">
        <f t="array" ref="G10">IFERROR(INDEX('Zusammenführung EU-CH'!$E$2:$BF$241,MATCH('RE-Gen-Mixes in AIB Countries'!$B10&amp;'RE-Gen-Mixes in AIB Countries'!$C10,'Zusammenführung EU-CH'!$B$2:$B$241&amp;'Zusammenführung EU-CH'!$C$2:$C$241,0),MATCH('RE-Gen-Mixes in AIB Countries'!G$2,'Zusammenführung EU-CH'!$E$1:$BF$1,0))/VLOOKUP($B10,'Total RE-GEN in AIB Countries'!$B$3:$BD$27,COLUMN('RE-Gen-Mixes in AIB Countries'!G9)-COLUMN('RE-Gen-Mixes in AIB Countries'!$B$2),FALSE),0)</f>
        <v>0</v>
      </c>
      <c r="H10">
        <f t="array" ref="H10">IFERROR(INDEX('Zusammenführung EU-CH'!$E$2:$BF$241,MATCH('RE-Gen-Mixes in AIB Countries'!$B10&amp;'RE-Gen-Mixes in AIB Countries'!$C10,'Zusammenführung EU-CH'!$B$2:$B$241&amp;'Zusammenführung EU-CH'!$C$2:$C$241,0),MATCH('RE-Gen-Mixes in AIB Countries'!H$2,'Zusammenführung EU-CH'!$E$1:$BF$1,0))/VLOOKUP($B10,'Total RE-GEN in AIB Countries'!$B$3:$BD$27,COLUMN('RE-Gen-Mixes in AIB Countries'!H9)-COLUMN('RE-Gen-Mixes in AIB Countries'!$B$2),FALSE),0)</f>
        <v>0</v>
      </c>
      <c r="I10">
        <f t="array" ref="I10">IFERROR(INDEX('Zusammenführung EU-CH'!$E$2:$BF$241,MATCH('RE-Gen-Mixes in AIB Countries'!$B10&amp;'RE-Gen-Mixes in AIB Countries'!$C10,'Zusammenführung EU-CH'!$B$2:$B$241&amp;'Zusammenführung EU-CH'!$C$2:$C$241,0),MATCH('RE-Gen-Mixes in AIB Countries'!I$2,'Zusammenführung EU-CH'!$E$1:$BF$1,0))/VLOOKUP($B10,'Total RE-GEN in AIB Countries'!$B$3:$BD$27,COLUMN('RE-Gen-Mixes in AIB Countries'!I9)-COLUMN('RE-Gen-Mixes in AIB Countries'!$B$2),FALSE),0)</f>
        <v>0</v>
      </c>
      <c r="J10">
        <f t="array" ref="J10">IFERROR(INDEX('Zusammenführung EU-CH'!$E$2:$BF$241,MATCH('RE-Gen-Mixes in AIB Countries'!$B10&amp;'RE-Gen-Mixes in AIB Countries'!$C10,'Zusammenführung EU-CH'!$B$2:$B$241&amp;'Zusammenführung EU-CH'!$C$2:$C$241,0),MATCH('RE-Gen-Mixes in AIB Countries'!J$2,'Zusammenführung EU-CH'!$E$1:$BF$1,0))/VLOOKUP($B10,'Total RE-GEN in AIB Countries'!$B$3:$BD$27,COLUMN('RE-Gen-Mixes in AIB Countries'!J9)-COLUMN('RE-Gen-Mixes in AIB Countries'!$B$2),FALSE),0)</f>
        <v>0</v>
      </c>
      <c r="K10">
        <f t="array" ref="K10">IFERROR(INDEX('Zusammenführung EU-CH'!$E$2:$BF$241,MATCH('RE-Gen-Mixes in AIB Countries'!$B10&amp;'RE-Gen-Mixes in AIB Countries'!$C10,'Zusammenführung EU-CH'!$B$2:$B$241&amp;'Zusammenführung EU-CH'!$C$2:$C$241,0),MATCH('RE-Gen-Mixes in AIB Countries'!K$2,'Zusammenführung EU-CH'!$E$1:$BF$1,0))/VLOOKUP($B10,'Total RE-GEN in AIB Countries'!$B$3:$BD$27,COLUMN('RE-Gen-Mixes in AIB Countries'!K9)-COLUMN('RE-Gen-Mixes in AIB Countries'!$B$2),FALSE),0)</f>
        <v>0</v>
      </c>
      <c r="L10">
        <f t="array" ref="L10">IFERROR(INDEX('Zusammenführung EU-CH'!$E$2:$BF$241,MATCH('RE-Gen-Mixes in AIB Countries'!$B10&amp;'RE-Gen-Mixes in AIB Countries'!$C10,'Zusammenführung EU-CH'!$B$2:$B$241&amp;'Zusammenführung EU-CH'!$C$2:$C$241,0),MATCH('RE-Gen-Mixes in AIB Countries'!L$2,'Zusammenführung EU-CH'!$E$1:$BF$1,0))/VLOOKUP($B10,'Total RE-GEN in AIB Countries'!$B$3:$BD$27,COLUMN('RE-Gen-Mixes in AIB Countries'!L9)-COLUMN('RE-Gen-Mixes in AIB Countries'!$B$2),FALSE),0)</f>
        <v>0</v>
      </c>
      <c r="M10">
        <f t="array" ref="M10">IFERROR(INDEX('Zusammenführung EU-CH'!$E$2:$BF$241,MATCH('RE-Gen-Mixes in AIB Countries'!$B10&amp;'RE-Gen-Mixes in AIB Countries'!$C10,'Zusammenführung EU-CH'!$B$2:$B$241&amp;'Zusammenführung EU-CH'!$C$2:$C$241,0),MATCH('RE-Gen-Mixes in AIB Countries'!M$2,'Zusammenführung EU-CH'!$E$1:$BF$1,0))/VLOOKUP($B10,'Total RE-GEN in AIB Countries'!$B$3:$BD$27,COLUMN('RE-Gen-Mixes in AIB Countries'!M9)-COLUMN('RE-Gen-Mixes in AIB Countries'!$B$2),FALSE),0)</f>
        <v>0</v>
      </c>
      <c r="N10">
        <f t="array" ref="N10">IFERROR(INDEX('Zusammenführung EU-CH'!$E$2:$BF$241,MATCH('RE-Gen-Mixes in AIB Countries'!$B10&amp;'RE-Gen-Mixes in AIB Countries'!$C10,'Zusammenführung EU-CH'!$B$2:$B$241&amp;'Zusammenführung EU-CH'!$C$2:$C$241,0),MATCH('RE-Gen-Mixes in AIB Countries'!N$2,'Zusammenführung EU-CH'!$E$1:$BF$1,0))/VLOOKUP($B10,'Total RE-GEN in AIB Countries'!$B$3:$BD$27,COLUMN('RE-Gen-Mixes in AIB Countries'!N9)-COLUMN('RE-Gen-Mixes in AIB Countries'!$B$2),FALSE),0)</f>
        <v>0</v>
      </c>
      <c r="O10">
        <f t="array" ref="O10">IFERROR(INDEX('Zusammenführung EU-CH'!$E$2:$BF$241,MATCH('RE-Gen-Mixes in AIB Countries'!$B10&amp;'RE-Gen-Mixes in AIB Countries'!$C10,'Zusammenführung EU-CH'!$B$2:$B$241&amp;'Zusammenführung EU-CH'!$C$2:$C$241,0),MATCH('RE-Gen-Mixes in AIB Countries'!O$2,'Zusammenführung EU-CH'!$E$1:$BF$1,0))/VLOOKUP($B10,'Total RE-GEN in AIB Countries'!$B$3:$BD$27,COLUMN('RE-Gen-Mixes in AIB Countries'!O9)-COLUMN('RE-Gen-Mixes in AIB Countries'!$B$2),FALSE),0)</f>
        <v>0</v>
      </c>
      <c r="P10">
        <f t="array" ref="P10">IFERROR(INDEX('Zusammenführung EU-CH'!$E$2:$BF$241,MATCH('RE-Gen-Mixes in AIB Countries'!$B10&amp;'RE-Gen-Mixes in AIB Countries'!$C10,'Zusammenführung EU-CH'!$B$2:$B$241&amp;'Zusammenführung EU-CH'!$C$2:$C$241,0),MATCH('RE-Gen-Mixes in AIB Countries'!P$2,'Zusammenführung EU-CH'!$E$1:$BF$1,0))/VLOOKUP($B10,'Total RE-GEN in AIB Countries'!$B$3:$BD$27,COLUMN('RE-Gen-Mixes in AIB Countries'!P9)-COLUMN('RE-Gen-Mixes in AIB Countries'!$B$2),FALSE),0)</f>
        <v>0</v>
      </c>
      <c r="Q10">
        <f t="array" ref="Q10">IFERROR(INDEX('Zusammenführung EU-CH'!$E$2:$BF$241,MATCH('RE-Gen-Mixes in AIB Countries'!$B10&amp;'RE-Gen-Mixes in AIB Countries'!$C10,'Zusammenführung EU-CH'!$B$2:$B$241&amp;'Zusammenführung EU-CH'!$C$2:$C$241,0),MATCH('RE-Gen-Mixes in AIB Countries'!Q$2,'Zusammenführung EU-CH'!$E$1:$BF$1,0))/VLOOKUP($B10,'Total RE-GEN in AIB Countries'!$B$3:$BD$27,COLUMN('RE-Gen-Mixes in AIB Countries'!Q9)-COLUMN('RE-Gen-Mixes in AIB Countries'!$B$2),FALSE),0)</f>
        <v>0</v>
      </c>
      <c r="R10">
        <f t="array" ref="R10">IFERROR(INDEX('Zusammenführung EU-CH'!$E$2:$BF$241,MATCH('RE-Gen-Mixes in AIB Countries'!$B10&amp;'RE-Gen-Mixes in AIB Countries'!$C10,'Zusammenführung EU-CH'!$B$2:$B$241&amp;'Zusammenführung EU-CH'!$C$2:$C$241,0),MATCH('RE-Gen-Mixes in AIB Countries'!R$2,'Zusammenführung EU-CH'!$E$1:$BF$1,0))/VLOOKUP($B10,'Total RE-GEN in AIB Countries'!$B$3:$BD$27,COLUMN('RE-Gen-Mixes in AIB Countries'!R9)-COLUMN('RE-Gen-Mixes in AIB Countries'!$B$2),FALSE),0)</f>
        <v>0</v>
      </c>
      <c r="S10">
        <f t="array" ref="S10">IFERROR(INDEX('Zusammenführung EU-CH'!$E$2:$BF$241,MATCH('RE-Gen-Mixes in AIB Countries'!$B10&amp;'RE-Gen-Mixes in AIB Countries'!$C10,'Zusammenführung EU-CH'!$B$2:$B$241&amp;'Zusammenführung EU-CH'!$C$2:$C$241,0),MATCH('RE-Gen-Mixes in AIB Countries'!S$2,'Zusammenführung EU-CH'!$E$1:$BF$1,0))/VLOOKUP($B10,'Total RE-GEN in AIB Countries'!$B$3:$BD$27,COLUMN('RE-Gen-Mixes in AIB Countries'!S9)-COLUMN('RE-Gen-Mixes in AIB Countries'!$B$2),FALSE),0)</f>
        <v>0</v>
      </c>
      <c r="T10">
        <f t="array" ref="T10">IFERROR(INDEX('Zusammenführung EU-CH'!$E$2:$BF$241,MATCH('RE-Gen-Mixes in AIB Countries'!$B10&amp;'RE-Gen-Mixes in AIB Countries'!$C10,'Zusammenführung EU-CH'!$B$2:$B$241&amp;'Zusammenführung EU-CH'!$C$2:$C$241,0),MATCH('RE-Gen-Mixes in AIB Countries'!T$2,'Zusammenführung EU-CH'!$E$1:$BF$1,0))/VLOOKUP($B10,'Total RE-GEN in AIB Countries'!$B$3:$BD$27,COLUMN('RE-Gen-Mixes in AIB Countries'!T9)-COLUMN('RE-Gen-Mixes in AIB Countries'!$B$2),FALSE),0)</f>
        <v>0</v>
      </c>
      <c r="U10">
        <f t="array" ref="U10">IFERROR(INDEX('Zusammenführung EU-CH'!$E$2:$BF$241,MATCH('RE-Gen-Mixes in AIB Countries'!$B10&amp;'RE-Gen-Mixes in AIB Countries'!$C10,'Zusammenführung EU-CH'!$B$2:$B$241&amp;'Zusammenführung EU-CH'!$C$2:$C$241,0),MATCH('RE-Gen-Mixes in AIB Countries'!U$2,'Zusammenführung EU-CH'!$E$1:$BF$1,0))/VLOOKUP($B10,'Total RE-GEN in AIB Countries'!$B$3:$BD$27,COLUMN('RE-Gen-Mixes in AIB Countries'!U9)-COLUMN('RE-Gen-Mixes in AIB Countries'!$B$2),FALSE),0)</f>
        <v>0</v>
      </c>
      <c r="V10">
        <f t="array" ref="V10">IFERROR(INDEX('Zusammenführung EU-CH'!$E$2:$BF$241,MATCH('RE-Gen-Mixes in AIB Countries'!$B10&amp;'RE-Gen-Mixes in AIB Countries'!$C10,'Zusammenführung EU-CH'!$B$2:$B$241&amp;'Zusammenführung EU-CH'!$C$2:$C$241,0),MATCH('RE-Gen-Mixes in AIB Countries'!V$2,'Zusammenführung EU-CH'!$E$1:$BF$1,0))/VLOOKUP($B10,'Total RE-GEN in AIB Countries'!$B$3:$BD$27,COLUMN('RE-Gen-Mixes in AIB Countries'!V9)-COLUMN('RE-Gen-Mixes in AIB Countries'!$B$2),FALSE),0)</f>
        <v>0</v>
      </c>
      <c r="W10">
        <f t="array" ref="W10">IFERROR(INDEX('Zusammenführung EU-CH'!$E$2:$BF$241,MATCH('RE-Gen-Mixes in AIB Countries'!$B10&amp;'RE-Gen-Mixes in AIB Countries'!$C10,'Zusammenführung EU-CH'!$B$2:$B$241&amp;'Zusammenführung EU-CH'!$C$2:$C$241,0),MATCH('RE-Gen-Mixes in AIB Countries'!W$2,'Zusammenführung EU-CH'!$E$1:$BF$1,0))/VLOOKUP($B10,'Total RE-GEN in AIB Countries'!$B$3:$BD$27,COLUMN('RE-Gen-Mixes in AIB Countries'!W9)-COLUMN('RE-Gen-Mixes in AIB Countries'!$B$2),FALSE),0)</f>
        <v>0</v>
      </c>
      <c r="X10">
        <f t="array" ref="X10">IFERROR(INDEX('Zusammenführung EU-CH'!$E$2:$BF$241,MATCH('RE-Gen-Mixes in AIB Countries'!$B10&amp;'RE-Gen-Mixes in AIB Countries'!$C10,'Zusammenführung EU-CH'!$B$2:$B$241&amp;'Zusammenführung EU-CH'!$C$2:$C$241,0),MATCH('RE-Gen-Mixes in AIB Countries'!X$2,'Zusammenführung EU-CH'!$E$1:$BF$1,0))/VLOOKUP($B10,'Total RE-GEN in AIB Countries'!$B$3:$BD$27,COLUMN('RE-Gen-Mixes in AIB Countries'!X9)-COLUMN('RE-Gen-Mixes in AIB Countries'!$B$2),FALSE),0)</f>
        <v>0</v>
      </c>
      <c r="Y10">
        <f t="array" ref="Y10">IFERROR(INDEX('Zusammenführung EU-CH'!$E$2:$BF$241,MATCH('RE-Gen-Mixes in AIB Countries'!$B10&amp;'RE-Gen-Mixes in AIB Countries'!$C10,'Zusammenführung EU-CH'!$B$2:$B$241&amp;'Zusammenführung EU-CH'!$C$2:$C$241,0),MATCH('RE-Gen-Mixes in AIB Countries'!Y$2,'Zusammenführung EU-CH'!$E$1:$BF$1,0))/VLOOKUP($B10,'Total RE-GEN in AIB Countries'!$B$3:$BD$27,COLUMN('RE-Gen-Mixes in AIB Countries'!Y9)-COLUMN('RE-Gen-Mixes in AIB Countries'!$B$2),FALSE),0)</f>
        <v>0</v>
      </c>
      <c r="Z10">
        <f t="array" ref="Z10">IFERROR(INDEX('Zusammenführung EU-CH'!$E$2:$BF$241,MATCH('RE-Gen-Mixes in AIB Countries'!$B10&amp;'RE-Gen-Mixes in AIB Countries'!$C10,'Zusammenführung EU-CH'!$B$2:$B$241&amp;'Zusammenführung EU-CH'!$C$2:$C$241,0),MATCH('RE-Gen-Mixes in AIB Countries'!Z$2,'Zusammenführung EU-CH'!$E$1:$BF$1,0))/VLOOKUP($B10,'Total RE-GEN in AIB Countries'!$B$3:$BD$27,COLUMN('RE-Gen-Mixes in AIB Countries'!Z9)-COLUMN('RE-Gen-Mixes in AIB Countries'!$B$2),FALSE),0)</f>
        <v>0</v>
      </c>
      <c r="AA10">
        <f t="array" ref="AA10">IFERROR(INDEX('Zusammenführung EU-CH'!$E$2:$BF$241,MATCH('RE-Gen-Mixes in AIB Countries'!$B10&amp;'RE-Gen-Mixes in AIB Countries'!$C10,'Zusammenführung EU-CH'!$B$2:$B$241&amp;'Zusammenführung EU-CH'!$C$2:$C$241,0),MATCH('RE-Gen-Mixes in AIB Countries'!AA$2,'Zusammenführung EU-CH'!$E$1:$BF$1,0))/VLOOKUP($B10,'Total RE-GEN in AIB Countries'!$B$3:$BD$27,COLUMN('RE-Gen-Mixes in AIB Countries'!AA9)-COLUMN('RE-Gen-Mixes in AIB Countries'!$B$2),FALSE),0)</f>
        <v>0</v>
      </c>
      <c r="AB10">
        <f t="array" ref="AB10">IFERROR(INDEX('Zusammenführung EU-CH'!$E$2:$BF$241,MATCH('RE-Gen-Mixes in AIB Countries'!$B10&amp;'RE-Gen-Mixes in AIB Countries'!$C10,'Zusammenführung EU-CH'!$B$2:$B$241&amp;'Zusammenführung EU-CH'!$C$2:$C$241,0),MATCH('RE-Gen-Mixes in AIB Countries'!AB$2,'Zusammenführung EU-CH'!$E$1:$BF$1,0))/VLOOKUP($B10,'Total RE-GEN in AIB Countries'!$B$3:$BD$27,COLUMN('RE-Gen-Mixes in AIB Countries'!AB9)-COLUMN('RE-Gen-Mixes in AIB Countries'!$B$2),FALSE),0)</f>
        <v>0</v>
      </c>
      <c r="AC10">
        <f t="array" ref="AC10">IFERROR(INDEX('Zusammenführung EU-CH'!$E$2:$BF$241,MATCH('RE-Gen-Mixes in AIB Countries'!$B10&amp;'RE-Gen-Mixes in AIB Countries'!$C10,'Zusammenführung EU-CH'!$B$2:$B$241&amp;'Zusammenführung EU-CH'!$C$2:$C$241,0),MATCH('RE-Gen-Mixes in AIB Countries'!AC$2,'Zusammenführung EU-CH'!$E$1:$BF$1,0))/VLOOKUP($B10,'Total RE-GEN in AIB Countries'!$B$3:$BD$27,COLUMN('RE-Gen-Mixes in AIB Countries'!AC9)-COLUMN('RE-Gen-Mixes in AIB Countries'!$B$2),FALSE),0)</f>
        <v>0</v>
      </c>
      <c r="AD10">
        <f t="array" ref="AD10">IFERROR(INDEX('Zusammenführung EU-CH'!$E$2:$BF$241,MATCH('RE-Gen-Mixes in AIB Countries'!$B10&amp;'RE-Gen-Mixes in AIB Countries'!$C10,'Zusammenführung EU-CH'!$B$2:$B$241&amp;'Zusammenführung EU-CH'!$C$2:$C$241,0),MATCH('RE-Gen-Mixes in AIB Countries'!AD$2,'Zusammenführung EU-CH'!$E$1:$BF$1,0))/VLOOKUP($B10,'Total RE-GEN in AIB Countries'!$B$3:$BD$27,COLUMN('RE-Gen-Mixes in AIB Countries'!AD9)-COLUMN('RE-Gen-Mixes in AIB Countries'!$B$2),FALSE),0)</f>
        <v>0</v>
      </c>
      <c r="AE10">
        <f t="array" ref="AE10">IFERROR(INDEX('Zusammenführung EU-CH'!$E$2:$BF$241,MATCH('RE-Gen-Mixes in AIB Countries'!$B10&amp;'RE-Gen-Mixes in AIB Countries'!$C10,'Zusammenführung EU-CH'!$B$2:$B$241&amp;'Zusammenführung EU-CH'!$C$2:$C$241,0),MATCH('RE-Gen-Mixes in AIB Countries'!AE$2,'Zusammenführung EU-CH'!$E$1:$BF$1,0))/VLOOKUP($B10,'Total RE-GEN in AIB Countries'!$B$3:$BD$27,COLUMN('RE-Gen-Mixes in AIB Countries'!AE9)-COLUMN('RE-Gen-Mixes in AIB Countries'!$B$2),FALSE),0)</f>
        <v>0</v>
      </c>
      <c r="AF10">
        <f t="array" ref="AF10">IFERROR(INDEX('Zusammenführung EU-CH'!$E$2:$BF$241,MATCH('RE-Gen-Mixes in AIB Countries'!$B10&amp;'RE-Gen-Mixes in AIB Countries'!$C10,'Zusammenführung EU-CH'!$B$2:$B$241&amp;'Zusammenführung EU-CH'!$C$2:$C$241,0),MATCH('RE-Gen-Mixes in AIB Countries'!AF$2,'Zusammenführung EU-CH'!$E$1:$BF$1,0))/VLOOKUP($B10,'Total RE-GEN in AIB Countries'!$B$3:$BD$27,COLUMN('RE-Gen-Mixes in AIB Countries'!AF9)-COLUMN('RE-Gen-Mixes in AIB Countries'!$B$2),FALSE),0)</f>
        <v>0</v>
      </c>
      <c r="AG10">
        <f t="array" ref="AG10">IFERROR(INDEX('Zusammenführung EU-CH'!$E$2:$BF$241,MATCH('RE-Gen-Mixes in AIB Countries'!$B10&amp;'RE-Gen-Mixes in AIB Countries'!$C10,'Zusammenführung EU-CH'!$B$2:$B$241&amp;'Zusammenführung EU-CH'!$C$2:$C$241,0),MATCH('RE-Gen-Mixes in AIB Countries'!AG$2,'Zusammenführung EU-CH'!$E$1:$BF$1,0))/VLOOKUP($B10,'Total RE-GEN in AIB Countries'!$B$3:$BD$27,COLUMN('RE-Gen-Mixes in AIB Countries'!AG9)-COLUMN('RE-Gen-Mixes in AIB Countries'!$B$2),FALSE),0)</f>
        <v>0</v>
      </c>
      <c r="AH10">
        <f t="array" ref="AH10">IFERROR(INDEX('Zusammenführung EU-CH'!$E$2:$BF$241,MATCH('RE-Gen-Mixes in AIB Countries'!$B10&amp;'RE-Gen-Mixes in AIB Countries'!$C10,'Zusammenführung EU-CH'!$B$2:$B$241&amp;'Zusammenführung EU-CH'!$C$2:$C$241,0),MATCH('RE-Gen-Mixes in AIB Countries'!AH$2,'Zusammenführung EU-CH'!$E$1:$BF$1,0))/VLOOKUP($B10,'Total RE-GEN in AIB Countries'!$B$3:$BD$27,COLUMN('RE-Gen-Mixes in AIB Countries'!AH9)-COLUMN('RE-Gen-Mixes in AIB Countries'!$B$2),FALSE),0)</f>
        <v>0</v>
      </c>
      <c r="AI10">
        <f t="array" ref="AI10">IFERROR(INDEX('Zusammenführung EU-CH'!$E$2:$BF$241,MATCH('RE-Gen-Mixes in AIB Countries'!$B10&amp;'RE-Gen-Mixes in AIB Countries'!$C10,'Zusammenführung EU-CH'!$B$2:$B$241&amp;'Zusammenführung EU-CH'!$C$2:$C$241,0),MATCH('RE-Gen-Mixes in AIB Countries'!AI$2,'Zusammenführung EU-CH'!$E$1:$BF$1,0))/VLOOKUP($B10,'Total RE-GEN in AIB Countries'!$B$3:$BD$27,COLUMN('RE-Gen-Mixes in AIB Countries'!AI9)-COLUMN('RE-Gen-Mixes in AIB Countries'!$B$2),FALSE),0)</f>
        <v>0</v>
      </c>
      <c r="AJ10">
        <f t="array" ref="AJ10">IFERROR(INDEX('Zusammenführung EU-CH'!$E$2:$BF$241,MATCH('RE-Gen-Mixes in AIB Countries'!$B10&amp;'RE-Gen-Mixes in AIB Countries'!$C10,'Zusammenführung EU-CH'!$B$2:$B$241&amp;'Zusammenführung EU-CH'!$C$2:$C$241,0),MATCH('RE-Gen-Mixes in AIB Countries'!AJ$2,'Zusammenführung EU-CH'!$E$1:$BF$1,0))/VLOOKUP($B10,'Total RE-GEN in AIB Countries'!$B$3:$BD$27,COLUMN('RE-Gen-Mixes in AIB Countries'!AJ9)-COLUMN('RE-Gen-Mixes in AIB Countries'!$B$2),FALSE),0)</f>
        <v>0</v>
      </c>
      <c r="AK10">
        <f t="array" ref="AK10">IFERROR(INDEX('Zusammenführung EU-CH'!$E$2:$BF$241,MATCH('RE-Gen-Mixes in AIB Countries'!$B10&amp;'RE-Gen-Mixes in AIB Countries'!$C10,'Zusammenführung EU-CH'!$B$2:$B$241&amp;'Zusammenführung EU-CH'!$C$2:$C$241,0),MATCH('RE-Gen-Mixes in AIB Countries'!AK$2,'Zusammenführung EU-CH'!$E$1:$BF$1,0))/VLOOKUP($B10,'Total RE-GEN in AIB Countries'!$B$3:$BD$27,COLUMN('RE-Gen-Mixes in AIB Countries'!AK9)-COLUMN('RE-Gen-Mixes in AIB Countries'!$B$2),FALSE),0)</f>
        <v>0</v>
      </c>
      <c r="AL10">
        <f t="array" ref="AL10">IFERROR(INDEX('Zusammenführung EU-CH'!$E$2:$BF$241,MATCH('RE-Gen-Mixes in AIB Countries'!$B10&amp;'RE-Gen-Mixes in AIB Countries'!$C10,'Zusammenführung EU-CH'!$B$2:$B$241&amp;'Zusammenführung EU-CH'!$C$2:$C$241,0),MATCH('RE-Gen-Mixes in AIB Countries'!AL$2,'Zusammenführung EU-CH'!$E$1:$BF$1,0))/VLOOKUP($B10,'Total RE-GEN in AIB Countries'!$B$3:$BD$27,COLUMN('RE-Gen-Mixes in AIB Countries'!AL9)-COLUMN('RE-Gen-Mixes in AIB Countries'!$B$2),FALSE),0)</f>
        <v>0</v>
      </c>
      <c r="AM10">
        <f t="array" ref="AM10">IFERROR(INDEX('Zusammenführung EU-CH'!$E$2:$BF$241,MATCH('RE-Gen-Mixes in AIB Countries'!$B10&amp;'RE-Gen-Mixes in AIB Countries'!$C10,'Zusammenführung EU-CH'!$B$2:$B$241&amp;'Zusammenführung EU-CH'!$C$2:$C$241,0),MATCH('RE-Gen-Mixes in AIB Countries'!AM$2,'Zusammenführung EU-CH'!$E$1:$BF$1,0))/VLOOKUP($B10,'Total RE-GEN in AIB Countries'!$B$3:$BD$27,COLUMN('RE-Gen-Mixes in AIB Countries'!AM9)-COLUMN('RE-Gen-Mixes in AIB Countries'!$B$2),FALSE),0)</f>
        <v>0</v>
      </c>
      <c r="AN10">
        <f t="array" ref="AN10">IFERROR(INDEX('Zusammenführung EU-CH'!$E$2:$BF$241,MATCH('RE-Gen-Mixes in AIB Countries'!$B10&amp;'RE-Gen-Mixes in AIB Countries'!$C10,'Zusammenführung EU-CH'!$B$2:$B$241&amp;'Zusammenführung EU-CH'!$C$2:$C$241,0),MATCH('RE-Gen-Mixes in AIB Countries'!AN$2,'Zusammenführung EU-CH'!$E$1:$BF$1,0))/VLOOKUP($B10,'Total RE-GEN in AIB Countries'!$B$3:$BD$27,COLUMN('RE-Gen-Mixes in AIB Countries'!AN9)-COLUMN('RE-Gen-Mixes in AIB Countries'!$B$2),FALSE),0)</f>
        <v>0</v>
      </c>
      <c r="AO10">
        <f t="array" ref="AO10">IFERROR(INDEX('Zusammenführung EU-CH'!$E$2:$BF$241,MATCH('RE-Gen-Mixes in AIB Countries'!$B10&amp;'RE-Gen-Mixes in AIB Countries'!$C10,'Zusammenführung EU-CH'!$B$2:$B$241&amp;'Zusammenführung EU-CH'!$C$2:$C$241,0),MATCH('RE-Gen-Mixes in AIB Countries'!AO$2,'Zusammenführung EU-CH'!$E$1:$BF$1,0))/VLOOKUP($B10,'Total RE-GEN in AIB Countries'!$B$3:$BD$27,COLUMN('RE-Gen-Mixes in AIB Countries'!AO9)-COLUMN('RE-Gen-Mixes in AIB Countries'!$B$2),FALSE),0)</f>
        <v>0</v>
      </c>
      <c r="AP10">
        <f t="array" ref="AP10">IFERROR(INDEX('Zusammenführung EU-CH'!$E$2:$BF$241,MATCH('RE-Gen-Mixes in AIB Countries'!$B10&amp;'RE-Gen-Mixes in AIB Countries'!$C10,'Zusammenführung EU-CH'!$B$2:$B$241&amp;'Zusammenführung EU-CH'!$C$2:$C$241,0),MATCH('RE-Gen-Mixes in AIB Countries'!AP$2,'Zusammenführung EU-CH'!$E$1:$BF$1,0))/VLOOKUP($B10,'Total RE-GEN in AIB Countries'!$B$3:$BD$27,COLUMN('RE-Gen-Mixes in AIB Countries'!AP9)-COLUMN('RE-Gen-Mixes in AIB Countries'!$B$2),FALSE),0)</f>
        <v>0</v>
      </c>
      <c r="AQ10">
        <f t="array" ref="AQ10">IFERROR(INDEX('Zusammenführung EU-CH'!$E$2:$BF$241,MATCH('RE-Gen-Mixes in AIB Countries'!$B10&amp;'RE-Gen-Mixes in AIB Countries'!$C10,'Zusammenführung EU-CH'!$B$2:$B$241&amp;'Zusammenführung EU-CH'!$C$2:$C$241,0),MATCH('RE-Gen-Mixes in AIB Countries'!AQ$2,'Zusammenführung EU-CH'!$E$1:$BF$1,0))/VLOOKUP($B10,'Total RE-GEN in AIB Countries'!$B$3:$BD$27,COLUMN('RE-Gen-Mixes in AIB Countries'!AQ9)-COLUMN('RE-Gen-Mixes in AIB Countries'!$B$2),FALSE),0)</f>
        <v>0</v>
      </c>
      <c r="AR10">
        <f t="array" ref="AR10">IFERROR(INDEX('Zusammenführung EU-CH'!$E$2:$BF$241,MATCH('RE-Gen-Mixes in AIB Countries'!$B10&amp;'RE-Gen-Mixes in AIB Countries'!$C10,'Zusammenführung EU-CH'!$B$2:$B$241&amp;'Zusammenführung EU-CH'!$C$2:$C$241,0),MATCH('RE-Gen-Mixes in AIB Countries'!AR$2,'Zusammenführung EU-CH'!$E$1:$BF$1,0))/VLOOKUP($B10,'Total RE-GEN in AIB Countries'!$B$3:$BD$27,COLUMN('RE-Gen-Mixes in AIB Countries'!AR9)-COLUMN('RE-Gen-Mixes in AIB Countries'!$B$2),FALSE),0)</f>
        <v>0</v>
      </c>
      <c r="AS10">
        <f t="array" ref="AS10">IFERROR(INDEX('Zusammenführung EU-CH'!$E$2:$BF$241,MATCH('RE-Gen-Mixes in AIB Countries'!$B10&amp;'RE-Gen-Mixes in AIB Countries'!$C10,'Zusammenführung EU-CH'!$B$2:$B$241&amp;'Zusammenführung EU-CH'!$C$2:$C$241,0),MATCH('RE-Gen-Mixes in AIB Countries'!AS$2,'Zusammenführung EU-CH'!$E$1:$BF$1,0))/VLOOKUP($B10,'Total RE-GEN in AIB Countries'!$B$3:$BD$27,COLUMN('RE-Gen-Mixes in AIB Countries'!AS9)-COLUMN('RE-Gen-Mixes in AIB Countries'!$B$2),FALSE),0)</f>
        <v>0</v>
      </c>
      <c r="AT10">
        <f t="array" ref="AT10">IFERROR(INDEX('Zusammenführung EU-CH'!$E$2:$BF$241,MATCH('RE-Gen-Mixes in AIB Countries'!$B10&amp;'RE-Gen-Mixes in AIB Countries'!$C10,'Zusammenführung EU-CH'!$B$2:$B$241&amp;'Zusammenführung EU-CH'!$C$2:$C$241,0),MATCH('RE-Gen-Mixes in AIB Countries'!AT$2,'Zusammenführung EU-CH'!$E$1:$BF$1,0))/VLOOKUP($B10,'Total RE-GEN in AIB Countries'!$B$3:$BD$27,COLUMN('RE-Gen-Mixes in AIB Countries'!AT9)-COLUMN('RE-Gen-Mixes in AIB Countries'!$B$2),FALSE),0)</f>
        <v>0</v>
      </c>
      <c r="AU10">
        <f t="array" ref="AU10">IFERROR(INDEX('Zusammenführung EU-CH'!$E$2:$BF$241,MATCH('RE-Gen-Mixes in AIB Countries'!$B10&amp;'RE-Gen-Mixes in AIB Countries'!$C10,'Zusammenführung EU-CH'!$B$2:$B$241&amp;'Zusammenführung EU-CH'!$C$2:$C$241,0),MATCH('RE-Gen-Mixes in AIB Countries'!AU$2,'Zusammenführung EU-CH'!$E$1:$BF$1,0))/VLOOKUP($B10,'Total RE-GEN in AIB Countries'!$B$3:$BD$27,COLUMN('RE-Gen-Mixes in AIB Countries'!AU9)-COLUMN('RE-Gen-Mixes in AIB Countries'!$B$2),FALSE),0)</f>
        <v>0</v>
      </c>
      <c r="AV10">
        <f t="array" ref="AV10">IFERROR(INDEX('Zusammenführung EU-CH'!$E$2:$BF$241,MATCH('RE-Gen-Mixes in AIB Countries'!$B10&amp;'RE-Gen-Mixes in AIB Countries'!$C10,'Zusammenführung EU-CH'!$B$2:$B$241&amp;'Zusammenführung EU-CH'!$C$2:$C$241,0),MATCH('RE-Gen-Mixes in AIB Countries'!AV$2,'Zusammenführung EU-CH'!$E$1:$BF$1,0))/VLOOKUP($B10,'Total RE-GEN in AIB Countries'!$B$3:$BD$27,COLUMN('RE-Gen-Mixes in AIB Countries'!AV9)-COLUMN('RE-Gen-Mixes in AIB Countries'!$B$2),FALSE),0)</f>
        <v>0</v>
      </c>
      <c r="AW10">
        <f t="array" ref="AW10">IFERROR(INDEX('Zusammenführung EU-CH'!$E$2:$BF$241,MATCH('RE-Gen-Mixes in AIB Countries'!$B10&amp;'RE-Gen-Mixes in AIB Countries'!$C10,'Zusammenführung EU-CH'!$B$2:$B$241&amp;'Zusammenführung EU-CH'!$C$2:$C$241,0),MATCH('RE-Gen-Mixes in AIB Countries'!AW$2,'Zusammenführung EU-CH'!$E$1:$BF$1,0))/VLOOKUP($B10,'Total RE-GEN in AIB Countries'!$B$3:$BD$27,COLUMN('RE-Gen-Mixes in AIB Countries'!AW9)-COLUMN('RE-Gen-Mixes in AIB Countries'!$B$2),FALSE),0)</f>
        <v>0</v>
      </c>
      <c r="AX10">
        <f t="array" ref="AX10">IFERROR(INDEX('Zusammenführung EU-CH'!$E$2:$BF$241,MATCH('RE-Gen-Mixes in AIB Countries'!$B10&amp;'RE-Gen-Mixes in AIB Countries'!$C10,'Zusammenführung EU-CH'!$B$2:$B$241&amp;'Zusammenführung EU-CH'!$C$2:$C$241,0),MATCH('RE-Gen-Mixes in AIB Countries'!AX$2,'Zusammenführung EU-CH'!$E$1:$BF$1,0))/VLOOKUP($B10,'Total RE-GEN in AIB Countries'!$B$3:$BD$27,COLUMN('RE-Gen-Mixes in AIB Countries'!AX9)-COLUMN('RE-Gen-Mixes in AIB Countries'!$B$2),FALSE),0)</f>
        <v>0</v>
      </c>
      <c r="AY10">
        <f t="array" ref="AY10">IFERROR(INDEX('Zusammenführung EU-CH'!$E$2:$BF$241,MATCH('RE-Gen-Mixes in AIB Countries'!$B10&amp;'RE-Gen-Mixes in AIB Countries'!$C10,'Zusammenführung EU-CH'!$B$2:$B$241&amp;'Zusammenführung EU-CH'!$C$2:$C$241,0),MATCH('RE-Gen-Mixes in AIB Countries'!AY$2,'Zusammenführung EU-CH'!$E$1:$BF$1,0))/VLOOKUP($B10,'Total RE-GEN in AIB Countries'!$B$3:$BD$27,COLUMN('RE-Gen-Mixes in AIB Countries'!AY9)-COLUMN('RE-Gen-Mixes in AIB Countries'!$B$2),FALSE),0)</f>
        <v>0</v>
      </c>
      <c r="AZ10">
        <f t="array" ref="AZ10">IFERROR(INDEX('Zusammenführung EU-CH'!$E$2:$BF$241,MATCH('RE-Gen-Mixes in AIB Countries'!$B10&amp;'RE-Gen-Mixes in AIB Countries'!$C10,'Zusammenführung EU-CH'!$B$2:$B$241&amp;'Zusammenführung EU-CH'!$C$2:$C$241,0),MATCH('RE-Gen-Mixes in AIB Countries'!AZ$2,'Zusammenführung EU-CH'!$E$1:$BF$1,0))/VLOOKUP($B10,'Total RE-GEN in AIB Countries'!$B$3:$BD$27,COLUMN('RE-Gen-Mixes in AIB Countries'!AZ9)-COLUMN('RE-Gen-Mixes in AIB Countries'!$B$2),FALSE),0)</f>
        <v>0</v>
      </c>
      <c r="BA10">
        <f t="array" ref="BA10">IFERROR(INDEX('Zusammenführung EU-CH'!$E$2:$BF$241,MATCH('RE-Gen-Mixes in AIB Countries'!$B10&amp;'RE-Gen-Mixes in AIB Countries'!$C10,'Zusammenführung EU-CH'!$B$2:$B$241&amp;'Zusammenführung EU-CH'!$C$2:$C$241,0),MATCH('RE-Gen-Mixes in AIB Countries'!BA$2,'Zusammenführung EU-CH'!$E$1:$BF$1,0))/VLOOKUP($B10,'Total RE-GEN in AIB Countries'!$B$3:$BD$27,COLUMN('RE-Gen-Mixes in AIB Countries'!BA9)-COLUMN('RE-Gen-Mixes in AIB Countries'!$B$2),FALSE),0)</f>
        <v>0</v>
      </c>
      <c r="BB10">
        <f t="array" ref="BB10">IFERROR(INDEX('Zusammenführung EU-CH'!$E$2:$BF$241,MATCH('RE-Gen-Mixes in AIB Countries'!$B10&amp;'RE-Gen-Mixes in AIB Countries'!$C10,'Zusammenführung EU-CH'!$B$2:$B$241&amp;'Zusammenführung EU-CH'!$C$2:$C$241,0),MATCH('RE-Gen-Mixes in AIB Countries'!BB$2,'Zusammenführung EU-CH'!$E$1:$BF$1,0))/VLOOKUP($B10,'Total RE-GEN in AIB Countries'!$B$3:$BD$27,COLUMN('RE-Gen-Mixes in AIB Countries'!BB9)-COLUMN('RE-Gen-Mixes in AIB Countries'!$B$2),FALSE),0)</f>
        <v>0</v>
      </c>
      <c r="BC10">
        <f t="array" ref="BC10">IFERROR(INDEX('Zusammenführung EU-CH'!$E$2:$BF$241,MATCH('RE-Gen-Mixes in AIB Countries'!$B10&amp;'RE-Gen-Mixes in AIB Countries'!$C10,'Zusammenführung EU-CH'!$B$2:$B$241&amp;'Zusammenführung EU-CH'!$C$2:$C$241,0),MATCH('RE-Gen-Mixes in AIB Countries'!BC$2,'Zusammenführung EU-CH'!$E$1:$BF$1,0))/VLOOKUP($B10,'Total RE-GEN in AIB Countries'!$B$3:$BD$27,COLUMN('RE-Gen-Mixes in AIB Countries'!BC9)-COLUMN('RE-Gen-Mixes in AIB Countries'!$B$2),FALSE),0)</f>
        <v>0</v>
      </c>
      <c r="BD10">
        <f t="array" ref="BD10">IFERROR(INDEX('Zusammenführung EU-CH'!$E$2:$BF$241,MATCH('RE-Gen-Mixes in AIB Countries'!$B10&amp;'RE-Gen-Mixes in AIB Countries'!$C10,'Zusammenführung EU-CH'!$B$2:$B$241&amp;'Zusammenführung EU-CH'!$C$2:$C$241,0),MATCH('RE-Gen-Mixes in AIB Countries'!BD$2,'Zusammenführung EU-CH'!$E$1:$BF$1,0))/VLOOKUP($B10,'Total RE-GEN in AIB Countries'!$B$3:$BD$27,COLUMN('RE-Gen-Mixes in AIB Countries'!BD9)-COLUMN('RE-Gen-Mixes in AIB Countries'!$B$2),FALSE),0)</f>
        <v>0</v>
      </c>
      <c r="BE10">
        <f t="array" ref="BE10">IFERROR(INDEX('Zusammenführung EU-CH'!$E$2:$BF$241,MATCH('RE-Gen-Mixes in AIB Countries'!$B10&amp;'RE-Gen-Mixes in AIB Countries'!$C10,'Zusammenführung EU-CH'!$B$2:$B$241&amp;'Zusammenführung EU-CH'!$C$2:$C$241,0),MATCH('RE-Gen-Mixes in AIB Countries'!BE$2,'Zusammenführung EU-CH'!$E$1:$BF$1,0))/VLOOKUP($B10,'Total RE-GEN in AIB Countries'!$B$3:$BD$27,COLUMN('RE-Gen-Mixes in AIB Countries'!BE9)-COLUMN('RE-Gen-Mixes in AIB Countries'!$B$2),FALSE),0)</f>
        <v>0</v>
      </c>
      <c r="BF10">
        <f t="shared" si="0"/>
        <v>0</v>
      </c>
    </row>
    <row r="11" spans="1:58" x14ac:dyDescent="0.35">
      <c r="A11" s="8" t="s">
        <v>12</v>
      </c>
      <c r="B11" s="4" t="s">
        <v>467</v>
      </c>
      <c r="C11" s="4" t="s">
        <v>7</v>
      </c>
      <c r="D11">
        <f t="array" ref="D11">IFERROR(INDEX('Zusammenführung EU-CH'!$E$2:$BF$241,MATCH('RE-Gen-Mixes in AIB Countries'!$B11&amp;'RE-Gen-Mixes in AIB Countries'!$C11,'Zusammenführung EU-CH'!$B$2:$B$241&amp;'Zusammenführung EU-CH'!$C$2:$C$241,0),MATCH('RE-Gen-Mixes in AIB Countries'!D$2,'Zusammenführung EU-CH'!$E$1:$BF$1,0))/VLOOKUP($B11,'Total RE-GEN in AIB Countries'!$B$3:$BD$27,COLUMN('RE-Gen-Mixes in AIB Countries'!D10)-COLUMN('RE-Gen-Mixes in AIB Countries'!$B$2),FALSE),0)</f>
        <v>0.1751990898748578</v>
      </c>
      <c r="E11">
        <f t="array" ref="E11">IFERROR(INDEX('Zusammenführung EU-CH'!$E$2:$BF$241,MATCH('RE-Gen-Mixes in AIB Countries'!$B11&amp;'RE-Gen-Mixes in AIB Countries'!$C11,'Zusammenführung EU-CH'!$B$2:$B$241&amp;'Zusammenführung EU-CH'!$C$2:$C$241,0),MATCH('RE-Gen-Mixes in AIB Countries'!E$2,'Zusammenführung EU-CH'!$E$1:$BF$1,0))/VLOOKUP($B11,'Total RE-GEN in AIB Countries'!$B$3:$BD$27,COLUMN('RE-Gen-Mixes in AIB Countries'!E10)-COLUMN('RE-Gen-Mixes in AIB Countries'!$B$2),FALSE),0)</f>
        <v>0.18908122503328895</v>
      </c>
      <c r="F11">
        <f t="array" ref="F11">IFERROR(INDEX('Zusammenführung EU-CH'!$E$2:$BF$241,MATCH('RE-Gen-Mixes in AIB Countries'!$B11&amp;'RE-Gen-Mixes in AIB Countries'!$C11,'Zusammenführung EU-CH'!$B$2:$B$241&amp;'Zusammenführung EU-CH'!$C$2:$C$241,0),MATCH('RE-Gen-Mixes in AIB Countries'!F$2,'Zusammenführung EU-CH'!$E$1:$BF$1,0))/VLOOKUP($B11,'Total RE-GEN in AIB Countries'!$B$3:$BD$27,COLUMN('RE-Gen-Mixes in AIB Countries'!F10)-COLUMN('RE-Gen-Mixes in AIB Countries'!$B$2),FALSE),0)</f>
        <v>0.21990369181380418</v>
      </c>
      <c r="G11">
        <f t="array" ref="G11">IFERROR(INDEX('Zusammenführung EU-CH'!$E$2:$BF$241,MATCH('RE-Gen-Mixes in AIB Countries'!$B11&amp;'RE-Gen-Mixes in AIB Countries'!$C11,'Zusammenführung EU-CH'!$B$2:$B$241&amp;'Zusammenführung EU-CH'!$C$2:$C$241,0),MATCH('RE-Gen-Mixes in AIB Countries'!G$2,'Zusammenführung EU-CH'!$E$1:$BF$1,0))/VLOOKUP($B11,'Total RE-GEN in AIB Countries'!$B$3:$BD$27,COLUMN('RE-Gen-Mixes in AIB Countries'!G10)-COLUMN('RE-Gen-Mixes in AIB Countries'!$B$2),FALSE),0)</f>
        <v>0.23251417769376181</v>
      </c>
      <c r="H11">
        <f t="array" ref="H11">IFERROR(INDEX('Zusammenführung EU-CH'!$E$2:$BF$241,MATCH('RE-Gen-Mixes in AIB Countries'!$B11&amp;'RE-Gen-Mixes in AIB Countries'!$C11,'Zusammenführung EU-CH'!$B$2:$B$241&amp;'Zusammenführung EU-CH'!$C$2:$C$241,0),MATCH('RE-Gen-Mixes in AIB Countries'!H$2,'Zusammenführung EU-CH'!$E$1:$BF$1,0))/VLOOKUP($B11,'Total RE-GEN in AIB Countries'!$B$3:$BD$27,COLUMN('RE-Gen-Mixes in AIB Countries'!H10)-COLUMN('RE-Gen-Mixes in AIB Countries'!$B$2),FALSE),0)</f>
        <v>0.25991189427312777</v>
      </c>
      <c r="I11">
        <f t="array" ref="I11">IFERROR(INDEX('Zusammenführung EU-CH'!$E$2:$BF$241,MATCH('RE-Gen-Mixes in AIB Countries'!$B11&amp;'RE-Gen-Mixes in AIB Countries'!$C11,'Zusammenführung EU-CH'!$B$2:$B$241&amp;'Zusammenführung EU-CH'!$C$2:$C$241,0),MATCH('RE-Gen-Mixes in AIB Countries'!I$2,'Zusammenführung EU-CH'!$E$1:$BF$1,0))/VLOOKUP($B11,'Total RE-GEN in AIB Countries'!$B$3:$BD$27,COLUMN('RE-Gen-Mixes in AIB Countries'!I10)-COLUMN('RE-Gen-Mixes in AIB Countries'!$B$2),FALSE),0)</f>
        <v>0.34152334152334152</v>
      </c>
      <c r="J11">
        <f t="array" ref="J11">IFERROR(INDEX('Zusammenführung EU-CH'!$E$2:$BF$241,MATCH('RE-Gen-Mixes in AIB Countries'!$B11&amp;'RE-Gen-Mixes in AIB Countries'!$C11,'Zusammenführung EU-CH'!$B$2:$B$241&amp;'Zusammenführung EU-CH'!$C$2:$C$241,0),MATCH('RE-Gen-Mixes in AIB Countries'!J$2,'Zusammenführung EU-CH'!$E$1:$BF$1,0))/VLOOKUP($B11,'Total RE-GEN in AIB Countries'!$B$3:$BD$27,COLUMN('RE-Gen-Mixes in AIB Countries'!J10)-COLUMN('RE-Gen-Mixes in AIB Countries'!$B$2),FALSE),0)</f>
        <v>0.25252525252525254</v>
      </c>
      <c r="K11">
        <f t="array" ref="K11">IFERROR(INDEX('Zusammenführung EU-CH'!$E$2:$BF$241,MATCH('RE-Gen-Mixes in AIB Countries'!$B11&amp;'RE-Gen-Mixes in AIB Countries'!$C11,'Zusammenführung EU-CH'!$B$2:$B$241&amp;'Zusammenführung EU-CH'!$C$2:$C$241,0),MATCH('RE-Gen-Mixes in AIB Countries'!K$2,'Zusammenführung EU-CH'!$E$1:$BF$1,0))/VLOOKUP($B11,'Total RE-GEN in AIB Countries'!$B$3:$BD$27,COLUMN('RE-Gen-Mixes in AIB Countries'!K10)-COLUMN('RE-Gen-Mixes in AIB Countries'!$B$2),FALSE),0)</f>
        <v>0.15217391304347827</v>
      </c>
      <c r="L11">
        <f t="array" ref="L11">IFERROR(INDEX('Zusammenführung EU-CH'!$E$2:$BF$241,MATCH('RE-Gen-Mixes in AIB Countries'!$B11&amp;'RE-Gen-Mixes in AIB Countries'!$C11,'Zusammenführung EU-CH'!$B$2:$B$241&amp;'Zusammenführung EU-CH'!$C$2:$C$241,0),MATCH('RE-Gen-Mixes in AIB Countries'!L$2,'Zusammenführung EU-CH'!$E$1:$BF$1,0))/VLOOKUP($B11,'Total RE-GEN in AIB Countries'!$B$3:$BD$27,COLUMN('RE-Gen-Mixes in AIB Countries'!L10)-COLUMN('RE-Gen-Mixes in AIB Countries'!$B$2),FALSE),0)</f>
        <v>0.21937321937321938</v>
      </c>
      <c r="M11">
        <f t="array" ref="M11">IFERROR(INDEX('Zusammenführung EU-CH'!$E$2:$BF$241,MATCH('RE-Gen-Mixes in AIB Countries'!$B11&amp;'RE-Gen-Mixes in AIB Countries'!$C11,'Zusammenführung EU-CH'!$B$2:$B$241&amp;'Zusammenführung EU-CH'!$C$2:$C$241,0),MATCH('RE-Gen-Mixes in AIB Countries'!M$2,'Zusammenführung EU-CH'!$E$1:$BF$1,0))/VLOOKUP($B11,'Total RE-GEN in AIB Countries'!$B$3:$BD$27,COLUMN('RE-Gen-Mixes in AIB Countries'!M10)-COLUMN('RE-Gen-Mixes in AIB Countries'!$B$2),FALSE),0)</f>
        <v>0.26477024070021882</v>
      </c>
      <c r="N11">
        <f t="array" ref="N11">IFERROR(INDEX('Zusammenführung EU-CH'!$E$2:$BF$241,MATCH('RE-Gen-Mixes in AIB Countries'!$B11&amp;'RE-Gen-Mixes in AIB Countries'!$C11,'Zusammenführung EU-CH'!$B$2:$B$241&amp;'Zusammenführung EU-CH'!$C$2:$C$241,0),MATCH('RE-Gen-Mixes in AIB Countries'!N$2,'Zusammenführung EU-CH'!$E$1:$BF$1,0))/VLOOKUP($B11,'Total RE-GEN in AIB Countries'!$B$3:$BD$27,COLUMN('RE-Gen-Mixes in AIB Countries'!N10)-COLUMN('RE-Gen-Mixes in AIB Countries'!$B$2),FALSE),0)</f>
        <v>0.18580060422960726</v>
      </c>
      <c r="O11">
        <f t="array" ref="O11">IFERROR(INDEX('Zusammenführung EU-CH'!$E$2:$BF$241,MATCH('RE-Gen-Mixes in AIB Countries'!$B11&amp;'RE-Gen-Mixes in AIB Countries'!$C11,'Zusammenführung EU-CH'!$B$2:$B$241&amp;'Zusammenführung EU-CH'!$C$2:$C$241,0),MATCH('RE-Gen-Mixes in AIB Countries'!O$2,'Zusammenführung EU-CH'!$E$1:$BF$1,0))/VLOOKUP($B11,'Total RE-GEN in AIB Countries'!$B$3:$BD$27,COLUMN('RE-Gen-Mixes in AIB Countries'!O10)-COLUMN('RE-Gen-Mixes in AIB Countries'!$B$2),FALSE),0)</f>
        <v>0.20360360360360361</v>
      </c>
      <c r="P11">
        <f t="array" ref="P11">IFERROR(INDEX('Zusammenführung EU-CH'!$E$2:$BF$241,MATCH('RE-Gen-Mixes in AIB Countries'!$B11&amp;'RE-Gen-Mixes in AIB Countries'!$C11,'Zusammenführung EU-CH'!$B$2:$B$241&amp;'Zusammenführung EU-CH'!$C$2:$C$241,0),MATCH('RE-Gen-Mixes in AIB Countries'!P$2,'Zusammenführung EU-CH'!$E$1:$BF$1,0))/VLOOKUP($B11,'Total RE-GEN in AIB Countries'!$B$3:$BD$27,COLUMN('RE-Gen-Mixes in AIB Countries'!P10)-COLUMN('RE-Gen-Mixes in AIB Countries'!$B$2),FALSE),0)</f>
        <v>0.12156614950838115</v>
      </c>
      <c r="Q11">
        <f t="array" ref="Q11">IFERROR(INDEX('Zusammenführung EU-CH'!$E$2:$BF$241,MATCH('RE-Gen-Mixes in AIB Countries'!$B11&amp;'RE-Gen-Mixes in AIB Countries'!$C11,'Zusammenführung EU-CH'!$B$2:$B$241&amp;'Zusammenführung EU-CH'!$C$2:$C$241,0),MATCH('RE-Gen-Mixes in AIB Countries'!Q$2,'Zusammenführung EU-CH'!$E$1:$BF$1,0))/VLOOKUP($B11,'Total RE-GEN in AIB Countries'!$B$3:$BD$27,COLUMN('RE-Gen-Mixes in AIB Countries'!Q10)-COLUMN('RE-Gen-Mixes in AIB Countries'!$B$2),FALSE),0)</f>
        <v>0.10745350037040954</v>
      </c>
      <c r="R11">
        <f t="array" ref="R11">IFERROR(INDEX('Zusammenführung EU-CH'!$E$2:$BF$241,MATCH('RE-Gen-Mixes in AIB Countries'!$B11&amp;'RE-Gen-Mixes in AIB Countries'!$C11,'Zusammenführung EU-CH'!$B$2:$B$241&amp;'Zusammenführung EU-CH'!$C$2:$C$241,0),MATCH('RE-Gen-Mixes in AIB Countries'!R$2,'Zusammenführung EU-CH'!$E$1:$BF$1,0))/VLOOKUP($B11,'Total RE-GEN in AIB Countries'!$B$3:$BD$27,COLUMN('RE-Gen-Mixes in AIB Countries'!R10)-COLUMN('RE-Gen-Mixes in AIB Countries'!$B$2),FALSE),0)</f>
        <v>9.4539395091225012E-2</v>
      </c>
      <c r="S11">
        <f t="array" ref="S11">IFERROR(INDEX('Zusammenführung EU-CH'!$E$2:$BF$241,MATCH('RE-Gen-Mixes in AIB Countries'!$B11&amp;'RE-Gen-Mixes in AIB Countries'!$C11,'Zusammenführung EU-CH'!$B$2:$B$241&amp;'Zusammenführung EU-CH'!$C$2:$C$241,0),MATCH('RE-Gen-Mixes in AIB Countries'!S$2,'Zusammenführung EU-CH'!$E$1:$BF$1,0))/VLOOKUP($B11,'Total RE-GEN in AIB Countries'!$B$3:$BD$27,COLUMN('RE-Gen-Mixes in AIB Countries'!S10)-COLUMN('RE-Gen-Mixes in AIB Countries'!$B$2),FALSE),0)</f>
        <v>7.6976743371755904E-2</v>
      </c>
      <c r="T11">
        <f t="array" ref="T11">IFERROR(INDEX('Zusammenführung EU-CH'!$E$2:$BF$241,MATCH('RE-Gen-Mixes in AIB Countries'!$B11&amp;'RE-Gen-Mixes in AIB Countries'!$C11,'Zusammenführung EU-CH'!$B$2:$B$241&amp;'Zusammenführung EU-CH'!$C$2:$C$241,0),MATCH('RE-Gen-Mixes in AIB Countries'!T$2,'Zusammenführung EU-CH'!$E$1:$BF$1,0))/VLOOKUP($B11,'Total RE-GEN in AIB Countries'!$B$3:$BD$27,COLUMN('RE-Gen-Mixes in AIB Countries'!T10)-COLUMN('RE-Gen-Mixes in AIB Countries'!$B$2),FALSE),0)</f>
        <v>7.5193091935476367E-2</v>
      </c>
      <c r="U11">
        <f t="array" ref="U11">IFERROR(INDEX('Zusammenführung EU-CH'!$E$2:$BF$241,MATCH('RE-Gen-Mixes in AIB Countries'!$B11&amp;'RE-Gen-Mixes in AIB Countries'!$C11,'Zusammenführung EU-CH'!$B$2:$B$241&amp;'Zusammenführung EU-CH'!$C$2:$C$241,0),MATCH('RE-Gen-Mixes in AIB Countries'!U$2,'Zusammenführung EU-CH'!$E$1:$BF$1,0))/VLOOKUP($B11,'Total RE-GEN in AIB Countries'!$B$3:$BD$27,COLUMN('RE-Gen-Mixes in AIB Countries'!U10)-COLUMN('RE-Gen-Mixes in AIB Countries'!$B$2),FALSE),0)</f>
        <v>6.2872351063197704E-2</v>
      </c>
      <c r="V11">
        <f t="array" ref="V11">IFERROR(INDEX('Zusammenführung EU-CH'!$E$2:$BF$241,MATCH('RE-Gen-Mixes in AIB Countries'!$B11&amp;'RE-Gen-Mixes in AIB Countries'!$C11,'Zusammenführung EU-CH'!$B$2:$B$241&amp;'Zusammenführung EU-CH'!$C$2:$C$241,0),MATCH('RE-Gen-Mixes in AIB Countries'!V$2,'Zusammenführung EU-CH'!$E$1:$BF$1,0))/VLOOKUP($B11,'Total RE-GEN in AIB Countries'!$B$3:$BD$27,COLUMN('RE-Gen-Mixes in AIB Countries'!V10)-COLUMN('RE-Gen-Mixes in AIB Countries'!$B$2),FALSE),0)</f>
        <v>5.9395588959172477E-2</v>
      </c>
      <c r="W11">
        <f t="array" ref="W11">IFERROR(INDEX('Zusammenführung EU-CH'!$E$2:$BF$241,MATCH('RE-Gen-Mixes in AIB Countries'!$B11&amp;'RE-Gen-Mixes in AIB Countries'!$C11,'Zusammenführung EU-CH'!$B$2:$B$241&amp;'Zusammenführung EU-CH'!$C$2:$C$241,0),MATCH('RE-Gen-Mixes in AIB Countries'!W$2,'Zusammenführung EU-CH'!$E$1:$BF$1,0))/VLOOKUP($B11,'Total RE-GEN in AIB Countries'!$B$3:$BD$27,COLUMN('RE-Gen-Mixes in AIB Countries'!W10)-COLUMN('RE-Gen-Mixes in AIB Countries'!$B$2),FALSE),0)</f>
        <v>6.4218707188615817E-2</v>
      </c>
      <c r="X11">
        <f t="array" ref="X11">IFERROR(INDEX('Zusammenführung EU-CH'!$E$2:$BF$241,MATCH('RE-Gen-Mixes in AIB Countries'!$B11&amp;'RE-Gen-Mixes in AIB Countries'!$C11,'Zusammenführung EU-CH'!$B$2:$B$241&amp;'Zusammenführung EU-CH'!$C$2:$C$241,0),MATCH('RE-Gen-Mixes in AIB Countries'!X$2,'Zusammenführung EU-CH'!$E$1:$BF$1,0))/VLOOKUP($B11,'Total RE-GEN in AIB Countries'!$B$3:$BD$27,COLUMN('RE-Gen-Mixes in AIB Countries'!X10)-COLUMN('RE-Gen-Mixes in AIB Countries'!$B$2),FALSE),0)</f>
        <v>8.3922280520738773E-2</v>
      </c>
      <c r="Y11">
        <f t="array" ref="Y11">IFERROR(INDEX('Zusammenführung EU-CH'!$E$2:$BF$241,MATCH('RE-Gen-Mixes in AIB Countries'!$B11&amp;'RE-Gen-Mixes in AIB Countries'!$C11,'Zusammenführung EU-CH'!$B$2:$B$241&amp;'Zusammenführung EU-CH'!$C$2:$C$241,0),MATCH('RE-Gen-Mixes in AIB Countries'!Y$2,'Zusammenführung EU-CH'!$E$1:$BF$1,0))/VLOOKUP($B11,'Total RE-GEN in AIB Countries'!$B$3:$BD$27,COLUMN('RE-Gen-Mixes in AIB Countries'!Y10)-COLUMN('RE-Gen-Mixes in AIB Countries'!$B$2),FALSE),0)</f>
        <v>8.0616292879233192E-2</v>
      </c>
      <c r="Z11">
        <f t="array" ref="Z11">IFERROR(INDEX('Zusammenführung EU-CH'!$E$2:$BF$241,MATCH('RE-Gen-Mixes in AIB Countries'!$B11&amp;'RE-Gen-Mixes in AIB Countries'!$C11,'Zusammenführung EU-CH'!$B$2:$B$241&amp;'Zusammenführung EU-CH'!$C$2:$C$241,0),MATCH('RE-Gen-Mixes in AIB Countries'!Z$2,'Zusammenführung EU-CH'!$E$1:$BF$1,0))/VLOOKUP($B11,'Total RE-GEN in AIB Countries'!$B$3:$BD$27,COLUMN('RE-Gen-Mixes in AIB Countries'!Z10)-COLUMN('RE-Gen-Mixes in AIB Countries'!$B$2),FALSE),0)</f>
        <v>0.10183718819442271</v>
      </c>
      <c r="AA11">
        <f t="array" ref="AA11">IFERROR(INDEX('Zusammenführung EU-CH'!$E$2:$BF$241,MATCH('RE-Gen-Mixes in AIB Countries'!$B11&amp;'RE-Gen-Mixes in AIB Countries'!$C11,'Zusammenführung EU-CH'!$B$2:$B$241&amp;'Zusammenführung EU-CH'!$C$2:$C$241,0),MATCH('RE-Gen-Mixes in AIB Countries'!AA$2,'Zusammenführung EU-CH'!$E$1:$BF$1,0))/VLOOKUP($B11,'Total RE-GEN in AIB Countries'!$B$3:$BD$27,COLUMN('RE-Gen-Mixes in AIB Countries'!AA10)-COLUMN('RE-Gen-Mixes in AIB Countries'!$B$2),FALSE),0)</f>
        <v>0.10560458903384506</v>
      </c>
      <c r="AB11">
        <f t="array" ref="AB11">IFERROR(INDEX('Zusammenführung EU-CH'!$E$2:$BF$241,MATCH('RE-Gen-Mixes in AIB Countries'!$B11&amp;'RE-Gen-Mixes in AIB Countries'!$C11,'Zusammenführung EU-CH'!$B$2:$B$241&amp;'Zusammenführung EU-CH'!$C$2:$C$241,0),MATCH('RE-Gen-Mixes in AIB Countries'!AB$2,'Zusammenführung EU-CH'!$E$1:$BF$1,0))/VLOOKUP($B11,'Total RE-GEN in AIB Countries'!$B$3:$BD$27,COLUMN('RE-Gen-Mixes in AIB Countries'!AB10)-COLUMN('RE-Gen-Mixes in AIB Countries'!$B$2),FALSE),0)</f>
        <v>9.9986799165808826E-2</v>
      </c>
      <c r="AC11">
        <f t="array" ref="AC11">IFERROR(INDEX('Zusammenführung EU-CH'!$E$2:$BF$241,MATCH('RE-Gen-Mixes in AIB Countries'!$B11&amp;'RE-Gen-Mixes in AIB Countries'!$C11,'Zusammenführung EU-CH'!$B$2:$B$241&amp;'Zusammenführung EU-CH'!$C$2:$C$241,0),MATCH('RE-Gen-Mixes in AIB Countries'!AC$2,'Zusammenführung EU-CH'!$E$1:$BF$1,0))/VLOOKUP($B11,'Total RE-GEN in AIB Countries'!$B$3:$BD$27,COLUMN('RE-Gen-Mixes in AIB Countries'!AC10)-COLUMN('RE-Gen-Mixes in AIB Countries'!$B$2),FALSE),0)</f>
        <v>8.7545156872580118E-2</v>
      </c>
      <c r="AD11">
        <f t="array" ref="AD11">IFERROR(INDEX('Zusammenführung EU-CH'!$E$2:$BF$241,MATCH('RE-Gen-Mixes in AIB Countries'!$B11&amp;'RE-Gen-Mixes in AIB Countries'!$C11,'Zusammenführung EU-CH'!$B$2:$B$241&amp;'Zusammenführung EU-CH'!$C$2:$C$241,0),MATCH('RE-Gen-Mixes in AIB Countries'!AD$2,'Zusammenführung EU-CH'!$E$1:$BF$1,0))/VLOOKUP($B11,'Total RE-GEN in AIB Countries'!$B$3:$BD$27,COLUMN('RE-Gen-Mixes in AIB Countries'!AD10)-COLUMN('RE-Gen-Mixes in AIB Countries'!$B$2),FALSE),0)</f>
        <v>0.10310877550589977</v>
      </c>
      <c r="AE11">
        <f t="array" ref="AE11">IFERROR(INDEX('Zusammenführung EU-CH'!$E$2:$BF$241,MATCH('RE-Gen-Mixes in AIB Countries'!$B11&amp;'RE-Gen-Mixes in AIB Countries'!$C11,'Zusammenführung EU-CH'!$B$2:$B$241&amp;'Zusammenführung EU-CH'!$C$2:$C$241,0),MATCH('RE-Gen-Mixes in AIB Countries'!AE$2,'Zusammenführung EU-CH'!$E$1:$BF$1,0))/VLOOKUP($B11,'Total RE-GEN in AIB Countries'!$B$3:$BD$27,COLUMN('RE-Gen-Mixes in AIB Countries'!AE10)-COLUMN('RE-Gen-Mixes in AIB Countries'!$B$2),FALSE),0)</f>
        <v>9.9578295161078315E-2</v>
      </c>
      <c r="AF11">
        <f t="array" ref="AF11">IFERROR(INDEX('Zusammenführung EU-CH'!$E$2:$BF$241,MATCH('RE-Gen-Mixes in AIB Countries'!$B11&amp;'RE-Gen-Mixes in AIB Countries'!$C11,'Zusammenführung EU-CH'!$B$2:$B$241&amp;'Zusammenführung EU-CH'!$C$2:$C$241,0),MATCH('RE-Gen-Mixes in AIB Countries'!AF$2,'Zusammenführung EU-CH'!$E$1:$BF$1,0))/VLOOKUP($B11,'Total RE-GEN in AIB Countries'!$B$3:$BD$27,COLUMN('RE-Gen-Mixes in AIB Countries'!AF10)-COLUMN('RE-Gen-Mixes in AIB Countries'!$B$2),FALSE),0)</f>
        <v>8.0945454871600916E-2</v>
      </c>
      <c r="AG11">
        <f t="array" ref="AG11">IFERROR(INDEX('Zusammenführung EU-CH'!$E$2:$BF$241,MATCH('RE-Gen-Mixes in AIB Countries'!$B11&amp;'RE-Gen-Mixes in AIB Countries'!$C11,'Zusammenführung EU-CH'!$B$2:$B$241&amp;'Zusammenführung EU-CH'!$C$2:$C$241,0),MATCH('RE-Gen-Mixes in AIB Countries'!AG$2,'Zusammenführung EU-CH'!$E$1:$BF$1,0))/VLOOKUP($B11,'Total RE-GEN in AIB Countries'!$B$3:$BD$27,COLUMN('RE-Gen-Mixes in AIB Countries'!AG10)-COLUMN('RE-Gen-Mixes in AIB Countries'!$B$2),FALSE),0)</f>
        <v>6.0476442562202221E-2</v>
      </c>
      <c r="AH11">
        <f t="array" ref="AH11">IFERROR(INDEX('Zusammenführung EU-CH'!$E$2:$BF$241,MATCH('RE-Gen-Mixes in AIB Countries'!$B11&amp;'RE-Gen-Mixes in AIB Countries'!$C11,'Zusammenführung EU-CH'!$B$2:$B$241&amp;'Zusammenführung EU-CH'!$C$2:$C$241,0),MATCH('RE-Gen-Mixes in AIB Countries'!AH$2,'Zusammenführung EU-CH'!$E$1:$BF$1,0))/VLOOKUP($B11,'Total RE-GEN in AIB Countries'!$B$3:$BD$27,COLUMN('RE-Gen-Mixes in AIB Countries'!AH10)-COLUMN('RE-Gen-Mixes in AIB Countries'!$B$2),FALSE),0)</f>
        <v>4.8429947896798858E-2</v>
      </c>
      <c r="AI11">
        <f t="array" ref="AI11">IFERROR(INDEX('Zusammenführung EU-CH'!$E$2:$BF$241,MATCH('RE-Gen-Mixes in AIB Countries'!$B11&amp;'RE-Gen-Mixes in AIB Countries'!$C11,'Zusammenführung EU-CH'!$B$2:$B$241&amp;'Zusammenführung EU-CH'!$C$2:$C$241,0),MATCH('RE-Gen-Mixes in AIB Countries'!AI$2,'Zusammenführung EU-CH'!$E$1:$BF$1,0))/VLOOKUP($B11,'Total RE-GEN in AIB Countries'!$B$3:$BD$27,COLUMN('RE-Gen-Mixes in AIB Countries'!AI10)-COLUMN('RE-Gen-Mixes in AIB Countries'!$B$2),FALSE),0)</f>
        <v>3.4966082372379151E-2</v>
      </c>
      <c r="AJ11">
        <f t="array" ref="AJ11">IFERROR(INDEX('Zusammenführung EU-CH'!$E$2:$BF$241,MATCH('RE-Gen-Mixes in AIB Countries'!$B11&amp;'RE-Gen-Mixes in AIB Countries'!$C11,'Zusammenführung EU-CH'!$B$2:$B$241&amp;'Zusammenführung EU-CH'!$C$2:$C$241,0),MATCH('RE-Gen-Mixes in AIB Countries'!AJ$2,'Zusammenführung EU-CH'!$E$1:$BF$1,0))/VLOOKUP($B11,'Total RE-GEN in AIB Countries'!$B$3:$BD$27,COLUMN('RE-Gen-Mixes in AIB Countries'!AJ10)-COLUMN('RE-Gen-Mixes in AIB Countries'!$B$2),FALSE),0)</f>
        <v>5.7047048229834287E-2</v>
      </c>
      <c r="AK11">
        <f t="array" ref="AK11">IFERROR(INDEX('Zusammenführung EU-CH'!$E$2:$BF$241,MATCH('RE-Gen-Mixes in AIB Countries'!$B11&amp;'RE-Gen-Mixes in AIB Countries'!$C11,'Zusammenführung EU-CH'!$B$2:$B$241&amp;'Zusammenführung EU-CH'!$C$2:$C$241,0),MATCH('RE-Gen-Mixes in AIB Countries'!AK$2,'Zusammenführung EU-CH'!$E$1:$BF$1,0))/VLOOKUP($B11,'Total RE-GEN in AIB Countries'!$B$3:$BD$27,COLUMN('RE-Gen-Mixes in AIB Countries'!AK10)-COLUMN('RE-Gen-Mixes in AIB Countries'!$B$2),FALSE),0)</f>
        <v>7.0025116376042168E-2</v>
      </c>
      <c r="AL11">
        <f t="array" ref="AL11">IFERROR(INDEX('Zusammenführung EU-CH'!$E$2:$BF$241,MATCH('RE-Gen-Mixes in AIB Countries'!$B11&amp;'RE-Gen-Mixes in AIB Countries'!$C11,'Zusammenführung EU-CH'!$B$2:$B$241&amp;'Zusammenführung EU-CH'!$C$2:$C$241,0),MATCH('RE-Gen-Mixes in AIB Countries'!AL$2,'Zusammenführung EU-CH'!$E$1:$BF$1,0))/VLOOKUP($B11,'Total RE-GEN in AIB Countries'!$B$3:$BD$27,COLUMN('RE-Gen-Mixes in AIB Countries'!AL10)-COLUMN('RE-Gen-Mixes in AIB Countries'!$B$2),FALSE),0)</f>
        <v>6.3147257118825767E-2</v>
      </c>
      <c r="AM11">
        <f t="array" ref="AM11">IFERROR(INDEX('Zusammenführung EU-CH'!$E$2:$BF$241,MATCH('RE-Gen-Mixes in AIB Countries'!$B11&amp;'RE-Gen-Mixes in AIB Countries'!$C11,'Zusammenführung EU-CH'!$B$2:$B$241&amp;'Zusammenführung EU-CH'!$C$2:$C$241,0),MATCH('RE-Gen-Mixes in AIB Countries'!AM$2,'Zusammenführung EU-CH'!$E$1:$BF$1,0))/VLOOKUP($B11,'Total RE-GEN in AIB Countries'!$B$3:$BD$27,COLUMN('RE-Gen-Mixes in AIB Countries'!AM10)-COLUMN('RE-Gen-Mixes in AIB Countries'!$B$2),FALSE),0)</f>
        <v>7.4361263904404437E-2</v>
      </c>
      <c r="AN11">
        <f t="array" ref="AN11">IFERROR(INDEX('Zusammenführung EU-CH'!$E$2:$BF$241,MATCH('RE-Gen-Mixes in AIB Countries'!$B11&amp;'RE-Gen-Mixes in AIB Countries'!$C11,'Zusammenführung EU-CH'!$B$2:$B$241&amp;'Zusammenführung EU-CH'!$C$2:$C$241,0),MATCH('RE-Gen-Mixes in AIB Countries'!AN$2,'Zusammenführung EU-CH'!$E$1:$BF$1,0))/VLOOKUP($B11,'Total RE-GEN in AIB Countries'!$B$3:$BD$27,COLUMN('RE-Gen-Mixes in AIB Countries'!AN10)-COLUMN('RE-Gen-Mixes in AIB Countries'!$B$2),FALSE),0)</f>
        <v>8.6895525589307118E-2</v>
      </c>
      <c r="AO11">
        <f t="array" ref="AO11">IFERROR(INDEX('Zusammenführung EU-CH'!$E$2:$BF$241,MATCH('RE-Gen-Mixes in AIB Countries'!$B11&amp;'RE-Gen-Mixes in AIB Countries'!$C11,'Zusammenführung EU-CH'!$B$2:$B$241&amp;'Zusammenführung EU-CH'!$C$2:$C$241,0),MATCH('RE-Gen-Mixes in AIB Countries'!AO$2,'Zusammenführung EU-CH'!$E$1:$BF$1,0))/VLOOKUP($B11,'Total RE-GEN in AIB Countries'!$B$3:$BD$27,COLUMN('RE-Gen-Mixes in AIB Countries'!AO10)-COLUMN('RE-Gen-Mixes in AIB Countries'!$B$2),FALSE),0)</f>
        <v>7.2356287379005596E-2</v>
      </c>
      <c r="AP11">
        <f t="array" ref="AP11">IFERROR(INDEX('Zusammenführung EU-CH'!$E$2:$BF$241,MATCH('RE-Gen-Mixes in AIB Countries'!$B11&amp;'RE-Gen-Mixes in AIB Countries'!$C11,'Zusammenführung EU-CH'!$B$2:$B$241&amp;'Zusammenführung EU-CH'!$C$2:$C$241,0),MATCH('RE-Gen-Mixes in AIB Countries'!AP$2,'Zusammenführung EU-CH'!$E$1:$BF$1,0))/VLOOKUP($B11,'Total RE-GEN in AIB Countries'!$B$3:$BD$27,COLUMN('RE-Gen-Mixes in AIB Countries'!AP10)-COLUMN('RE-Gen-Mixes in AIB Countries'!$B$2),FALSE),0)</f>
        <v>6.1485247157428424E-2</v>
      </c>
      <c r="AQ11">
        <f t="array" ref="AQ11">IFERROR(INDEX('Zusammenführung EU-CH'!$E$2:$BF$241,MATCH('RE-Gen-Mixes in AIB Countries'!$B11&amp;'RE-Gen-Mixes in AIB Countries'!$C11,'Zusammenführung EU-CH'!$B$2:$B$241&amp;'Zusammenführung EU-CH'!$C$2:$C$241,0),MATCH('RE-Gen-Mixes in AIB Countries'!AQ$2,'Zusammenführung EU-CH'!$E$1:$BF$1,0))/VLOOKUP($B11,'Total RE-GEN in AIB Countries'!$B$3:$BD$27,COLUMN('RE-Gen-Mixes in AIB Countries'!AQ10)-COLUMN('RE-Gen-Mixes in AIB Countries'!$B$2),FALSE),0)</f>
        <v>6.8166993064927586E-2</v>
      </c>
      <c r="AR11">
        <f t="array" ref="AR11">IFERROR(INDEX('Zusammenführung EU-CH'!$E$2:$BF$241,MATCH('RE-Gen-Mixes in AIB Countries'!$B11&amp;'RE-Gen-Mixes in AIB Countries'!$C11,'Zusammenführung EU-CH'!$B$2:$B$241&amp;'Zusammenführung EU-CH'!$C$2:$C$241,0),MATCH('RE-Gen-Mixes in AIB Countries'!AR$2,'Zusammenführung EU-CH'!$E$1:$BF$1,0))/VLOOKUP($B11,'Total RE-GEN in AIB Countries'!$B$3:$BD$27,COLUMN('RE-Gen-Mixes in AIB Countries'!AR10)-COLUMN('RE-Gen-Mixes in AIB Countries'!$B$2),FALSE),0)</f>
        <v>6.5796618449938782E-2</v>
      </c>
      <c r="AS11">
        <f t="array" ref="AS11">IFERROR(INDEX('Zusammenführung EU-CH'!$E$2:$BF$241,MATCH('RE-Gen-Mixes in AIB Countries'!$B11&amp;'RE-Gen-Mixes in AIB Countries'!$C11,'Zusammenführung EU-CH'!$B$2:$B$241&amp;'Zusammenführung EU-CH'!$C$2:$C$241,0),MATCH('RE-Gen-Mixes in AIB Countries'!AS$2,'Zusammenführung EU-CH'!$E$1:$BF$1,0))/VLOOKUP($B11,'Total RE-GEN in AIB Countries'!$B$3:$BD$27,COLUMN('RE-Gen-Mixes in AIB Countries'!AS10)-COLUMN('RE-Gen-Mixes in AIB Countries'!$B$2),FALSE),0)</f>
        <v>5.7030052166245904E-2</v>
      </c>
      <c r="AT11">
        <f t="array" ref="AT11">IFERROR(INDEX('Zusammenführung EU-CH'!$E$2:$BF$241,MATCH('RE-Gen-Mixes in AIB Countries'!$B11&amp;'RE-Gen-Mixes in AIB Countries'!$C11,'Zusammenführung EU-CH'!$B$2:$B$241&amp;'Zusammenführung EU-CH'!$C$2:$C$241,0),MATCH('RE-Gen-Mixes in AIB Countries'!AT$2,'Zusammenführung EU-CH'!$E$1:$BF$1,0))/VLOOKUP($B11,'Total RE-GEN in AIB Countries'!$B$3:$BD$27,COLUMN('RE-Gen-Mixes in AIB Countries'!AT10)-COLUMN('RE-Gen-Mixes in AIB Countries'!$B$2),FALSE),0)</f>
        <v>4.1314291355424658E-2</v>
      </c>
      <c r="AU11">
        <f t="array" ref="AU11">IFERROR(INDEX('Zusammenführung EU-CH'!$E$2:$BF$241,MATCH('RE-Gen-Mixes in AIB Countries'!$B11&amp;'RE-Gen-Mixes in AIB Countries'!$C11,'Zusammenführung EU-CH'!$B$2:$B$241&amp;'Zusammenführung EU-CH'!$C$2:$C$241,0),MATCH('RE-Gen-Mixes in AIB Countries'!AU$2,'Zusammenführung EU-CH'!$E$1:$BF$1,0))/VLOOKUP($B11,'Total RE-GEN in AIB Countries'!$B$3:$BD$27,COLUMN('RE-Gen-Mixes in AIB Countries'!AU10)-COLUMN('RE-Gen-Mixes in AIB Countries'!$B$2),FALSE),0)</f>
        <v>3.405024060291309E-2</v>
      </c>
      <c r="AV11">
        <f t="array" ref="AV11">IFERROR(INDEX('Zusammenführung EU-CH'!$E$2:$BF$241,MATCH('RE-Gen-Mixes in AIB Countries'!$B11&amp;'RE-Gen-Mixes in AIB Countries'!$C11,'Zusammenführung EU-CH'!$B$2:$B$241&amp;'Zusammenführung EU-CH'!$C$2:$C$241,0),MATCH('RE-Gen-Mixes in AIB Countries'!AV$2,'Zusammenführung EU-CH'!$E$1:$BF$1,0))/VLOOKUP($B11,'Total RE-GEN in AIB Countries'!$B$3:$BD$27,COLUMN('RE-Gen-Mixes in AIB Countries'!AV10)-COLUMN('RE-Gen-Mixes in AIB Countries'!$B$2),FALSE),0)</f>
        <v>3.600974812680189E-2</v>
      </c>
      <c r="AW11">
        <f t="array" ref="AW11">IFERROR(INDEX('Zusammenführung EU-CH'!$E$2:$BF$241,MATCH('RE-Gen-Mixes in AIB Countries'!$B11&amp;'RE-Gen-Mixes in AIB Countries'!$C11,'Zusammenführung EU-CH'!$B$2:$B$241&amp;'Zusammenführung EU-CH'!$C$2:$C$241,0),MATCH('RE-Gen-Mixes in AIB Countries'!AW$2,'Zusammenführung EU-CH'!$E$1:$BF$1,0))/VLOOKUP($B11,'Total RE-GEN in AIB Countries'!$B$3:$BD$27,COLUMN('RE-Gen-Mixes in AIB Countries'!AW10)-COLUMN('RE-Gen-Mixes in AIB Countries'!$B$2),FALSE),0)</f>
        <v>5.7705199268316222E-2</v>
      </c>
      <c r="AX11">
        <f t="array" ref="AX11">IFERROR(INDEX('Zusammenführung EU-CH'!$E$2:$BF$241,MATCH('RE-Gen-Mixes in AIB Countries'!$B11&amp;'RE-Gen-Mixes in AIB Countries'!$C11,'Zusammenführung EU-CH'!$B$2:$B$241&amp;'Zusammenführung EU-CH'!$C$2:$C$241,0),MATCH('RE-Gen-Mixes in AIB Countries'!AX$2,'Zusammenführung EU-CH'!$E$1:$BF$1,0))/VLOOKUP($B11,'Total RE-GEN in AIB Countries'!$B$3:$BD$27,COLUMN('RE-Gen-Mixes in AIB Countries'!AX10)-COLUMN('RE-Gen-Mixes in AIB Countries'!$B$2),FALSE),0)</f>
        <v>6.9236215745439408E-2</v>
      </c>
      <c r="AY11">
        <f t="array" ref="AY11">IFERROR(INDEX('Zusammenführung EU-CH'!$E$2:$BF$241,MATCH('RE-Gen-Mixes in AIB Countries'!$B11&amp;'RE-Gen-Mixes in AIB Countries'!$C11,'Zusammenführung EU-CH'!$B$2:$B$241&amp;'Zusammenführung EU-CH'!$C$2:$C$241,0),MATCH('RE-Gen-Mixes in AIB Countries'!AY$2,'Zusammenführung EU-CH'!$E$1:$BF$1,0))/VLOOKUP($B11,'Total RE-GEN in AIB Countries'!$B$3:$BD$27,COLUMN('RE-Gen-Mixes in AIB Countries'!AY10)-COLUMN('RE-Gen-Mixes in AIB Countries'!$B$2),FALSE),0)</f>
        <v>6.944701559072175E-2</v>
      </c>
      <c r="AZ11">
        <f t="array" ref="AZ11">IFERROR(INDEX('Zusammenführung EU-CH'!$E$2:$BF$241,MATCH('RE-Gen-Mixes in AIB Countries'!$B11&amp;'RE-Gen-Mixes in AIB Countries'!$C11,'Zusammenführung EU-CH'!$B$2:$B$241&amp;'Zusammenführung EU-CH'!$C$2:$C$241,0),MATCH('RE-Gen-Mixes in AIB Countries'!AZ$2,'Zusammenführung EU-CH'!$E$1:$BF$1,0))/VLOOKUP($B11,'Total RE-GEN in AIB Countries'!$B$3:$BD$27,COLUMN('RE-Gen-Mixes in AIB Countries'!AZ10)-COLUMN('RE-Gen-Mixes in AIB Countries'!$B$2),FALSE),0)</f>
        <v>6.9790909633082487E-2</v>
      </c>
      <c r="BA11">
        <f t="array" ref="BA11">IFERROR(INDEX('Zusammenführung EU-CH'!$E$2:$BF$241,MATCH('RE-Gen-Mixes in AIB Countries'!$B11&amp;'RE-Gen-Mixes in AIB Countries'!$C11,'Zusammenführung EU-CH'!$B$2:$B$241&amp;'Zusammenführung EU-CH'!$C$2:$C$241,0),MATCH('RE-Gen-Mixes in AIB Countries'!BA$2,'Zusammenführung EU-CH'!$E$1:$BF$1,0))/VLOOKUP($B11,'Total RE-GEN in AIB Countries'!$B$3:$BD$27,COLUMN('RE-Gen-Mixes in AIB Countries'!BA10)-COLUMN('RE-Gen-Mixes in AIB Countries'!$B$2),FALSE),0)</f>
        <v>5.4711904191102549E-2</v>
      </c>
      <c r="BB11">
        <f t="array" ref="BB11">IFERROR(INDEX('Zusammenführung EU-CH'!$E$2:$BF$241,MATCH('RE-Gen-Mixes in AIB Countries'!$B11&amp;'RE-Gen-Mixes in AIB Countries'!$C11,'Zusammenführung EU-CH'!$B$2:$B$241&amp;'Zusammenführung EU-CH'!$C$2:$C$241,0),MATCH('RE-Gen-Mixes in AIB Countries'!BB$2,'Zusammenführung EU-CH'!$E$1:$BF$1,0))/VLOOKUP($B11,'Total RE-GEN in AIB Countries'!$B$3:$BD$27,COLUMN('RE-Gen-Mixes in AIB Countries'!BB10)-COLUMN('RE-Gen-Mixes in AIB Countries'!$B$2),FALSE),0)</f>
        <v>5.3237833307674794E-2</v>
      </c>
      <c r="BC11">
        <f t="array" ref="BC11">IFERROR(INDEX('Zusammenführung EU-CH'!$E$2:$BF$241,MATCH('RE-Gen-Mixes in AIB Countries'!$B11&amp;'RE-Gen-Mixes in AIB Countries'!$C11,'Zusammenführung EU-CH'!$B$2:$B$241&amp;'Zusammenführung EU-CH'!$C$2:$C$241,0),MATCH('RE-Gen-Mixes in AIB Countries'!BC$2,'Zusammenführung EU-CH'!$E$1:$BF$1,0))/VLOOKUP($B11,'Total RE-GEN in AIB Countries'!$B$3:$BD$27,COLUMN('RE-Gen-Mixes in AIB Countries'!BC10)-COLUMN('RE-Gen-Mixes in AIB Countries'!$B$2),FALSE),0)</f>
        <v>6.2158234332586645E-2</v>
      </c>
      <c r="BD11">
        <f t="array" ref="BD11">IFERROR(INDEX('Zusammenführung EU-CH'!$E$2:$BF$241,MATCH('RE-Gen-Mixes in AIB Countries'!$B11&amp;'RE-Gen-Mixes in AIB Countries'!$C11,'Zusammenführung EU-CH'!$B$2:$B$241&amp;'Zusammenführung EU-CH'!$C$2:$C$241,0),MATCH('RE-Gen-Mixes in AIB Countries'!BD$2,'Zusammenführung EU-CH'!$E$1:$BF$1,0))/VLOOKUP($B11,'Total RE-GEN in AIB Countries'!$B$3:$BD$27,COLUMN('RE-Gen-Mixes in AIB Countries'!BD10)-COLUMN('RE-Gen-Mixes in AIB Countries'!$B$2),FALSE),0)</f>
        <v>4.4982495351100604E-2</v>
      </c>
      <c r="BE11">
        <f t="array" ref="BE11">IFERROR(INDEX('Zusammenführung EU-CH'!$E$2:$BF$241,MATCH('RE-Gen-Mixes in AIB Countries'!$B11&amp;'RE-Gen-Mixes in AIB Countries'!$C11,'Zusammenführung EU-CH'!$B$2:$B$241&amp;'Zusammenführung EU-CH'!$C$2:$C$241,0),MATCH('RE-Gen-Mixes in AIB Countries'!BE$2,'Zusammenführung EU-CH'!$E$1:$BF$1,0))/VLOOKUP($B11,'Total RE-GEN in AIB Countries'!$B$3:$BD$27,COLUMN('RE-Gen-Mixes in AIB Countries'!BE10)-COLUMN('RE-Gen-Mixes in AIB Countries'!$B$2),FALSE),0)</f>
        <v>0</v>
      </c>
      <c r="BF11">
        <f t="shared" si="0"/>
        <v>0.10397349228062056</v>
      </c>
    </row>
    <row r="12" spans="1:58" x14ac:dyDescent="0.35">
      <c r="A12" s="8" t="s">
        <v>12</v>
      </c>
      <c r="B12" s="4" t="s">
        <v>467</v>
      </c>
      <c r="C12" s="4" t="s">
        <v>8</v>
      </c>
      <c r="D12">
        <f t="array" ref="D12">IFERROR(INDEX('Zusammenführung EU-CH'!$E$2:$BF$241,MATCH('RE-Gen-Mixes in AIB Countries'!$B12&amp;'RE-Gen-Mixes in AIB Countries'!$C12,'Zusammenführung EU-CH'!$B$2:$B$241&amp;'Zusammenführung EU-CH'!$C$2:$C$241,0),MATCH('RE-Gen-Mixes in AIB Countries'!D$2,'Zusammenführung EU-CH'!$E$1:$BF$1,0))/VLOOKUP($B12,'Total RE-GEN in AIB Countries'!$B$3:$BD$27,COLUMN('RE-Gen-Mixes in AIB Countries'!D11)-COLUMN('RE-Gen-Mixes in AIB Countries'!$B$2),FALSE),0)</f>
        <v>0</v>
      </c>
      <c r="E12">
        <f t="array" ref="E12">IFERROR(INDEX('Zusammenführung EU-CH'!$E$2:$BF$241,MATCH('RE-Gen-Mixes in AIB Countries'!$B12&amp;'RE-Gen-Mixes in AIB Countries'!$C12,'Zusammenführung EU-CH'!$B$2:$B$241&amp;'Zusammenführung EU-CH'!$C$2:$C$241,0),MATCH('RE-Gen-Mixes in AIB Countries'!E$2,'Zusammenführung EU-CH'!$E$1:$BF$1,0))/VLOOKUP($B12,'Total RE-GEN in AIB Countries'!$B$3:$BD$27,COLUMN('RE-Gen-Mixes in AIB Countries'!E11)-COLUMN('RE-Gen-Mixes in AIB Countries'!$B$2),FALSE),0)</f>
        <v>0</v>
      </c>
      <c r="F12">
        <f t="array" ref="F12">IFERROR(INDEX('Zusammenführung EU-CH'!$E$2:$BF$241,MATCH('RE-Gen-Mixes in AIB Countries'!$B12&amp;'RE-Gen-Mixes in AIB Countries'!$C12,'Zusammenführung EU-CH'!$B$2:$B$241&amp;'Zusammenführung EU-CH'!$C$2:$C$241,0),MATCH('RE-Gen-Mixes in AIB Countries'!F$2,'Zusammenführung EU-CH'!$E$1:$BF$1,0))/VLOOKUP($B12,'Total RE-GEN in AIB Countries'!$B$3:$BD$27,COLUMN('RE-Gen-Mixes in AIB Countries'!F11)-COLUMN('RE-Gen-Mixes in AIB Countries'!$B$2),FALSE),0)</f>
        <v>0</v>
      </c>
      <c r="G12">
        <f t="array" ref="G12">IFERROR(INDEX('Zusammenführung EU-CH'!$E$2:$BF$241,MATCH('RE-Gen-Mixes in AIB Countries'!$B12&amp;'RE-Gen-Mixes in AIB Countries'!$C12,'Zusammenführung EU-CH'!$B$2:$B$241&amp;'Zusammenführung EU-CH'!$C$2:$C$241,0),MATCH('RE-Gen-Mixes in AIB Countries'!G$2,'Zusammenführung EU-CH'!$E$1:$BF$1,0))/VLOOKUP($B12,'Total RE-GEN in AIB Countries'!$B$3:$BD$27,COLUMN('RE-Gen-Mixes in AIB Countries'!G11)-COLUMN('RE-Gen-Mixes in AIB Countries'!$B$2),FALSE),0)</f>
        <v>0</v>
      </c>
      <c r="H12">
        <f t="array" ref="H12">IFERROR(INDEX('Zusammenführung EU-CH'!$E$2:$BF$241,MATCH('RE-Gen-Mixes in AIB Countries'!$B12&amp;'RE-Gen-Mixes in AIB Countries'!$C12,'Zusammenführung EU-CH'!$B$2:$B$241&amp;'Zusammenführung EU-CH'!$C$2:$C$241,0),MATCH('RE-Gen-Mixes in AIB Countries'!H$2,'Zusammenführung EU-CH'!$E$1:$BF$1,0))/VLOOKUP($B12,'Total RE-GEN in AIB Countries'!$B$3:$BD$27,COLUMN('RE-Gen-Mixes in AIB Countries'!H11)-COLUMN('RE-Gen-Mixes in AIB Countries'!$B$2),FALSE),0)</f>
        <v>0</v>
      </c>
      <c r="I12">
        <f t="array" ref="I12">IFERROR(INDEX('Zusammenführung EU-CH'!$E$2:$BF$241,MATCH('RE-Gen-Mixes in AIB Countries'!$B12&amp;'RE-Gen-Mixes in AIB Countries'!$C12,'Zusammenführung EU-CH'!$B$2:$B$241&amp;'Zusammenführung EU-CH'!$C$2:$C$241,0),MATCH('RE-Gen-Mixes in AIB Countries'!I$2,'Zusammenführung EU-CH'!$E$1:$BF$1,0))/VLOOKUP($B12,'Total RE-GEN in AIB Countries'!$B$3:$BD$27,COLUMN('RE-Gen-Mixes in AIB Countries'!I11)-COLUMN('RE-Gen-Mixes in AIB Countries'!$B$2),FALSE),0)</f>
        <v>0</v>
      </c>
      <c r="J12">
        <f t="array" ref="J12">IFERROR(INDEX('Zusammenführung EU-CH'!$E$2:$BF$241,MATCH('RE-Gen-Mixes in AIB Countries'!$B12&amp;'RE-Gen-Mixes in AIB Countries'!$C12,'Zusammenführung EU-CH'!$B$2:$B$241&amp;'Zusammenführung EU-CH'!$C$2:$C$241,0),MATCH('RE-Gen-Mixes in AIB Countries'!J$2,'Zusammenführung EU-CH'!$E$1:$BF$1,0))/VLOOKUP($B12,'Total RE-GEN in AIB Countries'!$B$3:$BD$27,COLUMN('RE-Gen-Mixes in AIB Countries'!J11)-COLUMN('RE-Gen-Mixes in AIB Countries'!$B$2),FALSE),0)</f>
        <v>0</v>
      </c>
      <c r="K12">
        <f t="array" ref="K12">IFERROR(INDEX('Zusammenführung EU-CH'!$E$2:$BF$241,MATCH('RE-Gen-Mixes in AIB Countries'!$B12&amp;'RE-Gen-Mixes in AIB Countries'!$C12,'Zusammenführung EU-CH'!$B$2:$B$241&amp;'Zusammenführung EU-CH'!$C$2:$C$241,0),MATCH('RE-Gen-Mixes in AIB Countries'!K$2,'Zusammenführung EU-CH'!$E$1:$BF$1,0))/VLOOKUP($B12,'Total RE-GEN in AIB Countries'!$B$3:$BD$27,COLUMN('RE-Gen-Mixes in AIB Countries'!K11)-COLUMN('RE-Gen-Mixes in AIB Countries'!$B$2),FALSE),0)</f>
        <v>0</v>
      </c>
      <c r="L12">
        <f t="array" ref="L12">IFERROR(INDEX('Zusammenführung EU-CH'!$E$2:$BF$241,MATCH('RE-Gen-Mixes in AIB Countries'!$B12&amp;'RE-Gen-Mixes in AIB Countries'!$C12,'Zusammenführung EU-CH'!$B$2:$B$241&amp;'Zusammenführung EU-CH'!$C$2:$C$241,0),MATCH('RE-Gen-Mixes in AIB Countries'!L$2,'Zusammenführung EU-CH'!$E$1:$BF$1,0))/VLOOKUP($B12,'Total RE-GEN in AIB Countries'!$B$3:$BD$27,COLUMN('RE-Gen-Mixes in AIB Countries'!L11)-COLUMN('RE-Gen-Mixes in AIB Countries'!$B$2),FALSE),0)</f>
        <v>0</v>
      </c>
      <c r="M12">
        <f t="array" ref="M12">IFERROR(INDEX('Zusammenführung EU-CH'!$E$2:$BF$241,MATCH('RE-Gen-Mixes in AIB Countries'!$B12&amp;'RE-Gen-Mixes in AIB Countries'!$C12,'Zusammenführung EU-CH'!$B$2:$B$241&amp;'Zusammenführung EU-CH'!$C$2:$C$241,0),MATCH('RE-Gen-Mixes in AIB Countries'!M$2,'Zusammenführung EU-CH'!$E$1:$BF$1,0))/VLOOKUP($B12,'Total RE-GEN in AIB Countries'!$B$3:$BD$27,COLUMN('RE-Gen-Mixes in AIB Countries'!M11)-COLUMN('RE-Gen-Mixes in AIB Countries'!$B$2),FALSE),0)</f>
        <v>0</v>
      </c>
      <c r="N12">
        <f t="array" ref="N12">IFERROR(INDEX('Zusammenführung EU-CH'!$E$2:$BF$241,MATCH('RE-Gen-Mixes in AIB Countries'!$B12&amp;'RE-Gen-Mixes in AIB Countries'!$C12,'Zusammenführung EU-CH'!$B$2:$B$241&amp;'Zusammenführung EU-CH'!$C$2:$C$241,0),MATCH('RE-Gen-Mixes in AIB Countries'!N$2,'Zusammenführung EU-CH'!$E$1:$BF$1,0))/VLOOKUP($B12,'Total RE-GEN in AIB Countries'!$B$3:$BD$27,COLUMN('RE-Gen-Mixes in AIB Countries'!N11)-COLUMN('RE-Gen-Mixes in AIB Countries'!$B$2),FALSE),0)</f>
        <v>0</v>
      </c>
      <c r="O12">
        <f t="array" ref="O12">IFERROR(INDEX('Zusammenführung EU-CH'!$E$2:$BF$241,MATCH('RE-Gen-Mixes in AIB Countries'!$B12&amp;'RE-Gen-Mixes in AIB Countries'!$C12,'Zusammenführung EU-CH'!$B$2:$B$241&amp;'Zusammenführung EU-CH'!$C$2:$C$241,0),MATCH('RE-Gen-Mixes in AIB Countries'!O$2,'Zusammenführung EU-CH'!$E$1:$BF$1,0))/VLOOKUP($B12,'Total RE-GEN in AIB Countries'!$B$3:$BD$27,COLUMN('RE-Gen-Mixes in AIB Countries'!O11)-COLUMN('RE-Gen-Mixes in AIB Countries'!$B$2),FALSE),0)</f>
        <v>0</v>
      </c>
      <c r="P12">
        <f t="array" ref="P12">IFERROR(INDEX('Zusammenführung EU-CH'!$E$2:$BF$241,MATCH('RE-Gen-Mixes in AIB Countries'!$B12&amp;'RE-Gen-Mixes in AIB Countries'!$C12,'Zusammenführung EU-CH'!$B$2:$B$241&amp;'Zusammenführung EU-CH'!$C$2:$C$241,0),MATCH('RE-Gen-Mixes in AIB Countries'!P$2,'Zusammenführung EU-CH'!$E$1:$BF$1,0))/VLOOKUP($B12,'Total RE-GEN in AIB Countries'!$B$3:$BD$27,COLUMN('RE-Gen-Mixes in AIB Countries'!P11)-COLUMN('RE-Gen-Mixes in AIB Countries'!$B$2),FALSE),0)</f>
        <v>0</v>
      </c>
      <c r="Q12">
        <f t="array" ref="Q12">IFERROR(INDEX('Zusammenführung EU-CH'!$E$2:$BF$241,MATCH('RE-Gen-Mixes in AIB Countries'!$B12&amp;'RE-Gen-Mixes in AIB Countries'!$C12,'Zusammenführung EU-CH'!$B$2:$B$241&amp;'Zusammenführung EU-CH'!$C$2:$C$241,0),MATCH('RE-Gen-Mixes in AIB Countries'!Q$2,'Zusammenführung EU-CH'!$E$1:$BF$1,0))/VLOOKUP($B12,'Total RE-GEN in AIB Countries'!$B$3:$BD$27,COLUMN('RE-Gen-Mixes in AIB Countries'!Q11)-COLUMN('RE-Gen-Mixes in AIB Countries'!$B$2),FALSE),0)</f>
        <v>0</v>
      </c>
      <c r="R12">
        <f t="array" ref="R12">IFERROR(INDEX('Zusammenführung EU-CH'!$E$2:$BF$241,MATCH('RE-Gen-Mixes in AIB Countries'!$B12&amp;'RE-Gen-Mixes in AIB Countries'!$C12,'Zusammenführung EU-CH'!$B$2:$B$241&amp;'Zusammenführung EU-CH'!$C$2:$C$241,0),MATCH('RE-Gen-Mixes in AIB Countries'!R$2,'Zusammenführung EU-CH'!$E$1:$BF$1,0))/VLOOKUP($B12,'Total RE-GEN in AIB Countries'!$B$3:$BD$27,COLUMN('RE-Gen-Mixes in AIB Countries'!R11)-COLUMN('RE-Gen-Mixes in AIB Countries'!$B$2),FALSE),0)</f>
        <v>0</v>
      </c>
      <c r="S12">
        <f t="array" ref="S12">IFERROR(INDEX('Zusammenführung EU-CH'!$E$2:$BF$241,MATCH('RE-Gen-Mixes in AIB Countries'!$B12&amp;'RE-Gen-Mixes in AIB Countries'!$C12,'Zusammenführung EU-CH'!$B$2:$B$241&amp;'Zusammenführung EU-CH'!$C$2:$C$241,0),MATCH('RE-Gen-Mixes in AIB Countries'!S$2,'Zusammenführung EU-CH'!$E$1:$BF$1,0))/VLOOKUP($B12,'Total RE-GEN in AIB Countries'!$B$3:$BD$27,COLUMN('RE-Gen-Mixes in AIB Countries'!S11)-COLUMN('RE-Gen-Mixes in AIB Countries'!$B$2),FALSE),0)</f>
        <v>0</v>
      </c>
      <c r="T12">
        <f t="array" ref="T12">IFERROR(INDEX('Zusammenführung EU-CH'!$E$2:$BF$241,MATCH('RE-Gen-Mixes in AIB Countries'!$B12&amp;'RE-Gen-Mixes in AIB Countries'!$C12,'Zusammenführung EU-CH'!$B$2:$B$241&amp;'Zusammenführung EU-CH'!$C$2:$C$241,0),MATCH('RE-Gen-Mixes in AIB Countries'!T$2,'Zusammenführung EU-CH'!$E$1:$BF$1,0))/VLOOKUP($B12,'Total RE-GEN in AIB Countries'!$B$3:$BD$27,COLUMN('RE-Gen-Mixes in AIB Countries'!T11)-COLUMN('RE-Gen-Mixes in AIB Countries'!$B$2),FALSE),0)</f>
        <v>0</v>
      </c>
      <c r="U12">
        <f t="array" ref="U12">IFERROR(INDEX('Zusammenführung EU-CH'!$E$2:$BF$241,MATCH('RE-Gen-Mixes in AIB Countries'!$B12&amp;'RE-Gen-Mixes in AIB Countries'!$C12,'Zusammenführung EU-CH'!$B$2:$B$241&amp;'Zusammenführung EU-CH'!$C$2:$C$241,0),MATCH('RE-Gen-Mixes in AIB Countries'!U$2,'Zusammenführung EU-CH'!$E$1:$BF$1,0))/VLOOKUP($B12,'Total RE-GEN in AIB Countries'!$B$3:$BD$27,COLUMN('RE-Gen-Mixes in AIB Countries'!U11)-COLUMN('RE-Gen-Mixes in AIB Countries'!$B$2),FALSE),0)</f>
        <v>0</v>
      </c>
      <c r="V12">
        <f t="array" ref="V12">IFERROR(INDEX('Zusammenführung EU-CH'!$E$2:$BF$241,MATCH('RE-Gen-Mixes in AIB Countries'!$B12&amp;'RE-Gen-Mixes in AIB Countries'!$C12,'Zusammenführung EU-CH'!$B$2:$B$241&amp;'Zusammenführung EU-CH'!$C$2:$C$241,0),MATCH('RE-Gen-Mixes in AIB Countries'!V$2,'Zusammenführung EU-CH'!$E$1:$BF$1,0))/VLOOKUP($B12,'Total RE-GEN in AIB Countries'!$B$3:$BD$27,COLUMN('RE-Gen-Mixes in AIB Countries'!V11)-COLUMN('RE-Gen-Mixes in AIB Countries'!$B$2),FALSE),0)</f>
        <v>0</v>
      </c>
      <c r="W12">
        <f t="array" ref="W12">IFERROR(INDEX('Zusammenführung EU-CH'!$E$2:$BF$241,MATCH('RE-Gen-Mixes in AIB Countries'!$B12&amp;'RE-Gen-Mixes in AIB Countries'!$C12,'Zusammenführung EU-CH'!$B$2:$B$241&amp;'Zusammenführung EU-CH'!$C$2:$C$241,0),MATCH('RE-Gen-Mixes in AIB Countries'!W$2,'Zusammenführung EU-CH'!$E$1:$BF$1,0))/VLOOKUP($B12,'Total RE-GEN in AIB Countries'!$B$3:$BD$27,COLUMN('RE-Gen-Mixes in AIB Countries'!W11)-COLUMN('RE-Gen-Mixes in AIB Countries'!$B$2),FALSE),0)</f>
        <v>0</v>
      </c>
      <c r="X12">
        <f t="array" ref="X12">IFERROR(INDEX('Zusammenführung EU-CH'!$E$2:$BF$241,MATCH('RE-Gen-Mixes in AIB Countries'!$B12&amp;'RE-Gen-Mixes in AIB Countries'!$C12,'Zusammenführung EU-CH'!$B$2:$B$241&amp;'Zusammenführung EU-CH'!$C$2:$C$241,0),MATCH('RE-Gen-Mixes in AIB Countries'!X$2,'Zusammenführung EU-CH'!$E$1:$BF$1,0))/VLOOKUP($B12,'Total RE-GEN in AIB Countries'!$B$3:$BD$27,COLUMN('RE-Gen-Mixes in AIB Countries'!X11)-COLUMN('RE-Gen-Mixes in AIB Countries'!$B$2),FALSE),0)</f>
        <v>0</v>
      </c>
      <c r="Y12">
        <f t="array" ref="Y12">IFERROR(INDEX('Zusammenführung EU-CH'!$E$2:$BF$241,MATCH('RE-Gen-Mixes in AIB Countries'!$B12&amp;'RE-Gen-Mixes in AIB Countries'!$C12,'Zusammenführung EU-CH'!$B$2:$B$241&amp;'Zusammenführung EU-CH'!$C$2:$C$241,0),MATCH('RE-Gen-Mixes in AIB Countries'!Y$2,'Zusammenführung EU-CH'!$E$1:$BF$1,0))/VLOOKUP($B12,'Total RE-GEN in AIB Countries'!$B$3:$BD$27,COLUMN('RE-Gen-Mixes in AIB Countries'!Y11)-COLUMN('RE-Gen-Mixes in AIB Countries'!$B$2),FALSE),0)</f>
        <v>0</v>
      </c>
      <c r="Z12">
        <f t="array" ref="Z12">IFERROR(INDEX('Zusammenführung EU-CH'!$E$2:$BF$241,MATCH('RE-Gen-Mixes in AIB Countries'!$B12&amp;'RE-Gen-Mixes in AIB Countries'!$C12,'Zusammenführung EU-CH'!$B$2:$B$241&amp;'Zusammenführung EU-CH'!$C$2:$C$241,0),MATCH('RE-Gen-Mixes in AIB Countries'!Z$2,'Zusammenführung EU-CH'!$E$1:$BF$1,0))/VLOOKUP($B12,'Total RE-GEN in AIB Countries'!$B$3:$BD$27,COLUMN('RE-Gen-Mixes in AIB Countries'!Z11)-COLUMN('RE-Gen-Mixes in AIB Countries'!$B$2),FALSE),0)</f>
        <v>0</v>
      </c>
      <c r="AA12">
        <f t="array" ref="AA12">IFERROR(INDEX('Zusammenführung EU-CH'!$E$2:$BF$241,MATCH('RE-Gen-Mixes in AIB Countries'!$B12&amp;'RE-Gen-Mixes in AIB Countries'!$C12,'Zusammenführung EU-CH'!$B$2:$B$241&amp;'Zusammenführung EU-CH'!$C$2:$C$241,0),MATCH('RE-Gen-Mixes in AIB Countries'!AA$2,'Zusammenführung EU-CH'!$E$1:$BF$1,0))/VLOOKUP($B12,'Total RE-GEN in AIB Countries'!$B$3:$BD$27,COLUMN('RE-Gen-Mixes in AIB Countries'!AA11)-COLUMN('RE-Gen-Mixes in AIB Countries'!$B$2),FALSE),0)</f>
        <v>0</v>
      </c>
      <c r="AB12">
        <f t="array" ref="AB12">IFERROR(INDEX('Zusammenführung EU-CH'!$E$2:$BF$241,MATCH('RE-Gen-Mixes in AIB Countries'!$B12&amp;'RE-Gen-Mixes in AIB Countries'!$C12,'Zusammenführung EU-CH'!$B$2:$B$241&amp;'Zusammenführung EU-CH'!$C$2:$C$241,0),MATCH('RE-Gen-Mixes in AIB Countries'!AB$2,'Zusammenführung EU-CH'!$E$1:$BF$1,0))/VLOOKUP($B12,'Total RE-GEN in AIB Countries'!$B$3:$BD$27,COLUMN('RE-Gen-Mixes in AIB Countries'!AB11)-COLUMN('RE-Gen-Mixes in AIB Countries'!$B$2),FALSE),0)</f>
        <v>0</v>
      </c>
      <c r="AC12">
        <f t="array" ref="AC12">IFERROR(INDEX('Zusammenführung EU-CH'!$E$2:$BF$241,MATCH('RE-Gen-Mixes in AIB Countries'!$B12&amp;'RE-Gen-Mixes in AIB Countries'!$C12,'Zusammenführung EU-CH'!$B$2:$B$241&amp;'Zusammenführung EU-CH'!$C$2:$C$241,0),MATCH('RE-Gen-Mixes in AIB Countries'!AC$2,'Zusammenführung EU-CH'!$E$1:$BF$1,0))/VLOOKUP($B12,'Total RE-GEN in AIB Countries'!$B$3:$BD$27,COLUMN('RE-Gen-Mixes in AIB Countries'!AC11)-COLUMN('RE-Gen-Mixes in AIB Countries'!$B$2),FALSE),0)</f>
        <v>0</v>
      </c>
      <c r="AD12">
        <f t="array" ref="AD12">IFERROR(INDEX('Zusammenführung EU-CH'!$E$2:$BF$241,MATCH('RE-Gen-Mixes in AIB Countries'!$B12&amp;'RE-Gen-Mixes in AIB Countries'!$C12,'Zusammenführung EU-CH'!$B$2:$B$241&amp;'Zusammenführung EU-CH'!$C$2:$C$241,0),MATCH('RE-Gen-Mixes in AIB Countries'!AD$2,'Zusammenführung EU-CH'!$E$1:$BF$1,0))/VLOOKUP($B12,'Total RE-GEN in AIB Countries'!$B$3:$BD$27,COLUMN('RE-Gen-Mixes in AIB Countries'!AD11)-COLUMN('RE-Gen-Mixes in AIB Countries'!$B$2),FALSE),0)</f>
        <v>0</v>
      </c>
      <c r="AE12">
        <f t="array" ref="AE12">IFERROR(INDEX('Zusammenführung EU-CH'!$E$2:$BF$241,MATCH('RE-Gen-Mixes in AIB Countries'!$B12&amp;'RE-Gen-Mixes in AIB Countries'!$C12,'Zusammenführung EU-CH'!$B$2:$B$241&amp;'Zusammenführung EU-CH'!$C$2:$C$241,0),MATCH('RE-Gen-Mixes in AIB Countries'!AE$2,'Zusammenführung EU-CH'!$E$1:$BF$1,0))/VLOOKUP($B12,'Total RE-GEN in AIB Countries'!$B$3:$BD$27,COLUMN('RE-Gen-Mixes in AIB Countries'!AE11)-COLUMN('RE-Gen-Mixes in AIB Countries'!$B$2),FALSE),0)</f>
        <v>0</v>
      </c>
      <c r="AF12">
        <f t="array" ref="AF12">IFERROR(INDEX('Zusammenführung EU-CH'!$E$2:$BF$241,MATCH('RE-Gen-Mixes in AIB Countries'!$B12&amp;'RE-Gen-Mixes in AIB Countries'!$C12,'Zusammenführung EU-CH'!$B$2:$B$241&amp;'Zusammenführung EU-CH'!$C$2:$C$241,0),MATCH('RE-Gen-Mixes in AIB Countries'!AF$2,'Zusammenführung EU-CH'!$E$1:$BF$1,0))/VLOOKUP($B12,'Total RE-GEN in AIB Countries'!$B$3:$BD$27,COLUMN('RE-Gen-Mixes in AIB Countries'!AF11)-COLUMN('RE-Gen-Mixes in AIB Countries'!$B$2),FALSE),0)</f>
        <v>0</v>
      </c>
      <c r="AG12">
        <f t="array" ref="AG12">IFERROR(INDEX('Zusammenführung EU-CH'!$E$2:$BF$241,MATCH('RE-Gen-Mixes in AIB Countries'!$B12&amp;'RE-Gen-Mixes in AIB Countries'!$C12,'Zusammenführung EU-CH'!$B$2:$B$241&amp;'Zusammenführung EU-CH'!$C$2:$C$241,0),MATCH('RE-Gen-Mixes in AIB Countries'!AG$2,'Zusammenführung EU-CH'!$E$1:$BF$1,0))/VLOOKUP($B12,'Total RE-GEN in AIB Countries'!$B$3:$BD$27,COLUMN('RE-Gen-Mixes in AIB Countries'!AG11)-COLUMN('RE-Gen-Mixes in AIB Countries'!$B$2),FALSE),0)</f>
        <v>0</v>
      </c>
      <c r="AH12">
        <f t="array" ref="AH12">IFERROR(INDEX('Zusammenführung EU-CH'!$E$2:$BF$241,MATCH('RE-Gen-Mixes in AIB Countries'!$B12&amp;'RE-Gen-Mixes in AIB Countries'!$C12,'Zusammenführung EU-CH'!$B$2:$B$241&amp;'Zusammenführung EU-CH'!$C$2:$C$241,0),MATCH('RE-Gen-Mixes in AIB Countries'!AH$2,'Zusammenführung EU-CH'!$E$1:$BF$1,0))/VLOOKUP($B12,'Total RE-GEN in AIB Countries'!$B$3:$BD$27,COLUMN('RE-Gen-Mixes in AIB Countries'!AH11)-COLUMN('RE-Gen-Mixes in AIB Countries'!$B$2),FALSE),0)</f>
        <v>0</v>
      </c>
      <c r="AI12">
        <f t="array" ref="AI12">IFERROR(INDEX('Zusammenführung EU-CH'!$E$2:$BF$241,MATCH('RE-Gen-Mixes in AIB Countries'!$B12&amp;'RE-Gen-Mixes in AIB Countries'!$C12,'Zusammenführung EU-CH'!$B$2:$B$241&amp;'Zusammenführung EU-CH'!$C$2:$C$241,0),MATCH('RE-Gen-Mixes in AIB Countries'!AI$2,'Zusammenführung EU-CH'!$E$1:$BF$1,0))/VLOOKUP($B12,'Total RE-GEN in AIB Countries'!$B$3:$BD$27,COLUMN('RE-Gen-Mixes in AIB Countries'!AI11)-COLUMN('RE-Gen-Mixes in AIB Countries'!$B$2),FALSE),0)</f>
        <v>0</v>
      </c>
      <c r="AJ12">
        <f t="array" ref="AJ12">IFERROR(INDEX('Zusammenführung EU-CH'!$E$2:$BF$241,MATCH('RE-Gen-Mixes in AIB Countries'!$B12&amp;'RE-Gen-Mixes in AIB Countries'!$C12,'Zusammenführung EU-CH'!$B$2:$B$241&amp;'Zusammenführung EU-CH'!$C$2:$C$241,0),MATCH('RE-Gen-Mixes in AIB Countries'!AJ$2,'Zusammenführung EU-CH'!$E$1:$BF$1,0))/VLOOKUP($B12,'Total RE-GEN in AIB Countries'!$B$3:$BD$27,COLUMN('RE-Gen-Mixes in AIB Countries'!AJ11)-COLUMN('RE-Gen-Mixes in AIB Countries'!$B$2),FALSE),0)</f>
        <v>0</v>
      </c>
      <c r="AK12">
        <f t="array" ref="AK12">IFERROR(INDEX('Zusammenführung EU-CH'!$E$2:$BF$241,MATCH('RE-Gen-Mixes in AIB Countries'!$B12&amp;'RE-Gen-Mixes in AIB Countries'!$C12,'Zusammenführung EU-CH'!$B$2:$B$241&amp;'Zusammenführung EU-CH'!$C$2:$C$241,0),MATCH('RE-Gen-Mixes in AIB Countries'!AK$2,'Zusammenführung EU-CH'!$E$1:$BF$1,0))/VLOOKUP($B12,'Total RE-GEN in AIB Countries'!$B$3:$BD$27,COLUMN('RE-Gen-Mixes in AIB Countries'!AK11)-COLUMN('RE-Gen-Mixes in AIB Countries'!$B$2),FALSE),0)</f>
        <v>0</v>
      </c>
      <c r="AL12">
        <f t="array" ref="AL12">IFERROR(INDEX('Zusammenführung EU-CH'!$E$2:$BF$241,MATCH('RE-Gen-Mixes in AIB Countries'!$B12&amp;'RE-Gen-Mixes in AIB Countries'!$C12,'Zusammenführung EU-CH'!$B$2:$B$241&amp;'Zusammenführung EU-CH'!$C$2:$C$241,0),MATCH('RE-Gen-Mixes in AIB Countries'!AL$2,'Zusammenführung EU-CH'!$E$1:$BF$1,0))/VLOOKUP($B12,'Total RE-GEN in AIB Countries'!$B$3:$BD$27,COLUMN('RE-Gen-Mixes in AIB Countries'!AL11)-COLUMN('RE-Gen-Mixes in AIB Countries'!$B$2),FALSE),0)</f>
        <v>0</v>
      </c>
      <c r="AM12">
        <f t="array" ref="AM12">IFERROR(INDEX('Zusammenführung EU-CH'!$E$2:$BF$241,MATCH('RE-Gen-Mixes in AIB Countries'!$B12&amp;'RE-Gen-Mixes in AIB Countries'!$C12,'Zusammenführung EU-CH'!$B$2:$B$241&amp;'Zusammenführung EU-CH'!$C$2:$C$241,0),MATCH('RE-Gen-Mixes in AIB Countries'!AM$2,'Zusammenführung EU-CH'!$E$1:$BF$1,0))/VLOOKUP($B12,'Total RE-GEN in AIB Countries'!$B$3:$BD$27,COLUMN('RE-Gen-Mixes in AIB Countries'!AM11)-COLUMN('RE-Gen-Mixes in AIB Countries'!$B$2),FALSE),0)</f>
        <v>0</v>
      </c>
      <c r="AN12">
        <f t="array" ref="AN12">IFERROR(INDEX('Zusammenführung EU-CH'!$E$2:$BF$241,MATCH('RE-Gen-Mixes in AIB Countries'!$B12&amp;'RE-Gen-Mixes in AIB Countries'!$C12,'Zusammenführung EU-CH'!$B$2:$B$241&amp;'Zusammenführung EU-CH'!$C$2:$C$241,0),MATCH('RE-Gen-Mixes in AIB Countries'!AN$2,'Zusammenführung EU-CH'!$E$1:$BF$1,0))/VLOOKUP($B12,'Total RE-GEN in AIB Countries'!$B$3:$BD$27,COLUMN('RE-Gen-Mixes in AIB Countries'!AN11)-COLUMN('RE-Gen-Mixes in AIB Countries'!$B$2),FALSE),0)</f>
        <v>0</v>
      </c>
      <c r="AO12">
        <f t="array" ref="AO12">IFERROR(INDEX('Zusammenführung EU-CH'!$E$2:$BF$241,MATCH('RE-Gen-Mixes in AIB Countries'!$B12&amp;'RE-Gen-Mixes in AIB Countries'!$C12,'Zusammenführung EU-CH'!$B$2:$B$241&amp;'Zusammenführung EU-CH'!$C$2:$C$241,0),MATCH('RE-Gen-Mixes in AIB Countries'!AO$2,'Zusammenführung EU-CH'!$E$1:$BF$1,0))/VLOOKUP($B12,'Total RE-GEN in AIB Countries'!$B$3:$BD$27,COLUMN('RE-Gen-Mixes in AIB Countries'!AO11)-COLUMN('RE-Gen-Mixes in AIB Countries'!$B$2),FALSE),0)</f>
        <v>0</v>
      </c>
      <c r="AP12">
        <f t="array" ref="AP12">IFERROR(INDEX('Zusammenführung EU-CH'!$E$2:$BF$241,MATCH('RE-Gen-Mixes in AIB Countries'!$B12&amp;'RE-Gen-Mixes in AIB Countries'!$C12,'Zusammenführung EU-CH'!$B$2:$B$241&amp;'Zusammenführung EU-CH'!$C$2:$C$241,0),MATCH('RE-Gen-Mixes in AIB Countries'!AP$2,'Zusammenführung EU-CH'!$E$1:$BF$1,0))/VLOOKUP($B12,'Total RE-GEN in AIB Countries'!$B$3:$BD$27,COLUMN('RE-Gen-Mixes in AIB Countries'!AP11)-COLUMN('RE-Gen-Mixes in AIB Countries'!$B$2),FALSE),0)</f>
        <v>0</v>
      </c>
      <c r="AQ12">
        <f t="array" ref="AQ12">IFERROR(INDEX('Zusammenführung EU-CH'!$E$2:$BF$241,MATCH('RE-Gen-Mixes in AIB Countries'!$B12&amp;'RE-Gen-Mixes in AIB Countries'!$C12,'Zusammenführung EU-CH'!$B$2:$B$241&amp;'Zusammenführung EU-CH'!$C$2:$C$241,0),MATCH('RE-Gen-Mixes in AIB Countries'!AQ$2,'Zusammenführung EU-CH'!$E$1:$BF$1,0))/VLOOKUP($B12,'Total RE-GEN in AIB Countries'!$B$3:$BD$27,COLUMN('RE-Gen-Mixes in AIB Countries'!AQ11)-COLUMN('RE-Gen-Mixes in AIB Countries'!$B$2),FALSE),0)</f>
        <v>0</v>
      </c>
      <c r="AR12">
        <f t="array" ref="AR12">IFERROR(INDEX('Zusammenführung EU-CH'!$E$2:$BF$241,MATCH('RE-Gen-Mixes in AIB Countries'!$B12&amp;'RE-Gen-Mixes in AIB Countries'!$C12,'Zusammenführung EU-CH'!$B$2:$B$241&amp;'Zusammenführung EU-CH'!$C$2:$C$241,0),MATCH('RE-Gen-Mixes in AIB Countries'!AR$2,'Zusammenführung EU-CH'!$E$1:$BF$1,0))/VLOOKUP($B12,'Total RE-GEN in AIB Countries'!$B$3:$BD$27,COLUMN('RE-Gen-Mixes in AIB Countries'!AR11)-COLUMN('RE-Gen-Mixes in AIB Countries'!$B$2),FALSE),0)</f>
        <v>0</v>
      </c>
      <c r="AS12">
        <f t="array" ref="AS12">IFERROR(INDEX('Zusammenführung EU-CH'!$E$2:$BF$241,MATCH('RE-Gen-Mixes in AIB Countries'!$B12&amp;'RE-Gen-Mixes in AIB Countries'!$C12,'Zusammenführung EU-CH'!$B$2:$B$241&amp;'Zusammenführung EU-CH'!$C$2:$C$241,0),MATCH('RE-Gen-Mixes in AIB Countries'!AS$2,'Zusammenführung EU-CH'!$E$1:$BF$1,0))/VLOOKUP($B12,'Total RE-GEN in AIB Countries'!$B$3:$BD$27,COLUMN('RE-Gen-Mixes in AIB Countries'!AS11)-COLUMN('RE-Gen-Mixes in AIB Countries'!$B$2),FALSE),0)</f>
        <v>0</v>
      </c>
      <c r="AT12">
        <f t="array" ref="AT12">IFERROR(INDEX('Zusammenführung EU-CH'!$E$2:$BF$241,MATCH('RE-Gen-Mixes in AIB Countries'!$B12&amp;'RE-Gen-Mixes in AIB Countries'!$C12,'Zusammenführung EU-CH'!$B$2:$B$241&amp;'Zusammenführung EU-CH'!$C$2:$C$241,0),MATCH('RE-Gen-Mixes in AIB Countries'!AT$2,'Zusammenführung EU-CH'!$E$1:$BF$1,0))/VLOOKUP($B12,'Total RE-GEN in AIB Countries'!$B$3:$BD$27,COLUMN('RE-Gen-Mixes in AIB Countries'!AT11)-COLUMN('RE-Gen-Mixes in AIB Countries'!$B$2),FALSE),0)</f>
        <v>0</v>
      </c>
      <c r="AU12">
        <f t="array" ref="AU12">IFERROR(INDEX('Zusammenführung EU-CH'!$E$2:$BF$241,MATCH('RE-Gen-Mixes in AIB Countries'!$B12&amp;'RE-Gen-Mixes in AIB Countries'!$C12,'Zusammenführung EU-CH'!$B$2:$B$241&amp;'Zusammenführung EU-CH'!$C$2:$C$241,0),MATCH('RE-Gen-Mixes in AIB Countries'!AU$2,'Zusammenführung EU-CH'!$E$1:$BF$1,0))/VLOOKUP($B12,'Total RE-GEN in AIB Countries'!$B$3:$BD$27,COLUMN('RE-Gen-Mixes in AIB Countries'!AU11)-COLUMN('RE-Gen-Mixes in AIB Countries'!$B$2),FALSE),0)</f>
        <v>0</v>
      </c>
      <c r="AV12">
        <f t="array" ref="AV12">IFERROR(INDEX('Zusammenführung EU-CH'!$E$2:$BF$241,MATCH('RE-Gen-Mixes in AIB Countries'!$B12&amp;'RE-Gen-Mixes in AIB Countries'!$C12,'Zusammenführung EU-CH'!$B$2:$B$241&amp;'Zusammenführung EU-CH'!$C$2:$C$241,0),MATCH('RE-Gen-Mixes in AIB Countries'!AV$2,'Zusammenführung EU-CH'!$E$1:$BF$1,0))/VLOOKUP($B12,'Total RE-GEN in AIB Countries'!$B$3:$BD$27,COLUMN('RE-Gen-Mixes in AIB Countries'!AV11)-COLUMN('RE-Gen-Mixes in AIB Countries'!$B$2),FALSE),0)</f>
        <v>0</v>
      </c>
      <c r="AW12">
        <f t="array" ref="AW12">IFERROR(INDEX('Zusammenführung EU-CH'!$E$2:$BF$241,MATCH('RE-Gen-Mixes in AIB Countries'!$B12&amp;'RE-Gen-Mixes in AIB Countries'!$C12,'Zusammenführung EU-CH'!$B$2:$B$241&amp;'Zusammenführung EU-CH'!$C$2:$C$241,0),MATCH('RE-Gen-Mixes in AIB Countries'!AW$2,'Zusammenführung EU-CH'!$E$1:$BF$1,0))/VLOOKUP($B12,'Total RE-GEN in AIB Countries'!$B$3:$BD$27,COLUMN('RE-Gen-Mixes in AIB Countries'!AW11)-COLUMN('RE-Gen-Mixes in AIB Countries'!$B$2),FALSE),0)</f>
        <v>0</v>
      </c>
      <c r="AX12">
        <f t="array" ref="AX12">IFERROR(INDEX('Zusammenführung EU-CH'!$E$2:$BF$241,MATCH('RE-Gen-Mixes in AIB Countries'!$B12&amp;'RE-Gen-Mixes in AIB Countries'!$C12,'Zusammenführung EU-CH'!$B$2:$B$241&amp;'Zusammenführung EU-CH'!$C$2:$C$241,0),MATCH('RE-Gen-Mixes in AIB Countries'!AX$2,'Zusammenführung EU-CH'!$E$1:$BF$1,0))/VLOOKUP($B12,'Total RE-GEN in AIB Countries'!$B$3:$BD$27,COLUMN('RE-Gen-Mixes in AIB Countries'!AX11)-COLUMN('RE-Gen-Mixes in AIB Countries'!$B$2),FALSE),0)</f>
        <v>0</v>
      </c>
      <c r="AY12">
        <f t="array" ref="AY12">IFERROR(INDEX('Zusammenführung EU-CH'!$E$2:$BF$241,MATCH('RE-Gen-Mixes in AIB Countries'!$B12&amp;'RE-Gen-Mixes in AIB Countries'!$C12,'Zusammenführung EU-CH'!$B$2:$B$241&amp;'Zusammenführung EU-CH'!$C$2:$C$241,0),MATCH('RE-Gen-Mixes in AIB Countries'!AY$2,'Zusammenführung EU-CH'!$E$1:$BF$1,0))/VLOOKUP($B12,'Total RE-GEN in AIB Countries'!$B$3:$BD$27,COLUMN('RE-Gen-Mixes in AIB Countries'!AY11)-COLUMN('RE-Gen-Mixes in AIB Countries'!$B$2),FALSE),0)</f>
        <v>0</v>
      </c>
      <c r="AZ12">
        <f t="array" ref="AZ12">IFERROR(INDEX('Zusammenführung EU-CH'!$E$2:$BF$241,MATCH('RE-Gen-Mixes in AIB Countries'!$B12&amp;'RE-Gen-Mixes in AIB Countries'!$C12,'Zusammenführung EU-CH'!$B$2:$B$241&amp;'Zusammenführung EU-CH'!$C$2:$C$241,0),MATCH('RE-Gen-Mixes in AIB Countries'!AZ$2,'Zusammenführung EU-CH'!$E$1:$BF$1,0))/VLOOKUP($B12,'Total RE-GEN in AIB Countries'!$B$3:$BD$27,COLUMN('RE-Gen-Mixes in AIB Countries'!AZ11)-COLUMN('RE-Gen-Mixes in AIB Countries'!$B$2),FALSE),0)</f>
        <v>0</v>
      </c>
      <c r="BA12">
        <f t="array" ref="BA12">IFERROR(INDEX('Zusammenführung EU-CH'!$E$2:$BF$241,MATCH('RE-Gen-Mixes in AIB Countries'!$B12&amp;'RE-Gen-Mixes in AIB Countries'!$C12,'Zusammenführung EU-CH'!$B$2:$B$241&amp;'Zusammenführung EU-CH'!$C$2:$C$241,0),MATCH('RE-Gen-Mixes in AIB Countries'!BA$2,'Zusammenführung EU-CH'!$E$1:$BF$1,0))/VLOOKUP($B12,'Total RE-GEN in AIB Countries'!$B$3:$BD$27,COLUMN('RE-Gen-Mixes in AIB Countries'!BA11)-COLUMN('RE-Gen-Mixes in AIB Countries'!$B$2),FALSE),0)</f>
        <v>0</v>
      </c>
      <c r="BB12">
        <f t="array" ref="BB12">IFERROR(INDEX('Zusammenführung EU-CH'!$E$2:$BF$241,MATCH('RE-Gen-Mixes in AIB Countries'!$B12&amp;'RE-Gen-Mixes in AIB Countries'!$C12,'Zusammenführung EU-CH'!$B$2:$B$241&amp;'Zusammenführung EU-CH'!$C$2:$C$241,0),MATCH('RE-Gen-Mixes in AIB Countries'!BB$2,'Zusammenführung EU-CH'!$E$1:$BF$1,0))/VLOOKUP($B12,'Total RE-GEN in AIB Countries'!$B$3:$BD$27,COLUMN('RE-Gen-Mixes in AIB Countries'!BB11)-COLUMN('RE-Gen-Mixes in AIB Countries'!$B$2),FALSE),0)</f>
        <v>0</v>
      </c>
      <c r="BC12">
        <f t="array" ref="BC12">IFERROR(INDEX('Zusammenführung EU-CH'!$E$2:$BF$241,MATCH('RE-Gen-Mixes in AIB Countries'!$B12&amp;'RE-Gen-Mixes in AIB Countries'!$C12,'Zusammenführung EU-CH'!$B$2:$B$241&amp;'Zusammenführung EU-CH'!$C$2:$C$241,0),MATCH('RE-Gen-Mixes in AIB Countries'!BC$2,'Zusammenführung EU-CH'!$E$1:$BF$1,0))/VLOOKUP($B12,'Total RE-GEN in AIB Countries'!$B$3:$BD$27,COLUMN('RE-Gen-Mixes in AIB Countries'!BC11)-COLUMN('RE-Gen-Mixes in AIB Countries'!$B$2),FALSE),0)</f>
        <v>0</v>
      </c>
      <c r="BD12">
        <f t="array" ref="BD12">IFERROR(INDEX('Zusammenführung EU-CH'!$E$2:$BF$241,MATCH('RE-Gen-Mixes in AIB Countries'!$B12&amp;'RE-Gen-Mixes in AIB Countries'!$C12,'Zusammenführung EU-CH'!$B$2:$B$241&amp;'Zusammenführung EU-CH'!$C$2:$C$241,0),MATCH('RE-Gen-Mixes in AIB Countries'!BD$2,'Zusammenführung EU-CH'!$E$1:$BF$1,0))/VLOOKUP($B12,'Total RE-GEN in AIB Countries'!$B$3:$BD$27,COLUMN('RE-Gen-Mixes in AIB Countries'!BD11)-COLUMN('RE-Gen-Mixes in AIB Countries'!$B$2),FALSE),0)</f>
        <v>0</v>
      </c>
      <c r="BE12">
        <f t="array" ref="BE12">IFERROR(INDEX('Zusammenführung EU-CH'!$E$2:$BF$241,MATCH('RE-Gen-Mixes in AIB Countries'!$B12&amp;'RE-Gen-Mixes in AIB Countries'!$C12,'Zusammenführung EU-CH'!$B$2:$B$241&amp;'Zusammenführung EU-CH'!$C$2:$C$241,0),MATCH('RE-Gen-Mixes in AIB Countries'!BE$2,'Zusammenführung EU-CH'!$E$1:$BF$1,0))/VLOOKUP($B12,'Total RE-GEN in AIB Countries'!$B$3:$BD$27,COLUMN('RE-Gen-Mixes in AIB Countries'!BE11)-COLUMN('RE-Gen-Mixes in AIB Countries'!$B$2),FALSE),0)</f>
        <v>0</v>
      </c>
      <c r="BF12">
        <f t="shared" si="0"/>
        <v>0</v>
      </c>
    </row>
    <row r="13" spans="1:58" x14ac:dyDescent="0.35">
      <c r="A13" s="8" t="s">
        <v>12</v>
      </c>
      <c r="B13" s="4" t="s">
        <v>467</v>
      </c>
      <c r="C13" s="4" t="s">
        <v>9</v>
      </c>
      <c r="D13">
        <f t="array" ref="D13">IFERROR(INDEX('Zusammenführung EU-CH'!$E$2:$BF$241,MATCH('RE-Gen-Mixes in AIB Countries'!$B13&amp;'RE-Gen-Mixes in AIB Countries'!$C13,'Zusammenführung EU-CH'!$B$2:$B$241&amp;'Zusammenführung EU-CH'!$C$2:$C$241,0),MATCH('RE-Gen-Mixes in AIB Countries'!D$2,'Zusammenführung EU-CH'!$E$1:$BF$1,0))/VLOOKUP($B13,'Total RE-GEN in AIB Countries'!$B$3:$BD$27,COLUMN('RE-Gen-Mixes in AIB Countries'!D12)-COLUMN('RE-Gen-Mixes in AIB Countries'!$B$2),FALSE),0)</f>
        <v>0</v>
      </c>
      <c r="E13">
        <f t="array" ref="E13">IFERROR(INDEX('Zusammenführung EU-CH'!$E$2:$BF$241,MATCH('RE-Gen-Mixes in AIB Countries'!$B13&amp;'RE-Gen-Mixes in AIB Countries'!$C13,'Zusammenführung EU-CH'!$B$2:$B$241&amp;'Zusammenführung EU-CH'!$C$2:$C$241,0),MATCH('RE-Gen-Mixes in AIB Countries'!E$2,'Zusammenführung EU-CH'!$E$1:$BF$1,0))/VLOOKUP($B13,'Total RE-GEN in AIB Countries'!$B$3:$BD$27,COLUMN('RE-Gen-Mixes in AIB Countries'!E12)-COLUMN('RE-Gen-Mixes in AIB Countries'!$B$2),FALSE),0)</f>
        <v>0</v>
      </c>
      <c r="F13">
        <f t="array" ref="F13">IFERROR(INDEX('Zusammenführung EU-CH'!$E$2:$BF$241,MATCH('RE-Gen-Mixes in AIB Countries'!$B13&amp;'RE-Gen-Mixes in AIB Countries'!$C13,'Zusammenführung EU-CH'!$B$2:$B$241&amp;'Zusammenführung EU-CH'!$C$2:$C$241,0),MATCH('RE-Gen-Mixes in AIB Countries'!F$2,'Zusammenführung EU-CH'!$E$1:$BF$1,0))/VLOOKUP($B13,'Total RE-GEN in AIB Countries'!$B$3:$BD$27,COLUMN('RE-Gen-Mixes in AIB Countries'!F12)-COLUMN('RE-Gen-Mixes in AIB Countries'!$B$2),FALSE),0)</f>
        <v>0</v>
      </c>
      <c r="G13">
        <f t="array" ref="G13">IFERROR(INDEX('Zusammenführung EU-CH'!$E$2:$BF$241,MATCH('RE-Gen-Mixes in AIB Countries'!$B13&amp;'RE-Gen-Mixes in AIB Countries'!$C13,'Zusammenführung EU-CH'!$B$2:$B$241&amp;'Zusammenführung EU-CH'!$C$2:$C$241,0),MATCH('RE-Gen-Mixes in AIB Countries'!G$2,'Zusammenführung EU-CH'!$E$1:$BF$1,0))/VLOOKUP($B13,'Total RE-GEN in AIB Countries'!$B$3:$BD$27,COLUMN('RE-Gen-Mixes in AIB Countries'!G12)-COLUMN('RE-Gen-Mixes in AIB Countries'!$B$2),FALSE),0)</f>
        <v>0</v>
      </c>
      <c r="H13">
        <f t="array" ref="H13">IFERROR(INDEX('Zusammenführung EU-CH'!$E$2:$BF$241,MATCH('RE-Gen-Mixes in AIB Countries'!$B13&amp;'RE-Gen-Mixes in AIB Countries'!$C13,'Zusammenführung EU-CH'!$B$2:$B$241&amp;'Zusammenführung EU-CH'!$C$2:$C$241,0),MATCH('RE-Gen-Mixes in AIB Countries'!H$2,'Zusammenführung EU-CH'!$E$1:$BF$1,0))/VLOOKUP($B13,'Total RE-GEN in AIB Countries'!$B$3:$BD$27,COLUMN('RE-Gen-Mixes in AIB Countries'!H12)-COLUMN('RE-Gen-Mixes in AIB Countries'!$B$2),FALSE),0)</f>
        <v>0</v>
      </c>
      <c r="I13">
        <f t="array" ref="I13">IFERROR(INDEX('Zusammenführung EU-CH'!$E$2:$BF$241,MATCH('RE-Gen-Mixes in AIB Countries'!$B13&amp;'RE-Gen-Mixes in AIB Countries'!$C13,'Zusammenführung EU-CH'!$B$2:$B$241&amp;'Zusammenführung EU-CH'!$C$2:$C$241,0),MATCH('RE-Gen-Mixes in AIB Countries'!I$2,'Zusammenführung EU-CH'!$E$1:$BF$1,0))/VLOOKUP($B13,'Total RE-GEN in AIB Countries'!$B$3:$BD$27,COLUMN('RE-Gen-Mixes in AIB Countries'!I12)-COLUMN('RE-Gen-Mixes in AIB Countries'!$B$2),FALSE),0)</f>
        <v>0</v>
      </c>
      <c r="J13">
        <f t="array" ref="J13">IFERROR(INDEX('Zusammenführung EU-CH'!$E$2:$BF$241,MATCH('RE-Gen-Mixes in AIB Countries'!$B13&amp;'RE-Gen-Mixes in AIB Countries'!$C13,'Zusammenführung EU-CH'!$B$2:$B$241&amp;'Zusammenführung EU-CH'!$C$2:$C$241,0),MATCH('RE-Gen-Mixes in AIB Countries'!J$2,'Zusammenführung EU-CH'!$E$1:$BF$1,0))/VLOOKUP($B13,'Total RE-GEN in AIB Countries'!$B$3:$BD$27,COLUMN('RE-Gen-Mixes in AIB Countries'!J12)-COLUMN('RE-Gen-Mixes in AIB Countries'!$B$2),FALSE),0)</f>
        <v>0</v>
      </c>
      <c r="K13">
        <f t="array" ref="K13">IFERROR(INDEX('Zusammenführung EU-CH'!$E$2:$BF$241,MATCH('RE-Gen-Mixes in AIB Countries'!$B13&amp;'RE-Gen-Mixes in AIB Countries'!$C13,'Zusammenführung EU-CH'!$B$2:$B$241&amp;'Zusammenführung EU-CH'!$C$2:$C$241,0),MATCH('RE-Gen-Mixes in AIB Countries'!K$2,'Zusammenführung EU-CH'!$E$1:$BF$1,0))/VLOOKUP($B13,'Total RE-GEN in AIB Countries'!$B$3:$BD$27,COLUMN('RE-Gen-Mixes in AIB Countries'!K12)-COLUMN('RE-Gen-Mixes in AIB Countries'!$B$2),FALSE),0)</f>
        <v>0</v>
      </c>
      <c r="L13">
        <f t="array" ref="L13">IFERROR(INDEX('Zusammenführung EU-CH'!$E$2:$BF$241,MATCH('RE-Gen-Mixes in AIB Countries'!$B13&amp;'RE-Gen-Mixes in AIB Countries'!$C13,'Zusammenführung EU-CH'!$B$2:$B$241&amp;'Zusammenführung EU-CH'!$C$2:$C$241,0),MATCH('RE-Gen-Mixes in AIB Countries'!L$2,'Zusammenführung EU-CH'!$E$1:$BF$1,0))/VLOOKUP($B13,'Total RE-GEN in AIB Countries'!$B$3:$BD$27,COLUMN('RE-Gen-Mixes in AIB Countries'!L12)-COLUMN('RE-Gen-Mixes in AIB Countries'!$B$2),FALSE),0)</f>
        <v>0</v>
      </c>
      <c r="M13">
        <f t="array" ref="M13">IFERROR(INDEX('Zusammenführung EU-CH'!$E$2:$BF$241,MATCH('RE-Gen-Mixes in AIB Countries'!$B13&amp;'RE-Gen-Mixes in AIB Countries'!$C13,'Zusammenführung EU-CH'!$B$2:$B$241&amp;'Zusammenführung EU-CH'!$C$2:$C$241,0),MATCH('RE-Gen-Mixes in AIB Countries'!M$2,'Zusammenführung EU-CH'!$E$1:$BF$1,0))/VLOOKUP($B13,'Total RE-GEN in AIB Countries'!$B$3:$BD$27,COLUMN('RE-Gen-Mixes in AIB Countries'!M12)-COLUMN('RE-Gen-Mixes in AIB Countries'!$B$2),FALSE),0)</f>
        <v>0</v>
      </c>
      <c r="N13">
        <f t="array" ref="N13">IFERROR(INDEX('Zusammenführung EU-CH'!$E$2:$BF$241,MATCH('RE-Gen-Mixes in AIB Countries'!$B13&amp;'RE-Gen-Mixes in AIB Countries'!$C13,'Zusammenführung EU-CH'!$B$2:$B$241&amp;'Zusammenführung EU-CH'!$C$2:$C$241,0),MATCH('RE-Gen-Mixes in AIB Countries'!N$2,'Zusammenführung EU-CH'!$E$1:$BF$1,0))/VLOOKUP($B13,'Total RE-GEN in AIB Countries'!$B$3:$BD$27,COLUMN('RE-Gen-Mixes in AIB Countries'!N12)-COLUMN('RE-Gen-Mixes in AIB Countries'!$B$2),FALSE),0)</f>
        <v>0</v>
      </c>
      <c r="O13">
        <f t="array" ref="O13">IFERROR(INDEX('Zusammenführung EU-CH'!$E$2:$BF$241,MATCH('RE-Gen-Mixes in AIB Countries'!$B13&amp;'RE-Gen-Mixes in AIB Countries'!$C13,'Zusammenführung EU-CH'!$B$2:$B$241&amp;'Zusammenführung EU-CH'!$C$2:$C$241,0),MATCH('RE-Gen-Mixes in AIB Countries'!O$2,'Zusammenführung EU-CH'!$E$1:$BF$1,0))/VLOOKUP($B13,'Total RE-GEN in AIB Countries'!$B$3:$BD$27,COLUMN('RE-Gen-Mixes in AIB Countries'!O12)-COLUMN('RE-Gen-Mixes in AIB Countries'!$B$2),FALSE),0)</f>
        <v>0</v>
      </c>
      <c r="P13">
        <f t="array" ref="P13">IFERROR(INDEX('Zusammenführung EU-CH'!$E$2:$BF$241,MATCH('RE-Gen-Mixes in AIB Countries'!$B13&amp;'RE-Gen-Mixes in AIB Countries'!$C13,'Zusammenführung EU-CH'!$B$2:$B$241&amp;'Zusammenführung EU-CH'!$C$2:$C$241,0),MATCH('RE-Gen-Mixes in AIB Countries'!P$2,'Zusammenführung EU-CH'!$E$1:$BF$1,0))/VLOOKUP($B13,'Total RE-GEN in AIB Countries'!$B$3:$BD$27,COLUMN('RE-Gen-Mixes in AIB Countries'!P12)-COLUMN('RE-Gen-Mixes in AIB Countries'!$B$2),FALSE),0)</f>
        <v>7.1867033953610798E-2</v>
      </c>
      <c r="Q13">
        <f t="array" ref="Q13">IFERROR(INDEX('Zusammenführung EU-CH'!$E$2:$BF$241,MATCH('RE-Gen-Mixes in AIB Countries'!$B13&amp;'RE-Gen-Mixes in AIB Countries'!$C13,'Zusammenführung EU-CH'!$B$2:$B$241&amp;'Zusammenführung EU-CH'!$C$2:$C$241,0),MATCH('RE-Gen-Mixes in AIB Countries'!Q$2,'Zusammenführung EU-CH'!$E$1:$BF$1,0))/VLOOKUP($B13,'Total RE-GEN in AIB Countries'!$B$3:$BD$27,COLUMN('RE-Gen-Mixes in AIB Countries'!Q12)-COLUMN('RE-Gen-Mixes in AIB Countries'!$B$2),FALSE),0)</f>
        <v>7.7658680812784403E-2</v>
      </c>
      <c r="R13">
        <f t="array" ref="R13">IFERROR(INDEX('Zusammenführung EU-CH'!$E$2:$BF$241,MATCH('RE-Gen-Mixes in AIB Countries'!$B13&amp;'RE-Gen-Mixes in AIB Countries'!$C13,'Zusammenführung EU-CH'!$B$2:$B$241&amp;'Zusammenführung EU-CH'!$C$2:$C$241,0),MATCH('RE-Gen-Mixes in AIB Countries'!R$2,'Zusammenführung EU-CH'!$E$1:$BF$1,0))/VLOOKUP($B13,'Total RE-GEN in AIB Countries'!$B$3:$BD$27,COLUMN('RE-Gen-Mixes in AIB Countries'!R12)-COLUMN('RE-Gen-Mixes in AIB Countries'!$B$2),FALSE),0)</f>
        <v>0.17478415508253692</v>
      </c>
      <c r="S13">
        <f t="array" ref="S13">IFERROR(INDEX('Zusammenführung EU-CH'!$E$2:$BF$241,MATCH('RE-Gen-Mixes in AIB Countries'!$B13&amp;'RE-Gen-Mixes in AIB Countries'!$C13,'Zusammenführung EU-CH'!$B$2:$B$241&amp;'Zusammenführung EU-CH'!$C$2:$C$241,0),MATCH('RE-Gen-Mixes in AIB Countries'!S$2,'Zusammenführung EU-CH'!$E$1:$BF$1,0))/VLOOKUP($B13,'Total RE-GEN in AIB Countries'!$B$3:$BD$27,COLUMN('RE-Gen-Mixes in AIB Countries'!S12)-COLUMN('RE-Gen-Mixes in AIB Countries'!$B$2),FALSE),0)</f>
        <v>0.2961876216753736</v>
      </c>
      <c r="T13">
        <f t="array" ref="T13">IFERROR(INDEX('Zusammenführung EU-CH'!$E$2:$BF$241,MATCH('RE-Gen-Mixes in AIB Countries'!$B13&amp;'RE-Gen-Mixes in AIB Countries'!$C13,'Zusammenführung EU-CH'!$B$2:$B$241&amp;'Zusammenführung EU-CH'!$C$2:$C$241,0),MATCH('RE-Gen-Mixes in AIB Countries'!T$2,'Zusammenführung EU-CH'!$E$1:$BF$1,0))/VLOOKUP($B13,'Total RE-GEN in AIB Countries'!$B$3:$BD$27,COLUMN('RE-Gen-Mixes in AIB Countries'!T12)-COLUMN('RE-Gen-Mixes in AIB Countries'!$B$2),FALSE),0)</f>
        <v>0.31945613406927592</v>
      </c>
      <c r="U13">
        <f t="array" ref="U13">IFERROR(INDEX('Zusammenführung EU-CH'!$E$2:$BF$241,MATCH('RE-Gen-Mixes in AIB Countries'!$B13&amp;'RE-Gen-Mixes in AIB Countries'!$C13,'Zusammenführung EU-CH'!$B$2:$B$241&amp;'Zusammenführung EU-CH'!$C$2:$C$241,0),MATCH('RE-Gen-Mixes in AIB Countries'!U$2,'Zusammenführung EU-CH'!$E$1:$BF$1,0))/VLOOKUP($B13,'Total RE-GEN in AIB Countries'!$B$3:$BD$27,COLUMN('RE-Gen-Mixes in AIB Countries'!U12)-COLUMN('RE-Gen-Mixes in AIB Countries'!$B$2),FALSE),0)</f>
        <v>0.31298792390597086</v>
      </c>
      <c r="V13">
        <f t="array" ref="V13">IFERROR(INDEX('Zusammenführung EU-CH'!$E$2:$BF$241,MATCH('RE-Gen-Mixes in AIB Countries'!$B13&amp;'RE-Gen-Mixes in AIB Countries'!$C13,'Zusammenführung EU-CH'!$B$2:$B$241&amp;'Zusammenführung EU-CH'!$C$2:$C$241,0),MATCH('RE-Gen-Mixes in AIB Countries'!V$2,'Zusammenführung EU-CH'!$E$1:$BF$1,0))/VLOOKUP($B13,'Total RE-GEN in AIB Countries'!$B$3:$BD$27,COLUMN('RE-Gen-Mixes in AIB Countries'!V12)-COLUMN('RE-Gen-Mixes in AIB Countries'!$B$2),FALSE),0)</f>
        <v>0.31043425658474971</v>
      </c>
      <c r="W13">
        <f t="array" ref="W13">IFERROR(INDEX('Zusammenführung EU-CH'!$E$2:$BF$241,MATCH('RE-Gen-Mixes in AIB Countries'!$B13&amp;'RE-Gen-Mixes in AIB Countries'!$C13,'Zusammenführung EU-CH'!$B$2:$B$241&amp;'Zusammenführung EU-CH'!$C$2:$C$241,0),MATCH('RE-Gen-Mixes in AIB Countries'!W$2,'Zusammenführung EU-CH'!$E$1:$BF$1,0))/VLOOKUP($B13,'Total RE-GEN in AIB Countries'!$B$3:$BD$27,COLUMN('RE-Gen-Mixes in AIB Countries'!W12)-COLUMN('RE-Gen-Mixes in AIB Countries'!$B$2),FALSE),0)</f>
        <v>0.29146316535686484</v>
      </c>
      <c r="X13">
        <f t="array" ref="X13">IFERROR(INDEX('Zusammenführung EU-CH'!$E$2:$BF$241,MATCH('RE-Gen-Mixes in AIB Countries'!$B13&amp;'RE-Gen-Mixes in AIB Countries'!$C13,'Zusammenführung EU-CH'!$B$2:$B$241&amp;'Zusammenführung EU-CH'!$C$2:$C$241,0),MATCH('RE-Gen-Mixes in AIB Countries'!X$2,'Zusammenführung EU-CH'!$E$1:$BF$1,0))/VLOOKUP($B13,'Total RE-GEN in AIB Countries'!$B$3:$BD$27,COLUMN('RE-Gen-Mixes in AIB Countries'!X12)-COLUMN('RE-Gen-Mixes in AIB Countries'!$B$2),FALSE),0)</f>
        <v>0.22588678249941166</v>
      </c>
      <c r="Y13">
        <f t="array" ref="Y13">IFERROR(INDEX('Zusammenführung EU-CH'!$E$2:$BF$241,MATCH('RE-Gen-Mixes in AIB Countries'!$B13&amp;'RE-Gen-Mixes in AIB Countries'!$C13,'Zusammenführung EU-CH'!$B$2:$B$241&amp;'Zusammenführung EU-CH'!$C$2:$C$241,0),MATCH('RE-Gen-Mixes in AIB Countries'!Y$2,'Zusammenführung EU-CH'!$E$1:$BF$1,0))/VLOOKUP($B13,'Total RE-GEN in AIB Countries'!$B$3:$BD$27,COLUMN('RE-Gen-Mixes in AIB Countries'!Y12)-COLUMN('RE-Gen-Mixes in AIB Countries'!$B$2),FALSE),0)</f>
        <v>0.11024938547877416</v>
      </c>
      <c r="Z13">
        <f t="array" ref="Z13">IFERROR(INDEX('Zusammenführung EU-CH'!$E$2:$BF$241,MATCH('RE-Gen-Mixes in AIB Countries'!$B13&amp;'RE-Gen-Mixes in AIB Countries'!$C13,'Zusammenführung EU-CH'!$B$2:$B$241&amp;'Zusammenführung EU-CH'!$C$2:$C$241,0),MATCH('RE-Gen-Mixes in AIB Countries'!Z$2,'Zusammenführung EU-CH'!$E$1:$BF$1,0))/VLOOKUP($B13,'Total RE-GEN in AIB Countries'!$B$3:$BD$27,COLUMN('RE-Gen-Mixes in AIB Countries'!Z12)-COLUMN('RE-Gen-Mixes in AIB Countries'!$B$2),FALSE),0)</f>
        <v>6.5968983756376956E-2</v>
      </c>
      <c r="AA13">
        <f t="array" ref="AA13">IFERROR(INDEX('Zusammenführung EU-CH'!$E$2:$BF$241,MATCH('RE-Gen-Mixes in AIB Countries'!$B13&amp;'RE-Gen-Mixes in AIB Countries'!$C13,'Zusammenführung EU-CH'!$B$2:$B$241&amp;'Zusammenführung EU-CH'!$C$2:$C$241,0),MATCH('RE-Gen-Mixes in AIB Countries'!AA$2,'Zusammenführung EU-CH'!$E$1:$BF$1,0))/VLOOKUP($B13,'Total RE-GEN in AIB Countries'!$B$3:$BD$27,COLUMN('RE-Gen-Mixes in AIB Countries'!AA12)-COLUMN('RE-Gen-Mixes in AIB Countries'!$B$2),FALSE),0)</f>
        <v>2.1393398266619242E-2</v>
      </c>
      <c r="AB13">
        <f t="array" ref="AB13">IFERROR(INDEX('Zusammenführung EU-CH'!$E$2:$BF$241,MATCH('RE-Gen-Mixes in AIB Countries'!$B13&amp;'RE-Gen-Mixes in AIB Countries'!$C13,'Zusammenführung EU-CH'!$B$2:$B$241&amp;'Zusammenführung EU-CH'!$C$2:$C$241,0),MATCH('RE-Gen-Mixes in AIB Countries'!AB$2,'Zusammenführung EU-CH'!$E$1:$BF$1,0))/VLOOKUP($B13,'Total RE-GEN in AIB Countries'!$B$3:$BD$27,COLUMN('RE-Gen-Mixes in AIB Countries'!AB12)-COLUMN('RE-Gen-Mixes in AIB Countries'!$B$2),FALSE),0)</f>
        <v>3.4551279528933311E-2</v>
      </c>
      <c r="AC13">
        <f t="array" ref="AC13">IFERROR(INDEX('Zusammenführung EU-CH'!$E$2:$BF$241,MATCH('RE-Gen-Mixes in AIB Countries'!$B13&amp;'RE-Gen-Mixes in AIB Countries'!$C13,'Zusammenführung EU-CH'!$B$2:$B$241&amp;'Zusammenführung EU-CH'!$C$2:$C$241,0),MATCH('RE-Gen-Mixes in AIB Countries'!AC$2,'Zusammenführung EU-CH'!$E$1:$BF$1,0))/VLOOKUP($B13,'Total RE-GEN in AIB Countries'!$B$3:$BD$27,COLUMN('RE-Gen-Mixes in AIB Countries'!AC12)-COLUMN('RE-Gen-Mixes in AIB Countries'!$B$2),FALSE),0)</f>
        <v>0.13708034400942307</v>
      </c>
      <c r="AD13">
        <f t="array" ref="AD13">IFERROR(INDEX('Zusammenführung EU-CH'!$E$2:$BF$241,MATCH('RE-Gen-Mixes in AIB Countries'!$B13&amp;'RE-Gen-Mixes in AIB Countries'!$C13,'Zusammenführung EU-CH'!$B$2:$B$241&amp;'Zusammenführung EU-CH'!$C$2:$C$241,0),MATCH('RE-Gen-Mixes in AIB Countries'!AD$2,'Zusammenführung EU-CH'!$E$1:$BF$1,0))/VLOOKUP($B13,'Total RE-GEN in AIB Countries'!$B$3:$BD$27,COLUMN('RE-Gen-Mixes in AIB Countries'!AD12)-COLUMN('RE-Gen-Mixes in AIB Countries'!$B$2),FALSE),0)</f>
        <v>0.15498905638631466</v>
      </c>
      <c r="AE13">
        <f t="array" ref="AE13">IFERROR(INDEX('Zusammenführung EU-CH'!$E$2:$BF$241,MATCH('RE-Gen-Mixes in AIB Countries'!$B13&amp;'RE-Gen-Mixes in AIB Countries'!$C13,'Zusammenführung EU-CH'!$B$2:$B$241&amp;'Zusammenführung EU-CH'!$C$2:$C$241,0),MATCH('RE-Gen-Mixes in AIB Countries'!AE$2,'Zusammenführung EU-CH'!$E$1:$BF$1,0))/VLOOKUP($B13,'Total RE-GEN in AIB Countries'!$B$3:$BD$27,COLUMN('RE-Gen-Mixes in AIB Countries'!AE12)-COLUMN('RE-Gen-Mixes in AIB Countries'!$B$2),FALSE),0)</f>
        <v>0.26735337808118792</v>
      </c>
      <c r="AF13">
        <f t="array" ref="AF13">IFERROR(INDEX('Zusammenführung EU-CH'!$E$2:$BF$241,MATCH('RE-Gen-Mixes in AIB Countries'!$B13&amp;'RE-Gen-Mixes in AIB Countries'!$C13,'Zusammenführung EU-CH'!$B$2:$B$241&amp;'Zusammenführung EU-CH'!$C$2:$C$241,0),MATCH('RE-Gen-Mixes in AIB Countries'!AF$2,'Zusammenführung EU-CH'!$E$1:$BF$1,0))/VLOOKUP($B13,'Total RE-GEN in AIB Countries'!$B$3:$BD$27,COLUMN('RE-Gen-Mixes in AIB Countries'!AF12)-COLUMN('RE-Gen-Mixes in AIB Countries'!$B$2),FALSE),0)</f>
        <v>0.38630340120394219</v>
      </c>
      <c r="AG13">
        <f t="array" ref="AG13">IFERROR(INDEX('Zusammenführung EU-CH'!$E$2:$BF$241,MATCH('RE-Gen-Mixes in AIB Countries'!$B13&amp;'RE-Gen-Mixes in AIB Countries'!$C13,'Zusammenführung EU-CH'!$B$2:$B$241&amp;'Zusammenführung EU-CH'!$C$2:$C$241,0),MATCH('RE-Gen-Mixes in AIB Countries'!AG$2,'Zusammenführung EU-CH'!$E$1:$BF$1,0))/VLOOKUP($B13,'Total RE-GEN in AIB Countries'!$B$3:$BD$27,COLUMN('RE-Gen-Mixes in AIB Countries'!AG12)-COLUMN('RE-Gen-Mixes in AIB Countries'!$B$2),FALSE),0)</f>
        <v>0.33858308537631659</v>
      </c>
      <c r="AH13">
        <f t="array" ref="AH13">IFERROR(INDEX('Zusammenführung EU-CH'!$E$2:$BF$241,MATCH('RE-Gen-Mixes in AIB Countries'!$B13&amp;'RE-Gen-Mixes in AIB Countries'!$C13,'Zusammenführung EU-CH'!$B$2:$B$241&amp;'Zusammenführung EU-CH'!$C$2:$C$241,0),MATCH('RE-Gen-Mixes in AIB Countries'!AH$2,'Zusammenführung EU-CH'!$E$1:$BF$1,0))/VLOOKUP($B13,'Total RE-GEN in AIB Countries'!$B$3:$BD$27,COLUMN('RE-Gen-Mixes in AIB Countries'!AH12)-COLUMN('RE-Gen-Mixes in AIB Countries'!$B$2),FALSE),0)</f>
        <v>0.41525712772689127</v>
      </c>
      <c r="AI13">
        <f t="array" ref="AI13">IFERROR(INDEX('Zusammenführung EU-CH'!$E$2:$BF$241,MATCH('RE-Gen-Mixes in AIB Countries'!$B13&amp;'RE-Gen-Mixes in AIB Countries'!$C13,'Zusammenführung EU-CH'!$B$2:$B$241&amp;'Zusammenführung EU-CH'!$C$2:$C$241,0),MATCH('RE-Gen-Mixes in AIB Countries'!AI$2,'Zusammenführung EU-CH'!$E$1:$BF$1,0))/VLOOKUP($B13,'Total RE-GEN in AIB Countries'!$B$3:$BD$27,COLUMN('RE-Gen-Mixes in AIB Countries'!AI12)-COLUMN('RE-Gen-Mixes in AIB Countries'!$B$2),FALSE),0)</f>
        <v>0.32752841731448129</v>
      </c>
      <c r="AJ13">
        <f t="array" ref="AJ13">IFERROR(INDEX('Zusammenführung EU-CH'!$E$2:$BF$241,MATCH('RE-Gen-Mixes in AIB Countries'!$B13&amp;'RE-Gen-Mixes in AIB Countries'!$C13,'Zusammenführung EU-CH'!$B$2:$B$241&amp;'Zusammenführung EU-CH'!$C$2:$C$241,0),MATCH('RE-Gen-Mixes in AIB Countries'!AJ$2,'Zusammenführung EU-CH'!$E$1:$BF$1,0))/VLOOKUP($B13,'Total RE-GEN in AIB Countries'!$B$3:$BD$27,COLUMN('RE-Gen-Mixes in AIB Countries'!AJ12)-COLUMN('RE-Gen-Mixes in AIB Countries'!$B$2),FALSE),0)</f>
        <v>0.22896886675983688</v>
      </c>
      <c r="AK13">
        <f t="array" ref="AK13">IFERROR(INDEX('Zusammenführung EU-CH'!$E$2:$BF$241,MATCH('RE-Gen-Mixes in AIB Countries'!$B13&amp;'RE-Gen-Mixes in AIB Countries'!$C13,'Zusammenführung EU-CH'!$B$2:$B$241&amp;'Zusammenführung EU-CH'!$C$2:$C$241,0),MATCH('RE-Gen-Mixes in AIB Countries'!AK$2,'Zusammenführung EU-CH'!$E$1:$BF$1,0))/VLOOKUP($B13,'Total RE-GEN in AIB Countries'!$B$3:$BD$27,COLUMN('RE-Gen-Mixes in AIB Countries'!AK12)-COLUMN('RE-Gen-Mixes in AIB Countries'!$B$2),FALSE),0)</f>
        <v>0.18156387501659302</v>
      </c>
      <c r="AL13">
        <f t="array" ref="AL13">IFERROR(INDEX('Zusammenführung EU-CH'!$E$2:$BF$241,MATCH('RE-Gen-Mixes in AIB Countries'!$B13&amp;'RE-Gen-Mixes in AIB Countries'!$C13,'Zusammenführung EU-CH'!$B$2:$B$241&amp;'Zusammenführung EU-CH'!$C$2:$C$241,0),MATCH('RE-Gen-Mixes in AIB Countries'!AL$2,'Zusammenführung EU-CH'!$E$1:$BF$1,0))/VLOOKUP($B13,'Total RE-GEN in AIB Countries'!$B$3:$BD$27,COLUMN('RE-Gen-Mixes in AIB Countries'!AL12)-COLUMN('RE-Gen-Mixes in AIB Countries'!$B$2),FALSE),0)</f>
        <v>7.7137670268419251E-2</v>
      </c>
      <c r="AM13">
        <f t="array" ref="AM13">IFERROR(INDEX('Zusammenführung EU-CH'!$E$2:$BF$241,MATCH('RE-Gen-Mixes in AIB Countries'!$B13&amp;'RE-Gen-Mixes in AIB Countries'!$C13,'Zusammenführung EU-CH'!$B$2:$B$241&amp;'Zusammenführung EU-CH'!$C$2:$C$241,0),MATCH('RE-Gen-Mixes in AIB Countries'!AM$2,'Zusammenführung EU-CH'!$E$1:$BF$1,0))/VLOOKUP($B13,'Total RE-GEN in AIB Countries'!$B$3:$BD$27,COLUMN('RE-Gen-Mixes in AIB Countries'!AM12)-COLUMN('RE-Gen-Mixes in AIB Countries'!$B$2),FALSE),0)</f>
        <v>3.6466809173524642E-2</v>
      </c>
      <c r="AN13">
        <f t="array" ref="AN13">IFERROR(INDEX('Zusammenführung EU-CH'!$E$2:$BF$241,MATCH('RE-Gen-Mixes in AIB Countries'!$B13&amp;'RE-Gen-Mixes in AIB Countries'!$C13,'Zusammenführung EU-CH'!$B$2:$B$241&amp;'Zusammenführung EU-CH'!$C$2:$C$241,0),MATCH('RE-Gen-Mixes in AIB Countries'!AN$2,'Zusammenführung EU-CH'!$E$1:$BF$1,0))/VLOOKUP($B13,'Total RE-GEN in AIB Countries'!$B$3:$BD$27,COLUMN('RE-Gen-Mixes in AIB Countries'!AN12)-COLUMN('RE-Gen-Mixes in AIB Countries'!$B$2),FALSE),0)</f>
        <v>4.0723551578241653E-2</v>
      </c>
      <c r="AO13">
        <f t="array" ref="AO13">IFERROR(INDEX('Zusammenführung EU-CH'!$E$2:$BF$241,MATCH('RE-Gen-Mixes in AIB Countries'!$B13&amp;'RE-Gen-Mixes in AIB Countries'!$C13,'Zusammenführung EU-CH'!$B$2:$B$241&amp;'Zusammenführung EU-CH'!$C$2:$C$241,0),MATCH('RE-Gen-Mixes in AIB Countries'!AO$2,'Zusammenführung EU-CH'!$E$1:$BF$1,0))/VLOOKUP($B13,'Total RE-GEN in AIB Countries'!$B$3:$BD$27,COLUMN('RE-Gen-Mixes in AIB Countries'!AO12)-COLUMN('RE-Gen-Mixes in AIB Countries'!$B$2),FALSE),0)</f>
        <v>0.13986362465441965</v>
      </c>
      <c r="AP13">
        <f t="array" ref="AP13">IFERROR(INDEX('Zusammenführung EU-CH'!$E$2:$BF$241,MATCH('RE-Gen-Mixes in AIB Countries'!$B13&amp;'RE-Gen-Mixes in AIB Countries'!$C13,'Zusammenführung EU-CH'!$B$2:$B$241&amp;'Zusammenführung EU-CH'!$C$2:$C$241,0),MATCH('RE-Gen-Mixes in AIB Countries'!AP$2,'Zusammenführung EU-CH'!$E$1:$BF$1,0))/VLOOKUP($B13,'Total RE-GEN in AIB Countries'!$B$3:$BD$27,COLUMN('RE-Gen-Mixes in AIB Countries'!AP12)-COLUMN('RE-Gen-Mixes in AIB Countries'!$B$2),FALSE),0)</f>
        <v>0.13702413672648525</v>
      </c>
      <c r="AQ13">
        <f t="array" ref="AQ13">IFERROR(INDEX('Zusammenführung EU-CH'!$E$2:$BF$241,MATCH('RE-Gen-Mixes in AIB Countries'!$B13&amp;'RE-Gen-Mixes in AIB Countries'!$C13,'Zusammenführung EU-CH'!$B$2:$B$241&amp;'Zusammenführung EU-CH'!$C$2:$C$241,0),MATCH('RE-Gen-Mixes in AIB Countries'!AQ$2,'Zusammenführung EU-CH'!$E$1:$BF$1,0))/VLOOKUP($B13,'Total RE-GEN in AIB Countries'!$B$3:$BD$27,COLUMN('RE-Gen-Mixes in AIB Countries'!AQ12)-COLUMN('RE-Gen-Mixes in AIB Countries'!$B$2),FALSE),0)</f>
        <v>0.30530313025391259</v>
      </c>
      <c r="AR13">
        <f t="array" ref="AR13">IFERROR(INDEX('Zusammenführung EU-CH'!$E$2:$BF$241,MATCH('RE-Gen-Mixes in AIB Countries'!$B13&amp;'RE-Gen-Mixes in AIB Countries'!$C13,'Zusammenführung EU-CH'!$B$2:$B$241&amp;'Zusammenführung EU-CH'!$C$2:$C$241,0),MATCH('RE-Gen-Mixes in AIB Countries'!AR$2,'Zusammenführung EU-CH'!$E$1:$BF$1,0))/VLOOKUP($B13,'Total RE-GEN in AIB Countries'!$B$3:$BD$27,COLUMN('RE-Gen-Mixes in AIB Countries'!AR12)-COLUMN('RE-Gen-Mixes in AIB Countries'!$B$2),FALSE),0)</f>
        <v>0.35057637582597795</v>
      </c>
      <c r="AS13">
        <f t="array" ref="AS13">IFERROR(INDEX('Zusammenführung EU-CH'!$E$2:$BF$241,MATCH('RE-Gen-Mixes in AIB Countries'!$B13&amp;'RE-Gen-Mixes in AIB Countries'!$C13,'Zusammenführung EU-CH'!$B$2:$B$241&amp;'Zusammenführung EU-CH'!$C$2:$C$241,0),MATCH('RE-Gen-Mixes in AIB Countries'!AS$2,'Zusammenführung EU-CH'!$E$1:$BF$1,0))/VLOOKUP($B13,'Total RE-GEN in AIB Countries'!$B$3:$BD$27,COLUMN('RE-Gen-Mixes in AIB Countries'!AS12)-COLUMN('RE-Gen-Mixes in AIB Countries'!$B$2),FALSE),0)</f>
        <v>0.32851691734594518</v>
      </c>
      <c r="AT13">
        <f t="array" ref="AT13">IFERROR(INDEX('Zusammenführung EU-CH'!$E$2:$BF$241,MATCH('RE-Gen-Mixes in AIB Countries'!$B13&amp;'RE-Gen-Mixes in AIB Countries'!$C13,'Zusammenführung EU-CH'!$B$2:$B$241&amp;'Zusammenführung EU-CH'!$C$2:$C$241,0),MATCH('RE-Gen-Mixes in AIB Countries'!AT$2,'Zusammenführung EU-CH'!$E$1:$BF$1,0))/VLOOKUP($B13,'Total RE-GEN in AIB Countries'!$B$3:$BD$27,COLUMN('RE-Gen-Mixes in AIB Countries'!AT12)-COLUMN('RE-Gen-Mixes in AIB Countries'!$B$2),FALSE),0)</f>
        <v>0.35656367884312207</v>
      </c>
      <c r="AU13">
        <f t="array" ref="AU13">IFERROR(INDEX('Zusammenführung EU-CH'!$E$2:$BF$241,MATCH('RE-Gen-Mixes in AIB Countries'!$B13&amp;'RE-Gen-Mixes in AIB Countries'!$C13,'Zusammenführung EU-CH'!$B$2:$B$241&amp;'Zusammenführung EU-CH'!$C$2:$C$241,0),MATCH('RE-Gen-Mixes in AIB Countries'!AU$2,'Zusammenführung EU-CH'!$E$1:$BF$1,0))/VLOOKUP($B13,'Total RE-GEN in AIB Countries'!$B$3:$BD$27,COLUMN('RE-Gen-Mixes in AIB Countries'!AU12)-COLUMN('RE-Gen-Mixes in AIB Countries'!$B$2),FALSE),0)</f>
        <v>0.28710633388380608</v>
      </c>
      <c r="AV13">
        <f t="array" ref="AV13">IFERROR(INDEX('Zusammenführung EU-CH'!$E$2:$BF$241,MATCH('RE-Gen-Mixes in AIB Countries'!$B13&amp;'RE-Gen-Mixes in AIB Countries'!$C13,'Zusammenführung EU-CH'!$B$2:$B$241&amp;'Zusammenführung EU-CH'!$C$2:$C$241,0),MATCH('RE-Gen-Mixes in AIB Countries'!AV$2,'Zusammenführung EU-CH'!$E$1:$BF$1,0))/VLOOKUP($B13,'Total RE-GEN in AIB Countries'!$B$3:$BD$27,COLUMN('RE-Gen-Mixes in AIB Countries'!AV12)-COLUMN('RE-Gen-Mixes in AIB Countries'!$B$2),FALSE),0)</f>
        <v>0.22832178983333401</v>
      </c>
      <c r="AW13">
        <f t="array" ref="AW13">IFERROR(INDEX('Zusammenführung EU-CH'!$E$2:$BF$241,MATCH('RE-Gen-Mixes in AIB Countries'!$B13&amp;'RE-Gen-Mixes in AIB Countries'!$C13,'Zusammenführung EU-CH'!$B$2:$B$241&amp;'Zusammenführung EU-CH'!$C$2:$C$241,0),MATCH('RE-Gen-Mixes in AIB Countries'!AW$2,'Zusammenführung EU-CH'!$E$1:$BF$1,0))/VLOOKUP($B13,'Total RE-GEN in AIB Countries'!$B$3:$BD$27,COLUMN('RE-Gen-Mixes in AIB Countries'!AW12)-COLUMN('RE-Gen-Mixes in AIB Countries'!$B$2),FALSE),0)</f>
        <v>0.12068358485731615</v>
      </c>
      <c r="AX13">
        <f t="array" ref="AX13">IFERROR(INDEX('Zusammenführung EU-CH'!$E$2:$BF$241,MATCH('RE-Gen-Mixes in AIB Countries'!$B13&amp;'RE-Gen-Mixes in AIB Countries'!$C13,'Zusammenführung EU-CH'!$B$2:$B$241&amp;'Zusammenführung EU-CH'!$C$2:$C$241,0),MATCH('RE-Gen-Mixes in AIB Countries'!AX$2,'Zusammenführung EU-CH'!$E$1:$BF$1,0))/VLOOKUP($B13,'Total RE-GEN in AIB Countries'!$B$3:$BD$27,COLUMN('RE-Gen-Mixes in AIB Countries'!AX12)-COLUMN('RE-Gen-Mixes in AIB Countries'!$B$2),FALSE),0)</f>
        <v>7.7215208164477064E-2</v>
      </c>
      <c r="AY13">
        <f t="array" ref="AY13">IFERROR(INDEX('Zusammenführung EU-CH'!$E$2:$BF$241,MATCH('RE-Gen-Mixes in AIB Countries'!$B13&amp;'RE-Gen-Mixes in AIB Countries'!$C13,'Zusammenführung EU-CH'!$B$2:$B$241&amp;'Zusammenführung EU-CH'!$C$2:$C$241,0),MATCH('RE-Gen-Mixes in AIB Countries'!AY$2,'Zusammenführung EU-CH'!$E$1:$BF$1,0))/VLOOKUP($B13,'Total RE-GEN in AIB Countries'!$B$3:$BD$27,COLUMN('RE-Gen-Mixes in AIB Countries'!AY12)-COLUMN('RE-Gen-Mixes in AIB Countries'!$B$2),FALSE),0)</f>
        <v>3.7885219774490969E-2</v>
      </c>
      <c r="AZ13">
        <f t="array" ref="AZ13">IFERROR(INDEX('Zusammenführung EU-CH'!$E$2:$BF$241,MATCH('RE-Gen-Mixes in AIB Countries'!$B13&amp;'RE-Gen-Mixes in AIB Countries'!$C13,'Zusammenführung EU-CH'!$B$2:$B$241&amp;'Zusammenführung EU-CH'!$C$2:$C$241,0),MATCH('RE-Gen-Mixes in AIB Countries'!AZ$2,'Zusammenführung EU-CH'!$E$1:$BF$1,0))/VLOOKUP($B13,'Total RE-GEN in AIB Countries'!$B$3:$BD$27,COLUMN('RE-Gen-Mixes in AIB Countries'!AZ12)-COLUMN('RE-Gen-Mixes in AIB Countries'!$B$2),FALSE),0)</f>
        <v>4.287363219369926E-2</v>
      </c>
      <c r="BA13">
        <f t="array" ref="BA13">IFERROR(INDEX('Zusammenführung EU-CH'!$E$2:$BF$241,MATCH('RE-Gen-Mixes in AIB Countries'!$B13&amp;'RE-Gen-Mixes in AIB Countries'!$C13,'Zusammenführung EU-CH'!$B$2:$B$241&amp;'Zusammenführung EU-CH'!$C$2:$C$241,0),MATCH('RE-Gen-Mixes in AIB Countries'!BA$2,'Zusammenführung EU-CH'!$E$1:$BF$1,0))/VLOOKUP($B13,'Total RE-GEN in AIB Countries'!$B$3:$BD$27,COLUMN('RE-Gen-Mixes in AIB Countries'!BA12)-COLUMN('RE-Gen-Mixes in AIB Countries'!$B$2),FALSE),0)</f>
        <v>6.168798059204289E-2</v>
      </c>
      <c r="BB13">
        <f t="array" ref="BB13">IFERROR(INDEX('Zusammenführung EU-CH'!$E$2:$BF$241,MATCH('RE-Gen-Mixes in AIB Countries'!$B13&amp;'RE-Gen-Mixes in AIB Countries'!$C13,'Zusammenführung EU-CH'!$B$2:$B$241&amp;'Zusammenführung EU-CH'!$C$2:$C$241,0),MATCH('RE-Gen-Mixes in AIB Countries'!BB$2,'Zusammenführung EU-CH'!$E$1:$BF$1,0))/VLOOKUP($B13,'Total RE-GEN in AIB Countries'!$B$3:$BD$27,COLUMN('RE-Gen-Mixes in AIB Countries'!BB12)-COLUMN('RE-Gen-Mixes in AIB Countries'!$B$2),FALSE),0)</f>
        <v>0.17116045929809787</v>
      </c>
      <c r="BC13">
        <f t="array" ref="BC13">IFERROR(INDEX('Zusammenführung EU-CH'!$E$2:$BF$241,MATCH('RE-Gen-Mixes in AIB Countries'!$B13&amp;'RE-Gen-Mixes in AIB Countries'!$C13,'Zusammenführung EU-CH'!$B$2:$B$241&amp;'Zusammenführung EU-CH'!$C$2:$C$241,0),MATCH('RE-Gen-Mixes in AIB Countries'!BC$2,'Zusammenführung EU-CH'!$E$1:$BF$1,0))/VLOOKUP($B13,'Total RE-GEN in AIB Countries'!$B$3:$BD$27,COLUMN('RE-Gen-Mixes in AIB Countries'!BC12)-COLUMN('RE-Gen-Mixes in AIB Countries'!$B$2),FALSE),0)</f>
        <v>0.33125192779925006</v>
      </c>
      <c r="BD13">
        <f t="array" ref="BD13">IFERROR(INDEX('Zusammenführung EU-CH'!$E$2:$BF$241,MATCH('RE-Gen-Mixes in AIB Countries'!$B13&amp;'RE-Gen-Mixes in AIB Countries'!$C13,'Zusammenführung EU-CH'!$B$2:$B$241&amp;'Zusammenführung EU-CH'!$C$2:$C$241,0),MATCH('RE-Gen-Mixes in AIB Countries'!BD$2,'Zusammenführung EU-CH'!$E$1:$BF$1,0))/VLOOKUP($B13,'Total RE-GEN in AIB Countries'!$B$3:$BD$27,COLUMN('RE-Gen-Mixes in AIB Countries'!BD12)-COLUMN('RE-Gen-Mixes in AIB Countries'!$B$2),FALSE),0)</f>
        <v>0.355837773069138</v>
      </c>
      <c r="BE13">
        <f t="array" ref="BE13">IFERROR(INDEX('Zusammenführung EU-CH'!$E$2:$BF$241,MATCH('RE-Gen-Mixes in AIB Countries'!$B13&amp;'RE-Gen-Mixes in AIB Countries'!$C13,'Zusammenführung EU-CH'!$B$2:$B$241&amp;'Zusammenführung EU-CH'!$C$2:$C$241,0),MATCH('RE-Gen-Mixes in AIB Countries'!BE$2,'Zusammenführung EU-CH'!$E$1:$BF$1,0))/VLOOKUP($B13,'Total RE-GEN in AIB Countries'!$B$3:$BD$27,COLUMN('RE-Gen-Mixes in AIB Countries'!BE12)-COLUMN('RE-Gen-Mixes in AIB Countries'!$B$2),FALSE),0)</f>
        <v>0</v>
      </c>
      <c r="BF13">
        <f t="shared" si="0"/>
        <v>0.15253178068485138</v>
      </c>
    </row>
    <row r="14" spans="1:58" x14ac:dyDescent="0.35">
      <c r="A14" s="8" t="s">
        <v>12</v>
      </c>
      <c r="B14" s="4" t="s">
        <v>467</v>
      </c>
      <c r="C14" s="4" t="s">
        <v>10</v>
      </c>
      <c r="D14">
        <f t="array" ref="D14">IFERROR(INDEX('Zusammenführung EU-CH'!$E$2:$BF$241,MATCH('RE-Gen-Mixes in AIB Countries'!$B14&amp;'RE-Gen-Mixes in AIB Countries'!$C14,'Zusammenführung EU-CH'!$B$2:$B$241&amp;'Zusammenführung EU-CH'!$C$2:$C$241,0),MATCH('RE-Gen-Mixes in AIB Countries'!D$2,'Zusammenführung EU-CH'!$E$1:$BF$1,0))/VLOOKUP($B14,'Total RE-GEN in AIB Countries'!$B$3:$BD$27,COLUMN('RE-Gen-Mixes in AIB Countries'!D13)-COLUMN('RE-Gen-Mixes in AIB Countries'!$B$2),FALSE),0)</f>
        <v>0.82480091012514223</v>
      </c>
      <c r="E14">
        <f t="array" ref="E14">IFERROR(INDEX('Zusammenführung EU-CH'!$E$2:$BF$241,MATCH('RE-Gen-Mixes in AIB Countries'!$B14&amp;'RE-Gen-Mixes in AIB Countries'!$C14,'Zusammenführung EU-CH'!$B$2:$B$241&amp;'Zusammenführung EU-CH'!$C$2:$C$241,0),MATCH('RE-Gen-Mixes in AIB Countries'!E$2,'Zusammenführung EU-CH'!$E$1:$BF$1,0))/VLOOKUP($B14,'Total RE-GEN in AIB Countries'!$B$3:$BD$27,COLUMN('RE-Gen-Mixes in AIB Countries'!E13)-COLUMN('RE-Gen-Mixes in AIB Countries'!$B$2),FALSE),0)</f>
        <v>0.81091877496671105</v>
      </c>
      <c r="F14">
        <f t="array" ref="F14">IFERROR(INDEX('Zusammenführung EU-CH'!$E$2:$BF$241,MATCH('RE-Gen-Mixes in AIB Countries'!$B14&amp;'RE-Gen-Mixes in AIB Countries'!$C14,'Zusammenführung EU-CH'!$B$2:$B$241&amp;'Zusammenführung EU-CH'!$C$2:$C$241,0),MATCH('RE-Gen-Mixes in AIB Countries'!F$2,'Zusammenführung EU-CH'!$E$1:$BF$1,0))/VLOOKUP($B14,'Total RE-GEN in AIB Countries'!$B$3:$BD$27,COLUMN('RE-Gen-Mixes in AIB Countries'!F13)-COLUMN('RE-Gen-Mixes in AIB Countries'!$B$2),FALSE),0)</f>
        <v>0.7800963081861958</v>
      </c>
      <c r="G14">
        <f t="array" ref="G14">IFERROR(INDEX('Zusammenführung EU-CH'!$E$2:$BF$241,MATCH('RE-Gen-Mixes in AIB Countries'!$B14&amp;'RE-Gen-Mixes in AIB Countries'!$C14,'Zusammenführung EU-CH'!$B$2:$B$241&amp;'Zusammenführung EU-CH'!$C$2:$C$241,0),MATCH('RE-Gen-Mixes in AIB Countries'!G$2,'Zusammenführung EU-CH'!$E$1:$BF$1,0))/VLOOKUP($B14,'Total RE-GEN in AIB Countries'!$B$3:$BD$27,COLUMN('RE-Gen-Mixes in AIB Countries'!G13)-COLUMN('RE-Gen-Mixes in AIB Countries'!$B$2),FALSE),0)</f>
        <v>0.76748582230623819</v>
      </c>
      <c r="H14">
        <f t="array" ref="H14">IFERROR(INDEX('Zusammenführung EU-CH'!$E$2:$BF$241,MATCH('RE-Gen-Mixes in AIB Countries'!$B14&amp;'RE-Gen-Mixes in AIB Countries'!$C14,'Zusammenführung EU-CH'!$B$2:$B$241&amp;'Zusammenführung EU-CH'!$C$2:$C$241,0),MATCH('RE-Gen-Mixes in AIB Countries'!H$2,'Zusammenführung EU-CH'!$E$1:$BF$1,0))/VLOOKUP($B14,'Total RE-GEN in AIB Countries'!$B$3:$BD$27,COLUMN('RE-Gen-Mixes in AIB Countries'!H13)-COLUMN('RE-Gen-Mixes in AIB Countries'!$B$2),FALSE),0)</f>
        <v>0.74008810572687223</v>
      </c>
      <c r="I14">
        <f t="array" ref="I14">IFERROR(INDEX('Zusammenführung EU-CH'!$E$2:$BF$241,MATCH('RE-Gen-Mixes in AIB Countries'!$B14&amp;'RE-Gen-Mixes in AIB Countries'!$C14,'Zusammenführung EU-CH'!$B$2:$B$241&amp;'Zusammenführung EU-CH'!$C$2:$C$241,0),MATCH('RE-Gen-Mixes in AIB Countries'!I$2,'Zusammenführung EU-CH'!$E$1:$BF$1,0))/VLOOKUP($B14,'Total RE-GEN in AIB Countries'!$B$3:$BD$27,COLUMN('RE-Gen-Mixes in AIB Countries'!I13)-COLUMN('RE-Gen-Mixes in AIB Countries'!$B$2),FALSE),0)</f>
        <v>0.65847665847665848</v>
      </c>
      <c r="J14">
        <f t="array" ref="J14">IFERROR(INDEX('Zusammenführung EU-CH'!$E$2:$BF$241,MATCH('RE-Gen-Mixes in AIB Countries'!$B14&amp;'RE-Gen-Mixes in AIB Countries'!$C14,'Zusammenführung EU-CH'!$B$2:$B$241&amp;'Zusammenführung EU-CH'!$C$2:$C$241,0),MATCH('RE-Gen-Mixes in AIB Countries'!J$2,'Zusammenführung EU-CH'!$E$1:$BF$1,0))/VLOOKUP($B14,'Total RE-GEN in AIB Countries'!$B$3:$BD$27,COLUMN('RE-Gen-Mixes in AIB Countries'!J13)-COLUMN('RE-Gen-Mixes in AIB Countries'!$B$2),FALSE),0)</f>
        <v>0.74747474747474751</v>
      </c>
      <c r="K14">
        <f t="array" ref="K14">IFERROR(INDEX('Zusammenführung EU-CH'!$E$2:$BF$241,MATCH('RE-Gen-Mixes in AIB Countries'!$B14&amp;'RE-Gen-Mixes in AIB Countries'!$C14,'Zusammenführung EU-CH'!$B$2:$B$241&amp;'Zusammenführung EU-CH'!$C$2:$C$241,0),MATCH('RE-Gen-Mixes in AIB Countries'!K$2,'Zusammenführung EU-CH'!$E$1:$BF$1,0))/VLOOKUP($B14,'Total RE-GEN in AIB Countries'!$B$3:$BD$27,COLUMN('RE-Gen-Mixes in AIB Countries'!K13)-COLUMN('RE-Gen-Mixes in AIB Countries'!$B$2),FALSE),0)</f>
        <v>0.84782608695652173</v>
      </c>
      <c r="L14">
        <f t="array" ref="L14">IFERROR(INDEX('Zusammenführung EU-CH'!$E$2:$BF$241,MATCH('RE-Gen-Mixes in AIB Countries'!$B14&amp;'RE-Gen-Mixes in AIB Countries'!$C14,'Zusammenführung EU-CH'!$B$2:$B$241&amp;'Zusammenführung EU-CH'!$C$2:$C$241,0),MATCH('RE-Gen-Mixes in AIB Countries'!L$2,'Zusammenführung EU-CH'!$E$1:$BF$1,0))/VLOOKUP($B14,'Total RE-GEN in AIB Countries'!$B$3:$BD$27,COLUMN('RE-Gen-Mixes in AIB Countries'!L13)-COLUMN('RE-Gen-Mixes in AIB Countries'!$B$2),FALSE),0)</f>
        <v>0.78062678062678059</v>
      </c>
      <c r="M14">
        <f t="array" ref="M14">IFERROR(INDEX('Zusammenführung EU-CH'!$E$2:$BF$241,MATCH('RE-Gen-Mixes in AIB Countries'!$B14&amp;'RE-Gen-Mixes in AIB Countries'!$C14,'Zusammenführung EU-CH'!$B$2:$B$241&amp;'Zusammenführung EU-CH'!$C$2:$C$241,0),MATCH('RE-Gen-Mixes in AIB Countries'!M$2,'Zusammenführung EU-CH'!$E$1:$BF$1,0))/VLOOKUP($B14,'Total RE-GEN in AIB Countries'!$B$3:$BD$27,COLUMN('RE-Gen-Mixes in AIB Countries'!M13)-COLUMN('RE-Gen-Mixes in AIB Countries'!$B$2),FALSE),0)</f>
        <v>0.73522975929978118</v>
      </c>
      <c r="N14">
        <f t="array" ref="N14">IFERROR(INDEX('Zusammenführung EU-CH'!$E$2:$BF$241,MATCH('RE-Gen-Mixes in AIB Countries'!$B14&amp;'RE-Gen-Mixes in AIB Countries'!$C14,'Zusammenführung EU-CH'!$B$2:$B$241&amp;'Zusammenführung EU-CH'!$C$2:$C$241,0),MATCH('RE-Gen-Mixes in AIB Countries'!N$2,'Zusammenführung EU-CH'!$E$1:$BF$1,0))/VLOOKUP($B14,'Total RE-GEN in AIB Countries'!$B$3:$BD$27,COLUMN('RE-Gen-Mixes in AIB Countries'!N13)-COLUMN('RE-Gen-Mixes in AIB Countries'!$B$2),FALSE),0)</f>
        <v>0.8141993957703928</v>
      </c>
      <c r="O14">
        <f t="array" ref="O14">IFERROR(INDEX('Zusammenführung EU-CH'!$E$2:$BF$241,MATCH('RE-Gen-Mixes in AIB Countries'!$B14&amp;'RE-Gen-Mixes in AIB Countries'!$C14,'Zusammenführung EU-CH'!$B$2:$B$241&amp;'Zusammenführung EU-CH'!$C$2:$C$241,0),MATCH('RE-Gen-Mixes in AIB Countries'!O$2,'Zusammenführung EU-CH'!$E$1:$BF$1,0))/VLOOKUP($B14,'Total RE-GEN in AIB Countries'!$B$3:$BD$27,COLUMN('RE-Gen-Mixes in AIB Countries'!O13)-COLUMN('RE-Gen-Mixes in AIB Countries'!$B$2),FALSE),0)</f>
        <v>0.79639639639639637</v>
      </c>
      <c r="P14">
        <f t="array" ref="P14">IFERROR(INDEX('Zusammenführung EU-CH'!$E$2:$BF$241,MATCH('RE-Gen-Mixes in AIB Countries'!$B14&amp;'RE-Gen-Mixes in AIB Countries'!$C14,'Zusammenführung EU-CH'!$B$2:$B$241&amp;'Zusammenführung EU-CH'!$C$2:$C$241,0),MATCH('RE-Gen-Mixes in AIB Countries'!P$2,'Zusammenführung EU-CH'!$E$1:$BF$1,0))/VLOOKUP($B14,'Total RE-GEN in AIB Countries'!$B$3:$BD$27,COLUMN('RE-Gen-Mixes in AIB Countries'!P13)-COLUMN('RE-Gen-Mixes in AIB Countries'!$B$2),FALSE),0)</f>
        <v>0.39217736498058403</v>
      </c>
      <c r="Q14">
        <f t="array" ref="Q14">IFERROR(INDEX('Zusammenführung EU-CH'!$E$2:$BF$241,MATCH('RE-Gen-Mixes in AIB Countries'!$B14&amp;'RE-Gen-Mixes in AIB Countries'!$C14,'Zusammenführung EU-CH'!$B$2:$B$241&amp;'Zusammenführung EU-CH'!$C$2:$C$241,0),MATCH('RE-Gen-Mixes in AIB Countries'!Q$2,'Zusammenführung EU-CH'!$E$1:$BF$1,0))/VLOOKUP($B14,'Total RE-GEN in AIB Countries'!$B$3:$BD$27,COLUMN('RE-Gen-Mixes in AIB Countries'!Q13)-COLUMN('RE-Gen-Mixes in AIB Countries'!$B$2),FALSE),0)</f>
        <v>0.46388093316753093</v>
      </c>
      <c r="R14">
        <f t="array" ref="R14">IFERROR(INDEX('Zusammenführung EU-CH'!$E$2:$BF$241,MATCH('RE-Gen-Mixes in AIB Countries'!$B14&amp;'RE-Gen-Mixes in AIB Countries'!$C14,'Zusammenführung EU-CH'!$B$2:$B$241&amp;'Zusammenführung EU-CH'!$C$2:$C$241,0),MATCH('RE-Gen-Mixes in AIB Countries'!R$2,'Zusammenführung EU-CH'!$E$1:$BF$1,0))/VLOOKUP($B14,'Total RE-GEN in AIB Countries'!$B$3:$BD$27,COLUMN('RE-Gen-Mixes in AIB Countries'!R13)-COLUMN('RE-Gen-Mixes in AIB Countries'!$B$2),FALSE),0)</f>
        <v>0.44572586337966985</v>
      </c>
      <c r="S14">
        <f t="array" ref="S14">IFERROR(INDEX('Zusammenführung EU-CH'!$E$2:$BF$241,MATCH('RE-Gen-Mixes in AIB Countries'!$B14&amp;'RE-Gen-Mixes in AIB Countries'!$C14,'Zusammenführung EU-CH'!$B$2:$B$241&amp;'Zusammenführung EU-CH'!$C$2:$C$241,0),MATCH('RE-Gen-Mixes in AIB Countries'!S$2,'Zusammenführung EU-CH'!$E$1:$BF$1,0))/VLOOKUP($B14,'Total RE-GEN in AIB Countries'!$B$3:$BD$27,COLUMN('RE-Gen-Mixes in AIB Countries'!S13)-COLUMN('RE-Gen-Mixes in AIB Countries'!$B$2),FALSE),0)</f>
        <v>0.27725265760024648</v>
      </c>
      <c r="T14">
        <f t="array" ref="T14">IFERROR(INDEX('Zusammenführung EU-CH'!$E$2:$BF$241,MATCH('RE-Gen-Mixes in AIB Countries'!$B14&amp;'RE-Gen-Mixes in AIB Countries'!$C14,'Zusammenführung EU-CH'!$B$2:$B$241&amp;'Zusammenführung EU-CH'!$C$2:$C$241,0),MATCH('RE-Gen-Mixes in AIB Countries'!T$2,'Zusammenführung EU-CH'!$E$1:$BF$1,0))/VLOOKUP($B14,'Total RE-GEN in AIB Countries'!$B$3:$BD$27,COLUMN('RE-Gen-Mixes in AIB Countries'!T13)-COLUMN('RE-Gen-Mixes in AIB Countries'!$B$2),FALSE),0)</f>
        <v>0.27294976897167988</v>
      </c>
      <c r="U14">
        <f t="array" ref="U14">IFERROR(INDEX('Zusammenführung EU-CH'!$E$2:$BF$241,MATCH('RE-Gen-Mixes in AIB Countries'!$B14&amp;'RE-Gen-Mixes in AIB Countries'!$C14,'Zusammenführung EU-CH'!$B$2:$B$241&amp;'Zusammenführung EU-CH'!$C$2:$C$241,0),MATCH('RE-Gen-Mixes in AIB Countries'!U$2,'Zusammenführung EU-CH'!$E$1:$BF$1,0))/VLOOKUP($B14,'Total RE-GEN in AIB Countries'!$B$3:$BD$27,COLUMN('RE-Gen-Mixes in AIB Countries'!U13)-COLUMN('RE-Gen-Mixes in AIB Countries'!$B$2),FALSE),0)</f>
        <v>0.33110858630139373</v>
      </c>
      <c r="V14">
        <f t="array" ref="V14">IFERROR(INDEX('Zusammenführung EU-CH'!$E$2:$BF$241,MATCH('RE-Gen-Mixes in AIB Countries'!$B14&amp;'RE-Gen-Mixes in AIB Countries'!$C14,'Zusammenführung EU-CH'!$B$2:$B$241&amp;'Zusammenführung EU-CH'!$C$2:$C$241,0),MATCH('RE-Gen-Mixes in AIB Countries'!V$2,'Zusammenführung EU-CH'!$E$1:$BF$1,0))/VLOOKUP($B14,'Total RE-GEN in AIB Countries'!$B$3:$BD$27,COLUMN('RE-Gen-Mixes in AIB Countries'!V13)-COLUMN('RE-Gen-Mixes in AIB Countries'!$B$2),FALSE),0)</f>
        <v>0.32414412144252919</v>
      </c>
      <c r="W14">
        <f t="array" ref="W14">IFERROR(INDEX('Zusammenführung EU-CH'!$E$2:$BF$241,MATCH('RE-Gen-Mixes in AIB Countries'!$B14&amp;'RE-Gen-Mixes in AIB Countries'!$C14,'Zusammenführung EU-CH'!$B$2:$B$241&amp;'Zusammenführung EU-CH'!$C$2:$C$241,0),MATCH('RE-Gen-Mixes in AIB Countries'!W$2,'Zusammenführung EU-CH'!$E$1:$BF$1,0))/VLOOKUP($B14,'Total RE-GEN in AIB Countries'!$B$3:$BD$27,COLUMN('RE-Gen-Mixes in AIB Countries'!W13)-COLUMN('RE-Gen-Mixes in AIB Countries'!$B$2),FALSE),0)</f>
        <v>0.27695633075722059</v>
      </c>
      <c r="X14">
        <f t="array" ref="X14">IFERROR(INDEX('Zusammenführung EU-CH'!$E$2:$BF$241,MATCH('RE-Gen-Mixes in AIB Countries'!$B14&amp;'RE-Gen-Mixes in AIB Countries'!$C14,'Zusammenführung EU-CH'!$B$2:$B$241&amp;'Zusammenführung EU-CH'!$C$2:$C$241,0),MATCH('RE-Gen-Mixes in AIB Countries'!X$2,'Zusammenführung EU-CH'!$E$1:$BF$1,0))/VLOOKUP($B14,'Total RE-GEN in AIB Countries'!$B$3:$BD$27,COLUMN('RE-Gen-Mixes in AIB Countries'!X13)-COLUMN('RE-Gen-Mixes in AIB Countries'!$B$2),FALSE),0)</f>
        <v>0.36297593095892583</v>
      </c>
      <c r="Y14">
        <f t="array" ref="Y14">IFERROR(INDEX('Zusammenführung EU-CH'!$E$2:$BF$241,MATCH('RE-Gen-Mixes in AIB Countries'!$B14&amp;'RE-Gen-Mixes in AIB Countries'!$C14,'Zusammenführung EU-CH'!$B$2:$B$241&amp;'Zusammenführung EU-CH'!$C$2:$C$241,0),MATCH('RE-Gen-Mixes in AIB Countries'!Y$2,'Zusammenführung EU-CH'!$E$1:$BF$1,0))/VLOOKUP($B14,'Total RE-GEN in AIB Countries'!$B$3:$BD$27,COLUMN('RE-Gen-Mixes in AIB Countries'!Y13)-COLUMN('RE-Gen-Mixes in AIB Countries'!$B$2),FALSE),0)</f>
        <v>0.52650103840446105</v>
      </c>
      <c r="Z14">
        <f t="array" ref="Z14">IFERROR(INDEX('Zusammenführung EU-CH'!$E$2:$BF$241,MATCH('RE-Gen-Mixes in AIB Countries'!$B14&amp;'RE-Gen-Mixes in AIB Countries'!$C14,'Zusammenführung EU-CH'!$B$2:$B$241&amp;'Zusammenführung EU-CH'!$C$2:$C$241,0),MATCH('RE-Gen-Mixes in AIB Countries'!Z$2,'Zusammenführung EU-CH'!$E$1:$BF$1,0))/VLOOKUP($B14,'Total RE-GEN in AIB Countries'!$B$3:$BD$27,COLUMN('RE-Gen-Mixes in AIB Countries'!Z13)-COLUMN('RE-Gen-Mixes in AIB Countries'!$B$2),FALSE),0)</f>
        <v>0.47716112171763014</v>
      </c>
      <c r="AA14">
        <f t="array" ref="AA14">IFERROR(INDEX('Zusammenführung EU-CH'!$E$2:$BF$241,MATCH('RE-Gen-Mixes in AIB Countries'!$B14&amp;'RE-Gen-Mixes in AIB Countries'!$C14,'Zusammenführung EU-CH'!$B$2:$B$241&amp;'Zusammenführung EU-CH'!$C$2:$C$241,0),MATCH('RE-Gen-Mixes in AIB Countries'!AA$2,'Zusammenführung EU-CH'!$E$1:$BF$1,0))/VLOOKUP($B14,'Total RE-GEN in AIB Countries'!$B$3:$BD$27,COLUMN('RE-Gen-Mixes in AIB Countries'!AA13)-COLUMN('RE-Gen-Mixes in AIB Countries'!$B$2),FALSE),0)</f>
        <v>0.56498534036715176</v>
      </c>
      <c r="AB14">
        <f t="array" ref="AB14">IFERROR(INDEX('Zusammenführung EU-CH'!$E$2:$BF$241,MATCH('RE-Gen-Mixes in AIB Countries'!$B14&amp;'RE-Gen-Mixes in AIB Countries'!$C14,'Zusammenführung EU-CH'!$B$2:$B$241&amp;'Zusammenführung EU-CH'!$C$2:$C$241,0),MATCH('RE-Gen-Mixes in AIB Countries'!AB$2,'Zusammenführung EU-CH'!$E$1:$BF$1,0))/VLOOKUP($B14,'Total RE-GEN in AIB Countries'!$B$3:$BD$27,COLUMN('RE-Gen-Mixes in AIB Countries'!AB13)-COLUMN('RE-Gen-Mixes in AIB Countries'!$B$2),FALSE),0)</f>
        <v>0.58058157290478019</v>
      </c>
      <c r="AC14">
        <f t="array" ref="AC14">IFERROR(INDEX('Zusammenführung EU-CH'!$E$2:$BF$241,MATCH('RE-Gen-Mixes in AIB Countries'!$B14&amp;'RE-Gen-Mixes in AIB Countries'!$C14,'Zusammenführung EU-CH'!$B$2:$B$241&amp;'Zusammenführung EU-CH'!$C$2:$C$241,0),MATCH('RE-Gen-Mixes in AIB Countries'!AC$2,'Zusammenführung EU-CH'!$E$1:$BF$1,0))/VLOOKUP($B14,'Total RE-GEN in AIB Countries'!$B$3:$BD$27,COLUMN('RE-Gen-Mixes in AIB Countries'!AC13)-COLUMN('RE-Gen-Mixes in AIB Countries'!$B$2),FALSE),0)</f>
        <v>0.49656145561523241</v>
      </c>
      <c r="AD14">
        <f t="array" ref="AD14">IFERROR(INDEX('Zusammenführung EU-CH'!$E$2:$BF$241,MATCH('RE-Gen-Mixes in AIB Countries'!$B14&amp;'RE-Gen-Mixes in AIB Countries'!$C14,'Zusammenführung EU-CH'!$B$2:$B$241&amp;'Zusammenführung EU-CH'!$C$2:$C$241,0),MATCH('RE-Gen-Mixes in AIB Countries'!AD$2,'Zusammenführung EU-CH'!$E$1:$BF$1,0))/VLOOKUP($B14,'Total RE-GEN in AIB Countries'!$B$3:$BD$27,COLUMN('RE-Gen-Mixes in AIB Countries'!AD13)-COLUMN('RE-Gen-Mixes in AIB Countries'!$B$2),FALSE),0)</f>
        <v>0.47353019818248249</v>
      </c>
      <c r="AE14">
        <f t="array" ref="AE14">IFERROR(INDEX('Zusammenführung EU-CH'!$E$2:$BF$241,MATCH('RE-Gen-Mixes in AIB Countries'!$B14&amp;'RE-Gen-Mixes in AIB Countries'!$C14,'Zusammenführung EU-CH'!$B$2:$B$241&amp;'Zusammenführung EU-CH'!$C$2:$C$241,0),MATCH('RE-Gen-Mixes in AIB Countries'!AE$2,'Zusammenführung EU-CH'!$E$1:$BF$1,0))/VLOOKUP($B14,'Total RE-GEN in AIB Countries'!$B$3:$BD$27,COLUMN('RE-Gen-Mixes in AIB Countries'!AE13)-COLUMN('RE-Gen-Mixes in AIB Countries'!$B$2),FALSE),0)</f>
        <v>0.35569037186832941</v>
      </c>
      <c r="AF14">
        <f t="array" ref="AF14">IFERROR(INDEX('Zusammenführung EU-CH'!$E$2:$BF$241,MATCH('RE-Gen-Mixes in AIB Countries'!$B14&amp;'RE-Gen-Mixes in AIB Countries'!$C14,'Zusammenführung EU-CH'!$B$2:$B$241&amp;'Zusammenführung EU-CH'!$C$2:$C$241,0),MATCH('RE-Gen-Mixes in AIB Countries'!AF$2,'Zusammenführung EU-CH'!$E$1:$BF$1,0))/VLOOKUP($B14,'Total RE-GEN in AIB Countries'!$B$3:$BD$27,COLUMN('RE-Gen-Mixes in AIB Countries'!AF13)-COLUMN('RE-Gen-Mixes in AIB Countries'!$B$2),FALSE),0)</f>
        <v>0.26905432090276232</v>
      </c>
      <c r="AG14">
        <f t="array" ref="AG14">IFERROR(INDEX('Zusammenführung EU-CH'!$E$2:$BF$241,MATCH('RE-Gen-Mixes in AIB Countries'!$B14&amp;'RE-Gen-Mixes in AIB Countries'!$C14,'Zusammenführung EU-CH'!$B$2:$B$241&amp;'Zusammenführung EU-CH'!$C$2:$C$241,0),MATCH('RE-Gen-Mixes in AIB Countries'!AG$2,'Zusammenführung EU-CH'!$E$1:$BF$1,0))/VLOOKUP($B14,'Total RE-GEN in AIB Countries'!$B$3:$BD$27,COLUMN('RE-Gen-Mixes in AIB Countries'!AG13)-COLUMN('RE-Gen-Mixes in AIB Countries'!$B$2),FALSE),0)</f>
        <v>0.2853427283182125</v>
      </c>
      <c r="AH14">
        <f t="array" ref="AH14">IFERROR(INDEX('Zusammenführung EU-CH'!$E$2:$BF$241,MATCH('RE-Gen-Mixes in AIB Countries'!$B14&amp;'RE-Gen-Mixes in AIB Countries'!$C14,'Zusammenführung EU-CH'!$B$2:$B$241&amp;'Zusammenführung EU-CH'!$C$2:$C$241,0),MATCH('RE-Gen-Mixes in AIB Countries'!AH$2,'Zusammenführung EU-CH'!$E$1:$BF$1,0))/VLOOKUP($B14,'Total RE-GEN in AIB Countries'!$B$3:$BD$27,COLUMN('RE-Gen-Mixes in AIB Countries'!AH13)-COLUMN('RE-Gen-Mixes in AIB Countries'!$B$2),FALSE),0)</f>
        <v>0.21235607294747344</v>
      </c>
      <c r="AI14">
        <f t="array" ref="AI14">IFERROR(INDEX('Zusammenführung EU-CH'!$E$2:$BF$241,MATCH('RE-Gen-Mixes in AIB Countries'!$B14&amp;'RE-Gen-Mixes in AIB Countries'!$C14,'Zusammenführung EU-CH'!$B$2:$B$241&amp;'Zusammenführung EU-CH'!$C$2:$C$241,0),MATCH('RE-Gen-Mixes in AIB Countries'!AI$2,'Zusammenführung EU-CH'!$E$1:$BF$1,0))/VLOOKUP($B14,'Total RE-GEN in AIB Countries'!$B$3:$BD$27,COLUMN('RE-Gen-Mixes in AIB Countries'!AI13)-COLUMN('RE-Gen-Mixes in AIB Countries'!$B$2),FALSE),0)</f>
        <v>0.3229877002521413</v>
      </c>
      <c r="AJ14">
        <f t="array" ref="AJ14">IFERROR(INDEX('Zusammenführung EU-CH'!$E$2:$BF$241,MATCH('RE-Gen-Mixes in AIB Countries'!$B14&amp;'RE-Gen-Mixes in AIB Countries'!$C14,'Zusammenführung EU-CH'!$B$2:$B$241&amp;'Zusammenführung EU-CH'!$C$2:$C$241,0),MATCH('RE-Gen-Mixes in AIB Countries'!AJ$2,'Zusammenführung EU-CH'!$E$1:$BF$1,0))/VLOOKUP($B14,'Total RE-GEN in AIB Countries'!$B$3:$BD$27,COLUMN('RE-Gen-Mixes in AIB Countries'!AJ13)-COLUMN('RE-Gen-Mixes in AIB Countries'!$B$2),FALSE),0)</f>
        <v>0.41924466953782974</v>
      </c>
      <c r="AK14">
        <f t="array" ref="AK14">IFERROR(INDEX('Zusammenführung EU-CH'!$E$2:$BF$241,MATCH('RE-Gen-Mixes in AIB Countries'!$B14&amp;'RE-Gen-Mixes in AIB Countries'!$C14,'Zusammenführung EU-CH'!$B$2:$B$241&amp;'Zusammenführung EU-CH'!$C$2:$C$241,0),MATCH('RE-Gen-Mixes in AIB Countries'!AK$2,'Zusammenführung EU-CH'!$E$1:$BF$1,0))/VLOOKUP($B14,'Total RE-GEN in AIB Countries'!$B$3:$BD$27,COLUMN('RE-Gen-Mixes in AIB Countries'!AK13)-COLUMN('RE-Gen-Mixes in AIB Countries'!$B$2),FALSE),0)</f>
        <v>0.47711064929844393</v>
      </c>
      <c r="AL14">
        <f t="array" ref="AL14">IFERROR(INDEX('Zusammenführung EU-CH'!$E$2:$BF$241,MATCH('RE-Gen-Mixes in AIB Countries'!$B14&amp;'RE-Gen-Mixes in AIB Countries'!$C14,'Zusammenführung EU-CH'!$B$2:$B$241&amp;'Zusammenführung EU-CH'!$C$2:$C$241,0),MATCH('RE-Gen-Mixes in AIB Countries'!AL$2,'Zusammenführung EU-CH'!$E$1:$BF$1,0))/VLOOKUP($B14,'Total RE-GEN in AIB Countries'!$B$3:$BD$27,COLUMN('RE-Gen-Mixes in AIB Countries'!AL13)-COLUMN('RE-Gen-Mixes in AIB Countries'!$B$2),FALSE),0)</f>
        <v>0.5585599219996108</v>
      </c>
      <c r="AM14">
        <f t="array" ref="AM14">IFERROR(INDEX('Zusammenführung EU-CH'!$E$2:$BF$241,MATCH('RE-Gen-Mixes in AIB Countries'!$B14&amp;'RE-Gen-Mixes in AIB Countries'!$C14,'Zusammenführung EU-CH'!$B$2:$B$241&amp;'Zusammenführung EU-CH'!$C$2:$C$241,0),MATCH('RE-Gen-Mixes in AIB Countries'!AM$2,'Zusammenführung EU-CH'!$E$1:$BF$1,0))/VLOOKUP($B14,'Total RE-GEN in AIB Countries'!$B$3:$BD$27,COLUMN('RE-Gen-Mixes in AIB Countries'!AM13)-COLUMN('RE-Gen-Mixes in AIB Countries'!$B$2),FALSE),0)</f>
        <v>0.62806483160096016</v>
      </c>
      <c r="AN14">
        <f t="array" ref="AN14">IFERROR(INDEX('Zusammenführung EU-CH'!$E$2:$BF$241,MATCH('RE-Gen-Mixes in AIB Countries'!$B14&amp;'RE-Gen-Mixes in AIB Countries'!$C14,'Zusammenführung EU-CH'!$B$2:$B$241&amp;'Zusammenführung EU-CH'!$C$2:$C$241,0),MATCH('RE-Gen-Mixes in AIB Countries'!AN$2,'Zusammenführung EU-CH'!$E$1:$BF$1,0))/VLOOKUP($B14,'Total RE-GEN in AIB Countries'!$B$3:$BD$27,COLUMN('RE-Gen-Mixes in AIB Countries'!AN13)-COLUMN('RE-Gen-Mixes in AIB Countries'!$B$2),FALSE),0)</f>
        <v>0.56602013582610911</v>
      </c>
      <c r="AO14">
        <f t="array" ref="AO14">IFERROR(INDEX('Zusammenführung EU-CH'!$E$2:$BF$241,MATCH('RE-Gen-Mixes in AIB Countries'!$B14&amp;'RE-Gen-Mixes in AIB Countries'!$C14,'Zusammenführung EU-CH'!$B$2:$B$241&amp;'Zusammenführung EU-CH'!$C$2:$C$241,0),MATCH('RE-Gen-Mixes in AIB Countries'!AO$2,'Zusammenführung EU-CH'!$E$1:$BF$1,0))/VLOOKUP($B14,'Total RE-GEN in AIB Countries'!$B$3:$BD$27,COLUMN('RE-Gen-Mixes in AIB Countries'!AO13)-COLUMN('RE-Gen-Mixes in AIB Countries'!$B$2),FALSE),0)</f>
        <v>0.50685582978548516</v>
      </c>
      <c r="AP14">
        <f t="array" ref="AP14">IFERROR(INDEX('Zusammenführung EU-CH'!$E$2:$BF$241,MATCH('RE-Gen-Mixes in AIB Countries'!$B14&amp;'RE-Gen-Mixes in AIB Countries'!$C14,'Zusammenführung EU-CH'!$B$2:$B$241&amp;'Zusammenführung EU-CH'!$C$2:$C$241,0),MATCH('RE-Gen-Mixes in AIB Countries'!AP$2,'Zusammenführung EU-CH'!$E$1:$BF$1,0))/VLOOKUP($B14,'Total RE-GEN in AIB Countries'!$B$3:$BD$27,COLUMN('RE-Gen-Mixes in AIB Countries'!AP13)-COLUMN('RE-Gen-Mixes in AIB Countries'!$B$2),FALSE),0)</f>
        <v>0.60216577951551331</v>
      </c>
      <c r="AQ14">
        <f t="array" ref="AQ14">IFERROR(INDEX('Zusammenführung EU-CH'!$E$2:$BF$241,MATCH('RE-Gen-Mixes in AIB Countries'!$B14&amp;'RE-Gen-Mixes in AIB Countries'!$C14,'Zusammenführung EU-CH'!$B$2:$B$241&amp;'Zusammenführung EU-CH'!$C$2:$C$241,0),MATCH('RE-Gen-Mixes in AIB Countries'!AQ$2,'Zusammenführung EU-CH'!$E$1:$BF$1,0))/VLOOKUP($B14,'Total RE-GEN in AIB Countries'!$B$3:$BD$27,COLUMN('RE-Gen-Mixes in AIB Countries'!AQ13)-COLUMN('RE-Gen-Mixes in AIB Countries'!$B$2),FALSE),0)</f>
        <v>0.42866619445179466</v>
      </c>
      <c r="AR14">
        <f t="array" ref="AR14">IFERROR(INDEX('Zusammenführung EU-CH'!$E$2:$BF$241,MATCH('RE-Gen-Mixes in AIB Countries'!$B14&amp;'RE-Gen-Mixes in AIB Countries'!$C14,'Zusammenführung EU-CH'!$B$2:$B$241&amp;'Zusammenführung EU-CH'!$C$2:$C$241,0),MATCH('RE-Gen-Mixes in AIB Countries'!AR$2,'Zusammenführung EU-CH'!$E$1:$BF$1,0))/VLOOKUP($B14,'Total RE-GEN in AIB Countries'!$B$3:$BD$27,COLUMN('RE-Gen-Mixes in AIB Countries'!AR13)-COLUMN('RE-Gen-Mixes in AIB Countries'!$B$2),FALSE),0)</f>
        <v>0.37817535703561261</v>
      </c>
      <c r="AS14">
        <f t="array" ref="AS14">IFERROR(INDEX('Zusammenführung EU-CH'!$E$2:$BF$241,MATCH('RE-Gen-Mixes in AIB Countries'!$B14&amp;'RE-Gen-Mixes in AIB Countries'!$C14,'Zusammenführung EU-CH'!$B$2:$B$241&amp;'Zusammenführung EU-CH'!$C$2:$C$241,0),MATCH('RE-Gen-Mixes in AIB Countries'!AS$2,'Zusammenführung EU-CH'!$E$1:$BF$1,0))/VLOOKUP($B14,'Total RE-GEN in AIB Countries'!$B$3:$BD$27,COLUMN('RE-Gen-Mixes in AIB Countries'!AS13)-COLUMN('RE-Gen-Mixes in AIB Countries'!$B$2),FALSE),0)</f>
        <v>0.35047578303172033</v>
      </c>
      <c r="AT14">
        <f t="array" ref="AT14">IFERROR(INDEX('Zusammenführung EU-CH'!$E$2:$BF$241,MATCH('RE-Gen-Mixes in AIB Countries'!$B14&amp;'RE-Gen-Mixes in AIB Countries'!$C14,'Zusammenführung EU-CH'!$B$2:$B$241&amp;'Zusammenführung EU-CH'!$C$2:$C$241,0),MATCH('RE-Gen-Mixes in AIB Countries'!AT$2,'Zusammenführung EU-CH'!$E$1:$BF$1,0))/VLOOKUP($B14,'Total RE-GEN in AIB Countries'!$B$3:$BD$27,COLUMN('RE-Gen-Mixes in AIB Countries'!AT13)-COLUMN('RE-Gen-Mixes in AIB Countries'!$B$2),FALSE),0)</f>
        <v>0.30423613209325145</v>
      </c>
      <c r="AU14">
        <f t="array" ref="AU14">IFERROR(INDEX('Zusammenführung EU-CH'!$E$2:$BF$241,MATCH('RE-Gen-Mixes in AIB Countries'!$B14&amp;'RE-Gen-Mixes in AIB Countries'!$C14,'Zusammenführung EU-CH'!$B$2:$B$241&amp;'Zusammenführung EU-CH'!$C$2:$C$241,0),MATCH('RE-Gen-Mixes in AIB Countries'!AU$2,'Zusammenführung EU-CH'!$E$1:$BF$1,0))/VLOOKUP($B14,'Total RE-GEN in AIB Countries'!$B$3:$BD$27,COLUMN('RE-Gen-Mixes in AIB Countries'!AU13)-COLUMN('RE-Gen-Mixes in AIB Countries'!$B$2),FALSE),0)</f>
        <v>0.41687225908199244</v>
      </c>
      <c r="AV14">
        <f t="array" ref="AV14">IFERROR(INDEX('Zusammenführung EU-CH'!$E$2:$BF$241,MATCH('RE-Gen-Mixes in AIB Countries'!$B14&amp;'RE-Gen-Mixes in AIB Countries'!$C14,'Zusammenführung EU-CH'!$B$2:$B$241&amp;'Zusammenführung EU-CH'!$C$2:$C$241,0),MATCH('RE-Gen-Mixes in AIB Countries'!AV$2,'Zusammenführung EU-CH'!$E$1:$BF$1,0))/VLOOKUP($B14,'Total RE-GEN in AIB Countries'!$B$3:$BD$27,COLUMN('RE-Gen-Mixes in AIB Countries'!AV13)-COLUMN('RE-Gen-Mixes in AIB Countries'!$B$2),FALSE),0)</f>
        <v>0.49900002922405068</v>
      </c>
      <c r="AW14">
        <f t="array" ref="AW14">IFERROR(INDEX('Zusammenführung EU-CH'!$E$2:$BF$241,MATCH('RE-Gen-Mixes in AIB Countries'!$B14&amp;'RE-Gen-Mixes in AIB Countries'!$C14,'Zusammenführung EU-CH'!$B$2:$B$241&amp;'Zusammenführung EU-CH'!$C$2:$C$241,0),MATCH('RE-Gen-Mixes in AIB Countries'!AW$2,'Zusammenführung EU-CH'!$E$1:$BF$1,0))/VLOOKUP($B14,'Total RE-GEN in AIB Countries'!$B$3:$BD$27,COLUMN('RE-Gen-Mixes in AIB Countries'!AW13)-COLUMN('RE-Gen-Mixes in AIB Countries'!$B$2),FALSE),0)</f>
        <v>0.6067642040235236</v>
      </c>
      <c r="AX14">
        <f t="array" ref="AX14">IFERROR(INDEX('Zusammenführung EU-CH'!$E$2:$BF$241,MATCH('RE-Gen-Mixes in AIB Countries'!$B14&amp;'RE-Gen-Mixes in AIB Countries'!$C14,'Zusammenführung EU-CH'!$B$2:$B$241&amp;'Zusammenführung EU-CH'!$C$2:$C$241,0),MATCH('RE-Gen-Mixes in AIB Countries'!AX$2,'Zusammenführung EU-CH'!$E$1:$BF$1,0))/VLOOKUP($B14,'Total RE-GEN in AIB Countries'!$B$3:$BD$27,COLUMN('RE-Gen-Mixes in AIB Countries'!AX13)-COLUMN('RE-Gen-Mixes in AIB Countries'!$B$2),FALSE),0)</f>
        <v>0.57579517345835596</v>
      </c>
      <c r="AY14">
        <f t="array" ref="AY14">IFERROR(INDEX('Zusammenführung EU-CH'!$E$2:$BF$241,MATCH('RE-Gen-Mixes in AIB Countries'!$B14&amp;'RE-Gen-Mixes in AIB Countries'!$C14,'Zusammenführung EU-CH'!$B$2:$B$241&amp;'Zusammenführung EU-CH'!$C$2:$C$241,0),MATCH('RE-Gen-Mixes in AIB Countries'!AY$2,'Zusammenführung EU-CH'!$E$1:$BF$1,0))/VLOOKUP($B14,'Total RE-GEN in AIB Countries'!$B$3:$BD$27,COLUMN('RE-Gen-Mixes in AIB Countries'!AY13)-COLUMN('RE-Gen-Mixes in AIB Countries'!$B$2),FALSE),0)</f>
        <v>0.66855778908372854</v>
      </c>
      <c r="AZ14">
        <f t="array" ref="AZ14">IFERROR(INDEX('Zusammenführung EU-CH'!$E$2:$BF$241,MATCH('RE-Gen-Mixes in AIB Countries'!$B14&amp;'RE-Gen-Mixes in AIB Countries'!$C14,'Zusammenführung EU-CH'!$B$2:$B$241&amp;'Zusammenführung EU-CH'!$C$2:$C$241,0),MATCH('RE-Gen-Mixes in AIB Countries'!AZ$2,'Zusammenführung EU-CH'!$E$1:$BF$1,0))/VLOOKUP($B14,'Total RE-GEN in AIB Countries'!$B$3:$BD$27,COLUMN('RE-Gen-Mixes in AIB Countries'!AZ13)-COLUMN('RE-Gen-Mixes in AIB Countries'!$B$2),FALSE),0)</f>
        <v>0.65005322655300402</v>
      </c>
      <c r="BA14">
        <f t="array" ref="BA14">IFERROR(INDEX('Zusammenführung EU-CH'!$E$2:$BF$241,MATCH('RE-Gen-Mixes in AIB Countries'!$B14&amp;'RE-Gen-Mixes in AIB Countries'!$C14,'Zusammenführung EU-CH'!$B$2:$B$241&amp;'Zusammenführung EU-CH'!$C$2:$C$241,0),MATCH('RE-Gen-Mixes in AIB Countries'!BA$2,'Zusammenführung EU-CH'!$E$1:$BF$1,0))/VLOOKUP($B14,'Total RE-GEN in AIB Countries'!$B$3:$BD$27,COLUMN('RE-Gen-Mixes in AIB Countries'!BA13)-COLUMN('RE-Gen-Mixes in AIB Countries'!$B$2),FALSE),0)</f>
        <v>0.76293684899793546</v>
      </c>
      <c r="BB14">
        <f t="array" ref="BB14">IFERROR(INDEX('Zusammenführung EU-CH'!$E$2:$BF$241,MATCH('RE-Gen-Mixes in AIB Countries'!$B14&amp;'RE-Gen-Mixes in AIB Countries'!$C14,'Zusammenführung EU-CH'!$B$2:$B$241&amp;'Zusammenführung EU-CH'!$C$2:$C$241,0),MATCH('RE-Gen-Mixes in AIB Countries'!BB$2,'Zusammenführung EU-CH'!$E$1:$BF$1,0))/VLOOKUP($B14,'Total RE-GEN in AIB Countries'!$B$3:$BD$27,COLUMN('RE-Gen-Mixes in AIB Countries'!BB13)-COLUMN('RE-Gen-Mixes in AIB Countries'!$B$2),FALSE),0)</f>
        <v>0.57995369041434164</v>
      </c>
      <c r="BC14">
        <f t="array" ref="BC14">IFERROR(INDEX('Zusammenführung EU-CH'!$E$2:$BF$241,MATCH('RE-Gen-Mixes in AIB Countries'!$B14&amp;'RE-Gen-Mixes in AIB Countries'!$C14,'Zusammenführung EU-CH'!$B$2:$B$241&amp;'Zusammenführung EU-CH'!$C$2:$C$241,0),MATCH('RE-Gen-Mixes in AIB Countries'!BC$2,'Zusammenführung EU-CH'!$E$1:$BF$1,0))/VLOOKUP($B14,'Total RE-GEN in AIB Countries'!$B$3:$BD$27,COLUMN('RE-Gen-Mixes in AIB Countries'!BC13)-COLUMN('RE-Gen-Mixes in AIB Countries'!$B$2),FALSE),0)</f>
        <v>0.37158961266130086</v>
      </c>
      <c r="BD14">
        <f t="array" ref="BD14">IFERROR(INDEX('Zusammenführung EU-CH'!$E$2:$BF$241,MATCH('RE-Gen-Mixes in AIB Countries'!$B14&amp;'RE-Gen-Mixes in AIB Countries'!$C14,'Zusammenführung EU-CH'!$B$2:$B$241&amp;'Zusammenführung EU-CH'!$C$2:$C$241,0),MATCH('RE-Gen-Mixes in AIB Countries'!BD$2,'Zusammenführung EU-CH'!$E$1:$BF$1,0))/VLOOKUP($B14,'Total RE-GEN in AIB Countries'!$B$3:$BD$27,COLUMN('RE-Gen-Mixes in AIB Countries'!BD13)-COLUMN('RE-Gen-Mixes in AIB Countries'!$B$2),FALSE),0)</f>
        <v>0.37981677269785091</v>
      </c>
      <c r="BE14">
        <f t="array" ref="BE14">IFERROR(INDEX('Zusammenführung EU-CH'!$E$2:$BF$241,MATCH('RE-Gen-Mixes in AIB Countries'!$B14&amp;'RE-Gen-Mixes in AIB Countries'!$C14,'Zusammenführung EU-CH'!$B$2:$B$241&amp;'Zusammenführung EU-CH'!$C$2:$C$241,0),MATCH('RE-Gen-Mixes in AIB Countries'!BE$2,'Zusammenführung EU-CH'!$E$1:$BF$1,0))/VLOOKUP($B14,'Total RE-GEN in AIB Countries'!$B$3:$BD$27,COLUMN('RE-Gen-Mixes in AIB Countries'!BE13)-COLUMN('RE-Gen-Mixes in AIB Countries'!$B$2),FALSE),0)</f>
        <v>0</v>
      </c>
      <c r="BF14">
        <f t="shared" si="0"/>
        <v>0.51382329843935703</v>
      </c>
    </row>
    <row r="15" spans="1:58" x14ac:dyDescent="0.35">
      <c r="A15" s="4" t="s">
        <v>15</v>
      </c>
      <c r="B15" s="4" t="s">
        <v>468</v>
      </c>
      <c r="C15" s="4" t="s">
        <v>4</v>
      </c>
      <c r="D15">
        <f t="array" ref="D15">IFERROR(INDEX('Zusammenführung EU-CH'!$E$2:$BF$241,MATCH('RE-Gen-Mixes in AIB Countries'!$B15&amp;'RE-Gen-Mixes in AIB Countries'!$C15,'Zusammenführung EU-CH'!$B$2:$B$241&amp;'Zusammenführung EU-CH'!$C$2:$C$241,0),MATCH('RE-Gen-Mixes in AIB Countries'!D$2,'Zusammenführung EU-CH'!$E$1:$BF$1,0))/VLOOKUP($B15,'Total RE-GEN in AIB Countries'!$B$3:$BD$27,COLUMN('RE-Gen-Mixes in AIB Countries'!D14)-COLUMN('RE-Gen-Mixes in AIB Countries'!$B$2),FALSE),0)</f>
        <v>0</v>
      </c>
      <c r="E15">
        <f t="array" ref="E15">IFERROR(INDEX('Zusammenführung EU-CH'!$E$2:$BF$241,MATCH('RE-Gen-Mixes in AIB Countries'!$B15&amp;'RE-Gen-Mixes in AIB Countries'!$C15,'Zusammenführung EU-CH'!$B$2:$B$241&amp;'Zusammenführung EU-CH'!$C$2:$C$241,0),MATCH('RE-Gen-Mixes in AIB Countries'!E$2,'Zusammenführung EU-CH'!$E$1:$BF$1,0))/VLOOKUP($B15,'Total RE-GEN in AIB Countries'!$B$3:$BD$27,COLUMN('RE-Gen-Mixes in AIB Countries'!E14)-COLUMN('RE-Gen-Mixes in AIB Countries'!$B$2),FALSE),0)</f>
        <v>0</v>
      </c>
      <c r="F15">
        <f t="array" ref="F15">IFERROR(INDEX('Zusammenführung EU-CH'!$E$2:$BF$241,MATCH('RE-Gen-Mixes in AIB Countries'!$B15&amp;'RE-Gen-Mixes in AIB Countries'!$C15,'Zusammenführung EU-CH'!$B$2:$B$241&amp;'Zusammenführung EU-CH'!$C$2:$C$241,0),MATCH('RE-Gen-Mixes in AIB Countries'!F$2,'Zusammenführung EU-CH'!$E$1:$BF$1,0))/VLOOKUP($B15,'Total RE-GEN in AIB Countries'!$B$3:$BD$27,COLUMN('RE-Gen-Mixes in AIB Countries'!F14)-COLUMN('RE-Gen-Mixes in AIB Countries'!$B$2),FALSE),0)</f>
        <v>0</v>
      </c>
      <c r="G15">
        <f t="array" ref="G15">IFERROR(INDEX('Zusammenführung EU-CH'!$E$2:$BF$241,MATCH('RE-Gen-Mixes in AIB Countries'!$B15&amp;'RE-Gen-Mixes in AIB Countries'!$C15,'Zusammenführung EU-CH'!$B$2:$B$241&amp;'Zusammenführung EU-CH'!$C$2:$C$241,0),MATCH('RE-Gen-Mixes in AIB Countries'!G$2,'Zusammenführung EU-CH'!$E$1:$BF$1,0))/VLOOKUP($B15,'Total RE-GEN in AIB Countries'!$B$3:$BD$27,COLUMN('RE-Gen-Mixes in AIB Countries'!G14)-COLUMN('RE-Gen-Mixes in AIB Countries'!$B$2),FALSE),0)</f>
        <v>0</v>
      </c>
      <c r="H15">
        <f t="array" ref="H15">IFERROR(INDEX('Zusammenführung EU-CH'!$E$2:$BF$241,MATCH('RE-Gen-Mixes in AIB Countries'!$B15&amp;'RE-Gen-Mixes in AIB Countries'!$C15,'Zusammenführung EU-CH'!$B$2:$B$241&amp;'Zusammenführung EU-CH'!$C$2:$C$241,0),MATCH('RE-Gen-Mixes in AIB Countries'!H$2,'Zusammenführung EU-CH'!$E$1:$BF$1,0))/VLOOKUP($B15,'Total RE-GEN in AIB Countries'!$B$3:$BD$27,COLUMN('RE-Gen-Mixes in AIB Countries'!H14)-COLUMN('RE-Gen-Mixes in AIB Countries'!$B$2),FALSE),0)</f>
        <v>0</v>
      </c>
      <c r="I15">
        <f t="array" ref="I15">IFERROR(INDEX('Zusammenführung EU-CH'!$E$2:$BF$241,MATCH('RE-Gen-Mixes in AIB Countries'!$B15&amp;'RE-Gen-Mixes in AIB Countries'!$C15,'Zusammenführung EU-CH'!$B$2:$B$241&amp;'Zusammenführung EU-CH'!$C$2:$C$241,0),MATCH('RE-Gen-Mixes in AIB Countries'!I$2,'Zusammenführung EU-CH'!$E$1:$BF$1,0))/VLOOKUP($B15,'Total RE-GEN in AIB Countries'!$B$3:$BD$27,COLUMN('RE-Gen-Mixes in AIB Countries'!I14)-COLUMN('RE-Gen-Mixes in AIB Countries'!$B$2),FALSE),0)</f>
        <v>0</v>
      </c>
      <c r="J15">
        <f t="array" ref="J15">IFERROR(INDEX('Zusammenführung EU-CH'!$E$2:$BF$241,MATCH('RE-Gen-Mixes in AIB Countries'!$B15&amp;'RE-Gen-Mixes in AIB Countries'!$C15,'Zusammenführung EU-CH'!$B$2:$B$241&amp;'Zusammenführung EU-CH'!$C$2:$C$241,0),MATCH('RE-Gen-Mixes in AIB Countries'!J$2,'Zusammenführung EU-CH'!$E$1:$BF$1,0))/VLOOKUP($B15,'Total RE-GEN in AIB Countries'!$B$3:$BD$27,COLUMN('RE-Gen-Mixes in AIB Countries'!J14)-COLUMN('RE-Gen-Mixes in AIB Countries'!$B$2),FALSE),0)</f>
        <v>0</v>
      </c>
      <c r="K15">
        <f t="array" ref="K15">IFERROR(INDEX('Zusammenführung EU-CH'!$E$2:$BF$241,MATCH('RE-Gen-Mixes in AIB Countries'!$B15&amp;'RE-Gen-Mixes in AIB Countries'!$C15,'Zusammenführung EU-CH'!$B$2:$B$241&amp;'Zusammenführung EU-CH'!$C$2:$C$241,0),MATCH('RE-Gen-Mixes in AIB Countries'!K$2,'Zusammenführung EU-CH'!$E$1:$BF$1,0))/VLOOKUP($B15,'Total RE-GEN in AIB Countries'!$B$3:$BD$27,COLUMN('RE-Gen-Mixes in AIB Countries'!K14)-COLUMN('RE-Gen-Mixes in AIB Countries'!$B$2),FALSE),0)</f>
        <v>0</v>
      </c>
      <c r="L15">
        <f t="array" ref="L15">IFERROR(INDEX('Zusammenführung EU-CH'!$E$2:$BF$241,MATCH('RE-Gen-Mixes in AIB Countries'!$B15&amp;'RE-Gen-Mixes in AIB Countries'!$C15,'Zusammenführung EU-CH'!$B$2:$B$241&amp;'Zusammenführung EU-CH'!$C$2:$C$241,0),MATCH('RE-Gen-Mixes in AIB Countries'!L$2,'Zusammenführung EU-CH'!$E$1:$BF$1,0))/VLOOKUP($B15,'Total RE-GEN in AIB Countries'!$B$3:$BD$27,COLUMN('RE-Gen-Mixes in AIB Countries'!L14)-COLUMN('RE-Gen-Mixes in AIB Countries'!$B$2),FALSE),0)</f>
        <v>0</v>
      </c>
      <c r="M15">
        <f t="array" ref="M15">IFERROR(INDEX('Zusammenführung EU-CH'!$E$2:$BF$241,MATCH('RE-Gen-Mixes in AIB Countries'!$B15&amp;'RE-Gen-Mixes in AIB Countries'!$C15,'Zusammenführung EU-CH'!$B$2:$B$241&amp;'Zusammenführung EU-CH'!$C$2:$C$241,0),MATCH('RE-Gen-Mixes in AIB Countries'!M$2,'Zusammenführung EU-CH'!$E$1:$BF$1,0))/VLOOKUP($B15,'Total RE-GEN in AIB Countries'!$B$3:$BD$27,COLUMN('RE-Gen-Mixes in AIB Countries'!M14)-COLUMN('RE-Gen-Mixes in AIB Countries'!$B$2),FALSE),0)</f>
        <v>0</v>
      </c>
      <c r="N15">
        <f t="array" ref="N15">IFERROR(INDEX('Zusammenführung EU-CH'!$E$2:$BF$241,MATCH('RE-Gen-Mixes in AIB Countries'!$B15&amp;'RE-Gen-Mixes in AIB Countries'!$C15,'Zusammenführung EU-CH'!$B$2:$B$241&amp;'Zusammenführung EU-CH'!$C$2:$C$241,0),MATCH('RE-Gen-Mixes in AIB Countries'!N$2,'Zusammenführung EU-CH'!$E$1:$BF$1,0))/VLOOKUP($B15,'Total RE-GEN in AIB Countries'!$B$3:$BD$27,COLUMN('RE-Gen-Mixes in AIB Countries'!N14)-COLUMN('RE-Gen-Mixes in AIB Countries'!$B$2),FALSE),0)</f>
        <v>0</v>
      </c>
      <c r="O15">
        <f t="array" ref="O15">IFERROR(INDEX('Zusammenführung EU-CH'!$E$2:$BF$241,MATCH('RE-Gen-Mixes in AIB Countries'!$B15&amp;'RE-Gen-Mixes in AIB Countries'!$C15,'Zusammenführung EU-CH'!$B$2:$B$241&amp;'Zusammenführung EU-CH'!$C$2:$C$241,0),MATCH('RE-Gen-Mixes in AIB Countries'!O$2,'Zusammenführung EU-CH'!$E$1:$BF$1,0))/VLOOKUP($B15,'Total RE-GEN in AIB Countries'!$B$3:$BD$27,COLUMN('RE-Gen-Mixes in AIB Countries'!O14)-COLUMN('RE-Gen-Mixes in AIB Countries'!$B$2),FALSE),0)</f>
        <v>0</v>
      </c>
      <c r="P15">
        <f t="array" ref="P15">IFERROR(INDEX('Zusammenführung EU-CH'!$E$2:$BF$241,MATCH('RE-Gen-Mixes in AIB Countries'!$B15&amp;'RE-Gen-Mixes in AIB Countries'!$C15,'Zusammenführung EU-CH'!$B$2:$B$241&amp;'Zusammenführung EU-CH'!$C$2:$C$241,0),MATCH('RE-Gen-Mixes in AIB Countries'!P$2,'Zusammenführung EU-CH'!$E$1:$BF$1,0))/VLOOKUP($B15,'Total RE-GEN in AIB Countries'!$B$3:$BD$27,COLUMN('RE-Gen-Mixes in AIB Countries'!P14)-COLUMN('RE-Gen-Mixes in AIB Countries'!$B$2),FALSE),0)</f>
        <v>5.7437511605201538E-2</v>
      </c>
      <c r="Q15">
        <f t="array" ref="Q15">IFERROR(INDEX('Zusammenführung EU-CH'!$E$2:$BF$241,MATCH('RE-Gen-Mixes in AIB Countries'!$B15&amp;'RE-Gen-Mixes in AIB Countries'!$C15,'Zusammenführung EU-CH'!$B$2:$B$241&amp;'Zusammenführung EU-CH'!$C$2:$C$241,0),MATCH('RE-Gen-Mixes in AIB Countries'!Q$2,'Zusammenführung EU-CH'!$E$1:$BF$1,0))/VLOOKUP($B15,'Total RE-GEN in AIB Countries'!$B$3:$BD$27,COLUMN('RE-Gen-Mixes in AIB Countries'!Q14)-COLUMN('RE-Gen-Mixes in AIB Countries'!$B$2),FALSE),0)</f>
        <v>5.5975888888710662E-2</v>
      </c>
      <c r="R15">
        <f t="array" ref="R15">IFERROR(INDEX('Zusammenführung EU-CH'!$E$2:$BF$241,MATCH('RE-Gen-Mixes in AIB Countries'!$B15&amp;'RE-Gen-Mixes in AIB Countries'!$C15,'Zusammenführung EU-CH'!$B$2:$B$241&amp;'Zusammenführung EU-CH'!$C$2:$C$241,0),MATCH('RE-Gen-Mixes in AIB Countries'!R$2,'Zusammenführung EU-CH'!$E$1:$BF$1,0))/VLOOKUP($B15,'Total RE-GEN in AIB Countries'!$B$3:$BD$27,COLUMN('RE-Gen-Mixes in AIB Countries'!R14)-COLUMN('RE-Gen-Mixes in AIB Countries'!$B$2),FALSE),0)</f>
        <v>5.5789173861128298E-2</v>
      </c>
      <c r="S15">
        <f t="array" ref="S15">IFERROR(INDEX('Zusammenführung EU-CH'!$E$2:$BF$241,MATCH('RE-Gen-Mixes in AIB Countries'!$B15&amp;'RE-Gen-Mixes in AIB Countries'!$C15,'Zusammenführung EU-CH'!$B$2:$B$241&amp;'Zusammenführung EU-CH'!$C$2:$C$241,0),MATCH('RE-Gen-Mixes in AIB Countries'!S$2,'Zusammenführung EU-CH'!$E$1:$BF$1,0))/VLOOKUP($B15,'Total RE-GEN in AIB Countries'!$B$3:$BD$27,COLUMN('RE-Gen-Mixes in AIB Countries'!S14)-COLUMN('RE-Gen-Mixes in AIB Countries'!$B$2),FALSE),0)</f>
        <v>6.9952091085505902E-2</v>
      </c>
      <c r="T15">
        <f t="array" ref="T15">IFERROR(INDEX('Zusammenführung EU-CH'!$E$2:$BF$241,MATCH('RE-Gen-Mixes in AIB Countries'!$B15&amp;'RE-Gen-Mixes in AIB Countries'!$C15,'Zusammenführung EU-CH'!$B$2:$B$241&amp;'Zusammenführung EU-CH'!$C$2:$C$241,0),MATCH('RE-Gen-Mixes in AIB Countries'!T$2,'Zusammenführung EU-CH'!$E$1:$BF$1,0))/VLOOKUP($B15,'Total RE-GEN in AIB Countries'!$B$3:$BD$27,COLUMN('RE-Gen-Mixes in AIB Countries'!T14)-COLUMN('RE-Gen-Mixes in AIB Countries'!$B$2),FALSE),0)</f>
        <v>8.1591639871382626E-2</v>
      </c>
      <c r="U15">
        <f t="array" ref="U15">IFERROR(INDEX('Zusammenführung EU-CH'!$E$2:$BF$241,MATCH('RE-Gen-Mixes in AIB Countries'!$B15&amp;'RE-Gen-Mixes in AIB Countries'!$C15,'Zusammenführung EU-CH'!$B$2:$B$241&amp;'Zusammenführung EU-CH'!$C$2:$C$241,0),MATCH('RE-Gen-Mixes in AIB Countries'!U$2,'Zusammenführung EU-CH'!$E$1:$BF$1,0))/VLOOKUP($B15,'Total RE-GEN in AIB Countries'!$B$3:$BD$27,COLUMN('RE-Gen-Mixes in AIB Countries'!U14)-COLUMN('RE-Gen-Mixes in AIB Countries'!$B$2),FALSE),0)</f>
        <v>9.4611456552967946E-2</v>
      </c>
      <c r="V15">
        <f t="array" ref="V15">IFERROR(INDEX('Zusammenführung EU-CH'!$E$2:$BF$241,MATCH('RE-Gen-Mixes in AIB Countries'!$B15&amp;'RE-Gen-Mixes in AIB Countries'!$C15,'Zusammenführung EU-CH'!$B$2:$B$241&amp;'Zusammenführung EU-CH'!$C$2:$C$241,0),MATCH('RE-Gen-Mixes in AIB Countries'!V$2,'Zusammenführung EU-CH'!$E$1:$BF$1,0))/VLOOKUP($B15,'Total RE-GEN in AIB Countries'!$B$3:$BD$27,COLUMN('RE-Gen-Mixes in AIB Countries'!V14)-COLUMN('RE-Gen-Mixes in AIB Countries'!$B$2),FALSE),0)</f>
        <v>6.8902557993859179E-2</v>
      </c>
      <c r="W15">
        <f t="array" ref="W15">IFERROR(INDEX('Zusammenführung EU-CH'!$E$2:$BF$241,MATCH('RE-Gen-Mixes in AIB Countries'!$B15&amp;'RE-Gen-Mixes in AIB Countries'!$C15,'Zusammenführung EU-CH'!$B$2:$B$241&amp;'Zusammenführung EU-CH'!$C$2:$C$241,0),MATCH('RE-Gen-Mixes in AIB Countries'!W$2,'Zusammenführung EU-CH'!$E$1:$BF$1,0))/VLOOKUP($B15,'Total RE-GEN in AIB Countries'!$B$3:$BD$27,COLUMN('RE-Gen-Mixes in AIB Countries'!W14)-COLUMN('RE-Gen-Mixes in AIB Countries'!$B$2),FALSE),0)</f>
        <v>6.7529580963587618E-2</v>
      </c>
      <c r="X15">
        <f t="array" ref="X15">IFERROR(INDEX('Zusammenführung EU-CH'!$E$2:$BF$241,MATCH('RE-Gen-Mixes in AIB Countries'!$B15&amp;'RE-Gen-Mixes in AIB Countries'!$C15,'Zusammenführung EU-CH'!$B$2:$B$241&amp;'Zusammenführung EU-CH'!$C$2:$C$241,0),MATCH('RE-Gen-Mixes in AIB Countries'!X$2,'Zusammenführung EU-CH'!$E$1:$BF$1,0))/VLOOKUP($B15,'Total RE-GEN in AIB Countries'!$B$3:$BD$27,COLUMN('RE-Gen-Mixes in AIB Countries'!X14)-COLUMN('RE-Gen-Mixes in AIB Countries'!$B$2),FALSE),0)</f>
        <v>6.4008985483536049E-2</v>
      </c>
      <c r="Y15">
        <f t="array" ref="Y15">IFERROR(INDEX('Zusammenführung EU-CH'!$E$2:$BF$241,MATCH('RE-Gen-Mixes in AIB Countries'!$B15&amp;'RE-Gen-Mixes in AIB Countries'!$C15,'Zusammenführung EU-CH'!$B$2:$B$241&amp;'Zusammenführung EU-CH'!$C$2:$C$241,0),MATCH('RE-Gen-Mixes in AIB Countries'!Y$2,'Zusammenführung EU-CH'!$E$1:$BF$1,0))/VLOOKUP($B15,'Total RE-GEN in AIB Countries'!$B$3:$BD$27,COLUMN('RE-Gen-Mixes in AIB Countries'!Y14)-COLUMN('RE-Gen-Mixes in AIB Countries'!$B$2),FALSE),0)</f>
        <v>9.5822955514849609E-2</v>
      </c>
      <c r="Z15">
        <f t="array" ref="Z15">IFERROR(INDEX('Zusammenführung EU-CH'!$E$2:$BF$241,MATCH('RE-Gen-Mixes in AIB Countries'!$B15&amp;'RE-Gen-Mixes in AIB Countries'!$C15,'Zusammenführung EU-CH'!$B$2:$B$241&amp;'Zusammenführung EU-CH'!$C$2:$C$241,0),MATCH('RE-Gen-Mixes in AIB Countries'!Z$2,'Zusammenführung EU-CH'!$E$1:$BF$1,0))/VLOOKUP($B15,'Total RE-GEN in AIB Countries'!$B$3:$BD$27,COLUMN('RE-Gen-Mixes in AIB Countries'!Z14)-COLUMN('RE-Gen-Mixes in AIB Countries'!$B$2),FALSE),0)</f>
        <v>6.9095047629072148E-2</v>
      </c>
      <c r="AA15">
        <f t="array" ref="AA15">IFERROR(INDEX('Zusammenführung EU-CH'!$E$2:$BF$241,MATCH('RE-Gen-Mixes in AIB Countries'!$B15&amp;'RE-Gen-Mixes in AIB Countries'!$C15,'Zusammenführung EU-CH'!$B$2:$B$241&amp;'Zusammenführung EU-CH'!$C$2:$C$241,0),MATCH('RE-Gen-Mixes in AIB Countries'!AA$2,'Zusammenführung EU-CH'!$E$1:$BF$1,0))/VLOOKUP($B15,'Total RE-GEN in AIB Countries'!$B$3:$BD$27,COLUMN('RE-Gen-Mixes in AIB Countries'!AA14)-COLUMN('RE-Gen-Mixes in AIB Countries'!$B$2),FALSE),0)</f>
        <v>4.2899138544005261E-2</v>
      </c>
      <c r="AB15">
        <f t="array" ref="AB15">IFERROR(INDEX('Zusammenführung EU-CH'!$E$2:$BF$241,MATCH('RE-Gen-Mixes in AIB Countries'!$B15&amp;'RE-Gen-Mixes in AIB Countries'!$C15,'Zusammenführung EU-CH'!$B$2:$B$241&amp;'Zusammenführung EU-CH'!$C$2:$C$241,0),MATCH('RE-Gen-Mixes in AIB Countries'!AB$2,'Zusammenführung EU-CH'!$E$1:$BF$1,0))/VLOOKUP($B15,'Total RE-GEN in AIB Countries'!$B$3:$BD$27,COLUMN('RE-Gen-Mixes in AIB Countries'!AB14)-COLUMN('RE-Gen-Mixes in AIB Countries'!$B$2),FALSE),0)</f>
        <v>4.5186412168935965E-2</v>
      </c>
      <c r="AC15">
        <f t="array" ref="AC15">IFERROR(INDEX('Zusammenführung EU-CH'!$E$2:$BF$241,MATCH('RE-Gen-Mixes in AIB Countries'!$B15&amp;'RE-Gen-Mixes in AIB Countries'!$C15,'Zusammenführung EU-CH'!$B$2:$B$241&amp;'Zusammenführung EU-CH'!$C$2:$C$241,0),MATCH('RE-Gen-Mixes in AIB Countries'!AC$2,'Zusammenführung EU-CH'!$E$1:$BF$1,0))/VLOOKUP($B15,'Total RE-GEN in AIB Countries'!$B$3:$BD$27,COLUMN('RE-Gen-Mixes in AIB Countries'!AC14)-COLUMN('RE-Gen-Mixes in AIB Countries'!$B$2),FALSE),0)</f>
        <v>4.3940692037272029E-2</v>
      </c>
      <c r="AD15">
        <f t="array" ref="AD15">IFERROR(INDEX('Zusammenführung EU-CH'!$E$2:$BF$241,MATCH('RE-Gen-Mixes in AIB Countries'!$B15&amp;'RE-Gen-Mixes in AIB Countries'!$C15,'Zusammenführung EU-CH'!$B$2:$B$241&amp;'Zusammenführung EU-CH'!$C$2:$C$241,0),MATCH('RE-Gen-Mixes in AIB Countries'!AD$2,'Zusammenführung EU-CH'!$E$1:$BF$1,0))/VLOOKUP($B15,'Total RE-GEN in AIB Countries'!$B$3:$BD$27,COLUMN('RE-Gen-Mixes in AIB Countries'!AD14)-COLUMN('RE-Gen-Mixes in AIB Countries'!$B$2),FALSE),0)</f>
        <v>4.1629452400329892E-2</v>
      </c>
      <c r="AE15">
        <f t="array" ref="AE15">IFERROR(INDEX('Zusammenführung EU-CH'!$E$2:$BF$241,MATCH('RE-Gen-Mixes in AIB Countries'!$B15&amp;'RE-Gen-Mixes in AIB Countries'!$C15,'Zusammenführung EU-CH'!$B$2:$B$241&amp;'Zusammenführung EU-CH'!$C$2:$C$241,0),MATCH('RE-Gen-Mixes in AIB Countries'!AE$2,'Zusammenführung EU-CH'!$E$1:$BF$1,0))/VLOOKUP($B15,'Total RE-GEN in AIB Countries'!$B$3:$BD$27,COLUMN('RE-Gen-Mixes in AIB Countries'!AE14)-COLUMN('RE-Gen-Mixes in AIB Countries'!$B$2),FALSE),0)</f>
        <v>4.2728579199623626E-2</v>
      </c>
      <c r="AF15">
        <f t="array" ref="AF15">IFERROR(INDEX('Zusammenführung EU-CH'!$E$2:$BF$241,MATCH('RE-Gen-Mixes in AIB Countries'!$B15&amp;'RE-Gen-Mixes in AIB Countries'!$C15,'Zusammenführung EU-CH'!$B$2:$B$241&amp;'Zusammenführung EU-CH'!$C$2:$C$241,0),MATCH('RE-Gen-Mixes in AIB Countries'!AF$2,'Zusammenführung EU-CH'!$E$1:$BF$1,0))/VLOOKUP($B15,'Total RE-GEN in AIB Countries'!$B$3:$BD$27,COLUMN('RE-Gen-Mixes in AIB Countries'!AF14)-COLUMN('RE-Gen-Mixes in AIB Countries'!$B$2),FALSE),0)</f>
        <v>5.4922895545732264E-2</v>
      </c>
      <c r="AG15">
        <f t="array" ref="AG15">IFERROR(INDEX('Zusammenführung EU-CH'!$E$2:$BF$241,MATCH('RE-Gen-Mixes in AIB Countries'!$B15&amp;'RE-Gen-Mixes in AIB Countries'!$C15,'Zusammenführung EU-CH'!$B$2:$B$241&amp;'Zusammenführung EU-CH'!$C$2:$C$241,0),MATCH('RE-Gen-Mixes in AIB Countries'!AG$2,'Zusammenführung EU-CH'!$E$1:$BF$1,0))/VLOOKUP($B15,'Total RE-GEN in AIB Countries'!$B$3:$BD$27,COLUMN('RE-Gen-Mixes in AIB Countries'!AG14)-COLUMN('RE-Gen-Mixes in AIB Countries'!$B$2),FALSE),0)</f>
        <v>6.9436131449821248E-2</v>
      </c>
      <c r="AH15">
        <f t="array" ref="AH15">IFERROR(INDEX('Zusammenführung EU-CH'!$E$2:$BF$241,MATCH('RE-Gen-Mixes in AIB Countries'!$B15&amp;'RE-Gen-Mixes in AIB Countries'!$C15,'Zusammenführung EU-CH'!$B$2:$B$241&amp;'Zusammenführung EU-CH'!$C$2:$C$241,0),MATCH('RE-Gen-Mixes in AIB Countries'!AH$2,'Zusammenführung EU-CH'!$E$1:$BF$1,0))/VLOOKUP($B15,'Total RE-GEN in AIB Countries'!$B$3:$BD$27,COLUMN('RE-Gen-Mixes in AIB Countries'!AH14)-COLUMN('RE-Gen-Mixes in AIB Countries'!$B$2),FALSE),0)</f>
        <v>7.2696742345094892E-2</v>
      </c>
      <c r="AI15">
        <f t="array" ref="AI15">IFERROR(INDEX('Zusammenführung EU-CH'!$E$2:$BF$241,MATCH('RE-Gen-Mixes in AIB Countries'!$B15&amp;'RE-Gen-Mixes in AIB Countries'!$C15,'Zusammenführung EU-CH'!$B$2:$B$241&amp;'Zusammenführung EU-CH'!$C$2:$C$241,0),MATCH('RE-Gen-Mixes in AIB Countries'!AI$2,'Zusammenführung EU-CH'!$E$1:$BF$1,0))/VLOOKUP($B15,'Total RE-GEN in AIB Countries'!$B$3:$BD$27,COLUMN('RE-Gen-Mixes in AIB Countries'!AI14)-COLUMN('RE-Gen-Mixes in AIB Countries'!$B$2),FALSE),0)</f>
        <v>7.6533992356720121E-2</v>
      </c>
      <c r="AJ15">
        <f t="array" ref="AJ15">IFERROR(INDEX('Zusammenführung EU-CH'!$E$2:$BF$241,MATCH('RE-Gen-Mixes in AIB Countries'!$B15&amp;'RE-Gen-Mixes in AIB Countries'!$C15,'Zusammenführung EU-CH'!$B$2:$B$241&amp;'Zusammenführung EU-CH'!$C$2:$C$241,0),MATCH('RE-Gen-Mixes in AIB Countries'!AJ$2,'Zusammenführung EU-CH'!$E$1:$BF$1,0))/VLOOKUP($B15,'Total RE-GEN in AIB Countries'!$B$3:$BD$27,COLUMN('RE-Gen-Mixes in AIB Countries'!AJ14)-COLUMN('RE-Gen-Mixes in AIB Countries'!$B$2),FALSE),0)</f>
        <v>0.10825150363335985</v>
      </c>
      <c r="AK15">
        <f t="array" ref="AK15">IFERROR(INDEX('Zusammenführung EU-CH'!$E$2:$BF$241,MATCH('RE-Gen-Mixes in AIB Countries'!$B15&amp;'RE-Gen-Mixes in AIB Countries'!$C15,'Zusammenführung EU-CH'!$B$2:$B$241&amp;'Zusammenführung EU-CH'!$C$2:$C$241,0),MATCH('RE-Gen-Mixes in AIB Countries'!AK$2,'Zusammenführung EU-CH'!$E$1:$BF$1,0))/VLOOKUP($B15,'Total RE-GEN in AIB Countries'!$B$3:$BD$27,COLUMN('RE-Gen-Mixes in AIB Countries'!AK14)-COLUMN('RE-Gen-Mixes in AIB Countries'!$B$2),FALSE),0)</f>
        <v>0.10510035171092331</v>
      </c>
      <c r="AL15">
        <f t="array" ref="AL15">IFERROR(INDEX('Zusammenführung EU-CH'!$E$2:$BF$241,MATCH('RE-Gen-Mixes in AIB Countries'!$B15&amp;'RE-Gen-Mixes in AIB Countries'!$C15,'Zusammenführung EU-CH'!$B$2:$B$241&amp;'Zusammenführung EU-CH'!$C$2:$C$241,0),MATCH('RE-Gen-Mixes in AIB Countries'!AL$2,'Zusammenführung EU-CH'!$E$1:$BF$1,0))/VLOOKUP($B15,'Total RE-GEN in AIB Countries'!$B$3:$BD$27,COLUMN('RE-Gen-Mixes in AIB Countries'!AL14)-COLUMN('RE-Gen-Mixes in AIB Countries'!$B$2),FALSE),0)</f>
        <v>7.3095363354828913E-2</v>
      </c>
      <c r="AM15">
        <f t="array" ref="AM15">IFERROR(INDEX('Zusammenführung EU-CH'!$E$2:$BF$241,MATCH('RE-Gen-Mixes in AIB Countries'!$B15&amp;'RE-Gen-Mixes in AIB Countries'!$C15,'Zusammenführung EU-CH'!$B$2:$B$241&amp;'Zusammenführung EU-CH'!$C$2:$C$241,0),MATCH('RE-Gen-Mixes in AIB Countries'!AM$2,'Zusammenführung EU-CH'!$E$1:$BF$1,0))/VLOOKUP($B15,'Total RE-GEN in AIB Countries'!$B$3:$BD$27,COLUMN('RE-Gen-Mixes in AIB Countries'!AM14)-COLUMN('RE-Gen-Mixes in AIB Countries'!$B$2),FALSE),0)</f>
        <v>7.9324371901935906E-2</v>
      </c>
      <c r="AN15">
        <f t="array" ref="AN15">IFERROR(INDEX('Zusammenführung EU-CH'!$E$2:$BF$241,MATCH('RE-Gen-Mixes in AIB Countries'!$B15&amp;'RE-Gen-Mixes in AIB Countries'!$C15,'Zusammenführung EU-CH'!$B$2:$B$241&amp;'Zusammenführung EU-CH'!$C$2:$C$241,0),MATCH('RE-Gen-Mixes in AIB Countries'!AN$2,'Zusammenführung EU-CH'!$E$1:$BF$1,0))/VLOOKUP($B15,'Total RE-GEN in AIB Countries'!$B$3:$BD$27,COLUMN('RE-Gen-Mixes in AIB Countries'!AN14)-COLUMN('RE-Gen-Mixes in AIB Countries'!$B$2),FALSE),0)</f>
        <v>8.7064344137259747E-2</v>
      </c>
      <c r="AO15">
        <f t="array" ref="AO15">IFERROR(INDEX('Zusammenführung EU-CH'!$E$2:$BF$241,MATCH('RE-Gen-Mixes in AIB Countries'!$B15&amp;'RE-Gen-Mixes in AIB Countries'!$C15,'Zusammenführung EU-CH'!$B$2:$B$241&amp;'Zusammenführung EU-CH'!$C$2:$C$241,0),MATCH('RE-Gen-Mixes in AIB Countries'!AO$2,'Zusammenführung EU-CH'!$E$1:$BF$1,0))/VLOOKUP($B15,'Total RE-GEN in AIB Countries'!$B$3:$BD$27,COLUMN('RE-Gen-Mixes in AIB Countries'!AO14)-COLUMN('RE-Gen-Mixes in AIB Countries'!$B$2),FALSE),0)</f>
        <v>7.3660817386048558E-2</v>
      </c>
      <c r="AP15">
        <f t="array" ref="AP15">IFERROR(INDEX('Zusammenführung EU-CH'!$E$2:$BF$241,MATCH('RE-Gen-Mixes in AIB Countries'!$B15&amp;'RE-Gen-Mixes in AIB Countries'!$C15,'Zusammenführung EU-CH'!$B$2:$B$241&amp;'Zusammenführung EU-CH'!$C$2:$C$241,0),MATCH('RE-Gen-Mixes in AIB Countries'!AP$2,'Zusammenführung EU-CH'!$E$1:$BF$1,0))/VLOOKUP($B15,'Total RE-GEN in AIB Countries'!$B$3:$BD$27,COLUMN('RE-Gen-Mixes in AIB Countries'!AP14)-COLUMN('RE-Gen-Mixes in AIB Countries'!$B$2),FALSE),0)</f>
        <v>0.11492186815329114</v>
      </c>
      <c r="AQ15">
        <f t="array" ref="AQ15">IFERROR(INDEX('Zusammenführung EU-CH'!$E$2:$BF$241,MATCH('RE-Gen-Mixes in AIB Countries'!$B15&amp;'RE-Gen-Mixes in AIB Countries'!$C15,'Zusammenführung EU-CH'!$B$2:$B$241&amp;'Zusammenführung EU-CH'!$C$2:$C$241,0),MATCH('RE-Gen-Mixes in AIB Countries'!AQ$2,'Zusammenführung EU-CH'!$E$1:$BF$1,0))/VLOOKUP($B15,'Total RE-GEN in AIB Countries'!$B$3:$BD$27,COLUMN('RE-Gen-Mixes in AIB Countries'!AQ14)-COLUMN('RE-Gen-Mixes in AIB Countries'!$B$2),FALSE),0)</f>
        <v>9.5868451495620552E-2</v>
      </c>
      <c r="AR15">
        <f t="array" ref="AR15">IFERROR(INDEX('Zusammenführung EU-CH'!$E$2:$BF$241,MATCH('RE-Gen-Mixes in AIB Countries'!$B15&amp;'RE-Gen-Mixes in AIB Countries'!$C15,'Zusammenführung EU-CH'!$B$2:$B$241&amp;'Zusammenführung EU-CH'!$C$2:$C$241,0),MATCH('RE-Gen-Mixes in AIB Countries'!AR$2,'Zusammenführung EU-CH'!$E$1:$BF$1,0))/VLOOKUP($B15,'Total RE-GEN in AIB Countries'!$B$3:$BD$27,COLUMN('RE-Gen-Mixes in AIB Countries'!AR14)-COLUMN('RE-Gen-Mixes in AIB Countries'!$B$2),FALSE),0)</f>
        <v>7.8656184795666759E-2</v>
      </c>
      <c r="AS15">
        <f t="array" ref="AS15">IFERROR(INDEX('Zusammenführung EU-CH'!$E$2:$BF$241,MATCH('RE-Gen-Mixes in AIB Countries'!$B15&amp;'RE-Gen-Mixes in AIB Countries'!$C15,'Zusammenführung EU-CH'!$B$2:$B$241&amp;'Zusammenführung EU-CH'!$C$2:$C$241,0),MATCH('RE-Gen-Mixes in AIB Countries'!AS$2,'Zusammenführung EU-CH'!$E$1:$BF$1,0))/VLOOKUP($B15,'Total RE-GEN in AIB Countries'!$B$3:$BD$27,COLUMN('RE-Gen-Mixes in AIB Countries'!AS14)-COLUMN('RE-Gen-Mixes in AIB Countries'!$B$2),FALSE),0)</f>
        <v>9.4947159841479528E-2</v>
      </c>
      <c r="AT15">
        <f t="array" ref="AT15">IFERROR(INDEX('Zusammenführung EU-CH'!$E$2:$BF$241,MATCH('RE-Gen-Mixes in AIB Countries'!$B15&amp;'RE-Gen-Mixes in AIB Countries'!$C15,'Zusammenführung EU-CH'!$B$2:$B$241&amp;'Zusammenführung EU-CH'!$C$2:$C$241,0),MATCH('RE-Gen-Mixes in AIB Countries'!AT$2,'Zusammenführung EU-CH'!$E$1:$BF$1,0))/VLOOKUP($B15,'Total RE-GEN in AIB Countries'!$B$3:$BD$27,COLUMN('RE-Gen-Mixes in AIB Countries'!AT14)-COLUMN('RE-Gen-Mixes in AIB Countries'!$B$2),FALSE),0)</f>
        <v>0.12322830561324456</v>
      </c>
      <c r="AU15">
        <f t="array" ref="AU15">IFERROR(INDEX('Zusammenführung EU-CH'!$E$2:$BF$241,MATCH('RE-Gen-Mixes in AIB Countries'!$B15&amp;'RE-Gen-Mixes in AIB Countries'!$C15,'Zusammenführung EU-CH'!$B$2:$B$241&amp;'Zusammenführung EU-CH'!$C$2:$C$241,0),MATCH('RE-Gen-Mixes in AIB Countries'!AU$2,'Zusammenführung EU-CH'!$E$1:$BF$1,0))/VLOOKUP($B15,'Total RE-GEN in AIB Countries'!$B$3:$BD$27,COLUMN('RE-Gen-Mixes in AIB Countries'!AU14)-COLUMN('RE-Gen-Mixes in AIB Countries'!$B$2),FALSE),0)</f>
        <v>0.14085133540913219</v>
      </c>
      <c r="AV15">
        <f t="array" ref="AV15">IFERROR(INDEX('Zusammenführung EU-CH'!$E$2:$BF$241,MATCH('RE-Gen-Mixes in AIB Countries'!$B15&amp;'RE-Gen-Mixes in AIB Countries'!$C15,'Zusammenführung EU-CH'!$B$2:$B$241&amp;'Zusammenführung EU-CH'!$C$2:$C$241,0),MATCH('RE-Gen-Mixes in AIB Countries'!AV$2,'Zusammenführung EU-CH'!$E$1:$BF$1,0))/VLOOKUP($B15,'Total RE-GEN in AIB Countries'!$B$3:$BD$27,COLUMN('RE-Gen-Mixes in AIB Countries'!AV14)-COLUMN('RE-Gen-Mixes in AIB Countries'!$B$2),FALSE),0)</f>
        <v>0.15973376873030853</v>
      </c>
      <c r="AW15">
        <f t="array" ref="AW15">IFERROR(INDEX('Zusammenführung EU-CH'!$E$2:$BF$241,MATCH('RE-Gen-Mixes in AIB Countries'!$B15&amp;'RE-Gen-Mixes in AIB Countries'!$C15,'Zusammenführung EU-CH'!$B$2:$B$241&amp;'Zusammenführung EU-CH'!$C$2:$C$241,0),MATCH('RE-Gen-Mixes in AIB Countries'!AW$2,'Zusammenführung EU-CH'!$E$1:$BF$1,0))/VLOOKUP($B15,'Total RE-GEN in AIB Countries'!$B$3:$BD$27,COLUMN('RE-Gen-Mixes in AIB Countries'!AW14)-COLUMN('RE-Gen-Mixes in AIB Countries'!$B$2),FALSE),0)</f>
        <v>0.16140692339774781</v>
      </c>
      <c r="AX15">
        <f t="array" ref="AX15">IFERROR(INDEX('Zusammenführung EU-CH'!$E$2:$BF$241,MATCH('RE-Gen-Mixes in AIB Countries'!$B15&amp;'RE-Gen-Mixes in AIB Countries'!$C15,'Zusammenführung EU-CH'!$B$2:$B$241&amp;'Zusammenführung EU-CH'!$C$2:$C$241,0),MATCH('RE-Gen-Mixes in AIB Countries'!AX$2,'Zusammenführung EU-CH'!$E$1:$BF$1,0))/VLOOKUP($B15,'Total RE-GEN in AIB Countries'!$B$3:$BD$27,COLUMN('RE-Gen-Mixes in AIB Countries'!AX14)-COLUMN('RE-Gen-Mixes in AIB Countries'!$B$2),FALSE),0)</f>
        <v>6.330863788750464E-2</v>
      </c>
      <c r="AY15">
        <f t="array" ref="AY15">IFERROR(INDEX('Zusammenführung EU-CH'!$E$2:$BF$241,MATCH('RE-Gen-Mixes in AIB Countries'!$B15&amp;'RE-Gen-Mixes in AIB Countries'!$C15,'Zusammenführung EU-CH'!$B$2:$B$241&amp;'Zusammenführung EU-CH'!$C$2:$C$241,0),MATCH('RE-Gen-Mixes in AIB Countries'!AY$2,'Zusammenführung EU-CH'!$E$1:$BF$1,0))/VLOOKUP($B15,'Total RE-GEN in AIB Countries'!$B$3:$BD$27,COLUMN('RE-Gen-Mixes in AIB Countries'!AY14)-COLUMN('RE-Gen-Mixes in AIB Countries'!$B$2),FALSE),0)</f>
        <v>6.1295828785049883E-2</v>
      </c>
      <c r="AZ15">
        <f t="array" ref="AZ15">IFERROR(INDEX('Zusammenführung EU-CH'!$E$2:$BF$241,MATCH('RE-Gen-Mixes in AIB Countries'!$B15&amp;'RE-Gen-Mixes in AIB Countries'!$C15,'Zusammenführung EU-CH'!$B$2:$B$241&amp;'Zusammenführung EU-CH'!$C$2:$C$241,0),MATCH('RE-Gen-Mixes in AIB Countries'!AZ$2,'Zusammenführung EU-CH'!$E$1:$BF$1,0))/VLOOKUP($B15,'Total RE-GEN in AIB Countries'!$B$3:$BD$27,COLUMN('RE-Gen-Mixes in AIB Countries'!AZ14)-COLUMN('RE-Gen-Mixes in AIB Countries'!$B$2),FALSE),0)</f>
        <v>9.1897119856514206E-2</v>
      </c>
      <c r="BA15">
        <f t="array" ref="BA15">IFERROR(INDEX('Zusammenführung EU-CH'!$E$2:$BF$241,MATCH('RE-Gen-Mixes in AIB Countries'!$B15&amp;'RE-Gen-Mixes in AIB Countries'!$C15,'Zusammenführung EU-CH'!$B$2:$B$241&amp;'Zusammenführung EU-CH'!$C$2:$C$241,0),MATCH('RE-Gen-Mixes in AIB Countries'!BA$2,'Zusammenführung EU-CH'!$E$1:$BF$1,0))/VLOOKUP($B15,'Total RE-GEN in AIB Countries'!$B$3:$BD$27,COLUMN('RE-Gen-Mixes in AIB Countries'!BA14)-COLUMN('RE-Gen-Mixes in AIB Countries'!$B$2),FALSE),0)</f>
        <v>0.10806969295302567</v>
      </c>
      <c r="BB15">
        <f t="array" ref="BB15">IFERROR(INDEX('Zusammenführung EU-CH'!$E$2:$BF$241,MATCH('RE-Gen-Mixes in AIB Countries'!$B15&amp;'RE-Gen-Mixes in AIB Countries'!$C15,'Zusammenführung EU-CH'!$B$2:$B$241&amp;'Zusammenführung EU-CH'!$C$2:$C$241,0),MATCH('RE-Gen-Mixes in AIB Countries'!BB$2,'Zusammenführung EU-CH'!$E$1:$BF$1,0))/VLOOKUP($B15,'Total RE-GEN in AIB Countries'!$B$3:$BD$27,COLUMN('RE-Gen-Mixes in AIB Countries'!BB14)-COLUMN('RE-Gen-Mixes in AIB Countries'!$B$2),FALSE),0)</f>
        <v>8.8372556096225421E-2</v>
      </c>
      <c r="BC15">
        <f t="array" ref="BC15">IFERROR(INDEX('Zusammenführung EU-CH'!$E$2:$BF$241,MATCH('RE-Gen-Mixes in AIB Countries'!$B15&amp;'RE-Gen-Mixes in AIB Countries'!$C15,'Zusammenführung EU-CH'!$B$2:$B$241&amp;'Zusammenführung EU-CH'!$C$2:$C$241,0),MATCH('RE-Gen-Mixes in AIB Countries'!BC$2,'Zusammenführung EU-CH'!$E$1:$BF$1,0))/VLOOKUP($B15,'Total RE-GEN in AIB Countries'!$B$3:$BD$27,COLUMN('RE-Gen-Mixes in AIB Countries'!BC14)-COLUMN('RE-Gen-Mixes in AIB Countries'!$B$2),FALSE),0)</f>
        <v>0.12559252420283906</v>
      </c>
      <c r="BD15">
        <f t="array" ref="BD15">IFERROR(INDEX('Zusammenführung EU-CH'!$E$2:$BF$241,MATCH('RE-Gen-Mixes in AIB Countries'!$B15&amp;'RE-Gen-Mixes in AIB Countries'!$C15,'Zusammenführung EU-CH'!$B$2:$B$241&amp;'Zusammenführung EU-CH'!$C$2:$C$241,0),MATCH('RE-Gen-Mixes in AIB Countries'!BD$2,'Zusammenführung EU-CH'!$E$1:$BF$1,0))/VLOOKUP($B15,'Total RE-GEN in AIB Countries'!$B$3:$BD$27,COLUMN('RE-Gen-Mixes in AIB Countries'!BD14)-COLUMN('RE-Gen-Mixes in AIB Countries'!$B$2),FALSE),0)</f>
        <v>0.1244219136177294</v>
      </c>
      <c r="BE15">
        <f t="array" ref="BE15">IFERROR(INDEX('Zusammenführung EU-CH'!$E$2:$BF$241,MATCH('RE-Gen-Mixes in AIB Countries'!$B15&amp;'RE-Gen-Mixes in AIB Countries'!$C15,'Zusammenführung EU-CH'!$B$2:$B$241&amp;'Zusammenführung EU-CH'!$C$2:$C$241,0),MATCH('RE-Gen-Mixes in AIB Countries'!BE$2,'Zusammenführung EU-CH'!$E$1:$BF$1,0))/VLOOKUP($B15,'Total RE-GEN in AIB Countries'!$B$3:$BD$27,COLUMN('RE-Gen-Mixes in AIB Countries'!BE14)-COLUMN('RE-Gen-Mixes in AIB Countries'!$B$2),FALSE),0)</f>
        <v>0.11810746388471274</v>
      </c>
      <c r="BF15">
        <f t="shared" si="0"/>
        <v>6.5701248376699731E-2</v>
      </c>
    </row>
    <row r="16" spans="1:58" x14ac:dyDescent="0.35">
      <c r="A16" s="8" t="s">
        <v>15</v>
      </c>
      <c r="B16" s="4" t="s">
        <v>468</v>
      </c>
      <c r="C16" s="4" t="s">
        <v>6</v>
      </c>
      <c r="D16">
        <f t="array" ref="D16">IFERROR(INDEX('Zusammenführung EU-CH'!$E$2:$BF$241,MATCH('RE-Gen-Mixes in AIB Countries'!$B16&amp;'RE-Gen-Mixes in AIB Countries'!$C16,'Zusammenführung EU-CH'!$B$2:$B$241&amp;'Zusammenführung EU-CH'!$C$2:$C$241,0),MATCH('RE-Gen-Mixes in AIB Countries'!D$2,'Zusammenführung EU-CH'!$E$1:$BF$1,0))/VLOOKUP($B16,'Total RE-GEN in AIB Countries'!$B$3:$BD$27,COLUMN('RE-Gen-Mixes in AIB Countries'!D15)-COLUMN('RE-Gen-Mixes in AIB Countries'!$B$2),FALSE),0)</f>
        <v>0</v>
      </c>
      <c r="E16">
        <f t="array" ref="E16">IFERROR(INDEX('Zusammenführung EU-CH'!$E$2:$BF$241,MATCH('RE-Gen-Mixes in AIB Countries'!$B16&amp;'RE-Gen-Mixes in AIB Countries'!$C16,'Zusammenführung EU-CH'!$B$2:$B$241&amp;'Zusammenführung EU-CH'!$C$2:$C$241,0),MATCH('RE-Gen-Mixes in AIB Countries'!E$2,'Zusammenführung EU-CH'!$E$1:$BF$1,0))/VLOOKUP($B16,'Total RE-GEN in AIB Countries'!$B$3:$BD$27,COLUMN('RE-Gen-Mixes in AIB Countries'!E15)-COLUMN('RE-Gen-Mixes in AIB Countries'!$B$2),FALSE),0)</f>
        <v>0</v>
      </c>
      <c r="F16">
        <f t="array" ref="F16">IFERROR(INDEX('Zusammenführung EU-CH'!$E$2:$BF$241,MATCH('RE-Gen-Mixes in AIB Countries'!$B16&amp;'RE-Gen-Mixes in AIB Countries'!$C16,'Zusammenführung EU-CH'!$B$2:$B$241&amp;'Zusammenführung EU-CH'!$C$2:$C$241,0),MATCH('RE-Gen-Mixes in AIB Countries'!F$2,'Zusammenführung EU-CH'!$E$1:$BF$1,0))/VLOOKUP($B16,'Total RE-GEN in AIB Countries'!$B$3:$BD$27,COLUMN('RE-Gen-Mixes in AIB Countries'!F15)-COLUMN('RE-Gen-Mixes in AIB Countries'!$B$2),FALSE),0)</f>
        <v>0</v>
      </c>
      <c r="G16">
        <f t="array" ref="G16">IFERROR(INDEX('Zusammenführung EU-CH'!$E$2:$BF$241,MATCH('RE-Gen-Mixes in AIB Countries'!$B16&amp;'RE-Gen-Mixes in AIB Countries'!$C16,'Zusammenführung EU-CH'!$B$2:$B$241&amp;'Zusammenführung EU-CH'!$C$2:$C$241,0),MATCH('RE-Gen-Mixes in AIB Countries'!G$2,'Zusammenführung EU-CH'!$E$1:$BF$1,0))/VLOOKUP($B16,'Total RE-GEN in AIB Countries'!$B$3:$BD$27,COLUMN('RE-Gen-Mixes in AIB Countries'!G15)-COLUMN('RE-Gen-Mixes in AIB Countries'!$B$2),FALSE),0)</f>
        <v>0</v>
      </c>
      <c r="H16">
        <f t="array" ref="H16">IFERROR(INDEX('Zusammenführung EU-CH'!$E$2:$BF$241,MATCH('RE-Gen-Mixes in AIB Countries'!$B16&amp;'RE-Gen-Mixes in AIB Countries'!$C16,'Zusammenführung EU-CH'!$B$2:$B$241&amp;'Zusammenführung EU-CH'!$C$2:$C$241,0),MATCH('RE-Gen-Mixes in AIB Countries'!H$2,'Zusammenführung EU-CH'!$E$1:$BF$1,0))/VLOOKUP($B16,'Total RE-GEN in AIB Countries'!$B$3:$BD$27,COLUMN('RE-Gen-Mixes in AIB Countries'!H15)-COLUMN('RE-Gen-Mixes in AIB Countries'!$B$2),FALSE),0)</f>
        <v>0</v>
      </c>
      <c r="I16">
        <f t="array" ref="I16">IFERROR(INDEX('Zusammenführung EU-CH'!$E$2:$BF$241,MATCH('RE-Gen-Mixes in AIB Countries'!$B16&amp;'RE-Gen-Mixes in AIB Countries'!$C16,'Zusammenführung EU-CH'!$B$2:$B$241&amp;'Zusammenführung EU-CH'!$C$2:$C$241,0),MATCH('RE-Gen-Mixes in AIB Countries'!I$2,'Zusammenführung EU-CH'!$E$1:$BF$1,0))/VLOOKUP($B16,'Total RE-GEN in AIB Countries'!$B$3:$BD$27,COLUMN('RE-Gen-Mixes in AIB Countries'!I15)-COLUMN('RE-Gen-Mixes in AIB Countries'!$B$2),FALSE),0)</f>
        <v>0</v>
      </c>
      <c r="J16">
        <f t="array" ref="J16">IFERROR(INDEX('Zusammenführung EU-CH'!$E$2:$BF$241,MATCH('RE-Gen-Mixes in AIB Countries'!$B16&amp;'RE-Gen-Mixes in AIB Countries'!$C16,'Zusammenführung EU-CH'!$B$2:$B$241&amp;'Zusammenführung EU-CH'!$C$2:$C$241,0),MATCH('RE-Gen-Mixes in AIB Countries'!J$2,'Zusammenführung EU-CH'!$E$1:$BF$1,0))/VLOOKUP($B16,'Total RE-GEN in AIB Countries'!$B$3:$BD$27,COLUMN('RE-Gen-Mixes in AIB Countries'!J15)-COLUMN('RE-Gen-Mixes in AIB Countries'!$B$2),FALSE),0)</f>
        <v>0</v>
      </c>
      <c r="K16">
        <f t="array" ref="K16">IFERROR(INDEX('Zusammenführung EU-CH'!$E$2:$BF$241,MATCH('RE-Gen-Mixes in AIB Countries'!$B16&amp;'RE-Gen-Mixes in AIB Countries'!$C16,'Zusammenführung EU-CH'!$B$2:$B$241&amp;'Zusammenführung EU-CH'!$C$2:$C$241,0),MATCH('RE-Gen-Mixes in AIB Countries'!K$2,'Zusammenführung EU-CH'!$E$1:$BF$1,0))/VLOOKUP($B16,'Total RE-GEN in AIB Countries'!$B$3:$BD$27,COLUMN('RE-Gen-Mixes in AIB Countries'!K15)-COLUMN('RE-Gen-Mixes in AIB Countries'!$B$2),FALSE),0)</f>
        <v>0</v>
      </c>
      <c r="L16">
        <f t="array" ref="L16">IFERROR(INDEX('Zusammenführung EU-CH'!$E$2:$BF$241,MATCH('RE-Gen-Mixes in AIB Countries'!$B16&amp;'RE-Gen-Mixes in AIB Countries'!$C16,'Zusammenführung EU-CH'!$B$2:$B$241&amp;'Zusammenführung EU-CH'!$C$2:$C$241,0),MATCH('RE-Gen-Mixes in AIB Countries'!L$2,'Zusammenführung EU-CH'!$E$1:$BF$1,0))/VLOOKUP($B16,'Total RE-GEN in AIB Countries'!$B$3:$BD$27,COLUMN('RE-Gen-Mixes in AIB Countries'!L15)-COLUMN('RE-Gen-Mixes in AIB Countries'!$B$2),FALSE),0)</f>
        <v>0</v>
      </c>
      <c r="M16">
        <f t="array" ref="M16">IFERROR(INDEX('Zusammenführung EU-CH'!$E$2:$BF$241,MATCH('RE-Gen-Mixes in AIB Countries'!$B16&amp;'RE-Gen-Mixes in AIB Countries'!$C16,'Zusammenführung EU-CH'!$B$2:$B$241&amp;'Zusammenführung EU-CH'!$C$2:$C$241,0),MATCH('RE-Gen-Mixes in AIB Countries'!M$2,'Zusammenführung EU-CH'!$E$1:$BF$1,0))/VLOOKUP($B16,'Total RE-GEN in AIB Countries'!$B$3:$BD$27,COLUMN('RE-Gen-Mixes in AIB Countries'!M15)-COLUMN('RE-Gen-Mixes in AIB Countries'!$B$2),FALSE),0)</f>
        <v>0</v>
      </c>
      <c r="N16">
        <f t="array" ref="N16">IFERROR(INDEX('Zusammenführung EU-CH'!$E$2:$BF$241,MATCH('RE-Gen-Mixes in AIB Countries'!$B16&amp;'RE-Gen-Mixes in AIB Countries'!$C16,'Zusammenführung EU-CH'!$B$2:$B$241&amp;'Zusammenführung EU-CH'!$C$2:$C$241,0),MATCH('RE-Gen-Mixes in AIB Countries'!N$2,'Zusammenführung EU-CH'!$E$1:$BF$1,0))/VLOOKUP($B16,'Total RE-GEN in AIB Countries'!$B$3:$BD$27,COLUMN('RE-Gen-Mixes in AIB Countries'!N15)-COLUMN('RE-Gen-Mixes in AIB Countries'!$B$2),FALSE),0)</f>
        <v>0</v>
      </c>
      <c r="O16">
        <f t="array" ref="O16">IFERROR(INDEX('Zusammenführung EU-CH'!$E$2:$BF$241,MATCH('RE-Gen-Mixes in AIB Countries'!$B16&amp;'RE-Gen-Mixes in AIB Countries'!$C16,'Zusammenführung EU-CH'!$B$2:$B$241&amp;'Zusammenführung EU-CH'!$C$2:$C$241,0),MATCH('RE-Gen-Mixes in AIB Countries'!O$2,'Zusammenführung EU-CH'!$E$1:$BF$1,0))/VLOOKUP($B16,'Total RE-GEN in AIB Countries'!$B$3:$BD$27,COLUMN('RE-Gen-Mixes in AIB Countries'!O15)-COLUMN('RE-Gen-Mixes in AIB Countries'!$B$2),FALSE),0)</f>
        <v>0</v>
      </c>
      <c r="P16">
        <f t="array" ref="P16">IFERROR(INDEX('Zusammenführung EU-CH'!$E$2:$BF$241,MATCH('RE-Gen-Mixes in AIB Countries'!$B16&amp;'RE-Gen-Mixes in AIB Countries'!$C16,'Zusammenführung EU-CH'!$B$2:$B$241&amp;'Zusammenführung EU-CH'!$C$2:$C$241,0),MATCH('RE-Gen-Mixes in AIB Countries'!P$2,'Zusammenführung EU-CH'!$E$1:$BF$1,0))/VLOOKUP($B16,'Total RE-GEN in AIB Countries'!$B$3:$BD$27,COLUMN('RE-Gen-Mixes in AIB Countries'!P15)-COLUMN('RE-Gen-Mixes in AIB Countries'!$B$2),FALSE),0)</f>
        <v>0</v>
      </c>
      <c r="Q16">
        <f t="array" ref="Q16">IFERROR(INDEX('Zusammenführung EU-CH'!$E$2:$BF$241,MATCH('RE-Gen-Mixes in AIB Countries'!$B16&amp;'RE-Gen-Mixes in AIB Countries'!$C16,'Zusammenführung EU-CH'!$B$2:$B$241&amp;'Zusammenführung EU-CH'!$C$2:$C$241,0),MATCH('RE-Gen-Mixes in AIB Countries'!Q$2,'Zusammenführung EU-CH'!$E$1:$BF$1,0))/VLOOKUP($B16,'Total RE-GEN in AIB Countries'!$B$3:$BD$27,COLUMN('RE-Gen-Mixes in AIB Countries'!Q15)-COLUMN('RE-Gen-Mixes in AIB Countries'!$B$2),FALSE),0)</f>
        <v>0</v>
      </c>
      <c r="R16">
        <f t="array" ref="R16">IFERROR(INDEX('Zusammenführung EU-CH'!$E$2:$BF$241,MATCH('RE-Gen-Mixes in AIB Countries'!$B16&amp;'RE-Gen-Mixes in AIB Countries'!$C16,'Zusammenführung EU-CH'!$B$2:$B$241&amp;'Zusammenführung EU-CH'!$C$2:$C$241,0),MATCH('RE-Gen-Mixes in AIB Countries'!R$2,'Zusammenführung EU-CH'!$E$1:$BF$1,0))/VLOOKUP($B16,'Total RE-GEN in AIB Countries'!$B$3:$BD$27,COLUMN('RE-Gen-Mixes in AIB Countries'!R15)-COLUMN('RE-Gen-Mixes in AIB Countries'!$B$2),FALSE),0)</f>
        <v>0</v>
      </c>
      <c r="S16">
        <f t="array" ref="S16">IFERROR(INDEX('Zusammenführung EU-CH'!$E$2:$BF$241,MATCH('RE-Gen-Mixes in AIB Countries'!$B16&amp;'RE-Gen-Mixes in AIB Countries'!$C16,'Zusammenführung EU-CH'!$B$2:$B$241&amp;'Zusammenführung EU-CH'!$C$2:$C$241,0),MATCH('RE-Gen-Mixes in AIB Countries'!S$2,'Zusammenführung EU-CH'!$E$1:$BF$1,0))/VLOOKUP($B16,'Total RE-GEN in AIB Countries'!$B$3:$BD$27,COLUMN('RE-Gen-Mixes in AIB Countries'!S15)-COLUMN('RE-Gen-Mixes in AIB Countries'!$B$2),FALSE),0)</f>
        <v>0</v>
      </c>
      <c r="T16">
        <f t="array" ref="T16">IFERROR(INDEX('Zusammenführung EU-CH'!$E$2:$BF$241,MATCH('RE-Gen-Mixes in AIB Countries'!$B16&amp;'RE-Gen-Mixes in AIB Countries'!$C16,'Zusammenführung EU-CH'!$B$2:$B$241&amp;'Zusammenführung EU-CH'!$C$2:$C$241,0),MATCH('RE-Gen-Mixes in AIB Countries'!T$2,'Zusammenführung EU-CH'!$E$1:$BF$1,0))/VLOOKUP($B16,'Total RE-GEN in AIB Countries'!$B$3:$BD$27,COLUMN('RE-Gen-Mixes in AIB Countries'!T15)-COLUMN('RE-Gen-Mixes in AIB Countries'!$B$2),FALSE),0)</f>
        <v>0</v>
      </c>
      <c r="U16">
        <f t="array" ref="U16">IFERROR(INDEX('Zusammenführung EU-CH'!$E$2:$BF$241,MATCH('RE-Gen-Mixes in AIB Countries'!$B16&amp;'RE-Gen-Mixes in AIB Countries'!$C16,'Zusammenführung EU-CH'!$B$2:$B$241&amp;'Zusammenführung EU-CH'!$C$2:$C$241,0),MATCH('RE-Gen-Mixes in AIB Countries'!U$2,'Zusammenführung EU-CH'!$E$1:$BF$1,0))/VLOOKUP($B16,'Total RE-GEN in AIB Countries'!$B$3:$BD$27,COLUMN('RE-Gen-Mixes in AIB Countries'!U15)-COLUMN('RE-Gen-Mixes in AIB Countries'!$B$2),FALSE),0)</f>
        <v>0</v>
      </c>
      <c r="V16">
        <f t="array" ref="V16">IFERROR(INDEX('Zusammenführung EU-CH'!$E$2:$BF$241,MATCH('RE-Gen-Mixes in AIB Countries'!$B16&amp;'RE-Gen-Mixes in AIB Countries'!$C16,'Zusammenführung EU-CH'!$B$2:$B$241&amp;'Zusammenführung EU-CH'!$C$2:$C$241,0),MATCH('RE-Gen-Mixes in AIB Countries'!V$2,'Zusammenführung EU-CH'!$E$1:$BF$1,0))/VLOOKUP($B16,'Total RE-GEN in AIB Countries'!$B$3:$BD$27,COLUMN('RE-Gen-Mixes in AIB Countries'!V15)-COLUMN('RE-Gen-Mixes in AIB Countries'!$B$2),FALSE),0)</f>
        <v>0</v>
      </c>
      <c r="W16">
        <f t="array" ref="W16">IFERROR(INDEX('Zusammenführung EU-CH'!$E$2:$BF$241,MATCH('RE-Gen-Mixes in AIB Countries'!$B16&amp;'RE-Gen-Mixes in AIB Countries'!$C16,'Zusammenführung EU-CH'!$B$2:$B$241&amp;'Zusammenführung EU-CH'!$C$2:$C$241,0),MATCH('RE-Gen-Mixes in AIB Countries'!W$2,'Zusammenführung EU-CH'!$E$1:$BF$1,0))/VLOOKUP($B16,'Total RE-GEN in AIB Countries'!$B$3:$BD$27,COLUMN('RE-Gen-Mixes in AIB Countries'!W15)-COLUMN('RE-Gen-Mixes in AIB Countries'!$B$2),FALSE),0)</f>
        <v>0</v>
      </c>
      <c r="X16">
        <f t="array" ref="X16">IFERROR(INDEX('Zusammenführung EU-CH'!$E$2:$BF$241,MATCH('RE-Gen-Mixes in AIB Countries'!$B16&amp;'RE-Gen-Mixes in AIB Countries'!$C16,'Zusammenführung EU-CH'!$B$2:$B$241&amp;'Zusammenführung EU-CH'!$C$2:$C$241,0),MATCH('RE-Gen-Mixes in AIB Countries'!X$2,'Zusammenführung EU-CH'!$E$1:$BF$1,0))/VLOOKUP($B16,'Total RE-GEN in AIB Countries'!$B$3:$BD$27,COLUMN('RE-Gen-Mixes in AIB Countries'!X15)-COLUMN('RE-Gen-Mixes in AIB Countries'!$B$2),FALSE),0)</f>
        <v>0</v>
      </c>
      <c r="Y16">
        <f t="array" ref="Y16">IFERROR(INDEX('Zusammenführung EU-CH'!$E$2:$BF$241,MATCH('RE-Gen-Mixes in AIB Countries'!$B16&amp;'RE-Gen-Mixes in AIB Countries'!$C16,'Zusammenführung EU-CH'!$B$2:$B$241&amp;'Zusammenführung EU-CH'!$C$2:$C$241,0),MATCH('RE-Gen-Mixes in AIB Countries'!Y$2,'Zusammenführung EU-CH'!$E$1:$BF$1,0))/VLOOKUP($B16,'Total RE-GEN in AIB Countries'!$B$3:$BD$27,COLUMN('RE-Gen-Mixes in AIB Countries'!Y15)-COLUMN('RE-Gen-Mixes in AIB Countries'!$B$2),FALSE),0)</f>
        <v>0</v>
      </c>
      <c r="Z16">
        <f t="array" ref="Z16">IFERROR(INDEX('Zusammenführung EU-CH'!$E$2:$BF$241,MATCH('RE-Gen-Mixes in AIB Countries'!$B16&amp;'RE-Gen-Mixes in AIB Countries'!$C16,'Zusammenführung EU-CH'!$B$2:$B$241&amp;'Zusammenführung EU-CH'!$C$2:$C$241,0),MATCH('RE-Gen-Mixes in AIB Countries'!Z$2,'Zusammenführung EU-CH'!$E$1:$BF$1,0))/VLOOKUP($B16,'Total RE-GEN in AIB Countries'!$B$3:$BD$27,COLUMN('RE-Gen-Mixes in AIB Countries'!Z15)-COLUMN('RE-Gen-Mixes in AIB Countries'!$B$2),FALSE),0)</f>
        <v>0</v>
      </c>
      <c r="AA16">
        <f t="array" ref="AA16">IFERROR(INDEX('Zusammenführung EU-CH'!$E$2:$BF$241,MATCH('RE-Gen-Mixes in AIB Countries'!$B16&amp;'RE-Gen-Mixes in AIB Countries'!$C16,'Zusammenführung EU-CH'!$B$2:$B$241&amp;'Zusammenführung EU-CH'!$C$2:$C$241,0),MATCH('RE-Gen-Mixes in AIB Countries'!AA$2,'Zusammenführung EU-CH'!$E$1:$BF$1,0))/VLOOKUP($B16,'Total RE-GEN in AIB Countries'!$B$3:$BD$27,COLUMN('RE-Gen-Mixes in AIB Countries'!AA15)-COLUMN('RE-Gen-Mixes in AIB Countries'!$B$2),FALSE),0)</f>
        <v>0</v>
      </c>
      <c r="AB16">
        <f t="array" ref="AB16">IFERROR(INDEX('Zusammenführung EU-CH'!$E$2:$BF$241,MATCH('RE-Gen-Mixes in AIB Countries'!$B16&amp;'RE-Gen-Mixes in AIB Countries'!$C16,'Zusammenführung EU-CH'!$B$2:$B$241&amp;'Zusammenführung EU-CH'!$C$2:$C$241,0),MATCH('RE-Gen-Mixes in AIB Countries'!AB$2,'Zusammenführung EU-CH'!$E$1:$BF$1,0))/VLOOKUP($B16,'Total RE-GEN in AIB Countries'!$B$3:$BD$27,COLUMN('RE-Gen-Mixes in AIB Countries'!AB15)-COLUMN('RE-Gen-Mixes in AIB Countries'!$B$2),FALSE),0)</f>
        <v>0</v>
      </c>
      <c r="AC16">
        <f t="array" ref="AC16">IFERROR(INDEX('Zusammenführung EU-CH'!$E$2:$BF$241,MATCH('RE-Gen-Mixes in AIB Countries'!$B16&amp;'RE-Gen-Mixes in AIB Countries'!$C16,'Zusammenführung EU-CH'!$B$2:$B$241&amp;'Zusammenführung EU-CH'!$C$2:$C$241,0),MATCH('RE-Gen-Mixes in AIB Countries'!AC$2,'Zusammenführung EU-CH'!$E$1:$BF$1,0))/VLOOKUP($B16,'Total RE-GEN in AIB Countries'!$B$3:$BD$27,COLUMN('RE-Gen-Mixes in AIB Countries'!AC15)-COLUMN('RE-Gen-Mixes in AIB Countries'!$B$2),FALSE),0)</f>
        <v>0</v>
      </c>
      <c r="AD16">
        <f t="array" ref="AD16">IFERROR(INDEX('Zusammenführung EU-CH'!$E$2:$BF$241,MATCH('RE-Gen-Mixes in AIB Countries'!$B16&amp;'RE-Gen-Mixes in AIB Countries'!$C16,'Zusammenführung EU-CH'!$B$2:$B$241&amp;'Zusammenführung EU-CH'!$C$2:$C$241,0),MATCH('RE-Gen-Mixes in AIB Countries'!AD$2,'Zusammenführung EU-CH'!$E$1:$BF$1,0))/VLOOKUP($B16,'Total RE-GEN in AIB Countries'!$B$3:$BD$27,COLUMN('RE-Gen-Mixes in AIB Countries'!AD15)-COLUMN('RE-Gen-Mixes in AIB Countries'!$B$2),FALSE),0)</f>
        <v>0</v>
      </c>
      <c r="AE16">
        <f t="array" ref="AE16">IFERROR(INDEX('Zusammenführung EU-CH'!$E$2:$BF$241,MATCH('RE-Gen-Mixes in AIB Countries'!$B16&amp;'RE-Gen-Mixes in AIB Countries'!$C16,'Zusammenführung EU-CH'!$B$2:$B$241&amp;'Zusammenführung EU-CH'!$C$2:$C$241,0),MATCH('RE-Gen-Mixes in AIB Countries'!AE$2,'Zusammenführung EU-CH'!$E$1:$BF$1,0))/VLOOKUP($B16,'Total RE-GEN in AIB Countries'!$B$3:$BD$27,COLUMN('RE-Gen-Mixes in AIB Countries'!AE15)-COLUMN('RE-Gen-Mixes in AIB Countries'!$B$2),FALSE),0)</f>
        <v>0</v>
      </c>
      <c r="AF16">
        <f t="array" ref="AF16">IFERROR(INDEX('Zusammenführung EU-CH'!$E$2:$BF$241,MATCH('RE-Gen-Mixes in AIB Countries'!$B16&amp;'RE-Gen-Mixes in AIB Countries'!$C16,'Zusammenführung EU-CH'!$B$2:$B$241&amp;'Zusammenführung EU-CH'!$C$2:$C$241,0),MATCH('RE-Gen-Mixes in AIB Countries'!AF$2,'Zusammenführung EU-CH'!$E$1:$BF$1,0))/VLOOKUP($B16,'Total RE-GEN in AIB Countries'!$B$3:$BD$27,COLUMN('RE-Gen-Mixes in AIB Countries'!AF15)-COLUMN('RE-Gen-Mixes in AIB Countries'!$B$2),FALSE),0)</f>
        <v>0</v>
      </c>
      <c r="AG16">
        <f t="array" ref="AG16">IFERROR(INDEX('Zusammenführung EU-CH'!$E$2:$BF$241,MATCH('RE-Gen-Mixes in AIB Countries'!$B16&amp;'RE-Gen-Mixes in AIB Countries'!$C16,'Zusammenführung EU-CH'!$B$2:$B$241&amp;'Zusammenführung EU-CH'!$C$2:$C$241,0),MATCH('RE-Gen-Mixes in AIB Countries'!AG$2,'Zusammenführung EU-CH'!$E$1:$BF$1,0))/VLOOKUP($B16,'Total RE-GEN in AIB Countries'!$B$3:$BD$27,COLUMN('RE-Gen-Mixes in AIB Countries'!AG15)-COLUMN('RE-Gen-Mixes in AIB Countries'!$B$2),FALSE),0)</f>
        <v>0</v>
      </c>
      <c r="AH16">
        <f t="array" ref="AH16">IFERROR(INDEX('Zusammenführung EU-CH'!$E$2:$BF$241,MATCH('RE-Gen-Mixes in AIB Countries'!$B16&amp;'RE-Gen-Mixes in AIB Countries'!$C16,'Zusammenführung EU-CH'!$B$2:$B$241&amp;'Zusammenführung EU-CH'!$C$2:$C$241,0),MATCH('RE-Gen-Mixes in AIB Countries'!AH$2,'Zusammenführung EU-CH'!$E$1:$BF$1,0))/VLOOKUP($B16,'Total RE-GEN in AIB Countries'!$B$3:$BD$27,COLUMN('RE-Gen-Mixes in AIB Countries'!AH15)-COLUMN('RE-Gen-Mixes in AIB Countries'!$B$2),FALSE),0)</f>
        <v>0</v>
      </c>
      <c r="AI16">
        <f t="array" ref="AI16">IFERROR(INDEX('Zusammenführung EU-CH'!$E$2:$BF$241,MATCH('RE-Gen-Mixes in AIB Countries'!$B16&amp;'RE-Gen-Mixes in AIB Countries'!$C16,'Zusammenführung EU-CH'!$B$2:$B$241&amp;'Zusammenführung EU-CH'!$C$2:$C$241,0),MATCH('RE-Gen-Mixes in AIB Countries'!AI$2,'Zusammenführung EU-CH'!$E$1:$BF$1,0))/VLOOKUP($B16,'Total RE-GEN in AIB Countries'!$B$3:$BD$27,COLUMN('RE-Gen-Mixes in AIB Countries'!AI15)-COLUMN('RE-Gen-Mixes in AIB Countries'!$B$2),FALSE),0)</f>
        <v>0</v>
      </c>
      <c r="AJ16">
        <f t="array" ref="AJ16">IFERROR(INDEX('Zusammenführung EU-CH'!$E$2:$BF$241,MATCH('RE-Gen-Mixes in AIB Countries'!$B16&amp;'RE-Gen-Mixes in AIB Countries'!$C16,'Zusammenführung EU-CH'!$B$2:$B$241&amp;'Zusammenführung EU-CH'!$C$2:$C$241,0),MATCH('RE-Gen-Mixes in AIB Countries'!AJ$2,'Zusammenführung EU-CH'!$E$1:$BF$1,0))/VLOOKUP($B16,'Total RE-GEN in AIB Countries'!$B$3:$BD$27,COLUMN('RE-Gen-Mixes in AIB Countries'!AJ15)-COLUMN('RE-Gen-Mixes in AIB Countries'!$B$2),FALSE),0)</f>
        <v>0</v>
      </c>
      <c r="AK16">
        <f t="array" ref="AK16">IFERROR(INDEX('Zusammenführung EU-CH'!$E$2:$BF$241,MATCH('RE-Gen-Mixes in AIB Countries'!$B16&amp;'RE-Gen-Mixes in AIB Countries'!$C16,'Zusammenführung EU-CH'!$B$2:$B$241&amp;'Zusammenführung EU-CH'!$C$2:$C$241,0),MATCH('RE-Gen-Mixes in AIB Countries'!AK$2,'Zusammenführung EU-CH'!$E$1:$BF$1,0))/VLOOKUP($B16,'Total RE-GEN in AIB Countries'!$B$3:$BD$27,COLUMN('RE-Gen-Mixes in AIB Countries'!AK15)-COLUMN('RE-Gen-Mixes in AIB Countries'!$B$2),FALSE),0)</f>
        <v>0</v>
      </c>
      <c r="AL16">
        <f t="array" ref="AL16">IFERROR(INDEX('Zusammenführung EU-CH'!$E$2:$BF$241,MATCH('RE-Gen-Mixes in AIB Countries'!$B16&amp;'RE-Gen-Mixes in AIB Countries'!$C16,'Zusammenführung EU-CH'!$B$2:$B$241&amp;'Zusammenführung EU-CH'!$C$2:$C$241,0),MATCH('RE-Gen-Mixes in AIB Countries'!AL$2,'Zusammenführung EU-CH'!$E$1:$BF$1,0))/VLOOKUP($B16,'Total RE-GEN in AIB Countries'!$B$3:$BD$27,COLUMN('RE-Gen-Mixes in AIB Countries'!AL15)-COLUMN('RE-Gen-Mixes in AIB Countries'!$B$2),FALSE),0)</f>
        <v>0</v>
      </c>
      <c r="AM16">
        <f t="array" ref="AM16">IFERROR(INDEX('Zusammenführung EU-CH'!$E$2:$BF$241,MATCH('RE-Gen-Mixes in AIB Countries'!$B16&amp;'RE-Gen-Mixes in AIB Countries'!$C16,'Zusammenführung EU-CH'!$B$2:$B$241&amp;'Zusammenführung EU-CH'!$C$2:$C$241,0),MATCH('RE-Gen-Mixes in AIB Countries'!AM$2,'Zusammenführung EU-CH'!$E$1:$BF$1,0))/VLOOKUP($B16,'Total RE-GEN in AIB Countries'!$B$3:$BD$27,COLUMN('RE-Gen-Mixes in AIB Countries'!AM15)-COLUMN('RE-Gen-Mixes in AIB Countries'!$B$2),FALSE),0)</f>
        <v>0</v>
      </c>
      <c r="AN16">
        <f t="array" ref="AN16">IFERROR(INDEX('Zusammenführung EU-CH'!$E$2:$BF$241,MATCH('RE-Gen-Mixes in AIB Countries'!$B16&amp;'RE-Gen-Mixes in AIB Countries'!$C16,'Zusammenführung EU-CH'!$B$2:$B$241&amp;'Zusammenführung EU-CH'!$C$2:$C$241,0),MATCH('RE-Gen-Mixes in AIB Countries'!AN$2,'Zusammenführung EU-CH'!$E$1:$BF$1,0))/VLOOKUP($B16,'Total RE-GEN in AIB Countries'!$B$3:$BD$27,COLUMN('RE-Gen-Mixes in AIB Countries'!AN15)-COLUMN('RE-Gen-Mixes in AIB Countries'!$B$2),FALSE),0)</f>
        <v>0</v>
      </c>
      <c r="AO16">
        <f t="array" ref="AO16">IFERROR(INDEX('Zusammenführung EU-CH'!$E$2:$BF$241,MATCH('RE-Gen-Mixes in AIB Countries'!$B16&amp;'RE-Gen-Mixes in AIB Countries'!$C16,'Zusammenführung EU-CH'!$B$2:$B$241&amp;'Zusammenführung EU-CH'!$C$2:$C$241,0),MATCH('RE-Gen-Mixes in AIB Countries'!AO$2,'Zusammenführung EU-CH'!$E$1:$BF$1,0))/VLOOKUP($B16,'Total RE-GEN in AIB Countries'!$B$3:$BD$27,COLUMN('RE-Gen-Mixes in AIB Countries'!AO15)-COLUMN('RE-Gen-Mixes in AIB Countries'!$B$2),FALSE),0)</f>
        <v>0</v>
      </c>
      <c r="AP16">
        <f t="array" ref="AP16">IFERROR(INDEX('Zusammenführung EU-CH'!$E$2:$BF$241,MATCH('RE-Gen-Mixes in AIB Countries'!$B16&amp;'RE-Gen-Mixes in AIB Countries'!$C16,'Zusammenführung EU-CH'!$B$2:$B$241&amp;'Zusammenführung EU-CH'!$C$2:$C$241,0),MATCH('RE-Gen-Mixes in AIB Countries'!AP$2,'Zusammenführung EU-CH'!$E$1:$BF$1,0))/VLOOKUP($B16,'Total RE-GEN in AIB Countries'!$B$3:$BD$27,COLUMN('RE-Gen-Mixes in AIB Countries'!AP15)-COLUMN('RE-Gen-Mixes in AIB Countries'!$B$2),FALSE),0)</f>
        <v>3.0410341984443381E-2</v>
      </c>
      <c r="AQ16">
        <f t="array" ref="AQ16">IFERROR(INDEX('Zusammenführung EU-CH'!$E$2:$BF$241,MATCH('RE-Gen-Mixes in AIB Countries'!$B16&amp;'RE-Gen-Mixes in AIB Countries'!$C16,'Zusammenführung EU-CH'!$B$2:$B$241&amp;'Zusammenführung EU-CH'!$C$2:$C$241,0),MATCH('RE-Gen-Mixes in AIB Countries'!AQ$2,'Zusammenführung EU-CH'!$E$1:$BF$1,0))/VLOOKUP($B16,'Total RE-GEN in AIB Countries'!$B$3:$BD$27,COLUMN('RE-Gen-Mixes in AIB Countries'!AQ15)-COLUMN('RE-Gen-Mixes in AIB Countries'!$B$2),FALSE),0)</f>
        <v>1.1031234506693108E-2</v>
      </c>
      <c r="AR16">
        <f t="array" ref="AR16">IFERROR(INDEX('Zusammenführung EU-CH'!$E$2:$BF$241,MATCH('RE-Gen-Mixes in AIB Countries'!$B16&amp;'RE-Gen-Mixes in AIB Countries'!$C16,'Zusammenführung EU-CH'!$B$2:$B$241&amp;'Zusammenführung EU-CH'!$C$2:$C$241,0),MATCH('RE-Gen-Mixes in AIB Countries'!AR$2,'Zusammenführung EU-CH'!$E$1:$BF$1,0))/VLOOKUP($B16,'Total RE-GEN in AIB Countries'!$B$3:$BD$27,COLUMN('RE-Gen-Mixes in AIB Countries'!AR15)-COLUMN('RE-Gen-Mixes in AIB Countries'!$B$2),FALSE),0)</f>
        <v>8.0194743608658099E-3</v>
      </c>
      <c r="AS16">
        <f t="array" ref="AS16">IFERROR(INDEX('Zusammenführung EU-CH'!$E$2:$BF$241,MATCH('RE-Gen-Mixes in AIB Countries'!$B16&amp;'RE-Gen-Mixes in AIB Countries'!$C16,'Zusammenführung EU-CH'!$B$2:$B$241&amp;'Zusammenführung EU-CH'!$C$2:$C$241,0),MATCH('RE-Gen-Mixes in AIB Countries'!AS$2,'Zusammenführung EU-CH'!$E$1:$BF$1,0))/VLOOKUP($B16,'Total RE-GEN in AIB Countries'!$B$3:$BD$27,COLUMN('RE-Gen-Mixes in AIB Countries'!AS15)-COLUMN('RE-Gen-Mixes in AIB Countries'!$B$2),FALSE),0)</f>
        <v>8.5405777956464313E-3</v>
      </c>
      <c r="AT16">
        <f t="array" ref="AT16">IFERROR(INDEX('Zusammenführung EU-CH'!$E$2:$BF$241,MATCH('RE-Gen-Mixes in AIB Countries'!$B16&amp;'RE-Gen-Mixes in AIB Countries'!$C16,'Zusammenführung EU-CH'!$B$2:$B$241&amp;'Zusammenführung EU-CH'!$C$2:$C$241,0),MATCH('RE-Gen-Mixes in AIB Countries'!AT$2,'Zusammenführung EU-CH'!$E$1:$BF$1,0))/VLOOKUP($B16,'Total RE-GEN in AIB Countries'!$B$3:$BD$27,COLUMN('RE-Gen-Mixes in AIB Countries'!AT15)-COLUMN('RE-Gen-Mixes in AIB Countries'!$B$2),FALSE),0)</f>
        <v>1.1636760811226098E-2</v>
      </c>
      <c r="AU16">
        <f t="array" ref="AU16">IFERROR(INDEX('Zusammenführung EU-CH'!$E$2:$BF$241,MATCH('RE-Gen-Mixes in AIB Countries'!$B16&amp;'RE-Gen-Mixes in AIB Countries'!$C16,'Zusammenführung EU-CH'!$B$2:$B$241&amp;'Zusammenführung EU-CH'!$C$2:$C$241,0),MATCH('RE-Gen-Mixes in AIB Countries'!AU$2,'Zusammenführung EU-CH'!$E$1:$BF$1,0))/VLOOKUP($B16,'Total RE-GEN in AIB Countries'!$B$3:$BD$27,COLUMN('RE-Gen-Mixes in AIB Countries'!AU15)-COLUMN('RE-Gen-Mixes in AIB Countries'!$B$2),FALSE),0)</f>
        <v>1.5222525211501556E-2</v>
      </c>
      <c r="AV16">
        <f t="array" ref="AV16">IFERROR(INDEX('Zusammenführung EU-CH'!$E$2:$BF$241,MATCH('RE-Gen-Mixes in AIB Countries'!$B16&amp;'RE-Gen-Mixes in AIB Countries'!$C16,'Zusammenführung EU-CH'!$B$2:$B$241&amp;'Zusammenführung EU-CH'!$C$2:$C$241,0),MATCH('RE-Gen-Mixes in AIB Countries'!AV$2,'Zusammenführung EU-CH'!$E$1:$BF$1,0))/VLOOKUP($B16,'Total RE-GEN in AIB Countries'!$B$3:$BD$27,COLUMN('RE-Gen-Mixes in AIB Countries'!AV15)-COLUMN('RE-Gen-Mixes in AIB Countries'!$B$2),FALSE),0)</f>
        <v>1.757565771406602E-2</v>
      </c>
      <c r="AW16">
        <f t="array" ref="AW16">IFERROR(INDEX('Zusammenführung EU-CH'!$E$2:$BF$241,MATCH('RE-Gen-Mixes in AIB Countries'!$B16&amp;'RE-Gen-Mixes in AIB Countries'!$C16,'Zusammenführung EU-CH'!$B$2:$B$241&amp;'Zusammenführung EU-CH'!$C$2:$C$241,0),MATCH('RE-Gen-Mixes in AIB Countries'!AW$2,'Zusammenführung EU-CH'!$E$1:$BF$1,0))/VLOOKUP($B16,'Total RE-GEN in AIB Countries'!$B$3:$BD$27,COLUMN('RE-Gen-Mixes in AIB Countries'!AW15)-COLUMN('RE-Gen-Mixes in AIB Countries'!$B$2),FALSE),0)</f>
        <v>1.701947068421784E-2</v>
      </c>
      <c r="AX16">
        <f t="array" ref="AX16">IFERROR(INDEX('Zusammenführung EU-CH'!$E$2:$BF$241,MATCH('RE-Gen-Mixes in AIB Countries'!$B16&amp;'RE-Gen-Mixes in AIB Countries'!$C16,'Zusammenführung EU-CH'!$B$2:$B$241&amp;'Zusammenführung EU-CH'!$C$2:$C$241,0),MATCH('RE-Gen-Mixes in AIB Countries'!AX$2,'Zusammenführung EU-CH'!$E$1:$BF$1,0))/VLOOKUP($B16,'Total RE-GEN in AIB Countries'!$B$3:$BD$27,COLUMN('RE-Gen-Mixes in AIB Countries'!AX15)-COLUMN('RE-Gen-Mixes in AIB Countries'!$B$2),FALSE),0)</f>
        <v>5.0117498815814279E-3</v>
      </c>
      <c r="AY16">
        <f t="array" ref="AY16">IFERROR(INDEX('Zusammenführung EU-CH'!$E$2:$BF$241,MATCH('RE-Gen-Mixes in AIB Countries'!$B16&amp;'RE-Gen-Mixes in AIB Countries'!$C16,'Zusammenführung EU-CH'!$B$2:$B$241&amp;'Zusammenführung EU-CH'!$C$2:$C$241,0),MATCH('RE-Gen-Mixes in AIB Countries'!AY$2,'Zusammenführung EU-CH'!$E$1:$BF$1,0))/VLOOKUP($B16,'Total RE-GEN in AIB Countries'!$B$3:$BD$27,COLUMN('RE-Gen-Mixes in AIB Countries'!AY15)-COLUMN('RE-Gen-Mixes in AIB Countries'!$B$2),FALSE),0)</f>
        <v>5.147743700188394E-3</v>
      </c>
      <c r="AZ16">
        <f t="array" ref="AZ16">IFERROR(INDEX('Zusammenführung EU-CH'!$E$2:$BF$241,MATCH('RE-Gen-Mixes in AIB Countries'!$B16&amp;'RE-Gen-Mixes in AIB Countries'!$C16,'Zusammenführung EU-CH'!$B$2:$B$241&amp;'Zusammenführung EU-CH'!$C$2:$C$241,0),MATCH('RE-Gen-Mixes in AIB Countries'!AZ$2,'Zusammenführung EU-CH'!$E$1:$BF$1,0))/VLOOKUP($B16,'Total RE-GEN in AIB Countries'!$B$3:$BD$27,COLUMN('RE-Gen-Mixes in AIB Countries'!AZ15)-COLUMN('RE-Gen-Mixes in AIB Countries'!$B$2),FALSE),0)</f>
        <v>9.5648501532878683E-3</v>
      </c>
      <c r="BA16">
        <f t="array" ref="BA16">IFERROR(INDEX('Zusammenführung EU-CH'!$E$2:$BF$241,MATCH('RE-Gen-Mixes in AIB Countries'!$B16&amp;'RE-Gen-Mixes in AIB Countries'!$C16,'Zusammenführung EU-CH'!$B$2:$B$241&amp;'Zusammenführung EU-CH'!$C$2:$C$241,0),MATCH('RE-Gen-Mixes in AIB Countries'!BA$2,'Zusammenführung EU-CH'!$E$1:$BF$1,0))/VLOOKUP($B16,'Total RE-GEN in AIB Countries'!$B$3:$BD$27,COLUMN('RE-Gen-Mixes in AIB Countries'!BA15)-COLUMN('RE-Gen-Mixes in AIB Countries'!$B$2),FALSE),0)</f>
        <v>1.0916381017231519E-2</v>
      </c>
      <c r="BB16">
        <f t="array" ref="BB16">IFERROR(INDEX('Zusammenführung EU-CH'!$E$2:$BF$241,MATCH('RE-Gen-Mixes in AIB Countries'!$B16&amp;'RE-Gen-Mixes in AIB Countries'!$C16,'Zusammenführung EU-CH'!$B$2:$B$241&amp;'Zusammenführung EU-CH'!$C$2:$C$241,0),MATCH('RE-Gen-Mixes in AIB Countries'!BB$2,'Zusammenführung EU-CH'!$E$1:$BF$1,0))/VLOOKUP($B16,'Total RE-GEN in AIB Countries'!$B$3:$BD$27,COLUMN('RE-Gen-Mixes in AIB Countries'!BB15)-COLUMN('RE-Gen-Mixes in AIB Countries'!$B$2),FALSE),0)</f>
        <v>8.827299540776325E-3</v>
      </c>
      <c r="BC16">
        <f t="array" ref="BC16">IFERROR(INDEX('Zusammenführung EU-CH'!$E$2:$BF$241,MATCH('RE-Gen-Mixes in AIB Countries'!$B16&amp;'RE-Gen-Mixes in AIB Countries'!$C16,'Zusammenführung EU-CH'!$B$2:$B$241&amp;'Zusammenführung EU-CH'!$C$2:$C$241,0),MATCH('RE-Gen-Mixes in AIB Countries'!BC$2,'Zusammenführung EU-CH'!$E$1:$BF$1,0))/VLOOKUP($B16,'Total RE-GEN in AIB Countries'!$B$3:$BD$27,COLUMN('RE-Gen-Mixes in AIB Countries'!BC15)-COLUMN('RE-Gen-Mixes in AIB Countries'!$B$2),FALSE),0)</f>
        <v>1.1967135139827575E-2</v>
      </c>
      <c r="BD16">
        <f t="array" ref="BD16">IFERROR(INDEX('Zusammenführung EU-CH'!$E$2:$BF$241,MATCH('RE-Gen-Mixes in AIB Countries'!$B16&amp;'RE-Gen-Mixes in AIB Countries'!$C16,'Zusammenführung EU-CH'!$B$2:$B$241&amp;'Zusammenführung EU-CH'!$C$2:$C$241,0),MATCH('RE-Gen-Mixes in AIB Countries'!BD$2,'Zusammenführung EU-CH'!$E$1:$BF$1,0))/VLOOKUP($B16,'Total RE-GEN in AIB Countries'!$B$3:$BD$27,COLUMN('RE-Gen-Mixes in AIB Countries'!BD15)-COLUMN('RE-Gen-Mixes in AIB Countries'!$B$2),FALSE),0)</f>
        <v>1.1714352297083064E-2</v>
      </c>
      <c r="BE16">
        <f t="array" ref="BE16">IFERROR(INDEX('Zusammenführung EU-CH'!$E$2:$BF$241,MATCH('RE-Gen-Mixes in AIB Countries'!$B16&amp;'RE-Gen-Mixes in AIB Countries'!$C16,'Zusammenführung EU-CH'!$B$2:$B$241&amp;'Zusammenführung EU-CH'!$C$2:$C$241,0),MATCH('RE-Gen-Mixes in AIB Countries'!BE$2,'Zusammenführung EU-CH'!$E$1:$BF$1,0))/VLOOKUP($B16,'Total RE-GEN in AIB Countries'!$B$3:$BD$27,COLUMN('RE-Gen-Mixes in AIB Countries'!BE15)-COLUMN('RE-Gen-Mixes in AIB Countries'!$B$2),FALSE),0)</f>
        <v>1.1919893247330303E-2</v>
      </c>
      <c r="BF16">
        <f t="shared" si="0"/>
        <v>3.6023231119623471E-3</v>
      </c>
    </row>
    <row r="17" spans="1:58" x14ac:dyDescent="0.35">
      <c r="A17" s="8" t="s">
        <v>15</v>
      </c>
      <c r="B17" s="4" t="s">
        <v>468</v>
      </c>
      <c r="C17" s="4" t="s">
        <v>7</v>
      </c>
      <c r="D17">
        <f t="array" ref="D17">IFERROR(INDEX('Zusammenführung EU-CH'!$E$2:$BF$241,MATCH('RE-Gen-Mixes in AIB Countries'!$B17&amp;'RE-Gen-Mixes in AIB Countries'!$C17,'Zusammenführung EU-CH'!$B$2:$B$241&amp;'Zusammenführung EU-CH'!$C$2:$C$241,0),MATCH('RE-Gen-Mixes in AIB Countries'!D$2,'Zusammenführung EU-CH'!$E$1:$BF$1,0))/VLOOKUP($B17,'Total RE-GEN in AIB Countries'!$B$3:$BD$27,COLUMN('RE-Gen-Mixes in AIB Countries'!D16)-COLUMN('RE-Gen-Mixes in AIB Countries'!$B$2),FALSE),0)</f>
        <v>0.85754583921015515</v>
      </c>
      <c r="E17">
        <f t="array" ref="E17">IFERROR(INDEX('Zusammenführung EU-CH'!$E$2:$BF$241,MATCH('RE-Gen-Mixes in AIB Countries'!$B17&amp;'RE-Gen-Mixes in AIB Countries'!$C17,'Zusammenführung EU-CH'!$B$2:$B$241&amp;'Zusammenführung EU-CH'!$C$2:$C$241,0),MATCH('RE-Gen-Mixes in AIB Countries'!E$2,'Zusammenführung EU-CH'!$E$1:$BF$1,0))/VLOOKUP($B17,'Total RE-GEN in AIB Countries'!$B$3:$BD$27,COLUMN('RE-Gen-Mixes in AIB Countries'!E16)-COLUMN('RE-Gen-Mixes in AIB Countries'!$B$2),FALSE),0)</f>
        <v>0.86518171160609614</v>
      </c>
      <c r="F17">
        <f t="array" ref="F17">IFERROR(INDEX('Zusammenführung EU-CH'!$E$2:$BF$241,MATCH('RE-Gen-Mixes in AIB Countries'!$B17&amp;'RE-Gen-Mixes in AIB Countries'!$C17,'Zusammenführung EU-CH'!$B$2:$B$241&amp;'Zusammenführung EU-CH'!$C$2:$C$241,0),MATCH('RE-Gen-Mixes in AIB Countries'!F$2,'Zusammenführung EU-CH'!$E$1:$BF$1,0))/VLOOKUP($B17,'Total RE-GEN in AIB Countries'!$B$3:$BD$27,COLUMN('RE-Gen-Mixes in AIB Countries'!F16)-COLUMN('RE-Gen-Mixes in AIB Countries'!$B$2),FALSE),0)</f>
        <v>0.8904255319148936</v>
      </c>
      <c r="G17">
        <f t="array" ref="G17">IFERROR(INDEX('Zusammenführung EU-CH'!$E$2:$BF$241,MATCH('RE-Gen-Mixes in AIB Countries'!$B17&amp;'RE-Gen-Mixes in AIB Countries'!$C17,'Zusammenführung EU-CH'!$B$2:$B$241&amp;'Zusammenführung EU-CH'!$C$2:$C$241,0),MATCH('RE-Gen-Mixes in AIB Countries'!G$2,'Zusammenführung EU-CH'!$E$1:$BF$1,0))/VLOOKUP($B17,'Total RE-GEN in AIB Countries'!$B$3:$BD$27,COLUMN('RE-Gen-Mixes in AIB Countries'!G16)-COLUMN('RE-Gen-Mixes in AIB Countries'!$B$2),FALSE),0)</f>
        <v>0.8571428571428571</v>
      </c>
      <c r="H17">
        <f t="array" ref="H17">IFERROR(INDEX('Zusammenführung EU-CH'!$E$2:$BF$241,MATCH('RE-Gen-Mixes in AIB Countries'!$B17&amp;'RE-Gen-Mixes in AIB Countries'!$C17,'Zusammenführung EU-CH'!$B$2:$B$241&amp;'Zusammenführung EU-CH'!$C$2:$C$241,0),MATCH('RE-Gen-Mixes in AIB Countries'!H$2,'Zusammenführung EU-CH'!$E$1:$BF$1,0))/VLOOKUP($B17,'Total RE-GEN in AIB Countries'!$B$3:$BD$27,COLUMN('RE-Gen-Mixes in AIB Countries'!H16)-COLUMN('RE-Gen-Mixes in AIB Countries'!$B$2),FALSE),0)</f>
        <v>0.88359046283309961</v>
      </c>
      <c r="I17">
        <f t="array" ref="I17">IFERROR(INDEX('Zusammenführung EU-CH'!$E$2:$BF$241,MATCH('RE-Gen-Mixes in AIB Countries'!$B17&amp;'RE-Gen-Mixes in AIB Countries'!$C17,'Zusammenführung EU-CH'!$B$2:$B$241&amp;'Zusammenführung EU-CH'!$C$2:$C$241,0),MATCH('RE-Gen-Mixes in AIB Countries'!I$2,'Zusammenführung EU-CH'!$E$1:$BF$1,0))/VLOOKUP($B17,'Total RE-GEN in AIB Countries'!$B$3:$BD$27,COLUMN('RE-Gen-Mixes in AIB Countries'!I16)-COLUMN('RE-Gen-Mixes in AIB Countries'!$B$2),FALSE),0)</f>
        <v>0.91612903225806452</v>
      </c>
      <c r="J17">
        <f t="array" ref="J17">IFERROR(INDEX('Zusammenführung EU-CH'!$E$2:$BF$241,MATCH('RE-Gen-Mixes in AIB Countries'!$B17&amp;'RE-Gen-Mixes in AIB Countries'!$C17,'Zusammenführung EU-CH'!$B$2:$B$241&amp;'Zusammenführung EU-CH'!$C$2:$C$241,0),MATCH('RE-Gen-Mixes in AIB Countries'!J$2,'Zusammenführung EU-CH'!$E$1:$BF$1,0))/VLOOKUP($B17,'Total RE-GEN in AIB Countries'!$B$3:$BD$27,COLUMN('RE-Gen-Mixes in AIB Countries'!J16)-COLUMN('RE-Gen-Mixes in AIB Countries'!$B$2),FALSE),0)</f>
        <v>0.89306930693069309</v>
      </c>
      <c r="K17">
        <f t="array" ref="K17">IFERROR(INDEX('Zusammenführung EU-CH'!$E$2:$BF$241,MATCH('RE-Gen-Mixes in AIB Countries'!$B17&amp;'RE-Gen-Mixes in AIB Countries'!$C17,'Zusammenführung EU-CH'!$B$2:$B$241&amp;'Zusammenführung EU-CH'!$C$2:$C$241,0),MATCH('RE-Gen-Mixes in AIB Countries'!K$2,'Zusammenführung EU-CH'!$E$1:$BF$1,0))/VLOOKUP($B17,'Total RE-GEN in AIB Countries'!$B$3:$BD$27,COLUMN('RE-Gen-Mixes in AIB Countries'!K16)-COLUMN('RE-Gen-Mixes in AIB Countries'!$B$2),FALSE),0)</f>
        <v>0.84132841328413288</v>
      </c>
      <c r="L17">
        <f t="array" ref="L17">IFERROR(INDEX('Zusammenführung EU-CH'!$E$2:$BF$241,MATCH('RE-Gen-Mixes in AIB Countries'!$B17&amp;'RE-Gen-Mixes in AIB Countries'!$C17,'Zusammenführung EU-CH'!$B$2:$B$241&amp;'Zusammenführung EU-CH'!$C$2:$C$241,0),MATCH('RE-Gen-Mixes in AIB Countries'!L$2,'Zusammenführung EU-CH'!$E$1:$BF$1,0))/VLOOKUP($B17,'Total RE-GEN in AIB Countries'!$B$3:$BD$27,COLUMN('RE-Gen-Mixes in AIB Countries'!L16)-COLUMN('RE-Gen-Mixes in AIB Countries'!$B$2),FALSE),0)</f>
        <v>0.84210526315789469</v>
      </c>
      <c r="M17">
        <f t="array" ref="M17">IFERROR(INDEX('Zusammenführung EU-CH'!$E$2:$BF$241,MATCH('RE-Gen-Mixes in AIB Countries'!$B17&amp;'RE-Gen-Mixes in AIB Countries'!$C17,'Zusammenführung EU-CH'!$B$2:$B$241&amp;'Zusammenführung EU-CH'!$C$2:$C$241,0),MATCH('RE-Gen-Mixes in AIB Countries'!M$2,'Zusammenführung EU-CH'!$E$1:$BF$1,0))/VLOOKUP($B17,'Total RE-GEN in AIB Countries'!$B$3:$BD$27,COLUMN('RE-Gen-Mixes in AIB Countries'!M16)-COLUMN('RE-Gen-Mixes in AIB Countries'!$B$2),FALSE),0)</f>
        <v>0.83362831858407083</v>
      </c>
      <c r="N17">
        <f t="array" ref="N17">IFERROR(INDEX('Zusammenführung EU-CH'!$E$2:$BF$241,MATCH('RE-Gen-Mixes in AIB Countries'!$B17&amp;'RE-Gen-Mixes in AIB Countries'!$C17,'Zusammenführung EU-CH'!$B$2:$B$241&amp;'Zusammenführung EU-CH'!$C$2:$C$241,0),MATCH('RE-Gen-Mixes in AIB Countries'!N$2,'Zusammenführung EU-CH'!$E$1:$BF$1,0))/VLOOKUP($B17,'Total RE-GEN in AIB Countries'!$B$3:$BD$27,COLUMN('RE-Gen-Mixes in AIB Countries'!N16)-COLUMN('RE-Gen-Mixes in AIB Countries'!$B$2),FALSE),0)</f>
        <v>0.87603305785123964</v>
      </c>
      <c r="O17">
        <f t="array" ref="O17">IFERROR(INDEX('Zusammenführung EU-CH'!$E$2:$BF$241,MATCH('RE-Gen-Mixes in AIB Countries'!$B17&amp;'RE-Gen-Mixes in AIB Countries'!$C17,'Zusammenführung EU-CH'!$B$2:$B$241&amp;'Zusammenführung EU-CH'!$C$2:$C$241,0),MATCH('RE-Gen-Mixes in AIB Countries'!O$2,'Zusammenführung EU-CH'!$E$1:$BF$1,0))/VLOOKUP($B17,'Total RE-GEN in AIB Countries'!$B$3:$BD$27,COLUMN('RE-Gen-Mixes in AIB Countries'!O16)-COLUMN('RE-Gen-Mixes in AIB Countries'!$B$2),FALSE),0)</f>
        <v>0.88769230769230767</v>
      </c>
      <c r="P17">
        <f t="array" ref="P17">IFERROR(INDEX('Zusammenführung EU-CH'!$E$2:$BF$241,MATCH('RE-Gen-Mixes in AIB Countries'!$B17&amp;'RE-Gen-Mixes in AIB Countries'!$C17,'Zusammenführung EU-CH'!$B$2:$B$241&amp;'Zusammenführung EU-CH'!$C$2:$C$241,0),MATCH('RE-Gen-Mixes in AIB Countries'!P$2,'Zusammenführung EU-CH'!$E$1:$BF$1,0))/VLOOKUP($B17,'Total RE-GEN in AIB Countries'!$B$3:$BD$27,COLUMN('RE-Gen-Mixes in AIB Countries'!P16)-COLUMN('RE-Gen-Mixes in AIB Countries'!$B$2),FALSE),0)</f>
        <v>0.7809776521254741</v>
      </c>
      <c r="Q17">
        <f t="array" ref="Q17">IFERROR(INDEX('Zusammenführung EU-CH'!$E$2:$BF$241,MATCH('RE-Gen-Mixes in AIB Countries'!$B17&amp;'RE-Gen-Mixes in AIB Countries'!$C17,'Zusammenführung EU-CH'!$B$2:$B$241&amp;'Zusammenführung EU-CH'!$C$2:$C$241,0),MATCH('RE-Gen-Mixes in AIB Countries'!Q$2,'Zusammenführung EU-CH'!$E$1:$BF$1,0))/VLOOKUP($B17,'Total RE-GEN in AIB Countries'!$B$3:$BD$27,COLUMN('RE-Gen-Mixes in AIB Countries'!Q16)-COLUMN('RE-Gen-Mixes in AIB Countries'!$B$2),FALSE),0)</f>
        <v>0.78774137978047842</v>
      </c>
      <c r="R17">
        <f t="array" ref="R17">IFERROR(INDEX('Zusammenführung EU-CH'!$E$2:$BF$241,MATCH('RE-Gen-Mixes in AIB Countries'!$B17&amp;'RE-Gen-Mixes in AIB Countries'!$C17,'Zusammenführung EU-CH'!$B$2:$B$241&amp;'Zusammenführung EU-CH'!$C$2:$C$241,0),MATCH('RE-Gen-Mixes in AIB Countries'!R$2,'Zusammenführung EU-CH'!$E$1:$BF$1,0))/VLOOKUP($B17,'Total RE-GEN in AIB Countries'!$B$3:$BD$27,COLUMN('RE-Gen-Mixes in AIB Countries'!R16)-COLUMN('RE-Gen-Mixes in AIB Countries'!$B$2),FALSE),0)</f>
        <v>0.78992452655461409</v>
      </c>
      <c r="S17">
        <f t="array" ref="S17">IFERROR(INDEX('Zusammenführung EU-CH'!$E$2:$BF$241,MATCH('RE-Gen-Mixes in AIB Countries'!$B17&amp;'RE-Gen-Mixes in AIB Countries'!$C17,'Zusammenführung EU-CH'!$B$2:$B$241&amp;'Zusammenführung EU-CH'!$C$2:$C$241,0),MATCH('RE-Gen-Mixes in AIB Countries'!S$2,'Zusammenführung EU-CH'!$E$1:$BF$1,0))/VLOOKUP($B17,'Total RE-GEN in AIB Countries'!$B$3:$BD$27,COLUMN('RE-Gen-Mixes in AIB Countries'!S16)-COLUMN('RE-Gen-Mixes in AIB Countries'!$B$2),FALSE),0)</f>
        <v>0.71969185236089039</v>
      </c>
      <c r="T17">
        <f t="array" ref="T17">IFERROR(INDEX('Zusammenführung EU-CH'!$E$2:$BF$241,MATCH('RE-Gen-Mixes in AIB Countries'!$B17&amp;'RE-Gen-Mixes in AIB Countries'!$C17,'Zusammenführung EU-CH'!$B$2:$B$241&amp;'Zusammenführung EU-CH'!$C$2:$C$241,0),MATCH('RE-Gen-Mixes in AIB Countries'!T$2,'Zusammenführung EU-CH'!$E$1:$BF$1,0))/VLOOKUP($B17,'Total RE-GEN in AIB Countries'!$B$3:$BD$27,COLUMN('RE-Gen-Mixes in AIB Countries'!T16)-COLUMN('RE-Gen-Mixes in AIB Countries'!$B$2),FALSE),0)</f>
        <v>0.73156770475811983</v>
      </c>
      <c r="U17">
        <f t="array" ref="U17">IFERROR(INDEX('Zusammenführung EU-CH'!$E$2:$BF$241,MATCH('RE-Gen-Mixes in AIB Countries'!$B17&amp;'RE-Gen-Mixes in AIB Countries'!$C17,'Zusammenführung EU-CH'!$B$2:$B$241&amp;'Zusammenführung EU-CH'!$C$2:$C$241,0),MATCH('RE-Gen-Mixes in AIB Countries'!U$2,'Zusammenführung EU-CH'!$E$1:$BF$1,0))/VLOOKUP($B17,'Total RE-GEN in AIB Countries'!$B$3:$BD$27,COLUMN('RE-Gen-Mixes in AIB Countries'!U16)-COLUMN('RE-Gen-Mixes in AIB Countries'!$B$2),FALSE),0)</f>
        <v>0.73316538917258234</v>
      </c>
      <c r="V17">
        <f t="array" ref="V17">IFERROR(INDEX('Zusammenführung EU-CH'!$E$2:$BF$241,MATCH('RE-Gen-Mixes in AIB Countries'!$B17&amp;'RE-Gen-Mixes in AIB Countries'!$C17,'Zusammenführung EU-CH'!$B$2:$B$241&amp;'Zusammenführung EU-CH'!$C$2:$C$241,0),MATCH('RE-Gen-Mixes in AIB Countries'!V$2,'Zusammenführung EU-CH'!$E$1:$BF$1,0))/VLOOKUP($B17,'Total RE-GEN in AIB Countries'!$B$3:$BD$27,COLUMN('RE-Gen-Mixes in AIB Countries'!V16)-COLUMN('RE-Gen-Mixes in AIB Countries'!$B$2),FALSE),0)</f>
        <v>0.74430741109662046</v>
      </c>
      <c r="W17">
        <f t="array" ref="W17">IFERROR(INDEX('Zusammenführung EU-CH'!$E$2:$BF$241,MATCH('RE-Gen-Mixes in AIB Countries'!$B17&amp;'RE-Gen-Mixes in AIB Countries'!$C17,'Zusammenführung EU-CH'!$B$2:$B$241&amp;'Zusammenführung EU-CH'!$C$2:$C$241,0),MATCH('RE-Gen-Mixes in AIB Countries'!W$2,'Zusammenführung EU-CH'!$E$1:$BF$1,0))/VLOOKUP($B17,'Total RE-GEN in AIB Countries'!$B$3:$BD$27,COLUMN('RE-Gen-Mixes in AIB Countries'!W16)-COLUMN('RE-Gen-Mixes in AIB Countries'!$B$2),FALSE),0)</f>
        <v>0.74276517927491803</v>
      </c>
      <c r="X17">
        <f t="array" ref="X17">IFERROR(INDEX('Zusammenführung EU-CH'!$E$2:$BF$241,MATCH('RE-Gen-Mixes in AIB Countries'!$B17&amp;'RE-Gen-Mixes in AIB Countries'!$C17,'Zusammenführung EU-CH'!$B$2:$B$241&amp;'Zusammenführung EU-CH'!$C$2:$C$241,0),MATCH('RE-Gen-Mixes in AIB Countries'!X$2,'Zusammenführung EU-CH'!$E$1:$BF$1,0))/VLOOKUP($B17,'Total RE-GEN in AIB Countries'!$B$3:$BD$27,COLUMN('RE-Gen-Mixes in AIB Countries'!X16)-COLUMN('RE-Gen-Mixes in AIB Countries'!$B$2),FALSE),0)</f>
        <v>0.78070512134807424</v>
      </c>
      <c r="Y17">
        <f t="array" ref="Y17">IFERROR(INDEX('Zusammenführung EU-CH'!$E$2:$BF$241,MATCH('RE-Gen-Mixes in AIB Countries'!$B17&amp;'RE-Gen-Mixes in AIB Countries'!$C17,'Zusammenführung EU-CH'!$B$2:$B$241&amp;'Zusammenführung EU-CH'!$C$2:$C$241,0),MATCH('RE-Gen-Mixes in AIB Countries'!Y$2,'Zusammenführung EU-CH'!$E$1:$BF$1,0))/VLOOKUP($B17,'Total RE-GEN in AIB Countries'!$B$3:$BD$27,COLUMN('RE-Gen-Mixes in AIB Countries'!Y16)-COLUMN('RE-Gen-Mixes in AIB Countries'!$B$2),FALSE),0)</f>
        <v>0.70361170046870403</v>
      </c>
      <c r="Z17">
        <f t="array" ref="Z17">IFERROR(INDEX('Zusammenführung EU-CH'!$E$2:$BF$241,MATCH('RE-Gen-Mixes in AIB Countries'!$B17&amp;'RE-Gen-Mixes in AIB Countries'!$C17,'Zusammenführung EU-CH'!$B$2:$B$241&amp;'Zusammenführung EU-CH'!$C$2:$C$241,0),MATCH('RE-Gen-Mixes in AIB Countries'!Z$2,'Zusammenführung EU-CH'!$E$1:$BF$1,0))/VLOOKUP($B17,'Total RE-GEN in AIB Countries'!$B$3:$BD$27,COLUMN('RE-Gen-Mixes in AIB Countries'!Z16)-COLUMN('RE-Gen-Mixes in AIB Countries'!$B$2),FALSE),0)</f>
        <v>0.72638446660702072</v>
      </c>
      <c r="AA17">
        <f t="array" ref="AA17">IFERROR(INDEX('Zusammenführung EU-CH'!$E$2:$BF$241,MATCH('RE-Gen-Mixes in AIB Countries'!$B17&amp;'RE-Gen-Mixes in AIB Countries'!$C17,'Zusammenführung EU-CH'!$B$2:$B$241&amp;'Zusammenführung EU-CH'!$C$2:$C$241,0),MATCH('RE-Gen-Mixes in AIB Countries'!AA$2,'Zusammenführung EU-CH'!$E$1:$BF$1,0))/VLOOKUP($B17,'Total RE-GEN in AIB Countries'!$B$3:$BD$27,COLUMN('RE-Gen-Mixes in AIB Countries'!AA16)-COLUMN('RE-Gen-Mixes in AIB Countries'!$B$2),FALSE),0)</f>
        <v>0.797128029784824</v>
      </c>
      <c r="AB17">
        <f t="array" ref="AB17">IFERROR(INDEX('Zusammenführung EU-CH'!$E$2:$BF$241,MATCH('RE-Gen-Mixes in AIB Countries'!$B17&amp;'RE-Gen-Mixes in AIB Countries'!$C17,'Zusammenführung EU-CH'!$B$2:$B$241&amp;'Zusammenführung EU-CH'!$C$2:$C$241,0),MATCH('RE-Gen-Mixes in AIB Countries'!AB$2,'Zusammenführung EU-CH'!$E$1:$BF$1,0))/VLOOKUP($B17,'Total RE-GEN in AIB Countries'!$B$3:$BD$27,COLUMN('RE-Gen-Mixes in AIB Countries'!AB16)-COLUMN('RE-Gen-Mixes in AIB Countries'!$B$2),FALSE),0)</f>
        <v>0.8302624089309244</v>
      </c>
      <c r="AC17">
        <f t="array" ref="AC17">IFERROR(INDEX('Zusammenführung EU-CH'!$E$2:$BF$241,MATCH('RE-Gen-Mixes in AIB Countries'!$B17&amp;'RE-Gen-Mixes in AIB Countries'!$C17,'Zusammenführung EU-CH'!$B$2:$B$241&amp;'Zusammenführung EU-CH'!$C$2:$C$241,0),MATCH('RE-Gen-Mixes in AIB Countries'!AC$2,'Zusammenführung EU-CH'!$E$1:$BF$1,0))/VLOOKUP($B17,'Total RE-GEN in AIB Countries'!$B$3:$BD$27,COLUMN('RE-Gen-Mixes in AIB Countries'!AC16)-COLUMN('RE-Gen-Mixes in AIB Countries'!$B$2),FALSE),0)</f>
        <v>0.80247612722292949</v>
      </c>
      <c r="AD17">
        <f t="array" ref="AD17">IFERROR(INDEX('Zusammenführung EU-CH'!$E$2:$BF$241,MATCH('RE-Gen-Mixes in AIB Countries'!$B17&amp;'RE-Gen-Mixes in AIB Countries'!$C17,'Zusammenführung EU-CH'!$B$2:$B$241&amp;'Zusammenführung EU-CH'!$C$2:$C$241,0),MATCH('RE-Gen-Mixes in AIB Countries'!AD$2,'Zusammenführung EU-CH'!$E$1:$BF$1,0))/VLOOKUP($B17,'Total RE-GEN in AIB Countries'!$B$3:$BD$27,COLUMN('RE-Gen-Mixes in AIB Countries'!AD16)-COLUMN('RE-Gen-Mixes in AIB Countries'!$B$2),FALSE),0)</f>
        <v>0.85352387037697752</v>
      </c>
      <c r="AE17">
        <f t="array" ref="AE17">IFERROR(INDEX('Zusammenführung EU-CH'!$E$2:$BF$241,MATCH('RE-Gen-Mixes in AIB Countries'!$B17&amp;'RE-Gen-Mixes in AIB Countries'!$C17,'Zusammenführung EU-CH'!$B$2:$B$241&amp;'Zusammenführung EU-CH'!$C$2:$C$241,0),MATCH('RE-Gen-Mixes in AIB Countries'!AE$2,'Zusammenführung EU-CH'!$E$1:$BF$1,0))/VLOOKUP($B17,'Total RE-GEN in AIB Countries'!$B$3:$BD$27,COLUMN('RE-Gen-Mixes in AIB Countries'!AE16)-COLUMN('RE-Gen-Mixes in AIB Countries'!$B$2),FALSE),0)</f>
        <v>0.86960161280837422</v>
      </c>
      <c r="AF17">
        <f t="array" ref="AF17">IFERROR(INDEX('Zusammenführung EU-CH'!$E$2:$BF$241,MATCH('RE-Gen-Mixes in AIB Countries'!$B17&amp;'RE-Gen-Mixes in AIB Countries'!$C17,'Zusammenführung EU-CH'!$B$2:$B$241&amp;'Zusammenführung EU-CH'!$C$2:$C$241,0),MATCH('RE-Gen-Mixes in AIB Countries'!AF$2,'Zusammenführung EU-CH'!$E$1:$BF$1,0))/VLOOKUP($B17,'Total RE-GEN in AIB Countries'!$B$3:$BD$27,COLUMN('RE-Gen-Mixes in AIB Countries'!AF16)-COLUMN('RE-Gen-Mixes in AIB Countries'!$B$2),FALSE),0)</f>
        <v>0.77672194435059549</v>
      </c>
      <c r="AG17">
        <f t="array" ref="AG17">IFERROR(INDEX('Zusammenführung EU-CH'!$E$2:$BF$241,MATCH('RE-Gen-Mixes in AIB Countries'!$B17&amp;'RE-Gen-Mixes in AIB Countries'!$C17,'Zusammenführung EU-CH'!$B$2:$B$241&amp;'Zusammenführung EU-CH'!$C$2:$C$241,0),MATCH('RE-Gen-Mixes in AIB Countries'!AG$2,'Zusammenführung EU-CH'!$E$1:$BF$1,0))/VLOOKUP($B17,'Total RE-GEN in AIB Countries'!$B$3:$BD$27,COLUMN('RE-Gen-Mixes in AIB Countries'!AG16)-COLUMN('RE-Gen-Mixes in AIB Countries'!$B$2),FALSE),0)</f>
        <v>0.74878155250237388</v>
      </c>
      <c r="AH17">
        <f t="array" ref="AH17">IFERROR(INDEX('Zusammenführung EU-CH'!$E$2:$BF$241,MATCH('RE-Gen-Mixes in AIB Countries'!$B17&amp;'RE-Gen-Mixes in AIB Countries'!$C17,'Zusammenführung EU-CH'!$B$2:$B$241&amp;'Zusammenführung EU-CH'!$C$2:$C$241,0),MATCH('RE-Gen-Mixes in AIB Countries'!AH$2,'Zusammenführung EU-CH'!$E$1:$BF$1,0))/VLOOKUP($B17,'Total RE-GEN in AIB Countries'!$B$3:$BD$27,COLUMN('RE-Gen-Mixes in AIB Countries'!AH16)-COLUMN('RE-Gen-Mixes in AIB Countries'!$B$2),FALSE),0)</f>
        <v>0.78512923619812947</v>
      </c>
      <c r="AI17">
        <f t="array" ref="AI17">IFERROR(INDEX('Zusammenführung EU-CH'!$E$2:$BF$241,MATCH('RE-Gen-Mixes in AIB Countries'!$B17&amp;'RE-Gen-Mixes in AIB Countries'!$C17,'Zusammenführung EU-CH'!$B$2:$B$241&amp;'Zusammenführung EU-CH'!$C$2:$C$241,0),MATCH('RE-Gen-Mixes in AIB Countries'!AI$2,'Zusammenführung EU-CH'!$E$1:$BF$1,0))/VLOOKUP($B17,'Total RE-GEN in AIB Countries'!$B$3:$BD$27,COLUMN('RE-Gen-Mixes in AIB Countries'!AI16)-COLUMN('RE-Gen-Mixes in AIB Countries'!$B$2),FALSE),0)</f>
        <v>0.76954420184330474</v>
      </c>
      <c r="AJ17">
        <f t="array" ref="AJ17">IFERROR(INDEX('Zusammenführung EU-CH'!$E$2:$BF$241,MATCH('RE-Gen-Mixes in AIB Countries'!$B17&amp;'RE-Gen-Mixes in AIB Countries'!$C17,'Zusammenführung EU-CH'!$B$2:$B$241&amp;'Zusammenführung EU-CH'!$C$2:$C$241,0),MATCH('RE-Gen-Mixes in AIB Countries'!AJ$2,'Zusammenführung EU-CH'!$E$1:$BF$1,0))/VLOOKUP($B17,'Total RE-GEN in AIB Countries'!$B$3:$BD$27,COLUMN('RE-Gen-Mixes in AIB Countries'!AJ16)-COLUMN('RE-Gen-Mixes in AIB Countries'!$B$2),FALSE),0)</f>
        <v>0.71128421800967001</v>
      </c>
      <c r="AK17">
        <f t="array" ref="AK17">IFERROR(INDEX('Zusammenführung EU-CH'!$E$2:$BF$241,MATCH('RE-Gen-Mixes in AIB Countries'!$B17&amp;'RE-Gen-Mixes in AIB Countries'!$C17,'Zusammenführung EU-CH'!$B$2:$B$241&amp;'Zusammenführung EU-CH'!$C$2:$C$241,0),MATCH('RE-Gen-Mixes in AIB Countries'!AK$2,'Zusammenführung EU-CH'!$E$1:$BF$1,0))/VLOOKUP($B17,'Total RE-GEN in AIB Countries'!$B$3:$BD$27,COLUMN('RE-Gen-Mixes in AIB Countries'!AK16)-COLUMN('RE-Gen-Mixes in AIB Countries'!$B$2),FALSE),0)</f>
        <v>0.64727125206915415</v>
      </c>
      <c r="AL17">
        <f t="array" ref="AL17">IFERROR(INDEX('Zusammenführung EU-CH'!$E$2:$BF$241,MATCH('RE-Gen-Mixes in AIB Countries'!$B17&amp;'RE-Gen-Mixes in AIB Countries'!$C17,'Zusammenführung EU-CH'!$B$2:$B$241&amp;'Zusammenführung EU-CH'!$C$2:$C$241,0),MATCH('RE-Gen-Mixes in AIB Countries'!AL$2,'Zusammenführung EU-CH'!$E$1:$BF$1,0))/VLOOKUP($B17,'Total RE-GEN in AIB Countries'!$B$3:$BD$27,COLUMN('RE-Gen-Mixes in AIB Countries'!AL16)-COLUMN('RE-Gen-Mixes in AIB Countries'!$B$2),FALSE),0)</f>
        <v>0.76322411988350081</v>
      </c>
      <c r="AM17">
        <f t="array" ref="AM17">IFERROR(INDEX('Zusammenführung EU-CH'!$E$2:$BF$241,MATCH('RE-Gen-Mixes in AIB Countries'!$B17&amp;'RE-Gen-Mixes in AIB Countries'!$C17,'Zusammenführung EU-CH'!$B$2:$B$241&amp;'Zusammenführung EU-CH'!$C$2:$C$241,0),MATCH('RE-Gen-Mixes in AIB Countries'!AM$2,'Zusammenführung EU-CH'!$E$1:$BF$1,0))/VLOOKUP($B17,'Total RE-GEN in AIB Countries'!$B$3:$BD$27,COLUMN('RE-Gen-Mixes in AIB Countries'!AM16)-COLUMN('RE-Gen-Mixes in AIB Countries'!$B$2),FALSE),0)</f>
        <v>0.77210026266264442</v>
      </c>
      <c r="AN17">
        <f t="array" ref="AN17">IFERROR(INDEX('Zusammenführung EU-CH'!$E$2:$BF$241,MATCH('RE-Gen-Mixes in AIB Countries'!$B17&amp;'RE-Gen-Mixes in AIB Countries'!$C17,'Zusammenführung EU-CH'!$B$2:$B$241&amp;'Zusammenführung EU-CH'!$C$2:$C$241,0),MATCH('RE-Gen-Mixes in AIB Countries'!AN$2,'Zusammenführung EU-CH'!$E$1:$BF$1,0))/VLOOKUP($B17,'Total RE-GEN in AIB Countries'!$B$3:$BD$27,COLUMN('RE-Gen-Mixes in AIB Countries'!AN16)-COLUMN('RE-Gen-Mixes in AIB Countries'!$B$2),FALSE),0)</f>
        <v>0.68200572399866333</v>
      </c>
      <c r="AO17">
        <f t="array" ref="AO17">IFERROR(INDEX('Zusammenführung EU-CH'!$E$2:$BF$241,MATCH('RE-Gen-Mixes in AIB Countries'!$B17&amp;'RE-Gen-Mixes in AIB Countries'!$C17,'Zusammenführung EU-CH'!$B$2:$B$241&amp;'Zusammenführung EU-CH'!$C$2:$C$241,0),MATCH('RE-Gen-Mixes in AIB Countries'!AO$2,'Zusammenführung EU-CH'!$E$1:$BF$1,0))/VLOOKUP($B17,'Total RE-GEN in AIB Countries'!$B$3:$BD$27,COLUMN('RE-Gen-Mixes in AIB Countries'!AO16)-COLUMN('RE-Gen-Mixes in AIB Countries'!$B$2),FALSE),0)</f>
        <v>0.72721334148018424</v>
      </c>
      <c r="AP17">
        <f t="array" ref="AP17">IFERROR(INDEX('Zusammenführung EU-CH'!$E$2:$BF$241,MATCH('RE-Gen-Mixes in AIB Countries'!$B17&amp;'RE-Gen-Mixes in AIB Countries'!$C17,'Zusammenführung EU-CH'!$B$2:$B$241&amp;'Zusammenführung EU-CH'!$C$2:$C$241,0),MATCH('RE-Gen-Mixes in AIB Countries'!AP$2,'Zusammenführung EU-CH'!$E$1:$BF$1,0))/VLOOKUP($B17,'Total RE-GEN in AIB Countries'!$B$3:$BD$27,COLUMN('RE-Gen-Mixes in AIB Countries'!AP16)-COLUMN('RE-Gen-Mixes in AIB Countries'!$B$2),FALSE),0)</f>
        <v>0.57108951761610682</v>
      </c>
      <c r="AQ17">
        <f t="array" ref="AQ17">IFERROR(INDEX('Zusammenführung EU-CH'!$E$2:$BF$241,MATCH('RE-Gen-Mixes in AIB Countries'!$B17&amp;'RE-Gen-Mixes in AIB Countries'!$C17,'Zusammenführung EU-CH'!$B$2:$B$241&amp;'Zusammenführung EU-CH'!$C$2:$C$241,0),MATCH('RE-Gen-Mixes in AIB Countries'!AQ$2,'Zusammenführung EU-CH'!$E$1:$BF$1,0))/VLOOKUP($B17,'Total RE-GEN in AIB Countries'!$B$3:$BD$27,COLUMN('RE-Gen-Mixes in AIB Countries'!AQ16)-COLUMN('RE-Gen-Mixes in AIB Countries'!$B$2),FALSE),0)</f>
        <v>0.68201454305073539</v>
      </c>
      <c r="AR17">
        <f t="array" ref="AR17">IFERROR(INDEX('Zusammenführung EU-CH'!$E$2:$BF$241,MATCH('RE-Gen-Mixes in AIB Countries'!$B17&amp;'RE-Gen-Mixes in AIB Countries'!$C17,'Zusammenführung EU-CH'!$B$2:$B$241&amp;'Zusammenführung EU-CH'!$C$2:$C$241,0),MATCH('RE-Gen-Mixes in AIB Countries'!AR$2,'Zusammenführung EU-CH'!$E$1:$BF$1,0))/VLOOKUP($B17,'Total RE-GEN in AIB Countries'!$B$3:$BD$27,COLUMN('RE-Gen-Mixes in AIB Countries'!AR16)-COLUMN('RE-Gen-Mixes in AIB Countries'!$B$2),FALSE),0)</f>
        <v>0.76288045374605118</v>
      </c>
      <c r="AS17">
        <f t="array" ref="AS17">IFERROR(INDEX('Zusammenführung EU-CH'!$E$2:$BF$241,MATCH('RE-Gen-Mixes in AIB Countries'!$B17&amp;'RE-Gen-Mixes in AIB Countries'!$C17,'Zusammenführung EU-CH'!$B$2:$B$241&amp;'Zusammenführung EU-CH'!$C$2:$C$241,0),MATCH('RE-Gen-Mixes in AIB Countries'!AS$2,'Zusammenführung EU-CH'!$E$1:$BF$1,0))/VLOOKUP($B17,'Total RE-GEN in AIB Countries'!$B$3:$BD$27,COLUMN('RE-Gen-Mixes in AIB Countries'!AS16)-COLUMN('RE-Gen-Mixes in AIB Countries'!$B$2),FALSE),0)</f>
        <v>0.768596002527138</v>
      </c>
      <c r="AT17">
        <f t="array" ref="AT17">IFERROR(INDEX('Zusammenführung EU-CH'!$E$2:$BF$241,MATCH('RE-Gen-Mixes in AIB Countries'!$B17&amp;'RE-Gen-Mixes in AIB Countries'!$C17,'Zusammenführung EU-CH'!$B$2:$B$241&amp;'Zusammenführung EU-CH'!$C$2:$C$241,0),MATCH('RE-Gen-Mixes in AIB Countries'!AT$2,'Zusammenführung EU-CH'!$E$1:$BF$1,0))/VLOOKUP($B17,'Total RE-GEN in AIB Countries'!$B$3:$BD$27,COLUMN('RE-Gen-Mixes in AIB Countries'!AT16)-COLUMN('RE-Gen-Mixes in AIB Countries'!$B$2),FALSE),0)</f>
        <v>0.69361162384195141</v>
      </c>
      <c r="AU17">
        <f t="array" ref="AU17">IFERROR(INDEX('Zusammenführung EU-CH'!$E$2:$BF$241,MATCH('RE-Gen-Mixes in AIB Countries'!$B17&amp;'RE-Gen-Mixes in AIB Countries'!$C17,'Zusammenführung EU-CH'!$B$2:$B$241&amp;'Zusammenführung EU-CH'!$C$2:$C$241,0),MATCH('RE-Gen-Mixes in AIB Countries'!AU$2,'Zusammenführung EU-CH'!$E$1:$BF$1,0))/VLOOKUP($B17,'Total RE-GEN in AIB Countries'!$B$3:$BD$27,COLUMN('RE-Gen-Mixes in AIB Countries'!AU16)-COLUMN('RE-Gen-Mixes in AIB Countries'!$B$2),FALSE),0)</f>
        <v>0.66751331756069987</v>
      </c>
      <c r="AV17">
        <f t="array" ref="AV17">IFERROR(INDEX('Zusammenführung EU-CH'!$E$2:$BF$241,MATCH('RE-Gen-Mixes in AIB Countries'!$B17&amp;'RE-Gen-Mixes in AIB Countries'!$C17,'Zusammenführung EU-CH'!$B$2:$B$241&amp;'Zusammenführung EU-CH'!$C$2:$C$241,0),MATCH('RE-Gen-Mixes in AIB Countries'!AV$2,'Zusammenführung EU-CH'!$E$1:$BF$1,0))/VLOOKUP($B17,'Total RE-GEN in AIB Countries'!$B$3:$BD$27,COLUMN('RE-Gen-Mixes in AIB Countries'!AV16)-COLUMN('RE-Gen-Mixes in AIB Countries'!$B$2),FALSE),0)</f>
        <v>0.58088297707674874</v>
      </c>
      <c r="AW17">
        <f t="array" ref="AW17">IFERROR(INDEX('Zusammenführung EU-CH'!$E$2:$BF$241,MATCH('RE-Gen-Mixes in AIB Countries'!$B17&amp;'RE-Gen-Mixes in AIB Countries'!$C17,'Zusammenführung EU-CH'!$B$2:$B$241&amp;'Zusammenführung EU-CH'!$C$2:$C$241,0),MATCH('RE-Gen-Mixes in AIB Countries'!AW$2,'Zusammenführung EU-CH'!$E$1:$BF$1,0))/VLOOKUP($B17,'Total RE-GEN in AIB Countries'!$B$3:$BD$27,COLUMN('RE-Gen-Mixes in AIB Countries'!AW16)-COLUMN('RE-Gen-Mixes in AIB Countries'!$B$2),FALSE),0)</f>
        <v>0.59888634417964837</v>
      </c>
      <c r="AX17">
        <f t="array" ref="AX17">IFERROR(INDEX('Zusammenführung EU-CH'!$E$2:$BF$241,MATCH('RE-Gen-Mixes in AIB Countries'!$B17&amp;'RE-Gen-Mixes in AIB Countries'!$C17,'Zusammenführung EU-CH'!$B$2:$B$241&amp;'Zusammenführung EU-CH'!$C$2:$C$241,0),MATCH('RE-Gen-Mixes in AIB Countries'!AX$2,'Zusammenführung EU-CH'!$E$1:$BF$1,0))/VLOOKUP($B17,'Total RE-GEN in AIB Countries'!$B$3:$BD$27,COLUMN('RE-Gen-Mixes in AIB Countries'!AX16)-COLUMN('RE-Gen-Mixes in AIB Countries'!$B$2),FALSE),0)</f>
        <v>0.77108103509328618</v>
      </c>
      <c r="AY17">
        <f t="array" ref="AY17">IFERROR(INDEX('Zusammenführung EU-CH'!$E$2:$BF$241,MATCH('RE-Gen-Mixes in AIB Countries'!$B17&amp;'RE-Gen-Mixes in AIB Countries'!$C17,'Zusammenführung EU-CH'!$B$2:$B$241&amp;'Zusammenführung EU-CH'!$C$2:$C$241,0),MATCH('RE-Gen-Mixes in AIB Countries'!AY$2,'Zusammenführung EU-CH'!$E$1:$BF$1,0))/VLOOKUP($B17,'Total RE-GEN in AIB Countries'!$B$3:$BD$27,COLUMN('RE-Gen-Mixes in AIB Countries'!AY16)-COLUMN('RE-Gen-Mixes in AIB Countries'!$B$2),FALSE),0)</f>
        <v>0.78013141202601266</v>
      </c>
      <c r="AZ17">
        <f t="array" ref="AZ17">IFERROR(INDEX('Zusammenführung EU-CH'!$E$2:$BF$241,MATCH('RE-Gen-Mixes in AIB Countries'!$B17&amp;'RE-Gen-Mixes in AIB Countries'!$C17,'Zusammenführung EU-CH'!$B$2:$B$241&amp;'Zusammenführung EU-CH'!$C$2:$C$241,0),MATCH('RE-Gen-Mixes in AIB Countries'!AZ$2,'Zusammenführung EU-CH'!$E$1:$BF$1,0))/VLOOKUP($B17,'Total RE-GEN in AIB Countries'!$B$3:$BD$27,COLUMN('RE-Gen-Mixes in AIB Countries'!AZ16)-COLUMN('RE-Gen-Mixes in AIB Countries'!$B$2),FALSE),0)</f>
        <v>0.73658731151848833</v>
      </c>
      <c r="BA17">
        <f t="array" ref="BA17">IFERROR(INDEX('Zusammenführung EU-CH'!$E$2:$BF$241,MATCH('RE-Gen-Mixes in AIB Countries'!$B17&amp;'RE-Gen-Mixes in AIB Countries'!$C17,'Zusammenführung EU-CH'!$B$2:$B$241&amp;'Zusammenführung EU-CH'!$C$2:$C$241,0),MATCH('RE-Gen-Mixes in AIB Countries'!BA$2,'Zusammenführung EU-CH'!$E$1:$BF$1,0))/VLOOKUP($B17,'Total RE-GEN in AIB Countries'!$B$3:$BD$27,COLUMN('RE-Gen-Mixes in AIB Countries'!BA16)-COLUMN('RE-Gen-Mixes in AIB Countries'!$B$2),FALSE),0)</f>
        <v>0.65443745516929064</v>
      </c>
      <c r="BB17">
        <f t="array" ref="BB17">IFERROR(INDEX('Zusammenführung EU-CH'!$E$2:$BF$241,MATCH('RE-Gen-Mixes in AIB Countries'!$B17&amp;'RE-Gen-Mixes in AIB Countries'!$C17,'Zusammenführung EU-CH'!$B$2:$B$241&amp;'Zusammenführung EU-CH'!$C$2:$C$241,0),MATCH('RE-Gen-Mixes in AIB Countries'!BB$2,'Zusammenführung EU-CH'!$E$1:$BF$1,0))/VLOOKUP($B17,'Total RE-GEN in AIB Countries'!$B$3:$BD$27,COLUMN('RE-Gen-Mixes in AIB Countries'!BB16)-COLUMN('RE-Gen-Mixes in AIB Countries'!$B$2),FALSE),0)</f>
        <v>0.64376438963075433</v>
      </c>
      <c r="BC17">
        <f t="array" ref="BC17">IFERROR(INDEX('Zusammenführung EU-CH'!$E$2:$BF$241,MATCH('RE-Gen-Mixes in AIB Countries'!$B17&amp;'RE-Gen-Mixes in AIB Countries'!$C17,'Zusammenführung EU-CH'!$B$2:$B$241&amp;'Zusammenführung EU-CH'!$C$2:$C$241,0),MATCH('RE-Gen-Mixes in AIB Countries'!BC$2,'Zusammenführung EU-CH'!$E$1:$BF$1,0))/VLOOKUP($B17,'Total RE-GEN in AIB Countries'!$B$3:$BD$27,COLUMN('RE-Gen-Mixes in AIB Countries'!BC16)-COLUMN('RE-Gen-Mixes in AIB Countries'!$B$2),FALSE),0)</f>
        <v>0.60425080163709399</v>
      </c>
      <c r="BD17">
        <f t="array" ref="BD17">IFERROR(INDEX('Zusammenführung EU-CH'!$E$2:$BF$241,MATCH('RE-Gen-Mixes in AIB Countries'!$B17&amp;'RE-Gen-Mixes in AIB Countries'!$C17,'Zusammenführung EU-CH'!$B$2:$B$241&amp;'Zusammenführung EU-CH'!$C$2:$C$241,0),MATCH('RE-Gen-Mixes in AIB Countries'!BD$2,'Zusammenführung EU-CH'!$E$1:$BF$1,0))/VLOOKUP($B17,'Total RE-GEN in AIB Countries'!$B$3:$BD$27,COLUMN('RE-Gen-Mixes in AIB Countries'!BD16)-COLUMN('RE-Gen-Mixes in AIB Countries'!$B$2),FALSE),0)</f>
        <v>0.55111448818225683</v>
      </c>
      <c r="BE17">
        <f t="array" ref="BE17">IFERROR(INDEX('Zusammenführung EU-CH'!$E$2:$BF$241,MATCH('RE-Gen-Mixes in AIB Countries'!$B17&amp;'RE-Gen-Mixes in AIB Countries'!$C17,'Zusammenführung EU-CH'!$B$2:$B$241&amp;'Zusammenführung EU-CH'!$C$2:$C$241,0),MATCH('RE-Gen-Mixes in AIB Countries'!BE$2,'Zusammenführung EU-CH'!$E$1:$BF$1,0))/VLOOKUP($B17,'Total RE-GEN in AIB Countries'!$B$3:$BD$27,COLUMN('RE-Gen-Mixes in AIB Countries'!BE16)-COLUMN('RE-Gen-Mixes in AIB Countries'!$B$2),FALSE),0)</f>
        <v>0.68256044447417619</v>
      </c>
      <c r="BF17">
        <f t="shared" si="0"/>
        <v>0.75871082417529068</v>
      </c>
    </row>
    <row r="18" spans="1:58" x14ac:dyDescent="0.35">
      <c r="A18" s="8" t="s">
        <v>15</v>
      </c>
      <c r="B18" s="4" t="s">
        <v>468</v>
      </c>
      <c r="C18" s="4" t="s">
        <v>8</v>
      </c>
      <c r="D18">
        <f t="array" ref="D18">IFERROR(INDEX('Zusammenführung EU-CH'!$E$2:$BF$241,MATCH('RE-Gen-Mixes in AIB Countries'!$B18&amp;'RE-Gen-Mixes in AIB Countries'!$C18,'Zusammenführung EU-CH'!$B$2:$B$241&amp;'Zusammenführung EU-CH'!$C$2:$C$241,0),MATCH('RE-Gen-Mixes in AIB Countries'!D$2,'Zusammenführung EU-CH'!$E$1:$BF$1,0))/VLOOKUP($B18,'Total RE-GEN in AIB Countries'!$B$3:$BD$27,COLUMN('RE-Gen-Mixes in AIB Countries'!D17)-COLUMN('RE-Gen-Mixes in AIB Countries'!$B$2),FALSE),0)</f>
        <v>0</v>
      </c>
      <c r="E18">
        <f t="array" ref="E18">IFERROR(INDEX('Zusammenführung EU-CH'!$E$2:$BF$241,MATCH('RE-Gen-Mixes in AIB Countries'!$B18&amp;'RE-Gen-Mixes in AIB Countries'!$C18,'Zusammenführung EU-CH'!$B$2:$B$241&amp;'Zusammenführung EU-CH'!$C$2:$C$241,0),MATCH('RE-Gen-Mixes in AIB Countries'!E$2,'Zusammenführung EU-CH'!$E$1:$BF$1,0))/VLOOKUP($B18,'Total RE-GEN in AIB Countries'!$B$3:$BD$27,COLUMN('RE-Gen-Mixes in AIB Countries'!E17)-COLUMN('RE-Gen-Mixes in AIB Countries'!$B$2),FALSE),0)</f>
        <v>0</v>
      </c>
      <c r="F18">
        <f t="array" ref="F18">IFERROR(INDEX('Zusammenführung EU-CH'!$E$2:$BF$241,MATCH('RE-Gen-Mixes in AIB Countries'!$B18&amp;'RE-Gen-Mixes in AIB Countries'!$C18,'Zusammenführung EU-CH'!$B$2:$B$241&amp;'Zusammenführung EU-CH'!$C$2:$C$241,0),MATCH('RE-Gen-Mixes in AIB Countries'!F$2,'Zusammenführung EU-CH'!$E$1:$BF$1,0))/VLOOKUP($B18,'Total RE-GEN in AIB Countries'!$B$3:$BD$27,COLUMN('RE-Gen-Mixes in AIB Countries'!F17)-COLUMN('RE-Gen-Mixes in AIB Countries'!$B$2),FALSE),0)</f>
        <v>0</v>
      </c>
      <c r="G18">
        <f t="array" ref="G18">IFERROR(INDEX('Zusammenführung EU-CH'!$E$2:$BF$241,MATCH('RE-Gen-Mixes in AIB Countries'!$B18&amp;'RE-Gen-Mixes in AIB Countries'!$C18,'Zusammenführung EU-CH'!$B$2:$B$241&amp;'Zusammenführung EU-CH'!$C$2:$C$241,0),MATCH('RE-Gen-Mixes in AIB Countries'!G$2,'Zusammenführung EU-CH'!$E$1:$BF$1,0))/VLOOKUP($B18,'Total RE-GEN in AIB Countries'!$B$3:$BD$27,COLUMN('RE-Gen-Mixes in AIB Countries'!G17)-COLUMN('RE-Gen-Mixes in AIB Countries'!$B$2),FALSE),0)</f>
        <v>0</v>
      </c>
      <c r="H18">
        <f t="array" ref="H18">IFERROR(INDEX('Zusammenführung EU-CH'!$E$2:$BF$241,MATCH('RE-Gen-Mixes in AIB Countries'!$B18&amp;'RE-Gen-Mixes in AIB Countries'!$C18,'Zusammenführung EU-CH'!$B$2:$B$241&amp;'Zusammenführung EU-CH'!$C$2:$C$241,0),MATCH('RE-Gen-Mixes in AIB Countries'!H$2,'Zusammenführung EU-CH'!$E$1:$BF$1,0))/VLOOKUP($B18,'Total RE-GEN in AIB Countries'!$B$3:$BD$27,COLUMN('RE-Gen-Mixes in AIB Countries'!H17)-COLUMN('RE-Gen-Mixes in AIB Countries'!$B$2),FALSE),0)</f>
        <v>0</v>
      </c>
      <c r="I18">
        <f t="array" ref="I18">IFERROR(INDEX('Zusammenführung EU-CH'!$E$2:$BF$241,MATCH('RE-Gen-Mixes in AIB Countries'!$B18&amp;'RE-Gen-Mixes in AIB Countries'!$C18,'Zusammenführung EU-CH'!$B$2:$B$241&amp;'Zusammenführung EU-CH'!$C$2:$C$241,0),MATCH('RE-Gen-Mixes in AIB Countries'!I$2,'Zusammenführung EU-CH'!$E$1:$BF$1,0))/VLOOKUP($B18,'Total RE-GEN in AIB Countries'!$B$3:$BD$27,COLUMN('RE-Gen-Mixes in AIB Countries'!I17)-COLUMN('RE-Gen-Mixes in AIB Countries'!$B$2),FALSE),0)</f>
        <v>0</v>
      </c>
      <c r="J18">
        <f t="array" ref="J18">IFERROR(INDEX('Zusammenführung EU-CH'!$E$2:$BF$241,MATCH('RE-Gen-Mixes in AIB Countries'!$B18&amp;'RE-Gen-Mixes in AIB Countries'!$C18,'Zusammenführung EU-CH'!$B$2:$B$241&amp;'Zusammenführung EU-CH'!$C$2:$C$241,0),MATCH('RE-Gen-Mixes in AIB Countries'!J$2,'Zusammenführung EU-CH'!$E$1:$BF$1,0))/VLOOKUP($B18,'Total RE-GEN in AIB Countries'!$B$3:$BD$27,COLUMN('RE-Gen-Mixes in AIB Countries'!J17)-COLUMN('RE-Gen-Mixes in AIB Countries'!$B$2),FALSE),0)</f>
        <v>0</v>
      </c>
      <c r="K18">
        <f t="array" ref="K18">IFERROR(INDEX('Zusammenführung EU-CH'!$E$2:$BF$241,MATCH('RE-Gen-Mixes in AIB Countries'!$B18&amp;'RE-Gen-Mixes in AIB Countries'!$C18,'Zusammenführung EU-CH'!$B$2:$B$241&amp;'Zusammenführung EU-CH'!$C$2:$C$241,0),MATCH('RE-Gen-Mixes in AIB Countries'!K$2,'Zusammenführung EU-CH'!$E$1:$BF$1,0))/VLOOKUP($B18,'Total RE-GEN in AIB Countries'!$B$3:$BD$27,COLUMN('RE-Gen-Mixes in AIB Countries'!K17)-COLUMN('RE-Gen-Mixes in AIB Countries'!$B$2),FALSE),0)</f>
        <v>0</v>
      </c>
      <c r="L18">
        <f t="array" ref="L18">IFERROR(INDEX('Zusammenführung EU-CH'!$E$2:$BF$241,MATCH('RE-Gen-Mixes in AIB Countries'!$B18&amp;'RE-Gen-Mixes in AIB Countries'!$C18,'Zusammenführung EU-CH'!$B$2:$B$241&amp;'Zusammenführung EU-CH'!$C$2:$C$241,0),MATCH('RE-Gen-Mixes in AIB Countries'!L$2,'Zusammenführung EU-CH'!$E$1:$BF$1,0))/VLOOKUP($B18,'Total RE-GEN in AIB Countries'!$B$3:$BD$27,COLUMN('RE-Gen-Mixes in AIB Countries'!L17)-COLUMN('RE-Gen-Mixes in AIB Countries'!$B$2),FALSE),0)</f>
        <v>0</v>
      </c>
      <c r="M18">
        <f t="array" ref="M18">IFERROR(INDEX('Zusammenführung EU-CH'!$E$2:$BF$241,MATCH('RE-Gen-Mixes in AIB Countries'!$B18&amp;'RE-Gen-Mixes in AIB Countries'!$C18,'Zusammenführung EU-CH'!$B$2:$B$241&amp;'Zusammenführung EU-CH'!$C$2:$C$241,0),MATCH('RE-Gen-Mixes in AIB Countries'!M$2,'Zusammenführung EU-CH'!$E$1:$BF$1,0))/VLOOKUP($B18,'Total RE-GEN in AIB Countries'!$B$3:$BD$27,COLUMN('RE-Gen-Mixes in AIB Countries'!M17)-COLUMN('RE-Gen-Mixes in AIB Countries'!$B$2),FALSE),0)</f>
        <v>0</v>
      </c>
      <c r="N18">
        <f t="array" ref="N18">IFERROR(INDEX('Zusammenführung EU-CH'!$E$2:$BF$241,MATCH('RE-Gen-Mixes in AIB Countries'!$B18&amp;'RE-Gen-Mixes in AIB Countries'!$C18,'Zusammenführung EU-CH'!$B$2:$B$241&amp;'Zusammenführung EU-CH'!$C$2:$C$241,0),MATCH('RE-Gen-Mixes in AIB Countries'!N$2,'Zusammenführung EU-CH'!$E$1:$BF$1,0))/VLOOKUP($B18,'Total RE-GEN in AIB Countries'!$B$3:$BD$27,COLUMN('RE-Gen-Mixes in AIB Countries'!N17)-COLUMN('RE-Gen-Mixes in AIB Countries'!$B$2),FALSE),0)</f>
        <v>0</v>
      </c>
      <c r="O18">
        <f t="array" ref="O18">IFERROR(INDEX('Zusammenführung EU-CH'!$E$2:$BF$241,MATCH('RE-Gen-Mixes in AIB Countries'!$B18&amp;'RE-Gen-Mixes in AIB Countries'!$C18,'Zusammenführung EU-CH'!$B$2:$B$241&amp;'Zusammenführung EU-CH'!$C$2:$C$241,0),MATCH('RE-Gen-Mixes in AIB Countries'!O$2,'Zusammenführung EU-CH'!$E$1:$BF$1,0))/VLOOKUP($B18,'Total RE-GEN in AIB Countries'!$B$3:$BD$27,COLUMN('RE-Gen-Mixes in AIB Countries'!O17)-COLUMN('RE-Gen-Mixes in AIB Countries'!$B$2),FALSE),0)</f>
        <v>0</v>
      </c>
      <c r="P18">
        <f t="array" ref="P18">IFERROR(INDEX('Zusammenführung EU-CH'!$E$2:$BF$241,MATCH('RE-Gen-Mixes in AIB Countries'!$B18&amp;'RE-Gen-Mixes in AIB Countries'!$C18,'Zusammenführung EU-CH'!$B$2:$B$241&amp;'Zusammenführung EU-CH'!$C$2:$C$241,0),MATCH('RE-Gen-Mixes in AIB Countries'!P$2,'Zusammenführung EU-CH'!$E$1:$BF$1,0))/VLOOKUP($B18,'Total RE-GEN in AIB Countries'!$B$3:$BD$27,COLUMN('RE-Gen-Mixes in AIB Countries'!P17)-COLUMN('RE-Gen-Mixes in AIB Countries'!$B$2),FALSE),0)</f>
        <v>0</v>
      </c>
      <c r="Q18">
        <f t="array" ref="Q18">IFERROR(INDEX('Zusammenführung EU-CH'!$E$2:$BF$241,MATCH('RE-Gen-Mixes in AIB Countries'!$B18&amp;'RE-Gen-Mixes in AIB Countries'!$C18,'Zusammenführung EU-CH'!$B$2:$B$241&amp;'Zusammenführung EU-CH'!$C$2:$C$241,0),MATCH('RE-Gen-Mixes in AIB Countries'!Q$2,'Zusammenführung EU-CH'!$E$1:$BF$1,0))/VLOOKUP($B18,'Total RE-GEN in AIB Countries'!$B$3:$BD$27,COLUMN('RE-Gen-Mixes in AIB Countries'!Q17)-COLUMN('RE-Gen-Mixes in AIB Countries'!$B$2),FALSE),0)</f>
        <v>0</v>
      </c>
      <c r="R18">
        <f t="array" ref="R18">IFERROR(INDEX('Zusammenführung EU-CH'!$E$2:$BF$241,MATCH('RE-Gen-Mixes in AIB Countries'!$B18&amp;'RE-Gen-Mixes in AIB Countries'!$C18,'Zusammenführung EU-CH'!$B$2:$B$241&amp;'Zusammenführung EU-CH'!$C$2:$C$241,0),MATCH('RE-Gen-Mixes in AIB Countries'!R$2,'Zusammenführung EU-CH'!$E$1:$BF$1,0))/VLOOKUP($B18,'Total RE-GEN in AIB Countries'!$B$3:$BD$27,COLUMN('RE-Gen-Mixes in AIB Countries'!R17)-COLUMN('RE-Gen-Mixes in AIB Countries'!$B$2),FALSE),0)</f>
        <v>0</v>
      </c>
      <c r="S18">
        <f t="array" ref="S18">IFERROR(INDEX('Zusammenführung EU-CH'!$E$2:$BF$241,MATCH('RE-Gen-Mixes in AIB Countries'!$B18&amp;'RE-Gen-Mixes in AIB Countries'!$C18,'Zusammenführung EU-CH'!$B$2:$B$241&amp;'Zusammenführung EU-CH'!$C$2:$C$241,0),MATCH('RE-Gen-Mixes in AIB Countries'!S$2,'Zusammenführung EU-CH'!$E$1:$BF$1,0))/VLOOKUP($B18,'Total RE-GEN in AIB Countries'!$B$3:$BD$27,COLUMN('RE-Gen-Mixes in AIB Countries'!S17)-COLUMN('RE-Gen-Mixes in AIB Countries'!$B$2),FALSE),0)</f>
        <v>0</v>
      </c>
      <c r="T18">
        <f t="array" ref="T18">IFERROR(INDEX('Zusammenführung EU-CH'!$E$2:$BF$241,MATCH('RE-Gen-Mixes in AIB Countries'!$B18&amp;'RE-Gen-Mixes in AIB Countries'!$C18,'Zusammenführung EU-CH'!$B$2:$B$241&amp;'Zusammenführung EU-CH'!$C$2:$C$241,0),MATCH('RE-Gen-Mixes in AIB Countries'!T$2,'Zusammenführung EU-CH'!$E$1:$BF$1,0))/VLOOKUP($B18,'Total RE-GEN in AIB Countries'!$B$3:$BD$27,COLUMN('RE-Gen-Mixes in AIB Countries'!T17)-COLUMN('RE-Gen-Mixes in AIB Countries'!$B$2),FALSE),0)</f>
        <v>0</v>
      </c>
      <c r="U18">
        <f t="array" ref="U18">IFERROR(INDEX('Zusammenführung EU-CH'!$E$2:$BF$241,MATCH('RE-Gen-Mixes in AIB Countries'!$B18&amp;'RE-Gen-Mixes in AIB Countries'!$C18,'Zusammenführung EU-CH'!$B$2:$B$241&amp;'Zusammenführung EU-CH'!$C$2:$C$241,0),MATCH('RE-Gen-Mixes in AIB Countries'!U$2,'Zusammenführung EU-CH'!$E$1:$BF$1,0))/VLOOKUP($B18,'Total RE-GEN in AIB Countries'!$B$3:$BD$27,COLUMN('RE-Gen-Mixes in AIB Countries'!U17)-COLUMN('RE-Gen-Mixes in AIB Countries'!$B$2),FALSE),0)</f>
        <v>0</v>
      </c>
      <c r="V18">
        <f t="array" ref="V18">IFERROR(INDEX('Zusammenführung EU-CH'!$E$2:$BF$241,MATCH('RE-Gen-Mixes in AIB Countries'!$B18&amp;'RE-Gen-Mixes in AIB Countries'!$C18,'Zusammenführung EU-CH'!$B$2:$B$241&amp;'Zusammenführung EU-CH'!$C$2:$C$241,0),MATCH('RE-Gen-Mixes in AIB Countries'!V$2,'Zusammenführung EU-CH'!$E$1:$BF$1,0))/VLOOKUP($B18,'Total RE-GEN in AIB Countries'!$B$3:$BD$27,COLUMN('RE-Gen-Mixes in AIB Countries'!V17)-COLUMN('RE-Gen-Mixes in AIB Countries'!$B$2),FALSE),0)</f>
        <v>0</v>
      </c>
      <c r="W18">
        <f t="array" ref="W18">IFERROR(INDEX('Zusammenführung EU-CH'!$E$2:$BF$241,MATCH('RE-Gen-Mixes in AIB Countries'!$B18&amp;'RE-Gen-Mixes in AIB Countries'!$C18,'Zusammenführung EU-CH'!$B$2:$B$241&amp;'Zusammenführung EU-CH'!$C$2:$C$241,0),MATCH('RE-Gen-Mixes in AIB Countries'!W$2,'Zusammenführung EU-CH'!$E$1:$BF$1,0))/VLOOKUP($B18,'Total RE-GEN in AIB Countries'!$B$3:$BD$27,COLUMN('RE-Gen-Mixes in AIB Countries'!W17)-COLUMN('RE-Gen-Mixes in AIB Countries'!$B$2),FALSE),0)</f>
        <v>0</v>
      </c>
      <c r="X18">
        <f t="array" ref="X18">IFERROR(INDEX('Zusammenführung EU-CH'!$E$2:$BF$241,MATCH('RE-Gen-Mixes in AIB Countries'!$B18&amp;'RE-Gen-Mixes in AIB Countries'!$C18,'Zusammenführung EU-CH'!$B$2:$B$241&amp;'Zusammenführung EU-CH'!$C$2:$C$241,0),MATCH('RE-Gen-Mixes in AIB Countries'!X$2,'Zusammenführung EU-CH'!$E$1:$BF$1,0))/VLOOKUP($B18,'Total RE-GEN in AIB Countries'!$B$3:$BD$27,COLUMN('RE-Gen-Mixes in AIB Countries'!X17)-COLUMN('RE-Gen-Mixes in AIB Countries'!$B$2),FALSE),0)</f>
        <v>0</v>
      </c>
      <c r="Y18">
        <f t="array" ref="Y18">IFERROR(INDEX('Zusammenführung EU-CH'!$E$2:$BF$241,MATCH('RE-Gen-Mixes in AIB Countries'!$B18&amp;'RE-Gen-Mixes in AIB Countries'!$C18,'Zusammenführung EU-CH'!$B$2:$B$241&amp;'Zusammenführung EU-CH'!$C$2:$C$241,0),MATCH('RE-Gen-Mixes in AIB Countries'!Y$2,'Zusammenführung EU-CH'!$E$1:$BF$1,0))/VLOOKUP($B18,'Total RE-GEN in AIB Countries'!$B$3:$BD$27,COLUMN('RE-Gen-Mixes in AIB Countries'!Y17)-COLUMN('RE-Gen-Mixes in AIB Countries'!$B$2),FALSE),0)</f>
        <v>0</v>
      </c>
      <c r="Z18">
        <f t="array" ref="Z18">IFERROR(INDEX('Zusammenführung EU-CH'!$E$2:$BF$241,MATCH('RE-Gen-Mixes in AIB Countries'!$B18&amp;'RE-Gen-Mixes in AIB Countries'!$C18,'Zusammenführung EU-CH'!$B$2:$B$241&amp;'Zusammenführung EU-CH'!$C$2:$C$241,0),MATCH('RE-Gen-Mixes in AIB Countries'!Z$2,'Zusammenführung EU-CH'!$E$1:$BF$1,0))/VLOOKUP($B18,'Total RE-GEN in AIB Countries'!$B$3:$BD$27,COLUMN('RE-Gen-Mixes in AIB Countries'!Z17)-COLUMN('RE-Gen-Mixes in AIB Countries'!$B$2),FALSE),0)</f>
        <v>0</v>
      </c>
      <c r="AA18">
        <f t="array" ref="AA18">IFERROR(INDEX('Zusammenführung EU-CH'!$E$2:$BF$241,MATCH('RE-Gen-Mixes in AIB Countries'!$B18&amp;'RE-Gen-Mixes in AIB Countries'!$C18,'Zusammenführung EU-CH'!$B$2:$B$241&amp;'Zusammenführung EU-CH'!$C$2:$C$241,0),MATCH('RE-Gen-Mixes in AIB Countries'!AA$2,'Zusammenführung EU-CH'!$E$1:$BF$1,0))/VLOOKUP($B18,'Total RE-GEN in AIB Countries'!$B$3:$BD$27,COLUMN('RE-Gen-Mixes in AIB Countries'!AA17)-COLUMN('RE-Gen-Mixes in AIB Countries'!$B$2),FALSE),0)</f>
        <v>0</v>
      </c>
      <c r="AB18">
        <f t="array" ref="AB18">IFERROR(INDEX('Zusammenführung EU-CH'!$E$2:$BF$241,MATCH('RE-Gen-Mixes in AIB Countries'!$B18&amp;'RE-Gen-Mixes in AIB Countries'!$C18,'Zusammenführung EU-CH'!$B$2:$B$241&amp;'Zusammenführung EU-CH'!$C$2:$C$241,0),MATCH('RE-Gen-Mixes in AIB Countries'!AB$2,'Zusammenführung EU-CH'!$E$1:$BF$1,0))/VLOOKUP($B18,'Total RE-GEN in AIB Countries'!$B$3:$BD$27,COLUMN('RE-Gen-Mixes in AIB Countries'!AB17)-COLUMN('RE-Gen-Mixes in AIB Countries'!$B$2),FALSE),0)</f>
        <v>0</v>
      </c>
      <c r="AC18">
        <f t="array" ref="AC18">IFERROR(INDEX('Zusammenführung EU-CH'!$E$2:$BF$241,MATCH('RE-Gen-Mixes in AIB Countries'!$B18&amp;'RE-Gen-Mixes in AIB Countries'!$C18,'Zusammenführung EU-CH'!$B$2:$B$241&amp;'Zusammenführung EU-CH'!$C$2:$C$241,0),MATCH('RE-Gen-Mixes in AIB Countries'!AC$2,'Zusammenführung EU-CH'!$E$1:$BF$1,0))/VLOOKUP($B18,'Total RE-GEN in AIB Countries'!$B$3:$BD$27,COLUMN('RE-Gen-Mixes in AIB Countries'!AC17)-COLUMN('RE-Gen-Mixes in AIB Countries'!$B$2),FALSE),0)</f>
        <v>0</v>
      </c>
      <c r="AD18">
        <f t="array" ref="AD18">IFERROR(INDEX('Zusammenführung EU-CH'!$E$2:$BF$241,MATCH('RE-Gen-Mixes in AIB Countries'!$B18&amp;'RE-Gen-Mixes in AIB Countries'!$C18,'Zusammenführung EU-CH'!$B$2:$B$241&amp;'Zusammenführung EU-CH'!$C$2:$C$241,0),MATCH('RE-Gen-Mixes in AIB Countries'!AD$2,'Zusammenführung EU-CH'!$E$1:$BF$1,0))/VLOOKUP($B18,'Total RE-GEN in AIB Countries'!$B$3:$BD$27,COLUMN('RE-Gen-Mixes in AIB Countries'!AD17)-COLUMN('RE-Gen-Mixes in AIB Countries'!$B$2),FALSE),0)</f>
        <v>0</v>
      </c>
      <c r="AE18">
        <f t="array" ref="AE18">IFERROR(INDEX('Zusammenführung EU-CH'!$E$2:$BF$241,MATCH('RE-Gen-Mixes in AIB Countries'!$B18&amp;'RE-Gen-Mixes in AIB Countries'!$C18,'Zusammenführung EU-CH'!$B$2:$B$241&amp;'Zusammenführung EU-CH'!$C$2:$C$241,0),MATCH('RE-Gen-Mixes in AIB Countries'!AE$2,'Zusammenführung EU-CH'!$E$1:$BF$1,0))/VLOOKUP($B18,'Total RE-GEN in AIB Countries'!$B$3:$BD$27,COLUMN('RE-Gen-Mixes in AIB Countries'!AE17)-COLUMN('RE-Gen-Mixes in AIB Countries'!$B$2),FALSE),0)</f>
        <v>0</v>
      </c>
      <c r="AF18">
        <f t="array" ref="AF18">IFERROR(INDEX('Zusammenführung EU-CH'!$E$2:$BF$241,MATCH('RE-Gen-Mixes in AIB Countries'!$B18&amp;'RE-Gen-Mixes in AIB Countries'!$C18,'Zusammenführung EU-CH'!$B$2:$B$241&amp;'Zusammenführung EU-CH'!$C$2:$C$241,0),MATCH('RE-Gen-Mixes in AIB Countries'!AF$2,'Zusammenführung EU-CH'!$E$1:$BF$1,0))/VLOOKUP($B18,'Total RE-GEN in AIB Countries'!$B$3:$BD$27,COLUMN('RE-Gen-Mixes in AIB Countries'!AF17)-COLUMN('RE-Gen-Mixes in AIB Countries'!$B$2),FALSE),0)</f>
        <v>0</v>
      </c>
      <c r="AG18">
        <f t="array" ref="AG18">IFERROR(INDEX('Zusammenführung EU-CH'!$E$2:$BF$241,MATCH('RE-Gen-Mixes in AIB Countries'!$B18&amp;'RE-Gen-Mixes in AIB Countries'!$C18,'Zusammenführung EU-CH'!$B$2:$B$241&amp;'Zusammenführung EU-CH'!$C$2:$C$241,0),MATCH('RE-Gen-Mixes in AIB Countries'!AG$2,'Zusammenführung EU-CH'!$E$1:$BF$1,0))/VLOOKUP($B18,'Total RE-GEN in AIB Countries'!$B$3:$BD$27,COLUMN('RE-Gen-Mixes in AIB Countries'!AG17)-COLUMN('RE-Gen-Mixes in AIB Countries'!$B$2),FALSE),0)</f>
        <v>0</v>
      </c>
      <c r="AH18">
        <f t="array" ref="AH18">IFERROR(INDEX('Zusammenführung EU-CH'!$E$2:$BF$241,MATCH('RE-Gen-Mixes in AIB Countries'!$B18&amp;'RE-Gen-Mixes in AIB Countries'!$C18,'Zusammenführung EU-CH'!$B$2:$B$241&amp;'Zusammenführung EU-CH'!$C$2:$C$241,0),MATCH('RE-Gen-Mixes in AIB Countries'!AH$2,'Zusammenführung EU-CH'!$E$1:$BF$1,0))/VLOOKUP($B18,'Total RE-GEN in AIB Countries'!$B$3:$BD$27,COLUMN('RE-Gen-Mixes in AIB Countries'!AH17)-COLUMN('RE-Gen-Mixes in AIB Countries'!$B$2),FALSE),0)</f>
        <v>0</v>
      </c>
      <c r="AI18">
        <f t="array" ref="AI18">IFERROR(INDEX('Zusammenführung EU-CH'!$E$2:$BF$241,MATCH('RE-Gen-Mixes in AIB Countries'!$B18&amp;'RE-Gen-Mixes in AIB Countries'!$C18,'Zusammenführung EU-CH'!$B$2:$B$241&amp;'Zusammenführung EU-CH'!$C$2:$C$241,0),MATCH('RE-Gen-Mixes in AIB Countries'!AI$2,'Zusammenführung EU-CH'!$E$1:$BF$1,0))/VLOOKUP($B18,'Total RE-GEN in AIB Countries'!$B$3:$BD$27,COLUMN('RE-Gen-Mixes in AIB Countries'!AI17)-COLUMN('RE-Gen-Mixes in AIB Countries'!$B$2),FALSE),0)</f>
        <v>0</v>
      </c>
      <c r="AJ18">
        <f t="array" ref="AJ18">IFERROR(INDEX('Zusammenführung EU-CH'!$E$2:$BF$241,MATCH('RE-Gen-Mixes in AIB Countries'!$B18&amp;'RE-Gen-Mixes in AIB Countries'!$C18,'Zusammenführung EU-CH'!$B$2:$B$241&amp;'Zusammenführung EU-CH'!$C$2:$C$241,0),MATCH('RE-Gen-Mixes in AIB Countries'!AJ$2,'Zusammenführung EU-CH'!$E$1:$BF$1,0))/VLOOKUP($B18,'Total RE-GEN in AIB Countries'!$B$3:$BD$27,COLUMN('RE-Gen-Mixes in AIB Countries'!AJ17)-COLUMN('RE-Gen-Mixes in AIB Countries'!$B$2),FALSE),0)</f>
        <v>0</v>
      </c>
      <c r="AK18">
        <f t="array" ref="AK18">IFERROR(INDEX('Zusammenführung EU-CH'!$E$2:$BF$241,MATCH('RE-Gen-Mixes in AIB Countries'!$B18&amp;'RE-Gen-Mixes in AIB Countries'!$C18,'Zusammenführung EU-CH'!$B$2:$B$241&amp;'Zusammenführung EU-CH'!$C$2:$C$241,0),MATCH('RE-Gen-Mixes in AIB Countries'!AK$2,'Zusammenführung EU-CH'!$E$1:$BF$1,0))/VLOOKUP($B18,'Total RE-GEN in AIB Countries'!$B$3:$BD$27,COLUMN('RE-Gen-Mixes in AIB Countries'!AK17)-COLUMN('RE-Gen-Mixes in AIB Countries'!$B$2),FALSE),0)</f>
        <v>0</v>
      </c>
      <c r="AL18">
        <f t="array" ref="AL18">IFERROR(INDEX('Zusammenführung EU-CH'!$E$2:$BF$241,MATCH('RE-Gen-Mixes in AIB Countries'!$B18&amp;'RE-Gen-Mixes in AIB Countries'!$C18,'Zusammenführung EU-CH'!$B$2:$B$241&amp;'Zusammenführung EU-CH'!$C$2:$C$241,0),MATCH('RE-Gen-Mixes in AIB Countries'!AL$2,'Zusammenführung EU-CH'!$E$1:$BF$1,0))/VLOOKUP($B18,'Total RE-GEN in AIB Countries'!$B$3:$BD$27,COLUMN('RE-Gen-Mixes in AIB Countries'!AL17)-COLUMN('RE-Gen-Mixes in AIB Countries'!$B$2),FALSE),0)</f>
        <v>0</v>
      </c>
      <c r="AM18">
        <f t="array" ref="AM18">IFERROR(INDEX('Zusammenführung EU-CH'!$E$2:$BF$241,MATCH('RE-Gen-Mixes in AIB Countries'!$B18&amp;'RE-Gen-Mixes in AIB Countries'!$C18,'Zusammenführung EU-CH'!$B$2:$B$241&amp;'Zusammenführung EU-CH'!$C$2:$C$241,0),MATCH('RE-Gen-Mixes in AIB Countries'!AM$2,'Zusammenführung EU-CH'!$E$1:$BF$1,0))/VLOOKUP($B18,'Total RE-GEN in AIB Countries'!$B$3:$BD$27,COLUMN('RE-Gen-Mixes in AIB Countries'!AM17)-COLUMN('RE-Gen-Mixes in AIB Countries'!$B$2),FALSE),0)</f>
        <v>0</v>
      </c>
      <c r="AN18">
        <f t="array" ref="AN18">IFERROR(INDEX('Zusammenführung EU-CH'!$E$2:$BF$241,MATCH('RE-Gen-Mixes in AIB Countries'!$B18&amp;'RE-Gen-Mixes in AIB Countries'!$C18,'Zusammenführung EU-CH'!$B$2:$B$241&amp;'Zusammenführung EU-CH'!$C$2:$C$241,0),MATCH('RE-Gen-Mixes in AIB Countries'!AN$2,'Zusammenführung EU-CH'!$E$1:$BF$1,0))/VLOOKUP($B18,'Total RE-GEN in AIB Countries'!$B$3:$BD$27,COLUMN('RE-Gen-Mixes in AIB Countries'!AN17)-COLUMN('RE-Gen-Mixes in AIB Countries'!$B$2),FALSE),0)</f>
        <v>0</v>
      </c>
      <c r="AO18">
        <f t="array" ref="AO18">IFERROR(INDEX('Zusammenführung EU-CH'!$E$2:$BF$241,MATCH('RE-Gen-Mixes in AIB Countries'!$B18&amp;'RE-Gen-Mixes in AIB Countries'!$C18,'Zusammenführung EU-CH'!$B$2:$B$241&amp;'Zusammenführung EU-CH'!$C$2:$C$241,0),MATCH('RE-Gen-Mixes in AIB Countries'!AO$2,'Zusammenführung EU-CH'!$E$1:$BF$1,0))/VLOOKUP($B18,'Total RE-GEN in AIB Countries'!$B$3:$BD$27,COLUMN('RE-Gen-Mixes in AIB Countries'!AO17)-COLUMN('RE-Gen-Mixes in AIB Countries'!$B$2),FALSE),0)</f>
        <v>0</v>
      </c>
      <c r="AP18">
        <f t="array" ref="AP18">IFERROR(INDEX('Zusammenführung EU-CH'!$E$2:$BF$241,MATCH('RE-Gen-Mixes in AIB Countries'!$B18&amp;'RE-Gen-Mixes in AIB Countries'!$C18,'Zusammenführung EU-CH'!$B$2:$B$241&amp;'Zusammenführung EU-CH'!$C$2:$C$241,0),MATCH('RE-Gen-Mixes in AIB Countries'!AP$2,'Zusammenführung EU-CH'!$E$1:$BF$1,0))/VLOOKUP($B18,'Total RE-GEN in AIB Countries'!$B$3:$BD$27,COLUMN('RE-Gen-Mixes in AIB Countries'!AP17)-COLUMN('RE-Gen-Mixes in AIB Countries'!$B$2),FALSE),0)</f>
        <v>0</v>
      </c>
      <c r="AQ18">
        <f t="array" ref="AQ18">IFERROR(INDEX('Zusammenführung EU-CH'!$E$2:$BF$241,MATCH('RE-Gen-Mixes in AIB Countries'!$B18&amp;'RE-Gen-Mixes in AIB Countries'!$C18,'Zusammenführung EU-CH'!$B$2:$B$241&amp;'Zusammenführung EU-CH'!$C$2:$C$241,0),MATCH('RE-Gen-Mixes in AIB Countries'!AQ$2,'Zusammenführung EU-CH'!$E$1:$BF$1,0))/VLOOKUP($B18,'Total RE-GEN in AIB Countries'!$B$3:$BD$27,COLUMN('RE-Gen-Mixes in AIB Countries'!AQ17)-COLUMN('RE-Gen-Mixes in AIB Countries'!$B$2),FALSE),0)</f>
        <v>0</v>
      </c>
      <c r="AR18">
        <f t="array" ref="AR18">IFERROR(INDEX('Zusammenführung EU-CH'!$E$2:$BF$241,MATCH('RE-Gen-Mixes in AIB Countries'!$B18&amp;'RE-Gen-Mixes in AIB Countries'!$C18,'Zusammenführung EU-CH'!$B$2:$B$241&amp;'Zusammenführung EU-CH'!$C$2:$C$241,0),MATCH('RE-Gen-Mixes in AIB Countries'!AR$2,'Zusammenführung EU-CH'!$E$1:$BF$1,0))/VLOOKUP($B18,'Total RE-GEN in AIB Countries'!$B$3:$BD$27,COLUMN('RE-Gen-Mixes in AIB Countries'!AR17)-COLUMN('RE-Gen-Mixes in AIB Countries'!$B$2),FALSE),0)</f>
        <v>0</v>
      </c>
      <c r="AS18">
        <f t="array" ref="AS18">IFERROR(INDEX('Zusammenführung EU-CH'!$E$2:$BF$241,MATCH('RE-Gen-Mixes in AIB Countries'!$B18&amp;'RE-Gen-Mixes in AIB Countries'!$C18,'Zusammenführung EU-CH'!$B$2:$B$241&amp;'Zusammenführung EU-CH'!$C$2:$C$241,0),MATCH('RE-Gen-Mixes in AIB Countries'!AS$2,'Zusammenführung EU-CH'!$E$1:$BF$1,0))/VLOOKUP($B18,'Total RE-GEN in AIB Countries'!$B$3:$BD$27,COLUMN('RE-Gen-Mixes in AIB Countries'!AS17)-COLUMN('RE-Gen-Mixes in AIB Countries'!$B$2),FALSE),0)</f>
        <v>0</v>
      </c>
      <c r="AT18">
        <f t="array" ref="AT18">IFERROR(INDEX('Zusammenführung EU-CH'!$E$2:$BF$241,MATCH('RE-Gen-Mixes in AIB Countries'!$B18&amp;'RE-Gen-Mixes in AIB Countries'!$C18,'Zusammenführung EU-CH'!$B$2:$B$241&amp;'Zusammenführung EU-CH'!$C$2:$C$241,0),MATCH('RE-Gen-Mixes in AIB Countries'!AT$2,'Zusammenführung EU-CH'!$E$1:$BF$1,0))/VLOOKUP($B18,'Total RE-GEN in AIB Countries'!$B$3:$BD$27,COLUMN('RE-Gen-Mixes in AIB Countries'!AT17)-COLUMN('RE-Gen-Mixes in AIB Countries'!$B$2),FALSE),0)</f>
        <v>0</v>
      </c>
      <c r="AU18">
        <f t="array" ref="AU18">IFERROR(INDEX('Zusammenführung EU-CH'!$E$2:$BF$241,MATCH('RE-Gen-Mixes in AIB Countries'!$B18&amp;'RE-Gen-Mixes in AIB Countries'!$C18,'Zusammenführung EU-CH'!$B$2:$B$241&amp;'Zusammenführung EU-CH'!$C$2:$C$241,0),MATCH('RE-Gen-Mixes in AIB Countries'!AU$2,'Zusammenführung EU-CH'!$E$1:$BF$1,0))/VLOOKUP($B18,'Total RE-GEN in AIB Countries'!$B$3:$BD$27,COLUMN('RE-Gen-Mixes in AIB Countries'!AU17)-COLUMN('RE-Gen-Mixes in AIB Countries'!$B$2),FALSE),0)</f>
        <v>0</v>
      </c>
      <c r="AV18">
        <f t="array" ref="AV18">IFERROR(INDEX('Zusammenführung EU-CH'!$E$2:$BF$241,MATCH('RE-Gen-Mixes in AIB Countries'!$B18&amp;'RE-Gen-Mixes in AIB Countries'!$C18,'Zusammenführung EU-CH'!$B$2:$B$241&amp;'Zusammenführung EU-CH'!$C$2:$C$241,0),MATCH('RE-Gen-Mixes in AIB Countries'!AV$2,'Zusammenführung EU-CH'!$E$1:$BF$1,0))/VLOOKUP($B18,'Total RE-GEN in AIB Countries'!$B$3:$BD$27,COLUMN('RE-Gen-Mixes in AIB Countries'!AV17)-COLUMN('RE-Gen-Mixes in AIB Countries'!$B$2),FALSE),0)</f>
        <v>0</v>
      </c>
      <c r="AW18">
        <f t="array" ref="AW18">IFERROR(INDEX('Zusammenführung EU-CH'!$E$2:$BF$241,MATCH('RE-Gen-Mixes in AIB Countries'!$B18&amp;'RE-Gen-Mixes in AIB Countries'!$C18,'Zusammenführung EU-CH'!$B$2:$B$241&amp;'Zusammenführung EU-CH'!$C$2:$C$241,0),MATCH('RE-Gen-Mixes in AIB Countries'!AW$2,'Zusammenführung EU-CH'!$E$1:$BF$1,0))/VLOOKUP($B18,'Total RE-GEN in AIB Countries'!$B$3:$BD$27,COLUMN('RE-Gen-Mixes in AIB Countries'!AW17)-COLUMN('RE-Gen-Mixes in AIB Countries'!$B$2),FALSE),0)</f>
        <v>0</v>
      </c>
      <c r="AX18">
        <f t="array" ref="AX18">IFERROR(INDEX('Zusammenführung EU-CH'!$E$2:$BF$241,MATCH('RE-Gen-Mixes in AIB Countries'!$B18&amp;'RE-Gen-Mixes in AIB Countries'!$C18,'Zusammenführung EU-CH'!$B$2:$B$241&amp;'Zusammenführung EU-CH'!$C$2:$C$241,0),MATCH('RE-Gen-Mixes in AIB Countries'!AX$2,'Zusammenführung EU-CH'!$E$1:$BF$1,0))/VLOOKUP($B18,'Total RE-GEN in AIB Countries'!$B$3:$BD$27,COLUMN('RE-Gen-Mixes in AIB Countries'!AX17)-COLUMN('RE-Gen-Mixes in AIB Countries'!$B$2),FALSE),0)</f>
        <v>0</v>
      </c>
      <c r="AY18">
        <f t="array" ref="AY18">IFERROR(INDEX('Zusammenführung EU-CH'!$E$2:$BF$241,MATCH('RE-Gen-Mixes in AIB Countries'!$B18&amp;'RE-Gen-Mixes in AIB Countries'!$C18,'Zusammenführung EU-CH'!$B$2:$B$241&amp;'Zusammenführung EU-CH'!$C$2:$C$241,0),MATCH('RE-Gen-Mixes in AIB Countries'!AY$2,'Zusammenführung EU-CH'!$E$1:$BF$1,0))/VLOOKUP($B18,'Total RE-GEN in AIB Countries'!$B$3:$BD$27,COLUMN('RE-Gen-Mixes in AIB Countries'!AY17)-COLUMN('RE-Gen-Mixes in AIB Countries'!$B$2),FALSE),0)</f>
        <v>0</v>
      </c>
      <c r="AZ18">
        <f t="array" ref="AZ18">IFERROR(INDEX('Zusammenführung EU-CH'!$E$2:$BF$241,MATCH('RE-Gen-Mixes in AIB Countries'!$B18&amp;'RE-Gen-Mixes in AIB Countries'!$C18,'Zusammenführung EU-CH'!$B$2:$B$241&amp;'Zusammenführung EU-CH'!$C$2:$C$241,0),MATCH('RE-Gen-Mixes in AIB Countries'!AZ$2,'Zusammenführung EU-CH'!$E$1:$BF$1,0))/VLOOKUP($B18,'Total RE-GEN in AIB Countries'!$B$3:$BD$27,COLUMN('RE-Gen-Mixes in AIB Countries'!AZ17)-COLUMN('RE-Gen-Mixes in AIB Countries'!$B$2),FALSE),0)</f>
        <v>0</v>
      </c>
      <c r="BA18">
        <f t="array" ref="BA18">IFERROR(INDEX('Zusammenführung EU-CH'!$E$2:$BF$241,MATCH('RE-Gen-Mixes in AIB Countries'!$B18&amp;'RE-Gen-Mixes in AIB Countries'!$C18,'Zusammenführung EU-CH'!$B$2:$B$241&amp;'Zusammenführung EU-CH'!$C$2:$C$241,0),MATCH('RE-Gen-Mixes in AIB Countries'!BA$2,'Zusammenführung EU-CH'!$E$1:$BF$1,0))/VLOOKUP($B18,'Total RE-GEN in AIB Countries'!$B$3:$BD$27,COLUMN('RE-Gen-Mixes in AIB Countries'!BA17)-COLUMN('RE-Gen-Mixes in AIB Countries'!$B$2),FALSE),0)</f>
        <v>0</v>
      </c>
      <c r="BB18">
        <f t="array" ref="BB18">IFERROR(INDEX('Zusammenführung EU-CH'!$E$2:$BF$241,MATCH('RE-Gen-Mixes in AIB Countries'!$B18&amp;'RE-Gen-Mixes in AIB Countries'!$C18,'Zusammenführung EU-CH'!$B$2:$B$241&amp;'Zusammenführung EU-CH'!$C$2:$C$241,0),MATCH('RE-Gen-Mixes in AIB Countries'!BB$2,'Zusammenführung EU-CH'!$E$1:$BF$1,0))/VLOOKUP($B18,'Total RE-GEN in AIB Countries'!$B$3:$BD$27,COLUMN('RE-Gen-Mixes in AIB Countries'!BB17)-COLUMN('RE-Gen-Mixes in AIB Countries'!$B$2),FALSE),0)</f>
        <v>0</v>
      </c>
      <c r="BC18">
        <f t="array" ref="BC18">IFERROR(INDEX('Zusammenführung EU-CH'!$E$2:$BF$241,MATCH('RE-Gen-Mixes in AIB Countries'!$B18&amp;'RE-Gen-Mixes in AIB Countries'!$C18,'Zusammenführung EU-CH'!$B$2:$B$241&amp;'Zusammenführung EU-CH'!$C$2:$C$241,0),MATCH('RE-Gen-Mixes in AIB Countries'!BC$2,'Zusammenführung EU-CH'!$E$1:$BF$1,0))/VLOOKUP($B18,'Total RE-GEN in AIB Countries'!$B$3:$BD$27,COLUMN('RE-Gen-Mixes in AIB Countries'!BC17)-COLUMN('RE-Gen-Mixes in AIB Countries'!$B$2),FALSE),0)</f>
        <v>0</v>
      </c>
      <c r="BD18">
        <f t="array" ref="BD18">IFERROR(INDEX('Zusammenführung EU-CH'!$E$2:$BF$241,MATCH('RE-Gen-Mixes in AIB Countries'!$B18&amp;'RE-Gen-Mixes in AIB Countries'!$C18,'Zusammenführung EU-CH'!$B$2:$B$241&amp;'Zusammenführung EU-CH'!$C$2:$C$241,0),MATCH('RE-Gen-Mixes in AIB Countries'!BD$2,'Zusammenführung EU-CH'!$E$1:$BF$1,0))/VLOOKUP($B18,'Total RE-GEN in AIB Countries'!$B$3:$BD$27,COLUMN('RE-Gen-Mixes in AIB Countries'!BD17)-COLUMN('RE-Gen-Mixes in AIB Countries'!$B$2),FALSE),0)</f>
        <v>0</v>
      </c>
      <c r="BE18">
        <f t="array" ref="BE18">IFERROR(INDEX('Zusammenführung EU-CH'!$E$2:$BF$241,MATCH('RE-Gen-Mixes in AIB Countries'!$B18&amp;'RE-Gen-Mixes in AIB Countries'!$C18,'Zusammenführung EU-CH'!$B$2:$B$241&amp;'Zusammenführung EU-CH'!$C$2:$C$241,0),MATCH('RE-Gen-Mixes in AIB Countries'!BE$2,'Zusammenführung EU-CH'!$E$1:$BF$1,0))/VLOOKUP($B18,'Total RE-GEN in AIB Countries'!$B$3:$BD$27,COLUMN('RE-Gen-Mixes in AIB Countries'!BE17)-COLUMN('RE-Gen-Mixes in AIB Countries'!$B$2),FALSE),0)</f>
        <v>0</v>
      </c>
      <c r="BF18">
        <f t="shared" si="0"/>
        <v>0</v>
      </c>
    </row>
    <row r="19" spans="1:58" x14ac:dyDescent="0.35">
      <c r="A19" s="8" t="s">
        <v>15</v>
      </c>
      <c r="B19" s="4" t="s">
        <v>468</v>
      </c>
      <c r="C19" s="4" t="s">
        <v>9</v>
      </c>
      <c r="D19">
        <f t="array" ref="D19">IFERROR(INDEX('Zusammenführung EU-CH'!$E$2:$BF$241,MATCH('RE-Gen-Mixes in AIB Countries'!$B19&amp;'RE-Gen-Mixes in AIB Countries'!$C19,'Zusammenführung EU-CH'!$B$2:$B$241&amp;'Zusammenführung EU-CH'!$C$2:$C$241,0),MATCH('RE-Gen-Mixes in AIB Countries'!D$2,'Zusammenführung EU-CH'!$E$1:$BF$1,0))/VLOOKUP($B19,'Total RE-GEN in AIB Countries'!$B$3:$BD$27,COLUMN('RE-Gen-Mixes in AIB Countries'!D18)-COLUMN('RE-Gen-Mixes in AIB Countries'!$B$2),FALSE),0)</f>
        <v>0</v>
      </c>
      <c r="E19">
        <f t="array" ref="E19">IFERROR(INDEX('Zusammenführung EU-CH'!$E$2:$BF$241,MATCH('RE-Gen-Mixes in AIB Countries'!$B19&amp;'RE-Gen-Mixes in AIB Countries'!$C19,'Zusammenführung EU-CH'!$B$2:$B$241&amp;'Zusammenführung EU-CH'!$C$2:$C$241,0),MATCH('RE-Gen-Mixes in AIB Countries'!E$2,'Zusammenführung EU-CH'!$E$1:$BF$1,0))/VLOOKUP($B19,'Total RE-GEN in AIB Countries'!$B$3:$BD$27,COLUMN('RE-Gen-Mixes in AIB Countries'!E18)-COLUMN('RE-Gen-Mixes in AIB Countries'!$B$2),FALSE),0)</f>
        <v>0</v>
      </c>
      <c r="F19">
        <f t="array" ref="F19">IFERROR(INDEX('Zusammenführung EU-CH'!$E$2:$BF$241,MATCH('RE-Gen-Mixes in AIB Countries'!$B19&amp;'RE-Gen-Mixes in AIB Countries'!$C19,'Zusammenführung EU-CH'!$B$2:$B$241&amp;'Zusammenführung EU-CH'!$C$2:$C$241,0),MATCH('RE-Gen-Mixes in AIB Countries'!F$2,'Zusammenführung EU-CH'!$E$1:$BF$1,0))/VLOOKUP($B19,'Total RE-GEN in AIB Countries'!$B$3:$BD$27,COLUMN('RE-Gen-Mixes in AIB Countries'!F18)-COLUMN('RE-Gen-Mixes in AIB Countries'!$B$2),FALSE),0)</f>
        <v>0</v>
      </c>
      <c r="G19">
        <f t="array" ref="G19">IFERROR(INDEX('Zusammenführung EU-CH'!$E$2:$BF$241,MATCH('RE-Gen-Mixes in AIB Countries'!$B19&amp;'RE-Gen-Mixes in AIB Countries'!$C19,'Zusammenführung EU-CH'!$B$2:$B$241&amp;'Zusammenführung EU-CH'!$C$2:$C$241,0),MATCH('RE-Gen-Mixes in AIB Countries'!G$2,'Zusammenführung EU-CH'!$E$1:$BF$1,0))/VLOOKUP($B19,'Total RE-GEN in AIB Countries'!$B$3:$BD$27,COLUMN('RE-Gen-Mixes in AIB Countries'!G18)-COLUMN('RE-Gen-Mixes in AIB Countries'!$B$2),FALSE),0)</f>
        <v>0</v>
      </c>
      <c r="H19">
        <f t="array" ref="H19">IFERROR(INDEX('Zusammenführung EU-CH'!$E$2:$BF$241,MATCH('RE-Gen-Mixes in AIB Countries'!$B19&amp;'RE-Gen-Mixes in AIB Countries'!$C19,'Zusammenführung EU-CH'!$B$2:$B$241&amp;'Zusammenführung EU-CH'!$C$2:$C$241,0),MATCH('RE-Gen-Mixes in AIB Countries'!H$2,'Zusammenführung EU-CH'!$E$1:$BF$1,0))/VLOOKUP($B19,'Total RE-GEN in AIB Countries'!$B$3:$BD$27,COLUMN('RE-Gen-Mixes in AIB Countries'!H18)-COLUMN('RE-Gen-Mixes in AIB Countries'!$B$2),FALSE),0)</f>
        <v>0</v>
      </c>
      <c r="I19">
        <f t="array" ref="I19">IFERROR(INDEX('Zusammenführung EU-CH'!$E$2:$BF$241,MATCH('RE-Gen-Mixes in AIB Countries'!$B19&amp;'RE-Gen-Mixes in AIB Countries'!$C19,'Zusammenführung EU-CH'!$B$2:$B$241&amp;'Zusammenführung EU-CH'!$C$2:$C$241,0),MATCH('RE-Gen-Mixes in AIB Countries'!I$2,'Zusammenführung EU-CH'!$E$1:$BF$1,0))/VLOOKUP($B19,'Total RE-GEN in AIB Countries'!$B$3:$BD$27,COLUMN('RE-Gen-Mixes in AIB Countries'!I18)-COLUMN('RE-Gen-Mixes in AIB Countries'!$B$2),FALSE),0)</f>
        <v>0</v>
      </c>
      <c r="J19">
        <f t="array" ref="J19">IFERROR(INDEX('Zusammenführung EU-CH'!$E$2:$BF$241,MATCH('RE-Gen-Mixes in AIB Countries'!$B19&amp;'RE-Gen-Mixes in AIB Countries'!$C19,'Zusammenführung EU-CH'!$B$2:$B$241&amp;'Zusammenführung EU-CH'!$C$2:$C$241,0),MATCH('RE-Gen-Mixes in AIB Countries'!J$2,'Zusammenführung EU-CH'!$E$1:$BF$1,0))/VLOOKUP($B19,'Total RE-GEN in AIB Countries'!$B$3:$BD$27,COLUMN('RE-Gen-Mixes in AIB Countries'!J18)-COLUMN('RE-Gen-Mixes in AIB Countries'!$B$2),FALSE),0)</f>
        <v>0</v>
      </c>
      <c r="K19">
        <f t="array" ref="K19">IFERROR(INDEX('Zusammenführung EU-CH'!$E$2:$BF$241,MATCH('RE-Gen-Mixes in AIB Countries'!$B19&amp;'RE-Gen-Mixes in AIB Countries'!$C19,'Zusammenführung EU-CH'!$B$2:$B$241&amp;'Zusammenführung EU-CH'!$C$2:$C$241,0),MATCH('RE-Gen-Mixes in AIB Countries'!K$2,'Zusammenführung EU-CH'!$E$1:$BF$1,0))/VLOOKUP($B19,'Total RE-GEN in AIB Countries'!$B$3:$BD$27,COLUMN('RE-Gen-Mixes in AIB Countries'!K18)-COLUMN('RE-Gen-Mixes in AIB Countries'!$B$2),FALSE),0)</f>
        <v>0</v>
      </c>
      <c r="L19">
        <f t="array" ref="L19">IFERROR(INDEX('Zusammenführung EU-CH'!$E$2:$BF$241,MATCH('RE-Gen-Mixes in AIB Countries'!$B19&amp;'RE-Gen-Mixes in AIB Countries'!$C19,'Zusammenführung EU-CH'!$B$2:$B$241&amp;'Zusammenführung EU-CH'!$C$2:$C$241,0),MATCH('RE-Gen-Mixes in AIB Countries'!L$2,'Zusammenführung EU-CH'!$E$1:$BF$1,0))/VLOOKUP($B19,'Total RE-GEN in AIB Countries'!$B$3:$BD$27,COLUMN('RE-Gen-Mixes in AIB Countries'!L18)-COLUMN('RE-Gen-Mixes in AIB Countries'!$B$2),FALSE),0)</f>
        <v>0</v>
      </c>
      <c r="M19">
        <f t="array" ref="M19">IFERROR(INDEX('Zusammenführung EU-CH'!$E$2:$BF$241,MATCH('RE-Gen-Mixes in AIB Countries'!$B19&amp;'RE-Gen-Mixes in AIB Countries'!$C19,'Zusammenführung EU-CH'!$B$2:$B$241&amp;'Zusammenführung EU-CH'!$C$2:$C$241,0),MATCH('RE-Gen-Mixes in AIB Countries'!M$2,'Zusammenführung EU-CH'!$E$1:$BF$1,0))/VLOOKUP($B19,'Total RE-GEN in AIB Countries'!$B$3:$BD$27,COLUMN('RE-Gen-Mixes in AIB Countries'!M18)-COLUMN('RE-Gen-Mixes in AIB Countries'!$B$2),FALSE),0)</f>
        <v>0</v>
      </c>
      <c r="N19">
        <f t="array" ref="N19">IFERROR(INDEX('Zusammenführung EU-CH'!$E$2:$BF$241,MATCH('RE-Gen-Mixes in AIB Countries'!$B19&amp;'RE-Gen-Mixes in AIB Countries'!$C19,'Zusammenführung EU-CH'!$B$2:$B$241&amp;'Zusammenführung EU-CH'!$C$2:$C$241,0),MATCH('RE-Gen-Mixes in AIB Countries'!N$2,'Zusammenführung EU-CH'!$E$1:$BF$1,0))/VLOOKUP($B19,'Total RE-GEN in AIB Countries'!$B$3:$BD$27,COLUMN('RE-Gen-Mixes in AIB Countries'!N18)-COLUMN('RE-Gen-Mixes in AIB Countries'!$B$2),FALSE),0)</f>
        <v>0</v>
      </c>
      <c r="O19">
        <f t="array" ref="O19">IFERROR(INDEX('Zusammenführung EU-CH'!$E$2:$BF$241,MATCH('RE-Gen-Mixes in AIB Countries'!$B19&amp;'RE-Gen-Mixes in AIB Countries'!$C19,'Zusammenführung EU-CH'!$B$2:$B$241&amp;'Zusammenführung EU-CH'!$C$2:$C$241,0),MATCH('RE-Gen-Mixes in AIB Countries'!O$2,'Zusammenführung EU-CH'!$E$1:$BF$1,0))/VLOOKUP($B19,'Total RE-GEN in AIB Countries'!$B$3:$BD$27,COLUMN('RE-Gen-Mixes in AIB Countries'!O18)-COLUMN('RE-Gen-Mixes in AIB Countries'!$B$2),FALSE),0)</f>
        <v>0</v>
      </c>
      <c r="P19">
        <f t="array" ref="P19">IFERROR(INDEX('Zusammenführung EU-CH'!$E$2:$BF$241,MATCH('RE-Gen-Mixes in AIB Countries'!$B19&amp;'RE-Gen-Mixes in AIB Countries'!$C19,'Zusammenführung EU-CH'!$B$2:$B$241&amp;'Zusammenführung EU-CH'!$C$2:$C$241,0),MATCH('RE-Gen-Mixes in AIB Countries'!P$2,'Zusammenführung EU-CH'!$E$1:$BF$1,0))/VLOOKUP($B19,'Total RE-GEN in AIB Countries'!$B$3:$BD$27,COLUMN('RE-Gen-Mixes in AIB Countries'!P18)-COLUMN('RE-Gen-Mixes in AIB Countries'!$B$2),FALSE),0)</f>
        <v>3.2764104437829071E-3</v>
      </c>
      <c r="Q19">
        <f t="array" ref="Q19">IFERROR(INDEX('Zusammenführung EU-CH'!$E$2:$BF$241,MATCH('RE-Gen-Mixes in AIB Countries'!$B19&amp;'RE-Gen-Mixes in AIB Countries'!$C19,'Zusammenführung EU-CH'!$B$2:$B$241&amp;'Zusammenführung EU-CH'!$C$2:$C$241,0),MATCH('RE-Gen-Mixes in AIB Countries'!Q$2,'Zusammenführung EU-CH'!$E$1:$BF$1,0))/VLOOKUP($B19,'Total RE-GEN in AIB Countries'!$B$3:$BD$27,COLUMN('RE-Gen-Mixes in AIB Countries'!Q18)-COLUMN('RE-Gen-Mixes in AIB Countries'!$B$2),FALSE),0)</f>
        <v>5.557810046403302E-3</v>
      </c>
      <c r="R19">
        <f t="array" ref="R19">IFERROR(INDEX('Zusammenführung EU-CH'!$E$2:$BF$241,MATCH('RE-Gen-Mixes in AIB Countries'!$B19&amp;'RE-Gen-Mixes in AIB Countries'!$C19,'Zusammenführung EU-CH'!$B$2:$B$241&amp;'Zusammenführung EU-CH'!$C$2:$C$241,0),MATCH('RE-Gen-Mixes in AIB Countries'!R$2,'Zusammenführung EU-CH'!$E$1:$BF$1,0))/VLOOKUP($B19,'Total RE-GEN in AIB Countries'!$B$3:$BD$27,COLUMN('RE-Gen-Mixes in AIB Countries'!R18)-COLUMN('RE-Gen-Mixes in AIB Countries'!$B$2),FALSE),0)</f>
        <v>9.6983166853982245E-3</v>
      </c>
      <c r="S19">
        <f t="array" ref="S19">IFERROR(INDEX('Zusammenführung EU-CH'!$E$2:$BF$241,MATCH('RE-Gen-Mixes in AIB Countries'!$B19&amp;'RE-Gen-Mixes in AIB Countries'!$C19,'Zusammenführung EU-CH'!$B$2:$B$241&amp;'Zusammenführung EU-CH'!$C$2:$C$241,0),MATCH('RE-Gen-Mixes in AIB Countries'!S$2,'Zusammenführung EU-CH'!$E$1:$BF$1,0))/VLOOKUP($B19,'Total RE-GEN in AIB Countries'!$B$3:$BD$27,COLUMN('RE-Gen-Mixes in AIB Countries'!S18)-COLUMN('RE-Gen-Mixes in AIB Countries'!$B$2),FALSE),0)</f>
        <v>1.4070071180074264E-2</v>
      </c>
      <c r="T19">
        <f t="array" ref="T19">IFERROR(INDEX('Zusammenführung EU-CH'!$E$2:$BF$241,MATCH('RE-Gen-Mixes in AIB Countries'!$B19&amp;'RE-Gen-Mixes in AIB Countries'!$C19,'Zusammenführung EU-CH'!$B$2:$B$241&amp;'Zusammenführung EU-CH'!$C$2:$C$241,0),MATCH('RE-Gen-Mixes in AIB Countries'!T$2,'Zusammenführung EU-CH'!$E$1:$BF$1,0))/VLOOKUP($B19,'Total RE-GEN in AIB Countries'!$B$3:$BD$27,COLUMN('RE-Gen-Mixes in AIB Countries'!T18)-COLUMN('RE-Gen-Mixes in AIB Countries'!$B$2),FALSE),0)</f>
        <v>2.087999927743054E-2</v>
      </c>
      <c r="U19">
        <f t="array" ref="U19">IFERROR(INDEX('Zusammenführung EU-CH'!$E$2:$BF$241,MATCH('RE-Gen-Mixes in AIB Countries'!$B19&amp;'RE-Gen-Mixes in AIB Countries'!$C19,'Zusammenführung EU-CH'!$B$2:$B$241&amp;'Zusammenführung EU-CH'!$C$2:$C$241,0),MATCH('RE-Gen-Mixes in AIB Countries'!U$2,'Zusammenführung EU-CH'!$E$1:$BF$1,0))/VLOOKUP($B19,'Total RE-GEN in AIB Countries'!$B$3:$BD$27,COLUMN('RE-Gen-Mixes in AIB Countries'!U18)-COLUMN('RE-Gen-Mixes in AIB Countries'!$B$2),FALSE),0)</f>
        <v>2.5230945066006774E-2</v>
      </c>
      <c r="V19">
        <f t="array" ref="V19">IFERROR(INDEX('Zusammenführung EU-CH'!$E$2:$BF$241,MATCH('RE-Gen-Mixes in AIB Countries'!$B19&amp;'RE-Gen-Mixes in AIB Countries'!$C19,'Zusammenführung EU-CH'!$B$2:$B$241&amp;'Zusammenführung EU-CH'!$C$2:$C$241,0),MATCH('RE-Gen-Mixes in AIB Countries'!V$2,'Zusammenführung EU-CH'!$E$1:$BF$1,0))/VLOOKUP($B19,'Total RE-GEN in AIB Countries'!$B$3:$BD$27,COLUMN('RE-Gen-Mixes in AIB Countries'!V18)-COLUMN('RE-Gen-Mixes in AIB Countries'!$B$2),FALSE),0)</f>
        <v>2.1143754941929126E-2</v>
      </c>
      <c r="W19">
        <f t="array" ref="W19">IFERROR(INDEX('Zusammenführung EU-CH'!$E$2:$BF$241,MATCH('RE-Gen-Mixes in AIB Countries'!$B19&amp;'RE-Gen-Mixes in AIB Countries'!$C19,'Zusammenführung EU-CH'!$B$2:$B$241&amp;'Zusammenführung EU-CH'!$C$2:$C$241,0),MATCH('RE-Gen-Mixes in AIB Countries'!W$2,'Zusammenführung EU-CH'!$E$1:$BF$1,0))/VLOOKUP($B19,'Total RE-GEN in AIB Countries'!$B$3:$BD$27,COLUMN('RE-Gen-Mixes in AIB Countries'!W18)-COLUMN('RE-Gen-Mixes in AIB Countries'!$B$2),FALSE),0)</f>
        <v>1.6379200600048858E-2</v>
      </c>
      <c r="X19">
        <f t="array" ref="X19">IFERROR(INDEX('Zusammenführung EU-CH'!$E$2:$BF$241,MATCH('RE-Gen-Mixes in AIB Countries'!$B19&amp;'RE-Gen-Mixes in AIB Countries'!$C19,'Zusammenführung EU-CH'!$B$2:$B$241&amp;'Zusammenführung EU-CH'!$C$2:$C$241,0),MATCH('RE-Gen-Mixes in AIB Countries'!X$2,'Zusammenführung EU-CH'!$E$1:$BF$1,0))/VLOOKUP($B19,'Total RE-GEN in AIB Countries'!$B$3:$BD$27,COLUMN('RE-Gen-Mixes in AIB Countries'!X18)-COLUMN('RE-Gen-Mixes in AIB Countries'!$B$2),FALSE),0)</f>
        <v>8.3420901946225524E-3</v>
      </c>
      <c r="Y19">
        <f t="array" ref="Y19">IFERROR(INDEX('Zusammenführung EU-CH'!$E$2:$BF$241,MATCH('RE-Gen-Mixes in AIB Countries'!$B19&amp;'RE-Gen-Mixes in AIB Countries'!$C19,'Zusammenführung EU-CH'!$B$2:$B$241&amp;'Zusammenführung EU-CH'!$C$2:$C$241,0),MATCH('RE-Gen-Mixes in AIB Countries'!Y$2,'Zusammenführung EU-CH'!$E$1:$BF$1,0))/VLOOKUP($B19,'Total RE-GEN in AIB Countries'!$B$3:$BD$27,COLUMN('RE-Gen-Mixes in AIB Countries'!Y18)-COLUMN('RE-Gen-Mixes in AIB Countries'!$B$2),FALSE),0)</f>
        <v>1.2069018532916902E-2</v>
      </c>
      <c r="Z19">
        <f t="array" ref="Z19">IFERROR(INDEX('Zusammenführung EU-CH'!$E$2:$BF$241,MATCH('RE-Gen-Mixes in AIB Countries'!$B19&amp;'RE-Gen-Mixes in AIB Countries'!$C19,'Zusammenführung EU-CH'!$B$2:$B$241&amp;'Zusammenführung EU-CH'!$C$2:$C$241,0),MATCH('RE-Gen-Mixes in AIB Countries'!Z$2,'Zusammenführung EU-CH'!$E$1:$BF$1,0))/VLOOKUP($B19,'Total RE-GEN in AIB Countries'!$B$3:$BD$27,COLUMN('RE-Gen-Mixes in AIB Countries'!Z18)-COLUMN('RE-Gen-Mixes in AIB Countries'!$B$2),FALSE),0)</f>
        <v>4.0211699384242929E-3</v>
      </c>
      <c r="AA19">
        <f t="array" ref="AA19">IFERROR(INDEX('Zusammenführung EU-CH'!$E$2:$BF$241,MATCH('RE-Gen-Mixes in AIB Countries'!$B19&amp;'RE-Gen-Mixes in AIB Countries'!$C19,'Zusammenführung EU-CH'!$B$2:$B$241&amp;'Zusammenführung EU-CH'!$C$2:$C$241,0),MATCH('RE-Gen-Mixes in AIB Countries'!AA$2,'Zusammenführung EU-CH'!$E$1:$BF$1,0))/VLOOKUP($B19,'Total RE-GEN in AIB Countries'!$B$3:$BD$27,COLUMN('RE-Gen-Mixes in AIB Countries'!AA18)-COLUMN('RE-Gen-Mixes in AIB Countries'!$B$2),FALSE),0)</f>
        <v>2.2122506394108639E-3</v>
      </c>
      <c r="AB19">
        <f t="array" ref="AB19">IFERROR(INDEX('Zusammenführung EU-CH'!$E$2:$BF$241,MATCH('RE-Gen-Mixes in AIB Countries'!$B19&amp;'RE-Gen-Mixes in AIB Countries'!$C19,'Zusammenführung EU-CH'!$B$2:$B$241&amp;'Zusammenführung EU-CH'!$C$2:$C$241,0),MATCH('RE-Gen-Mixes in AIB Countries'!AB$2,'Zusammenführung EU-CH'!$E$1:$BF$1,0))/VLOOKUP($B19,'Total RE-GEN in AIB Countries'!$B$3:$BD$27,COLUMN('RE-Gen-Mixes in AIB Countries'!AB18)-COLUMN('RE-Gen-Mixes in AIB Countries'!$B$2),FALSE),0)</f>
        <v>2.3585881166550788E-3</v>
      </c>
      <c r="AC19">
        <f t="array" ref="AC19">IFERROR(INDEX('Zusammenführung EU-CH'!$E$2:$BF$241,MATCH('RE-Gen-Mixes in AIB Countries'!$B19&amp;'RE-Gen-Mixes in AIB Countries'!$C19,'Zusammenführung EU-CH'!$B$2:$B$241&amp;'Zusammenführung EU-CH'!$C$2:$C$241,0),MATCH('RE-Gen-Mixes in AIB Countries'!AC$2,'Zusammenführung EU-CH'!$E$1:$BF$1,0))/VLOOKUP($B19,'Total RE-GEN in AIB Countries'!$B$3:$BD$27,COLUMN('RE-Gen-Mixes in AIB Countries'!AC18)-COLUMN('RE-Gen-Mixes in AIB Countries'!$B$2),FALSE),0)</f>
        <v>1.8810905119959857E-3</v>
      </c>
      <c r="AD19">
        <f t="array" ref="AD19">IFERROR(INDEX('Zusammenführung EU-CH'!$E$2:$BF$241,MATCH('RE-Gen-Mixes in AIB Countries'!$B19&amp;'RE-Gen-Mixes in AIB Countries'!$C19,'Zusammenführung EU-CH'!$B$2:$B$241&amp;'Zusammenführung EU-CH'!$C$2:$C$241,0),MATCH('RE-Gen-Mixes in AIB Countries'!AD$2,'Zusammenführung EU-CH'!$E$1:$BF$1,0))/VLOOKUP($B19,'Total RE-GEN in AIB Countries'!$B$3:$BD$27,COLUMN('RE-Gen-Mixes in AIB Countries'!AD18)-COLUMN('RE-Gen-Mixes in AIB Countries'!$B$2),FALSE),0)</f>
        <v>3.1761356083978703E-3</v>
      </c>
      <c r="AE19">
        <f t="array" ref="AE19">IFERROR(INDEX('Zusammenführung EU-CH'!$E$2:$BF$241,MATCH('RE-Gen-Mixes in AIB Countries'!$B19&amp;'RE-Gen-Mixes in AIB Countries'!$C19,'Zusammenführung EU-CH'!$B$2:$B$241&amp;'Zusammenführung EU-CH'!$C$2:$C$241,0),MATCH('RE-Gen-Mixes in AIB Countries'!AE$2,'Zusammenführung EU-CH'!$E$1:$BF$1,0))/VLOOKUP($B19,'Total RE-GEN in AIB Countries'!$B$3:$BD$27,COLUMN('RE-Gen-Mixes in AIB Countries'!AE18)-COLUMN('RE-Gen-Mixes in AIB Countries'!$B$2),FALSE),0)</f>
        <v>7.5706063100943874E-3</v>
      </c>
      <c r="AF19">
        <f t="array" ref="AF19">IFERROR(INDEX('Zusammenführung EU-CH'!$E$2:$BF$241,MATCH('RE-Gen-Mixes in AIB Countries'!$B19&amp;'RE-Gen-Mixes in AIB Countries'!$C19,'Zusammenführung EU-CH'!$B$2:$B$241&amp;'Zusammenführung EU-CH'!$C$2:$C$241,0),MATCH('RE-Gen-Mixes in AIB Countries'!AF$2,'Zusammenführung EU-CH'!$E$1:$BF$1,0))/VLOOKUP($B19,'Total RE-GEN in AIB Countries'!$B$3:$BD$27,COLUMN('RE-Gen-Mixes in AIB Countries'!AF18)-COLUMN('RE-Gen-Mixes in AIB Countries'!$B$2),FALSE),0)</f>
        <v>1.108782607257529E-2</v>
      </c>
      <c r="AG19">
        <f t="array" ref="AG19">IFERROR(INDEX('Zusammenführung EU-CH'!$E$2:$BF$241,MATCH('RE-Gen-Mixes in AIB Countries'!$B19&amp;'RE-Gen-Mixes in AIB Countries'!$C19,'Zusammenführung EU-CH'!$B$2:$B$241&amp;'Zusammenführung EU-CH'!$C$2:$C$241,0),MATCH('RE-Gen-Mixes in AIB Countries'!AG$2,'Zusammenführung EU-CH'!$E$1:$BF$1,0))/VLOOKUP($B19,'Total RE-GEN in AIB Countries'!$B$3:$BD$27,COLUMN('RE-Gen-Mixes in AIB Countries'!AG18)-COLUMN('RE-Gen-Mixes in AIB Countries'!$B$2),FALSE),0)</f>
        <v>1.2597749566099182E-2</v>
      </c>
      <c r="AH19">
        <f t="array" ref="AH19">IFERROR(INDEX('Zusammenführung EU-CH'!$E$2:$BF$241,MATCH('RE-Gen-Mixes in AIB Countries'!$B19&amp;'RE-Gen-Mixes in AIB Countries'!$C19,'Zusammenführung EU-CH'!$B$2:$B$241&amp;'Zusammenführung EU-CH'!$C$2:$C$241,0),MATCH('RE-Gen-Mixes in AIB Countries'!AH$2,'Zusammenführung EU-CH'!$E$1:$BF$1,0))/VLOOKUP($B19,'Total RE-GEN in AIB Countries'!$B$3:$BD$27,COLUMN('RE-Gen-Mixes in AIB Countries'!AH18)-COLUMN('RE-Gen-Mixes in AIB Countries'!$B$2),FALSE),0)</f>
        <v>1.4519147915397554E-2</v>
      </c>
      <c r="AI19">
        <f t="array" ref="AI19">IFERROR(INDEX('Zusammenführung EU-CH'!$E$2:$BF$241,MATCH('RE-Gen-Mixes in AIB Countries'!$B19&amp;'RE-Gen-Mixes in AIB Countries'!$C19,'Zusammenführung EU-CH'!$B$2:$B$241&amp;'Zusammenführung EU-CH'!$C$2:$C$241,0),MATCH('RE-Gen-Mixes in AIB Countries'!AI$2,'Zusammenführung EU-CH'!$E$1:$BF$1,0))/VLOOKUP($B19,'Total RE-GEN in AIB Countries'!$B$3:$BD$27,COLUMN('RE-Gen-Mixes in AIB Countries'!AI18)-COLUMN('RE-Gen-Mixes in AIB Countries'!$B$2),FALSE),0)</f>
        <v>1.4243000643528111E-2</v>
      </c>
      <c r="AJ19">
        <f t="array" ref="AJ19">IFERROR(INDEX('Zusammenführung EU-CH'!$E$2:$BF$241,MATCH('RE-Gen-Mixes in AIB Countries'!$B19&amp;'RE-Gen-Mixes in AIB Countries'!$C19,'Zusammenführung EU-CH'!$B$2:$B$241&amp;'Zusammenführung EU-CH'!$C$2:$C$241,0),MATCH('RE-Gen-Mixes in AIB Countries'!AJ$2,'Zusammenführung EU-CH'!$E$1:$BF$1,0))/VLOOKUP($B19,'Total RE-GEN in AIB Countries'!$B$3:$BD$27,COLUMN('RE-Gen-Mixes in AIB Countries'!AJ18)-COLUMN('RE-Gen-Mixes in AIB Countries'!$B$2),FALSE),0)</f>
        <v>1.4549596674839538E-2</v>
      </c>
      <c r="AK19">
        <f t="array" ref="AK19">IFERROR(INDEX('Zusammenführung EU-CH'!$E$2:$BF$241,MATCH('RE-Gen-Mixes in AIB Countries'!$B19&amp;'RE-Gen-Mixes in AIB Countries'!$C19,'Zusammenführung EU-CH'!$B$2:$B$241&amp;'Zusammenführung EU-CH'!$C$2:$C$241,0),MATCH('RE-Gen-Mixes in AIB Countries'!AK$2,'Zusammenführung EU-CH'!$E$1:$BF$1,0))/VLOOKUP($B19,'Total RE-GEN in AIB Countries'!$B$3:$BD$27,COLUMN('RE-Gen-Mixes in AIB Countries'!AK18)-COLUMN('RE-Gen-Mixes in AIB Countries'!$B$2),FALSE),0)</f>
        <v>9.4375160732978608E-3</v>
      </c>
      <c r="AL19">
        <f t="array" ref="AL19">IFERROR(INDEX('Zusammenführung EU-CH'!$E$2:$BF$241,MATCH('RE-Gen-Mixes in AIB Countries'!$B19&amp;'RE-Gen-Mixes in AIB Countries'!$C19,'Zusammenführung EU-CH'!$B$2:$B$241&amp;'Zusammenführung EU-CH'!$C$2:$C$241,0),MATCH('RE-Gen-Mixes in AIB Countries'!AL$2,'Zusammenführung EU-CH'!$E$1:$BF$1,0))/VLOOKUP($B19,'Total RE-GEN in AIB Countries'!$B$3:$BD$27,COLUMN('RE-Gen-Mixes in AIB Countries'!AL18)-COLUMN('RE-Gen-Mixes in AIB Countries'!$B$2),FALSE),0)</f>
        <v>3.2677257171369843E-3</v>
      </c>
      <c r="AM19">
        <f t="array" ref="AM19">IFERROR(INDEX('Zusammenführung EU-CH'!$E$2:$BF$241,MATCH('RE-Gen-Mixes in AIB Countries'!$B19&amp;'RE-Gen-Mixes in AIB Countries'!$C19,'Zusammenführung EU-CH'!$B$2:$B$241&amp;'Zusammenführung EU-CH'!$C$2:$C$241,0),MATCH('RE-Gen-Mixes in AIB Countries'!AM$2,'Zusammenführung EU-CH'!$E$1:$BF$1,0))/VLOOKUP($B19,'Total RE-GEN in AIB Countries'!$B$3:$BD$27,COLUMN('RE-Gen-Mixes in AIB Countries'!AM18)-COLUMN('RE-Gen-Mixes in AIB Countries'!$B$2),FALSE),0)</f>
        <v>2.3416742020703997E-3</v>
      </c>
      <c r="AN19">
        <f t="array" ref="AN19">IFERROR(INDEX('Zusammenführung EU-CH'!$E$2:$BF$241,MATCH('RE-Gen-Mixes in AIB Countries'!$B19&amp;'RE-Gen-Mixes in AIB Countries'!$C19,'Zusammenführung EU-CH'!$B$2:$B$241&amp;'Zusammenführung EU-CH'!$C$2:$C$241,0),MATCH('RE-Gen-Mixes in AIB Countries'!AN$2,'Zusammenführung EU-CH'!$E$1:$BF$1,0))/VLOOKUP($B19,'Total RE-GEN in AIB Countries'!$B$3:$BD$27,COLUMN('RE-Gen-Mixes in AIB Countries'!AN18)-COLUMN('RE-Gen-Mixes in AIB Countries'!$B$2),FALSE),0)</f>
        <v>2.9375444917408796E-3</v>
      </c>
      <c r="AO19">
        <f t="array" ref="AO19">IFERROR(INDEX('Zusammenführung EU-CH'!$E$2:$BF$241,MATCH('RE-Gen-Mixes in AIB Countries'!$B19&amp;'RE-Gen-Mixes in AIB Countries'!$C19,'Zusammenführung EU-CH'!$B$2:$B$241&amp;'Zusammenführung EU-CH'!$C$2:$C$241,0),MATCH('RE-Gen-Mixes in AIB Countries'!AO$2,'Zusammenführung EU-CH'!$E$1:$BF$1,0))/VLOOKUP($B19,'Total RE-GEN in AIB Countries'!$B$3:$BD$27,COLUMN('RE-Gen-Mixes in AIB Countries'!AO18)-COLUMN('RE-Gen-Mixes in AIB Countries'!$B$2),FALSE),0)</f>
        <v>5.8778737774774752E-3</v>
      </c>
      <c r="AP19">
        <f t="array" ref="AP19">IFERROR(INDEX('Zusammenführung EU-CH'!$E$2:$BF$241,MATCH('RE-Gen-Mixes in AIB Countries'!$B19&amp;'RE-Gen-Mixes in AIB Countries'!$C19,'Zusammenführung EU-CH'!$B$2:$B$241&amp;'Zusammenführung EU-CH'!$C$2:$C$241,0),MATCH('RE-Gen-Mixes in AIB Countries'!AP$2,'Zusammenführung EU-CH'!$E$1:$BF$1,0))/VLOOKUP($B19,'Total RE-GEN in AIB Countries'!$B$3:$BD$27,COLUMN('RE-Gen-Mixes in AIB Countries'!AP18)-COLUMN('RE-Gen-Mixes in AIB Countries'!$B$2),FALSE),0)</f>
        <v>1.2083295327112832E-2</v>
      </c>
      <c r="AQ19">
        <f t="array" ref="AQ19">IFERROR(INDEX('Zusammenführung EU-CH'!$E$2:$BF$241,MATCH('RE-Gen-Mixes in AIB Countries'!$B19&amp;'RE-Gen-Mixes in AIB Countries'!$C19,'Zusammenführung EU-CH'!$B$2:$B$241&amp;'Zusammenführung EU-CH'!$C$2:$C$241,0),MATCH('RE-Gen-Mixes in AIB Countries'!AQ$2,'Zusammenführung EU-CH'!$E$1:$BF$1,0))/VLOOKUP($B19,'Total RE-GEN in AIB Countries'!$B$3:$BD$27,COLUMN('RE-Gen-Mixes in AIB Countries'!AQ18)-COLUMN('RE-Gen-Mixes in AIB Countries'!$B$2),FALSE),0)</f>
        <v>1.1495620558585358E-2</v>
      </c>
      <c r="AR19">
        <f t="array" ref="AR19">IFERROR(INDEX('Zusammenführung EU-CH'!$E$2:$BF$241,MATCH('RE-Gen-Mixes in AIB Countries'!$B19&amp;'RE-Gen-Mixes in AIB Countries'!$C19,'Zusammenführung EU-CH'!$B$2:$B$241&amp;'Zusammenführung EU-CH'!$C$2:$C$241,0),MATCH('RE-Gen-Mixes in AIB Countries'!AR$2,'Zusammenführung EU-CH'!$E$1:$BF$1,0))/VLOOKUP($B19,'Total RE-GEN in AIB Countries'!$B$3:$BD$27,COLUMN('RE-Gen-Mixes in AIB Countries'!AR18)-COLUMN('RE-Gen-Mixes in AIB Countries'!$B$2),FALSE),0)</f>
        <v>8.0171325666299025E-3</v>
      </c>
      <c r="AS19">
        <f t="array" ref="AS19">IFERROR(INDEX('Zusammenführung EU-CH'!$E$2:$BF$241,MATCH('RE-Gen-Mixes in AIB Countries'!$B19&amp;'RE-Gen-Mixes in AIB Countries'!$C19,'Zusammenführung EU-CH'!$B$2:$B$241&amp;'Zusammenführung EU-CH'!$C$2:$C$241,0),MATCH('RE-Gen-Mixes in AIB Countries'!AS$2,'Zusammenführung EU-CH'!$E$1:$BF$1,0))/VLOOKUP($B19,'Total RE-GEN in AIB Countries'!$B$3:$BD$27,COLUMN('RE-Gen-Mixes in AIB Countries'!AS18)-COLUMN('RE-Gen-Mixes in AIB Countries'!$B$2),FALSE),0)</f>
        <v>1.4578427430934468E-2</v>
      </c>
      <c r="AT19">
        <f t="array" ref="AT19">IFERROR(INDEX('Zusammenführung EU-CH'!$E$2:$BF$241,MATCH('RE-Gen-Mixes in AIB Countries'!$B19&amp;'RE-Gen-Mixes in AIB Countries'!$C19,'Zusammenführung EU-CH'!$B$2:$B$241&amp;'Zusammenführung EU-CH'!$C$2:$C$241,0),MATCH('RE-Gen-Mixes in AIB Countries'!AT$2,'Zusammenführung EU-CH'!$E$1:$BF$1,0))/VLOOKUP($B19,'Total RE-GEN in AIB Countries'!$B$3:$BD$27,COLUMN('RE-Gen-Mixes in AIB Countries'!AT18)-COLUMN('RE-Gen-Mixes in AIB Countries'!$B$2),FALSE),0)</f>
        <v>1.920212339077006E-2</v>
      </c>
      <c r="AU19">
        <f t="array" ref="AU19">IFERROR(INDEX('Zusammenführung EU-CH'!$E$2:$BF$241,MATCH('RE-Gen-Mixes in AIB Countries'!$B19&amp;'RE-Gen-Mixes in AIB Countries'!$C19,'Zusammenführung EU-CH'!$B$2:$B$241&amp;'Zusammenführung EU-CH'!$C$2:$C$241,0),MATCH('RE-Gen-Mixes in AIB Countries'!AU$2,'Zusammenführung EU-CH'!$E$1:$BF$1,0))/VLOOKUP($B19,'Total RE-GEN in AIB Countries'!$B$3:$BD$27,COLUMN('RE-Gen-Mixes in AIB Countries'!AU18)-COLUMN('RE-Gen-Mixes in AIB Countries'!$B$2),FALSE),0)</f>
        <v>1.9782406422513176E-2</v>
      </c>
      <c r="AV19">
        <f t="array" ref="AV19">IFERROR(INDEX('Zusammenführung EU-CH'!$E$2:$BF$241,MATCH('RE-Gen-Mixes in AIB Countries'!$B19&amp;'RE-Gen-Mixes in AIB Countries'!$C19,'Zusammenführung EU-CH'!$B$2:$B$241&amp;'Zusammenführung EU-CH'!$C$2:$C$241,0),MATCH('RE-Gen-Mixes in AIB Countries'!AV$2,'Zusammenführung EU-CH'!$E$1:$BF$1,0))/VLOOKUP($B19,'Total RE-GEN in AIB Countries'!$B$3:$BD$27,COLUMN('RE-Gen-Mixes in AIB Countries'!AV18)-COLUMN('RE-Gen-Mixes in AIB Countries'!$B$2),FALSE),0)</f>
        <v>1.6731826420407735E-2</v>
      </c>
      <c r="AW19">
        <f t="array" ref="AW19">IFERROR(INDEX('Zusammenführung EU-CH'!$E$2:$BF$241,MATCH('RE-Gen-Mixes in AIB Countries'!$B19&amp;'RE-Gen-Mixes in AIB Countries'!$C19,'Zusammenführung EU-CH'!$B$2:$B$241&amp;'Zusammenführung EU-CH'!$C$2:$C$241,0),MATCH('RE-Gen-Mixes in AIB Countries'!AW$2,'Zusammenführung EU-CH'!$E$1:$BF$1,0))/VLOOKUP($B19,'Total RE-GEN in AIB Countries'!$B$3:$BD$27,COLUMN('RE-Gen-Mixes in AIB Countries'!AW18)-COLUMN('RE-Gen-Mixes in AIB Countries'!$B$2),FALSE),0)</f>
        <v>1.3168260565218132E-2</v>
      </c>
      <c r="AX19">
        <f t="array" ref="AX19">IFERROR(INDEX('Zusammenführung EU-CH'!$E$2:$BF$241,MATCH('RE-Gen-Mixes in AIB Countries'!$B19&amp;'RE-Gen-Mixes in AIB Countries'!$C19,'Zusammenführung EU-CH'!$B$2:$B$241&amp;'Zusammenführung EU-CH'!$C$2:$C$241,0),MATCH('RE-Gen-Mixes in AIB Countries'!AX$2,'Zusammenführung EU-CH'!$E$1:$BF$1,0))/VLOOKUP($B19,'Total RE-GEN in AIB Countries'!$B$3:$BD$27,COLUMN('RE-Gen-Mixes in AIB Countries'!AX18)-COLUMN('RE-Gen-Mixes in AIB Countries'!$B$2),FALSE),0)</f>
        <v>1.9967900519202199E-3</v>
      </c>
      <c r="AY19">
        <f t="array" ref="AY19">IFERROR(INDEX('Zusammenführung EU-CH'!$E$2:$BF$241,MATCH('RE-Gen-Mixes in AIB Countries'!$B19&amp;'RE-Gen-Mixes in AIB Countries'!$C19,'Zusammenführung EU-CH'!$B$2:$B$241&amp;'Zusammenführung EU-CH'!$C$2:$C$241,0),MATCH('RE-Gen-Mixes in AIB Countries'!AY$2,'Zusammenführung EU-CH'!$E$1:$BF$1,0))/VLOOKUP($B19,'Total RE-GEN in AIB Countries'!$B$3:$BD$27,COLUMN('RE-Gen-Mixes in AIB Countries'!AY18)-COLUMN('RE-Gen-Mixes in AIB Countries'!$B$2),FALSE),0)</f>
        <v>1.6496044573880279E-3</v>
      </c>
      <c r="AZ19">
        <f t="array" ref="AZ19">IFERROR(INDEX('Zusammenführung EU-CH'!$E$2:$BF$241,MATCH('RE-Gen-Mixes in AIB Countries'!$B19&amp;'RE-Gen-Mixes in AIB Countries'!$C19,'Zusammenführung EU-CH'!$B$2:$B$241&amp;'Zusammenführung EU-CH'!$C$2:$C$241,0),MATCH('RE-Gen-Mixes in AIB Countries'!AZ$2,'Zusammenführung EU-CH'!$E$1:$BF$1,0))/VLOOKUP($B19,'Total RE-GEN in AIB Countries'!$B$3:$BD$27,COLUMN('RE-Gen-Mixes in AIB Countries'!AZ18)-COLUMN('RE-Gen-Mixes in AIB Countries'!$B$2),FALSE),0)</f>
        <v>3.7631128907797871E-3</v>
      </c>
      <c r="BA19">
        <f t="array" ref="BA19">IFERROR(INDEX('Zusammenführung EU-CH'!$E$2:$BF$241,MATCH('RE-Gen-Mixes in AIB Countries'!$B19&amp;'RE-Gen-Mixes in AIB Countries'!$C19,'Zusammenführung EU-CH'!$B$2:$B$241&amp;'Zusammenführung EU-CH'!$C$2:$C$241,0),MATCH('RE-Gen-Mixes in AIB Countries'!BA$2,'Zusammenführung EU-CH'!$E$1:$BF$1,0))/VLOOKUP($B19,'Total RE-GEN in AIB Countries'!$B$3:$BD$27,COLUMN('RE-Gen-Mixes in AIB Countries'!BA18)-COLUMN('RE-Gen-Mixes in AIB Countries'!$B$2),FALSE),0)</f>
        <v>7.0869707497182065E-3</v>
      </c>
      <c r="BB19">
        <f t="array" ref="BB19">IFERROR(INDEX('Zusammenführung EU-CH'!$E$2:$BF$241,MATCH('RE-Gen-Mixes in AIB Countries'!$B19&amp;'RE-Gen-Mixes in AIB Countries'!$C19,'Zusammenführung EU-CH'!$B$2:$B$241&amp;'Zusammenführung EU-CH'!$C$2:$C$241,0),MATCH('RE-Gen-Mixes in AIB Countries'!BB$2,'Zusammenführung EU-CH'!$E$1:$BF$1,0))/VLOOKUP($B19,'Total RE-GEN in AIB Countries'!$B$3:$BD$27,COLUMN('RE-Gen-Mixes in AIB Countries'!BB18)-COLUMN('RE-Gen-Mixes in AIB Countries'!$B$2),FALSE),0)</f>
        <v>7.8503602852413729E-3</v>
      </c>
      <c r="BC19">
        <f t="array" ref="BC19">IFERROR(INDEX('Zusammenführung EU-CH'!$E$2:$BF$241,MATCH('RE-Gen-Mixes in AIB Countries'!$B19&amp;'RE-Gen-Mixes in AIB Countries'!$C19,'Zusammenführung EU-CH'!$B$2:$B$241&amp;'Zusammenführung EU-CH'!$C$2:$C$241,0),MATCH('RE-Gen-Mixes in AIB Countries'!BC$2,'Zusammenführung EU-CH'!$E$1:$BF$1,0))/VLOOKUP($B19,'Total RE-GEN in AIB Countries'!$B$3:$BD$27,COLUMN('RE-Gen-Mixes in AIB Countries'!BC18)-COLUMN('RE-Gen-Mixes in AIB Countries'!$B$2),FALSE),0)</f>
        <v>1.692977966509384E-2</v>
      </c>
      <c r="BD19">
        <f t="array" ref="BD19">IFERROR(INDEX('Zusammenführung EU-CH'!$E$2:$BF$241,MATCH('RE-Gen-Mixes in AIB Countries'!$B19&amp;'RE-Gen-Mixes in AIB Countries'!$C19,'Zusammenführung EU-CH'!$B$2:$B$241&amp;'Zusammenführung EU-CH'!$C$2:$C$241,0),MATCH('RE-Gen-Mixes in AIB Countries'!BD$2,'Zusammenführung EU-CH'!$E$1:$BF$1,0))/VLOOKUP($B19,'Total RE-GEN in AIB Countries'!$B$3:$BD$27,COLUMN('RE-Gen-Mixes in AIB Countries'!BD18)-COLUMN('RE-Gen-Mixes in AIB Countries'!$B$2),FALSE),0)</f>
        <v>1.3813351538883183E-2</v>
      </c>
      <c r="BE19">
        <f t="array" ref="BE19">IFERROR(INDEX('Zusammenführung EU-CH'!$E$2:$BF$241,MATCH('RE-Gen-Mixes in AIB Countries'!$B19&amp;'RE-Gen-Mixes in AIB Countries'!$C19,'Zusammenführung EU-CH'!$B$2:$B$241&amp;'Zusammenführung EU-CH'!$C$2:$C$241,0),MATCH('RE-Gen-Mixes in AIB Countries'!BE$2,'Zusammenführung EU-CH'!$E$1:$BF$1,0))/VLOOKUP($B19,'Total RE-GEN in AIB Countries'!$B$3:$BD$27,COLUMN('RE-Gen-Mixes in AIB Countries'!BE18)-COLUMN('RE-Gen-Mixes in AIB Countries'!$B$2),FALSE),0)</f>
        <v>1.485805627048704E-2</v>
      </c>
      <c r="BF19">
        <f t="shared" si="0"/>
        <v>7.9950783670266409E-3</v>
      </c>
    </row>
    <row r="20" spans="1:58" x14ac:dyDescent="0.35">
      <c r="A20" s="8" t="s">
        <v>15</v>
      </c>
      <c r="B20" s="4" t="s">
        <v>468</v>
      </c>
      <c r="C20" s="4" t="s">
        <v>10</v>
      </c>
      <c r="D20">
        <f t="array" ref="D20">IFERROR(INDEX('Zusammenführung EU-CH'!$E$2:$BF$241,MATCH('RE-Gen-Mixes in AIB Countries'!$B20&amp;'RE-Gen-Mixes in AIB Countries'!$C20,'Zusammenführung EU-CH'!$B$2:$B$241&amp;'Zusammenführung EU-CH'!$C$2:$C$241,0),MATCH('RE-Gen-Mixes in AIB Countries'!D$2,'Zusammenführung EU-CH'!$E$1:$BF$1,0))/VLOOKUP($B20,'Total RE-GEN in AIB Countries'!$B$3:$BD$27,COLUMN('RE-Gen-Mixes in AIB Countries'!D19)-COLUMN('RE-Gen-Mixes in AIB Countries'!$B$2),FALSE),0)</f>
        <v>0.14245416078984485</v>
      </c>
      <c r="E20">
        <f t="array" ref="E20">IFERROR(INDEX('Zusammenführung EU-CH'!$E$2:$BF$241,MATCH('RE-Gen-Mixes in AIB Countries'!$B20&amp;'RE-Gen-Mixes in AIB Countries'!$C20,'Zusammenführung EU-CH'!$B$2:$B$241&amp;'Zusammenführung EU-CH'!$C$2:$C$241,0),MATCH('RE-Gen-Mixes in AIB Countries'!E$2,'Zusammenführung EU-CH'!$E$1:$BF$1,0))/VLOOKUP($B20,'Total RE-GEN in AIB Countries'!$B$3:$BD$27,COLUMN('RE-Gen-Mixes in AIB Countries'!E19)-COLUMN('RE-Gen-Mixes in AIB Countries'!$B$2),FALSE),0)</f>
        <v>0.13481828839390386</v>
      </c>
      <c r="F20">
        <f t="array" ref="F20">IFERROR(INDEX('Zusammenführung EU-CH'!$E$2:$BF$241,MATCH('RE-Gen-Mixes in AIB Countries'!$B20&amp;'RE-Gen-Mixes in AIB Countries'!$C20,'Zusammenführung EU-CH'!$B$2:$B$241&amp;'Zusammenführung EU-CH'!$C$2:$C$241,0),MATCH('RE-Gen-Mixes in AIB Countries'!F$2,'Zusammenführung EU-CH'!$E$1:$BF$1,0))/VLOOKUP($B20,'Total RE-GEN in AIB Countries'!$B$3:$BD$27,COLUMN('RE-Gen-Mixes in AIB Countries'!F19)-COLUMN('RE-Gen-Mixes in AIB Countries'!$B$2),FALSE),0)</f>
        <v>0.10957446808510639</v>
      </c>
      <c r="G20">
        <f t="array" ref="G20">IFERROR(INDEX('Zusammenführung EU-CH'!$E$2:$BF$241,MATCH('RE-Gen-Mixes in AIB Countries'!$B20&amp;'RE-Gen-Mixes in AIB Countries'!$C20,'Zusammenführung EU-CH'!$B$2:$B$241&amp;'Zusammenführung EU-CH'!$C$2:$C$241,0),MATCH('RE-Gen-Mixes in AIB Countries'!G$2,'Zusammenführung EU-CH'!$E$1:$BF$1,0))/VLOOKUP($B20,'Total RE-GEN in AIB Countries'!$B$3:$BD$27,COLUMN('RE-Gen-Mixes in AIB Countries'!G19)-COLUMN('RE-Gen-Mixes in AIB Countries'!$B$2),FALSE),0)</f>
        <v>0.14285714285714285</v>
      </c>
      <c r="H20">
        <f t="array" ref="H20">IFERROR(INDEX('Zusammenführung EU-CH'!$E$2:$BF$241,MATCH('RE-Gen-Mixes in AIB Countries'!$B20&amp;'RE-Gen-Mixes in AIB Countries'!$C20,'Zusammenführung EU-CH'!$B$2:$B$241&amp;'Zusammenführung EU-CH'!$C$2:$C$241,0),MATCH('RE-Gen-Mixes in AIB Countries'!H$2,'Zusammenführung EU-CH'!$E$1:$BF$1,0))/VLOOKUP($B20,'Total RE-GEN in AIB Countries'!$B$3:$BD$27,COLUMN('RE-Gen-Mixes in AIB Countries'!H19)-COLUMN('RE-Gen-Mixes in AIB Countries'!$B$2),FALSE),0)</f>
        <v>0.11640953716690042</v>
      </c>
      <c r="I20">
        <f t="array" ref="I20">IFERROR(INDEX('Zusammenführung EU-CH'!$E$2:$BF$241,MATCH('RE-Gen-Mixes in AIB Countries'!$B20&amp;'RE-Gen-Mixes in AIB Countries'!$C20,'Zusammenführung EU-CH'!$B$2:$B$241&amp;'Zusammenführung EU-CH'!$C$2:$C$241,0),MATCH('RE-Gen-Mixes in AIB Countries'!I$2,'Zusammenführung EU-CH'!$E$1:$BF$1,0))/VLOOKUP($B20,'Total RE-GEN in AIB Countries'!$B$3:$BD$27,COLUMN('RE-Gen-Mixes in AIB Countries'!I19)-COLUMN('RE-Gen-Mixes in AIB Countries'!$B$2),FALSE),0)</f>
        <v>8.387096774193549E-2</v>
      </c>
      <c r="J20">
        <f t="array" ref="J20">IFERROR(INDEX('Zusammenführung EU-CH'!$E$2:$BF$241,MATCH('RE-Gen-Mixes in AIB Countries'!$B20&amp;'RE-Gen-Mixes in AIB Countries'!$C20,'Zusammenführung EU-CH'!$B$2:$B$241&amp;'Zusammenführung EU-CH'!$C$2:$C$241,0),MATCH('RE-Gen-Mixes in AIB Countries'!J$2,'Zusammenführung EU-CH'!$E$1:$BF$1,0))/VLOOKUP($B20,'Total RE-GEN in AIB Countries'!$B$3:$BD$27,COLUMN('RE-Gen-Mixes in AIB Countries'!J19)-COLUMN('RE-Gen-Mixes in AIB Countries'!$B$2),FALSE),0)</f>
        <v>0.10693069306930693</v>
      </c>
      <c r="K20">
        <f t="array" ref="K20">IFERROR(INDEX('Zusammenführung EU-CH'!$E$2:$BF$241,MATCH('RE-Gen-Mixes in AIB Countries'!$B20&amp;'RE-Gen-Mixes in AIB Countries'!$C20,'Zusammenführung EU-CH'!$B$2:$B$241&amp;'Zusammenführung EU-CH'!$C$2:$C$241,0),MATCH('RE-Gen-Mixes in AIB Countries'!K$2,'Zusammenführung EU-CH'!$E$1:$BF$1,0))/VLOOKUP($B20,'Total RE-GEN in AIB Countries'!$B$3:$BD$27,COLUMN('RE-Gen-Mixes in AIB Countries'!K19)-COLUMN('RE-Gen-Mixes in AIB Countries'!$B$2),FALSE),0)</f>
        <v>0.15867158671586715</v>
      </c>
      <c r="L20">
        <f t="array" ref="L20">IFERROR(INDEX('Zusammenführung EU-CH'!$E$2:$BF$241,MATCH('RE-Gen-Mixes in AIB Countries'!$B20&amp;'RE-Gen-Mixes in AIB Countries'!$C20,'Zusammenführung EU-CH'!$B$2:$B$241&amp;'Zusammenführung EU-CH'!$C$2:$C$241,0),MATCH('RE-Gen-Mixes in AIB Countries'!L$2,'Zusammenführung EU-CH'!$E$1:$BF$1,0))/VLOOKUP($B20,'Total RE-GEN in AIB Countries'!$B$3:$BD$27,COLUMN('RE-Gen-Mixes in AIB Countries'!L19)-COLUMN('RE-Gen-Mixes in AIB Countries'!$B$2),FALSE),0)</f>
        <v>0.15789473684210525</v>
      </c>
      <c r="M20">
        <f t="array" ref="M20">IFERROR(INDEX('Zusammenführung EU-CH'!$E$2:$BF$241,MATCH('RE-Gen-Mixes in AIB Countries'!$B20&amp;'RE-Gen-Mixes in AIB Countries'!$C20,'Zusammenführung EU-CH'!$B$2:$B$241&amp;'Zusammenführung EU-CH'!$C$2:$C$241,0),MATCH('RE-Gen-Mixes in AIB Countries'!M$2,'Zusammenführung EU-CH'!$E$1:$BF$1,0))/VLOOKUP($B20,'Total RE-GEN in AIB Countries'!$B$3:$BD$27,COLUMN('RE-Gen-Mixes in AIB Countries'!M19)-COLUMN('RE-Gen-Mixes in AIB Countries'!$B$2),FALSE),0)</f>
        <v>0.1663716814159292</v>
      </c>
      <c r="N20">
        <f t="array" ref="N20">IFERROR(INDEX('Zusammenführung EU-CH'!$E$2:$BF$241,MATCH('RE-Gen-Mixes in AIB Countries'!$B20&amp;'RE-Gen-Mixes in AIB Countries'!$C20,'Zusammenführung EU-CH'!$B$2:$B$241&amp;'Zusammenführung EU-CH'!$C$2:$C$241,0),MATCH('RE-Gen-Mixes in AIB Countries'!N$2,'Zusammenführung EU-CH'!$E$1:$BF$1,0))/VLOOKUP($B20,'Total RE-GEN in AIB Countries'!$B$3:$BD$27,COLUMN('RE-Gen-Mixes in AIB Countries'!N19)-COLUMN('RE-Gen-Mixes in AIB Countries'!$B$2),FALSE),0)</f>
        <v>0.12396694214876033</v>
      </c>
      <c r="O20">
        <f t="array" ref="O20">IFERROR(INDEX('Zusammenführung EU-CH'!$E$2:$BF$241,MATCH('RE-Gen-Mixes in AIB Countries'!$B20&amp;'RE-Gen-Mixes in AIB Countries'!$C20,'Zusammenführung EU-CH'!$B$2:$B$241&amp;'Zusammenführung EU-CH'!$C$2:$C$241,0),MATCH('RE-Gen-Mixes in AIB Countries'!O$2,'Zusammenführung EU-CH'!$E$1:$BF$1,0))/VLOOKUP($B20,'Total RE-GEN in AIB Countries'!$B$3:$BD$27,COLUMN('RE-Gen-Mixes in AIB Countries'!O19)-COLUMN('RE-Gen-Mixes in AIB Countries'!$B$2),FALSE),0)</f>
        <v>0.1123076923076923</v>
      </c>
      <c r="P20">
        <f t="array" ref="P20">IFERROR(INDEX('Zusammenführung EU-CH'!$E$2:$BF$241,MATCH('RE-Gen-Mixes in AIB Countries'!$B20&amp;'RE-Gen-Mixes in AIB Countries'!$C20,'Zusammenführung EU-CH'!$B$2:$B$241&amp;'Zusammenführung EU-CH'!$C$2:$C$241,0),MATCH('RE-Gen-Mixes in AIB Countries'!P$2,'Zusammenführung EU-CH'!$E$1:$BF$1,0))/VLOOKUP($B20,'Total RE-GEN in AIB Countries'!$B$3:$BD$27,COLUMN('RE-Gen-Mixes in AIB Countries'!P19)-COLUMN('RE-Gen-Mixes in AIB Countries'!$B$2),FALSE),0)</f>
        <v>0.15830842582554164</v>
      </c>
      <c r="Q20">
        <f t="array" ref="Q20">IFERROR(INDEX('Zusammenführung EU-CH'!$E$2:$BF$241,MATCH('RE-Gen-Mixes in AIB Countries'!$B20&amp;'RE-Gen-Mixes in AIB Countries'!$C20,'Zusammenführung EU-CH'!$B$2:$B$241&amp;'Zusammenführung EU-CH'!$C$2:$C$241,0),MATCH('RE-Gen-Mixes in AIB Countries'!Q$2,'Zusammenführung EU-CH'!$E$1:$BF$1,0))/VLOOKUP($B20,'Total RE-GEN in AIB Countries'!$B$3:$BD$27,COLUMN('RE-Gen-Mixes in AIB Countries'!Q19)-COLUMN('RE-Gen-Mixes in AIB Countries'!$B$2),FALSE),0)</f>
        <v>0.15072492128440745</v>
      </c>
      <c r="R20">
        <f t="array" ref="R20">IFERROR(INDEX('Zusammenführung EU-CH'!$E$2:$BF$241,MATCH('RE-Gen-Mixes in AIB Countries'!$B20&amp;'RE-Gen-Mixes in AIB Countries'!$C20,'Zusammenführung EU-CH'!$B$2:$B$241&amp;'Zusammenführung EU-CH'!$C$2:$C$241,0),MATCH('RE-Gen-Mixes in AIB Countries'!R$2,'Zusammenführung EU-CH'!$E$1:$BF$1,0))/VLOOKUP($B20,'Total RE-GEN in AIB Countries'!$B$3:$BD$27,COLUMN('RE-Gen-Mixes in AIB Countries'!R19)-COLUMN('RE-Gen-Mixes in AIB Countries'!$B$2),FALSE),0)</f>
        <v>0.14458798289885941</v>
      </c>
      <c r="S20">
        <f t="array" ref="S20">IFERROR(INDEX('Zusammenführung EU-CH'!$E$2:$BF$241,MATCH('RE-Gen-Mixes in AIB Countries'!$B20&amp;'RE-Gen-Mixes in AIB Countries'!$C20,'Zusammenführung EU-CH'!$B$2:$B$241&amp;'Zusammenführung EU-CH'!$C$2:$C$241,0),MATCH('RE-Gen-Mixes in AIB Countries'!S$2,'Zusammenführung EU-CH'!$E$1:$BF$1,0))/VLOOKUP($B20,'Total RE-GEN in AIB Countries'!$B$3:$BD$27,COLUMN('RE-Gen-Mixes in AIB Countries'!S19)-COLUMN('RE-Gen-Mixes in AIB Countries'!$B$2),FALSE),0)</f>
        <v>0.19628598537352945</v>
      </c>
      <c r="T20">
        <f t="array" ref="T20">IFERROR(INDEX('Zusammenführung EU-CH'!$E$2:$BF$241,MATCH('RE-Gen-Mixes in AIB Countries'!$B20&amp;'RE-Gen-Mixes in AIB Countries'!$C20,'Zusammenführung EU-CH'!$B$2:$B$241&amp;'Zusammenführung EU-CH'!$C$2:$C$241,0),MATCH('RE-Gen-Mixes in AIB Countries'!T$2,'Zusammenführung EU-CH'!$E$1:$BF$1,0))/VLOOKUP($B20,'Total RE-GEN in AIB Countries'!$B$3:$BD$27,COLUMN('RE-Gen-Mixes in AIB Countries'!T19)-COLUMN('RE-Gen-Mixes in AIB Countries'!$B$2),FALSE),0)</f>
        <v>0.16596065609306695</v>
      </c>
      <c r="U20">
        <f t="array" ref="U20">IFERROR(INDEX('Zusammenführung EU-CH'!$E$2:$BF$241,MATCH('RE-Gen-Mixes in AIB Countries'!$B20&amp;'RE-Gen-Mixes in AIB Countries'!$C20,'Zusammenführung EU-CH'!$B$2:$B$241&amp;'Zusammenführung EU-CH'!$C$2:$C$241,0),MATCH('RE-Gen-Mixes in AIB Countries'!U$2,'Zusammenführung EU-CH'!$E$1:$BF$1,0))/VLOOKUP($B20,'Total RE-GEN in AIB Countries'!$B$3:$BD$27,COLUMN('RE-Gen-Mixes in AIB Countries'!U19)-COLUMN('RE-Gen-Mixes in AIB Countries'!$B$2),FALSE),0)</f>
        <v>0.146992209208443</v>
      </c>
      <c r="V20">
        <f t="array" ref="V20">IFERROR(INDEX('Zusammenführung EU-CH'!$E$2:$BF$241,MATCH('RE-Gen-Mixes in AIB Countries'!$B20&amp;'RE-Gen-Mixes in AIB Countries'!$C20,'Zusammenführung EU-CH'!$B$2:$B$241&amp;'Zusammenführung EU-CH'!$C$2:$C$241,0),MATCH('RE-Gen-Mixes in AIB Countries'!V$2,'Zusammenführung EU-CH'!$E$1:$BF$1,0))/VLOOKUP($B20,'Total RE-GEN in AIB Countries'!$B$3:$BD$27,COLUMN('RE-Gen-Mixes in AIB Countries'!V19)-COLUMN('RE-Gen-Mixes in AIB Countries'!$B$2),FALSE),0)</f>
        <v>0.16564627596759121</v>
      </c>
      <c r="W20">
        <f t="array" ref="W20">IFERROR(INDEX('Zusammenführung EU-CH'!$E$2:$BF$241,MATCH('RE-Gen-Mixes in AIB Countries'!$B20&amp;'RE-Gen-Mixes in AIB Countries'!$C20,'Zusammenführung EU-CH'!$B$2:$B$241&amp;'Zusammenführung EU-CH'!$C$2:$C$241,0),MATCH('RE-Gen-Mixes in AIB Countries'!W$2,'Zusammenführung EU-CH'!$E$1:$BF$1,0))/VLOOKUP($B20,'Total RE-GEN in AIB Countries'!$B$3:$BD$27,COLUMN('RE-Gen-Mixes in AIB Countries'!W19)-COLUMN('RE-Gen-Mixes in AIB Countries'!$B$2),FALSE),0)</f>
        <v>0.17332603916144546</v>
      </c>
      <c r="X20">
        <f t="array" ref="X20">IFERROR(INDEX('Zusammenführung EU-CH'!$E$2:$BF$241,MATCH('RE-Gen-Mixes in AIB Countries'!$B20&amp;'RE-Gen-Mixes in AIB Countries'!$C20,'Zusammenführung EU-CH'!$B$2:$B$241&amp;'Zusammenführung EU-CH'!$C$2:$C$241,0),MATCH('RE-Gen-Mixes in AIB Countries'!X$2,'Zusammenführung EU-CH'!$E$1:$BF$1,0))/VLOOKUP($B20,'Total RE-GEN in AIB Countries'!$B$3:$BD$27,COLUMN('RE-Gen-Mixes in AIB Countries'!X19)-COLUMN('RE-Gen-Mixes in AIB Countries'!$B$2),FALSE),0)</f>
        <v>0.14694380297376716</v>
      </c>
      <c r="Y20">
        <f t="array" ref="Y20">IFERROR(INDEX('Zusammenführung EU-CH'!$E$2:$BF$241,MATCH('RE-Gen-Mixes in AIB Countries'!$B20&amp;'RE-Gen-Mixes in AIB Countries'!$C20,'Zusammenführung EU-CH'!$B$2:$B$241&amp;'Zusammenführung EU-CH'!$C$2:$C$241,0),MATCH('RE-Gen-Mixes in AIB Countries'!Y$2,'Zusammenführung EU-CH'!$E$1:$BF$1,0))/VLOOKUP($B20,'Total RE-GEN in AIB Countries'!$B$3:$BD$27,COLUMN('RE-Gen-Mixes in AIB Countries'!Y19)-COLUMN('RE-Gen-Mixes in AIB Countries'!$B$2),FALSE),0)</f>
        <v>0.18849632548352949</v>
      </c>
      <c r="Z20">
        <f t="array" ref="Z20">IFERROR(INDEX('Zusammenführung EU-CH'!$E$2:$BF$241,MATCH('RE-Gen-Mixes in AIB Countries'!$B20&amp;'RE-Gen-Mixes in AIB Countries'!$C20,'Zusammenführung EU-CH'!$B$2:$B$241&amp;'Zusammenführung EU-CH'!$C$2:$C$241,0),MATCH('RE-Gen-Mixes in AIB Countries'!Z$2,'Zusammenführung EU-CH'!$E$1:$BF$1,0))/VLOOKUP($B20,'Total RE-GEN in AIB Countries'!$B$3:$BD$27,COLUMN('RE-Gen-Mixes in AIB Countries'!Z19)-COLUMN('RE-Gen-Mixes in AIB Countries'!$B$2),FALSE),0)</f>
        <v>0.20049931582548286</v>
      </c>
      <c r="AA20">
        <f t="array" ref="AA20">IFERROR(INDEX('Zusammenführung EU-CH'!$E$2:$BF$241,MATCH('RE-Gen-Mixes in AIB Countries'!$B20&amp;'RE-Gen-Mixes in AIB Countries'!$C20,'Zusammenführung EU-CH'!$B$2:$B$241&amp;'Zusammenführung EU-CH'!$C$2:$C$241,0),MATCH('RE-Gen-Mixes in AIB Countries'!AA$2,'Zusammenführung EU-CH'!$E$1:$BF$1,0))/VLOOKUP($B20,'Total RE-GEN in AIB Countries'!$B$3:$BD$27,COLUMN('RE-Gen-Mixes in AIB Countries'!AA19)-COLUMN('RE-Gen-Mixes in AIB Countries'!$B$2),FALSE),0)</f>
        <v>0.15776058103175972</v>
      </c>
      <c r="AB20">
        <f t="array" ref="AB20">IFERROR(INDEX('Zusammenführung EU-CH'!$E$2:$BF$241,MATCH('RE-Gen-Mixes in AIB Countries'!$B20&amp;'RE-Gen-Mixes in AIB Countries'!$C20,'Zusammenführung EU-CH'!$B$2:$B$241&amp;'Zusammenführung EU-CH'!$C$2:$C$241,0),MATCH('RE-Gen-Mixes in AIB Countries'!AB$2,'Zusammenführung EU-CH'!$E$1:$BF$1,0))/VLOOKUP($B20,'Total RE-GEN in AIB Countries'!$B$3:$BD$27,COLUMN('RE-Gen-Mixes in AIB Countries'!AB19)-COLUMN('RE-Gen-Mixes in AIB Countries'!$B$2),FALSE),0)</f>
        <v>0.12219259078348456</v>
      </c>
      <c r="AC20">
        <f t="array" ref="AC20">IFERROR(INDEX('Zusammenführung EU-CH'!$E$2:$BF$241,MATCH('RE-Gen-Mixes in AIB Countries'!$B20&amp;'RE-Gen-Mixes in AIB Countries'!$C20,'Zusammenführung EU-CH'!$B$2:$B$241&amp;'Zusammenführung EU-CH'!$C$2:$C$241,0),MATCH('RE-Gen-Mixes in AIB Countries'!AC$2,'Zusammenführung EU-CH'!$E$1:$BF$1,0))/VLOOKUP($B20,'Total RE-GEN in AIB Countries'!$B$3:$BD$27,COLUMN('RE-Gen-Mixes in AIB Countries'!AC19)-COLUMN('RE-Gen-Mixes in AIB Countries'!$B$2),FALSE),0)</f>
        <v>0.15170209022780246</v>
      </c>
      <c r="AD20">
        <f t="array" ref="AD20">IFERROR(INDEX('Zusammenführung EU-CH'!$E$2:$BF$241,MATCH('RE-Gen-Mixes in AIB Countries'!$B20&amp;'RE-Gen-Mixes in AIB Countries'!$C20,'Zusammenführung EU-CH'!$B$2:$B$241&amp;'Zusammenführung EU-CH'!$C$2:$C$241,0),MATCH('RE-Gen-Mixes in AIB Countries'!AD$2,'Zusammenführung EU-CH'!$E$1:$BF$1,0))/VLOOKUP($B20,'Total RE-GEN in AIB Countries'!$B$3:$BD$27,COLUMN('RE-Gen-Mixes in AIB Countries'!AD19)-COLUMN('RE-Gen-Mixes in AIB Countries'!$B$2),FALSE),0)</f>
        <v>0.10167054161429462</v>
      </c>
      <c r="AE20">
        <f t="array" ref="AE20">IFERROR(INDEX('Zusammenführung EU-CH'!$E$2:$BF$241,MATCH('RE-Gen-Mixes in AIB Countries'!$B20&amp;'RE-Gen-Mixes in AIB Countries'!$C20,'Zusammenführung EU-CH'!$B$2:$B$241&amp;'Zusammenführung EU-CH'!$C$2:$C$241,0),MATCH('RE-Gen-Mixes in AIB Countries'!AE$2,'Zusammenführung EU-CH'!$E$1:$BF$1,0))/VLOOKUP($B20,'Total RE-GEN in AIB Countries'!$B$3:$BD$27,COLUMN('RE-Gen-Mixes in AIB Countries'!AE19)-COLUMN('RE-Gen-Mixes in AIB Countries'!$B$2),FALSE),0)</f>
        <v>8.0099201681907733E-2</v>
      </c>
      <c r="AF20">
        <f t="array" ref="AF20">IFERROR(INDEX('Zusammenführung EU-CH'!$E$2:$BF$241,MATCH('RE-Gen-Mixes in AIB Countries'!$B20&amp;'RE-Gen-Mixes in AIB Countries'!$C20,'Zusammenführung EU-CH'!$B$2:$B$241&amp;'Zusammenführung EU-CH'!$C$2:$C$241,0),MATCH('RE-Gen-Mixes in AIB Countries'!AF$2,'Zusammenführung EU-CH'!$E$1:$BF$1,0))/VLOOKUP($B20,'Total RE-GEN in AIB Countries'!$B$3:$BD$27,COLUMN('RE-Gen-Mixes in AIB Countries'!AF19)-COLUMN('RE-Gen-Mixes in AIB Countries'!$B$2),FALSE),0)</f>
        <v>0.15726733403109694</v>
      </c>
      <c r="AG20">
        <f t="array" ref="AG20">IFERROR(INDEX('Zusammenführung EU-CH'!$E$2:$BF$241,MATCH('RE-Gen-Mixes in AIB Countries'!$B20&amp;'RE-Gen-Mixes in AIB Countries'!$C20,'Zusammenführung EU-CH'!$B$2:$B$241&amp;'Zusammenführung EU-CH'!$C$2:$C$241,0),MATCH('RE-Gen-Mixes in AIB Countries'!AG$2,'Zusammenführung EU-CH'!$E$1:$BF$1,0))/VLOOKUP($B20,'Total RE-GEN in AIB Countries'!$B$3:$BD$27,COLUMN('RE-Gen-Mixes in AIB Countries'!AG19)-COLUMN('RE-Gen-Mixes in AIB Countries'!$B$2),FALSE),0)</f>
        <v>0.16918456648170566</v>
      </c>
      <c r="AH20">
        <f t="array" ref="AH20">IFERROR(INDEX('Zusammenführung EU-CH'!$E$2:$BF$241,MATCH('RE-Gen-Mixes in AIB Countries'!$B20&amp;'RE-Gen-Mixes in AIB Countries'!$C20,'Zusammenführung EU-CH'!$B$2:$B$241&amp;'Zusammenführung EU-CH'!$C$2:$C$241,0),MATCH('RE-Gen-Mixes in AIB Countries'!AH$2,'Zusammenführung EU-CH'!$E$1:$BF$1,0))/VLOOKUP($B20,'Total RE-GEN in AIB Countries'!$B$3:$BD$27,COLUMN('RE-Gen-Mixes in AIB Countries'!AH19)-COLUMN('RE-Gen-Mixes in AIB Countries'!$B$2),FALSE),0)</f>
        <v>0.127654873541378</v>
      </c>
      <c r="AI20">
        <f t="array" ref="AI20">IFERROR(INDEX('Zusammenführung EU-CH'!$E$2:$BF$241,MATCH('RE-Gen-Mixes in AIB Countries'!$B20&amp;'RE-Gen-Mixes in AIB Countries'!$C20,'Zusammenführung EU-CH'!$B$2:$B$241&amp;'Zusammenführung EU-CH'!$C$2:$C$241,0),MATCH('RE-Gen-Mixes in AIB Countries'!AI$2,'Zusammenführung EU-CH'!$E$1:$BF$1,0))/VLOOKUP($B20,'Total RE-GEN in AIB Countries'!$B$3:$BD$27,COLUMN('RE-Gen-Mixes in AIB Countries'!AI19)-COLUMN('RE-Gen-Mixes in AIB Countries'!$B$2),FALSE),0)</f>
        <v>0.13967880515644687</v>
      </c>
      <c r="AJ20">
        <f t="array" ref="AJ20">IFERROR(INDEX('Zusammenführung EU-CH'!$E$2:$BF$241,MATCH('RE-Gen-Mixes in AIB Countries'!$B20&amp;'RE-Gen-Mixes in AIB Countries'!$C20,'Zusammenführung EU-CH'!$B$2:$B$241&amp;'Zusammenführung EU-CH'!$C$2:$C$241,0),MATCH('RE-Gen-Mixes in AIB Countries'!AJ$2,'Zusammenführung EU-CH'!$E$1:$BF$1,0))/VLOOKUP($B20,'Total RE-GEN in AIB Countries'!$B$3:$BD$27,COLUMN('RE-Gen-Mixes in AIB Countries'!AJ19)-COLUMN('RE-Gen-Mixes in AIB Countries'!$B$2),FALSE),0)</f>
        <v>0.1659146816821305</v>
      </c>
      <c r="AK20">
        <f t="array" ref="AK20">IFERROR(INDEX('Zusammenführung EU-CH'!$E$2:$BF$241,MATCH('RE-Gen-Mixes in AIB Countries'!$B20&amp;'RE-Gen-Mixes in AIB Countries'!$C20,'Zusammenführung EU-CH'!$B$2:$B$241&amp;'Zusammenführung EU-CH'!$C$2:$C$241,0),MATCH('RE-Gen-Mixes in AIB Countries'!AK$2,'Zusammenführung EU-CH'!$E$1:$BF$1,0))/VLOOKUP($B20,'Total RE-GEN in AIB Countries'!$B$3:$BD$27,COLUMN('RE-Gen-Mixes in AIB Countries'!AK19)-COLUMN('RE-Gen-Mixes in AIB Countries'!$B$2),FALSE),0)</f>
        <v>0.23819088014662471</v>
      </c>
      <c r="AL20">
        <f t="array" ref="AL20">IFERROR(INDEX('Zusammenführung EU-CH'!$E$2:$BF$241,MATCH('RE-Gen-Mixes in AIB Countries'!$B20&amp;'RE-Gen-Mixes in AIB Countries'!$C20,'Zusammenführung EU-CH'!$B$2:$B$241&amp;'Zusammenführung EU-CH'!$C$2:$C$241,0),MATCH('RE-Gen-Mixes in AIB Countries'!AL$2,'Zusammenführung EU-CH'!$E$1:$BF$1,0))/VLOOKUP($B20,'Total RE-GEN in AIB Countries'!$B$3:$BD$27,COLUMN('RE-Gen-Mixes in AIB Countries'!AL19)-COLUMN('RE-Gen-Mixes in AIB Countries'!$B$2),FALSE),0)</f>
        <v>0.16041279104453329</v>
      </c>
      <c r="AM20">
        <f t="array" ref="AM20">IFERROR(INDEX('Zusammenführung EU-CH'!$E$2:$BF$241,MATCH('RE-Gen-Mixes in AIB Countries'!$B20&amp;'RE-Gen-Mixes in AIB Countries'!$C20,'Zusammenführung EU-CH'!$B$2:$B$241&amp;'Zusammenführung EU-CH'!$C$2:$C$241,0),MATCH('RE-Gen-Mixes in AIB Countries'!AM$2,'Zusammenführung EU-CH'!$E$1:$BF$1,0))/VLOOKUP($B20,'Total RE-GEN in AIB Countries'!$B$3:$BD$27,COLUMN('RE-Gen-Mixes in AIB Countries'!AM19)-COLUMN('RE-Gen-Mixes in AIB Countries'!$B$2),FALSE),0)</f>
        <v>0.14623369123334928</v>
      </c>
      <c r="AN20">
        <f t="array" ref="AN20">IFERROR(INDEX('Zusammenführung EU-CH'!$E$2:$BF$241,MATCH('RE-Gen-Mixes in AIB Countries'!$B20&amp;'RE-Gen-Mixes in AIB Countries'!$C20,'Zusammenführung EU-CH'!$B$2:$B$241&amp;'Zusammenführung EU-CH'!$C$2:$C$241,0),MATCH('RE-Gen-Mixes in AIB Countries'!AN$2,'Zusammenführung EU-CH'!$E$1:$BF$1,0))/VLOOKUP($B20,'Total RE-GEN in AIB Countries'!$B$3:$BD$27,COLUMN('RE-Gen-Mixes in AIB Countries'!AN19)-COLUMN('RE-Gen-Mixes in AIB Countries'!$B$2),FALSE),0)</f>
        <v>0.22799238737233593</v>
      </c>
      <c r="AO20">
        <f t="array" ref="AO20">IFERROR(INDEX('Zusammenführung EU-CH'!$E$2:$BF$241,MATCH('RE-Gen-Mixes in AIB Countries'!$B20&amp;'RE-Gen-Mixes in AIB Countries'!$C20,'Zusammenführung EU-CH'!$B$2:$B$241&amp;'Zusammenführung EU-CH'!$C$2:$C$241,0),MATCH('RE-Gen-Mixes in AIB Countries'!AO$2,'Zusammenführung EU-CH'!$E$1:$BF$1,0))/VLOOKUP($B20,'Total RE-GEN in AIB Countries'!$B$3:$BD$27,COLUMN('RE-Gen-Mixes in AIB Countries'!AO19)-COLUMN('RE-Gen-Mixes in AIB Countries'!$B$2),FALSE),0)</f>
        <v>0.19324796735628966</v>
      </c>
      <c r="AP20">
        <f t="array" ref="AP20">IFERROR(INDEX('Zusammenführung EU-CH'!$E$2:$BF$241,MATCH('RE-Gen-Mixes in AIB Countries'!$B20&amp;'RE-Gen-Mixes in AIB Countries'!$C20,'Zusammenführung EU-CH'!$B$2:$B$241&amp;'Zusammenführung EU-CH'!$C$2:$C$241,0),MATCH('RE-Gen-Mixes in AIB Countries'!AP$2,'Zusammenführung EU-CH'!$E$1:$BF$1,0))/VLOOKUP($B20,'Total RE-GEN in AIB Countries'!$B$3:$BD$27,COLUMN('RE-Gen-Mixes in AIB Countries'!AP19)-COLUMN('RE-Gen-Mixes in AIB Countries'!$B$2),FALSE),0)</f>
        <v>0.27149497691904584</v>
      </c>
      <c r="AQ20">
        <f t="array" ref="AQ20">IFERROR(INDEX('Zusammenführung EU-CH'!$E$2:$BF$241,MATCH('RE-Gen-Mixes in AIB Countries'!$B20&amp;'RE-Gen-Mixes in AIB Countries'!$C20,'Zusammenführung EU-CH'!$B$2:$B$241&amp;'Zusammenführung EU-CH'!$C$2:$C$241,0),MATCH('RE-Gen-Mixes in AIB Countries'!AQ$2,'Zusammenführung EU-CH'!$E$1:$BF$1,0))/VLOOKUP($B20,'Total RE-GEN in AIB Countries'!$B$3:$BD$27,COLUMN('RE-Gen-Mixes in AIB Countries'!AQ19)-COLUMN('RE-Gen-Mixes in AIB Countries'!$B$2),FALSE),0)</f>
        <v>0.19959015038836556</v>
      </c>
      <c r="AR20">
        <f t="array" ref="AR20">IFERROR(INDEX('Zusammenführung EU-CH'!$E$2:$BF$241,MATCH('RE-Gen-Mixes in AIB Countries'!$B20&amp;'RE-Gen-Mixes in AIB Countries'!$C20,'Zusammenführung EU-CH'!$B$2:$B$241&amp;'Zusammenführung EU-CH'!$C$2:$C$241,0),MATCH('RE-Gen-Mixes in AIB Countries'!AR$2,'Zusammenführung EU-CH'!$E$1:$BF$1,0))/VLOOKUP($B20,'Total RE-GEN in AIB Countries'!$B$3:$BD$27,COLUMN('RE-Gen-Mixes in AIB Countries'!AR19)-COLUMN('RE-Gen-Mixes in AIB Countries'!$B$2),FALSE),0)</f>
        <v>0.1424267545307864</v>
      </c>
      <c r="AS20">
        <f t="array" ref="AS20">IFERROR(INDEX('Zusammenführung EU-CH'!$E$2:$BF$241,MATCH('RE-Gen-Mixes in AIB Countries'!$B20&amp;'RE-Gen-Mixes in AIB Countries'!$C20,'Zusammenführung EU-CH'!$B$2:$B$241&amp;'Zusammenführung EU-CH'!$C$2:$C$241,0),MATCH('RE-Gen-Mixes in AIB Countries'!AS$2,'Zusammenführung EU-CH'!$E$1:$BF$1,0))/VLOOKUP($B20,'Total RE-GEN in AIB Countries'!$B$3:$BD$27,COLUMN('RE-Gen-Mixes in AIB Countries'!AS19)-COLUMN('RE-Gen-Mixes in AIB Countries'!$B$2),FALSE),0)</f>
        <v>0.11333783240480158</v>
      </c>
      <c r="AT20">
        <f t="array" ref="AT20">IFERROR(INDEX('Zusammenführung EU-CH'!$E$2:$BF$241,MATCH('RE-Gen-Mixes in AIB Countries'!$B20&amp;'RE-Gen-Mixes in AIB Countries'!$C20,'Zusammenführung EU-CH'!$B$2:$B$241&amp;'Zusammenführung EU-CH'!$C$2:$C$241,0),MATCH('RE-Gen-Mixes in AIB Countries'!AT$2,'Zusammenführung EU-CH'!$E$1:$BF$1,0))/VLOOKUP($B20,'Total RE-GEN in AIB Countries'!$B$3:$BD$27,COLUMN('RE-Gen-Mixes in AIB Countries'!AT19)-COLUMN('RE-Gen-Mixes in AIB Countries'!$B$2),FALSE),0)</f>
        <v>0.15232118634280781</v>
      </c>
      <c r="AU20">
        <f t="array" ref="AU20">IFERROR(INDEX('Zusammenführung EU-CH'!$E$2:$BF$241,MATCH('RE-Gen-Mixes in AIB Countries'!$B20&amp;'RE-Gen-Mixes in AIB Countries'!$C20,'Zusammenführung EU-CH'!$B$2:$B$241&amp;'Zusammenführung EU-CH'!$C$2:$C$241,0),MATCH('RE-Gen-Mixes in AIB Countries'!AU$2,'Zusammenführung EU-CH'!$E$1:$BF$1,0))/VLOOKUP($B20,'Total RE-GEN in AIB Countries'!$B$3:$BD$27,COLUMN('RE-Gen-Mixes in AIB Countries'!AU19)-COLUMN('RE-Gen-Mixes in AIB Countries'!$B$2),FALSE),0)</f>
        <v>0.15663041539615311</v>
      </c>
      <c r="AV20">
        <f t="array" ref="AV20">IFERROR(INDEX('Zusammenführung EU-CH'!$E$2:$BF$241,MATCH('RE-Gen-Mixes in AIB Countries'!$B20&amp;'RE-Gen-Mixes in AIB Countries'!$C20,'Zusammenführung EU-CH'!$B$2:$B$241&amp;'Zusammenführung EU-CH'!$C$2:$C$241,0),MATCH('RE-Gen-Mixes in AIB Countries'!AV$2,'Zusammenführung EU-CH'!$E$1:$BF$1,0))/VLOOKUP($B20,'Total RE-GEN in AIB Countries'!$B$3:$BD$27,COLUMN('RE-Gen-Mixes in AIB Countries'!AV19)-COLUMN('RE-Gen-Mixes in AIB Countries'!$B$2),FALSE),0)</f>
        <v>0.22507577005846904</v>
      </c>
      <c r="AW20">
        <f t="array" ref="AW20">IFERROR(INDEX('Zusammenführung EU-CH'!$E$2:$BF$241,MATCH('RE-Gen-Mixes in AIB Countries'!$B20&amp;'RE-Gen-Mixes in AIB Countries'!$C20,'Zusammenführung EU-CH'!$B$2:$B$241&amp;'Zusammenführung EU-CH'!$C$2:$C$241,0),MATCH('RE-Gen-Mixes in AIB Countries'!AW$2,'Zusammenführung EU-CH'!$E$1:$BF$1,0))/VLOOKUP($B20,'Total RE-GEN in AIB Countries'!$B$3:$BD$27,COLUMN('RE-Gen-Mixes in AIB Countries'!AW19)-COLUMN('RE-Gen-Mixes in AIB Countries'!$B$2),FALSE),0)</f>
        <v>0.20951900117316788</v>
      </c>
      <c r="AX20">
        <f t="array" ref="AX20">IFERROR(INDEX('Zusammenführung EU-CH'!$E$2:$BF$241,MATCH('RE-Gen-Mixes in AIB Countries'!$B20&amp;'RE-Gen-Mixes in AIB Countries'!$C20,'Zusammenführung EU-CH'!$B$2:$B$241&amp;'Zusammenführung EU-CH'!$C$2:$C$241,0),MATCH('RE-Gen-Mixes in AIB Countries'!AX$2,'Zusammenführung EU-CH'!$E$1:$BF$1,0))/VLOOKUP($B20,'Total RE-GEN in AIB Countries'!$B$3:$BD$27,COLUMN('RE-Gen-Mixes in AIB Countries'!AX19)-COLUMN('RE-Gen-Mixes in AIB Countries'!$B$2),FALSE),0)</f>
        <v>0.15860178708570744</v>
      </c>
      <c r="AY20">
        <f t="array" ref="AY20">IFERROR(INDEX('Zusammenführung EU-CH'!$E$2:$BF$241,MATCH('RE-Gen-Mixes in AIB Countries'!$B20&amp;'RE-Gen-Mixes in AIB Countries'!$C20,'Zusammenführung EU-CH'!$B$2:$B$241&amp;'Zusammenführung EU-CH'!$C$2:$C$241,0),MATCH('RE-Gen-Mixes in AIB Countries'!AY$2,'Zusammenführung EU-CH'!$E$1:$BF$1,0))/VLOOKUP($B20,'Total RE-GEN in AIB Countries'!$B$3:$BD$27,COLUMN('RE-Gen-Mixes in AIB Countries'!AY19)-COLUMN('RE-Gen-Mixes in AIB Countries'!$B$2),FALSE),0)</f>
        <v>0.15177541103136102</v>
      </c>
      <c r="AZ20">
        <f t="array" ref="AZ20">IFERROR(INDEX('Zusammenführung EU-CH'!$E$2:$BF$241,MATCH('RE-Gen-Mixes in AIB Countries'!$B20&amp;'RE-Gen-Mixes in AIB Countries'!$C20,'Zusammenführung EU-CH'!$B$2:$B$241&amp;'Zusammenführung EU-CH'!$C$2:$C$241,0),MATCH('RE-Gen-Mixes in AIB Countries'!AZ$2,'Zusammenführung EU-CH'!$E$1:$BF$1,0))/VLOOKUP($B20,'Total RE-GEN in AIB Countries'!$B$3:$BD$27,COLUMN('RE-Gen-Mixes in AIB Countries'!AZ19)-COLUMN('RE-Gen-Mixes in AIB Countries'!$B$2),FALSE),0)</f>
        <v>0.15818760558092973</v>
      </c>
      <c r="BA20">
        <f t="array" ref="BA20">IFERROR(INDEX('Zusammenführung EU-CH'!$E$2:$BF$241,MATCH('RE-Gen-Mixes in AIB Countries'!$B20&amp;'RE-Gen-Mixes in AIB Countries'!$C20,'Zusammenführung EU-CH'!$B$2:$B$241&amp;'Zusammenführung EU-CH'!$C$2:$C$241,0),MATCH('RE-Gen-Mixes in AIB Countries'!BA$2,'Zusammenführung EU-CH'!$E$1:$BF$1,0))/VLOOKUP($B20,'Total RE-GEN in AIB Countries'!$B$3:$BD$27,COLUMN('RE-Gen-Mixes in AIB Countries'!BA19)-COLUMN('RE-Gen-Mixes in AIB Countries'!$B$2),FALSE),0)</f>
        <v>0.21948950011073387</v>
      </c>
      <c r="BB20">
        <f t="array" ref="BB20">IFERROR(INDEX('Zusammenführung EU-CH'!$E$2:$BF$241,MATCH('RE-Gen-Mixes in AIB Countries'!$B20&amp;'RE-Gen-Mixes in AIB Countries'!$C20,'Zusammenführung EU-CH'!$B$2:$B$241&amp;'Zusammenführung EU-CH'!$C$2:$C$241,0),MATCH('RE-Gen-Mixes in AIB Countries'!BB$2,'Zusammenführung EU-CH'!$E$1:$BF$1,0))/VLOOKUP($B20,'Total RE-GEN in AIB Countries'!$B$3:$BD$27,COLUMN('RE-Gen-Mixes in AIB Countries'!BB19)-COLUMN('RE-Gen-Mixes in AIB Countries'!$B$2),FALSE),0)</f>
        <v>0.25118539444700261</v>
      </c>
      <c r="BC20">
        <f t="array" ref="BC20">IFERROR(INDEX('Zusammenführung EU-CH'!$E$2:$BF$241,MATCH('RE-Gen-Mixes in AIB Countries'!$B20&amp;'RE-Gen-Mixes in AIB Countries'!$C20,'Zusammenführung EU-CH'!$B$2:$B$241&amp;'Zusammenführung EU-CH'!$C$2:$C$241,0),MATCH('RE-Gen-Mixes in AIB Countries'!BC$2,'Zusammenführung EU-CH'!$E$1:$BF$1,0))/VLOOKUP($B20,'Total RE-GEN in AIB Countries'!$B$3:$BD$27,COLUMN('RE-Gen-Mixes in AIB Countries'!BC19)-COLUMN('RE-Gen-Mixes in AIB Countries'!$B$2),FALSE),0)</f>
        <v>0.24125975935514563</v>
      </c>
      <c r="BD20">
        <f t="array" ref="BD20">IFERROR(INDEX('Zusammenführung EU-CH'!$E$2:$BF$241,MATCH('RE-Gen-Mixes in AIB Countries'!$B20&amp;'RE-Gen-Mixes in AIB Countries'!$C20,'Zusammenführung EU-CH'!$B$2:$B$241&amp;'Zusammenführung EU-CH'!$C$2:$C$241,0),MATCH('RE-Gen-Mixes in AIB Countries'!BD$2,'Zusammenführung EU-CH'!$E$1:$BF$1,0))/VLOOKUP($B20,'Total RE-GEN in AIB Countries'!$B$3:$BD$27,COLUMN('RE-Gen-Mixes in AIB Countries'!BD19)-COLUMN('RE-Gen-Mixes in AIB Countries'!$B$2),FALSE),0)</f>
        <v>0.29893589436404755</v>
      </c>
      <c r="BE20">
        <f t="array" ref="BE20">IFERROR(INDEX('Zusammenführung EU-CH'!$E$2:$BF$241,MATCH('RE-Gen-Mixes in AIB Countries'!$B20&amp;'RE-Gen-Mixes in AIB Countries'!$C20,'Zusammenführung EU-CH'!$B$2:$B$241&amp;'Zusammenführung EU-CH'!$C$2:$C$241,0),MATCH('RE-Gen-Mixes in AIB Countries'!BE$2,'Zusammenführung EU-CH'!$E$1:$BF$1,0))/VLOOKUP($B20,'Total RE-GEN in AIB Countries'!$B$3:$BD$27,COLUMN('RE-Gen-Mixes in AIB Countries'!BE19)-COLUMN('RE-Gen-Mixes in AIB Countries'!$B$2),FALSE),0)</f>
        <v>0.1725541421232937</v>
      </c>
      <c r="BF20">
        <f t="shared" si="0"/>
        <v>0.16399052596902067</v>
      </c>
    </row>
    <row r="21" spans="1:58" x14ac:dyDescent="0.35">
      <c r="A21" s="4" t="s">
        <v>16</v>
      </c>
      <c r="B21" s="4" t="s">
        <v>469</v>
      </c>
      <c r="C21" s="4" t="s">
        <v>4</v>
      </c>
      <c r="D21">
        <f t="array" ref="D21">IFERROR(INDEX('Zusammenführung EU-CH'!$E$2:$BF$241,MATCH('RE-Gen-Mixes in AIB Countries'!$B21&amp;'RE-Gen-Mixes in AIB Countries'!$C21,'Zusammenführung EU-CH'!$B$2:$B$241&amp;'Zusammenführung EU-CH'!$C$2:$C$241,0),MATCH('RE-Gen-Mixes in AIB Countries'!D$2,'Zusammenführung EU-CH'!$E$1:$BF$1,0))/VLOOKUP($B21,'Total RE-GEN in AIB Countries'!$B$3:$BD$27,COLUMN('RE-Gen-Mixes in AIB Countries'!D20)-COLUMN('RE-Gen-Mixes in AIB Countries'!$B$2),FALSE),0)</f>
        <v>0</v>
      </c>
      <c r="E21">
        <f t="array" ref="E21">IFERROR(INDEX('Zusammenführung EU-CH'!$E$2:$BF$241,MATCH('RE-Gen-Mixes in AIB Countries'!$B21&amp;'RE-Gen-Mixes in AIB Countries'!$C21,'Zusammenführung EU-CH'!$B$2:$B$241&amp;'Zusammenführung EU-CH'!$C$2:$C$241,0),MATCH('RE-Gen-Mixes in AIB Countries'!E$2,'Zusammenführung EU-CH'!$E$1:$BF$1,0))/VLOOKUP($B21,'Total RE-GEN in AIB Countries'!$B$3:$BD$27,COLUMN('RE-Gen-Mixes in AIB Countries'!E20)-COLUMN('RE-Gen-Mixes in AIB Countries'!$B$2),FALSE),0)</f>
        <v>0</v>
      </c>
      <c r="F21">
        <f t="array" ref="F21">IFERROR(INDEX('Zusammenführung EU-CH'!$E$2:$BF$241,MATCH('RE-Gen-Mixes in AIB Countries'!$B21&amp;'RE-Gen-Mixes in AIB Countries'!$C21,'Zusammenführung EU-CH'!$B$2:$B$241&amp;'Zusammenführung EU-CH'!$C$2:$C$241,0),MATCH('RE-Gen-Mixes in AIB Countries'!F$2,'Zusammenführung EU-CH'!$E$1:$BF$1,0))/VLOOKUP($B21,'Total RE-GEN in AIB Countries'!$B$3:$BD$27,COLUMN('RE-Gen-Mixes in AIB Countries'!F20)-COLUMN('RE-Gen-Mixes in AIB Countries'!$B$2),FALSE),0)</f>
        <v>0</v>
      </c>
      <c r="G21">
        <f t="array" ref="G21">IFERROR(INDEX('Zusammenführung EU-CH'!$E$2:$BF$241,MATCH('RE-Gen-Mixes in AIB Countries'!$B21&amp;'RE-Gen-Mixes in AIB Countries'!$C21,'Zusammenführung EU-CH'!$B$2:$B$241&amp;'Zusammenführung EU-CH'!$C$2:$C$241,0),MATCH('RE-Gen-Mixes in AIB Countries'!G$2,'Zusammenführung EU-CH'!$E$1:$BF$1,0))/VLOOKUP($B21,'Total RE-GEN in AIB Countries'!$B$3:$BD$27,COLUMN('RE-Gen-Mixes in AIB Countries'!G20)-COLUMN('RE-Gen-Mixes in AIB Countries'!$B$2),FALSE),0)</f>
        <v>0</v>
      </c>
      <c r="H21">
        <f t="array" ref="H21">IFERROR(INDEX('Zusammenführung EU-CH'!$E$2:$BF$241,MATCH('RE-Gen-Mixes in AIB Countries'!$B21&amp;'RE-Gen-Mixes in AIB Countries'!$C21,'Zusammenführung EU-CH'!$B$2:$B$241&amp;'Zusammenführung EU-CH'!$C$2:$C$241,0),MATCH('RE-Gen-Mixes in AIB Countries'!H$2,'Zusammenführung EU-CH'!$E$1:$BF$1,0))/VLOOKUP($B21,'Total RE-GEN in AIB Countries'!$B$3:$BD$27,COLUMN('RE-Gen-Mixes in AIB Countries'!H20)-COLUMN('RE-Gen-Mixes in AIB Countries'!$B$2),FALSE),0)</f>
        <v>0</v>
      </c>
      <c r="I21">
        <f t="array" ref="I21">IFERROR(INDEX('Zusammenführung EU-CH'!$E$2:$BF$241,MATCH('RE-Gen-Mixes in AIB Countries'!$B21&amp;'RE-Gen-Mixes in AIB Countries'!$C21,'Zusammenführung EU-CH'!$B$2:$B$241&amp;'Zusammenführung EU-CH'!$C$2:$C$241,0),MATCH('RE-Gen-Mixes in AIB Countries'!I$2,'Zusammenführung EU-CH'!$E$1:$BF$1,0))/VLOOKUP($B21,'Total RE-GEN in AIB Countries'!$B$3:$BD$27,COLUMN('RE-Gen-Mixes in AIB Countries'!I20)-COLUMN('RE-Gen-Mixes in AIB Countries'!$B$2),FALSE),0)</f>
        <v>0</v>
      </c>
      <c r="J21">
        <f t="array" ref="J21">IFERROR(INDEX('Zusammenführung EU-CH'!$E$2:$BF$241,MATCH('RE-Gen-Mixes in AIB Countries'!$B21&amp;'RE-Gen-Mixes in AIB Countries'!$C21,'Zusammenführung EU-CH'!$B$2:$B$241&amp;'Zusammenführung EU-CH'!$C$2:$C$241,0),MATCH('RE-Gen-Mixes in AIB Countries'!J$2,'Zusammenführung EU-CH'!$E$1:$BF$1,0))/VLOOKUP($B21,'Total RE-GEN in AIB Countries'!$B$3:$BD$27,COLUMN('RE-Gen-Mixes in AIB Countries'!J20)-COLUMN('RE-Gen-Mixes in AIB Countries'!$B$2),FALSE),0)</f>
        <v>0</v>
      </c>
      <c r="K21">
        <f t="array" ref="K21">IFERROR(INDEX('Zusammenführung EU-CH'!$E$2:$BF$241,MATCH('RE-Gen-Mixes in AIB Countries'!$B21&amp;'RE-Gen-Mixes in AIB Countries'!$C21,'Zusammenführung EU-CH'!$B$2:$B$241&amp;'Zusammenführung EU-CH'!$C$2:$C$241,0),MATCH('RE-Gen-Mixes in AIB Countries'!K$2,'Zusammenführung EU-CH'!$E$1:$BF$1,0))/VLOOKUP($B21,'Total RE-GEN in AIB Countries'!$B$3:$BD$27,COLUMN('RE-Gen-Mixes in AIB Countries'!K20)-COLUMN('RE-Gen-Mixes in AIB Countries'!$B$2),FALSE),0)</f>
        <v>0</v>
      </c>
      <c r="L21">
        <f t="array" ref="L21">IFERROR(INDEX('Zusammenführung EU-CH'!$E$2:$BF$241,MATCH('RE-Gen-Mixes in AIB Countries'!$B21&amp;'RE-Gen-Mixes in AIB Countries'!$C21,'Zusammenführung EU-CH'!$B$2:$B$241&amp;'Zusammenführung EU-CH'!$C$2:$C$241,0),MATCH('RE-Gen-Mixes in AIB Countries'!L$2,'Zusammenführung EU-CH'!$E$1:$BF$1,0))/VLOOKUP($B21,'Total RE-GEN in AIB Countries'!$B$3:$BD$27,COLUMN('RE-Gen-Mixes in AIB Countries'!L20)-COLUMN('RE-Gen-Mixes in AIB Countries'!$B$2),FALSE),0)</f>
        <v>0</v>
      </c>
      <c r="M21">
        <f t="array" ref="M21">IFERROR(INDEX('Zusammenführung EU-CH'!$E$2:$BF$241,MATCH('RE-Gen-Mixes in AIB Countries'!$B21&amp;'RE-Gen-Mixes in AIB Countries'!$C21,'Zusammenführung EU-CH'!$B$2:$B$241&amp;'Zusammenführung EU-CH'!$C$2:$C$241,0),MATCH('RE-Gen-Mixes in AIB Countries'!M$2,'Zusammenführung EU-CH'!$E$1:$BF$1,0))/VLOOKUP($B21,'Total RE-GEN in AIB Countries'!$B$3:$BD$27,COLUMN('RE-Gen-Mixes in AIB Countries'!M20)-COLUMN('RE-Gen-Mixes in AIB Countries'!$B$2),FALSE),0)</f>
        <v>0</v>
      </c>
      <c r="N21">
        <f t="array" ref="N21">IFERROR(INDEX('Zusammenführung EU-CH'!$E$2:$BF$241,MATCH('RE-Gen-Mixes in AIB Countries'!$B21&amp;'RE-Gen-Mixes in AIB Countries'!$C21,'Zusammenführung EU-CH'!$B$2:$B$241&amp;'Zusammenführung EU-CH'!$C$2:$C$241,0),MATCH('RE-Gen-Mixes in AIB Countries'!N$2,'Zusammenführung EU-CH'!$E$1:$BF$1,0))/VLOOKUP($B21,'Total RE-GEN in AIB Countries'!$B$3:$BD$27,COLUMN('RE-Gen-Mixes in AIB Countries'!N20)-COLUMN('RE-Gen-Mixes in AIB Countries'!$B$2),FALSE),0)</f>
        <v>0</v>
      </c>
      <c r="O21">
        <f t="array" ref="O21">IFERROR(INDEX('Zusammenführung EU-CH'!$E$2:$BF$241,MATCH('RE-Gen-Mixes in AIB Countries'!$B21&amp;'RE-Gen-Mixes in AIB Countries'!$C21,'Zusammenführung EU-CH'!$B$2:$B$241&amp;'Zusammenführung EU-CH'!$C$2:$C$241,0),MATCH('RE-Gen-Mixes in AIB Countries'!O$2,'Zusammenführung EU-CH'!$E$1:$BF$1,0))/VLOOKUP($B21,'Total RE-GEN in AIB Countries'!$B$3:$BD$27,COLUMN('RE-Gen-Mixes in AIB Countries'!O20)-COLUMN('RE-Gen-Mixes in AIB Countries'!$B$2),FALSE),0)</f>
        <v>0</v>
      </c>
      <c r="P21">
        <f t="array" ref="P21">IFERROR(INDEX('Zusammenführung EU-CH'!$E$2:$BF$241,MATCH('RE-Gen-Mixes in AIB Countries'!$B21&amp;'RE-Gen-Mixes in AIB Countries'!$C21,'Zusammenführung EU-CH'!$B$2:$B$241&amp;'Zusammenführung EU-CH'!$C$2:$C$241,0),MATCH('RE-Gen-Mixes in AIB Countries'!P$2,'Zusammenführung EU-CH'!$E$1:$BF$1,0))/VLOOKUP($B21,'Total RE-GEN in AIB Countries'!$B$3:$BD$27,COLUMN('RE-Gen-Mixes in AIB Countries'!P20)-COLUMN('RE-Gen-Mixes in AIB Countries'!$B$2),FALSE),0)</f>
        <v>8.8680004599287113E-2</v>
      </c>
      <c r="Q21">
        <f t="array" ref="Q21">IFERROR(INDEX('Zusammenführung EU-CH'!$E$2:$BF$241,MATCH('RE-Gen-Mixes in AIB Countries'!$B21&amp;'RE-Gen-Mixes in AIB Countries'!$C21,'Zusammenführung EU-CH'!$B$2:$B$241&amp;'Zusammenführung EU-CH'!$C$2:$C$241,0),MATCH('RE-Gen-Mixes in AIB Countries'!Q$2,'Zusammenführung EU-CH'!$E$1:$BF$1,0))/VLOOKUP($B21,'Total RE-GEN in AIB Countries'!$B$3:$BD$27,COLUMN('RE-Gen-Mixes in AIB Countries'!Q20)-COLUMN('RE-Gen-Mixes in AIB Countries'!$B$2),FALSE),0)</f>
        <v>0.10619402985074627</v>
      </c>
      <c r="R21">
        <f t="array" ref="R21">IFERROR(INDEX('Zusammenführung EU-CH'!$E$2:$BF$241,MATCH('RE-Gen-Mixes in AIB Countries'!$B21&amp;'RE-Gen-Mixes in AIB Countries'!$C21,'Zusammenführung EU-CH'!$B$2:$B$241&amp;'Zusammenführung EU-CH'!$C$2:$C$241,0),MATCH('RE-Gen-Mixes in AIB Countries'!R$2,'Zusammenführung EU-CH'!$E$1:$BF$1,0))/VLOOKUP($B21,'Total RE-GEN in AIB Countries'!$B$3:$BD$27,COLUMN('RE-Gen-Mixes in AIB Countries'!R20)-COLUMN('RE-Gen-Mixes in AIB Countries'!$B$2),FALSE),0)</f>
        <v>8.6761365191449766E-2</v>
      </c>
      <c r="S21">
        <f t="array" ref="S21">IFERROR(INDEX('Zusammenführung EU-CH'!$E$2:$BF$241,MATCH('RE-Gen-Mixes in AIB Countries'!$B21&amp;'RE-Gen-Mixes in AIB Countries'!$C21,'Zusammenführung EU-CH'!$B$2:$B$241&amp;'Zusammenführung EU-CH'!$C$2:$C$241,0),MATCH('RE-Gen-Mixes in AIB Countries'!S$2,'Zusammenführung EU-CH'!$E$1:$BF$1,0))/VLOOKUP($B21,'Total RE-GEN in AIB Countries'!$B$3:$BD$27,COLUMN('RE-Gen-Mixes in AIB Countries'!S20)-COLUMN('RE-Gen-Mixes in AIB Countries'!$B$2),FALSE),0)</f>
        <v>9.0313809272772674E-2</v>
      </c>
      <c r="T21">
        <f t="array" ref="T21">IFERROR(INDEX('Zusammenführung EU-CH'!$E$2:$BF$241,MATCH('RE-Gen-Mixes in AIB Countries'!$B21&amp;'RE-Gen-Mixes in AIB Countries'!$C21,'Zusammenführung EU-CH'!$B$2:$B$241&amp;'Zusammenführung EU-CH'!$C$2:$C$241,0),MATCH('RE-Gen-Mixes in AIB Countries'!T$2,'Zusammenführung EU-CH'!$E$1:$BF$1,0))/VLOOKUP($B21,'Total RE-GEN in AIB Countries'!$B$3:$BD$27,COLUMN('RE-Gen-Mixes in AIB Countries'!T20)-COLUMN('RE-Gen-Mixes in AIB Countries'!$B$2),FALSE),0)</f>
        <v>8.9681982614329678E-2</v>
      </c>
      <c r="U21">
        <f t="array" ref="U21">IFERROR(INDEX('Zusammenführung EU-CH'!$E$2:$BF$241,MATCH('RE-Gen-Mixes in AIB Countries'!$B21&amp;'RE-Gen-Mixes in AIB Countries'!$C21,'Zusammenführung EU-CH'!$B$2:$B$241&amp;'Zusammenführung EU-CH'!$C$2:$C$241,0),MATCH('RE-Gen-Mixes in AIB Countries'!U$2,'Zusammenführung EU-CH'!$E$1:$BF$1,0))/VLOOKUP($B21,'Total RE-GEN in AIB Countries'!$B$3:$BD$27,COLUMN('RE-Gen-Mixes in AIB Countries'!U20)-COLUMN('RE-Gen-Mixes in AIB Countries'!$B$2),FALSE),0)</f>
        <v>8.9434215517492921E-2</v>
      </c>
      <c r="V21">
        <f t="array" ref="V21">IFERROR(INDEX('Zusammenführung EU-CH'!$E$2:$BF$241,MATCH('RE-Gen-Mixes in AIB Countries'!$B21&amp;'RE-Gen-Mixes in AIB Countries'!$C21,'Zusammenführung EU-CH'!$B$2:$B$241&amp;'Zusammenführung EU-CH'!$C$2:$C$241,0),MATCH('RE-Gen-Mixes in AIB Countries'!V$2,'Zusammenführung EU-CH'!$E$1:$BF$1,0))/VLOOKUP($B21,'Total RE-GEN in AIB Countries'!$B$3:$BD$27,COLUMN('RE-Gen-Mixes in AIB Countries'!V20)-COLUMN('RE-Gen-Mixes in AIB Countries'!$B$2),FALSE),0)</f>
        <v>7.7726121210433985E-2</v>
      </c>
      <c r="W21">
        <f t="array" ref="W21">IFERROR(INDEX('Zusammenführung EU-CH'!$E$2:$BF$241,MATCH('RE-Gen-Mixes in AIB Countries'!$B21&amp;'RE-Gen-Mixes in AIB Countries'!$C21,'Zusammenführung EU-CH'!$B$2:$B$241&amp;'Zusammenführung EU-CH'!$C$2:$C$241,0),MATCH('RE-Gen-Mixes in AIB Countries'!W$2,'Zusammenführung EU-CH'!$E$1:$BF$1,0))/VLOOKUP($B21,'Total RE-GEN in AIB Countries'!$B$3:$BD$27,COLUMN('RE-Gen-Mixes in AIB Countries'!W20)-COLUMN('RE-Gen-Mixes in AIB Countries'!$B$2),FALSE),0)</f>
        <v>8.2030525860470854E-2</v>
      </c>
      <c r="X21">
        <f t="array" ref="X21">IFERROR(INDEX('Zusammenführung EU-CH'!$E$2:$BF$241,MATCH('RE-Gen-Mixes in AIB Countries'!$B21&amp;'RE-Gen-Mixes in AIB Countries'!$C21,'Zusammenführung EU-CH'!$B$2:$B$241&amp;'Zusammenführung EU-CH'!$C$2:$C$241,0),MATCH('RE-Gen-Mixes in AIB Countries'!X$2,'Zusammenführung EU-CH'!$E$1:$BF$1,0))/VLOOKUP($B21,'Total RE-GEN in AIB Countries'!$B$3:$BD$27,COLUMN('RE-Gen-Mixes in AIB Countries'!X20)-COLUMN('RE-Gen-Mixes in AIB Countries'!$B$2),FALSE),0)</f>
        <v>7.5161218590171233E-2</v>
      </c>
      <c r="Y21">
        <f t="array" ref="Y21">IFERROR(INDEX('Zusammenführung EU-CH'!$E$2:$BF$241,MATCH('RE-Gen-Mixes in AIB Countries'!$B21&amp;'RE-Gen-Mixes in AIB Countries'!$C21,'Zusammenführung EU-CH'!$B$2:$B$241&amp;'Zusammenführung EU-CH'!$C$2:$C$241,0),MATCH('RE-Gen-Mixes in AIB Countries'!Y$2,'Zusammenführung EU-CH'!$E$1:$BF$1,0))/VLOOKUP($B21,'Total RE-GEN in AIB Countries'!$B$3:$BD$27,COLUMN('RE-Gen-Mixes in AIB Countries'!Y20)-COLUMN('RE-Gen-Mixes in AIB Countries'!$B$2),FALSE),0)</f>
        <v>8.6405096279137117E-2</v>
      </c>
      <c r="Z21">
        <f t="array" ref="Z21">IFERROR(INDEX('Zusammenführung EU-CH'!$E$2:$BF$241,MATCH('RE-Gen-Mixes in AIB Countries'!$B21&amp;'RE-Gen-Mixes in AIB Countries'!$C21,'Zusammenführung EU-CH'!$B$2:$B$241&amp;'Zusammenführung EU-CH'!$C$2:$C$241,0),MATCH('RE-Gen-Mixes in AIB Countries'!Z$2,'Zusammenführung EU-CH'!$E$1:$BF$1,0))/VLOOKUP($B21,'Total RE-GEN in AIB Countries'!$B$3:$BD$27,COLUMN('RE-Gen-Mixes in AIB Countries'!Z20)-COLUMN('RE-Gen-Mixes in AIB Countries'!$B$2),FALSE),0)</f>
        <v>9.4508186924823712E-2</v>
      </c>
      <c r="AA21">
        <f t="array" ref="AA21">IFERROR(INDEX('Zusammenführung EU-CH'!$E$2:$BF$241,MATCH('RE-Gen-Mixes in AIB Countries'!$B21&amp;'RE-Gen-Mixes in AIB Countries'!$C21,'Zusammenführung EU-CH'!$B$2:$B$241&amp;'Zusammenführung EU-CH'!$C$2:$C$241,0),MATCH('RE-Gen-Mixes in AIB Countries'!AA$2,'Zusammenführung EU-CH'!$E$1:$BF$1,0))/VLOOKUP($B21,'Total RE-GEN in AIB Countries'!$B$3:$BD$27,COLUMN('RE-Gen-Mixes in AIB Countries'!AA20)-COLUMN('RE-Gen-Mixes in AIB Countries'!$B$2),FALSE),0)</f>
        <v>0.11355792933442892</v>
      </c>
      <c r="AB21">
        <f t="array" ref="AB21">IFERROR(INDEX('Zusammenführung EU-CH'!$E$2:$BF$241,MATCH('RE-Gen-Mixes in AIB Countries'!$B21&amp;'RE-Gen-Mixes in AIB Countries'!$C21,'Zusammenführung EU-CH'!$B$2:$B$241&amp;'Zusammenführung EU-CH'!$C$2:$C$241,0),MATCH('RE-Gen-Mixes in AIB Countries'!AB$2,'Zusammenführung EU-CH'!$E$1:$BF$1,0))/VLOOKUP($B21,'Total RE-GEN in AIB Countries'!$B$3:$BD$27,COLUMN('RE-Gen-Mixes in AIB Countries'!AB20)-COLUMN('RE-Gen-Mixes in AIB Countries'!$B$2),FALSE),0)</f>
        <v>8.6495520425217118E-2</v>
      </c>
      <c r="AC21">
        <f t="array" ref="AC21">IFERROR(INDEX('Zusammenführung EU-CH'!$E$2:$BF$241,MATCH('RE-Gen-Mixes in AIB Countries'!$B21&amp;'RE-Gen-Mixes in AIB Countries'!$C21,'Zusammenführung EU-CH'!$B$2:$B$241&amp;'Zusammenführung EU-CH'!$C$2:$C$241,0),MATCH('RE-Gen-Mixes in AIB Countries'!AC$2,'Zusammenführung EU-CH'!$E$1:$BF$1,0))/VLOOKUP($B21,'Total RE-GEN in AIB Countries'!$B$3:$BD$27,COLUMN('RE-Gen-Mixes in AIB Countries'!AC20)-COLUMN('RE-Gen-Mixes in AIB Countries'!$B$2),FALSE),0)</f>
        <v>0.10245847176079734</v>
      </c>
      <c r="AD21">
        <f t="array" ref="AD21">IFERROR(INDEX('Zusammenführung EU-CH'!$E$2:$BF$241,MATCH('RE-Gen-Mixes in AIB Countries'!$B21&amp;'RE-Gen-Mixes in AIB Countries'!$C21,'Zusammenführung EU-CH'!$B$2:$B$241&amp;'Zusammenführung EU-CH'!$C$2:$C$241,0),MATCH('RE-Gen-Mixes in AIB Countries'!AD$2,'Zusammenführung EU-CH'!$E$1:$BF$1,0))/VLOOKUP($B21,'Total RE-GEN in AIB Countries'!$B$3:$BD$27,COLUMN('RE-Gen-Mixes in AIB Countries'!AD20)-COLUMN('RE-Gen-Mixes in AIB Countries'!$B$2),FALSE),0)</f>
        <v>9.1043689929483793E-2</v>
      </c>
      <c r="AE21">
        <f t="array" ref="AE21">IFERROR(INDEX('Zusammenführung EU-CH'!$E$2:$BF$241,MATCH('RE-Gen-Mixes in AIB Countries'!$B21&amp;'RE-Gen-Mixes in AIB Countries'!$C21,'Zusammenführung EU-CH'!$B$2:$B$241&amp;'Zusammenführung EU-CH'!$C$2:$C$241,0),MATCH('RE-Gen-Mixes in AIB Countries'!AE$2,'Zusammenführung EU-CH'!$E$1:$BF$1,0))/VLOOKUP($B21,'Total RE-GEN in AIB Countries'!$B$3:$BD$27,COLUMN('RE-Gen-Mixes in AIB Countries'!AE20)-COLUMN('RE-Gen-Mixes in AIB Countries'!$B$2),FALSE),0)</f>
        <v>0.10038235461964275</v>
      </c>
      <c r="AF21">
        <f t="array" ref="AF21">IFERROR(INDEX('Zusammenführung EU-CH'!$E$2:$BF$241,MATCH('RE-Gen-Mixes in AIB Countries'!$B21&amp;'RE-Gen-Mixes in AIB Countries'!$C21,'Zusammenführung EU-CH'!$B$2:$B$241&amp;'Zusammenführung EU-CH'!$C$2:$C$241,0),MATCH('RE-Gen-Mixes in AIB Countries'!AF$2,'Zusammenführung EU-CH'!$E$1:$BF$1,0))/VLOOKUP($B21,'Total RE-GEN in AIB Countries'!$B$3:$BD$27,COLUMN('RE-Gen-Mixes in AIB Countries'!AF20)-COLUMN('RE-Gen-Mixes in AIB Countries'!$B$2),FALSE),0)</f>
        <v>8.409037358954892E-2</v>
      </c>
      <c r="AG21">
        <f t="array" ref="AG21">IFERROR(INDEX('Zusammenführung EU-CH'!$E$2:$BF$241,MATCH('RE-Gen-Mixes in AIB Countries'!$B21&amp;'RE-Gen-Mixes in AIB Countries'!$C21,'Zusammenführung EU-CH'!$B$2:$B$241&amp;'Zusammenführung EU-CH'!$C$2:$C$241,0),MATCH('RE-Gen-Mixes in AIB Countries'!AG$2,'Zusammenführung EU-CH'!$E$1:$BF$1,0))/VLOOKUP($B21,'Total RE-GEN in AIB Countries'!$B$3:$BD$27,COLUMN('RE-Gen-Mixes in AIB Countries'!AG20)-COLUMN('RE-Gen-Mixes in AIB Countries'!$B$2),FALSE),0)</f>
        <v>7.0788026878436161E-2</v>
      </c>
      <c r="AH21">
        <f t="array" ref="AH21">IFERROR(INDEX('Zusammenführung EU-CH'!$E$2:$BF$241,MATCH('RE-Gen-Mixes in AIB Countries'!$B21&amp;'RE-Gen-Mixes in AIB Countries'!$C21,'Zusammenführung EU-CH'!$B$2:$B$241&amp;'Zusammenführung EU-CH'!$C$2:$C$241,0),MATCH('RE-Gen-Mixes in AIB Countries'!AH$2,'Zusammenführung EU-CH'!$E$1:$BF$1,0))/VLOOKUP($B21,'Total RE-GEN in AIB Countries'!$B$3:$BD$27,COLUMN('RE-Gen-Mixes in AIB Countries'!AH20)-COLUMN('RE-Gen-Mixes in AIB Countries'!$B$2),FALSE),0)</f>
        <v>6.3188762238092985E-2</v>
      </c>
      <c r="AI21">
        <f t="array" ref="AI21">IFERROR(INDEX('Zusammenführung EU-CH'!$E$2:$BF$241,MATCH('RE-Gen-Mixes in AIB Countries'!$B21&amp;'RE-Gen-Mixes in AIB Countries'!$C21,'Zusammenführung EU-CH'!$B$2:$B$241&amp;'Zusammenführung EU-CH'!$C$2:$C$241,0),MATCH('RE-Gen-Mixes in AIB Countries'!AI$2,'Zusammenführung EU-CH'!$E$1:$BF$1,0))/VLOOKUP($B21,'Total RE-GEN in AIB Countries'!$B$3:$BD$27,COLUMN('RE-Gen-Mixes in AIB Countries'!AI20)-COLUMN('RE-Gen-Mixes in AIB Countries'!$B$2),FALSE),0)</f>
        <v>5.6191077736449345E-2</v>
      </c>
      <c r="AJ21">
        <f t="array" ref="AJ21">IFERROR(INDEX('Zusammenführung EU-CH'!$E$2:$BF$241,MATCH('RE-Gen-Mixes in AIB Countries'!$B21&amp;'RE-Gen-Mixes in AIB Countries'!$C21,'Zusammenführung EU-CH'!$B$2:$B$241&amp;'Zusammenführung EU-CH'!$C$2:$C$241,0),MATCH('RE-Gen-Mixes in AIB Countries'!AJ$2,'Zusammenführung EU-CH'!$E$1:$BF$1,0))/VLOOKUP($B21,'Total RE-GEN in AIB Countries'!$B$3:$BD$27,COLUMN('RE-Gen-Mixes in AIB Countries'!AJ20)-COLUMN('RE-Gen-Mixes in AIB Countries'!$B$2),FALSE),0)</f>
        <v>6.8686539610142788E-2</v>
      </c>
      <c r="AK21">
        <f t="array" ref="AK21">IFERROR(INDEX('Zusammenführung EU-CH'!$E$2:$BF$241,MATCH('RE-Gen-Mixes in AIB Countries'!$B21&amp;'RE-Gen-Mixes in AIB Countries'!$C21,'Zusammenführung EU-CH'!$B$2:$B$241&amp;'Zusammenführung EU-CH'!$C$2:$C$241,0),MATCH('RE-Gen-Mixes in AIB Countries'!AK$2,'Zusammenführung EU-CH'!$E$1:$BF$1,0))/VLOOKUP($B21,'Total RE-GEN in AIB Countries'!$B$3:$BD$27,COLUMN('RE-Gen-Mixes in AIB Countries'!AK20)-COLUMN('RE-Gen-Mixes in AIB Countries'!$B$2),FALSE),0)</f>
        <v>8.3772223353798692E-2</v>
      </c>
      <c r="AL21">
        <f t="array" ref="AL21">IFERROR(INDEX('Zusammenführung EU-CH'!$E$2:$BF$241,MATCH('RE-Gen-Mixes in AIB Countries'!$B21&amp;'RE-Gen-Mixes in AIB Countries'!$C21,'Zusammenführung EU-CH'!$B$2:$B$241&amp;'Zusammenführung EU-CH'!$C$2:$C$241,0),MATCH('RE-Gen-Mixes in AIB Countries'!AL$2,'Zusammenführung EU-CH'!$E$1:$BF$1,0))/VLOOKUP($B21,'Total RE-GEN in AIB Countries'!$B$3:$BD$27,COLUMN('RE-Gen-Mixes in AIB Countries'!AL20)-COLUMN('RE-Gen-Mixes in AIB Countries'!$B$2),FALSE),0)</f>
        <v>8.7994192201820989E-2</v>
      </c>
      <c r="AM21">
        <f t="array" ref="AM21">IFERROR(INDEX('Zusammenführung EU-CH'!$E$2:$BF$241,MATCH('RE-Gen-Mixes in AIB Countries'!$B21&amp;'RE-Gen-Mixes in AIB Countries'!$C21,'Zusammenführung EU-CH'!$B$2:$B$241&amp;'Zusammenführung EU-CH'!$C$2:$C$241,0),MATCH('RE-Gen-Mixes in AIB Countries'!AM$2,'Zusammenführung EU-CH'!$E$1:$BF$1,0))/VLOOKUP($B21,'Total RE-GEN in AIB Countries'!$B$3:$BD$27,COLUMN('RE-Gen-Mixes in AIB Countries'!AM20)-COLUMN('RE-Gen-Mixes in AIB Countries'!$B$2),FALSE),0)</f>
        <v>8.6573675140025855E-2</v>
      </c>
      <c r="AN21">
        <f t="array" ref="AN21">IFERROR(INDEX('Zusammenführung EU-CH'!$E$2:$BF$241,MATCH('RE-Gen-Mixes in AIB Countries'!$B21&amp;'RE-Gen-Mixes in AIB Countries'!$C21,'Zusammenführung EU-CH'!$B$2:$B$241&amp;'Zusammenführung EU-CH'!$C$2:$C$241,0),MATCH('RE-Gen-Mixes in AIB Countries'!AN$2,'Zusammenführung EU-CH'!$E$1:$BF$1,0))/VLOOKUP($B21,'Total RE-GEN in AIB Countries'!$B$3:$BD$27,COLUMN('RE-Gen-Mixes in AIB Countries'!AN20)-COLUMN('RE-Gen-Mixes in AIB Countries'!$B$2),FALSE),0)</f>
        <v>6.0160895417978304E-2</v>
      </c>
      <c r="AO21">
        <f t="array" ref="AO21">IFERROR(INDEX('Zusammenführung EU-CH'!$E$2:$BF$241,MATCH('RE-Gen-Mixes in AIB Countries'!$B21&amp;'RE-Gen-Mixes in AIB Countries'!$C21,'Zusammenführung EU-CH'!$B$2:$B$241&amp;'Zusammenführung EU-CH'!$C$2:$C$241,0),MATCH('RE-Gen-Mixes in AIB Countries'!AO$2,'Zusammenführung EU-CH'!$E$1:$BF$1,0))/VLOOKUP($B21,'Total RE-GEN in AIB Countries'!$B$3:$BD$27,COLUMN('RE-Gen-Mixes in AIB Countries'!AO20)-COLUMN('RE-Gen-Mixes in AIB Countries'!$B$2),FALSE),0)</f>
        <v>6.9402967798689721E-2</v>
      </c>
      <c r="AP21">
        <f t="array" ref="AP21">IFERROR(INDEX('Zusammenführung EU-CH'!$E$2:$BF$241,MATCH('RE-Gen-Mixes in AIB Countries'!$B21&amp;'RE-Gen-Mixes in AIB Countries'!$C21,'Zusammenführung EU-CH'!$B$2:$B$241&amp;'Zusammenführung EU-CH'!$C$2:$C$241,0),MATCH('RE-Gen-Mixes in AIB Countries'!AP$2,'Zusammenführung EU-CH'!$E$1:$BF$1,0))/VLOOKUP($B21,'Total RE-GEN in AIB Countries'!$B$3:$BD$27,COLUMN('RE-Gen-Mixes in AIB Countries'!AP20)-COLUMN('RE-Gen-Mixes in AIB Countries'!$B$2),FALSE),0)</f>
        <v>8.4727362447569704E-2</v>
      </c>
      <c r="AQ21">
        <f t="array" ref="AQ21">IFERROR(INDEX('Zusammenführung EU-CH'!$E$2:$BF$241,MATCH('RE-Gen-Mixes in AIB Countries'!$B21&amp;'RE-Gen-Mixes in AIB Countries'!$C21,'Zusammenführung EU-CH'!$B$2:$B$241&amp;'Zusammenführung EU-CH'!$C$2:$C$241,0),MATCH('RE-Gen-Mixes in AIB Countries'!AQ$2,'Zusammenführung EU-CH'!$E$1:$BF$1,0))/VLOOKUP($B21,'Total RE-GEN in AIB Countries'!$B$3:$BD$27,COLUMN('RE-Gen-Mixes in AIB Countries'!AQ20)-COLUMN('RE-Gen-Mixes in AIB Countries'!$B$2),FALSE),0)</f>
        <v>8.6548488008342014E-2</v>
      </c>
      <c r="AR21">
        <f t="array" ref="AR21">IFERROR(INDEX('Zusammenführung EU-CH'!$E$2:$BF$241,MATCH('RE-Gen-Mixes in AIB Countries'!$B21&amp;'RE-Gen-Mixes in AIB Countries'!$C21,'Zusammenführung EU-CH'!$B$2:$B$241&amp;'Zusammenführung EU-CH'!$C$2:$C$241,0),MATCH('RE-Gen-Mixes in AIB Countries'!AR$2,'Zusammenführung EU-CH'!$E$1:$BF$1,0))/VLOOKUP($B21,'Total RE-GEN in AIB Countries'!$B$3:$BD$27,COLUMN('RE-Gen-Mixes in AIB Countries'!AR20)-COLUMN('RE-Gen-Mixes in AIB Countries'!$B$2),FALSE),0)</f>
        <v>7.3614709186363744E-2</v>
      </c>
      <c r="AS21">
        <f t="array" ref="AS21">IFERROR(INDEX('Zusammenführung EU-CH'!$E$2:$BF$241,MATCH('RE-Gen-Mixes in AIB Countries'!$B21&amp;'RE-Gen-Mixes in AIB Countries'!$C21,'Zusammenführung EU-CH'!$B$2:$B$241&amp;'Zusammenführung EU-CH'!$C$2:$C$241,0),MATCH('RE-Gen-Mixes in AIB Countries'!AS$2,'Zusammenführung EU-CH'!$E$1:$BF$1,0))/VLOOKUP($B21,'Total RE-GEN in AIB Countries'!$B$3:$BD$27,COLUMN('RE-Gen-Mixes in AIB Countries'!AS20)-COLUMN('RE-Gen-Mixes in AIB Countries'!$B$2),FALSE),0)</f>
        <v>8.4105723479743655E-2</v>
      </c>
      <c r="AT21">
        <f t="array" ref="AT21">IFERROR(INDEX('Zusammenführung EU-CH'!$E$2:$BF$241,MATCH('RE-Gen-Mixes in AIB Countries'!$B21&amp;'RE-Gen-Mixes in AIB Countries'!$C21,'Zusammenführung EU-CH'!$B$2:$B$241&amp;'Zusammenführung EU-CH'!$C$2:$C$241,0),MATCH('RE-Gen-Mixes in AIB Countries'!AT$2,'Zusammenführung EU-CH'!$E$1:$BF$1,0))/VLOOKUP($B21,'Total RE-GEN in AIB Countries'!$B$3:$BD$27,COLUMN('RE-Gen-Mixes in AIB Countries'!AT20)-COLUMN('RE-Gen-Mixes in AIB Countries'!$B$2),FALSE),0)</f>
        <v>5.5924129380288436E-2</v>
      </c>
      <c r="AU21">
        <f t="array" ref="AU21">IFERROR(INDEX('Zusammenführung EU-CH'!$E$2:$BF$241,MATCH('RE-Gen-Mixes in AIB Countries'!$B21&amp;'RE-Gen-Mixes in AIB Countries'!$C21,'Zusammenführung EU-CH'!$B$2:$B$241&amp;'Zusammenführung EU-CH'!$C$2:$C$241,0),MATCH('RE-Gen-Mixes in AIB Countries'!AU$2,'Zusammenführung EU-CH'!$E$1:$BF$1,0))/VLOOKUP($B21,'Total RE-GEN in AIB Countries'!$B$3:$BD$27,COLUMN('RE-Gen-Mixes in AIB Countries'!AU20)-COLUMN('RE-Gen-Mixes in AIB Countries'!$B$2),FALSE),0)</f>
        <v>7.1344915088815145E-2</v>
      </c>
      <c r="AV21">
        <f t="array" ref="AV21">IFERROR(INDEX('Zusammenführung EU-CH'!$E$2:$BF$241,MATCH('RE-Gen-Mixes in AIB Countries'!$B21&amp;'RE-Gen-Mixes in AIB Countries'!$C21,'Zusammenführung EU-CH'!$B$2:$B$241&amp;'Zusammenführung EU-CH'!$C$2:$C$241,0),MATCH('RE-Gen-Mixes in AIB Countries'!AV$2,'Zusammenführung EU-CH'!$E$1:$BF$1,0))/VLOOKUP($B21,'Total RE-GEN in AIB Countries'!$B$3:$BD$27,COLUMN('RE-Gen-Mixes in AIB Countries'!AV20)-COLUMN('RE-Gen-Mixes in AIB Countries'!$B$2),FALSE),0)</f>
        <v>6.955192509792682E-2</v>
      </c>
      <c r="AW21">
        <f t="array" ref="AW21">IFERROR(INDEX('Zusammenführung EU-CH'!$E$2:$BF$241,MATCH('RE-Gen-Mixes in AIB Countries'!$B21&amp;'RE-Gen-Mixes in AIB Countries'!$C21,'Zusammenführung EU-CH'!$B$2:$B$241&amp;'Zusammenführung EU-CH'!$C$2:$C$241,0),MATCH('RE-Gen-Mixes in AIB Countries'!AW$2,'Zusammenführung EU-CH'!$E$1:$BF$1,0))/VLOOKUP($B21,'Total RE-GEN in AIB Countries'!$B$3:$BD$27,COLUMN('RE-Gen-Mixes in AIB Countries'!AW20)-COLUMN('RE-Gen-Mixes in AIB Countries'!$B$2),FALSE),0)</f>
        <v>8.1390078065978352E-2</v>
      </c>
      <c r="AX21">
        <f t="array" ref="AX21">IFERROR(INDEX('Zusammenführung EU-CH'!$E$2:$BF$241,MATCH('RE-Gen-Mixes in AIB Countries'!$B21&amp;'RE-Gen-Mixes in AIB Countries'!$C21,'Zusammenführung EU-CH'!$B$2:$B$241&amp;'Zusammenführung EU-CH'!$C$2:$C$241,0),MATCH('RE-Gen-Mixes in AIB Countries'!AX$2,'Zusammenführung EU-CH'!$E$1:$BF$1,0))/VLOOKUP($B21,'Total RE-GEN in AIB Countries'!$B$3:$BD$27,COLUMN('RE-Gen-Mixes in AIB Countries'!AX20)-COLUMN('RE-Gen-Mixes in AIB Countries'!$B$2),FALSE),0)</f>
        <v>9.5610650983354445E-2</v>
      </c>
      <c r="AY21">
        <f t="array" ref="AY21">IFERROR(INDEX('Zusammenführung EU-CH'!$E$2:$BF$241,MATCH('RE-Gen-Mixes in AIB Countries'!$B21&amp;'RE-Gen-Mixes in AIB Countries'!$C21,'Zusammenführung EU-CH'!$B$2:$B$241&amp;'Zusammenführung EU-CH'!$C$2:$C$241,0),MATCH('RE-Gen-Mixes in AIB Countries'!AY$2,'Zusammenführung EU-CH'!$E$1:$BF$1,0))/VLOOKUP($B21,'Total RE-GEN in AIB Countries'!$B$3:$BD$27,COLUMN('RE-Gen-Mixes in AIB Countries'!AY20)-COLUMN('RE-Gen-Mixes in AIB Countries'!$B$2),FALSE),0)</f>
        <v>0.10296437764676576</v>
      </c>
      <c r="AZ21">
        <f t="array" ref="AZ21">IFERROR(INDEX('Zusammenführung EU-CH'!$E$2:$BF$241,MATCH('RE-Gen-Mixes in AIB Countries'!$B21&amp;'RE-Gen-Mixes in AIB Countries'!$C21,'Zusammenführung EU-CH'!$B$2:$B$241&amp;'Zusammenführung EU-CH'!$C$2:$C$241,0),MATCH('RE-Gen-Mixes in AIB Countries'!AZ$2,'Zusammenführung EU-CH'!$E$1:$BF$1,0))/VLOOKUP($B21,'Total RE-GEN in AIB Countries'!$B$3:$BD$27,COLUMN('RE-Gen-Mixes in AIB Countries'!AZ20)-COLUMN('RE-Gen-Mixes in AIB Countries'!$B$2),FALSE),0)</f>
        <v>8.1501935133422354E-2</v>
      </c>
      <c r="BA21">
        <f t="array" ref="BA21">IFERROR(INDEX('Zusammenführung EU-CH'!$E$2:$BF$241,MATCH('RE-Gen-Mixes in AIB Countries'!$B21&amp;'RE-Gen-Mixes in AIB Countries'!$C21,'Zusammenführung EU-CH'!$B$2:$B$241&amp;'Zusammenführung EU-CH'!$C$2:$C$241,0),MATCH('RE-Gen-Mixes in AIB Countries'!BA$2,'Zusammenführung EU-CH'!$E$1:$BF$1,0))/VLOOKUP($B21,'Total RE-GEN in AIB Countries'!$B$3:$BD$27,COLUMN('RE-Gen-Mixes in AIB Countries'!BA20)-COLUMN('RE-Gen-Mixes in AIB Countries'!$B$2),FALSE),0)</f>
        <v>7.9796495195025449E-2</v>
      </c>
      <c r="BB21">
        <f t="array" ref="BB21">IFERROR(INDEX('Zusammenführung EU-CH'!$E$2:$BF$241,MATCH('RE-Gen-Mixes in AIB Countries'!$B21&amp;'RE-Gen-Mixes in AIB Countries'!$C21,'Zusammenführung EU-CH'!$B$2:$B$241&amp;'Zusammenführung EU-CH'!$C$2:$C$241,0),MATCH('RE-Gen-Mixes in AIB Countries'!BB$2,'Zusammenführung EU-CH'!$E$1:$BF$1,0))/VLOOKUP($B21,'Total RE-GEN in AIB Countries'!$B$3:$BD$27,COLUMN('RE-Gen-Mixes in AIB Countries'!BB20)-COLUMN('RE-Gen-Mixes in AIB Countries'!$B$2),FALSE),0)</f>
        <v>7.1585863326233706E-2</v>
      </c>
      <c r="BC21">
        <f t="array" ref="BC21">IFERROR(INDEX('Zusammenführung EU-CH'!$E$2:$BF$241,MATCH('RE-Gen-Mixes in AIB Countries'!$B21&amp;'RE-Gen-Mixes in AIB Countries'!$C21,'Zusammenführung EU-CH'!$B$2:$B$241&amp;'Zusammenführung EU-CH'!$C$2:$C$241,0),MATCH('RE-Gen-Mixes in AIB Countries'!BC$2,'Zusammenführung EU-CH'!$E$1:$BF$1,0))/VLOOKUP($B21,'Total RE-GEN in AIB Countries'!$B$3:$BD$27,COLUMN('RE-Gen-Mixes in AIB Countries'!BC20)-COLUMN('RE-Gen-Mixes in AIB Countries'!$B$2),FALSE),0)</f>
        <v>7.704287826515524E-2</v>
      </c>
      <c r="BD21">
        <f t="array" ref="BD21">IFERROR(INDEX('Zusammenführung EU-CH'!$E$2:$BF$241,MATCH('RE-Gen-Mixes in AIB Countries'!$B21&amp;'RE-Gen-Mixes in AIB Countries'!$C21,'Zusammenführung EU-CH'!$B$2:$B$241&amp;'Zusammenführung EU-CH'!$C$2:$C$241,0),MATCH('RE-Gen-Mixes in AIB Countries'!BD$2,'Zusammenführung EU-CH'!$E$1:$BF$1,0))/VLOOKUP($B21,'Total RE-GEN in AIB Countries'!$B$3:$BD$27,COLUMN('RE-Gen-Mixes in AIB Countries'!BD20)-COLUMN('RE-Gen-Mixes in AIB Countries'!$B$2),FALSE),0)</f>
        <v>6.2207079674328571E-2</v>
      </c>
      <c r="BE21">
        <f t="array" ref="BE21">IFERROR(INDEX('Zusammenführung EU-CH'!$E$2:$BF$241,MATCH('RE-Gen-Mixes in AIB Countries'!$B21&amp;'RE-Gen-Mixes in AIB Countries'!$C21,'Zusammenführung EU-CH'!$B$2:$B$241&amp;'Zusammenführung EU-CH'!$C$2:$C$241,0),MATCH('RE-Gen-Mixes in AIB Countries'!BE$2,'Zusammenführung EU-CH'!$E$1:$BF$1,0))/VLOOKUP($B21,'Total RE-GEN in AIB Countries'!$B$3:$BD$27,COLUMN('RE-Gen-Mixes in AIB Countries'!BE20)-COLUMN('RE-Gen-Mixes in AIB Countries'!$B$2),FALSE),0)</f>
        <v>6.3922740859967811E-2</v>
      </c>
      <c r="BF21">
        <f t="shared" si="0"/>
        <v>6.358375199601761E-2</v>
      </c>
    </row>
    <row r="22" spans="1:58" x14ac:dyDescent="0.35">
      <c r="A22" s="8" t="s">
        <v>16</v>
      </c>
      <c r="B22" s="4" t="s">
        <v>469</v>
      </c>
      <c r="C22" s="4" t="s">
        <v>6</v>
      </c>
      <c r="D22">
        <f t="array" ref="D22">IFERROR(INDEX('Zusammenführung EU-CH'!$E$2:$BF$241,MATCH('RE-Gen-Mixes in AIB Countries'!$B22&amp;'RE-Gen-Mixes in AIB Countries'!$C22,'Zusammenführung EU-CH'!$B$2:$B$241&amp;'Zusammenführung EU-CH'!$C$2:$C$241,0),MATCH('RE-Gen-Mixes in AIB Countries'!D$2,'Zusammenführung EU-CH'!$E$1:$BF$1,0))/VLOOKUP($B22,'Total RE-GEN in AIB Countries'!$B$3:$BD$27,COLUMN('RE-Gen-Mixes in AIB Countries'!D21)-COLUMN('RE-Gen-Mixes in AIB Countries'!$B$2),FALSE),0)</f>
        <v>0</v>
      </c>
      <c r="E22">
        <f t="array" ref="E22">IFERROR(INDEX('Zusammenführung EU-CH'!$E$2:$BF$241,MATCH('RE-Gen-Mixes in AIB Countries'!$B22&amp;'RE-Gen-Mixes in AIB Countries'!$C22,'Zusammenführung EU-CH'!$B$2:$B$241&amp;'Zusammenführung EU-CH'!$C$2:$C$241,0),MATCH('RE-Gen-Mixes in AIB Countries'!E$2,'Zusammenführung EU-CH'!$E$1:$BF$1,0))/VLOOKUP($B22,'Total RE-GEN in AIB Countries'!$B$3:$BD$27,COLUMN('RE-Gen-Mixes in AIB Countries'!E21)-COLUMN('RE-Gen-Mixes in AIB Countries'!$B$2),FALSE),0)</f>
        <v>0</v>
      </c>
      <c r="F22">
        <f t="array" ref="F22">IFERROR(INDEX('Zusammenführung EU-CH'!$E$2:$BF$241,MATCH('RE-Gen-Mixes in AIB Countries'!$B22&amp;'RE-Gen-Mixes in AIB Countries'!$C22,'Zusammenführung EU-CH'!$B$2:$B$241&amp;'Zusammenführung EU-CH'!$C$2:$C$241,0),MATCH('RE-Gen-Mixes in AIB Countries'!F$2,'Zusammenführung EU-CH'!$E$1:$BF$1,0))/VLOOKUP($B22,'Total RE-GEN in AIB Countries'!$B$3:$BD$27,COLUMN('RE-Gen-Mixes in AIB Countries'!F21)-COLUMN('RE-Gen-Mixes in AIB Countries'!$B$2),FALSE),0)</f>
        <v>0</v>
      </c>
      <c r="G22">
        <f t="array" ref="G22">IFERROR(INDEX('Zusammenführung EU-CH'!$E$2:$BF$241,MATCH('RE-Gen-Mixes in AIB Countries'!$B22&amp;'RE-Gen-Mixes in AIB Countries'!$C22,'Zusammenführung EU-CH'!$B$2:$B$241&amp;'Zusammenführung EU-CH'!$C$2:$C$241,0),MATCH('RE-Gen-Mixes in AIB Countries'!G$2,'Zusammenführung EU-CH'!$E$1:$BF$1,0))/VLOOKUP($B22,'Total RE-GEN in AIB Countries'!$B$3:$BD$27,COLUMN('RE-Gen-Mixes in AIB Countries'!G21)-COLUMN('RE-Gen-Mixes in AIB Countries'!$B$2),FALSE),0)</f>
        <v>0</v>
      </c>
      <c r="H22">
        <f t="array" ref="H22">IFERROR(INDEX('Zusammenführung EU-CH'!$E$2:$BF$241,MATCH('RE-Gen-Mixes in AIB Countries'!$B22&amp;'RE-Gen-Mixes in AIB Countries'!$C22,'Zusammenführung EU-CH'!$B$2:$B$241&amp;'Zusammenführung EU-CH'!$C$2:$C$241,0),MATCH('RE-Gen-Mixes in AIB Countries'!H$2,'Zusammenführung EU-CH'!$E$1:$BF$1,0))/VLOOKUP($B22,'Total RE-GEN in AIB Countries'!$B$3:$BD$27,COLUMN('RE-Gen-Mixes in AIB Countries'!H21)-COLUMN('RE-Gen-Mixes in AIB Countries'!$B$2),FALSE),0)</f>
        <v>0</v>
      </c>
      <c r="I22">
        <f t="array" ref="I22">IFERROR(INDEX('Zusammenführung EU-CH'!$E$2:$BF$241,MATCH('RE-Gen-Mixes in AIB Countries'!$B22&amp;'RE-Gen-Mixes in AIB Countries'!$C22,'Zusammenführung EU-CH'!$B$2:$B$241&amp;'Zusammenführung EU-CH'!$C$2:$C$241,0),MATCH('RE-Gen-Mixes in AIB Countries'!I$2,'Zusammenführung EU-CH'!$E$1:$BF$1,0))/VLOOKUP($B22,'Total RE-GEN in AIB Countries'!$B$3:$BD$27,COLUMN('RE-Gen-Mixes in AIB Countries'!I21)-COLUMN('RE-Gen-Mixes in AIB Countries'!$B$2),FALSE),0)</f>
        <v>0</v>
      </c>
      <c r="J22">
        <f t="array" ref="J22">IFERROR(INDEX('Zusammenführung EU-CH'!$E$2:$BF$241,MATCH('RE-Gen-Mixes in AIB Countries'!$B22&amp;'RE-Gen-Mixes in AIB Countries'!$C22,'Zusammenführung EU-CH'!$B$2:$B$241&amp;'Zusammenführung EU-CH'!$C$2:$C$241,0),MATCH('RE-Gen-Mixes in AIB Countries'!J$2,'Zusammenführung EU-CH'!$E$1:$BF$1,0))/VLOOKUP($B22,'Total RE-GEN in AIB Countries'!$B$3:$BD$27,COLUMN('RE-Gen-Mixes in AIB Countries'!J21)-COLUMN('RE-Gen-Mixes in AIB Countries'!$B$2),FALSE),0)</f>
        <v>0</v>
      </c>
      <c r="K22">
        <f t="array" ref="K22">IFERROR(INDEX('Zusammenführung EU-CH'!$E$2:$BF$241,MATCH('RE-Gen-Mixes in AIB Countries'!$B22&amp;'RE-Gen-Mixes in AIB Countries'!$C22,'Zusammenführung EU-CH'!$B$2:$B$241&amp;'Zusammenführung EU-CH'!$C$2:$C$241,0),MATCH('RE-Gen-Mixes in AIB Countries'!K$2,'Zusammenführung EU-CH'!$E$1:$BF$1,0))/VLOOKUP($B22,'Total RE-GEN in AIB Countries'!$B$3:$BD$27,COLUMN('RE-Gen-Mixes in AIB Countries'!K21)-COLUMN('RE-Gen-Mixes in AIB Countries'!$B$2),FALSE),0)</f>
        <v>0</v>
      </c>
      <c r="L22">
        <f t="array" ref="L22">IFERROR(INDEX('Zusammenführung EU-CH'!$E$2:$BF$241,MATCH('RE-Gen-Mixes in AIB Countries'!$B22&amp;'RE-Gen-Mixes in AIB Countries'!$C22,'Zusammenführung EU-CH'!$B$2:$B$241&amp;'Zusammenführung EU-CH'!$C$2:$C$241,0),MATCH('RE-Gen-Mixes in AIB Countries'!L$2,'Zusammenführung EU-CH'!$E$1:$BF$1,0))/VLOOKUP($B22,'Total RE-GEN in AIB Countries'!$B$3:$BD$27,COLUMN('RE-Gen-Mixes in AIB Countries'!L21)-COLUMN('RE-Gen-Mixes in AIB Countries'!$B$2),FALSE),0)</f>
        <v>0</v>
      </c>
      <c r="M22">
        <f t="array" ref="M22">IFERROR(INDEX('Zusammenführung EU-CH'!$E$2:$BF$241,MATCH('RE-Gen-Mixes in AIB Countries'!$B22&amp;'RE-Gen-Mixes in AIB Countries'!$C22,'Zusammenführung EU-CH'!$B$2:$B$241&amp;'Zusammenführung EU-CH'!$C$2:$C$241,0),MATCH('RE-Gen-Mixes in AIB Countries'!M$2,'Zusammenführung EU-CH'!$E$1:$BF$1,0))/VLOOKUP($B22,'Total RE-GEN in AIB Countries'!$B$3:$BD$27,COLUMN('RE-Gen-Mixes in AIB Countries'!M21)-COLUMN('RE-Gen-Mixes in AIB Countries'!$B$2),FALSE),0)</f>
        <v>0</v>
      </c>
      <c r="N22">
        <f t="array" ref="N22">IFERROR(INDEX('Zusammenführung EU-CH'!$E$2:$BF$241,MATCH('RE-Gen-Mixes in AIB Countries'!$B22&amp;'RE-Gen-Mixes in AIB Countries'!$C22,'Zusammenführung EU-CH'!$B$2:$B$241&amp;'Zusammenführung EU-CH'!$C$2:$C$241,0),MATCH('RE-Gen-Mixes in AIB Countries'!N$2,'Zusammenführung EU-CH'!$E$1:$BF$1,0))/VLOOKUP($B22,'Total RE-GEN in AIB Countries'!$B$3:$BD$27,COLUMN('RE-Gen-Mixes in AIB Countries'!N21)-COLUMN('RE-Gen-Mixes in AIB Countries'!$B$2),FALSE),0)</f>
        <v>0</v>
      </c>
      <c r="O22">
        <f t="array" ref="O22">IFERROR(INDEX('Zusammenführung EU-CH'!$E$2:$BF$241,MATCH('RE-Gen-Mixes in AIB Countries'!$B22&amp;'RE-Gen-Mixes in AIB Countries'!$C22,'Zusammenführung EU-CH'!$B$2:$B$241&amp;'Zusammenführung EU-CH'!$C$2:$C$241,0),MATCH('RE-Gen-Mixes in AIB Countries'!O$2,'Zusammenführung EU-CH'!$E$1:$BF$1,0))/VLOOKUP($B22,'Total RE-GEN in AIB Countries'!$B$3:$BD$27,COLUMN('RE-Gen-Mixes in AIB Countries'!O21)-COLUMN('RE-Gen-Mixes in AIB Countries'!$B$2),FALSE),0)</f>
        <v>0</v>
      </c>
      <c r="P22">
        <f t="array" ref="P22">IFERROR(INDEX('Zusammenführung EU-CH'!$E$2:$BF$241,MATCH('RE-Gen-Mixes in AIB Countries'!$B22&amp;'RE-Gen-Mixes in AIB Countries'!$C22,'Zusammenführung EU-CH'!$B$2:$B$241&amp;'Zusammenführung EU-CH'!$C$2:$C$241,0),MATCH('RE-Gen-Mixes in AIB Countries'!P$2,'Zusammenführung EU-CH'!$E$1:$BF$1,0))/VLOOKUP($B22,'Total RE-GEN in AIB Countries'!$B$3:$BD$27,COLUMN('RE-Gen-Mixes in AIB Countries'!P21)-COLUMN('RE-Gen-Mixes in AIB Countries'!$B$2),FALSE),0)</f>
        <v>0</v>
      </c>
      <c r="Q22">
        <f t="array" ref="Q22">IFERROR(INDEX('Zusammenführung EU-CH'!$E$2:$BF$241,MATCH('RE-Gen-Mixes in AIB Countries'!$B22&amp;'RE-Gen-Mixes in AIB Countries'!$C22,'Zusammenführung EU-CH'!$B$2:$B$241&amp;'Zusammenführung EU-CH'!$C$2:$C$241,0),MATCH('RE-Gen-Mixes in AIB Countries'!Q$2,'Zusammenführung EU-CH'!$E$1:$BF$1,0))/VLOOKUP($B22,'Total RE-GEN in AIB Countries'!$B$3:$BD$27,COLUMN('RE-Gen-Mixes in AIB Countries'!Q21)-COLUMN('RE-Gen-Mixes in AIB Countries'!$B$2),FALSE),0)</f>
        <v>0</v>
      </c>
      <c r="R22">
        <f t="array" ref="R22">IFERROR(INDEX('Zusammenführung EU-CH'!$E$2:$BF$241,MATCH('RE-Gen-Mixes in AIB Countries'!$B22&amp;'RE-Gen-Mixes in AIB Countries'!$C22,'Zusammenführung EU-CH'!$B$2:$B$241&amp;'Zusammenführung EU-CH'!$C$2:$C$241,0),MATCH('RE-Gen-Mixes in AIB Countries'!R$2,'Zusammenführung EU-CH'!$E$1:$BF$1,0))/VLOOKUP($B22,'Total RE-GEN in AIB Countries'!$B$3:$BD$27,COLUMN('RE-Gen-Mixes in AIB Countries'!R21)-COLUMN('RE-Gen-Mixes in AIB Countries'!$B$2),FALSE),0)</f>
        <v>0</v>
      </c>
      <c r="S22">
        <f t="array" ref="S22">IFERROR(INDEX('Zusammenführung EU-CH'!$E$2:$BF$241,MATCH('RE-Gen-Mixes in AIB Countries'!$B22&amp;'RE-Gen-Mixes in AIB Countries'!$C22,'Zusammenführung EU-CH'!$B$2:$B$241&amp;'Zusammenführung EU-CH'!$C$2:$C$241,0),MATCH('RE-Gen-Mixes in AIB Countries'!S$2,'Zusammenführung EU-CH'!$E$1:$BF$1,0))/VLOOKUP($B22,'Total RE-GEN in AIB Countries'!$B$3:$BD$27,COLUMN('RE-Gen-Mixes in AIB Countries'!S21)-COLUMN('RE-Gen-Mixes in AIB Countries'!$B$2),FALSE),0)</f>
        <v>0</v>
      </c>
      <c r="T22">
        <f t="array" ref="T22">IFERROR(INDEX('Zusammenführung EU-CH'!$E$2:$BF$241,MATCH('RE-Gen-Mixes in AIB Countries'!$B22&amp;'RE-Gen-Mixes in AIB Countries'!$C22,'Zusammenführung EU-CH'!$B$2:$B$241&amp;'Zusammenführung EU-CH'!$C$2:$C$241,0),MATCH('RE-Gen-Mixes in AIB Countries'!T$2,'Zusammenführung EU-CH'!$E$1:$BF$1,0))/VLOOKUP($B22,'Total RE-GEN in AIB Countries'!$B$3:$BD$27,COLUMN('RE-Gen-Mixes in AIB Countries'!T21)-COLUMN('RE-Gen-Mixes in AIB Countries'!$B$2),FALSE),0)</f>
        <v>0</v>
      </c>
      <c r="U22">
        <f t="array" ref="U22">IFERROR(INDEX('Zusammenführung EU-CH'!$E$2:$BF$241,MATCH('RE-Gen-Mixes in AIB Countries'!$B22&amp;'RE-Gen-Mixes in AIB Countries'!$C22,'Zusammenführung EU-CH'!$B$2:$B$241&amp;'Zusammenführung EU-CH'!$C$2:$C$241,0),MATCH('RE-Gen-Mixes in AIB Countries'!U$2,'Zusammenführung EU-CH'!$E$1:$BF$1,0))/VLOOKUP($B22,'Total RE-GEN in AIB Countries'!$B$3:$BD$27,COLUMN('RE-Gen-Mixes in AIB Countries'!U21)-COLUMN('RE-Gen-Mixes in AIB Countries'!$B$2),FALSE),0)</f>
        <v>0</v>
      </c>
      <c r="V22">
        <f t="array" ref="V22">IFERROR(INDEX('Zusammenführung EU-CH'!$E$2:$BF$241,MATCH('RE-Gen-Mixes in AIB Countries'!$B22&amp;'RE-Gen-Mixes in AIB Countries'!$C22,'Zusammenführung EU-CH'!$B$2:$B$241&amp;'Zusammenführung EU-CH'!$C$2:$C$241,0),MATCH('RE-Gen-Mixes in AIB Countries'!V$2,'Zusammenführung EU-CH'!$E$1:$BF$1,0))/VLOOKUP($B22,'Total RE-GEN in AIB Countries'!$B$3:$BD$27,COLUMN('RE-Gen-Mixes in AIB Countries'!V21)-COLUMN('RE-Gen-Mixes in AIB Countries'!$B$2),FALSE),0)</f>
        <v>0</v>
      </c>
      <c r="W22">
        <f t="array" ref="W22">IFERROR(INDEX('Zusammenführung EU-CH'!$E$2:$BF$241,MATCH('RE-Gen-Mixes in AIB Countries'!$B22&amp;'RE-Gen-Mixes in AIB Countries'!$C22,'Zusammenführung EU-CH'!$B$2:$B$241&amp;'Zusammenführung EU-CH'!$C$2:$C$241,0),MATCH('RE-Gen-Mixes in AIB Countries'!W$2,'Zusammenführung EU-CH'!$E$1:$BF$1,0))/VLOOKUP($B22,'Total RE-GEN in AIB Countries'!$B$3:$BD$27,COLUMN('RE-Gen-Mixes in AIB Countries'!W21)-COLUMN('RE-Gen-Mixes in AIB Countries'!$B$2),FALSE),0)</f>
        <v>0</v>
      </c>
      <c r="X22">
        <f t="array" ref="X22">IFERROR(INDEX('Zusammenführung EU-CH'!$E$2:$BF$241,MATCH('RE-Gen-Mixes in AIB Countries'!$B22&amp;'RE-Gen-Mixes in AIB Countries'!$C22,'Zusammenführung EU-CH'!$B$2:$B$241&amp;'Zusammenführung EU-CH'!$C$2:$C$241,0),MATCH('RE-Gen-Mixes in AIB Countries'!X$2,'Zusammenführung EU-CH'!$E$1:$BF$1,0))/VLOOKUP($B22,'Total RE-GEN in AIB Countries'!$B$3:$BD$27,COLUMN('RE-Gen-Mixes in AIB Countries'!X21)-COLUMN('RE-Gen-Mixes in AIB Countries'!$B$2),FALSE),0)</f>
        <v>0</v>
      </c>
      <c r="Y22">
        <f t="array" ref="Y22">IFERROR(INDEX('Zusammenführung EU-CH'!$E$2:$BF$241,MATCH('RE-Gen-Mixes in AIB Countries'!$B22&amp;'RE-Gen-Mixes in AIB Countries'!$C22,'Zusammenführung EU-CH'!$B$2:$B$241&amp;'Zusammenführung EU-CH'!$C$2:$C$241,0),MATCH('RE-Gen-Mixes in AIB Countries'!Y$2,'Zusammenführung EU-CH'!$E$1:$BF$1,0))/VLOOKUP($B22,'Total RE-GEN in AIB Countries'!$B$3:$BD$27,COLUMN('RE-Gen-Mixes in AIB Countries'!Y21)-COLUMN('RE-Gen-Mixes in AIB Countries'!$B$2),FALSE),0)</f>
        <v>0</v>
      </c>
      <c r="Z22">
        <f t="array" ref="Z22">IFERROR(INDEX('Zusammenführung EU-CH'!$E$2:$BF$241,MATCH('RE-Gen-Mixes in AIB Countries'!$B22&amp;'RE-Gen-Mixes in AIB Countries'!$C22,'Zusammenführung EU-CH'!$B$2:$B$241&amp;'Zusammenführung EU-CH'!$C$2:$C$241,0),MATCH('RE-Gen-Mixes in AIB Countries'!Z$2,'Zusammenführung EU-CH'!$E$1:$BF$1,0))/VLOOKUP($B22,'Total RE-GEN in AIB Countries'!$B$3:$BD$27,COLUMN('RE-Gen-Mixes in AIB Countries'!Z21)-COLUMN('RE-Gen-Mixes in AIB Countries'!$B$2),FALSE),0)</f>
        <v>0</v>
      </c>
      <c r="AA22">
        <f t="array" ref="AA22">IFERROR(INDEX('Zusammenführung EU-CH'!$E$2:$BF$241,MATCH('RE-Gen-Mixes in AIB Countries'!$B22&amp;'RE-Gen-Mixes in AIB Countries'!$C22,'Zusammenführung EU-CH'!$B$2:$B$241&amp;'Zusammenführung EU-CH'!$C$2:$C$241,0),MATCH('RE-Gen-Mixes in AIB Countries'!AA$2,'Zusammenführung EU-CH'!$E$1:$BF$1,0))/VLOOKUP($B22,'Total RE-GEN in AIB Countries'!$B$3:$BD$27,COLUMN('RE-Gen-Mixes in AIB Countries'!AA21)-COLUMN('RE-Gen-Mixes in AIB Countries'!$B$2),FALSE),0)</f>
        <v>0</v>
      </c>
      <c r="AB22">
        <f t="array" ref="AB22">IFERROR(INDEX('Zusammenführung EU-CH'!$E$2:$BF$241,MATCH('RE-Gen-Mixes in AIB Countries'!$B22&amp;'RE-Gen-Mixes in AIB Countries'!$C22,'Zusammenführung EU-CH'!$B$2:$B$241&amp;'Zusammenführung EU-CH'!$C$2:$C$241,0),MATCH('RE-Gen-Mixes in AIB Countries'!AB$2,'Zusammenführung EU-CH'!$E$1:$BF$1,0))/VLOOKUP($B22,'Total RE-GEN in AIB Countries'!$B$3:$BD$27,COLUMN('RE-Gen-Mixes in AIB Countries'!AB21)-COLUMN('RE-Gen-Mixes in AIB Countries'!$B$2),FALSE),0)</f>
        <v>0</v>
      </c>
      <c r="AC22">
        <f t="array" ref="AC22">IFERROR(INDEX('Zusammenführung EU-CH'!$E$2:$BF$241,MATCH('RE-Gen-Mixes in AIB Countries'!$B22&amp;'RE-Gen-Mixes in AIB Countries'!$C22,'Zusammenführung EU-CH'!$B$2:$B$241&amp;'Zusammenführung EU-CH'!$C$2:$C$241,0),MATCH('RE-Gen-Mixes in AIB Countries'!AC$2,'Zusammenführung EU-CH'!$E$1:$BF$1,0))/VLOOKUP($B22,'Total RE-GEN in AIB Countries'!$B$3:$BD$27,COLUMN('RE-Gen-Mixes in AIB Countries'!AC21)-COLUMN('RE-Gen-Mixes in AIB Countries'!$B$2),FALSE),0)</f>
        <v>0</v>
      </c>
      <c r="AD22">
        <f t="array" ref="AD22">IFERROR(INDEX('Zusammenführung EU-CH'!$E$2:$BF$241,MATCH('RE-Gen-Mixes in AIB Countries'!$B22&amp;'RE-Gen-Mixes in AIB Countries'!$C22,'Zusammenführung EU-CH'!$B$2:$B$241&amp;'Zusammenführung EU-CH'!$C$2:$C$241,0),MATCH('RE-Gen-Mixes in AIB Countries'!AD$2,'Zusammenführung EU-CH'!$E$1:$BF$1,0))/VLOOKUP($B22,'Total RE-GEN in AIB Countries'!$B$3:$BD$27,COLUMN('RE-Gen-Mixes in AIB Countries'!AD21)-COLUMN('RE-Gen-Mixes in AIB Countries'!$B$2),FALSE),0)</f>
        <v>0</v>
      </c>
      <c r="AE22">
        <f t="array" ref="AE22">IFERROR(INDEX('Zusammenführung EU-CH'!$E$2:$BF$241,MATCH('RE-Gen-Mixes in AIB Countries'!$B22&amp;'RE-Gen-Mixes in AIB Countries'!$C22,'Zusammenführung EU-CH'!$B$2:$B$241&amp;'Zusammenführung EU-CH'!$C$2:$C$241,0),MATCH('RE-Gen-Mixes in AIB Countries'!AE$2,'Zusammenführung EU-CH'!$E$1:$BF$1,0))/VLOOKUP($B22,'Total RE-GEN in AIB Countries'!$B$3:$BD$27,COLUMN('RE-Gen-Mixes in AIB Countries'!AE21)-COLUMN('RE-Gen-Mixes in AIB Countries'!$B$2),FALSE),0)</f>
        <v>0</v>
      </c>
      <c r="AF22">
        <f t="array" ref="AF22">IFERROR(INDEX('Zusammenführung EU-CH'!$E$2:$BF$241,MATCH('RE-Gen-Mixes in AIB Countries'!$B22&amp;'RE-Gen-Mixes in AIB Countries'!$C22,'Zusammenführung EU-CH'!$B$2:$B$241&amp;'Zusammenführung EU-CH'!$C$2:$C$241,0),MATCH('RE-Gen-Mixes in AIB Countries'!AF$2,'Zusammenführung EU-CH'!$E$1:$BF$1,0))/VLOOKUP($B22,'Total RE-GEN in AIB Countries'!$B$3:$BD$27,COLUMN('RE-Gen-Mixes in AIB Countries'!AF21)-COLUMN('RE-Gen-Mixes in AIB Countries'!$B$2),FALSE),0)</f>
        <v>0</v>
      </c>
      <c r="AG22">
        <f t="array" ref="AG22">IFERROR(INDEX('Zusammenführung EU-CH'!$E$2:$BF$241,MATCH('RE-Gen-Mixes in AIB Countries'!$B22&amp;'RE-Gen-Mixes in AIB Countries'!$C22,'Zusammenführung EU-CH'!$B$2:$B$241&amp;'Zusammenführung EU-CH'!$C$2:$C$241,0),MATCH('RE-Gen-Mixes in AIB Countries'!AG$2,'Zusammenführung EU-CH'!$E$1:$BF$1,0))/VLOOKUP($B22,'Total RE-GEN in AIB Countries'!$B$3:$BD$27,COLUMN('RE-Gen-Mixes in AIB Countries'!AG21)-COLUMN('RE-Gen-Mixes in AIB Countries'!$B$2),FALSE),0)</f>
        <v>0</v>
      </c>
      <c r="AH22">
        <f t="array" ref="AH22">IFERROR(INDEX('Zusammenführung EU-CH'!$E$2:$BF$241,MATCH('RE-Gen-Mixes in AIB Countries'!$B22&amp;'RE-Gen-Mixes in AIB Countries'!$C22,'Zusammenführung EU-CH'!$B$2:$B$241&amp;'Zusammenführung EU-CH'!$C$2:$C$241,0),MATCH('RE-Gen-Mixes in AIB Countries'!AH$2,'Zusammenführung EU-CH'!$E$1:$BF$1,0))/VLOOKUP($B22,'Total RE-GEN in AIB Countries'!$B$3:$BD$27,COLUMN('RE-Gen-Mixes in AIB Countries'!AH21)-COLUMN('RE-Gen-Mixes in AIB Countries'!$B$2),FALSE),0)</f>
        <v>0</v>
      </c>
      <c r="AI22">
        <f t="array" ref="AI22">IFERROR(INDEX('Zusammenführung EU-CH'!$E$2:$BF$241,MATCH('RE-Gen-Mixes in AIB Countries'!$B22&amp;'RE-Gen-Mixes in AIB Countries'!$C22,'Zusammenführung EU-CH'!$B$2:$B$241&amp;'Zusammenführung EU-CH'!$C$2:$C$241,0),MATCH('RE-Gen-Mixes in AIB Countries'!AI$2,'Zusammenführung EU-CH'!$E$1:$BF$1,0))/VLOOKUP($B22,'Total RE-GEN in AIB Countries'!$B$3:$BD$27,COLUMN('RE-Gen-Mixes in AIB Countries'!AI21)-COLUMN('RE-Gen-Mixes in AIB Countries'!$B$2),FALSE),0)</f>
        <v>0</v>
      </c>
      <c r="AJ22">
        <f t="array" ref="AJ22">IFERROR(INDEX('Zusammenführung EU-CH'!$E$2:$BF$241,MATCH('RE-Gen-Mixes in AIB Countries'!$B22&amp;'RE-Gen-Mixes in AIB Countries'!$C22,'Zusammenführung EU-CH'!$B$2:$B$241&amp;'Zusammenführung EU-CH'!$C$2:$C$241,0),MATCH('RE-Gen-Mixes in AIB Countries'!AJ$2,'Zusammenführung EU-CH'!$E$1:$BF$1,0))/VLOOKUP($B22,'Total RE-GEN in AIB Countries'!$B$3:$BD$27,COLUMN('RE-Gen-Mixes in AIB Countries'!AJ21)-COLUMN('RE-Gen-Mixes in AIB Countries'!$B$2),FALSE),0)</f>
        <v>0</v>
      </c>
      <c r="AK22">
        <f t="array" ref="AK22">IFERROR(INDEX('Zusammenführung EU-CH'!$E$2:$BF$241,MATCH('RE-Gen-Mixes in AIB Countries'!$B22&amp;'RE-Gen-Mixes in AIB Countries'!$C22,'Zusammenführung EU-CH'!$B$2:$B$241&amp;'Zusammenführung EU-CH'!$C$2:$C$241,0),MATCH('RE-Gen-Mixes in AIB Countries'!AK$2,'Zusammenführung EU-CH'!$E$1:$BF$1,0))/VLOOKUP($B22,'Total RE-GEN in AIB Countries'!$B$3:$BD$27,COLUMN('RE-Gen-Mixes in AIB Countries'!AK21)-COLUMN('RE-Gen-Mixes in AIB Countries'!$B$2),FALSE),0)</f>
        <v>0</v>
      </c>
      <c r="AL22">
        <f t="array" ref="AL22">IFERROR(INDEX('Zusammenführung EU-CH'!$E$2:$BF$241,MATCH('RE-Gen-Mixes in AIB Countries'!$B22&amp;'RE-Gen-Mixes in AIB Countries'!$C22,'Zusammenführung EU-CH'!$B$2:$B$241&amp;'Zusammenführung EU-CH'!$C$2:$C$241,0),MATCH('RE-Gen-Mixes in AIB Countries'!AL$2,'Zusammenführung EU-CH'!$E$1:$BF$1,0))/VLOOKUP($B22,'Total RE-GEN in AIB Countries'!$B$3:$BD$27,COLUMN('RE-Gen-Mixes in AIB Countries'!AL21)-COLUMN('RE-Gen-Mixes in AIB Countries'!$B$2),FALSE),0)</f>
        <v>0</v>
      </c>
      <c r="AM22">
        <f t="array" ref="AM22">IFERROR(INDEX('Zusammenführung EU-CH'!$E$2:$BF$241,MATCH('RE-Gen-Mixes in AIB Countries'!$B22&amp;'RE-Gen-Mixes in AIB Countries'!$C22,'Zusammenführung EU-CH'!$B$2:$B$241&amp;'Zusammenführung EU-CH'!$C$2:$C$241,0),MATCH('RE-Gen-Mixes in AIB Countries'!AM$2,'Zusammenführung EU-CH'!$E$1:$BF$1,0))/VLOOKUP($B22,'Total RE-GEN in AIB Countries'!$B$3:$BD$27,COLUMN('RE-Gen-Mixes in AIB Countries'!AM21)-COLUMN('RE-Gen-Mixes in AIB Countries'!$B$2),FALSE),0)</f>
        <v>0</v>
      </c>
      <c r="AN22">
        <f t="array" ref="AN22">IFERROR(INDEX('Zusammenführung EU-CH'!$E$2:$BF$241,MATCH('RE-Gen-Mixes in AIB Countries'!$B22&amp;'RE-Gen-Mixes in AIB Countries'!$C22,'Zusammenführung EU-CH'!$B$2:$B$241&amp;'Zusammenführung EU-CH'!$C$2:$C$241,0),MATCH('RE-Gen-Mixes in AIB Countries'!AN$2,'Zusammenführung EU-CH'!$E$1:$BF$1,0))/VLOOKUP($B22,'Total RE-GEN in AIB Countries'!$B$3:$BD$27,COLUMN('RE-Gen-Mixes in AIB Countries'!AN21)-COLUMN('RE-Gen-Mixes in AIB Countries'!$B$2),FALSE),0)</f>
        <v>0</v>
      </c>
      <c r="AO22">
        <f t="array" ref="AO22">IFERROR(INDEX('Zusammenführung EU-CH'!$E$2:$BF$241,MATCH('RE-Gen-Mixes in AIB Countries'!$B22&amp;'RE-Gen-Mixes in AIB Countries'!$C22,'Zusammenführung EU-CH'!$B$2:$B$241&amp;'Zusammenführung EU-CH'!$C$2:$C$241,0),MATCH('RE-Gen-Mixes in AIB Countries'!AO$2,'Zusammenführung EU-CH'!$E$1:$BF$1,0))/VLOOKUP($B22,'Total RE-GEN in AIB Countries'!$B$3:$BD$27,COLUMN('RE-Gen-Mixes in AIB Countries'!AO21)-COLUMN('RE-Gen-Mixes in AIB Countries'!$B$2),FALSE),0)</f>
        <v>0</v>
      </c>
      <c r="AP22">
        <f t="array" ref="AP22">IFERROR(INDEX('Zusammenführung EU-CH'!$E$2:$BF$241,MATCH('RE-Gen-Mixes in AIB Countries'!$B22&amp;'RE-Gen-Mixes in AIB Countries'!$C22,'Zusammenführung EU-CH'!$B$2:$B$241&amp;'Zusammenführung EU-CH'!$C$2:$C$241,0),MATCH('RE-Gen-Mixes in AIB Countries'!AP$2,'Zusammenführung EU-CH'!$E$1:$BF$1,0))/VLOOKUP($B22,'Total RE-GEN in AIB Countries'!$B$3:$BD$27,COLUMN('RE-Gen-Mixes in AIB Countries'!AP21)-COLUMN('RE-Gen-Mixes in AIB Countries'!$B$2),FALSE),0)</f>
        <v>0</v>
      </c>
      <c r="AQ22">
        <f t="array" ref="AQ22">IFERROR(INDEX('Zusammenführung EU-CH'!$E$2:$BF$241,MATCH('RE-Gen-Mixes in AIB Countries'!$B22&amp;'RE-Gen-Mixes in AIB Countries'!$C22,'Zusammenführung EU-CH'!$B$2:$B$241&amp;'Zusammenführung EU-CH'!$C$2:$C$241,0),MATCH('RE-Gen-Mixes in AIB Countries'!AQ$2,'Zusammenführung EU-CH'!$E$1:$BF$1,0))/VLOOKUP($B22,'Total RE-GEN in AIB Countries'!$B$3:$BD$27,COLUMN('RE-Gen-Mixes in AIB Countries'!AQ21)-COLUMN('RE-Gen-Mixes in AIB Countries'!$B$2),FALSE),0)</f>
        <v>0</v>
      </c>
      <c r="AR22">
        <f t="array" ref="AR22">IFERROR(INDEX('Zusammenführung EU-CH'!$E$2:$BF$241,MATCH('RE-Gen-Mixes in AIB Countries'!$B22&amp;'RE-Gen-Mixes in AIB Countries'!$C22,'Zusammenführung EU-CH'!$B$2:$B$241&amp;'Zusammenführung EU-CH'!$C$2:$C$241,0),MATCH('RE-Gen-Mixes in AIB Countries'!AR$2,'Zusammenführung EU-CH'!$E$1:$BF$1,0))/VLOOKUP($B22,'Total RE-GEN in AIB Countries'!$B$3:$BD$27,COLUMN('RE-Gen-Mixes in AIB Countries'!AR21)-COLUMN('RE-Gen-Mixes in AIB Countries'!$B$2),FALSE),0)</f>
        <v>0</v>
      </c>
      <c r="AS22">
        <f t="array" ref="AS22">IFERROR(INDEX('Zusammenführung EU-CH'!$E$2:$BF$241,MATCH('RE-Gen-Mixes in AIB Countries'!$B22&amp;'RE-Gen-Mixes in AIB Countries'!$C22,'Zusammenführung EU-CH'!$B$2:$B$241&amp;'Zusammenführung EU-CH'!$C$2:$C$241,0),MATCH('RE-Gen-Mixes in AIB Countries'!AS$2,'Zusammenführung EU-CH'!$E$1:$BF$1,0))/VLOOKUP($B22,'Total RE-GEN in AIB Countries'!$B$3:$BD$27,COLUMN('RE-Gen-Mixes in AIB Countries'!AS21)-COLUMN('RE-Gen-Mixes in AIB Countries'!$B$2),FALSE),0)</f>
        <v>0</v>
      </c>
      <c r="AT22">
        <f t="array" ref="AT22">IFERROR(INDEX('Zusammenführung EU-CH'!$E$2:$BF$241,MATCH('RE-Gen-Mixes in AIB Countries'!$B22&amp;'RE-Gen-Mixes in AIB Countries'!$C22,'Zusammenführung EU-CH'!$B$2:$B$241&amp;'Zusammenführung EU-CH'!$C$2:$C$241,0),MATCH('RE-Gen-Mixes in AIB Countries'!AT$2,'Zusammenführung EU-CH'!$E$1:$BF$1,0))/VLOOKUP($B22,'Total RE-GEN in AIB Countries'!$B$3:$BD$27,COLUMN('RE-Gen-Mixes in AIB Countries'!AT21)-COLUMN('RE-Gen-Mixes in AIB Countries'!$B$2),FALSE),0)</f>
        <v>0</v>
      </c>
      <c r="AU22">
        <f t="array" ref="AU22">IFERROR(INDEX('Zusammenführung EU-CH'!$E$2:$BF$241,MATCH('RE-Gen-Mixes in AIB Countries'!$B22&amp;'RE-Gen-Mixes in AIB Countries'!$C22,'Zusammenführung EU-CH'!$B$2:$B$241&amp;'Zusammenführung EU-CH'!$C$2:$C$241,0),MATCH('RE-Gen-Mixes in AIB Countries'!AU$2,'Zusammenführung EU-CH'!$E$1:$BF$1,0))/VLOOKUP($B22,'Total RE-GEN in AIB Countries'!$B$3:$BD$27,COLUMN('RE-Gen-Mixes in AIB Countries'!AU21)-COLUMN('RE-Gen-Mixes in AIB Countries'!$B$2),FALSE),0)</f>
        <v>0</v>
      </c>
      <c r="AV22">
        <f t="array" ref="AV22">IFERROR(INDEX('Zusammenführung EU-CH'!$E$2:$BF$241,MATCH('RE-Gen-Mixes in AIB Countries'!$B22&amp;'RE-Gen-Mixes in AIB Countries'!$C22,'Zusammenführung EU-CH'!$B$2:$B$241&amp;'Zusammenführung EU-CH'!$C$2:$C$241,0),MATCH('RE-Gen-Mixes in AIB Countries'!AV$2,'Zusammenführung EU-CH'!$E$1:$BF$1,0))/VLOOKUP($B22,'Total RE-GEN in AIB Countries'!$B$3:$BD$27,COLUMN('RE-Gen-Mixes in AIB Countries'!AV21)-COLUMN('RE-Gen-Mixes in AIB Countries'!$B$2),FALSE),0)</f>
        <v>0</v>
      </c>
      <c r="AW22">
        <f t="array" ref="AW22">IFERROR(INDEX('Zusammenführung EU-CH'!$E$2:$BF$241,MATCH('RE-Gen-Mixes in AIB Countries'!$B22&amp;'RE-Gen-Mixes in AIB Countries'!$C22,'Zusammenführung EU-CH'!$B$2:$B$241&amp;'Zusammenführung EU-CH'!$C$2:$C$241,0),MATCH('RE-Gen-Mixes in AIB Countries'!AW$2,'Zusammenführung EU-CH'!$E$1:$BF$1,0))/VLOOKUP($B22,'Total RE-GEN in AIB Countries'!$B$3:$BD$27,COLUMN('RE-Gen-Mixes in AIB Countries'!AW21)-COLUMN('RE-Gen-Mixes in AIB Countries'!$B$2),FALSE),0)</f>
        <v>0</v>
      </c>
      <c r="AX22">
        <f t="array" ref="AX22">IFERROR(INDEX('Zusammenführung EU-CH'!$E$2:$BF$241,MATCH('RE-Gen-Mixes in AIB Countries'!$B22&amp;'RE-Gen-Mixes in AIB Countries'!$C22,'Zusammenführung EU-CH'!$B$2:$B$241&amp;'Zusammenführung EU-CH'!$C$2:$C$241,0),MATCH('RE-Gen-Mixes in AIB Countries'!AX$2,'Zusammenführung EU-CH'!$E$1:$BF$1,0))/VLOOKUP($B22,'Total RE-GEN in AIB Countries'!$B$3:$BD$27,COLUMN('RE-Gen-Mixes in AIB Countries'!AX21)-COLUMN('RE-Gen-Mixes in AIB Countries'!$B$2),FALSE),0)</f>
        <v>0</v>
      </c>
      <c r="AY22">
        <f t="array" ref="AY22">IFERROR(INDEX('Zusammenführung EU-CH'!$E$2:$BF$241,MATCH('RE-Gen-Mixes in AIB Countries'!$B22&amp;'RE-Gen-Mixes in AIB Countries'!$C22,'Zusammenführung EU-CH'!$B$2:$B$241&amp;'Zusammenführung EU-CH'!$C$2:$C$241,0),MATCH('RE-Gen-Mixes in AIB Countries'!AY$2,'Zusammenführung EU-CH'!$E$1:$BF$1,0))/VLOOKUP($B22,'Total RE-GEN in AIB Countries'!$B$3:$BD$27,COLUMN('RE-Gen-Mixes in AIB Countries'!AY21)-COLUMN('RE-Gen-Mixes in AIB Countries'!$B$2),FALSE),0)</f>
        <v>0</v>
      </c>
      <c r="AZ22">
        <f t="array" ref="AZ22">IFERROR(INDEX('Zusammenführung EU-CH'!$E$2:$BF$241,MATCH('RE-Gen-Mixes in AIB Countries'!$B22&amp;'RE-Gen-Mixes in AIB Countries'!$C22,'Zusammenführung EU-CH'!$B$2:$B$241&amp;'Zusammenführung EU-CH'!$C$2:$C$241,0),MATCH('RE-Gen-Mixes in AIB Countries'!AZ$2,'Zusammenführung EU-CH'!$E$1:$BF$1,0))/VLOOKUP($B22,'Total RE-GEN in AIB Countries'!$B$3:$BD$27,COLUMN('RE-Gen-Mixes in AIB Countries'!AZ21)-COLUMN('RE-Gen-Mixes in AIB Countries'!$B$2),FALSE),0)</f>
        <v>0</v>
      </c>
      <c r="BA22">
        <f t="array" ref="BA22">IFERROR(INDEX('Zusammenführung EU-CH'!$E$2:$BF$241,MATCH('RE-Gen-Mixes in AIB Countries'!$B22&amp;'RE-Gen-Mixes in AIB Countries'!$C22,'Zusammenführung EU-CH'!$B$2:$B$241&amp;'Zusammenführung EU-CH'!$C$2:$C$241,0),MATCH('RE-Gen-Mixes in AIB Countries'!BA$2,'Zusammenführung EU-CH'!$E$1:$BF$1,0))/VLOOKUP($B22,'Total RE-GEN in AIB Countries'!$B$3:$BD$27,COLUMN('RE-Gen-Mixes in AIB Countries'!BA21)-COLUMN('RE-Gen-Mixes in AIB Countries'!$B$2),FALSE),0)</f>
        <v>0</v>
      </c>
      <c r="BB22">
        <f t="array" ref="BB22">IFERROR(INDEX('Zusammenführung EU-CH'!$E$2:$BF$241,MATCH('RE-Gen-Mixes in AIB Countries'!$B22&amp;'RE-Gen-Mixes in AIB Countries'!$C22,'Zusammenführung EU-CH'!$B$2:$B$241&amp;'Zusammenführung EU-CH'!$C$2:$C$241,0),MATCH('RE-Gen-Mixes in AIB Countries'!BB$2,'Zusammenführung EU-CH'!$E$1:$BF$1,0))/VLOOKUP($B22,'Total RE-GEN in AIB Countries'!$B$3:$BD$27,COLUMN('RE-Gen-Mixes in AIB Countries'!BB21)-COLUMN('RE-Gen-Mixes in AIB Countries'!$B$2),FALSE),0)</f>
        <v>0</v>
      </c>
      <c r="BC22">
        <f t="array" ref="BC22">IFERROR(INDEX('Zusammenführung EU-CH'!$E$2:$BF$241,MATCH('RE-Gen-Mixes in AIB Countries'!$B22&amp;'RE-Gen-Mixes in AIB Countries'!$C22,'Zusammenführung EU-CH'!$B$2:$B$241&amp;'Zusammenführung EU-CH'!$C$2:$C$241,0),MATCH('RE-Gen-Mixes in AIB Countries'!BC$2,'Zusammenführung EU-CH'!$E$1:$BF$1,0))/VLOOKUP($B22,'Total RE-GEN in AIB Countries'!$B$3:$BD$27,COLUMN('RE-Gen-Mixes in AIB Countries'!BC21)-COLUMN('RE-Gen-Mixes in AIB Countries'!$B$2),FALSE),0)</f>
        <v>0</v>
      </c>
      <c r="BD22">
        <f t="array" ref="BD22">IFERROR(INDEX('Zusammenführung EU-CH'!$E$2:$BF$241,MATCH('RE-Gen-Mixes in AIB Countries'!$B22&amp;'RE-Gen-Mixes in AIB Countries'!$C22,'Zusammenführung EU-CH'!$B$2:$B$241&amp;'Zusammenführung EU-CH'!$C$2:$C$241,0),MATCH('RE-Gen-Mixes in AIB Countries'!BD$2,'Zusammenführung EU-CH'!$E$1:$BF$1,0))/VLOOKUP($B22,'Total RE-GEN in AIB Countries'!$B$3:$BD$27,COLUMN('RE-Gen-Mixes in AIB Countries'!BD21)-COLUMN('RE-Gen-Mixes in AIB Countries'!$B$2),FALSE),0)</f>
        <v>0</v>
      </c>
      <c r="BE22">
        <f t="array" ref="BE22">IFERROR(INDEX('Zusammenführung EU-CH'!$E$2:$BF$241,MATCH('RE-Gen-Mixes in AIB Countries'!$B22&amp;'RE-Gen-Mixes in AIB Countries'!$C22,'Zusammenführung EU-CH'!$B$2:$B$241&amp;'Zusammenführung EU-CH'!$C$2:$C$241,0),MATCH('RE-Gen-Mixes in AIB Countries'!BE$2,'Zusammenführung EU-CH'!$E$1:$BF$1,0))/VLOOKUP($B22,'Total RE-GEN in AIB Countries'!$B$3:$BD$27,COLUMN('RE-Gen-Mixes in AIB Countries'!BE21)-COLUMN('RE-Gen-Mixes in AIB Countries'!$B$2),FALSE),0)</f>
        <v>0</v>
      </c>
      <c r="BF22">
        <f t="shared" si="0"/>
        <v>0</v>
      </c>
    </row>
    <row r="23" spans="1:58" x14ac:dyDescent="0.35">
      <c r="A23" s="8" t="s">
        <v>16</v>
      </c>
      <c r="B23" s="4" t="s">
        <v>469</v>
      </c>
      <c r="C23" s="4" t="s">
        <v>7</v>
      </c>
      <c r="D23">
        <f t="array" ref="D23">IFERROR(INDEX('Zusammenführung EU-CH'!$E$2:$BF$241,MATCH('RE-Gen-Mixes in AIB Countries'!$B23&amp;'RE-Gen-Mixes in AIB Countries'!$C23,'Zusammenführung EU-CH'!$B$2:$B$241&amp;'Zusammenführung EU-CH'!$C$2:$C$241,0),MATCH('RE-Gen-Mixes in AIB Countries'!D$2,'Zusammenführung EU-CH'!$E$1:$BF$1,0))/VLOOKUP($B23,'Total RE-GEN in AIB Countries'!$B$3:$BD$27,COLUMN('RE-Gen-Mixes in AIB Countries'!D22)-COLUMN('RE-Gen-Mixes in AIB Countries'!$B$2),FALSE),0)</f>
        <v>0</v>
      </c>
      <c r="E23">
        <f t="array" ref="E23">IFERROR(INDEX('Zusammenführung EU-CH'!$E$2:$BF$241,MATCH('RE-Gen-Mixes in AIB Countries'!$B23&amp;'RE-Gen-Mixes in AIB Countries'!$C23,'Zusammenführung EU-CH'!$B$2:$B$241&amp;'Zusammenführung EU-CH'!$C$2:$C$241,0),MATCH('RE-Gen-Mixes in AIB Countries'!E$2,'Zusammenführung EU-CH'!$E$1:$BF$1,0))/VLOOKUP($B23,'Total RE-GEN in AIB Countries'!$B$3:$BD$27,COLUMN('RE-Gen-Mixes in AIB Countries'!E22)-COLUMN('RE-Gen-Mixes in AIB Countries'!$B$2),FALSE),0)</f>
        <v>0</v>
      </c>
      <c r="F23">
        <f t="array" ref="F23">IFERROR(INDEX('Zusammenführung EU-CH'!$E$2:$BF$241,MATCH('RE-Gen-Mixes in AIB Countries'!$B23&amp;'RE-Gen-Mixes in AIB Countries'!$C23,'Zusammenführung EU-CH'!$B$2:$B$241&amp;'Zusammenführung EU-CH'!$C$2:$C$241,0),MATCH('RE-Gen-Mixes in AIB Countries'!F$2,'Zusammenführung EU-CH'!$E$1:$BF$1,0))/VLOOKUP($B23,'Total RE-GEN in AIB Countries'!$B$3:$BD$27,COLUMN('RE-Gen-Mixes in AIB Countries'!F22)-COLUMN('RE-Gen-Mixes in AIB Countries'!$B$2),FALSE),0)</f>
        <v>0</v>
      </c>
      <c r="G23">
        <f t="array" ref="G23">IFERROR(INDEX('Zusammenführung EU-CH'!$E$2:$BF$241,MATCH('RE-Gen-Mixes in AIB Countries'!$B23&amp;'RE-Gen-Mixes in AIB Countries'!$C23,'Zusammenführung EU-CH'!$B$2:$B$241&amp;'Zusammenführung EU-CH'!$C$2:$C$241,0),MATCH('RE-Gen-Mixes in AIB Countries'!G$2,'Zusammenführung EU-CH'!$E$1:$BF$1,0))/VLOOKUP($B23,'Total RE-GEN in AIB Countries'!$B$3:$BD$27,COLUMN('RE-Gen-Mixes in AIB Countries'!G22)-COLUMN('RE-Gen-Mixes in AIB Countries'!$B$2),FALSE),0)</f>
        <v>0</v>
      </c>
      <c r="H23">
        <f t="array" ref="H23">IFERROR(INDEX('Zusammenführung EU-CH'!$E$2:$BF$241,MATCH('RE-Gen-Mixes in AIB Countries'!$B23&amp;'RE-Gen-Mixes in AIB Countries'!$C23,'Zusammenführung EU-CH'!$B$2:$B$241&amp;'Zusammenführung EU-CH'!$C$2:$C$241,0),MATCH('RE-Gen-Mixes in AIB Countries'!H$2,'Zusammenführung EU-CH'!$E$1:$BF$1,0))/VLOOKUP($B23,'Total RE-GEN in AIB Countries'!$B$3:$BD$27,COLUMN('RE-Gen-Mixes in AIB Countries'!H22)-COLUMN('RE-Gen-Mixes in AIB Countries'!$B$2),FALSE),0)</f>
        <v>0</v>
      </c>
      <c r="I23">
        <f t="array" ref="I23">IFERROR(INDEX('Zusammenführung EU-CH'!$E$2:$BF$241,MATCH('RE-Gen-Mixes in AIB Countries'!$B23&amp;'RE-Gen-Mixes in AIB Countries'!$C23,'Zusammenführung EU-CH'!$B$2:$B$241&amp;'Zusammenführung EU-CH'!$C$2:$C$241,0),MATCH('RE-Gen-Mixes in AIB Countries'!I$2,'Zusammenführung EU-CH'!$E$1:$BF$1,0))/VLOOKUP($B23,'Total RE-GEN in AIB Countries'!$B$3:$BD$27,COLUMN('RE-Gen-Mixes in AIB Countries'!I22)-COLUMN('RE-Gen-Mixes in AIB Countries'!$B$2),FALSE),0)</f>
        <v>0</v>
      </c>
      <c r="J23">
        <f t="array" ref="J23">IFERROR(INDEX('Zusammenführung EU-CH'!$E$2:$BF$241,MATCH('RE-Gen-Mixes in AIB Countries'!$B23&amp;'RE-Gen-Mixes in AIB Countries'!$C23,'Zusammenführung EU-CH'!$B$2:$B$241&amp;'Zusammenführung EU-CH'!$C$2:$C$241,0),MATCH('RE-Gen-Mixes in AIB Countries'!J$2,'Zusammenführung EU-CH'!$E$1:$BF$1,0))/VLOOKUP($B23,'Total RE-GEN in AIB Countries'!$B$3:$BD$27,COLUMN('RE-Gen-Mixes in AIB Countries'!J22)-COLUMN('RE-Gen-Mixes in AIB Countries'!$B$2),FALSE),0)</f>
        <v>0</v>
      </c>
      <c r="K23">
        <f t="array" ref="K23">IFERROR(INDEX('Zusammenführung EU-CH'!$E$2:$BF$241,MATCH('RE-Gen-Mixes in AIB Countries'!$B23&amp;'RE-Gen-Mixes in AIB Countries'!$C23,'Zusammenführung EU-CH'!$B$2:$B$241&amp;'Zusammenführung EU-CH'!$C$2:$C$241,0),MATCH('RE-Gen-Mixes in AIB Countries'!K$2,'Zusammenführung EU-CH'!$E$1:$BF$1,0))/VLOOKUP($B23,'Total RE-GEN in AIB Countries'!$B$3:$BD$27,COLUMN('RE-Gen-Mixes in AIB Countries'!K22)-COLUMN('RE-Gen-Mixes in AIB Countries'!$B$2),FALSE),0)</f>
        <v>0</v>
      </c>
      <c r="L23">
        <f t="array" ref="L23">IFERROR(INDEX('Zusammenführung EU-CH'!$E$2:$BF$241,MATCH('RE-Gen-Mixes in AIB Countries'!$B23&amp;'RE-Gen-Mixes in AIB Countries'!$C23,'Zusammenführung EU-CH'!$B$2:$B$241&amp;'Zusammenführung EU-CH'!$C$2:$C$241,0),MATCH('RE-Gen-Mixes in AIB Countries'!L$2,'Zusammenführung EU-CH'!$E$1:$BF$1,0))/VLOOKUP($B23,'Total RE-GEN in AIB Countries'!$B$3:$BD$27,COLUMN('RE-Gen-Mixes in AIB Countries'!L22)-COLUMN('RE-Gen-Mixes in AIB Countries'!$B$2),FALSE),0)</f>
        <v>0</v>
      </c>
      <c r="M23">
        <f t="array" ref="M23">IFERROR(INDEX('Zusammenführung EU-CH'!$E$2:$BF$241,MATCH('RE-Gen-Mixes in AIB Countries'!$B23&amp;'RE-Gen-Mixes in AIB Countries'!$C23,'Zusammenführung EU-CH'!$B$2:$B$241&amp;'Zusammenführung EU-CH'!$C$2:$C$241,0),MATCH('RE-Gen-Mixes in AIB Countries'!M$2,'Zusammenführung EU-CH'!$E$1:$BF$1,0))/VLOOKUP($B23,'Total RE-GEN in AIB Countries'!$B$3:$BD$27,COLUMN('RE-Gen-Mixes in AIB Countries'!M22)-COLUMN('RE-Gen-Mixes in AIB Countries'!$B$2),FALSE),0)</f>
        <v>0</v>
      </c>
      <c r="N23">
        <f t="array" ref="N23">IFERROR(INDEX('Zusammenführung EU-CH'!$E$2:$BF$241,MATCH('RE-Gen-Mixes in AIB Countries'!$B23&amp;'RE-Gen-Mixes in AIB Countries'!$C23,'Zusammenführung EU-CH'!$B$2:$B$241&amp;'Zusammenführung EU-CH'!$C$2:$C$241,0),MATCH('RE-Gen-Mixes in AIB Countries'!N$2,'Zusammenführung EU-CH'!$E$1:$BF$1,0))/VLOOKUP($B23,'Total RE-GEN in AIB Countries'!$B$3:$BD$27,COLUMN('RE-Gen-Mixes in AIB Countries'!N22)-COLUMN('RE-Gen-Mixes in AIB Countries'!$B$2),FALSE),0)</f>
        <v>0</v>
      </c>
      <c r="O23">
        <f t="array" ref="O23">IFERROR(INDEX('Zusammenführung EU-CH'!$E$2:$BF$241,MATCH('RE-Gen-Mixes in AIB Countries'!$B23&amp;'RE-Gen-Mixes in AIB Countries'!$C23,'Zusammenführung EU-CH'!$B$2:$B$241&amp;'Zusammenführung EU-CH'!$C$2:$C$241,0),MATCH('RE-Gen-Mixes in AIB Countries'!O$2,'Zusammenführung EU-CH'!$E$1:$BF$1,0))/VLOOKUP($B23,'Total RE-GEN in AIB Countries'!$B$3:$BD$27,COLUMN('RE-Gen-Mixes in AIB Countries'!O22)-COLUMN('RE-Gen-Mixes in AIB Countries'!$B$2),FALSE),0)</f>
        <v>0</v>
      </c>
      <c r="P23">
        <f t="array" ref="P23">IFERROR(INDEX('Zusammenführung EU-CH'!$E$2:$BF$241,MATCH('RE-Gen-Mixes in AIB Countries'!$B23&amp;'RE-Gen-Mixes in AIB Countries'!$C23,'Zusammenführung EU-CH'!$B$2:$B$241&amp;'Zusammenführung EU-CH'!$C$2:$C$241,0),MATCH('RE-Gen-Mixes in AIB Countries'!P$2,'Zusammenführung EU-CH'!$E$1:$BF$1,0))/VLOOKUP($B23,'Total RE-GEN in AIB Countries'!$B$3:$BD$27,COLUMN('RE-Gen-Mixes in AIB Countries'!P22)-COLUMN('RE-Gen-Mixes in AIB Countries'!$B$2),FALSE),0)</f>
        <v>0</v>
      </c>
      <c r="Q23">
        <f t="array" ref="Q23">IFERROR(INDEX('Zusammenführung EU-CH'!$E$2:$BF$241,MATCH('RE-Gen-Mixes in AIB Countries'!$B23&amp;'RE-Gen-Mixes in AIB Countries'!$C23,'Zusammenführung EU-CH'!$B$2:$B$241&amp;'Zusammenführung EU-CH'!$C$2:$C$241,0),MATCH('RE-Gen-Mixes in AIB Countries'!Q$2,'Zusammenführung EU-CH'!$E$1:$BF$1,0))/VLOOKUP($B23,'Total RE-GEN in AIB Countries'!$B$3:$BD$27,COLUMN('RE-Gen-Mixes in AIB Countries'!Q22)-COLUMN('RE-Gen-Mixes in AIB Countries'!$B$2),FALSE),0)</f>
        <v>0</v>
      </c>
      <c r="R23">
        <f t="array" ref="R23">IFERROR(INDEX('Zusammenführung EU-CH'!$E$2:$BF$241,MATCH('RE-Gen-Mixes in AIB Countries'!$B23&amp;'RE-Gen-Mixes in AIB Countries'!$C23,'Zusammenführung EU-CH'!$B$2:$B$241&amp;'Zusammenführung EU-CH'!$C$2:$C$241,0),MATCH('RE-Gen-Mixes in AIB Countries'!R$2,'Zusammenführung EU-CH'!$E$1:$BF$1,0))/VLOOKUP($B23,'Total RE-GEN in AIB Countries'!$B$3:$BD$27,COLUMN('RE-Gen-Mixes in AIB Countries'!R22)-COLUMN('RE-Gen-Mixes in AIB Countries'!$B$2),FALSE),0)</f>
        <v>0</v>
      </c>
      <c r="S23">
        <f t="array" ref="S23">IFERROR(INDEX('Zusammenführung EU-CH'!$E$2:$BF$241,MATCH('RE-Gen-Mixes in AIB Countries'!$B23&amp;'RE-Gen-Mixes in AIB Countries'!$C23,'Zusammenführung EU-CH'!$B$2:$B$241&amp;'Zusammenführung EU-CH'!$C$2:$C$241,0),MATCH('RE-Gen-Mixes in AIB Countries'!S$2,'Zusammenführung EU-CH'!$E$1:$BF$1,0))/VLOOKUP($B23,'Total RE-GEN in AIB Countries'!$B$3:$BD$27,COLUMN('RE-Gen-Mixes in AIB Countries'!S22)-COLUMN('RE-Gen-Mixes in AIB Countries'!$B$2),FALSE),0)</f>
        <v>0</v>
      </c>
      <c r="T23">
        <f t="array" ref="T23">IFERROR(INDEX('Zusammenführung EU-CH'!$E$2:$BF$241,MATCH('RE-Gen-Mixes in AIB Countries'!$B23&amp;'RE-Gen-Mixes in AIB Countries'!$C23,'Zusammenführung EU-CH'!$B$2:$B$241&amp;'Zusammenführung EU-CH'!$C$2:$C$241,0),MATCH('RE-Gen-Mixes in AIB Countries'!T$2,'Zusammenführung EU-CH'!$E$1:$BF$1,0))/VLOOKUP($B23,'Total RE-GEN in AIB Countries'!$B$3:$BD$27,COLUMN('RE-Gen-Mixes in AIB Countries'!T22)-COLUMN('RE-Gen-Mixes in AIB Countries'!$B$2),FALSE),0)</f>
        <v>0</v>
      </c>
      <c r="U23">
        <f t="array" ref="U23">IFERROR(INDEX('Zusammenführung EU-CH'!$E$2:$BF$241,MATCH('RE-Gen-Mixes in AIB Countries'!$B23&amp;'RE-Gen-Mixes in AIB Countries'!$C23,'Zusammenführung EU-CH'!$B$2:$B$241&amp;'Zusammenführung EU-CH'!$C$2:$C$241,0),MATCH('RE-Gen-Mixes in AIB Countries'!U$2,'Zusammenführung EU-CH'!$E$1:$BF$1,0))/VLOOKUP($B23,'Total RE-GEN in AIB Countries'!$B$3:$BD$27,COLUMN('RE-Gen-Mixes in AIB Countries'!U22)-COLUMN('RE-Gen-Mixes in AIB Countries'!$B$2),FALSE),0)</f>
        <v>0</v>
      </c>
      <c r="V23">
        <f t="array" ref="V23">IFERROR(INDEX('Zusammenführung EU-CH'!$E$2:$BF$241,MATCH('RE-Gen-Mixes in AIB Countries'!$B23&amp;'RE-Gen-Mixes in AIB Countries'!$C23,'Zusammenführung EU-CH'!$B$2:$B$241&amp;'Zusammenführung EU-CH'!$C$2:$C$241,0),MATCH('RE-Gen-Mixes in AIB Countries'!V$2,'Zusammenführung EU-CH'!$E$1:$BF$1,0))/VLOOKUP($B23,'Total RE-GEN in AIB Countries'!$B$3:$BD$27,COLUMN('RE-Gen-Mixes in AIB Countries'!V22)-COLUMN('RE-Gen-Mixes in AIB Countries'!$B$2),FALSE),0)</f>
        <v>0</v>
      </c>
      <c r="W23">
        <f t="array" ref="W23">IFERROR(INDEX('Zusammenführung EU-CH'!$E$2:$BF$241,MATCH('RE-Gen-Mixes in AIB Countries'!$B23&amp;'RE-Gen-Mixes in AIB Countries'!$C23,'Zusammenführung EU-CH'!$B$2:$B$241&amp;'Zusammenführung EU-CH'!$C$2:$C$241,0),MATCH('RE-Gen-Mixes in AIB Countries'!W$2,'Zusammenführung EU-CH'!$E$1:$BF$1,0))/VLOOKUP($B23,'Total RE-GEN in AIB Countries'!$B$3:$BD$27,COLUMN('RE-Gen-Mixes in AIB Countries'!W22)-COLUMN('RE-Gen-Mixes in AIB Countries'!$B$2),FALSE),0)</f>
        <v>0</v>
      </c>
      <c r="X23">
        <f t="array" ref="X23">IFERROR(INDEX('Zusammenführung EU-CH'!$E$2:$BF$241,MATCH('RE-Gen-Mixes in AIB Countries'!$B23&amp;'RE-Gen-Mixes in AIB Countries'!$C23,'Zusammenführung EU-CH'!$B$2:$B$241&amp;'Zusammenführung EU-CH'!$C$2:$C$241,0),MATCH('RE-Gen-Mixes in AIB Countries'!X$2,'Zusammenführung EU-CH'!$E$1:$BF$1,0))/VLOOKUP($B23,'Total RE-GEN in AIB Countries'!$B$3:$BD$27,COLUMN('RE-Gen-Mixes in AIB Countries'!X22)-COLUMN('RE-Gen-Mixes in AIB Countries'!$B$2),FALSE),0)</f>
        <v>0</v>
      </c>
      <c r="Y23">
        <f t="array" ref="Y23">IFERROR(INDEX('Zusammenführung EU-CH'!$E$2:$BF$241,MATCH('RE-Gen-Mixes in AIB Countries'!$B23&amp;'RE-Gen-Mixes in AIB Countries'!$C23,'Zusammenführung EU-CH'!$B$2:$B$241&amp;'Zusammenführung EU-CH'!$C$2:$C$241,0),MATCH('RE-Gen-Mixes in AIB Countries'!Y$2,'Zusammenführung EU-CH'!$E$1:$BF$1,0))/VLOOKUP($B23,'Total RE-GEN in AIB Countries'!$B$3:$BD$27,COLUMN('RE-Gen-Mixes in AIB Countries'!Y22)-COLUMN('RE-Gen-Mixes in AIB Countries'!$B$2),FALSE),0)</f>
        <v>0</v>
      </c>
      <c r="Z23">
        <f t="array" ref="Z23">IFERROR(INDEX('Zusammenführung EU-CH'!$E$2:$BF$241,MATCH('RE-Gen-Mixes in AIB Countries'!$B23&amp;'RE-Gen-Mixes in AIB Countries'!$C23,'Zusammenführung EU-CH'!$B$2:$B$241&amp;'Zusammenführung EU-CH'!$C$2:$C$241,0),MATCH('RE-Gen-Mixes in AIB Countries'!Z$2,'Zusammenführung EU-CH'!$E$1:$BF$1,0))/VLOOKUP($B23,'Total RE-GEN in AIB Countries'!$B$3:$BD$27,COLUMN('RE-Gen-Mixes in AIB Countries'!Z22)-COLUMN('RE-Gen-Mixes in AIB Countries'!$B$2),FALSE),0)</f>
        <v>0</v>
      </c>
      <c r="AA23">
        <f t="array" ref="AA23">IFERROR(INDEX('Zusammenführung EU-CH'!$E$2:$BF$241,MATCH('RE-Gen-Mixes in AIB Countries'!$B23&amp;'RE-Gen-Mixes in AIB Countries'!$C23,'Zusammenführung EU-CH'!$B$2:$B$241&amp;'Zusammenführung EU-CH'!$C$2:$C$241,0),MATCH('RE-Gen-Mixes in AIB Countries'!AA$2,'Zusammenführung EU-CH'!$E$1:$BF$1,0))/VLOOKUP($B23,'Total RE-GEN in AIB Countries'!$B$3:$BD$27,COLUMN('RE-Gen-Mixes in AIB Countries'!AA22)-COLUMN('RE-Gen-Mixes in AIB Countries'!$B$2),FALSE),0)</f>
        <v>0</v>
      </c>
      <c r="AB23">
        <f t="array" ref="AB23">IFERROR(INDEX('Zusammenführung EU-CH'!$E$2:$BF$241,MATCH('RE-Gen-Mixes in AIB Countries'!$B23&amp;'RE-Gen-Mixes in AIB Countries'!$C23,'Zusammenführung EU-CH'!$B$2:$B$241&amp;'Zusammenführung EU-CH'!$C$2:$C$241,0),MATCH('RE-Gen-Mixes in AIB Countries'!AB$2,'Zusammenführung EU-CH'!$E$1:$BF$1,0))/VLOOKUP($B23,'Total RE-GEN in AIB Countries'!$B$3:$BD$27,COLUMN('RE-Gen-Mixes in AIB Countries'!AB22)-COLUMN('RE-Gen-Mixes in AIB Countries'!$B$2),FALSE),0)</f>
        <v>0</v>
      </c>
      <c r="AC23">
        <f t="array" ref="AC23">IFERROR(INDEX('Zusammenführung EU-CH'!$E$2:$BF$241,MATCH('RE-Gen-Mixes in AIB Countries'!$B23&amp;'RE-Gen-Mixes in AIB Countries'!$C23,'Zusammenführung EU-CH'!$B$2:$B$241&amp;'Zusammenführung EU-CH'!$C$2:$C$241,0),MATCH('RE-Gen-Mixes in AIB Countries'!AC$2,'Zusammenführung EU-CH'!$E$1:$BF$1,0))/VLOOKUP($B23,'Total RE-GEN in AIB Countries'!$B$3:$BD$27,COLUMN('RE-Gen-Mixes in AIB Countries'!AC22)-COLUMN('RE-Gen-Mixes in AIB Countries'!$B$2),FALSE),0)</f>
        <v>0</v>
      </c>
      <c r="AD23">
        <f t="array" ref="AD23">IFERROR(INDEX('Zusammenführung EU-CH'!$E$2:$BF$241,MATCH('RE-Gen-Mixes in AIB Countries'!$B23&amp;'RE-Gen-Mixes in AIB Countries'!$C23,'Zusammenführung EU-CH'!$B$2:$B$241&amp;'Zusammenführung EU-CH'!$C$2:$C$241,0),MATCH('RE-Gen-Mixes in AIB Countries'!AD$2,'Zusammenführung EU-CH'!$E$1:$BF$1,0))/VLOOKUP($B23,'Total RE-GEN in AIB Countries'!$B$3:$BD$27,COLUMN('RE-Gen-Mixes in AIB Countries'!AD22)-COLUMN('RE-Gen-Mixes in AIB Countries'!$B$2),FALSE),0)</f>
        <v>0</v>
      </c>
      <c r="AE23">
        <f t="array" ref="AE23">IFERROR(INDEX('Zusammenführung EU-CH'!$E$2:$BF$241,MATCH('RE-Gen-Mixes in AIB Countries'!$B23&amp;'RE-Gen-Mixes in AIB Countries'!$C23,'Zusammenführung EU-CH'!$B$2:$B$241&amp;'Zusammenführung EU-CH'!$C$2:$C$241,0),MATCH('RE-Gen-Mixes in AIB Countries'!AE$2,'Zusammenführung EU-CH'!$E$1:$BF$1,0))/VLOOKUP($B23,'Total RE-GEN in AIB Countries'!$B$3:$BD$27,COLUMN('RE-Gen-Mixes in AIB Countries'!AE22)-COLUMN('RE-Gen-Mixes in AIB Countries'!$B$2),FALSE),0)</f>
        <v>0</v>
      </c>
      <c r="AF23">
        <f t="array" ref="AF23">IFERROR(INDEX('Zusammenführung EU-CH'!$E$2:$BF$241,MATCH('RE-Gen-Mixes in AIB Countries'!$B23&amp;'RE-Gen-Mixes in AIB Countries'!$C23,'Zusammenführung EU-CH'!$B$2:$B$241&amp;'Zusammenführung EU-CH'!$C$2:$C$241,0),MATCH('RE-Gen-Mixes in AIB Countries'!AF$2,'Zusammenführung EU-CH'!$E$1:$BF$1,0))/VLOOKUP($B23,'Total RE-GEN in AIB Countries'!$B$3:$BD$27,COLUMN('RE-Gen-Mixes in AIB Countries'!AF22)-COLUMN('RE-Gen-Mixes in AIB Countries'!$B$2),FALSE),0)</f>
        <v>0</v>
      </c>
      <c r="AG23">
        <f t="array" ref="AG23">IFERROR(INDEX('Zusammenführung EU-CH'!$E$2:$BF$241,MATCH('RE-Gen-Mixes in AIB Countries'!$B23&amp;'RE-Gen-Mixes in AIB Countries'!$C23,'Zusammenführung EU-CH'!$B$2:$B$241&amp;'Zusammenführung EU-CH'!$C$2:$C$241,0),MATCH('RE-Gen-Mixes in AIB Countries'!AG$2,'Zusammenführung EU-CH'!$E$1:$BF$1,0))/VLOOKUP($B23,'Total RE-GEN in AIB Countries'!$B$3:$BD$27,COLUMN('RE-Gen-Mixes in AIB Countries'!AG22)-COLUMN('RE-Gen-Mixes in AIB Countries'!$B$2),FALSE),0)</f>
        <v>0</v>
      </c>
      <c r="AH23">
        <f t="array" ref="AH23">IFERROR(INDEX('Zusammenführung EU-CH'!$E$2:$BF$241,MATCH('RE-Gen-Mixes in AIB Countries'!$B23&amp;'RE-Gen-Mixes in AIB Countries'!$C23,'Zusammenführung EU-CH'!$B$2:$B$241&amp;'Zusammenführung EU-CH'!$C$2:$C$241,0),MATCH('RE-Gen-Mixes in AIB Countries'!AH$2,'Zusammenführung EU-CH'!$E$1:$BF$1,0))/VLOOKUP($B23,'Total RE-GEN in AIB Countries'!$B$3:$BD$27,COLUMN('RE-Gen-Mixes in AIB Countries'!AH22)-COLUMN('RE-Gen-Mixes in AIB Countries'!$B$2),FALSE),0)</f>
        <v>0</v>
      </c>
      <c r="AI23">
        <f t="array" ref="AI23">IFERROR(INDEX('Zusammenführung EU-CH'!$E$2:$BF$241,MATCH('RE-Gen-Mixes in AIB Countries'!$B23&amp;'RE-Gen-Mixes in AIB Countries'!$C23,'Zusammenführung EU-CH'!$B$2:$B$241&amp;'Zusammenführung EU-CH'!$C$2:$C$241,0),MATCH('RE-Gen-Mixes in AIB Countries'!AI$2,'Zusammenführung EU-CH'!$E$1:$BF$1,0))/VLOOKUP($B23,'Total RE-GEN in AIB Countries'!$B$3:$BD$27,COLUMN('RE-Gen-Mixes in AIB Countries'!AI22)-COLUMN('RE-Gen-Mixes in AIB Countries'!$B$2),FALSE),0)</f>
        <v>0</v>
      </c>
      <c r="AJ23">
        <f t="array" ref="AJ23">IFERROR(INDEX('Zusammenführung EU-CH'!$E$2:$BF$241,MATCH('RE-Gen-Mixes in AIB Countries'!$B23&amp;'RE-Gen-Mixes in AIB Countries'!$C23,'Zusammenführung EU-CH'!$B$2:$B$241&amp;'Zusammenführung EU-CH'!$C$2:$C$241,0),MATCH('RE-Gen-Mixes in AIB Countries'!AJ$2,'Zusammenführung EU-CH'!$E$1:$BF$1,0))/VLOOKUP($B23,'Total RE-GEN in AIB Countries'!$B$3:$BD$27,COLUMN('RE-Gen-Mixes in AIB Countries'!AJ22)-COLUMN('RE-Gen-Mixes in AIB Countries'!$B$2),FALSE),0)</f>
        <v>0</v>
      </c>
      <c r="AK23">
        <f t="array" ref="AK23">IFERROR(INDEX('Zusammenführung EU-CH'!$E$2:$BF$241,MATCH('RE-Gen-Mixes in AIB Countries'!$B23&amp;'RE-Gen-Mixes in AIB Countries'!$C23,'Zusammenführung EU-CH'!$B$2:$B$241&amp;'Zusammenführung EU-CH'!$C$2:$C$241,0),MATCH('RE-Gen-Mixes in AIB Countries'!AK$2,'Zusammenführung EU-CH'!$E$1:$BF$1,0))/VLOOKUP($B23,'Total RE-GEN in AIB Countries'!$B$3:$BD$27,COLUMN('RE-Gen-Mixes in AIB Countries'!AK22)-COLUMN('RE-Gen-Mixes in AIB Countries'!$B$2),FALSE),0)</f>
        <v>0</v>
      </c>
      <c r="AL23">
        <f t="array" ref="AL23">IFERROR(INDEX('Zusammenführung EU-CH'!$E$2:$BF$241,MATCH('RE-Gen-Mixes in AIB Countries'!$B23&amp;'RE-Gen-Mixes in AIB Countries'!$C23,'Zusammenführung EU-CH'!$B$2:$B$241&amp;'Zusammenführung EU-CH'!$C$2:$C$241,0),MATCH('RE-Gen-Mixes in AIB Countries'!AL$2,'Zusammenführung EU-CH'!$E$1:$BF$1,0))/VLOOKUP($B23,'Total RE-GEN in AIB Countries'!$B$3:$BD$27,COLUMN('RE-Gen-Mixes in AIB Countries'!AL22)-COLUMN('RE-Gen-Mixes in AIB Countries'!$B$2),FALSE),0)</f>
        <v>0</v>
      </c>
      <c r="AM23">
        <f t="array" ref="AM23">IFERROR(INDEX('Zusammenführung EU-CH'!$E$2:$BF$241,MATCH('RE-Gen-Mixes in AIB Countries'!$B23&amp;'RE-Gen-Mixes in AIB Countries'!$C23,'Zusammenführung EU-CH'!$B$2:$B$241&amp;'Zusammenführung EU-CH'!$C$2:$C$241,0),MATCH('RE-Gen-Mixes in AIB Countries'!AM$2,'Zusammenführung EU-CH'!$E$1:$BF$1,0))/VLOOKUP($B23,'Total RE-GEN in AIB Countries'!$B$3:$BD$27,COLUMN('RE-Gen-Mixes in AIB Countries'!AM22)-COLUMN('RE-Gen-Mixes in AIB Countries'!$B$2),FALSE),0)</f>
        <v>0</v>
      </c>
      <c r="AN23">
        <f t="array" ref="AN23">IFERROR(INDEX('Zusammenführung EU-CH'!$E$2:$BF$241,MATCH('RE-Gen-Mixes in AIB Countries'!$B23&amp;'RE-Gen-Mixes in AIB Countries'!$C23,'Zusammenführung EU-CH'!$B$2:$B$241&amp;'Zusammenführung EU-CH'!$C$2:$C$241,0),MATCH('RE-Gen-Mixes in AIB Countries'!AN$2,'Zusammenführung EU-CH'!$E$1:$BF$1,0))/VLOOKUP($B23,'Total RE-GEN in AIB Countries'!$B$3:$BD$27,COLUMN('RE-Gen-Mixes in AIB Countries'!AN22)-COLUMN('RE-Gen-Mixes in AIB Countries'!$B$2),FALSE),0)</f>
        <v>0</v>
      </c>
      <c r="AO23">
        <f t="array" ref="AO23">IFERROR(INDEX('Zusammenführung EU-CH'!$E$2:$BF$241,MATCH('RE-Gen-Mixes in AIB Countries'!$B23&amp;'RE-Gen-Mixes in AIB Countries'!$C23,'Zusammenführung EU-CH'!$B$2:$B$241&amp;'Zusammenführung EU-CH'!$C$2:$C$241,0),MATCH('RE-Gen-Mixes in AIB Countries'!AO$2,'Zusammenführung EU-CH'!$E$1:$BF$1,0))/VLOOKUP($B23,'Total RE-GEN in AIB Countries'!$B$3:$BD$27,COLUMN('RE-Gen-Mixes in AIB Countries'!AO22)-COLUMN('RE-Gen-Mixes in AIB Countries'!$B$2),FALSE),0)</f>
        <v>0</v>
      </c>
      <c r="AP23">
        <f t="array" ref="AP23">IFERROR(INDEX('Zusammenführung EU-CH'!$E$2:$BF$241,MATCH('RE-Gen-Mixes in AIB Countries'!$B23&amp;'RE-Gen-Mixes in AIB Countries'!$C23,'Zusammenführung EU-CH'!$B$2:$B$241&amp;'Zusammenführung EU-CH'!$C$2:$C$241,0),MATCH('RE-Gen-Mixes in AIB Countries'!AP$2,'Zusammenführung EU-CH'!$E$1:$BF$1,0))/VLOOKUP($B23,'Total RE-GEN in AIB Countries'!$B$3:$BD$27,COLUMN('RE-Gen-Mixes in AIB Countries'!AP22)-COLUMN('RE-Gen-Mixes in AIB Countries'!$B$2),FALSE),0)</f>
        <v>0</v>
      </c>
      <c r="AQ23">
        <f t="array" ref="AQ23">IFERROR(INDEX('Zusammenführung EU-CH'!$E$2:$BF$241,MATCH('RE-Gen-Mixes in AIB Countries'!$B23&amp;'RE-Gen-Mixes in AIB Countries'!$C23,'Zusammenführung EU-CH'!$B$2:$B$241&amp;'Zusammenführung EU-CH'!$C$2:$C$241,0),MATCH('RE-Gen-Mixes in AIB Countries'!AQ$2,'Zusammenführung EU-CH'!$E$1:$BF$1,0))/VLOOKUP($B23,'Total RE-GEN in AIB Countries'!$B$3:$BD$27,COLUMN('RE-Gen-Mixes in AIB Countries'!AQ22)-COLUMN('RE-Gen-Mixes in AIB Countries'!$B$2),FALSE),0)</f>
        <v>0</v>
      </c>
      <c r="AR23">
        <f t="array" ref="AR23">IFERROR(INDEX('Zusammenführung EU-CH'!$E$2:$BF$241,MATCH('RE-Gen-Mixes in AIB Countries'!$B23&amp;'RE-Gen-Mixes in AIB Countries'!$C23,'Zusammenführung EU-CH'!$B$2:$B$241&amp;'Zusammenführung EU-CH'!$C$2:$C$241,0),MATCH('RE-Gen-Mixes in AIB Countries'!AR$2,'Zusammenführung EU-CH'!$E$1:$BF$1,0))/VLOOKUP($B23,'Total RE-GEN in AIB Countries'!$B$3:$BD$27,COLUMN('RE-Gen-Mixes in AIB Countries'!AR22)-COLUMN('RE-Gen-Mixes in AIB Countries'!$B$2),FALSE),0)</f>
        <v>0</v>
      </c>
      <c r="AS23">
        <f t="array" ref="AS23">IFERROR(INDEX('Zusammenführung EU-CH'!$E$2:$BF$241,MATCH('RE-Gen-Mixes in AIB Countries'!$B23&amp;'RE-Gen-Mixes in AIB Countries'!$C23,'Zusammenführung EU-CH'!$B$2:$B$241&amp;'Zusammenführung EU-CH'!$C$2:$C$241,0),MATCH('RE-Gen-Mixes in AIB Countries'!AS$2,'Zusammenführung EU-CH'!$E$1:$BF$1,0))/VLOOKUP($B23,'Total RE-GEN in AIB Countries'!$B$3:$BD$27,COLUMN('RE-Gen-Mixes in AIB Countries'!AS22)-COLUMN('RE-Gen-Mixes in AIB Countries'!$B$2),FALSE),0)</f>
        <v>0</v>
      </c>
      <c r="AT23">
        <f t="array" ref="AT23">IFERROR(INDEX('Zusammenführung EU-CH'!$E$2:$BF$241,MATCH('RE-Gen-Mixes in AIB Countries'!$B23&amp;'RE-Gen-Mixes in AIB Countries'!$C23,'Zusammenführung EU-CH'!$B$2:$B$241&amp;'Zusammenführung EU-CH'!$C$2:$C$241,0),MATCH('RE-Gen-Mixes in AIB Countries'!AT$2,'Zusammenführung EU-CH'!$E$1:$BF$1,0))/VLOOKUP($B23,'Total RE-GEN in AIB Countries'!$B$3:$BD$27,COLUMN('RE-Gen-Mixes in AIB Countries'!AT22)-COLUMN('RE-Gen-Mixes in AIB Countries'!$B$2),FALSE),0)</f>
        <v>0</v>
      </c>
      <c r="AU23">
        <f t="array" ref="AU23">IFERROR(INDEX('Zusammenführung EU-CH'!$E$2:$BF$241,MATCH('RE-Gen-Mixes in AIB Countries'!$B23&amp;'RE-Gen-Mixes in AIB Countries'!$C23,'Zusammenführung EU-CH'!$B$2:$B$241&amp;'Zusammenführung EU-CH'!$C$2:$C$241,0),MATCH('RE-Gen-Mixes in AIB Countries'!AU$2,'Zusammenführung EU-CH'!$E$1:$BF$1,0))/VLOOKUP($B23,'Total RE-GEN in AIB Countries'!$B$3:$BD$27,COLUMN('RE-Gen-Mixes in AIB Countries'!AU22)-COLUMN('RE-Gen-Mixes in AIB Countries'!$B$2),FALSE),0)</f>
        <v>0</v>
      </c>
      <c r="AV23">
        <f t="array" ref="AV23">IFERROR(INDEX('Zusammenführung EU-CH'!$E$2:$BF$241,MATCH('RE-Gen-Mixes in AIB Countries'!$B23&amp;'RE-Gen-Mixes in AIB Countries'!$C23,'Zusammenführung EU-CH'!$B$2:$B$241&amp;'Zusammenführung EU-CH'!$C$2:$C$241,0),MATCH('RE-Gen-Mixes in AIB Countries'!AV$2,'Zusammenführung EU-CH'!$E$1:$BF$1,0))/VLOOKUP($B23,'Total RE-GEN in AIB Countries'!$B$3:$BD$27,COLUMN('RE-Gen-Mixes in AIB Countries'!AV22)-COLUMN('RE-Gen-Mixes in AIB Countries'!$B$2),FALSE),0)</f>
        <v>0</v>
      </c>
      <c r="AW23">
        <f t="array" ref="AW23">IFERROR(INDEX('Zusammenführung EU-CH'!$E$2:$BF$241,MATCH('RE-Gen-Mixes in AIB Countries'!$B23&amp;'RE-Gen-Mixes in AIB Countries'!$C23,'Zusammenführung EU-CH'!$B$2:$B$241&amp;'Zusammenführung EU-CH'!$C$2:$C$241,0),MATCH('RE-Gen-Mixes in AIB Countries'!AW$2,'Zusammenführung EU-CH'!$E$1:$BF$1,0))/VLOOKUP($B23,'Total RE-GEN in AIB Countries'!$B$3:$BD$27,COLUMN('RE-Gen-Mixes in AIB Countries'!AW22)-COLUMN('RE-Gen-Mixes in AIB Countries'!$B$2),FALSE),0)</f>
        <v>0</v>
      </c>
      <c r="AX23">
        <f t="array" ref="AX23">IFERROR(INDEX('Zusammenführung EU-CH'!$E$2:$BF$241,MATCH('RE-Gen-Mixes in AIB Countries'!$B23&amp;'RE-Gen-Mixes in AIB Countries'!$C23,'Zusammenführung EU-CH'!$B$2:$B$241&amp;'Zusammenführung EU-CH'!$C$2:$C$241,0),MATCH('RE-Gen-Mixes in AIB Countries'!AX$2,'Zusammenführung EU-CH'!$E$1:$BF$1,0))/VLOOKUP($B23,'Total RE-GEN in AIB Countries'!$B$3:$BD$27,COLUMN('RE-Gen-Mixes in AIB Countries'!AX22)-COLUMN('RE-Gen-Mixes in AIB Countries'!$B$2),FALSE),0)</f>
        <v>0</v>
      </c>
      <c r="AY23">
        <f t="array" ref="AY23">IFERROR(INDEX('Zusammenführung EU-CH'!$E$2:$BF$241,MATCH('RE-Gen-Mixes in AIB Countries'!$B23&amp;'RE-Gen-Mixes in AIB Countries'!$C23,'Zusammenführung EU-CH'!$B$2:$B$241&amp;'Zusammenführung EU-CH'!$C$2:$C$241,0),MATCH('RE-Gen-Mixes in AIB Countries'!AY$2,'Zusammenführung EU-CH'!$E$1:$BF$1,0))/VLOOKUP($B23,'Total RE-GEN in AIB Countries'!$B$3:$BD$27,COLUMN('RE-Gen-Mixes in AIB Countries'!AY22)-COLUMN('RE-Gen-Mixes in AIB Countries'!$B$2),FALSE),0)</f>
        <v>0</v>
      </c>
      <c r="AZ23">
        <f t="array" ref="AZ23">IFERROR(INDEX('Zusammenführung EU-CH'!$E$2:$BF$241,MATCH('RE-Gen-Mixes in AIB Countries'!$B23&amp;'RE-Gen-Mixes in AIB Countries'!$C23,'Zusammenführung EU-CH'!$B$2:$B$241&amp;'Zusammenführung EU-CH'!$C$2:$C$241,0),MATCH('RE-Gen-Mixes in AIB Countries'!AZ$2,'Zusammenführung EU-CH'!$E$1:$BF$1,0))/VLOOKUP($B23,'Total RE-GEN in AIB Countries'!$B$3:$BD$27,COLUMN('RE-Gen-Mixes in AIB Countries'!AZ22)-COLUMN('RE-Gen-Mixes in AIB Countries'!$B$2),FALSE),0)</f>
        <v>0</v>
      </c>
      <c r="BA23">
        <f t="array" ref="BA23">IFERROR(INDEX('Zusammenführung EU-CH'!$E$2:$BF$241,MATCH('RE-Gen-Mixes in AIB Countries'!$B23&amp;'RE-Gen-Mixes in AIB Countries'!$C23,'Zusammenführung EU-CH'!$B$2:$B$241&amp;'Zusammenführung EU-CH'!$C$2:$C$241,0),MATCH('RE-Gen-Mixes in AIB Countries'!BA$2,'Zusammenführung EU-CH'!$E$1:$BF$1,0))/VLOOKUP($B23,'Total RE-GEN in AIB Countries'!$B$3:$BD$27,COLUMN('RE-Gen-Mixes in AIB Countries'!BA22)-COLUMN('RE-Gen-Mixes in AIB Countries'!$B$2),FALSE),0)</f>
        <v>0</v>
      </c>
      <c r="BB23">
        <f t="array" ref="BB23">IFERROR(INDEX('Zusammenführung EU-CH'!$E$2:$BF$241,MATCH('RE-Gen-Mixes in AIB Countries'!$B23&amp;'RE-Gen-Mixes in AIB Countries'!$C23,'Zusammenführung EU-CH'!$B$2:$B$241&amp;'Zusammenführung EU-CH'!$C$2:$C$241,0),MATCH('RE-Gen-Mixes in AIB Countries'!BB$2,'Zusammenführung EU-CH'!$E$1:$BF$1,0))/VLOOKUP($B23,'Total RE-GEN in AIB Countries'!$B$3:$BD$27,COLUMN('RE-Gen-Mixes in AIB Countries'!BB22)-COLUMN('RE-Gen-Mixes in AIB Countries'!$B$2),FALSE),0)</f>
        <v>0</v>
      </c>
      <c r="BC23">
        <f t="array" ref="BC23">IFERROR(INDEX('Zusammenführung EU-CH'!$E$2:$BF$241,MATCH('RE-Gen-Mixes in AIB Countries'!$B23&amp;'RE-Gen-Mixes in AIB Countries'!$C23,'Zusammenführung EU-CH'!$B$2:$B$241&amp;'Zusammenführung EU-CH'!$C$2:$C$241,0),MATCH('RE-Gen-Mixes in AIB Countries'!BC$2,'Zusammenführung EU-CH'!$E$1:$BF$1,0))/VLOOKUP($B23,'Total RE-GEN in AIB Countries'!$B$3:$BD$27,COLUMN('RE-Gen-Mixes in AIB Countries'!BC22)-COLUMN('RE-Gen-Mixes in AIB Countries'!$B$2),FALSE),0)</f>
        <v>0</v>
      </c>
      <c r="BD23">
        <f t="array" ref="BD23">IFERROR(INDEX('Zusammenführung EU-CH'!$E$2:$BF$241,MATCH('RE-Gen-Mixes in AIB Countries'!$B23&amp;'RE-Gen-Mixes in AIB Countries'!$C23,'Zusammenführung EU-CH'!$B$2:$B$241&amp;'Zusammenführung EU-CH'!$C$2:$C$241,0),MATCH('RE-Gen-Mixes in AIB Countries'!BD$2,'Zusammenführung EU-CH'!$E$1:$BF$1,0))/VLOOKUP($B23,'Total RE-GEN in AIB Countries'!$B$3:$BD$27,COLUMN('RE-Gen-Mixes in AIB Countries'!BD22)-COLUMN('RE-Gen-Mixes in AIB Countries'!$B$2),FALSE),0)</f>
        <v>0</v>
      </c>
      <c r="BE23">
        <f t="array" ref="BE23">IFERROR(INDEX('Zusammenführung EU-CH'!$E$2:$BF$241,MATCH('RE-Gen-Mixes in AIB Countries'!$B23&amp;'RE-Gen-Mixes in AIB Countries'!$C23,'Zusammenführung EU-CH'!$B$2:$B$241&amp;'Zusammenführung EU-CH'!$C$2:$C$241,0),MATCH('RE-Gen-Mixes in AIB Countries'!BE$2,'Zusammenführung EU-CH'!$E$1:$BF$1,0))/VLOOKUP($B23,'Total RE-GEN in AIB Countries'!$B$3:$BD$27,COLUMN('RE-Gen-Mixes in AIB Countries'!BE22)-COLUMN('RE-Gen-Mixes in AIB Countries'!$B$2),FALSE),0)</f>
        <v>0</v>
      </c>
      <c r="BF23">
        <f t="shared" si="0"/>
        <v>0</v>
      </c>
    </row>
    <row r="24" spans="1:58" x14ac:dyDescent="0.35">
      <c r="A24" s="8" t="s">
        <v>16</v>
      </c>
      <c r="B24" s="4" t="s">
        <v>469</v>
      </c>
      <c r="C24" s="4" t="s">
        <v>8</v>
      </c>
      <c r="D24">
        <f t="array" ref="D24">IFERROR(INDEX('Zusammenführung EU-CH'!$E$2:$BF$241,MATCH('RE-Gen-Mixes in AIB Countries'!$B24&amp;'RE-Gen-Mixes in AIB Countries'!$C24,'Zusammenführung EU-CH'!$B$2:$B$241&amp;'Zusammenführung EU-CH'!$C$2:$C$241,0),MATCH('RE-Gen-Mixes in AIB Countries'!D$2,'Zusammenführung EU-CH'!$E$1:$BF$1,0))/VLOOKUP($B24,'Total RE-GEN in AIB Countries'!$B$3:$BD$27,COLUMN('RE-Gen-Mixes in AIB Countries'!D23)-COLUMN('RE-Gen-Mixes in AIB Countries'!$B$2),FALSE),0)</f>
        <v>0</v>
      </c>
      <c r="E24">
        <f t="array" ref="E24">IFERROR(INDEX('Zusammenführung EU-CH'!$E$2:$BF$241,MATCH('RE-Gen-Mixes in AIB Countries'!$B24&amp;'RE-Gen-Mixes in AIB Countries'!$C24,'Zusammenführung EU-CH'!$B$2:$B$241&amp;'Zusammenführung EU-CH'!$C$2:$C$241,0),MATCH('RE-Gen-Mixes in AIB Countries'!E$2,'Zusammenführung EU-CH'!$E$1:$BF$1,0))/VLOOKUP($B24,'Total RE-GEN in AIB Countries'!$B$3:$BD$27,COLUMN('RE-Gen-Mixes in AIB Countries'!E23)-COLUMN('RE-Gen-Mixes in AIB Countries'!$B$2),FALSE),0)</f>
        <v>0</v>
      </c>
      <c r="F24">
        <f t="array" ref="F24">IFERROR(INDEX('Zusammenführung EU-CH'!$E$2:$BF$241,MATCH('RE-Gen-Mixes in AIB Countries'!$B24&amp;'RE-Gen-Mixes in AIB Countries'!$C24,'Zusammenführung EU-CH'!$B$2:$B$241&amp;'Zusammenführung EU-CH'!$C$2:$C$241,0),MATCH('RE-Gen-Mixes in AIB Countries'!F$2,'Zusammenführung EU-CH'!$E$1:$BF$1,0))/VLOOKUP($B24,'Total RE-GEN in AIB Countries'!$B$3:$BD$27,COLUMN('RE-Gen-Mixes in AIB Countries'!F23)-COLUMN('RE-Gen-Mixes in AIB Countries'!$B$2),FALSE),0)</f>
        <v>0</v>
      </c>
      <c r="G24">
        <f t="array" ref="G24">IFERROR(INDEX('Zusammenführung EU-CH'!$E$2:$BF$241,MATCH('RE-Gen-Mixes in AIB Countries'!$B24&amp;'RE-Gen-Mixes in AIB Countries'!$C24,'Zusammenführung EU-CH'!$B$2:$B$241&amp;'Zusammenführung EU-CH'!$C$2:$C$241,0),MATCH('RE-Gen-Mixes in AIB Countries'!G$2,'Zusammenführung EU-CH'!$E$1:$BF$1,0))/VLOOKUP($B24,'Total RE-GEN in AIB Countries'!$B$3:$BD$27,COLUMN('RE-Gen-Mixes in AIB Countries'!G23)-COLUMN('RE-Gen-Mixes in AIB Countries'!$B$2),FALSE),0)</f>
        <v>0</v>
      </c>
      <c r="H24">
        <f t="array" ref="H24">IFERROR(INDEX('Zusammenführung EU-CH'!$E$2:$BF$241,MATCH('RE-Gen-Mixes in AIB Countries'!$B24&amp;'RE-Gen-Mixes in AIB Countries'!$C24,'Zusammenführung EU-CH'!$B$2:$B$241&amp;'Zusammenführung EU-CH'!$C$2:$C$241,0),MATCH('RE-Gen-Mixes in AIB Countries'!H$2,'Zusammenführung EU-CH'!$E$1:$BF$1,0))/VLOOKUP($B24,'Total RE-GEN in AIB Countries'!$B$3:$BD$27,COLUMN('RE-Gen-Mixes in AIB Countries'!H23)-COLUMN('RE-Gen-Mixes in AIB Countries'!$B$2),FALSE),0)</f>
        <v>0</v>
      </c>
      <c r="I24">
        <f t="array" ref="I24">IFERROR(INDEX('Zusammenführung EU-CH'!$E$2:$BF$241,MATCH('RE-Gen-Mixes in AIB Countries'!$B24&amp;'RE-Gen-Mixes in AIB Countries'!$C24,'Zusammenführung EU-CH'!$B$2:$B$241&amp;'Zusammenführung EU-CH'!$C$2:$C$241,0),MATCH('RE-Gen-Mixes in AIB Countries'!I$2,'Zusammenführung EU-CH'!$E$1:$BF$1,0))/VLOOKUP($B24,'Total RE-GEN in AIB Countries'!$B$3:$BD$27,COLUMN('RE-Gen-Mixes in AIB Countries'!I23)-COLUMN('RE-Gen-Mixes in AIB Countries'!$B$2),FALSE),0)</f>
        <v>0</v>
      </c>
      <c r="J24">
        <f t="array" ref="J24">IFERROR(INDEX('Zusammenführung EU-CH'!$E$2:$BF$241,MATCH('RE-Gen-Mixes in AIB Countries'!$B24&amp;'RE-Gen-Mixes in AIB Countries'!$C24,'Zusammenführung EU-CH'!$B$2:$B$241&amp;'Zusammenführung EU-CH'!$C$2:$C$241,0),MATCH('RE-Gen-Mixes in AIB Countries'!J$2,'Zusammenführung EU-CH'!$E$1:$BF$1,0))/VLOOKUP($B24,'Total RE-GEN in AIB Countries'!$B$3:$BD$27,COLUMN('RE-Gen-Mixes in AIB Countries'!J23)-COLUMN('RE-Gen-Mixes in AIB Countries'!$B$2),FALSE),0)</f>
        <v>0</v>
      </c>
      <c r="K24">
        <f t="array" ref="K24">IFERROR(INDEX('Zusammenführung EU-CH'!$E$2:$BF$241,MATCH('RE-Gen-Mixes in AIB Countries'!$B24&amp;'RE-Gen-Mixes in AIB Countries'!$C24,'Zusammenführung EU-CH'!$B$2:$B$241&amp;'Zusammenführung EU-CH'!$C$2:$C$241,0),MATCH('RE-Gen-Mixes in AIB Countries'!K$2,'Zusammenführung EU-CH'!$E$1:$BF$1,0))/VLOOKUP($B24,'Total RE-GEN in AIB Countries'!$B$3:$BD$27,COLUMN('RE-Gen-Mixes in AIB Countries'!K23)-COLUMN('RE-Gen-Mixes in AIB Countries'!$B$2),FALSE),0)</f>
        <v>0</v>
      </c>
      <c r="L24">
        <f t="array" ref="L24">IFERROR(INDEX('Zusammenführung EU-CH'!$E$2:$BF$241,MATCH('RE-Gen-Mixes in AIB Countries'!$B24&amp;'RE-Gen-Mixes in AIB Countries'!$C24,'Zusammenführung EU-CH'!$B$2:$B$241&amp;'Zusammenführung EU-CH'!$C$2:$C$241,0),MATCH('RE-Gen-Mixes in AIB Countries'!L$2,'Zusammenführung EU-CH'!$E$1:$BF$1,0))/VLOOKUP($B24,'Total RE-GEN in AIB Countries'!$B$3:$BD$27,COLUMN('RE-Gen-Mixes in AIB Countries'!L23)-COLUMN('RE-Gen-Mixes in AIB Countries'!$B$2),FALSE),0)</f>
        <v>0</v>
      </c>
      <c r="M24">
        <f t="array" ref="M24">IFERROR(INDEX('Zusammenführung EU-CH'!$E$2:$BF$241,MATCH('RE-Gen-Mixes in AIB Countries'!$B24&amp;'RE-Gen-Mixes in AIB Countries'!$C24,'Zusammenführung EU-CH'!$B$2:$B$241&amp;'Zusammenführung EU-CH'!$C$2:$C$241,0),MATCH('RE-Gen-Mixes in AIB Countries'!M$2,'Zusammenführung EU-CH'!$E$1:$BF$1,0))/VLOOKUP($B24,'Total RE-GEN in AIB Countries'!$B$3:$BD$27,COLUMN('RE-Gen-Mixes in AIB Countries'!M23)-COLUMN('RE-Gen-Mixes in AIB Countries'!$B$2),FALSE),0)</f>
        <v>0</v>
      </c>
      <c r="N24">
        <f t="array" ref="N24">IFERROR(INDEX('Zusammenführung EU-CH'!$E$2:$BF$241,MATCH('RE-Gen-Mixes in AIB Countries'!$B24&amp;'RE-Gen-Mixes in AIB Countries'!$C24,'Zusammenführung EU-CH'!$B$2:$B$241&amp;'Zusammenführung EU-CH'!$C$2:$C$241,0),MATCH('RE-Gen-Mixes in AIB Countries'!N$2,'Zusammenführung EU-CH'!$E$1:$BF$1,0))/VLOOKUP($B24,'Total RE-GEN in AIB Countries'!$B$3:$BD$27,COLUMN('RE-Gen-Mixes in AIB Countries'!N23)-COLUMN('RE-Gen-Mixes in AIB Countries'!$B$2),FALSE),0)</f>
        <v>0</v>
      </c>
      <c r="O24">
        <f t="array" ref="O24">IFERROR(INDEX('Zusammenführung EU-CH'!$E$2:$BF$241,MATCH('RE-Gen-Mixes in AIB Countries'!$B24&amp;'RE-Gen-Mixes in AIB Countries'!$C24,'Zusammenführung EU-CH'!$B$2:$B$241&amp;'Zusammenführung EU-CH'!$C$2:$C$241,0),MATCH('RE-Gen-Mixes in AIB Countries'!O$2,'Zusammenführung EU-CH'!$E$1:$BF$1,0))/VLOOKUP($B24,'Total RE-GEN in AIB Countries'!$B$3:$BD$27,COLUMN('RE-Gen-Mixes in AIB Countries'!O23)-COLUMN('RE-Gen-Mixes in AIB Countries'!$B$2),FALSE),0)</f>
        <v>0</v>
      </c>
      <c r="P24">
        <f t="array" ref="P24">IFERROR(INDEX('Zusammenführung EU-CH'!$E$2:$BF$241,MATCH('RE-Gen-Mixes in AIB Countries'!$B24&amp;'RE-Gen-Mixes in AIB Countries'!$C24,'Zusammenführung EU-CH'!$B$2:$B$241&amp;'Zusammenführung EU-CH'!$C$2:$C$241,0),MATCH('RE-Gen-Mixes in AIB Countries'!P$2,'Zusammenführung EU-CH'!$E$1:$BF$1,0))/VLOOKUP($B24,'Total RE-GEN in AIB Countries'!$B$3:$BD$27,COLUMN('RE-Gen-Mixes in AIB Countries'!P23)-COLUMN('RE-Gen-Mixes in AIB Countries'!$B$2),FALSE),0)</f>
        <v>0</v>
      </c>
      <c r="Q24">
        <f t="array" ref="Q24">IFERROR(INDEX('Zusammenführung EU-CH'!$E$2:$BF$241,MATCH('RE-Gen-Mixes in AIB Countries'!$B24&amp;'RE-Gen-Mixes in AIB Countries'!$C24,'Zusammenführung EU-CH'!$B$2:$B$241&amp;'Zusammenführung EU-CH'!$C$2:$C$241,0),MATCH('RE-Gen-Mixes in AIB Countries'!Q$2,'Zusammenführung EU-CH'!$E$1:$BF$1,0))/VLOOKUP($B24,'Total RE-GEN in AIB Countries'!$B$3:$BD$27,COLUMN('RE-Gen-Mixes in AIB Countries'!Q23)-COLUMN('RE-Gen-Mixes in AIB Countries'!$B$2),FALSE),0)</f>
        <v>0</v>
      </c>
      <c r="R24">
        <f t="array" ref="R24">IFERROR(INDEX('Zusammenführung EU-CH'!$E$2:$BF$241,MATCH('RE-Gen-Mixes in AIB Countries'!$B24&amp;'RE-Gen-Mixes in AIB Countries'!$C24,'Zusammenführung EU-CH'!$B$2:$B$241&amp;'Zusammenführung EU-CH'!$C$2:$C$241,0),MATCH('RE-Gen-Mixes in AIB Countries'!R$2,'Zusammenführung EU-CH'!$E$1:$BF$1,0))/VLOOKUP($B24,'Total RE-GEN in AIB Countries'!$B$3:$BD$27,COLUMN('RE-Gen-Mixes in AIB Countries'!R23)-COLUMN('RE-Gen-Mixes in AIB Countries'!$B$2),FALSE),0)</f>
        <v>0</v>
      </c>
      <c r="S24">
        <f t="array" ref="S24">IFERROR(INDEX('Zusammenführung EU-CH'!$E$2:$BF$241,MATCH('RE-Gen-Mixes in AIB Countries'!$B24&amp;'RE-Gen-Mixes in AIB Countries'!$C24,'Zusammenführung EU-CH'!$B$2:$B$241&amp;'Zusammenführung EU-CH'!$C$2:$C$241,0),MATCH('RE-Gen-Mixes in AIB Countries'!S$2,'Zusammenführung EU-CH'!$E$1:$BF$1,0))/VLOOKUP($B24,'Total RE-GEN in AIB Countries'!$B$3:$BD$27,COLUMN('RE-Gen-Mixes in AIB Countries'!S23)-COLUMN('RE-Gen-Mixes in AIB Countries'!$B$2),FALSE),0)</f>
        <v>0</v>
      </c>
      <c r="T24">
        <f t="array" ref="T24">IFERROR(INDEX('Zusammenführung EU-CH'!$E$2:$BF$241,MATCH('RE-Gen-Mixes in AIB Countries'!$B24&amp;'RE-Gen-Mixes in AIB Countries'!$C24,'Zusammenführung EU-CH'!$B$2:$B$241&amp;'Zusammenführung EU-CH'!$C$2:$C$241,0),MATCH('RE-Gen-Mixes in AIB Countries'!T$2,'Zusammenführung EU-CH'!$E$1:$BF$1,0))/VLOOKUP($B24,'Total RE-GEN in AIB Countries'!$B$3:$BD$27,COLUMN('RE-Gen-Mixes in AIB Countries'!T23)-COLUMN('RE-Gen-Mixes in AIB Countries'!$B$2),FALSE),0)</f>
        <v>0</v>
      </c>
      <c r="U24">
        <f t="array" ref="U24">IFERROR(INDEX('Zusammenführung EU-CH'!$E$2:$BF$241,MATCH('RE-Gen-Mixes in AIB Countries'!$B24&amp;'RE-Gen-Mixes in AIB Countries'!$C24,'Zusammenführung EU-CH'!$B$2:$B$241&amp;'Zusammenführung EU-CH'!$C$2:$C$241,0),MATCH('RE-Gen-Mixes in AIB Countries'!U$2,'Zusammenführung EU-CH'!$E$1:$BF$1,0))/VLOOKUP($B24,'Total RE-GEN in AIB Countries'!$B$3:$BD$27,COLUMN('RE-Gen-Mixes in AIB Countries'!U23)-COLUMN('RE-Gen-Mixes in AIB Countries'!$B$2),FALSE),0)</f>
        <v>0</v>
      </c>
      <c r="V24">
        <f t="array" ref="V24">IFERROR(INDEX('Zusammenführung EU-CH'!$E$2:$BF$241,MATCH('RE-Gen-Mixes in AIB Countries'!$B24&amp;'RE-Gen-Mixes in AIB Countries'!$C24,'Zusammenführung EU-CH'!$B$2:$B$241&amp;'Zusammenführung EU-CH'!$C$2:$C$241,0),MATCH('RE-Gen-Mixes in AIB Countries'!V$2,'Zusammenführung EU-CH'!$E$1:$BF$1,0))/VLOOKUP($B24,'Total RE-GEN in AIB Countries'!$B$3:$BD$27,COLUMN('RE-Gen-Mixes in AIB Countries'!V23)-COLUMN('RE-Gen-Mixes in AIB Countries'!$B$2),FALSE),0)</f>
        <v>0</v>
      </c>
      <c r="W24">
        <f t="array" ref="W24">IFERROR(INDEX('Zusammenführung EU-CH'!$E$2:$BF$241,MATCH('RE-Gen-Mixes in AIB Countries'!$B24&amp;'RE-Gen-Mixes in AIB Countries'!$C24,'Zusammenführung EU-CH'!$B$2:$B$241&amp;'Zusammenführung EU-CH'!$C$2:$C$241,0),MATCH('RE-Gen-Mixes in AIB Countries'!W$2,'Zusammenführung EU-CH'!$E$1:$BF$1,0))/VLOOKUP($B24,'Total RE-GEN in AIB Countries'!$B$3:$BD$27,COLUMN('RE-Gen-Mixes in AIB Countries'!W23)-COLUMN('RE-Gen-Mixes in AIB Countries'!$B$2),FALSE),0)</f>
        <v>0</v>
      </c>
      <c r="X24">
        <f t="array" ref="X24">IFERROR(INDEX('Zusammenführung EU-CH'!$E$2:$BF$241,MATCH('RE-Gen-Mixes in AIB Countries'!$B24&amp;'RE-Gen-Mixes in AIB Countries'!$C24,'Zusammenführung EU-CH'!$B$2:$B$241&amp;'Zusammenführung EU-CH'!$C$2:$C$241,0),MATCH('RE-Gen-Mixes in AIB Countries'!X$2,'Zusammenführung EU-CH'!$E$1:$BF$1,0))/VLOOKUP($B24,'Total RE-GEN in AIB Countries'!$B$3:$BD$27,COLUMN('RE-Gen-Mixes in AIB Countries'!X23)-COLUMN('RE-Gen-Mixes in AIB Countries'!$B$2),FALSE),0)</f>
        <v>0</v>
      </c>
      <c r="Y24">
        <f t="array" ref="Y24">IFERROR(INDEX('Zusammenführung EU-CH'!$E$2:$BF$241,MATCH('RE-Gen-Mixes in AIB Countries'!$B24&amp;'RE-Gen-Mixes in AIB Countries'!$C24,'Zusammenführung EU-CH'!$B$2:$B$241&amp;'Zusammenführung EU-CH'!$C$2:$C$241,0),MATCH('RE-Gen-Mixes in AIB Countries'!Y$2,'Zusammenführung EU-CH'!$E$1:$BF$1,0))/VLOOKUP($B24,'Total RE-GEN in AIB Countries'!$B$3:$BD$27,COLUMN('RE-Gen-Mixes in AIB Countries'!Y23)-COLUMN('RE-Gen-Mixes in AIB Countries'!$B$2),FALSE),0)</f>
        <v>0</v>
      </c>
      <c r="Z24">
        <f t="array" ref="Z24">IFERROR(INDEX('Zusammenführung EU-CH'!$E$2:$BF$241,MATCH('RE-Gen-Mixes in AIB Countries'!$B24&amp;'RE-Gen-Mixes in AIB Countries'!$C24,'Zusammenführung EU-CH'!$B$2:$B$241&amp;'Zusammenführung EU-CH'!$C$2:$C$241,0),MATCH('RE-Gen-Mixes in AIB Countries'!Z$2,'Zusammenführung EU-CH'!$E$1:$BF$1,0))/VLOOKUP($B24,'Total RE-GEN in AIB Countries'!$B$3:$BD$27,COLUMN('RE-Gen-Mixes in AIB Countries'!Z23)-COLUMN('RE-Gen-Mixes in AIB Countries'!$B$2),FALSE),0)</f>
        <v>0</v>
      </c>
      <c r="AA24">
        <f t="array" ref="AA24">IFERROR(INDEX('Zusammenführung EU-CH'!$E$2:$BF$241,MATCH('RE-Gen-Mixes in AIB Countries'!$B24&amp;'RE-Gen-Mixes in AIB Countries'!$C24,'Zusammenführung EU-CH'!$B$2:$B$241&amp;'Zusammenführung EU-CH'!$C$2:$C$241,0),MATCH('RE-Gen-Mixes in AIB Countries'!AA$2,'Zusammenführung EU-CH'!$E$1:$BF$1,0))/VLOOKUP($B24,'Total RE-GEN in AIB Countries'!$B$3:$BD$27,COLUMN('RE-Gen-Mixes in AIB Countries'!AA23)-COLUMN('RE-Gen-Mixes in AIB Countries'!$B$2),FALSE),0)</f>
        <v>0</v>
      </c>
      <c r="AB24">
        <f t="array" ref="AB24">IFERROR(INDEX('Zusammenführung EU-CH'!$E$2:$BF$241,MATCH('RE-Gen-Mixes in AIB Countries'!$B24&amp;'RE-Gen-Mixes in AIB Countries'!$C24,'Zusammenführung EU-CH'!$B$2:$B$241&amp;'Zusammenführung EU-CH'!$C$2:$C$241,0),MATCH('RE-Gen-Mixes in AIB Countries'!AB$2,'Zusammenführung EU-CH'!$E$1:$BF$1,0))/VLOOKUP($B24,'Total RE-GEN in AIB Countries'!$B$3:$BD$27,COLUMN('RE-Gen-Mixes in AIB Countries'!AB23)-COLUMN('RE-Gen-Mixes in AIB Countries'!$B$2),FALSE),0)</f>
        <v>0</v>
      </c>
      <c r="AC24">
        <f t="array" ref="AC24">IFERROR(INDEX('Zusammenführung EU-CH'!$E$2:$BF$241,MATCH('RE-Gen-Mixes in AIB Countries'!$B24&amp;'RE-Gen-Mixes in AIB Countries'!$C24,'Zusammenführung EU-CH'!$B$2:$B$241&amp;'Zusammenführung EU-CH'!$C$2:$C$241,0),MATCH('RE-Gen-Mixes in AIB Countries'!AC$2,'Zusammenführung EU-CH'!$E$1:$BF$1,0))/VLOOKUP($B24,'Total RE-GEN in AIB Countries'!$B$3:$BD$27,COLUMN('RE-Gen-Mixes in AIB Countries'!AC23)-COLUMN('RE-Gen-Mixes in AIB Countries'!$B$2),FALSE),0)</f>
        <v>0</v>
      </c>
      <c r="AD24">
        <f t="array" ref="AD24">IFERROR(INDEX('Zusammenführung EU-CH'!$E$2:$BF$241,MATCH('RE-Gen-Mixes in AIB Countries'!$B24&amp;'RE-Gen-Mixes in AIB Countries'!$C24,'Zusammenführung EU-CH'!$B$2:$B$241&amp;'Zusammenführung EU-CH'!$C$2:$C$241,0),MATCH('RE-Gen-Mixes in AIB Countries'!AD$2,'Zusammenführung EU-CH'!$E$1:$BF$1,0))/VLOOKUP($B24,'Total RE-GEN in AIB Countries'!$B$3:$BD$27,COLUMN('RE-Gen-Mixes in AIB Countries'!AD23)-COLUMN('RE-Gen-Mixes in AIB Countries'!$B$2),FALSE),0)</f>
        <v>0</v>
      </c>
      <c r="AE24">
        <f t="array" ref="AE24">IFERROR(INDEX('Zusammenführung EU-CH'!$E$2:$BF$241,MATCH('RE-Gen-Mixes in AIB Countries'!$B24&amp;'RE-Gen-Mixes in AIB Countries'!$C24,'Zusammenführung EU-CH'!$B$2:$B$241&amp;'Zusammenführung EU-CH'!$C$2:$C$241,0),MATCH('RE-Gen-Mixes in AIB Countries'!AE$2,'Zusammenführung EU-CH'!$E$1:$BF$1,0))/VLOOKUP($B24,'Total RE-GEN in AIB Countries'!$B$3:$BD$27,COLUMN('RE-Gen-Mixes in AIB Countries'!AE23)-COLUMN('RE-Gen-Mixes in AIB Countries'!$B$2),FALSE),0)</f>
        <v>0</v>
      </c>
      <c r="AF24">
        <f t="array" ref="AF24">IFERROR(INDEX('Zusammenführung EU-CH'!$E$2:$BF$241,MATCH('RE-Gen-Mixes in AIB Countries'!$B24&amp;'RE-Gen-Mixes in AIB Countries'!$C24,'Zusammenführung EU-CH'!$B$2:$B$241&amp;'Zusammenführung EU-CH'!$C$2:$C$241,0),MATCH('RE-Gen-Mixes in AIB Countries'!AF$2,'Zusammenführung EU-CH'!$E$1:$BF$1,0))/VLOOKUP($B24,'Total RE-GEN in AIB Countries'!$B$3:$BD$27,COLUMN('RE-Gen-Mixes in AIB Countries'!AF23)-COLUMN('RE-Gen-Mixes in AIB Countries'!$B$2),FALSE),0)</f>
        <v>0</v>
      </c>
      <c r="AG24">
        <f t="array" ref="AG24">IFERROR(INDEX('Zusammenführung EU-CH'!$E$2:$BF$241,MATCH('RE-Gen-Mixes in AIB Countries'!$B24&amp;'RE-Gen-Mixes in AIB Countries'!$C24,'Zusammenführung EU-CH'!$B$2:$B$241&amp;'Zusammenführung EU-CH'!$C$2:$C$241,0),MATCH('RE-Gen-Mixes in AIB Countries'!AG$2,'Zusammenführung EU-CH'!$E$1:$BF$1,0))/VLOOKUP($B24,'Total RE-GEN in AIB Countries'!$B$3:$BD$27,COLUMN('RE-Gen-Mixes in AIB Countries'!AG23)-COLUMN('RE-Gen-Mixes in AIB Countries'!$B$2),FALSE),0)</f>
        <v>0</v>
      </c>
      <c r="AH24">
        <f t="array" ref="AH24">IFERROR(INDEX('Zusammenführung EU-CH'!$E$2:$BF$241,MATCH('RE-Gen-Mixes in AIB Countries'!$B24&amp;'RE-Gen-Mixes in AIB Countries'!$C24,'Zusammenführung EU-CH'!$B$2:$B$241&amp;'Zusammenführung EU-CH'!$C$2:$C$241,0),MATCH('RE-Gen-Mixes in AIB Countries'!AH$2,'Zusammenführung EU-CH'!$E$1:$BF$1,0))/VLOOKUP($B24,'Total RE-GEN in AIB Countries'!$B$3:$BD$27,COLUMN('RE-Gen-Mixes in AIB Countries'!AH23)-COLUMN('RE-Gen-Mixes in AIB Countries'!$B$2),FALSE),0)</f>
        <v>0</v>
      </c>
      <c r="AI24">
        <f t="array" ref="AI24">IFERROR(INDEX('Zusammenführung EU-CH'!$E$2:$BF$241,MATCH('RE-Gen-Mixes in AIB Countries'!$B24&amp;'RE-Gen-Mixes in AIB Countries'!$C24,'Zusammenführung EU-CH'!$B$2:$B$241&amp;'Zusammenführung EU-CH'!$C$2:$C$241,0),MATCH('RE-Gen-Mixes in AIB Countries'!AI$2,'Zusammenführung EU-CH'!$E$1:$BF$1,0))/VLOOKUP($B24,'Total RE-GEN in AIB Countries'!$B$3:$BD$27,COLUMN('RE-Gen-Mixes in AIB Countries'!AI23)-COLUMN('RE-Gen-Mixes in AIB Countries'!$B$2),FALSE),0)</f>
        <v>0</v>
      </c>
      <c r="AJ24">
        <f t="array" ref="AJ24">IFERROR(INDEX('Zusammenführung EU-CH'!$E$2:$BF$241,MATCH('RE-Gen-Mixes in AIB Countries'!$B24&amp;'RE-Gen-Mixes in AIB Countries'!$C24,'Zusammenführung EU-CH'!$B$2:$B$241&amp;'Zusammenführung EU-CH'!$C$2:$C$241,0),MATCH('RE-Gen-Mixes in AIB Countries'!AJ$2,'Zusammenführung EU-CH'!$E$1:$BF$1,0))/VLOOKUP($B24,'Total RE-GEN in AIB Countries'!$B$3:$BD$27,COLUMN('RE-Gen-Mixes in AIB Countries'!AJ23)-COLUMN('RE-Gen-Mixes in AIB Countries'!$B$2),FALSE),0)</f>
        <v>0</v>
      </c>
      <c r="AK24">
        <f t="array" ref="AK24">IFERROR(INDEX('Zusammenführung EU-CH'!$E$2:$BF$241,MATCH('RE-Gen-Mixes in AIB Countries'!$B24&amp;'RE-Gen-Mixes in AIB Countries'!$C24,'Zusammenführung EU-CH'!$B$2:$B$241&amp;'Zusammenführung EU-CH'!$C$2:$C$241,0),MATCH('RE-Gen-Mixes in AIB Countries'!AK$2,'Zusammenführung EU-CH'!$E$1:$BF$1,0))/VLOOKUP($B24,'Total RE-GEN in AIB Countries'!$B$3:$BD$27,COLUMN('RE-Gen-Mixes in AIB Countries'!AK23)-COLUMN('RE-Gen-Mixes in AIB Countries'!$B$2),FALSE),0)</f>
        <v>0</v>
      </c>
      <c r="AL24">
        <f t="array" ref="AL24">IFERROR(INDEX('Zusammenführung EU-CH'!$E$2:$BF$241,MATCH('RE-Gen-Mixes in AIB Countries'!$B24&amp;'RE-Gen-Mixes in AIB Countries'!$C24,'Zusammenführung EU-CH'!$B$2:$B$241&amp;'Zusammenführung EU-CH'!$C$2:$C$241,0),MATCH('RE-Gen-Mixes in AIB Countries'!AL$2,'Zusammenführung EU-CH'!$E$1:$BF$1,0))/VLOOKUP($B24,'Total RE-GEN in AIB Countries'!$B$3:$BD$27,COLUMN('RE-Gen-Mixes in AIB Countries'!AL23)-COLUMN('RE-Gen-Mixes in AIB Countries'!$B$2),FALSE),0)</f>
        <v>0</v>
      </c>
      <c r="AM24">
        <f t="array" ref="AM24">IFERROR(INDEX('Zusammenführung EU-CH'!$E$2:$BF$241,MATCH('RE-Gen-Mixes in AIB Countries'!$B24&amp;'RE-Gen-Mixes in AIB Countries'!$C24,'Zusammenführung EU-CH'!$B$2:$B$241&amp;'Zusammenführung EU-CH'!$C$2:$C$241,0),MATCH('RE-Gen-Mixes in AIB Countries'!AM$2,'Zusammenführung EU-CH'!$E$1:$BF$1,0))/VLOOKUP($B24,'Total RE-GEN in AIB Countries'!$B$3:$BD$27,COLUMN('RE-Gen-Mixes in AIB Countries'!AM23)-COLUMN('RE-Gen-Mixes in AIB Countries'!$B$2),FALSE),0)</f>
        <v>0</v>
      </c>
      <c r="AN24">
        <f t="array" ref="AN24">IFERROR(INDEX('Zusammenführung EU-CH'!$E$2:$BF$241,MATCH('RE-Gen-Mixes in AIB Countries'!$B24&amp;'RE-Gen-Mixes in AIB Countries'!$C24,'Zusammenführung EU-CH'!$B$2:$B$241&amp;'Zusammenführung EU-CH'!$C$2:$C$241,0),MATCH('RE-Gen-Mixes in AIB Countries'!AN$2,'Zusammenführung EU-CH'!$E$1:$BF$1,0))/VLOOKUP($B24,'Total RE-GEN in AIB Countries'!$B$3:$BD$27,COLUMN('RE-Gen-Mixes in AIB Countries'!AN23)-COLUMN('RE-Gen-Mixes in AIB Countries'!$B$2),FALSE),0)</f>
        <v>0</v>
      </c>
      <c r="AO24">
        <f t="array" ref="AO24">IFERROR(INDEX('Zusammenführung EU-CH'!$E$2:$BF$241,MATCH('RE-Gen-Mixes in AIB Countries'!$B24&amp;'RE-Gen-Mixes in AIB Countries'!$C24,'Zusammenführung EU-CH'!$B$2:$B$241&amp;'Zusammenführung EU-CH'!$C$2:$C$241,0),MATCH('RE-Gen-Mixes in AIB Countries'!AO$2,'Zusammenführung EU-CH'!$E$1:$BF$1,0))/VLOOKUP($B24,'Total RE-GEN in AIB Countries'!$B$3:$BD$27,COLUMN('RE-Gen-Mixes in AIB Countries'!AO23)-COLUMN('RE-Gen-Mixes in AIB Countries'!$B$2),FALSE),0)</f>
        <v>0</v>
      </c>
      <c r="AP24">
        <f t="array" ref="AP24">IFERROR(INDEX('Zusammenführung EU-CH'!$E$2:$BF$241,MATCH('RE-Gen-Mixes in AIB Countries'!$B24&amp;'RE-Gen-Mixes in AIB Countries'!$C24,'Zusammenführung EU-CH'!$B$2:$B$241&amp;'Zusammenführung EU-CH'!$C$2:$C$241,0),MATCH('RE-Gen-Mixes in AIB Countries'!AP$2,'Zusammenführung EU-CH'!$E$1:$BF$1,0))/VLOOKUP($B24,'Total RE-GEN in AIB Countries'!$B$3:$BD$27,COLUMN('RE-Gen-Mixes in AIB Countries'!AP23)-COLUMN('RE-Gen-Mixes in AIB Countries'!$B$2),FALSE),0)</f>
        <v>0</v>
      </c>
      <c r="AQ24">
        <f t="array" ref="AQ24">IFERROR(INDEX('Zusammenführung EU-CH'!$E$2:$BF$241,MATCH('RE-Gen-Mixes in AIB Countries'!$B24&amp;'RE-Gen-Mixes in AIB Countries'!$C24,'Zusammenführung EU-CH'!$B$2:$B$241&amp;'Zusammenführung EU-CH'!$C$2:$C$241,0),MATCH('RE-Gen-Mixes in AIB Countries'!AQ$2,'Zusammenführung EU-CH'!$E$1:$BF$1,0))/VLOOKUP($B24,'Total RE-GEN in AIB Countries'!$B$3:$BD$27,COLUMN('RE-Gen-Mixes in AIB Countries'!AQ23)-COLUMN('RE-Gen-Mixes in AIB Countries'!$B$2),FALSE),0)</f>
        <v>0</v>
      </c>
      <c r="AR24">
        <f t="array" ref="AR24">IFERROR(INDEX('Zusammenführung EU-CH'!$E$2:$BF$241,MATCH('RE-Gen-Mixes in AIB Countries'!$B24&amp;'RE-Gen-Mixes in AIB Countries'!$C24,'Zusammenführung EU-CH'!$B$2:$B$241&amp;'Zusammenführung EU-CH'!$C$2:$C$241,0),MATCH('RE-Gen-Mixes in AIB Countries'!AR$2,'Zusammenführung EU-CH'!$E$1:$BF$1,0))/VLOOKUP($B24,'Total RE-GEN in AIB Countries'!$B$3:$BD$27,COLUMN('RE-Gen-Mixes in AIB Countries'!AR23)-COLUMN('RE-Gen-Mixes in AIB Countries'!$B$2),FALSE),0)</f>
        <v>0</v>
      </c>
      <c r="AS24">
        <f t="array" ref="AS24">IFERROR(INDEX('Zusammenführung EU-CH'!$E$2:$BF$241,MATCH('RE-Gen-Mixes in AIB Countries'!$B24&amp;'RE-Gen-Mixes in AIB Countries'!$C24,'Zusammenführung EU-CH'!$B$2:$B$241&amp;'Zusammenführung EU-CH'!$C$2:$C$241,0),MATCH('RE-Gen-Mixes in AIB Countries'!AS$2,'Zusammenführung EU-CH'!$E$1:$BF$1,0))/VLOOKUP($B24,'Total RE-GEN in AIB Countries'!$B$3:$BD$27,COLUMN('RE-Gen-Mixes in AIB Countries'!AS23)-COLUMN('RE-Gen-Mixes in AIB Countries'!$B$2),FALSE),0)</f>
        <v>0</v>
      </c>
      <c r="AT24">
        <f t="array" ref="AT24">IFERROR(INDEX('Zusammenführung EU-CH'!$E$2:$BF$241,MATCH('RE-Gen-Mixes in AIB Countries'!$B24&amp;'RE-Gen-Mixes in AIB Countries'!$C24,'Zusammenführung EU-CH'!$B$2:$B$241&amp;'Zusammenführung EU-CH'!$C$2:$C$241,0),MATCH('RE-Gen-Mixes in AIB Countries'!AT$2,'Zusammenführung EU-CH'!$E$1:$BF$1,0))/VLOOKUP($B24,'Total RE-GEN in AIB Countries'!$B$3:$BD$27,COLUMN('RE-Gen-Mixes in AIB Countries'!AT23)-COLUMN('RE-Gen-Mixes in AIB Countries'!$B$2),FALSE),0)</f>
        <v>0</v>
      </c>
      <c r="AU24">
        <f t="array" ref="AU24">IFERROR(INDEX('Zusammenführung EU-CH'!$E$2:$BF$241,MATCH('RE-Gen-Mixes in AIB Countries'!$B24&amp;'RE-Gen-Mixes in AIB Countries'!$C24,'Zusammenführung EU-CH'!$B$2:$B$241&amp;'Zusammenführung EU-CH'!$C$2:$C$241,0),MATCH('RE-Gen-Mixes in AIB Countries'!AU$2,'Zusammenführung EU-CH'!$E$1:$BF$1,0))/VLOOKUP($B24,'Total RE-GEN in AIB Countries'!$B$3:$BD$27,COLUMN('RE-Gen-Mixes in AIB Countries'!AU23)-COLUMN('RE-Gen-Mixes in AIB Countries'!$B$2),FALSE),0)</f>
        <v>0</v>
      </c>
      <c r="AV24">
        <f t="array" ref="AV24">IFERROR(INDEX('Zusammenführung EU-CH'!$E$2:$BF$241,MATCH('RE-Gen-Mixes in AIB Countries'!$B24&amp;'RE-Gen-Mixes in AIB Countries'!$C24,'Zusammenführung EU-CH'!$B$2:$B$241&amp;'Zusammenführung EU-CH'!$C$2:$C$241,0),MATCH('RE-Gen-Mixes in AIB Countries'!AV$2,'Zusammenführung EU-CH'!$E$1:$BF$1,0))/VLOOKUP($B24,'Total RE-GEN in AIB Countries'!$B$3:$BD$27,COLUMN('RE-Gen-Mixes in AIB Countries'!AV23)-COLUMN('RE-Gen-Mixes in AIB Countries'!$B$2),FALSE),0)</f>
        <v>0</v>
      </c>
      <c r="AW24">
        <f t="array" ref="AW24">IFERROR(INDEX('Zusammenführung EU-CH'!$E$2:$BF$241,MATCH('RE-Gen-Mixes in AIB Countries'!$B24&amp;'RE-Gen-Mixes in AIB Countries'!$C24,'Zusammenführung EU-CH'!$B$2:$B$241&amp;'Zusammenführung EU-CH'!$C$2:$C$241,0),MATCH('RE-Gen-Mixes in AIB Countries'!AW$2,'Zusammenführung EU-CH'!$E$1:$BF$1,0))/VLOOKUP($B24,'Total RE-GEN in AIB Countries'!$B$3:$BD$27,COLUMN('RE-Gen-Mixes in AIB Countries'!AW23)-COLUMN('RE-Gen-Mixes in AIB Countries'!$B$2),FALSE),0)</f>
        <v>0</v>
      </c>
      <c r="AX24">
        <f t="array" ref="AX24">IFERROR(INDEX('Zusammenführung EU-CH'!$E$2:$BF$241,MATCH('RE-Gen-Mixes in AIB Countries'!$B24&amp;'RE-Gen-Mixes in AIB Countries'!$C24,'Zusammenführung EU-CH'!$B$2:$B$241&amp;'Zusammenführung EU-CH'!$C$2:$C$241,0),MATCH('RE-Gen-Mixes in AIB Countries'!AX$2,'Zusammenführung EU-CH'!$E$1:$BF$1,0))/VLOOKUP($B24,'Total RE-GEN in AIB Countries'!$B$3:$BD$27,COLUMN('RE-Gen-Mixes in AIB Countries'!AX23)-COLUMN('RE-Gen-Mixes in AIB Countries'!$B$2),FALSE),0)</f>
        <v>0</v>
      </c>
      <c r="AY24">
        <f t="array" ref="AY24">IFERROR(INDEX('Zusammenführung EU-CH'!$E$2:$BF$241,MATCH('RE-Gen-Mixes in AIB Countries'!$B24&amp;'RE-Gen-Mixes in AIB Countries'!$C24,'Zusammenführung EU-CH'!$B$2:$B$241&amp;'Zusammenführung EU-CH'!$C$2:$C$241,0),MATCH('RE-Gen-Mixes in AIB Countries'!AY$2,'Zusammenführung EU-CH'!$E$1:$BF$1,0))/VLOOKUP($B24,'Total RE-GEN in AIB Countries'!$B$3:$BD$27,COLUMN('RE-Gen-Mixes in AIB Countries'!AY23)-COLUMN('RE-Gen-Mixes in AIB Countries'!$B$2),FALSE),0)</f>
        <v>0</v>
      </c>
      <c r="AZ24">
        <f t="array" ref="AZ24">IFERROR(INDEX('Zusammenführung EU-CH'!$E$2:$BF$241,MATCH('RE-Gen-Mixes in AIB Countries'!$B24&amp;'RE-Gen-Mixes in AIB Countries'!$C24,'Zusammenführung EU-CH'!$B$2:$B$241&amp;'Zusammenführung EU-CH'!$C$2:$C$241,0),MATCH('RE-Gen-Mixes in AIB Countries'!AZ$2,'Zusammenführung EU-CH'!$E$1:$BF$1,0))/VLOOKUP($B24,'Total RE-GEN in AIB Countries'!$B$3:$BD$27,COLUMN('RE-Gen-Mixes in AIB Countries'!AZ23)-COLUMN('RE-Gen-Mixes in AIB Countries'!$B$2),FALSE),0)</f>
        <v>0</v>
      </c>
      <c r="BA24">
        <f t="array" ref="BA24">IFERROR(INDEX('Zusammenführung EU-CH'!$E$2:$BF$241,MATCH('RE-Gen-Mixes in AIB Countries'!$B24&amp;'RE-Gen-Mixes in AIB Countries'!$C24,'Zusammenführung EU-CH'!$B$2:$B$241&amp;'Zusammenführung EU-CH'!$C$2:$C$241,0),MATCH('RE-Gen-Mixes in AIB Countries'!BA$2,'Zusammenführung EU-CH'!$E$1:$BF$1,0))/VLOOKUP($B24,'Total RE-GEN in AIB Countries'!$B$3:$BD$27,COLUMN('RE-Gen-Mixes in AIB Countries'!BA23)-COLUMN('RE-Gen-Mixes in AIB Countries'!$B$2),FALSE),0)</f>
        <v>0</v>
      </c>
      <c r="BB24">
        <f t="array" ref="BB24">IFERROR(INDEX('Zusammenführung EU-CH'!$E$2:$BF$241,MATCH('RE-Gen-Mixes in AIB Countries'!$B24&amp;'RE-Gen-Mixes in AIB Countries'!$C24,'Zusammenführung EU-CH'!$B$2:$B$241&amp;'Zusammenführung EU-CH'!$C$2:$C$241,0),MATCH('RE-Gen-Mixes in AIB Countries'!BB$2,'Zusammenführung EU-CH'!$E$1:$BF$1,0))/VLOOKUP($B24,'Total RE-GEN in AIB Countries'!$B$3:$BD$27,COLUMN('RE-Gen-Mixes in AIB Countries'!BB23)-COLUMN('RE-Gen-Mixes in AIB Countries'!$B$2),FALSE),0)</f>
        <v>0</v>
      </c>
      <c r="BC24">
        <f t="array" ref="BC24">IFERROR(INDEX('Zusammenführung EU-CH'!$E$2:$BF$241,MATCH('RE-Gen-Mixes in AIB Countries'!$B24&amp;'RE-Gen-Mixes in AIB Countries'!$C24,'Zusammenführung EU-CH'!$B$2:$B$241&amp;'Zusammenführung EU-CH'!$C$2:$C$241,0),MATCH('RE-Gen-Mixes in AIB Countries'!BC$2,'Zusammenführung EU-CH'!$E$1:$BF$1,0))/VLOOKUP($B24,'Total RE-GEN in AIB Countries'!$B$3:$BD$27,COLUMN('RE-Gen-Mixes in AIB Countries'!BC23)-COLUMN('RE-Gen-Mixes in AIB Countries'!$B$2),FALSE),0)</f>
        <v>0</v>
      </c>
      <c r="BD24">
        <f t="array" ref="BD24">IFERROR(INDEX('Zusammenführung EU-CH'!$E$2:$BF$241,MATCH('RE-Gen-Mixes in AIB Countries'!$B24&amp;'RE-Gen-Mixes in AIB Countries'!$C24,'Zusammenführung EU-CH'!$B$2:$B$241&amp;'Zusammenführung EU-CH'!$C$2:$C$241,0),MATCH('RE-Gen-Mixes in AIB Countries'!BD$2,'Zusammenführung EU-CH'!$E$1:$BF$1,0))/VLOOKUP($B24,'Total RE-GEN in AIB Countries'!$B$3:$BD$27,COLUMN('RE-Gen-Mixes in AIB Countries'!BD23)-COLUMN('RE-Gen-Mixes in AIB Countries'!$B$2),FALSE),0)</f>
        <v>0</v>
      </c>
      <c r="BE24">
        <f t="array" ref="BE24">IFERROR(INDEX('Zusammenführung EU-CH'!$E$2:$BF$241,MATCH('RE-Gen-Mixes in AIB Countries'!$B24&amp;'RE-Gen-Mixes in AIB Countries'!$C24,'Zusammenführung EU-CH'!$B$2:$B$241&amp;'Zusammenführung EU-CH'!$C$2:$C$241,0),MATCH('RE-Gen-Mixes in AIB Countries'!BE$2,'Zusammenführung EU-CH'!$E$1:$BF$1,0))/VLOOKUP($B24,'Total RE-GEN in AIB Countries'!$B$3:$BD$27,COLUMN('RE-Gen-Mixes in AIB Countries'!BE23)-COLUMN('RE-Gen-Mixes in AIB Countries'!$B$2),FALSE),0)</f>
        <v>0</v>
      </c>
      <c r="BF24">
        <f t="shared" si="0"/>
        <v>0</v>
      </c>
    </row>
    <row r="25" spans="1:58" x14ac:dyDescent="0.35">
      <c r="A25" s="8" t="s">
        <v>16</v>
      </c>
      <c r="B25" s="4" t="s">
        <v>469</v>
      </c>
      <c r="C25" s="4" t="s">
        <v>9</v>
      </c>
      <c r="D25">
        <f t="array" ref="D25">IFERROR(INDEX('Zusammenführung EU-CH'!$E$2:$BF$241,MATCH('RE-Gen-Mixes in AIB Countries'!$B25&amp;'RE-Gen-Mixes in AIB Countries'!$C25,'Zusammenführung EU-CH'!$B$2:$B$241&amp;'Zusammenführung EU-CH'!$C$2:$C$241,0),MATCH('RE-Gen-Mixes in AIB Countries'!D$2,'Zusammenführung EU-CH'!$E$1:$BF$1,0))/VLOOKUP($B25,'Total RE-GEN in AIB Countries'!$B$3:$BD$27,COLUMN('RE-Gen-Mixes in AIB Countries'!D24)-COLUMN('RE-Gen-Mixes in AIB Countries'!$B$2),FALSE),0)</f>
        <v>0</v>
      </c>
      <c r="E25">
        <f t="array" ref="E25">IFERROR(INDEX('Zusammenführung EU-CH'!$E$2:$BF$241,MATCH('RE-Gen-Mixes in AIB Countries'!$B25&amp;'RE-Gen-Mixes in AIB Countries'!$C25,'Zusammenführung EU-CH'!$B$2:$B$241&amp;'Zusammenführung EU-CH'!$C$2:$C$241,0),MATCH('RE-Gen-Mixes in AIB Countries'!E$2,'Zusammenführung EU-CH'!$E$1:$BF$1,0))/VLOOKUP($B25,'Total RE-GEN in AIB Countries'!$B$3:$BD$27,COLUMN('RE-Gen-Mixes in AIB Countries'!E24)-COLUMN('RE-Gen-Mixes in AIB Countries'!$B$2),FALSE),0)</f>
        <v>0</v>
      </c>
      <c r="F25">
        <f t="array" ref="F25">IFERROR(INDEX('Zusammenführung EU-CH'!$E$2:$BF$241,MATCH('RE-Gen-Mixes in AIB Countries'!$B25&amp;'RE-Gen-Mixes in AIB Countries'!$C25,'Zusammenführung EU-CH'!$B$2:$B$241&amp;'Zusammenführung EU-CH'!$C$2:$C$241,0),MATCH('RE-Gen-Mixes in AIB Countries'!F$2,'Zusammenführung EU-CH'!$E$1:$BF$1,0))/VLOOKUP($B25,'Total RE-GEN in AIB Countries'!$B$3:$BD$27,COLUMN('RE-Gen-Mixes in AIB Countries'!F24)-COLUMN('RE-Gen-Mixes in AIB Countries'!$B$2),FALSE),0)</f>
        <v>0</v>
      </c>
      <c r="G25">
        <f t="array" ref="G25">IFERROR(INDEX('Zusammenführung EU-CH'!$E$2:$BF$241,MATCH('RE-Gen-Mixes in AIB Countries'!$B25&amp;'RE-Gen-Mixes in AIB Countries'!$C25,'Zusammenführung EU-CH'!$B$2:$B$241&amp;'Zusammenführung EU-CH'!$C$2:$C$241,0),MATCH('RE-Gen-Mixes in AIB Countries'!G$2,'Zusammenführung EU-CH'!$E$1:$BF$1,0))/VLOOKUP($B25,'Total RE-GEN in AIB Countries'!$B$3:$BD$27,COLUMN('RE-Gen-Mixes in AIB Countries'!G24)-COLUMN('RE-Gen-Mixes in AIB Countries'!$B$2),FALSE),0)</f>
        <v>0</v>
      </c>
      <c r="H25">
        <f t="array" ref="H25">IFERROR(INDEX('Zusammenführung EU-CH'!$E$2:$BF$241,MATCH('RE-Gen-Mixes in AIB Countries'!$B25&amp;'RE-Gen-Mixes in AIB Countries'!$C25,'Zusammenführung EU-CH'!$B$2:$B$241&amp;'Zusammenführung EU-CH'!$C$2:$C$241,0),MATCH('RE-Gen-Mixes in AIB Countries'!H$2,'Zusammenführung EU-CH'!$E$1:$BF$1,0))/VLOOKUP($B25,'Total RE-GEN in AIB Countries'!$B$3:$BD$27,COLUMN('RE-Gen-Mixes in AIB Countries'!H24)-COLUMN('RE-Gen-Mixes in AIB Countries'!$B$2),FALSE),0)</f>
        <v>0</v>
      </c>
      <c r="I25">
        <f t="array" ref="I25">IFERROR(INDEX('Zusammenführung EU-CH'!$E$2:$BF$241,MATCH('RE-Gen-Mixes in AIB Countries'!$B25&amp;'RE-Gen-Mixes in AIB Countries'!$C25,'Zusammenführung EU-CH'!$B$2:$B$241&amp;'Zusammenführung EU-CH'!$C$2:$C$241,0),MATCH('RE-Gen-Mixes in AIB Countries'!I$2,'Zusammenführung EU-CH'!$E$1:$BF$1,0))/VLOOKUP($B25,'Total RE-GEN in AIB Countries'!$B$3:$BD$27,COLUMN('RE-Gen-Mixes in AIB Countries'!I24)-COLUMN('RE-Gen-Mixes in AIB Countries'!$B$2),FALSE),0)</f>
        <v>0</v>
      </c>
      <c r="J25">
        <f t="array" ref="J25">IFERROR(INDEX('Zusammenführung EU-CH'!$E$2:$BF$241,MATCH('RE-Gen-Mixes in AIB Countries'!$B25&amp;'RE-Gen-Mixes in AIB Countries'!$C25,'Zusammenführung EU-CH'!$B$2:$B$241&amp;'Zusammenführung EU-CH'!$C$2:$C$241,0),MATCH('RE-Gen-Mixes in AIB Countries'!J$2,'Zusammenführung EU-CH'!$E$1:$BF$1,0))/VLOOKUP($B25,'Total RE-GEN in AIB Countries'!$B$3:$BD$27,COLUMN('RE-Gen-Mixes in AIB Countries'!J24)-COLUMN('RE-Gen-Mixes in AIB Countries'!$B$2),FALSE),0)</f>
        <v>0</v>
      </c>
      <c r="K25">
        <f t="array" ref="K25">IFERROR(INDEX('Zusammenführung EU-CH'!$E$2:$BF$241,MATCH('RE-Gen-Mixes in AIB Countries'!$B25&amp;'RE-Gen-Mixes in AIB Countries'!$C25,'Zusammenführung EU-CH'!$B$2:$B$241&amp;'Zusammenführung EU-CH'!$C$2:$C$241,0),MATCH('RE-Gen-Mixes in AIB Countries'!K$2,'Zusammenführung EU-CH'!$E$1:$BF$1,0))/VLOOKUP($B25,'Total RE-GEN in AIB Countries'!$B$3:$BD$27,COLUMN('RE-Gen-Mixes in AIB Countries'!K24)-COLUMN('RE-Gen-Mixes in AIB Countries'!$B$2),FALSE),0)</f>
        <v>0</v>
      </c>
      <c r="L25">
        <f t="array" ref="L25">IFERROR(INDEX('Zusammenführung EU-CH'!$E$2:$BF$241,MATCH('RE-Gen-Mixes in AIB Countries'!$B25&amp;'RE-Gen-Mixes in AIB Countries'!$C25,'Zusammenführung EU-CH'!$B$2:$B$241&amp;'Zusammenführung EU-CH'!$C$2:$C$241,0),MATCH('RE-Gen-Mixes in AIB Countries'!L$2,'Zusammenführung EU-CH'!$E$1:$BF$1,0))/VLOOKUP($B25,'Total RE-GEN in AIB Countries'!$B$3:$BD$27,COLUMN('RE-Gen-Mixes in AIB Countries'!L24)-COLUMN('RE-Gen-Mixes in AIB Countries'!$B$2),FALSE),0)</f>
        <v>0</v>
      </c>
      <c r="M25">
        <f t="array" ref="M25">IFERROR(INDEX('Zusammenführung EU-CH'!$E$2:$BF$241,MATCH('RE-Gen-Mixes in AIB Countries'!$B25&amp;'RE-Gen-Mixes in AIB Countries'!$C25,'Zusammenführung EU-CH'!$B$2:$B$241&amp;'Zusammenführung EU-CH'!$C$2:$C$241,0),MATCH('RE-Gen-Mixes in AIB Countries'!M$2,'Zusammenführung EU-CH'!$E$1:$BF$1,0))/VLOOKUP($B25,'Total RE-GEN in AIB Countries'!$B$3:$BD$27,COLUMN('RE-Gen-Mixes in AIB Countries'!M24)-COLUMN('RE-Gen-Mixes in AIB Countries'!$B$2),FALSE),0)</f>
        <v>0</v>
      </c>
      <c r="N25">
        <f t="array" ref="N25">IFERROR(INDEX('Zusammenführung EU-CH'!$E$2:$BF$241,MATCH('RE-Gen-Mixes in AIB Countries'!$B25&amp;'RE-Gen-Mixes in AIB Countries'!$C25,'Zusammenführung EU-CH'!$B$2:$B$241&amp;'Zusammenführung EU-CH'!$C$2:$C$241,0),MATCH('RE-Gen-Mixes in AIB Countries'!N$2,'Zusammenführung EU-CH'!$E$1:$BF$1,0))/VLOOKUP($B25,'Total RE-GEN in AIB Countries'!$B$3:$BD$27,COLUMN('RE-Gen-Mixes in AIB Countries'!N24)-COLUMN('RE-Gen-Mixes in AIB Countries'!$B$2),FALSE),0)</f>
        <v>0</v>
      </c>
      <c r="O25">
        <f t="array" ref="O25">IFERROR(INDEX('Zusammenführung EU-CH'!$E$2:$BF$241,MATCH('RE-Gen-Mixes in AIB Countries'!$B25&amp;'RE-Gen-Mixes in AIB Countries'!$C25,'Zusammenführung EU-CH'!$B$2:$B$241&amp;'Zusammenführung EU-CH'!$C$2:$C$241,0),MATCH('RE-Gen-Mixes in AIB Countries'!O$2,'Zusammenführung EU-CH'!$E$1:$BF$1,0))/VLOOKUP($B25,'Total RE-GEN in AIB Countries'!$B$3:$BD$27,COLUMN('RE-Gen-Mixes in AIB Countries'!O24)-COLUMN('RE-Gen-Mixes in AIB Countries'!$B$2),FALSE),0)</f>
        <v>0</v>
      </c>
      <c r="P25">
        <f t="array" ref="P25">IFERROR(INDEX('Zusammenführung EU-CH'!$E$2:$BF$241,MATCH('RE-Gen-Mixes in AIB Countries'!$B25&amp;'RE-Gen-Mixes in AIB Countries'!$C25,'Zusammenführung EU-CH'!$B$2:$B$241&amp;'Zusammenführung EU-CH'!$C$2:$C$241,0),MATCH('RE-Gen-Mixes in AIB Countries'!P$2,'Zusammenführung EU-CH'!$E$1:$BF$1,0))/VLOOKUP($B25,'Total RE-GEN in AIB Countries'!$B$3:$BD$27,COLUMN('RE-Gen-Mixes in AIB Countries'!P24)-COLUMN('RE-Gen-Mixes in AIB Countries'!$B$2),FALSE),0)</f>
        <v>0.26963320685293785</v>
      </c>
      <c r="Q25">
        <f t="array" ref="Q25">IFERROR(INDEX('Zusammenführung EU-CH'!$E$2:$BF$241,MATCH('RE-Gen-Mixes in AIB Countries'!$B25&amp;'RE-Gen-Mixes in AIB Countries'!$C25,'Zusammenführung EU-CH'!$B$2:$B$241&amp;'Zusammenführung EU-CH'!$C$2:$C$241,0),MATCH('RE-Gen-Mixes in AIB Countries'!Q$2,'Zusammenführung EU-CH'!$E$1:$BF$1,0))/VLOOKUP($B25,'Total RE-GEN in AIB Countries'!$B$3:$BD$27,COLUMN('RE-Gen-Mixes in AIB Countries'!Q24)-COLUMN('RE-Gen-Mixes in AIB Countries'!$B$2),FALSE),0)</f>
        <v>0.35018656716417906</v>
      </c>
      <c r="R25">
        <f t="array" ref="R25">IFERROR(INDEX('Zusammenführung EU-CH'!$E$2:$BF$241,MATCH('RE-Gen-Mixes in AIB Countries'!$B25&amp;'RE-Gen-Mixes in AIB Countries'!$C25,'Zusammenführung EU-CH'!$B$2:$B$241&amp;'Zusammenführung EU-CH'!$C$2:$C$241,0),MATCH('RE-Gen-Mixes in AIB Countries'!R$2,'Zusammenführung EU-CH'!$E$1:$BF$1,0))/VLOOKUP($B25,'Total RE-GEN in AIB Countries'!$B$3:$BD$27,COLUMN('RE-Gen-Mixes in AIB Countries'!R24)-COLUMN('RE-Gen-Mixes in AIB Countries'!$B$2),FALSE),0)</f>
        <v>0.30612803459506804</v>
      </c>
      <c r="S25">
        <f t="array" ref="S25">IFERROR(INDEX('Zusammenführung EU-CH'!$E$2:$BF$241,MATCH('RE-Gen-Mixes in AIB Countries'!$B25&amp;'RE-Gen-Mixes in AIB Countries'!$C25,'Zusammenführung EU-CH'!$B$2:$B$241&amp;'Zusammenführung EU-CH'!$C$2:$C$241,0),MATCH('RE-Gen-Mixes in AIB Countries'!S$2,'Zusammenführung EU-CH'!$E$1:$BF$1,0))/VLOOKUP($B25,'Total RE-GEN in AIB Countries'!$B$3:$BD$27,COLUMN('RE-Gen-Mixes in AIB Countries'!S24)-COLUMN('RE-Gen-Mixes in AIB Countries'!$B$2),FALSE),0)</f>
        <v>0.3183041536028412</v>
      </c>
      <c r="T25">
        <f t="array" ref="T25">IFERROR(INDEX('Zusammenführung EU-CH'!$E$2:$BF$241,MATCH('RE-Gen-Mixes in AIB Countries'!$B25&amp;'RE-Gen-Mixes in AIB Countries'!$C25,'Zusammenführung EU-CH'!$B$2:$B$241&amp;'Zusammenführung EU-CH'!$C$2:$C$241,0),MATCH('RE-Gen-Mixes in AIB Countries'!T$2,'Zusammenführung EU-CH'!$E$1:$BF$1,0))/VLOOKUP($B25,'Total RE-GEN in AIB Countries'!$B$3:$BD$27,COLUMN('RE-Gen-Mixes in AIB Countries'!T24)-COLUMN('RE-Gen-Mixes in AIB Countries'!$B$2),FALSE),0)</f>
        <v>0.38151287727444522</v>
      </c>
      <c r="U25">
        <f t="array" ref="U25">IFERROR(INDEX('Zusammenführung EU-CH'!$E$2:$BF$241,MATCH('RE-Gen-Mixes in AIB Countries'!$B25&amp;'RE-Gen-Mixes in AIB Countries'!$C25,'Zusammenführung EU-CH'!$B$2:$B$241&amp;'Zusammenführung EU-CH'!$C$2:$C$241,0),MATCH('RE-Gen-Mixes in AIB Countries'!U$2,'Zusammenführung EU-CH'!$E$1:$BF$1,0))/VLOOKUP($B25,'Total RE-GEN in AIB Countries'!$B$3:$BD$27,COLUMN('RE-Gen-Mixes in AIB Countries'!U24)-COLUMN('RE-Gen-Mixes in AIB Countries'!$B$2),FALSE),0)</f>
        <v>0.43053893962825712</v>
      </c>
      <c r="V25">
        <f t="array" ref="V25">IFERROR(INDEX('Zusammenführung EU-CH'!$E$2:$BF$241,MATCH('RE-Gen-Mixes in AIB Countries'!$B25&amp;'RE-Gen-Mixes in AIB Countries'!$C25,'Zusammenführung EU-CH'!$B$2:$B$241&amp;'Zusammenführung EU-CH'!$C$2:$C$241,0),MATCH('RE-Gen-Mixes in AIB Countries'!V$2,'Zusammenführung EU-CH'!$E$1:$BF$1,0))/VLOOKUP($B25,'Total RE-GEN in AIB Countries'!$B$3:$BD$27,COLUMN('RE-Gen-Mixes in AIB Countries'!V24)-COLUMN('RE-Gen-Mixes in AIB Countries'!$B$2),FALSE),0)</f>
        <v>0.46568859441552291</v>
      </c>
      <c r="W25">
        <f t="array" ref="W25">IFERROR(INDEX('Zusammenführung EU-CH'!$E$2:$BF$241,MATCH('RE-Gen-Mixes in AIB Countries'!$B25&amp;'RE-Gen-Mixes in AIB Countries'!$C25,'Zusammenführung EU-CH'!$B$2:$B$241&amp;'Zusammenführung EU-CH'!$C$2:$C$241,0),MATCH('RE-Gen-Mixes in AIB Countries'!W$2,'Zusammenführung EU-CH'!$E$1:$BF$1,0))/VLOOKUP($B25,'Total RE-GEN in AIB Countries'!$B$3:$BD$27,COLUMN('RE-Gen-Mixes in AIB Countries'!W24)-COLUMN('RE-Gen-Mixes in AIB Countries'!$B$2),FALSE),0)</f>
        <v>0.51717852066983871</v>
      </c>
      <c r="X25">
        <f t="array" ref="X25">IFERROR(INDEX('Zusammenführung EU-CH'!$E$2:$BF$241,MATCH('RE-Gen-Mixes in AIB Countries'!$B25&amp;'RE-Gen-Mixes in AIB Countries'!$C25,'Zusammenführung EU-CH'!$B$2:$B$241&amp;'Zusammenführung EU-CH'!$C$2:$C$241,0),MATCH('RE-Gen-Mixes in AIB Countries'!X$2,'Zusammenführung EU-CH'!$E$1:$BF$1,0))/VLOOKUP($B25,'Total RE-GEN in AIB Countries'!$B$3:$BD$27,COLUMN('RE-Gen-Mixes in AIB Countries'!X24)-COLUMN('RE-Gen-Mixes in AIB Countries'!$B$2),FALSE),0)</f>
        <v>0.48234934400711593</v>
      </c>
      <c r="Y25">
        <f t="array" ref="Y25">IFERROR(INDEX('Zusammenführung EU-CH'!$E$2:$BF$241,MATCH('RE-Gen-Mixes in AIB Countries'!$B25&amp;'RE-Gen-Mixes in AIB Countries'!$C25,'Zusammenführung EU-CH'!$B$2:$B$241&amp;'Zusammenführung EU-CH'!$C$2:$C$241,0),MATCH('RE-Gen-Mixes in AIB Countries'!Y$2,'Zusammenführung EU-CH'!$E$1:$BF$1,0))/VLOOKUP($B25,'Total RE-GEN in AIB Countries'!$B$3:$BD$27,COLUMN('RE-Gen-Mixes in AIB Countries'!Y24)-COLUMN('RE-Gen-Mixes in AIB Countries'!$B$2),FALSE),0)</f>
        <v>0.41885044158100482</v>
      </c>
      <c r="Z25">
        <f t="array" ref="Z25">IFERROR(INDEX('Zusammenführung EU-CH'!$E$2:$BF$241,MATCH('RE-Gen-Mixes in AIB Countries'!$B25&amp;'RE-Gen-Mixes in AIB Countries'!$C25,'Zusammenführung EU-CH'!$B$2:$B$241&amp;'Zusammenführung EU-CH'!$C$2:$C$241,0),MATCH('RE-Gen-Mixes in AIB Countries'!Z$2,'Zusammenführung EU-CH'!$E$1:$BF$1,0))/VLOOKUP($B25,'Total RE-GEN in AIB Countries'!$B$3:$BD$27,COLUMN('RE-Gen-Mixes in AIB Countries'!Z24)-COLUMN('RE-Gen-Mixes in AIB Countries'!$B$2),FALSE),0)</f>
        <v>0.39888849049838654</v>
      </c>
      <c r="AA25">
        <f t="array" ref="AA25">IFERROR(INDEX('Zusammenführung EU-CH'!$E$2:$BF$241,MATCH('RE-Gen-Mixes in AIB Countries'!$B25&amp;'RE-Gen-Mixes in AIB Countries'!$C25,'Zusammenführung EU-CH'!$B$2:$B$241&amp;'Zusammenführung EU-CH'!$C$2:$C$241,0),MATCH('RE-Gen-Mixes in AIB Countries'!AA$2,'Zusammenführung EU-CH'!$E$1:$BF$1,0))/VLOOKUP($B25,'Total RE-GEN in AIB Countries'!$B$3:$BD$27,COLUMN('RE-Gen-Mixes in AIB Countries'!AA24)-COLUMN('RE-Gen-Mixes in AIB Countries'!$B$2),FALSE),0)</f>
        <v>0.38491372226787179</v>
      </c>
      <c r="AB25">
        <f t="array" ref="AB25">IFERROR(INDEX('Zusammenführung EU-CH'!$E$2:$BF$241,MATCH('RE-Gen-Mixes in AIB Countries'!$B25&amp;'RE-Gen-Mixes in AIB Countries'!$C25,'Zusammenführung EU-CH'!$B$2:$B$241&amp;'Zusammenführung EU-CH'!$C$2:$C$241,0),MATCH('RE-Gen-Mixes in AIB Countries'!AB$2,'Zusammenführung EU-CH'!$E$1:$BF$1,0))/VLOOKUP($B25,'Total RE-GEN in AIB Countries'!$B$3:$BD$27,COLUMN('RE-Gen-Mixes in AIB Countries'!AB24)-COLUMN('RE-Gen-Mixes in AIB Countries'!$B$2),FALSE),0)</f>
        <v>0.34507794734102304</v>
      </c>
      <c r="AC25">
        <f t="array" ref="AC25">IFERROR(INDEX('Zusammenführung EU-CH'!$E$2:$BF$241,MATCH('RE-Gen-Mixes in AIB Countries'!$B25&amp;'RE-Gen-Mixes in AIB Countries'!$C25,'Zusammenführung EU-CH'!$B$2:$B$241&amp;'Zusammenführung EU-CH'!$C$2:$C$241,0),MATCH('RE-Gen-Mixes in AIB Countries'!AC$2,'Zusammenführung EU-CH'!$E$1:$BF$1,0))/VLOOKUP($B25,'Total RE-GEN in AIB Countries'!$B$3:$BD$27,COLUMN('RE-Gen-Mixes in AIB Countries'!AC24)-COLUMN('RE-Gen-Mixes in AIB Countries'!$B$2),FALSE),0)</f>
        <v>0.38119601328903652</v>
      </c>
      <c r="AD25">
        <f t="array" ref="AD25">IFERROR(INDEX('Zusammenführung EU-CH'!$E$2:$BF$241,MATCH('RE-Gen-Mixes in AIB Countries'!$B25&amp;'RE-Gen-Mixes in AIB Countries'!$C25,'Zusammenführung EU-CH'!$B$2:$B$241&amp;'Zusammenführung EU-CH'!$C$2:$C$241,0),MATCH('RE-Gen-Mixes in AIB Countries'!AD$2,'Zusammenführung EU-CH'!$E$1:$BF$1,0))/VLOOKUP($B25,'Total RE-GEN in AIB Countries'!$B$3:$BD$27,COLUMN('RE-Gen-Mixes in AIB Countries'!AD24)-COLUMN('RE-Gen-Mixes in AIB Countries'!$B$2),FALSE),0)</f>
        <v>0.37027277974353184</v>
      </c>
      <c r="AE25">
        <f t="array" ref="AE25">IFERROR(INDEX('Zusammenführung EU-CH'!$E$2:$BF$241,MATCH('RE-Gen-Mixes in AIB Countries'!$B25&amp;'RE-Gen-Mixes in AIB Countries'!$C25,'Zusammenführung EU-CH'!$B$2:$B$241&amp;'Zusammenführung EU-CH'!$C$2:$C$241,0),MATCH('RE-Gen-Mixes in AIB Countries'!AE$2,'Zusammenführung EU-CH'!$E$1:$BF$1,0))/VLOOKUP($B25,'Total RE-GEN in AIB Countries'!$B$3:$BD$27,COLUMN('RE-Gen-Mixes in AIB Countries'!AE24)-COLUMN('RE-Gen-Mixes in AIB Countries'!$B$2),FALSE),0)</f>
        <v>0.4641328539633624</v>
      </c>
      <c r="AF25">
        <f t="array" ref="AF25">IFERROR(INDEX('Zusammenführung EU-CH'!$E$2:$BF$241,MATCH('RE-Gen-Mixes in AIB Countries'!$B25&amp;'RE-Gen-Mixes in AIB Countries'!$C25,'Zusammenführung EU-CH'!$B$2:$B$241&amp;'Zusammenführung EU-CH'!$C$2:$C$241,0),MATCH('RE-Gen-Mixes in AIB Countries'!AF$2,'Zusammenführung EU-CH'!$E$1:$BF$1,0))/VLOOKUP($B25,'Total RE-GEN in AIB Countries'!$B$3:$BD$27,COLUMN('RE-Gen-Mixes in AIB Countries'!AF24)-COLUMN('RE-Gen-Mixes in AIB Countries'!$B$2),FALSE),0)</f>
        <v>0.46000994842526899</v>
      </c>
      <c r="AG25">
        <f t="array" ref="AG25">IFERROR(INDEX('Zusammenführung EU-CH'!$E$2:$BF$241,MATCH('RE-Gen-Mixes in AIB Countries'!$B25&amp;'RE-Gen-Mixes in AIB Countries'!$C25,'Zusammenführung EU-CH'!$B$2:$B$241&amp;'Zusammenführung EU-CH'!$C$2:$C$241,0),MATCH('RE-Gen-Mixes in AIB Countries'!AG$2,'Zusammenführung EU-CH'!$E$1:$BF$1,0))/VLOOKUP($B25,'Total RE-GEN in AIB Countries'!$B$3:$BD$27,COLUMN('RE-Gen-Mixes in AIB Countries'!AG24)-COLUMN('RE-Gen-Mixes in AIB Countries'!$B$2),FALSE),0)</f>
        <v>0.4386072083078803</v>
      </c>
      <c r="AH25">
        <f t="array" ref="AH25">IFERROR(INDEX('Zusammenführung EU-CH'!$E$2:$BF$241,MATCH('RE-Gen-Mixes in AIB Countries'!$B25&amp;'RE-Gen-Mixes in AIB Countries'!$C25,'Zusammenführung EU-CH'!$B$2:$B$241&amp;'Zusammenführung EU-CH'!$C$2:$C$241,0),MATCH('RE-Gen-Mixes in AIB Countries'!AH$2,'Zusammenführung EU-CH'!$E$1:$BF$1,0))/VLOOKUP($B25,'Total RE-GEN in AIB Countries'!$B$3:$BD$27,COLUMN('RE-Gen-Mixes in AIB Countries'!AH24)-COLUMN('RE-Gen-Mixes in AIB Countries'!$B$2),FALSE),0)</f>
        <v>0.45506787116303266</v>
      </c>
      <c r="AI25">
        <f t="array" ref="AI25">IFERROR(INDEX('Zusammenführung EU-CH'!$E$2:$BF$241,MATCH('RE-Gen-Mixes in AIB Countries'!$B25&amp;'RE-Gen-Mixes in AIB Countries'!$C25,'Zusammenführung EU-CH'!$B$2:$B$241&amp;'Zusammenführung EU-CH'!$C$2:$C$241,0),MATCH('RE-Gen-Mixes in AIB Countries'!AI$2,'Zusammenführung EU-CH'!$E$1:$BF$1,0))/VLOOKUP($B25,'Total RE-GEN in AIB Countries'!$B$3:$BD$27,COLUMN('RE-Gen-Mixes in AIB Countries'!AI24)-COLUMN('RE-Gen-Mixes in AIB Countries'!$B$2),FALSE),0)</f>
        <v>0.43177298991742113</v>
      </c>
      <c r="AJ25">
        <f t="array" ref="AJ25">IFERROR(INDEX('Zusammenführung EU-CH'!$E$2:$BF$241,MATCH('RE-Gen-Mixes in AIB Countries'!$B25&amp;'RE-Gen-Mixes in AIB Countries'!$C25,'Zusammenführung EU-CH'!$B$2:$B$241&amp;'Zusammenführung EU-CH'!$C$2:$C$241,0),MATCH('RE-Gen-Mixes in AIB Countries'!AJ$2,'Zusammenführung EU-CH'!$E$1:$BF$1,0))/VLOOKUP($B25,'Total RE-GEN in AIB Countries'!$B$3:$BD$27,COLUMN('RE-Gen-Mixes in AIB Countries'!AJ24)-COLUMN('RE-Gen-Mixes in AIB Countries'!$B$2),FALSE),0)</f>
        <v>0.4995927675517185</v>
      </c>
      <c r="AK25">
        <f t="array" ref="AK25">IFERROR(INDEX('Zusammenführung EU-CH'!$E$2:$BF$241,MATCH('RE-Gen-Mixes in AIB Countries'!$B25&amp;'RE-Gen-Mixes in AIB Countries'!$C25,'Zusammenführung EU-CH'!$B$2:$B$241&amp;'Zusammenführung EU-CH'!$C$2:$C$241,0),MATCH('RE-Gen-Mixes in AIB Countries'!AK$2,'Zusammenführung EU-CH'!$E$1:$BF$1,0))/VLOOKUP($B25,'Total RE-GEN in AIB Countries'!$B$3:$BD$27,COLUMN('RE-Gen-Mixes in AIB Countries'!AK24)-COLUMN('RE-Gen-Mixes in AIB Countries'!$B$2),FALSE),0)</f>
        <v>0.47484505484912842</v>
      </c>
      <c r="AL25">
        <f t="array" ref="AL25">IFERROR(INDEX('Zusammenführung EU-CH'!$E$2:$BF$241,MATCH('RE-Gen-Mixes in AIB Countries'!$B25&amp;'RE-Gen-Mixes in AIB Countries'!$C25,'Zusammenführung EU-CH'!$B$2:$B$241&amp;'Zusammenführung EU-CH'!$C$2:$C$241,0),MATCH('RE-Gen-Mixes in AIB Countries'!AL$2,'Zusammenführung EU-CH'!$E$1:$BF$1,0))/VLOOKUP($B25,'Total RE-GEN in AIB Countries'!$B$3:$BD$27,COLUMN('RE-Gen-Mixes in AIB Countries'!AL24)-COLUMN('RE-Gen-Mixes in AIB Countries'!$B$2),FALSE),0)</f>
        <v>0.4371275598172964</v>
      </c>
      <c r="AM25">
        <f t="array" ref="AM25">IFERROR(INDEX('Zusammenführung EU-CH'!$E$2:$BF$241,MATCH('RE-Gen-Mixes in AIB Countries'!$B25&amp;'RE-Gen-Mixes in AIB Countries'!$C25,'Zusammenführung EU-CH'!$B$2:$B$241&amp;'Zusammenführung EU-CH'!$C$2:$C$241,0),MATCH('RE-Gen-Mixes in AIB Countries'!AM$2,'Zusammenführung EU-CH'!$E$1:$BF$1,0))/VLOOKUP($B25,'Total RE-GEN in AIB Countries'!$B$3:$BD$27,COLUMN('RE-Gen-Mixes in AIB Countries'!AM24)-COLUMN('RE-Gen-Mixes in AIB Countries'!$B$2),FALSE),0)</f>
        <v>0.34591770788453258</v>
      </c>
      <c r="AN25">
        <f t="array" ref="AN25">IFERROR(INDEX('Zusammenführung EU-CH'!$E$2:$BF$241,MATCH('RE-Gen-Mixes in AIB Countries'!$B25&amp;'RE-Gen-Mixes in AIB Countries'!$C25,'Zusammenführung EU-CH'!$B$2:$B$241&amp;'Zusammenführung EU-CH'!$C$2:$C$241,0),MATCH('RE-Gen-Mixes in AIB Countries'!AN$2,'Zusammenführung EU-CH'!$E$1:$BF$1,0))/VLOOKUP($B25,'Total RE-GEN in AIB Countries'!$B$3:$BD$27,COLUMN('RE-Gen-Mixes in AIB Countries'!AN24)-COLUMN('RE-Gen-Mixes in AIB Countries'!$B$2),FALSE),0)</f>
        <v>0.27193794621731165</v>
      </c>
      <c r="AO25">
        <f t="array" ref="AO25">IFERROR(INDEX('Zusammenführung EU-CH'!$E$2:$BF$241,MATCH('RE-Gen-Mixes in AIB Countries'!$B25&amp;'RE-Gen-Mixes in AIB Countries'!$C25,'Zusammenführung EU-CH'!$B$2:$B$241&amp;'Zusammenführung EU-CH'!$C$2:$C$241,0),MATCH('RE-Gen-Mixes in AIB Countries'!AO$2,'Zusammenführung EU-CH'!$E$1:$BF$1,0))/VLOOKUP($B25,'Total RE-GEN in AIB Countries'!$B$3:$BD$27,COLUMN('RE-Gen-Mixes in AIB Countries'!AO24)-COLUMN('RE-Gen-Mixes in AIB Countries'!$B$2),FALSE),0)</f>
        <v>0.31210500729217305</v>
      </c>
      <c r="AP25">
        <f t="array" ref="AP25">IFERROR(INDEX('Zusammenführung EU-CH'!$E$2:$BF$241,MATCH('RE-Gen-Mixes in AIB Countries'!$B25&amp;'RE-Gen-Mixes in AIB Countries'!$C25,'Zusammenführung EU-CH'!$B$2:$B$241&amp;'Zusammenführung EU-CH'!$C$2:$C$241,0),MATCH('RE-Gen-Mixes in AIB Countries'!AP$2,'Zusammenführung EU-CH'!$E$1:$BF$1,0))/VLOOKUP($B25,'Total RE-GEN in AIB Countries'!$B$3:$BD$27,COLUMN('RE-Gen-Mixes in AIB Countries'!AP24)-COLUMN('RE-Gen-Mixes in AIB Countries'!$B$2),FALSE),0)</f>
        <v>0.39851961509992601</v>
      </c>
      <c r="AQ25">
        <f t="array" ref="AQ25">IFERROR(INDEX('Zusammenführung EU-CH'!$E$2:$BF$241,MATCH('RE-Gen-Mixes in AIB Countries'!$B25&amp;'RE-Gen-Mixes in AIB Countries'!$C25,'Zusammenführung EU-CH'!$B$2:$B$241&amp;'Zusammenführung EU-CH'!$C$2:$C$241,0),MATCH('RE-Gen-Mixes in AIB Countries'!AQ$2,'Zusammenführung EU-CH'!$E$1:$BF$1,0))/VLOOKUP($B25,'Total RE-GEN in AIB Countries'!$B$3:$BD$27,COLUMN('RE-Gen-Mixes in AIB Countries'!AQ24)-COLUMN('RE-Gen-Mixes in AIB Countries'!$B$2),FALSE),0)</f>
        <v>0.44140531001844868</v>
      </c>
      <c r="AR25">
        <f t="array" ref="AR25">IFERROR(INDEX('Zusammenführung EU-CH'!$E$2:$BF$241,MATCH('RE-Gen-Mixes in AIB Countries'!$B25&amp;'RE-Gen-Mixes in AIB Countries'!$C25,'Zusammenführung EU-CH'!$B$2:$B$241&amp;'Zusammenführung EU-CH'!$C$2:$C$241,0),MATCH('RE-Gen-Mixes in AIB Countries'!AR$2,'Zusammenführung EU-CH'!$E$1:$BF$1,0))/VLOOKUP($B25,'Total RE-GEN in AIB Countries'!$B$3:$BD$27,COLUMN('RE-Gen-Mixes in AIB Countries'!AR24)-COLUMN('RE-Gen-Mixes in AIB Countries'!$B$2),FALSE),0)</f>
        <v>0.45432036497856437</v>
      </c>
      <c r="AS25">
        <f t="array" ref="AS25">IFERROR(INDEX('Zusammenführung EU-CH'!$E$2:$BF$241,MATCH('RE-Gen-Mixes in AIB Countries'!$B25&amp;'RE-Gen-Mixes in AIB Countries'!$C25,'Zusammenführung EU-CH'!$B$2:$B$241&amp;'Zusammenführung EU-CH'!$C$2:$C$241,0),MATCH('RE-Gen-Mixes in AIB Countries'!AS$2,'Zusammenführung EU-CH'!$E$1:$BF$1,0))/VLOOKUP($B25,'Total RE-GEN in AIB Countries'!$B$3:$BD$27,COLUMN('RE-Gen-Mixes in AIB Countries'!AS24)-COLUMN('RE-Gen-Mixes in AIB Countries'!$B$2),FALSE),0)</f>
        <v>0.52479441128743909</v>
      </c>
      <c r="AT25">
        <f t="array" ref="AT25">IFERROR(INDEX('Zusammenführung EU-CH'!$E$2:$BF$241,MATCH('RE-Gen-Mixes in AIB Countries'!$B25&amp;'RE-Gen-Mixes in AIB Countries'!$C25,'Zusammenführung EU-CH'!$B$2:$B$241&amp;'Zusammenführung EU-CH'!$C$2:$C$241,0),MATCH('RE-Gen-Mixes in AIB Countries'!AT$2,'Zusammenführung EU-CH'!$E$1:$BF$1,0))/VLOOKUP($B25,'Total RE-GEN in AIB Countries'!$B$3:$BD$27,COLUMN('RE-Gen-Mixes in AIB Countries'!AT24)-COLUMN('RE-Gen-Mixes in AIB Countries'!$B$2),FALSE),0)</f>
        <v>0.47219019859482736</v>
      </c>
      <c r="AU25">
        <f t="array" ref="AU25">IFERROR(INDEX('Zusammenführung EU-CH'!$E$2:$BF$241,MATCH('RE-Gen-Mixes in AIB Countries'!$B25&amp;'RE-Gen-Mixes in AIB Countries'!$C25,'Zusammenführung EU-CH'!$B$2:$B$241&amp;'Zusammenführung EU-CH'!$C$2:$C$241,0),MATCH('RE-Gen-Mixes in AIB Countries'!AU$2,'Zusammenführung EU-CH'!$E$1:$BF$1,0))/VLOOKUP($B25,'Total RE-GEN in AIB Countries'!$B$3:$BD$27,COLUMN('RE-Gen-Mixes in AIB Countries'!AU24)-COLUMN('RE-Gen-Mixes in AIB Countries'!$B$2),FALSE),0)</f>
        <v>0.53962521959789178</v>
      </c>
      <c r="AV25">
        <f t="array" ref="AV25">IFERROR(INDEX('Zusammenführung EU-CH'!$E$2:$BF$241,MATCH('RE-Gen-Mixes in AIB Countries'!$B25&amp;'RE-Gen-Mixes in AIB Countries'!$C25,'Zusammenführung EU-CH'!$B$2:$B$241&amp;'Zusammenführung EU-CH'!$C$2:$C$241,0),MATCH('RE-Gen-Mixes in AIB Countries'!AV$2,'Zusammenführung EU-CH'!$E$1:$BF$1,0))/VLOOKUP($B25,'Total RE-GEN in AIB Countries'!$B$3:$BD$27,COLUMN('RE-Gen-Mixes in AIB Countries'!AV24)-COLUMN('RE-Gen-Mixes in AIB Countries'!$B$2),FALSE),0)</f>
        <v>0.57265692175408434</v>
      </c>
      <c r="AW25">
        <f t="array" ref="AW25">IFERROR(INDEX('Zusammenführung EU-CH'!$E$2:$BF$241,MATCH('RE-Gen-Mixes in AIB Countries'!$B25&amp;'RE-Gen-Mixes in AIB Countries'!$C25,'Zusammenführung EU-CH'!$B$2:$B$241&amp;'Zusammenführung EU-CH'!$C$2:$C$241,0),MATCH('RE-Gen-Mixes in AIB Countries'!AW$2,'Zusammenführung EU-CH'!$E$1:$BF$1,0))/VLOOKUP($B25,'Total RE-GEN in AIB Countries'!$B$3:$BD$27,COLUMN('RE-Gen-Mixes in AIB Countries'!AW24)-COLUMN('RE-Gen-Mixes in AIB Countries'!$B$2),FALSE),0)</f>
        <v>0.46509695290858727</v>
      </c>
      <c r="AX25">
        <f t="array" ref="AX25">IFERROR(INDEX('Zusammenführung EU-CH'!$E$2:$BF$241,MATCH('RE-Gen-Mixes in AIB Countries'!$B25&amp;'RE-Gen-Mixes in AIB Countries'!$C25,'Zusammenführung EU-CH'!$B$2:$B$241&amp;'Zusammenführung EU-CH'!$C$2:$C$241,0),MATCH('RE-Gen-Mixes in AIB Countries'!AX$2,'Zusammenführung EU-CH'!$E$1:$BF$1,0))/VLOOKUP($B25,'Total RE-GEN in AIB Countries'!$B$3:$BD$27,COLUMN('RE-Gen-Mixes in AIB Countries'!AX24)-COLUMN('RE-Gen-Mixes in AIB Countries'!$B$2),FALSE),0)</f>
        <v>0.47238783823886471</v>
      </c>
      <c r="AY25">
        <f t="array" ref="AY25">IFERROR(INDEX('Zusammenführung EU-CH'!$E$2:$BF$241,MATCH('RE-Gen-Mixes in AIB Countries'!$B25&amp;'RE-Gen-Mixes in AIB Countries'!$C25,'Zusammenführung EU-CH'!$B$2:$B$241&amp;'Zusammenführung EU-CH'!$C$2:$C$241,0),MATCH('RE-Gen-Mixes in AIB Countries'!AY$2,'Zusammenführung EU-CH'!$E$1:$BF$1,0))/VLOOKUP($B25,'Total RE-GEN in AIB Countries'!$B$3:$BD$27,COLUMN('RE-Gen-Mixes in AIB Countries'!AY24)-COLUMN('RE-Gen-Mixes in AIB Countries'!$B$2),FALSE),0)</f>
        <v>0.37374408370007478</v>
      </c>
      <c r="AZ25">
        <f t="array" ref="AZ25">IFERROR(INDEX('Zusammenführung EU-CH'!$E$2:$BF$241,MATCH('RE-Gen-Mixes in AIB Countries'!$B25&amp;'RE-Gen-Mixes in AIB Countries'!$C25,'Zusammenführung EU-CH'!$B$2:$B$241&amp;'Zusammenführung EU-CH'!$C$2:$C$241,0),MATCH('RE-Gen-Mixes in AIB Countries'!AZ$2,'Zusammenführung EU-CH'!$E$1:$BF$1,0))/VLOOKUP($B25,'Total RE-GEN in AIB Countries'!$B$3:$BD$27,COLUMN('RE-Gen-Mixes in AIB Countries'!AZ24)-COLUMN('RE-Gen-Mixes in AIB Countries'!$B$2),FALSE),0)</f>
        <v>0.31172622954530022</v>
      </c>
      <c r="BA25">
        <f t="array" ref="BA25">IFERROR(INDEX('Zusammenführung EU-CH'!$E$2:$BF$241,MATCH('RE-Gen-Mixes in AIB Countries'!$B25&amp;'RE-Gen-Mixes in AIB Countries'!$C25,'Zusammenführung EU-CH'!$B$2:$B$241&amp;'Zusammenführung EU-CH'!$C$2:$C$241,0),MATCH('RE-Gen-Mixes in AIB Countries'!BA$2,'Zusammenführung EU-CH'!$E$1:$BF$1,0))/VLOOKUP($B25,'Total RE-GEN in AIB Countries'!$B$3:$BD$27,COLUMN('RE-Gen-Mixes in AIB Countries'!BA24)-COLUMN('RE-Gen-Mixes in AIB Countries'!$B$2),FALSE),0)</f>
        <v>0.3429508196721312</v>
      </c>
      <c r="BB25">
        <f t="array" ref="BB25">IFERROR(INDEX('Zusammenführung EU-CH'!$E$2:$BF$241,MATCH('RE-Gen-Mixes in AIB Countries'!$B25&amp;'RE-Gen-Mixes in AIB Countries'!$C25,'Zusammenführung EU-CH'!$B$2:$B$241&amp;'Zusammenführung EU-CH'!$C$2:$C$241,0),MATCH('RE-Gen-Mixes in AIB Countries'!BB$2,'Zusammenführung EU-CH'!$E$1:$BF$1,0))/VLOOKUP($B25,'Total RE-GEN in AIB Countries'!$B$3:$BD$27,COLUMN('RE-Gen-Mixes in AIB Countries'!BB24)-COLUMN('RE-Gen-Mixes in AIB Countries'!$B$2),FALSE),0)</f>
        <v>0.41498501859138659</v>
      </c>
      <c r="BC25">
        <f t="array" ref="BC25">IFERROR(INDEX('Zusammenführung EU-CH'!$E$2:$BF$241,MATCH('RE-Gen-Mixes in AIB Countries'!$B25&amp;'RE-Gen-Mixes in AIB Countries'!$C25,'Zusammenführung EU-CH'!$B$2:$B$241&amp;'Zusammenführung EU-CH'!$C$2:$C$241,0),MATCH('RE-Gen-Mixes in AIB Countries'!BC$2,'Zusammenführung EU-CH'!$E$1:$BF$1,0))/VLOOKUP($B25,'Total RE-GEN in AIB Countries'!$B$3:$BD$27,COLUMN('RE-Gen-Mixes in AIB Countries'!BC24)-COLUMN('RE-Gen-Mixes in AIB Countries'!$B$2),FALSE),0)</f>
        <v>0.52307540660423857</v>
      </c>
      <c r="BD25">
        <f t="array" ref="BD25">IFERROR(INDEX('Zusammenführung EU-CH'!$E$2:$BF$241,MATCH('RE-Gen-Mixes in AIB Countries'!$B25&amp;'RE-Gen-Mixes in AIB Countries'!$C25,'Zusammenführung EU-CH'!$B$2:$B$241&amp;'Zusammenführung EU-CH'!$C$2:$C$241,0),MATCH('RE-Gen-Mixes in AIB Countries'!BD$2,'Zusammenführung EU-CH'!$E$1:$BF$1,0))/VLOOKUP($B25,'Total RE-GEN in AIB Countries'!$B$3:$BD$27,COLUMN('RE-Gen-Mixes in AIB Countries'!BD24)-COLUMN('RE-Gen-Mixes in AIB Countries'!$B$2),FALSE),0)</f>
        <v>0.52983988355167388</v>
      </c>
      <c r="BE25">
        <f t="array" ref="BE25">IFERROR(INDEX('Zusammenführung EU-CH'!$E$2:$BF$241,MATCH('RE-Gen-Mixes in AIB Countries'!$B25&amp;'RE-Gen-Mixes in AIB Countries'!$C25,'Zusammenführung EU-CH'!$B$2:$B$241&amp;'Zusammenführung EU-CH'!$C$2:$C$241,0),MATCH('RE-Gen-Mixes in AIB Countries'!BE$2,'Zusammenführung EU-CH'!$E$1:$BF$1,0))/VLOOKUP($B25,'Total RE-GEN in AIB Countries'!$B$3:$BD$27,COLUMN('RE-Gen-Mixes in AIB Countries'!BE24)-COLUMN('RE-Gen-Mixes in AIB Countries'!$B$2),FALSE),0)</f>
        <v>0.59063975803456148</v>
      </c>
      <c r="BF25">
        <f t="shared" si="0"/>
        <v>0.33036656630552202</v>
      </c>
    </row>
    <row r="26" spans="1:58" x14ac:dyDescent="0.35">
      <c r="A26" s="8" t="s">
        <v>16</v>
      </c>
      <c r="B26" s="4" t="s">
        <v>469</v>
      </c>
      <c r="C26" s="4" t="s">
        <v>10</v>
      </c>
      <c r="D26">
        <f t="array" ref="D26">IFERROR(INDEX('Zusammenführung EU-CH'!$E$2:$BF$241,MATCH('RE-Gen-Mixes in AIB Countries'!$B26&amp;'RE-Gen-Mixes in AIB Countries'!$C26,'Zusammenführung EU-CH'!$B$2:$B$241&amp;'Zusammenführung EU-CH'!$C$2:$C$241,0),MATCH('RE-Gen-Mixes in AIB Countries'!D$2,'Zusammenführung EU-CH'!$E$1:$BF$1,0))/VLOOKUP($B26,'Total RE-GEN in AIB Countries'!$B$3:$BD$27,COLUMN('RE-Gen-Mixes in AIB Countries'!D25)-COLUMN('RE-Gen-Mixes in AIB Countries'!$B$2),FALSE),0)</f>
        <v>1</v>
      </c>
      <c r="E26">
        <f t="array" ref="E26">IFERROR(INDEX('Zusammenführung EU-CH'!$E$2:$BF$241,MATCH('RE-Gen-Mixes in AIB Countries'!$B26&amp;'RE-Gen-Mixes in AIB Countries'!$C26,'Zusammenführung EU-CH'!$B$2:$B$241&amp;'Zusammenführung EU-CH'!$C$2:$C$241,0),MATCH('RE-Gen-Mixes in AIB Countries'!E$2,'Zusammenführung EU-CH'!$E$1:$BF$1,0))/VLOOKUP($B26,'Total RE-GEN in AIB Countries'!$B$3:$BD$27,COLUMN('RE-Gen-Mixes in AIB Countries'!E25)-COLUMN('RE-Gen-Mixes in AIB Countries'!$B$2),FALSE),0)</f>
        <v>1</v>
      </c>
      <c r="F26">
        <f t="array" ref="F26">IFERROR(INDEX('Zusammenführung EU-CH'!$E$2:$BF$241,MATCH('RE-Gen-Mixes in AIB Countries'!$B26&amp;'RE-Gen-Mixes in AIB Countries'!$C26,'Zusammenführung EU-CH'!$B$2:$B$241&amp;'Zusammenführung EU-CH'!$C$2:$C$241,0),MATCH('RE-Gen-Mixes in AIB Countries'!F$2,'Zusammenführung EU-CH'!$E$1:$BF$1,0))/VLOOKUP($B26,'Total RE-GEN in AIB Countries'!$B$3:$BD$27,COLUMN('RE-Gen-Mixes in AIB Countries'!F25)-COLUMN('RE-Gen-Mixes in AIB Countries'!$B$2),FALSE),0)</f>
        <v>1</v>
      </c>
      <c r="G26">
        <f t="array" ref="G26">IFERROR(INDEX('Zusammenführung EU-CH'!$E$2:$BF$241,MATCH('RE-Gen-Mixes in AIB Countries'!$B26&amp;'RE-Gen-Mixes in AIB Countries'!$C26,'Zusammenführung EU-CH'!$B$2:$B$241&amp;'Zusammenführung EU-CH'!$C$2:$C$241,0),MATCH('RE-Gen-Mixes in AIB Countries'!G$2,'Zusammenführung EU-CH'!$E$1:$BF$1,0))/VLOOKUP($B26,'Total RE-GEN in AIB Countries'!$B$3:$BD$27,COLUMN('RE-Gen-Mixes in AIB Countries'!G25)-COLUMN('RE-Gen-Mixes in AIB Countries'!$B$2),FALSE),0)</f>
        <v>1</v>
      </c>
      <c r="H26">
        <f t="array" ref="H26">IFERROR(INDEX('Zusammenführung EU-CH'!$E$2:$BF$241,MATCH('RE-Gen-Mixes in AIB Countries'!$B26&amp;'RE-Gen-Mixes in AIB Countries'!$C26,'Zusammenführung EU-CH'!$B$2:$B$241&amp;'Zusammenführung EU-CH'!$C$2:$C$241,0),MATCH('RE-Gen-Mixes in AIB Countries'!H$2,'Zusammenführung EU-CH'!$E$1:$BF$1,0))/VLOOKUP($B26,'Total RE-GEN in AIB Countries'!$B$3:$BD$27,COLUMN('RE-Gen-Mixes in AIB Countries'!H25)-COLUMN('RE-Gen-Mixes in AIB Countries'!$B$2),FALSE),0)</f>
        <v>1</v>
      </c>
      <c r="I26">
        <f t="array" ref="I26">IFERROR(INDEX('Zusammenführung EU-CH'!$E$2:$BF$241,MATCH('RE-Gen-Mixes in AIB Countries'!$B26&amp;'RE-Gen-Mixes in AIB Countries'!$C26,'Zusammenführung EU-CH'!$B$2:$B$241&amp;'Zusammenführung EU-CH'!$C$2:$C$241,0),MATCH('RE-Gen-Mixes in AIB Countries'!I$2,'Zusammenführung EU-CH'!$E$1:$BF$1,0))/VLOOKUP($B26,'Total RE-GEN in AIB Countries'!$B$3:$BD$27,COLUMN('RE-Gen-Mixes in AIB Countries'!I25)-COLUMN('RE-Gen-Mixes in AIB Countries'!$B$2),FALSE),0)</f>
        <v>1</v>
      </c>
      <c r="J26">
        <f t="array" ref="J26">IFERROR(INDEX('Zusammenführung EU-CH'!$E$2:$BF$241,MATCH('RE-Gen-Mixes in AIB Countries'!$B26&amp;'RE-Gen-Mixes in AIB Countries'!$C26,'Zusammenführung EU-CH'!$B$2:$B$241&amp;'Zusammenführung EU-CH'!$C$2:$C$241,0),MATCH('RE-Gen-Mixes in AIB Countries'!J$2,'Zusammenführung EU-CH'!$E$1:$BF$1,0))/VLOOKUP($B26,'Total RE-GEN in AIB Countries'!$B$3:$BD$27,COLUMN('RE-Gen-Mixes in AIB Countries'!J25)-COLUMN('RE-Gen-Mixes in AIB Countries'!$B$2),FALSE),0)</f>
        <v>1</v>
      </c>
      <c r="K26">
        <f t="array" ref="K26">IFERROR(INDEX('Zusammenführung EU-CH'!$E$2:$BF$241,MATCH('RE-Gen-Mixes in AIB Countries'!$B26&amp;'RE-Gen-Mixes in AIB Countries'!$C26,'Zusammenführung EU-CH'!$B$2:$B$241&amp;'Zusammenführung EU-CH'!$C$2:$C$241,0),MATCH('RE-Gen-Mixes in AIB Countries'!K$2,'Zusammenführung EU-CH'!$E$1:$BF$1,0))/VLOOKUP($B26,'Total RE-GEN in AIB Countries'!$B$3:$BD$27,COLUMN('RE-Gen-Mixes in AIB Countries'!K25)-COLUMN('RE-Gen-Mixes in AIB Countries'!$B$2),FALSE),0)</f>
        <v>1</v>
      </c>
      <c r="L26">
        <f t="array" ref="L26">IFERROR(INDEX('Zusammenführung EU-CH'!$E$2:$BF$241,MATCH('RE-Gen-Mixes in AIB Countries'!$B26&amp;'RE-Gen-Mixes in AIB Countries'!$C26,'Zusammenführung EU-CH'!$B$2:$B$241&amp;'Zusammenführung EU-CH'!$C$2:$C$241,0),MATCH('RE-Gen-Mixes in AIB Countries'!L$2,'Zusammenführung EU-CH'!$E$1:$BF$1,0))/VLOOKUP($B26,'Total RE-GEN in AIB Countries'!$B$3:$BD$27,COLUMN('RE-Gen-Mixes in AIB Countries'!L25)-COLUMN('RE-Gen-Mixes in AIB Countries'!$B$2),FALSE),0)</f>
        <v>1</v>
      </c>
      <c r="M26">
        <f t="array" ref="M26">IFERROR(INDEX('Zusammenführung EU-CH'!$E$2:$BF$241,MATCH('RE-Gen-Mixes in AIB Countries'!$B26&amp;'RE-Gen-Mixes in AIB Countries'!$C26,'Zusammenführung EU-CH'!$B$2:$B$241&amp;'Zusammenführung EU-CH'!$C$2:$C$241,0),MATCH('RE-Gen-Mixes in AIB Countries'!M$2,'Zusammenführung EU-CH'!$E$1:$BF$1,0))/VLOOKUP($B26,'Total RE-GEN in AIB Countries'!$B$3:$BD$27,COLUMN('RE-Gen-Mixes in AIB Countries'!M25)-COLUMN('RE-Gen-Mixes in AIB Countries'!$B$2),FALSE),0)</f>
        <v>1</v>
      </c>
      <c r="N26">
        <f t="array" ref="N26">IFERROR(INDEX('Zusammenführung EU-CH'!$E$2:$BF$241,MATCH('RE-Gen-Mixes in AIB Countries'!$B26&amp;'RE-Gen-Mixes in AIB Countries'!$C26,'Zusammenführung EU-CH'!$B$2:$B$241&amp;'Zusammenführung EU-CH'!$C$2:$C$241,0),MATCH('RE-Gen-Mixes in AIB Countries'!N$2,'Zusammenführung EU-CH'!$E$1:$BF$1,0))/VLOOKUP($B26,'Total RE-GEN in AIB Countries'!$B$3:$BD$27,COLUMN('RE-Gen-Mixes in AIB Countries'!N25)-COLUMN('RE-Gen-Mixes in AIB Countries'!$B$2),FALSE),0)</f>
        <v>1</v>
      </c>
      <c r="O26">
        <f t="array" ref="O26">IFERROR(INDEX('Zusammenführung EU-CH'!$E$2:$BF$241,MATCH('RE-Gen-Mixes in AIB Countries'!$B26&amp;'RE-Gen-Mixes in AIB Countries'!$C26,'Zusammenführung EU-CH'!$B$2:$B$241&amp;'Zusammenführung EU-CH'!$C$2:$C$241,0),MATCH('RE-Gen-Mixes in AIB Countries'!O$2,'Zusammenführung EU-CH'!$E$1:$BF$1,0))/VLOOKUP($B26,'Total RE-GEN in AIB Countries'!$B$3:$BD$27,COLUMN('RE-Gen-Mixes in AIB Countries'!O25)-COLUMN('RE-Gen-Mixes in AIB Countries'!$B$2),FALSE),0)</f>
        <v>1</v>
      </c>
      <c r="P26">
        <f t="array" ref="P26">IFERROR(INDEX('Zusammenführung EU-CH'!$E$2:$BF$241,MATCH('RE-Gen-Mixes in AIB Countries'!$B26&amp;'RE-Gen-Mixes in AIB Countries'!$C26,'Zusammenführung EU-CH'!$B$2:$B$241&amp;'Zusammenführung EU-CH'!$C$2:$C$241,0),MATCH('RE-Gen-Mixes in AIB Countries'!P$2,'Zusammenführung EU-CH'!$E$1:$BF$1,0))/VLOOKUP($B26,'Total RE-GEN in AIB Countries'!$B$3:$BD$27,COLUMN('RE-Gen-Mixes in AIB Countries'!P25)-COLUMN('RE-Gen-Mixes in AIB Countries'!$B$2),FALSE),0)</f>
        <v>0.64168678854777517</v>
      </c>
      <c r="Q26">
        <f t="array" ref="Q26">IFERROR(INDEX('Zusammenführung EU-CH'!$E$2:$BF$241,MATCH('RE-Gen-Mixes in AIB Countries'!$B26&amp;'RE-Gen-Mixes in AIB Countries'!$C26,'Zusammenführung EU-CH'!$B$2:$B$241&amp;'Zusammenführung EU-CH'!$C$2:$C$241,0),MATCH('RE-Gen-Mixes in AIB Countries'!Q$2,'Zusammenführung EU-CH'!$E$1:$BF$1,0))/VLOOKUP($B26,'Total RE-GEN in AIB Countries'!$B$3:$BD$27,COLUMN('RE-Gen-Mixes in AIB Countries'!Q25)-COLUMN('RE-Gen-Mixes in AIB Countries'!$B$2),FALSE),0)</f>
        <v>0.54361940298507461</v>
      </c>
      <c r="R26">
        <f t="array" ref="R26">IFERROR(INDEX('Zusammenführung EU-CH'!$E$2:$BF$241,MATCH('RE-Gen-Mixes in AIB Countries'!$B26&amp;'RE-Gen-Mixes in AIB Countries'!$C26,'Zusammenführung EU-CH'!$B$2:$B$241&amp;'Zusammenführung EU-CH'!$C$2:$C$241,0),MATCH('RE-Gen-Mixes in AIB Countries'!R$2,'Zusammenführung EU-CH'!$E$1:$BF$1,0))/VLOOKUP($B26,'Total RE-GEN in AIB Countries'!$B$3:$BD$27,COLUMN('RE-Gen-Mixes in AIB Countries'!R25)-COLUMN('RE-Gen-Mixes in AIB Countries'!$B$2),FALSE),0)</f>
        <v>0.60711060021348218</v>
      </c>
      <c r="S26">
        <f t="array" ref="S26">IFERROR(INDEX('Zusammenführung EU-CH'!$E$2:$BF$241,MATCH('RE-Gen-Mixes in AIB Countries'!$B26&amp;'RE-Gen-Mixes in AIB Countries'!$C26,'Zusammenführung EU-CH'!$B$2:$B$241&amp;'Zusammenführung EU-CH'!$C$2:$C$241,0),MATCH('RE-Gen-Mixes in AIB Countries'!S$2,'Zusammenführung EU-CH'!$E$1:$BF$1,0))/VLOOKUP($B26,'Total RE-GEN in AIB Countries'!$B$3:$BD$27,COLUMN('RE-Gen-Mixes in AIB Countries'!S25)-COLUMN('RE-Gen-Mixes in AIB Countries'!$B$2),FALSE),0)</f>
        <v>0.5913820371243862</v>
      </c>
      <c r="T26">
        <f t="array" ref="T26">IFERROR(INDEX('Zusammenführung EU-CH'!$E$2:$BF$241,MATCH('RE-Gen-Mixes in AIB Countries'!$B26&amp;'RE-Gen-Mixes in AIB Countries'!$C26,'Zusammenführung EU-CH'!$B$2:$B$241&amp;'Zusammenführung EU-CH'!$C$2:$C$241,0),MATCH('RE-Gen-Mixes in AIB Countries'!T$2,'Zusammenführung EU-CH'!$E$1:$BF$1,0))/VLOOKUP($B26,'Total RE-GEN in AIB Countries'!$B$3:$BD$27,COLUMN('RE-Gen-Mixes in AIB Countries'!T25)-COLUMN('RE-Gen-Mixes in AIB Countries'!$B$2),FALSE),0)</f>
        <v>0.52880514011122515</v>
      </c>
      <c r="U26">
        <f t="array" ref="U26">IFERROR(INDEX('Zusammenführung EU-CH'!$E$2:$BF$241,MATCH('RE-Gen-Mixes in AIB Countries'!$B26&amp;'RE-Gen-Mixes in AIB Countries'!$C26,'Zusammenführung EU-CH'!$B$2:$B$241&amp;'Zusammenführung EU-CH'!$C$2:$C$241,0),MATCH('RE-Gen-Mixes in AIB Countries'!U$2,'Zusammenführung EU-CH'!$E$1:$BF$1,0))/VLOOKUP($B26,'Total RE-GEN in AIB Countries'!$B$3:$BD$27,COLUMN('RE-Gen-Mixes in AIB Countries'!U25)-COLUMN('RE-Gen-Mixes in AIB Countries'!$B$2),FALSE),0)</f>
        <v>0.48002684485424996</v>
      </c>
      <c r="V26">
        <f t="array" ref="V26">IFERROR(INDEX('Zusammenführung EU-CH'!$E$2:$BF$241,MATCH('RE-Gen-Mixes in AIB Countries'!$B26&amp;'RE-Gen-Mixes in AIB Countries'!$C26,'Zusammenführung EU-CH'!$B$2:$B$241&amp;'Zusammenführung EU-CH'!$C$2:$C$241,0),MATCH('RE-Gen-Mixes in AIB Countries'!V$2,'Zusammenführung EU-CH'!$E$1:$BF$1,0))/VLOOKUP($B26,'Total RE-GEN in AIB Countries'!$B$3:$BD$27,COLUMN('RE-Gen-Mixes in AIB Countries'!V25)-COLUMN('RE-Gen-Mixes in AIB Countries'!$B$2),FALSE),0)</f>
        <v>0.45658528437404294</v>
      </c>
      <c r="W26">
        <f t="array" ref="W26">IFERROR(INDEX('Zusammenführung EU-CH'!$E$2:$BF$241,MATCH('RE-Gen-Mixes in AIB Countries'!$B26&amp;'RE-Gen-Mixes in AIB Countries'!$C26,'Zusammenführung EU-CH'!$B$2:$B$241&amp;'Zusammenführung EU-CH'!$C$2:$C$241,0),MATCH('RE-Gen-Mixes in AIB Countries'!W$2,'Zusammenführung EU-CH'!$E$1:$BF$1,0))/VLOOKUP($B26,'Total RE-GEN in AIB Countries'!$B$3:$BD$27,COLUMN('RE-Gen-Mixes in AIB Countries'!W25)-COLUMN('RE-Gen-Mixes in AIB Countries'!$B$2),FALSE),0)</f>
        <v>0.4007909534696904</v>
      </c>
      <c r="X26">
        <f t="array" ref="X26">IFERROR(INDEX('Zusammenführung EU-CH'!$E$2:$BF$241,MATCH('RE-Gen-Mixes in AIB Countries'!$B26&amp;'RE-Gen-Mixes in AIB Countries'!$C26,'Zusammenführung EU-CH'!$B$2:$B$241&amp;'Zusammenführung EU-CH'!$C$2:$C$241,0),MATCH('RE-Gen-Mixes in AIB Countries'!X$2,'Zusammenführung EU-CH'!$E$1:$BF$1,0))/VLOOKUP($B26,'Total RE-GEN in AIB Countries'!$B$3:$BD$27,COLUMN('RE-Gen-Mixes in AIB Countries'!X25)-COLUMN('RE-Gen-Mixes in AIB Countries'!$B$2),FALSE),0)</f>
        <v>0.44248943740271296</v>
      </c>
      <c r="Y26">
        <f t="array" ref="Y26">IFERROR(INDEX('Zusammenführung EU-CH'!$E$2:$BF$241,MATCH('RE-Gen-Mixes in AIB Countries'!$B26&amp;'RE-Gen-Mixes in AIB Countries'!$C26,'Zusammenführung EU-CH'!$B$2:$B$241&amp;'Zusammenführung EU-CH'!$C$2:$C$241,0),MATCH('RE-Gen-Mixes in AIB Countries'!Y$2,'Zusammenführung EU-CH'!$E$1:$BF$1,0))/VLOOKUP($B26,'Total RE-GEN in AIB Countries'!$B$3:$BD$27,COLUMN('RE-Gen-Mixes in AIB Countries'!Y25)-COLUMN('RE-Gen-Mixes in AIB Countries'!$B$2),FALSE),0)</f>
        <v>0.49474446213985812</v>
      </c>
      <c r="Z26">
        <f t="array" ref="Z26">IFERROR(INDEX('Zusammenführung EU-CH'!$E$2:$BF$241,MATCH('RE-Gen-Mixes in AIB Countries'!$B26&amp;'RE-Gen-Mixes in AIB Countries'!$C26,'Zusammenführung EU-CH'!$B$2:$B$241&amp;'Zusammenführung EU-CH'!$C$2:$C$241,0),MATCH('RE-Gen-Mixes in AIB Countries'!Z$2,'Zusammenführung EU-CH'!$E$1:$BF$1,0))/VLOOKUP($B26,'Total RE-GEN in AIB Countries'!$B$3:$BD$27,COLUMN('RE-Gen-Mixes in AIB Countries'!Z25)-COLUMN('RE-Gen-Mixes in AIB Countries'!$B$2),FALSE),0)</f>
        <v>0.50660332257678975</v>
      </c>
      <c r="AA26">
        <f t="array" ref="AA26">IFERROR(INDEX('Zusammenführung EU-CH'!$E$2:$BF$241,MATCH('RE-Gen-Mixes in AIB Countries'!$B26&amp;'RE-Gen-Mixes in AIB Countries'!$C26,'Zusammenführung EU-CH'!$B$2:$B$241&amp;'Zusammenführung EU-CH'!$C$2:$C$241,0),MATCH('RE-Gen-Mixes in AIB Countries'!AA$2,'Zusammenführung EU-CH'!$E$1:$BF$1,0))/VLOOKUP($B26,'Total RE-GEN in AIB Countries'!$B$3:$BD$27,COLUMN('RE-Gen-Mixes in AIB Countries'!AA25)-COLUMN('RE-Gen-Mixes in AIB Countries'!$B$2),FALSE),0)</f>
        <v>0.50152834839769922</v>
      </c>
      <c r="AB26">
        <f t="array" ref="AB26">IFERROR(INDEX('Zusammenführung EU-CH'!$E$2:$BF$241,MATCH('RE-Gen-Mixes in AIB Countries'!$B26&amp;'RE-Gen-Mixes in AIB Countries'!$C26,'Zusammenführung EU-CH'!$B$2:$B$241&amp;'Zusammenführung EU-CH'!$C$2:$C$241,0),MATCH('RE-Gen-Mixes in AIB Countries'!AB$2,'Zusammenführung EU-CH'!$E$1:$BF$1,0))/VLOOKUP($B26,'Total RE-GEN in AIB Countries'!$B$3:$BD$27,COLUMN('RE-Gen-Mixes in AIB Countries'!AB25)-COLUMN('RE-Gen-Mixes in AIB Countries'!$B$2),FALSE),0)</f>
        <v>0.56842653223375983</v>
      </c>
      <c r="AC26">
        <f t="array" ref="AC26">IFERROR(INDEX('Zusammenführung EU-CH'!$E$2:$BF$241,MATCH('RE-Gen-Mixes in AIB Countries'!$B26&amp;'RE-Gen-Mixes in AIB Countries'!$C26,'Zusammenführung EU-CH'!$B$2:$B$241&amp;'Zusammenführung EU-CH'!$C$2:$C$241,0),MATCH('RE-Gen-Mixes in AIB Countries'!AC$2,'Zusammenführung EU-CH'!$E$1:$BF$1,0))/VLOOKUP($B26,'Total RE-GEN in AIB Countries'!$B$3:$BD$27,COLUMN('RE-Gen-Mixes in AIB Countries'!AC25)-COLUMN('RE-Gen-Mixes in AIB Countries'!$B$2),FALSE),0)</f>
        <v>0.51634551495016612</v>
      </c>
      <c r="AD26">
        <f t="array" ref="AD26">IFERROR(INDEX('Zusammenführung EU-CH'!$E$2:$BF$241,MATCH('RE-Gen-Mixes in AIB Countries'!$B26&amp;'RE-Gen-Mixes in AIB Countries'!$C26,'Zusammenführung EU-CH'!$B$2:$B$241&amp;'Zusammenführung EU-CH'!$C$2:$C$241,0),MATCH('RE-Gen-Mixes in AIB Countries'!AD$2,'Zusammenführung EU-CH'!$E$1:$BF$1,0))/VLOOKUP($B26,'Total RE-GEN in AIB Countries'!$B$3:$BD$27,COLUMN('RE-Gen-Mixes in AIB Countries'!AD25)-COLUMN('RE-Gen-Mixes in AIB Countries'!$B$2),FALSE),0)</f>
        <v>0.53868353032698435</v>
      </c>
      <c r="AE26">
        <f t="array" ref="AE26">IFERROR(INDEX('Zusammenführung EU-CH'!$E$2:$BF$241,MATCH('RE-Gen-Mixes in AIB Countries'!$B26&amp;'RE-Gen-Mixes in AIB Countries'!$C26,'Zusammenführung EU-CH'!$B$2:$B$241&amp;'Zusammenführung EU-CH'!$C$2:$C$241,0),MATCH('RE-Gen-Mixes in AIB Countries'!AE$2,'Zusammenführung EU-CH'!$E$1:$BF$1,0))/VLOOKUP($B26,'Total RE-GEN in AIB Countries'!$B$3:$BD$27,COLUMN('RE-Gen-Mixes in AIB Countries'!AE25)-COLUMN('RE-Gen-Mixes in AIB Countries'!$B$2),FALSE),0)</f>
        <v>0.43548479141699481</v>
      </c>
      <c r="AF26">
        <f t="array" ref="AF26">IFERROR(INDEX('Zusammenführung EU-CH'!$E$2:$BF$241,MATCH('RE-Gen-Mixes in AIB Countries'!$B26&amp;'RE-Gen-Mixes in AIB Countries'!$C26,'Zusammenführung EU-CH'!$B$2:$B$241&amp;'Zusammenführung EU-CH'!$C$2:$C$241,0),MATCH('RE-Gen-Mixes in AIB Countries'!AF$2,'Zusammenführung EU-CH'!$E$1:$BF$1,0))/VLOOKUP($B26,'Total RE-GEN in AIB Countries'!$B$3:$BD$27,COLUMN('RE-Gen-Mixes in AIB Countries'!AF25)-COLUMN('RE-Gen-Mixes in AIB Countries'!$B$2),FALSE),0)</f>
        <v>0.45589967798518211</v>
      </c>
      <c r="AG26">
        <f t="array" ref="AG26">IFERROR(INDEX('Zusammenführung EU-CH'!$E$2:$BF$241,MATCH('RE-Gen-Mixes in AIB Countries'!$B26&amp;'RE-Gen-Mixes in AIB Countries'!$C26,'Zusammenführung EU-CH'!$B$2:$B$241&amp;'Zusammenführung EU-CH'!$C$2:$C$241,0),MATCH('RE-Gen-Mixes in AIB Countries'!AG$2,'Zusammenführung EU-CH'!$E$1:$BF$1,0))/VLOOKUP($B26,'Total RE-GEN in AIB Countries'!$B$3:$BD$27,COLUMN('RE-Gen-Mixes in AIB Countries'!AG25)-COLUMN('RE-Gen-Mixes in AIB Countries'!$B$2),FALSE),0)</f>
        <v>0.49060476481368359</v>
      </c>
      <c r="AH26">
        <f t="array" ref="AH26">IFERROR(INDEX('Zusammenführung EU-CH'!$E$2:$BF$241,MATCH('RE-Gen-Mixes in AIB Countries'!$B26&amp;'RE-Gen-Mixes in AIB Countries'!$C26,'Zusammenführung EU-CH'!$B$2:$B$241&amp;'Zusammenführung EU-CH'!$C$2:$C$241,0),MATCH('RE-Gen-Mixes in AIB Countries'!AH$2,'Zusammenführung EU-CH'!$E$1:$BF$1,0))/VLOOKUP($B26,'Total RE-GEN in AIB Countries'!$B$3:$BD$27,COLUMN('RE-Gen-Mixes in AIB Countries'!AH25)-COLUMN('RE-Gen-Mixes in AIB Countries'!$B$2),FALSE),0)</f>
        <v>0.48174336659887429</v>
      </c>
      <c r="AI26">
        <f t="array" ref="AI26">IFERROR(INDEX('Zusammenführung EU-CH'!$E$2:$BF$241,MATCH('RE-Gen-Mixes in AIB Countries'!$B26&amp;'RE-Gen-Mixes in AIB Countries'!$C26,'Zusammenführung EU-CH'!$B$2:$B$241&amp;'Zusammenführung EU-CH'!$C$2:$C$241,0),MATCH('RE-Gen-Mixes in AIB Countries'!AI$2,'Zusammenführung EU-CH'!$E$1:$BF$1,0))/VLOOKUP($B26,'Total RE-GEN in AIB Countries'!$B$3:$BD$27,COLUMN('RE-Gen-Mixes in AIB Countries'!AI25)-COLUMN('RE-Gen-Mixes in AIB Countries'!$B$2),FALSE),0)</f>
        <v>0.51203593234612954</v>
      </c>
      <c r="AJ26">
        <f t="array" ref="AJ26">IFERROR(INDEX('Zusammenführung EU-CH'!$E$2:$BF$241,MATCH('RE-Gen-Mixes in AIB Countries'!$B26&amp;'RE-Gen-Mixes in AIB Countries'!$C26,'Zusammenführung EU-CH'!$B$2:$B$241&amp;'Zusammenführung EU-CH'!$C$2:$C$241,0),MATCH('RE-Gen-Mixes in AIB Countries'!AJ$2,'Zusammenführung EU-CH'!$E$1:$BF$1,0))/VLOOKUP($B26,'Total RE-GEN in AIB Countries'!$B$3:$BD$27,COLUMN('RE-Gen-Mixes in AIB Countries'!AJ25)-COLUMN('RE-Gen-Mixes in AIB Countries'!$B$2),FALSE),0)</f>
        <v>0.43172069283813863</v>
      </c>
      <c r="AK26">
        <f t="array" ref="AK26">IFERROR(INDEX('Zusammenführung EU-CH'!$E$2:$BF$241,MATCH('RE-Gen-Mixes in AIB Countries'!$B26&amp;'RE-Gen-Mixes in AIB Countries'!$C26,'Zusammenführung EU-CH'!$B$2:$B$241&amp;'Zusammenführung EU-CH'!$C$2:$C$241,0),MATCH('RE-Gen-Mixes in AIB Countries'!AK$2,'Zusammenführung EU-CH'!$E$1:$BF$1,0))/VLOOKUP($B26,'Total RE-GEN in AIB Countries'!$B$3:$BD$27,COLUMN('RE-Gen-Mixes in AIB Countries'!AK25)-COLUMN('RE-Gen-Mixes in AIB Countries'!$B$2),FALSE),0)</f>
        <v>0.44138272179707272</v>
      </c>
      <c r="AL26">
        <f t="array" ref="AL26">IFERROR(INDEX('Zusammenführung EU-CH'!$E$2:$BF$241,MATCH('RE-Gen-Mixes in AIB Countries'!$B26&amp;'RE-Gen-Mixes in AIB Countries'!$C26,'Zusammenführung EU-CH'!$B$2:$B$241&amp;'Zusammenführung EU-CH'!$C$2:$C$241,0),MATCH('RE-Gen-Mixes in AIB Countries'!AL$2,'Zusammenführung EU-CH'!$E$1:$BF$1,0))/VLOOKUP($B26,'Total RE-GEN in AIB Countries'!$B$3:$BD$27,COLUMN('RE-Gen-Mixes in AIB Countries'!AL25)-COLUMN('RE-Gen-Mixes in AIB Countries'!$B$2),FALSE),0)</f>
        <v>0.47487824798088268</v>
      </c>
      <c r="AM26">
        <f t="array" ref="AM26">IFERROR(INDEX('Zusammenführung EU-CH'!$E$2:$BF$241,MATCH('RE-Gen-Mixes in AIB Countries'!$B26&amp;'RE-Gen-Mixes in AIB Countries'!$C26,'Zusammenführung EU-CH'!$B$2:$B$241&amp;'Zusammenführung EU-CH'!$C$2:$C$241,0),MATCH('RE-Gen-Mixes in AIB Countries'!AM$2,'Zusammenführung EU-CH'!$E$1:$BF$1,0))/VLOOKUP($B26,'Total RE-GEN in AIB Countries'!$B$3:$BD$27,COLUMN('RE-Gen-Mixes in AIB Countries'!AM25)-COLUMN('RE-Gen-Mixes in AIB Countries'!$B$2),FALSE),0)</f>
        <v>0.56750861697544164</v>
      </c>
      <c r="AN26">
        <f t="array" ref="AN26">IFERROR(INDEX('Zusammenführung EU-CH'!$E$2:$BF$241,MATCH('RE-Gen-Mixes in AIB Countries'!$B26&amp;'RE-Gen-Mixes in AIB Countries'!$C26,'Zusammenführung EU-CH'!$B$2:$B$241&amp;'Zusammenführung EU-CH'!$C$2:$C$241,0),MATCH('RE-Gen-Mixes in AIB Countries'!AN$2,'Zusammenführung EU-CH'!$E$1:$BF$1,0))/VLOOKUP($B26,'Total RE-GEN in AIB Countries'!$B$3:$BD$27,COLUMN('RE-Gen-Mixes in AIB Countries'!AN25)-COLUMN('RE-Gen-Mixes in AIB Countries'!$B$2),FALSE),0)</f>
        <v>0.66790115836470998</v>
      </c>
      <c r="AO26">
        <f t="array" ref="AO26">IFERROR(INDEX('Zusammenführung EU-CH'!$E$2:$BF$241,MATCH('RE-Gen-Mixes in AIB Countries'!$B26&amp;'RE-Gen-Mixes in AIB Countries'!$C26,'Zusammenführung EU-CH'!$B$2:$B$241&amp;'Zusammenführung EU-CH'!$C$2:$C$241,0),MATCH('RE-Gen-Mixes in AIB Countries'!AO$2,'Zusammenführung EU-CH'!$E$1:$BF$1,0))/VLOOKUP($B26,'Total RE-GEN in AIB Countries'!$B$3:$BD$27,COLUMN('RE-Gen-Mixes in AIB Countries'!AO25)-COLUMN('RE-Gen-Mixes in AIB Countries'!$B$2),FALSE),0)</f>
        <v>0.61849202490913713</v>
      </c>
      <c r="AP26">
        <f t="array" ref="AP26">IFERROR(INDEX('Zusammenführung EU-CH'!$E$2:$BF$241,MATCH('RE-Gen-Mixes in AIB Countries'!$B26&amp;'RE-Gen-Mixes in AIB Countries'!$C26,'Zusammenführung EU-CH'!$B$2:$B$241&amp;'Zusammenführung EU-CH'!$C$2:$C$241,0),MATCH('RE-Gen-Mixes in AIB Countries'!AP$2,'Zusammenführung EU-CH'!$E$1:$BF$1,0))/VLOOKUP($B26,'Total RE-GEN in AIB Countries'!$B$3:$BD$27,COLUMN('RE-Gen-Mixes in AIB Countries'!AP25)-COLUMN('RE-Gen-Mixes in AIB Countries'!$B$2),FALSE),0)</f>
        <v>0.51675302245250432</v>
      </c>
      <c r="AQ26">
        <f t="array" ref="AQ26">IFERROR(INDEX('Zusammenführung EU-CH'!$E$2:$BF$241,MATCH('RE-Gen-Mixes in AIB Countries'!$B26&amp;'RE-Gen-Mixes in AIB Countries'!$C26,'Zusammenführung EU-CH'!$B$2:$B$241&amp;'Zusammenführung EU-CH'!$C$2:$C$241,0),MATCH('RE-Gen-Mixes in AIB Countries'!AQ$2,'Zusammenführung EU-CH'!$E$1:$BF$1,0))/VLOOKUP($B26,'Total RE-GEN in AIB Countries'!$B$3:$BD$27,COLUMN('RE-Gen-Mixes in AIB Countries'!AQ25)-COLUMN('RE-Gen-Mixes in AIB Countries'!$B$2),FALSE),0)</f>
        <v>0.47204620197320923</v>
      </c>
      <c r="AR26">
        <f t="array" ref="AR26">IFERROR(INDEX('Zusammenführung EU-CH'!$E$2:$BF$241,MATCH('RE-Gen-Mixes in AIB Countries'!$B26&amp;'RE-Gen-Mixes in AIB Countries'!$C26,'Zusammenführung EU-CH'!$B$2:$B$241&amp;'Zusammenführung EU-CH'!$C$2:$C$241,0),MATCH('RE-Gen-Mixes in AIB Countries'!AR$2,'Zusammenführung EU-CH'!$E$1:$BF$1,0))/VLOOKUP($B26,'Total RE-GEN in AIB Countries'!$B$3:$BD$27,COLUMN('RE-Gen-Mixes in AIB Countries'!AR25)-COLUMN('RE-Gen-Mixes in AIB Countries'!$B$2),FALSE),0)</f>
        <v>0.47206492583507192</v>
      </c>
      <c r="AS26">
        <f t="array" ref="AS26">IFERROR(INDEX('Zusammenführung EU-CH'!$E$2:$BF$241,MATCH('RE-Gen-Mixes in AIB Countries'!$B26&amp;'RE-Gen-Mixes in AIB Countries'!$C26,'Zusammenführung EU-CH'!$B$2:$B$241&amp;'Zusammenführung EU-CH'!$C$2:$C$241,0),MATCH('RE-Gen-Mixes in AIB Countries'!AS$2,'Zusammenführung EU-CH'!$E$1:$BF$1,0))/VLOOKUP($B26,'Total RE-GEN in AIB Countries'!$B$3:$BD$27,COLUMN('RE-Gen-Mixes in AIB Countries'!AS25)-COLUMN('RE-Gen-Mixes in AIB Countries'!$B$2),FALSE),0)</f>
        <v>0.3910998652328172</v>
      </c>
      <c r="AT26">
        <f t="array" ref="AT26">IFERROR(INDEX('Zusammenführung EU-CH'!$E$2:$BF$241,MATCH('RE-Gen-Mixes in AIB Countries'!$B26&amp;'RE-Gen-Mixes in AIB Countries'!$C26,'Zusammenführung EU-CH'!$B$2:$B$241&amp;'Zusammenführung EU-CH'!$C$2:$C$241,0),MATCH('RE-Gen-Mixes in AIB Countries'!AT$2,'Zusammenführung EU-CH'!$E$1:$BF$1,0))/VLOOKUP($B26,'Total RE-GEN in AIB Countries'!$B$3:$BD$27,COLUMN('RE-Gen-Mixes in AIB Countries'!AT25)-COLUMN('RE-Gen-Mixes in AIB Countries'!$B$2),FALSE),0)</f>
        <v>0.47188567202488418</v>
      </c>
      <c r="AU26">
        <f t="array" ref="AU26">IFERROR(INDEX('Zusammenführung EU-CH'!$E$2:$BF$241,MATCH('RE-Gen-Mixes in AIB Countries'!$B26&amp;'RE-Gen-Mixes in AIB Countries'!$C26,'Zusammenführung EU-CH'!$B$2:$B$241&amp;'Zusammenführung EU-CH'!$C$2:$C$241,0),MATCH('RE-Gen-Mixes in AIB Countries'!AU$2,'Zusammenführung EU-CH'!$E$1:$BF$1,0))/VLOOKUP($B26,'Total RE-GEN in AIB Countries'!$B$3:$BD$27,COLUMN('RE-Gen-Mixes in AIB Countries'!AU25)-COLUMN('RE-Gen-Mixes in AIB Countries'!$B$2),FALSE),0)</f>
        <v>0.38902986531329298</v>
      </c>
      <c r="AV26">
        <f t="array" ref="AV26">IFERROR(INDEX('Zusammenführung EU-CH'!$E$2:$BF$241,MATCH('RE-Gen-Mixes in AIB Countries'!$B26&amp;'RE-Gen-Mixes in AIB Countries'!$C26,'Zusammenführung EU-CH'!$B$2:$B$241&amp;'Zusammenführung EU-CH'!$C$2:$C$241,0),MATCH('RE-Gen-Mixes in AIB Countries'!AV$2,'Zusammenführung EU-CH'!$E$1:$BF$1,0))/VLOOKUP($B26,'Total RE-GEN in AIB Countries'!$B$3:$BD$27,COLUMN('RE-Gen-Mixes in AIB Countries'!AV25)-COLUMN('RE-Gen-Mixes in AIB Countries'!$B$2),FALSE),0)</f>
        <v>0.35779115314798898</v>
      </c>
      <c r="AW26">
        <f t="array" ref="AW26">IFERROR(INDEX('Zusammenführung EU-CH'!$E$2:$BF$241,MATCH('RE-Gen-Mixes in AIB Countries'!$B26&amp;'RE-Gen-Mixes in AIB Countries'!$C26,'Zusammenführung EU-CH'!$B$2:$B$241&amp;'Zusammenführung EU-CH'!$C$2:$C$241,0),MATCH('RE-Gen-Mixes in AIB Countries'!AW$2,'Zusammenführung EU-CH'!$E$1:$BF$1,0))/VLOOKUP($B26,'Total RE-GEN in AIB Countries'!$B$3:$BD$27,COLUMN('RE-Gen-Mixes in AIB Countries'!AW25)-COLUMN('RE-Gen-Mixes in AIB Countries'!$B$2),FALSE),0)</f>
        <v>0.45351296902543442</v>
      </c>
      <c r="AX26">
        <f t="array" ref="AX26">IFERROR(INDEX('Zusammenführung EU-CH'!$E$2:$BF$241,MATCH('RE-Gen-Mixes in AIB Countries'!$B26&amp;'RE-Gen-Mixes in AIB Countries'!$C26,'Zusammenführung EU-CH'!$B$2:$B$241&amp;'Zusammenführung EU-CH'!$C$2:$C$241,0),MATCH('RE-Gen-Mixes in AIB Countries'!AX$2,'Zusammenführung EU-CH'!$E$1:$BF$1,0))/VLOOKUP($B26,'Total RE-GEN in AIB Countries'!$B$3:$BD$27,COLUMN('RE-Gen-Mixes in AIB Countries'!AX25)-COLUMN('RE-Gen-Mixes in AIB Countries'!$B$2),FALSE),0)</f>
        <v>0.43200151077778076</v>
      </c>
      <c r="AY26">
        <f t="array" ref="AY26">IFERROR(INDEX('Zusammenführung EU-CH'!$E$2:$BF$241,MATCH('RE-Gen-Mixes in AIB Countries'!$B26&amp;'RE-Gen-Mixes in AIB Countries'!$C26,'Zusammenführung EU-CH'!$B$2:$B$241&amp;'Zusammenführung EU-CH'!$C$2:$C$241,0),MATCH('RE-Gen-Mixes in AIB Countries'!AY$2,'Zusammenführung EU-CH'!$E$1:$BF$1,0))/VLOOKUP($B26,'Total RE-GEN in AIB Countries'!$B$3:$BD$27,COLUMN('RE-Gen-Mixes in AIB Countries'!AY25)-COLUMN('RE-Gen-Mixes in AIB Countries'!$B$2),FALSE),0)</f>
        <v>0.52329153865315947</v>
      </c>
      <c r="AZ26">
        <f t="array" ref="AZ26">IFERROR(INDEX('Zusammenführung EU-CH'!$E$2:$BF$241,MATCH('RE-Gen-Mixes in AIB Countries'!$B26&amp;'RE-Gen-Mixes in AIB Countries'!$C26,'Zusammenführung EU-CH'!$B$2:$B$241&amp;'Zusammenführung EU-CH'!$C$2:$C$241,0),MATCH('RE-Gen-Mixes in AIB Countries'!AZ$2,'Zusammenführung EU-CH'!$E$1:$BF$1,0))/VLOOKUP($B26,'Total RE-GEN in AIB Countries'!$B$3:$BD$27,COLUMN('RE-Gen-Mixes in AIB Countries'!AZ25)-COLUMN('RE-Gen-Mixes in AIB Countries'!$B$2),FALSE),0)</f>
        <v>0.60677183532127743</v>
      </c>
      <c r="BA26">
        <f t="array" ref="BA26">IFERROR(INDEX('Zusammenführung EU-CH'!$E$2:$BF$241,MATCH('RE-Gen-Mixes in AIB Countries'!$B26&amp;'RE-Gen-Mixes in AIB Countries'!$C26,'Zusammenführung EU-CH'!$B$2:$B$241&amp;'Zusammenführung EU-CH'!$C$2:$C$241,0),MATCH('RE-Gen-Mixes in AIB Countries'!BA$2,'Zusammenführung EU-CH'!$E$1:$BF$1,0))/VLOOKUP($B26,'Total RE-GEN in AIB Countries'!$B$3:$BD$27,COLUMN('RE-Gen-Mixes in AIB Countries'!BA25)-COLUMN('RE-Gen-Mixes in AIB Countries'!$B$2),FALSE),0)</f>
        <v>0.57725268513284345</v>
      </c>
      <c r="BB26">
        <f t="array" ref="BB26">IFERROR(INDEX('Zusammenführung EU-CH'!$E$2:$BF$241,MATCH('RE-Gen-Mixes in AIB Countries'!$B26&amp;'RE-Gen-Mixes in AIB Countries'!$C26,'Zusammenführung EU-CH'!$B$2:$B$241&amp;'Zusammenführung EU-CH'!$C$2:$C$241,0),MATCH('RE-Gen-Mixes in AIB Countries'!BB$2,'Zusammenführung EU-CH'!$E$1:$BF$1,0))/VLOOKUP($B26,'Total RE-GEN in AIB Countries'!$B$3:$BD$27,COLUMN('RE-Gen-Mixes in AIB Countries'!BB25)-COLUMN('RE-Gen-Mixes in AIB Countries'!$B$2),FALSE),0)</f>
        <v>0.51342911808237968</v>
      </c>
      <c r="BC26">
        <f t="array" ref="BC26">IFERROR(INDEX('Zusammenführung EU-CH'!$E$2:$BF$241,MATCH('RE-Gen-Mixes in AIB Countries'!$B26&amp;'RE-Gen-Mixes in AIB Countries'!$C26,'Zusammenführung EU-CH'!$B$2:$B$241&amp;'Zusammenführung EU-CH'!$C$2:$C$241,0),MATCH('RE-Gen-Mixes in AIB Countries'!BC$2,'Zusammenführung EU-CH'!$E$1:$BF$1,0))/VLOOKUP($B26,'Total RE-GEN in AIB Countries'!$B$3:$BD$27,COLUMN('RE-Gen-Mixes in AIB Countries'!BC25)-COLUMN('RE-Gen-Mixes in AIB Countries'!$B$2),FALSE),0)</f>
        <v>0.39988171513060616</v>
      </c>
      <c r="BD26">
        <f t="array" ref="BD26">IFERROR(INDEX('Zusammenführung EU-CH'!$E$2:$BF$241,MATCH('RE-Gen-Mixes in AIB Countries'!$B26&amp;'RE-Gen-Mixes in AIB Countries'!$C26,'Zusammenführung EU-CH'!$B$2:$B$241&amp;'Zusammenführung EU-CH'!$C$2:$C$241,0),MATCH('RE-Gen-Mixes in AIB Countries'!BD$2,'Zusammenführung EU-CH'!$E$1:$BF$1,0))/VLOOKUP($B26,'Total RE-GEN in AIB Countries'!$B$3:$BD$27,COLUMN('RE-Gen-Mixes in AIB Countries'!BD25)-COLUMN('RE-Gen-Mixes in AIB Countries'!$B$2),FALSE),0)</f>
        <v>0.40795303677399741</v>
      </c>
      <c r="BE26">
        <f t="array" ref="BE26">IFERROR(INDEX('Zusammenführung EU-CH'!$E$2:$BF$241,MATCH('RE-Gen-Mixes in AIB Countries'!$B26&amp;'RE-Gen-Mixes in AIB Countries'!$C26,'Zusammenführung EU-CH'!$B$2:$B$241&amp;'Zusammenführung EU-CH'!$C$2:$C$241,0),MATCH('RE-Gen-Mixes in AIB Countries'!BE$2,'Zusammenführung EU-CH'!$E$1:$BF$1,0))/VLOOKUP($B26,'Total RE-GEN in AIB Countries'!$B$3:$BD$27,COLUMN('RE-Gen-Mixes in AIB Countries'!BE25)-COLUMN('RE-Gen-Mixes in AIB Countries'!$B$2),FALSE),0)</f>
        <v>0.34543750110547078</v>
      </c>
      <c r="BF26">
        <f t="shared" si="0"/>
        <v>0.60604968169846074</v>
      </c>
    </row>
    <row r="27" spans="1:58" x14ac:dyDescent="0.35">
      <c r="A27" s="15" t="s">
        <v>17</v>
      </c>
      <c r="B27" s="4" t="s">
        <v>470</v>
      </c>
      <c r="C27" s="4" t="s">
        <v>4</v>
      </c>
      <c r="D27">
        <f t="array" ref="D27">IFERROR(INDEX('Zusammenführung EU-CH'!$E$2:$BF$241,MATCH('RE-Gen-Mixes in AIB Countries'!$B27&amp;'RE-Gen-Mixes in AIB Countries'!$C27,'Zusammenführung EU-CH'!$B$2:$B$241&amp;'Zusammenführung EU-CH'!$C$2:$C$241,0),MATCH('RE-Gen-Mixes in AIB Countries'!D$2,'Zusammenführung EU-CH'!$E$1:$BF$1,0))/VLOOKUP($B27,'Total RE-GEN in AIB Countries'!$B$3:$BD$27,COLUMN('RE-Gen-Mixes in AIB Countries'!D26)-COLUMN('RE-Gen-Mixes in AIB Countries'!$B$2),FALSE),0)</f>
        <v>0</v>
      </c>
      <c r="E27">
        <f t="array" ref="E27">IFERROR(INDEX('Zusammenführung EU-CH'!$E$2:$BF$241,MATCH('RE-Gen-Mixes in AIB Countries'!$B27&amp;'RE-Gen-Mixes in AIB Countries'!$C27,'Zusammenführung EU-CH'!$B$2:$B$241&amp;'Zusammenführung EU-CH'!$C$2:$C$241,0),MATCH('RE-Gen-Mixes in AIB Countries'!E$2,'Zusammenführung EU-CH'!$E$1:$BF$1,0))/VLOOKUP($B27,'Total RE-GEN in AIB Countries'!$B$3:$BD$27,COLUMN('RE-Gen-Mixes in AIB Countries'!E26)-COLUMN('RE-Gen-Mixes in AIB Countries'!$B$2),FALSE),0)</f>
        <v>0</v>
      </c>
      <c r="F27">
        <f t="array" ref="F27">IFERROR(INDEX('Zusammenführung EU-CH'!$E$2:$BF$241,MATCH('RE-Gen-Mixes in AIB Countries'!$B27&amp;'RE-Gen-Mixes in AIB Countries'!$C27,'Zusammenführung EU-CH'!$B$2:$B$241&amp;'Zusammenführung EU-CH'!$C$2:$C$241,0),MATCH('RE-Gen-Mixes in AIB Countries'!F$2,'Zusammenführung EU-CH'!$E$1:$BF$1,0))/VLOOKUP($B27,'Total RE-GEN in AIB Countries'!$B$3:$BD$27,COLUMN('RE-Gen-Mixes in AIB Countries'!F26)-COLUMN('RE-Gen-Mixes in AIB Countries'!$B$2),FALSE),0)</f>
        <v>0</v>
      </c>
      <c r="G27">
        <f t="array" ref="G27">IFERROR(INDEX('Zusammenführung EU-CH'!$E$2:$BF$241,MATCH('RE-Gen-Mixes in AIB Countries'!$B27&amp;'RE-Gen-Mixes in AIB Countries'!$C27,'Zusammenführung EU-CH'!$B$2:$B$241&amp;'Zusammenführung EU-CH'!$C$2:$C$241,0),MATCH('RE-Gen-Mixes in AIB Countries'!G$2,'Zusammenführung EU-CH'!$E$1:$BF$1,0))/VLOOKUP($B27,'Total RE-GEN in AIB Countries'!$B$3:$BD$27,COLUMN('RE-Gen-Mixes in AIB Countries'!G26)-COLUMN('RE-Gen-Mixes in AIB Countries'!$B$2),FALSE),0)</f>
        <v>0</v>
      </c>
      <c r="H27">
        <f t="array" ref="H27">IFERROR(INDEX('Zusammenführung EU-CH'!$E$2:$BF$241,MATCH('RE-Gen-Mixes in AIB Countries'!$B27&amp;'RE-Gen-Mixes in AIB Countries'!$C27,'Zusammenführung EU-CH'!$B$2:$B$241&amp;'Zusammenführung EU-CH'!$C$2:$C$241,0),MATCH('RE-Gen-Mixes in AIB Countries'!H$2,'Zusammenführung EU-CH'!$E$1:$BF$1,0))/VLOOKUP($B27,'Total RE-GEN in AIB Countries'!$B$3:$BD$27,COLUMN('RE-Gen-Mixes in AIB Countries'!H26)-COLUMN('RE-Gen-Mixes in AIB Countries'!$B$2),FALSE),0)</f>
        <v>0</v>
      </c>
      <c r="I27">
        <f t="array" ref="I27">IFERROR(INDEX('Zusammenführung EU-CH'!$E$2:$BF$241,MATCH('RE-Gen-Mixes in AIB Countries'!$B27&amp;'RE-Gen-Mixes in AIB Countries'!$C27,'Zusammenführung EU-CH'!$B$2:$B$241&amp;'Zusammenführung EU-CH'!$C$2:$C$241,0),MATCH('RE-Gen-Mixes in AIB Countries'!I$2,'Zusammenführung EU-CH'!$E$1:$BF$1,0))/VLOOKUP($B27,'Total RE-GEN in AIB Countries'!$B$3:$BD$27,COLUMN('RE-Gen-Mixes in AIB Countries'!I26)-COLUMN('RE-Gen-Mixes in AIB Countries'!$B$2),FALSE),0)</f>
        <v>0</v>
      </c>
      <c r="J27">
        <f t="array" ref="J27">IFERROR(INDEX('Zusammenführung EU-CH'!$E$2:$BF$241,MATCH('RE-Gen-Mixes in AIB Countries'!$B27&amp;'RE-Gen-Mixes in AIB Countries'!$C27,'Zusammenführung EU-CH'!$B$2:$B$241&amp;'Zusammenführung EU-CH'!$C$2:$C$241,0),MATCH('RE-Gen-Mixes in AIB Countries'!J$2,'Zusammenführung EU-CH'!$E$1:$BF$1,0))/VLOOKUP($B27,'Total RE-GEN in AIB Countries'!$B$3:$BD$27,COLUMN('RE-Gen-Mixes in AIB Countries'!J26)-COLUMN('RE-Gen-Mixes in AIB Countries'!$B$2),FALSE),0)</f>
        <v>0</v>
      </c>
      <c r="K27">
        <f t="array" ref="K27">IFERROR(INDEX('Zusammenführung EU-CH'!$E$2:$BF$241,MATCH('RE-Gen-Mixes in AIB Countries'!$B27&amp;'RE-Gen-Mixes in AIB Countries'!$C27,'Zusammenführung EU-CH'!$B$2:$B$241&amp;'Zusammenführung EU-CH'!$C$2:$C$241,0),MATCH('RE-Gen-Mixes in AIB Countries'!K$2,'Zusammenführung EU-CH'!$E$1:$BF$1,0))/VLOOKUP($B27,'Total RE-GEN in AIB Countries'!$B$3:$BD$27,COLUMN('RE-Gen-Mixes in AIB Countries'!K26)-COLUMN('RE-Gen-Mixes in AIB Countries'!$B$2),FALSE),0)</f>
        <v>0</v>
      </c>
      <c r="L27">
        <f t="array" ref="L27">IFERROR(INDEX('Zusammenführung EU-CH'!$E$2:$BF$241,MATCH('RE-Gen-Mixes in AIB Countries'!$B27&amp;'RE-Gen-Mixes in AIB Countries'!$C27,'Zusammenführung EU-CH'!$B$2:$B$241&amp;'Zusammenführung EU-CH'!$C$2:$C$241,0),MATCH('RE-Gen-Mixes in AIB Countries'!L$2,'Zusammenführung EU-CH'!$E$1:$BF$1,0))/VLOOKUP($B27,'Total RE-GEN in AIB Countries'!$B$3:$BD$27,COLUMN('RE-Gen-Mixes in AIB Countries'!L26)-COLUMN('RE-Gen-Mixes in AIB Countries'!$B$2),FALSE),0)</f>
        <v>0</v>
      </c>
      <c r="M27">
        <f t="array" ref="M27">IFERROR(INDEX('Zusammenführung EU-CH'!$E$2:$BF$241,MATCH('RE-Gen-Mixes in AIB Countries'!$B27&amp;'RE-Gen-Mixes in AIB Countries'!$C27,'Zusammenführung EU-CH'!$B$2:$B$241&amp;'Zusammenführung EU-CH'!$C$2:$C$241,0),MATCH('RE-Gen-Mixes in AIB Countries'!M$2,'Zusammenführung EU-CH'!$E$1:$BF$1,0))/VLOOKUP($B27,'Total RE-GEN in AIB Countries'!$B$3:$BD$27,COLUMN('RE-Gen-Mixes in AIB Countries'!M26)-COLUMN('RE-Gen-Mixes in AIB Countries'!$B$2),FALSE),0)</f>
        <v>0</v>
      </c>
      <c r="N27">
        <f t="array" ref="N27">IFERROR(INDEX('Zusammenführung EU-CH'!$E$2:$BF$241,MATCH('RE-Gen-Mixes in AIB Countries'!$B27&amp;'RE-Gen-Mixes in AIB Countries'!$C27,'Zusammenführung EU-CH'!$B$2:$B$241&amp;'Zusammenführung EU-CH'!$C$2:$C$241,0),MATCH('RE-Gen-Mixes in AIB Countries'!N$2,'Zusammenführung EU-CH'!$E$1:$BF$1,0))/VLOOKUP($B27,'Total RE-GEN in AIB Countries'!$B$3:$BD$27,COLUMN('RE-Gen-Mixes in AIB Countries'!N26)-COLUMN('RE-Gen-Mixes in AIB Countries'!$B$2),FALSE),0)</f>
        <v>0</v>
      </c>
      <c r="O27">
        <f t="array" ref="O27">IFERROR(INDEX('Zusammenführung EU-CH'!$E$2:$BF$241,MATCH('RE-Gen-Mixes in AIB Countries'!$B27&amp;'RE-Gen-Mixes in AIB Countries'!$C27,'Zusammenführung EU-CH'!$B$2:$B$241&amp;'Zusammenführung EU-CH'!$C$2:$C$241,0),MATCH('RE-Gen-Mixes in AIB Countries'!O$2,'Zusammenführung EU-CH'!$E$1:$BF$1,0))/VLOOKUP($B27,'Total RE-GEN in AIB Countries'!$B$3:$BD$27,COLUMN('RE-Gen-Mixes in AIB Countries'!O26)-COLUMN('RE-Gen-Mixes in AIB Countries'!$B$2),FALSE),0)</f>
        <v>0</v>
      </c>
      <c r="P27">
        <f t="array" ref="P27">IFERROR(INDEX('Zusammenführung EU-CH'!$E$2:$BF$241,MATCH('RE-Gen-Mixes in AIB Countries'!$B27&amp;'RE-Gen-Mixes in AIB Countries'!$C27,'Zusammenführung EU-CH'!$B$2:$B$241&amp;'Zusammenführung EU-CH'!$C$2:$C$241,0),MATCH('RE-Gen-Mixes in AIB Countries'!P$2,'Zusammenführung EU-CH'!$E$1:$BF$1,0))/VLOOKUP($B27,'Total RE-GEN in AIB Countries'!$B$3:$BD$27,COLUMN('RE-Gen-Mixes in AIB Countries'!P26)-COLUMN('RE-Gen-Mixes in AIB Countries'!$B$2),FALSE),0)</f>
        <v>0.52583925947612808</v>
      </c>
      <c r="Q27">
        <f t="array" ref="Q27">IFERROR(INDEX('Zusammenführung EU-CH'!$E$2:$BF$241,MATCH('RE-Gen-Mixes in AIB Countries'!$B27&amp;'RE-Gen-Mixes in AIB Countries'!$C27,'Zusammenführung EU-CH'!$B$2:$B$241&amp;'Zusammenführung EU-CH'!$C$2:$C$241,0),MATCH('RE-Gen-Mixes in AIB Countries'!Q$2,'Zusammenführung EU-CH'!$E$1:$BF$1,0))/VLOOKUP($B27,'Total RE-GEN in AIB Countries'!$B$3:$BD$27,COLUMN('RE-Gen-Mixes in AIB Countries'!Q26)-COLUMN('RE-Gen-Mixes in AIB Countries'!$B$2),FALSE),0)</f>
        <v>0.48488733472769535</v>
      </c>
      <c r="R27">
        <f t="array" ref="R27">IFERROR(INDEX('Zusammenführung EU-CH'!$E$2:$BF$241,MATCH('RE-Gen-Mixes in AIB Countries'!$B27&amp;'RE-Gen-Mixes in AIB Countries'!$C27,'Zusammenführung EU-CH'!$B$2:$B$241&amp;'Zusammenführung EU-CH'!$C$2:$C$241,0),MATCH('RE-Gen-Mixes in AIB Countries'!R$2,'Zusammenführung EU-CH'!$E$1:$BF$1,0))/VLOOKUP($B27,'Total RE-GEN in AIB Countries'!$B$3:$BD$27,COLUMN('RE-Gen-Mixes in AIB Countries'!R26)-COLUMN('RE-Gen-Mixes in AIB Countries'!$B$2),FALSE),0)</f>
        <v>0.40587135885496117</v>
      </c>
      <c r="S27">
        <f t="array" ref="S27">IFERROR(INDEX('Zusammenführung EU-CH'!$E$2:$BF$241,MATCH('RE-Gen-Mixes in AIB Countries'!$B27&amp;'RE-Gen-Mixes in AIB Countries'!$C27,'Zusammenführung EU-CH'!$B$2:$B$241&amp;'Zusammenführung EU-CH'!$C$2:$C$241,0),MATCH('RE-Gen-Mixes in AIB Countries'!S$2,'Zusammenführung EU-CH'!$E$1:$BF$1,0))/VLOOKUP($B27,'Total RE-GEN in AIB Countries'!$B$3:$BD$27,COLUMN('RE-Gen-Mixes in AIB Countries'!S26)-COLUMN('RE-Gen-Mixes in AIB Countries'!$B$2),FALSE),0)</f>
        <v>0.40611382999689422</v>
      </c>
      <c r="T27">
        <f t="array" ref="T27">IFERROR(INDEX('Zusammenführung EU-CH'!$E$2:$BF$241,MATCH('RE-Gen-Mixes in AIB Countries'!$B27&amp;'RE-Gen-Mixes in AIB Countries'!$C27,'Zusammenführung EU-CH'!$B$2:$B$241&amp;'Zusammenführung EU-CH'!$C$2:$C$241,0),MATCH('RE-Gen-Mixes in AIB Countries'!T$2,'Zusammenführung EU-CH'!$E$1:$BF$1,0))/VLOOKUP($B27,'Total RE-GEN in AIB Countries'!$B$3:$BD$27,COLUMN('RE-Gen-Mixes in AIB Countries'!T26)-COLUMN('RE-Gen-Mixes in AIB Countries'!$B$2),FALSE),0)</f>
        <v>0.37585036990227144</v>
      </c>
      <c r="U27">
        <f t="array" ref="U27">IFERROR(INDEX('Zusammenführung EU-CH'!$E$2:$BF$241,MATCH('RE-Gen-Mixes in AIB Countries'!$B27&amp;'RE-Gen-Mixes in AIB Countries'!$C27,'Zusammenführung EU-CH'!$B$2:$B$241&amp;'Zusammenführung EU-CH'!$C$2:$C$241,0),MATCH('RE-Gen-Mixes in AIB Countries'!U$2,'Zusammenführung EU-CH'!$E$1:$BF$1,0))/VLOOKUP($B27,'Total RE-GEN in AIB Countries'!$B$3:$BD$27,COLUMN('RE-Gen-Mixes in AIB Countries'!U26)-COLUMN('RE-Gen-Mixes in AIB Countries'!$B$2),FALSE),0)</f>
        <v>0.40661062248131358</v>
      </c>
      <c r="V27">
        <f t="array" ref="V27">IFERROR(INDEX('Zusammenführung EU-CH'!$E$2:$BF$241,MATCH('RE-Gen-Mixes in AIB Countries'!$B27&amp;'RE-Gen-Mixes in AIB Countries'!$C27,'Zusammenführung EU-CH'!$B$2:$B$241&amp;'Zusammenführung EU-CH'!$C$2:$C$241,0),MATCH('RE-Gen-Mixes in AIB Countries'!V$2,'Zusammenführung EU-CH'!$E$1:$BF$1,0))/VLOOKUP($B27,'Total RE-GEN in AIB Countries'!$B$3:$BD$27,COLUMN('RE-Gen-Mixes in AIB Countries'!V26)-COLUMN('RE-Gen-Mixes in AIB Countries'!$B$2),FALSE),0)</f>
        <v>0.42751146038774862</v>
      </c>
      <c r="W27">
        <f t="array" ref="W27">IFERROR(INDEX('Zusammenführung EU-CH'!$E$2:$BF$241,MATCH('RE-Gen-Mixes in AIB Countries'!$B27&amp;'RE-Gen-Mixes in AIB Countries'!$C27,'Zusammenführung EU-CH'!$B$2:$B$241&amp;'Zusammenführung EU-CH'!$C$2:$C$241,0),MATCH('RE-Gen-Mixes in AIB Countries'!W$2,'Zusammenführung EU-CH'!$E$1:$BF$1,0))/VLOOKUP($B27,'Total RE-GEN in AIB Countries'!$B$3:$BD$27,COLUMN('RE-Gen-Mixes in AIB Countries'!W26)-COLUMN('RE-Gen-Mixes in AIB Countries'!$B$2),FALSE),0)</f>
        <v>0.43748762814999881</v>
      </c>
      <c r="X27">
        <f t="array" ref="X27">IFERROR(INDEX('Zusammenführung EU-CH'!$E$2:$BF$241,MATCH('RE-Gen-Mixes in AIB Countries'!$B27&amp;'RE-Gen-Mixes in AIB Countries'!$C27,'Zusammenführung EU-CH'!$B$2:$B$241&amp;'Zusammenführung EU-CH'!$C$2:$C$241,0),MATCH('RE-Gen-Mixes in AIB Countries'!X$2,'Zusammenführung EU-CH'!$E$1:$BF$1,0))/VLOOKUP($B27,'Total RE-GEN in AIB Countries'!$B$3:$BD$27,COLUMN('RE-Gen-Mixes in AIB Countries'!X26)-COLUMN('RE-Gen-Mixes in AIB Countries'!$B$2),FALSE),0)</f>
        <v>0.48457364822228427</v>
      </c>
      <c r="Y27">
        <f t="array" ref="Y27">IFERROR(INDEX('Zusammenführung EU-CH'!$E$2:$BF$241,MATCH('RE-Gen-Mixes in AIB Countries'!$B27&amp;'RE-Gen-Mixes in AIB Countries'!$C27,'Zusammenführung EU-CH'!$B$2:$B$241&amp;'Zusammenführung EU-CH'!$C$2:$C$241,0),MATCH('RE-Gen-Mixes in AIB Countries'!Y$2,'Zusammenführung EU-CH'!$E$1:$BF$1,0))/VLOOKUP($B27,'Total RE-GEN in AIB Countries'!$B$3:$BD$27,COLUMN('RE-Gen-Mixes in AIB Countries'!Y26)-COLUMN('RE-Gen-Mixes in AIB Countries'!$B$2),FALSE),0)</f>
        <v>0.4708921115369924</v>
      </c>
      <c r="Z27">
        <f t="array" ref="Z27">IFERROR(INDEX('Zusammenführung EU-CH'!$E$2:$BF$241,MATCH('RE-Gen-Mixes in AIB Countries'!$B27&amp;'RE-Gen-Mixes in AIB Countries'!$C27,'Zusammenführung EU-CH'!$B$2:$B$241&amp;'Zusammenführung EU-CH'!$C$2:$C$241,0),MATCH('RE-Gen-Mixes in AIB Countries'!Z$2,'Zusammenführung EU-CH'!$E$1:$BF$1,0))/VLOOKUP($B27,'Total RE-GEN in AIB Countries'!$B$3:$BD$27,COLUMN('RE-Gen-Mixes in AIB Countries'!Z26)-COLUMN('RE-Gen-Mixes in AIB Countries'!$B$2),FALSE),0)</f>
        <v>0.48970592482192388</v>
      </c>
      <c r="AA27">
        <f t="array" ref="AA27">IFERROR(INDEX('Zusammenführung EU-CH'!$E$2:$BF$241,MATCH('RE-Gen-Mixes in AIB Countries'!$B27&amp;'RE-Gen-Mixes in AIB Countries'!$C27,'Zusammenführung EU-CH'!$B$2:$B$241&amp;'Zusammenführung EU-CH'!$C$2:$C$241,0),MATCH('RE-Gen-Mixes in AIB Countries'!AA$2,'Zusammenführung EU-CH'!$E$1:$BF$1,0))/VLOOKUP($B27,'Total RE-GEN in AIB Countries'!$B$3:$BD$27,COLUMN('RE-Gen-Mixes in AIB Countries'!AA26)-COLUMN('RE-Gen-Mixes in AIB Countries'!$B$2),FALSE),0)</f>
        <v>0.47286420985641925</v>
      </c>
      <c r="AB27">
        <f t="array" ref="AB27">IFERROR(INDEX('Zusammenführung EU-CH'!$E$2:$BF$241,MATCH('RE-Gen-Mixes in AIB Countries'!$B27&amp;'RE-Gen-Mixes in AIB Countries'!$C27,'Zusammenführung EU-CH'!$B$2:$B$241&amp;'Zusammenführung EU-CH'!$C$2:$C$241,0),MATCH('RE-Gen-Mixes in AIB Countries'!AB$2,'Zusammenführung EU-CH'!$E$1:$BF$1,0))/VLOOKUP($B27,'Total RE-GEN in AIB Countries'!$B$3:$BD$27,COLUMN('RE-Gen-Mixes in AIB Countries'!AB26)-COLUMN('RE-Gen-Mixes in AIB Countries'!$B$2),FALSE),0)</f>
        <v>0.43527328955919592</v>
      </c>
      <c r="AC27">
        <f t="array" ref="AC27">IFERROR(INDEX('Zusammenführung EU-CH'!$E$2:$BF$241,MATCH('RE-Gen-Mixes in AIB Countries'!$B27&amp;'RE-Gen-Mixes in AIB Countries'!$C27,'Zusammenführung EU-CH'!$B$2:$B$241&amp;'Zusammenführung EU-CH'!$C$2:$C$241,0),MATCH('RE-Gen-Mixes in AIB Countries'!AC$2,'Zusammenführung EU-CH'!$E$1:$BF$1,0))/VLOOKUP($B27,'Total RE-GEN in AIB Countries'!$B$3:$BD$27,COLUMN('RE-Gen-Mixes in AIB Countries'!AC26)-COLUMN('RE-Gen-Mixes in AIB Countries'!$B$2),FALSE),0)</f>
        <v>0.43201466861290738</v>
      </c>
      <c r="AD27">
        <f t="array" ref="AD27">IFERROR(INDEX('Zusammenführung EU-CH'!$E$2:$BF$241,MATCH('RE-Gen-Mixes in AIB Countries'!$B27&amp;'RE-Gen-Mixes in AIB Countries'!$C27,'Zusammenführung EU-CH'!$B$2:$B$241&amp;'Zusammenführung EU-CH'!$C$2:$C$241,0),MATCH('RE-Gen-Mixes in AIB Countries'!AD$2,'Zusammenführung EU-CH'!$E$1:$BF$1,0))/VLOOKUP($B27,'Total RE-GEN in AIB Countries'!$B$3:$BD$27,COLUMN('RE-Gen-Mixes in AIB Countries'!AD26)-COLUMN('RE-Gen-Mixes in AIB Countries'!$B$2),FALSE),0)</f>
        <v>0.43387482141839867</v>
      </c>
      <c r="AE27">
        <f t="array" ref="AE27">IFERROR(INDEX('Zusammenführung EU-CH'!$E$2:$BF$241,MATCH('RE-Gen-Mixes in AIB Countries'!$B27&amp;'RE-Gen-Mixes in AIB Countries'!$C27,'Zusammenführung EU-CH'!$B$2:$B$241&amp;'Zusammenführung EU-CH'!$C$2:$C$241,0),MATCH('RE-Gen-Mixes in AIB Countries'!AE$2,'Zusammenführung EU-CH'!$E$1:$BF$1,0))/VLOOKUP($B27,'Total RE-GEN in AIB Countries'!$B$3:$BD$27,COLUMN('RE-Gen-Mixes in AIB Countries'!AE26)-COLUMN('RE-Gen-Mixes in AIB Countries'!$B$2),FALSE),0)</f>
        <v>0.36793291021814373</v>
      </c>
      <c r="AF27">
        <f t="array" ref="AF27">IFERROR(INDEX('Zusammenführung EU-CH'!$E$2:$BF$241,MATCH('RE-Gen-Mixes in AIB Countries'!$B27&amp;'RE-Gen-Mixes in AIB Countries'!$C27,'Zusammenführung EU-CH'!$B$2:$B$241&amp;'Zusammenführung EU-CH'!$C$2:$C$241,0),MATCH('RE-Gen-Mixes in AIB Countries'!AF$2,'Zusammenführung EU-CH'!$E$1:$BF$1,0))/VLOOKUP($B27,'Total RE-GEN in AIB Countries'!$B$3:$BD$27,COLUMN('RE-Gen-Mixes in AIB Countries'!AF26)-COLUMN('RE-Gen-Mixes in AIB Countries'!$B$2),FALSE),0)</f>
        <v>0.39318336755904454</v>
      </c>
      <c r="AG27">
        <f t="array" ref="AG27">IFERROR(INDEX('Zusammenführung EU-CH'!$E$2:$BF$241,MATCH('RE-Gen-Mixes in AIB Countries'!$B27&amp;'RE-Gen-Mixes in AIB Countries'!$C27,'Zusammenführung EU-CH'!$B$2:$B$241&amp;'Zusammenführung EU-CH'!$C$2:$C$241,0),MATCH('RE-Gen-Mixes in AIB Countries'!AG$2,'Zusammenführung EU-CH'!$E$1:$BF$1,0))/VLOOKUP($B27,'Total RE-GEN in AIB Countries'!$B$3:$BD$27,COLUMN('RE-Gen-Mixes in AIB Countries'!AG26)-COLUMN('RE-Gen-Mixes in AIB Countries'!$B$2),FALSE),0)</f>
        <v>0.43908495121421737</v>
      </c>
      <c r="AH27">
        <f t="array" ref="AH27">IFERROR(INDEX('Zusammenführung EU-CH'!$E$2:$BF$241,MATCH('RE-Gen-Mixes in AIB Countries'!$B27&amp;'RE-Gen-Mixes in AIB Countries'!$C27,'Zusammenführung EU-CH'!$B$2:$B$241&amp;'Zusammenführung EU-CH'!$C$2:$C$241,0),MATCH('RE-Gen-Mixes in AIB Countries'!AH$2,'Zusammenführung EU-CH'!$E$1:$BF$1,0))/VLOOKUP($B27,'Total RE-GEN in AIB Countries'!$B$3:$BD$27,COLUMN('RE-Gen-Mixes in AIB Countries'!AH26)-COLUMN('RE-Gen-Mixes in AIB Countries'!$B$2),FALSE),0)</f>
        <v>0.43376926174270097</v>
      </c>
      <c r="AI27">
        <f t="array" ref="AI27">IFERROR(INDEX('Zusammenführung EU-CH'!$E$2:$BF$241,MATCH('RE-Gen-Mixes in AIB Countries'!$B27&amp;'RE-Gen-Mixes in AIB Countries'!$C27,'Zusammenführung EU-CH'!$B$2:$B$241&amp;'Zusammenführung EU-CH'!$C$2:$C$241,0),MATCH('RE-Gen-Mixes in AIB Countries'!AI$2,'Zusammenführung EU-CH'!$E$1:$BF$1,0))/VLOOKUP($B27,'Total RE-GEN in AIB Countries'!$B$3:$BD$27,COLUMN('RE-Gen-Mixes in AIB Countries'!AI26)-COLUMN('RE-Gen-Mixes in AIB Countries'!$B$2),FALSE),0)</f>
        <v>0.43736159463015323</v>
      </c>
      <c r="AJ27">
        <f t="array" ref="AJ27">IFERROR(INDEX('Zusammenführung EU-CH'!$E$2:$BF$241,MATCH('RE-Gen-Mixes in AIB Countries'!$B27&amp;'RE-Gen-Mixes in AIB Countries'!$C27,'Zusammenführung EU-CH'!$B$2:$B$241&amp;'Zusammenführung EU-CH'!$C$2:$C$241,0),MATCH('RE-Gen-Mixes in AIB Countries'!AJ$2,'Zusammenführung EU-CH'!$E$1:$BF$1,0))/VLOOKUP($B27,'Total RE-GEN in AIB Countries'!$B$3:$BD$27,COLUMN('RE-Gen-Mixes in AIB Countries'!AJ26)-COLUMN('RE-Gen-Mixes in AIB Countries'!$B$2),FALSE),0)</f>
        <v>0.47950217142976087</v>
      </c>
      <c r="AK27">
        <f t="array" ref="AK27">IFERROR(INDEX('Zusammenführung EU-CH'!$E$2:$BF$241,MATCH('RE-Gen-Mixes in AIB Countries'!$B27&amp;'RE-Gen-Mixes in AIB Countries'!$C27,'Zusammenführung EU-CH'!$B$2:$B$241&amp;'Zusammenführung EU-CH'!$C$2:$C$241,0),MATCH('RE-Gen-Mixes in AIB Countries'!AK$2,'Zusammenführung EU-CH'!$E$1:$BF$1,0))/VLOOKUP($B27,'Total RE-GEN in AIB Countries'!$B$3:$BD$27,COLUMN('RE-Gen-Mixes in AIB Countries'!AK26)-COLUMN('RE-Gen-Mixes in AIB Countries'!$B$2),FALSE),0)</f>
        <v>0.469292562840114</v>
      </c>
      <c r="AL27">
        <f t="array" ref="AL27">IFERROR(INDEX('Zusammenführung EU-CH'!$E$2:$BF$241,MATCH('RE-Gen-Mixes in AIB Countries'!$B27&amp;'RE-Gen-Mixes in AIB Countries'!$C27,'Zusammenführung EU-CH'!$B$2:$B$241&amp;'Zusammenführung EU-CH'!$C$2:$C$241,0),MATCH('RE-Gen-Mixes in AIB Countries'!AL$2,'Zusammenführung EU-CH'!$E$1:$BF$1,0))/VLOOKUP($B27,'Total RE-GEN in AIB Countries'!$B$3:$BD$27,COLUMN('RE-Gen-Mixes in AIB Countries'!AL26)-COLUMN('RE-Gen-Mixes in AIB Countries'!$B$2),FALSE),0)</f>
        <v>0.54182872861245523</v>
      </c>
      <c r="AM27">
        <f t="array" ref="AM27">IFERROR(INDEX('Zusammenführung EU-CH'!$E$2:$BF$241,MATCH('RE-Gen-Mixes in AIB Countries'!$B27&amp;'RE-Gen-Mixes in AIB Countries'!$C27,'Zusammenführung EU-CH'!$B$2:$B$241&amp;'Zusammenführung EU-CH'!$C$2:$C$241,0),MATCH('RE-Gen-Mixes in AIB Countries'!AM$2,'Zusammenführung EU-CH'!$E$1:$BF$1,0))/VLOOKUP($B27,'Total RE-GEN in AIB Countries'!$B$3:$BD$27,COLUMN('RE-Gen-Mixes in AIB Countries'!AM26)-COLUMN('RE-Gen-Mixes in AIB Countries'!$B$2),FALSE),0)</f>
        <v>0.53959349044499971</v>
      </c>
      <c r="AN27">
        <f t="array" ref="AN27">IFERROR(INDEX('Zusammenführung EU-CH'!$E$2:$BF$241,MATCH('RE-Gen-Mixes in AIB Countries'!$B27&amp;'RE-Gen-Mixes in AIB Countries'!$C27,'Zusammenführung EU-CH'!$B$2:$B$241&amp;'Zusammenführung EU-CH'!$C$2:$C$241,0),MATCH('RE-Gen-Mixes in AIB Countries'!AN$2,'Zusammenführung EU-CH'!$E$1:$BF$1,0))/VLOOKUP($B27,'Total RE-GEN in AIB Countries'!$B$3:$BD$27,COLUMN('RE-Gen-Mixes in AIB Countries'!AN26)-COLUMN('RE-Gen-Mixes in AIB Countries'!$B$2),FALSE),0)</f>
        <v>0.45482047598299558</v>
      </c>
      <c r="AO27">
        <f t="array" ref="AO27">IFERROR(INDEX('Zusammenführung EU-CH'!$E$2:$BF$241,MATCH('RE-Gen-Mixes in AIB Countries'!$B27&amp;'RE-Gen-Mixes in AIB Countries'!$C27,'Zusammenführung EU-CH'!$B$2:$B$241&amp;'Zusammenführung EU-CH'!$C$2:$C$241,0),MATCH('RE-Gen-Mixes in AIB Countries'!AO$2,'Zusammenführung EU-CH'!$E$1:$BF$1,0))/VLOOKUP($B27,'Total RE-GEN in AIB Countries'!$B$3:$BD$27,COLUMN('RE-Gen-Mixes in AIB Countries'!AO26)-COLUMN('RE-Gen-Mixes in AIB Countries'!$B$2),FALSE),0)</f>
        <v>0.41555144323496934</v>
      </c>
      <c r="AP27">
        <f t="array" ref="AP27">IFERROR(INDEX('Zusammenführung EU-CH'!$E$2:$BF$241,MATCH('RE-Gen-Mixes in AIB Countries'!$B27&amp;'RE-Gen-Mixes in AIB Countries'!$C27,'Zusammenführung EU-CH'!$B$2:$B$241&amp;'Zusammenführung EU-CH'!$C$2:$C$241,0),MATCH('RE-Gen-Mixes in AIB Countries'!AP$2,'Zusammenführung EU-CH'!$E$1:$BF$1,0))/VLOOKUP($B27,'Total RE-GEN in AIB Countries'!$B$3:$BD$27,COLUMN('RE-Gen-Mixes in AIB Countries'!AP26)-COLUMN('RE-Gen-Mixes in AIB Countries'!$B$2),FALSE),0)</f>
        <v>0.36356903004340752</v>
      </c>
      <c r="AQ27">
        <f t="array" ref="AQ27">IFERROR(INDEX('Zusammenführung EU-CH'!$E$2:$BF$241,MATCH('RE-Gen-Mixes in AIB Countries'!$B27&amp;'RE-Gen-Mixes in AIB Countries'!$C27,'Zusammenführung EU-CH'!$B$2:$B$241&amp;'Zusammenführung EU-CH'!$C$2:$C$241,0),MATCH('RE-Gen-Mixes in AIB Countries'!AQ$2,'Zusammenführung EU-CH'!$E$1:$BF$1,0))/VLOOKUP($B27,'Total RE-GEN in AIB Countries'!$B$3:$BD$27,COLUMN('RE-Gen-Mixes in AIB Countries'!AQ26)-COLUMN('RE-Gen-Mixes in AIB Countries'!$B$2),FALSE),0)</f>
        <v>0.37212286416487483</v>
      </c>
      <c r="AR27">
        <f t="array" ref="AR27">IFERROR(INDEX('Zusammenführung EU-CH'!$E$2:$BF$241,MATCH('RE-Gen-Mixes in AIB Countries'!$B27&amp;'RE-Gen-Mixes in AIB Countries'!$C27,'Zusammenführung EU-CH'!$B$2:$B$241&amp;'Zusammenführung EU-CH'!$C$2:$C$241,0),MATCH('RE-Gen-Mixes in AIB Countries'!AR$2,'Zusammenführung EU-CH'!$E$1:$BF$1,0))/VLOOKUP($B27,'Total RE-GEN in AIB Countries'!$B$3:$BD$27,COLUMN('RE-Gen-Mixes in AIB Countries'!AR26)-COLUMN('RE-Gen-Mixes in AIB Countries'!$B$2),FALSE),0)</f>
        <v>0.41197822335030793</v>
      </c>
      <c r="AS27">
        <f t="array" ref="AS27">IFERROR(INDEX('Zusammenführung EU-CH'!$E$2:$BF$241,MATCH('RE-Gen-Mixes in AIB Countries'!$B27&amp;'RE-Gen-Mixes in AIB Countries'!$C27,'Zusammenführung EU-CH'!$B$2:$B$241&amp;'Zusammenführung EU-CH'!$C$2:$C$241,0),MATCH('RE-Gen-Mixes in AIB Countries'!AS$2,'Zusammenführung EU-CH'!$E$1:$BF$1,0))/VLOOKUP($B27,'Total RE-GEN in AIB Countries'!$B$3:$BD$27,COLUMN('RE-Gen-Mixes in AIB Countries'!AS26)-COLUMN('RE-Gen-Mixes in AIB Countries'!$B$2),FALSE),0)</f>
        <v>0.37987494402335265</v>
      </c>
      <c r="AT27">
        <f t="array" ref="AT27">IFERROR(INDEX('Zusammenführung EU-CH'!$E$2:$BF$241,MATCH('RE-Gen-Mixes in AIB Countries'!$B27&amp;'RE-Gen-Mixes in AIB Countries'!$C27,'Zusammenführung EU-CH'!$B$2:$B$241&amp;'Zusammenführung EU-CH'!$C$2:$C$241,0),MATCH('RE-Gen-Mixes in AIB Countries'!AT$2,'Zusammenführung EU-CH'!$E$1:$BF$1,0))/VLOOKUP($B27,'Total RE-GEN in AIB Countries'!$B$3:$BD$27,COLUMN('RE-Gen-Mixes in AIB Countries'!AT26)-COLUMN('RE-Gen-Mixes in AIB Countries'!$B$2),FALSE),0)</f>
        <v>0.42214755225301243</v>
      </c>
      <c r="AU27">
        <f t="array" ref="AU27">IFERROR(INDEX('Zusammenführung EU-CH'!$E$2:$BF$241,MATCH('RE-Gen-Mixes in AIB Countries'!$B27&amp;'RE-Gen-Mixes in AIB Countries'!$C27,'Zusammenführung EU-CH'!$B$2:$B$241&amp;'Zusammenführung EU-CH'!$C$2:$C$241,0),MATCH('RE-Gen-Mixes in AIB Countries'!AU$2,'Zusammenführung EU-CH'!$E$1:$BF$1,0))/VLOOKUP($B27,'Total RE-GEN in AIB Countries'!$B$3:$BD$27,COLUMN('RE-Gen-Mixes in AIB Countries'!AU26)-COLUMN('RE-Gen-Mixes in AIB Countries'!$B$2),FALSE),0)</f>
        <v>0.44866474648611515</v>
      </c>
      <c r="AV27">
        <f t="array" ref="AV27">IFERROR(INDEX('Zusammenführung EU-CH'!$E$2:$BF$241,MATCH('RE-Gen-Mixes in AIB Countries'!$B27&amp;'RE-Gen-Mixes in AIB Countries'!$C27,'Zusammenführung EU-CH'!$B$2:$B$241&amp;'Zusammenführung EU-CH'!$C$2:$C$241,0),MATCH('RE-Gen-Mixes in AIB Countries'!AV$2,'Zusammenführung EU-CH'!$E$1:$BF$1,0))/VLOOKUP($B27,'Total RE-GEN in AIB Countries'!$B$3:$BD$27,COLUMN('RE-Gen-Mixes in AIB Countries'!AV26)-COLUMN('RE-Gen-Mixes in AIB Countries'!$B$2),FALSE),0)</f>
        <v>0.46196349411470539</v>
      </c>
      <c r="AW27">
        <f t="array" ref="AW27">IFERROR(INDEX('Zusammenführung EU-CH'!$E$2:$BF$241,MATCH('RE-Gen-Mixes in AIB Countries'!$B27&amp;'RE-Gen-Mixes in AIB Countries'!$C27,'Zusammenführung EU-CH'!$B$2:$B$241&amp;'Zusammenführung EU-CH'!$C$2:$C$241,0),MATCH('RE-Gen-Mixes in AIB Countries'!AW$2,'Zusammenführung EU-CH'!$E$1:$BF$1,0))/VLOOKUP($B27,'Total RE-GEN in AIB Countries'!$B$3:$BD$27,COLUMN('RE-Gen-Mixes in AIB Countries'!AW26)-COLUMN('RE-Gen-Mixes in AIB Countries'!$B$2),FALSE),0)</f>
        <v>0.44587868097917044</v>
      </c>
      <c r="AX27">
        <f t="array" ref="AX27">IFERROR(INDEX('Zusammenführung EU-CH'!$E$2:$BF$241,MATCH('RE-Gen-Mixes in AIB Countries'!$B27&amp;'RE-Gen-Mixes in AIB Countries'!$C27,'Zusammenführung EU-CH'!$B$2:$B$241&amp;'Zusammenführung EU-CH'!$C$2:$C$241,0),MATCH('RE-Gen-Mixes in AIB Countries'!AX$2,'Zusammenführung EU-CH'!$E$1:$BF$1,0))/VLOOKUP($B27,'Total RE-GEN in AIB Countries'!$B$3:$BD$27,COLUMN('RE-Gen-Mixes in AIB Countries'!AX26)-COLUMN('RE-Gen-Mixes in AIB Countries'!$B$2),FALSE),0)</f>
        <v>0.55168032803645695</v>
      </c>
      <c r="AY27">
        <f t="array" ref="AY27">IFERROR(INDEX('Zusammenführung EU-CH'!$E$2:$BF$241,MATCH('RE-Gen-Mixes in AIB Countries'!$B27&amp;'RE-Gen-Mixes in AIB Countries'!$C27,'Zusammenführung EU-CH'!$B$2:$B$241&amp;'Zusammenführung EU-CH'!$C$2:$C$241,0),MATCH('RE-Gen-Mixes in AIB Countries'!AY$2,'Zusammenführung EU-CH'!$E$1:$BF$1,0))/VLOOKUP($B27,'Total RE-GEN in AIB Countries'!$B$3:$BD$27,COLUMN('RE-Gen-Mixes in AIB Countries'!AY26)-COLUMN('RE-Gen-Mixes in AIB Countries'!$B$2),FALSE),0)</f>
        <v>0.52678752027247178</v>
      </c>
      <c r="AZ27">
        <f t="array" ref="AZ27">IFERROR(INDEX('Zusammenführung EU-CH'!$E$2:$BF$241,MATCH('RE-Gen-Mixes in AIB Countries'!$B27&amp;'RE-Gen-Mixes in AIB Countries'!$C27,'Zusammenführung EU-CH'!$B$2:$B$241&amp;'Zusammenführung EU-CH'!$C$2:$C$241,0),MATCH('RE-Gen-Mixes in AIB Countries'!AZ$2,'Zusammenführung EU-CH'!$E$1:$BF$1,0))/VLOOKUP($B27,'Total RE-GEN in AIB Countries'!$B$3:$BD$27,COLUMN('RE-Gen-Mixes in AIB Countries'!AZ26)-COLUMN('RE-Gen-Mixes in AIB Countries'!$B$2),FALSE),0)</f>
        <v>0.53281049977039452</v>
      </c>
      <c r="BA27">
        <f t="array" ref="BA27">IFERROR(INDEX('Zusammenführung EU-CH'!$E$2:$BF$241,MATCH('RE-Gen-Mixes in AIB Countries'!$B27&amp;'RE-Gen-Mixes in AIB Countries'!$C27,'Zusammenführung EU-CH'!$B$2:$B$241&amp;'Zusammenführung EU-CH'!$C$2:$C$241,0),MATCH('RE-Gen-Mixes in AIB Countries'!BA$2,'Zusammenführung EU-CH'!$E$1:$BF$1,0))/VLOOKUP($B27,'Total RE-GEN in AIB Countries'!$B$3:$BD$27,COLUMN('RE-Gen-Mixes in AIB Countries'!BA26)-COLUMN('RE-Gen-Mixes in AIB Countries'!$B$2),FALSE),0)</f>
        <v>0.43312451253608947</v>
      </c>
      <c r="BB27">
        <f t="array" ref="BB27">IFERROR(INDEX('Zusammenführung EU-CH'!$E$2:$BF$241,MATCH('RE-Gen-Mixes in AIB Countries'!$B27&amp;'RE-Gen-Mixes in AIB Countries'!$C27,'Zusammenführung EU-CH'!$B$2:$B$241&amp;'Zusammenführung EU-CH'!$C$2:$C$241,0),MATCH('RE-Gen-Mixes in AIB Countries'!BB$2,'Zusammenführung EU-CH'!$E$1:$BF$1,0))/VLOOKUP($B27,'Total RE-GEN in AIB Countries'!$B$3:$BD$27,COLUMN('RE-Gen-Mixes in AIB Countries'!BB26)-COLUMN('RE-Gen-Mixes in AIB Countries'!$B$2),FALSE),0)</f>
        <v>0.4055262247051884</v>
      </c>
      <c r="BC27">
        <f t="array" ref="BC27">IFERROR(INDEX('Zusammenführung EU-CH'!$E$2:$BF$241,MATCH('RE-Gen-Mixes in AIB Countries'!$B27&amp;'RE-Gen-Mixes in AIB Countries'!$C27,'Zusammenführung EU-CH'!$B$2:$B$241&amp;'Zusammenführung EU-CH'!$C$2:$C$241,0),MATCH('RE-Gen-Mixes in AIB Countries'!BC$2,'Zusammenführung EU-CH'!$E$1:$BF$1,0))/VLOOKUP($B27,'Total RE-GEN in AIB Countries'!$B$3:$BD$27,COLUMN('RE-Gen-Mixes in AIB Countries'!BC26)-COLUMN('RE-Gen-Mixes in AIB Countries'!$B$2),FALSE),0)</f>
        <v>0.3787126586347398</v>
      </c>
      <c r="BD27">
        <f t="array" ref="BD27">IFERROR(INDEX('Zusammenführung EU-CH'!$E$2:$BF$241,MATCH('RE-Gen-Mixes in AIB Countries'!$B27&amp;'RE-Gen-Mixes in AIB Countries'!$C27,'Zusammenführung EU-CH'!$B$2:$B$241&amp;'Zusammenführung EU-CH'!$C$2:$C$241,0),MATCH('RE-Gen-Mixes in AIB Countries'!BD$2,'Zusammenführung EU-CH'!$E$1:$BF$1,0))/VLOOKUP($B27,'Total RE-GEN in AIB Countries'!$B$3:$BD$27,COLUMN('RE-Gen-Mixes in AIB Countries'!BD26)-COLUMN('RE-Gen-Mixes in AIB Countries'!$B$2),FALSE),0)</f>
        <v>0.42133520467639374</v>
      </c>
      <c r="BE27">
        <f t="array" ref="BE27">IFERROR(INDEX('Zusammenführung EU-CH'!$E$2:$BF$241,MATCH('RE-Gen-Mixes in AIB Countries'!$B27&amp;'RE-Gen-Mixes in AIB Countries'!$C27,'Zusammenführung EU-CH'!$B$2:$B$241&amp;'Zusammenführung EU-CH'!$C$2:$C$241,0),MATCH('RE-Gen-Mixes in AIB Countries'!BE$2,'Zusammenführung EU-CH'!$E$1:$BF$1,0))/VLOOKUP($B27,'Total RE-GEN in AIB Countries'!$B$3:$BD$27,COLUMN('RE-Gen-Mixes in AIB Countries'!BE26)-COLUMN('RE-Gen-Mixes in AIB Countries'!$B$2),FALSE),0)</f>
        <v>0.41540800292966679</v>
      </c>
      <c r="BF27">
        <f t="shared" si="0"/>
        <v>0.34505325894242656</v>
      </c>
    </row>
    <row r="28" spans="1:58" x14ac:dyDescent="0.35">
      <c r="A28" s="15" t="s">
        <v>17</v>
      </c>
      <c r="B28" s="4" t="s">
        <v>470</v>
      </c>
      <c r="C28" s="4" t="s">
        <v>6</v>
      </c>
      <c r="D28">
        <f t="array" ref="D28">IFERROR(INDEX('Zusammenführung EU-CH'!$E$2:$BF$241,MATCH('RE-Gen-Mixes in AIB Countries'!$B28&amp;'RE-Gen-Mixes in AIB Countries'!$C28,'Zusammenführung EU-CH'!$B$2:$B$241&amp;'Zusammenführung EU-CH'!$C$2:$C$241,0),MATCH('RE-Gen-Mixes in AIB Countries'!D$2,'Zusammenführung EU-CH'!$E$1:$BF$1,0))/VLOOKUP($B28,'Total RE-GEN in AIB Countries'!$B$3:$BD$27,COLUMN('RE-Gen-Mixes in AIB Countries'!D27)-COLUMN('RE-Gen-Mixes in AIB Countries'!$B$2),FALSE),0)</f>
        <v>0</v>
      </c>
      <c r="E28">
        <f t="array" ref="E28">IFERROR(INDEX('Zusammenführung EU-CH'!$E$2:$BF$241,MATCH('RE-Gen-Mixes in AIB Countries'!$B28&amp;'RE-Gen-Mixes in AIB Countries'!$C28,'Zusammenführung EU-CH'!$B$2:$B$241&amp;'Zusammenführung EU-CH'!$C$2:$C$241,0),MATCH('RE-Gen-Mixes in AIB Countries'!E$2,'Zusammenführung EU-CH'!$E$1:$BF$1,0))/VLOOKUP($B28,'Total RE-GEN in AIB Countries'!$B$3:$BD$27,COLUMN('RE-Gen-Mixes in AIB Countries'!E27)-COLUMN('RE-Gen-Mixes in AIB Countries'!$B$2),FALSE),0)</f>
        <v>0</v>
      </c>
      <c r="F28">
        <f t="array" ref="F28">IFERROR(INDEX('Zusammenführung EU-CH'!$E$2:$BF$241,MATCH('RE-Gen-Mixes in AIB Countries'!$B28&amp;'RE-Gen-Mixes in AIB Countries'!$C28,'Zusammenführung EU-CH'!$B$2:$B$241&amp;'Zusammenführung EU-CH'!$C$2:$C$241,0),MATCH('RE-Gen-Mixes in AIB Countries'!F$2,'Zusammenführung EU-CH'!$E$1:$BF$1,0))/VLOOKUP($B28,'Total RE-GEN in AIB Countries'!$B$3:$BD$27,COLUMN('RE-Gen-Mixes in AIB Countries'!F27)-COLUMN('RE-Gen-Mixes in AIB Countries'!$B$2),FALSE),0)</f>
        <v>0</v>
      </c>
      <c r="G28">
        <f t="array" ref="G28">IFERROR(INDEX('Zusammenführung EU-CH'!$E$2:$BF$241,MATCH('RE-Gen-Mixes in AIB Countries'!$B28&amp;'RE-Gen-Mixes in AIB Countries'!$C28,'Zusammenführung EU-CH'!$B$2:$B$241&amp;'Zusammenführung EU-CH'!$C$2:$C$241,0),MATCH('RE-Gen-Mixes in AIB Countries'!G$2,'Zusammenführung EU-CH'!$E$1:$BF$1,0))/VLOOKUP($B28,'Total RE-GEN in AIB Countries'!$B$3:$BD$27,COLUMN('RE-Gen-Mixes in AIB Countries'!G27)-COLUMN('RE-Gen-Mixes in AIB Countries'!$B$2),FALSE),0)</f>
        <v>0</v>
      </c>
      <c r="H28">
        <f t="array" ref="H28">IFERROR(INDEX('Zusammenführung EU-CH'!$E$2:$BF$241,MATCH('RE-Gen-Mixes in AIB Countries'!$B28&amp;'RE-Gen-Mixes in AIB Countries'!$C28,'Zusammenführung EU-CH'!$B$2:$B$241&amp;'Zusammenführung EU-CH'!$C$2:$C$241,0),MATCH('RE-Gen-Mixes in AIB Countries'!H$2,'Zusammenführung EU-CH'!$E$1:$BF$1,0))/VLOOKUP($B28,'Total RE-GEN in AIB Countries'!$B$3:$BD$27,COLUMN('RE-Gen-Mixes in AIB Countries'!H27)-COLUMN('RE-Gen-Mixes in AIB Countries'!$B$2),FALSE),0)</f>
        <v>0</v>
      </c>
      <c r="I28">
        <f t="array" ref="I28">IFERROR(INDEX('Zusammenführung EU-CH'!$E$2:$BF$241,MATCH('RE-Gen-Mixes in AIB Countries'!$B28&amp;'RE-Gen-Mixes in AIB Countries'!$C28,'Zusammenführung EU-CH'!$B$2:$B$241&amp;'Zusammenführung EU-CH'!$C$2:$C$241,0),MATCH('RE-Gen-Mixes in AIB Countries'!I$2,'Zusammenführung EU-CH'!$E$1:$BF$1,0))/VLOOKUP($B28,'Total RE-GEN in AIB Countries'!$B$3:$BD$27,COLUMN('RE-Gen-Mixes in AIB Countries'!I27)-COLUMN('RE-Gen-Mixes in AIB Countries'!$B$2),FALSE),0)</f>
        <v>0</v>
      </c>
      <c r="J28">
        <f t="array" ref="J28">IFERROR(INDEX('Zusammenführung EU-CH'!$E$2:$BF$241,MATCH('RE-Gen-Mixes in AIB Countries'!$B28&amp;'RE-Gen-Mixes in AIB Countries'!$C28,'Zusammenführung EU-CH'!$B$2:$B$241&amp;'Zusammenführung EU-CH'!$C$2:$C$241,0),MATCH('RE-Gen-Mixes in AIB Countries'!J$2,'Zusammenführung EU-CH'!$E$1:$BF$1,0))/VLOOKUP($B28,'Total RE-GEN in AIB Countries'!$B$3:$BD$27,COLUMN('RE-Gen-Mixes in AIB Countries'!J27)-COLUMN('RE-Gen-Mixes in AIB Countries'!$B$2),FALSE),0)</f>
        <v>0</v>
      </c>
      <c r="K28">
        <f t="array" ref="K28">IFERROR(INDEX('Zusammenführung EU-CH'!$E$2:$BF$241,MATCH('RE-Gen-Mixes in AIB Countries'!$B28&amp;'RE-Gen-Mixes in AIB Countries'!$C28,'Zusammenführung EU-CH'!$B$2:$B$241&amp;'Zusammenführung EU-CH'!$C$2:$C$241,0),MATCH('RE-Gen-Mixes in AIB Countries'!K$2,'Zusammenführung EU-CH'!$E$1:$BF$1,0))/VLOOKUP($B28,'Total RE-GEN in AIB Countries'!$B$3:$BD$27,COLUMN('RE-Gen-Mixes in AIB Countries'!K27)-COLUMN('RE-Gen-Mixes in AIB Countries'!$B$2),FALSE),0)</f>
        <v>0</v>
      </c>
      <c r="L28">
        <f t="array" ref="L28">IFERROR(INDEX('Zusammenführung EU-CH'!$E$2:$BF$241,MATCH('RE-Gen-Mixes in AIB Countries'!$B28&amp;'RE-Gen-Mixes in AIB Countries'!$C28,'Zusammenführung EU-CH'!$B$2:$B$241&amp;'Zusammenführung EU-CH'!$C$2:$C$241,0),MATCH('RE-Gen-Mixes in AIB Countries'!L$2,'Zusammenführung EU-CH'!$E$1:$BF$1,0))/VLOOKUP($B28,'Total RE-GEN in AIB Countries'!$B$3:$BD$27,COLUMN('RE-Gen-Mixes in AIB Countries'!L27)-COLUMN('RE-Gen-Mixes in AIB Countries'!$B$2),FALSE),0)</f>
        <v>0</v>
      </c>
      <c r="M28">
        <f t="array" ref="M28">IFERROR(INDEX('Zusammenführung EU-CH'!$E$2:$BF$241,MATCH('RE-Gen-Mixes in AIB Countries'!$B28&amp;'RE-Gen-Mixes in AIB Countries'!$C28,'Zusammenführung EU-CH'!$B$2:$B$241&amp;'Zusammenführung EU-CH'!$C$2:$C$241,0),MATCH('RE-Gen-Mixes in AIB Countries'!M$2,'Zusammenführung EU-CH'!$E$1:$BF$1,0))/VLOOKUP($B28,'Total RE-GEN in AIB Countries'!$B$3:$BD$27,COLUMN('RE-Gen-Mixes in AIB Countries'!M27)-COLUMN('RE-Gen-Mixes in AIB Countries'!$B$2),FALSE),0)</f>
        <v>0</v>
      </c>
      <c r="N28">
        <f t="array" ref="N28">IFERROR(INDEX('Zusammenführung EU-CH'!$E$2:$BF$241,MATCH('RE-Gen-Mixes in AIB Countries'!$B28&amp;'RE-Gen-Mixes in AIB Countries'!$C28,'Zusammenführung EU-CH'!$B$2:$B$241&amp;'Zusammenführung EU-CH'!$C$2:$C$241,0),MATCH('RE-Gen-Mixes in AIB Countries'!N$2,'Zusammenführung EU-CH'!$E$1:$BF$1,0))/VLOOKUP($B28,'Total RE-GEN in AIB Countries'!$B$3:$BD$27,COLUMN('RE-Gen-Mixes in AIB Countries'!N27)-COLUMN('RE-Gen-Mixes in AIB Countries'!$B$2),FALSE),0)</f>
        <v>0</v>
      </c>
      <c r="O28">
        <f t="array" ref="O28">IFERROR(INDEX('Zusammenführung EU-CH'!$E$2:$BF$241,MATCH('RE-Gen-Mixes in AIB Countries'!$B28&amp;'RE-Gen-Mixes in AIB Countries'!$C28,'Zusammenführung EU-CH'!$B$2:$B$241&amp;'Zusammenführung EU-CH'!$C$2:$C$241,0),MATCH('RE-Gen-Mixes in AIB Countries'!O$2,'Zusammenführung EU-CH'!$E$1:$BF$1,0))/VLOOKUP($B28,'Total RE-GEN in AIB Countries'!$B$3:$BD$27,COLUMN('RE-Gen-Mixes in AIB Countries'!O27)-COLUMN('RE-Gen-Mixes in AIB Countries'!$B$2),FALSE),0)</f>
        <v>0</v>
      </c>
      <c r="P28">
        <f t="array" ref="P28">IFERROR(INDEX('Zusammenführung EU-CH'!$E$2:$BF$241,MATCH('RE-Gen-Mixes in AIB Countries'!$B28&amp;'RE-Gen-Mixes in AIB Countries'!$C28,'Zusammenführung EU-CH'!$B$2:$B$241&amp;'Zusammenführung EU-CH'!$C$2:$C$241,0),MATCH('RE-Gen-Mixes in AIB Countries'!P$2,'Zusammenführung EU-CH'!$E$1:$BF$1,0))/VLOOKUP($B28,'Total RE-GEN in AIB Countries'!$B$3:$BD$27,COLUMN('RE-Gen-Mixes in AIB Countries'!P27)-COLUMN('RE-Gen-Mixes in AIB Countries'!$B$2),FALSE),0)</f>
        <v>0</v>
      </c>
      <c r="Q28">
        <f t="array" ref="Q28">IFERROR(INDEX('Zusammenführung EU-CH'!$E$2:$BF$241,MATCH('RE-Gen-Mixes in AIB Countries'!$B28&amp;'RE-Gen-Mixes in AIB Countries'!$C28,'Zusammenführung EU-CH'!$B$2:$B$241&amp;'Zusammenführung EU-CH'!$C$2:$C$241,0),MATCH('RE-Gen-Mixes in AIB Countries'!Q$2,'Zusammenführung EU-CH'!$E$1:$BF$1,0))/VLOOKUP($B28,'Total RE-GEN in AIB Countries'!$B$3:$BD$27,COLUMN('RE-Gen-Mixes in AIB Countries'!Q27)-COLUMN('RE-Gen-Mixes in AIB Countries'!$B$2),FALSE),0)</f>
        <v>0</v>
      </c>
      <c r="R28">
        <f t="array" ref="R28">IFERROR(INDEX('Zusammenführung EU-CH'!$E$2:$BF$241,MATCH('RE-Gen-Mixes in AIB Countries'!$B28&amp;'RE-Gen-Mixes in AIB Countries'!$C28,'Zusammenführung EU-CH'!$B$2:$B$241&amp;'Zusammenführung EU-CH'!$C$2:$C$241,0),MATCH('RE-Gen-Mixes in AIB Countries'!R$2,'Zusammenführung EU-CH'!$E$1:$BF$1,0))/VLOOKUP($B28,'Total RE-GEN in AIB Countries'!$B$3:$BD$27,COLUMN('RE-Gen-Mixes in AIB Countries'!R27)-COLUMN('RE-Gen-Mixes in AIB Countries'!$B$2),FALSE),0)</f>
        <v>0</v>
      </c>
      <c r="S28">
        <f t="array" ref="S28">IFERROR(INDEX('Zusammenführung EU-CH'!$E$2:$BF$241,MATCH('RE-Gen-Mixes in AIB Countries'!$B28&amp;'RE-Gen-Mixes in AIB Countries'!$C28,'Zusammenführung EU-CH'!$B$2:$B$241&amp;'Zusammenführung EU-CH'!$C$2:$C$241,0),MATCH('RE-Gen-Mixes in AIB Countries'!S$2,'Zusammenführung EU-CH'!$E$1:$BF$1,0))/VLOOKUP($B28,'Total RE-GEN in AIB Countries'!$B$3:$BD$27,COLUMN('RE-Gen-Mixes in AIB Countries'!S27)-COLUMN('RE-Gen-Mixes in AIB Countries'!$B$2),FALSE),0)</f>
        <v>0</v>
      </c>
      <c r="T28">
        <f t="array" ref="T28">IFERROR(INDEX('Zusammenführung EU-CH'!$E$2:$BF$241,MATCH('RE-Gen-Mixes in AIB Countries'!$B28&amp;'RE-Gen-Mixes in AIB Countries'!$C28,'Zusammenführung EU-CH'!$B$2:$B$241&amp;'Zusammenführung EU-CH'!$C$2:$C$241,0),MATCH('RE-Gen-Mixes in AIB Countries'!T$2,'Zusammenführung EU-CH'!$E$1:$BF$1,0))/VLOOKUP($B28,'Total RE-GEN in AIB Countries'!$B$3:$BD$27,COLUMN('RE-Gen-Mixes in AIB Countries'!T27)-COLUMN('RE-Gen-Mixes in AIB Countries'!$B$2),FALSE),0)</f>
        <v>0</v>
      </c>
      <c r="U28">
        <f t="array" ref="U28">IFERROR(INDEX('Zusammenführung EU-CH'!$E$2:$BF$241,MATCH('RE-Gen-Mixes in AIB Countries'!$B28&amp;'RE-Gen-Mixes in AIB Countries'!$C28,'Zusammenführung EU-CH'!$B$2:$B$241&amp;'Zusammenführung EU-CH'!$C$2:$C$241,0),MATCH('RE-Gen-Mixes in AIB Countries'!U$2,'Zusammenführung EU-CH'!$E$1:$BF$1,0))/VLOOKUP($B28,'Total RE-GEN in AIB Countries'!$B$3:$BD$27,COLUMN('RE-Gen-Mixes in AIB Countries'!U27)-COLUMN('RE-Gen-Mixes in AIB Countries'!$B$2),FALSE),0)</f>
        <v>0</v>
      </c>
      <c r="V28">
        <f t="array" ref="V28">IFERROR(INDEX('Zusammenführung EU-CH'!$E$2:$BF$241,MATCH('RE-Gen-Mixes in AIB Countries'!$B28&amp;'RE-Gen-Mixes in AIB Countries'!$C28,'Zusammenführung EU-CH'!$B$2:$B$241&amp;'Zusammenführung EU-CH'!$C$2:$C$241,0),MATCH('RE-Gen-Mixes in AIB Countries'!V$2,'Zusammenführung EU-CH'!$E$1:$BF$1,0))/VLOOKUP($B28,'Total RE-GEN in AIB Countries'!$B$3:$BD$27,COLUMN('RE-Gen-Mixes in AIB Countries'!V27)-COLUMN('RE-Gen-Mixes in AIB Countries'!$B$2),FALSE),0)</f>
        <v>0</v>
      </c>
      <c r="W28">
        <f t="array" ref="W28">IFERROR(INDEX('Zusammenführung EU-CH'!$E$2:$BF$241,MATCH('RE-Gen-Mixes in AIB Countries'!$B28&amp;'RE-Gen-Mixes in AIB Countries'!$C28,'Zusammenführung EU-CH'!$B$2:$B$241&amp;'Zusammenführung EU-CH'!$C$2:$C$241,0),MATCH('RE-Gen-Mixes in AIB Countries'!W$2,'Zusammenführung EU-CH'!$E$1:$BF$1,0))/VLOOKUP($B28,'Total RE-GEN in AIB Countries'!$B$3:$BD$27,COLUMN('RE-Gen-Mixes in AIB Countries'!W27)-COLUMN('RE-Gen-Mixes in AIB Countries'!$B$2),FALSE),0)</f>
        <v>0</v>
      </c>
      <c r="X28">
        <f t="array" ref="X28">IFERROR(INDEX('Zusammenführung EU-CH'!$E$2:$BF$241,MATCH('RE-Gen-Mixes in AIB Countries'!$B28&amp;'RE-Gen-Mixes in AIB Countries'!$C28,'Zusammenführung EU-CH'!$B$2:$B$241&amp;'Zusammenführung EU-CH'!$C$2:$C$241,0),MATCH('RE-Gen-Mixes in AIB Countries'!X$2,'Zusammenführung EU-CH'!$E$1:$BF$1,0))/VLOOKUP($B28,'Total RE-GEN in AIB Countries'!$B$3:$BD$27,COLUMN('RE-Gen-Mixes in AIB Countries'!X27)-COLUMN('RE-Gen-Mixes in AIB Countries'!$B$2),FALSE),0)</f>
        <v>0</v>
      </c>
      <c r="Y28">
        <f t="array" ref="Y28">IFERROR(INDEX('Zusammenführung EU-CH'!$E$2:$BF$241,MATCH('RE-Gen-Mixes in AIB Countries'!$B28&amp;'RE-Gen-Mixes in AIB Countries'!$C28,'Zusammenführung EU-CH'!$B$2:$B$241&amp;'Zusammenführung EU-CH'!$C$2:$C$241,0),MATCH('RE-Gen-Mixes in AIB Countries'!Y$2,'Zusammenführung EU-CH'!$E$1:$BF$1,0))/VLOOKUP($B28,'Total RE-GEN in AIB Countries'!$B$3:$BD$27,COLUMN('RE-Gen-Mixes in AIB Countries'!Y27)-COLUMN('RE-Gen-Mixes in AIB Countries'!$B$2),FALSE),0)</f>
        <v>0</v>
      </c>
      <c r="Z28">
        <f t="array" ref="Z28">IFERROR(INDEX('Zusammenführung EU-CH'!$E$2:$BF$241,MATCH('RE-Gen-Mixes in AIB Countries'!$B28&amp;'RE-Gen-Mixes in AIB Countries'!$C28,'Zusammenführung EU-CH'!$B$2:$B$241&amp;'Zusammenführung EU-CH'!$C$2:$C$241,0),MATCH('RE-Gen-Mixes in AIB Countries'!Z$2,'Zusammenführung EU-CH'!$E$1:$BF$1,0))/VLOOKUP($B28,'Total RE-GEN in AIB Countries'!$B$3:$BD$27,COLUMN('RE-Gen-Mixes in AIB Countries'!Z27)-COLUMN('RE-Gen-Mixes in AIB Countries'!$B$2),FALSE),0)</f>
        <v>0</v>
      </c>
      <c r="AA28">
        <f t="array" ref="AA28">IFERROR(INDEX('Zusammenführung EU-CH'!$E$2:$BF$241,MATCH('RE-Gen-Mixes in AIB Countries'!$B28&amp;'RE-Gen-Mixes in AIB Countries'!$C28,'Zusammenführung EU-CH'!$B$2:$B$241&amp;'Zusammenführung EU-CH'!$C$2:$C$241,0),MATCH('RE-Gen-Mixes in AIB Countries'!AA$2,'Zusammenführung EU-CH'!$E$1:$BF$1,0))/VLOOKUP($B28,'Total RE-GEN in AIB Countries'!$B$3:$BD$27,COLUMN('RE-Gen-Mixes in AIB Countries'!AA27)-COLUMN('RE-Gen-Mixes in AIB Countries'!$B$2),FALSE),0)</f>
        <v>0</v>
      </c>
      <c r="AB28">
        <f t="array" ref="AB28">IFERROR(INDEX('Zusammenführung EU-CH'!$E$2:$BF$241,MATCH('RE-Gen-Mixes in AIB Countries'!$B28&amp;'RE-Gen-Mixes in AIB Countries'!$C28,'Zusammenführung EU-CH'!$B$2:$B$241&amp;'Zusammenführung EU-CH'!$C$2:$C$241,0),MATCH('RE-Gen-Mixes in AIB Countries'!AB$2,'Zusammenführung EU-CH'!$E$1:$BF$1,0))/VLOOKUP($B28,'Total RE-GEN in AIB Countries'!$B$3:$BD$27,COLUMN('RE-Gen-Mixes in AIB Countries'!AB27)-COLUMN('RE-Gen-Mixes in AIB Countries'!$B$2),FALSE),0)</f>
        <v>0</v>
      </c>
      <c r="AC28">
        <f t="array" ref="AC28">IFERROR(INDEX('Zusammenführung EU-CH'!$E$2:$BF$241,MATCH('RE-Gen-Mixes in AIB Countries'!$B28&amp;'RE-Gen-Mixes in AIB Countries'!$C28,'Zusammenführung EU-CH'!$B$2:$B$241&amp;'Zusammenführung EU-CH'!$C$2:$C$241,0),MATCH('RE-Gen-Mixes in AIB Countries'!AC$2,'Zusammenführung EU-CH'!$E$1:$BF$1,0))/VLOOKUP($B28,'Total RE-GEN in AIB Countries'!$B$3:$BD$27,COLUMN('RE-Gen-Mixes in AIB Countries'!AC27)-COLUMN('RE-Gen-Mixes in AIB Countries'!$B$2),FALSE),0)</f>
        <v>0</v>
      </c>
      <c r="AD28">
        <f t="array" ref="AD28">IFERROR(INDEX('Zusammenführung EU-CH'!$E$2:$BF$241,MATCH('RE-Gen-Mixes in AIB Countries'!$B28&amp;'RE-Gen-Mixes in AIB Countries'!$C28,'Zusammenführung EU-CH'!$B$2:$B$241&amp;'Zusammenführung EU-CH'!$C$2:$C$241,0),MATCH('RE-Gen-Mixes in AIB Countries'!AD$2,'Zusammenführung EU-CH'!$E$1:$BF$1,0))/VLOOKUP($B28,'Total RE-GEN in AIB Countries'!$B$3:$BD$27,COLUMN('RE-Gen-Mixes in AIB Countries'!AD27)-COLUMN('RE-Gen-Mixes in AIB Countries'!$B$2),FALSE),0)</f>
        <v>0</v>
      </c>
      <c r="AE28">
        <f t="array" ref="AE28">IFERROR(INDEX('Zusammenführung EU-CH'!$E$2:$BF$241,MATCH('RE-Gen-Mixes in AIB Countries'!$B28&amp;'RE-Gen-Mixes in AIB Countries'!$C28,'Zusammenführung EU-CH'!$B$2:$B$241&amp;'Zusammenführung EU-CH'!$C$2:$C$241,0),MATCH('RE-Gen-Mixes in AIB Countries'!AE$2,'Zusammenführung EU-CH'!$E$1:$BF$1,0))/VLOOKUP($B28,'Total RE-GEN in AIB Countries'!$B$3:$BD$27,COLUMN('RE-Gen-Mixes in AIB Countries'!AE27)-COLUMN('RE-Gen-Mixes in AIB Countries'!$B$2),FALSE),0)</f>
        <v>0</v>
      </c>
      <c r="AF28">
        <f t="array" ref="AF28">IFERROR(INDEX('Zusammenführung EU-CH'!$E$2:$BF$241,MATCH('RE-Gen-Mixes in AIB Countries'!$B28&amp;'RE-Gen-Mixes in AIB Countries'!$C28,'Zusammenführung EU-CH'!$B$2:$B$241&amp;'Zusammenführung EU-CH'!$C$2:$C$241,0),MATCH('RE-Gen-Mixes in AIB Countries'!AF$2,'Zusammenführung EU-CH'!$E$1:$BF$1,0))/VLOOKUP($B28,'Total RE-GEN in AIB Countries'!$B$3:$BD$27,COLUMN('RE-Gen-Mixes in AIB Countries'!AF27)-COLUMN('RE-Gen-Mixes in AIB Countries'!$B$2),FALSE),0)</f>
        <v>0</v>
      </c>
      <c r="AG28">
        <f t="array" ref="AG28">IFERROR(INDEX('Zusammenführung EU-CH'!$E$2:$BF$241,MATCH('RE-Gen-Mixes in AIB Countries'!$B28&amp;'RE-Gen-Mixes in AIB Countries'!$C28,'Zusammenführung EU-CH'!$B$2:$B$241&amp;'Zusammenführung EU-CH'!$C$2:$C$241,0),MATCH('RE-Gen-Mixes in AIB Countries'!AG$2,'Zusammenführung EU-CH'!$E$1:$BF$1,0))/VLOOKUP($B28,'Total RE-GEN in AIB Countries'!$B$3:$BD$27,COLUMN('RE-Gen-Mixes in AIB Countries'!AG27)-COLUMN('RE-Gen-Mixes in AIB Countries'!$B$2),FALSE),0)</f>
        <v>0</v>
      </c>
      <c r="AH28">
        <f t="array" ref="AH28">IFERROR(INDEX('Zusammenführung EU-CH'!$E$2:$BF$241,MATCH('RE-Gen-Mixes in AIB Countries'!$B28&amp;'RE-Gen-Mixes in AIB Countries'!$C28,'Zusammenführung EU-CH'!$B$2:$B$241&amp;'Zusammenführung EU-CH'!$C$2:$C$241,0),MATCH('RE-Gen-Mixes in AIB Countries'!AH$2,'Zusammenführung EU-CH'!$E$1:$BF$1,0))/VLOOKUP($B28,'Total RE-GEN in AIB Countries'!$B$3:$BD$27,COLUMN('RE-Gen-Mixes in AIB Countries'!AH27)-COLUMN('RE-Gen-Mixes in AIB Countries'!$B$2),FALSE),0)</f>
        <v>0</v>
      </c>
      <c r="AI28">
        <f t="array" ref="AI28">IFERROR(INDEX('Zusammenführung EU-CH'!$E$2:$BF$241,MATCH('RE-Gen-Mixes in AIB Countries'!$B28&amp;'RE-Gen-Mixes in AIB Countries'!$C28,'Zusammenführung EU-CH'!$B$2:$B$241&amp;'Zusammenführung EU-CH'!$C$2:$C$241,0),MATCH('RE-Gen-Mixes in AIB Countries'!AI$2,'Zusammenführung EU-CH'!$E$1:$BF$1,0))/VLOOKUP($B28,'Total RE-GEN in AIB Countries'!$B$3:$BD$27,COLUMN('RE-Gen-Mixes in AIB Countries'!AI27)-COLUMN('RE-Gen-Mixes in AIB Countries'!$B$2),FALSE),0)</f>
        <v>0</v>
      </c>
      <c r="AJ28">
        <f t="array" ref="AJ28">IFERROR(INDEX('Zusammenführung EU-CH'!$E$2:$BF$241,MATCH('RE-Gen-Mixes in AIB Countries'!$B28&amp;'RE-Gen-Mixes in AIB Countries'!$C28,'Zusammenführung EU-CH'!$B$2:$B$241&amp;'Zusammenführung EU-CH'!$C$2:$C$241,0),MATCH('RE-Gen-Mixes in AIB Countries'!AJ$2,'Zusammenführung EU-CH'!$E$1:$BF$1,0))/VLOOKUP($B28,'Total RE-GEN in AIB Countries'!$B$3:$BD$27,COLUMN('RE-Gen-Mixes in AIB Countries'!AJ27)-COLUMN('RE-Gen-Mixes in AIB Countries'!$B$2),FALSE),0)</f>
        <v>0</v>
      </c>
      <c r="AK28">
        <f t="array" ref="AK28">IFERROR(INDEX('Zusammenführung EU-CH'!$E$2:$BF$241,MATCH('RE-Gen-Mixes in AIB Countries'!$B28&amp;'RE-Gen-Mixes in AIB Countries'!$C28,'Zusammenführung EU-CH'!$B$2:$B$241&amp;'Zusammenführung EU-CH'!$C$2:$C$241,0),MATCH('RE-Gen-Mixes in AIB Countries'!AK$2,'Zusammenführung EU-CH'!$E$1:$BF$1,0))/VLOOKUP($B28,'Total RE-GEN in AIB Countries'!$B$3:$BD$27,COLUMN('RE-Gen-Mixes in AIB Countries'!AK27)-COLUMN('RE-Gen-Mixes in AIB Countries'!$B$2),FALSE),0)</f>
        <v>0</v>
      </c>
      <c r="AL28">
        <f t="array" ref="AL28">IFERROR(INDEX('Zusammenführung EU-CH'!$E$2:$BF$241,MATCH('RE-Gen-Mixes in AIB Countries'!$B28&amp;'RE-Gen-Mixes in AIB Countries'!$C28,'Zusammenführung EU-CH'!$B$2:$B$241&amp;'Zusammenführung EU-CH'!$C$2:$C$241,0),MATCH('RE-Gen-Mixes in AIB Countries'!AL$2,'Zusammenführung EU-CH'!$E$1:$BF$1,0))/VLOOKUP($B28,'Total RE-GEN in AIB Countries'!$B$3:$BD$27,COLUMN('RE-Gen-Mixes in AIB Countries'!AL27)-COLUMN('RE-Gen-Mixes in AIB Countries'!$B$2),FALSE),0)</f>
        <v>0</v>
      </c>
      <c r="AM28">
        <f t="array" ref="AM28">IFERROR(INDEX('Zusammenführung EU-CH'!$E$2:$BF$241,MATCH('RE-Gen-Mixes in AIB Countries'!$B28&amp;'RE-Gen-Mixes in AIB Countries'!$C28,'Zusammenführung EU-CH'!$B$2:$B$241&amp;'Zusammenführung EU-CH'!$C$2:$C$241,0),MATCH('RE-Gen-Mixes in AIB Countries'!AM$2,'Zusammenführung EU-CH'!$E$1:$BF$1,0))/VLOOKUP($B28,'Total RE-GEN in AIB Countries'!$B$3:$BD$27,COLUMN('RE-Gen-Mixes in AIB Countries'!AM27)-COLUMN('RE-Gen-Mixes in AIB Countries'!$B$2),FALSE),0)</f>
        <v>0</v>
      </c>
      <c r="AN28">
        <f t="array" ref="AN28">IFERROR(INDEX('Zusammenführung EU-CH'!$E$2:$BF$241,MATCH('RE-Gen-Mixes in AIB Countries'!$B28&amp;'RE-Gen-Mixes in AIB Countries'!$C28,'Zusammenführung EU-CH'!$B$2:$B$241&amp;'Zusammenführung EU-CH'!$C$2:$C$241,0),MATCH('RE-Gen-Mixes in AIB Countries'!AN$2,'Zusammenführung EU-CH'!$E$1:$BF$1,0))/VLOOKUP($B28,'Total RE-GEN in AIB Countries'!$B$3:$BD$27,COLUMN('RE-Gen-Mixes in AIB Countries'!AN27)-COLUMN('RE-Gen-Mixes in AIB Countries'!$B$2),FALSE),0)</f>
        <v>0</v>
      </c>
      <c r="AO28">
        <f t="array" ref="AO28">IFERROR(INDEX('Zusammenführung EU-CH'!$E$2:$BF$241,MATCH('RE-Gen-Mixes in AIB Countries'!$B28&amp;'RE-Gen-Mixes in AIB Countries'!$C28,'Zusammenführung EU-CH'!$B$2:$B$241&amp;'Zusammenführung EU-CH'!$C$2:$C$241,0),MATCH('RE-Gen-Mixes in AIB Countries'!AO$2,'Zusammenführung EU-CH'!$E$1:$BF$1,0))/VLOOKUP($B28,'Total RE-GEN in AIB Countries'!$B$3:$BD$27,COLUMN('RE-Gen-Mixes in AIB Countries'!AO27)-COLUMN('RE-Gen-Mixes in AIB Countries'!$B$2),FALSE),0)</f>
        <v>0</v>
      </c>
      <c r="AP28">
        <f t="array" ref="AP28">IFERROR(INDEX('Zusammenführung EU-CH'!$E$2:$BF$241,MATCH('RE-Gen-Mixes in AIB Countries'!$B28&amp;'RE-Gen-Mixes in AIB Countries'!$C28,'Zusammenführung EU-CH'!$B$2:$B$241&amp;'Zusammenführung EU-CH'!$C$2:$C$241,0),MATCH('RE-Gen-Mixes in AIB Countries'!AP$2,'Zusammenführung EU-CH'!$E$1:$BF$1,0))/VLOOKUP($B28,'Total RE-GEN in AIB Countries'!$B$3:$BD$27,COLUMN('RE-Gen-Mixes in AIB Countries'!AP27)-COLUMN('RE-Gen-Mixes in AIB Countries'!$B$2),FALSE),0)</f>
        <v>0</v>
      </c>
      <c r="AQ28">
        <f t="array" ref="AQ28">IFERROR(INDEX('Zusammenführung EU-CH'!$E$2:$BF$241,MATCH('RE-Gen-Mixes in AIB Countries'!$B28&amp;'RE-Gen-Mixes in AIB Countries'!$C28,'Zusammenführung EU-CH'!$B$2:$B$241&amp;'Zusammenführung EU-CH'!$C$2:$C$241,0),MATCH('RE-Gen-Mixes in AIB Countries'!AQ$2,'Zusammenführung EU-CH'!$E$1:$BF$1,0))/VLOOKUP($B28,'Total RE-GEN in AIB Countries'!$B$3:$BD$27,COLUMN('RE-Gen-Mixes in AIB Countries'!AQ27)-COLUMN('RE-Gen-Mixes in AIB Countries'!$B$2),FALSE),0)</f>
        <v>0</v>
      </c>
      <c r="AR28">
        <f t="array" ref="AR28">IFERROR(INDEX('Zusammenführung EU-CH'!$E$2:$BF$241,MATCH('RE-Gen-Mixes in AIB Countries'!$B28&amp;'RE-Gen-Mixes in AIB Countries'!$C28,'Zusammenführung EU-CH'!$B$2:$B$241&amp;'Zusammenführung EU-CH'!$C$2:$C$241,0),MATCH('RE-Gen-Mixes in AIB Countries'!AR$2,'Zusammenführung EU-CH'!$E$1:$BF$1,0))/VLOOKUP($B28,'Total RE-GEN in AIB Countries'!$B$3:$BD$27,COLUMN('RE-Gen-Mixes in AIB Countries'!AR27)-COLUMN('RE-Gen-Mixes in AIB Countries'!$B$2),FALSE),0)</f>
        <v>0</v>
      </c>
      <c r="AS28">
        <f t="array" ref="AS28">IFERROR(INDEX('Zusammenführung EU-CH'!$E$2:$BF$241,MATCH('RE-Gen-Mixes in AIB Countries'!$B28&amp;'RE-Gen-Mixes in AIB Countries'!$C28,'Zusammenführung EU-CH'!$B$2:$B$241&amp;'Zusammenführung EU-CH'!$C$2:$C$241,0),MATCH('RE-Gen-Mixes in AIB Countries'!AS$2,'Zusammenführung EU-CH'!$E$1:$BF$1,0))/VLOOKUP($B28,'Total RE-GEN in AIB Countries'!$B$3:$BD$27,COLUMN('RE-Gen-Mixes in AIB Countries'!AS27)-COLUMN('RE-Gen-Mixes in AIB Countries'!$B$2),FALSE),0)</f>
        <v>0</v>
      </c>
      <c r="AT28">
        <f t="array" ref="AT28">IFERROR(INDEX('Zusammenführung EU-CH'!$E$2:$BF$241,MATCH('RE-Gen-Mixes in AIB Countries'!$B28&amp;'RE-Gen-Mixes in AIB Countries'!$C28,'Zusammenführung EU-CH'!$B$2:$B$241&amp;'Zusammenführung EU-CH'!$C$2:$C$241,0),MATCH('RE-Gen-Mixes in AIB Countries'!AT$2,'Zusammenführung EU-CH'!$E$1:$BF$1,0))/VLOOKUP($B28,'Total RE-GEN in AIB Countries'!$B$3:$BD$27,COLUMN('RE-Gen-Mixes in AIB Countries'!AT27)-COLUMN('RE-Gen-Mixes in AIB Countries'!$B$2),FALSE),0)</f>
        <v>0</v>
      </c>
      <c r="AU28">
        <f t="array" ref="AU28">IFERROR(INDEX('Zusammenführung EU-CH'!$E$2:$BF$241,MATCH('RE-Gen-Mixes in AIB Countries'!$B28&amp;'RE-Gen-Mixes in AIB Countries'!$C28,'Zusammenführung EU-CH'!$B$2:$B$241&amp;'Zusammenführung EU-CH'!$C$2:$C$241,0),MATCH('RE-Gen-Mixes in AIB Countries'!AU$2,'Zusammenführung EU-CH'!$E$1:$BF$1,0))/VLOOKUP($B28,'Total RE-GEN in AIB Countries'!$B$3:$BD$27,COLUMN('RE-Gen-Mixes in AIB Countries'!AU27)-COLUMN('RE-Gen-Mixes in AIB Countries'!$B$2),FALSE),0)</f>
        <v>0</v>
      </c>
      <c r="AV28">
        <f t="array" ref="AV28">IFERROR(INDEX('Zusammenführung EU-CH'!$E$2:$BF$241,MATCH('RE-Gen-Mixes in AIB Countries'!$B28&amp;'RE-Gen-Mixes in AIB Countries'!$C28,'Zusammenführung EU-CH'!$B$2:$B$241&amp;'Zusammenführung EU-CH'!$C$2:$C$241,0),MATCH('RE-Gen-Mixes in AIB Countries'!AV$2,'Zusammenführung EU-CH'!$E$1:$BF$1,0))/VLOOKUP($B28,'Total RE-GEN in AIB Countries'!$B$3:$BD$27,COLUMN('RE-Gen-Mixes in AIB Countries'!AV27)-COLUMN('RE-Gen-Mixes in AIB Countries'!$B$2),FALSE),0)</f>
        <v>0</v>
      </c>
      <c r="AW28">
        <f t="array" ref="AW28">IFERROR(INDEX('Zusammenführung EU-CH'!$E$2:$BF$241,MATCH('RE-Gen-Mixes in AIB Countries'!$B28&amp;'RE-Gen-Mixes in AIB Countries'!$C28,'Zusammenführung EU-CH'!$B$2:$B$241&amp;'Zusammenführung EU-CH'!$C$2:$C$241,0),MATCH('RE-Gen-Mixes in AIB Countries'!AW$2,'Zusammenführung EU-CH'!$E$1:$BF$1,0))/VLOOKUP($B28,'Total RE-GEN in AIB Countries'!$B$3:$BD$27,COLUMN('RE-Gen-Mixes in AIB Countries'!AW27)-COLUMN('RE-Gen-Mixes in AIB Countries'!$B$2),FALSE),0)</f>
        <v>0</v>
      </c>
      <c r="AX28">
        <f t="array" ref="AX28">IFERROR(INDEX('Zusammenführung EU-CH'!$E$2:$BF$241,MATCH('RE-Gen-Mixes in AIB Countries'!$B28&amp;'RE-Gen-Mixes in AIB Countries'!$C28,'Zusammenführung EU-CH'!$B$2:$B$241&amp;'Zusammenführung EU-CH'!$C$2:$C$241,0),MATCH('RE-Gen-Mixes in AIB Countries'!AX$2,'Zusammenführung EU-CH'!$E$1:$BF$1,0))/VLOOKUP($B28,'Total RE-GEN in AIB Countries'!$B$3:$BD$27,COLUMN('RE-Gen-Mixes in AIB Countries'!AX27)-COLUMN('RE-Gen-Mixes in AIB Countries'!$B$2),FALSE),0)</f>
        <v>0</v>
      </c>
      <c r="AY28">
        <f t="array" ref="AY28">IFERROR(INDEX('Zusammenführung EU-CH'!$E$2:$BF$241,MATCH('RE-Gen-Mixes in AIB Countries'!$B28&amp;'RE-Gen-Mixes in AIB Countries'!$C28,'Zusammenführung EU-CH'!$B$2:$B$241&amp;'Zusammenführung EU-CH'!$C$2:$C$241,0),MATCH('RE-Gen-Mixes in AIB Countries'!AY$2,'Zusammenführung EU-CH'!$E$1:$BF$1,0))/VLOOKUP($B28,'Total RE-GEN in AIB Countries'!$B$3:$BD$27,COLUMN('RE-Gen-Mixes in AIB Countries'!AY27)-COLUMN('RE-Gen-Mixes in AIB Countries'!$B$2),FALSE),0)</f>
        <v>0</v>
      </c>
      <c r="AZ28">
        <f t="array" ref="AZ28">IFERROR(INDEX('Zusammenführung EU-CH'!$E$2:$BF$241,MATCH('RE-Gen-Mixes in AIB Countries'!$B28&amp;'RE-Gen-Mixes in AIB Countries'!$C28,'Zusammenführung EU-CH'!$B$2:$B$241&amp;'Zusammenführung EU-CH'!$C$2:$C$241,0),MATCH('RE-Gen-Mixes in AIB Countries'!AZ$2,'Zusammenführung EU-CH'!$E$1:$BF$1,0))/VLOOKUP($B28,'Total RE-GEN in AIB Countries'!$B$3:$BD$27,COLUMN('RE-Gen-Mixes in AIB Countries'!AZ27)-COLUMN('RE-Gen-Mixes in AIB Countries'!$B$2),FALSE),0)</f>
        <v>0</v>
      </c>
      <c r="BA28">
        <f t="array" ref="BA28">IFERROR(INDEX('Zusammenführung EU-CH'!$E$2:$BF$241,MATCH('RE-Gen-Mixes in AIB Countries'!$B28&amp;'RE-Gen-Mixes in AIB Countries'!$C28,'Zusammenführung EU-CH'!$B$2:$B$241&amp;'Zusammenführung EU-CH'!$C$2:$C$241,0),MATCH('RE-Gen-Mixes in AIB Countries'!BA$2,'Zusammenführung EU-CH'!$E$1:$BF$1,0))/VLOOKUP($B28,'Total RE-GEN in AIB Countries'!$B$3:$BD$27,COLUMN('RE-Gen-Mixes in AIB Countries'!BA27)-COLUMN('RE-Gen-Mixes in AIB Countries'!$B$2),FALSE),0)</f>
        <v>0</v>
      </c>
      <c r="BB28">
        <f t="array" ref="BB28">IFERROR(INDEX('Zusammenführung EU-CH'!$E$2:$BF$241,MATCH('RE-Gen-Mixes in AIB Countries'!$B28&amp;'RE-Gen-Mixes in AIB Countries'!$C28,'Zusammenführung EU-CH'!$B$2:$B$241&amp;'Zusammenführung EU-CH'!$C$2:$C$241,0),MATCH('RE-Gen-Mixes in AIB Countries'!BB$2,'Zusammenführung EU-CH'!$E$1:$BF$1,0))/VLOOKUP($B28,'Total RE-GEN in AIB Countries'!$B$3:$BD$27,COLUMN('RE-Gen-Mixes in AIB Countries'!BB27)-COLUMN('RE-Gen-Mixes in AIB Countries'!$B$2),FALSE),0)</f>
        <v>0</v>
      </c>
      <c r="BC28">
        <f t="array" ref="BC28">IFERROR(INDEX('Zusammenführung EU-CH'!$E$2:$BF$241,MATCH('RE-Gen-Mixes in AIB Countries'!$B28&amp;'RE-Gen-Mixes in AIB Countries'!$C28,'Zusammenführung EU-CH'!$B$2:$B$241&amp;'Zusammenführung EU-CH'!$C$2:$C$241,0),MATCH('RE-Gen-Mixes in AIB Countries'!BC$2,'Zusammenführung EU-CH'!$E$1:$BF$1,0))/VLOOKUP($B28,'Total RE-GEN in AIB Countries'!$B$3:$BD$27,COLUMN('RE-Gen-Mixes in AIB Countries'!BC27)-COLUMN('RE-Gen-Mixes in AIB Countries'!$B$2),FALSE),0)</f>
        <v>0</v>
      </c>
      <c r="BD28">
        <f t="array" ref="BD28">IFERROR(INDEX('Zusammenführung EU-CH'!$E$2:$BF$241,MATCH('RE-Gen-Mixes in AIB Countries'!$B28&amp;'RE-Gen-Mixes in AIB Countries'!$C28,'Zusammenführung EU-CH'!$B$2:$B$241&amp;'Zusammenführung EU-CH'!$C$2:$C$241,0),MATCH('RE-Gen-Mixes in AIB Countries'!BD$2,'Zusammenführung EU-CH'!$E$1:$BF$1,0))/VLOOKUP($B28,'Total RE-GEN in AIB Countries'!$B$3:$BD$27,COLUMN('RE-Gen-Mixes in AIB Countries'!BD27)-COLUMN('RE-Gen-Mixes in AIB Countries'!$B$2),FALSE),0)</f>
        <v>0</v>
      </c>
      <c r="BE28">
        <f t="array" ref="BE28">IFERROR(INDEX('Zusammenführung EU-CH'!$E$2:$BF$241,MATCH('RE-Gen-Mixes in AIB Countries'!$B28&amp;'RE-Gen-Mixes in AIB Countries'!$C28,'Zusammenführung EU-CH'!$B$2:$B$241&amp;'Zusammenführung EU-CH'!$C$2:$C$241,0),MATCH('RE-Gen-Mixes in AIB Countries'!BE$2,'Zusammenführung EU-CH'!$E$1:$BF$1,0))/VLOOKUP($B28,'Total RE-GEN in AIB Countries'!$B$3:$BD$27,COLUMN('RE-Gen-Mixes in AIB Countries'!BE27)-COLUMN('RE-Gen-Mixes in AIB Countries'!$B$2),FALSE),0)</f>
        <v>0</v>
      </c>
      <c r="BF28">
        <f t="shared" si="0"/>
        <v>0</v>
      </c>
    </row>
    <row r="29" spans="1:58" x14ac:dyDescent="0.35">
      <c r="A29" s="15" t="s">
        <v>17</v>
      </c>
      <c r="B29" s="4" t="s">
        <v>470</v>
      </c>
      <c r="C29" s="4" t="s">
        <v>7</v>
      </c>
      <c r="D29">
        <f t="array" ref="D29">IFERROR(INDEX('Zusammenführung EU-CH'!$E$2:$BF$241,MATCH('RE-Gen-Mixes in AIB Countries'!$B29&amp;'RE-Gen-Mixes in AIB Countries'!$C29,'Zusammenführung EU-CH'!$B$2:$B$241&amp;'Zusammenführung EU-CH'!$C$2:$C$241,0),MATCH('RE-Gen-Mixes in AIB Countries'!D$2,'Zusammenführung EU-CH'!$E$1:$BF$1,0))/VLOOKUP($B29,'Total RE-GEN in AIB Countries'!$B$3:$BD$27,COLUMN('RE-Gen-Mixes in AIB Countries'!D28)-COLUMN('RE-Gen-Mixes in AIB Countries'!$B$2),FALSE),0)</f>
        <v>0.83333333333333337</v>
      </c>
      <c r="E29">
        <f t="array" ref="E29">IFERROR(INDEX('Zusammenführung EU-CH'!$E$2:$BF$241,MATCH('RE-Gen-Mixes in AIB Countries'!$B29&amp;'RE-Gen-Mixes in AIB Countries'!$C29,'Zusammenführung EU-CH'!$B$2:$B$241&amp;'Zusammenführung EU-CH'!$C$2:$C$241,0),MATCH('RE-Gen-Mixes in AIB Countries'!E$2,'Zusammenführung EU-CH'!$E$1:$BF$1,0))/VLOOKUP($B29,'Total RE-GEN in AIB Countries'!$B$3:$BD$27,COLUMN('RE-Gen-Mixes in AIB Countries'!E28)-COLUMN('RE-Gen-Mixes in AIB Countries'!$B$2),FALSE),0)</f>
        <v>0.82722513089005234</v>
      </c>
      <c r="F29">
        <f t="array" ref="F29">IFERROR(INDEX('Zusammenführung EU-CH'!$E$2:$BF$241,MATCH('RE-Gen-Mixes in AIB Countries'!$B29&amp;'RE-Gen-Mixes in AIB Countries'!$C29,'Zusammenführung EU-CH'!$B$2:$B$241&amp;'Zusammenführung EU-CH'!$C$2:$C$241,0),MATCH('RE-Gen-Mixes in AIB Countries'!F$2,'Zusammenführung EU-CH'!$E$1:$BF$1,0))/VLOOKUP($B29,'Total RE-GEN in AIB Countries'!$B$3:$BD$27,COLUMN('RE-Gen-Mixes in AIB Countries'!F28)-COLUMN('RE-Gen-Mixes in AIB Countries'!$B$2),FALSE),0)</f>
        <v>0.8867924528301887</v>
      </c>
      <c r="G29">
        <f t="array" ref="G29">IFERROR(INDEX('Zusammenführung EU-CH'!$E$2:$BF$241,MATCH('RE-Gen-Mixes in AIB Countries'!$B29&amp;'RE-Gen-Mixes in AIB Countries'!$C29,'Zusammenführung EU-CH'!$B$2:$B$241&amp;'Zusammenführung EU-CH'!$C$2:$C$241,0),MATCH('RE-Gen-Mixes in AIB Countries'!G$2,'Zusammenführung EU-CH'!$E$1:$BF$1,0))/VLOOKUP($B29,'Total RE-GEN in AIB Countries'!$B$3:$BD$27,COLUMN('RE-Gen-Mixes in AIB Countries'!G28)-COLUMN('RE-Gen-Mixes in AIB Countries'!$B$2),FALSE),0)</f>
        <v>0.88025889967637538</v>
      </c>
      <c r="H29">
        <f t="array" ref="H29">IFERROR(INDEX('Zusammenführung EU-CH'!$E$2:$BF$241,MATCH('RE-Gen-Mixes in AIB Countries'!$B29&amp;'RE-Gen-Mixes in AIB Countries'!$C29,'Zusammenführung EU-CH'!$B$2:$B$241&amp;'Zusammenführung EU-CH'!$C$2:$C$241,0),MATCH('RE-Gen-Mixes in AIB Countries'!H$2,'Zusammenführung EU-CH'!$E$1:$BF$1,0))/VLOOKUP($B29,'Total RE-GEN in AIB Countries'!$B$3:$BD$27,COLUMN('RE-Gen-Mixes in AIB Countries'!H28)-COLUMN('RE-Gen-Mixes in AIB Countries'!$B$2),FALSE),0)</f>
        <v>0.84306569343065696</v>
      </c>
      <c r="I29">
        <f t="array" ref="I29">IFERROR(INDEX('Zusammenführung EU-CH'!$E$2:$BF$241,MATCH('RE-Gen-Mixes in AIB Countries'!$B29&amp;'RE-Gen-Mixes in AIB Countries'!$C29,'Zusammenführung EU-CH'!$B$2:$B$241&amp;'Zusammenführung EU-CH'!$C$2:$C$241,0),MATCH('RE-Gen-Mixes in AIB Countries'!I$2,'Zusammenführung EU-CH'!$E$1:$BF$1,0))/VLOOKUP($B29,'Total RE-GEN in AIB Countries'!$B$3:$BD$27,COLUMN('RE-Gen-Mixes in AIB Countries'!I28)-COLUMN('RE-Gen-Mixes in AIB Countries'!$B$2),FALSE),0)</f>
        <v>0.92647058823529416</v>
      </c>
      <c r="J29">
        <f t="array" ref="J29">IFERROR(INDEX('Zusammenführung EU-CH'!$E$2:$BF$241,MATCH('RE-Gen-Mixes in AIB Countries'!$B29&amp;'RE-Gen-Mixes in AIB Countries'!$C29,'Zusammenführung EU-CH'!$B$2:$B$241&amp;'Zusammenführung EU-CH'!$C$2:$C$241,0),MATCH('RE-Gen-Mixes in AIB Countries'!J$2,'Zusammenführung EU-CH'!$E$1:$BF$1,0))/VLOOKUP($B29,'Total RE-GEN in AIB Countries'!$B$3:$BD$27,COLUMN('RE-Gen-Mixes in AIB Countries'!J28)-COLUMN('RE-Gen-Mixes in AIB Countries'!$B$2),FALSE),0)</f>
        <v>0.90506329113924056</v>
      </c>
      <c r="K29">
        <f t="array" ref="K29">IFERROR(INDEX('Zusammenführung EU-CH'!$E$2:$BF$241,MATCH('RE-Gen-Mixes in AIB Countries'!$B29&amp;'RE-Gen-Mixes in AIB Countries'!$C29,'Zusammenführung EU-CH'!$B$2:$B$241&amp;'Zusammenführung EU-CH'!$C$2:$C$241,0),MATCH('RE-Gen-Mixes in AIB Countries'!K$2,'Zusammenführung EU-CH'!$E$1:$BF$1,0))/VLOOKUP($B29,'Total RE-GEN in AIB Countries'!$B$3:$BD$27,COLUMN('RE-Gen-Mixes in AIB Countries'!K28)-COLUMN('RE-Gen-Mixes in AIB Countries'!$B$2),FALSE),0)</f>
        <v>0.91007194244604317</v>
      </c>
      <c r="L29">
        <f t="array" ref="L29">IFERROR(INDEX('Zusammenführung EU-CH'!$E$2:$BF$241,MATCH('RE-Gen-Mixes in AIB Countries'!$B29&amp;'RE-Gen-Mixes in AIB Countries'!$C29,'Zusammenführung EU-CH'!$B$2:$B$241&amp;'Zusammenführung EU-CH'!$C$2:$C$241,0),MATCH('RE-Gen-Mixes in AIB Countries'!L$2,'Zusammenführung EU-CH'!$E$1:$BF$1,0))/VLOOKUP($B29,'Total RE-GEN in AIB Countries'!$B$3:$BD$27,COLUMN('RE-Gen-Mixes in AIB Countries'!L28)-COLUMN('RE-Gen-Mixes in AIB Countries'!$B$2),FALSE),0)</f>
        <v>0.8936170212765957</v>
      </c>
      <c r="M29">
        <f t="array" ref="M29">IFERROR(INDEX('Zusammenführung EU-CH'!$E$2:$BF$241,MATCH('RE-Gen-Mixes in AIB Countries'!$B29&amp;'RE-Gen-Mixes in AIB Countries'!$C29,'Zusammenführung EU-CH'!$B$2:$B$241&amp;'Zusammenführung EU-CH'!$C$2:$C$241,0),MATCH('RE-Gen-Mixes in AIB Countries'!M$2,'Zusammenführung EU-CH'!$E$1:$BF$1,0))/VLOOKUP($B29,'Total RE-GEN in AIB Countries'!$B$3:$BD$27,COLUMN('RE-Gen-Mixes in AIB Countries'!M28)-COLUMN('RE-Gen-Mixes in AIB Countries'!$B$2),FALSE),0)</f>
        <v>0.86348122866894195</v>
      </c>
      <c r="N29">
        <f t="array" ref="N29">IFERROR(INDEX('Zusammenführung EU-CH'!$E$2:$BF$241,MATCH('RE-Gen-Mixes in AIB Countries'!$B29&amp;'RE-Gen-Mixes in AIB Countries'!$C29,'Zusammenführung EU-CH'!$B$2:$B$241&amp;'Zusammenführung EU-CH'!$C$2:$C$241,0),MATCH('RE-Gen-Mixes in AIB Countries'!N$2,'Zusammenführung EU-CH'!$E$1:$BF$1,0))/VLOOKUP($B29,'Total RE-GEN in AIB Countries'!$B$3:$BD$27,COLUMN('RE-Gen-Mixes in AIB Countries'!N28)-COLUMN('RE-Gen-Mixes in AIB Countries'!$B$2),FALSE),0)</f>
        <v>0.8434504792332268</v>
      </c>
      <c r="O29">
        <f t="array" ref="O29">IFERROR(INDEX('Zusammenführung EU-CH'!$E$2:$BF$241,MATCH('RE-Gen-Mixes in AIB Countries'!$B29&amp;'RE-Gen-Mixes in AIB Countries'!$C29,'Zusammenführung EU-CH'!$B$2:$B$241&amp;'Zusammenführung EU-CH'!$C$2:$C$241,0),MATCH('RE-Gen-Mixes in AIB Countries'!O$2,'Zusammenführung EU-CH'!$E$1:$BF$1,0))/VLOOKUP($B29,'Total RE-GEN in AIB Countries'!$B$3:$BD$27,COLUMN('RE-Gen-Mixes in AIB Countries'!O28)-COLUMN('RE-Gen-Mixes in AIB Countries'!$B$2),FALSE),0)</f>
        <v>0.80830670926517567</v>
      </c>
      <c r="P29">
        <f t="array" ref="P29">IFERROR(INDEX('Zusammenführung EU-CH'!$E$2:$BF$241,MATCH('RE-Gen-Mixes in AIB Countries'!$B29&amp;'RE-Gen-Mixes in AIB Countries'!$C29,'Zusammenführung EU-CH'!$B$2:$B$241&amp;'Zusammenführung EU-CH'!$C$2:$C$241,0),MATCH('RE-Gen-Mixes in AIB Countries'!P$2,'Zusammenführung EU-CH'!$E$1:$BF$1,0))/VLOOKUP($B29,'Total RE-GEN in AIB Countries'!$B$3:$BD$27,COLUMN('RE-Gen-Mixes in AIB Countries'!P28)-COLUMN('RE-Gen-Mixes in AIB Countries'!$B$2),FALSE),0)</f>
        <v>0.31308776893378681</v>
      </c>
      <c r="Q29">
        <f t="array" ref="Q29">IFERROR(INDEX('Zusammenführung EU-CH'!$E$2:$BF$241,MATCH('RE-Gen-Mixes in AIB Countries'!$B29&amp;'RE-Gen-Mixes in AIB Countries'!$C29,'Zusammenführung EU-CH'!$B$2:$B$241&amp;'Zusammenführung EU-CH'!$C$2:$C$241,0),MATCH('RE-Gen-Mixes in AIB Countries'!Q$2,'Zusammenführung EU-CH'!$E$1:$BF$1,0))/VLOOKUP($B29,'Total RE-GEN in AIB Countries'!$B$3:$BD$27,COLUMN('RE-Gen-Mixes in AIB Countries'!Q28)-COLUMN('RE-Gen-Mixes in AIB Countries'!$B$2),FALSE),0)</f>
        <v>0.31373693128041608</v>
      </c>
      <c r="R29">
        <f t="array" ref="R29">IFERROR(INDEX('Zusammenführung EU-CH'!$E$2:$BF$241,MATCH('RE-Gen-Mixes in AIB Countries'!$B29&amp;'RE-Gen-Mixes in AIB Countries'!$C29,'Zusammenführung EU-CH'!$B$2:$B$241&amp;'Zusammenführung EU-CH'!$C$2:$C$241,0),MATCH('RE-Gen-Mixes in AIB Countries'!R$2,'Zusammenführung EU-CH'!$E$1:$BF$1,0))/VLOOKUP($B29,'Total RE-GEN in AIB Countries'!$B$3:$BD$27,COLUMN('RE-Gen-Mixes in AIB Countries'!R28)-COLUMN('RE-Gen-Mixes in AIB Countries'!$B$2),FALSE),0)</f>
        <v>0.33915264255077832</v>
      </c>
      <c r="S29">
        <f t="array" ref="S29">IFERROR(INDEX('Zusammenführung EU-CH'!$E$2:$BF$241,MATCH('RE-Gen-Mixes in AIB Countries'!$B29&amp;'RE-Gen-Mixes in AIB Countries'!$C29,'Zusammenführung EU-CH'!$B$2:$B$241&amp;'Zusammenführung EU-CH'!$C$2:$C$241,0),MATCH('RE-Gen-Mixes in AIB Countries'!S$2,'Zusammenführung EU-CH'!$E$1:$BF$1,0))/VLOOKUP($B29,'Total RE-GEN in AIB Countries'!$B$3:$BD$27,COLUMN('RE-Gen-Mixes in AIB Countries'!S28)-COLUMN('RE-Gen-Mixes in AIB Countries'!$B$2),FALSE),0)</f>
        <v>0.32110402240320612</v>
      </c>
      <c r="T29">
        <f t="array" ref="T29">IFERROR(INDEX('Zusammenführung EU-CH'!$E$2:$BF$241,MATCH('RE-Gen-Mixes in AIB Countries'!$B29&amp;'RE-Gen-Mixes in AIB Countries'!$C29,'Zusammenführung EU-CH'!$B$2:$B$241&amp;'Zusammenführung EU-CH'!$C$2:$C$241,0),MATCH('RE-Gen-Mixes in AIB Countries'!T$2,'Zusammenführung EU-CH'!$E$1:$BF$1,0))/VLOOKUP($B29,'Total RE-GEN in AIB Countries'!$B$3:$BD$27,COLUMN('RE-Gen-Mixes in AIB Countries'!T28)-COLUMN('RE-Gen-Mixes in AIB Countries'!$B$2),FALSE),0)</f>
        <v>0.30951944485641936</v>
      </c>
      <c r="U29">
        <f t="array" ref="U29">IFERROR(INDEX('Zusammenführung EU-CH'!$E$2:$BF$241,MATCH('RE-Gen-Mixes in AIB Countries'!$B29&amp;'RE-Gen-Mixes in AIB Countries'!$C29,'Zusammenführung EU-CH'!$B$2:$B$241&amp;'Zusammenführung EU-CH'!$C$2:$C$241,0),MATCH('RE-Gen-Mixes in AIB Countries'!U$2,'Zusammenführung EU-CH'!$E$1:$BF$1,0))/VLOOKUP($B29,'Total RE-GEN in AIB Countries'!$B$3:$BD$27,COLUMN('RE-Gen-Mixes in AIB Countries'!U28)-COLUMN('RE-Gen-Mixes in AIB Countries'!$B$2),FALSE),0)</f>
        <v>0.20311847342769002</v>
      </c>
      <c r="V29">
        <f t="array" ref="V29">IFERROR(INDEX('Zusammenführung EU-CH'!$E$2:$BF$241,MATCH('RE-Gen-Mixes in AIB Countries'!$B29&amp;'RE-Gen-Mixes in AIB Countries'!$C29,'Zusammenführung EU-CH'!$B$2:$B$241&amp;'Zusammenführung EU-CH'!$C$2:$C$241,0),MATCH('RE-Gen-Mixes in AIB Countries'!V$2,'Zusammenführung EU-CH'!$E$1:$BF$1,0))/VLOOKUP($B29,'Total RE-GEN in AIB Countries'!$B$3:$BD$27,COLUMN('RE-Gen-Mixes in AIB Countries'!V28)-COLUMN('RE-Gen-Mixes in AIB Countries'!$B$2),FALSE),0)</f>
        <v>0.18856222467559636</v>
      </c>
      <c r="W29">
        <f t="array" ref="W29">IFERROR(INDEX('Zusammenführung EU-CH'!$E$2:$BF$241,MATCH('RE-Gen-Mixes in AIB Countries'!$B29&amp;'RE-Gen-Mixes in AIB Countries'!$C29,'Zusammenführung EU-CH'!$B$2:$B$241&amp;'Zusammenführung EU-CH'!$C$2:$C$241,0),MATCH('RE-Gen-Mixes in AIB Countries'!W$2,'Zusammenführung EU-CH'!$E$1:$BF$1,0))/VLOOKUP($B29,'Total RE-GEN in AIB Countries'!$B$3:$BD$27,COLUMN('RE-Gen-Mixes in AIB Countries'!W28)-COLUMN('RE-Gen-Mixes in AIB Countries'!$B$2),FALSE),0)</f>
        <v>0.21236301496252938</v>
      </c>
      <c r="X29">
        <f t="array" ref="X29">IFERROR(INDEX('Zusammenführung EU-CH'!$E$2:$BF$241,MATCH('RE-Gen-Mixes in AIB Countries'!$B29&amp;'RE-Gen-Mixes in AIB Countries'!$C29,'Zusammenführung EU-CH'!$B$2:$B$241&amp;'Zusammenführung EU-CH'!$C$2:$C$241,0),MATCH('RE-Gen-Mixes in AIB Countries'!X$2,'Zusammenführung EU-CH'!$E$1:$BF$1,0))/VLOOKUP($B29,'Total RE-GEN in AIB Countries'!$B$3:$BD$27,COLUMN('RE-Gen-Mixes in AIB Countries'!X28)-COLUMN('RE-Gen-Mixes in AIB Countries'!$B$2),FALSE),0)</f>
        <v>0.26358760305785722</v>
      </c>
      <c r="Y29">
        <f t="array" ref="Y29">IFERROR(INDEX('Zusammenführung EU-CH'!$E$2:$BF$241,MATCH('RE-Gen-Mixes in AIB Countries'!$B29&amp;'RE-Gen-Mixes in AIB Countries'!$C29,'Zusammenführung EU-CH'!$B$2:$B$241&amp;'Zusammenführung EU-CH'!$C$2:$C$241,0),MATCH('RE-Gen-Mixes in AIB Countries'!Y$2,'Zusammenführung EU-CH'!$E$1:$BF$1,0))/VLOOKUP($B29,'Total RE-GEN in AIB Countries'!$B$3:$BD$27,COLUMN('RE-Gen-Mixes in AIB Countries'!Y28)-COLUMN('RE-Gen-Mixes in AIB Countries'!$B$2),FALSE),0)</f>
        <v>0.27701953346241492</v>
      </c>
      <c r="Z29">
        <f t="array" ref="Z29">IFERROR(INDEX('Zusammenführung EU-CH'!$E$2:$BF$241,MATCH('RE-Gen-Mixes in AIB Countries'!$B29&amp;'RE-Gen-Mixes in AIB Countries'!$C29,'Zusammenführung EU-CH'!$B$2:$B$241&amp;'Zusammenführung EU-CH'!$C$2:$C$241,0),MATCH('RE-Gen-Mixes in AIB Countries'!Z$2,'Zusammenführung EU-CH'!$E$1:$BF$1,0))/VLOOKUP($B29,'Total RE-GEN in AIB Countries'!$B$3:$BD$27,COLUMN('RE-Gen-Mixes in AIB Countries'!Z28)-COLUMN('RE-Gen-Mixes in AIB Countries'!$B$2),FALSE),0)</f>
        <v>0.36649594628020826</v>
      </c>
      <c r="AA29">
        <f t="array" ref="AA29">IFERROR(INDEX('Zusammenführung EU-CH'!$E$2:$BF$241,MATCH('RE-Gen-Mixes in AIB Countries'!$B29&amp;'RE-Gen-Mixes in AIB Countries'!$C29,'Zusammenführung EU-CH'!$B$2:$B$241&amp;'Zusammenführung EU-CH'!$C$2:$C$241,0),MATCH('RE-Gen-Mixes in AIB Countries'!AA$2,'Zusammenführung EU-CH'!$E$1:$BF$1,0))/VLOOKUP($B29,'Total RE-GEN in AIB Countries'!$B$3:$BD$27,COLUMN('RE-Gen-Mixes in AIB Countries'!AA28)-COLUMN('RE-Gen-Mixes in AIB Countries'!$B$2),FALSE),0)</f>
        <v>0.37924336805547337</v>
      </c>
      <c r="AB29">
        <f t="array" ref="AB29">IFERROR(INDEX('Zusammenführung EU-CH'!$E$2:$BF$241,MATCH('RE-Gen-Mixes in AIB Countries'!$B29&amp;'RE-Gen-Mixes in AIB Countries'!$C29,'Zusammenführung EU-CH'!$B$2:$B$241&amp;'Zusammenführung EU-CH'!$C$2:$C$241,0),MATCH('RE-Gen-Mixes in AIB Countries'!AB$2,'Zusammenführung EU-CH'!$E$1:$BF$1,0))/VLOOKUP($B29,'Total RE-GEN in AIB Countries'!$B$3:$BD$27,COLUMN('RE-Gen-Mixes in AIB Countries'!AB28)-COLUMN('RE-Gen-Mixes in AIB Countries'!$B$2),FALSE),0)</f>
        <v>0.43185913094144268</v>
      </c>
      <c r="AC29">
        <f t="array" ref="AC29">IFERROR(INDEX('Zusammenführung EU-CH'!$E$2:$BF$241,MATCH('RE-Gen-Mixes in AIB Countries'!$B29&amp;'RE-Gen-Mixes in AIB Countries'!$C29,'Zusammenführung EU-CH'!$B$2:$B$241&amp;'Zusammenführung EU-CH'!$C$2:$C$241,0),MATCH('RE-Gen-Mixes in AIB Countries'!AC$2,'Zusammenführung EU-CH'!$E$1:$BF$1,0))/VLOOKUP($B29,'Total RE-GEN in AIB Countries'!$B$3:$BD$27,COLUMN('RE-Gen-Mixes in AIB Countries'!AC28)-COLUMN('RE-Gen-Mixes in AIB Countries'!$B$2),FALSE),0)</f>
        <v>0.38011367927389872</v>
      </c>
      <c r="AD29">
        <f t="array" ref="AD29">IFERROR(INDEX('Zusammenführung EU-CH'!$E$2:$BF$241,MATCH('RE-Gen-Mixes in AIB Countries'!$B29&amp;'RE-Gen-Mixes in AIB Countries'!$C29,'Zusammenführung EU-CH'!$B$2:$B$241&amp;'Zusammenführung EU-CH'!$C$2:$C$241,0),MATCH('RE-Gen-Mixes in AIB Countries'!AD$2,'Zusammenführung EU-CH'!$E$1:$BF$1,0))/VLOOKUP($B29,'Total RE-GEN in AIB Countries'!$B$3:$BD$27,COLUMN('RE-Gen-Mixes in AIB Countries'!AD28)-COLUMN('RE-Gen-Mixes in AIB Countries'!$B$2),FALSE),0)</f>
        <v>0.32741617136684881</v>
      </c>
      <c r="AE29">
        <f t="array" ref="AE29">IFERROR(INDEX('Zusammenführung EU-CH'!$E$2:$BF$241,MATCH('RE-Gen-Mixes in AIB Countries'!$B29&amp;'RE-Gen-Mixes in AIB Countries'!$C29,'Zusammenführung EU-CH'!$B$2:$B$241&amp;'Zusammenführung EU-CH'!$C$2:$C$241,0),MATCH('RE-Gen-Mixes in AIB Countries'!AE$2,'Zusammenführung EU-CH'!$E$1:$BF$1,0))/VLOOKUP($B29,'Total RE-GEN in AIB Countries'!$B$3:$BD$27,COLUMN('RE-Gen-Mixes in AIB Countries'!AE28)-COLUMN('RE-Gen-Mixes in AIB Countries'!$B$2),FALSE),0)</f>
        <v>0.28940941831294004</v>
      </c>
      <c r="AF29">
        <f t="array" ref="AF29">IFERROR(INDEX('Zusammenführung EU-CH'!$E$2:$BF$241,MATCH('RE-Gen-Mixes in AIB Countries'!$B29&amp;'RE-Gen-Mixes in AIB Countries'!$C29,'Zusammenführung EU-CH'!$B$2:$B$241&amp;'Zusammenführung EU-CH'!$C$2:$C$241,0),MATCH('RE-Gen-Mixes in AIB Countries'!AF$2,'Zusammenführung EU-CH'!$E$1:$BF$1,0))/VLOOKUP($B29,'Total RE-GEN in AIB Countries'!$B$3:$BD$27,COLUMN('RE-Gen-Mixes in AIB Countries'!AF28)-COLUMN('RE-Gen-Mixes in AIB Countries'!$B$2),FALSE),0)</f>
        <v>0.22296203664590816</v>
      </c>
      <c r="AG29">
        <f t="array" ref="AG29">IFERROR(INDEX('Zusammenführung EU-CH'!$E$2:$BF$241,MATCH('RE-Gen-Mixes in AIB Countries'!$B29&amp;'RE-Gen-Mixes in AIB Countries'!$C29,'Zusammenführung EU-CH'!$B$2:$B$241&amp;'Zusammenführung EU-CH'!$C$2:$C$241,0),MATCH('RE-Gen-Mixes in AIB Countries'!AG$2,'Zusammenführung EU-CH'!$E$1:$BF$1,0))/VLOOKUP($B29,'Total RE-GEN in AIB Countries'!$B$3:$BD$27,COLUMN('RE-Gen-Mixes in AIB Countries'!AG28)-COLUMN('RE-Gen-Mixes in AIB Countries'!$B$2),FALSE),0)</f>
        <v>0.19956582707009543</v>
      </c>
      <c r="AH29">
        <f t="array" ref="AH29">IFERROR(INDEX('Zusammenführung EU-CH'!$E$2:$BF$241,MATCH('RE-Gen-Mixes in AIB Countries'!$B29&amp;'RE-Gen-Mixes in AIB Countries'!$C29,'Zusammenführung EU-CH'!$B$2:$B$241&amp;'Zusammenführung EU-CH'!$C$2:$C$241,0),MATCH('RE-Gen-Mixes in AIB Countries'!AH$2,'Zusammenführung EU-CH'!$E$1:$BF$1,0))/VLOOKUP($B29,'Total RE-GEN in AIB Countries'!$B$3:$BD$27,COLUMN('RE-Gen-Mixes in AIB Countries'!AH28)-COLUMN('RE-Gen-Mixes in AIB Countries'!$B$2),FALSE),0)</f>
        <v>0.16663411670247164</v>
      </c>
      <c r="AI29">
        <f t="array" ref="AI29">IFERROR(INDEX('Zusammenführung EU-CH'!$E$2:$BF$241,MATCH('RE-Gen-Mixes in AIB Countries'!$B29&amp;'RE-Gen-Mixes in AIB Countries'!$C29,'Zusammenführung EU-CH'!$B$2:$B$241&amp;'Zusammenführung EU-CH'!$C$2:$C$241,0),MATCH('RE-Gen-Mixes in AIB Countries'!AI$2,'Zusammenführung EU-CH'!$E$1:$BF$1,0))/VLOOKUP($B29,'Total RE-GEN in AIB Countries'!$B$3:$BD$27,COLUMN('RE-Gen-Mixes in AIB Countries'!AI28)-COLUMN('RE-Gen-Mixes in AIB Countries'!$B$2),FALSE),0)</f>
        <v>0.16246865732551688</v>
      </c>
      <c r="AJ29">
        <f t="array" ref="AJ29">IFERROR(INDEX('Zusammenführung EU-CH'!$E$2:$BF$241,MATCH('RE-Gen-Mixes in AIB Countries'!$B29&amp;'RE-Gen-Mixes in AIB Countries'!$C29,'Zusammenführung EU-CH'!$B$2:$B$241&amp;'Zusammenführung EU-CH'!$C$2:$C$241,0),MATCH('RE-Gen-Mixes in AIB Countries'!AJ$2,'Zusammenführung EU-CH'!$E$1:$BF$1,0))/VLOOKUP($B29,'Total RE-GEN in AIB Countries'!$B$3:$BD$27,COLUMN('RE-Gen-Mixes in AIB Countries'!AJ28)-COLUMN('RE-Gen-Mixes in AIB Countries'!$B$2),FALSE),0)</f>
        <v>0.16245391078533158</v>
      </c>
      <c r="AK29">
        <f t="array" ref="AK29">IFERROR(INDEX('Zusammenführung EU-CH'!$E$2:$BF$241,MATCH('RE-Gen-Mixes in AIB Countries'!$B29&amp;'RE-Gen-Mixes in AIB Countries'!$C29,'Zusammenführung EU-CH'!$B$2:$B$241&amp;'Zusammenführung EU-CH'!$C$2:$C$241,0),MATCH('RE-Gen-Mixes in AIB Countries'!AK$2,'Zusammenführung EU-CH'!$E$1:$BF$1,0))/VLOOKUP($B29,'Total RE-GEN in AIB Countries'!$B$3:$BD$27,COLUMN('RE-Gen-Mixes in AIB Countries'!AK28)-COLUMN('RE-Gen-Mixes in AIB Countries'!$B$2),FALSE),0)</f>
        <v>0.22174985054867238</v>
      </c>
      <c r="AL29">
        <f t="array" ref="AL29">IFERROR(INDEX('Zusammenführung EU-CH'!$E$2:$BF$241,MATCH('RE-Gen-Mixes in AIB Countries'!$B29&amp;'RE-Gen-Mixes in AIB Countries'!$C29,'Zusammenführung EU-CH'!$B$2:$B$241&amp;'Zusammenführung EU-CH'!$C$2:$C$241,0),MATCH('RE-Gen-Mixes in AIB Countries'!AL$2,'Zusammenführung EU-CH'!$E$1:$BF$1,0))/VLOOKUP($B29,'Total RE-GEN in AIB Countries'!$B$3:$BD$27,COLUMN('RE-Gen-Mixes in AIB Countries'!AL28)-COLUMN('RE-Gen-Mixes in AIB Countries'!$B$2),FALSE),0)</f>
        <v>0.27056232941629199</v>
      </c>
      <c r="AM29">
        <f t="array" ref="AM29">IFERROR(INDEX('Zusammenführung EU-CH'!$E$2:$BF$241,MATCH('RE-Gen-Mixes in AIB Countries'!$B29&amp;'RE-Gen-Mixes in AIB Countries'!$C29,'Zusammenführung EU-CH'!$B$2:$B$241&amp;'Zusammenführung EU-CH'!$C$2:$C$241,0),MATCH('RE-Gen-Mixes in AIB Countries'!AM$2,'Zusammenführung EU-CH'!$E$1:$BF$1,0))/VLOOKUP($B29,'Total RE-GEN in AIB Countries'!$B$3:$BD$27,COLUMN('RE-Gen-Mixes in AIB Countries'!AM28)-COLUMN('RE-Gen-Mixes in AIB Countries'!$B$2),FALSE),0)</f>
        <v>0.31099871699642112</v>
      </c>
      <c r="AN29">
        <f t="array" ref="AN29">IFERROR(INDEX('Zusammenführung EU-CH'!$E$2:$BF$241,MATCH('RE-Gen-Mixes in AIB Countries'!$B29&amp;'RE-Gen-Mixes in AIB Countries'!$C29,'Zusammenführung EU-CH'!$B$2:$B$241&amp;'Zusammenführung EU-CH'!$C$2:$C$241,0),MATCH('RE-Gen-Mixes in AIB Countries'!AN$2,'Zusammenführung EU-CH'!$E$1:$BF$1,0))/VLOOKUP($B29,'Total RE-GEN in AIB Countries'!$B$3:$BD$27,COLUMN('RE-Gen-Mixes in AIB Countries'!AN28)-COLUMN('RE-Gen-Mixes in AIB Countries'!$B$2),FALSE),0)</f>
        <v>0.3903201874727682</v>
      </c>
      <c r="AO29">
        <f t="array" ref="AO29">IFERROR(INDEX('Zusammenführung EU-CH'!$E$2:$BF$241,MATCH('RE-Gen-Mixes in AIB Countries'!$B29&amp;'RE-Gen-Mixes in AIB Countries'!$C29,'Zusammenführung EU-CH'!$B$2:$B$241&amp;'Zusammenführung EU-CH'!$C$2:$C$241,0),MATCH('RE-Gen-Mixes in AIB Countries'!AO$2,'Zusammenführung EU-CH'!$E$1:$BF$1,0))/VLOOKUP($B29,'Total RE-GEN in AIB Countries'!$B$3:$BD$27,COLUMN('RE-Gen-Mixes in AIB Countries'!AO28)-COLUMN('RE-Gen-Mixes in AIB Countries'!$B$2),FALSE),0)</f>
        <v>0.34738578042735491</v>
      </c>
      <c r="AP29">
        <f t="array" ref="AP29">IFERROR(INDEX('Zusammenführung EU-CH'!$E$2:$BF$241,MATCH('RE-Gen-Mixes in AIB Countries'!$B29&amp;'RE-Gen-Mixes in AIB Countries'!$C29,'Zusammenführung EU-CH'!$B$2:$B$241&amp;'Zusammenführung EU-CH'!$C$2:$C$241,0),MATCH('RE-Gen-Mixes in AIB Countries'!AP$2,'Zusammenführung EU-CH'!$E$1:$BF$1,0))/VLOOKUP($B29,'Total RE-GEN in AIB Countries'!$B$3:$BD$27,COLUMN('RE-Gen-Mixes in AIB Countries'!AP28)-COLUMN('RE-Gen-Mixes in AIB Countries'!$B$2),FALSE),0)</f>
        <v>0.39139844103309157</v>
      </c>
      <c r="AQ29">
        <f t="array" ref="AQ29">IFERROR(INDEX('Zusammenführung EU-CH'!$E$2:$BF$241,MATCH('RE-Gen-Mixes in AIB Countries'!$B29&amp;'RE-Gen-Mixes in AIB Countries'!$C29,'Zusammenführung EU-CH'!$B$2:$B$241&amp;'Zusammenführung EU-CH'!$C$2:$C$241,0),MATCH('RE-Gen-Mixes in AIB Countries'!AQ$2,'Zusammenführung EU-CH'!$E$1:$BF$1,0))/VLOOKUP($B29,'Total RE-GEN in AIB Countries'!$B$3:$BD$27,COLUMN('RE-Gen-Mixes in AIB Countries'!AQ28)-COLUMN('RE-Gen-Mixes in AIB Countries'!$B$2),FALSE),0)</f>
        <v>0.30513234800812378</v>
      </c>
      <c r="AR29">
        <f t="array" ref="AR29">IFERROR(INDEX('Zusammenführung EU-CH'!$E$2:$BF$241,MATCH('RE-Gen-Mixes in AIB Countries'!$B29&amp;'RE-Gen-Mixes in AIB Countries'!$C29,'Zusammenführung EU-CH'!$B$2:$B$241&amp;'Zusammenführung EU-CH'!$C$2:$C$241,0),MATCH('RE-Gen-Mixes in AIB Countries'!AR$2,'Zusammenführung EU-CH'!$E$1:$BF$1,0))/VLOOKUP($B29,'Total RE-GEN in AIB Countries'!$B$3:$BD$27,COLUMN('RE-Gen-Mixes in AIB Countries'!AR28)-COLUMN('RE-Gen-Mixes in AIB Countries'!$B$2),FALSE),0)</f>
        <v>0.28579667380544499</v>
      </c>
      <c r="AS29">
        <f t="array" ref="AS29">IFERROR(INDEX('Zusammenführung EU-CH'!$E$2:$BF$241,MATCH('RE-Gen-Mixes in AIB Countries'!$B29&amp;'RE-Gen-Mixes in AIB Countries'!$C29,'Zusammenführung EU-CH'!$B$2:$B$241&amp;'Zusammenführung EU-CH'!$C$2:$C$241,0),MATCH('RE-Gen-Mixes in AIB Countries'!AS$2,'Zusammenführung EU-CH'!$E$1:$BF$1,0))/VLOOKUP($B29,'Total RE-GEN in AIB Countries'!$B$3:$BD$27,COLUMN('RE-Gen-Mixes in AIB Countries'!AS28)-COLUMN('RE-Gen-Mixes in AIB Countries'!$B$2),FALSE),0)</f>
        <v>0.21569999834143269</v>
      </c>
      <c r="AT29">
        <f t="array" ref="AT29">IFERROR(INDEX('Zusammenführung EU-CH'!$E$2:$BF$241,MATCH('RE-Gen-Mixes in AIB Countries'!$B29&amp;'RE-Gen-Mixes in AIB Countries'!$C29,'Zusammenführung EU-CH'!$B$2:$B$241&amp;'Zusammenführung EU-CH'!$C$2:$C$241,0),MATCH('RE-Gen-Mixes in AIB Countries'!AT$2,'Zusammenführung EU-CH'!$E$1:$BF$1,0))/VLOOKUP($B29,'Total RE-GEN in AIB Countries'!$B$3:$BD$27,COLUMN('RE-Gen-Mixes in AIB Countries'!AT28)-COLUMN('RE-Gen-Mixes in AIB Countries'!$B$2),FALSE),0)</f>
        <v>0.20771650139900819</v>
      </c>
      <c r="AU29">
        <f t="array" ref="AU29">IFERROR(INDEX('Zusammenführung EU-CH'!$E$2:$BF$241,MATCH('RE-Gen-Mixes in AIB Countries'!$B29&amp;'RE-Gen-Mixes in AIB Countries'!$C29,'Zusammenführung EU-CH'!$B$2:$B$241&amp;'Zusammenführung EU-CH'!$C$2:$C$241,0),MATCH('RE-Gen-Mixes in AIB Countries'!AU$2,'Zusammenführung EU-CH'!$E$1:$BF$1,0))/VLOOKUP($B29,'Total RE-GEN in AIB Countries'!$B$3:$BD$27,COLUMN('RE-Gen-Mixes in AIB Countries'!AU28)-COLUMN('RE-Gen-Mixes in AIB Countries'!$B$2),FALSE),0)</f>
        <v>0.21676085561789321</v>
      </c>
      <c r="AV29">
        <f t="array" ref="AV29">IFERROR(INDEX('Zusammenführung EU-CH'!$E$2:$BF$241,MATCH('RE-Gen-Mixes in AIB Countries'!$B29&amp;'RE-Gen-Mixes in AIB Countries'!$C29,'Zusammenführung EU-CH'!$B$2:$B$241&amp;'Zusammenführung EU-CH'!$C$2:$C$241,0),MATCH('RE-Gen-Mixes in AIB Countries'!AV$2,'Zusammenführung EU-CH'!$E$1:$BF$1,0))/VLOOKUP($B29,'Total RE-GEN in AIB Countries'!$B$3:$BD$27,COLUMN('RE-Gen-Mixes in AIB Countries'!AV28)-COLUMN('RE-Gen-Mixes in AIB Countries'!$B$2),FALSE),0)</f>
        <v>0.23198015567930341</v>
      </c>
      <c r="AW29">
        <f t="array" ref="AW29">IFERROR(INDEX('Zusammenführung EU-CH'!$E$2:$BF$241,MATCH('RE-Gen-Mixes in AIB Countries'!$B29&amp;'RE-Gen-Mixes in AIB Countries'!$C29,'Zusammenführung EU-CH'!$B$2:$B$241&amp;'Zusammenführung EU-CH'!$C$2:$C$241,0),MATCH('RE-Gen-Mixes in AIB Countries'!AW$2,'Zusammenführung EU-CH'!$E$1:$BF$1,0))/VLOOKUP($B29,'Total RE-GEN in AIB Countries'!$B$3:$BD$27,COLUMN('RE-Gen-Mixes in AIB Countries'!AW28)-COLUMN('RE-Gen-Mixes in AIB Countries'!$B$2),FALSE),0)</f>
        <v>0.30339353588552409</v>
      </c>
      <c r="AX29">
        <f t="array" ref="AX29">IFERROR(INDEX('Zusammenführung EU-CH'!$E$2:$BF$241,MATCH('RE-Gen-Mixes in AIB Countries'!$B29&amp;'RE-Gen-Mixes in AIB Countries'!$C29,'Zusammenführung EU-CH'!$B$2:$B$241&amp;'Zusammenführung EU-CH'!$C$2:$C$241,0),MATCH('RE-Gen-Mixes in AIB Countries'!AX$2,'Zusammenführung EU-CH'!$E$1:$BF$1,0))/VLOOKUP($B29,'Total RE-GEN in AIB Countries'!$B$3:$BD$27,COLUMN('RE-Gen-Mixes in AIB Countries'!AX28)-COLUMN('RE-Gen-Mixes in AIB Countries'!$B$2),FALSE),0)</f>
        <v>0.27526762698394308</v>
      </c>
      <c r="AY29">
        <f t="array" ref="AY29">IFERROR(INDEX('Zusammenführung EU-CH'!$E$2:$BF$241,MATCH('RE-Gen-Mixes in AIB Countries'!$B29&amp;'RE-Gen-Mixes in AIB Countries'!$C29,'Zusammenführung EU-CH'!$B$2:$B$241&amp;'Zusammenführung EU-CH'!$C$2:$C$241,0),MATCH('RE-Gen-Mixes in AIB Countries'!AY$2,'Zusammenführung EU-CH'!$E$1:$BF$1,0))/VLOOKUP($B29,'Total RE-GEN in AIB Countries'!$B$3:$BD$27,COLUMN('RE-Gen-Mixes in AIB Countries'!AY28)-COLUMN('RE-Gen-Mixes in AIB Countries'!$B$2),FALSE),0)</f>
        <v>0.31148327271273829</v>
      </c>
      <c r="AZ29">
        <f t="array" ref="AZ29">IFERROR(INDEX('Zusammenführung EU-CH'!$E$2:$BF$241,MATCH('RE-Gen-Mixes in AIB Countries'!$B29&amp;'RE-Gen-Mixes in AIB Countries'!$C29,'Zusammenführung EU-CH'!$B$2:$B$241&amp;'Zusammenführung EU-CH'!$C$2:$C$241,0),MATCH('RE-Gen-Mixes in AIB Countries'!AZ$2,'Zusammenführung EU-CH'!$E$1:$BF$1,0))/VLOOKUP($B29,'Total RE-GEN in AIB Countries'!$B$3:$BD$27,COLUMN('RE-Gen-Mixes in AIB Countries'!AZ28)-COLUMN('RE-Gen-Mixes in AIB Countries'!$B$2),FALSE),0)</f>
        <v>0.29494816559303644</v>
      </c>
      <c r="BA29">
        <f t="array" ref="BA29">IFERROR(INDEX('Zusammenführung EU-CH'!$E$2:$BF$241,MATCH('RE-Gen-Mixes in AIB Countries'!$B29&amp;'RE-Gen-Mixes in AIB Countries'!$C29,'Zusammenführung EU-CH'!$B$2:$B$241&amp;'Zusammenführung EU-CH'!$C$2:$C$241,0),MATCH('RE-Gen-Mixes in AIB Countries'!BA$2,'Zusammenführung EU-CH'!$E$1:$BF$1,0))/VLOOKUP($B29,'Total RE-GEN in AIB Countries'!$B$3:$BD$27,COLUMN('RE-Gen-Mixes in AIB Countries'!BA28)-COLUMN('RE-Gen-Mixes in AIB Countries'!$B$2),FALSE),0)</f>
        <v>0.32193370946922878</v>
      </c>
      <c r="BB29">
        <f t="array" ref="BB29">IFERROR(INDEX('Zusammenführung EU-CH'!$E$2:$BF$241,MATCH('RE-Gen-Mixes in AIB Countries'!$B29&amp;'RE-Gen-Mixes in AIB Countries'!$C29,'Zusammenführung EU-CH'!$B$2:$B$241&amp;'Zusammenführung EU-CH'!$C$2:$C$241,0),MATCH('RE-Gen-Mixes in AIB Countries'!BB$2,'Zusammenführung EU-CH'!$E$1:$BF$1,0))/VLOOKUP($B29,'Total RE-GEN in AIB Countries'!$B$3:$BD$27,COLUMN('RE-Gen-Mixes in AIB Countries'!BB28)-COLUMN('RE-Gen-Mixes in AIB Countries'!$B$2),FALSE),0)</f>
        <v>0.29708722718652958</v>
      </c>
      <c r="BC29">
        <f t="array" ref="BC29">IFERROR(INDEX('Zusammenführung EU-CH'!$E$2:$BF$241,MATCH('RE-Gen-Mixes in AIB Countries'!$B29&amp;'RE-Gen-Mixes in AIB Countries'!$C29,'Zusammenführung EU-CH'!$B$2:$B$241&amp;'Zusammenführung EU-CH'!$C$2:$C$241,0),MATCH('RE-Gen-Mixes in AIB Countries'!BC$2,'Zusammenführung EU-CH'!$E$1:$BF$1,0))/VLOOKUP($B29,'Total RE-GEN in AIB Countries'!$B$3:$BD$27,COLUMN('RE-Gen-Mixes in AIB Countries'!BC28)-COLUMN('RE-Gen-Mixes in AIB Countries'!$B$2),FALSE),0)</f>
        <v>0.26346374194096434</v>
      </c>
      <c r="BD29">
        <f t="array" ref="BD29">IFERROR(INDEX('Zusammenführung EU-CH'!$E$2:$BF$241,MATCH('RE-Gen-Mixes in AIB Countries'!$B29&amp;'RE-Gen-Mixes in AIB Countries'!$C29,'Zusammenführung EU-CH'!$B$2:$B$241&amp;'Zusammenführung EU-CH'!$C$2:$C$241,0),MATCH('RE-Gen-Mixes in AIB Countries'!BD$2,'Zusammenführung EU-CH'!$E$1:$BF$1,0))/VLOOKUP($B29,'Total RE-GEN in AIB Countries'!$B$3:$BD$27,COLUMN('RE-Gen-Mixes in AIB Countries'!BD28)-COLUMN('RE-Gen-Mixes in AIB Countries'!$B$2),FALSE),0)</f>
        <v>0.23733687120979383</v>
      </c>
      <c r="BE29">
        <f t="array" ref="BE29">IFERROR(INDEX('Zusammenführung EU-CH'!$E$2:$BF$241,MATCH('RE-Gen-Mixes in AIB Countries'!$B29&amp;'RE-Gen-Mixes in AIB Countries'!$C29,'Zusammenführung EU-CH'!$B$2:$B$241&amp;'Zusammenführung EU-CH'!$C$2:$C$241,0),MATCH('RE-Gen-Mixes in AIB Countries'!BE$2,'Zusammenführung EU-CH'!$E$1:$BF$1,0))/VLOOKUP($B29,'Total RE-GEN in AIB Countries'!$B$3:$BD$27,COLUMN('RE-Gen-Mixes in AIB Countries'!BE28)-COLUMN('RE-Gen-Mixes in AIB Countries'!$B$2),FALSE),0)</f>
        <v>0.2863642750991105</v>
      </c>
      <c r="BF29">
        <f t="shared" si="0"/>
        <v>0.41181094365967846</v>
      </c>
    </row>
    <row r="30" spans="1:58" x14ac:dyDescent="0.35">
      <c r="A30" s="15" t="s">
        <v>17</v>
      </c>
      <c r="B30" s="4" t="s">
        <v>470</v>
      </c>
      <c r="C30" s="4" t="s">
        <v>8</v>
      </c>
      <c r="D30">
        <f t="array" ref="D30">IFERROR(INDEX('Zusammenführung EU-CH'!$E$2:$BF$241,MATCH('RE-Gen-Mixes in AIB Countries'!$B30&amp;'RE-Gen-Mixes in AIB Countries'!$C30,'Zusammenführung EU-CH'!$B$2:$B$241&amp;'Zusammenführung EU-CH'!$C$2:$C$241,0),MATCH('RE-Gen-Mixes in AIB Countries'!D$2,'Zusammenführung EU-CH'!$E$1:$BF$1,0))/VLOOKUP($B30,'Total RE-GEN in AIB Countries'!$B$3:$BD$27,COLUMN('RE-Gen-Mixes in AIB Countries'!D29)-COLUMN('RE-Gen-Mixes in AIB Countries'!$B$2),FALSE),0)</f>
        <v>0</v>
      </c>
      <c r="E30">
        <f t="array" ref="E30">IFERROR(INDEX('Zusammenführung EU-CH'!$E$2:$BF$241,MATCH('RE-Gen-Mixes in AIB Countries'!$B30&amp;'RE-Gen-Mixes in AIB Countries'!$C30,'Zusammenführung EU-CH'!$B$2:$B$241&amp;'Zusammenführung EU-CH'!$C$2:$C$241,0),MATCH('RE-Gen-Mixes in AIB Countries'!E$2,'Zusammenführung EU-CH'!$E$1:$BF$1,0))/VLOOKUP($B30,'Total RE-GEN in AIB Countries'!$B$3:$BD$27,COLUMN('RE-Gen-Mixes in AIB Countries'!E29)-COLUMN('RE-Gen-Mixes in AIB Countries'!$B$2),FALSE),0)</f>
        <v>0</v>
      </c>
      <c r="F30">
        <f t="array" ref="F30">IFERROR(INDEX('Zusammenführung EU-CH'!$E$2:$BF$241,MATCH('RE-Gen-Mixes in AIB Countries'!$B30&amp;'RE-Gen-Mixes in AIB Countries'!$C30,'Zusammenführung EU-CH'!$B$2:$B$241&amp;'Zusammenführung EU-CH'!$C$2:$C$241,0),MATCH('RE-Gen-Mixes in AIB Countries'!F$2,'Zusammenführung EU-CH'!$E$1:$BF$1,0))/VLOOKUP($B30,'Total RE-GEN in AIB Countries'!$B$3:$BD$27,COLUMN('RE-Gen-Mixes in AIB Countries'!F29)-COLUMN('RE-Gen-Mixes in AIB Countries'!$B$2),FALSE),0)</f>
        <v>0</v>
      </c>
      <c r="G30">
        <f t="array" ref="G30">IFERROR(INDEX('Zusammenführung EU-CH'!$E$2:$BF$241,MATCH('RE-Gen-Mixes in AIB Countries'!$B30&amp;'RE-Gen-Mixes in AIB Countries'!$C30,'Zusammenführung EU-CH'!$B$2:$B$241&amp;'Zusammenführung EU-CH'!$C$2:$C$241,0),MATCH('RE-Gen-Mixes in AIB Countries'!G$2,'Zusammenführung EU-CH'!$E$1:$BF$1,0))/VLOOKUP($B30,'Total RE-GEN in AIB Countries'!$B$3:$BD$27,COLUMN('RE-Gen-Mixes in AIB Countries'!G29)-COLUMN('RE-Gen-Mixes in AIB Countries'!$B$2),FALSE),0)</f>
        <v>0</v>
      </c>
      <c r="H30">
        <f t="array" ref="H30">IFERROR(INDEX('Zusammenführung EU-CH'!$E$2:$BF$241,MATCH('RE-Gen-Mixes in AIB Countries'!$B30&amp;'RE-Gen-Mixes in AIB Countries'!$C30,'Zusammenführung EU-CH'!$B$2:$B$241&amp;'Zusammenführung EU-CH'!$C$2:$C$241,0),MATCH('RE-Gen-Mixes in AIB Countries'!H$2,'Zusammenführung EU-CH'!$E$1:$BF$1,0))/VLOOKUP($B30,'Total RE-GEN in AIB Countries'!$B$3:$BD$27,COLUMN('RE-Gen-Mixes in AIB Countries'!H29)-COLUMN('RE-Gen-Mixes in AIB Countries'!$B$2),FALSE),0)</f>
        <v>0</v>
      </c>
      <c r="I30">
        <f t="array" ref="I30">IFERROR(INDEX('Zusammenführung EU-CH'!$E$2:$BF$241,MATCH('RE-Gen-Mixes in AIB Countries'!$B30&amp;'RE-Gen-Mixes in AIB Countries'!$C30,'Zusammenführung EU-CH'!$B$2:$B$241&amp;'Zusammenführung EU-CH'!$C$2:$C$241,0),MATCH('RE-Gen-Mixes in AIB Countries'!I$2,'Zusammenführung EU-CH'!$E$1:$BF$1,0))/VLOOKUP($B30,'Total RE-GEN in AIB Countries'!$B$3:$BD$27,COLUMN('RE-Gen-Mixes in AIB Countries'!I29)-COLUMN('RE-Gen-Mixes in AIB Countries'!$B$2),FALSE),0)</f>
        <v>0</v>
      </c>
      <c r="J30">
        <f t="array" ref="J30">IFERROR(INDEX('Zusammenführung EU-CH'!$E$2:$BF$241,MATCH('RE-Gen-Mixes in AIB Countries'!$B30&amp;'RE-Gen-Mixes in AIB Countries'!$C30,'Zusammenführung EU-CH'!$B$2:$B$241&amp;'Zusammenführung EU-CH'!$C$2:$C$241,0),MATCH('RE-Gen-Mixes in AIB Countries'!J$2,'Zusammenführung EU-CH'!$E$1:$BF$1,0))/VLOOKUP($B30,'Total RE-GEN in AIB Countries'!$B$3:$BD$27,COLUMN('RE-Gen-Mixes in AIB Countries'!J29)-COLUMN('RE-Gen-Mixes in AIB Countries'!$B$2),FALSE),0)</f>
        <v>0</v>
      </c>
      <c r="K30">
        <f t="array" ref="K30">IFERROR(INDEX('Zusammenführung EU-CH'!$E$2:$BF$241,MATCH('RE-Gen-Mixes in AIB Countries'!$B30&amp;'RE-Gen-Mixes in AIB Countries'!$C30,'Zusammenführung EU-CH'!$B$2:$B$241&amp;'Zusammenführung EU-CH'!$C$2:$C$241,0),MATCH('RE-Gen-Mixes in AIB Countries'!K$2,'Zusammenführung EU-CH'!$E$1:$BF$1,0))/VLOOKUP($B30,'Total RE-GEN in AIB Countries'!$B$3:$BD$27,COLUMN('RE-Gen-Mixes in AIB Countries'!K29)-COLUMN('RE-Gen-Mixes in AIB Countries'!$B$2),FALSE),0)</f>
        <v>0</v>
      </c>
      <c r="L30">
        <f t="array" ref="L30">IFERROR(INDEX('Zusammenführung EU-CH'!$E$2:$BF$241,MATCH('RE-Gen-Mixes in AIB Countries'!$B30&amp;'RE-Gen-Mixes in AIB Countries'!$C30,'Zusammenführung EU-CH'!$B$2:$B$241&amp;'Zusammenführung EU-CH'!$C$2:$C$241,0),MATCH('RE-Gen-Mixes in AIB Countries'!L$2,'Zusammenführung EU-CH'!$E$1:$BF$1,0))/VLOOKUP($B30,'Total RE-GEN in AIB Countries'!$B$3:$BD$27,COLUMN('RE-Gen-Mixes in AIB Countries'!L29)-COLUMN('RE-Gen-Mixes in AIB Countries'!$B$2),FALSE),0)</f>
        <v>0</v>
      </c>
      <c r="M30">
        <f t="array" ref="M30">IFERROR(INDEX('Zusammenführung EU-CH'!$E$2:$BF$241,MATCH('RE-Gen-Mixes in AIB Countries'!$B30&amp;'RE-Gen-Mixes in AIB Countries'!$C30,'Zusammenführung EU-CH'!$B$2:$B$241&amp;'Zusammenführung EU-CH'!$C$2:$C$241,0),MATCH('RE-Gen-Mixes in AIB Countries'!M$2,'Zusammenführung EU-CH'!$E$1:$BF$1,0))/VLOOKUP($B30,'Total RE-GEN in AIB Countries'!$B$3:$BD$27,COLUMN('RE-Gen-Mixes in AIB Countries'!M29)-COLUMN('RE-Gen-Mixes in AIB Countries'!$B$2),FALSE),0)</f>
        <v>0</v>
      </c>
      <c r="N30">
        <f t="array" ref="N30">IFERROR(INDEX('Zusammenführung EU-CH'!$E$2:$BF$241,MATCH('RE-Gen-Mixes in AIB Countries'!$B30&amp;'RE-Gen-Mixes in AIB Countries'!$C30,'Zusammenführung EU-CH'!$B$2:$B$241&amp;'Zusammenführung EU-CH'!$C$2:$C$241,0),MATCH('RE-Gen-Mixes in AIB Countries'!N$2,'Zusammenführung EU-CH'!$E$1:$BF$1,0))/VLOOKUP($B30,'Total RE-GEN in AIB Countries'!$B$3:$BD$27,COLUMN('RE-Gen-Mixes in AIB Countries'!N29)-COLUMN('RE-Gen-Mixes in AIB Countries'!$B$2),FALSE),0)</f>
        <v>0</v>
      </c>
      <c r="O30">
        <f t="array" ref="O30">IFERROR(INDEX('Zusammenführung EU-CH'!$E$2:$BF$241,MATCH('RE-Gen-Mixes in AIB Countries'!$B30&amp;'RE-Gen-Mixes in AIB Countries'!$C30,'Zusammenführung EU-CH'!$B$2:$B$241&amp;'Zusammenführung EU-CH'!$C$2:$C$241,0),MATCH('RE-Gen-Mixes in AIB Countries'!O$2,'Zusammenführung EU-CH'!$E$1:$BF$1,0))/VLOOKUP($B30,'Total RE-GEN in AIB Countries'!$B$3:$BD$27,COLUMN('RE-Gen-Mixes in AIB Countries'!O29)-COLUMN('RE-Gen-Mixes in AIB Countries'!$B$2),FALSE),0)</f>
        <v>0</v>
      </c>
      <c r="P30">
        <f t="array" ref="P30">IFERROR(INDEX('Zusammenführung EU-CH'!$E$2:$BF$241,MATCH('RE-Gen-Mixes in AIB Countries'!$B30&amp;'RE-Gen-Mixes in AIB Countries'!$C30,'Zusammenführung EU-CH'!$B$2:$B$241&amp;'Zusammenführung EU-CH'!$C$2:$C$241,0),MATCH('RE-Gen-Mixes in AIB Countries'!P$2,'Zusammenführung EU-CH'!$E$1:$BF$1,0))/VLOOKUP($B30,'Total RE-GEN in AIB Countries'!$B$3:$BD$27,COLUMN('RE-Gen-Mixes in AIB Countries'!P29)-COLUMN('RE-Gen-Mixes in AIB Countries'!$B$2),FALSE),0)</f>
        <v>0</v>
      </c>
      <c r="Q30">
        <f t="array" ref="Q30">IFERROR(INDEX('Zusammenführung EU-CH'!$E$2:$BF$241,MATCH('RE-Gen-Mixes in AIB Countries'!$B30&amp;'RE-Gen-Mixes in AIB Countries'!$C30,'Zusammenführung EU-CH'!$B$2:$B$241&amp;'Zusammenführung EU-CH'!$C$2:$C$241,0),MATCH('RE-Gen-Mixes in AIB Countries'!Q$2,'Zusammenführung EU-CH'!$E$1:$BF$1,0))/VLOOKUP($B30,'Total RE-GEN in AIB Countries'!$B$3:$BD$27,COLUMN('RE-Gen-Mixes in AIB Countries'!Q29)-COLUMN('RE-Gen-Mixes in AIB Countries'!$B$2),FALSE),0)</f>
        <v>0</v>
      </c>
      <c r="R30">
        <f t="array" ref="R30">IFERROR(INDEX('Zusammenführung EU-CH'!$E$2:$BF$241,MATCH('RE-Gen-Mixes in AIB Countries'!$B30&amp;'RE-Gen-Mixes in AIB Countries'!$C30,'Zusammenführung EU-CH'!$B$2:$B$241&amp;'Zusammenführung EU-CH'!$C$2:$C$241,0),MATCH('RE-Gen-Mixes in AIB Countries'!R$2,'Zusammenführung EU-CH'!$E$1:$BF$1,0))/VLOOKUP($B30,'Total RE-GEN in AIB Countries'!$B$3:$BD$27,COLUMN('RE-Gen-Mixes in AIB Countries'!R29)-COLUMN('RE-Gen-Mixes in AIB Countries'!$B$2),FALSE),0)</f>
        <v>0</v>
      </c>
      <c r="S30">
        <f t="array" ref="S30">IFERROR(INDEX('Zusammenführung EU-CH'!$E$2:$BF$241,MATCH('RE-Gen-Mixes in AIB Countries'!$B30&amp;'RE-Gen-Mixes in AIB Countries'!$C30,'Zusammenführung EU-CH'!$B$2:$B$241&amp;'Zusammenführung EU-CH'!$C$2:$C$241,0),MATCH('RE-Gen-Mixes in AIB Countries'!S$2,'Zusammenführung EU-CH'!$E$1:$BF$1,0))/VLOOKUP($B30,'Total RE-GEN in AIB Countries'!$B$3:$BD$27,COLUMN('RE-Gen-Mixes in AIB Countries'!S29)-COLUMN('RE-Gen-Mixes in AIB Countries'!$B$2),FALSE),0)</f>
        <v>0</v>
      </c>
      <c r="T30">
        <f t="array" ref="T30">IFERROR(INDEX('Zusammenführung EU-CH'!$E$2:$BF$241,MATCH('RE-Gen-Mixes in AIB Countries'!$B30&amp;'RE-Gen-Mixes in AIB Countries'!$C30,'Zusammenführung EU-CH'!$B$2:$B$241&amp;'Zusammenführung EU-CH'!$C$2:$C$241,0),MATCH('RE-Gen-Mixes in AIB Countries'!T$2,'Zusammenführung EU-CH'!$E$1:$BF$1,0))/VLOOKUP($B30,'Total RE-GEN in AIB Countries'!$B$3:$BD$27,COLUMN('RE-Gen-Mixes in AIB Countries'!T29)-COLUMN('RE-Gen-Mixes in AIB Countries'!$B$2),FALSE),0)</f>
        <v>0</v>
      </c>
      <c r="U30">
        <f t="array" ref="U30">IFERROR(INDEX('Zusammenführung EU-CH'!$E$2:$BF$241,MATCH('RE-Gen-Mixes in AIB Countries'!$B30&amp;'RE-Gen-Mixes in AIB Countries'!$C30,'Zusammenführung EU-CH'!$B$2:$B$241&amp;'Zusammenführung EU-CH'!$C$2:$C$241,0),MATCH('RE-Gen-Mixes in AIB Countries'!U$2,'Zusammenführung EU-CH'!$E$1:$BF$1,0))/VLOOKUP($B30,'Total RE-GEN in AIB Countries'!$B$3:$BD$27,COLUMN('RE-Gen-Mixes in AIB Countries'!U29)-COLUMN('RE-Gen-Mixes in AIB Countries'!$B$2),FALSE),0)</f>
        <v>0</v>
      </c>
      <c r="V30">
        <f t="array" ref="V30">IFERROR(INDEX('Zusammenführung EU-CH'!$E$2:$BF$241,MATCH('RE-Gen-Mixes in AIB Countries'!$B30&amp;'RE-Gen-Mixes in AIB Countries'!$C30,'Zusammenführung EU-CH'!$B$2:$B$241&amp;'Zusammenführung EU-CH'!$C$2:$C$241,0),MATCH('RE-Gen-Mixes in AIB Countries'!V$2,'Zusammenführung EU-CH'!$E$1:$BF$1,0))/VLOOKUP($B30,'Total RE-GEN in AIB Countries'!$B$3:$BD$27,COLUMN('RE-Gen-Mixes in AIB Countries'!V29)-COLUMN('RE-Gen-Mixes in AIB Countries'!$B$2),FALSE),0)</f>
        <v>0</v>
      </c>
      <c r="W30">
        <f t="array" ref="W30">IFERROR(INDEX('Zusammenführung EU-CH'!$E$2:$BF$241,MATCH('RE-Gen-Mixes in AIB Countries'!$B30&amp;'RE-Gen-Mixes in AIB Countries'!$C30,'Zusammenführung EU-CH'!$B$2:$B$241&amp;'Zusammenführung EU-CH'!$C$2:$C$241,0),MATCH('RE-Gen-Mixes in AIB Countries'!W$2,'Zusammenführung EU-CH'!$E$1:$BF$1,0))/VLOOKUP($B30,'Total RE-GEN in AIB Countries'!$B$3:$BD$27,COLUMN('RE-Gen-Mixes in AIB Countries'!W29)-COLUMN('RE-Gen-Mixes in AIB Countries'!$B$2),FALSE),0)</f>
        <v>0</v>
      </c>
      <c r="X30">
        <f t="array" ref="X30">IFERROR(INDEX('Zusammenführung EU-CH'!$E$2:$BF$241,MATCH('RE-Gen-Mixes in AIB Countries'!$B30&amp;'RE-Gen-Mixes in AIB Countries'!$C30,'Zusammenführung EU-CH'!$B$2:$B$241&amp;'Zusammenführung EU-CH'!$C$2:$C$241,0),MATCH('RE-Gen-Mixes in AIB Countries'!X$2,'Zusammenführung EU-CH'!$E$1:$BF$1,0))/VLOOKUP($B30,'Total RE-GEN in AIB Countries'!$B$3:$BD$27,COLUMN('RE-Gen-Mixes in AIB Countries'!X29)-COLUMN('RE-Gen-Mixes in AIB Countries'!$B$2),FALSE),0)</f>
        <v>0</v>
      </c>
      <c r="Y30">
        <f t="array" ref="Y30">IFERROR(INDEX('Zusammenführung EU-CH'!$E$2:$BF$241,MATCH('RE-Gen-Mixes in AIB Countries'!$B30&amp;'RE-Gen-Mixes in AIB Countries'!$C30,'Zusammenführung EU-CH'!$B$2:$B$241&amp;'Zusammenführung EU-CH'!$C$2:$C$241,0),MATCH('RE-Gen-Mixes in AIB Countries'!Y$2,'Zusammenführung EU-CH'!$E$1:$BF$1,0))/VLOOKUP($B30,'Total RE-GEN in AIB Countries'!$B$3:$BD$27,COLUMN('RE-Gen-Mixes in AIB Countries'!Y29)-COLUMN('RE-Gen-Mixes in AIB Countries'!$B$2),FALSE),0)</f>
        <v>0</v>
      </c>
      <c r="Z30">
        <f t="array" ref="Z30">IFERROR(INDEX('Zusammenführung EU-CH'!$E$2:$BF$241,MATCH('RE-Gen-Mixes in AIB Countries'!$B30&amp;'RE-Gen-Mixes in AIB Countries'!$C30,'Zusammenführung EU-CH'!$B$2:$B$241&amp;'Zusammenführung EU-CH'!$C$2:$C$241,0),MATCH('RE-Gen-Mixes in AIB Countries'!Z$2,'Zusammenführung EU-CH'!$E$1:$BF$1,0))/VLOOKUP($B30,'Total RE-GEN in AIB Countries'!$B$3:$BD$27,COLUMN('RE-Gen-Mixes in AIB Countries'!Z29)-COLUMN('RE-Gen-Mixes in AIB Countries'!$B$2),FALSE),0)</f>
        <v>0</v>
      </c>
      <c r="AA30">
        <f t="array" ref="AA30">IFERROR(INDEX('Zusammenführung EU-CH'!$E$2:$BF$241,MATCH('RE-Gen-Mixes in AIB Countries'!$B30&amp;'RE-Gen-Mixes in AIB Countries'!$C30,'Zusammenführung EU-CH'!$B$2:$B$241&amp;'Zusammenführung EU-CH'!$C$2:$C$241,0),MATCH('RE-Gen-Mixes in AIB Countries'!AA$2,'Zusammenführung EU-CH'!$E$1:$BF$1,0))/VLOOKUP($B30,'Total RE-GEN in AIB Countries'!$B$3:$BD$27,COLUMN('RE-Gen-Mixes in AIB Countries'!AA29)-COLUMN('RE-Gen-Mixes in AIB Countries'!$B$2),FALSE),0)</f>
        <v>0</v>
      </c>
      <c r="AB30">
        <f t="array" ref="AB30">IFERROR(INDEX('Zusammenführung EU-CH'!$E$2:$BF$241,MATCH('RE-Gen-Mixes in AIB Countries'!$B30&amp;'RE-Gen-Mixes in AIB Countries'!$C30,'Zusammenführung EU-CH'!$B$2:$B$241&amp;'Zusammenführung EU-CH'!$C$2:$C$241,0),MATCH('RE-Gen-Mixes in AIB Countries'!AB$2,'Zusammenführung EU-CH'!$E$1:$BF$1,0))/VLOOKUP($B30,'Total RE-GEN in AIB Countries'!$B$3:$BD$27,COLUMN('RE-Gen-Mixes in AIB Countries'!AB29)-COLUMN('RE-Gen-Mixes in AIB Countries'!$B$2),FALSE),0)</f>
        <v>0</v>
      </c>
      <c r="AC30">
        <f t="array" ref="AC30">IFERROR(INDEX('Zusammenführung EU-CH'!$E$2:$BF$241,MATCH('RE-Gen-Mixes in AIB Countries'!$B30&amp;'RE-Gen-Mixes in AIB Countries'!$C30,'Zusammenführung EU-CH'!$B$2:$B$241&amp;'Zusammenführung EU-CH'!$C$2:$C$241,0),MATCH('RE-Gen-Mixes in AIB Countries'!AC$2,'Zusammenführung EU-CH'!$E$1:$BF$1,0))/VLOOKUP($B30,'Total RE-GEN in AIB Countries'!$B$3:$BD$27,COLUMN('RE-Gen-Mixes in AIB Countries'!AC29)-COLUMN('RE-Gen-Mixes in AIB Countries'!$B$2),FALSE),0)</f>
        <v>0</v>
      </c>
      <c r="AD30">
        <f t="array" ref="AD30">IFERROR(INDEX('Zusammenführung EU-CH'!$E$2:$BF$241,MATCH('RE-Gen-Mixes in AIB Countries'!$B30&amp;'RE-Gen-Mixes in AIB Countries'!$C30,'Zusammenführung EU-CH'!$B$2:$B$241&amp;'Zusammenführung EU-CH'!$C$2:$C$241,0),MATCH('RE-Gen-Mixes in AIB Countries'!AD$2,'Zusammenführung EU-CH'!$E$1:$BF$1,0))/VLOOKUP($B30,'Total RE-GEN in AIB Countries'!$B$3:$BD$27,COLUMN('RE-Gen-Mixes in AIB Countries'!AD29)-COLUMN('RE-Gen-Mixes in AIB Countries'!$B$2),FALSE),0)</f>
        <v>0</v>
      </c>
      <c r="AE30">
        <f t="array" ref="AE30">IFERROR(INDEX('Zusammenführung EU-CH'!$E$2:$BF$241,MATCH('RE-Gen-Mixes in AIB Countries'!$B30&amp;'RE-Gen-Mixes in AIB Countries'!$C30,'Zusammenführung EU-CH'!$B$2:$B$241&amp;'Zusammenführung EU-CH'!$C$2:$C$241,0),MATCH('RE-Gen-Mixes in AIB Countries'!AE$2,'Zusammenführung EU-CH'!$E$1:$BF$1,0))/VLOOKUP($B30,'Total RE-GEN in AIB Countries'!$B$3:$BD$27,COLUMN('RE-Gen-Mixes in AIB Countries'!AE29)-COLUMN('RE-Gen-Mixes in AIB Countries'!$B$2),FALSE),0)</f>
        <v>0</v>
      </c>
      <c r="AF30">
        <f t="array" ref="AF30">IFERROR(INDEX('Zusammenführung EU-CH'!$E$2:$BF$241,MATCH('RE-Gen-Mixes in AIB Countries'!$B30&amp;'RE-Gen-Mixes in AIB Countries'!$C30,'Zusammenführung EU-CH'!$B$2:$B$241&amp;'Zusammenführung EU-CH'!$C$2:$C$241,0),MATCH('RE-Gen-Mixes in AIB Countries'!AF$2,'Zusammenführung EU-CH'!$E$1:$BF$1,0))/VLOOKUP($B30,'Total RE-GEN in AIB Countries'!$B$3:$BD$27,COLUMN('RE-Gen-Mixes in AIB Countries'!AF29)-COLUMN('RE-Gen-Mixes in AIB Countries'!$B$2),FALSE),0)</f>
        <v>0</v>
      </c>
      <c r="AG30">
        <f t="array" ref="AG30">IFERROR(INDEX('Zusammenführung EU-CH'!$E$2:$BF$241,MATCH('RE-Gen-Mixes in AIB Countries'!$B30&amp;'RE-Gen-Mixes in AIB Countries'!$C30,'Zusammenführung EU-CH'!$B$2:$B$241&amp;'Zusammenführung EU-CH'!$C$2:$C$241,0),MATCH('RE-Gen-Mixes in AIB Countries'!AG$2,'Zusammenführung EU-CH'!$E$1:$BF$1,0))/VLOOKUP($B30,'Total RE-GEN in AIB Countries'!$B$3:$BD$27,COLUMN('RE-Gen-Mixes in AIB Countries'!AG29)-COLUMN('RE-Gen-Mixes in AIB Countries'!$B$2),FALSE),0)</f>
        <v>0</v>
      </c>
      <c r="AH30">
        <f t="array" ref="AH30">IFERROR(INDEX('Zusammenführung EU-CH'!$E$2:$BF$241,MATCH('RE-Gen-Mixes in AIB Countries'!$B30&amp;'RE-Gen-Mixes in AIB Countries'!$C30,'Zusammenführung EU-CH'!$B$2:$B$241&amp;'Zusammenführung EU-CH'!$C$2:$C$241,0),MATCH('RE-Gen-Mixes in AIB Countries'!AH$2,'Zusammenführung EU-CH'!$E$1:$BF$1,0))/VLOOKUP($B30,'Total RE-GEN in AIB Countries'!$B$3:$BD$27,COLUMN('RE-Gen-Mixes in AIB Countries'!AH29)-COLUMN('RE-Gen-Mixes in AIB Countries'!$B$2),FALSE),0)</f>
        <v>0</v>
      </c>
      <c r="AI30">
        <f t="array" ref="AI30">IFERROR(INDEX('Zusammenführung EU-CH'!$E$2:$BF$241,MATCH('RE-Gen-Mixes in AIB Countries'!$B30&amp;'RE-Gen-Mixes in AIB Countries'!$C30,'Zusammenführung EU-CH'!$B$2:$B$241&amp;'Zusammenführung EU-CH'!$C$2:$C$241,0),MATCH('RE-Gen-Mixes in AIB Countries'!AI$2,'Zusammenführung EU-CH'!$E$1:$BF$1,0))/VLOOKUP($B30,'Total RE-GEN in AIB Countries'!$B$3:$BD$27,COLUMN('RE-Gen-Mixes in AIB Countries'!AI29)-COLUMN('RE-Gen-Mixes in AIB Countries'!$B$2),FALSE),0)</f>
        <v>0</v>
      </c>
      <c r="AJ30">
        <f t="array" ref="AJ30">IFERROR(INDEX('Zusammenführung EU-CH'!$E$2:$BF$241,MATCH('RE-Gen-Mixes in AIB Countries'!$B30&amp;'RE-Gen-Mixes in AIB Countries'!$C30,'Zusammenführung EU-CH'!$B$2:$B$241&amp;'Zusammenführung EU-CH'!$C$2:$C$241,0),MATCH('RE-Gen-Mixes in AIB Countries'!AJ$2,'Zusammenführung EU-CH'!$E$1:$BF$1,0))/VLOOKUP($B30,'Total RE-GEN in AIB Countries'!$B$3:$BD$27,COLUMN('RE-Gen-Mixes in AIB Countries'!AJ29)-COLUMN('RE-Gen-Mixes in AIB Countries'!$B$2),FALSE),0)</f>
        <v>0</v>
      </c>
      <c r="AK30">
        <f t="array" ref="AK30">IFERROR(INDEX('Zusammenführung EU-CH'!$E$2:$BF$241,MATCH('RE-Gen-Mixes in AIB Countries'!$B30&amp;'RE-Gen-Mixes in AIB Countries'!$C30,'Zusammenführung EU-CH'!$B$2:$B$241&amp;'Zusammenführung EU-CH'!$C$2:$C$241,0),MATCH('RE-Gen-Mixes in AIB Countries'!AK$2,'Zusammenführung EU-CH'!$E$1:$BF$1,0))/VLOOKUP($B30,'Total RE-GEN in AIB Countries'!$B$3:$BD$27,COLUMN('RE-Gen-Mixes in AIB Countries'!AK29)-COLUMN('RE-Gen-Mixes in AIB Countries'!$B$2),FALSE),0)</f>
        <v>0</v>
      </c>
      <c r="AL30">
        <f t="array" ref="AL30">IFERROR(INDEX('Zusammenführung EU-CH'!$E$2:$BF$241,MATCH('RE-Gen-Mixes in AIB Countries'!$B30&amp;'RE-Gen-Mixes in AIB Countries'!$C30,'Zusammenführung EU-CH'!$B$2:$B$241&amp;'Zusammenführung EU-CH'!$C$2:$C$241,0),MATCH('RE-Gen-Mixes in AIB Countries'!AL$2,'Zusammenführung EU-CH'!$E$1:$BF$1,0))/VLOOKUP($B30,'Total RE-GEN in AIB Countries'!$B$3:$BD$27,COLUMN('RE-Gen-Mixes in AIB Countries'!AL29)-COLUMN('RE-Gen-Mixes in AIB Countries'!$B$2),FALSE),0)</f>
        <v>0</v>
      </c>
      <c r="AM30">
        <f t="array" ref="AM30">IFERROR(INDEX('Zusammenführung EU-CH'!$E$2:$BF$241,MATCH('RE-Gen-Mixes in AIB Countries'!$B30&amp;'RE-Gen-Mixes in AIB Countries'!$C30,'Zusammenführung EU-CH'!$B$2:$B$241&amp;'Zusammenführung EU-CH'!$C$2:$C$241,0),MATCH('RE-Gen-Mixes in AIB Countries'!AM$2,'Zusammenführung EU-CH'!$E$1:$BF$1,0))/VLOOKUP($B30,'Total RE-GEN in AIB Countries'!$B$3:$BD$27,COLUMN('RE-Gen-Mixes in AIB Countries'!AM29)-COLUMN('RE-Gen-Mixes in AIB Countries'!$B$2),FALSE),0)</f>
        <v>0</v>
      </c>
      <c r="AN30">
        <f t="array" ref="AN30">IFERROR(INDEX('Zusammenführung EU-CH'!$E$2:$BF$241,MATCH('RE-Gen-Mixes in AIB Countries'!$B30&amp;'RE-Gen-Mixes in AIB Countries'!$C30,'Zusammenführung EU-CH'!$B$2:$B$241&amp;'Zusammenführung EU-CH'!$C$2:$C$241,0),MATCH('RE-Gen-Mixes in AIB Countries'!AN$2,'Zusammenführung EU-CH'!$E$1:$BF$1,0))/VLOOKUP($B30,'Total RE-GEN in AIB Countries'!$B$3:$BD$27,COLUMN('RE-Gen-Mixes in AIB Countries'!AN29)-COLUMN('RE-Gen-Mixes in AIB Countries'!$B$2),FALSE),0)</f>
        <v>0</v>
      </c>
      <c r="AO30">
        <f t="array" ref="AO30">IFERROR(INDEX('Zusammenführung EU-CH'!$E$2:$BF$241,MATCH('RE-Gen-Mixes in AIB Countries'!$B30&amp;'RE-Gen-Mixes in AIB Countries'!$C30,'Zusammenführung EU-CH'!$B$2:$B$241&amp;'Zusammenführung EU-CH'!$C$2:$C$241,0),MATCH('RE-Gen-Mixes in AIB Countries'!AO$2,'Zusammenführung EU-CH'!$E$1:$BF$1,0))/VLOOKUP($B30,'Total RE-GEN in AIB Countries'!$B$3:$BD$27,COLUMN('RE-Gen-Mixes in AIB Countries'!AO29)-COLUMN('RE-Gen-Mixes in AIB Countries'!$B$2),FALSE),0)</f>
        <v>0</v>
      </c>
      <c r="AP30">
        <f t="array" ref="AP30">IFERROR(INDEX('Zusammenführung EU-CH'!$E$2:$BF$241,MATCH('RE-Gen-Mixes in AIB Countries'!$B30&amp;'RE-Gen-Mixes in AIB Countries'!$C30,'Zusammenführung EU-CH'!$B$2:$B$241&amp;'Zusammenführung EU-CH'!$C$2:$C$241,0),MATCH('RE-Gen-Mixes in AIB Countries'!AP$2,'Zusammenführung EU-CH'!$E$1:$BF$1,0))/VLOOKUP($B30,'Total RE-GEN in AIB Countries'!$B$3:$BD$27,COLUMN('RE-Gen-Mixes in AIB Countries'!AP29)-COLUMN('RE-Gen-Mixes in AIB Countries'!$B$2),FALSE),0)</f>
        <v>0</v>
      </c>
      <c r="AQ30">
        <f t="array" ref="AQ30">IFERROR(INDEX('Zusammenführung EU-CH'!$E$2:$BF$241,MATCH('RE-Gen-Mixes in AIB Countries'!$B30&amp;'RE-Gen-Mixes in AIB Countries'!$C30,'Zusammenführung EU-CH'!$B$2:$B$241&amp;'Zusammenführung EU-CH'!$C$2:$C$241,0),MATCH('RE-Gen-Mixes in AIB Countries'!AQ$2,'Zusammenführung EU-CH'!$E$1:$BF$1,0))/VLOOKUP($B30,'Total RE-GEN in AIB Countries'!$B$3:$BD$27,COLUMN('RE-Gen-Mixes in AIB Countries'!AQ29)-COLUMN('RE-Gen-Mixes in AIB Countries'!$B$2),FALSE),0)</f>
        <v>0</v>
      </c>
      <c r="AR30">
        <f t="array" ref="AR30">IFERROR(INDEX('Zusammenführung EU-CH'!$E$2:$BF$241,MATCH('RE-Gen-Mixes in AIB Countries'!$B30&amp;'RE-Gen-Mixes in AIB Countries'!$C30,'Zusammenführung EU-CH'!$B$2:$B$241&amp;'Zusammenführung EU-CH'!$C$2:$C$241,0),MATCH('RE-Gen-Mixes in AIB Countries'!AR$2,'Zusammenführung EU-CH'!$E$1:$BF$1,0))/VLOOKUP($B30,'Total RE-GEN in AIB Countries'!$B$3:$BD$27,COLUMN('RE-Gen-Mixes in AIB Countries'!AR29)-COLUMN('RE-Gen-Mixes in AIB Countries'!$B$2),FALSE),0)</f>
        <v>0</v>
      </c>
      <c r="AS30">
        <f t="array" ref="AS30">IFERROR(INDEX('Zusammenführung EU-CH'!$E$2:$BF$241,MATCH('RE-Gen-Mixes in AIB Countries'!$B30&amp;'RE-Gen-Mixes in AIB Countries'!$C30,'Zusammenführung EU-CH'!$B$2:$B$241&amp;'Zusammenführung EU-CH'!$C$2:$C$241,0),MATCH('RE-Gen-Mixes in AIB Countries'!AS$2,'Zusammenführung EU-CH'!$E$1:$BF$1,0))/VLOOKUP($B30,'Total RE-GEN in AIB Countries'!$B$3:$BD$27,COLUMN('RE-Gen-Mixes in AIB Countries'!AS29)-COLUMN('RE-Gen-Mixes in AIB Countries'!$B$2),FALSE),0)</f>
        <v>0</v>
      </c>
      <c r="AT30">
        <f t="array" ref="AT30">IFERROR(INDEX('Zusammenführung EU-CH'!$E$2:$BF$241,MATCH('RE-Gen-Mixes in AIB Countries'!$B30&amp;'RE-Gen-Mixes in AIB Countries'!$C30,'Zusammenführung EU-CH'!$B$2:$B$241&amp;'Zusammenführung EU-CH'!$C$2:$C$241,0),MATCH('RE-Gen-Mixes in AIB Countries'!AT$2,'Zusammenführung EU-CH'!$E$1:$BF$1,0))/VLOOKUP($B30,'Total RE-GEN in AIB Countries'!$B$3:$BD$27,COLUMN('RE-Gen-Mixes in AIB Countries'!AT29)-COLUMN('RE-Gen-Mixes in AIB Countries'!$B$2),FALSE),0)</f>
        <v>0</v>
      </c>
      <c r="AU30">
        <f t="array" ref="AU30">IFERROR(INDEX('Zusammenführung EU-CH'!$E$2:$BF$241,MATCH('RE-Gen-Mixes in AIB Countries'!$B30&amp;'RE-Gen-Mixes in AIB Countries'!$C30,'Zusammenführung EU-CH'!$B$2:$B$241&amp;'Zusammenführung EU-CH'!$C$2:$C$241,0),MATCH('RE-Gen-Mixes in AIB Countries'!AU$2,'Zusammenführung EU-CH'!$E$1:$BF$1,0))/VLOOKUP($B30,'Total RE-GEN in AIB Countries'!$B$3:$BD$27,COLUMN('RE-Gen-Mixes in AIB Countries'!AU29)-COLUMN('RE-Gen-Mixes in AIB Countries'!$B$2),FALSE),0)</f>
        <v>0</v>
      </c>
      <c r="AV30">
        <f t="array" ref="AV30">IFERROR(INDEX('Zusammenführung EU-CH'!$E$2:$BF$241,MATCH('RE-Gen-Mixes in AIB Countries'!$B30&amp;'RE-Gen-Mixes in AIB Countries'!$C30,'Zusammenführung EU-CH'!$B$2:$B$241&amp;'Zusammenführung EU-CH'!$C$2:$C$241,0),MATCH('RE-Gen-Mixes in AIB Countries'!AV$2,'Zusammenführung EU-CH'!$E$1:$BF$1,0))/VLOOKUP($B30,'Total RE-GEN in AIB Countries'!$B$3:$BD$27,COLUMN('RE-Gen-Mixes in AIB Countries'!AV29)-COLUMN('RE-Gen-Mixes in AIB Countries'!$B$2),FALSE),0)</f>
        <v>0</v>
      </c>
      <c r="AW30">
        <f t="array" ref="AW30">IFERROR(INDEX('Zusammenführung EU-CH'!$E$2:$BF$241,MATCH('RE-Gen-Mixes in AIB Countries'!$B30&amp;'RE-Gen-Mixes in AIB Countries'!$C30,'Zusammenführung EU-CH'!$B$2:$B$241&amp;'Zusammenführung EU-CH'!$C$2:$C$241,0),MATCH('RE-Gen-Mixes in AIB Countries'!AW$2,'Zusammenführung EU-CH'!$E$1:$BF$1,0))/VLOOKUP($B30,'Total RE-GEN in AIB Countries'!$B$3:$BD$27,COLUMN('RE-Gen-Mixes in AIB Countries'!AW29)-COLUMN('RE-Gen-Mixes in AIB Countries'!$B$2),FALSE),0)</f>
        <v>0</v>
      </c>
      <c r="AX30">
        <f t="array" ref="AX30">IFERROR(INDEX('Zusammenführung EU-CH'!$E$2:$BF$241,MATCH('RE-Gen-Mixes in AIB Countries'!$B30&amp;'RE-Gen-Mixes in AIB Countries'!$C30,'Zusammenführung EU-CH'!$B$2:$B$241&amp;'Zusammenführung EU-CH'!$C$2:$C$241,0),MATCH('RE-Gen-Mixes in AIB Countries'!AX$2,'Zusammenführung EU-CH'!$E$1:$BF$1,0))/VLOOKUP($B30,'Total RE-GEN in AIB Countries'!$B$3:$BD$27,COLUMN('RE-Gen-Mixes in AIB Countries'!AX29)-COLUMN('RE-Gen-Mixes in AIB Countries'!$B$2),FALSE),0)</f>
        <v>0</v>
      </c>
      <c r="AY30">
        <f t="array" ref="AY30">IFERROR(INDEX('Zusammenführung EU-CH'!$E$2:$BF$241,MATCH('RE-Gen-Mixes in AIB Countries'!$B30&amp;'RE-Gen-Mixes in AIB Countries'!$C30,'Zusammenführung EU-CH'!$B$2:$B$241&amp;'Zusammenführung EU-CH'!$C$2:$C$241,0),MATCH('RE-Gen-Mixes in AIB Countries'!AY$2,'Zusammenführung EU-CH'!$E$1:$BF$1,0))/VLOOKUP($B30,'Total RE-GEN in AIB Countries'!$B$3:$BD$27,COLUMN('RE-Gen-Mixes in AIB Countries'!AY29)-COLUMN('RE-Gen-Mixes in AIB Countries'!$B$2),FALSE),0)</f>
        <v>0</v>
      </c>
      <c r="AZ30">
        <f t="array" ref="AZ30">IFERROR(INDEX('Zusammenführung EU-CH'!$E$2:$BF$241,MATCH('RE-Gen-Mixes in AIB Countries'!$B30&amp;'RE-Gen-Mixes in AIB Countries'!$C30,'Zusammenführung EU-CH'!$B$2:$B$241&amp;'Zusammenführung EU-CH'!$C$2:$C$241,0),MATCH('RE-Gen-Mixes in AIB Countries'!AZ$2,'Zusammenführung EU-CH'!$E$1:$BF$1,0))/VLOOKUP($B30,'Total RE-GEN in AIB Countries'!$B$3:$BD$27,COLUMN('RE-Gen-Mixes in AIB Countries'!AZ29)-COLUMN('RE-Gen-Mixes in AIB Countries'!$B$2),FALSE),0)</f>
        <v>0</v>
      </c>
      <c r="BA30">
        <f t="array" ref="BA30">IFERROR(INDEX('Zusammenführung EU-CH'!$E$2:$BF$241,MATCH('RE-Gen-Mixes in AIB Countries'!$B30&amp;'RE-Gen-Mixes in AIB Countries'!$C30,'Zusammenführung EU-CH'!$B$2:$B$241&amp;'Zusammenführung EU-CH'!$C$2:$C$241,0),MATCH('RE-Gen-Mixes in AIB Countries'!BA$2,'Zusammenführung EU-CH'!$E$1:$BF$1,0))/VLOOKUP($B30,'Total RE-GEN in AIB Countries'!$B$3:$BD$27,COLUMN('RE-Gen-Mixes in AIB Countries'!BA29)-COLUMN('RE-Gen-Mixes in AIB Countries'!$B$2),FALSE),0)</f>
        <v>0</v>
      </c>
      <c r="BB30">
        <f t="array" ref="BB30">IFERROR(INDEX('Zusammenführung EU-CH'!$E$2:$BF$241,MATCH('RE-Gen-Mixes in AIB Countries'!$B30&amp;'RE-Gen-Mixes in AIB Countries'!$C30,'Zusammenführung EU-CH'!$B$2:$B$241&amp;'Zusammenführung EU-CH'!$C$2:$C$241,0),MATCH('RE-Gen-Mixes in AIB Countries'!BB$2,'Zusammenführung EU-CH'!$E$1:$BF$1,0))/VLOOKUP($B30,'Total RE-GEN in AIB Countries'!$B$3:$BD$27,COLUMN('RE-Gen-Mixes in AIB Countries'!BB29)-COLUMN('RE-Gen-Mixes in AIB Countries'!$B$2),FALSE),0)</f>
        <v>0</v>
      </c>
      <c r="BC30">
        <f t="array" ref="BC30">IFERROR(INDEX('Zusammenführung EU-CH'!$E$2:$BF$241,MATCH('RE-Gen-Mixes in AIB Countries'!$B30&amp;'RE-Gen-Mixes in AIB Countries'!$C30,'Zusammenführung EU-CH'!$B$2:$B$241&amp;'Zusammenführung EU-CH'!$C$2:$C$241,0),MATCH('RE-Gen-Mixes in AIB Countries'!BC$2,'Zusammenführung EU-CH'!$E$1:$BF$1,0))/VLOOKUP($B30,'Total RE-GEN in AIB Countries'!$B$3:$BD$27,COLUMN('RE-Gen-Mixes in AIB Countries'!BC29)-COLUMN('RE-Gen-Mixes in AIB Countries'!$B$2),FALSE),0)</f>
        <v>0</v>
      </c>
      <c r="BD30">
        <f t="array" ref="BD30">IFERROR(INDEX('Zusammenführung EU-CH'!$E$2:$BF$241,MATCH('RE-Gen-Mixes in AIB Countries'!$B30&amp;'RE-Gen-Mixes in AIB Countries'!$C30,'Zusammenführung EU-CH'!$B$2:$B$241&amp;'Zusammenführung EU-CH'!$C$2:$C$241,0),MATCH('RE-Gen-Mixes in AIB Countries'!BD$2,'Zusammenführung EU-CH'!$E$1:$BF$1,0))/VLOOKUP($B30,'Total RE-GEN in AIB Countries'!$B$3:$BD$27,COLUMN('RE-Gen-Mixes in AIB Countries'!BD29)-COLUMN('RE-Gen-Mixes in AIB Countries'!$B$2),FALSE),0)</f>
        <v>0</v>
      </c>
      <c r="BE30">
        <f t="array" ref="BE30">IFERROR(INDEX('Zusammenführung EU-CH'!$E$2:$BF$241,MATCH('RE-Gen-Mixes in AIB Countries'!$B30&amp;'RE-Gen-Mixes in AIB Countries'!$C30,'Zusammenführung EU-CH'!$B$2:$B$241&amp;'Zusammenführung EU-CH'!$C$2:$C$241,0),MATCH('RE-Gen-Mixes in AIB Countries'!BE$2,'Zusammenführung EU-CH'!$E$1:$BF$1,0))/VLOOKUP($B30,'Total RE-GEN in AIB Countries'!$B$3:$BD$27,COLUMN('RE-Gen-Mixes in AIB Countries'!BE29)-COLUMN('RE-Gen-Mixes in AIB Countries'!$B$2),FALSE),0)</f>
        <v>0</v>
      </c>
      <c r="BF30">
        <f t="shared" si="0"/>
        <v>0</v>
      </c>
    </row>
    <row r="31" spans="1:58" x14ac:dyDescent="0.35">
      <c r="A31" s="15" t="s">
        <v>17</v>
      </c>
      <c r="B31" s="4" t="s">
        <v>470</v>
      </c>
      <c r="C31" s="4" t="s">
        <v>9</v>
      </c>
      <c r="D31">
        <f t="array" ref="D31">IFERROR(INDEX('Zusammenführung EU-CH'!$E$2:$BF$241,MATCH('RE-Gen-Mixes in AIB Countries'!$B31&amp;'RE-Gen-Mixes in AIB Countries'!$C31,'Zusammenführung EU-CH'!$B$2:$B$241&amp;'Zusammenführung EU-CH'!$C$2:$C$241,0),MATCH('RE-Gen-Mixes in AIB Countries'!D$2,'Zusammenführung EU-CH'!$E$1:$BF$1,0))/VLOOKUP($B31,'Total RE-GEN in AIB Countries'!$B$3:$BD$27,COLUMN('RE-Gen-Mixes in AIB Countries'!D30)-COLUMN('RE-Gen-Mixes in AIB Countries'!$B$2),FALSE),0)</f>
        <v>0</v>
      </c>
      <c r="E31">
        <f t="array" ref="E31">IFERROR(INDEX('Zusammenführung EU-CH'!$E$2:$BF$241,MATCH('RE-Gen-Mixes in AIB Countries'!$B31&amp;'RE-Gen-Mixes in AIB Countries'!$C31,'Zusammenführung EU-CH'!$B$2:$B$241&amp;'Zusammenführung EU-CH'!$C$2:$C$241,0),MATCH('RE-Gen-Mixes in AIB Countries'!E$2,'Zusammenführung EU-CH'!$E$1:$BF$1,0))/VLOOKUP($B31,'Total RE-GEN in AIB Countries'!$B$3:$BD$27,COLUMN('RE-Gen-Mixes in AIB Countries'!E30)-COLUMN('RE-Gen-Mixes in AIB Countries'!$B$2),FALSE),0)</f>
        <v>0</v>
      </c>
      <c r="F31">
        <f t="array" ref="F31">IFERROR(INDEX('Zusammenführung EU-CH'!$E$2:$BF$241,MATCH('RE-Gen-Mixes in AIB Countries'!$B31&amp;'RE-Gen-Mixes in AIB Countries'!$C31,'Zusammenführung EU-CH'!$B$2:$B$241&amp;'Zusammenführung EU-CH'!$C$2:$C$241,0),MATCH('RE-Gen-Mixes in AIB Countries'!F$2,'Zusammenführung EU-CH'!$E$1:$BF$1,0))/VLOOKUP($B31,'Total RE-GEN in AIB Countries'!$B$3:$BD$27,COLUMN('RE-Gen-Mixes in AIB Countries'!F30)-COLUMN('RE-Gen-Mixes in AIB Countries'!$B$2),FALSE),0)</f>
        <v>0</v>
      </c>
      <c r="G31">
        <f t="array" ref="G31">IFERROR(INDEX('Zusammenführung EU-CH'!$E$2:$BF$241,MATCH('RE-Gen-Mixes in AIB Countries'!$B31&amp;'RE-Gen-Mixes in AIB Countries'!$C31,'Zusammenführung EU-CH'!$B$2:$B$241&amp;'Zusammenführung EU-CH'!$C$2:$C$241,0),MATCH('RE-Gen-Mixes in AIB Countries'!G$2,'Zusammenführung EU-CH'!$E$1:$BF$1,0))/VLOOKUP($B31,'Total RE-GEN in AIB Countries'!$B$3:$BD$27,COLUMN('RE-Gen-Mixes in AIB Countries'!G30)-COLUMN('RE-Gen-Mixes in AIB Countries'!$B$2),FALSE),0)</f>
        <v>0</v>
      </c>
      <c r="H31">
        <f t="array" ref="H31">IFERROR(INDEX('Zusammenführung EU-CH'!$E$2:$BF$241,MATCH('RE-Gen-Mixes in AIB Countries'!$B31&amp;'RE-Gen-Mixes in AIB Countries'!$C31,'Zusammenführung EU-CH'!$B$2:$B$241&amp;'Zusammenführung EU-CH'!$C$2:$C$241,0),MATCH('RE-Gen-Mixes in AIB Countries'!H$2,'Zusammenführung EU-CH'!$E$1:$BF$1,0))/VLOOKUP($B31,'Total RE-GEN in AIB Countries'!$B$3:$BD$27,COLUMN('RE-Gen-Mixes in AIB Countries'!H30)-COLUMN('RE-Gen-Mixes in AIB Countries'!$B$2),FALSE),0)</f>
        <v>0</v>
      </c>
      <c r="I31">
        <f t="array" ref="I31">IFERROR(INDEX('Zusammenführung EU-CH'!$E$2:$BF$241,MATCH('RE-Gen-Mixes in AIB Countries'!$B31&amp;'RE-Gen-Mixes in AIB Countries'!$C31,'Zusammenführung EU-CH'!$B$2:$B$241&amp;'Zusammenführung EU-CH'!$C$2:$C$241,0),MATCH('RE-Gen-Mixes in AIB Countries'!I$2,'Zusammenführung EU-CH'!$E$1:$BF$1,0))/VLOOKUP($B31,'Total RE-GEN in AIB Countries'!$B$3:$BD$27,COLUMN('RE-Gen-Mixes in AIB Countries'!I30)-COLUMN('RE-Gen-Mixes in AIB Countries'!$B$2),FALSE),0)</f>
        <v>0</v>
      </c>
      <c r="J31">
        <f t="array" ref="J31">IFERROR(INDEX('Zusammenführung EU-CH'!$E$2:$BF$241,MATCH('RE-Gen-Mixes in AIB Countries'!$B31&amp;'RE-Gen-Mixes in AIB Countries'!$C31,'Zusammenführung EU-CH'!$B$2:$B$241&amp;'Zusammenführung EU-CH'!$C$2:$C$241,0),MATCH('RE-Gen-Mixes in AIB Countries'!J$2,'Zusammenführung EU-CH'!$E$1:$BF$1,0))/VLOOKUP($B31,'Total RE-GEN in AIB Countries'!$B$3:$BD$27,COLUMN('RE-Gen-Mixes in AIB Countries'!J30)-COLUMN('RE-Gen-Mixes in AIB Countries'!$B$2),FALSE),0)</f>
        <v>0</v>
      </c>
      <c r="K31">
        <f t="array" ref="K31">IFERROR(INDEX('Zusammenführung EU-CH'!$E$2:$BF$241,MATCH('RE-Gen-Mixes in AIB Countries'!$B31&amp;'RE-Gen-Mixes in AIB Countries'!$C31,'Zusammenführung EU-CH'!$B$2:$B$241&amp;'Zusammenführung EU-CH'!$C$2:$C$241,0),MATCH('RE-Gen-Mixes in AIB Countries'!K$2,'Zusammenführung EU-CH'!$E$1:$BF$1,0))/VLOOKUP($B31,'Total RE-GEN in AIB Countries'!$B$3:$BD$27,COLUMN('RE-Gen-Mixes in AIB Countries'!K30)-COLUMN('RE-Gen-Mixes in AIB Countries'!$B$2),FALSE),0)</f>
        <v>0</v>
      </c>
      <c r="L31">
        <f t="array" ref="L31">IFERROR(INDEX('Zusammenführung EU-CH'!$E$2:$BF$241,MATCH('RE-Gen-Mixes in AIB Countries'!$B31&amp;'RE-Gen-Mixes in AIB Countries'!$C31,'Zusammenführung EU-CH'!$B$2:$B$241&amp;'Zusammenführung EU-CH'!$C$2:$C$241,0),MATCH('RE-Gen-Mixes in AIB Countries'!L$2,'Zusammenführung EU-CH'!$E$1:$BF$1,0))/VLOOKUP($B31,'Total RE-GEN in AIB Countries'!$B$3:$BD$27,COLUMN('RE-Gen-Mixes in AIB Countries'!L30)-COLUMN('RE-Gen-Mixes in AIB Countries'!$B$2),FALSE),0)</f>
        <v>0</v>
      </c>
      <c r="M31">
        <f t="array" ref="M31">IFERROR(INDEX('Zusammenführung EU-CH'!$E$2:$BF$241,MATCH('RE-Gen-Mixes in AIB Countries'!$B31&amp;'RE-Gen-Mixes in AIB Countries'!$C31,'Zusammenführung EU-CH'!$B$2:$B$241&amp;'Zusammenführung EU-CH'!$C$2:$C$241,0),MATCH('RE-Gen-Mixes in AIB Countries'!M$2,'Zusammenführung EU-CH'!$E$1:$BF$1,0))/VLOOKUP($B31,'Total RE-GEN in AIB Countries'!$B$3:$BD$27,COLUMN('RE-Gen-Mixes in AIB Countries'!M30)-COLUMN('RE-Gen-Mixes in AIB Countries'!$B$2),FALSE),0)</f>
        <v>0</v>
      </c>
      <c r="N31">
        <f t="array" ref="N31">IFERROR(INDEX('Zusammenführung EU-CH'!$E$2:$BF$241,MATCH('RE-Gen-Mixes in AIB Countries'!$B31&amp;'RE-Gen-Mixes in AIB Countries'!$C31,'Zusammenführung EU-CH'!$B$2:$B$241&amp;'Zusammenführung EU-CH'!$C$2:$C$241,0),MATCH('RE-Gen-Mixes in AIB Countries'!N$2,'Zusammenführung EU-CH'!$E$1:$BF$1,0))/VLOOKUP($B31,'Total RE-GEN in AIB Countries'!$B$3:$BD$27,COLUMN('RE-Gen-Mixes in AIB Countries'!N30)-COLUMN('RE-Gen-Mixes in AIB Countries'!$B$2),FALSE),0)</f>
        <v>0</v>
      </c>
      <c r="O31">
        <f t="array" ref="O31">IFERROR(INDEX('Zusammenführung EU-CH'!$E$2:$BF$241,MATCH('RE-Gen-Mixes in AIB Countries'!$B31&amp;'RE-Gen-Mixes in AIB Countries'!$C31,'Zusammenführung EU-CH'!$B$2:$B$241&amp;'Zusammenführung EU-CH'!$C$2:$C$241,0),MATCH('RE-Gen-Mixes in AIB Countries'!O$2,'Zusammenführung EU-CH'!$E$1:$BF$1,0))/VLOOKUP($B31,'Total RE-GEN in AIB Countries'!$B$3:$BD$27,COLUMN('RE-Gen-Mixes in AIB Countries'!O30)-COLUMN('RE-Gen-Mixes in AIB Countries'!$B$2),FALSE),0)</f>
        <v>0</v>
      </c>
      <c r="P31">
        <f t="array" ref="P31">IFERROR(INDEX('Zusammenführung EU-CH'!$E$2:$BF$241,MATCH('RE-Gen-Mixes in AIB Countries'!$B31&amp;'RE-Gen-Mixes in AIB Countries'!$C31,'Zusammenführung EU-CH'!$B$2:$B$241&amp;'Zusammenführung EU-CH'!$C$2:$C$241,0),MATCH('RE-Gen-Mixes in AIB Countries'!P$2,'Zusammenführung EU-CH'!$E$1:$BF$1,0))/VLOOKUP($B31,'Total RE-GEN in AIB Countries'!$B$3:$BD$27,COLUMN('RE-Gen-Mixes in AIB Countries'!P30)-COLUMN('RE-Gen-Mixes in AIB Countries'!$B$2),FALSE),0)</f>
        <v>8.3852070342106483E-2</v>
      </c>
      <c r="Q31">
        <f t="array" ref="Q31">IFERROR(INDEX('Zusammenführung EU-CH'!$E$2:$BF$241,MATCH('RE-Gen-Mixes in AIB Countries'!$B31&amp;'RE-Gen-Mixes in AIB Countries'!$C31,'Zusammenführung EU-CH'!$B$2:$B$241&amp;'Zusammenführung EU-CH'!$C$2:$C$241,0),MATCH('RE-Gen-Mixes in AIB Countries'!Q$2,'Zusammenführung EU-CH'!$E$1:$BF$1,0))/VLOOKUP($B31,'Total RE-GEN in AIB Countries'!$B$3:$BD$27,COLUMN('RE-Gen-Mixes in AIB Countries'!Q30)-COLUMN('RE-Gen-Mixes in AIB Countries'!$B$2),FALSE),0)</f>
        <v>0.13755011416510179</v>
      </c>
      <c r="R31">
        <f t="array" ref="R31">IFERROR(INDEX('Zusammenführung EU-CH'!$E$2:$BF$241,MATCH('RE-Gen-Mixes in AIB Countries'!$B31&amp;'RE-Gen-Mixes in AIB Countries'!$C31,'Zusammenführung EU-CH'!$B$2:$B$241&amp;'Zusammenführung EU-CH'!$C$2:$C$241,0),MATCH('RE-Gen-Mixes in AIB Countries'!R$2,'Zusammenführung EU-CH'!$E$1:$BF$1,0))/VLOOKUP($B31,'Total RE-GEN in AIB Countries'!$B$3:$BD$27,COLUMN('RE-Gen-Mixes in AIB Countries'!R30)-COLUMN('RE-Gen-Mixes in AIB Countries'!$B$2),FALSE),0)</f>
        <v>0.19936941398231642</v>
      </c>
      <c r="S31">
        <f t="array" ref="S31">IFERROR(INDEX('Zusammenführung EU-CH'!$E$2:$BF$241,MATCH('RE-Gen-Mixes in AIB Countries'!$B31&amp;'RE-Gen-Mixes in AIB Countries'!$C31,'Zusammenführung EU-CH'!$B$2:$B$241&amp;'Zusammenführung EU-CH'!$C$2:$C$241,0),MATCH('RE-Gen-Mixes in AIB Countries'!S$2,'Zusammenführung EU-CH'!$E$1:$BF$1,0))/VLOOKUP($B31,'Total RE-GEN in AIB Countries'!$B$3:$BD$27,COLUMN('RE-Gen-Mixes in AIB Countries'!S30)-COLUMN('RE-Gen-Mixes in AIB Countries'!$B$2),FALSE),0)</f>
        <v>0.21672563604902043</v>
      </c>
      <c r="T31">
        <f t="array" ref="T31">IFERROR(INDEX('Zusammenführung EU-CH'!$E$2:$BF$241,MATCH('RE-Gen-Mixes in AIB Countries'!$B31&amp;'RE-Gen-Mixes in AIB Countries'!$C31,'Zusammenführung EU-CH'!$B$2:$B$241&amp;'Zusammenführung EU-CH'!$C$2:$C$241,0),MATCH('RE-Gen-Mixes in AIB Countries'!T$2,'Zusammenführung EU-CH'!$E$1:$BF$1,0))/VLOOKUP($B31,'Total RE-GEN in AIB Countries'!$B$3:$BD$27,COLUMN('RE-Gen-Mixes in AIB Countries'!T30)-COLUMN('RE-Gen-Mixes in AIB Countries'!$B$2),FALSE),0)</f>
        <v>0.28423565045409871</v>
      </c>
      <c r="U31">
        <f t="array" ref="U31">IFERROR(INDEX('Zusammenführung EU-CH'!$E$2:$BF$241,MATCH('RE-Gen-Mixes in AIB Countries'!$B31&amp;'RE-Gen-Mixes in AIB Countries'!$C31,'Zusammenführung EU-CH'!$B$2:$B$241&amp;'Zusammenführung EU-CH'!$C$2:$C$241,0),MATCH('RE-Gen-Mixes in AIB Countries'!U$2,'Zusammenführung EU-CH'!$E$1:$BF$1,0))/VLOOKUP($B31,'Total RE-GEN in AIB Countries'!$B$3:$BD$27,COLUMN('RE-Gen-Mixes in AIB Countries'!U30)-COLUMN('RE-Gen-Mixes in AIB Countries'!$B$2),FALSE),0)</f>
        <v>0.34932228341578175</v>
      </c>
      <c r="V31">
        <f t="array" ref="V31">IFERROR(INDEX('Zusammenführung EU-CH'!$E$2:$BF$241,MATCH('RE-Gen-Mixes in AIB Countries'!$B31&amp;'RE-Gen-Mixes in AIB Countries'!$C31,'Zusammenführung EU-CH'!$B$2:$B$241&amp;'Zusammenführung EU-CH'!$C$2:$C$241,0),MATCH('RE-Gen-Mixes in AIB Countries'!V$2,'Zusammenführung EU-CH'!$E$1:$BF$1,0))/VLOOKUP($B31,'Total RE-GEN in AIB Countries'!$B$3:$BD$27,COLUMN('RE-Gen-Mixes in AIB Countries'!V30)-COLUMN('RE-Gen-Mixes in AIB Countries'!$B$2),FALSE),0)</f>
        <v>0.3441115191558673</v>
      </c>
      <c r="W31">
        <f t="array" ref="W31">IFERROR(INDEX('Zusammenführung EU-CH'!$E$2:$BF$241,MATCH('RE-Gen-Mixes in AIB Countries'!$B31&amp;'RE-Gen-Mixes in AIB Countries'!$C31,'Zusammenführung EU-CH'!$B$2:$B$241&amp;'Zusammenführung EU-CH'!$C$2:$C$241,0),MATCH('RE-Gen-Mixes in AIB Countries'!W$2,'Zusammenführung EU-CH'!$E$1:$BF$1,0))/VLOOKUP($B31,'Total RE-GEN in AIB Countries'!$B$3:$BD$27,COLUMN('RE-Gen-Mixes in AIB Countries'!W30)-COLUMN('RE-Gen-Mixes in AIB Countries'!$B$2),FALSE),0)</f>
        <v>0.31947723411845885</v>
      </c>
      <c r="X31">
        <f t="array" ref="X31">IFERROR(INDEX('Zusammenführung EU-CH'!$E$2:$BF$241,MATCH('RE-Gen-Mixes in AIB Countries'!$B31&amp;'RE-Gen-Mixes in AIB Countries'!$C31,'Zusammenführung EU-CH'!$B$2:$B$241&amp;'Zusammenführung EU-CH'!$C$2:$C$241,0),MATCH('RE-Gen-Mixes in AIB Countries'!X$2,'Zusammenführung EU-CH'!$E$1:$BF$1,0))/VLOOKUP($B31,'Total RE-GEN in AIB Countries'!$B$3:$BD$27,COLUMN('RE-Gen-Mixes in AIB Countries'!X30)-COLUMN('RE-Gen-Mixes in AIB Countries'!$B$2),FALSE),0)</f>
        <v>0.20826609357705159</v>
      </c>
      <c r="Y31">
        <f t="array" ref="Y31">IFERROR(INDEX('Zusammenführung EU-CH'!$E$2:$BF$241,MATCH('RE-Gen-Mixes in AIB Countries'!$B31&amp;'RE-Gen-Mixes in AIB Countries'!$C31,'Zusammenführung EU-CH'!$B$2:$B$241&amp;'Zusammenführung EU-CH'!$C$2:$C$241,0),MATCH('RE-Gen-Mixes in AIB Countries'!Y$2,'Zusammenführung EU-CH'!$E$1:$BF$1,0))/VLOOKUP($B31,'Total RE-GEN in AIB Countries'!$B$3:$BD$27,COLUMN('RE-Gen-Mixes in AIB Countries'!Y30)-COLUMN('RE-Gen-Mixes in AIB Countries'!$B$2),FALSE),0)</f>
        <v>0.16806022049235392</v>
      </c>
      <c r="Z31">
        <f t="array" ref="Z31">IFERROR(INDEX('Zusammenführung EU-CH'!$E$2:$BF$241,MATCH('RE-Gen-Mixes in AIB Countries'!$B31&amp;'RE-Gen-Mixes in AIB Countries'!$C31,'Zusammenführung EU-CH'!$B$2:$B$241&amp;'Zusammenführung EU-CH'!$C$2:$C$241,0),MATCH('RE-Gen-Mixes in AIB Countries'!Z$2,'Zusammenführung EU-CH'!$E$1:$BF$1,0))/VLOOKUP($B31,'Total RE-GEN in AIB Countries'!$B$3:$BD$27,COLUMN('RE-Gen-Mixes in AIB Countries'!Z30)-COLUMN('RE-Gen-Mixes in AIB Countries'!$B$2),FALSE),0)</f>
        <v>7.3410184712008233E-2</v>
      </c>
      <c r="AA31">
        <f t="array" ref="AA31">IFERROR(INDEX('Zusammenführung EU-CH'!$E$2:$BF$241,MATCH('RE-Gen-Mixes in AIB Countries'!$B31&amp;'RE-Gen-Mixes in AIB Countries'!$C31,'Zusammenführung EU-CH'!$B$2:$B$241&amp;'Zusammenführung EU-CH'!$C$2:$C$241,0),MATCH('RE-Gen-Mixes in AIB Countries'!AA$2,'Zusammenführung EU-CH'!$E$1:$BF$1,0))/VLOOKUP($B31,'Total RE-GEN in AIB Countries'!$B$3:$BD$27,COLUMN('RE-Gen-Mixes in AIB Countries'!AA30)-COLUMN('RE-Gen-Mixes in AIB Countries'!$B$2),FALSE),0)</f>
        <v>4.8743875520772952E-2</v>
      </c>
      <c r="AB31">
        <f t="array" ref="AB31">IFERROR(INDEX('Zusammenführung EU-CH'!$E$2:$BF$241,MATCH('RE-Gen-Mixes in AIB Countries'!$B31&amp;'RE-Gen-Mixes in AIB Countries'!$C31,'Zusammenführung EU-CH'!$B$2:$B$241&amp;'Zusammenführung EU-CH'!$C$2:$C$241,0),MATCH('RE-Gen-Mixes in AIB Countries'!AB$2,'Zusammenführung EU-CH'!$E$1:$BF$1,0))/VLOOKUP($B31,'Total RE-GEN in AIB Countries'!$B$3:$BD$27,COLUMN('RE-Gen-Mixes in AIB Countries'!AB30)-COLUMN('RE-Gen-Mixes in AIB Countries'!$B$2),FALSE),0)</f>
        <v>5.0889675727763706E-2</v>
      </c>
      <c r="AC31">
        <f t="array" ref="AC31">IFERROR(INDEX('Zusammenführung EU-CH'!$E$2:$BF$241,MATCH('RE-Gen-Mixes in AIB Countries'!$B31&amp;'RE-Gen-Mixes in AIB Countries'!$C31,'Zusammenführung EU-CH'!$B$2:$B$241&amp;'Zusammenführung EU-CH'!$C$2:$C$241,0),MATCH('RE-Gen-Mixes in AIB Countries'!AC$2,'Zusammenführung EU-CH'!$E$1:$BF$1,0))/VLOOKUP($B31,'Total RE-GEN in AIB Countries'!$B$3:$BD$27,COLUMN('RE-Gen-Mixes in AIB Countries'!AC30)-COLUMN('RE-Gen-Mixes in AIB Countries'!$B$2),FALSE),0)</f>
        <v>0.14150358234566573</v>
      </c>
      <c r="AD31">
        <f t="array" ref="AD31">IFERROR(INDEX('Zusammenführung EU-CH'!$E$2:$BF$241,MATCH('RE-Gen-Mixes in AIB Countries'!$B31&amp;'RE-Gen-Mixes in AIB Countries'!$C31,'Zusammenführung EU-CH'!$B$2:$B$241&amp;'Zusammenführung EU-CH'!$C$2:$C$241,0),MATCH('RE-Gen-Mixes in AIB Countries'!AD$2,'Zusammenführung EU-CH'!$E$1:$BF$1,0))/VLOOKUP($B31,'Total RE-GEN in AIB Countries'!$B$3:$BD$27,COLUMN('RE-Gen-Mixes in AIB Countries'!AD30)-COLUMN('RE-Gen-Mixes in AIB Countries'!$B$2),FALSE),0)</f>
        <v>0.17532887498338451</v>
      </c>
      <c r="AE31">
        <f t="array" ref="AE31">IFERROR(INDEX('Zusammenführung EU-CH'!$E$2:$BF$241,MATCH('RE-Gen-Mixes in AIB Countries'!$B31&amp;'RE-Gen-Mixes in AIB Countries'!$C31,'Zusammenführung EU-CH'!$B$2:$B$241&amp;'Zusammenführung EU-CH'!$C$2:$C$241,0),MATCH('RE-Gen-Mixes in AIB Countries'!AE$2,'Zusammenführung EU-CH'!$E$1:$BF$1,0))/VLOOKUP($B31,'Total RE-GEN in AIB Countries'!$B$3:$BD$27,COLUMN('RE-Gen-Mixes in AIB Countries'!AE30)-COLUMN('RE-Gen-Mixes in AIB Countries'!$B$2),FALSE),0)</f>
        <v>0.28634135972203317</v>
      </c>
      <c r="AF31">
        <f t="array" ref="AF31">IFERROR(INDEX('Zusammenführung EU-CH'!$E$2:$BF$241,MATCH('RE-Gen-Mixes in AIB Countries'!$B31&amp;'RE-Gen-Mixes in AIB Countries'!$C31,'Zusammenführung EU-CH'!$B$2:$B$241&amp;'Zusammenführung EU-CH'!$C$2:$C$241,0),MATCH('RE-Gen-Mixes in AIB Countries'!AF$2,'Zusammenführung EU-CH'!$E$1:$BF$1,0))/VLOOKUP($B31,'Total RE-GEN in AIB Countries'!$B$3:$BD$27,COLUMN('RE-Gen-Mixes in AIB Countries'!AF30)-COLUMN('RE-Gen-Mixes in AIB Countries'!$B$2),FALSE),0)</f>
        <v>0.33659906565899483</v>
      </c>
      <c r="AG31">
        <f t="array" ref="AG31">IFERROR(INDEX('Zusammenführung EU-CH'!$E$2:$BF$241,MATCH('RE-Gen-Mixes in AIB Countries'!$B31&amp;'RE-Gen-Mixes in AIB Countries'!$C31,'Zusammenführung EU-CH'!$B$2:$B$241&amp;'Zusammenführung EU-CH'!$C$2:$C$241,0),MATCH('RE-Gen-Mixes in AIB Countries'!AG$2,'Zusammenführung EU-CH'!$E$1:$BF$1,0))/VLOOKUP($B31,'Total RE-GEN in AIB Countries'!$B$3:$BD$27,COLUMN('RE-Gen-Mixes in AIB Countries'!AG30)-COLUMN('RE-Gen-Mixes in AIB Countries'!$B$2),FALSE),0)</f>
        <v>0.32083736703454019</v>
      </c>
      <c r="AH31">
        <f t="array" ref="AH31">IFERROR(INDEX('Zusammenführung EU-CH'!$E$2:$BF$241,MATCH('RE-Gen-Mixes in AIB Countries'!$B31&amp;'RE-Gen-Mixes in AIB Countries'!$C31,'Zusammenführung EU-CH'!$B$2:$B$241&amp;'Zusammenführung EU-CH'!$C$2:$C$241,0),MATCH('RE-Gen-Mixes in AIB Countries'!AH$2,'Zusammenführung EU-CH'!$E$1:$BF$1,0))/VLOOKUP($B31,'Total RE-GEN in AIB Countries'!$B$3:$BD$27,COLUMN('RE-Gen-Mixes in AIB Countries'!AH30)-COLUMN('RE-Gen-Mixes in AIB Countries'!$B$2),FALSE),0)</f>
        <v>0.36590499750450278</v>
      </c>
      <c r="AI31">
        <f t="array" ref="AI31">IFERROR(INDEX('Zusammenführung EU-CH'!$E$2:$BF$241,MATCH('RE-Gen-Mixes in AIB Countries'!$B31&amp;'RE-Gen-Mixes in AIB Countries'!$C31,'Zusammenführung EU-CH'!$B$2:$B$241&amp;'Zusammenführung EU-CH'!$C$2:$C$241,0),MATCH('RE-Gen-Mixes in AIB Countries'!AI$2,'Zusammenführung EU-CH'!$E$1:$BF$1,0))/VLOOKUP($B31,'Total RE-GEN in AIB Countries'!$B$3:$BD$27,COLUMN('RE-Gen-Mixes in AIB Countries'!AI30)-COLUMN('RE-Gen-Mixes in AIB Countries'!$B$2),FALSE),0)</f>
        <v>0.36749199768161223</v>
      </c>
      <c r="AJ31">
        <f t="array" ref="AJ31">IFERROR(INDEX('Zusammenführung EU-CH'!$E$2:$BF$241,MATCH('RE-Gen-Mixes in AIB Countries'!$B31&amp;'RE-Gen-Mixes in AIB Countries'!$C31,'Zusammenführung EU-CH'!$B$2:$B$241&amp;'Zusammenführung EU-CH'!$C$2:$C$241,0),MATCH('RE-Gen-Mixes in AIB Countries'!AJ$2,'Zusammenführung EU-CH'!$E$1:$BF$1,0))/VLOOKUP($B31,'Total RE-GEN in AIB Countries'!$B$3:$BD$27,COLUMN('RE-Gen-Mixes in AIB Countries'!AJ30)-COLUMN('RE-Gen-Mixes in AIB Countries'!$B$2),FALSE),0)</f>
        <v>0.31184671709483774</v>
      </c>
      <c r="AK31">
        <f t="array" ref="AK31">IFERROR(INDEX('Zusammenführung EU-CH'!$E$2:$BF$241,MATCH('RE-Gen-Mixes in AIB Countries'!$B31&amp;'RE-Gen-Mixes in AIB Countries'!$C31,'Zusammenführung EU-CH'!$B$2:$B$241&amp;'Zusammenführung EU-CH'!$C$2:$C$241,0),MATCH('RE-Gen-Mixes in AIB Countries'!AK$2,'Zusammenführung EU-CH'!$E$1:$BF$1,0))/VLOOKUP($B31,'Total RE-GEN in AIB Countries'!$B$3:$BD$27,COLUMN('RE-Gen-Mixes in AIB Countries'!AK30)-COLUMN('RE-Gen-Mixes in AIB Countries'!$B$2),FALSE),0)</f>
        <v>0.22188583201414205</v>
      </c>
      <c r="AL31">
        <f t="array" ref="AL31">IFERROR(INDEX('Zusammenführung EU-CH'!$E$2:$BF$241,MATCH('RE-Gen-Mixes in AIB Countries'!$B31&amp;'RE-Gen-Mixes in AIB Countries'!$C31,'Zusammenführung EU-CH'!$B$2:$B$241&amp;'Zusammenführung EU-CH'!$C$2:$C$241,0),MATCH('RE-Gen-Mixes in AIB Countries'!AL$2,'Zusammenführung EU-CH'!$E$1:$BF$1,0))/VLOOKUP($B31,'Total RE-GEN in AIB Countries'!$B$3:$BD$27,COLUMN('RE-Gen-Mixes in AIB Countries'!AL30)-COLUMN('RE-Gen-Mixes in AIB Countries'!$B$2),FALSE),0)</f>
        <v>0.10320323244992055</v>
      </c>
      <c r="AM31">
        <f t="array" ref="AM31">IFERROR(INDEX('Zusammenführung EU-CH'!$E$2:$BF$241,MATCH('RE-Gen-Mixes in AIB Countries'!$B31&amp;'RE-Gen-Mixes in AIB Countries'!$C31,'Zusammenführung EU-CH'!$B$2:$B$241&amp;'Zusammenführung EU-CH'!$C$2:$C$241,0),MATCH('RE-Gen-Mixes in AIB Countries'!AM$2,'Zusammenführung EU-CH'!$E$1:$BF$1,0))/VLOOKUP($B31,'Total RE-GEN in AIB Countries'!$B$3:$BD$27,COLUMN('RE-Gen-Mixes in AIB Countries'!AM30)-COLUMN('RE-Gen-Mixes in AIB Countries'!$B$2),FALSE),0)</f>
        <v>4.2106826929569859E-2</v>
      </c>
      <c r="AN31">
        <f t="array" ref="AN31">IFERROR(INDEX('Zusammenführung EU-CH'!$E$2:$BF$241,MATCH('RE-Gen-Mixes in AIB Countries'!$B31&amp;'RE-Gen-Mixes in AIB Countries'!$C31,'Zusammenführung EU-CH'!$B$2:$B$241&amp;'Zusammenführung EU-CH'!$C$2:$C$241,0),MATCH('RE-Gen-Mixes in AIB Countries'!AN$2,'Zusammenführung EU-CH'!$E$1:$BF$1,0))/VLOOKUP($B31,'Total RE-GEN in AIB Countries'!$B$3:$BD$27,COLUMN('RE-Gen-Mixes in AIB Countries'!AN30)-COLUMN('RE-Gen-Mixes in AIB Countries'!$B$2),FALSE),0)</f>
        <v>6.100990355515256E-2</v>
      </c>
      <c r="AO31">
        <f t="array" ref="AO31">IFERROR(INDEX('Zusammenführung EU-CH'!$E$2:$BF$241,MATCH('RE-Gen-Mixes in AIB Countries'!$B31&amp;'RE-Gen-Mixes in AIB Countries'!$C31,'Zusammenführung EU-CH'!$B$2:$B$241&amp;'Zusammenführung EU-CH'!$C$2:$C$241,0),MATCH('RE-Gen-Mixes in AIB Countries'!AO$2,'Zusammenführung EU-CH'!$E$1:$BF$1,0))/VLOOKUP($B31,'Total RE-GEN in AIB Countries'!$B$3:$BD$27,COLUMN('RE-Gen-Mixes in AIB Countries'!AO30)-COLUMN('RE-Gen-Mixes in AIB Countries'!$B$2),FALSE),0)</f>
        <v>0.16178993360787416</v>
      </c>
      <c r="AP31">
        <f t="array" ref="AP31">IFERROR(INDEX('Zusammenführung EU-CH'!$E$2:$BF$241,MATCH('RE-Gen-Mixes in AIB Countries'!$B31&amp;'RE-Gen-Mixes in AIB Countries'!$C31,'Zusammenführung EU-CH'!$B$2:$B$241&amp;'Zusammenführung EU-CH'!$C$2:$C$241,0),MATCH('RE-Gen-Mixes in AIB Countries'!AP$2,'Zusammenführung EU-CH'!$E$1:$BF$1,0))/VLOOKUP($B31,'Total RE-GEN in AIB Countries'!$B$3:$BD$27,COLUMN('RE-Gen-Mixes in AIB Countries'!AP30)-COLUMN('RE-Gen-Mixes in AIB Countries'!$B$2),FALSE),0)</f>
        <v>0.17045458591944507</v>
      </c>
      <c r="AQ31">
        <f t="array" ref="AQ31">IFERROR(INDEX('Zusammenführung EU-CH'!$E$2:$BF$241,MATCH('RE-Gen-Mixes in AIB Countries'!$B31&amp;'RE-Gen-Mixes in AIB Countries'!$C31,'Zusammenführung EU-CH'!$B$2:$B$241&amp;'Zusammenführung EU-CH'!$C$2:$C$241,0),MATCH('RE-Gen-Mixes in AIB Countries'!AQ$2,'Zusammenführung EU-CH'!$E$1:$BF$1,0))/VLOOKUP($B31,'Total RE-GEN in AIB Countries'!$B$3:$BD$27,COLUMN('RE-Gen-Mixes in AIB Countries'!AQ30)-COLUMN('RE-Gen-Mixes in AIB Countries'!$B$2),FALSE),0)</f>
        <v>0.26330232285436095</v>
      </c>
      <c r="AR31">
        <f t="array" ref="AR31">IFERROR(INDEX('Zusammenführung EU-CH'!$E$2:$BF$241,MATCH('RE-Gen-Mixes in AIB Countries'!$B31&amp;'RE-Gen-Mixes in AIB Countries'!$C31,'Zusammenführung EU-CH'!$B$2:$B$241&amp;'Zusammenführung EU-CH'!$C$2:$C$241,0),MATCH('RE-Gen-Mixes in AIB Countries'!AR$2,'Zusammenführung EU-CH'!$E$1:$BF$1,0))/VLOOKUP($B31,'Total RE-GEN in AIB Countries'!$B$3:$BD$27,COLUMN('RE-Gen-Mixes in AIB Countries'!AR30)-COLUMN('RE-Gen-Mixes in AIB Countries'!$B$2),FALSE),0)</f>
        <v>0.24795190972092673</v>
      </c>
      <c r="AS31">
        <f t="array" ref="AS31">IFERROR(INDEX('Zusammenführung EU-CH'!$E$2:$BF$241,MATCH('RE-Gen-Mixes in AIB Countries'!$B31&amp;'RE-Gen-Mixes in AIB Countries'!$C31,'Zusammenführung EU-CH'!$B$2:$B$241&amp;'Zusammenführung EU-CH'!$C$2:$C$241,0),MATCH('RE-Gen-Mixes in AIB Countries'!AS$2,'Zusammenführung EU-CH'!$E$1:$BF$1,0))/VLOOKUP($B31,'Total RE-GEN in AIB Countries'!$B$3:$BD$27,COLUMN('RE-Gen-Mixes in AIB Countries'!AS30)-COLUMN('RE-Gen-Mixes in AIB Countries'!$B$2),FALSE),0)</f>
        <v>0.3648096241133576</v>
      </c>
      <c r="AT31">
        <f t="array" ref="AT31">IFERROR(INDEX('Zusammenführung EU-CH'!$E$2:$BF$241,MATCH('RE-Gen-Mixes in AIB Countries'!$B31&amp;'RE-Gen-Mixes in AIB Countries'!$C31,'Zusammenführung EU-CH'!$B$2:$B$241&amp;'Zusammenführung EU-CH'!$C$2:$C$241,0),MATCH('RE-Gen-Mixes in AIB Countries'!AT$2,'Zusammenführung EU-CH'!$E$1:$BF$1,0))/VLOOKUP($B31,'Total RE-GEN in AIB Countries'!$B$3:$BD$27,COLUMN('RE-Gen-Mixes in AIB Countries'!AT30)-COLUMN('RE-Gen-Mixes in AIB Countries'!$B$2),FALSE),0)</f>
        <v>0.33816797754229788</v>
      </c>
      <c r="AU31">
        <f t="array" ref="AU31">IFERROR(INDEX('Zusammenführung EU-CH'!$E$2:$BF$241,MATCH('RE-Gen-Mixes in AIB Countries'!$B31&amp;'RE-Gen-Mixes in AIB Countries'!$C31,'Zusammenführung EU-CH'!$B$2:$B$241&amp;'Zusammenführung EU-CH'!$C$2:$C$241,0),MATCH('RE-Gen-Mixes in AIB Countries'!AU$2,'Zusammenführung EU-CH'!$E$1:$BF$1,0))/VLOOKUP($B31,'Total RE-GEN in AIB Countries'!$B$3:$BD$27,COLUMN('RE-Gen-Mixes in AIB Countries'!AU30)-COLUMN('RE-Gen-Mixes in AIB Countries'!$B$2),FALSE),0)</f>
        <v>0.30390156117049111</v>
      </c>
      <c r="AV31">
        <f t="array" ref="AV31">IFERROR(INDEX('Zusammenführung EU-CH'!$E$2:$BF$241,MATCH('RE-Gen-Mixes in AIB Countries'!$B31&amp;'RE-Gen-Mixes in AIB Countries'!$C31,'Zusammenführung EU-CH'!$B$2:$B$241&amp;'Zusammenführung EU-CH'!$C$2:$C$241,0),MATCH('RE-Gen-Mixes in AIB Countries'!AV$2,'Zusammenführung EU-CH'!$E$1:$BF$1,0))/VLOOKUP($B31,'Total RE-GEN in AIB Countries'!$B$3:$BD$27,COLUMN('RE-Gen-Mixes in AIB Countries'!AV30)-COLUMN('RE-Gen-Mixes in AIB Countries'!$B$2),FALSE),0)</f>
        <v>0.25431085852625773</v>
      </c>
      <c r="AW31">
        <f t="array" ref="AW31">IFERROR(INDEX('Zusammenführung EU-CH'!$E$2:$BF$241,MATCH('RE-Gen-Mixes in AIB Countries'!$B31&amp;'RE-Gen-Mixes in AIB Countries'!$C31,'Zusammenführung EU-CH'!$B$2:$B$241&amp;'Zusammenführung EU-CH'!$C$2:$C$241,0),MATCH('RE-Gen-Mixes in AIB Countries'!AW$2,'Zusammenführung EU-CH'!$E$1:$BF$1,0))/VLOOKUP($B31,'Total RE-GEN in AIB Countries'!$B$3:$BD$27,COLUMN('RE-Gen-Mixes in AIB Countries'!AW30)-COLUMN('RE-Gen-Mixes in AIB Countries'!$B$2),FALSE),0)</f>
        <v>0.1812626049328904</v>
      </c>
      <c r="AX31">
        <f t="array" ref="AX31">IFERROR(INDEX('Zusammenführung EU-CH'!$E$2:$BF$241,MATCH('RE-Gen-Mixes in AIB Countries'!$B31&amp;'RE-Gen-Mixes in AIB Countries'!$C31,'Zusammenführung EU-CH'!$B$2:$B$241&amp;'Zusammenführung EU-CH'!$C$2:$C$241,0),MATCH('RE-Gen-Mixes in AIB Countries'!AX$2,'Zusammenführung EU-CH'!$E$1:$BF$1,0))/VLOOKUP($B31,'Total RE-GEN in AIB Countries'!$B$3:$BD$27,COLUMN('RE-Gen-Mixes in AIB Countries'!AX30)-COLUMN('RE-Gen-Mixes in AIB Countries'!$B$2),FALSE),0)</f>
        <v>7.5133217099227489E-2</v>
      </c>
      <c r="AY31">
        <f t="array" ref="AY31">IFERROR(INDEX('Zusammenführung EU-CH'!$E$2:$BF$241,MATCH('RE-Gen-Mixes in AIB Countries'!$B31&amp;'RE-Gen-Mixes in AIB Countries'!$C31,'Zusammenführung EU-CH'!$B$2:$B$241&amp;'Zusammenführung EU-CH'!$C$2:$C$241,0),MATCH('RE-Gen-Mixes in AIB Countries'!AY$2,'Zusammenführung EU-CH'!$E$1:$BF$1,0))/VLOOKUP($B31,'Total RE-GEN in AIB Countries'!$B$3:$BD$27,COLUMN('RE-Gen-Mixes in AIB Countries'!AY30)-COLUMN('RE-Gen-Mixes in AIB Countries'!$B$2),FALSE),0)</f>
        <v>6.1235884969847165E-2</v>
      </c>
      <c r="AZ31">
        <f t="array" ref="AZ31">IFERROR(INDEX('Zusammenführung EU-CH'!$E$2:$BF$241,MATCH('RE-Gen-Mixes in AIB Countries'!$B31&amp;'RE-Gen-Mixes in AIB Countries'!$C31,'Zusammenführung EU-CH'!$B$2:$B$241&amp;'Zusammenführung EU-CH'!$C$2:$C$241,0),MATCH('RE-Gen-Mixes in AIB Countries'!AZ$2,'Zusammenführung EU-CH'!$E$1:$BF$1,0))/VLOOKUP($B31,'Total RE-GEN in AIB Countries'!$B$3:$BD$27,COLUMN('RE-Gen-Mixes in AIB Countries'!AZ30)-COLUMN('RE-Gen-Mixes in AIB Countries'!$B$2),FALSE),0)</f>
        <v>7.8319852026300735E-2</v>
      </c>
      <c r="BA31">
        <f t="array" ref="BA31">IFERROR(INDEX('Zusammenführung EU-CH'!$E$2:$BF$241,MATCH('RE-Gen-Mixes in AIB Countries'!$B31&amp;'RE-Gen-Mixes in AIB Countries'!$C31,'Zusammenführung EU-CH'!$B$2:$B$241&amp;'Zusammenführung EU-CH'!$C$2:$C$241,0),MATCH('RE-Gen-Mixes in AIB Countries'!BA$2,'Zusammenführung EU-CH'!$E$1:$BF$1,0))/VLOOKUP($B31,'Total RE-GEN in AIB Countries'!$B$3:$BD$27,COLUMN('RE-Gen-Mixes in AIB Countries'!BA30)-COLUMN('RE-Gen-Mixes in AIB Countries'!$B$2),FALSE),0)</f>
        <v>0.11575642996255366</v>
      </c>
      <c r="BB31">
        <f t="array" ref="BB31">IFERROR(INDEX('Zusammenführung EU-CH'!$E$2:$BF$241,MATCH('RE-Gen-Mixes in AIB Countries'!$B31&amp;'RE-Gen-Mixes in AIB Countries'!$C31,'Zusammenführung EU-CH'!$B$2:$B$241&amp;'Zusammenführung EU-CH'!$C$2:$C$241,0),MATCH('RE-Gen-Mixes in AIB Countries'!BB$2,'Zusammenführung EU-CH'!$E$1:$BF$1,0))/VLOOKUP($B31,'Total RE-GEN in AIB Countries'!$B$3:$BD$27,COLUMN('RE-Gen-Mixes in AIB Countries'!BB30)-COLUMN('RE-Gen-Mixes in AIB Countries'!$B$2),FALSE),0)</f>
        <v>0.22051859543413721</v>
      </c>
      <c r="BC31">
        <f t="array" ref="BC31">IFERROR(INDEX('Zusammenführung EU-CH'!$E$2:$BF$241,MATCH('RE-Gen-Mixes in AIB Countries'!$B31&amp;'RE-Gen-Mixes in AIB Countries'!$C31,'Zusammenführung EU-CH'!$B$2:$B$241&amp;'Zusammenführung EU-CH'!$C$2:$C$241,0),MATCH('RE-Gen-Mixes in AIB Countries'!BC$2,'Zusammenführung EU-CH'!$E$1:$BF$1,0))/VLOOKUP($B31,'Total RE-GEN in AIB Countries'!$B$3:$BD$27,COLUMN('RE-Gen-Mixes in AIB Countries'!BC30)-COLUMN('RE-Gen-Mixes in AIB Countries'!$B$2),FALSE),0)</f>
        <v>0.3111185975371375</v>
      </c>
      <c r="BD31">
        <f t="array" ref="BD31">IFERROR(INDEX('Zusammenführung EU-CH'!$E$2:$BF$241,MATCH('RE-Gen-Mixes in AIB Countries'!$B31&amp;'RE-Gen-Mixes in AIB Countries'!$C31,'Zusammenführung EU-CH'!$B$2:$B$241&amp;'Zusammenführung EU-CH'!$C$2:$C$241,0),MATCH('RE-Gen-Mixes in AIB Countries'!BD$2,'Zusammenführung EU-CH'!$E$1:$BF$1,0))/VLOOKUP($B31,'Total RE-GEN in AIB Countries'!$B$3:$BD$27,COLUMN('RE-Gen-Mixes in AIB Countries'!BD30)-COLUMN('RE-Gen-Mixes in AIB Countries'!$B$2),FALSE),0)</f>
        <v>0.29299845551071252</v>
      </c>
      <c r="BE31">
        <f t="array" ref="BE31">IFERROR(INDEX('Zusammenführung EU-CH'!$E$2:$BF$241,MATCH('RE-Gen-Mixes in AIB Countries'!$B31&amp;'RE-Gen-Mixes in AIB Countries'!$C31,'Zusammenführung EU-CH'!$B$2:$B$241&amp;'Zusammenführung EU-CH'!$C$2:$C$241,0),MATCH('RE-Gen-Mixes in AIB Countries'!BE$2,'Zusammenführung EU-CH'!$E$1:$BF$1,0))/VLOOKUP($B31,'Total RE-GEN in AIB Countries'!$B$3:$BD$27,COLUMN('RE-Gen-Mixes in AIB Countries'!BE30)-COLUMN('RE-Gen-Mixes in AIB Countries'!$B$2),FALSE),0)</f>
        <v>0.25566451909606158</v>
      </c>
      <c r="BF31">
        <f t="shared" si="0"/>
        <v>0.16508834553168403</v>
      </c>
    </row>
    <row r="32" spans="1:58" x14ac:dyDescent="0.35">
      <c r="A32" s="15" t="s">
        <v>17</v>
      </c>
      <c r="B32" s="4" t="s">
        <v>470</v>
      </c>
      <c r="C32" s="4" t="s">
        <v>10</v>
      </c>
      <c r="D32">
        <f t="array" ref="D32">IFERROR(INDEX('Zusammenführung EU-CH'!$E$2:$BF$241,MATCH('RE-Gen-Mixes in AIB Countries'!$B32&amp;'RE-Gen-Mixes in AIB Countries'!$C32,'Zusammenführung EU-CH'!$B$2:$B$241&amp;'Zusammenführung EU-CH'!$C$2:$C$241,0),MATCH('RE-Gen-Mixes in AIB Countries'!D$2,'Zusammenführung EU-CH'!$E$1:$BF$1,0))/VLOOKUP($B32,'Total RE-GEN in AIB Countries'!$B$3:$BD$27,COLUMN('RE-Gen-Mixes in AIB Countries'!D31)-COLUMN('RE-Gen-Mixes in AIB Countries'!$B$2),FALSE),0)</f>
        <v>0.16666666666666666</v>
      </c>
      <c r="E32">
        <f t="array" ref="E32">IFERROR(INDEX('Zusammenführung EU-CH'!$E$2:$BF$241,MATCH('RE-Gen-Mixes in AIB Countries'!$B32&amp;'RE-Gen-Mixes in AIB Countries'!$C32,'Zusammenführung EU-CH'!$B$2:$B$241&amp;'Zusammenführung EU-CH'!$C$2:$C$241,0),MATCH('RE-Gen-Mixes in AIB Countries'!E$2,'Zusammenführung EU-CH'!$E$1:$BF$1,0))/VLOOKUP($B32,'Total RE-GEN in AIB Countries'!$B$3:$BD$27,COLUMN('RE-Gen-Mixes in AIB Countries'!E31)-COLUMN('RE-Gen-Mixes in AIB Countries'!$B$2),FALSE),0)</f>
        <v>0.17277486910994763</v>
      </c>
      <c r="F32">
        <f t="array" ref="F32">IFERROR(INDEX('Zusammenführung EU-CH'!$E$2:$BF$241,MATCH('RE-Gen-Mixes in AIB Countries'!$B32&amp;'RE-Gen-Mixes in AIB Countries'!$C32,'Zusammenführung EU-CH'!$B$2:$B$241&amp;'Zusammenführung EU-CH'!$C$2:$C$241,0),MATCH('RE-Gen-Mixes in AIB Countries'!F$2,'Zusammenführung EU-CH'!$E$1:$BF$1,0))/VLOOKUP($B32,'Total RE-GEN in AIB Countries'!$B$3:$BD$27,COLUMN('RE-Gen-Mixes in AIB Countries'!F31)-COLUMN('RE-Gen-Mixes in AIB Countries'!$B$2),FALSE),0)</f>
        <v>0.11320754716981132</v>
      </c>
      <c r="G32">
        <f t="array" ref="G32">IFERROR(INDEX('Zusammenführung EU-CH'!$E$2:$BF$241,MATCH('RE-Gen-Mixes in AIB Countries'!$B32&amp;'RE-Gen-Mixes in AIB Countries'!$C32,'Zusammenführung EU-CH'!$B$2:$B$241&amp;'Zusammenführung EU-CH'!$C$2:$C$241,0),MATCH('RE-Gen-Mixes in AIB Countries'!G$2,'Zusammenführung EU-CH'!$E$1:$BF$1,0))/VLOOKUP($B32,'Total RE-GEN in AIB Countries'!$B$3:$BD$27,COLUMN('RE-Gen-Mixes in AIB Countries'!G31)-COLUMN('RE-Gen-Mixes in AIB Countries'!$B$2),FALSE),0)</f>
        <v>0.11974110032362459</v>
      </c>
      <c r="H32">
        <f t="array" ref="H32">IFERROR(INDEX('Zusammenführung EU-CH'!$E$2:$BF$241,MATCH('RE-Gen-Mixes in AIB Countries'!$B32&amp;'RE-Gen-Mixes in AIB Countries'!$C32,'Zusammenführung EU-CH'!$B$2:$B$241&amp;'Zusammenführung EU-CH'!$C$2:$C$241,0),MATCH('RE-Gen-Mixes in AIB Countries'!H$2,'Zusammenführung EU-CH'!$E$1:$BF$1,0))/VLOOKUP($B32,'Total RE-GEN in AIB Countries'!$B$3:$BD$27,COLUMN('RE-Gen-Mixes in AIB Countries'!H31)-COLUMN('RE-Gen-Mixes in AIB Countries'!$B$2),FALSE),0)</f>
        <v>0.15693430656934307</v>
      </c>
      <c r="I32">
        <f t="array" ref="I32">IFERROR(INDEX('Zusammenführung EU-CH'!$E$2:$BF$241,MATCH('RE-Gen-Mixes in AIB Countries'!$B32&amp;'RE-Gen-Mixes in AIB Countries'!$C32,'Zusammenführung EU-CH'!$B$2:$B$241&amp;'Zusammenführung EU-CH'!$C$2:$C$241,0),MATCH('RE-Gen-Mixes in AIB Countries'!I$2,'Zusammenführung EU-CH'!$E$1:$BF$1,0))/VLOOKUP($B32,'Total RE-GEN in AIB Countries'!$B$3:$BD$27,COLUMN('RE-Gen-Mixes in AIB Countries'!I31)-COLUMN('RE-Gen-Mixes in AIB Countries'!$B$2),FALSE),0)</f>
        <v>7.3529411764705885E-2</v>
      </c>
      <c r="J32">
        <f t="array" ref="J32">IFERROR(INDEX('Zusammenführung EU-CH'!$E$2:$BF$241,MATCH('RE-Gen-Mixes in AIB Countries'!$B32&amp;'RE-Gen-Mixes in AIB Countries'!$C32,'Zusammenführung EU-CH'!$B$2:$B$241&amp;'Zusammenführung EU-CH'!$C$2:$C$241,0),MATCH('RE-Gen-Mixes in AIB Countries'!J$2,'Zusammenführung EU-CH'!$E$1:$BF$1,0))/VLOOKUP($B32,'Total RE-GEN in AIB Countries'!$B$3:$BD$27,COLUMN('RE-Gen-Mixes in AIB Countries'!J31)-COLUMN('RE-Gen-Mixes in AIB Countries'!$B$2),FALSE),0)</f>
        <v>9.49367088607595E-2</v>
      </c>
      <c r="K32">
        <f t="array" ref="K32">IFERROR(INDEX('Zusammenführung EU-CH'!$E$2:$BF$241,MATCH('RE-Gen-Mixes in AIB Countries'!$B32&amp;'RE-Gen-Mixes in AIB Countries'!$C32,'Zusammenführung EU-CH'!$B$2:$B$241&amp;'Zusammenführung EU-CH'!$C$2:$C$241,0),MATCH('RE-Gen-Mixes in AIB Countries'!K$2,'Zusammenführung EU-CH'!$E$1:$BF$1,0))/VLOOKUP($B32,'Total RE-GEN in AIB Countries'!$B$3:$BD$27,COLUMN('RE-Gen-Mixes in AIB Countries'!K31)-COLUMN('RE-Gen-Mixes in AIB Countries'!$B$2),FALSE),0)</f>
        <v>8.9928057553956831E-2</v>
      </c>
      <c r="L32">
        <f t="array" ref="L32">IFERROR(INDEX('Zusammenführung EU-CH'!$E$2:$BF$241,MATCH('RE-Gen-Mixes in AIB Countries'!$B32&amp;'RE-Gen-Mixes in AIB Countries'!$C32,'Zusammenführung EU-CH'!$B$2:$B$241&amp;'Zusammenführung EU-CH'!$C$2:$C$241,0),MATCH('RE-Gen-Mixes in AIB Countries'!L$2,'Zusammenführung EU-CH'!$E$1:$BF$1,0))/VLOOKUP($B32,'Total RE-GEN in AIB Countries'!$B$3:$BD$27,COLUMN('RE-Gen-Mixes in AIB Countries'!L31)-COLUMN('RE-Gen-Mixes in AIB Countries'!$B$2),FALSE),0)</f>
        <v>0.10638297872340426</v>
      </c>
      <c r="M32">
        <f t="array" ref="M32">IFERROR(INDEX('Zusammenführung EU-CH'!$E$2:$BF$241,MATCH('RE-Gen-Mixes in AIB Countries'!$B32&amp;'RE-Gen-Mixes in AIB Countries'!$C32,'Zusammenführung EU-CH'!$B$2:$B$241&amp;'Zusammenführung EU-CH'!$C$2:$C$241,0),MATCH('RE-Gen-Mixes in AIB Countries'!M$2,'Zusammenführung EU-CH'!$E$1:$BF$1,0))/VLOOKUP($B32,'Total RE-GEN in AIB Countries'!$B$3:$BD$27,COLUMN('RE-Gen-Mixes in AIB Countries'!M31)-COLUMN('RE-Gen-Mixes in AIB Countries'!$B$2),FALSE),0)</f>
        <v>0.13651877133105803</v>
      </c>
      <c r="N32">
        <f t="array" ref="N32">IFERROR(INDEX('Zusammenführung EU-CH'!$E$2:$BF$241,MATCH('RE-Gen-Mixes in AIB Countries'!$B32&amp;'RE-Gen-Mixes in AIB Countries'!$C32,'Zusammenführung EU-CH'!$B$2:$B$241&amp;'Zusammenführung EU-CH'!$C$2:$C$241,0),MATCH('RE-Gen-Mixes in AIB Countries'!N$2,'Zusammenführung EU-CH'!$E$1:$BF$1,0))/VLOOKUP($B32,'Total RE-GEN in AIB Countries'!$B$3:$BD$27,COLUMN('RE-Gen-Mixes in AIB Countries'!N31)-COLUMN('RE-Gen-Mixes in AIB Countries'!$B$2),FALSE),0)</f>
        <v>0.15654952076677317</v>
      </c>
      <c r="O32">
        <f t="array" ref="O32">IFERROR(INDEX('Zusammenführung EU-CH'!$E$2:$BF$241,MATCH('RE-Gen-Mixes in AIB Countries'!$B32&amp;'RE-Gen-Mixes in AIB Countries'!$C32,'Zusammenführung EU-CH'!$B$2:$B$241&amp;'Zusammenführung EU-CH'!$C$2:$C$241,0),MATCH('RE-Gen-Mixes in AIB Countries'!O$2,'Zusammenführung EU-CH'!$E$1:$BF$1,0))/VLOOKUP($B32,'Total RE-GEN in AIB Countries'!$B$3:$BD$27,COLUMN('RE-Gen-Mixes in AIB Countries'!O31)-COLUMN('RE-Gen-Mixes in AIB Countries'!$B$2),FALSE),0)</f>
        <v>0.19169329073482427</v>
      </c>
      <c r="P32">
        <f t="array" ref="P32">IFERROR(INDEX('Zusammenführung EU-CH'!$E$2:$BF$241,MATCH('RE-Gen-Mixes in AIB Countries'!$B32&amp;'RE-Gen-Mixes in AIB Countries'!$C32,'Zusammenführung EU-CH'!$B$2:$B$241&amp;'Zusammenführung EU-CH'!$C$2:$C$241,0),MATCH('RE-Gen-Mixes in AIB Countries'!P$2,'Zusammenführung EU-CH'!$E$1:$BF$1,0))/VLOOKUP($B32,'Total RE-GEN in AIB Countries'!$B$3:$BD$27,COLUMN('RE-Gen-Mixes in AIB Countries'!P31)-COLUMN('RE-Gen-Mixes in AIB Countries'!$B$2),FALSE),0)</f>
        <v>7.7220901247978632E-2</v>
      </c>
      <c r="Q32">
        <f t="array" ref="Q32">IFERROR(INDEX('Zusammenführung EU-CH'!$E$2:$BF$241,MATCH('RE-Gen-Mixes in AIB Countries'!$B32&amp;'RE-Gen-Mixes in AIB Countries'!$C32,'Zusammenführung EU-CH'!$B$2:$B$241&amp;'Zusammenführung EU-CH'!$C$2:$C$241,0),MATCH('RE-Gen-Mixes in AIB Countries'!Q$2,'Zusammenführung EU-CH'!$E$1:$BF$1,0))/VLOOKUP($B32,'Total RE-GEN in AIB Countries'!$B$3:$BD$27,COLUMN('RE-Gen-Mixes in AIB Countries'!Q31)-COLUMN('RE-Gen-Mixes in AIB Countries'!$B$2),FALSE),0)</f>
        <v>6.382561982678682E-2</v>
      </c>
      <c r="R32">
        <f t="array" ref="R32">IFERROR(INDEX('Zusammenführung EU-CH'!$E$2:$BF$241,MATCH('RE-Gen-Mixes in AIB Countries'!$B32&amp;'RE-Gen-Mixes in AIB Countries'!$C32,'Zusammenführung EU-CH'!$B$2:$B$241&amp;'Zusammenführung EU-CH'!$C$2:$C$241,0),MATCH('RE-Gen-Mixes in AIB Countries'!R$2,'Zusammenführung EU-CH'!$E$1:$BF$1,0))/VLOOKUP($B32,'Total RE-GEN in AIB Countries'!$B$3:$BD$27,COLUMN('RE-Gen-Mixes in AIB Countries'!R31)-COLUMN('RE-Gen-Mixes in AIB Countries'!$B$2),FALSE),0)</f>
        <v>5.5606584611943989E-2</v>
      </c>
      <c r="S32">
        <f t="array" ref="S32">IFERROR(INDEX('Zusammenführung EU-CH'!$E$2:$BF$241,MATCH('RE-Gen-Mixes in AIB Countries'!$B32&amp;'RE-Gen-Mixes in AIB Countries'!$C32,'Zusammenführung EU-CH'!$B$2:$B$241&amp;'Zusammenführung EU-CH'!$C$2:$C$241,0),MATCH('RE-Gen-Mixes in AIB Countries'!S$2,'Zusammenführung EU-CH'!$E$1:$BF$1,0))/VLOOKUP($B32,'Total RE-GEN in AIB Countries'!$B$3:$BD$27,COLUMN('RE-Gen-Mixes in AIB Countries'!S31)-COLUMN('RE-Gen-Mixes in AIB Countries'!$B$2),FALSE),0)</f>
        <v>5.6056511550879283E-2</v>
      </c>
      <c r="T32">
        <f t="array" ref="T32">IFERROR(INDEX('Zusammenführung EU-CH'!$E$2:$BF$241,MATCH('RE-Gen-Mixes in AIB Countries'!$B32&amp;'RE-Gen-Mixes in AIB Countries'!$C32,'Zusammenführung EU-CH'!$B$2:$B$241&amp;'Zusammenführung EU-CH'!$C$2:$C$241,0),MATCH('RE-Gen-Mixes in AIB Countries'!T$2,'Zusammenführung EU-CH'!$E$1:$BF$1,0))/VLOOKUP($B32,'Total RE-GEN in AIB Countries'!$B$3:$BD$27,COLUMN('RE-Gen-Mixes in AIB Countries'!T31)-COLUMN('RE-Gen-Mixes in AIB Countries'!$B$2),FALSE),0)</f>
        <v>3.0394534787210624E-2</v>
      </c>
      <c r="U32">
        <f t="array" ref="U32">IFERROR(INDEX('Zusammenführung EU-CH'!$E$2:$BF$241,MATCH('RE-Gen-Mixes in AIB Countries'!$B32&amp;'RE-Gen-Mixes in AIB Countries'!$C32,'Zusammenführung EU-CH'!$B$2:$B$241&amp;'Zusammenführung EU-CH'!$C$2:$C$241,0),MATCH('RE-Gen-Mixes in AIB Countries'!U$2,'Zusammenführung EU-CH'!$E$1:$BF$1,0))/VLOOKUP($B32,'Total RE-GEN in AIB Countries'!$B$3:$BD$27,COLUMN('RE-Gen-Mixes in AIB Countries'!U31)-COLUMN('RE-Gen-Mixes in AIB Countries'!$B$2),FALSE),0)</f>
        <v>4.0948620675214674E-2</v>
      </c>
      <c r="V32">
        <f t="array" ref="V32">IFERROR(INDEX('Zusammenführung EU-CH'!$E$2:$BF$241,MATCH('RE-Gen-Mixes in AIB Countries'!$B32&amp;'RE-Gen-Mixes in AIB Countries'!$C32,'Zusammenführung EU-CH'!$B$2:$B$241&amp;'Zusammenführung EU-CH'!$C$2:$C$241,0),MATCH('RE-Gen-Mixes in AIB Countries'!V$2,'Zusammenführung EU-CH'!$E$1:$BF$1,0))/VLOOKUP($B32,'Total RE-GEN in AIB Countries'!$B$3:$BD$27,COLUMN('RE-Gen-Mixes in AIB Countries'!V31)-COLUMN('RE-Gen-Mixes in AIB Countries'!$B$2),FALSE),0)</f>
        <v>3.9814795780787664E-2</v>
      </c>
      <c r="W32">
        <f t="array" ref="W32">IFERROR(INDEX('Zusammenführung EU-CH'!$E$2:$BF$241,MATCH('RE-Gen-Mixes in AIB Countries'!$B32&amp;'RE-Gen-Mixes in AIB Countries'!$C32,'Zusammenführung EU-CH'!$B$2:$B$241&amp;'Zusammenführung EU-CH'!$C$2:$C$241,0),MATCH('RE-Gen-Mixes in AIB Countries'!W$2,'Zusammenführung EU-CH'!$E$1:$BF$1,0))/VLOOKUP($B32,'Total RE-GEN in AIB Countries'!$B$3:$BD$27,COLUMN('RE-Gen-Mixes in AIB Countries'!W31)-COLUMN('RE-Gen-Mixes in AIB Countries'!$B$2),FALSE),0)</f>
        <v>3.0672122769012943E-2</v>
      </c>
      <c r="X32">
        <f t="array" ref="X32">IFERROR(INDEX('Zusammenführung EU-CH'!$E$2:$BF$241,MATCH('RE-Gen-Mixes in AIB Countries'!$B32&amp;'RE-Gen-Mixes in AIB Countries'!$C32,'Zusammenführung EU-CH'!$B$2:$B$241&amp;'Zusammenführung EU-CH'!$C$2:$C$241,0),MATCH('RE-Gen-Mixes in AIB Countries'!X$2,'Zusammenführung EU-CH'!$E$1:$BF$1,0))/VLOOKUP($B32,'Total RE-GEN in AIB Countries'!$B$3:$BD$27,COLUMN('RE-Gen-Mixes in AIB Countries'!X31)-COLUMN('RE-Gen-Mixes in AIB Countries'!$B$2),FALSE),0)</f>
        <v>4.35726551428069E-2</v>
      </c>
      <c r="Y32">
        <f t="array" ref="Y32">IFERROR(INDEX('Zusammenführung EU-CH'!$E$2:$BF$241,MATCH('RE-Gen-Mixes in AIB Countries'!$B32&amp;'RE-Gen-Mixes in AIB Countries'!$C32,'Zusammenführung EU-CH'!$B$2:$B$241&amp;'Zusammenführung EU-CH'!$C$2:$C$241,0),MATCH('RE-Gen-Mixes in AIB Countries'!Y$2,'Zusammenführung EU-CH'!$E$1:$BF$1,0))/VLOOKUP($B32,'Total RE-GEN in AIB Countries'!$B$3:$BD$27,COLUMN('RE-Gen-Mixes in AIB Countries'!Y31)-COLUMN('RE-Gen-Mixes in AIB Countries'!$B$2),FALSE),0)</f>
        <v>8.4028134508238844E-2</v>
      </c>
      <c r="Z32">
        <f t="array" ref="Z32">IFERROR(INDEX('Zusammenführung EU-CH'!$E$2:$BF$241,MATCH('RE-Gen-Mixes in AIB Countries'!$B32&amp;'RE-Gen-Mixes in AIB Countries'!$C32,'Zusammenführung EU-CH'!$B$2:$B$241&amp;'Zusammenführung EU-CH'!$C$2:$C$241,0),MATCH('RE-Gen-Mixes in AIB Countries'!Z$2,'Zusammenführung EU-CH'!$E$1:$BF$1,0))/VLOOKUP($B32,'Total RE-GEN in AIB Countries'!$B$3:$BD$27,COLUMN('RE-Gen-Mixes in AIB Countries'!Z31)-COLUMN('RE-Gen-Mixes in AIB Countries'!$B$2),FALSE),0)</f>
        <v>7.0387944185859627E-2</v>
      </c>
      <c r="AA32">
        <f t="array" ref="AA32">IFERROR(INDEX('Zusammenführung EU-CH'!$E$2:$BF$241,MATCH('RE-Gen-Mixes in AIB Countries'!$B32&amp;'RE-Gen-Mixes in AIB Countries'!$C32,'Zusammenführung EU-CH'!$B$2:$B$241&amp;'Zusammenführung EU-CH'!$C$2:$C$241,0),MATCH('RE-Gen-Mixes in AIB Countries'!AA$2,'Zusammenführung EU-CH'!$E$1:$BF$1,0))/VLOOKUP($B32,'Total RE-GEN in AIB Countries'!$B$3:$BD$27,COLUMN('RE-Gen-Mixes in AIB Countries'!AA31)-COLUMN('RE-Gen-Mixes in AIB Countries'!$B$2),FALSE),0)</f>
        <v>9.9148546567334364E-2</v>
      </c>
      <c r="AB32">
        <f t="array" ref="AB32">IFERROR(INDEX('Zusammenführung EU-CH'!$E$2:$BF$241,MATCH('RE-Gen-Mixes in AIB Countries'!$B32&amp;'RE-Gen-Mixes in AIB Countries'!$C32,'Zusammenführung EU-CH'!$B$2:$B$241&amp;'Zusammenführung EU-CH'!$C$2:$C$241,0),MATCH('RE-Gen-Mixes in AIB Countries'!AB$2,'Zusammenführung EU-CH'!$E$1:$BF$1,0))/VLOOKUP($B32,'Total RE-GEN in AIB Countries'!$B$3:$BD$27,COLUMN('RE-Gen-Mixes in AIB Countries'!AB31)-COLUMN('RE-Gen-Mixes in AIB Countries'!$B$2),FALSE),0)</f>
        <v>8.197790377159761E-2</v>
      </c>
      <c r="AC32">
        <f t="array" ref="AC32">IFERROR(INDEX('Zusammenführung EU-CH'!$E$2:$BF$241,MATCH('RE-Gen-Mixes in AIB Countries'!$B32&amp;'RE-Gen-Mixes in AIB Countries'!$C32,'Zusammenführung EU-CH'!$B$2:$B$241&amp;'Zusammenführung EU-CH'!$C$2:$C$241,0),MATCH('RE-Gen-Mixes in AIB Countries'!AC$2,'Zusammenführung EU-CH'!$E$1:$BF$1,0))/VLOOKUP($B32,'Total RE-GEN in AIB Countries'!$B$3:$BD$27,COLUMN('RE-Gen-Mixes in AIB Countries'!AC31)-COLUMN('RE-Gen-Mixes in AIB Countries'!$B$2),FALSE),0)</f>
        <v>4.636806976752824E-2</v>
      </c>
      <c r="AD32">
        <f t="array" ref="AD32">IFERROR(INDEX('Zusammenführung EU-CH'!$E$2:$BF$241,MATCH('RE-Gen-Mixes in AIB Countries'!$B32&amp;'RE-Gen-Mixes in AIB Countries'!$C32,'Zusammenführung EU-CH'!$B$2:$B$241&amp;'Zusammenführung EU-CH'!$C$2:$C$241,0),MATCH('RE-Gen-Mixes in AIB Countries'!AD$2,'Zusammenführung EU-CH'!$E$1:$BF$1,0))/VLOOKUP($B32,'Total RE-GEN in AIB Countries'!$B$3:$BD$27,COLUMN('RE-Gen-Mixes in AIB Countries'!AD31)-COLUMN('RE-Gen-Mixes in AIB Countries'!$B$2),FALSE),0)</f>
        <v>6.3380132231368028E-2</v>
      </c>
      <c r="AE32">
        <f t="array" ref="AE32">IFERROR(INDEX('Zusammenführung EU-CH'!$E$2:$BF$241,MATCH('RE-Gen-Mixes in AIB Countries'!$B32&amp;'RE-Gen-Mixes in AIB Countries'!$C32,'Zusammenführung EU-CH'!$B$2:$B$241&amp;'Zusammenführung EU-CH'!$C$2:$C$241,0),MATCH('RE-Gen-Mixes in AIB Countries'!AE$2,'Zusammenführung EU-CH'!$E$1:$BF$1,0))/VLOOKUP($B32,'Total RE-GEN in AIB Countries'!$B$3:$BD$27,COLUMN('RE-Gen-Mixes in AIB Countries'!AE31)-COLUMN('RE-Gen-Mixes in AIB Countries'!$B$2),FALSE),0)</f>
        <v>5.6316311746883216E-2</v>
      </c>
      <c r="AF32">
        <f t="array" ref="AF32">IFERROR(INDEX('Zusammenführung EU-CH'!$E$2:$BF$241,MATCH('RE-Gen-Mixes in AIB Countries'!$B32&amp;'RE-Gen-Mixes in AIB Countries'!$C32,'Zusammenführung EU-CH'!$B$2:$B$241&amp;'Zusammenführung EU-CH'!$C$2:$C$241,0),MATCH('RE-Gen-Mixes in AIB Countries'!AF$2,'Zusammenführung EU-CH'!$E$1:$BF$1,0))/VLOOKUP($B32,'Total RE-GEN in AIB Countries'!$B$3:$BD$27,COLUMN('RE-Gen-Mixes in AIB Countries'!AF31)-COLUMN('RE-Gen-Mixes in AIB Countries'!$B$2),FALSE),0)</f>
        <v>4.725553013605243E-2</v>
      </c>
      <c r="AG32">
        <f t="array" ref="AG32">IFERROR(INDEX('Zusammenführung EU-CH'!$E$2:$BF$241,MATCH('RE-Gen-Mixes in AIB Countries'!$B32&amp;'RE-Gen-Mixes in AIB Countries'!$C32,'Zusammenführung EU-CH'!$B$2:$B$241&amp;'Zusammenführung EU-CH'!$C$2:$C$241,0),MATCH('RE-Gen-Mixes in AIB Countries'!AG$2,'Zusammenführung EU-CH'!$E$1:$BF$1,0))/VLOOKUP($B32,'Total RE-GEN in AIB Countries'!$B$3:$BD$27,COLUMN('RE-Gen-Mixes in AIB Countries'!AG31)-COLUMN('RE-Gen-Mixes in AIB Countries'!$B$2),FALSE),0)</f>
        <v>4.0511854681146917E-2</v>
      </c>
      <c r="AH32">
        <f t="array" ref="AH32">IFERROR(INDEX('Zusammenführung EU-CH'!$E$2:$BF$241,MATCH('RE-Gen-Mixes in AIB Countries'!$B32&amp;'RE-Gen-Mixes in AIB Countries'!$C32,'Zusammenführung EU-CH'!$B$2:$B$241&amp;'Zusammenführung EU-CH'!$C$2:$C$241,0),MATCH('RE-Gen-Mixes in AIB Countries'!AH$2,'Zusammenführung EU-CH'!$E$1:$BF$1,0))/VLOOKUP($B32,'Total RE-GEN in AIB Countries'!$B$3:$BD$27,COLUMN('RE-Gen-Mixes in AIB Countries'!AH31)-COLUMN('RE-Gen-Mixes in AIB Countries'!$B$2),FALSE),0)</f>
        <v>3.3691624050324651E-2</v>
      </c>
      <c r="AI32">
        <f t="array" ref="AI32">IFERROR(INDEX('Zusammenführung EU-CH'!$E$2:$BF$241,MATCH('RE-Gen-Mixes in AIB Countries'!$B32&amp;'RE-Gen-Mixes in AIB Countries'!$C32,'Zusammenführung EU-CH'!$B$2:$B$241&amp;'Zusammenführung EU-CH'!$C$2:$C$241,0),MATCH('RE-Gen-Mixes in AIB Countries'!AI$2,'Zusammenführung EU-CH'!$E$1:$BF$1,0))/VLOOKUP($B32,'Total RE-GEN in AIB Countries'!$B$3:$BD$27,COLUMN('RE-Gen-Mixes in AIB Countries'!AI31)-COLUMN('RE-Gen-Mixes in AIB Countries'!$B$2),FALSE),0)</f>
        <v>3.2677750362717514E-2</v>
      </c>
      <c r="AJ32">
        <f t="array" ref="AJ32">IFERROR(INDEX('Zusammenführung EU-CH'!$E$2:$BF$241,MATCH('RE-Gen-Mixes in AIB Countries'!$B32&amp;'RE-Gen-Mixes in AIB Countries'!$C32,'Zusammenführung EU-CH'!$B$2:$B$241&amp;'Zusammenführung EU-CH'!$C$2:$C$241,0),MATCH('RE-Gen-Mixes in AIB Countries'!AJ$2,'Zusammenführung EU-CH'!$E$1:$BF$1,0))/VLOOKUP($B32,'Total RE-GEN in AIB Countries'!$B$3:$BD$27,COLUMN('RE-Gen-Mixes in AIB Countries'!AJ31)-COLUMN('RE-Gen-Mixes in AIB Countries'!$B$2),FALSE),0)</f>
        <v>4.619720069006971E-2</v>
      </c>
      <c r="AK32">
        <f t="array" ref="AK32">IFERROR(INDEX('Zusammenführung EU-CH'!$E$2:$BF$241,MATCH('RE-Gen-Mixes in AIB Countries'!$B32&amp;'RE-Gen-Mixes in AIB Countries'!$C32,'Zusammenführung EU-CH'!$B$2:$B$241&amp;'Zusammenführung EU-CH'!$C$2:$C$241,0),MATCH('RE-Gen-Mixes in AIB Countries'!AK$2,'Zusammenführung EU-CH'!$E$1:$BF$1,0))/VLOOKUP($B32,'Total RE-GEN in AIB Countries'!$B$3:$BD$27,COLUMN('RE-Gen-Mixes in AIB Countries'!AK31)-COLUMN('RE-Gen-Mixes in AIB Countries'!$B$2),FALSE),0)</f>
        <v>8.7071754597071518E-2</v>
      </c>
      <c r="AL32">
        <f t="array" ref="AL32">IFERROR(INDEX('Zusammenführung EU-CH'!$E$2:$BF$241,MATCH('RE-Gen-Mixes in AIB Countries'!$B32&amp;'RE-Gen-Mixes in AIB Countries'!$C32,'Zusammenführung EU-CH'!$B$2:$B$241&amp;'Zusammenführung EU-CH'!$C$2:$C$241,0),MATCH('RE-Gen-Mixes in AIB Countries'!AL$2,'Zusammenführung EU-CH'!$E$1:$BF$1,0))/VLOOKUP($B32,'Total RE-GEN in AIB Countries'!$B$3:$BD$27,COLUMN('RE-Gen-Mixes in AIB Countries'!AL31)-COLUMN('RE-Gen-Mixes in AIB Countries'!$B$2),FALSE),0)</f>
        <v>8.440570952133232E-2</v>
      </c>
      <c r="AM32">
        <f t="array" ref="AM32">IFERROR(INDEX('Zusammenführung EU-CH'!$E$2:$BF$241,MATCH('RE-Gen-Mixes in AIB Countries'!$B32&amp;'RE-Gen-Mixes in AIB Countries'!$C32,'Zusammenführung EU-CH'!$B$2:$B$241&amp;'Zusammenführung EU-CH'!$C$2:$C$241,0),MATCH('RE-Gen-Mixes in AIB Countries'!AM$2,'Zusammenführung EU-CH'!$E$1:$BF$1,0))/VLOOKUP($B32,'Total RE-GEN in AIB Countries'!$B$3:$BD$27,COLUMN('RE-Gen-Mixes in AIB Countries'!AM31)-COLUMN('RE-Gen-Mixes in AIB Countries'!$B$2),FALSE),0)</f>
        <v>0.10730096562900938</v>
      </c>
      <c r="AN32">
        <f t="array" ref="AN32">IFERROR(INDEX('Zusammenführung EU-CH'!$E$2:$BF$241,MATCH('RE-Gen-Mixes in AIB Countries'!$B32&amp;'RE-Gen-Mixes in AIB Countries'!$C32,'Zusammenführung EU-CH'!$B$2:$B$241&amp;'Zusammenführung EU-CH'!$C$2:$C$241,0),MATCH('RE-Gen-Mixes in AIB Countries'!AN$2,'Zusammenführung EU-CH'!$E$1:$BF$1,0))/VLOOKUP($B32,'Total RE-GEN in AIB Countries'!$B$3:$BD$27,COLUMN('RE-Gen-Mixes in AIB Countries'!AN31)-COLUMN('RE-Gen-Mixes in AIB Countries'!$B$2),FALSE),0)</f>
        <v>9.3849432989083714E-2</v>
      </c>
      <c r="AO32">
        <f t="array" ref="AO32">IFERROR(INDEX('Zusammenführung EU-CH'!$E$2:$BF$241,MATCH('RE-Gen-Mixes in AIB Countries'!$B32&amp;'RE-Gen-Mixes in AIB Countries'!$C32,'Zusammenführung EU-CH'!$B$2:$B$241&amp;'Zusammenführung EU-CH'!$C$2:$C$241,0),MATCH('RE-Gen-Mixes in AIB Countries'!AO$2,'Zusammenführung EU-CH'!$E$1:$BF$1,0))/VLOOKUP($B32,'Total RE-GEN in AIB Countries'!$B$3:$BD$27,COLUMN('RE-Gen-Mixes in AIB Countries'!AO31)-COLUMN('RE-Gen-Mixes in AIB Countries'!$B$2),FALSE),0)</f>
        <v>7.5272842729801587E-2</v>
      </c>
      <c r="AP32">
        <f t="array" ref="AP32">IFERROR(INDEX('Zusammenführung EU-CH'!$E$2:$BF$241,MATCH('RE-Gen-Mixes in AIB Countries'!$B32&amp;'RE-Gen-Mixes in AIB Countries'!$C32,'Zusammenführung EU-CH'!$B$2:$B$241&amp;'Zusammenführung EU-CH'!$C$2:$C$241,0),MATCH('RE-Gen-Mixes in AIB Countries'!AP$2,'Zusammenführung EU-CH'!$E$1:$BF$1,0))/VLOOKUP($B32,'Total RE-GEN in AIB Countries'!$B$3:$BD$27,COLUMN('RE-Gen-Mixes in AIB Countries'!AP31)-COLUMN('RE-Gen-Mixes in AIB Countries'!$B$2),FALSE),0)</f>
        <v>7.4577943004055874E-2</v>
      </c>
      <c r="AQ32">
        <f t="array" ref="AQ32">IFERROR(INDEX('Zusammenführung EU-CH'!$E$2:$BF$241,MATCH('RE-Gen-Mixes in AIB Countries'!$B32&amp;'RE-Gen-Mixes in AIB Countries'!$C32,'Zusammenführung EU-CH'!$B$2:$B$241&amp;'Zusammenführung EU-CH'!$C$2:$C$241,0),MATCH('RE-Gen-Mixes in AIB Countries'!AQ$2,'Zusammenführung EU-CH'!$E$1:$BF$1,0))/VLOOKUP($B32,'Total RE-GEN in AIB Countries'!$B$3:$BD$27,COLUMN('RE-Gen-Mixes in AIB Countries'!AQ31)-COLUMN('RE-Gen-Mixes in AIB Countries'!$B$2),FALSE),0)</f>
        <v>5.9442464972640358E-2</v>
      </c>
      <c r="AR32">
        <f t="array" ref="AR32">IFERROR(INDEX('Zusammenführung EU-CH'!$E$2:$BF$241,MATCH('RE-Gen-Mixes in AIB Countries'!$B32&amp;'RE-Gen-Mixes in AIB Countries'!$C32,'Zusammenführung EU-CH'!$B$2:$B$241&amp;'Zusammenführung EU-CH'!$C$2:$C$241,0),MATCH('RE-Gen-Mixes in AIB Countries'!AR$2,'Zusammenführung EU-CH'!$E$1:$BF$1,0))/VLOOKUP($B32,'Total RE-GEN in AIB Countries'!$B$3:$BD$27,COLUMN('RE-Gen-Mixes in AIB Countries'!AR31)-COLUMN('RE-Gen-Mixes in AIB Countries'!$B$2),FALSE),0)</f>
        <v>5.4273193123320351E-2</v>
      </c>
      <c r="AS32">
        <f t="array" ref="AS32">IFERROR(INDEX('Zusammenführung EU-CH'!$E$2:$BF$241,MATCH('RE-Gen-Mixes in AIB Countries'!$B32&amp;'RE-Gen-Mixes in AIB Countries'!$C32,'Zusammenführung EU-CH'!$B$2:$B$241&amp;'Zusammenführung EU-CH'!$C$2:$C$241,0),MATCH('RE-Gen-Mixes in AIB Countries'!AS$2,'Zusammenführung EU-CH'!$E$1:$BF$1,0))/VLOOKUP($B32,'Total RE-GEN in AIB Countries'!$B$3:$BD$27,COLUMN('RE-Gen-Mixes in AIB Countries'!AS31)-COLUMN('RE-Gen-Mixes in AIB Countries'!$B$2),FALSE),0)</f>
        <v>3.961543352185716E-2</v>
      </c>
      <c r="AT32">
        <f t="array" ref="AT32">IFERROR(INDEX('Zusammenführung EU-CH'!$E$2:$BF$241,MATCH('RE-Gen-Mixes in AIB Countries'!$B32&amp;'RE-Gen-Mixes in AIB Countries'!$C32,'Zusammenführung EU-CH'!$B$2:$B$241&amp;'Zusammenführung EU-CH'!$C$2:$C$241,0),MATCH('RE-Gen-Mixes in AIB Countries'!AT$2,'Zusammenführung EU-CH'!$E$1:$BF$1,0))/VLOOKUP($B32,'Total RE-GEN in AIB Countries'!$B$3:$BD$27,COLUMN('RE-Gen-Mixes in AIB Countries'!AT31)-COLUMN('RE-Gen-Mixes in AIB Countries'!$B$2),FALSE),0)</f>
        <v>3.1967968805681563E-2</v>
      </c>
      <c r="AU32">
        <f t="array" ref="AU32">IFERROR(INDEX('Zusammenführung EU-CH'!$E$2:$BF$241,MATCH('RE-Gen-Mixes in AIB Countries'!$B32&amp;'RE-Gen-Mixes in AIB Countries'!$C32,'Zusammenführung EU-CH'!$B$2:$B$241&amp;'Zusammenführung EU-CH'!$C$2:$C$241,0),MATCH('RE-Gen-Mixes in AIB Countries'!AU$2,'Zusammenführung EU-CH'!$E$1:$BF$1,0))/VLOOKUP($B32,'Total RE-GEN in AIB Countries'!$B$3:$BD$27,COLUMN('RE-Gen-Mixes in AIB Countries'!AU31)-COLUMN('RE-Gen-Mixes in AIB Countries'!$B$2),FALSE),0)</f>
        <v>3.0672836725500641E-2</v>
      </c>
      <c r="AV32">
        <f t="array" ref="AV32">IFERROR(INDEX('Zusammenführung EU-CH'!$E$2:$BF$241,MATCH('RE-Gen-Mixes in AIB Countries'!$B32&amp;'RE-Gen-Mixes in AIB Countries'!$C32,'Zusammenführung EU-CH'!$B$2:$B$241&amp;'Zusammenführung EU-CH'!$C$2:$C$241,0),MATCH('RE-Gen-Mixes in AIB Countries'!AV$2,'Zusammenführung EU-CH'!$E$1:$BF$1,0))/VLOOKUP($B32,'Total RE-GEN in AIB Countries'!$B$3:$BD$27,COLUMN('RE-Gen-Mixes in AIB Countries'!AV31)-COLUMN('RE-Gen-Mixes in AIB Countries'!$B$2),FALSE),0)</f>
        <v>5.1745491679733406E-2</v>
      </c>
      <c r="AW32">
        <f t="array" ref="AW32">IFERROR(INDEX('Zusammenführung EU-CH'!$E$2:$BF$241,MATCH('RE-Gen-Mixes in AIB Countries'!$B32&amp;'RE-Gen-Mixes in AIB Countries'!$C32,'Zusammenführung EU-CH'!$B$2:$B$241&amp;'Zusammenführung EU-CH'!$C$2:$C$241,0),MATCH('RE-Gen-Mixes in AIB Countries'!AW$2,'Zusammenführung EU-CH'!$E$1:$BF$1,0))/VLOOKUP($B32,'Total RE-GEN in AIB Countries'!$B$3:$BD$27,COLUMN('RE-Gen-Mixes in AIB Countries'!AW31)-COLUMN('RE-Gen-Mixes in AIB Countries'!$B$2),FALSE),0)</f>
        <v>6.9465178202415184E-2</v>
      </c>
      <c r="AX32">
        <f t="array" ref="AX32">IFERROR(INDEX('Zusammenführung EU-CH'!$E$2:$BF$241,MATCH('RE-Gen-Mixes in AIB Countries'!$B32&amp;'RE-Gen-Mixes in AIB Countries'!$C32,'Zusammenführung EU-CH'!$B$2:$B$241&amp;'Zusammenführung EU-CH'!$C$2:$C$241,0),MATCH('RE-Gen-Mixes in AIB Countries'!AX$2,'Zusammenführung EU-CH'!$E$1:$BF$1,0))/VLOOKUP($B32,'Total RE-GEN in AIB Countries'!$B$3:$BD$27,COLUMN('RE-Gen-Mixes in AIB Countries'!AX31)-COLUMN('RE-Gen-Mixes in AIB Countries'!$B$2),FALSE),0)</f>
        <v>9.7918827880372483E-2</v>
      </c>
      <c r="AY32">
        <f t="array" ref="AY32">IFERROR(INDEX('Zusammenführung EU-CH'!$E$2:$BF$241,MATCH('RE-Gen-Mixes in AIB Countries'!$B32&amp;'RE-Gen-Mixes in AIB Countries'!$C32,'Zusammenführung EU-CH'!$B$2:$B$241&amp;'Zusammenführung EU-CH'!$C$2:$C$241,0),MATCH('RE-Gen-Mixes in AIB Countries'!AY$2,'Zusammenführung EU-CH'!$E$1:$BF$1,0))/VLOOKUP($B32,'Total RE-GEN in AIB Countries'!$B$3:$BD$27,COLUMN('RE-Gen-Mixes in AIB Countries'!AY31)-COLUMN('RE-Gen-Mixes in AIB Countries'!$B$2),FALSE),0)</f>
        <v>0.10049332204494282</v>
      </c>
      <c r="AZ32">
        <f t="array" ref="AZ32">IFERROR(INDEX('Zusammenführung EU-CH'!$E$2:$BF$241,MATCH('RE-Gen-Mixes in AIB Countries'!$B32&amp;'RE-Gen-Mixes in AIB Countries'!$C32,'Zusammenführung EU-CH'!$B$2:$B$241&amp;'Zusammenführung EU-CH'!$C$2:$C$241,0),MATCH('RE-Gen-Mixes in AIB Countries'!AZ$2,'Zusammenführung EU-CH'!$E$1:$BF$1,0))/VLOOKUP($B32,'Total RE-GEN in AIB Countries'!$B$3:$BD$27,COLUMN('RE-Gen-Mixes in AIB Countries'!AZ31)-COLUMN('RE-Gen-Mixes in AIB Countries'!$B$2),FALSE),0)</f>
        <v>9.3921482610268378E-2</v>
      </c>
      <c r="BA32">
        <f t="array" ref="BA32">IFERROR(INDEX('Zusammenführung EU-CH'!$E$2:$BF$241,MATCH('RE-Gen-Mixes in AIB Countries'!$B32&amp;'RE-Gen-Mixes in AIB Countries'!$C32,'Zusammenführung EU-CH'!$B$2:$B$241&amp;'Zusammenführung EU-CH'!$C$2:$C$241,0),MATCH('RE-Gen-Mixes in AIB Countries'!BA$2,'Zusammenführung EU-CH'!$E$1:$BF$1,0))/VLOOKUP($B32,'Total RE-GEN in AIB Countries'!$B$3:$BD$27,COLUMN('RE-Gen-Mixes in AIB Countries'!BA31)-COLUMN('RE-Gen-Mixes in AIB Countries'!$B$2),FALSE),0)</f>
        <v>0.12918534803212814</v>
      </c>
      <c r="BB32">
        <f t="array" ref="BB32">IFERROR(INDEX('Zusammenführung EU-CH'!$E$2:$BF$241,MATCH('RE-Gen-Mixes in AIB Countries'!$B32&amp;'RE-Gen-Mixes in AIB Countries'!$C32,'Zusammenführung EU-CH'!$B$2:$B$241&amp;'Zusammenführung EU-CH'!$C$2:$C$241,0),MATCH('RE-Gen-Mixes in AIB Countries'!BB$2,'Zusammenführung EU-CH'!$E$1:$BF$1,0))/VLOOKUP($B32,'Total RE-GEN in AIB Countries'!$B$3:$BD$27,COLUMN('RE-Gen-Mixes in AIB Countries'!BB31)-COLUMN('RE-Gen-Mixes in AIB Countries'!$B$2),FALSE),0)</f>
        <v>7.6867952674144827E-2</v>
      </c>
      <c r="BC32">
        <f t="array" ref="BC32">IFERROR(INDEX('Zusammenführung EU-CH'!$E$2:$BF$241,MATCH('RE-Gen-Mixes in AIB Countries'!$B32&amp;'RE-Gen-Mixes in AIB Countries'!$C32,'Zusammenführung EU-CH'!$B$2:$B$241&amp;'Zusammenführung EU-CH'!$C$2:$C$241,0),MATCH('RE-Gen-Mixes in AIB Countries'!BC$2,'Zusammenführung EU-CH'!$E$1:$BF$1,0))/VLOOKUP($B32,'Total RE-GEN in AIB Countries'!$B$3:$BD$27,COLUMN('RE-Gen-Mixes in AIB Countries'!BC31)-COLUMN('RE-Gen-Mixes in AIB Countries'!$B$2),FALSE),0)</f>
        <v>4.6705001887158544E-2</v>
      </c>
      <c r="BD32">
        <f t="array" ref="BD32">IFERROR(INDEX('Zusammenführung EU-CH'!$E$2:$BF$241,MATCH('RE-Gen-Mixes in AIB Countries'!$B32&amp;'RE-Gen-Mixes in AIB Countries'!$C32,'Zusammenführung EU-CH'!$B$2:$B$241&amp;'Zusammenführung EU-CH'!$C$2:$C$241,0),MATCH('RE-Gen-Mixes in AIB Countries'!BD$2,'Zusammenführung EU-CH'!$E$1:$BF$1,0))/VLOOKUP($B32,'Total RE-GEN in AIB Countries'!$B$3:$BD$27,COLUMN('RE-Gen-Mixes in AIB Countries'!BD31)-COLUMN('RE-Gen-Mixes in AIB Countries'!$B$2),FALSE),0)</f>
        <v>4.8329468603099918E-2</v>
      </c>
      <c r="BE32">
        <f t="array" ref="BE32">IFERROR(INDEX('Zusammenführung EU-CH'!$E$2:$BF$241,MATCH('RE-Gen-Mixes in AIB Countries'!$B32&amp;'RE-Gen-Mixes in AIB Countries'!$C32,'Zusammenführung EU-CH'!$B$2:$B$241&amp;'Zusammenführung EU-CH'!$C$2:$C$241,0),MATCH('RE-Gen-Mixes in AIB Countries'!BE$2,'Zusammenführung EU-CH'!$E$1:$BF$1,0))/VLOOKUP($B32,'Total RE-GEN in AIB Countries'!$B$3:$BD$27,COLUMN('RE-Gen-Mixes in AIB Countries'!BE31)-COLUMN('RE-Gen-Mixes in AIB Countries'!$B$2),FALSE),0)</f>
        <v>4.2563202875161285E-2</v>
      </c>
      <c r="BF32">
        <f t="shared" si="0"/>
        <v>7.8047451866211051E-2</v>
      </c>
    </row>
    <row r="33" spans="1:58" x14ac:dyDescent="0.35">
      <c r="A33" s="4" t="s">
        <v>18</v>
      </c>
      <c r="B33" s="4" t="s">
        <v>471</v>
      </c>
      <c r="C33" s="4" t="s">
        <v>4</v>
      </c>
      <c r="D33">
        <f t="array" ref="D33">IFERROR(INDEX('Zusammenführung EU-CH'!$E$2:$BF$241,MATCH('RE-Gen-Mixes in AIB Countries'!$B33&amp;'RE-Gen-Mixes in AIB Countries'!$C33,'Zusammenführung EU-CH'!$B$2:$B$241&amp;'Zusammenführung EU-CH'!$C$2:$C$241,0),MATCH('RE-Gen-Mixes in AIB Countries'!D$2,'Zusammenführung EU-CH'!$E$1:$BF$1,0))/VLOOKUP($B33,'Total RE-GEN in AIB Countries'!$B$3:$BD$27,COLUMN('RE-Gen-Mixes in AIB Countries'!D32)-COLUMN('RE-Gen-Mixes in AIB Countries'!$B$2),FALSE),0)</f>
        <v>0</v>
      </c>
      <c r="E33">
        <f t="array" ref="E33">IFERROR(INDEX('Zusammenführung EU-CH'!$E$2:$BF$241,MATCH('RE-Gen-Mixes in AIB Countries'!$B33&amp;'RE-Gen-Mixes in AIB Countries'!$C33,'Zusammenführung EU-CH'!$B$2:$B$241&amp;'Zusammenführung EU-CH'!$C$2:$C$241,0),MATCH('RE-Gen-Mixes in AIB Countries'!E$2,'Zusammenführung EU-CH'!$E$1:$BF$1,0))/VLOOKUP($B33,'Total RE-GEN in AIB Countries'!$B$3:$BD$27,COLUMN('RE-Gen-Mixes in AIB Countries'!E32)-COLUMN('RE-Gen-Mixes in AIB Countries'!$B$2),FALSE),0)</f>
        <v>0</v>
      </c>
      <c r="F33">
        <f t="array" ref="F33">IFERROR(INDEX('Zusammenführung EU-CH'!$E$2:$BF$241,MATCH('RE-Gen-Mixes in AIB Countries'!$B33&amp;'RE-Gen-Mixes in AIB Countries'!$C33,'Zusammenführung EU-CH'!$B$2:$B$241&amp;'Zusammenführung EU-CH'!$C$2:$C$241,0),MATCH('RE-Gen-Mixes in AIB Countries'!F$2,'Zusammenführung EU-CH'!$E$1:$BF$1,0))/VLOOKUP($B33,'Total RE-GEN in AIB Countries'!$B$3:$BD$27,COLUMN('RE-Gen-Mixes in AIB Countries'!F32)-COLUMN('RE-Gen-Mixes in AIB Countries'!$B$2),FALSE),0)</f>
        <v>0</v>
      </c>
      <c r="G33">
        <f t="array" ref="G33">IFERROR(INDEX('Zusammenführung EU-CH'!$E$2:$BF$241,MATCH('RE-Gen-Mixes in AIB Countries'!$B33&amp;'RE-Gen-Mixes in AIB Countries'!$C33,'Zusammenführung EU-CH'!$B$2:$B$241&amp;'Zusammenführung EU-CH'!$C$2:$C$241,0),MATCH('RE-Gen-Mixes in AIB Countries'!G$2,'Zusammenführung EU-CH'!$E$1:$BF$1,0))/VLOOKUP($B33,'Total RE-GEN in AIB Countries'!$B$3:$BD$27,COLUMN('RE-Gen-Mixes in AIB Countries'!G32)-COLUMN('RE-Gen-Mixes in AIB Countries'!$B$2),FALSE),0)</f>
        <v>0</v>
      </c>
      <c r="H33">
        <f t="array" ref="H33">IFERROR(INDEX('Zusammenführung EU-CH'!$E$2:$BF$241,MATCH('RE-Gen-Mixes in AIB Countries'!$B33&amp;'RE-Gen-Mixes in AIB Countries'!$C33,'Zusammenführung EU-CH'!$B$2:$B$241&amp;'Zusammenführung EU-CH'!$C$2:$C$241,0),MATCH('RE-Gen-Mixes in AIB Countries'!H$2,'Zusammenführung EU-CH'!$E$1:$BF$1,0))/VLOOKUP($B33,'Total RE-GEN in AIB Countries'!$B$3:$BD$27,COLUMN('RE-Gen-Mixes in AIB Countries'!H32)-COLUMN('RE-Gen-Mixes in AIB Countries'!$B$2),FALSE),0)</f>
        <v>0</v>
      </c>
      <c r="I33">
        <f t="array" ref="I33">IFERROR(INDEX('Zusammenführung EU-CH'!$E$2:$BF$241,MATCH('RE-Gen-Mixes in AIB Countries'!$B33&amp;'RE-Gen-Mixes in AIB Countries'!$C33,'Zusammenführung EU-CH'!$B$2:$B$241&amp;'Zusammenführung EU-CH'!$C$2:$C$241,0),MATCH('RE-Gen-Mixes in AIB Countries'!I$2,'Zusammenführung EU-CH'!$E$1:$BF$1,0))/VLOOKUP($B33,'Total RE-GEN in AIB Countries'!$B$3:$BD$27,COLUMN('RE-Gen-Mixes in AIB Countries'!I32)-COLUMN('RE-Gen-Mixes in AIB Countries'!$B$2),FALSE),0)</f>
        <v>0</v>
      </c>
      <c r="J33">
        <f t="array" ref="J33">IFERROR(INDEX('Zusammenführung EU-CH'!$E$2:$BF$241,MATCH('RE-Gen-Mixes in AIB Countries'!$B33&amp;'RE-Gen-Mixes in AIB Countries'!$C33,'Zusammenführung EU-CH'!$B$2:$B$241&amp;'Zusammenführung EU-CH'!$C$2:$C$241,0),MATCH('RE-Gen-Mixes in AIB Countries'!J$2,'Zusammenführung EU-CH'!$E$1:$BF$1,0))/VLOOKUP($B33,'Total RE-GEN in AIB Countries'!$B$3:$BD$27,COLUMN('RE-Gen-Mixes in AIB Countries'!J32)-COLUMN('RE-Gen-Mixes in AIB Countries'!$B$2),FALSE),0)</f>
        <v>0</v>
      </c>
      <c r="K33">
        <f t="array" ref="K33">IFERROR(INDEX('Zusammenführung EU-CH'!$E$2:$BF$241,MATCH('RE-Gen-Mixes in AIB Countries'!$B33&amp;'RE-Gen-Mixes in AIB Countries'!$C33,'Zusammenführung EU-CH'!$B$2:$B$241&amp;'Zusammenführung EU-CH'!$C$2:$C$241,0),MATCH('RE-Gen-Mixes in AIB Countries'!K$2,'Zusammenführung EU-CH'!$E$1:$BF$1,0))/VLOOKUP($B33,'Total RE-GEN in AIB Countries'!$B$3:$BD$27,COLUMN('RE-Gen-Mixes in AIB Countries'!K32)-COLUMN('RE-Gen-Mixes in AIB Countries'!$B$2),FALSE),0)</f>
        <v>0</v>
      </c>
      <c r="L33">
        <f t="array" ref="L33">IFERROR(INDEX('Zusammenführung EU-CH'!$E$2:$BF$241,MATCH('RE-Gen-Mixes in AIB Countries'!$B33&amp;'RE-Gen-Mixes in AIB Countries'!$C33,'Zusammenführung EU-CH'!$B$2:$B$241&amp;'Zusammenführung EU-CH'!$C$2:$C$241,0),MATCH('RE-Gen-Mixes in AIB Countries'!L$2,'Zusammenführung EU-CH'!$E$1:$BF$1,0))/VLOOKUP($B33,'Total RE-GEN in AIB Countries'!$B$3:$BD$27,COLUMN('RE-Gen-Mixes in AIB Countries'!L32)-COLUMN('RE-Gen-Mixes in AIB Countries'!$B$2),FALSE),0)</f>
        <v>0</v>
      </c>
      <c r="M33">
        <f t="array" ref="M33">IFERROR(INDEX('Zusammenführung EU-CH'!$E$2:$BF$241,MATCH('RE-Gen-Mixes in AIB Countries'!$B33&amp;'RE-Gen-Mixes in AIB Countries'!$C33,'Zusammenführung EU-CH'!$B$2:$B$241&amp;'Zusammenführung EU-CH'!$C$2:$C$241,0),MATCH('RE-Gen-Mixes in AIB Countries'!M$2,'Zusammenführung EU-CH'!$E$1:$BF$1,0))/VLOOKUP($B33,'Total RE-GEN in AIB Countries'!$B$3:$BD$27,COLUMN('RE-Gen-Mixes in AIB Countries'!M32)-COLUMN('RE-Gen-Mixes in AIB Countries'!$B$2),FALSE),0)</f>
        <v>0</v>
      </c>
      <c r="N33">
        <f t="array" ref="N33">IFERROR(INDEX('Zusammenführung EU-CH'!$E$2:$BF$241,MATCH('RE-Gen-Mixes in AIB Countries'!$B33&amp;'RE-Gen-Mixes in AIB Countries'!$C33,'Zusammenführung EU-CH'!$B$2:$B$241&amp;'Zusammenführung EU-CH'!$C$2:$C$241,0),MATCH('RE-Gen-Mixes in AIB Countries'!N$2,'Zusammenführung EU-CH'!$E$1:$BF$1,0))/VLOOKUP($B33,'Total RE-GEN in AIB Countries'!$B$3:$BD$27,COLUMN('RE-Gen-Mixes in AIB Countries'!N32)-COLUMN('RE-Gen-Mixes in AIB Countries'!$B$2),FALSE),0)</f>
        <v>0</v>
      </c>
      <c r="O33">
        <f t="array" ref="O33">IFERROR(INDEX('Zusammenführung EU-CH'!$E$2:$BF$241,MATCH('RE-Gen-Mixes in AIB Countries'!$B33&amp;'RE-Gen-Mixes in AIB Countries'!$C33,'Zusammenführung EU-CH'!$B$2:$B$241&amp;'Zusammenführung EU-CH'!$C$2:$C$241,0),MATCH('RE-Gen-Mixes in AIB Countries'!O$2,'Zusammenführung EU-CH'!$E$1:$BF$1,0))/VLOOKUP($B33,'Total RE-GEN in AIB Countries'!$B$3:$BD$27,COLUMN('RE-Gen-Mixes in AIB Countries'!O32)-COLUMN('RE-Gen-Mixes in AIB Countries'!$B$2),FALSE),0)</f>
        <v>0</v>
      </c>
      <c r="P33">
        <f t="array" ref="P33">IFERROR(INDEX('Zusammenführung EU-CH'!$E$2:$BF$241,MATCH('RE-Gen-Mixes in AIB Countries'!$B33&amp;'RE-Gen-Mixes in AIB Countries'!$C33,'Zusammenführung EU-CH'!$B$2:$B$241&amp;'Zusammenführung EU-CH'!$C$2:$C$241,0),MATCH('RE-Gen-Mixes in AIB Countries'!P$2,'Zusammenführung EU-CH'!$E$1:$BF$1,0))/VLOOKUP($B33,'Total RE-GEN in AIB Countries'!$B$3:$BD$27,COLUMN('RE-Gen-Mixes in AIB Countries'!P32)-COLUMN('RE-Gen-Mixes in AIB Countries'!$B$2),FALSE),0)</f>
        <v>0.31557314083926735</v>
      </c>
      <c r="Q33">
        <f t="array" ref="Q33">IFERROR(INDEX('Zusammenführung EU-CH'!$E$2:$BF$241,MATCH('RE-Gen-Mixes in AIB Countries'!$B33&amp;'RE-Gen-Mixes in AIB Countries'!$C33,'Zusammenführung EU-CH'!$B$2:$B$241&amp;'Zusammenführung EU-CH'!$C$2:$C$241,0),MATCH('RE-Gen-Mixes in AIB Countries'!Q$2,'Zusammenführung EU-CH'!$E$1:$BF$1,0))/VLOOKUP($B33,'Total RE-GEN in AIB Countries'!$B$3:$BD$27,COLUMN('RE-Gen-Mixes in AIB Countries'!Q32)-COLUMN('RE-Gen-Mixes in AIB Countries'!$B$2),FALSE),0)</f>
        <v>0.25098997413606033</v>
      </c>
      <c r="R33">
        <f t="array" ref="R33">IFERROR(INDEX('Zusammenführung EU-CH'!$E$2:$BF$241,MATCH('RE-Gen-Mixes in AIB Countries'!$B33&amp;'RE-Gen-Mixes in AIB Countries'!$C33,'Zusammenführung EU-CH'!$B$2:$B$241&amp;'Zusammenführung EU-CH'!$C$2:$C$241,0),MATCH('RE-Gen-Mixes in AIB Countries'!R$2,'Zusammenführung EU-CH'!$E$1:$BF$1,0))/VLOOKUP($B33,'Total RE-GEN in AIB Countries'!$B$3:$BD$27,COLUMN('RE-Gen-Mixes in AIB Countries'!R32)-COLUMN('RE-Gen-Mixes in AIB Countries'!$B$2),FALSE),0)</f>
        <v>0.29236793169939834</v>
      </c>
      <c r="S33">
        <f t="array" ref="S33">IFERROR(INDEX('Zusammenführung EU-CH'!$E$2:$BF$241,MATCH('RE-Gen-Mixes in AIB Countries'!$B33&amp;'RE-Gen-Mixes in AIB Countries'!$C33,'Zusammenführung EU-CH'!$B$2:$B$241&amp;'Zusammenführung EU-CH'!$C$2:$C$241,0),MATCH('RE-Gen-Mixes in AIB Countries'!S$2,'Zusammenführung EU-CH'!$E$1:$BF$1,0))/VLOOKUP($B33,'Total RE-GEN in AIB Countries'!$B$3:$BD$27,COLUMN('RE-Gen-Mixes in AIB Countries'!S32)-COLUMN('RE-Gen-Mixes in AIB Countries'!$B$2),FALSE),0)</f>
        <v>0.24491967094182521</v>
      </c>
      <c r="T33">
        <f t="array" ref="T33">IFERROR(INDEX('Zusammenführung EU-CH'!$E$2:$BF$241,MATCH('RE-Gen-Mixes in AIB Countries'!$B33&amp;'RE-Gen-Mixes in AIB Countries'!$C33,'Zusammenführung EU-CH'!$B$2:$B$241&amp;'Zusammenführung EU-CH'!$C$2:$C$241,0),MATCH('RE-Gen-Mixes in AIB Countries'!T$2,'Zusammenführung EU-CH'!$E$1:$BF$1,0))/VLOOKUP($B33,'Total RE-GEN in AIB Countries'!$B$3:$BD$27,COLUMN('RE-Gen-Mixes in AIB Countries'!T32)-COLUMN('RE-Gen-Mixes in AIB Countries'!$B$2),FALSE),0)</f>
        <v>0.20898197065397084</v>
      </c>
      <c r="U33">
        <f t="array" ref="U33">IFERROR(INDEX('Zusammenführung EU-CH'!$E$2:$BF$241,MATCH('RE-Gen-Mixes in AIB Countries'!$B33&amp;'RE-Gen-Mixes in AIB Countries'!$C33,'Zusammenführung EU-CH'!$B$2:$B$241&amp;'Zusammenführung EU-CH'!$C$2:$C$241,0),MATCH('RE-Gen-Mixes in AIB Countries'!U$2,'Zusammenführung EU-CH'!$E$1:$BF$1,0))/VLOOKUP($B33,'Total RE-GEN in AIB Countries'!$B$3:$BD$27,COLUMN('RE-Gen-Mixes in AIB Countries'!U32)-COLUMN('RE-Gen-Mixes in AIB Countries'!$B$2),FALSE),0)</f>
        <v>0.12558124262791126</v>
      </c>
      <c r="V33">
        <f t="array" ref="V33">IFERROR(INDEX('Zusammenführung EU-CH'!$E$2:$BF$241,MATCH('RE-Gen-Mixes in AIB Countries'!$B33&amp;'RE-Gen-Mixes in AIB Countries'!$C33,'Zusammenführung EU-CH'!$B$2:$B$241&amp;'Zusammenführung EU-CH'!$C$2:$C$241,0),MATCH('RE-Gen-Mixes in AIB Countries'!V$2,'Zusammenführung EU-CH'!$E$1:$BF$1,0))/VLOOKUP($B33,'Total RE-GEN in AIB Countries'!$B$3:$BD$27,COLUMN('RE-Gen-Mixes in AIB Countries'!V32)-COLUMN('RE-Gen-Mixes in AIB Countries'!$B$2),FALSE),0)</f>
        <v>0.14599497359822589</v>
      </c>
      <c r="W33">
        <f t="array" ref="W33">IFERROR(INDEX('Zusammenführung EU-CH'!$E$2:$BF$241,MATCH('RE-Gen-Mixes in AIB Countries'!$B33&amp;'RE-Gen-Mixes in AIB Countries'!$C33,'Zusammenführung EU-CH'!$B$2:$B$241&amp;'Zusammenführung EU-CH'!$C$2:$C$241,0),MATCH('RE-Gen-Mixes in AIB Countries'!W$2,'Zusammenführung EU-CH'!$E$1:$BF$1,0))/VLOOKUP($B33,'Total RE-GEN in AIB Countries'!$B$3:$BD$27,COLUMN('RE-Gen-Mixes in AIB Countries'!W32)-COLUMN('RE-Gen-Mixes in AIB Countries'!$B$2),FALSE),0)</f>
        <v>0.15686330491586103</v>
      </c>
      <c r="X33">
        <f t="array" ref="X33">IFERROR(INDEX('Zusammenführung EU-CH'!$E$2:$BF$241,MATCH('RE-Gen-Mixes in AIB Countries'!$B33&amp;'RE-Gen-Mixes in AIB Countries'!$C33,'Zusammenführung EU-CH'!$B$2:$B$241&amp;'Zusammenführung EU-CH'!$C$2:$C$241,0),MATCH('RE-Gen-Mixes in AIB Countries'!X$2,'Zusammenführung EU-CH'!$E$1:$BF$1,0))/VLOOKUP($B33,'Total RE-GEN in AIB Countries'!$B$3:$BD$27,COLUMN('RE-Gen-Mixes in AIB Countries'!X32)-COLUMN('RE-Gen-Mixes in AIB Countries'!$B$2),FALSE),0)</f>
        <v>0.21536522515098031</v>
      </c>
      <c r="Y33">
        <f t="array" ref="Y33">IFERROR(INDEX('Zusammenführung EU-CH'!$E$2:$BF$241,MATCH('RE-Gen-Mixes in AIB Countries'!$B33&amp;'RE-Gen-Mixes in AIB Countries'!$C33,'Zusammenführung EU-CH'!$B$2:$B$241&amp;'Zusammenführung EU-CH'!$C$2:$C$241,0),MATCH('RE-Gen-Mixes in AIB Countries'!Y$2,'Zusammenführung EU-CH'!$E$1:$BF$1,0))/VLOOKUP($B33,'Total RE-GEN in AIB Countries'!$B$3:$BD$27,COLUMN('RE-Gen-Mixes in AIB Countries'!Y32)-COLUMN('RE-Gen-Mixes in AIB Countries'!$B$2),FALSE),0)</f>
        <v>0.18334075319036833</v>
      </c>
      <c r="Z33">
        <f t="array" ref="Z33">IFERROR(INDEX('Zusammenführung EU-CH'!$E$2:$BF$241,MATCH('RE-Gen-Mixes in AIB Countries'!$B33&amp;'RE-Gen-Mixes in AIB Countries'!$C33,'Zusammenführung EU-CH'!$B$2:$B$241&amp;'Zusammenführung EU-CH'!$C$2:$C$241,0),MATCH('RE-Gen-Mixes in AIB Countries'!Z$2,'Zusammenführung EU-CH'!$E$1:$BF$1,0))/VLOOKUP($B33,'Total RE-GEN in AIB Countries'!$B$3:$BD$27,COLUMN('RE-Gen-Mixes in AIB Countries'!Z32)-COLUMN('RE-Gen-Mixes in AIB Countries'!$B$2),FALSE),0)</f>
        <v>0.27282869671016946</v>
      </c>
      <c r="AA33">
        <f t="array" ref="AA33">IFERROR(INDEX('Zusammenführung EU-CH'!$E$2:$BF$241,MATCH('RE-Gen-Mixes in AIB Countries'!$B33&amp;'RE-Gen-Mixes in AIB Countries'!$C33,'Zusammenführung EU-CH'!$B$2:$B$241&amp;'Zusammenführung EU-CH'!$C$2:$C$241,0),MATCH('RE-Gen-Mixes in AIB Countries'!AA$2,'Zusammenführung EU-CH'!$E$1:$BF$1,0))/VLOOKUP($B33,'Total RE-GEN in AIB Countries'!$B$3:$BD$27,COLUMN('RE-Gen-Mixes in AIB Countries'!AA32)-COLUMN('RE-Gen-Mixes in AIB Countries'!$B$2),FALSE),0)</f>
        <v>0.25247449787912685</v>
      </c>
      <c r="AB33">
        <f t="array" ref="AB33">IFERROR(INDEX('Zusammenführung EU-CH'!$E$2:$BF$241,MATCH('RE-Gen-Mixes in AIB Countries'!$B33&amp;'RE-Gen-Mixes in AIB Countries'!$C33,'Zusammenführung EU-CH'!$B$2:$B$241&amp;'Zusammenführung EU-CH'!$C$2:$C$241,0),MATCH('RE-Gen-Mixes in AIB Countries'!AB$2,'Zusammenführung EU-CH'!$E$1:$BF$1,0))/VLOOKUP($B33,'Total RE-GEN in AIB Countries'!$B$3:$BD$27,COLUMN('RE-Gen-Mixes in AIB Countries'!AB32)-COLUMN('RE-Gen-Mixes in AIB Countries'!$B$2),FALSE),0)</f>
        <v>0.30797632230434324</v>
      </c>
      <c r="AC33">
        <f t="array" ref="AC33">IFERROR(INDEX('Zusammenführung EU-CH'!$E$2:$BF$241,MATCH('RE-Gen-Mixes in AIB Countries'!$B33&amp;'RE-Gen-Mixes in AIB Countries'!$C33,'Zusammenführung EU-CH'!$B$2:$B$241&amp;'Zusammenführung EU-CH'!$C$2:$C$241,0),MATCH('RE-Gen-Mixes in AIB Countries'!AC$2,'Zusammenführung EU-CH'!$E$1:$BF$1,0))/VLOOKUP($B33,'Total RE-GEN in AIB Countries'!$B$3:$BD$27,COLUMN('RE-Gen-Mixes in AIB Countries'!AC32)-COLUMN('RE-Gen-Mixes in AIB Countries'!$B$2),FALSE),0)</f>
        <v>0.32949663781803817</v>
      </c>
      <c r="AD33">
        <f t="array" ref="AD33">IFERROR(INDEX('Zusammenführung EU-CH'!$E$2:$BF$241,MATCH('RE-Gen-Mixes in AIB Countries'!$B33&amp;'RE-Gen-Mixes in AIB Countries'!$C33,'Zusammenführung EU-CH'!$B$2:$B$241&amp;'Zusammenführung EU-CH'!$C$2:$C$241,0),MATCH('RE-Gen-Mixes in AIB Countries'!AD$2,'Zusammenführung EU-CH'!$E$1:$BF$1,0))/VLOOKUP($B33,'Total RE-GEN in AIB Countries'!$B$3:$BD$27,COLUMN('RE-Gen-Mixes in AIB Countries'!AD32)-COLUMN('RE-Gen-Mixes in AIB Countries'!$B$2),FALSE),0)</f>
        <v>0.31182940652272151</v>
      </c>
      <c r="AE33">
        <f t="array" ref="AE33">IFERROR(INDEX('Zusammenführung EU-CH'!$E$2:$BF$241,MATCH('RE-Gen-Mixes in AIB Countries'!$B33&amp;'RE-Gen-Mixes in AIB Countries'!$C33,'Zusammenführung EU-CH'!$B$2:$B$241&amp;'Zusammenführung EU-CH'!$C$2:$C$241,0),MATCH('RE-Gen-Mixes in AIB Countries'!AE$2,'Zusammenführung EU-CH'!$E$1:$BF$1,0))/VLOOKUP($B33,'Total RE-GEN in AIB Countries'!$B$3:$BD$27,COLUMN('RE-Gen-Mixes in AIB Countries'!AE32)-COLUMN('RE-Gen-Mixes in AIB Countries'!$B$2),FALSE),0)</f>
        <v>0.24080189230230115</v>
      </c>
      <c r="AF33">
        <f t="array" ref="AF33">IFERROR(INDEX('Zusammenführung EU-CH'!$E$2:$BF$241,MATCH('RE-Gen-Mixes in AIB Countries'!$B33&amp;'RE-Gen-Mixes in AIB Countries'!$C33,'Zusammenführung EU-CH'!$B$2:$B$241&amp;'Zusammenführung EU-CH'!$C$2:$C$241,0),MATCH('RE-Gen-Mixes in AIB Countries'!AF$2,'Zusammenführung EU-CH'!$E$1:$BF$1,0))/VLOOKUP($B33,'Total RE-GEN in AIB Countries'!$B$3:$BD$27,COLUMN('RE-Gen-Mixes in AIB Countries'!AF32)-COLUMN('RE-Gen-Mixes in AIB Countries'!$B$2),FALSE),0)</f>
        <v>0.19998032833792342</v>
      </c>
      <c r="AG33">
        <f t="array" ref="AG33">IFERROR(INDEX('Zusammenführung EU-CH'!$E$2:$BF$241,MATCH('RE-Gen-Mixes in AIB Countries'!$B33&amp;'RE-Gen-Mixes in AIB Countries'!$C33,'Zusammenführung EU-CH'!$B$2:$B$241&amp;'Zusammenführung EU-CH'!$C$2:$C$241,0),MATCH('RE-Gen-Mixes in AIB Countries'!AG$2,'Zusammenführung EU-CH'!$E$1:$BF$1,0))/VLOOKUP($B33,'Total RE-GEN in AIB Countries'!$B$3:$BD$27,COLUMN('RE-Gen-Mixes in AIB Countries'!AG32)-COLUMN('RE-Gen-Mixes in AIB Countries'!$B$2),FALSE),0)</f>
        <v>0.10838495862225954</v>
      </c>
      <c r="AH33">
        <f t="array" ref="AH33">IFERROR(INDEX('Zusammenführung EU-CH'!$E$2:$BF$241,MATCH('RE-Gen-Mixes in AIB Countries'!$B33&amp;'RE-Gen-Mixes in AIB Countries'!$C33,'Zusammenführung EU-CH'!$B$2:$B$241&amp;'Zusammenführung EU-CH'!$C$2:$C$241,0),MATCH('RE-Gen-Mixes in AIB Countries'!AH$2,'Zusammenführung EU-CH'!$E$1:$BF$1,0))/VLOOKUP($B33,'Total RE-GEN in AIB Countries'!$B$3:$BD$27,COLUMN('RE-Gen-Mixes in AIB Countries'!AH32)-COLUMN('RE-Gen-Mixes in AIB Countries'!$B$2),FALSE),0)</f>
        <v>0.12370830142571058</v>
      </c>
      <c r="AI33">
        <f t="array" ref="AI33">IFERROR(INDEX('Zusammenführung EU-CH'!$E$2:$BF$241,MATCH('RE-Gen-Mixes in AIB Countries'!$B33&amp;'RE-Gen-Mixes in AIB Countries'!$C33,'Zusammenführung EU-CH'!$B$2:$B$241&amp;'Zusammenführung EU-CH'!$C$2:$C$241,0),MATCH('RE-Gen-Mixes in AIB Countries'!AI$2,'Zusammenführung EU-CH'!$E$1:$BF$1,0))/VLOOKUP($B33,'Total RE-GEN in AIB Countries'!$B$3:$BD$27,COLUMN('RE-Gen-Mixes in AIB Countries'!AI32)-COLUMN('RE-Gen-Mixes in AIB Countries'!$B$2),FALSE),0)</f>
        <v>0.10316366172439667</v>
      </c>
      <c r="AJ33">
        <f t="array" ref="AJ33">IFERROR(INDEX('Zusammenführung EU-CH'!$E$2:$BF$241,MATCH('RE-Gen-Mixes in AIB Countries'!$B33&amp;'RE-Gen-Mixes in AIB Countries'!$C33,'Zusammenführung EU-CH'!$B$2:$B$241&amp;'Zusammenführung EU-CH'!$C$2:$C$241,0),MATCH('RE-Gen-Mixes in AIB Countries'!AJ$2,'Zusammenführung EU-CH'!$E$1:$BF$1,0))/VLOOKUP($B33,'Total RE-GEN in AIB Countries'!$B$3:$BD$27,COLUMN('RE-Gen-Mixes in AIB Countries'!AJ32)-COLUMN('RE-Gen-Mixes in AIB Countries'!$B$2),FALSE),0)</f>
        <v>9.9251268647770743E-2</v>
      </c>
      <c r="AK33">
        <f t="array" ref="AK33">IFERROR(INDEX('Zusammenführung EU-CH'!$E$2:$BF$241,MATCH('RE-Gen-Mixes in AIB Countries'!$B33&amp;'RE-Gen-Mixes in AIB Countries'!$C33,'Zusammenführung EU-CH'!$B$2:$B$241&amp;'Zusammenführung EU-CH'!$C$2:$C$241,0),MATCH('RE-Gen-Mixes in AIB Countries'!AK$2,'Zusammenführung EU-CH'!$E$1:$BF$1,0))/VLOOKUP($B33,'Total RE-GEN in AIB Countries'!$B$3:$BD$27,COLUMN('RE-Gen-Mixes in AIB Countries'!AK32)-COLUMN('RE-Gen-Mixes in AIB Countries'!$B$2),FALSE),0)</f>
        <v>0.20014369343220859</v>
      </c>
      <c r="AL33">
        <f t="array" ref="AL33">IFERROR(INDEX('Zusammenführung EU-CH'!$E$2:$BF$241,MATCH('RE-Gen-Mixes in AIB Countries'!$B33&amp;'RE-Gen-Mixes in AIB Countries'!$C33,'Zusammenführung EU-CH'!$B$2:$B$241&amp;'Zusammenführung EU-CH'!$C$2:$C$241,0),MATCH('RE-Gen-Mixes in AIB Countries'!AL$2,'Zusammenführung EU-CH'!$E$1:$BF$1,0))/VLOOKUP($B33,'Total RE-GEN in AIB Countries'!$B$3:$BD$27,COLUMN('RE-Gen-Mixes in AIB Countries'!AL32)-COLUMN('RE-Gen-Mixes in AIB Countries'!$B$2),FALSE),0)</f>
        <v>0.3008689918310396</v>
      </c>
      <c r="AM33">
        <f t="array" ref="AM33">IFERROR(INDEX('Zusammenführung EU-CH'!$E$2:$BF$241,MATCH('RE-Gen-Mixes in AIB Countries'!$B33&amp;'RE-Gen-Mixes in AIB Countries'!$C33,'Zusammenführung EU-CH'!$B$2:$B$241&amp;'Zusammenführung EU-CH'!$C$2:$C$241,0),MATCH('RE-Gen-Mixes in AIB Countries'!AM$2,'Zusammenführung EU-CH'!$E$1:$BF$1,0))/VLOOKUP($B33,'Total RE-GEN in AIB Countries'!$B$3:$BD$27,COLUMN('RE-Gen-Mixes in AIB Countries'!AM32)-COLUMN('RE-Gen-Mixes in AIB Countries'!$B$2),FALSE),0)</f>
        <v>0.27296476654253798</v>
      </c>
      <c r="AN33">
        <f t="array" ref="AN33">IFERROR(INDEX('Zusammenführung EU-CH'!$E$2:$BF$241,MATCH('RE-Gen-Mixes in AIB Countries'!$B33&amp;'RE-Gen-Mixes in AIB Countries'!$C33,'Zusammenführung EU-CH'!$B$2:$B$241&amp;'Zusammenführung EU-CH'!$C$2:$C$241,0),MATCH('RE-Gen-Mixes in AIB Countries'!AN$2,'Zusammenführung EU-CH'!$E$1:$BF$1,0))/VLOOKUP($B33,'Total RE-GEN in AIB Countries'!$B$3:$BD$27,COLUMN('RE-Gen-Mixes in AIB Countries'!AN32)-COLUMN('RE-Gen-Mixes in AIB Countries'!$B$2),FALSE),0)</f>
        <v>0.27954390564999737</v>
      </c>
      <c r="AO33">
        <f t="array" ref="AO33">IFERROR(INDEX('Zusammenführung EU-CH'!$E$2:$BF$241,MATCH('RE-Gen-Mixes in AIB Countries'!$B33&amp;'RE-Gen-Mixes in AIB Countries'!$C33,'Zusammenführung EU-CH'!$B$2:$B$241&amp;'Zusammenführung EU-CH'!$C$2:$C$241,0),MATCH('RE-Gen-Mixes in AIB Countries'!AO$2,'Zusammenführung EU-CH'!$E$1:$BF$1,0))/VLOOKUP($B33,'Total RE-GEN in AIB Countries'!$B$3:$BD$27,COLUMN('RE-Gen-Mixes in AIB Countries'!AO32)-COLUMN('RE-Gen-Mixes in AIB Countries'!$B$2),FALSE),0)</f>
        <v>0.26913659957224134</v>
      </c>
      <c r="AP33">
        <f t="array" ref="AP33">IFERROR(INDEX('Zusammenführung EU-CH'!$E$2:$BF$241,MATCH('RE-Gen-Mixes in AIB Countries'!$B33&amp;'RE-Gen-Mixes in AIB Countries'!$C33,'Zusammenführung EU-CH'!$B$2:$B$241&amp;'Zusammenführung EU-CH'!$C$2:$C$241,0),MATCH('RE-Gen-Mixes in AIB Countries'!AP$2,'Zusammenführung EU-CH'!$E$1:$BF$1,0))/VLOOKUP($B33,'Total RE-GEN in AIB Countries'!$B$3:$BD$27,COLUMN('RE-Gen-Mixes in AIB Countries'!AP32)-COLUMN('RE-Gen-Mixes in AIB Countries'!$B$2),FALSE),0)</f>
        <v>0.20473891746554657</v>
      </c>
      <c r="AQ33">
        <f t="array" ref="AQ33">IFERROR(INDEX('Zusammenführung EU-CH'!$E$2:$BF$241,MATCH('RE-Gen-Mixes in AIB Countries'!$B33&amp;'RE-Gen-Mixes in AIB Countries'!$C33,'Zusammenführung EU-CH'!$B$2:$B$241&amp;'Zusammenführung EU-CH'!$C$2:$C$241,0),MATCH('RE-Gen-Mixes in AIB Countries'!AQ$2,'Zusammenführung EU-CH'!$E$1:$BF$1,0))/VLOOKUP($B33,'Total RE-GEN in AIB Countries'!$B$3:$BD$27,COLUMN('RE-Gen-Mixes in AIB Countries'!AQ32)-COLUMN('RE-Gen-Mixes in AIB Countries'!$B$2),FALSE),0)</f>
        <v>0.2443386904348803</v>
      </c>
      <c r="AR33">
        <f t="array" ref="AR33">IFERROR(INDEX('Zusammenführung EU-CH'!$E$2:$BF$241,MATCH('RE-Gen-Mixes in AIB Countries'!$B33&amp;'RE-Gen-Mixes in AIB Countries'!$C33,'Zusammenführung EU-CH'!$B$2:$B$241&amp;'Zusammenführung EU-CH'!$C$2:$C$241,0),MATCH('RE-Gen-Mixes in AIB Countries'!AR$2,'Zusammenführung EU-CH'!$E$1:$BF$1,0))/VLOOKUP($B33,'Total RE-GEN in AIB Countries'!$B$3:$BD$27,COLUMN('RE-Gen-Mixes in AIB Countries'!AR32)-COLUMN('RE-Gen-Mixes in AIB Countries'!$B$2),FALSE),0)</f>
        <v>0.14934260663215476</v>
      </c>
      <c r="AS33">
        <f t="array" ref="AS33">IFERROR(INDEX('Zusammenführung EU-CH'!$E$2:$BF$241,MATCH('RE-Gen-Mixes in AIB Countries'!$B33&amp;'RE-Gen-Mixes in AIB Countries'!$C33,'Zusammenführung EU-CH'!$B$2:$B$241&amp;'Zusammenführung EU-CH'!$C$2:$C$241,0),MATCH('RE-Gen-Mixes in AIB Countries'!AS$2,'Zusammenführung EU-CH'!$E$1:$BF$1,0))/VLOOKUP($B33,'Total RE-GEN in AIB Countries'!$B$3:$BD$27,COLUMN('RE-Gen-Mixes in AIB Countries'!AS32)-COLUMN('RE-Gen-Mixes in AIB Countries'!$B$2),FALSE),0)</f>
        <v>0.1288802549385063</v>
      </c>
      <c r="AT33">
        <f t="array" ref="AT33">IFERROR(INDEX('Zusammenführung EU-CH'!$E$2:$BF$241,MATCH('RE-Gen-Mixes in AIB Countries'!$B33&amp;'RE-Gen-Mixes in AIB Countries'!$C33,'Zusammenführung EU-CH'!$B$2:$B$241&amp;'Zusammenführung EU-CH'!$C$2:$C$241,0),MATCH('RE-Gen-Mixes in AIB Countries'!AT$2,'Zusammenführung EU-CH'!$E$1:$BF$1,0))/VLOOKUP($B33,'Total RE-GEN in AIB Countries'!$B$3:$BD$27,COLUMN('RE-Gen-Mixes in AIB Countries'!AT32)-COLUMN('RE-Gen-Mixes in AIB Countries'!$B$2),FALSE),0)</f>
        <v>0.16211063198280765</v>
      </c>
      <c r="AU33">
        <f t="array" ref="AU33">IFERROR(INDEX('Zusammenführung EU-CH'!$E$2:$BF$241,MATCH('RE-Gen-Mixes in AIB Countries'!$B33&amp;'RE-Gen-Mixes in AIB Countries'!$C33,'Zusammenführung EU-CH'!$B$2:$B$241&amp;'Zusammenführung EU-CH'!$C$2:$C$241,0),MATCH('RE-Gen-Mixes in AIB Countries'!AU$2,'Zusammenführung EU-CH'!$E$1:$BF$1,0))/VLOOKUP($B33,'Total RE-GEN in AIB Countries'!$B$3:$BD$27,COLUMN('RE-Gen-Mixes in AIB Countries'!AU32)-COLUMN('RE-Gen-Mixes in AIB Countries'!$B$2),FALSE),0)</f>
        <v>0.17528977389811548</v>
      </c>
      <c r="AV33">
        <f t="array" ref="AV33">IFERROR(INDEX('Zusammenführung EU-CH'!$E$2:$BF$241,MATCH('RE-Gen-Mixes in AIB Countries'!$B33&amp;'RE-Gen-Mixes in AIB Countries'!$C33,'Zusammenführung EU-CH'!$B$2:$B$241&amp;'Zusammenführung EU-CH'!$C$2:$C$241,0),MATCH('RE-Gen-Mixes in AIB Countries'!AV$2,'Zusammenführung EU-CH'!$E$1:$BF$1,0))/VLOOKUP($B33,'Total RE-GEN in AIB Countries'!$B$3:$BD$27,COLUMN('RE-Gen-Mixes in AIB Countries'!AV32)-COLUMN('RE-Gen-Mixes in AIB Countries'!$B$2),FALSE),0)</f>
        <v>0.12578889319790196</v>
      </c>
      <c r="AW33">
        <f t="array" ref="AW33">IFERROR(INDEX('Zusammenführung EU-CH'!$E$2:$BF$241,MATCH('RE-Gen-Mixes in AIB Countries'!$B33&amp;'RE-Gen-Mixes in AIB Countries'!$C33,'Zusammenführung EU-CH'!$B$2:$B$241&amp;'Zusammenführung EU-CH'!$C$2:$C$241,0),MATCH('RE-Gen-Mixes in AIB Countries'!AW$2,'Zusammenführung EU-CH'!$E$1:$BF$1,0))/VLOOKUP($B33,'Total RE-GEN in AIB Countries'!$B$3:$BD$27,COLUMN('RE-Gen-Mixes in AIB Countries'!AW32)-COLUMN('RE-Gen-Mixes in AIB Countries'!$B$2),FALSE),0)</f>
        <v>0.24392498938976398</v>
      </c>
      <c r="AX33">
        <f t="array" ref="AX33">IFERROR(INDEX('Zusammenführung EU-CH'!$E$2:$BF$241,MATCH('RE-Gen-Mixes in AIB Countries'!$B33&amp;'RE-Gen-Mixes in AIB Countries'!$C33,'Zusammenführung EU-CH'!$B$2:$B$241&amp;'Zusammenführung EU-CH'!$C$2:$C$241,0),MATCH('RE-Gen-Mixes in AIB Countries'!AX$2,'Zusammenführung EU-CH'!$E$1:$BF$1,0))/VLOOKUP($B33,'Total RE-GEN in AIB Countries'!$B$3:$BD$27,COLUMN('RE-Gen-Mixes in AIB Countries'!AX32)-COLUMN('RE-Gen-Mixes in AIB Countries'!$B$2),FALSE),0)</f>
        <v>0.30447089360373902</v>
      </c>
      <c r="AY33">
        <f t="array" ref="AY33">IFERROR(INDEX('Zusammenführung EU-CH'!$E$2:$BF$241,MATCH('RE-Gen-Mixes in AIB Countries'!$B33&amp;'RE-Gen-Mixes in AIB Countries'!$C33,'Zusammenführung EU-CH'!$B$2:$B$241&amp;'Zusammenführung EU-CH'!$C$2:$C$241,0),MATCH('RE-Gen-Mixes in AIB Countries'!AY$2,'Zusammenführung EU-CH'!$E$1:$BF$1,0))/VLOOKUP($B33,'Total RE-GEN in AIB Countries'!$B$3:$BD$27,COLUMN('RE-Gen-Mixes in AIB Countries'!AY32)-COLUMN('RE-Gen-Mixes in AIB Countries'!$B$2),FALSE),0)</f>
        <v>0.24909355504114328</v>
      </c>
      <c r="AZ33">
        <f t="array" ref="AZ33">IFERROR(INDEX('Zusammenführung EU-CH'!$E$2:$BF$241,MATCH('RE-Gen-Mixes in AIB Countries'!$B33&amp;'RE-Gen-Mixes in AIB Countries'!$C33,'Zusammenführung EU-CH'!$B$2:$B$241&amp;'Zusammenführung EU-CH'!$C$2:$C$241,0),MATCH('RE-Gen-Mixes in AIB Countries'!AZ$2,'Zusammenführung EU-CH'!$E$1:$BF$1,0))/VLOOKUP($B33,'Total RE-GEN in AIB Countries'!$B$3:$BD$27,COLUMN('RE-Gen-Mixes in AIB Countries'!AZ32)-COLUMN('RE-Gen-Mixes in AIB Countries'!$B$2),FALSE),0)</f>
        <v>0.21360592555476485</v>
      </c>
      <c r="BA33">
        <f t="array" ref="BA33">IFERROR(INDEX('Zusammenführung EU-CH'!$E$2:$BF$241,MATCH('RE-Gen-Mixes in AIB Countries'!$B33&amp;'RE-Gen-Mixes in AIB Countries'!$C33,'Zusammenführung EU-CH'!$B$2:$B$241&amp;'Zusammenführung EU-CH'!$C$2:$C$241,0),MATCH('RE-Gen-Mixes in AIB Countries'!BA$2,'Zusammenführung EU-CH'!$E$1:$BF$1,0))/VLOOKUP($B33,'Total RE-GEN in AIB Countries'!$B$3:$BD$27,COLUMN('RE-Gen-Mixes in AIB Countries'!BA32)-COLUMN('RE-Gen-Mixes in AIB Countries'!$B$2),FALSE),0)</f>
        <v>0.18913076590513614</v>
      </c>
      <c r="BB33">
        <f t="array" ref="BB33">IFERROR(INDEX('Zusammenführung EU-CH'!$E$2:$BF$241,MATCH('RE-Gen-Mixes in AIB Countries'!$B33&amp;'RE-Gen-Mixes in AIB Countries'!$C33,'Zusammenführung EU-CH'!$B$2:$B$241&amp;'Zusammenführung EU-CH'!$C$2:$C$241,0),MATCH('RE-Gen-Mixes in AIB Countries'!BB$2,'Zusammenführung EU-CH'!$E$1:$BF$1,0))/VLOOKUP($B33,'Total RE-GEN in AIB Countries'!$B$3:$BD$27,COLUMN('RE-Gen-Mixes in AIB Countries'!BB32)-COLUMN('RE-Gen-Mixes in AIB Countries'!$B$2),FALSE),0)</f>
        <v>0.22039066199782112</v>
      </c>
      <c r="BC33">
        <f t="array" ref="BC33">IFERROR(INDEX('Zusammenführung EU-CH'!$E$2:$BF$241,MATCH('RE-Gen-Mixes in AIB Countries'!$B33&amp;'RE-Gen-Mixes in AIB Countries'!$C33,'Zusammenführung EU-CH'!$B$2:$B$241&amp;'Zusammenführung EU-CH'!$C$2:$C$241,0),MATCH('RE-Gen-Mixes in AIB Countries'!BC$2,'Zusammenführung EU-CH'!$E$1:$BF$1,0))/VLOOKUP($B33,'Total RE-GEN in AIB Countries'!$B$3:$BD$27,COLUMN('RE-Gen-Mixes in AIB Countries'!BC32)-COLUMN('RE-Gen-Mixes in AIB Countries'!$B$2),FALSE),0)</f>
        <v>0.19943945146656025</v>
      </c>
      <c r="BD33">
        <f t="array" ref="BD33">IFERROR(INDEX('Zusammenführung EU-CH'!$E$2:$BF$241,MATCH('RE-Gen-Mixes in AIB Countries'!$B33&amp;'RE-Gen-Mixes in AIB Countries'!$C33,'Zusammenführung EU-CH'!$B$2:$B$241&amp;'Zusammenführung EU-CH'!$C$2:$C$241,0),MATCH('RE-Gen-Mixes in AIB Countries'!BD$2,'Zusammenführung EU-CH'!$E$1:$BF$1,0))/VLOOKUP($B33,'Total RE-GEN in AIB Countries'!$B$3:$BD$27,COLUMN('RE-Gen-Mixes in AIB Countries'!BD32)-COLUMN('RE-Gen-Mixes in AIB Countries'!$B$2),FALSE),0)</f>
        <v>0.13691847945401039</v>
      </c>
      <c r="BE33">
        <f t="array" ref="BE33">IFERROR(INDEX('Zusammenführung EU-CH'!$E$2:$BF$241,MATCH('RE-Gen-Mixes in AIB Countries'!$B33&amp;'RE-Gen-Mixes in AIB Countries'!$C33,'Zusammenführung EU-CH'!$B$2:$B$241&amp;'Zusammenführung EU-CH'!$C$2:$C$241,0),MATCH('RE-Gen-Mixes in AIB Countries'!BE$2,'Zusammenführung EU-CH'!$E$1:$BF$1,0))/VLOOKUP($B33,'Total RE-GEN in AIB Countries'!$B$3:$BD$27,COLUMN('RE-Gen-Mixes in AIB Countries'!BE32)-COLUMN('RE-Gen-Mixes in AIB Countries'!$B$2),FALSE),0)</f>
        <v>0.20018846612179489</v>
      </c>
      <c r="BF33">
        <f t="shared" si="0"/>
        <v>0.16592935322520927</v>
      </c>
    </row>
    <row r="34" spans="1:58" x14ac:dyDescent="0.35">
      <c r="A34" s="8" t="s">
        <v>18</v>
      </c>
      <c r="B34" s="4" t="s">
        <v>471</v>
      </c>
      <c r="C34" s="4" t="s">
        <v>6</v>
      </c>
      <c r="D34">
        <f t="array" ref="D34">IFERROR(INDEX('Zusammenführung EU-CH'!$E$2:$BF$241,MATCH('RE-Gen-Mixes in AIB Countries'!$B34&amp;'RE-Gen-Mixes in AIB Countries'!$C34,'Zusammenführung EU-CH'!$B$2:$B$241&amp;'Zusammenführung EU-CH'!$C$2:$C$241,0),MATCH('RE-Gen-Mixes in AIB Countries'!D$2,'Zusammenführung EU-CH'!$E$1:$BF$1,0))/VLOOKUP($B34,'Total RE-GEN in AIB Countries'!$B$3:$BD$27,COLUMN('RE-Gen-Mixes in AIB Countries'!D33)-COLUMN('RE-Gen-Mixes in AIB Countries'!$B$2),FALSE),0)</f>
        <v>0</v>
      </c>
      <c r="E34">
        <f t="array" ref="E34">IFERROR(INDEX('Zusammenführung EU-CH'!$E$2:$BF$241,MATCH('RE-Gen-Mixes in AIB Countries'!$B34&amp;'RE-Gen-Mixes in AIB Countries'!$C34,'Zusammenführung EU-CH'!$B$2:$B$241&amp;'Zusammenführung EU-CH'!$C$2:$C$241,0),MATCH('RE-Gen-Mixes in AIB Countries'!E$2,'Zusammenführung EU-CH'!$E$1:$BF$1,0))/VLOOKUP($B34,'Total RE-GEN in AIB Countries'!$B$3:$BD$27,COLUMN('RE-Gen-Mixes in AIB Countries'!E33)-COLUMN('RE-Gen-Mixes in AIB Countries'!$B$2),FALSE),0)</f>
        <v>0</v>
      </c>
      <c r="F34">
        <f t="array" ref="F34">IFERROR(INDEX('Zusammenführung EU-CH'!$E$2:$BF$241,MATCH('RE-Gen-Mixes in AIB Countries'!$B34&amp;'RE-Gen-Mixes in AIB Countries'!$C34,'Zusammenführung EU-CH'!$B$2:$B$241&amp;'Zusammenführung EU-CH'!$C$2:$C$241,0),MATCH('RE-Gen-Mixes in AIB Countries'!F$2,'Zusammenführung EU-CH'!$E$1:$BF$1,0))/VLOOKUP($B34,'Total RE-GEN in AIB Countries'!$B$3:$BD$27,COLUMN('RE-Gen-Mixes in AIB Countries'!F33)-COLUMN('RE-Gen-Mixes in AIB Countries'!$B$2),FALSE),0)</f>
        <v>0</v>
      </c>
      <c r="G34">
        <f t="array" ref="G34">IFERROR(INDEX('Zusammenführung EU-CH'!$E$2:$BF$241,MATCH('RE-Gen-Mixes in AIB Countries'!$B34&amp;'RE-Gen-Mixes in AIB Countries'!$C34,'Zusammenführung EU-CH'!$B$2:$B$241&amp;'Zusammenführung EU-CH'!$C$2:$C$241,0),MATCH('RE-Gen-Mixes in AIB Countries'!G$2,'Zusammenführung EU-CH'!$E$1:$BF$1,0))/VLOOKUP($B34,'Total RE-GEN in AIB Countries'!$B$3:$BD$27,COLUMN('RE-Gen-Mixes in AIB Countries'!G33)-COLUMN('RE-Gen-Mixes in AIB Countries'!$B$2),FALSE),0)</f>
        <v>0</v>
      </c>
      <c r="H34">
        <f t="array" ref="H34">IFERROR(INDEX('Zusammenführung EU-CH'!$E$2:$BF$241,MATCH('RE-Gen-Mixes in AIB Countries'!$B34&amp;'RE-Gen-Mixes in AIB Countries'!$C34,'Zusammenführung EU-CH'!$B$2:$B$241&amp;'Zusammenführung EU-CH'!$C$2:$C$241,0),MATCH('RE-Gen-Mixes in AIB Countries'!H$2,'Zusammenführung EU-CH'!$E$1:$BF$1,0))/VLOOKUP($B34,'Total RE-GEN in AIB Countries'!$B$3:$BD$27,COLUMN('RE-Gen-Mixes in AIB Countries'!H33)-COLUMN('RE-Gen-Mixes in AIB Countries'!$B$2),FALSE),0)</f>
        <v>0</v>
      </c>
      <c r="I34">
        <f t="array" ref="I34">IFERROR(INDEX('Zusammenführung EU-CH'!$E$2:$BF$241,MATCH('RE-Gen-Mixes in AIB Countries'!$B34&amp;'RE-Gen-Mixes in AIB Countries'!$C34,'Zusammenführung EU-CH'!$B$2:$B$241&amp;'Zusammenführung EU-CH'!$C$2:$C$241,0),MATCH('RE-Gen-Mixes in AIB Countries'!I$2,'Zusammenführung EU-CH'!$E$1:$BF$1,0))/VLOOKUP($B34,'Total RE-GEN in AIB Countries'!$B$3:$BD$27,COLUMN('RE-Gen-Mixes in AIB Countries'!I33)-COLUMN('RE-Gen-Mixes in AIB Countries'!$B$2),FALSE),0)</f>
        <v>0</v>
      </c>
      <c r="J34">
        <f t="array" ref="J34">IFERROR(INDEX('Zusammenführung EU-CH'!$E$2:$BF$241,MATCH('RE-Gen-Mixes in AIB Countries'!$B34&amp;'RE-Gen-Mixes in AIB Countries'!$C34,'Zusammenführung EU-CH'!$B$2:$B$241&amp;'Zusammenführung EU-CH'!$C$2:$C$241,0),MATCH('RE-Gen-Mixes in AIB Countries'!J$2,'Zusammenführung EU-CH'!$E$1:$BF$1,0))/VLOOKUP($B34,'Total RE-GEN in AIB Countries'!$B$3:$BD$27,COLUMN('RE-Gen-Mixes in AIB Countries'!J33)-COLUMN('RE-Gen-Mixes in AIB Countries'!$B$2),FALSE),0)</f>
        <v>0</v>
      </c>
      <c r="K34">
        <f t="array" ref="K34">IFERROR(INDEX('Zusammenführung EU-CH'!$E$2:$BF$241,MATCH('RE-Gen-Mixes in AIB Countries'!$B34&amp;'RE-Gen-Mixes in AIB Countries'!$C34,'Zusammenführung EU-CH'!$B$2:$B$241&amp;'Zusammenführung EU-CH'!$C$2:$C$241,0),MATCH('RE-Gen-Mixes in AIB Countries'!K$2,'Zusammenführung EU-CH'!$E$1:$BF$1,0))/VLOOKUP($B34,'Total RE-GEN in AIB Countries'!$B$3:$BD$27,COLUMN('RE-Gen-Mixes in AIB Countries'!K33)-COLUMN('RE-Gen-Mixes in AIB Countries'!$B$2),FALSE),0)</f>
        <v>0</v>
      </c>
      <c r="L34">
        <f t="array" ref="L34">IFERROR(INDEX('Zusammenführung EU-CH'!$E$2:$BF$241,MATCH('RE-Gen-Mixes in AIB Countries'!$B34&amp;'RE-Gen-Mixes in AIB Countries'!$C34,'Zusammenführung EU-CH'!$B$2:$B$241&amp;'Zusammenführung EU-CH'!$C$2:$C$241,0),MATCH('RE-Gen-Mixes in AIB Countries'!L$2,'Zusammenführung EU-CH'!$E$1:$BF$1,0))/VLOOKUP($B34,'Total RE-GEN in AIB Countries'!$B$3:$BD$27,COLUMN('RE-Gen-Mixes in AIB Countries'!L33)-COLUMN('RE-Gen-Mixes in AIB Countries'!$B$2),FALSE),0)</f>
        <v>0</v>
      </c>
      <c r="M34">
        <f t="array" ref="M34">IFERROR(INDEX('Zusammenführung EU-CH'!$E$2:$BF$241,MATCH('RE-Gen-Mixes in AIB Countries'!$B34&amp;'RE-Gen-Mixes in AIB Countries'!$C34,'Zusammenführung EU-CH'!$B$2:$B$241&amp;'Zusammenführung EU-CH'!$C$2:$C$241,0),MATCH('RE-Gen-Mixes in AIB Countries'!M$2,'Zusammenführung EU-CH'!$E$1:$BF$1,0))/VLOOKUP($B34,'Total RE-GEN in AIB Countries'!$B$3:$BD$27,COLUMN('RE-Gen-Mixes in AIB Countries'!M33)-COLUMN('RE-Gen-Mixes in AIB Countries'!$B$2),FALSE),0)</f>
        <v>0</v>
      </c>
      <c r="N34">
        <f t="array" ref="N34">IFERROR(INDEX('Zusammenführung EU-CH'!$E$2:$BF$241,MATCH('RE-Gen-Mixes in AIB Countries'!$B34&amp;'RE-Gen-Mixes in AIB Countries'!$C34,'Zusammenführung EU-CH'!$B$2:$B$241&amp;'Zusammenführung EU-CH'!$C$2:$C$241,0),MATCH('RE-Gen-Mixes in AIB Countries'!N$2,'Zusammenführung EU-CH'!$E$1:$BF$1,0))/VLOOKUP($B34,'Total RE-GEN in AIB Countries'!$B$3:$BD$27,COLUMN('RE-Gen-Mixes in AIB Countries'!N33)-COLUMN('RE-Gen-Mixes in AIB Countries'!$B$2),FALSE),0)</f>
        <v>0</v>
      </c>
      <c r="O34">
        <f t="array" ref="O34">IFERROR(INDEX('Zusammenführung EU-CH'!$E$2:$BF$241,MATCH('RE-Gen-Mixes in AIB Countries'!$B34&amp;'RE-Gen-Mixes in AIB Countries'!$C34,'Zusammenführung EU-CH'!$B$2:$B$241&amp;'Zusammenführung EU-CH'!$C$2:$C$241,0),MATCH('RE-Gen-Mixes in AIB Countries'!O$2,'Zusammenführung EU-CH'!$E$1:$BF$1,0))/VLOOKUP($B34,'Total RE-GEN in AIB Countries'!$B$3:$BD$27,COLUMN('RE-Gen-Mixes in AIB Countries'!O33)-COLUMN('RE-Gen-Mixes in AIB Countries'!$B$2),FALSE),0)</f>
        <v>0</v>
      </c>
      <c r="P34">
        <f t="array" ref="P34">IFERROR(INDEX('Zusammenführung EU-CH'!$E$2:$BF$241,MATCH('RE-Gen-Mixes in AIB Countries'!$B34&amp;'RE-Gen-Mixes in AIB Countries'!$C34,'Zusammenführung EU-CH'!$B$2:$B$241&amp;'Zusammenführung EU-CH'!$C$2:$C$241,0),MATCH('RE-Gen-Mixes in AIB Countries'!P$2,'Zusammenführung EU-CH'!$E$1:$BF$1,0))/VLOOKUP($B34,'Total RE-GEN in AIB Countries'!$B$3:$BD$27,COLUMN('RE-Gen-Mixes in AIB Countries'!P33)-COLUMN('RE-Gen-Mixes in AIB Countries'!$B$2),FALSE),0)</f>
        <v>0</v>
      </c>
      <c r="Q34">
        <f t="array" ref="Q34">IFERROR(INDEX('Zusammenführung EU-CH'!$E$2:$BF$241,MATCH('RE-Gen-Mixes in AIB Countries'!$B34&amp;'RE-Gen-Mixes in AIB Countries'!$C34,'Zusammenführung EU-CH'!$B$2:$B$241&amp;'Zusammenführung EU-CH'!$C$2:$C$241,0),MATCH('RE-Gen-Mixes in AIB Countries'!Q$2,'Zusammenführung EU-CH'!$E$1:$BF$1,0))/VLOOKUP($B34,'Total RE-GEN in AIB Countries'!$B$3:$BD$27,COLUMN('RE-Gen-Mixes in AIB Countries'!Q33)-COLUMN('RE-Gen-Mixes in AIB Countries'!$B$2),FALSE),0)</f>
        <v>0</v>
      </c>
      <c r="R34">
        <f t="array" ref="R34">IFERROR(INDEX('Zusammenführung EU-CH'!$E$2:$BF$241,MATCH('RE-Gen-Mixes in AIB Countries'!$B34&amp;'RE-Gen-Mixes in AIB Countries'!$C34,'Zusammenführung EU-CH'!$B$2:$B$241&amp;'Zusammenführung EU-CH'!$C$2:$C$241,0),MATCH('RE-Gen-Mixes in AIB Countries'!R$2,'Zusammenführung EU-CH'!$E$1:$BF$1,0))/VLOOKUP($B34,'Total RE-GEN in AIB Countries'!$B$3:$BD$27,COLUMN('RE-Gen-Mixes in AIB Countries'!R33)-COLUMN('RE-Gen-Mixes in AIB Countries'!$B$2),FALSE),0)</f>
        <v>0</v>
      </c>
      <c r="S34">
        <f t="array" ref="S34">IFERROR(INDEX('Zusammenführung EU-CH'!$E$2:$BF$241,MATCH('RE-Gen-Mixes in AIB Countries'!$B34&amp;'RE-Gen-Mixes in AIB Countries'!$C34,'Zusammenführung EU-CH'!$B$2:$B$241&amp;'Zusammenführung EU-CH'!$C$2:$C$241,0),MATCH('RE-Gen-Mixes in AIB Countries'!S$2,'Zusammenführung EU-CH'!$E$1:$BF$1,0))/VLOOKUP($B34,'Total RE-GEN in AIB Countries'!$B$3:$BD$27,COLUMN('RE-Gen-Mixes in AIB Countries'!S33)-COLUMN('RE-Gen-Mixes in AIB Countries'!$B$2),FALSE),0)</f>
        <v>0</v>
      </c>
      <c r="T34">
        <f t="array" ref="T34">IFERROR(INDEX('Zusammenführung EU-CH'!$E$2:$BF$241,MATCH('RE-Gen-Mixes in AIB Countries'!$B34&amp;'RE-Gen-Mixes in AIB Countries'!$C34,'Zusammenführung EU-CH'!$B$2:$B$241&amp;'Zusammenführung EU-CH'!$C$2:$C$241,0),MATCH('RE-Gen-Mixes in AIB Countries'!T$2,'Zusammenführung EU-CH'!$E$1:$BF$1,0))/VLOOKUP($B34,'Total RE-GEN in AIB Countries'!$B$3:$BD$27,COLUMN('RE-Gen-Mixes in AIB Countries'!T33)-COLUMN('RE-Gen-Mixes in AIB Countries'!$B$2),FALSE),0)</f>
        <v>0</v>
      </c>
      <c r="U34">
        <f t="array" ref="U34">IFERROR(INDEX('Zusammenführung EU-CH'!$E$2:$BF$241,MATCH('RE-Gen-Mixes in AIB Countries'!$B34&amp;'RE-Gen-Mixes in AIB Countries'!$C34,'Zusammenführung EU-CH'!$B$2:$B$241&amp;'Zusammenführung EU-CH'!$C$2:$C$241,0),MATCH('RE-Gen-Mixes in AIB Countries'!U$2,'Zusammenführung EU-CH'!$E$1:$BF$1,0))/VLOOKUP($B34,'Total RE-GEN in AIB Countries'!$B$3:$BD$27,COLUMN('RE-Gen-Mixes in AIB Countries'!U33)-COLUMN('RE-Gen-Mixes in AIB Countries'!$B$2),FALSE),0)</f>
        <v>0</v>
      </c>
      <c r="V34">
        <f t="array" ref="V34">IFERROR(INDEX('Zusammenführung EU-CH'!$E$2:$BF$241,MATCH('RE-Gen-Mixes in AIB Countries'!$B34&amp;'RE-Gen-Mixes in AIB Countries'!$C34,'Zusammenführung EU-CH'!$B$2:$B$241&amp;'Zusammenführung EU-CH'!$C$2:$C$241,0),MATCH('RE-Gen-Mixes in AIB Countries'!V$2,'Zusammenführung EU-CH'!$E$1:$BF$1,0))/VLOOKUP($B34,'Total RE-GEN in AIB Countries'!$B$3:$BD$27,COLUMN('RE-Gen-Mixes in AIB Countries'!V33)-COLUMN('RE-Gen-Mixes in AIB Countries'!$B$2),FALSE),0)</f>
        <v>0</v>
      </c>
      <c r="W34">
        <f t="array" ref="W34">IFERROR(INDEX('Zusammenführung EU-CH'!$E$2:$BF$241,MATCH('RE-Gen-Mixes in AIB Countries'!$B34&amp;'RE-Gen-Mixes in AIB Countries'!$C34,'Zusammenführung EU-CH'!$B$2:$B$241&amp;'Zusammenführung EU-CH'!$C$2:$C$241,0),MATCH('RE-Gen-Mixes in AIB Countries'!W$2,'Zusammenführung EU-CH'!$E$1:$BF$1,0))/VLOOKUP($B34,'Total RE-GEN in AIB Countries'!$B$3:$BD$27,COLUMN('RE-Gen-Mixes in AIB Countries'!W33)-COLUMN('RE-Gen-Mixes in AIB Countries'!$B$2),FALSE),0)</f>
        <v>0</v>
      </c>
      <c r="X34">
        <f t="array" ref="X34">IFERROR(INDEX('Zusammenführung EU-CH'!$E$2:$BF$241,MATCH('RE-Gen-Mixes in AIB Countries'!$B34&amp;'RE-Gen-Mixes in AIB Countries'!$C34,'Zusammenführung EU-CH'!$B$2:$B$241&amp;'Zusammenführung EU-CH'!$C$2:$C$241,0),MATCH('RE-Gen-Mixes in AIB Countries'!X$2,'Zusammenführung EU-CH'!$E$1:$BF$1,0))/VLOOKUP($B34,'Total RE-GEN in AIB Countries'!$B$3:$BD$27,COLUMN('RE-Gen-Mixes in AIB Countries'!X33)-COLUMN('RE-Gen-Mixes in AIB Countries'!$B$2),FALSE),0)</f>
        <v>0</v>
      </c>
      <c r="Y34">
        <f t="array" ref="Y34">IFERROR(INDEX('Zusammenführung EU-CH'!$E$2:$BF$241,MATCH('RE-Gen-Mixes in AIB Countries'!$B34&amp;'RE-Gen-Mixes in AIB Countries'!$C34,'Zusammenführung EU-CH'!$B$2:$B$241&amp;'Zusammenführung EU-CH'!$C$2:$C$241,0),MATCH('RE-Gen-Mixes in AIB Countries'!Y$2,'Zusammenführung EU-CH'!$E$1:$BF$1,0))/VLOOKUP($B34,'Total RE-GEN in AIB Countries'!$B$3:$BD$27,COLUMN('RE-Gen-Mixes in AIB Countries'!Y33)-COLUMN('RE-Gen-Mixes in AIB Countries'!$B$2),FALSE),0)</f>
        <v>0</v>
      </c>
      <c r="Z34">
        <f t="array" ref="Z34">IFERROR(INDEX('Zusammenführung EU-CH'!$E$2:$BF$241,MATCH('RE-Gen-Mixes in AIB Countries'!$B34&amp;'RE-Gen-Mixes in AIB Countries'!$C34,'Zusammenführung EU-CH'!$B$2:$B$241&amp;'Zusammenführung EU-CH'!$C$2:$C$241,0),MATCH('RE-Gen-Mixes in AIB Countries'!Z$2,'Zusammenführung EU-CH'!$E$1:$BF$1,0))/VLOOKUP($B34,'Total RE-GEN in AIB Countries'!$B$3:$BD$27,COLUMN('RE-Gen-Mixes in AIB Countries'!Z33)-COLUMN('RE-Gen-Mixes in AIB Countries'!$B$2),FALSE),0)</f>
        <v>0</v>
      </c>
      <c r="AA34">
        <f t="array" ref="AA34">IFERROR(INDEX('Zusammenführung EU-CH'!$E$2:$BF$241,MATCH('RE-Gen-Mixes in AIB Countries'!$B34&amp;'RE-Gen-Mixes in AIB Countries'!$C34,'Zusammenführung EU-CH'!$B$2:$B$241&amp;'Zusammenführung EU-CH'!$C$2:$C$241,0),MATCH('RE-Gen-Mixes in AIB Countries'!AA$2,'Zusammenführung EU-CH'!$E$1:$BF$1,0))/VLOOKUP($B34,'Total RE-GEN in AIB Countries'!$B$3:$BD$27,COLUMN('RE-Gen-Mixes in AIB Countries'!AA33)-COLUMN('RE-Gen-Mixes in AIB Countries'!$B$2),FALSE),0)</f>
        <v>0</v>
      </c>
      <c r="AB34">
        <f t="array" ref="AB34">IFERROR(INDEX('Zusammenführung EU-CH'!$E$2:$BF$241,MATCH('RE-Gen-Mixes in AIB Countries'!$B34&amp;'RE-Gen-Mixes in AIB Countries'!$C34,'Zusammenführung EU-CH'!$B$2:$B$241&amp;'Zusammenführung EU-CH'!$C$2:$C$241,0),MATCH('RE-Gen-Mixes in AIB Countries'!AB$2,'Zusammenführung EU-CH'!$E$1:$BF$1,0))/VLOOKUP($B34,'Total RE-GEN in AIB Countries'!$B$3:$BD$27,COLUMN('RE-Gen-Mixes in AIB Countries'!AB33)-COLUMN('RE-Gen-Mixes in AIB Countries'!$B$2),FALSE),0)</f>
        <v>0</v>
      </c>
      <c r="AC34">
        <f t="array" ref="AC34">IFERROR(INDEX('Zusammenführung EU-CH'!$E$2:$BF$241,MATCH('RE-Gen-Mixes in AIB Countries'!$B34&amp;'RE-Gen-Mixes in AIB Countries'!$C34,'Zusammenführung EU-CH'!$B$2:$B$241&amp;'Zusammenführung EU-CH'!$C$2:$C$241,0),MATCH('RE-Gen-Mixes in AIB Countries'!AC$2,'Zusammenführung EU-CH'!$E$1:$BF$1,0))/VLOOKUP($B34,'Total RE-GEN in AIB Countries'!$B$3:$BD$27,COLUMN('RE-Gen-Mixes in AIB Countries'!AC33)-COLUMN('RE-Gen-Mixes in AIB Countries'!$B$2),FALSE),0)</f>
        <v>0</v>
      </c>
      <c r="AD34">
        <f t="array" ref="AD34">IFERROR(INDEX('Zusammenführung EU-CH'!$E$2:$BF$241,MATCH('RE-Gen-Mixes in AIB Countries'!$B34&amp;'RE-Gen-Mixes in AIB Countries'!$C34,'Zusammenführung EU-CH'!$B$2:$B$241&amp;'Zusammenführung EU-CH'!$C$2:$C$241,0),MATCH('RE-Gen-Mixes in AIB Countries'!AD$2,'Zusammenführung EU-CH'!$E$1:$BF$1,0))/VLOOKUP($B34,'Total RE-GEN in AIB Countries'!$B$3:$BD$27,COLUMN('RE-Gen-Mixes in AIB Countries'!AD33)-COLUMN('RE-Gen-Mixes in AIB Countries'!$B$2),FALSE),0)</f>
        <v>0</v>
      </c>
      <c r="AE34">
        <f t="array" ref="AE34">IFERROR(INDEX('Zusammenführung EU-CH'!$E$2:$BF$241,MATCH('RE-Gen-Mixes in AIB Countries'!$B34&amp;'RE-Gen-Mixes in AIB Countries'!$C34,'Zusammenführung EU-CH'!$B$2:$B$241&amp;'Zusammenführung EU-CH'!$C$2:$C$241,0),MATCH('RE-Gen-Mixes in AIB Countries'!AE$2,'Zusammenführung EU-CH'!$E$1:$BF$1,0))/VLOOKUP($B34,'Total RE-GEN in AIB Countries'!$B$3:$BD$27,COLUMN('RE-Gen-Mixes in AIB Countries'!AE33)-COLUMN('RE-Gen-Mixes in AIB Countries'!$B$2),FALSE),0)</f>
        <v>0</v>
      </c>
      <c r="AF34">
        <f t="array" ref="AF34">IFERROR(INDEX('Zusammenführung EU-CH'!$E$2:$BF$241,MATCH('RE-Gen-Mixes in AIB Countries'!$B34&amp;'RE-Gen-Mixes in AIB Countries'!$C34,'Zusammenführung EU-CH'!$B$2:$B$241&amp;'Zusammenführung EU-CH'!$C$2:$C$241,0),MATCH('RE-Gen-Mixes in AIB Countries'!AF$2,'Zusammenführung EU-CH'!$E$1:$BF$1,0))/VLOOKUP($B34,'Total RE-GEN in AIB Countries'!$B$3:$BD$27,COLUMN('RE-Gen-Mixes in AIB Countries'!AF33)-COLUMN('RE-Gen-Mixes in AIB Countries'!$B$2),FALSE),0)</f>
        <v>0</v>
      </c>
      <c r="AG34">
        <f t="array" ref="AG34">IFERROR(INDEX('Zusammenführung EU-CH'!$E$2:$BF$241,MATCH('RE-Gen-Mixes in AIB Countries'!$B34&amp;'RE-Gen-Mixes in AIB Countries'!$C34,'Zusammenführung EU-CH'!$B$2:$B$241&amp;'Zusammenführung EU-CH'!$C$2:$C$241,0),MATCH('RE-Gen-Mixes in AIB Countries'!AG$2,'Zusammenführung EU-CH'!$E$1:$BF$1,0))/VLOOKUP($B34,'Total RE-GEN in AIB Countries'!$B$3:$BD$27,COLUMN('RE-Gen-Mixes in AIB Countries'!AG33)-COLUMN('RE-Gen-Mixes in AIB Countries'!$B$2),FALSE),0)</f>
        <v>0</v>
      </c>
      <c r="AH34">
        <f t="array" ref="AH34">IFERROR(INDEX('Zusammenführung EU-CH'!$E$2:$BF$241,MATCH('RE-Gen-Mixes in AIB Countries'!$B34&amp;'RE-Gen-Mixes in AIB Countries'!$C34,'Zusammenführung EU-CH'!$B$2:$B$241&amp;'Zusammenführung EU-CH'!$C$2:$C$241,0),MATCH('RE-Gen-Mixes in AIB Countries'!AH$2,'Zusammenführung EU-CH'!$E$1:$BF$1,0))/VLOOKUP($B34,'Total RE-GEN in AIB Countries'!$B$3:$BD$27,COLUMN('RE-Gen-Mixes in AIB Countries'!AH33)-COLUMN('RE-Gen-Mixes in AIB Countries'!$B$2),FALSE),0)</f>
        <v>0</v>
      </c>
      <c r="AI34">
        <f t="array" ref="AI34">IFERROR(INDEX('Zusammenführung EU-CH'!$E$2:$BF$241,MATCH('RE-Gen-Mixes in AIB Countries'!$B34&amp;'RE-Gen-Mixes in AIB Countries'!$C34,'Zusammenführung EU-CH'!$B$2:$B$241&amp;'Zusammenführung EU-CH'!$C$2:$C$241,0),MATCH('RE-Gen-Mixes in AIB Countries'!AI$2,'Zusammenführung EU-CH'!$E$1:$BF$1,0))/VLOOKUP($B34,'Total RE-GEN in AIB Countries'!$B$3:$BD$27,COLUMN('RE-Gen-Mixes in AIB Countries'!AI33)-COLUMN('RE-Gen-Mixes in AIB Countries'!$B$2),FALSE),0)</f>
        <v>0</v>
      </c>
      <c r="AJ34">
        <f t="array" ref="AJ34">IFERROR(INDEX('Zusammenführung EU-CH'!$E$2:$BF$241,MATCH('RE-Gen-Mixes in AIB Countries'!$B34&amp;'RE-Gen-Mixes in AIB Countries'!$C34,'Zusammenführung EU-CH'!$B$2:$B$241&amp;'Zusammenführung EU-CH'!$C$2:$C$241,0),MATCH('RE-Gen-Mixes in AIB Countries'!AJ$2,'Zusammenführung EU-CH'!$E$1:$BF$1,0))/VLOOKUP($B34,'Total RE-GEN in AIB Countries'!$B$3:$BD$27,COLUMN('RE-Gen-Mixes in AIB Countries'!AJ33)-COLUMN('RE-Gen-Mixes in AIB Countries'!$B$2),FALSE),0)</f>
        <v>0</v>
      </c>
      <c r="AK34">
        <f t="array" ref="AK34">IFERROR(INDEX('Zusammenführung EU-CH'!$E$2:$BF$241,MATCH('RE-Gen-Mixes in AIB Countries'!$B34&amp;'RE-Gen-Mixes in AIB Countries'!$C34,'Zusammenführung EU-CH'!$B$2:$B$241&amp;'Zusammenführung EU-CH'!$C$2:$C$241,0),MATCH('RE-Gen-Mixes in AIB Countries'!AK$2,'Zusammenführung EU-CH'!$E$1:$BF$1,0))/VLOOKUP($B34,'Total RE-GEN in AIB Countries'!$B$3:$BD$27,COLUMN('RE-Gen-Mixes in AIB Countries'!AK33)-COLUMN('RE-Gen-Mixes in AIB Countries'!$B$2),FALSE),0)</f>
        <v>0</v>
      </c>
      <c r="AL34">
        <f t="array" ref="AL34">IFERROR(INDEX('Zusammenführung EU-CH'!$E$2:$BF$241,MATCH('RE-Gen-Mixes in AIB Countries'!$B34&amp;'RE-Gen-Mixes in AIB Countries'!$C34,'Zusammenführung EU-CH'!$B$2:$B$241&amp;'Zusammenführung EU-CH'!$C$2:$C$241,0),MATCH('RE-Gen-Mixes in AIB Countries'!AL$2,'Zusammenführung EU-CH'!$E$1:$BF$1,0))/VLOOKUP($B34,'Total RE-GEN in AIB Countries'!$B$3:$BD$27,COLUMN('RE-Gen-Mixes in AIB Countries'!AL33)-COLUMN('RE-Gen-Mixes in AIB Countries'!$B$2),FALSE),0)</f>
        <v>0</v>
      </c>
      <c r="AM34">
        <f t="array" ref="AM34">IFERROR(INDEX('Zusammenführung EU-CH'!$E$2:$BF$241,MATCH('RE-Gen-Mixes in AIB Countries'!$B34&amp;'RE-Gen-Mixes in AIB Countries'!$C34,'Zusammenführung EU-CH'!$B$2:$B$241&amp;'Zusammenführung EU-CH'!$C$2:$C$241,0),MATCH('RE-Gen-Mixes in AIB Countries'!AM$2,'Zusammenführung EU-CH'!$E$1:$BF$1,0))/VLOOKUP($B34,'Total RE-GEN in AIB Countries'!$B$3:$BD$27,COLUMN('RE-Gen-Mixes in AIB Countries'!AM33)-COLUMN('RE-Gen-Mixes in AIB Countries'!$B$2),FALSE),0)</f>
        <v>0</v>
      </c>
      <c r="AN34">
        <f t="array" ref="AN34">IFERROR(INDEX('Zusammenführung EU-CH'!$E$2:$BF$241,MATCH('RE-Gen-Mixes in AIB Countries'!$B34&amp;'RE-Gen-Mixes in AIB Countries'!$C34,'Zusammenführung EU-CH'!$B$2:$B$241&amp;'Zusammenführung EU-CH'!$C$2:$C$241,0),MATCH('RE-Gen-Mixes in AIB Countries'!AN$2,'Zusammenführung EU-CH'!$E$1:$BF$1,0))/VLOOKUP($B34,'Total RE-GEN in AIB Countries'!$B$3:$BD$27,COLUMN('RE-Gen-Mixes in AIB Countries'!AN33)-COLUMN('RE-Gen-Mixes in AIB Countries'!$B$2),FALSE),0)</f>
        <v>0</v>
      </c>
      <c r="AO34">
        <f t="array" ref="AO34">IFERROR(INDEX('Zusammenführung EU-CH'!$E$2:$BF$241,MATCH('RE-Gen-Mixes in AIB Countries'!$B34&amp;'RE-Gen-Mixes in AIB Countries'!$C34,'Zusammenführung EU-CH'!$B$2:$B$241&amp;'Zusammenführung EU-CH'!$C$2:$C$241,0),MATCH('RE-Gen-Mixes in AIB Countries'!AO$2,'Zusammenführung EU-CH'!$E$1:$BF$1,0))/VLOOKUP($B34,'Total RE-GEN in AIB Countries'!$B$3:$BD$27,COLUMN('RE-Gen-Mixes in AIB Countries'!AO33)-COLUMN('RE-Gen-Mixes in AIB Countries'!$B$2),FALSE),0)</f>
        <v>0</v>
      </c>
      <c r="AP34">
        <f t="array" ref="AP34">IFERROR(INDEX('Zusammenführung EU-CH'!$E$2:$BF$241,MATCH('RE-Gen-Mixes in AIB Countries'!$B34&amp;'RE-Gen-Mixes in AIB Countries'!$C34,'Zusammenführung EU-CH'!$B$2:$B$241&amp;'Zusammenführung EU-CH'!$C$2:$C$241,0),MATCH('RE-Gen-Mixes in AIB Countries'!AP$2,'Zusammenführung EU-CH'!$E$1:$BF$1,0))/VLOOKUP($B34,'Total RE-GEN in AIB Countries'!$B$3:$BD$27,COLUMN('RE-Gen-Mixes in AIB Countries'!AP33)-COLUMN('RE-Gen-Mixes in AIB Countries'!$B$2),FALSE),0)</f>
        <v>0</v>
      </c>
      <c r="AQ34">
        <f t="array" ref="AQ34">IFERROR(INDEX('Zusammenführung EU-CH'!$E$2:$BF$241,MATCH('RE-Gen-Mixes in AIB Countries'!$B34&amp;'RE-Gen-Mixes in AIB Countries'!$C34,'Zusammenführung EU-CH'!$B$2:$B$241&amp;'Zusammenführung EU-CH'!$C$2:$C$241,0),MATCH('RE-Gen-Mixes in AIB Countries'!AQ$2,'Zusammenführung EU-CH'!$E$1:$BF$1,0))/VLOOKUP($B34,'Total RE-GEN in AIB Countries'!$B$3:$BD$27,COLUMN('RE-Gen-Mixes in AIB Countries'!AQ33)-COLUMN('RE-Gen-Mixes in AIB Countries'!$B$2),FALSE),0)</f>
        <v>0</v>
      </c>
      <c r="AR34">
        <f t="array" ref="AR34">IFERROR(INDEX('Zusammenführung EU-CH'!$E$2:$BF$241,MATCH('RE-Gen-Mixes in AIB Countries'!$B34&amp;'RE-Gen-Mixes in AIB Countries'!$C34,'Zusammenführung EU-CH'!$B$2:$B$241&amp;'Zusammenführung EU-CH'!$C$2:$C$241,0),MATCH('RE-Gen-Mixes in AIB Countries'!AR$2,'Zusammenführung EU-CH'!$E$1:$BF$1,0))/VLOOKUP($B34,'Total RE-GEN in AIB Countries'!$B$3:$BD$27,COLUMN('RE-Gen-Mixes in AIB Countries'!AR33)-COLUMN('RE-Gen-Mixes in AIB Countries'!$B$2),FALSE),0)</f>
        <v>0</v>
      </c>
      <c r="AS34">
        <f t="array" ref="AS34">IFERROR(INDEX('Zusammenführung EU-CH'!$E$2:$BF$241,MATCH('RE-Gen-Mixes in AIB Countries'!$B34&amp;'RE-Gen-Mixes in AIB Countries'!$C34,'Zusammenführung EU-CH'!$B$2:$B$241&amp;'Zusammenführung EU-CH'!$C$2:$C$241,0),MATCH('RE-Gen-Mixes in AIB Countries'!AS$2,'Zusammenführung EU-CH'!$E$1:$BF$1,0))/VLOOKUP($B34,'Total RE-GEN in AIB Countries'!$B$3:$BD$27,COLUMN('RE-Gen-Mixes in AIB Countries'!AS33)-COLUMN('RE-Gen-Mixes in AIB Countries'!$B$2),FALSE),0)</f>
        <v>0</v>
      </c>
      <c r="AT34">
        <f t="array" ref="AT34">IFERROR(INDEX('Zusammenführung EU-CH'!$E$2:$BF$241,MATCH('RE-Gen-Mixes in AIB Countries'!$B34&amp;'RE-Gen-Mixes in AIB Countries'!$C34,'Zusammenführung EU-CH'!$B$2:$B$241&amp;'Zusammenführung EU-CH'!$C$2:$C$241,0),MATCH('RE-Gen-Mixes in AIB Countries'!AT$2,'Zusammenführung EU-CH'!$E$1:$BF$1,0))/VLOOKUP($B34,'Total RE-GEN in AIB Countries'!$B$3:$BD$27,COLUMN('RE-Gen-Mixes in AIB Countries'!AT33)-COLUMN('RE-Gen-Mixes in AIB Countries'!$B$2),FALSE),0)</f>
        <v>0</v>
      </c>
      <c r="AU34">
        <f t="array" ref="AU34">IFERROR(INDEX('Zusammenführung EU-CH'!$E$2:$BF$241,MATCH('RE-Gen-Mixes in AIB Countries'!$B34&amp;'RE-Gen-Mixes in AIB Countries'!$C34,'Zusammenführung EU-CH'!$B$2:$B$241&amp;'Zusammenführung EU-CH'!$C$2:$C$241,0),MATCH('RE-Gen-Mixes in AIB Countries'!AU$2,'Zusammenführung EU-CH'!$E$1:$BF$1,0))/VLOOKUP($B34,'Total RE-GEN in AIB Countries'!$B$3:$BD$27,COLUMN('RE-Gen-Mixes in AIB Countries'!AU33)-COLUMN('RE-Gen-Mixes in AIB Countries'!$B$2),FALSE),0)</f>
        <v>0</v>
      </c>
      <c r="AV34">
        <f t="array" ref="AV34">IFERROR(INDEX('Zusammenführung EU-CH'!$E$2:$BF$241,MATCH('RE-Gen-Mixes in AIB Countries'!$B34&amp;'RE-Gen-Mixes in AIB Countries'!$C34,'Zusammenführung EU-CH'!$B$2:$B$241&amp;'Zusammenführung EU-CH'!$C$2:$C$241,0),MATCH('RE-Gen-Mixes in AIB Countries'!AV$2,'Zusammenführung EU-CH'!$E$1:$BF$1,0))/VLOOKUP($B34,'Total RE-GEN in AIB Countries'!$B$3:$BD$27,COLUMN('RE-Gen-Mixes in AIB Countries'!AV33)-COLUMN('RE-Gen-Mixes in AIB Countries'!$B$2),FALSE),0)</f>
        <v>0</v>
      </c>
      <c r="AW34">
        <f t="array" ref="AW34">IFERROR(INDEX('Zusammenführung EU-CH'!$E$2:$BF$241,MATCH('RE-Gen-Mixes in AIB Countries'!$B34&amp;'RE-Gen-Mixes in AIB Countries'!$C34,'Zusammenführung EU-CH'!$B$2:$B$241&amp;'Zusammenführung EU-CH'!$C$2:$C$241,0),MATCH('RE-Gen-Mixes in AIB Countries'!AW$2,'Zusammenführung EU-CH'!$E$1:$BF$1,0))/VLOOKUP($B34,'Total RE-GEN in AIB Countries'!$B$3:$BD$27,COLUMN('RE-Gen-Mixes in AIB Countries'!AW33)-COLUMN('RE-Gen-Mixes in AIB Countries'!$B$2),FALSE),0)</f>
        <v>0</v>
      </c>
      <c r="AX34">
        <f t="array" ref="AX34">IFERROR(INDEX('Zusammenführung EU-CH'!$E$2:$BF$241,MATCH('RE-Gen-Mixes in AIB Countries'!$B34&amp;'RE-Gen-Mixes in AIB Countries'!$C34,'Zusammenführung EU-CH'!$B$2:$B$241&amp;'Zusammenführung EU-CH'!$C$2:$C$241,0),MATCH('RE-Gen-Mixes in AIB Countries'!AX$2,'Zusammenführung EU-CH'!$E$1:$BF$1,0))/VLOOKUP($B34,'Total RE-GEN in AIB Countries'!$B$3:$BD$27,COLUMN('RE-Gen-Mixes in AIB Countries'!AX33)-COLUMN('RE-Gen-Mixes in AIB Countries'!$B$2),FALSE),0)</f>
        <v>0</v>
      </c>
      <c r="AY34">
        <f t="array" ref="AY34">IFERROR(INDEX('Zusammenführung EU-CH'!$E$2:$BF$241,MATCH('RE-Gen-Mixes in AIB Countries'!$B34&amp;'RE-Gen-Mixes in AIB Countries'!$C34,'Zusammenführung EU-CH'!$B$2:$B$241&amp;'Zusammenführung EU-CH'!$C$2:$C$241,0),MATCH('RE-Gen-Mixes in AIB Countries'!AY$2,'Zusammenführung EU-CH'!$E$1:$BF$1,0))/VLOOKUP($B34,'Total RE-GEN in AIB Countries'!$B$3:$BD$27,COLUMN('RE-Gen-Mixes in AIB Countries'!AY33)-COLUMN('RE-Gen-Mixes in AIB Countries'!$B$2),FALSE),0)</f>
        <v>0</v>
      </c>
      <c r="AZ34">
        <f t="array" ref="AZ34">IFERROR(INDEX('Zusammenführung EU-CH'!$E$2:$BF$241,MATCH('RE-Gen-Mixes in AIB Countries'!$B34&amp;'RE-Gen-Mixes in AIB Countries'!$C34,'Zusammenführung EU-CH'!$B$2:$B$241&amp;'Zusammenführung EU-CH'!$C$2:$C$241,0),MATCH('RE-Gen-Mixes in AIB Countries'!AZ$2,'Zusammenführung EU-CH'!$E$1:$BF$1,0))/VLOOKUP($B34,'Total RE-GEN in AIB Countries'!$B$3:$BD$27,COLUMN('RE-Gen-Mixes in AIB Countries'!AZ33)-COLUMN('RE-Gen-Mixes in AIB Countries'!$B$2),FALSE),0)</f>
        <v>0</v>
      </c>
      <c r="BA34">
        <f t="array" ref="BA34">IFERROR(INDEX('Zusammenführung EU-CH'!$E$2:$BF$241,MATCH('RE-Gen-Mixes in AIB Countries'!$B34&amp;'RE-Gen-Mixes in AIB Countries'!$C34,'Zusammenführung EU-CH'!$B$2:$B$241&amp;'Zusammenführung EU-CH'!$C$2:$C$241,0),MATCH('RE-Gen-Mixes in AIB Countries'!BA$2,'Zusammenführung EU-CH'!$E$1:$BF$1,0))/VLOOKUP($B34,'Total RE-GEN in AIB Countries'!$B$3:$BD$27,COLUMN('RE-Gen-Mixes in AIB Countries'!BA33)-COLUMN('RE-Gen-Mixes in AIB Countries'!$B$2),FALSE),0)</f>
        <v>0</v>
      </c>
      <c r="BB34">
        <f t="array" ref="BB34">IFERROR(INDEX('Zusammenführung EU-CH'!$E$2:$BF$241,MATCH('RE-Gen-Mixes in AIB Countries'!$B34&amp;'RE-Gen-Mixes in AIB Countries'!$C34,'Zusammenführung EU-CH'!$B$2:$B$241&amp;'Zusammenführung EU-CH'!$C$2:$C$241,0),MATCH('RE-Gen-Mixes in AIB Countries'!BB$2,'Zusammenführung EU-CH'!$E$1:$BF$1,0))/VLOOKUP($B34,'Total RE-GEN in AIB Countries'!$B$3:$BD$27,COLUMN('RE-Gen-Mixes in AIB Countries'!BB33)-COLUMN('RE-Gen-Mixes in AIB Countries'!$B$2),FALSE),0)</f>
        <v>0</v>
      </c>
      <c r="BC34">
        <f t="array" ref="BC34">IFERROR(INDEX('Zusammenführung EU-CH'!$E$2:$BF$241,MATCH('RE-Gen-Mixes in AIB Countries'!$B34&amp;'RE-Gen-Mixes in AIB Countries'!$C34,'Zusammenführung EU-CH'!$B$2:$B$241&amp;'Zusammenführung EU-CH'!$C$2:$C$241,0),MATCH('RE-Gen-Mixes in AIB Countries'!BC$2,'Zusammenführung EU-CH'!$E$1:$BF$1,0))/VLOOKUP($B34,'Total RE-GEN in AIB Countries'!$B$3:$BD$27,COLUMN('RE-Gen-Mixes in AIB Countries'!BC33)-COLUMN('RE-Gen-Mixes in AIB Countries'!$B$2),FALSE),0)</f>
        <v>0</v>
      </c>
      <c r="BD34">
        <f t="array" ref="BD34">IFERROR(INDEX('Zusammenführung EU-CH'!$E$2:$BF$241,MATCH('RE-Gen-Mixes in AIB Countries'!$B34&amp;'RE-Gen-Mixes in AIB Countries'!$C34,'Zusammenführung EU-CH'!$B$2:$B$241&amp;'Zusammenführung EU-CH'!$C$2:$C$241,0),MATCH('RE-Gen-Mixes in AIB Countries'!BD$2,'Zusammenführung EU-CH'!$E$1:$BF$1,0))/VLOOKUP($B34,'Total RE-GEN in AIB Countries'!$B$3:$BD$27,COLUMN('RE-Gen-Mixes in AIB Countries'!BD33)-COLUMN('RE-Gen-Mixes in AIB Countries'!$B$2),FALSE),0)</f>
        <v>0</v>
      </c>
      <c r="BE34">
        <f t="array" ref="BE34">IFERROR(INDEX('Zusammenführung EU-CH'!$E$2:$BF$241,MATCH('RE-Gen-Mixes in AIB Countries'!$B34&amp;'RE-Gen-Mixes in AIB Countries'!$C34,'Zusammenführung EU-CH'!$B$2:$B$241&amp;'Zusammenführung EU-CH'!$C$2:$C$241,0),MATCH('RE-Gen-Mixes in AIB Countries'!BE$2,'Zusammenführung EU-CH'!$E$1:$BF$1,0))/VLOOKUP($B34,'Total RE-GEN in AIB Countries'!$B$3:$BD$27,COLUMN('RE-Gen-Mixes in AIB Countries'!BE33)-COLUMN('RE-Gen-Mixes in AIB Countries'!$B$2),FALSE),0)</f>
        <v>0</v>
      </c>
      <c r="BF34">
        <f t="shared" si="0"/>
        <v>0</v>
      </c>
    </row>
    <row r="35" spans="1:58" x14ac:dyDescent="0.35">
      <c r="A35" s="8" t="s">
        <v>18</v>
      </c>
      <c r="B35" s="4" t="s">
        <v>471</v>
      </c>
      <c r="C35" s="4" t="s">
        <v>7</v>
      </c>
      <c r="D35">
        <f t="array" ref="D35">IFERROR(INDEX('Zusammenführung EU-CH'!$E$2:$BF$241,MATCH('RE-Gen-Mixes in AIB Countries'!$B35&amp;'RE-Gen-Mixes in AIB Countries'!$C35,'Zusammenführung EU-CH'!$B$2:$B$241&amp;'Zusammenführung EU-CH'!$C$2:$C$241,0),MATCH('RE-Gen-Mixes in AIB Countries'!D$2,'Zusammenführung EU-CH'!$E$1:$BF$1,0))/VLOOKUP($B35,'Total RE-GEN in AIB Countries'!$B$3:$BD$27,COLUMN('RE-Gen-Mixes in AIB Countries'!D34)-COLUMN('RE-Gen-Mixes in AIB Countries'!$B$2),FALSE),0)</f>
        <v>1.364256480218281E-3</v>
      </c>
      <c r="E35">
        <f t="array" ref="E35">IFERROR(INDEX('Zusammenführung EU-CH'!$E$2:$BF$241,MATCH('RE-Gen-Mixes in AIB Countries'!$B35&amp;'RE-Gen-Mixes in AIB Countries'!$C35,'Zusammenführung EU-CH'!$B$2:$B$241&amp;'Zusammenführung EU-CH'!$C$2:$C$241,0),MATCH('RE-Gen-Mixes in AIB Countries'!E$2,'Zusammenführung EU-CH'!$E$1:$BF$1,0))/VLOOKUP($B35,'Total RE-GEN in AIB Countries'!$B$3:$BD$27,COLUMN('RE-Gen-Mixes in AIB Countries'!E34)-COLUMN('RE-Gen-Mixes in AIB Countries'!$B$2),FALSE),0)</f>
        <v>1.56128024980484E-3</v>
      </c>
      <c r="F35">
        <f t="array" ref="F35">IFERROR(INDEX('Zusammenführung EU-CH'!$E$2:$BF$241,MATCH('RE-Gen-Mixes in AIB Countries'!$B35&amp;'RE-Gen-Mixes in AIB Countries'!$C35,'Zusammenführung EU-CH'!$B$2:$B$241&amp;'Zusammenführung EU-CH'!$C$2:$C$241,0),MATCH('RE-Gen-Mixes in AIB Countries'!F$2,'Zusammenführung EU-CH'!$E$1:$BF$1,0))/VLOOKUP($B35,'Total RE-GEN in AIB Countries'!$B$3:$BD$27,COLUMN('RE-Gen-Mixes in AIB Countries'!F34)-COLUMN('RE-Gen-Mixes in AIB Countries'!$B$2),FALSE),0)</f>
        <v>2.4183796856106408E-3</v>
      </c>
      <c r="G35">
        <f t="array" ref="G35">IFERROR(INDEX('Zusammenführung EU-CH'!$E$2:$BF$241,MATCH('RE-Gen-Mixes in AIB Countries'!$B35&amp;'RE-Gen-Mixes in AIB Countries'!$C35,'Zusammenführung EU-CH'!$B$2:$B$241&amp;'Zusammenführung EU-CH'!$C$2:$C$241,0),MATCH('RE-Gen-Mixes in AIB Countries'!G$2,'Zusammenführung EU-CH'!$E$1:$BF$1,0))/VLOOKUP($B35,'Total RE-GEN in AIB Countries'!$B$3:$BD$27,COLUMN('RE-Gen-Mixes in AIB Countries'!G34)-COLUMN('RE-Gen-Mixes in AIB Countries'!$B$2),FALSE),0)</f>
        <v>1.9102196752626551E-3</v>
      </c>
      <c r="H35">
        <f t="array" ref="H35">IFERROR(INDEX('Zusammenführung EU-CH'!$E$2:$BF$241,MATCH('RE-Gen-Mixes in AIB Countries'!$B35&amp;'RE-Gen-Mixes in AIB Countries'!$C35,'Zusammenführung EU-CH'!$B$2:$B$241&amp;'Zusammenführung EU-CH'!$C$2:$C$241,0),MATCH('RE-Gen-Mixes in AIB Countries'!H$2,'Zusammenführung EU-CH'!$E$1:$BF$1,0))/VLOOKUP($B35,'Total RE-GEN in AIB Countries'!$B$3:$BD$27,COLUMN('RE-Gen-Mixes in AIB Countries'!H34)-COLUMN('RE-Gen-Mixes in AIB Countries'!$B$2),FALSE),0)</f>
        <v>1.201923076923077E-3</v>
      </c>
      <c r="I35">
        <f t="array" ref="I35">IFERROR(INDEX('Zusammenführung EU-CH'!$E$2:$BF$241,MATCH('RE-Gen-Mixes in AIB Countries'!$B35&amp;'RE-Gen-Mixes in AIB Countries'!$C35,'Zusammenführung EU-CH'!$B$2:$B$241&amp;'Zusammenführung EU-CH'!$C$2:$C$241,0),MATCH('RE-Gen-Mixes in AIB Countries'!I$2,'Zusammenführung EU-CH'!$E$1:$BF$1,0))/VLOOKUP($B35,'Total RE-GEN in AIB Countries'!$B$3:$BD$27,COLUMN('RE-Gen-Mixes in AIB Countries'!I34)-COLUMN('RE-Gen-Mixes in AIB Countries'!$B$2),FALSE),0)</f>
        <v>1.4858841010401188E-3</v>
      </c>
      <c r="J35">
        <f t="array" ref="J35">IFERROR(INDEX('Zusammenführung EU-CH'!$E$2:$BF$241,MATCH('RE-Gen-Mixes in AIB Countries'!$B35&amp;'RE-Gen-Mixes in AIB Countries'!$C35,'Zusammenführung EU-CH'!$B$2:$B$241&amp;'Zusammenführung EU-CH'!$C$2:$C$241,0),MATCH('RE-Gen-Mixes in AIB Countries'!J$2,'Zusammenführung EU-CH'!$E$1:$BF$1,0))/VLOOKUP($B35,'Total RE-GEN in AIB Countries'!$B$3:$BD$27,COLUMN('RE-Gen-Mixes in AIB Countries'!J34)-COLUMN('RE-Gen-Mixes in AIB Countries'!$B$2),FALSE),0)</f>
        <v>1.2315270935960591E-3</v>
      </c>
      <c r="K35">
        <f t="array" ref="K35">IFERROR(INDEX('Zusammenführung EU-CH'!$E$2:$BF$241,MATCH('RE-Gen-Mixes in AIB Countries'!$B35&amp;'RE-Gen-Mixes in AIB Countries'!$C35,'Zusammenführung EU-CH'!$B$2:$B$241&amp;'Zusammenführung EU-CH'!$C$2:$C$241,0),MATCH('RE-Gen-Mixes in AIB Countries'!K$2,'Zusammenführung EU-CH'!$E$1:$BF$1,0))/VLOOKUP($B35,'Total RE-GEN in AIB Countries'!$B$3:$BD$27,COLUMN('RE-Gen-Mixes in AIB Countries'!K34)-COLUMN('RE-Gen-Mixes in AIB Countries'!$B$2),FALSE),0)</f>
        <v>9.765625E-4</v>
      </c>
      <c r="L35">
        <f t="array" ref="L35">IFERROR(INDEX('Zusammenführung EU-CH'!$E$2:$BF$241,MATCH('RE-Gen-Mixes in AIB Countries'!$B35&amp;'RE-Gen-Mixes in AIB Countries'!$C35,'Zusammenführung EU-CH'!$B$2:$B$241&amp;'Zusammenführung EU-CH'!$C$2:$C$241,0),MATCH('RE-Gen-Mixes in AIB Countries'!L$2,'Zusammenführung EU-CH'!$E$1:$BF$1,0))/VLOOKUP($B35,'Total RE-GEN in AIB Countries'!$B$3:$BD$27,COLUMN('RE-Gen-Mixes in AIB Countries'!L34)-COLUMN('RE-Gen-Mixes in AIB Countries'!$B$2),FALSE),0)</f>
        <v>1.3404825737265416E-3</v>
      </c>
      <c r="M35">
        <f t="array" ref="M35">IFERROR(INDEX('Zusammenführung EU-CH'!$E$2:$BF$241,MATCH('RE-Gen-Mixes in AIB Countries'!$B35&amp;'RE-Gen-Mixes in AIB Countries'!$C35,'Zusammenführung EU-CH'!$B$2:$B$241&amp;'Zusammenführung EU-CH'!$C$2:$C$241,0),MATCH('RE-Gen-Mixes in AIB Countries'!M$2,'Zusammenführung EU-CH'!$E$1:$BF$1,0))/VLOOKUP($B35,'Total RE-GEN in AIB Countries'!$B$3:$BD$27,COLUMN('RE-Gen-Mixes in AIB Countries'!M34)-COLUMN('RE-Gen-Mixes in AIB Countries'!$B$2),FALSE),0)</f>
        <v>7.7579519006982156E-4</v>
      </c>
      <c r="N35">
        <f t="array" ref="N35">IFERROR(INDEX('Zusammenführung EU-CH'!$E$2:$BF$241,MATCH('RE-Gen-Mixes in AIB Countries'!$B35&amp;'RE-Gen-Mixes in AIB Countries'!$C35,'Zusammenführung EU-CH'!$B$2:$B$241&amp;'Zusammenführung EU-CH'!$C$2:$C$241,0),MATCH('RE-Gen-Mixes in AIB Countries'!N$2,'Zusammenführung EU-CH'!$E$1:$BF$1,0))/VLOOKUP($B35,'Total RE-GEN in AIB Countries'!$B$3:$BD$27,COLUMN('RE-Gen-Mixes in AIB Countries'!N34)-COLUMN('RE-Gen-Mixes in AIB Countries'!$B$2),FALSE),0)</f>
        <v>1.483679525222552E-3</v>
      </c>
      <c r="O35">
        <f t="array" ref="O35">IFERROR(INDEX('Zusammenführung EU-CH'!$E$2:$BF$241,MATCH('RE-Gen-Mixes in AIB Countries'!$B35&amp;'RE-Gen-Mixes in AIB Countries'!$C35,'Zusammenführung EU-CH'!$B$2:$B$241&amp;'Zusammenführung EU-CH'!$C$2:$C$241,0),MATCH('RE-Gen-Mixes in AIB Countries'!O$2,'Zusammenführung EU-CH'!$E$1:$BF$1,0))/VLOOKUP($B35,'Total RE-GEN in AIB Countries'!$B$3:$BD$27,COLUMN('RE-Gen-Mixes in AIB Countries'!O34)-COLUMN('RE-Gen-Mixes in AIB Countries'!$B$2),FALSE),0)</f>
        <v>1.3764624913971094E-3</v>
      </c>
      <c r="P35">
        <f t="array" ref="P35">IFERROR(INDEX('Zusammenführung EU-CH'!$E$2:$BF$241,MATCH('RE-Gen-Mixes in AIB Countries'!$B35&amp;'RE-Gen-Mixes in AIB Countries'!$C35,'Zusammenführung EU-CH'!$B$2:$B$241&amp;'Zusammenführung EU-CH'!$C$2:$C$241,0),MATCH('RE-Gen-Mixes in AIB Countries'!P$2,'Zusammenführung EU-CH'!$E$1:$BF$1,0))/VLOOKUP($B35,'Total RE-GEN in AIB Countries'!$B$3:$BD$27,COLUMN('RE-Gen-Mixes in AIB Countries'!P34)-COLUMN('RE-Gen-Mixes in AIB Countries'!$B$2),FALSE),0)</f>
        <v>5.5227205538316857E-4</v>
      </c>
      <c r="Q35">
        <f t="array" ref="Q35">IFERROR(INDEX('Zusammenführung EU-CH'!$E$2:$BF$241,MATCH('RE-Gen-Mixes in AIB Countries'!$B35&amp;'RE-Gen-Mixes in AIB Countries'!$C35,'Zusammenführung EU-CH'!$B$2:$B$241&amp;'Zusammenführung EU-CH'!$C$2:$C$241,0),MATCH('RE-Gen-Mixes in AIB Countries'!Q$2,'Zusammenführung EU-CH'!$E$1:$BF$1,0))/VLOOKUP($B35,'Total RE-GEN in AIB Countries'!$B$3:$BD$27,COLUMN('RE-Gen-Mixes in AIB Countries'!Q34)-COLUMN('RE-Gen-Mixes in AIB Countries'!$B$2),FALSE),0)</f>
        <v>4.017797129440031E-4</v>
      </c>
      <c r="R35">
        <f t="array" ref="R35">IFERROR(INDEX('Zusammenführung EU-CH'!$E$2:$BF$241,MATCH('RE-Gen-Mixes in AIB Countries'!$B35&amp;'RE-Gen-Mixes in AIB Countries'!$C35,'Zusammenführung EU-CH'!$B$2:$B$241&amp;'Zusammenführung EU-CH'!$C$2:$C$241,0),MATCH('RE-Gen-Mixes in AIB Countries'!R$2,'Zusammenführung EU-CH'!$E$1:$BF$1,0))/VLOOKUP($B35,'Total RE-GEN in AIB Countries'!$B$3:$BD$27,COLUMN('RE-Gen-Mixes in AIB Countries'!R34)-COLUMN('RE-Gen-Mixes in AIB Countries'!$B$2),FALSE),0)</f>
        <v>9.1581383963272958E-4</v>
      </c>
      <c r="S35">
        <f t="array" ref="S35">IFERROR(INDEX('Zusammenführung EU-CH'!$E$2:$BF$241,MATCH('RE-Gen-Mixes in AIB Countries'!$B35&amp;'RE-Gen-Mixes in AIB Countries'!$C35,'Zusammenführung EU-CH'!$B$2:$B$241&amp;'Zusammenführung EU-CH'!$C$2:$C$241,0),MATCH('RE-Gen-Mixes in AIB Countries'!S$2,'Zusammenführung EU-CH'!$E$1:$BF$1,0))/VLOOKUP($B35,'Total RE-GEN in AIB Countries'!$B$3:$BD$27,COLUMN('RE-Gen-Mixes in AIB Countries'!S34)-COLUMN('RE-Gen-Mixes in AIB Countries'!$B$2),FALSE),0)</f>
        <v>7.9213910885632031E-4</v>
      </c>
      <c r="T35">
        <f t="array" ref="T35">IFERROR(INDEX('Zusammenführung EU-CH'!$E$2:$BF$241,MATCH('RE-Gen-Mixes in AIB Countries'!$B35&amp;'RE-Gen-Mixes in AIB Countries'!$C35,'Zusammenführung EU-CH'!$B$2:$B$241&amp;'Zusammenführung EU-CH'!$C$2:$C$241,0),MATCH('RE-Gen-Mixes in AIB Countries'!T$2,'Zusammenführung EU-CH'!$E$1:$BF$1,0))/VLOOKUP($B35,'Total RE-GEN in AIB Countries'!$B$3:$BD$27,COLUMN('RE-Gen-Mixes in AIB Countries'!T34)-COLUMN('RE-Gen-Mixes in AIB Countries'!$B$2),FALSE),0)</f>
        <v>7.7833006888325265E-4</v>
      </c>
      <c r="U35">
        <f t="array" ref="U35">IFERROR(INDEX('Zusammenführung EU-CH'!$E$2:$BF$241,MATCH('RE-Gen-Mixes in AIB Countries'!$B35&amp;'RE-Gen-Mixes in AIB Countries'!$C35,'Zusammenführung EU-CH'!$B$2:$B$241&amp;'Zusammenführung EU-CH'!$C$2:$C$241,0),MATCH('RE-Gen-Mixes in AIB Countries'!U$2,'Zusammenführung EU-CH'!$E$1:$BF$1,0))/VLOOKUP($B35,'Total RE-GEN in AIB Countries'!$B$3:$BD$27,COLUMN('RE-Gen-Mixes in AIB Countries'!U34)-COLUMN('RE-Gen-Mixes in AIB Countries'!$B$2),FALSE),0)</f>
        <v>5.9797584859529347E-4</v>
      </c>
      <c r="V35">
        <f t="array" ref="V35">IFERROR(INDEX('Zusammenführung EU-CH'!$E$2:$BF$241,MATCH('RE-Gen-Mixes in AIB Countries'!$B35&amp;'RE-Gen-Mixes in AIB Countries'!$C35,'Zusammenführung EU-CH'!$B$2:$B$241&amp;'Zusammenführung EU-CH'!$C$2:$C$241,0),MATCH('RE-Gen-Mixes in AIB Countries'!V$2,'Zusammenführung EU-CH'!$E$1:$BF$1,0))/VLOOKUP($B35,'Total RE-GEN in AIB Countries'!$B$3:$BD$27,COLUMN('RE-Gen-Mixes in AIB Countries'!V34)-COLUMN('RE-Gen-Mixes in AIB Countries'!$B$2),FALSE),0)</f>
        <v>7.1514536900906499E-4</v>
      </c>
      <c r="W35">
        <f t="array" ref="W35">IFERROR(INDEX('Zusammenführung EU-CH'!$E$2:$BF$241,MATCH('RE-Gen-Mixes in AIB Countries'!$B35&amp;'RE-Gen-Mixes in AIB Countries'!$C35,'Zusammenführung EU-CH'!$B$2:$B$241&amp;'Zusammenführung EU-CH'!$C$2:$C$241,0),MATCH('RE-Gen-Mixes in AIB Countries'!W$2,'Zusammenführung EU-CH'!$E$1:$BF$1,0))/VLOOKUP($B35,'Total RE-GEN in AIB Countries'!$B$3:$BD$27,COLUMN('RE-Gen-Mixes in AIB Countries'!W34)-COLUMN('RE-Gen-Mixes in AIB Countries'!$B$2),FALSE),0)</f>
        <v>9.2259576519570683E-4</v>
      </c>
      <c r="X35">
        <f t="array" ref="X35">IFERROR(INDEX('Zusammenführung EU-CH'!$E$2:$BF$241,MATCH('RE-Gen-Mixes in AIB Countries'!$B35&amp;'RE-Gen-Mixes in AIB Countries'!$C35,'Zusammenführung EU-CH'!$B$2:$B$241&amp;'Zusammenführung EU-CH'!$C$2:$C$241,0),MATCH('RE-Gen-Mixes in AIB Countries'!X$2,'Zusammenführung EU-CH'!$E$1:$BF$1,0))/VLOOKUP($B35,'Total RE-GEN in AIB Countries'!$B$3:$BD$27,COLUMN('RE-Gen-Mixes in AIB Countries'!X34)-COLUMN('RE-Gen-Mixes in AIB Countries'!$B$2),FALSE),0)</f>
        <v>1.3216989273506156E-3</v>
      </c>
      <c r="Y35">
        <f t="array" ref="Y35">IFERROR(INDEX('Zusammenführung EU-CH'!$E$2:$BF$241,MATCH('RE-Gen-Mixes in AIB Countries'!$B35&amp;'RE-Gen-Mixes in AIB Countries'!$C35,'Zusammenführung EU-CH'!$B$2:$B$241&amp;'Zusammenführung EU-CH'!$C$2:$C$241,0),MATCH('RE-Gen-Mixes in AIB Countries'!Y$2,'Zusammenführung EU-CH'!$E$1:$BF$1,0))/VLOOKUP($B35,'Total RE-GEN in AIB Countries'!$B$3:$BD$27,COLUMN('RE-Gen-Mixes in AIB Countries'!Y34)-COLUMN('RE-Gen-Mixes in AIB Countries'!$B$2),FALSE),0)</f>
        <v>9.899382654280271E-4</v>
      </c>
      <c r="Z35">
        <f t="array" ref="Z35">IFERROR(INDEX('Zusammenführung EU-CH'!$E$2:$BF$241,MATCH('RE-Gen-Mixes in AIB Countries'!$B35&amp;'RE-Gen-Mixes in AIB Countries'!$C35,'Zusammenführung EU-CH'!$B$2:$B$241&amp;'Zusammenführung EU-CH'!$C$2:$C$241,0),MATCH('RE-Gen-Mixes in AIB Countries'!Z$2,'Zusammenführung EU-CH'!$E$1:$BF$1,0))/VLOOKUP($B35,'Total RE-GEN in AIB Countries'!$B$3:$BD$27,COLUMN('RE-Gen-Mixes in AIB Countries'!Z34)-COLUMN('RE-Gen-Mixes in AIB Countries'!$B$2),FALSE),0)</f>
        <v>1.0124716626794517E-3</v>
      </c>
      <c r="AA35">
        <f t="array" ref="AA35">IFERROR(INDEX('Zusammenführung EU-CH'!$E$2:$BF$241,MATCH('RE-Gen-Mixes in AIB Countries'!$B35&amp;'RE-Gen-Mixes in AIB Countries'!$C35,'Zusammenführung EU-CH'!$B$2:$B$241&amp;'Zusammenführung EU-CH'!$C$2:$C$241,0),MATCH('RE-Gen-Mixes in AIB Countries'!AA$2,'Zusammenführung EU-CH'!$E$1:$BF$1,0))/VLOOKUP($B35,'Total RE-GEN in AIB Countries'!$B$3:$BD$27,COLUMN('RE-Gen-Mixes in AIB Countries'!AA34)-COLUMN('RE-Gen-Mixes in AIB Countries'!$B$2),FALSE),0)</f>
        <v>8.0222048327547549E-4</v>
      </c>
      <c r="AB35">
        <f t="array" ref="AB35">IFERROR(INDEX('Zusammenführung EU-CH'!$E$2:$BF$241,MATCH('RE-Gen-Mixes in AIB Countries'!$B35&amp;'RE-Gen-Mixes in AIB Countries'!$C35,'Zusammenführung EU-CH'!$B$2:$B$241&amp;'Zusammenführung EU-CH'!$C$2:$C$241,0),MATCH('RE-Gen-Mixes in AIB Countries'!AB$2,'Zusammenführung EU-CH'!$E$1:$BF$1,0))/VLOOKUP($B35,'Total RE-GEN in AIB Countries'!$B$3:$BD$27,COLUMN('RE-Gen-Mixes in AIB Countries'!AB34)-COLUMN('RE-Gen-Mixes in AIB Countries'!$B$2),FALSE),0)</f>
        <v>1.1424152591820189E-3</v>
      </c>
      <c r="AC35">
        <f t="array" ref="AC35">IFERROR(INDEX('Zusammenführung EU-CH'!$E$2:$BF$241,MATCH('RE-Gen-Mixes in AIB Countries'!$B35&amp;'RE-Gen-Mixes in AIB Countries'!$C35,'Zusammenführung EU-CH'!$B$2:$B$241&amp;'Zusammenführung EU-CH'!$C$2:$C$241,0),MATCH('RE-Gen-Mixes in AIB Countries'!AC$2,'Zusammenführung EU-CH'!$E$1:$BF$1,0))/VLOOKUP($B35,'Total RE-GEN in AIB Countries'!$B$3:$BD$27,COLUMN('RE-Gen-Mixes in AIB Countries'!AC34)-COLUMN('RE-Gen-Mixes in AIB Countries'!$B$2),FALSE),0)</f>
        <v>1.0778957858258668E-3</v>
      </c>
      <c r="AD35">
        <f t="array" ref="AD35">IFERROR(INDEX('Zusammenführung EU-CH'!$E$2:$BF$241,MATCH('RE-Gen-Mixes in AIB Countries'!$B35&amp;'RE-Gen-Mixes in AIB Countries'!$C35,'Zusammenführung EU-CH'!$B$2:$B$241&amp;'Zusammenführung EU-CH'!$C$2:$C$241,0),MATCH('RE-Gen-Mixes in AIB Countries'!AD$2,'Zusammenführung EU-CH'!$E$1:$BF$1,0))/VLOOKUP($B35,'Total RE-GEN in AIB Countries'!$B$3:$BD$27,COLUMN('RE-Gen-Mixes in AIB Countries'!AD34)-COLUMN('RE-Gen-Mixes in AIB Countries'!$B$2),FALSE),0)</f>
        <v>9.330435243598581E-4</v>
      </c>
      <c r="AE35">
        <f t="array" ref="AE35">IFERROR(INDEX('Zusammenführung EU-CH'!$E$2:$BF$241,MATCH('RE-Gen-Mixes in AIB Countries'!$B35&amp;'RE-Gen-Mixes in AIB Countries'!$C35,'Zusammenführung EU-CH'!$B$2:$B$241&amp;'Zusammenführung EU-CH'!$C$2:$C$241,0),MATCH('RE-Gen-Mixes in AIB Countries'!AE$2,'Zusammenführung EU-CH'!$E$1:$BF$1,0))/VLOOKUP($B35,'Total RE-GEN in AIB Countries'!$B$3:$BD$27,COLUMN('RE-Gen-Mixes in AIB Countries'!AE34)-COLUMN('RE-Gen-Mixes in AIB Countries'!$B$2),FALSE),0)</f>
        <v>8.6088073823151505E-4</v>
      </c>
      <c r="AF35">
        <f t="array" ref="AF35">IFERROR(INDEX('Zusammenführung EU-CH'!$E$2:$BF$241,MATCH('RE-Gen-Mixes in AIB Countries'!$B35&amp;'RE-Gen-Mixes in AIB Countries'!$C35,'Zusammenführung EU-CH'!$B$2:$B$241&amp;'Zusammenführung EU-CH'!$C$2:$C$241,0),MATCH('RE-Gen-Mixes in AIB Countries'!AF$2,'Zusammenführung EU-CH'!$E$1:$BF$1,0))/VLOOKUP($B35,'Total RE-GEN in AIB Countries'!$B$3:$BD$27,COLUMN('RE-Gen-Mixes in AIB Countries'!AF34)-COLUMN('RE-Gen-Mixes in AIB Countries'!$B$2),FALSE),0)</f>
        <v>9.9431310132694329E-4</v>
      </c>
      <c r="AG35">
        <f t="array" ref="AG35">IFERROR(INDEX('Zusammenführung EU-CH'!$E$2:$BF$241,MATCH('RE-Gen-Mixes in AIB Countries'!$B35&amp;'RE-Gen-Mixes in AIB Countries'!$C35,'Zusammenführung EU-CH'!$B$2:$B$241&amp;'Zusammenführung EU-CH'!$C$2:$C$241,0),MATCH('RE-Gen-Mixes in AIB Countries'!AG$2,'Zusammenführung EU-CH'!$E$1:$BF$1,0))/VLOOKUP($B35,'Total RE-GEN in AIB Countries'!$B$3:$BD$27,COLUMN('RE-Gen-Mixes in AIB Countries'!AG34)-COLUMN('RE-Gen-Mixes in AIB Countries'!$B$2),FALSE),0)</f>
        <v>4.6587182895079302E-4</v>
      </c>
      <c r="AH35">
        <f t="array" ref="AH35">IFERROR(INDEX('Zusammenführung EU-CH'!$E$2:$BF$241,MATCH('RE-Gen-Mixes in AIB Countries'!$B35&amp;'RE-Gen-Mixes in AIB Countries'!$C35,'Zusammenführung EU-CH'!$B$2:$B$241&amp;'Zusammenführung EU-CH'!$C$2:$C$241,0),MATCH('RE-Gen-Mixes in AIB Countries'!AH$2,'Zusammenführung EU-CH'!$E$1:$BF$1,0))/VLOOKUP($B35,'Total RE-GEN in AIB Countries'!$B$3:$BD$27,COLUMN('RE-Gen-Mixes in AIB Countries'!AH34)-COLUMN('RE-Gen-Mixes in AIB Countries'!$B$2),FALSE),0)</f>
        <v>5.8255269612358474E-4</v>
      </c>
      <c r="AI35">
        <f t="array" ref="AI35">IFERROR(INDEX('Zusammenführung EU-CH'!$E$2:$BF$241,MATCH('RE-Gen-Mixes in AIB Countries'!$B35&amp;'RE-Gen-Mixes in AIB Countries'!$C35,'Zusammenführung EU-CH'!$B$2:$B$241&amp;'Zusammenführung EU-CH'!$C$2:$C$241,0),MATCH('RE-Gen-Mixes in AIB Countries'!AI$2,'Zusammenführung EU-CH'!$E$1:$BF$1,0))/VLOOKUP($B35,'Total RE-GEN in AIB Countries'!$B$3:$BD$27,COLUMN('RE-Gen-Mixes in AIB Countries'!AI34)-COLUMN('RE-Gen-Mixes in AIB Countries'!$B$2),FALSE),0)</f>
        <v>6.5559272667673385E-4</v>
      </c>
      <c r="AJ35">
        <f t="array" ref="AJ35">IFERROR(INDEX('Zusammenführung EU-CH'!$E$2:$BF$241,MATCH('RE-Gen-Mixes in AIB Countries'!$B35&amp;'RE-Gen-Mixes in AIB Countries'!$C35,'Zusammenführung EU-CH'!$B$2:$B$241&amp;'Zusammenführung EU-CH'!$C$2:$C$241,0),MATCH('RE-Gen-Mixes in AIB Countries'!AJ$2,'Zusammenführung EU-CH'!$E$1:$BF$1,0))/VLOOKUP($B35,'Total RE-GEN in AIB Countries'!$B$3:$BD$27,COLUMN('RE-Gen-Mixes in AIB Countries'!AJ34)-COLUMN('RE-Gen-Mixes in AIB Countries'!$B$2),FALSE),0)</f>
        <v>6.0347441433013748E-4</v>
      </c>
      <c r="AK35">
        <f t="array" ref="AK35">IFERROR(INDEX('Zusammenführung EU-CH'!$E$2:$BF$241,MATCH('RE-Gen-Mixes in AIB Countries'!$B35&amp;'RE-Gen-Mixes in AIB Countries'!$C35,'Zusammenführung EU-CH'!$B$2:$B$241&amp;'Zusammenführung EU-CH'!$C$2:$C$241,0),MATCH('RE-Gen-Mixes in AIB Countries'!AK$2,'Zusammenführung EU-CH'!$E$1:$BF$1,0))/VLOOKUP($B35,'Total RE-GEN in AIB Countries'!$B$3:$BD$27,COLUMN('RE-Gen-Mixes in AIB Countries'!AK34)-COLUMN('RE-Gen-Mixes in AIB Countries'!$B$2),FALSE),0)</f>
        <v>4.5479073494182767E-4</v>
      </c>
      <c r="AL35">
        <f t="array" ref="AL35">IFERROR(INDEX('Zusammenführung EU-CH'!$E$2:$BF$241,MATCH('RE-Gen-Mixes in AIB Countries'!$B35&amp;'RE-Gen-Mixes in AIB Countries'!$C35,'Zusammenführung EU-CH'!$B$2:$B$241&amp;'Zusammenführung EU-CH'!$C$2:$C$241,0),MATCH('RE-Gen-Mixes in AIB Countries'!AL$2,'Zusammenführung EU-CH'!$E$1:$BF$1,0))/VLOOKUP($B35,'Total RE-GEN in AIB Countries'!$B$3:$BD$27,COLUMN('RE-Gen-Mixes in AIB Countries'!AL34)-COLUMN('RE-Gen-Mixes in AIB Countries'!$B$2),FALSE),0)</f>
        <v>5.9867659684535073E-4</v>
      </c>
      <c r="AM35">
        <f t="array" ref="AM35">IFERROR(INDEX('Zusammenführung EU-CH'!$E$2:$BF$241,MATCH('RE-Gen-Mixes in AIB Countries'!$B35&amp;'RE-Gen-Mixes in AIB Countries'!$C35,'Zusammenführung EU-CH'!$B$2:$B$241&amp;'Zusammenführung EU-CH'!$C$2:$C$241,0),MATCH('RE-Gen-Mixes in AIB Countries'!AM$2,'Zusammenführung EU-CH'!$E$1:$BF$1,0))/VLOOKUP($B35,'Total RE-GEN in AIB Countries'!$B$3:$BD$27,COLUMN('RE-Gen-Mixes in AIB Countries'!AM34)-COLUMN('RE-Gen-Mixes in AIB Countries'!$B$2),FALSE),0)</f>
        <v>7.3032518401355048E-4</v>
      </c>
      <c r="AN35">
        <f t="array" ref="AN35">IFERROR(INDEX('Zusammenführung EU-CH'!$E$2:$BF$241,MATCH('RE-Gen-Mixes in AIB Countries'!$B35&amp;'RE-Gen-Mixes in AIB Countries'!$C35,'Zusammenführung EU-CH'!$B$2:$B$241&amp;'Zusammenführung EU-CH'!$C$2:$C$241,0),MATCH('RE-Gen-Mixes in AIB Countries'!AN$2,'Zusammenführung EU-CH'!$E$1:$BF$1,0))/VLOOKUP($B35,'Total RE-GEN in AIB Countries'!$B$3:$BD$27,COLUMN('RE-Gen-Mixes in AIB Countries'!AN34)-COLUMN('RE-Gen-Mixes in AIB Countries'!$B$2),FALSE),0)</f>
        <v>6.8744417652216196E-4</v>
      </c>
      <c r="AO35">
        <f t="array" ref="AO35">IFERROR(INDEX('Zusammenführung EU-CH'!$E$2:$BF$241,MATCH('RE-Gen-Mixes in AIB Countries'!$B35&amp;'RE-Gen-Mixes in AIB Countries'!$C35,'Zusammenführung EU-CH'!$B$2:$B$241&amp;'Zusammenführung EU-CH'!$C$2:$C$241,0),MATCH('RE-Gen-Mixes in AIB Countries'!AO$2,'Zusammenführung EU-CH'!$E$1:$BF$1,0))/VLOOKUP($B35,'Total RE-GEN in AIB Countries'!$B$3:$BD$27,COLUMN('RE-Gen-Mixes in AIB Countries'!AO34)-COLUMN('RE-Gen-Mixes in AIB Countries'!$B$2),FALSE),0)</f>
        <v>8.9398179066877445E-4</v>
      </c>
      <c r="AP35">
        <f t="array" ref="AP35">IFERROR(INDEX('Zusammenführung EU-CH'!$E$2:$BF$241,MATCH('RE-Gen-Mixes in AIB Countries'!$B35&amp;'RE-Gen-Mixes in AIB Countries'!$C35,'Zusammenführung EU-CH'!$B$2:$B$241&amp;'Zusammenführung EU-CH'!$C$2:$C$241,0),MATCH('RE-Gen-Mixes in AIB Countries'!AP$2,'Zusammenführung EU-CH'!$E$1:$BF$1,0))/VLOOKUP($B35,'Total RE-GEN in AIB Countries'!$B$3:$BD$27,COLUMN('RE-Gen-Mixes in AIB Countries'!AP34)-COLUMN('RE-Gen-Mixes in AIB Countries'!$B$2),FALSE),0)</f>
        <v>9.0372292246701676E-4</v>
      </c>
      <c r="AQ35">
        <f t="array" ref="AQ35">IFERROR(INDEX('Zusammenführung EU-CH'!$E$2:$BF$241,MATCH('RE-Gen-Mixes in AIB Countries'!$B35&amp;'RE-Gen-Mixes in AIB Countries'!$C35,'Zusammenführung EU-CH'!$B$2:$B$241&amp;'Zusammenführung EU-CH'!$C$2:$C$241,0),MATCH('RE-Gen-Mixes in AIB Countries'!AQ$2,'Zusammenführung EU-CH'!$E$1:$BF$1,0))/VLOOKUP($B35,'Total RE-GEN in AIB Countries'!$B$3:$BD$27,COLUMN('RE-Gen-Mixes in AIB Countries'!AQ34)-COLUMN('RE-Gen-Mixes in AIB Countries'!$B$2),FALSE),0)</f>
        <v>8.3942245091526784E-4</v>
      </c>
      <c r="AR35">
        <f t="array" ref="AR35">IFERROR(INDEX('Zusammenführung EU-CH'!$E$2:$BF$241,MATCH('RE-Gen-Mixes in AIB Countries'!$B35&amp;'RE-Gen-Mixes in AIB Countries'!$C35,'Zusammenführung EU-CH'!$B$2:$B$241&amp;'Zusammenführung EU-CH'!$C$2:$C$241,0),MATCH('RE-Gen-Mixes in AIB Countries'!AR$2,'Zusammenführung EU-CH'!$E$1:$BF$1,0))/VLOOKUP($B35,'Total RE-GEN in AIB Countries'!$B$3:$BD$27,COLUMN('RE-Gen-Mixes in AIB Countries'!AR34)-COLUMN('RE-Gen-Mixes in AIB Countries'!$B$2),FALSE),0)</f>
        <v>4.9595739499824591E-4</v>
      </c>
      <c r="AS35">
        <f t="array" ref="AS35">IFERROR(INDEX('Zusammenführung EU-CH'!$E$2:$BF$241,MATCH('RE-Gen-Mixes in AIB Countries'!$B35&amp;'RE-Gen-Mixes in AIB Countries'!$C35,'Zusammenführung EU-CH'!$B$2:$B$241&amp;'Zusammenführung EU-CH'!$C$2:$C$241,0),MATCH('RE-Gen-Mixes in AIB Countries'!AS$2,'Zusammenführung EU-CH'!$E$1:$BF$1,0))/VLOOKUP($B35,'Total RE-GEN in AIB Countries'!$B$3:$BD$27,COLUMN('RE-Gen-Mixes in AIB Countries'!AS34)-COLUMN('RE-Gen-Mixes in AIB Countries'!$B$2),FALSE),0)</f>
        <v>5.6872799656290467E-4</v>
      </c>
      <c r="AT35">
        <f t="array" ref="AT35">IFERROR(INDEX('Zusammenführung EU-CH'!$E$2:$BF$241,MATCH('RE-Gen-Mixes in AIB Countries'!$B35&amp;'RE-Gen-Mixes in AIB Countries'!$C35,'Zusammenführung EU-CH'!$B$2:$B$241&amp;'Zusammenführung EU-CH'!$C$2:$C$241,0),MATCH('RE-Gen-Mixes in AIB Countries'!AT$2,'Zusammenführung EU-CH'!$E$1:$BF$1,0))/VLOOKUP($B35,'Total RE-GEN in AIB Countries'!$B$3:$BD$27,COLUMN('RE-Gen-Mixes in AIB Countries'!AT34)-COLUMN('RE-Gen-Mixes in AIB Countries'!$B$2),FALSE),0)</f>
        <v>3.7837667699556858E-4</v>
      </c>
      <c r="AU35">
        <f t="array" ref="AU35">IFERROR(INDEX('Zusammenführung EU-CH'!$E$2:$BF$241,MATCH('RE-Gen-Mixes in AIB Countries'!$B35&amp;'RE-Gen-Mixes in AIB Countries'!$C35,'Zusammenführung EU-CH'!$B$2:$B$241&amp;'Zusammenführung EU-CH'!$C$2:$C$241,0),MATCH('RE-Gen-Mixes in AIB Countries'!AU$2,'Zusammenführung EU-CH'!$E$1:$BF$1,0))/VLOOKUP($B35,'Total RE-GEN in AIB Countries'!$B$3:$BD$27,COLUMN('RE-Gen-Mixes in AIB Countries'!AU34)-COLUMN('RE-Gen-Mixes in AIB Countries'!$B$2),FALSE),0)</f>
        <v>6.2130374626016979E-4</v>
      </c>
      <c r="AV35">
        <f t="array" ref="AV35">IFERROR(INDEX('Zusammenführung EU-CH'!$E$2:$BF$241,MATCH('RE-Gen-Mixes in AIB Countries'!$B35&amp;'RE-Gen-Mixes in AIB Countries'!$C35,'Zusammenführung EU-CH'!$B$2:$B$241&amp;'Zusammenführung EU-CH'!$C$2:$C$241,0),MATCH('RE-Gen-Mixes in AIB Countries'!AV$2,'Zusammenführung EU-CH'!$E$1:$BF$1,0))/VLOOKUP($B35,'Total RE-GEN in AIB Countries'!$B$3:$BD$27,COLUMN('RE-Gen-Mixes in AIB Countries'!AV34)-COLUMN('RE-Gen-Mixes in AIB Countries'!$B$2),FALSE),0)</f>
        <v>6.1774744966018385E-4</v>
      </c>
      <c r="AW35">
        <f t="array" ref="AW35">IFERROR(INDEX('Zusammenführung EU-CH'!$E$2:$BF$241,MATCH('RE-Gen-Mixes in AIB Countries'!$B35&amp;'RE-Gen-Mixes in AIB Countries'!$C35,'Zusammenführung EU-CH'!$B$2:$B$241&amp;'Zusammenführung EU-CH'!$C$2:$C$241,0),MATCH('RE-Gen-Mixes in AIB Countries'!AW$2,'Zusammenführung EU-CH'!$E$1:$BF$1,0))/VLOOKUP($B35,'Total RE-GEN in AIB Countries'!$B$3:$BD$27,COLUMN('RE-Gen-Mixes in AIB Countries'!AW34)-COLUMN('RE-Gen-Mixes in AIB Countries'!$B$2),FALSE),0)</f>
        <v>1.0598671725658036E-3</v>
      </c>
      <c r="AX35">
        <f t="array" ref="AX35">IFERROR(INDEX('Zusammenführung EU-CH'!$E$2:$BF$241,MATCH('RE-Gen-Mixes in AIB Countries'!$B35&amp;'RE-Gen-Mixes in AIB Countries'!$C35,'Zusammenführung EU-CH'!$B$2:$B$241&amp;'Zusammenführung EU-CH'!$C$2:$C$241,0),MATCH('RE-Gen-Mixes in AIB Countries'!AX$2,'Zusammenführung EU-CH'!$E$1:$BF$1,0))/VLOOKUP($B35,'Total RE-GEN in AIB Countries'!$B$3:$BD$27,COLUMN('RE-Gen-Mixes in AIB Countries'!AX34)-COLUMN('RE-Gen-Mixes in AIB Countries'!$B$2),FALSE),0)</f>
        <v>1.1247737720717686E-3</v>
      </c>
      <c r="AY35">
        <f t="array" ref="AY35">IFERROR(INDEX('Zusammenführung EU-CH'!$E$2:$BF$241,MATCH('RE-Gen-Mixes in AIB Countries'!$B35&amp;'RE-Gen-Mixes in AIB Countries'!$C35,'Zusammenführung EU-CH'!$B$2:$B$241&amp;'Zusammenführung EU-CH'!$C$2:$C$241,0),MATCH('RE-Gen-Mixes in AIB Countries'!AY$2,'Zusammenführung EU-CH'!$E$1:$BF$1,0))/VLOOKUP($B35,'Total RE-GEN in AIB Countries'!$B$3:$BD$27,COLUMN('RE-Gen-Mixes in AIB Countries'!AY34)-COLUMN('RE-Gen-Mixes in AIB Countries'!$B$2),FALSE),0)</f>
        <v>9.2423433508191048E-4</v>
      </c>
      <c r="AZ35">
        <f t="array" ref="AZ35">IFERROR(INDEX('Zusammenführung EU-CH'!$E$2:$BF$241,MATCH('RE-Gen-Mixes in AIB Countries'!$B35&amp;'RE-Gen-Mixes in AIB Countries'!$C35,'Zusammenführung EU-CH'!$B$2:$B$241&amp;'Zusammenführung EU-CH'!$C$2:$C$241,0),MATCH('RE-Gen-Mixes in AIB Countries'!AZ$2,'Zusammenführung EU-CH'!$E$1:$BF$1,0))/VLOOKUP($B35,'Total RE-GEN in AIB Countries'!$B$3:$BD$27,COLUMN('RE-Gen-Mixes in AIB Countries'!AZ34)-COLUMN('RE-Gen-Mixes in AIB Countries'!$B$2),FALSE),0)</f>
        <v>7.6743954163845465E-4</v>
      </c>
      <c r="BA35">
        <f t="array" ref="BA35">IFERROR(INDEX('Zusammenführung EU-CH'!$E$2:$BF$241,MATCH('RE-Gen-Mixes in AIB Countries'!$B35&amp;'RE-Gen-Mixes in AIB Countries'!$C35,'Zusammenführung EU-CH'!$B$2:$B$241&amp;'Zusammenführung EU-CH'!$C$2:$C$241,0),MATCH('RE-Gen-Mixes in AIB Countries'!BA$2,'Zusammenführung EU-CH'!$E$1:$BF$1,0))/VLOOKUP($B35,'Total RE-GEN in AIB Countries'!$B$3:$BD$27,COLUMN('RE-Gen-Mixes in AIB Countries'!BA34)-COLUMN('RE-Gen-Mixes in AIB Countries'!$B$2),FALSE),0)</f>
        <v>1.0389052915319797E-3</v>
      </c>
      <c r="BB35">
        <f t="array" ref="BB35">IFERROR(INDEX('Zusammenführung EU-CH'!$E$2:$BF$241,MATCH('RE-Gen-Mixes in AIB Countries'!$B35&amp;'RE-Gen-Mixes in AIB Countries'!$C35,'Zusammenführung EU-CH'!$B$2:$B$241&amp;'Zusammenführung EU-CH'!$C$2:$C$241,0),MATCH('RE-Gen-Mixes in AIB Countries'!BB$2,'Zusammenführung EU-CH'!$E$1:$BF$1,0))/VLOOKUP($B35,'Total RE-GEN in AIB Countries'!$B$3:$BD$27,COLUMN('RE-Gen-Mixes in AIB Countries'!BB34)-COLUMN('RE-Gen-Mixes in AIB Countries'!$B$2),FALSE),0)</f>
        <v>1.2326872067877114E-3</v>
      </c>
      <c r="BC35">
        <f t="array" ref="BC35">IFERROR(INDEX('Zusammenführung EU-CH'!$E$2:$BF$241,MATCH('RE-Gen-Mixes in AIB Countries'!$B35&amp;'RE-Gen-Mixes in AIB Countries'!$C35,'Zusammenführung EU-CH'!$B$2:$B$241&amp;'Zusammenführung EU-CH'!$C$2:$C$241,0),MATCH('RE-Gen-Mixes in AIB Countries'!BC$2,'Zusammenführung EU-CH'!$E$1:$BF$1,0))/VLOOKUP($B35,'Total RE-GEN in AIB Countries'!$B$3:$BD$27,COLUMN('RE-Gen-Mixes in AIB Countries'!BC34)-COLUMN('RE-Gen-Mixes in AIB Countries'!$B$2),FALSE),0)</f>
        <v>7.8425368210610115E-4</v>
      </c>
      <c r="BD35">
        <f t="array" ref="BD35">IFERROR(INDEX('Zusammenführung EU-CH'!$E$2:$BF$241,MATCH('RE-Gen-Mixes in AIB Countries'!$B35&amp;'RE-Gen-Mixes in AIB Countries'!$C35,'Zusammenführung EU-CH'!$B$2:$B$241&amp;'Zusammenführung EU-CH'!$C$2:$C$241,0),MATCH('RE-Gen-Mixes in AIB Countries'!BD$2,'Zusammenführung EU-CH'!$E$1:$BF$1,0))/VLOOKUP($B35,'Total RE-GEN in AIB Countries'!$B$3:$BD$27,COLUMN('RE-Gen-Mixes in AIB Countries'!BD34)-COLUMN('RE-Gen-Mixes in AIB Countries'!$B$2),FALSE),0)</f>
        <v>6.6401221734493476E-4</v>
      </c>
      <c r="BE35">
        <f t="array" ref="BE35">IFERROR(INDEX('Zusammenführung EU-CH'!$E$2:$BF$241,MATCH('RE-Gen-Mixes in AIB Countries'!$B35&amp;'RE-Gen-Mixes in AIB Countries'!$C35,'Zusammenführung EU-CH'!$B$2:$B$241&amp;'Zusammenführung EU-CH'!$C$2:$C$241,0),MATCH('RE-Gen-Mixes in AIB Countries'!BE$2,'Zusammenführung EU-CH'!$E$1:$BF$1,0))/VLOOKUP($B35,'Total RE-GEN in AIB Countries'!$B$3:$BD$27,COLUMN('RE-Gen-Mixes in AIB Countries'!BE34)-COLUMN('RE-Gen-Mixes in AIB Countries'!$B$2),FALSE),0)</f>
        <v>7.6309258353867327E-4</v>
      </c>
      <c r="BF35">
        <f t="shared" si="0"/>
        <v>9.3323364349315958E-4</v>
      </c>
    </row>
    <row r="36" spans="1:58" x14ac:dyDescent="0.35">
      <c r="A36" s="8" t="s">
        <v>18</v>
      </c>
      <c r="B36" s="4" t="s">
        <v>471</v>
      </c>
      <c r="C36" s="4" t="s">
        <v>8</v>
      </c>
      <c r="D36">
        <f t="array" ref="D36">IFERROR(INDEX('Zusammenführung EU-CH'!$E$2:$BF$241,MATCH('RE-Gen-Mixes in AIB Countries'!$B36&amp;'RE-Gen-Mixes in AIB Countries'!$C36,'Zusammenführung EU-CH'!$B$2:$B$241&amp;'Zusammenführung EU-CH'!$C$2:$C$241,0),MATCH('RE-Gen-Mixes in AIB Countries'!D$2,'Zusammenführung EU-CH'!$E$1:$BF$1,0))/VLOOKUP($B36,'Total RE-GEN in AIB Countries'!$B$3:$BD$27,COLUMN('RE-Gen-Mixes in AIB Countries'!D35)-COLUMN('RE-Gen-Mixes in AIB Countries'!$B$2),FALSE),0)</f>
        <v>0</v>
      </c>
      <c r="E36">
        <f t="array" ref="E36">IFERROR(INDEX('Zusammenführung EU-CH'!$E$2:$BF$241,MATCH('RE-Gen-Mixes in AIB Countries'!$B36&amp;'RE-Gen-Mixes in AIB Countries'!$C36,'Zusammenführung EU-CH'!$B$2:$B$241&amp;'Zusammenführung EU-CH'!$C$2:$C$241,0),MATCH('RE-Gen-Mixes in AIB Countries'!E$2,'Zusammenführung EU-CH'!$E$1:$BF$1,0))/VLOOKUP($B36,'Total RE-GEN in AIB Countries'!$B$3:$BD$27,COLUMN('RE-Gen-Mixes in AIB Countries'!E35)-COLUMN('RE-Gen-Mixes in AIB Countries'!$B$2),FALSE),0)</f>
        <v>0</v>
      </c>
      <c r="F36">
        <f t="array" ref="F36">IFERROR(INDEX('Zusammenführung EU-CH'!$E$2:$BF$241,MATCH('RE-Gen-Mixes in AIB Countries'!$B36&amp;'RE-Gen-Mixes in AIB Countries'!$C36,'Zusammenführung EU-CH'!$B$2:$B$241&amp;'Zusammenführung EU-CH'!$C$2:$C$241,0),MATCH('RE-Gen-Mixes in AIB Countries'!F$2,'Zusammenführung EU-CH'!$E$1:$BF$1,0))/VLOOKUP($B36,'Total RE-GEN in AIB Countries'!$B$3:$BD$27,COLUMN('RE-Gen-Mixes in AIB Countries'!F35)-COLUMN('RE-Gen-Mixes in AIB Countries'!$B$2),FALSE),0)</f>
        <v>0</v>
      </c>
      <c r="G36">
        <f t="array" ref="G36">IFERROR(INDEX('Zusammenführung EU-CH'!$E$2:$BF$241,MATCH('RE-Gen-Mixes in AIB Countries'!$B36&amp;'RE-Gen-Mixes in AIB Countries'!$C36,'Zusammenführung EU-CH'!$B$2:$B$241&amp;'Zusammenführung EU-CH'!$C$2:$C$241,0),MATCH('RE-Gen-Mixes in AIB Countries'!G$2,'Zusammenführung EU-CH'!$E$1:$BF$1,0))/VLOOKUP($B36,'Total RE-GEN in AIB Countries'!$B$3:$BD$27,COLUMN('RE-Gen-Mixes in AIB Countries'!G35)-COLUMN('RE-Gen-Mixes in AIB Countries'!$B$2),FALSE),0)</f>
        <v>0</v>
      </c>
      <c r="H36">
        <f t="array" ref="H36">IFERROR(INDEX('Zusammenführung EU-CH'!$E$2:$BF$241,MATCH('RE-Gen-Mixes in AIB Countries'!$B36&amp;'RE-Gen-Mixes in AIB Countries'!$C36,'Zusammenführung EU-CH'!$B$2:$B$241&amp;'Zusammenführung EU-CH'!$C$2:$C$241,0),MATCH('RE-Gen-Mixes in AIB Countries'!H$2,'Zusammenführung EU-CH'!$E$1:$BF$1,0))/VLOOKUP($B36,'Total RE-GEN in AIB Countries'!$B$3:$BD$27,COLUMN('RE-Gen-Mixes in AIB Countries'!H35)-COLUMN('RE-Gen-Mixes in AIB Countries'!$B$2),FALSE),0)</f>
        <v>0</v>
      </c>
      <c r="I36">
        <f t="array" ref="I36">IFERROR(INDEX('Zusammenführung EU-CH'!$E$2:$BF$241,MATCH('RE-Gen-Mixes in AIB Countries'!$B36&amp;'RE-Gen-Mixes in AIB Countries'!$C36,'Zusammenführung EU-CH'!$B$2:$B$241&amp;'Zusammenführung EU-CH'!$C$2:$C$241,0),MATCH('RE-Gen-Mixes in AIB Countries'!I$2,'Zusammenführung EU-CH'!$E$1:$BF$1,0))/VLOOKUP($B36,'Total RE-GEN in AIB Countries'!$B$3:$BD$27,COLUMN('RE-Gen-Mixes in AIB Countries'!I35)-COLUMN('RE-Gen-Mixes in AIB Countries'!$B$2),FALSE),0)</f>
        <v>0</v>
      </c>
      <c r="J36">
        <f t="array" ref="J36">IFERROR(INDEX('Zusammenführung EU-CH'!$E$2:$BF$241,MATCH('RE-Gen-Mixes in AIB Countries'!$B36&amp;'RE-Gen-Mixes in AIB Countries'!$C36,'Zusammenführung EU-CH'!$B$2:$B$241&amp;'Zusammenführung EU-CH'!$C$2:$C$241,0),MATCH('RE-Gen-Mixes in AIB Countries'!J$2,'Zusammenführung EU-CH'!$E$1:$BF$1,0))/VLOOKUP($B36,'Total RE-GEN in AIB Countries'!$B$3:$BD$27,COLUMN('RE-Gen-Mixes in AIB Countries'!J35)-COLUMN('RE-Gen-Mixes in AIB Countries'!$B$2),FALSE),0)</f>
        <v>0</v>
      </c>
      <c r="K36">
        <f t="array" ref="K36">IFERROR(INDEX('Zusammenführung EU-CH'!$E$2:$BF$241,MATCH('RE-Gen-Mixes in AIB Countries'!$B36&amp;'RE-Gen-Mixes in AIB Countries'!$C36,'Zusammenführung EU-CH'!$B$2:$B$241&amp;'Zusammenführung EU-CH'!$C$2:$C$241,0),MATCH('RE-Gen-Mixes in AIB Countries'!K$2,'Zusammenführung EU-CH'!$E$1:$BF$1,0))/VLOOKUP($B36,'Total RE-GEN in AIB Countries'!$B$3:$BD$27,COLUMN('RE-Gen-Mixes in AIB Countries'!K35)-COLUMN('RE-Gen-Mixes in AIB Countries'!$B$2),FALSE),0)</f>
        <v>0</v>
      </c>
      <c r="L36">
        <f t="array" ref="L36">IFERROR(INDEX('Zusammenführung EU-CH'!$E$2:$BF$241,MATCH('RE-Gen-Mixes in AIB Countries'!$B36&amp;'RE-Gen-Mixes in AIB Countries'!$C36,'Zusammenführung EU-CH'!$B$2:$B$241&amp;'Zusammenführung EU-CH'!$C$2:$C$241,0),MATCH('RE-Gen-Mixes in AIB Countries'!L$2,'Zusammenführung EU-CH'!$E$1:$BF$1,0))/VLOOKUP($B36,'Total RE-GEN in AIB Countries'!$B$3:$BD$27,COLUMN('RE-Gen-Mixes in AIB Countries'!L35)-COLUMN('RE-Gen-Mixes in AIB Countries'!$B$2),FALSE),0)</f>
        <v>0</v>
      </c>
      <c r="M36">
        <f t="array" ref="M36">IFERROR(INDEX('Zusammenführung EU-CH'!$E$2:$BF$241,MATCH('RE-Gen-Mixes in AIB Countries'!$B36&amp;'RE-Gen-Mixes in AIB Countries'!$C36,'Zusammenführung EU-CH'!$B$2:$B$241&amp;'Zusammenführung EU-CH'!$C$2:$C$241,0),MATCH('RE-Gen-Mixes in AIB Countries'!M$2,'Zusammenführung EU-CH'!$E$1:$BF$1,0))/VLOOKUP($B36,'Total RE-GEN in AIB Countries'!$B$3:$BD$27,COLUMN('RE-Gen-Mixes in AIB Countries'!M35)-COLUMN('RE-Gen-Mixes in AIB Countries'!$B$2),FALSE),0)</f>
        <v>0</v>
      </c>
      <c r="N36">
        <f t="array" ref="N36">IFERROR(INDEX('Zusammenführung EU-CH'!$E$2:$BF$241,MATCH('RE-Gen-Mixes in AIB Countries'!$B36&amp;'RE-Gen-Mixes in AIB Countries'!$C36,'Zusammenführung EU-CH'!$B$2:$B$241&amp;'Zusammenführung EU-CH'!$C$2:$C$241,0),MATCH('RE-Gen-Mixes in AIB Countries'!N$2,'Zusammenführung EU-CH'!$E$1:$BF$1,0))/VLOOKUP($B36,'Total RE-GEN in AIB Countries'!$B$3:$BD$27,COLUMN('RE-Gen-Mixes in AIB Countries'!N35)-COLUMN('RE-Gen-Mixes in AIB Countries'!$B$2),FALSE),0)</f>
        <v>0</v>
      </c>
      <c r="O36">
        <f t="array" ref="O36">IFERROR(INDEX('Zusammenführung EU-CH'!$E$2:$BF$241,MATCH('RE-Gen-Mixes in AIB Countries'!$B36&amp;'RE-Gen-Mixes in AIB Countries'!$C36,'Zusammenführung EU-CH'!$B$2:$B$241&amp;'Zusammenführung EU-CH'!$C$2:$C$241,0),MATCH('RE-Gen-Mixes in AIB Countries'!O$2,'Zusammenführung EU-CH'!$E$1:$BF$1,0))/VLOOKUP($B36,'Total RE-GEN in AIB Countries'!$B$3:$BD$27,COLUMN('RE-Gen-Mixes in AIB Countries'!O35)-COLUMN('RE-Gen-Mixes in AIB Countries'!$B$2),FALSE),0)</f>
        <v>0</v>
      </c>
      <c r="P36">
        <f t="array" ref="P36">IFERROR(INDEX('Zusammenführung EU-CH'!$E$2:$BF$241,MATCH('RE-Gen-Mixes in AIB Countries'!$B36&amp;'RE-Gen-Mixes in AIB Countries'!$C36,'Zusammenführung EU-CH'!$B$2:$B$241&amp;'Zusammenführung EU-CH'!$C$2:$C$241,0),MATCH('RE-Gen-Mixes in AIB Countries'!P$2,'Zusammenführung EU-CH'!$E$1:$BF$1,0))/VLOOKUP($B36,'Total RE-GEN in AIB Countries'!$B$3:$BD$27,COLUMN('RE-Gen-Mixes in AIB Countries'!P35)-COLUMN('RE-Gen-Mixes in AIB Countries'!$B$2),FALSE),0)</f>
        <v>0</v>
      </c>
      <c r="Q36">
        <f t="array" ref="Q36">IFERROR(INDEX('Zusammenführung EU-CH'!$E$2:$BF$241,MATCH('RE-Gen-Mixes in AIB Countries'!$B36&amp;'RE-Gen-Mixes in AIB Countries'!$C36,'Zusammenführung EU-CH'!$B$2:$B$241&amp;'Zusammenführung EU-CH'!$C$2:$C$241,0),MATCH('RE-Gen-Mixes in AIB Countries'!Q$2,'Zusammenführung EU-CH'!$E$1:$BF$1,0))/VLOOKUP($B36,'Total RE-GEN in AIB Countries'!$B$3:$BD$27,COLUMN('RE-Gen-Mixes in AIB Countries'!Q35)-COLUMN('RE-Gen-Mixes in AIB Countries'!$B$2),FALSE),0)</f>
        <v>0</v>
      </c>
      <c r="R36">
        <f t="array" ref="R36">IFERROR(INDEX('Zusammenführung EU-CH'!$E$2:$BF$241,MATCH('RE-Gen-Mixes in AIB Countries'!$B36&amp;'RE-Gen-Mixes in AIB Countries'!$C36,'Zusammenführung EU-CH'!$B$2:$B$241&amp;'Zusammenführung EU-CH'!$C$2:$C$241,0),MATCH('RE-Gen-Mixes in AIB Countries'!R$2,'Zusammenführung EU-CH'!$E$1:$BF$1,0))/VLOOKUP($B36,'Total RE-GEN in AIB Countries'!$B$3:$BD$27,COLUMN('RE-Gen-Mixes in AIB Countries'!R35)-COLUMN('RE-Gen-Mixes in AIB Countries'!$B$2),FALSE),0)</f>
        <v>0</v>
      </c>
      <c r="S36">
        <f t="array" ref="S36">IFERROR(INDEX('Zusammenführung EU-CH'!$E$2:$BF$241,MATCH('RE-Gen-Mixes in AIB Countries'!$B36&amp;'RE-Gen-Mixes in AIB Countries'!$C36,'Zusammenführung EU-CH'!$B$2:$B$241&amp;'Zusammenführung EU-CH'!$C$2:$C$241,0),MATCH('RE-Gen-Mixes in AIB Countries'!S$2,'Zusammenführung EU-CH'!$E$1:$BF$1,0))/VLOOKUP($B36,'Total RE-GEN in AIB Countries'!$B$3:$BD$27,COLUMN('RE-Gen-Mixes in AIB Countries'!S35)-COLUMN('RE-Gen-Mixes in AIB Countries'!$B$2),FALSE),0)</f>
        <v>0</v>
      </c>
      <c r="T36">
        <f t="array" ref="T36">IFERROR(INDEX('Zusammenführung EU-CH'!$E$2:$BF$241,MATCH('RE-Gen-Mixes in AIB Countries'!$B36&amp;'RE-Gen-Mixes in AIB Countries'!$C36,'Zusammenführung EU-CH'!$B$2:$B$241&amp;'Zusammenführung EU-CH'!$C$2:$C$241,0),MATCH('RE-Gen-Mixes in AIB Countries'!T$2,'Zusammenführung EU-CH'!$E$1:$BF$1,0))/VLOOKUP($B36,'Total RE-GEN in AIB Countries'!$B$3:$BD$27,COLUMN('RE-Gen-Mixes in AIB Countries'!T35)-COLUMN('RE-Gen-Mixes in AIB Countries'!$B$2),FALSE),0)</f>
        <v>0</v>
      </c>
      <c r="U36">
        <f t="array" ref="U36">IFERROR(INDEX('Zusammenführung EU-CH'!$E$2:$BF$241,MATCH('RE-Gen-Mixes in AIB Countries'!$B36&amp;'RE-Gen-Mixes in AIB Countries'!$C36,'Zusammenführung EU-CH'!$B$2:$B$241&amp;'Zusammenführung EU-CH'!$C$2:$C$241,0),MATCH('RE-Gen-Mixes in AIB Countries'!U$2,'Zusammenführung EU-CH'!$E$1:$BF$1,0))/VLOOKUP($B36,'Total RE-GEN in AIB Countries'!$B$3:$BD$27,COLUMN('RE-Gen-Mixes in AIB Countries'!U35)-COLUMN('RE-Gen-Mixes in AIB Countries'!$B$2),FALSE),0)</f>
        <v>0</v>
      </c>
      <c r="V36">
        <f t="array" ref="V36">IFERROR(INDEX('Zusammenführung EU-CH'!$E$2:$BF$241,MATCH('RE-Gen-Mixes in AIB Countries'!$B36&amp;'RE-Gen-Mixes in AIB Countries'!$C36,'Zusammenführung EU-CH'!$B$2:$B$241&amp;'Zusammenführung EU-CH'!$C$2:$C$241,0),MATCH('RE-Gen-Mixes in AIB Countries'!V$2,'Zusammenführung EU-CH'!$E$1:$BF$1,0))/VLOOKUP($B36,'Total RE-GEN in AIB Countries'!$B$3:$BD$27,COLUMN('RE-Gen-Mixes in AIB Countries'!V35)-COLUMN('RE-Gen-Mixes in AIB Countries'!$B$2),FALSE),0)</f>
        <v>0</v>
      </c>
      <c r="W36">
        <f t="array" ref="W36">IFERROR(INDEX('Zusammenführung EU-CH'!$E$2:$BF$241,MATCH('RE-Gen-Mixes in AIB Countries'!$B36&amp;'RE-Gen-Mixes in AIB Countries'!$C36,'Zusammenführung EU-CH'!$B$2:$B$241&amp;'Zusammenführung EU-CH'!$C$2:$C$241,0),MATCH('RE-Gen-Mixes in AIB Countries'!W$2,'Zusammenführung EU-CH'!$E$1:$BF$1,0))/VLOOKUP($B36,'Total RE-GEN in AIB Countries'!$B$3:$BD$27,COLUMN('RE-Gen-Mixes in AIB Countries'!W35)-COLUMN('RE-Gen-Mixes in AIB Countries'!$B$2),FALSE),0)</f>
        <v>0</v>
      </c>
      <c r="X36">
        <f t="array" ref="X36">IFERROR(INDEX('Zusammenführung EU-CH'!$E$2:$BF$241,MATCH('RE-Gen-Mixes in AIB Countries'!$B36&amp;'RE-Gen-Mixes in AIB Countries'!$C36,'Zusammenführung EU-CH'!$B$2:$B$241&amp;'Zusammenführung EU-CH'!$C$2:$C$241,0),MATCH('RE-Gen-Mixes in AIB Countries'!X$2,'Zusammenführung EU-CH'!$E$1:$BF$1,0))/VLOOKUP($B36,'Total RE-GEN in AIB Countries'!$B$3:$BD$27,COLUMN('RE-Gen-Mixes in AIB Countries'!X35)-COLUMN('RE-Gen-Mixes in AIB Countries'!$B$2),FALSE),0)</f>
        <v>0</v>
      </c>
      <c r="Y36">
        <f t="array" ref="Y36">IFERROR(INDEX('Zusammenführung EU-CH'!$E$2:$BF$241,MATCH('RE-Gen-Mixes in AIB Countries'!$B36&amp;'RE-Gen-Mixes in AIB Countries'!$C36,'Zusammenführung EU-CH'!$B$2:$B$241&amp;'Zusammenführung EU-CH'!$C$2:$C$241,0),MATCH('RE-Gen-Mixes in AIB Countries'!Y$2,'Zusammenführung EU-CH'!$E$1:$BF$1,0))/VLOOKUP($B36,'Total RE-GEN in AIB Countries'!$B$3:$BD$27,COLUMN('RE-Gen-Mixes in AIB Countries'!Y35)-COLUMN('RE-Gen-Mixes in AIB Countries'!$B$2),FALSE),0)</f>
        <v>0</v>
      </c>
      <c r="Z36">
        <f t="array" ref="Z36">IFERROR(INDEX('Zusammenführung EU-CH'!$E$2:$BF$241,MATCH('RE-Gen-Mixes in AIB Countries'!$B36&amp;'RE-Gen-Mixes in AIB Countries'!$C36,'Zusammenführung EU-CH'!$B$2:$B$241&amp;'Zusammenführung EU-CH'!$C$2:$C$241,0),MATCH('RE-Gen-Mixes in AIB Countries'!Z$2,'Zusammenführung EU-CH'!$E$1:$BF$1,0))/VLOOKUP($B36,'Total RE-GEN in AIB Countries'!$B$3:$BD$27,COLUMN('RE-Gen-Mixes in AIB Countries'!Z35)-COLUMN('RE-Gen-Mixes in AIB Countries'!$B$2),FALSE),0)</f>
        <v>0</v>
      </c>
      <c r="AA36">
        <f t="array" ref="AA36">IFERROR(INDEX('Zusammenführung EU-CH'!$E$2:$BF$241,MATCH('RE-Gen-Mixes in AIB Countries'!$B36&amp;'RE-Gen-Mixes in AIB Countries'!$C36,'Zusammenführung EU-CH'!$B$2:$B$241&amp;'Zusammenführung EU-CH'!$C$2:$C$241,0),MATCH('RE-Gen-Mixes in AIB Countries'!AA$2,'Zusammenführung EU-CH'!$E$1:$BF$1,0))/VLOOKUP($B36,'Total RE-GEN in AIB Countries'!$B$3:$BD$27,COLUMN('RE-Gen-Mixes in AIB Countries'!AA35)-COLUMN('RE-Gen-Mixes in AIB Countries'!$B$2),FALSE),0)</f>
        <v>0</v>
      </c>
      <c r="AB36">
        <f t="array" ref="AB36">IFERROR(INDEX('Zusammenführung EU-CH'!$E$2:$BF$241,MATCH('RE-Gen-Mixes in AIB Countries'!$B36&amp;'RE-Gen-Mixes in AIB Countries'!$C36,'Zusammenführung EU-CH'!$B$2:$B$241&amp;'Zusammenführung EU-CH'!$C$2:$C$241,0),MATCH('RE-Gen-Mixes in AIB Countries'!AB$2,'Zusammenführung EU-CH'!$E$1:$BF$1,0))/VLOOKUP($B36,'Total RE-GEN in AIB Countries'!$B$3:$BD$27,COLUMN('RE-Gen-Mixes in AIB Countries'!AB35)-COLUMN('RE-Gen-Mixes in AIB Countries'!$B$2),FALSE),0)</f>
        <v>0</v>
      </c>
      <c r="AC36">
        <f t="array" ref="AC36">IFERROR(INDEX('Zusammenführung EU-CH'!$E$2:$BF$241,MATCH('RE-Gen-Mixes in AIB Countries'!$B36&amp;'RE-Gen-Mixes in AIB Countries'!$C36,'Zusammenführung EU-CH'!$B$2:$B$241&amp;'Zusammenführung EU-CH'!$C$2:$C$241,0),MATCH('RE-Gen-Mixes in AIB Countries'!AC$2,'Zusammenführung EU-CH'!$E$1:$BF$1,0))/VLOOKUP($B36,'Total RE-GEN in AIB Countries'!$B$3:$BD$27,COLUMN('RE-Gen-Mixes in AIB Countries'!AC35)-COLUMN('RE-Gen-Mixes in AIB Countries'!$B$2),FALSE),0)</f>
        <v>0</v>
      </c>
      <c r="AD36">
        <f t="array" ref="AD36">IFERROR(INDEX('Zusammenführung EU-CH'!$E$2:$BF$241,MATCH('RE-Gen-Mixes in AIB Countries'!$B36&amp;'RE-Gen-Mixes in AIB Countries'!$C36,'Zusammenführung EU-CH'!$B$2:$B$241&amp;'Zusammenführung EU-CH'!$C$2:$C$241,0),MATCH('RE-Gen-Mixes in AIB Countries'!AD$2,'Zusammenführung EU-CH'!$E$1:$BF$1,0))/VLOOKUP($B36,'Total RE-GEN in AIB Countries'!$B$3:$BD$27,COLUMN('RE-Gen-Mixes in AIB Countries'!AD35)-COLUMN('RE-Gen-Mixes in AIB Countries'!$B$2),FALSE),0)</f>
        <v>0</v>
      </c>
      <c r="AE36">
        <f t="array" ref="AE36">IFERROR(INDEX('Zusammenführung EU-CH'!$E$2:$BF$241,MATCH('RE-Gen-Mixes in AIB Countries'!$B36&amp;'RE-Gen-Mixes in AIB Countries'!$C36,'Zusammenführung EU-CH'!$B$2:$B$241&amp;'Zusammenführung EU-CH'!$C$2:$C$241,0),MATCH('RE-Gen-Mixes in AIB Countries'!AE$2,'Zusammenführung EU-CH'!$E$1:$BF$1,0))/VLOOKUP($B36,'Total RE-GEN in AIB Countries'!$B$3:$BD$27,COLUMN('RE-Gen-Mixes in AIB Countries'!AE35)-COLUMN('RE-Gen-Mixes in AIB Countries'!$B$2),FALSE),0)</f>
        <v>0</v>
      </c>
      <c r="AF36">
        <f t="array" ref="AF36">IFERROR(INDEX('Zusammenführung EU-CH'!$E$2:$BF$241,MATCH('RE-Gen-Mixes in AIB Countries'!$B36&amp;'RE-Gen-Mixes in AIB Countries'!$C36,'Zusammenführung EU-CH'!$B$2:$B$241&amp;'Zusammenführung EU-CH'!$C$2:$C$241,0),MATCH('RE-Gen-Mixes in AIB Countries'!AF$2,'Zusammenführung EU-CH'!$E$1:$BF$1,0))/VLOOKUP($B36,'Total RE-GEN in AIB Countries'!$B$3:$BD$27,COLUMN('RE-Gen-Mixes in AIB Countries'!AF35)-COLUMN('RE-Gen-Mixes in AIB Countries'!$B$2),FALSE),0)</f>
        <v>0</v>
      </c>
      <c r="AG36">
        <f t="array" ref="AG36">IFERROR(INDEX('Zusammenführung EU-CH'!$E$2:$BF$241,MATCH('RE-Gen-Mixes in AIB Countries'!$B36&amp;'RE-Gen-Mixes in AIB Countries'!$C36,'Zusammenführung EU-CH'!$B$2:$B$241&amp;'Zusammenführung EU-CH'!$C$2:$C$241,0),MATCH('RE-Gen-Mixes in AIB Countries'!AG$2,'Zusammenführung EU-CH'!$E$1:$BF$1,0))/VLOOKUP($B36,'Total RE-GEN in AIB Countries'!$B$3:$BD$27,COLUMN('RE-Gen-Mixes in AIB Countries'!AG35)-COLUMN('RE-Gen-Mixes in AIB Countries'!$B$2),FALSE),0)</f>
        <v>0</v>
      </c>
      <c r="AH36">
        <f t="array" ref="AH36">IFERROR(INDEX('Zusammenführung EU-CH'!$E$2:$BF$241,MATCH('RE-Gen-Mixes in AIB Countries'!$B36&amp;'RE-Gen-Mixes in AIB Countries'!$C36,'Zusammenführung EU-CH'!$B$2:$B$241&amp;'Zusammenführung EU-CH'!$C$2:$C$241,0),MATCH('RE-Gen-Mixes in AIB Countries'!AH$2,'Zusammenführung EU-CH'!$E$1:$BF$1,0))/VLOOKUP($B36,'Total RE-GEN in AIB Countries'!$B$3:$BD$27,COLUMN('RE-Gen-Mixes in AIB Countries'!AH35)-COLUMN('RE-Gen-Mixes in AIB Countries'!$B$2),FALSE),0)</f>
        <v>0</v>
      </c>
      <c r="AI36">
        <f t="array" ref="AI36">IFERROR(INDEX('Zusammenführung EU-CH'!$E$2:$BF$241,MATCH('RE-Gen-Mixes in AIB Countries'!$B36&amp;'RE-Gen-Mixes in AIB Countries'!$C36,'Zusammenführung EU-CH'!$B$2:$B$241&amp;'Zusammenführung EU-CH'!$C$2:$C$241,0),MATCH('RE-Gen-Mixes in AIB Countries'!AI$2,'Zusammenführung EU-CH'!$E$1:$BF$1,0))/VLOOKUP($B36,'Total RE-GEN in AIB Countries'!$B$3:$BD$27,COLUMN('RE-Gen-Mixes in AIB Countries'!AI35)-COLUMN('RE-Gen-Mixes in AIB Countries'!$B$2),FALSE),0)</f>
        <v>0</v>
      </c>
      <c r="AJ36">
        <f t="array" ref="AJ36">IFERROR(INDEX('Zusammenführung EU-CH'!$E$2:$BF$241,MATCH('RE-Gen-Mixes in AIB Countries'!$B36&amp;'RE-Gen-Mixes in AIB Countries'!$C36,'Zusammenführung EU-CH'!$B$2:$B$241&amp;'Zusammenführung EU-CH'!$C$2:$C$241,0),MATCH('RE-Gen-Mixes in AIB Countries'!AJ$2,'Zusammenführung EU-CH'!$E$1:$BF$1,0))/VLOOKUP($B36,'Total RE-GEN in AIB Countries'!$B$3:$BD$27,COLUMN('RE-Gen-Mixes in AIB Countries'!AJ35)-COLUMN('RE-Gen-Mixes in AIB Countries'!$B$2),FALSE),0)</f>
        <v>0</v>
      </c>
      <c r="AK36">
        <f t="array" ref="AK36">IFERROR(INDEX('Zusammenführung EU-CH'!$E$2:$BF$241,MATCH('RE-Gen-Mixes in AIB Countries'!$B36&amp;'RE-Gen-Mixes in AIB Countries'!$C36,'Zusammenführung EU-CH'!$B$2:$B$241&amp;'Zusammenführung EU-CH'!$C$2:$C$241,0),MATCH('RE-Gen-Mixes in AIB Countries'!AK$2,'Zusammenführung EU-CH'!$E$1:$BF$1,0))/VLOOKUP($B36,'Total RE-GEN in AIB Countries'!$B$3:$BD$27,COLUMN('RE-Gen-Mixes in AIB Countries'!AK35)-COLUMN('RE-Gen-Mixes in AIB Countries'!$B$2),FALSE),0)</f>
        <v>0</v>
      </c>
      <c r="AL36">
        <f t="array" ref="AL36">IFERROR(INDEX('Zusammenführung EU-CH'!$E$2:$BF$241,MATCH('RE-Gen-Mixes in AIB Countries'!$B36&amp;'RE-Gen-Mixes in AIB Countries'!$C36,'Zusammenführung EU-CH'!$B$2:$B$241&amp;'Zusammenführung EU-CH'!$C$2:$C$241,0),MATCH('RE-Gen-Mixes in AIB Countries'!AL$2,'Zusammenführung EU-CH'!$E$1:$BF$1,0))/VLOOKUP($B36,'Total RE-GEN in AIB Countries'!$B$3:$BD$27,COLUMN('RE-Gen-Mixes in AIB Countries'!AL35)-COLUMN('RE-Gen-Mixes in AIB Countries'!$B$2),FALSE),0)</f>
        <v>0</v>
      </c>
      <c r="AM36">
        <f t="array" ref="AM36">IFERROR(INDEX('Zusammenführung EU-CH'!$E$2:$BF$241,MATCH('RE-Gen-Mixes in AIB Countries'!$B36&amp;'RE-Gen-Mixes in AIB Countries'!$C36,'Zusammenführung EU-CH'!$B$2:$B$241&amp;'Zusammenführung EU-CH'!$C$2:$C$241,0),MATCH('RE-Gen-Mixes in AIB Countries'!AM$2,'Zusammenführung EU-CH'!$E$1:$BF$1,0))/VLOOKUP($B36,'Total RE-GEN in AIB Countries'!$B$3:$BD$27,COLUMN('RE-Gen-Mixes in AIB Countries'!AM35)-COLUMN('RE-Gen-Mixes in AIB Countries'!$B$2),FALSE),0)</f>
        <v>0</v>
      </c>
      <c r="AN36">
        <f t="array" ref="AN36">IFERROR(INDEX('Zusammenführung EU-CH'!$E$2:$BF$241,MATCH('RE-Gen-Mixes in AIB Countries'!$B36&amp;'RE-Gen-Mixes in AIB Countries'!$C36,'Zusammenführung EU-CH'!$B$2:$B$241&amp;'Zusammenführung EU-CH'!$C$2:$C$241,0),MATCH('RE-Gen-Mixes in AIB Countries'!AN$2,'Zusammenführung EU-CH'!$E$1:$BF$1,0))/VLOOKUP($B36,'Total RE-GEN in AIB Countries'!$B$3:$BD$27,COLUMN('RE-Gen-Mixes in AIB Countries'!AN35)-COLUMN('RE-Gen-Mixes in AIB Countries'!$B$2),FALSE),0)</f>
        <v>0</v>
      </c>
      <c r="AO36">
        <f t="array" ref="AO36">IFERROR(INDEX('Zusammenführung EU-CH'!$E$2:$BF$241,MATCH('RE-Gen-Mixes in AIB Countries'!$B36&amp;'RE-Gen-Mixes in AIB Countries'!$C36,'Zusammenführung EU-CH'!$B$2:$B$241&amp;'Zusammenführung EU-CH'!$C$2:$C$241,0),MATCH('RE-Gen-Mixes in AIB Countries'!AO$2,'Zusammenführung EU-CH'!$E$1:$BF$1,0))/VLOOKUP($B36,'Total RE-GEN in AIB Countries'!$B$3:$BD$27,COLUMN('RE-Gen-Mixes in AIB Countries'!AO35)-COLUMN('RE-Gen-Mixes in AIB Countries'!$B$2),FALSE),0)</f>
        <v>0</v>
      </c>
      <c r="AP36">
        <f t="array" ref="AP36">IFERROR(INDEX('Zusammenführung EU-CH'!$E$2:$BF$241,MATCH('RE-Gen-Mixes in AIB Countries'!$B36&amp;'RE-Gen-Mixes in AIB Countries'!$C36,'Zusammenführung EU-CH'!$B$2:$B$241&amp;'Zusammenführung EU-CH'!$C$2:$C$241,0),MATCH('RE-Gen-Mixes in AIB Countries'!AP$2,'Zusammenführung EU-CH'!$E$1:$BF$1,0))/VLOOKUP($B36,'Total RE-GEN in AIB Countries'!$B$3:$BD$27,COLUMN('RE-Gen-Mixes in AIB Countries'!AP35)-COLUMN('RE-Gen-Mixes in AIB Countries'!$B$2),FALSE),0)</f>
        <v>0</v>
      </c>
      <c r="AQ36">
        <f t="array" ref="AQ36">IFERROR(INDEX('Zusammenführung EU-CH'!$E$2:$BF$241,MATCH('RE-Gen-Mixes in AIB Countries'!$B36&amp;'RE-Gen-Mixes in AIB Countries'!$C36,'Zusammenführung EU-CH'!$B$2:$B$241&amp;'Zusammenführung EU-CH'!$C$2:$C$241,0),MATCH('RE-Gen-Mixes in AIB Countries'!AQ$2,'Zusammenführung EU-CH'!$E$1:$BF$1,0))/VLOOKUP($B36,'Total RE-GEN in AIB Countries'!$B$3:$BD$27,COLUMN('RE-Gen-Mixes in AIB Countries'!AQ35)-COLUMN('RE-Gen-Mixes in AIB Countries'!$B$2),FALSE),0)</f>
        <v>0</v>
      </c>
      <c r="AR36">
        <f t="array" ref="AR36">IFERROR(INDEX('Zusammenführung EU-CH'!$E$2:$BF$241,MATCH('RE-Gen-Mixes in AIB Countries'!$B36&amp;'RE-Gen-Mixes in AIB Countries'!$C36,'Zusammenführung EU-CH'!$B$2:$B$241&amp;'Zusammenführung EU-CH'!$C$2:$C$241,0),MATCH('RE-Gen-Mixes in AIB Countries'!AR$2,'Zusammenführung EU-CH'!$E$1:$BF$1,0))/VLOOKUP($B36,'Total RE-GEN in AIB Countries'!$B$3:$BD$27,COLUMN('RE-Gen-Mixes in AIB Countries'!AR35)-COLUMN('RE-Gen-Mixes in AIB Countries'!$B$2),FALSE),0)</f>
        <v>0</v>
      </c>
      <c r="AS36">
        <f t="array" ref="AS36">IFERROR(INDEX('Zusammenführung EU-CH'!$E$2:$BF$241,MATCH('RE-Gen-Mixes in AIB Countries'!$B36&amp;'RE-Gen-Mixes in AIB Countries'!$C36,'Zusammenführung EU-CH'!$B$2:$B$241&amp;'Zusammenführung EU-CH'!$C$2:$C$241,0),MATCH('RE-Gen-Mixes in AIB Countries'!AS$2,'Zusammenführung EU-CH'!$E$1:$BF$1,0))/VLOOKUP($B36,'Total RE-GEN in AIB Countries'!$B$3:$BD$27,COLUMN('RE-Gen-Mixes in AIB Countries'!AS35)-COLUMN('RE-Gen-Mixes in AIB Countries'!$B$2),FALSE),0)</f>
        <v>0</v>
      </c>
      <c r="AT36">
        <f t="array" ref="AT36">IFERROR(INDEX('Zusammenführung EU-CH'!$E$2:$BF$241,MATCH('RE-Gen-Mixes in AIB Countries'!$B36&amp;'RE-Gen-Mixes in AIB Countries'!$C36,'Zusammenführung EU-CH'!$B$2:$B$241&amp;'Zusammenführung EU-CH'!$C$2:$C$241,0),MATCH('RE-Gen-Mixes in AIB Countries'!AT$2,'Zusammenführung EU-CH'!$E$1:$BF$1,0))/VLOOKUP($B36,'Total RE-GEN in AIB Countries'!$B$3:$BD$27,COLUMN('RE-Gen-Mixes in AIB Countries'!AT35)-COLUMN('RE-Gen-Mixes in AIB Countries'!$B$2),FALSE),0)</f>
        <v>0</v>
      </c>
      <c r="AU36">
        <f t="array" ref="AU36">IFERROR(INDEX('Zusammenführung EU-CH'!$E$2:$BF$241,MATCH('RE-Gen-Mixes in AIB Countries'!$B36&amp;'RE-Gen-Mixes in AIB Countries'!$C36,'Zusammenführung EU-CH'!$B$2:$B$241&amp;'Zusammenführung EU-CH'!$C$2:$C$241,0),MATCH('RE-Gen-Mixes in AIB Countries'!AU$2,'Zusammenführung EU-CH'!$E$1:$BF$1,0))/VLOOKUP($B36,'Total RE-GEN in AIB Countries'!$B$3:$BD$27,COLUMN('RE-Gen-Mixes in AIB Countries'!AU35)-COLUMN('RE-Gen-Mixes in AIB Countries'!$B$2),FALSE),0)</f>
        <v>0</v>
      </c>
      <c r="AV36">
        <f t="array" ref="AV36">IFERROR(INDEX('Zusammenführung EU-CH'!$E$2:$BF$241,MATCH('RE-Gen-Mixes in AIB Countries'!$B36&amp;'RE-Gen-Mixes in AIB Countries'!$C36,'Zusammenführung EU-CH'!$B$2:$B$241&amp;'Zusammenführung EU-CH'!$C$2:$C$241,0),MATCH('RE-Gen-Mixes in AIB Countries'!AV$2,'Zusammenführung EU-CH'!$E$1:$BF$1,0))/VLOOKUP($B36,'Total RE-GEN in AIB Countries'!$B$3:$BD$27,COLUMN('RE-Gen-Mixes in AIB Countries'!AV35)-COLUMN('RE-Gen-Mixes in AIB Countries'!$B$2),FALSE),0)</f>
        <v>0</v>
      </c>
      <c r="AW36">
        <f t="array" ref="AW36">IFERROR(INDEX('Zusammenführung EU-CH'!$E$2:$BF$241,MATCH('RE-Gen-Mixes in AIB Countries'!$B36&amp;'RE-Gen-Mixes in AIB Countries'!$C36,'Zusammenführung EU-CH'!$B$2:$B$241&amp;'Zusammenführung EU-CH'!$C$2:$C$241,0),MATCH('RE-Gen-Mixes in AIB Countries'!AW$2,'Zusammenführung EU-CH'!$E$1:$BF$1,0))/VLOOKUP($B36,'Total RE-GEN in AIB Countries'!$B$3:$BD$27,COLUMN('RE-Gen-Mixes in AIB Countries'!AW35)-COLUMN('RE-Gen-Mixes in AIB Countries'!$B$2),FALSE),0)</f>
        <v>0</v>
      </c>
      <c r="AX36">
        <f t="array" ref="AX36">IFERROR(INDEX('Zusammenführung EU-CH'!$E$2:$BF$241,MATCH('RE-Gen-Mixes in AIB Countries'!$B36&amp;'RE-Gen-Mixes in AIB Countries'!$C36,'Zusammenführung EU-CH'!$B$2:$B$241&amp;'Zusammenführung EU-CH'!$C$2:$C$241,0),MATCH('RE-Gen-Mixes in AIB Countries'!AX$2,'Zusammenführung EU-CH'!$E$1:$BF$1,0))/VLOOKUP($B36,'Total RE-GEN in AIB Countries'!$B$3:$BD$27,COLUMN('RE-Gen-Mixes in AIB Countries'!AX35)-COLUMN('RE-Gen-Mixes in AIB Countries'!$B$2),FALSE),0)</f>
        <v>0</v>
      </c>
      <c r="AY36">
        <f t="array" ref="AY36">IFERROR(INDEX('Zusammenführung EU-CH'!$E$2:$BF$241,MATCH('RE-Gen-Mixes in AIB Countries'!$B36&amp;'RE-Gen-Mixes in AIB Countries'!$C36,'Zusammenführung EU-CH'!$B$2:$B$241&amp;'Zusammenführung EU-CH'!$C$2:$C$241,0),MATCH('RE-Gen-Mixes in AIB Countries'!AY$2,'Zusammenführung EU-CH'!$E$1:$BF$1,0))/VLOOKUP($B36,'Total RE-GEN in AIB Countries'!$B$3:$BD$27,COLUMN('RE-Gen-Mixes in AIB Countries'!AY35)-COLUMN('RE-Gen-Mixes in AIB Countries'!$B$2),FALSE),0)</f>
        <v>0</v>
      </c>
      <c r="AZ36">
        <f t="array" ref="AZ36">IFERROR(INDEX('Zusammenführung EU-CH'!$E$2:$BF$241,MATCH('RE-Gen-Mixes in AIB Countries'!$B36&amp;'RE-Gen-Mixes in AIB Countries'!$C36,'Zusammenführung EU-CH'!$B$2:$B$241&amp;'Zusammenführung EU-CH'!$C$2:$C$241,0),MATCH('RE-Gen-Mixes in AIB Countries'!AZ$2,'Zusammenführung EU-CH'!$E$1:$BF$1,0))/VLOOKUP($B36,'Total RE-GEN in AIB Countries'!$B$3:$BD$27,COLUMN('RE-Gen-Mixes in AIB Countries'!AZ35)-COLUMN('RE-Gen-Mixes in AIB Countries'!$B$2),FALSE),0)</f>
        <v>0</v>
      </c>
      <c r="BA36">
        <f t="array" ref="BA36">IFERROR(INDEX('Zusammenführung EU-CH'!$E$2:$BF$241,MATCH('RE-Gen-Mixes in AIB Countries'!$B36&amp;'RE-Gen-Mixes in AIB Countries'!$C36,'Zusammenführung EU-CH'!$B$2:$B$241&amp;'Zusammenführung EU-CH'!$C$2:$C$241,0),MATCH('RE-Gen-Mixes in AIB Countries'!BA$2,'Zusammenführung EU-CH'!$E$1:$BF$1,0))/VLOOKUP($B36,'Total RE-GEN in AIB Countries'!$B$3:$BD$27,COLUMN('RE-Gen-Mixes in AIB Countries'!BA35)-COLUMN('RE-Gen-Mixes in AIB Countries'!$B$2),FALSE),0)</f>
        <v>0</v>
      </c>
      <c r="BB36">
        <f t="array" ref="BB36">IFERROR(INDEX('Zusammenführung EU-CH'!$E$2:$BF$241,MATCH('RE-Gen-Mixes in AIB Countries'!$B36&amp;'RE-Gen-Mixes in AIB Countries'!$C36,'Zusammenführung EU-CH'!$B$2:$B$241&amp;'Zusammenführung EU-CH'!$C$2:$C$241,0),MATCH('RE-Gen-Mixes in AIB Countries'!BB$2,'Zusammenführung EU-CH'!$E$1:$BF$1,0))/VLOOKUP($B36,'Total RE-GEN in AIB Countries'!$B$3:$BD$27,COLUMN('RE-Gen-Mixes in AIB Countries'!BB35)-COLUMN('RE-Gen-Mixes in AIB Countries'!$B$2),FALSE),0)</f>
        <v>0</v>
      </c>
      <c r="BC36">
        <f t="array" ref="BC36">IFERROR(INDEX('Zusammenführung EU-CH'!$E$2:$BF$241,MATCH('RE-Gen-Mixes in AIB Countries'!$B36&amp;'RE-Gen-Mixes in AIB Countries'!$C36,'Zusammenführung EU-CH'!$B$2:$B$241&amp;'Zusammenführung EU-CH'!$C$2:$C$241,0),MATCH('RE-Gen-Mixes in AIB Countries'!BC$2,'Zusammenführung EU-CH'!$E$1:$BF$1,0))/VLOOKUP($B36,'Total RE-GEN in AIB Countries'!$B$3:$BD$27,COLUMN('RE-Gen-Mixes in AIB Countries'!BC35)-COLUMN('RE-Gen-Mixes in AIB Countries'!$B$2),FALSE),0)</f>
        <v>0</v>
      </c>
      <c r="BD36">
        <f t="array" ref="BD36">IFERROR(INDEX('Zusammenführung EU-CH'!$E$2:$BF$241,MATCH('RE-Gen-Mixes in AIB Countries'!$B36&amp;'RE-Gen-Mixes in AIB Countries'!$C36,'Zusammenführung EU-CH'!$B$2:$B$241&amp;'Zusammenführung EU-CH'!$C$2:$C$241,0),MATCH('RE-Gen-Mixes in AIB Countries'!BD$2,'Zusammenführung EU-CH'!$E$1:$BF$1,0))/VLOOKUP($B36,'Total RE-GEN in AIB Countries'!$B$3:$BD$27,COLUMN('RE-Gen-Mixes in AIB Countries'!BD35)-COLUMN('RE-Gen-Mixes in AIB Countries'!$B$2),FALSE),0)</f>
        <v>0</v>
      </c>
      <c r="BE36">
        <f t="array" ref="BE36">IFERROR(INDEX('Zusammenführung EU-CH'!$E$2:$BF$241,MATCH('RE-Gen-Mixes in AIB Countries'!$B36&amp;'RE-Gen-Mixes in AIB Countries'!$C36,'Zusammenführung EU-CH'!$B$2:$B$241&amp;'Zusammenführung EU-CH'!$C$2:$C$241,0),MATCH('RE-Gen-Mixes in AIB Countries'!BE$2,'Zusammenführung EU-CH'!$E$1:$BF$1,0))/VLOOKUP($B36,'Total RE-GEN in AIB Countries'!$B$3:$BD$27,COLUMN('RE-Gen-Mixes in AIB Countries'!BE35)-COLUMN('RE-Gen-Mixes in AIB Countries'!$B$2),FALSE),0)</f>
        <v>0</v>
      </c>
      <c r="BF36">
        <f t="shared" si="0"/>
        <v>0</v>
      </c>
    </row>
    <row r="37" spans="1:58" x14ac:dyDescent="0.35">
      <c r="A37" s="8" t="s">
        <v>18</v>
      </c>
      <c r="B37" s="4" t="s">
        <v>471</v>
      </c>
      <c r="C37" s="4" t="s">
        <v>9</v>
      </c>
      <c r="D37">
        <f t="array" ref="D37">IFERROR(INDEX('Zusammenführung EU-CH'!$E$2:$BF$241,MATCH('RE-Gen-Mixes in AIB Countries'!$B37&amp;'RE-Gen-Mixes in AIB Countries'!$C37,'Zusammenführung EU-CH'!$B$2:$B$241&amp;'Zusammenführung EU-CH'!$C$2:$C$241,0),MATCH('RE-Gen-Mixes in AIB Countries'!D$2,'Zusammenführung EU-CH'!$E$1:$BF$1,0))/VLOOKUP($B37,'Total RE-GEN in AIB Countries'!$B$3:$BD$27,COLUMN('RE-Gen-Mixes in AIB Countries'!D36)-COLUMN('RE-Gen-Mixes in AIB Countries'!$B$2),FALSE),0)</f>
        <v>0</v>
      </c>
      <c r="E37">
        <f t="array" ref="E37">IFERROR(INDEX('Zusammenführung EU-CH'!$E$2:$BF$241,MATCH('RE-Gen-Mixes in AIB Countries'!$B37&amp;'RE-Gen-Mixes in AIB Countries'!$C37,'Zusammenführung EU-CH'!$B$2:$B$241&amp;'Zusammenführung EU-CH'!$C$2:$C$241,0),MATCH('RE-Gen-Mixes in AIB Countries'!E$2,'Zusammenführung EU-CH'!$E$1:$BF$1,0))/VLOOKUP($B37,'Total RE-GEN in AIB Countries'!$B$3:$BD$27,COLUMN('RE-Gen-Mixes in AIB Countries'!E36)-COLUMN('RE-Gen-Mixes in AIB Countries'!$B$2),FALSE),0)</f>
        <v>0</v>
      </c>
      <c r="F37">
        <f t="array" ref="F37">IFERROR(INDEX('Zusammenführung EU-CH'!$E$2:$BF$241,MATCH('RE-Gen-Mixes in AIB Countries'!$B37&amp;'RE-Gen-Mixes in AIB Countries'!$C37,'Zusammenführung EU-CH'!$B$2:$B$241&amp;'Zusammenführung EU-CH'!$C$2:$C$241,0),MATCH('RE-Gen-Mixes in AIB Countries'!F$2,'Zusammenführung EU-CH'!$E$1:$BF$1,0))/VLOOKUP($B37,'Total RE-GEN in AIB Countries'!$B$3:$BD$27,COLUMN('RE-Gen-Mixes in AIB Countries'!F36)-COLUMN('RE-Gen-Mixes in AIB Countries'!$B$2),FALSE),0)</f>
        <v>0</v>
      </c>
      <c r="G37">
        <f t="array" ref="G37">IFERROR(INDEX('Zusammenführung EU-CH'!$E$2:$BF$241,MATCH('RE-Gen-Mixes in AIB Countries'!$B37&amp;'RE-Gen-Mixes in AIB Countries'!$C37,'Zusammenführung EU-CH'!$B$2:$B$241&amp;'Zusammenführung EU-CH'!$C$2:$C$241,0),MATCH('RE-Gen-Mixes in AIB Countries'!G$2,'Zusammenführung EU-CH'!$E$1:$BF$1,0))/VLOOKUP($B37,'Total RE-GEN in AIB Countries'!$B$3:$BD$27,COLUMN('RE-Gen-Mixes in AIB Countries'!G36)-COLUMN('RE-Gen-Mixes in AIB Countries'!$B$2),FALSE),0)</f>
        <v>0</v>
      </c>
      <c r="H37">
        <f t="array" ref="H37">IFERROR(INDEX('Zusammenführung EU-CH'!$E$2:$BF$241,MATCH('RE-Gen-Mixes in AIB Countries'!$B37&amp;'RE-Gen-Mixes in AIB Countries'!$C37,'Zusammenführung EU-CH'!$B$2:$B$241&amp;'Zusammenführung EU-CH'!$C$2:$C$241,0),MATCH('RE-Gen-Mixes in AIB Countries'!H$2,'Zusammenführung EU-CH'!$E$1:$BF$1,0))/VLOOKUP($B37,'Total RE-GEN in AIB Countries'!$B$3:$BD$27,COLUMN('RE-Gen-Mixes in AIB Countries'!H36)-COLUMN('RE-Gen-Mixes in AIB Countries'!$B$2),FALSE),0)</f>
        <v>0</v>
      </c>
      <c r="I37">
        <f t="array" ref="I37">IFERROR(INDEX('Zusammenführung EU-CH'!$E$2:$BF$241,MATCH('RE-Gen-Mixes in AIB Countries'!$B37&amp;'RE-Gen-Mixes in AIB Countries'!$C37,'Zusammenführung EU-CH'!$B$2:$B$241&amp;'Zusammenführung EU-CH'!$C$2:$C$241,0),MATCH('RE-Gen-Mixes in AIB Countries'!I$2,'Zusammenführung EU-CH'!$E$1:$BF$1,0))/VLOOKUP($B37,'Total RE-GEN in AIB Countries'!$B$3:$BD$27,COLUMN('RE-Gen-Mixes in AIB Countries'!I36)-COLUMN('RE-Gen-Mixes in AIB Countries'!$B$2),FALSE),0)</f>
        <v>0</v>
      </c>
      <c r="J37">
        <f t="array" ref="J37">IFERROR(INDEX('Zusammenführung EU-CH'!$E$2:$BF$241,MATCH('RE-Gen-Mixes in AIB Countries'!$B37&amp;'RE-Gen-Mixes in AIB Countries'!$C37,'Zusammenführung EU-CH'!$B$2:$B$241&amp;'Zusammenführung EU-CH'!$C$2:$C$241,0),MATCH('RE-Gen-Mixes in AIB Countries'!J$2,'Zusammenführung EU-CH'!$E$1:$BF$1,0))/VLOOKUP($B37,'Total RE-GEN in AIB Countries'!$B$3:$BD$27,COLUMN('RE-Gen-Mixes in AIB Countries'!J36)-COLUMN('RE-Gen-Mixes in AIB Countries'!$B$2),FALSE),0)</f>
        <v>0</v>
      </c>
      <c r="K37">
        <f t="array" ref="K37">IFERROR(INDEX('Zusammenführung EU-CH'!$E$2:$BF$241,MATCH('RE-Gen-Mixes in AIB Countries'!$B37&amp;'RE-Gen-Mixes in AIB Countries'!$C37,'Zusammenführung EU-CH'!$B$2:$B$241&amp;'Zusammenführung EU-CH'!$C$2:$C$241,0),MATCH('RE-Gen-Mixes in AIB Countries'!K$2,'Zusammenführung EU-CH'!$E$1:$BF$1,0))/VLOOKUP($B37,'Total RE-GEN in AIB Countries'!$B$3:$BD$27,COLUMN('RE-Gen-Mixes in AIB Countries'!K36)-COLUMN('RE-Gen-Mixes in AIB Countries'!$B$2),FALSE),0)</f>
        <v>0</v>
      </c>
      <c r="L37">
        <f t="array" ref="L37">IFERROR(INDEX('Zusammenführung EU-CH'!$E$2:$BF$241,MATCH('RE-Gen-Mixes in AIB Countries'!$B37&amp;'RE-Gen-Mixes in AIB Countries'!$C37,'Zusammenführung EU-CH'!$B$2:$B$241&amp;'Zusammenführung EU-CH'!$C$2:$C$241,0),MATCH('RE-Gen-Mixes in AIB Countries'!L$2,'Zusammenführung EU-CH'!$E$1:$BF$1,0))/VLOOKUP($B37,'Total RE-GEN in AIB Countries'!$B$3:$BD$27,COLUMN('RE-Gen-Mixes in AIB Countries'!L36)-COLUMN('RE-Gen-Mixes in AIB Countries'!$B$2),FALSE),0)</f>
        <v>0</v>
      </c>
      <c r="M37">
        <f t="array" ref="M37">IFERROR(INDEX('Zusammenführung EU-CH'!$E$2:$BF$241,MATCH('RE-Gen-Mixes in AIB Countries'!$B37&amp;'RE-Gen-Mixes in AIB Countries'!$C37,'Zusammenführung EU-CH'!$B$2:$B$241&amp;'Zusammenführung EU-CH'!$C$2:$C$241,0),MATCH('RE-Gen-Mixes in AIB Countries'!M$2,'Zusammenführung EU-CH'!$E$1:$BF$1,0))/VLOOKUP($B37,'Total RE-GEN in AIB Countries'!$B$3:$BD$27,COLUMN('RE-Gen-Mixes in AIB Countries'!M36)-COLUMN('RE-Gen-Mixes in AIB Countries'!$B$2),FALSE),0)</f>
        <v>0</v>
      </c>
      <c r="N37">
        <f t="array" ref="N37">IFERROR(INDEX('Zusammenführung EU-CH'!$E$2:$BF$241,MATCH('RE-Gen-Mixes in AIB Countries'!$B37&amp;'RE-Gen-Mixes in AIB Countries'!$C37,'Zusammenführung EU-CH'!$B$2:$B$241&amp;'Zusammenführung EU-CH'!$C$2:$C$241,0),MATCH('RE-Gen-Mixes in AIB Countries'!N$2,'Zusammenführung EU-CH'!$E$1:$BF$1,0))/VLOOKUP($B37,'Total RE-GEN in AIB Countries'!$B$3:$BD$27,COLUMN('RE-Gen-Mixes in AIB Countries'!N36)-COLUMN('RE-Gen-Mixes in AIB Countries'!$B$2),FALSE),0)</f>
        <v>0</v>
      </c>
      <c r="O37">
        <f t="array" ref="O37">IFERROR(INDEX('Zusammenführung EU-CH'!$E$2:$BF$241,MATCH('RE-Gen-Mixes in AIB Countries'!$B37&amp;'RE-Gen-Mixes in AIB Countries'!$C37,'Zusammenführung EU-CH'!$B$2:$B$241&amp;'Zusammenführung EU-CH'!$C$2:$C$241,0),MATCH('RE-Gen-Mixes in AIB Countries'!O$2,'Zusammenführung EU-CH'!$E$1:$BF$1,0))/VLOOKUP($B37,'Total RE-GEN in AIB Countries'!$B$3:$BD$27,COLUMN('RE-Gen-Mixes in AIB Countries'!O36)-COLUMN('RE-Gen-Mixes in AIB Countries'!$B$2),FALSE),0)</f>
        <v>0</v>
      </c>
      <c r="P37">
        <f t="array" ref="P37">IFERROR(INDEX('Zusammenführung EU-CH'!$E$2:$BF$241,MATCH('RE-Gen-Mixes in AIB Countries'!$B37&amp;'RE-Gen-Mixes in AIB Countries'!$C37,'Zusammenführung EU-CH'!$B$2:$B$241&amp;'Zusammenführung EU-CH'!$C$2:$C$241,0),MATCH('RE-Gen-Mixes in AIB Countries'!P$2,'Zusammenführung EU-CH'!$E$1:$BF$1,0))/VLOOKUP($B37,'Total RE-GEN in AIB Countries'!$B$3:$BD$27,COLUMN('RE-Gen-Mixes in AIB Countries'!P36)-COLUMN('RE-Gen-Mixes in AIB Countries'!$B$2),FALSE),0)</f>
        <v>8.0053260209176687E-3</v>
      </c>
      <c r="Q37">
        <f t="array" ref="Q37">IFERROR(INDEX('Zusammenführung EU-CH'!$E$2:$BF$241,MATCH('RE-Gen-Mixes in AIB Countries'!$B37&amp;'RE-Gen-Mixes in AIB Countries'!$C37,'Zusammenführung EU-CH'!$B$2:$B$241&amp;'Zusammenführung EU-CH'!$C$2:$C$241,0),MATCH('RE-Gen-Mixes in AIB Countries'!Q$2,'Zusammenführung EU-CH'!$E$1:$BF$1,0))/VLOOKUP($B37,'Total RE-GEN in AIB Countries'!$B$3:$BD$27,COLUMN('RE-Gen-Mixes in AIB Countries'!Q36)-COLUMN('RE-Gen-Mixes in AIB Countries'!$B$2),FALSE),0)</f>
        <v>1.0139147693316209E-2</v>
      </c>
      <c r="R37">
        <f t="array" ref="R37">IFERROR(INDEX('Zusammenführung EU-CH'!$E$2:$BF$241,MATCH('RE-Gen-Mixes in AIB Countries'!$B37&amp;'RE-Gen-Mixes in AIB Countries'!$C37,'Zusammenführung EU-CH'!$B$2:$B$241&amp;'Zusammenführung EU-CH'!$C$2:$C$241,0),MATCH('RE-Gen-Mixes in AIB Countries'!R$2,'Zusammenführung EU-CH'!$E$1:$BF$1,0))/VLOOKUP($B37,'Total RE-GEN in AIB Countries'!$B$3:$BD$27,COLUMN('RE-Gen-Mixes in AIB Countries'!R36)-COLUMN('RE-Gen-Mixes in AIB Countries'!$B$2),FALSE),0)</f>
        <v>3.144956259957999E-2</v>
      </c>
      <c r="S37">
        <f t="array" ref="S37">IFERROR(INDEX('Zusammenführung EU-CH'!$E$2:$BF$241,MATCH('RE-Gen-Mixes in AIB Countries'!$B37&amp;'RE-Gen-Mixes in AIB Countries'!$C37,'Zusammenführung EU-CH'!$B$2:$B$241&amp;'Zusammenführung EU-CH'!$C$2:$C$241,0),MATCH('RE-Gen-Mixes in AIB Countries'!S$2,'Zusammenführung EU-CH'!$E$1:$BF$1,0))/VLOOKUP($B37,'Total RE-GEN in AIB Countries'!$B$3:$BD$27,COLUMN('RE-Gen-Mixes in AIB Countries'!S36)-COLUMN('RE-Gen-Mixes in AIB Countries'!$B$2),FALSE),0)</f>
        <v>4.6688525262572327E-2</v>
      </c>
      <c r="T37">
        <f t="array" ref="T37">IFERROR(INDEX('Zusammenführung EU-CH'!$E$2:$BF$241,MATCH('RE-Gen-Mixes in AIB Countries'!$B37&amp;'RE-Gen-Mixes in AIB Countries'!$C37,'Zusammenführung EU-CH'!$B$2:$B$241&amp;'Zusammenführung EU-CH'!$C$2:$C$241,0),MATCH('RE-Gen-Mixes in AIB Countries'!T$2,'Zusammenführung EU-CH'!$E$1:$BF$1,0))/VLOOKUP($B37,'Total RE-GEN in AIB Countries'!$B$3:$BD$27,COLUMN('RE-Gen-Mixes in AIB Countries'!T36)-COLUMN('RE-Gen-Mixes in AIB Countries'!$B$2),FALSE),0)</f>
        <v>8.6025260664198147E-2</v>
      </c>
      <c r="U37">
        <f t="array" ref="U37">IFERROR(INDEX('Zusammenführung EU-CH'!$E$2:$BF$241,MATCH('RE-Gen-Mixes in AIB Countries'!$B37&amp;'RE-Gen-Mixes in AIB Countries'!$C37,'Zusammenführung EU-CH'!$B$2:$B$241&amp;'Zusammenführung EU-CH'!$C$2:$C$241,0),MATCH('RE-Gen-Mixes in AIB Countries'!U$2,'Zusammenführung EU-CH'!$E$1:$BF$1,0))/VLOOKUP($B37,'Total RE-GEN in AIB Countries'!$B$3:$BD$27,COLUMN('RE-Gen-Mixes in AIB Countries'!U36)-COLUMN('RE-Gen-Mixes in AIB Countries'!$B$2),FALSE),0)</f>
        <v>7.1368133380817794E-2</v>
      </c>
      <c r="V37">
        <f t="array" ref="V37">IFERROR(INDEX('Zusammenführung EU-CH'!$E$2:$BF$241,MATCH('RE-Gen-Mixes in AIB Countries'!$B37&amp;'RE-Gen-Mixes in AIB Countries'!$C37,'Zusammenführung EU-CH'!$B$2:$B$241&amp;'Zusammenführung EU-CH'!$C$2:$C$241,0),MATCH('RE-Gen-Mixes in AIB Countries'!V$2,'Zusammenführung EU-CH'!$E$1:$BF$1,0))/VLOOKUP($B37,'Total RE-GEN in AIB Countries'!$B$3:$BD$27,COLUMN('RE-Gen-Mixes in AIB Countries'!V36)-COLUMN('RE-Gen-Mixes in AIB Countries'!$B$2),FALSE),0)</f>
        <v>9.211615931264508E-2</v>
      </c>
      <c r="W37">
        <f t="array" ref="W37">IFERROR(INDEX('Zusammenführung EU-CH'!$E$2:$BF$241,MATCH('RE-Gen-Mixes in AIB Countries'!$B37&amp;'RE-Gen-Mixes in AIB Countries'!$C37,'Zusammenführung EU-CH'!$B$2:$B$241&amp;'Zusammenführung EU-CH'!$C$2:$C$241,0),MATCH('RE-Gen-Mixes in AIB Countries'!W$2,'Zusammenführung EU-CH'!$E$1:$BF$1,0))/VLOOKUP($B37,'Total RE-GEN in AIB Countries'!$B$3:$BD$27,COLUMN('RE-Gen-Mixes in AIB Countries'!W36)-COLUMN('RE-Gen-Mixes in AIB Countries'!$B$2),FALSE),0)</f>
        <v>7.8932921333008124E-2</v>
      </c>
      <c r="X37">
        <f t="array" ref="X37">IFERROR(INDEX('Zusammenführung EU-CH'!$E$2:$BF$241,MATCH('RE-Gen-Mixes in AIB Countries'!$B37&amp;'RE-Gen-Mixes in AIB Countries'!$C37,'Zusammenführung EU-CH'!$B$2:$B$241&amp;'Zusammenführung EU-CH'!$C$2:$C$241,0),MATCH('RE-Gen-Mixes in AIB Countries'!X$2,'Zusammenführung EU-CH'!$E$1:$BF$1,0))/VLOOKUP($B37,'Total RE-GEN in AIB Countries'!$B$3:$BD$27,COLUMN('RE-Gen-Mixes in AIB Countries'!X36)-COLUMN('RE-Gen-Mixes in AIB Countries'!$B$2),FALSE),0)</f>
        <v>6.4320089564539065E-2</v>
      </c>
      <c r="Y37">
        <f t="array" ref="Y37">IFERROR(INDEX('Zusammenführung EU-CH'!$E$2:$BF$241,MATCH('RE-Gen-Mixes in AIB Countries'!$B37&amp;'RE-Gen-Mixes in AIB Countries'!$C37,'Zusammenführung EU-CH'!$B$2:$B$241&amp;'Zusammenführung EU-CH'!$C$2:$C$241,0),MATCH('RE-Gen-Mixes in AIB Countries'!Y$2,'Zusammenführung EU-CH'!$E$1:$BF$1,0))/VLOOKUP($B37,'Total RE-GEN in AIB Countries'!$B$3:$BD$27,COLUMN('RE-Gen-Mixes in AIB Countries'!Y36)-COLUMN('RE-Gen-Mixes in AIB Countries'!$B$2),FALSE),0)</f>
        <v>2.5430538906258616E-2</v>
      </c>
      <c r="Z37">
        <f t="array" ref="Z37">IFERROR(INDEX('Zusammenführung EU-CH'!$E$2:$BF$241,MATCH('RE-Gen-Mixes in AIB Countries'!$B37&amp;'RE-Gen-Mixes in AIB Countries'!$C37,'Zusammenführung EU-CH'!$B$2:$B$241&amp;'Zusammenführung EU-CH'!$C$2:$C$241,0),MATCH('RE-Gen-Mixes in AIB Countries'!Z$2,'Zusammenführung EU-CH'!$E$1:$BF$1,0))/VLOOKUP($B37,'Total RE-GEN in AIB Countries'!$B$3:$BD$27,COLUMN('RE-Gen-Mixes in AIB Countries'!Z36)-COLUMN('RE-Gen-Mixes in AIB Countries'!$B$2),FALSE),0)</f>
        <v>1.4102746964205833E-2</v>
      </c>
      <c r="AA37">
        <f t="array" ref="AA37">IFERROR(INDEX('Zusammenführung EU-CH'!$E$2:$BF$241,MATCH('RE-Gen-Mixes in AIB Countries'!$B37&amp;'RE-Gen-Mixes in AIB Countries'!$C37,'Zusammenführung EU-CH'!$B$2:$B$241&amp;'Zusammenführung EU-CH'!$C$2:$C$241,0),MATCH('RE-Gen-Mixes in AIB Countries'!AA$2,'Zusammenführung EU-CH'!$E$1:$BF$1,0))/VLOOKUP($B37,'Total RE-GEN in AIB Countries'!$B$3:$BD$27,COLUMN('RE-Gen-Mixes in AIB Countries'!AA36)-COLUMN('RE-Gen-Mixes in AIB Countries'!$B$2),FALSE),0)</f>
        <v>5.5700273271396487E-3</v>
      </c>
      <c r="AB37">
        <f t="array" ref="AB37">IFERROR(INDEX('Zusammenführung EU-CH'!$E$2:$BF$241,MATCH('RE-Gen-Mixes in AIB Countries'!$B37&amp;'RE-Gen-Mixes in AIB Countries'!$C37,'Zusammenführung EU-CH'!$B$2:$B$241&amp;'Zusammenführung EU-CH'!$C$2:$C$241,0),MATCH('RE-Gen-Mixes in AIB Countries'!AB$2,'Zusammenführung EU-CH'!$E$1:$BF$1,0))/VLOOKUP($B37,'Total RE-GEN in AIB Countries'!$B$3:$BD$27,COLUMN('RE-Gen-Mixes in AIB Countries'!AB36)-COLUMN('RE-Gen-Mixes in AIB Countries'!$B$2),FALSE),0)</f>
        <v>5.3900363960179241E-3</v>
      </c>
      <c r="AC37">
        <f t="array" ref="AC37">IFERROR(INDEX('Zusammenführung EU-CH'!$E$2:$BF$241,MATCH('RE-Gen-Mixes in AIB Countries'!$B37&amp;'RE-Gen-Mixes in AIB Countries'!$C37,'Zusammenführung EU-CH'!$B$2:$B$241&amp;'Zusammenführung EU-CH'!$C$2:$C$241,0),MATCH('RE-Gen-Mixes in AIB Countries'!AC$2,'Zusammenführung EU-CH'!$E$1:$BF$1,0))/VLOOKUP($B37,'Total RE-GEN in AIB Countries'!$B$3:$BD$27,COLUMN('RE-Gen-Mixes in AIB Countries'!AC36)-COLUMN('RE-Gen-Mixes in AIB Countries'!$B$2),FALSE),0)</f>
        <v>1.8496489684520497E-2</v>
      </c>
      <c r="AD37">
        <f t="array" ref="AD37">IFERROR(INDEX('Zusammenführung EU-CH'!$E$2:$BF$241,MATCH('RE-Gen-Mixes in AIB Countries'!$B37&amp;'RE-Gen-Mixes in AIB Countries'!$C37,'Zusammenführung EU-CH'!$B$2:$B$241&amp;'Zusammenführung EU-CH'!$C$2:$C$241,0),MATCH('RE-Gen-Mixes in AIB Countries'!AD$2,'Zusammenführung EU-CH'!$E$1:$BF$1,0))/VLOOKUP($B37,'Total RE-GEN in AIB Countries'!$B$3:$BD$27,COLUMN('RE-Gen-Mixes in AIB Countries'!AD36)-COLUMN('RE-Gen-Mixes in AIB Countries'!$B$2),FALSE),0)</f>
        <v>2.5306281129851085E-2</v>
      </c>
      <c r="AE37">
        <f t="array" ref="AE37">IFERROR(INDEX('Zusammenführung EU-CH'!$E$2:$BF$241,MATCH('RE-Gen-Mixes in AIB Countries'!$B37&amp;'RE-Gen-Mixes in AIB Countries'!$C37,'Zusammenführung EU-CH'!$B$2:$B$241&amp;'Zusammenführung EU-CH'!$C$2:$C$241,0),MATCH('RE-Gen-Mixes in AIB Countries'!AE$2,'Zusammenführung EU-CH'!$E$1:$BF$1,0))/VLOOKUP($B37,'Total RE-GEN in AIB Countries'!$B$3:$BD$27,COLUMN('RE-Gen-Mixes in AIB Countries'!AE36)-COLUMN('RE-Gen-Mixes in AIB Countries'!$B$2),FALSE),0)</f>
        <v>6.1055951407545855E-2</v>
      </c>
      <c r="AF37">
        <f t="array" ref="AF37">IFERROR(INDEX('Zusammenführung EU-CH'!$E$2:$BF$241,MATCH('RE-Gen-Mixes in AIB Countries'!$B37&amp;'RE-Gen-Mixes in AIB Countries'!$C37,'Zusammenführung EU-CH'!$B$2:$B$241&amp;'Zusammenführung EU-CH'!$C$2:$C$241,0),MATCH('RE-Gen-Mixes in AIB Countries'!AF$2,'Zusammenführung EU-CH'!$E$1:$BF$1,0))/VLOOKUP($B37,'Total RE-GEN in AIB Countries'!$B$3:$BD$27,COLUMN('RE-Gen-Mixes in AIB Countries'!AF36)-COLUMN('RE-Gen-Mixes in AIB Countries'!$B$2),FALSE),0)</f>
        <v>0.14899942773346686</v>
      </c>
      <c r="AG37">
        <f t="array" ref="AG37">IFERROR(INDEX('Zusammenführung EU-CH'!$E$2:$BF$241,MATCH('RE-Gen-Mixes in AIB Countries'!$B37&amp;'RE-Gen-Mixes in AIB Countries'!$C37,'Zusammenführung EU-CH'!$B$2:$B$241&amp;'Zusammenführung EU-CH'!$C$2:$C$241,0),MATCH('RE-Gen-Mixes in AIB Countries'!AG$2,'Zusammenführung EU-CH'!$E$1:$BF$1,0))/VLOOKUP($B37,'Total RE-GEN in AIB Countries'!$B$3:$BD$27,COLUMN('RE-Gen-Mixes in AIB Countries'!AG36)-COLUMN('RE-Gen-Mixes in AIB Countries'!$B$2),FALSE),0)</f>
        <v>0.12461704275006345</v>
      </c>
      <c r="AH37">
        <f t="array" ref="AH37">IFERROR(INDEX('Zusammenführung EU-CH'!$E$2:$BF$241,MATCH('RE-Gen-Mixes in AIB Countries'!$B37&amp;'RE-Gen-Mixes in AIB Countries'!$C37,'Zusammenführung EU-CH'!$B$2:$B$241&amp;'Zusammenführung EU-CH'!$C$2:$C$241,0),MATCH('RE-Gen-Mixes in AIB Countries'!AH$2,'Zusammenführung EU-CH'!$E$1:$BF$1,0))/VLOOKUP($B37,'Total RE-GEN in AIB Countries'!$B$3:$BD$27,COLUMN('RE-Gen-Mixes in AIB Countries'!AH36)-COLUMN('RE-Gen-Mixes in AIB Countries'!$B$2),FALSE),0)</f>
        <v>0.16042405853011499</v>
      </c>
      <c r="AI37">
        <f t="array" ref="AI37">IFERROR(INDEX('Zusammenführung EU-CH'!$E$2:$BF$241,MATCH('RE-Gen-Mixes in AIB Countries'!$B37&amp;'RE-Gen-Mixes in AIB Countries'!$C37,'Zusammenführung EU-CH'!$B$2:$B$241&amp;'Zusammenführung EU-CH'!$C$2:$C$241,0),MATCH('RE-Gen-Mixes in AIB Countries'!AI$2,'Zusammenführung EU-CH'!$E$1:$BF$1,0))/VLOOKUP($B37,'Total RE-GEN in AIB Countries'!$B$3:$BD$27,COLUMN('RE-Gen-Mixes in AIB Countries'!AI36)-COLUMN('RE-Gen-Mixes in AIB Countries'!$B$2),FALSE),0)</f>
        <v>9.3301600824271275E-2</v>
      </c>
      <c r="AJ37">
        <f t="array" ref="AJ37">IFERROR(INDEX('Zusammenführung EU-CH'!$E$2:$BF$241,MATCH('RE-Gen-Mixes in AIB Countries'!$B37&amp;'RE-Gen-Mixes in AIB Countries'!$C37,'Zusammenführung EU-CH'!$B$2:$B$241&amp;'Zusammenführung EU-CH'!$C$2:$C$241,0),MATCH('RE-Gen-Mixes in AIB Countries'!AJ$2,'Zusammenführung EU-CH'!$E$1:$BF$1,0))/VLOOKUP($B37,'Total RE-GEN in AIB Countries'!$B$3:$BD$27,COLUMN('RE-Gen-Mixes in AIB Countries'!AJ36)-COLUMN('RE-Gen-Mixes in AIB Countries'!$B$2),FALSE),0)</f>
        <v>4.7562833027384933E-2</v>
      </c>
      <c r="AK37">
        <f t="array" ref="AK37">IFERROR(INDEX('Zusammenführung EU-CH'!$E$2:$BF$241,MATCH('RE-Gen-Mixes in AIB Countries'!$B37&amp;'RE-Gen-Mixes in AIB Countries'!$C37,'Zusammenführung EU-CH'!$B$2:$B$241&amp;'Zusammenführung EU-CH'!$C$2:$C$241,0),MATCH('RE-Gen-Mixes in AIB Countries'!AK$2,'Zusammenführung EU-CH'!$E$1:$BF$1,0))/VLOOKUP($B37,'Total RE-GEN in AIB Countries'!$B$3:$BD$27,COLUMN('RE-Gen-Mixes in AIB Countries'!AK36)-COLUMN('RE-Gen-Mixes in AIB Countries'!$B$2),FALSE),0)</f>
        <v>2.9216472213819098E-2</v>
      </c>
      <c r="AL37">
        <f t="array" ref="AL37">IFERROR(INDEX('Zusammenführung EU-CH'!$E$2:$BF$241,MATCH('RE-Gen-Mixes in AIB Countries'!$B37&amp;'RE-Gen-Mixes in AIB Countries'!$C37,'Zusammenführung EU-CH'!$B$2:$B$241&amp;'Zusammenführung EU-CH'!$C$2:$C$241,0),MATCH('RE-Gen-Mixes in AIB Countries'!AL$2,'Zusammenführung EU-CH'!$E$1:$BF$1,0))/VLOOKUP($B37,'Total RE-GEN in AIB Countries'!$B$3:$BD$27,COLUMN('RE-Gen-Mixes in AIB Countries'!AL36)-COLUMN('RE-Gen-Mixes in AIB Countries'!$B$2),FALSE),0)</f>
        <v>1.1023906990186802E-2</v>
      </c>
      <c r="AM37">
        <f t="array" ref="AM37">IFERROR(INDEX('Zusammenführung EU-CH'!$E$2:$BF$241,MATCH('RE-Gen-Mixes in AIB Countries'!$B37&amp;'RE-Gen-Mixes in AIB Countries'!$C37,'Zusammenführung EU-CH'!$B$2:$B$241&amp;'Zusammenführung EU-CH'!$C$2:$C$241,0),MATCH('RE-Gen-Mixes in AIB Countries'!AM$2,'Zusammenführung EU-CH'!$E$1:$BF$1,0))/VLOOKUP($B37,'Total RE-GEN in AIB Countries'!$B$3:$BD$27,COLUMN('RE-Gen-Mixes in AIB Countries'!AM36)-COLUMN('RE-Gen-Mixes in AIB Countries'!$B$2),FALSE),0)</f>
        <v>4.2549163687992733E-3</v>
      </c>
      <c r="AN37">
        <f t="array" ref="AN37">IFERROR(INDEX('Zusammenführung EU-CH'!$E$2:$BF$241,MATCH('RE-Gen-Mixes in AIB Countries'!$B37&amp;'RE-Gen-Mixes in AIB Countries'!$C37,'Zusammenführung EU-CH'!$B$2:$B$241&amp;'Zusammenführung EU-CH'!$C$2:$C$241,0),MATCH('RE-Gen-Mixes in AIB Countries'!AN$2,'Zusammenführung EU-CH'!$E$1:$BF$1,0))/VLOOKUP($B37,'Total RE-GEN in AIB Countries'!$B$3:$BD$27,COLUMN('RE-Gen-Mixes in AIB Countries'!AN36)-COLUMN('RE-Gen-Mixes in AIB Countries'!$B$2),FALSE),0)</f>
        <v>7.3406447834071867E-3</v>
      </c>
      <c r="AO37">
        <f t="array" ref="AO37">IFERROR(INDEX('Zusammenführung EU-CH'!$E$2:$BF$241,MATCH('RE-Gen-Mixes in AIB Countries'!$B37&amp;'RE-Gen-Mixes in AIB Countries'!$C37,'Zusammenführung EU-CH'!$B$2:$B$241&amp;'Zusammenführung EU-CH'!$C$2:$C$241,0),MATCH('RE-Gen-Mixes in AIB Countries'!AO$2,'Zusammenführung EU-CH'!$E$1:$BF$1,0))/VLOOKUP($B37,'Total RE-GEN in AIB Countries'!$B$3:$BD$27,COLUMN('RE-Gen-Mixes in AIB Countries'!AO36)-COLUMN('RE-Gen-Mixes in AIB Countries'!$B$2),FALSE),0)</f>
        <v>2.0205996229637084E-2</v>
      </c>
      <c r="AP37">
        <f t="array" ref="AP37">IFERROR(INDEX('Zusammenführung EU-CH'!$E$2:$BF$241,MATCH('RE-Gen-Mixes in AIB Countries'!$B37&amp;'RE-Gen-Mixes in AIB Countries'!$C37,'Zusammenführung EU-CH'!$B$2:$B$241&amp;'Zusammenführung EU-CH'!$C$2:$C$241,0),MATCH('RE-Gen-Mixes in AIB Countries'!AP$2,'Zusammenführung EU-CH'!$E$1:$BF$1,0))/VLOOKUP($B37,'Total RE-GEN in AIB Countries'!$B$3:$BD$27,COLUMN('RE-Gen-Mixes in AIB Countries'!AP36)-COLUMN('RE-Gen-Mixes in AIB Countries'!$B$2),FALSE),0)</f>
        <v>2.9857928720893573E-2</v>
      </c>
      <c r="AQ37">
        <f t="array" ref="AQ37">IFERROR(INDEX('Zusammenführung EU-CH'!$E$2:$BF$241,MATCH('RE-Gen-Mixes in AIB Countries'!$B37&amp;'RE-Gen-Mixes in AIB Countries'!$C37,'Zusammenführung EU-CH'!$B$2:$B$241&amp;'Zusammenführung EU-CH'!$C$2:$C$241,0),MATCH('RE-Gen-Mixes in AIB Countries'!AQ$2,'Zusammenführung EU-CH'!$E$1:$BF$1,0))/VLOOKUP($B37,'Total RE-GEN in AIB Countries'!$B$3:$BD$27,COLUMN('RE-Gen-Mixes in AIB Countries'!AQ36)-COLUMN('RE-Gen-Mixes in AIB Countries'!$B$2),FALSE),0)</f>
        <v>9.3805789371061071E-2</v>
      </c>
      <c r="AR37">
        <f t="array" ref="AR37">IFERROR(INDEX('Zusammenführung EU-CH'!$E$2:$BF$241,MATCH('RE-Gen-Mixes in AIB Countries'!$B37&amp;'RE-Gen-Mixes in AIB Countries'!$C37,'Zusammenführung EU-CH'!$B$2:$B$241&amp;'Zusammenführung EU-CH'!$C$2:$C$241,0),MATCH('RE-Gen-Mixes in AIB Countries'!AR$2,'Zusammenführung EU-CH'!$E$1:$BF$1,0))/VLOOKUP($B37,'Total RE-GEN in AIB Countries'!$B$3:$BD$27,COLUMN('RE-Gen-Mixes in AIB Countries'!AR36)-COLUMN('RE-Gen-Mixes in AIB Countries'!$B$2),FALSE),0)</f>
        <v>7.1785493956209548E-2</v>
      </c>
      <c r="AS37">
        <f t="array" ref="AS37">IFERROR(INDEX('Zusammenführung EU-CH'!$E$2:$BF$241,MATCH('RE-Gen-Mixes in AIB Countries'!$B37&amp;'RE-Gen-Mixes in AIB Countries'!$C37,'Zusammenführung EU-CH'!$B$2:$B$241&amp;'Zusammenführung EU-CH'!$C$2:$C$241,0),MATCH('RE-Gen-Mixes in AIB Countries'!AS$2,'Zusammenführung EU-CH'!$E$1:$BF$1,0))/VLOOKUP($B37,'Total RE-GEN in AIB Countries'!$B$3:$BD$27,COLUMN('RE-Gen-Mixes in AIB Countries'!AS36)-COLUMN('RE-Gen-Mixes in AIB Countries'!$B$2),FALSE),0)</f>
        <v>0.11403846332168061</v>
      </c>
      <c r="AT37">
        <f t="array" ref="AT37">IFERROR(INDEX('Zusammenführung EU-CH'!$E$2:$BF$241,MATCH('RE-Gen-Mixes in AIB Countries'!$B37&amp;'RE-Gen-Mixes in AIB Countries'!$C37,'Zusammenführung EU-CH'!$B$2:$B$241&amp;'Zusammenführung EU-CH'!$C$2:$C$241,0),MATCH('RE-Gen-Mixes in AIB Countries'!AT$2,'Zusammenführung EU-CH'!$E$1:$BF$1,0))/VLOOKUP($B37,'Total RE-GEN in AIB Countries'!$B$3:$BD$27,COLUMN('RE-Gen-Mixes in AIB Countries'!AT36)-COLUMN('RE-Gen-Mixes in AIB Countries'!$B$2),FALSE),0)</f>
        <v>9.3876927795684628E-2</v>
      </c>
      <c r="AU37">
        <f t="array" ref="AU37">IFERROR(INDEX('Zusammenführung EU-CH'!$E$2:$BF$241,MATCH('RE-Gen-Mixes in AIB Countries'!$B37&amp;'RE-Gen-Mixes in AIB Countries'!$C37,'Zusammenführung EU-CH'!$B$2:$B$241&amp;'Zusammenführung EU-CH'!$C$2:$C$241,0),MATCH('RE-Gen-Mixes in AIB Countries'!AU$2,'Zusammenführung EU-CH'!$E$1:$BF$1,0))/VLOOKUP($B37,'Total RE-GEN in AIB Countries'!$B$3:$BD$27,COLUMN('RE-Gen-Mixes in AIB Countries'!AU36)-COLUMN('RE-Gen-Mixes in AIB Countries'!$B$2),FALSE),0)</f>
        <v>9.2197757418847032E-2</v>
      </c>
      <c r="AV37">
        <f t="array" ref="AV37">IFERROR(INDEX('Zusammenführung EU-CH'!$E$2:$BF$241,MATCH('RE-Gen-Mixes in AIB Countries'!$B37&amp;'RE-Gen-Mixes in AIB Countries'!$C37,'Zusammenführung EU-CH'!$B$2:$B$241&amp;'Zusammenführung EU-CH'!$C$2:$C$241,0),MATCH('RE-Gen-Mixes in AIB Countries'!AV$2,'Zusammenführung EU-CH'!$E$1:$BF$1,0))/VLOOKUP($B37,'Total RE-GEN in AIB Countries'!$B$3:$BD$27,COLUMN('RE-Gen-Mixes in AIB Countries'!AV36)-COLUMN('RE-Gen-Mixes in AIB Countries'!$B$2),FALSE),0)</f>
        <v>4.3729148273140089E-2</v>
      </c>
      <c r="AW37">
        <f t="array" ref="AW37">IFERROR(INDEX('Zusammenführung EU-CH'!$E$2:$BF$241,MATCH('RE-Gen-Mixes in AIB Countries'!$B37&amp;'RE-Gen-Mixes in AIB Countries'!$C37,'Zusammenführung EU-CH'!$B$2:$B$241&amp;'Zusammenführung EU-CH'!$C$2:$C$241,0),MATCH('RE-Gen-Mixes in AIB Countries'!AW$2,'Zusammenführung EU-CH'!$E$1:$BF$1,0))/VLOOKUP($B37,'Total RE-GEN in AIB Countries'!$B$3:$BD$27,COLUMN('RE-Gen-Mixes in AIB Countries'!AW36)-COLUMN('RE-Gen-Mixes in AIB Countries'!$B$2),FALSE),0)</f>
        <v>2.6418620357082142E-2</v>
      </c>
      <c r="AX37">
        <f t="array" ref="AX37">IFERROR(INDEX('Zusammenführung EU-CH'!$E$2:$BF$241,MATCH('RE-Gen-Mixes in AIB Countries'!$B37&amp;'RE-Gen-Mixes in AIB Countries'!$C37,'Zusammenführung EU-CH'!$B$2:$B$241&amp;'Zusammenführung EU-CH'!$C$2:$C$241,0),MATCH('RE-Gen-Mixes in AIB Countries'!AX$2,'Zusammenführung EU-CH'!$E$1:$BF$1,0))/VLOOKUP($B37,'Total RE-GEN in AIB Countries'!$B$3:$BD$27,COLUMN('RE-Gen-Mixes in AIB Countries'!AX36)-COLUMN('RE-Gen-Mixes in AIB Countries'!$B$2),FALSE),0)</f>
        <v>7.5716878999203237E-3</v>
      </c>
      <c r="AY37">
        <f t="array" ref="AY37">IFERROR(INDEX('Zusammenführung EU-CH'!$E$2:$BF$241,MATCH('RE-Gen-Mixes in AIB Countries'!$B37&amp;'RE-Gen-Mixes in AIB Countries'!$C37,'Zusammenführung EU-CH'!$B$2:$B$241&amp;'Zusammenführung EU-CH'!$C$2:$C$241,0),MATCH('RE-Gen-Mixes in AIB Countries'!AY$2,'Zusammenführung EU-CH'!$E$1:$BF$1,0))/VLOOKUP($B37,'Total RE-GEN in AIB Countries'!$B$3:$BD$27,COLUMN('RE-Gen-Mixes in AIB Countries'!AY36)-COLUMN('RE-Gen-Mixes in AIB Countries'!$B$2),FALSE),0)</f>
        <v>4.6858233512907764E-3</v>
      </c>
      <c r="AZ37">
        <f t="array" ref="AZ37">IFERROR(INDEX('Zusammenführung EU-CH'!$E$2:$BF$241,MATCH('RE-Gen-Mixes in AIB Countries'!$B37&amp;'RE-Gen-Mixes in AIB Countries'!$C37,'Zusammenführung EU-CH'!$B$2:$B$241&amp;'Zusammenführung EU-CH'!$C$2:$C$241,0),MATCH('RE-Gen-Mixes in AIB Countries'!AZ$2,'Zusammenführung EU-CH'!$E$1:$BF$1,0))/VLOOKUP($B37,'Total RE-GEN in AIB Countries'!$B$3:$BD$27,COLUMN('RE-Gen-Mixes in AIB Countries'!AZ36)-COLUMN('RE-Gen-Mixes in AIB Countries'!$B$2),FALSE),0)</f>
        <v>4.7943373616710031E-3</v>
      </c>
      <c r="BA37">
        <f t="array" ref="BA37">IFERROR(INDEX('Zusammenführung EU-CH'!$E$2:$BF$241,MATCH('RE-Gen-Mixes in AIB Countries'!$B37&amp;'RE-Gen-Mixes in AIB Countries'!$C37,'Zusammenführung EU-CH'!$B$2:$B$241&amp;'Zusammenführung EU-CH'!$C$2:$C$241,0),MATCH('RE-Gen-Mixes in AIB Countries'!BA$2,'Zusammenführung EU-CH'!$E$1:$BF$1,0))/VLOOKUP($B37,'Total RE-GEN in AIB Countries'!$B$3:$BD$27,COLUMN('RE-Gen-Mixes in AIB Countries'!BA36)-COLUMN('RE-Gen-Mixes in AIB Countries'!$B$2),FALSE),0)</f>
        <v>1.156873545109491E-2</v>
      </c>
      <c r="BB37">
        <f t="array" ref="BB37">IFERROR(INDEX('Zusammenführung EU-CH'!$E$2:$BF$241,MATCH('RE-Gen-Mixes in AIB Countries'!$B37&amp;'RE-Gen-Mixes in AIB Countries'!$C37,'Zusammenführung EU-CH'!$B$2:$B$241&amp;'Zusammenführung EU-CH'!$C$2:$C$241,0),MATCH('RE-Gen-Mixes in AIB Countries'!BB$2,'Zusammenführung EU-CH'!$E$1:$BF$1,0))/VLOOKUP($B37,'Total RE-GEN in AIB Countries'!$B$3:$BD$27,COLUMN('RE-Gen-Mixes in AIB Countries'!BB36)-COLUMN('RE-Gen-Mixes in AIB Countries'!$B$2),FALSE),0)</f>
        <v>4.8588965069974364E-2</v>
      </c>
      <c r="BC37">
        <f t="array" ref="BC37">IFERROR(INDEX('Zusammenführung EU-CH'!$E$2:$BF$241,MATCH('RE-Gen-Mixes in AIB Countries'!$B37&amp;'RE-Gen-Mixes in AIB Countries'!$C37,'Zusammenführung EU-CH'!$B$2:$B$241&amp;'Zusammenführung EU-CH'!$C$2:$C$241,0),MATCH('RE-Gen-Mixes in AIB Countries'!BC$2,'Zusammenführung EU-CH'!$E$1:$BF$1,0))/VLOOKUP($B37,'Total RE-GEN in AIB Countries'!$B$3:$BD$27,COLUMN('RE-Gen-Mixes in AIB Countries'!BC36)-COLUMN('RE-Gen-Mixes in AIB Countries'!$B$2),FALSE),0)</f>
        <v>9.0602922776725561E-2</v>
      </c>
      <c r="BD37">
        <f t="array" ref="BD37">IFERROR(INDEX('Zusammenführung EU-CH'!$E$2:$BF$241,MATCH('RE-Gen-Mixes in AIB Countries'!$B37&amp;'RE-Gen-Mixes in AIB Countries'!$C37,'Zusammenführung EU-CH'!$B$2:$B$241&amp;'Zusammenführung EU-CH'!$C$2:$C$241,0),MATCH('RE-Gen-Mixes in AIB Countries'!BD$2,'Zusammenführung EU-CH'!$E$1:$BF$1,0))/VLOOKUP($B37,'Total RE-GEN in AIB Countries'!$B$3:$BD$27,COLUMN('RE-Gen-Mixes in AIB Countries'!BD36)-COLUMN('RE-Gen-Mixes in AIB Countries'!$B$2),FALSE),0)</f>
        <v>0.11177239076789083</v>
      </c>
      <c r="BE37">
        <f t="array" ref="BE37">IFERROR(INDEX('Zusammenführung EU-CH'!$E$2:$BF$241,MATCH('RE-Gen-Mixes in AIB Countries'!$B37&amp;'RE-Gen-Mixes in AIB Countries'!$C37,'Zusammenführung EU-CH'!$B$2:$B$241&amp;'Zusammenführung EU-CH'!$C$2:$C$241,0),MATCH('RE-Gen-Mixes in AIB Countries'!BE$2,'Zusammenführung EU-CH'!$E$1:$BF$1,0))/VLOOKUP($B37,'Total RE-GEN in AIB Countries'!$B$3:$BD$27,COLUMN('RE-Gen-Mixes in AIB Countries'!BE36)-COLUMN('RE-Gen-Mixes in AIB Countries'!$B$2),FALSE),0)</f>
        <v>0.16095840879224627</v>
      </c>
      <c r="BF37">
        <f t="shared" si="0"/>
        <v>4.2548101810809209E-2</v>
      </c>
    </row>
    <row r="38" spans="1:58" x14ac:dyDescent="0.35">
      <c r="A38" s="8" t="s">
        <v>18</v>
      </c>
      <c r="B38" s="4" t="s">
        <v>471</v>
      </c>
      <c r="C38" s="4" t="s">
        <v>10</v>
      </c>
      <c r="D38">
        <f t="array" ref="D38">IFERROR(INDEX('Zusammenführung EU-CH'!$E$2:$BF$241,MATCH('RE-Gen-Mixes in AIB Countries'!$B38&amp;'RE-Gen-Mixes in AIB Countries'!$C38,'Zusammenführung EU-CH'!$B$2:$B$241&amp;'Zusammenführung EU-CH'!$C$2:$C$241,0),MATCH('RE-Gen-Mixes in AIB Countries'!D$2,'Zusammenführung EU-CH'!$E$1:$BF$1,0))/VLOOKUP($B38,'Total RE-GEN in AIB Countries'!$B$3:$BD$27,COLUMN('RE-Gen-Mixes in AIB Countries'!D37)-COLUMN('RE-Gen-Mixes in AIB Countries'!$B$2),FALSE),0)</f>
        <v>0.99863574351978168</v>
      </c>
      <c r="E38">
        <f t="array" ref="E38">IFERROR(INDEX('Zusammenführung EU-CH'!$E$2:$BF$241,MATCH('RE-Gen-Mixes in AIB Countries'!$B38&amp;'RE-Gen-Mixes in AIB Countries'!$C38,'Zusammenführung EU-CH'!$B$2:$B$241&amp;'Zusammenführung EU-CH'!$C$2:$C$241,0),MATCH('RE-Gen-Mixes in AIB Countries'!E$2,'Zusammenführung EU-CH'!$E$1:$BF$1,0))/VLOOKUP($B38,'Total RE-GEN in AIB Countries'!$B$3:$BD$27,COLUMN('RE-Gen-Mixes in AIB Countries'!E37)-COLUMN('RE-Gen-Mixes in AIB Countries'!$B$2),FALSE),0)</f>
        <v>0.99843871975019516</v>
      </c>
      <c r="F38">
        <f t="array" ref="F38">IFERROR(INDEX('Zusammenführung EU-CH'!$E$2:$BF$241,MATCH('RE-Gen-Mixes in AIB Countries'!$B38&amp;'RE-Gen-Mixes in AIB Countries'!$C38,'Zusammenführung EU-CH'!$B$2:$B$241&amp;'Zusammenführung EU-CH'!$C$2:$C$241,0),MATCH('RE-Gen-Mixes in AIB Countries'!F$2,'Zusammenführung EU-CH'!$E$1:$BF$1,0))/VLOOKUP($B38,'Total RE-GEN in AIB Countries'!$B$3:$BD$27,COLUMN('RE-Gen-Mixes in AIB Countries'!F37)-COLUMN('RE-Gen-Mixes in AIB Countries'!$B$2),FALSE),0)</f>
        <v>0.99758162031438935</v>
      </c>
      <c r="G38">
        <f t="array" ref="G38">IFERROR(INDEX('Zusammenführung EU-CH'!$E$2:$BF$241,MATCH('RE-Gen-Mixes in AIB Countries'!$B38&amp;'RE-Gen-Mixes in AIB Countries'!$C38,'Zusammenführung EU-CH'!$B$2:$B$241&amp;'Zusammenführung EU-CH'!$C$2:$C$241,0),MATCH('RE-Gen-Mixes in AIB Countries'!G$2,'Zusammenführung EU-CH'!$E$1:$BF$1,0))/VLOOKUP($B38,'Total RE-GEN in AIB Countries'!$B$3:$BD$27,COLUMN('RE-Gen-Mixes in AIB Countries'!G37)-COLUMN('RE-Gen-Mixes in AIB Countries'!$B$2),FALSE),0)</f>
        <v>0.99808978032473739</v>
      </c>
      <c r="H38">
        <f t="array" ref="H38">IFERROR(INDEX('Zusammenführung EU-CH'!$E$2:$BF$241,MATCH('RE-Gen-Mixes in AIB Countries'!$B38&amp;'RE-Gen-Mixes in AIB Countries'!$C38,'Zusammenführung EU-CH'!$B$2:$B$241&amp;'Zusammenführung EU-CH'!$C$2:$C$241,0),MATCH('RE-Gen-Mixes in AIB Countries'!H$2,'Zusammenführung EU-CH'!$E$1:$BF$1,0))/VLOOKUP($B38,'Total RE-GEN in AIB Countries'!$B$3:$BD$27,COLUMN('RE-Gen-Mixes in AIB Countries'!H37)-COLUMN('RE-Gen-Mixes in AIB Countries'!$B$2),FALSE),0)</f>
        <v>0.99879807692307687</v>
      </c>
      <c r="I38">
        <f t="array" ref="I38">IFERROR(INDEX('Zusammenführung EU-CH'!$E$2:$BF$241,MATCH('RE-Gen-Mixes in AIB Countries'!$B38&amp;'RE-Gen-Mixes in AIB Countries'!$C38,'Zusammenführung EU-CH'!$B$2:$B$241&amp;'Zusammenführung EU-CH'!$C$2:$C$241,0),MATCH('RE-Gen-Mixes in AIB Countries'!I$2,'Zusammenführung EU-CH'!$E$1:$BF$1,0))/VLOOKUP($B38,'Total RE-GEN in AIB Countries'!$B$3:$BD$27,COLUMN('RE-Gen-Mixes in AIB Countries'!I37)-COLUMN('RE-Gen-Mixes in AIB Countries'!$B$2),FALSE),0)</f>
        <v>0.99851411589895989</v>
      </c>
      <c r="J38">
        <f t="array" ref="J38">IFERROR(INDEX('Zusammenführung EU-CH'!$E$2:$BF$241,MATCH('RE-Gen-Mixes in AIB Countries'!$B38&amp;'RE-Gen-Mixes in AIB Countries'!$C38,'Zusammenführung EU-CH'!$B$2:$B$241&amp;'Zusammenführung EU-CH'!$C$2:$C$241,0),MATCH('RE-Gen-Mixes in AIB Countries'!J$2,'Zusammenführung EU-CH'!$E$1:$BF$1,0))/VLOOKUP($B38,'Total RE-GEN in AIB Countries'!$B$3:$BD$27,COLUMN('RE-Gen-Mixes in AIB Countries'!J37)-COLUMN('RE-Gen-Mixes in AIB Countries'!$B$2),FALSE),0)</f>
        <v>0.99876847290640391</v>
      </c>
      <c r="K38">
        <f t="array" ref="K38">IFERROR(INDEX('Zusammenführung EU-CH'!$E$2:$BF$241,MATCH('RE-Gen-Mixes in AIB Countries'!$B38&amp;'RE-Gen-Mixes in AIB Countries'!$C38,'Zusammenführung EU-CH'!$B$2:$B$241&amp;'Zusammenführung EU-CH'!$C$2:$C$241,0),MATCH('RE-Gen-Mixes in AIB Countries'!K$2,'Zusammenführung EU-CH'!$E$1:$BF$1,0))/VLOOKUP($B38,'Total RE-GEN in AIB Countries'!$B$3:$BD$27,COLUMN('RE-Gen-Mixes in AIB Countries'!K37)-COLUMN('RE-Gen-Mixes in AIB Countries'!$B$2),FALSE),0)</f>
        <v>0.9990234375</v>
      </c>
      <c r="L38">
        <f t="array" ref="L38">IFERROR(INDEX('Zusammenführung EU-CH'!$E$2:$BF$241,MATCH('RE-Gen-Mixes in AIB Countries'!$B38&amp;'RE-Gen-Mixes in AIB Countries'!$C38,'Zusammenführung EU-CH'!$B$2:$B$241&amp;'Zusammenführung EU-CH'!$C$2:$C$241,0),MATCH('RE-Gen-Mixes in AIB Countries'!L$2,'Zusammenführung EU-CH'!$E$1:$BF$1,0))/VLOOKUP($B38,'Total RE-GEN in AIB Countries'!$B$3:$BD$27,COLUMN('RE-Gen-Mixes in AIB Countries'!L37)-COLUMN('RE-Gen-Mixes in AIB Countries'!$B$2),FALSE),0)</f>
        <v>0.99865951742627346</v>
      </c>
      <c r="M38">
        <f t="array" ref="M38">IFERROR(INDEX('Zusammenführung EU-CH'!$E$2:$BF$241,MATCH('RE-Gen-Mixes in AIB Countries'!$B38&amp;'RE-Gen-Mixes in AIB Countries'!$C38,'Zusammenführung EU-CH'!$B$2:$B$241&amp;'Zusammenführung EU-CH'!$C$2:$C$241,0),MATCH('RE-Gen-Mixes in AIB Countries'!M$2,'Zusammenführung EU-CH'!$E$1:$BF$1,0))/VLOOKUP($B38,'Total RE-GEN in AIB Countries'!$B$3:$BD$27,COLUMN('RE-Gen-Mixes in AIB Countries'!M37)-COLUMN('RE-Gen-Mixes in AIB Countries'!$B$2),FALSE),0)</f>
        <v>0.99922420480993013</v>
      </c>
      <c r="N38">
        <f t="array" ref="N38">IFERROR(INDEX('Zusammenführung EU-CH'!$E$2:$BF$241,MATCH('RE-Gen-Mixes in AIB Countries'!$B38&amp;'RE-Gen-Mixes in AIB Countries'!$C38,'Zusammenführung EU-CH'!$B$2:$B$241&amp;'Zusammenführung EU-CH'!$C$2:$C$241,0),MATCH('RE-Gen-Mixes in AIB Countries'!N$2,'Zusammenführung EU-CH'!$E$1:$BF$1,0))/VLOOKUP($B38,'Total RE-GEN in AIB Countries'!$B$3:$BD$27,COLUMN('RE-Gen-Mixes in AIB Countries'!N37)-COLUMN('RE-Gen-Mixes in AIB Countries'!$B$2),FALSE),0)</f>
        <v>0.99851632047477745</v>
      </c>
      <c r="O38">
        <f t="array" ref="O38">IFERROR(INDEX('Zusammenführung EU-CH'!$E$2:$BF$241,MATCH('RE-Gen-Mixes in AIB Countries'!$B38&amp;'RE-Gen-Mixes in AIB Countries'!$C38,'Zusammenführung EU-CH'!$B$2:$B$241&amp;'Zusammenführung EU-CH'!$C$2:$C$241,0),MATCH('RE-Gen-Mixes in AIB Countries'!O$2,'Zusammenführung EU-CH'!$E$1:$BF$1,0))/VLOOKUP($B38,'Total RE-GEN in AIB Countries'!$B$3:$BD$27,COLUMN('RE-Gen-Mixes in AIB Countries'!O37)-COLUMN('RE-Gen-Mixes in AIB Countries'!$B$2),FALSE),0)</f>
        <v>0.99862353750860289</v>
      </c>
      <c r="P38">
        <f t="array" ref="P38">IFERROR(INDEX('Zusammenführung EU-CH'!$E$2:$BF$241,MATCH('RE-Gen-Mixes in AIB Countries'!$B38&amp;'RE-Gen-Mixes in AIB Countries'!$C38,'Zusammenführung EU-CH'!$B$2:$B$241&amp;'Zusammenführung EU-CH'!$C$2:$C$241,0),MATCH('RE-Gen-Mixes in AIB Countries'!P$2,'Zusammenführung EU-CH'!$E$1:$BF$1,0))/VLOOKUP($B38,'Total RE-GEN in AIB Countries'!$B$3:$BD$27,COLUMN('RE-Gen-Mixes in AIB Countries'!P37)-COLUMN('RE-Gen-Mixes in AIB Countries'!$B$2),FALSE),0)</f>
        <v>0.6758692610844319</v>
      </c>
      <c r="Q38">
        <f t="array" ref="Q38">IFERROR(INDEX('Zusammenführung EU-CH'!$E$2:$BF$241,MATCH('RE-Gen-Mixes in AIB Countries'!$B38&amp;'RE-Gen-Mixes in AIB Countries'!$C38,'Zusammenführung EU-CH'!$B$2:$B$241&amp;'Zusammenführung EU-CH'!$C$2:$C$241,0),MATCH('RE-Gen-Mixes in AIB Countries'!Q$2,'Zusammenführung EU-CH'!$E$1:$BF$1,0))/VLOOKUP($B38,'Total RE-GEN in AIB Countries'!$B$3:$BD$27,COLUMN('RE-Gen-Mixes in AIB Countries'!Q37)-COLUMN('RE-Gen-Mixes in AIB Countries'!$B$2),FALSE),0)</f>
        <v>0.7384690984576795</v>
      </c>
      <c r="R38">
        <f t="array" ref="R38">IFERROR(INDEX('Zusammenführung EU-CH'!$E$2:$BF$241,MATCH('RE-Gen-Mixes in AIB Countries'!$B38&amp;'RE-Gen-Mixes in AIB Countries'!$C38,'Zusammenführung EU-CH'!$B$2:$B$241&amp;'Zusammenführung EU-CH'!$C$2:$C$241,0),MATCH('RE-Gen-Mixes in AIB Countries'!R$2,'Zusammenführung EU-CH'!$E$1:$BF$1,0))/VLOOKUP($B38,'Total RE-GEN in AIB Countries'!$B$3:$BD$27,COLUMN('RE-Gen-Mixes in AIB Countries'!R37)-COLUMN('RE-Gen-Mixes in AIB Countries'!$B$2),FALSE),0)</f>
        <v>0.67526669186138888</v>
      </c>
      <c r="S38">
        <f t="array" ref="S38">IFERROR(INDEX('Zusammenführung EU-CH'!$E$2:$BF$241,MATCH('RE-Gen-Mixes in AIB Countries'!$B38&amp;'RE-Gen-Mixes in AIB Countries'!$C38,'Zusammenführung EU-CH'!$B$2:$B$241&amp;'Zusammenführung EU-CH'!$C$2:$C$241,0),MATCH('RE-Gen-Mixes in AIB Countries'!S$2,'Zusammenführung EU-CH'!$E$1:$BF$1,0))/VLOOKUP($B38,'Total RE-GEN in AIB Countries'!$B$3:$BD$27,COLUMN('RE-Gen-Mixes in AIB Countries'!S37)-COLUMN('RE-Gen-Mixes in AIB Countries'!$B$2),FALSE),0)</f>
        <v>0.70759966468674618</v>
      </c>
      <c r="T38">
        <f t="array" ref="T38">IFERROR(INDEX('Zusammenführung EU-CH'!$E$2:$BF$241,MATCH('RE-Gen-Mixes in AIB Countries'!$B38&amp;'RE-Gen-Mixes in AIB Countries'!$C38,'Zusammenführung EU-CH'!$B$2:$B$241&amp;'Zusammenführung EU-CH'!$C$2:$C$241,0),MATCH('RE-Gen-Mixes in AIB Countries'!T$2,'Zusammenführung EU-CH'!$E$1:$BF$1,0))/VLOOKUP($B38,'Total RE-GEN in AIB Countries'!$B$3:$BD$27,COLUMN('RE-Gen-Mixes in AIB Countries'!T37)-COLUMN('RE-Gen-Mixes in AIB Countries'!$B$2),FALSE),0)</f>
        <v>0.70421443861294786</v>
      </c>
      <c r="U38">
        <f t="array" ref="U38">IFERROR(INDEX('Zusammenführung EU-CH'!$E$2:$BF$241,MATCH('RE-Gen-Mixes in AIB Countries'!$B38&amp;'RE-Gen-Mixes in AIB Countries'!$C38,'Zusammenführung EU-CH'!$B$2:$B$241&amp;'Zusammenführung EU-CH'!$C$2:$C$241,0),MATCH('RE-Gen-Mixes in AIB Countries'!U$2,'Zusammenführung EU-CH'!$E$1:$BF$1,0))/VLOOKUP($B38,'Total RE-GEN in AIB Countries'!$B$3:$BD$27,COLUMN('RE-Gen-Mixes in AIB Countries'!U37)-COLUMN('RE-Gen-Mixes in AIB Countries'!$B$2),FALSE),0)</f>
        <v>0.8024526481426757</v>
      </c>
      <c r="V38">
        <f t="array" ref="V38">IFERROR(INDEX('Zusammenführung EU-CH'!$E$2:$BF$241,MATCH('RE-Gen-Mixes in AIB Countries'!$B38&amp;'RE-Gen-Mixes in AIB Countries'!$C38,'Zusammenführung EU-CH'!$B$2:$B$241&amp;'Zusammenführung EU-CH'!$C$2:$C$241,0),MATCH('RE-Gen-Mixes in AIB Countries'!V$2,'Zusammenführung EU-CH'!$E$1:$BF$1,0))/VLOOKUP($B38,'Total RE-GEN in AIB Countries'!$B$3:$BD$27,COLUMN('RE-Gen-Mixes in AIB Countries'!V37)-COLUMN('RE-Gen-Mixes in AIB Countries'!$B$2),FALSE),0)</f>
        <v>0.76117372172011988</v>
      </c>
      <c r="W38">
        <f t="array" ref="W38">IFERROR(INDEX('Zusammenführung EU-CH'!$E$2:$BF$241,MATCH('RE-Gen-Mixes in AIB Countries'!$B38&amp;'RE-Gen-Mixes in AIB Countries'!$C38,'Zusammenführung EU-CH'!$B$2:$B$241&amp;'Zusammenführung EU-CH'!$C$2:$C$241,0),MATCH('RE-Gen-Mixes in AIB Countries'!W$2,'Zusammenführung EU-CH'!$E$1:$BF$1,0))/VLOOKUP($B38,'Total RE-GEN in AIB Countries'!$B$3:$BD$27,COLUMN('RE-Gen-Mixes in AIB Countries'!W37)-COLUMN('RE-Gen-Mixes in AIB Countries'!$B$2),FALSE),0)</f>
        <v>0.76328117798593498</v>
      </c>
      <c r="X38">
        <f t="array" ref="X38">IFERROR(INDEX('Zusammenführung EU-CH'!$E$2:$BF$241,MATCH('RE-Gen-Mixes in AIB Countries'!$B38&amp;'RE-Gen-Mixes in AIB Countries'!$C38,'Zusammenführung EU-CH'!$B$2:$B$241&amp;'Zusammenführung EU-CH'!$C$2:$C$241,0),MATCH('RE-Gen-Mixes in AIB Countries'!X$2,'Zusammenführung EU-CH'!$E$1:$BF$1,0))/VLOOKUP($B38,'Total RE-GEN in AIB Countries'!$B$3:$BD$27,COLUMN('RE-Gen-Mixes in AIB Countries'!X37)-COLUMN('RE-Gen-Mixes in AIB Countries'!$B$2),FALSE),0)</f>
        <v>0.71899298635712994</v>
      </c>
      <c r="Y38">
        <f t="array" ref="Y38">IFERROR(INDEX('Zusammenführung EU-CH'!$E$2:$BF$241,MATCH('RE-Gen-Mixes in AIB Countries'!$B38&amp;'RE-Gen-Mixes in AIB Countries'!$C38,'Zusammenführung EU-CH'!$B$2:$B$241&amp;'Zusammenführung EU-CH'!$C$2:$C$241,0),MATCH('RE-Gen-Mixes in AIB Countries'!Y$2,'Zusammenführung EU-CH'!$E$1:$BF$1,0))/VLOOKUP($B38,'Total RE-GEN in AIB Countries'!$B$3:$BD$27,COLUMN('RE-Gen-Mixes in AIB Countries'!Y37)-COLUMN('RE-Gen-Mixes in AIB Countries'!$B$2),FALSE),0)</f>
        <v>0.79023876963794493</v>
      </c>
      <c r="Z38">
        <f t="array" ref="Z38">IFERROR(INDEX('Zusammenführung EU-CH'!$E$2:$BF$241,MATCH('RE-Gen-Mixes in AIB Countries'!$B38&amp;'RE-Gen-Mixes in AIB Countries'!$C38,'Zusammenführung EU-CH'!$B$2:$B$241&amp;'Zusammenführung EU-CH'!$C$2:$C$241,0),MATCH('RE-Gen-Mixes in AIB Countries'!Z$2,'Zusammenführung EU-CH'!$E$1:$BF$1,0))/VLOOKUP($B38,'Total RE-GEN in AIB Countries'!$B$3:$BD$27,COLUMN('RE-Gen-Mixes in AIB Countries'!Z37)-COLUMN('RE-Gen-Mixes in AIB Countries'!$B$2),FALSE),0)</f>
        <v>0.71205608466294523</v>
      </c>
      <c r="AA38">
        <f t="array" ref="AA38">IFERROR(INDEX('Zusammenführung EU-CH'!$E$2:$BF$241,MATCH('RE-Gen-Mixes in AIB Countries'!$B38&amp;'RE-Gen-Mixes in AIB Countries'!$C38,'Zusammenführung EU-CH'!$B$2:$B$241&amp;'Zusammenführung EU-CH'!$C$2:$C$241,0),MATCH('RE-Gen-Mixes in AIB Countries'!AA$2,'Zusammenführung EU-CH'!$E$1:$BF$1,0))/VLOOKUP($B38,'Total RE-GEN in AIB Countries'!$B$3:$BD$27,COLUMN('RE-Gen-Mixes in AIB Countries'!AA37)-COLUMN('RE-Gen-Mixes in AIB Countries'!$B$2),FALSE),0)</f>
        <v>0.74115325431045809</v>
      </c>
      <c r="AB38">
        <f t="array" ref="AB38">IFERROR(INDEX('Zusammenführung EU-CH'!$E$2:$BF$241,MATCH('RE-Gen-Mixes in AIB Countries'!$B38&amp;'RE-Gen-Mixes in AIB Countries'!$C38,'Zusammenführung EU-CH'!$B$2:$B$241&amp;'Zusammenführung EU-CH'!$C$2:$C$241,0),MATCH('RE-Gen-Mixes in AIB Countries'!AB$2,'Zusammenführung EU-CH'!$E$1:$BF$1,0))/VLOOKUP($B38,'Total RE-GEN in AIB Countries'!$B$3:$BD$27,COLUMN('RE-Gen-Mixes in AIB Countries'!AB37)-COLUMN('RE-Gen-Mixes in AIB Countries'!$B$2),FALSE),0)</f>
        <v>0.68549122604045687</v>
      </c>
      <c r="AC38">
        <f t="array" ref="AC38">IFERROR(INDEX('Zusammenführung EU-CH'!$E$2:$BF$241,MATCH('RE-Gen-Mixes in AIB Countries'!$B38&amp;'RE-Gen-Mixes in AIB Countries'!$C38,'Zusammenführung EU-CH'!$B$2:$B$241&amp;'Zusammenführung EU-CH'!$C$2:$C$241,0),MATCH('RE-Gen-Mixes in AIB Countries'!AC$2,'Zusammenführung EU-CH'!$E$1:$BF$1,0))/VLOOKUP($B38,'Total RE-GEN in AIB Countries'!$B$3:$BD$27,COLUMN('RE-Gen-Mixes in AIB Countries'!AC37)-COLUMN('RE-Gen-Mixes in AIB Countries'!$B$2),FALSE),0)</f>
        <v>0.65092897671161543</v>
      </c>
      <c r="AD38">
        <f t="array" ref="AD38">IFERROR(INDEX('Zusammenführung EU-CH'!$E$2:$BF$241,MATCH('RE-Gen-Mixes in AIB Countries'!$B38&amp;'RE-Gen-Mixes in AIB Countries'!$C38,'Zusammenführung EU-CH'!$B$2:$B$241&amp;'Zusammenführung EU-CH'!$C$2:$C$241,0),MATCH('RE-Gen-Mixes in AIB Countries'!AD$2,'Zusammenführung EU-CH'!$E$1:$BF$1,0))/VLOOKUP($B38,'Total RE-GEN in AIB Countries'!$B$3:$BD$27,COLUMN('RE-Gen-Mixes in AIB Countries'!AD37)-COLUMN('RE-Gen-Mixes in AIB Countries'!$B$2),FALSE),0)</f>
        <v>0.66193126882306763</v>
      </c>
      <c r="AE38">
        <f t="array" ref="AE38">IFERROR(INDEX('Zusammenführung EU-CH'!$E$2:$BF$241,MATCH('RE-Gen-Mixes in AIB Countries'!$B38&amp;'RE-Gen-Mixes in AIB Countries'!$C38,'Zusammenführung EU-CH'!$B$2:$B$241&amp;'Zusammenführung EU-CH'!$C$2:$C$241,0),MATCH('RE-Gen-Mixes in AIB Countries'!AE$2,'Zusammenführung EU-CH'!$E$1:$BF$1,0))/VLOOKUP($B38,'Total RE-GEN in AIB Countries'!$B$3:$BD$27,COLUMN('RE-Gen-Mixes in AIB Countries'!AE37)-COLUMN('RE-Gen-Mixes in AIB Countries'!$B$2),FALSE),0)</f>
        <v>0.69728127555192154</v>
      </c>
      <c r="AF38">
        <f t="array" ref="AF38">IFERROR(INDEX('Zusammenführung EU-CH'!$E$2:$BF$241,MATCH('RE-Gen-Mixes in AIB Countries'!$B38&amp;'RE-Gen-Mixes in AIB Countries'!$C38,'Zusammenführung EU-CH'!$B$2:$B$241&amp;'Zusammenführung EU-CH'!$C$2:$C$241,0),MATCH('RE-Gen-Mixes in AIB Countries'!AF$2,'Zusammenführung EU-CH'!$E$1:$BF$1,0))/VLOOKUP($B38,'Total RE-GEN in AIB Countries'!$B$3:$BD$27,COLUMN('RE-Gen-Mixes in AIB Countries'!AF37)-COLUMN('RE-Gen-Mixes in AIB Countries'!$B$2),FALSE),0)</f>
        <v>0.65002593082728288</v>
      </c>
      <c r="AG38">
        <f t="array" ref="AG38">IFERROR(INDEX('Zusammenführung EU-CH'!$E$2:$BF$241,MATCH('RE-Gen-Mixes in AIB Countries'!$B38&amp;'RE-Gen-Mixes in AIB Countries'!$C38,'Zusammenführung EU-CH'!$B$2:$B$241&amp;'Zusammenführung EU-CH'!$C$2:$C$241,0),MATCH('RE-Gen-Mixes in AIB Countries'!AG$2,'Zusammenführung EU-CH'!$E$1:$BF$1,0))/VLOOKUP($B38,'Total RE-GEN in AIB Countries'!$B$3:$BD$27,COLUMN('RE-Gen-Mixes in AIB Countries'!AG37)-COLUMN('RE-Gen-Mixes in AIB Countries'!$B$2),FALSE),0)</f>
        <v>0.76653212679872629</v>
      </c>
      <c r="AH38">
        <f t="array" ref="AH38">IFERROR(INDEX('Zusammenführung EU-CH'!$E$2:$BF$241,MATCH('RE-Gen-Mixes in AIB Countries'!$B38&amp;'RE-Gen-Mixes in AIB Countries'!$C38,'Zusammenführung EU-CH'!$B$2:$B$241&amp;'Zusammenführung EU-CH'!$C$2:$C$241,0),MATCH('RE-Gen-Mixes in AIB Countries'!AH$2,'Zusammenführung EU-CH'!$E$1:$BF$1,0))/VLOOKUP($B38,'Total RE-GEN in AIB Countries'!$B$3:$BD$27,COLUMN('RE-Gen-Mixes in AIB Countries'!AH37)-COLUMN('RE-Gen-Mixes in AIB Countries'!$B$2),FALSE),0)</f>
        <v>0.71528508734805074</v>
      </c>
      <c r="AI38">
        <f t="array" ref="AI38">IFERROR(INDEX('Zusammenführung EU-CH'!$E$2:$BF$241,MATCH('RE-Gen-Mixes in AIB Countries'!$B38&amp;'RE-Gen-Mixes in AIB Countries'!$C38,'Zusammenführung EU-CH'!$B$2:$B$241&amp;'Zusammenführung EU-CH'!$C$2:$C$241,0),MATCH('RE-Gen-Mixes in AIB Countries'!AI$2,'Zusammenführung EU-CH'!$E$1:$BF$1,0))/VLOOKUP($B38,'Total RE-GEN in AIB Countries'!$B$3:$BD$27,COLUMN('RE-Gen-Mixes in AIB Countries'!AI37)-COLUMN('RE-Gen-Mixes in AIB Countries'!$B$2),FALSE),0)</f>
        <v>0.80287914472465527</v>
      </c>
      <c r="AJ38">
        <f t="array" ref="AJ38">IFERROR(INDEX('Zusammenführung EU-CH'!$E$2:$BF$241,MATCH('RE-Gen-Mixes in AIB Countries'!$B38&amp;'RE-Gen-Mixes in AIB Countries'!$C38,'Zusammenführung EU-CH'!$B$2:$B$241&amp;'Zusammenführung EU-CH'!$C$2:$C$241,0),MATCH('RE-Gen-Mixes in AIB Countries'!AJ$2,'Zusammenführung EU-CH'!$E$1:$BF$1,0))/VLOOKUP($B38,'Total RE-GEN in AIB Countries'!$B$3:$BD$27,COLUMN('RE-Gen-Mixes in AIB Countries'!AJ37)-COLUMN('RE-Gen-Mixes in AIB Countries'!$B$2),FALSE),0)</f>
        <v>0.8525824239105142</v>
      </c>
      <c r="AK38">
        <f t="array" ref="AK38">IFERROR(INDEX('Zusammenführung EU-CH'!$E$2:$BF$241,MATCH('RE-Gen-Mixes in AIB Countries'!$B38&amp;'RE-Gen-Mixes in AIB Countries'!$C38,'Zusammenführung EU-CH'!$B$2:$B$241&amp;'Zusammenführung EU-CH'!$C$2:$C$241,0),MATCH('RE-Gen-Mixes in AIB Countries'!AK$2,'Zusammenführung EU-CH'!$E$1:$BF$1,0))/VLOOKUP($B38,'Total RE-GEN in AIB Countries'!$B$3:$BD$27,COLUMN('RE-Gen-Mixes in AIB Countries'!AK37)-COLUMN('RE-Gen-Mixes in AIB Countries'!$B$2),FALSE),0)</f>
        <v>0.77018504361903051</v>
      </c>
      <c r="AL38">
        <f t="array" ref="AL38">IFERROR(INDEX('Zusammenführung EU-CH'!$E$2:$BF$241,MATCH('RE-Gen-Mixes in AIB Countries'!$B38&amp;'RE-Gen-Mixes in AIB Countries'!$C38,'Zusammenführung EU-CH'!$B$2:$B$241&amp;'Zusammenführung EU-CH'!$C$2:$C$241,0),MATCH('RE-Gen-Mixes in AIB Countries'!AL$2,'Zusammenführung EU-CH'!$E$1:$BF$1,0))/VLOOKUP($B38,'Total RE-GEN in AIB Countries'!$B$3:$BD$27,COLUMN('RE-Gen-Mixes in AIB Countries'!AL37)-COLUMN('RE-Gen-Mixes in AIB Countries'!$B$2),FALSE),0)</f>
        <v>0.68750842458192829</v>
      </c>
      <c r="AM38">
        <f t="array" ref="AM38">IFERROR(INDEX('Zusammenführung EU-CH'!$E$2:$BF$241,MATCH('RE-Gen-Mixes in AIB Countries'!$B38&amp;'RE-Gen-Mixes in AIB Countries'!$C38,'Zusammenführung EU-CH'!$B$2:$B$241&amp;'Zusammenführung EU-CH'!$C$2:$C$241,0),MATCH('RE-Gen-Mixes in AIB Countries'!AM$2,'Zusammenführung EU-CH'!$E$1:$BF$1,0))/VLOOKUP($B38,'Total RE-GEN in AIB Countries'!$B$3:$BD$27,COLUMN('RE-Gen-Mixes in AIB Countries'!AM37)-COLUMN('RE-Gen-Mixes in AIB Countries'!$B$2),FALSE),0)</f>
        <v>0.72204999190464925</v>
      </c>
      <c r="AN38">
        <f t="array" ref="AN38">IFERROR(INDEX('Zusammenführung EU-CH'!$E$2:$BF$241,MATCH('RE-Gen-Mixes in AIB Countries'!$B38&amp;'RE-Gen-Mixes in AIB Countries'!$C38,'Zusammenführung EU-CH'!$B$2:$B$241&amp;'Zusammenführung EU-CH'!$C$2:$C$241,0),MATCH('RE-Gen-Mixes in AIB Countries'!AN$2,'Zusammenführung EU-CH'!$E$1:$BF$1,0))/VLOOKUP($B38,'Total RE-GEN in AIB Countries'!$B$3:$BD$27,COLUMN('RE-Gen-Mixes in AIB Countries'!AN37)-COLUMN('RE-Gen-Mixes in AIB Countries'!$B$2),FALSE),0)</f>
        <v>0.71242800539007334</v>
      </c>
      <c r="AO38">
        <f t="array" ref="AO38">IFERROR(INDEX('Zusammenführung EU-CH'!$E$2:$BF$241,MATCH('RE-Gen-Mixes in AIB Countries'!$B38&amp;'RE-Gen-Mixes in AIB Countries'!$C38,'Zusammenführung EU-CH'!$B$2:$B$241&amp;'Zusammenführung EU-CH'!$C$2:$C$241,0),MATCH('RE-Gen-Mixes in AIB Countries'!AO$2,'Zusammenführung EU-CH'!$E$1:$BF$1,0))/VLOOKUP($B38,'Total RE-GEN in AIB Countries'!$B$3:$BD$27,COLUMN('RE-Gen-Mixes in AIB Countries'!AO37)-COLUMN('RE-Gen-Mixes in AIB Countries'!$B$2),FALSE),0)</f>
        <v>0.70976342240745283</v>
      </c>
      <c r="AP38">
        <f t="array" ref="AP38">IFERROR(INDEX('Zusammenführung EU-CH'!$E$2:$BF$241,MATCH('RE-Gen-Mixes in AIB Countries'!$B38&amp;'RE-Gen-Mixes in AIB Countries'!$C38,'Zusammenführung EU-CH'!$B$2:$B$241&amp;'Zusammenführung EU-CH'!$C$2:$C$241,0),MATCH('RE-Gen-Mixes in AIB Countries'!AP$2,'Zusammenführung EU-CH'!$E$1:$BF$1,0))/VLOOKUP($B38,'Total RE-GEN in AIB Countries'!$B$3:$BD$27,COLUMN('RE-Gen-Mixes in AIB Countries'!AP37)-COLUMN('RE-Gen-Mixes in AIB Countries'!$B$2),FALSE),0)</f>
        <v>0.76449943089109285</v>
      </c>
      <c r="AQ38">
        <f t="array" ref="AQ38">IFERROR(INDEX('Zusammenführung EU-CH'!$E$2:$BF$241,MATCH('RE-Gen-Mixes in AIB Countries'!$B38&amp;'RE-Gen-Mixes in AIB Countries'!$C38,'Zusammenführung EU-CH'!$B$2:$B$241&amp;'Zusammenführung EU-CH'!$C$2:$C$241,0),MATCH('RE-Gen-Mixes in AIB Countries'!AQ$2,'Zusammenführung EU-CH'!$E$1:$BF$1,0))/VLOOKUP($B38,'Total RE-GEN in AIB Countries'!$B$3:$BD$27,COLUMN('RE-Gen-Mixes in AIB Countries'!AQ37)-COLUMN('RE-Gen-Mixes in AIB Countries'!$B$2),FALSE),0)</f>
        <v>0.66101609774314329</v>
      </c>
      <c r="AR38">
        <f t="array" ref="AR38">IFERROR(INDEX('Zusammenführung EU-CH'!$E$2:$BF$241,MATCH('RE-Gen-Mixes in AIB Countries'!$B38&amp;'RE-Gen-Mixes in AIB Countries'!$C38,'Zusammenführung EU-CH'!$B$2:$B$241&amp;'Zusammenführung EU-CH'!$C$2:$C$241,0),MATCH('RE-Gen-Mixes in AIB Countries'!AR$2,'Zusammenführung EU-CH'!$E$1:$BF$1,0))/VLOOKUP($B38,'Total RE-GEN in AIB Countries'!$B$3:$BD$27,COLUMN('RE-Gen-Mixes in AIB Countries'!AR37)-COLUMN('RE-Gen-Mixes in AIB Countries'!$B$2),FALSE),0)</f>
        <v>0.7783759420166374</v>
      </c>
      <c r="AS38">
        <f t="array" ref="AS38">IFERROR(INDEX('Zusammenführung EU-CH'!$E$2:$BF$241,MATCH('RE-Gen-Mixes in AIB Countries'!$B38&amp;'RE-Gen-Mixes in AIB Countries'!$C38,'Zusammenführung EU-CH'!$B$2:$B$241&amp;'Zusammenführung EU-CH'!$C$2:$C$241,0),MATCH('RE-Gen-Mixes in AIB Countries'!AS$2,'Zusammenführung EU-CH'!$E$1:$BF$1,0))/VLOOKUP($B38,'Total RE-GEN in AIB Countries'!$B$3:$BD$27,COLUMN('RE-Gen-Mixes in AIB Countries'!AS37)-COLUMN('RE-Gen-Mixes in AIB Countries'!$B$2),FALSE),0)</f>
        <v>0.75651255374325022</v>
      </c>
      <c r="AT38">
        <f t="array" ref="AT38">IFERROR(INDEX('Zusammenführung EU-CH'!$E$2:$BF$241,MATCH('RE-Gen-Mixes in AIB Countries'!$B38&amp;'RE-Gen-Mixes in AIB Countries'!$C38,'Zusammenführung EU-CH'!$B$2:$B$241&amp;'Zusammenführung EU-CH'!$C$2:$C$241,0),MATCH('RE-Gen-Mixes in AIB Countries'!AT$2,'Zusammenführung EU-CH'!$E$1:$BF$1,0))/VLOOKUP($B38,'Total RE-GEN in AIB Countries'!$B$3:$BD$27,COLUMN('RE-Gen-Mixes in AIB Countries'!AT37)-COLUMN('RE-Gen-Mixes in AIB Countries'!$B$2),FALSE),0)</f>
        <v>0.74363406354451222</v>
      </c>
      <c r="AU38">
        <f t="array" ref="AU38">IFERROR(INDEX('Zusammenführung EU-CH'!$E$2:$BF$241,MATCH('RE-Gen-Mixes in AIB Countries'!$B38&amp;'RE-Gen-Mixes in AIB Countries'!$C38,'Zusammenführung EU-CH'!$B$2:$B$241&amp;'Zusammenführung EU-CH'!$C$2:$C$241,0),MATCH('RE-Gen-Mixes in AIB Countries'!AU$2,'Zusammenführung EU-CH'!$E$1:$BF$1,0))/VLOOKUP($B38,'Total RE-GEN in AIB Countries'!$B$3:$BD$27,COLUMN('RE-Gen-Mixes in AIB Countries'!AU37)-COLUMN('RE-Gen-Mixes in AIB Countries'!$B$2),FALSE),0)</f>
        <v>0.73189116493677731</v>
      </c>
      <c r="AV38">
        <f t="array" ref="AV38">IFERROR(INDEX('Zusammenführung EU-CH'!$E$2:$BF$241,MATCH('RE-Gen-Mixes in AIB Countries'!$B38&amp;'RE-Gen-Mixes in AIB Countries'!$C38,'Zusammenführung EU-CH'!$B$2:$B$241&amp;'Zusammenführung EU-CH'!$C$2:$C$241,0),MATCH('RE-Gen-Mixes in AIB Countries'!AV$2,'Zusammenführung EU-CH'!$E$1:$BF$1,0))/VLOOKUP($B38,'Total RE-GEN in AIB Countries'!$B$3:$BD$27,COLUMN('RE-Gen-Mixes in AIB Countries'!AV37)-COLUMN('RE-Gen-Mixes in AIB Countries'!$B$2),FALSE),0)</f>
        <v>0.82986421107929775</v>
      </c>
      <c r="AW38">
        <f t="array" ref="AW38">IFERROR(INDEX('Zusammenführung EU-CH'!$E$2:$BF$241,MATCH('RE-Gen-Mixes in AIB Countries'!$B38&amp;'RE-Gen-Mixes in AIB Countries'!$C38,'Zusammenführung EU-CH'!$B$2:$B$241&amp;'Zusammenführung EU-CH'!$C$2:$C$241,0),MATCH('RE-Gen-Mixes in AIB Countries'!AW$2,'Zusammenführung EU-CH'!$E$1:$BF$1,0))/VLOOKUP($B38,'Total RE-GEN in AIB Countries'!$B$3:$BD$27,COLUMN('RE-Gen-Mixes in AIB Countries'!AW37)-COLUMN('RE-Gen-Mixes in AIB Countries'!$B$2),FALSE),0)</f>
        <v>0.72859652308058798</v>
      </c>
      <c r="AX38">
        <f t="array" ref="AX38">IFERROR(INDEX('Zusammenführung EU-CH'!$E$2:$BF$241,MATCH('RE-Gen-Mixes in AIB Countries'!$B38&amp;'RE-Gen-Mixes in AIB Countries'!$C38,'Zusammenführung EU-CH'!$B$2:$B$241&amp;'Zusammenführung EU-CH'!$C$2:$C$241,0),MATCH('RE-Gen-Mixes in AIB Countries'!AX$2,'Zusammenführung EU-CH'!$E$1:$BF$1,0))/VLOOKUP($B38,'Total RE-GEN in AIB Countries'!$B$3:$BD$27,COLUMN('RE-Gen-Mixes in AIB Countries'!AX37)-COLUMN('RE-Gen-Mixes in AIB Countries'!$B$2),FALSE),0)</f>
        <v>0.68683264472426897</v>
      </c>
      <c r="AY38">
        <f t="array" ref="AY38">IFERROR(INDEX('Zusammenführung EU-CH'!$E$2:$BF$241,MATCH('RE-Gen-Mixes in AIB Countries'!$B38&amp;'RE-Gen-Mixes in AIB Countries'!$C38,'Zusammenführung EU-CH'!$B$2:$B$241&amp;'Zusammenführung EU-CH'!$C$2:$C$241,0),MATCH('RE-Gen-Mixes in AIB Countries'!AY$2,'Zusammenführung EU-CH'!$E$1:$BF$1,0))/VLOOKUP($B38,'Total RE-GEN in AIB Countries'!$B$3:$BD$27,COLUMN('RE-Gen-Mixes in AIB Countries'!AY37)-COLUMN('RE-Gen-Mixes in AIB Countries'!$B$2),FALSE),0)</f>
        <v>0.74529638727248404</v>
      </c>
      <c r="AZ38">
        <f t="array" ref="AZ38">IFERROR(INDEX('Zusammenführung EU-CH'!$E$2:$BF$241,MATCH('RE-Gen-Mixes in AIB Countries'!$B38&amp;'RE-Gen-Mixes in AIB Countries'!$C38,'Zusammenführung EU-CH'!$B$2:$B$241&amp;'Zusammenführung EU-CH'!$C$2:$C$241,0),MATCH('RE-Gen-Mixes in AIB Countries'!AZ$2,'Zusammenführung EU-CH'!$E$1:$BF$1,0))/VLOOKUP($B38,'Total RE-GEN in AIB Countries'!$B$3:$BD$27,COLUMN('RE-Gen-Mixes in AIB Countries'!AZ37)-COLUMN('RE-Gen-Mixes in AIB Countries'!$B$2),FALSE),0)</f>
        <v>0.78083229754192574</v>
      </c>
      <c r="BA38">
        <f t="array" ref="BA38">IFERROR(INDEX('Zusammenführung EU-CH'!$E$2:$BF$241,MATCH('RE-Gen-Mixes in AIB Countries'!$B38&amp;'RE-Gen-Mixes in AIB Countries'!$C38,'Zusammenführung EU-CH'!$B$2:$B$241&amp;'Zusammenführung EU-CH'!$C$2:$C$241,0),MATCH('RE-Gen-Mixes in AIB Countries'!BA$2,'Zusammenführung EU-CH'!$E$1:$BF$1,0))/VLOOKUP($B38,'Total RE-GEN in AIB Countries'!$B$3:$BD$27,COLUMN('RE-Gen-Mixes in AIB Countries'!BA37)-COLUMN('RE-Gen-Mixes in AIB Countries'!$B$2),FALSE),0)</f>
        <v>0.79826159335223701</v>
      </c>
      <c r="BB38">
        <f t="array" ref="BB38">IFERROR(INDEX('Zusammenführung EU-CH'!$E$2:$BF$241,MATCH('RE-Gen-Mixes in AIB Countries'!$B38&amp;'RE-Gen-Mixes in AIB Countries'!$C38,'Zusammenführung EU-CH'!$B$2:$B$241&amp;'Zusammenführung EU-CH'!$C$2:$C$241,0),MATCH('RE-Gen-Mixes in AIB Countries'!BB$2,'Zusammenführung EU-CH'!$E$1:$BF$1,0))/VLOOKUP($B38,'Total RE-GEN in AIB Countries'!$B$3:$BD$27,COLUMN('RE-Gen-Mixes in AIB Countries'!BB37)-COLUMN('RE-Gen-Mixes in AIB Countries'!$B$2),FALSE),0)</f>
        <v>0.72978768572541686</v>
      </c>
      <c r="BC38">
        <f t="array" ref="BC38">IFERROR(INDEX('Zusammenführung EU-CH'!$E$2:$BF$241,MATCH('RE-Gen-Mixes in AIB Countries'!$B38&amp;'RE-Gen-Mixes in AIB Countries'!$C38,'Zusammenführung EU-CH'!$B$2:$B$241&amp;'Zusammenführung EU-CH'!$C$2:$C$241,0),MATCH('RE-Gen-Mixes in AIB Countries'!BC$2,'Zusammenführung EU-CH'!$E$1:$BF$1,0))/VLOOKUP($B38,'Total RE-GEN in AIB Countries'!$B$3:$BD$27,COLUMN('RE-Gen-Mixes in AIB Countries'!BC37)-COLUMN('RE-Gen-Mixes in AIB Countries'!$B$2),FALSE),0)</f>
        <v>0.70917337207460818</v>
      </c>
      <c r="BD38">
        <f t="array" ref="BD38">IFERROR(INDEX('Zusammenführung EU-CH'!$E$2:$BF$241,MATCH('RE-Gen-Mixes in AIB Countries'!$B38&amp;'RE-Gen-Mixes in AIB Countries'!$C38,'Zusammenführung EU-CH'!$B$2:$B$241&amp;'Zusammenführung EU-CH'!$C$2:$C$241,0),MATCH('RE-Gen-Mixes in AIB Countries'!BD$2,'Zusammenführung EU-CH'!$E$1:$BF$1,0))/VLOOKUP($B38,'Total RE-GEN in AIB Countries'!$B$3:$BD$27,COLUMN('RE-Gen-Mixes in AIB Countries'!BD37)-COLUMN('RE-Gen-Mixes in AIB Countries'!$B$2),FALSE),0)</f>
        <v>0.75064511756075381</v>
      </c>
      <c r="BE38">
        <f t="array" ref="BE38">IFERROR(INDEX('Zusammenführung EU-CH'!$E$2:$BF$241,MATCH('RE-Gen-Mixes in AIB Countries'!$B38&amp;'RE-Gen-Mixes in AIB Countries'!$C38,'Zusammenführung EU-CH'!$B$2:$B$241&amp;'Zusammenführung EU-CH'!$C$2:$C$241,0),MATCH('RE-Gen-Mixes in AIB Countries'!BE$2,'Zusammenführung EU-CH'!$E$1:$BF$1,0))/VLOOKUP($B38,'Total RE-GEN in AIB Countries'!$B$3:$BD$27,COLUMN('RE-Gen-Mixes in AIB Countries'!BE37)-COLUMN('RE-Gen-Mixes in AIB Countries'!$B$2),FALSE),0)</f>
        <v>0.63809003250242025</v>
      </c>
      <c r="BF38">
        <f t="shared" si="0"/>
        <v>0.79058931132048826</v>
      </c>
    </row>
    <row r="39" spans="1:58" x14ac:dyDescent="0.35">
      <c r="A39" s="4" t="s">
        <v>19</v>
      </c>
      <c r="B39" s="4" t="s">
        <v>472</v>
      </c>
      <c r="C39" s="4" t="s">
        <v>4</v>
      </c>
      <c r="D39">
        <f t="array" ref="D39">IFERROR(INDEX('Zusammenführung EU-CH'!$E$2:$BF$241,MATCH('RE-Gen-Mixes in AIB Countries'!$B39&amp;'RE-Gen-Mixes in AIB Countries'!$C39,'Zusammenführung EU-CH'!$B$2:$B$241&amp;'Zusammenführung EU-CH'!$C$2:$C$241,0),MATCH('RE-Gen-Mixes in AIB Countries'!D$2,'Zusammenführung EU-CH'!$E$1:$BF$1,0))/VLOOKUP($B39,'Total RE-GEN in AIB Countries'!$B$3:$BD$27,COLUMN('RE-Gen-Mixes in AIB Countries'!D38)-COLUMN('RE-Gen-Mixes in AIB Countries'!$B$2),FALSE),0)</f>
        <v>0</v>
      </c>
      <c r="E39">
        <f t="array" ref="E39">IFERROR(INDEX('Zusammenführung EU-CH'!$E$2:$BF$241,MATCH('RE-Gen-Mixes in AIB Countries'!$B39&amp;'RE-Gen-Mixes in AIB Countries'!$C39,'Zusammenführung EU-CH'!$B$2:$B$241&amp;'Zusammenführung EU-CH'!$C$2:$C$241,0),MATCH('RE-Gen-Mixes in AIB Countries'!E$2,'Zusammenführung EU-CH'!$E$1:$BF$1,0))/VLOOKUP($B39,'Total RE-GEN in AIB Countries'!$B$3:$BD$27,COLUMN('RE-Gen-Mixes in AIB Countries'!E38)-COLUMN('RE-Gen-Mixes in AIB Countries'!$B$2),FALSE),0)</f>
        <v>0</v>
      </c>
      <c r="F39">
        <f t="array" ref="F39">IFERROR(INDEX('Zusammenführung EU-CH'!$E$2:$BF$241,MATCH('RE-Gen-Mixes in AIB Countries'!$B39&amp;'RE-Gen-Mixes in AIB Countries'!$C39,'Zusammenführung EU-CH'!$B$2:$B$241&amp;'Zusammenführung EU-CH'!$C$2:$C$241,0),MATCH('RE-Gen-Mixes in AIB Countries'!F$2,'Zusammenführung EU-CH'!$E$1:$BF$1,0))/VLOOKUP($B39,'Total RE-GEN in AIB Countries'!$B$3:$BD$27,COLUMN('RE-Gen-Mixes in AIB Countries'!F38)-COLUMN('RE-Gen-Mixes in AIB Countries'!$B$2),FALSE),0)</f>
        <v>0</v>
      </c>
      <c r="G39">
        <f t="array" ref="G39">IFERROR(INDEX('Zusammenführung EU-CH'!$E$2:$BF$241,MATCH('RE-Gen-Mixes in AIB Countries'!$B39&amp;'RE-Gen-Mixes in AIB Countries'!$C39,'Zusammenführung EU-CH'!$B$2:$B$241&amp;'Zusammenführung EU-CH'!$C$2:$C$241,0),MATCH('RE-Gen-Mixes in AIB Countries'!G$2,'Zusammenführung EU-CH'!$E$1:$BF$1,0))/VLOOKUP($B39,'Total RE-GEN in AIB Countries'!$B$3:$BD$27,COLUMN('RE-Gen-Mixes in AIB Countries'!G38)-COLUMN('RE-Gen-Mixes in AIB Countries'!$B$2),FALSE),0)</f>
        <v>0</v>
      </c>
      <c r="H39">
        <f t="array" ref="H39">IFERROR(INDEX('Zusammenführung EU-CH'!$E$2:$BF$241,MATCH('RE-Gen-Mixes in AIB Countries'!$B39&amp;'RE-Gen-Mixes in AIB Countries'!$C39,'Zusammenführung EU-CH'!$B$2:$B$241&amp;'Zusammenführung EU-CH'!$C$2:$C$241,0),MATCH('RE-Gen-Mixes in AIB Countries'!H$2,'Zusammenführung EU-CH'!$E$1:$BF$1,0))/VLOOKUP($B39,'Total RE-GEN in AIB Countries'!$B$3:$BD$27,COLUMN('RE-Gen-Mixes in AIB Countries'!H38)-COLUMN('RE-Gen-Mixes in AIB Countries'!$B$2),FALSE),0)</f>
        <v>0</v>
      </c>
      <c r="I39">
        <f t="array" ref="I39">IFERROR(INDEX('Zusammenführung EU-CH'!$E$2:$BF$241,MATCH('RE-Gen-Mixes in AIB Countries'!$B39&amp;'RE-Gen-Mixes in AIB Countries'!$C39,'Zusammenführung EU-CH'!$B$2:$B$241&amp;'Zusammenführung EU-CH'!$C$2:$C$241,0),MATCH('RE-Gen-Mixes in AIB Countries'!I$2,'Zusammenführung EU-CH'!$E$1:$BF$1,0))/VLOOKUP($B39,'Total RE-GEN in AIB Countries'!$B$3:$BD$27,COLUMN('RE-Gen-Mixes in AIB Countries'!I38)-COLUMN('RE-Gen-Mixes in AIB Countries'!$B$2),FALSE),0)</f>
        <v>0</v>
      </c>
      <c r="J39">
        <f t="array" ref="J39">IFERROR(INDEX('Zusammenführung EU-CH'!$E$2:$BF$241,MATCH('RE-Gen-Mixes in AIB Countries'!$B39&amp;'RE-Gen-Mixes in AIB Countries'!$C39,'Zusammenführung EU-CH'!$B$2:$B$241&amp;'Zusammenführung EU-CH'!$C$2:$C$241,0),MATCH('RE-Gen-Mixes in AIB Countries'!J$2,'Zusammenführung EU-CH'!$E$1:$BF$1,0))/VLOOKUP($B39,'Total RE-GEN in AIB Countries'!$B$3:$BD$27,COLUMN('RE-Gen-Mixes in AIB Countries'!J38)-COLUMN('RE-Gen-Mixes in AIB Countries'!$B$2),FALSE),0)</f>
        <v>0</v>
      </c>
      <c r="K39">
        <f t="array" ref="K39">IFERROR(INDEX('Zusammenführung EU-CH'!$E$2:$BF$241,MATCH('RE-Gen-Mixes in AIB Countries'!$B39&amp;'RE-Gen-Mixes in AIB Countries'!$C39,'Zusammenführung EU-CH'!$B$2:$B$241&amp;'Zusammenführung EU-CH'!$C$2:$C$241,0),MATCH('RE-Gen-Mixes in AIB Countries'!K$2,'Zusammenführung EU-CH'!$E$1:$BF$1,0))/VLOOKUP($B39,'Total RE-GEN in AIB Countries'!$B$3:$BD$27,COLUMN('RE-Gen-Mixes in AIB Countries'!K38)-COLUMN('RE-Gen-Mixes in AIB Countries'!$B$2),FALSE),0)</f>
        <v>0</v>
      </c>
      <c r="L39">
        <f t="array" ref="L39">IFERROR(INDEX('Zusammenführung EU-CH'!$E$2:$BF$241,MATCH('RE-Gen-Mixes in AIB Countries'!$B39&amp;'RE-Gen-Mixes in AIB Countries'!$C39,'Zusammenführung EU-CH'!$B$2:$B$241&amp;'Zusammenführung EU-CH'!$C$2:$C$241,0),MATCH('RE-Gen-Mixes in AIB Countries'!L$2,'Zusammenführung EU-CH'!$E$1:$BF$1,0))/VLOOKUP($B39,'Total RE-GEN in AIB Countries'!$B$3:$BD$27,COLUMN('RE-Gen-Mixes in AIB Countries'!L38)-COLUMN('RE-Gen-Mixes in AIB Countries'!$B$2),FALSE),0)</f>
        <v>0</v>
      </c>
      <c r="M39">
        <f t="array" ref="M39">IFERROR(INDEX('Zusammenführung EU-CH'!$E$2:$BF$241,MATCH('RE-Gen-Mixes in AIB Countries'!$B39&amp;'RE-Gen-Mixes in AIB Countries'!$C39,'Zusammenführung EU-CH'!$B$2:$B$241&amp;'Zusammenführung EU-CH'!$C$2:$C$241,0),MATCH('RE-Gen-Mixes in AIB Countries'!M$2,'Zusammenführung EU-CH'!$E$1:$BF$1,0))/VLOOKUP($B39,'Total RE-GEN in AIB Countries'!$B$3:$BD$27,COLUMN('RE-Gen-Mixes in AIB Countries'!M38)-COLUMN('RE-Gen-Mixes in AIB Countries'!$B$2),FALSE),0)</f>
        <v>0</v>
      </c>
      <c r="N39">
        <f t="array" ref="N39">IFERROR(INDEX('Zusammenführung EU-CH'!$E$2:$BF$241,MATCH('RE-Gen-Mixes in AIB Countries'!$B39&amp;'RE-Gen-Mixes in AIB Countries'!$C39,'Zusammenführung EU-CH'!$B$2:$B$241&amp;'Zusammenführung EU-CH'!$C$2:$C$241,0),MATCH('RE-Gen-Mixes in AIB Countries'!N$2,'Zusammenführung EU-CH'!$E$1:$BF$1,0))/VLOOKUP($B39,'Total RE-GEN in AIB Countries'!$B$3:$BD$27,COLUMN('RE-Gen-Mixes in AIB Countries'!N38)-COLUMN('RE-Gen-Mixes in AIB Countries'!$B$2),FALSE),0)</f>
        <v>0</v>
      </c>
      <c r="O39">
        <f t="array" ref="O39">IFERROR(INDEX('Zusammenführung EU-CH'!$E$2:$BF$241,MATCH('RE-Gen-Mixes in AIB Countries'!$B39&amp;'RE-Gen-Mixes in AIB Countries'!$C39,'Zusammenführung EU-CH'!$B$2:$B$241&amp;'Zusammenführung EU-CH'!$C$2:$C$241,0),MATCH('RE-Gen-Mixes in AIB Countries'!O$2,'Zusammenführung EU-CH'!$E$1:$BF$1,0))/VLOOKUP($B39,'Total RE-GEN in AIB Countries'!$B$3:$BD$27,COLUMN('RE-Gen-Mixes in AIB Countries'!O38)-COLUMN('RE-Gen-Mixes in AIB Countries'!$B$2),FALSE),0)</f>
        <v>0</v>
      </c>
      <c r="P39">
        <f t="array" ref="P39">IFERROR(INDEX('Zusammenführung EU-CH'!$E$2:$BF$241,MATCH('RE-Gen-Mixes in AIB Countries'!$B39&amp;'RE-Gen-Mixes in AIB Countries'!$C39,'Zusammenführung EU-CH'!$B$2:$B$241&amp;'Zusammenführung EU-CH'!$C$2:$C$241,0),MATCH('RE-Gen-Mixes in AIB Countries'!P$2,'Zusammenführung EU-CH'!$E$1:$BF$1,0))/VLOOKUP($B39,'Total RE-GEN in AIB Countries'!$B$3:$BD$27,COLUMN('RE-Gen-Mixes in AIB Countries'!P38)-COLUMN('RE-Gen-Mixes in AIB Countries'!$B$2),FALSE),0)</f>
        <v>0</v>
      </c>
      <c r="Q39">
        <f t="array" ref="Q39">IFERROR(INDEX('Zusammenführung EU-CH'!$E$2:$BF$241,MATCH('RE-Gen-Mixes in AIB Countries'!$B39&amp;'RE-Gen-Mixes in AIB Countries'!$C39,'Zusammenführung EU-CH'!$B$2:$B$241&amp;'Zusammenführung EU-CH'!$C$2:$C$241,0),MATCH('RE-Gen-Mixes in AIB Countries'!Q$2,'Zusammenführung EU-CH'!$E$1:$BF$1,0))/VLOOKUP($B39,'Total RE-GEN in AIB Countries'!$B$3:$BD$27,COLUMN('RE-Gen-Mixes in AIB Countries'!Q38)-COLUMN('RE-Gen-Mixes in AIB Countries'!$B$2),FALSE),0)</f>
        <v>0</v>
      </c>
      <c r="R39">
        <f t="array" ref="R39">IFERROR(INDEX('Zusammenführung EU-CH'!$E$2:$BF$241,MATCH('RE-Gen-Mixes in AIB Countries'!$B39&amp;'RE-Gen-Mixes in AIB Countries'!$C39,'Zusammenführung EU-CH'!$B$2:$B$241&amp;'Zusammenführung EU-CH'!$C$2:$C$241,0),MATCH('RE-Gen-Mixes in AIB Countries'!R$2,'Zusammenführung EU-CH'!$E$1:$BF$1,0))/VLOOKUP($B39,'Total RE-GEN in AIB Countries'!$B$3:$BD$27,COLUMN('RE-Gen-Mixes in AIB Countries'!R38)-COLUMN('RE-Gen-Mixes in AIB Countries'!$B$2),FALSE),0)</f>
        <v>0</v>
      </c>
      <c r="S39">
        <f t="array" ref="S39">IFERROR(INDEX('Zusammenführung EU-CH'!$E$2:$BF$241,MATCH('RE-Gen-Mixes in AIB Countries'!$B39&amp;'RE-Gen-Mixes in AIB Countries'!$C39,'Zusammenführung EU-CH'!$B$2:$B$241&amp;'Zusammenführung EU-CH'!$C$2:$C$241,0),MATCH('RE-Gen-Mixes in AIB Countries'!S$2,'Zusammenführung EU-CH'!$E$1:$BF$1,0))/VLOOKUP($B39,'Total RE-GEN in AIB Countries'!$B$3:$BD$27,COLUMN('RE-Gen-Mixes in AIB Countries'!S38)-COLUMN('RE-Gen-Mixes in AIB Countries'!$B$2),FALSE),0)</f>
        <v>0</v>
      </c>
      <c r="T39">
        <f t="array" ref="T39">IFERROR(INDEX('Zusammenführung EU-CH'!$E$2:$BF$241,MATCH('RE-Gen-Mixes in AIB Countries'!$B39&amp;'RE-Gen-Mixes in AIB Countries'!$C39,'Zusammenführung EU-CH'!$B$2:$B$241&amp;'Zusammenführung EU-CH'!$C$2:$C$241,0),MATCH('RE-Gen-Mixes in AIB Countries'!T$2,'Zusammenführung EU-CH'!$E$1:$BF$1,0))/VLOOKUP($B39,'Total RE-GEN in AIB Countries'!$B$3:$BD$27,COLUMN('RE-Gen-Mixes in AIB Countries'!T38)-COLUMN('RE-Gen-Mixes in AIB Countries'!$B$2),FALSE),0)</f>
        <v>0</v>
      </c>
      <c r="U39">
        <f t="array" ref="U39">IFERROR(INDEX('Zusammenführung EU-CH'!$E$2:$BF$241,MATCH('RE-Gen-Mixes in AIB Countries'!$B39&amp;'RE-Gen-Mixes in AIB Countries'!$C39,'Zusammenführung EU-CH'!$B$2:$B$241&amp;'Zusammenführung EU-CH'!$C$2:$C$241,0),MATCH('RE-Gen-Mixes in AIB Countries'!U$2,'Zusammenführung EU-CH'!$E$1:$BF$1,0))/VLOOKUP($B39,'Total RE-GEN in AIB Countries'!$B$3:$BD$27,COLUMN('RE-Gen-Mixes in AIB Countries'!U38)-COLUMN('RE-Gen-Mixes in AIB Countries'!$B$2),FALSE),0)</f>
        <v>0</v>
      </c>
      <c r="V39">
        <f t="array" ref="V39">IFERROR(INDEX('Zusammenführung EU-CH'!$E$2:$BF$241,MATCH('RE-Gen-Mixes in AIB Countries'!$B39&amp;'RE-Gen-Mixes in AIB Countries'!$C39,'Zusammenführung EU-CH'!$B$2:$B$241&amp;'Zusammenführung EU-CH'!$C$2:$C$241,0),MATCH('RE-Gen-Mixes in AIB Countries'!V$2,'Zusammenführung EU-CH'!$E$1:$BF$1,0))/VLOOKUP($B39,'Total RE-GEN in AIB Countries'!$B$3:$BD$27,COLUMN('RE-Gen-Mixes in AIB Countries'!V38)-COLUMN('RE-Gen-Mixes in AIB Countries'!$B$2),FALSE),0)</f>
        <v>0</v>
      </c>
      <c r="W39">
        <f t="array" ref="W39">IFERROR(INDEX('Zusammenführung EU-CH'!$E$2:$BF$241,MATCH('RE-Gen-Mixes in AIB Countries'!$B39&amp;'RE-Gen-Mixes in AIB Countries'!$C39,'Zusammenführung EU-CH'!$B$2:$B$241&amp;'Zusammenführung EU-CH'!$C$2:$C$241,0),MATCH('RE-Gen-Mixes in AIB Countries'!W$2,'Zusammenführung EU-CH'!$E$1:$BF$1,0))/VLOOKUP($B39,'Total RE-GEN in AIB Countries'!$B$3:$BD$27,COLUMN('RE-Gen-Mixes in AIB Countries'!W38)-COLUMN('RE-Gen-Mixes in AIB Countries'!$B$2),FALSE),0)</f>
        <v>0</v>
      </c>
      <c r="X39">
        <f t="array" ref="X39">IFERROR(INDEX('Zusammenführung EU-CH'!$E$2:$BF$241,MATCH('RE-Gen-Mixes in AIB Countries'!$B39&amp;'RE-Gen-Mixes in AIB Countries'!$C39,'Zusammenführung EU-CH'!$B$2:$B$241&amp;'Zusammenführung EU-CH'!$C$2:$C$241,0),MATCH('RE-Gen-Mixes in AIB Countries'!X$2,'Zusammenführung EU-CH'!$E$1:$BF$1,0))/VLOOKUP($B39,'Total RE-GEN in AIB Countries'!$B$3:$BD$27,COLUMN('RE-Gen-Mixes in AIB Countries'!X38)-COLUMN('RE-Gen-Mixes in AIB Countries'!$B$2),FALSE),0)</f>
        <v>0</v>
      </c>
      <c r="Y39">
        <f t="array" ref="Y39">IFERROR(INDEX('Zusammenführung EU-CH'!$E$2:$BF$241,MATCH('RE-Gen-Mixes in AIB Countries'!$B39&amp;'RE-Gen-Mixes in AIB Countries'!$C39,'Zusammenführung EU-CH'!$B$2:$B$241&amp;'Zusammenführung EU-CH'!$C$2:$C$241,0),MATCH('RE-Gen-Mixes in AIB Countries'!Y$2,'Zusammenführung EU-CH'!$E$1:$BF$1,0))/VLOOKUP($B39,'Total RE-GEN in AIB Countries'!$B$3:$BD$27,COLUMN('RE-Gen-Mixes in AIB Countries'!Y38)-COLUMN('RE-Gen-Mixes in AIB Countries'!$B$2),FALSE),0)</f>
        <v>0</v>
      </c>
      <c r="Z39">
        <f t="array" ref="Z39">IFERROR(INDEX('Zusammenführung EU-CH'!$E$2:$BF$241,MATCH('RE-Gen-Mixes in AIB Countries'!$B39&amp;'RE-Gen-Mixes in AIB Countries'!$C39,'Zusammenführung EU-CH'!$B$2:$B$241&amp;'Zusammenführung EU-CH'!$C$2:$C$241,0),MATCH('RE-Gen-Mixes in AIB Countries'!Z$2,'Zusammenführung EU-CH'!$E$1:$BF$1,0))/VLOOKUP($B39,'Total RE-GEN in AIB Countries'!$B$3:$BD$27,COLUMN('RE-Gen-Mixes in AIB Countries'!Z38)-COLUMN('RE-Gen-Mixes in AIB Countries'!$B$2),FALSE),0)</f>
        <v>0</v>
      </c>
      <c r="AA39">
        <f t="array" ref="AA39">IFERROR(INDEX('Zusammenführung EU-CH'!$E$2:$BF$241,MATCH('RE-Gen-Mixes in AIB Countries'!$B39&amp;'RE-Gen-Mixes in AIB Countries'!$C39,'Zusammenführung EU-CH'!$B$2:$B$241&amp;'Zusammenführung EU-CH'!$C$2:$C$241,0),MATCH('RE-Gen-Mixes in AIB Countries'!AA$2,'Zusammenführung EU-CH'!$E$1:$BF$1,0))/VLOOKUP($B39,'Total RE-GEN in AIB Countries'!$B$3:$BD$27,COLUMN('RE-Gen-Mixes in AIB Countries'!AA38)-COLUMN('RE-Gen-Mixes in AIB Countries'!$B$2),FALSE),0)</f>
        <v>0</v>
      </c>
      <c r="AB39">
        <f t="array" ref="AB39">IFERROR(INDEX('Zusammenführung EU-CH'!$E$2:$BF$241,MATCH('RE-Gen-Mixes in AIB Countries'!$B39&amp;'RE-Gen-Mixes in AIB Countries'!$C39,'Zusammenführung EU-CH'!$B$2:$B$241&amp;'Zusammenführung EU-CH'!$C$2:$C$241,0),MATCH('RE-Gen-Mixes in AIB Countries'!AB$2,'Zusammenführung EU-CH'!$E$1:$BF$1,0))/VLOOKUP($B39,'Total RE-GEN in AIB Countries'!$B$3:$BD$27,COLUMN('RE-Gen-Mixes in AIB Countries'!AB38)-COLUMN('RE-Gen-Mixes in AIB Countries'!$B$2),FALSE),0)</f>
        <v>0</v>
      </c>
      <c r="AC39">
        <f t="array" ref="AC39">IFERROR(INDEX('Zusammenführung EU-CH'!$E$2:$BF$241,MATCH('RE-Gen-Mixes in AIB Countries'!$B39&amp;'RE-Gen-Mixes in AIB Countries'!$C39,'Zusammenführung EU-CH'!$B$2:$B$241&amp;'Zusammenführung EU-CH'!$C$2:$C$241,0),MATCH('RE-Gen-Mixes in AIB Countries'!AC$2,'Zusammenführung EU-CH'!$E$1:$BF$1,0))/VLOOKUP($B39,'Total RE-GEN in AIB Countries'!$B$3:$BD$27,COLUMN('RE-Gen-Mixes in AIB Countries'!AC38)-COLUMN('RE-Gen-Mixes in AIB Countries'!$B$2),FALSE),0)</f>
        <v>0</v>
      </c>
      <c r="AD39">
        <f t="array" ref="AD39">IFERROR(INDEX('Zusammenführung EU-CH'!$E$2:$BF$241,MATCH('RE-Gen-Mixes in AIB Countries'!$B39&amp;'RE-Gen-Mixes in AIB Countries'!$C39,'Zusammenführung EU-CH'!$B$2:$B$241&amp;'Zusammenführung EU-CH'!$C$2:$C$241,0),MATCH('RE-Gen-Mixes in AIB Countries'!AD$2,'Zusammenführung EU-CH'!$E$1:$BF$1,0))/VLOOKUP($B39,'Total RE-GEN in AIB Countries'!$B$3:$BD$27,COLUMN('RE-Gen-Mixes in AIB Countries'!AD38)-COLUMN('RE-Gen-Mixes in AIB Countries'!$B$2),FALSE),0)</f>
        <v>0</v>
      </c>
      <c r="AE39">
        <f t="array" ref="AE39">IFERROR(INDEX('Zusammenführung EU-CH'!$E$2:$BF$241,MATCH('RE-Gen-Mixes in AIB Countries'!$B39&amp;'RE-Gen-Mixes in AIB Countries'!$C39,'Zusammenführung EU-CH'!$B$2:$B$241&amp;'Zusammenführung EU-CH'!$C$2:$C$241,0),MATCH('RE-Gen-Mixes in AIB Countries'!AE$2,'Zusammenführung EU-CH'!$E$1:$BF$1,0))/VLOOKUP($B39,'Total RE-GEN in AIB Countries'!$B$3:$BD$27,COLUMN('RE-Gen-Mixes in AIB Countries'!AE38)-COLUMN('RE-Gen-Mixes in AIB Countries'!$B$2),FALSE),0)</f>
        <v>0</v>
      </c>
      <c r="AF39">
        <f t="array" ref="AF39">IFERROR(INDEX('Zusammenführung EU-CH'!$E$2:$BF$241,MATCH('RE-Gen-Mixes in AIB Countries'!$B39&amp;'RE-Gen-Mixes in AIB Countries'!$C39,'Zusammenführung EU-CH'!$B$2:$B$241&amp;'Zusammenführung EU-CH'!$C$2:$C$241,0),MATCH('RE-Gen-Mixes in AIB Countries'!AF$2,'Zusammenführung EU-CH'!$E$1:$BF$1,0))/VLOOKUP($B39,'Total RE-GEN in AIB Countries'!$B$3:$BD$27,COLUMN('RE-Gen-Mixes in AIB Countries'!AF38)-COLUMN('RE-Gen-Mixes in AIB Countries'!$B$2),FALSE),0)</f>
        <v>0</v>
      </c>
      <c r="AG39">
        <f t="array" ref="AG39">IFERROR(INDEX('Zusammenführung EU-CH'!$E$2:$BF$241,MATCH('RE-Gen-Mixes in AIB Countries'!$B39&amp;'RE-Gen-Mixes in AIB Countries'!$C39,'Zusammenführung EU-CH'!$B$2:$B$241&amp;'Zusammenführung EU-CH'!$C$2:$C$241,0),MATCH('RE-Gen-Mixes in AIB Countries'!AG$2,'Zusammenführung EU-CH'!$E$1:$BF$1,0))/VLOOKUP($B39,'Total RE-GEN in AIB Countries'!$B$3:$BD$27,COLUMN('RE-Gen-Mixes in AIB Countries'!AG38)-COLUMN('RE-Gen-Mixes in AIB Countries'!$B$2),FALSE),0)</f>
        <v>0</v>
      </c>
      <c r="AH39">
        <f t="array" ref="AH39">IFERROR(INDEX('Zusammenführung EU-CH'!$E$2:$BF$241,MATCH('RE-Gen-Mixes in AIB Countries'!$B39&amp;'RE-Gen-Mixes in AIB Countries'!$C39,'Zusammenführung EU-CH'!$B$2:$B$241&amp;'Zusammenführung EU-CH'!$C$2:$C$241,0),MATCH('RE-Gen-Mixes in AIB Countries'!AH$2,'Zusammenführung EU-CH'!$E$1:$BF$1,0))/VLOOKUP($B39,'Total RE-GEN in AIB Countries'!$B$3:$BD$27,COLUMN('RE-Gen-Mixes in AIB Countries'!AH38)-COLUMN('RE-Gen-Mixes in AIB Countries'!$B$2),FALSE),0)</f>
        <v>0</v>
      </c>
      <c r="AI39">
        <f t="array" ref="AI39">IFERROR(INDEX('Zusammenführung EU-CH'!$E$2:$BF$241,MATCH('RE-Gen-Mixes in AIB Countries'!$B39&amp;'RE-Gen-Mixes in AIB Countries'!$C39,'Zusammenführung EU-CH'!$B$2:$B$241&amp;'Zusammenführung EU-CH'!$C$2:$C$241,0),MATCH('RE-Gen-Mixes in AIB Countries'!AI$2,'Zusammenführung EU-CH'!$E$1:$BF$1,0))/VLOOKUP($B39,'Total RE-GEN in AIB Countries'!$B$3:$BD$27,COLUMN('RE-Gen-Mixes in AIB Countries'!AI38)-COLUMN('RE-Gen-Mixes in AIB Countries'!$B$2),FALSE),0)</f>
        <v>0</v>
      </c>
      <c r="AJ39">
        <f t="array" ref="AJ39">IFERROR(INDEX('Zusammenführung EU-CH'!$E$2:$BF$241,MATCH('RE-Gen-Mixes in AIB Countries'!$B39&amp;'RE-Gen-Mixes in AIB Countries'!$C39,'Zusammenführung EU-CH'!$B$2:$B$241&amp;'Zusammenführung EU-CH'!$C$2:$C$241,0),MATCH('RE-Gen-Mixes in AIB Countries'!AJ$2,'Zusammenführung EU-CH'!$E$1:$BF$1,0))/VLOOKUP($B39,'Total RE-GEN in AIB Countries'!$B$3:$BD$27,COLUMN('RE-Gen-Mixes in AIB Countries'!AJ38)-COLUMN('RE-Gen-Mixes in AIB Countries'!$B$2),FALSE),0)</f>
        <v>0</v>
      </c>
      <c r="AK39">
        <f t="array" ref="AK39">IFERROR(INDEX('Zusammenführung EU-CH'!$E$2:$BF$241,MATCH('RE-Gen-Mixes in AIB Countries'!$B39&amp;'RE-Gen-Mixes in AIB Countries'!$C39,'Zusammenführung EU-CH'!$B$2:$B$241&amp;'Zusammenführung EU-CH'!$C$2:$C$241,0),MATCH('RE-Gen-Mixes in AIB Countries'!AK$2,'Zusammenführung EU-CH'!$E$1:$BF$1,0))/VLOOKUP($B39,'Total RE-GEN in AIB Countries'!$B$3:$BD$27,COLUMN('RE-Gen-Mixes in AIB Countries'!AK38)-COLUMN('RE-Gen-Mixes in AIB Countries'!$B$2),FALSE),0)</f>
        <v>0</v>
      </c>
      <c r="AL39">
        <f t="array" ref="AL39">IFERROR(INDEX('Zusammenführung EU-CH'!$E$2:$BF$241,MATCH('RE-Gen-Mixes in AIB Countries'!$B39&amp;'RE-Gen-Mixes in AIB Countries'!$C39,'Zusammenführung EU-CH'!$B$2:$B$241&amp;'Zusammenführung EU-CH'!$C$2:$C$241,0),MATCH('RE-Gen-Mixes in AIB Countries'!AL$2,'Zusammenführung EU-CH'!$E$1:$BF$1,0))/VLOOKUP($B39,'Total RE-GEN in AIB Countries'!$B$3:$BD$27,COLUMN('RE-Gen-Mixes in AIB Countries'!AL38)-COLUMN('RE-Gen-Mixes in AIB Countries'!$B$2),FALSE),0)</f>
        <v>0</v>
      </c>
      <c r="AM39">
        <f t="array" ref="AM39">IFERROR(INDEX('Zusammenführung EU-CH'!$E$2:$BF$241,MATCH('RE-Gen-Mixes in AIB Countries'!$B39&amp;'RE-Gen-Mixes in AIB Countries'!$C39,'Zusammenführung EU-CH'!$B$2:$B$241&amp;'Zusammenführung EU-CH'!$C$2:$C$241,0),MATCH('RE-Gen-Mixes in AIB Countries'!AM$2,'Zusammenführung EU-CH'!$E$1:$BF$1,0))/VLOOKUP($B39,'Total RE-GEN in AIB Countries'!$B$3:$BD$27,COLUMN('RE-Gen-Mixes in AIB Countries'!AM38)-COLUMN('RE-Gen-Mixes in AIB Countries'!$B$2),FALSE),0)</f>
        <v>0</v>
      </c>
      <c r="AN39">
        <f t="array" ref="AN39">IFERROR(INDEX('Zusammenführung EU-CH'!$E$2:$BF$241,MATCH('RE-Gen-Mixes in AIB Countries'!$B39&amp;'RE-Gen-Mixes in AIB Countries'!$C39,'Zusammenführung EU-CH'!$B$2:$B$241&amp;'Zusammenführung EU-CH'!$C$2:$C$241,0),MATCH('RE-Gen-Mixes in AIB Countries'!AN$2,'Zusammenführung EU-CH'!$E$1:$BF$1,0))/VLOOKUP($B39,'Total RE-GEN in AIB Countries'!$B$3:$BD$27,COLUMN('RE-Gen-Mixes in AIB Countries'!AN38)-COLUMN('RE-Gen-Mixes in AIB Countries'!$B$2),FALSE),0)</f>
        <v>0</v>
      </c>
      <c r="AO39">
        <f t="array" ref="AO39">IFERROR(INDEX('Zusammenführung EU-CH'!$E$2:$BF$241,MATCH('RE-Gen-Mixes in AIB Countries'!$B39&amp;'RE-Gen-Mixes in AIB Countries'!$C39,'Zusammenführung EU-CH'!$B$2:$B$241&amp;'Zusammenführung EU-CH'!$C$2:$C$241,0),MATCH('RE-Gen-Mixes in AIB Countries'!AO$2,'Zusammenführung EU-CH'!$E$1:$BF$1,0))/VLOOKUP($B39,'Total RE-GEN in AIB Countries'!$B$3:$BD$27,COLUMN('RE-Gen-Mixes in AIB Countries'!AO38)-COLUMN('RE-Gen-Mixes in AIB Countries'!$B$2),FALSE),0)</f>
        <v>0</v>
      </c>
      <c r="AP39">
        <f t="array" ref="AP39">IFERROR(INDEX('Zusammenführung EU-CH'!$E$2:$BF$241,MATCH('RE-Gen-Mixes in AIB Countries'!$B39&amp;'RE-Gen-Mixes in AIB Countries'!$C39,'Zusammenführung EU-CH'!$B$2:$B$241&amp;'Zusammenführung EU-CH'!$C$2:$C$241,0),MATCH('RE-Gen-Mixes in AIB Countries'!AP$2,'Zusammenführung EU-CH'!$E$1:$BF$1,0))/VLOOKUP($B39,'Total RE-GEN in AIB Countries'!$B$3:$BD$27,COLUMN('RE-Gen-Mixes in AIB Countries'!AP38)-COLUMN('RE-Gen-Mixes in AIB Countries'!$B$2),FALSE),0)</f>
        <v>0</v>
      </c>
      <c r="AQ39">
        <f t="array" ref="AQ39">IFERROR(INDEX('Zusammenführung EU-CH'!$E$2:$BF$241,MATCH('RE-Gen-Mixes in AIB Countries'!$B39&amp;'RE-Gen-Mixes in AIB Countries'!$C39,'Zusammenführung EU-CH'!$B$2:$B$241&amp;'Zusammenführung EU-CH'!$C$2:$C$241,0),MATCH('RE-Gen-Mixes in AIB Countries'!AQ$2,'Zusammenführung EU-CH'!$E$1:$BF$1,0))/VLOOKUP($B39,'Total RE-GEN in AIB Countries'!$B$3:$BD$27,COLUMN('RE-Gen-Mixes in AIB Countries'!AQ38)-COLUMN('RE-Gen-Mixes in AIB Countries'!$B$2),FALSE),0)</f>
        <v>0</v>
      </c>
      <c r="AR39">
        <f t="array" ref="AR39">IFERROR(INDEX('Zusammenführung EU-CH'!$E$2:$BF$241,MATCH('RE-Gen-Mixes in AIB Countries'!$B39&amp;'RE-Gen-Mixes in AIB Countries'!$C39,'Zusammenführung EU-CH'!$B$2:$B$241&amp;'Zusammenführung EU-CH'!$C$2:$C$241,0),MATCH('RE-Gen-Mixes in AIB Countries'!AR$2,'Zusammenführung EU-CH'!$E$1:$BF$1,0))/VLOOKUP($B39,'Total RE-GEN in AIB Countries'!$B$3:$BD$27,COLUMN('RE-Gen-Mixes in AIB Countries'!AR38)-COLUMN('RE-Gen-Mixes in AIB Countries'!$B$2),FALSE),0)</f>
        <v>0</v>
      </c>
      <c r="AS39">
        <f t="array" ref="AS39">IFERROR(INDEX('Zusammenführung EU-CH'!$E$2:$BF$241,MATCH('RE-Gen-Mixes in AIB Countries'!$B39&amp;'RE-Gen-Mixes in AIB Countries'!$C39,'Zusammenführung EU-CH'!$B$2:$B$241&amp;'Zusammenführung EU-CH'!$C$2:$C$241,0),MATCH('RE-Gen-Mixes in AIB Countries'!AS$2,'Zusammenführung EU-CH'!$E$1:$BF$1,0))/VLOOKUP($B39,'Total RE-GEN in AIB Countries'!$B$3:$BD$27,COLUMN('RE-Gen-Mixes in AIB Countries'!AS38)-COLUMN('RE-Gen-Mixes in AIB Countries'!$B$2),FALSE),0)</f>
        <v>0</v>
      </c>
      <c r="AT39">
        <f t="array" ref="AT39">IFERROR(INDEX('Zusammenführung EU-CH'!$E$2:$BF$241,MATCH('RE-Gen-Mixes in AIB Countries'!$B39&amp;'RE-Gen-Mixes in AIB Countries'!$C39,'Zusammenführung EU-CH'!$B$2:$B$241&amp;'Zusammenführung EU-CH'!$C$2:$C$241,0),MATCH('RE-Gen-Mixes in AIB Countries'!AT$2,'Zusammenführung EU-CH'!$E$1:$BF$1,0))/VLOOKUP($B39,'Total RE-GEN in AIB Countries'!$B$3:$BD$27,COLUMN('RE-Gen-Mixes in AIB Countries'!AT38)-COLUMN('RE-Gen-Mixes in AIB Countries'!$B$2),FALSE),0)</f>
        <v>0</v>
      </c>
      <c r="AU39">
        <f t="array" ref="AU39">IFERROR(INDEX('Zusammenführung EU-CH'!$E$2:$BF$241,MATCH('RE-Gen-Mixes in AIB Countries'!$B39&amp;'RE-Gen-Mixes in AIB Countries'!$C39,'Zusammenführung EU-CH'!$B$2:$B$241&amp;'Zusammenführung EU-CH'!$C$2:$C$241,0),MATCH('RE-Gen-Mixes in AIB Countries'!AU$2,'Zusammenführung EU-CH'!$E$1:$BF$1,0))/VLOOKUP($B39,'Total RE-GEN in AIB Countries'!$B$3:$BD$27,COLUMN('RE-Gen-Mixes in AIB Countries'!AU38)-COLUMN('RE-Gen-Mixes in AIB Countries'!$B$2),FALSE),0)</f>
        <v>0</v>
      </c>
      <c r="AV39">
        <f t="array" ref="AV39">IFERROR(INDEX('Zusammenführung EU-CH'!$E$2:$BF$241,MATCH('RE-Gen-Mixes in AIB Countries'!$B39&amp;'RE-Gen-Mixes in AIB Countries'!$C39,'Zusammenführung EU-CH'!$B$2:$B$241&amp;'Zusammenführung EU-CH'!$C$2:$C$241,0),MATCH('RE-Gen-Mixes in AIB Countries'!AV$2,'Zusammenführung EU-CH'!$E$1:$BF$1,0))/VLOOKUP($B39,'Total RE-GEN in AIB Countries'!$B$3:$BD$27,COLUMN('RE-Gen-Mixes in AIB Countries'!AV38)-COLUMN('RE-Gen-Mixes in AIB Countries'!$B$2),FALSE),0)</f>
        <v>0</v>
      </c>
      <c r="AW39">
        <f t="array" ref="AW39">IFERROR(INDEX('Zusammenführung EU-CH'!$E$2:$BF$241,MATCH('RE-Gen-Mixes in AIB Countries'!$B39&amp;'RE-Gen-Mixes in AIB Countries'!$C39,'Zusammenführung EU-CH'!$B$2:$B$241&amp;'Zusammenführung EU-CH'!$C$2:$C$241,0),MATCH('RE-Gen-Mixes in AIB Countries'!AW$2,'Zusammenführung EU-CH'!$E$1:$BF$1,0))/VLOOKUP($B39,'Total RE-GEN in AIB Countries'!$B$3:$BD$27,COLUMN('RE-Gen-Mixes in AIB Countries'!AW38)-COLUMN('RE-Gen-Mixes in AIB Countries'!$B$2),FALSE),0)</f>
        <v>0</v>
      </c>
      <c r="AX39">
        <f t="array" ref="AX39">IFERROR(INDEX('Zusammenführung EU-CH'!$E$2:$BF$241,MATCH('RE-Gen-Mixes in AIB Countries'!$B39&amp;'RE-Gen-Mixes in AIB Countries'!$C39,'Zusammenführung EU-CH'!$B$2:$B$241&amp;'Zusammenführung EU-CH'!$C$2:$C$241,0),MATCH('RE-Gen-Mixes in AIB Countries'!AX$2,'Zusammenführung EU-CH'!$E$1:$BF$1,0))/VLOOKUP($B39,'Total RE-GEN in AIB Countries'!$B$3:$BD$27,COLUMN('RE-Gen-Mixes in AIB Countries'!AX38)-COLUMN('RE-Gen-Mixes in AIB Countries'!$B$2),FALSE),0)</f>
        <v>0</v>
      </c>
      <c r="AY39">
        <f t="array" ref="AY39">IFERROR(INDEX('Zusammenführung EU-CH'!$E$2:$BF$241,MATCH('RE-Gen-Mixes in AIB Countries'!$B39&amp;'RE-Gen-Mixes in AIB Countries'!$C39,'Zusammenführung EU-CH'!$B$2:$B$241&amp;'Zusammenführung EU-CH'!$C$2:$C$241,0),MATCH('RE-Gen-Mixes in AIB Countries'!AY$2,'Zusammenführung EU-CH'!$E$1:$BF$1,0))/VLOOKUP($B39,'Total RE-GEN in AIB Countries'!$B$3:$BD$27,COLUMN('RE-Gen-Mixes in AIB Countries'!AY38)-COLUMN('RE-Gen-Mixes in AIB Countries'!$B$2),FALSE),0)</f>
        <v>0</v>
      </c>
      <c r="AZ39">
        <f t="array" ref="AZ39">IFERROR(INDEX('Zusammenführung EU-CH'!$E$2:$BF$241,MATCH('RE-Gen-Mixes in AIB Countries'!$B39&amp;'RE-Gen-Mixes in AIB Countries'!$C39,'Zusammenführung EU-CH'!$B$2:$B$241&amp;'Zusammenführung EU-CH'!$C$2:$C$241,0),MATCH('RE-Gen-Mixes in AIB Countries'!AZ$2,'Zusammenführung EU-CH'!$E$1:$BF$1,0))/VLOOKUP($B39,'Total RE-GEN in AIB Countries'!$B$3:$BD$27,COLUMN('RE-Gen-Mixes in AIB Countries'!AZ38)-COLUMN('RE-Gen-Mixes in AIB Countries'!$B$2),FALSE),0)</f>
        <v>0.46655591006060149</v>
      </c>
      <c r="BA39">
        <f t="array" ref="BA39">IFERROR(INDEX('Zusammenführung EU-CH'!$E$2:$BF$241,MATCH('RE-Gen-Mixes in AIB Countries'!$B39&amp;'RE-Gen-Mixes in AIB Countries'!$C39,'Zusammenführung EU-CH'!$B$2:$B$241&amp;'Zusammenführung EU-CH'!$C$2:$C$241,0),MATCH('RE-Gen-Mixes in AIB Countries'!BA$2,'Zusammenführung EU-CH'!$E$1:$BF$1,0))/VLOOKUP($B39,'Total RE-GEN in AIB Countries'!$B$3:$BD$27,COLUMN('RE-Gen-Mixes in AIB Countries'!BA38)-COLUMN('RE-Gen-Mixes in AIB Countries'!$B$2),FALSE),0)</f>
        <v>0.43972309742182059</v>
      </c>
      <c r="BB39">
        <f t="array" ref="BB39">IFERROR(INDEX('Zusammenführung EU-CH'!$E$2:$BF$241,MATCH('RE-Gen-Mixes in AIB Countries'!$B39&amp;'RE-Gen-Mixes in AIB Countries'!$C39,'Zusammenführung EU-CH'!$B$2:$B$241&amp;'Zusammenführung EU-CH'!$C$2:$C$241,0),MATCH('RE-Gen-Mixes in AIB Countries'!BB$2,'Zusammenführung EU-CH'!$E$1:$BF$1,0))/VLOOKUP($B39,'Total RE-GEN in AIB Countries'!$B$3:$BD$27,COLUMN('RE-Gen-Mixes in AIB Countries'!BB38)-COLUMN('RE-Gen-Mixes in AIB Countries'!$B$2),FALSE),0)</f>
        <v>0.5359049133545043</v>
      </c>
      <c r="BC39">
        <f t="array" ref="BC39">IFERROR(INDEX('Zusammenführung EU-CH'!$E$2:$BF$241,MATCH('RE-Gen-Mixes in AIB Countries'!$B39&amp;'RE-Gen-Mixes in AIB Countries'!$C39,'Zusammenführung EU-CH'!$B$2:$B$241&amp;'Zusammenführung EU-CH'!$C$2:$C$241,0),MATCH('RE-Gen-Mixes in AIB Countries'!BC$2,'Zusammenführung EU-CH'!$E$1:$BF$1,0))/VLOOKUP($B39,'Total RE-GEN in AIB Countries'!$B$3:$BD$27,COLUMN('RE-Gen-Mixes in AIB Countries'!BC38)-COLUMN('RE-Gen-Mixes in AIB Countries'!$B$2),FALSE),0)</f>
        <v>0.50682749686763362</v>
      </c>
      <c r="BD39">
        <f t="array" ref="BD39">IFERROR(INDEX('Zusammenführung EU-CH'!$E$2:$BF$241,MATCH('RE-Gen-Mixes in AIB Countries'!$B39&amp;'RE-Gen-Mixes in AIB Countries'!$C39,'Zusammenführung EU-CH'!$B$2:$B$241&amp;'Zusammenführung EU-CH'!$C$2:$C$241,0),MATCH('RE-Gen-Mixes in AIB Countries'!BD$2,'Zusammenführung EU-CH'!$E$1:$BF$1,0))/VLOOKUP($B39,'Total RE-GEN in AIB Countries'!$B$3:$BD$27,COLUMN('RE-Gen-Mixes in AIB Countries'!BD38)-COLUMN('RE-Gen-Mixes in AIB Countries'!$B$2),FALSE),0)</f>
        <v>0.57869126211267863</v>
      </c>
      <c r="BE39">
        <f t="array" ref="BE39">IFERROR(INDEX('Zusammenführung EU-CH'!$E$2:$BF$241,MATCH('RE-Gen-Mixes in AIB Countries'!$B39&amp;'RE-Gen-Mixes in AIB Countries'!$C39,'Zusammenführung EU-CH'!$B$2:$B$241&amp;'Zusammenführung EU-CH'!$C$2:$C$241,0),MATCH('RE-Gen-Mixes in AIB Countries'!BE$2,'Zusammenführung EU-CH'!$E$1:$BF$1,0))/VLOOKUP($B39,'Total RE-GEN in AIB Countries'!$B$3:$BD$27,COLUMN('RE-Gen-Mixes in AIB Countries'!BE38)-COLUMN('RE-Gen-Mixes in AIB Countries'!$B$2),FALSE),0)</f>
        <v>0</v>
      </c>
      <c r="BF39">
        <f t="shared" si="0"/>
        <v>4.6809308885504421E-2</v>
      </c>
    </row>
    <row r="40" spans="1:58" x14ac:dyDescent="0.35">
      <c r="A40" s="8" t="s">
        <v>19</v>
      </c>
      <c r="B40" s="4" t="s">
        <v>472</v>
      </c>
      <c r="C40" s="4" t="s">
        <v>6</v>
      </c>
      <c r="D40">
        <f t="array" ref="D40">IFERROR(INDEX('Zusammenführung EU-CH'!$E$2:$BF$241,MATCH('RE-Gen-Mixes in AIB Countries'!$B40&amp;'RE-Gen-Mixes in AIB Countries'!$C40,'Zusammenführung EU-CH'!$B$2:$B$241&amp;'Zusammenführung EU-CH'!$C$2:$C$241,0),MATCH('RE-Gen-Mixes in AIB Countries'!D$2,'Zusammenführung EU-CH'!$E$1:$BF$1,0))/VLOOKUP($B40,'Total RE-GEN in AIB Countries'!$B$3:$BD$27,COLUMN('RE-Gen-Mixes in AIB Countries'!D39)-COLUMN('RE-Gen-Mixes in AIB Countries'!$B$2),FALSE),0)</f>
        <v>0</v>
      </c>
      <c r="E40">
        <f t="array" ref="E40">IFERROR(INDEX('Zusammenführung EU-CH'!$E$2:$BF$241,MATCH('RE-Gen-Mixes in AIB Countries'!$B40&amp;'RE-Gen-Mixes in AIB Countries'!$C40,'Zusammenführung EU-CH'!$B$2:$B$241&amp;'Zusammenführung EU-CH'!$C$2:$C$241,0),MATCH('RE-Gen-Mixes in AIB Countries'!E$2,'Zusammenführung EU-CH'!$E$1:$BF$1,0))/VLOOKUP($B40,'Total RE-GEN in AIB Countries'!$B$3:$BD$27,COLUMN('RE-Gen-Mixes in AIB Countries'!E39)-COLUMN('RE-Gen-Mixes in AIB Countries'!$B$2),FALSE),0)</f>
        <v>0</v>
      </c>
      <c r="F40">
        <f t="array" ref="F40">IFERROR(INDEX('Zusammenführung EU-CH'!$E$2:$BF$241,MATCH('RE-Gen-Mixes in AIB Countries'!$B40&amp;'RE-Gen-Mixes in AIB Countries'!$C40,'Zusammenführung EU-CH'!$B$2:$B$241&amp;'Zusammenführung EU-CH'!$C$2:$C$241,0),MATCH('RE-Gen-Mixes in AIB Countries'!F$2,'Zusammenführung EU-CH'!$E$1:$BF$1,0))/VLOOKUP($B40,'Total RE-GEN in AIB Countries'!$B$3:$BD$27,COLUMN('RE-Gen-Mixes in AIB Countries'!F39)-COLUMN('RE-Gen-Mixes in AIB Countries'!$B$2),FALSE),0)</f>
        <v>0</v>
      </c>
      <c r="G40">
        <f t="array" ref="G40">IFERROR(INDEX('Zusammenführung EU-CH'!$E$2:$BF$241,MATCH('RE-Gen-Mixes in AIB Countries'!$B40&amp;'RE-Gen-Mixes in AIB Countries'!$C40,'Zusammenführung EU-CH'!$B$2:$B$241&amp;'Zusammenführung EU-CH'!$C$2:$C$241,0),MATCH('RE-Gen-Mixes in AIB Countries'!G$2,'Zusammenführung EU-CH'!$E$1:$BF$1,0))/VLOOKUP($B40,'Total RE-GEN in AIB Countries'!$B$3:$BD$27,COLUMN('RE-Gen-Mixes in AIB Countries'!G39)-COLUMN('RE-Gen-Mixes in AIB Countries'!$B$2),FALSE),0)</f>
        <v>0</v>
      </c>
      <c r="H40">
        <f t="array" ref="H40">IFERROR(INDEX('Zusammenführung EU-CH'!$E$2:$BF$241,MATCH('RE-Gen-Mixes in AIB Countries'!$B40&amp;'RE-Gen-Mixes in AIB Countries'!$C40,'Zusammenführung EU-CH'!$B$2:$B$241&amp;'Zusammenführung EU-CH'!$C$2:$C$241,0),MATCH('RE-Gen-Mixes in AIB Countries'!H$2,'Zusammenführung EU-CH'!$E$1:$BF$1,0))/VLOOKUP($B40,'Total RE-GEN in AIB Countries'!$B$3:$BD$27,COLUMN('RE-Gen-Mixes in AIB Countries'!H39)-COLUMN('RE-Gen-Mixes in AIB Countries'!$B$2),FALSE),0)</f>
        <v>0</v>
      </c>
      <c r="I40">
        <f t="array" ref="I40">IFERROR(INDEX('Zusammenführung EU-CH'!$E$2:$BF$241,MATCH('RE-Gen-Mixes in AIB Countries'!$B40&amp;'RE-Gen-Mixes in AIB Countries'!$C40,'Zusammenführung EU-CH'!$B$2:$B$241&amp;'Zusammenführung EU-CH'!$C$2:$C$241,0),MATCH('RE-Gen-Mixes in AIB Countries'!I$2,'Zusammenführung EU-CH'!$E$1:$BF$1,0))/VLOOKUP($B40,'Total RE-GEN in AIB Countries'!$B$3:$BD$27,COLUMN('RE-Gen-Mixes in AIB Countries'!I39)-COLUMN('RE-Gen-Mixes in AIB Countries'!$B$2),FALSE),0)</f>
        <v>0</v>
      </c>
      <c r="J40">
        <f t="array" ref="J40">IFERROR(INDEX('Zusammenführung EU-CH'!$E$2:$BF$241,MATCH('RE-Gen-Mixes in AIB Countries'!$B40&amp;'RE-Gen-Mixes in AIB Countries'!$C40,'Zusammenführung EU-CH'!$B$2:$B$241&amp;'Zusammenführung EU-CH'!$C$2:$C$241,0),MATCH('RE-Gen-Mixes in AIB Countries'!J$2,'Zusammenführung EU-CH'!$E$1:$BF$1,0))/VLOOKUP($B40,'Total RE-GEN in AIB Countries'!$B$3:$BD$27,COLUMN('RE-Gen-Mixes in AIB Countries'!J39)-COLUMN('RE-Gen-Mixes in AIB Countries'!$B$2),FALSE),0)</f>
        <v>0</v>
      </c>
      <c r="K40">
        <f t="array" ref="K40">IFERROR(INDEX('Zusammenführung EU-CH'!$E$2:$BF$241,MATCH('RE-Gen-Mixes in AIB Countries'!$B40&amp;'RE-Gen-Mixes in AIB Countries'!$C40,'Zusammenführung EU-CH'!$B$2:$B$241&amp;'Zusammenführung EU-CH'!$C$2:$C$241,0),MATCH('RE-Gen-Mixes in AIB Countries'!K$2,'Zusammenführung EU-CH'!$E$1:$BF$1,0))/VLOOKUP($B40,'Total RE-GEN in AIB Countries'!$B$3:$BD$27,COLUMN('RE-Gen-Mixes in AIB Countries'!K39)-COLUMN('RE-Gen-Mixes in AIB Countries'!$B$2),FALSE),0)</f>
        <v>0</v>
      </c>
      <c r="L40">
        <f t="array" ref="L40">IFERROR(INDEX('Zusammenführung EU-CH'!$E$2:$BF$241,MATCH('RE-Gen-Mixes in AIB Countries'!$B40&amp;'RE-Gen-Mixes in AIB Countries'!$C40,'Zusammenführung EU-CH'!$B$2:$B$241&amp;'Zusammenführung EU-CH'!$C$2:$C$241,0),MATCH('RE-Gen-Mixes in AIB Countries'!L$2,'Zusammenführung EU-CH'!$E$1:$BF$1,0))/VLOOKUP($B40,'Total RE-GEN in AIB Countries'!$B$3:$BD$27,COLUMN('RE-Gen-Mixes in AIB Countries'!L39)-COLUMN('RE-Gen-Mixes in AIB Countries'!$B$2),FALSE),0)</f>
        <v>0</v>
      </c>
      <c r="M40">
        <f t="array" ref="M40">IFERROR(INDEX('Zusammenführung EU-CH'!$E$2:$BF$241,MATCH('RE-Gen-Mixes in AIB Countries'!$B40&amp;'RE-Gen-Mixes in AIB Countries'!$C40,'Zusammenführung EU-CH'!$B$2:$B$241&amp;'Zusammenführung EU-CH'!$C$2:$C$241,0),MATCH('RE-Gen-Mixes in AIB Countries'!M$2,'Zusammenführung EU-CH'!$E$1:$BF$1,0))/VLOOKUP($B40,'Total RE-GEN in AIB Countries'!$B$3:$BD$27,COLUMN('RE-Gen-Mixes in AIB Countries'!M39)-COLUMN('RE-Gen-Mixes in AIB Countries'!$B$2),FALSE),0)</f>
        <v>0</v>
      </c>
      <c r="N40">
        <f t="array" ref="N40">IFERROR(INDEX('Zusammenführung EU-CH'!$E$2:$BF$241,MATCH('RE-Gen-Mixes in AIB Countries'!$B40&amp;'RE-Gen-Mixes in AIB Countries'!$C40,'Zusammenführung EU-CH'!$B$2:$B$241&amp;'Zusammenführung EU-CH'!$C$2:$C$241,0),MATCH('RE-Gen-Mixes in AIB Countries'!N$2,'Zusammenführung EU-CH'!$E$1:$BF$1,0))/VLOOKUP($B40,'Total RE-GEN in AIB Countries'!$B$3:$BD$27,COLUMN('RE-Gen-Mixes in AIB Countries'!N39)-COLUMN('RE-Gen-Mixes in AIB Countries'!$B$2),FALSE),0)</f>
        <v>0</v>
      </c>
      <c r="O40">
        <f t="array" ref="O40">IFERROR(INDEX('Zusammenführung EU-CH'!$E$2:$BF$241,MATCH('RE-Gen-Mixes in AIB Countries'!$B40&amp;'RE-Gen-Mixes in AIB Countries'!$C40,'Zusammenführung EU-CH'!$B$2:$B$241&amp;'Zusammenführung EU-CH'!$C$2:$C$241,0),MATCH('RE-Gen-Mixes in AIB Countries'!O$2,'Zusammenführung EU-CH'!$E$1:$BF$1,0))/VLOOKUP($B40,'Total RE-GEN in AIB Countries'!$B$3:$BD$27,COLUMN('RE-Gen-Mixes in AIB Countries'!O39)-COLUMN('RE-Gen-Mixes in AIB Countries'!$B$2),FALSE),0)</f>
        <v>0</v>
      </c>
      <c r="P40">
        <f t="array" ref="P40">IFERROR(INDEX('Zusammenführung EU-CH'!$E$2:$BF$241,MATCH('RE-Gen-Mixes in AIB Countries'!$B40&amp;'RE-Gen-Mixes in AIB Countries'!$C40,'Zusammenführung EU-CH'!$B$2:$B$241&amp;'Zusammenführung EU-CH'!$C$2:$C$241,0),MATCH('RE-Gen-Mixes in AIB Countries'!P$2,'Zusammenführung EU-CH'!$E$1:$BF$1,0))/VLOOKUP($B40,'Total RE-GEN in AIB Countries'!$B$3:$BD$27,COLUMN('RE-Gen-Mixes in AIB Countries'!P39)-COLUMN('RE-Gen-Mixes in AIB Countries'!$B$2),FALSE),0)</f>
        <v>0</v>
      </c>
      <c r="Q40">
        <f t="array" ref="Q40">IFERROR(INDEX('Zusammenführung EU-CH'!$E$2:$BF$241,MATCH('RE-Gen-Mixes in AIB Countries'!$B40&amp;'RE-Gen-Mixes in AIB Countries'!$C40,'Zusammenführung EU-CH'!$B$2:$B$241&amp;'Zusammenführung EU-CH'!$C$2:$C$241,0),MATCH('RE-Gen-Mixes in AIB Countries'!Q$2,'Zusammenführung EU-CH'!$E$1:$BF$1,0))/VLOOKUP($B40,'Total RE-GEN in AIB Countries'!$B$3:$BD$27,COLUMN('RE-Gen-Mixes in AIB Countries'!Q39)-COLUMN('RE-Gen-Mixes in AIB Countries'!$B$2),FALSE),0)</f>
        <v>0</v>
      </c>
      <c r="R40">
        <f t="array" ref="R40">IFERROR(INDEX('Zusammenführung EU-CH'!$E$2:$BF$241,MATCH('RE-Gen-Mixes in AIB Countries'!$B40&amp;'RE-Gen-Mixes in AIB Countries'!$C40,'Zusammenführung EU-CH'!$B$2:$B$241&amp;'Zusammenführung EU-CH'!$C$2:$C$241,0),MATCH('RE-Gen-Mixes in AIB Countries'!R$2,'Zusammenführung EU-CH'!$E$1:$BF$1,0))/VLOOKUP($B40,'Total RE-GEN in AIB Countries'!$B$3:$BD$27,COLUMN('RE-Gen-Mixes in AIB Countries'!R39)-COLUMN('RE-Gen-Mixes in AIB Countries'!$B$2),FALSE),0)</f>
        <v>0</v>
      </c>
      <c r="S40">
        <f t="array" ref="S40">IFERROR(INDEX('Zusammenführung EU-CH'!$E$2:$BF$241,MATCH('RE-Gen-Mixes in AIB Countries'!$B40&amp;'RE-Gen-Mixes in AIB Countries'!$C40,'Zusammenführung EU-CH'!$B$2:$B$241&amp;'Zusammenführung EU-CH'!$C$2:$C$241,0),MATCH('RE-Gen-Mixes in AIB Countries'!S$2,'Zusammenführung EU-CH'!$E$1:$BF$1,0))/VLOOKUP($B40,'Total RE-GEN in AIB Countries'!$B$3:$BD$27,COLUMN('RE-Gen-Mixes in AIB Countries'!S39)-COLUMN('RE-Gen-Mixes in AIB Countries'!$B$2),FALSE),0)</f>
        <v>0</v>
      </c>
      <c r="T40">
        <f t="array" ref="T40">IFERROR(INDEX('Zusammenführung EU-CH'!$E$2:$BF$241,MATCH('RE-Gen-Mixes in AIB Countries'!$B40&amp;'RE-Gen-Mixes in AIB Countries'!$C40,'Zusammenführung EU-CH'!$B$2:$B$241&amp;'Zusammenführung EU-CH'!$C$2:$C$241,0),MATCH('RE-Gen-Mixes in AIB Countries'!T$2,'Zusammenführung EU-CH'!$E$1:$BF$1,0))/VLOOKUP($B40,'Total RE-GEN in AIB Countries'!$B$3:$BD$27,COLUMN('RE-Gen-Mixes in AIB Countries'!T39)-COLUMN('RE-Gen-Mixes in AIB Countries'!$B$2),FALSE),0)</f>
        <v>0</v>
      </c>
      <c r="U40">
        <f t="array" ref="U40">IFERROR(INDEX('Zusammenführung EU-CH'!$E$2:$BF$241,MATCH('RE-Gen-Mixes in AIB Countries'!$B40&amp;'RE-Gen-Mixes in AIB Countries'!$C40,'Zusammenführung EU-CH'!$B$2:$B$241&amp;'Zusammenführung EU-CH'!$C$2:$C$241,0),MATCH('RE-Gen-Mixes in AIB Countries'!U$2,'Zusammenführung EU-CH'!$E$1:$BF$1,0))/VLOOKUP($B40,'Total RE-GEN in AIB Countries'!$B$3:$BD$27,COLUMN('RE-Gen-Mixes in AIB Countries'!U39)-COLUMN('RE-Gen-Mixes in AIB Countries'!$B$2),FALSE),0)</f>
        <v>0</v>
      </c>
      <c r="V40">
        <f t="array" ref="V40">IFERROR(INDEX('Zusammenführung EU-CH'!$E$2:$BF$241,MATCH('RE-Gen-Mixes in AIB Countries'!$B40&amp;'RE-Gen-Mixes in AIB Countries'!$C40,'Zusammenführung EU-CH'!$B$2:$B$241&amp;'Zusammenführung EU-CH'!$C$2:$C$241,0),MATCH('RE-Gen-Mixes in AIB Countries'!V$2,'Zusammenführung EU-CH'!$E$1:$BF$1,0))/VLOOKUP($B40,'Total RE-GEN in AIB Countries'!$B$3:$BD$27,COLUMN('RE-Gen-Mixes in AIB Countries'!V39)-COLUMN('RE-Gen-Mixes in AIB Countries'!$B$2),FALSE),0)</f>
        <v>0</v>
      </c>
      <c r="W40">
        <f t="array" ref="W40">IFERROR(INDEX('Zusammenführung EU-CH'!$E$2:$BF$241,MATCH('RE-Gen-Mixes in AIB Countries'!$B40&amp;'RE-Gen-Mixes in AIB Countries'!$C40,'Zusammenführung EU-CH'!$B$2:$B$241&amp;'Zusammenführung EU-CH'!$C$2:$C$241,0),MATCH('RE-Gen-Mixes in AIB Countries'!W$2,'Zusammenführung EU-CH'!$E$1:$BF$1,0))/VLOOKUP($B40,'Total RE-GEN in AIB Countries'!$B$3:$BD$27,COLUMN('RE-Gen-Mixes in AIB Countries'!W39)-COLUMN('RE-Gen-Mixes in AIB Countries'!$B$2),FALSE),0)</f>
        <v>0</v>
      </c>
      <c r="X40">
        <f t="array" ref="X40">IFERROR(INDEX('Zusammenführung EU-CH'!$E$2:$BF$241,MATCH('RE-Gen-Mixes in AIB Countries'!$B40&amp;'RE-Gen-Mixes in AIB Countries'!$C40,'Zusammenführung EU-CH'!$B$2:$B$241&amp;'Zusammenführung EU-CH'!$C$2:$C$241,0),MATCH('RE-Gen-Mixes in AIB Countries'!X$2,'Zusammenführung EU-CH'!$E$1:$BF$1,0))/VLOOKUP($B40,'Total RE-GEN in AIB Countries'!$B$3:$BD$27,COLUMN('RE-Gen-Mixes in AIB Countries'!X39)-COLUMN('RE-Gen-Mixes in AIB Countries'!$B$2),FALSE),0)</f>
        <v>0</v>
      </c>
      <c r="Y40">
        <f t="array" ref="Y40">IFERROR(INDEX('Zusammenführung EU-CH'!$E$2:$BF$241,MATCH('RE-Gen-Mixes in AIB Countries'!$B40&amp;'RE-Gen-Mixes in AIB Countries'!$C40,'Zusammenführung EU-CH'!$B$2:$B$241&amp;'Zusammenführung EU-CH'!$C$2:$C$241,0),MATCH('RE-Gen-Mixes in AIB Countries'!Y$2,'Zusammenführung EU-CH'!$E$1:$BF$1,0))/VLOOKUP($B40,'Total RE-GEN in AIB Countries'!$B$3:$BD$27,COLUMN('RE-Gen-Mixes in AIB Countries'!Y39)-COLUMN('RE-Gen-Mixes in AIB Countries'!$B$2),FALSE),0)</f>
        <v>0</v>
      </c>
      <c r="Z40">
        <f t="array" ref="Z40">IFERROR(INDEX('Zusammenführung EU-CH'!$E$2:$BF$241,MATCH('RE-Gen-Mixes in AIB Countries'!$B40&amp;'RE-Gen-Mixes in AIB Countries'!$C40,'Zusammenführung EU-CH'!$B$2:$B$241&amp;'Zusammenführung EU-CH'!$C$2:$C$241,0),MATCH('RE-Gen-Mixes in AIB Countries'!Z$2,'Zusammenführung EU-CH'!$E$1:$BF$1,0))/VLOOKUP($B40,'Total RE-GEN in AIB Countries'!$B$3:$BD$27,COLUMN('RE-Gen-Mixes in AIB Countries'!Z39)-COLUMN('RE-Gen-Mixes in AIB Countries'!$B$2),FALSE),0)</f>
        <v>0</v>
      </c>
      <c r="AA40">
        <f t="array" ref="AA40">IFERROR(INDEX('Zusammenführung EU-CH'!$E$2:$BF$241,MATCH('RE-Gen-Mixes in AIB Countries'!$B40&amp;'RE-Gen-Mixes in AIB Countries'!$C40,'Zusammenführung EU-CH'!$B$2:$B$241&amp;'Zusammenführung EU-CH'!$C$2:$C$241,0),MATCH('RE-Gen-Mixes in AIB Countries'!AA$2,'Zusammenführung EU-CH'!$E$1:$BF$1,0))/VLOOKUP($B40,'Total RE-GEN in AIB Countries'!$B$3:$BD$27,COLUMN('RE-Gen-Mixes in AIB Countries'!AA39)-COLUMN('RE-Gen-Mixes in AIB Countries'!$B$2),FALSE),0)</f>
        <v>0</v>
      </c>
      <c r="AB40">
        <f t="array" ref="AB40">IFERROR(INDEX('Zusammenführung EU-CH'!$E$2:$BF$241,MATCH('RE-Gen-Mixes in AIB Countries'!$B40&amp;'RE-Gen-Mixes in AIB Countries'!$C40,'Zusammenführung EU-CH'!$B$2:$B$241&amp;'Zusammenführung EU-CH'!$C$2:$C$241,0),MATCH('RE-Gen-Mixes in AIB Countries'!AB$2,'Zusammenführung EU-CH'!$E$1:$BF$1,0))/VLOOKUP($B40,'Total RE-GEN in AIB Countries'!$B$3:$BD$27,COLUMN('RE-Gen-Mixes in AIB Countries'!AB39)-COLUMN('RE-Gen-Mixes in AIB Countries'!$B$2),FALSE),0)</f>
        <v>0</v>
      </c>
      <c r="AC40">
        <f t="array" ref="AC40">IFERROR(INDEX('Zusammenführung EU-CH'!$E$2:$BF$241,MATCH('RE-Gen-Mixes in AIB Countries'!$B40&amp;'RE-Gen-Mixes in AIB Countries'!$C40,'Zusammenführung EU-CH'!$B$2:$B$241&amp;'Zusammenführung EU-CH'!$C$2:$C$241,0),MATCH('RE-Gen-Mixes in AIB Countries'!AC$2,'Zusammenführung EU-CH'!$E$1:$BF$1,0))/VLOOKUP($B40,'Total RE-GEN in AIB Countries'!$B$3:$BD$27,COLUMN('RE-Gen-Mixes in AIB Countries'!AC39)-COLUMN('RE-Gen-Mixes in AIB Countries'!$B$2),FALSE),0)</f>
        <v>0</v>
      </c>
      <c r="AD40">
        <f t="array" ref="AD40">IFERROR(INDEX('Zusammenführung EU-CH'!$E$2:$BF$241,MATCH('RE-Gen-Mixes in AIB Countries'!$B40&amp;'RE-Gen-Mixes in AIB Countries'!$C40,'Zusammenführung EU-CH'!$B$2:$B$241&amp;'Zusammenführung EU-CH'!$C$2:$C$241,0),MATCH('RE-Gen-Mixes in AIB Countries'!AD$2,'Zusammenführung EU-CH'!$E$1:$BF$1,0))/VLOOKUP($B40,'Total RE-GEN in AIB Countries'!$B$3:$BD$27,COLUMN('RE-Gen-Mixes in AIB Countries'!AD39)-COLUMN('RE-Gen-Mixes in AIB Countries'!$B$2),FALSE),0)</f>
        <v>0</v>
      </c>
      <c r="AE40">
        <f t="array" ref="AE40">IFERROR(INDEX('Zusammenführung EU-CH'!$E$2:$BF$241,MATCH('RE-Gen-Mixes in AIB Countries'!$B40&amp;'RE-Gen-Mixes in AIB Countries'!$C40,'Zusammenführung EU-CH'!$B$2:$B$241&amp;'Zusammenführung EU-CH'!$C$2:$C$241,0),MATCH('RE-Gen-Mixes in AIB Countries'!AE$2,'Zusammenführung EU-CH'!$E$1:$BF$1,0))/VLOOKUP($B40,'Total RE-GEN in AIB Countries'!$B$3:$BD$27,COLUMN('RE-Gen-Mixes in AIB Countries'!AE39)-COLUMN('RE-Gen-Mixes in AIB Countries'!$B$2),FALSE),0)</f>
        <v>0</v>
      </c>
      <c r="AF40">
        <f t="array" ref="AF40">IFERROR(INDEX('Zusammenführung EU-CH'!$E$2:$BF$241,MATCH('RE-Gen-Mixes in AIB Countries'!$B40&amp;'RE-Gen-Mixes in AIB Countries'!$C40,'Zusammenführung EU-CH'!$B$2:$B$241&amp;'Zusammenführung EU-CH'!$C$2:$C$241,0),MATCH('RE-Gen-Mixes in AIB Countries'!AF$2,'Zusammenführung EU-CH'!$E$1:$BF$1,0))/VLOOKUP($B40,'Total RE-GEN in AIB Countries'!$B$3:$BD$27,COLUMN('RE-Gen-Mixes in AIB Countries'!AF39)-COLUMN('RE-Gen-Mixes in AIB Countries'!$B$2),FALSE),0)</f>
        <v>0</v>
      </c>
      <c r="AG40">
        <f t="array" ref="AG40">IFERROR(INDEX('Zusammenführung EU-CH'!$E$2:$BF$241,MATCH('RE-Gen-Mixes in AIB Countries'!$B40&amp;'RE-Gen-Mixes in AIB Countries'!$C40,'Zusammenführung EU-CH'!$B$2:$B$241&amp;'Zusammenführung EU-CH'!$C$2:$C$241,0),MATCH('RE-Gen-Mixes in AIB Countries'!AG$2,'Zusammenführung EU-CH'!$E$1:$BF$1,0))/VLOOKUP($B40,'Total RE-GEN in AIB Countries'!$B$3:$BD$27,COLUMN('RE-Gen-Mixes in AIB Countries'!AG39)-COLUMN('RE-Gen-Mixes in AIB Countries'!$B$2),FALSE),0)</f>
        <v>0</v>
      </c>
      <c r="AH40">
        <f t="array" ref="AH40">IFERROR(INDEX('Zusammenführung EU-CH'!$E$2:$BF$241,MATCH('RE-Gen-Mixes in AIB Countries'!$B40&amp;'RE-Gen-Mixes in AIB Countries'!$C40,'Zusammenführung EU-CH'!$B$2:$B$241&amp;'Zusammenführung EU-CH'!$C$2:$C$241,0),MATCH('RE-Gen-Mixes in AIB Countries'!AH$2,'Zusammenführung EU-CH'!$E$1:$BF$1,0))/VLOOKUP($B40,'Total RE-GEN in AIB Countries'!$B$3:$BD$27,COLUMN('RE-Gen-Mixes in AIB Countries'!AH39)-COLUMN('RE-Gen-Mixes in AIB Countries'!$B$2),FALSE),0)</f>
        <v>0</v>
      </c>
      <c r="AI40">
        <f t="array" ref="AI40">IFERROR(INDEX('Zusammenführung EU-CH'!$E$2:$BF$241,MATCH('RE-Gen-Mixes in AIB Countries'!$B40&amp;'RE-Gen-Mixes in AIB Countries'!$C40,'Zusammenführung EU-CH'!$B$2:$B$241&amp;'Zusammenführung EU-CH'!$C$2:$C$241,0),MATCH('RE-Gen-Mixes in AIB Countries'!AI$2,'Zusammenführung EU-CH'!$E$1:$BF$1,0))/VLOOKUP($B40,'Total RE-GEN in AIB Countries'!$B$3:$BD$27,COLUMN('RE-Gen-Mixes in AIB Countries'!AI39)-COLUMN('RE-Gen-Mixes in AIB Countries'!$B$2),FALSE),0)</f>
        <v>0</v>
      </c>
      <c r="AJ40">
        <f t="array" ref="AJ40">IFERROR(INDEX('Zusammenführung EU-CH'!$E$2:$BF$241,MATCH('RE-Gen-Mixes in AIB Countries'!$B40&amp;'RE-Gen-Mixes in AIB Countries'!$C40,'Zusammenführung EU-CH'!$B$2:$B$241&amp;'Zusammenführung EU-CH'!$C$2:$C$241,0),MATCH('RE-Gen-Mixes in AIB Countries'!AJ$2,'Zusammenführung EU-CH'!$E$1:$BF$1,0))/VLOOKUP($B40,'Total RE-GEN in AIB Countries'!$B$3:$BD$27,COLUMN('RE-Gen-Mixes in AIB Countries'!AJ39)-COLUMN('RE-Gen-Mixes in AIB Countries'!$B$2),FALSE),0)</f>
        <v>0</v>
      </c>
      <c r="AK40">
        <f t="array" ref="AK40">IFERROR(INDEX('Zusammenführung EU-CH'!$E$2:$BF$241,MATCH('RE-Gen-Mixes in AIB Countries'!$B40&amp;'RE-Gen-Mixes in AIB Countries'!$C40,'Zusammenführung EU-CH'!$B$2:$B$241&amp;'Zusammenführung EU-CH'!$C$2:$C$241,0),MATCH('RE-Gen-Mixes in AIB Countries'!AK$2,'Zusammenführung EU-CH'!$E$1:$BF$1,0))/VLOOKUP($B40,'Total RE-GEN in AIB Countries'!$B$3:$BD$27,COLUMN('RE-Gen-Mixes in AIB Countries'!AK39)-COLUMN('RE-Gen-Mixes in AIB Countries'!$B$2),FALSE),0)</f>
        <v>0</v>
      </c>
      <c r="AL40">
        <f t="array" ref="AL40">IFERROR(INDEX('Zusammenführung EU-CH'!$E$2:$BF$241,MATCH('RE-Gen-Mixes in AIB Countries'!$B40&amp;'RE-Gen-Mixes in AIB Countries'!$C40,'Zusammenführung EU-CH'!$B$2:$B$241&amp;'Zusammenführung EU-CH'!$C$2:$C$241,0),MATCH('RE-Gen-Mixes in AIB Countries'!AL$2,'Zusammenführung EU-CH'!$E$1:$BF$1,0))/VLOOKUP($B40,'Total RE-GEN in AIB Countries'!$B$3:$BD$27,COLUMN('RE-Gen-Mixes in AIB Countries'!AL39)-COLUMN('RE-Gen-Mixes in AIB Countries'!$B$2),FALSE),0)</f>
        <v>0</v>
      </c>
      <c r="AM40">
        <f t="array" ref="AM40">IFERROR(INDEX('Zusammenführung EU-CH'!$E$2:$BF$241,MATCH('RE-Gen-Mixes in AIB Countries'!$B40&amp;'RE-Gen-Mixes in AIB Countries'!$C40,'Zusammenführung EU-CH'!$B$2:$B$241&amp;'Zusammenführung EU-CH'!$C$2:$C$241,0),MATCH('RE-Gen-Mixes in AIB Countries'!AM$2,'Zusammenführung EU-CH'!$E$1:$BF$1,0))/VLOOKUP($B40,'Total RE-GEN in AIB Countries'!$B$3:$BD$27,COLUMN('RE-Gen-Mixes in AIB Countries'!AM39)-COLUMN('RE-Gen-Mixes in AIB Countries'!$B$2),FALSE),0)</f>
        <v>0</v>
      </c>
      <c r="AN40">
        <f t="array" ref="AN40">IFERROR(INDEX('Zusammenführung EU-CH'!$E$2:$BF$241,MATCH('RE-Gen-Mixes in AIB Countries'!$B40&amp;'RE-Gen-Mixes in AIB Countries'!$C40,'Zusammenführung EU-CH'!$B$2:$B$241&amp;'Zusammenführung EU-CH'!$C$2:$C$241,0),MATCH('RE-Gen-Mixes in AIB Countries'!AN$2,'Zusammenführung EU-CH'!$E$1:$BF$1,0))/VLOOKUP($B40,'Total RE-GEN in AIB Countries'!$B$3:$BD$27,COLUMN('RE-Gen-Mixes in AIB Countries'!AN39)-COLUMN('RE-Gen-Mixes in AIB Countries'!$B$2),FALSE),0)</f>
        <v>0</v>
      </c>
      <c r="AO40">
        <f t="array" ref="AO40">IFERROR(INDEX('Zusammenführung EU-CH'!$E$2:$BF$241,MATCH('RE-Gen-Mixes in AIB Countries'!$B40&amp;'RE-Gen-Mixes in AIB Countries'!$C40,'Zusammenführung EU-CH'!$B$2:$B$241&amp;'Zusammenführung EU-CH'!$C$2:$C$241,0),MATCH('RE-Gen-Mixes in AIB Countries'!AO$2,'Zusammenführung EU-CH'!$E$1:$BF$1,0))/VLOOKUP($B40,'Total RE-GEN in AIB Countries'!$B$3:$BD$27,COLUMN('RE-Gen-Mixes in AIB Countries'!AO39)-COLUMN('RE-Gen-Mixes in AIB Countries'!$B$2),FALSE),0)</f>
        <v>0</v>
      </c>
      <c r="AP40">
        <f t="array" ref="AP40">IFERROR(INDEX('Zusammenführung EU-CH'!$E$2:$BF$241,MATCH('RE-Gen-Mixes in AIB Countries'!$B40&amp;'RE-Gen-Mixes in AIB Countries'!$C40,'Zusammenführung EU-CH'!$B$2:$B$241&amp;'Zusammenführung EU-CH'!$C$2:$C$241,0),MATCH('RE-Gen-Mixes in AIB Countries'!AP$2,'Zusammenführung EU-CH'!$E$1:$BF$1,0))/VLOOKUP($B40,'Total RE-GEN in AIB Countries'!$B$3:$BD$27,COLUMN('RE-Gen-Mixes in AIB Countries'!AP39)-COLUMN('RE-Gen-Mixes in AIB Countries'!$B$2),FALSE),0)</f>
        <v>0</v>
      </c>
      <c r="AQ40">
        <f t="array" ref="AQ40">IFERROR(INDEX('Zusammenführung EU-CH'!$E$2:$BF$241,MATCH('RE-Gen-Mixes in AIB Countries'!$B40&amp;'RE-Gen-Mixes in AIB Countries'!$C40,'Zusammenführung EU-CH'!$B$2:$B$241&amp;'Zusammenführung EU-CH'!$C$2:$C$241,0),MATCH('RE-Gen-Mixes in AIB Countries'!AQ$2,'Zusammenführung EU-CH'!$E$1:$BF$1,0))/VLOOKUP($B40,'Total RE-GEN in AIB Countries'!$B$3:$BD$27,COLUMN('RE-Gen-Mixes in AIB Countries'!AQ39)-COLUMN('RE-Gen-Mixes in AIB Countries'!$B$2),FALSE),0)</f>
        <v>0</v>
      </c>
      <c r="AR40">
        <f t="array" ref="AR40">IFERROR(INDEX('Zusammenführung EU-CH'!$E$2:$BF$241,MATCH('RE-Gen-Mixes in AIB Countries'!$B40&amp;'RE-Gen-Mixes in AIB Countries'!$C40,'Zusammenführung EU-CH'!$B$2:$B$241&amp;'Zusammenführung EU-CH'!$C$2:$C$241,0),MATCH('RE-Gen-Mixes in AIB Countries'!AR$2,'Zusammenführung EU-CH'!$E$1:$BF$1,0))/VLOOKUP($B40,'Total RE-GEN in AIB Countries'!$B$3:$BD$27,COLUMN('RE-Gen-Mixes in AIB Countries'!AR39)-COLUMN('RE-Gen-Mixes in AIB Countries'!$B$2),FALSE),0)</f>
        <v>0</v>
      </c>
      <c r="AS40">
        <f t="array" ref="AS40">IFERROR(INDEX('Zusammenführung EU-CH'!$E$2:$BF$241,MATCH('RE-Gen-Mixes in AIB Countries'!$B40&amp;'RE-Gen-Mixes in AIB Countries'!$C40,'Zusammenführung EU-CH'!$B$2:$B$241&amp;'Zusammenführung EU-CH'!$C$2:$C$241,0),MATCH('RE-Gen-Mixes in AIB Countries'!AS$2,'Zusammenführung EU-CH'!$E$1:$BF$1,0))/VLOOKUP($B40,'Total RE-GEN in AIB Countries'!$B$3:$BD$27,COLUMN('RE-Gen-Mixes in AIB Countries'!AS39)-COLUMN('RE-Gen-Mixes in AIB Countries'!$B$2),FALSE),0)</f>
        <v>0</v>
      </c>
      <c r="AT40">
        <f t="array" ref="AT40">IFERROR(INDEX('Zusammenführung EU-CH'!$E$2:$BF$241,MATCH('RE-Gen-Mixes in AIB Countries'!$B40&amp;'RE-Gen-Mixes in AIB Countries'!$C40,'Zusammenführung EU-CH'!$B$2:$B$241&amp;'Zusammenführung EU-CH'!$C$2:$C$241,0),MATCH('RE-Gen-Mixes in AIB Countries'!AT$2,'Zusammenführung EU-CH'!$E$1:$BF$1,0))/VLOOKUP($B40,'Total RE-GEN in AIB Countries'!$B$3:$BD$27,COLUMN('RE-Gen-Mixes in AIB Countries'!AT39)-COLUMN('RE-Gen-Mixes in AIB Countries'!$B$2),FALSE),0)</f>
        <v>0</v>
      </c>
      <c r="AU40">
        <f t="array" ref="AU40">IFERROR(INDEX('Zusammenführung EU-CH'!$E$2:$BF$241,MATCH('RE-Gen-Mixes in AIB Countries'!$B40&amp;'RE-Gen-Mixes in AIB Countries'!$C40,'Zusammenführung EU-CH'!$B$2:$B$241&amp;'Zusammenführung EU-CH'!$C$2:$C$241,0),MATCH('RE-Gen-Mixes in AIB Countries'!AU$2,'Zusammenführung EU-CH'!$E$1:$BF$1,0))/VLOOKUP($B40,'Total RE-GEN in AIB Countries'!$B$3:$BD$27,COLUMN('RE-Gen-Mixes in AIB Countries'!AU39)-COLUMN('RE-Gen-Mixes in AIB Countries'!$B$2),FALSE),0)</f>
        <v>0</v>
      </c>
      <c r="AV40">
        <f t="array" ref="AV40">IFERROR(INDEX('Zusammenführung EU-CH'!$E$2:$BF$241,MATCH('RE-Gen-Mixes in AIB Countries'!$B40&amp;'RE-Gen-Mixes in AIB Countries'!$C40,'Zusammenführung EU-CH'!$B$2:$B$241&amp;'Zusammenführung EU-CH'!$C$2:$C$241,0),MATCH('RE-Gen-Mixes in AIB Countries'!AV$2,'Zusammenführung EU-CH'!$E$1:$BF$1,0))/VLOOKUP($B40,'Total RE-GEN in AIB Countries'!$B$3:$BD$27,COLUMN('RE-Gen-Mixes in AIB Countries'!AV39)-COLUMN('RE-Gen-Mixes in AIB Countries'!$B$2),FALSE),0)</f>
        <v>0</v>
      </c>
      <c r="AW40">
        <f t="array" ref="AW40">IFERROR(INDEX('Zusammenführung EU-CH'!$E$2:$BF$241,MATCH('RE-Gen-Mixes in AIB Countries'!$B40&amp;'RE-Gen-Mixes in AIB Countries'!$C40,'Zusammenführung EU-CH'!$B$2:$B$241&amp;'Zusammenführung EU-CH'!$C$2:$C$241,0),MATCH('RE-Gen-Mixes in AIB Countries'!AW$2,'Zusammenführung EU-CH'!$E$1:$BF$1,0))/VLOOKUP($B40,'Total RE-GEN in AIB Countries'!$B$3:$BD$27,COLUMN('RE-Gen-Mixes in AIB Countries'!AW39)-COLUMN('RE-Gen-Mixes in AIB Countries'!$B$2),FALSE),0)</f>
        <v>0</v>
      </c>
      <c r="AX40">
        <f t="array" ref="AX40">IFERROR(INDEX('Zusammenführung EU-CH'!$E$2:$BF$241,MATCH('RE-Gen-Mixes in AIB Countries'!$B40&amp;'RE-Gen-Mixes in AIB Countries'!$C40,'Zusammenführung EU-CH'!$B$2:$B$241&amp;'Zusammenführung EU-CH'!$C$2:$C$241,0),MATCH('RE-Gen-Mixes in AIB Countries'!AX$2,'Zusammenführung EU-CH'!$E$1:$BF$1,0))/VLOOKUP($B40,'Total RE-GEN in AIB Countries'!$B$3:$BD$27,COLUMN('RE-Gen-Mixes in AIB Countries'!AX39)-COLUMN('RE-Gen-Mixes in AIB Countries'!$B$2),FALSE),0)</f>
        <v>0</v>
      </c>
      <c r="AY40">
        <f t="array" ref="AY40">IFERROR(INDEX('Zusammenführung EU-CH'!$E$2:$BF$241,MATCH('RE-Gen-Mixes in AIB Countries'!$B40&amp;'RE-Gen-Mixes in AIB Countries'!$C40,'Zusammenführung EU-CH'!$B$2:$B$241&amp;'Zusammenführung EU-CH'!$C$2:$C$241,0),MATCH('RE-Gen-Mixes in AIB Countries'!AY$2,'Zusammenführung EU-CH'!$E$1:$BF$1,0))/VLOOKUP($B40,'Total RE-GEN in AIB Countries'!$B$3:$BD$27,COLUMN('RE-Gen-Mixes in AIB Countries'!AY39)-COLUMN('RE-Gen-Mixes in AIB Countries'!$B$2),FALSE),0)</f>
        <v>0</v>
      </c>
      <c r="AZ40">
        <f t="array" ref="AZ40">IFERROR(INDEX('Zusammenführung EU-CH'!$E$2:$BF$241,MATCH('RE-Gen-Mixes in AIB Countries'!$B40&amp;'RE-Gen-Mixes in AIB Countries'!$C40,'Zusammenführung EU-CH'!$B$2:$B$241&amp;'Zusammenführung EU-CH'!$C$2:$C$241,0),MATCH('RE-Gen-Mixes in AIB Countries'!AZ$2,'Zusammenführung EU-CH'!$E$1:$BF$1,0))/VLOOKUP($B40,'Total RE-GEN in AIB Countries'!$B$3:$BD$27,COLUMN('RE-Gen-Mixes in AIB Countries'!AZ39)-COLUMN('RE-Gen-Mixes in AIB Countries'!$B$2),FALSE),0)</f>
        <v>0</v>
      </c>
      <c r="BA40">
        <f t="array" ref="BA40">IFERROR(INDEX('Zusammenführung EU-CH'!$E$2:$BF$241,MATCH('RE-Gen-Mixes in AIB Countries'!$B40&amp;'RE-Gen-Mixes in AIB Countries'!$C40,'Zusammenführung EU-CH'!$B$2:$B$241&amp;'Zusammenführung EU-CH'!$C$2:$C$241,0),MATCH('RE-Gen-Mixes in AIB Countries'!BA$2,'Zusammenführung EU-CH'!$E$1:$BF$1,0))/VLOOKUP($B40,'Total RE-GEN in AIB Countries'!$B$3:$BD$27,COLUMN('RE-Gen-Mixes in AIB Countries'!BA39)-COLUMN('RE-Gen-Mixes in AIB Countries'!$B$2),FALSE),0)</f>
        <v>0</v>
      </c>
      <c r="BB40">
        <f t="array" ref="BB40">IFERROR(INDEX('Zusammenführung EU-CH'!$E$2:$BF$241,MATCH('RE-Gen-Mixes in AIB Countries'!$B40&amp;'RE-Gen-Mixes in AIB Countries'!$C40,'Zusammenführung EU-CH'!$B$2:$B$241&amp;'Zusammenführung EU-CH'!$C$2:$C$241,0),MATCH('RE-Gen-Mixes in AIB Countries'!BB$2,'Zusammenführung EU-CH'!$E$1:$BF$1,0))/VLOOKUP($B40,'Total RE-GEN in AIB Countries'!$B$3:$BD$27,COLUMN('RE-Gen-Mixes in AIB Countries'!BB39)-COLUMN('RE-Gen-Mixes in AIB Countries'!$B$2),FALSE),0)</f>
        <v>0</v>
      </c>
      <c r="BC40">
        <f t="array" ref="BC40">IFERROR(INDEX('Zusammenführung EU-CH'!$E$2:$BF$241,MATCH('RE-Gen-Mixes in AIB Countries'!$B40&amp;'RE-Gen-Mixes in AIB Countries'!$C40,'Zusammenführung EU-CH'!$B$2:$B$241&amp;'Zusammenführung EU-CH'!$C$2:$C$241,0),MATCH('RE-Gen-Mixes in AIB Countries'!BC$2,'Zusammenführung EU-CH'!$E$1:$BF$1,0))/VLOOKUP($B40,'Total RE-GEN in AIB Countries'!$B$3:$BD$27,COLUMN('RE-Gen-Mixes in AIB Countries'!BC39)-COLUMN('RE-Gen-Mixes in AIB Countries'!$B$2),FALSE),0)</f>
        <v>0</v>
      </c>
      <c r="BD40">
        <f t="array" ref="BD40">IFERROR(INDEX('Zusammenführung EU-CH'!$E$2:$BF$241,MATCH('RE-Gen-Mixes in AIB Countries'!$B40&amp;'RE-Gen-Mixes in AIB Countries'!$C40,'Zusammenführung EU-CH'!$B$2:$B$241&amp;'Zusammenführung EU-CH'!$C$2:$C$241,0),MATCH('RE-Gen-Mixes in AIB Countries'!BD$2,'Zusammenführung EU-CH'!$E$1:$BF$1,0))/VLOOKUP($B40,'Total RE-GEN in AIB Countries'!$B$3:$BD$27,COLUMN('RE-Gen-Mixes in AIB Countries'!BD39)-COLUMN('RE-Gen-Mixes in AIB Countries'!$B$2),FALSE),0)</f>
        <v>0</v>
      </c>
      <c r="BE40">
        <f t="array" ref="BE40">IFERROR(INDEX('Zusammenführung EU-CH'!$E$2:$BF$241,MATCH('RE-Gen-Mixes in AIB Countries'!$B40&amp;'RE-Gen-Mixes in AIB Countries'!$C40,'Zusammenführung EU-CH'!$B$2:$B$241&amp;'Zusammenführung EU-CH'!$C$2:$C$241,0),MATCH('RE-Gen-Mixes in AIB Countries'!BE$2,'Zusammenführung EU-CH'!$E$1:$BF$1,0))/VLOOKUP($B40,'Total RE-GEN in AIB Countries'!$B$3:$BD$27,COLUMN('RE-Gen-Mixes in AIB Countries'!BE39)-COLUMN('RE-Gen-Mixes in AIB Countries'!$B$2),FALSE),0)</f>
        <v>0</v>
      </c>
      <c r="BF40">
        <f t="shared" si="0"/>
        <v>0</v>
      </c>
    </row>
    <row r="41" spans="1:58" x14ac:dyDescent="0.35">
      <c r="A41" s="8" t="s">
        <v>19</v>
      </c>
      <c r="B41" s="4" t="s">
        <v>472</v>
      </c>
      <c r="C41" s="4" t="s">
        <v>7</v>
      </c>
      <c r="D41">
        <f t="array" ref="D41">IFERROR(INDEX('Zusammenführung EU-CH'!$E$2:$BF$241,MATCH('RE-Gen-Mixes in AIB Countries'!$B41&amp;'RE-Gen-Mixes in AIB Countries'!$C41,'Zusammenführung EU-CH'!$B$2:$B$241&amp;'Zusammenführung EU-CH'!$C$2:$C$241,0),MATCH('RE-Gen-Mixes in AIB Countries'!D$2,'Zusammenführung EU-CH'!$E$1:$BF$1,0))/VLOOKUP($B41,'Total RE-GEN in AIB Countries'!$B$3:$BD$27,COLUMN('RE-Gen-Mixes in AIB Countries'!D40)-COLUMN('RE-Gen-Mixes in AIB Countries'!$B$2),FALSE),0)</f>
        <v>0.04</v>
      </c>
      <c r="E41">
        <f t="array" ref="E41">IFERROR(INDEX('Zusammenführung EU-CH'!$E$2:$BF$241,MATCH('RE-Gen-Mixes in AIB Countries'!$B41&amp;'RE-Gen-Mixes in AIB Countries'!$C41,'Zusammenführung EU-CH'!$B$2:$B$241&amp;'Zusammenführung EU-CH'!$C$2:$C$241,0),MATCH('RE-Gen-Mixes in AIB Countries'!E$2,'Zusammenführung EU-CH'!$E$1:$BF$1,0))/VLOOKUP($B41,'Total RE-GEN in AIB Countries'!$B$3:$BD$27,COLUMN('RE-Gen-Mixes in AIB Countries'!E40)-COLUMN('RE-Gen-Mixes in AIB Countries'!$B$2),FALSE),0)</f>
        <v>6.1538461538461542E-2</v>
      </c>
      <c r="F41">
        <f t="array" ref="F41">IFERROR(INDEX('Zusammenführung EU-CH'!$E$2:$BF$241,MATCH('RE-Gen-Mixes in AIB Countries'!$B41&amp;'RE-Gen-Mixes in AIB Countries'!$C41,'Zusammenführung EU-CH'!$B$2:$B$241&amp;'Zusammenführung EU-CH'!$C$2:$C$241,0),MATCH('RE-Gen-Mixes in AIB Countries'!F$2,'Zusammenführung EU-CH'!$E$1:$BF$1,0))/VLOOKUP($B41,'Total RE-GEN in AIB Countries'!$B$3:$BD$27,COLUMN('RE-Gen-Mixes in AIB Countries'!F40)-COLUMN('RE-Gen-Mixes in AIB Countries'!$B$2),FALSE),0)</f>
        <v>9.5238095238095233E-2</v>
      </c>
      <c r="G41">
        <f t="array" ref="G41">IFERROR(INDEX('Zusammenführung EU-CH'!$E$2:$BF$241,MATCH('RE-Gen-Mixes in AIB Countries'!$B41&amp;'RE-Gen-Mixes in AIB Countries'!$C41,'Zusammenführung EU-CH'!$B$2:$B$241&amp;'Zusammenführung EU-CH'!$C$2:$C$241,0),MATCH('RE-Gen-Mixes in AIB Countries'!G$2,'Zusammenführung EU-CH'!$E$1:$BF$1,0))/VLOOKUP($B41,'Total RE-GEN in AIB Countries'!$B$3:$BD$27,COLUMN('RE-Gen-Mixes in AIB Countries'!G40)-COLUMN('RE-Gen-Mixes in AIB Countries'!$B$2),FALSE),0)</f>
        <v>8.1632653061224483E-2</v>
      </c>
      <c r="H41">
        <f t="array" ref="H41">IFERROR(INDEX('Zusammenführung EU-CH'!$E$2:$BF$241,MATCH('RE-Gen-Mixes in AIB Countries'!$B41&amp;'RE-Gen-Mixes in AIB Countries'!$C41,'Zusammenführung EU-CH'!$B$2:$B$241&amp;'Zusammenführung EU-CH'!$C$2:$C$241,0),MATCH('RE-Gen-Mixes in AIB Countries'!H$2,'Zusammenführung EU-CH'!$E$1:$BF$1,0))/VLOOKUP($B41,'Total RE-GEN in AIB Countries'!$B$3:$BD$27,COLUMN('RE-Gen-Mixes in AIB Countries'!H40)-COLUMN('RE-Gen-Mixes in AIB Countries'!$B$2),FALSE),0)</f>
        <v>0.1111111111111111</v>
      </c>
      <c r="I41">
        <f t="array" ref="I41">IFERROR(INDEX('Zusammenführung EU-CH'!$E$2:$BF$241,MATCH('RE-Gen-Mixes in AIB Countries'!$B41&amp;'RE-Gen-Mixes in AIB Countries'!$C41,'Zusammenführung EU-CH'!$B$2:$B$241&amp;'Zusammenführung EU-CH'!$C$2:$C$241,0),MATCH('RE-Gen-Mixes in AIB Countries'!I$2,'Zusammenführung EU-CH'!$E$1:$BF$1,0))/VLOOKUP($B41,'Total RE-GEN in AIB Countries'!$B$3:$BD$27,COLUMN('RE-Gen-Mixes in AIB Countries'!I40)-COLUMN('RE-Gen-Mixes in AIB Countries'!$B$2),FALSE),0)</f>
        <v>4.6511627906976744E-2</v>
      </c>
      <c r="J41">
        <f t="array" ref="J41">IFERROR(INDEX('Zusammenführung EU-CH'!$E$2:$BF$241,MATCH('RE-Gen-Mixes in AIB Countries'!$B41&amp;'RE-Gen-Mixes in AIB Countries'!$C41,'Zusammenführung EU-CH'!$B$2:$B$241&amp;'Zusammenführung EU-CH'!$C$2:$C$241,0),MATCH('RE-Gen-Mixes in AIB Countries'!J$2,'Zusammenführung EU-CH'!$E$1:$BF$1,0))/VLOOKUP($B41,'Total RE-GEN in AIB Countries'!$B$3:$BD$27,COLUMN('RE-Gen-Mixes in AIB Countries'!J40)-COLUMN('RE-Gen-Mixes in AIB Countries'!$B$2),FALSE),0)</f>
        <v>4.6511627906976744E-2</v>
      </c>
      <c r="K41">
        <f t="array" ref="K41">IFERROR(INDEX('Zusammenführung EU-CH'!$E$2:$BF$241,MATCH('RE-Gen-Mixes in AIB Countries'!$B41&amp;'RE-Gen-Mixes in AIB Countries'!$C41,'Zusammenführung EU-CH'!$B$2:$B$241&amp;'Zusammenführung EU-CH'!$C$2:$C$241,0),MATCH('RE-Gen-Mixes in AIB Countries'!K$2,'Zusammenführung EU-CH'!$E$1:$BF$1,0))/VLOOKUP($B41,'Total RE-GEN in AIB Countries'!$B$3:$BD$27,COLUMN('RE-Gen-Mixes in AIB Countries'!K40)-COLUMN('RE-Gen-Mixes in AIB Countries'!$B$2),FALSE),0)</f>
        <v>5.6603773584905662E-2</v>
      </c>
      <c r="L41">
        <f t="array" ref="L41">IFERROR(INDEX('Zusammenführung EU-CH'!$E$2:$BF$241,MATCH('RE-Gen-Mixes in AIB Countries'!$B41&amp;'RE-Gen-Mixes in AIB Countries'!$C41,'Zusammenführung EU-CH'!$B$2:$B$241&amp;'Zusammenführung EU-CH'!$C$2:$C$241,0),MATCH('RE-Gen-Mixes in AIB Countries'!L$2,'Zusammenführung EU-CH'!$E$1:$BF$1,0))/VLOOKUP($B41,'Total RE-GEN in AIB Countries'!$B$3:$BD$27,COLUMN('RE-Gen-Mixes in AIB Countries'!L40)-COLUMN('RE-Gen-Mixes in AIB Countries'!$B$2),FALSE),0)</f>
        <v>7.1428571428571425E-2</v>
      </c>
      <c r="M41">
        <f t="array" ref="M41">IFERROR(INDEX('Zusammenführung EU-CH'!$E$2:$BF$241,MATCH('RE-Gen-Mixes in AIB Countries'!$B41&amp;'RE-Gen-Mixes in AIB Countries'!$C41,'Zusammenführung EU-CH'!$B$2:$B$241&amp;'Zusammenführung EU-CH'!$C$2:$C$241,0),MATCH('RE-Gen-Mixes in AIB Countries'!M$2,'Zusammenführung EU-CH'!$E$1:$BF$1,0))/VLOOKUP($B41,'Total RE-GEN in AIB Countries'!$B$3:$BD$27,COLUMN('RE-Gen-Mixes in AIB Countries'!M40)-COLUMN('RE-Gen-Mixes in AIB Countries'!$B$2),FALSE),0)</f>
        <v>2.7027027027027029E-2</v>
      </c>
      <c r="N41">
        <f t="array" ref="N41">IFERROR(INDEX('Zusammenführung EU-CH'!$E$2:$BF$241,MATCH('RE-Gen-Mixes in AIB Countries'!$B41&amp;'RE-Gen-Mixes in AIB Countries'!$C41,'Zusammenführung EU-CH'!$B$2:$B$241&amp;'Zusammenführung EU-CH'!$C$2:$C$241,0),MATCH('RE-Gen-Mixes in AIB Countries'!N$2,'Zusammenführung EU-CH'!$E$1:$BF$1,0))/VLOOKUP($B41,'Total RE-GEN in AIB Countries'!$B$3:$BD$27,COLUMN('RE-Gen-Mixes in AIB Countries'!N40)-COLUMN('RE-Gen-Mixes in AIB Countries'!$B$2),FALSE),0)</f>
        <v>4.0540540540540543E-2</v>
      </c>
      <c r="O41">
        <f t="array" ref="O41">IFERROR(INDEX('Zusammenführung EU-CH'!$E$2:$BF$241,MATCH('RE-Gen-Mixes in AIB Countries'!$B41&amp;'RE-Gen-Mixes in AIB Countries'!$C41,'Zusammenführung EU-CH'!$B$2:$B$241&amp;'Zusammenführung EU-CH'!$C$2:$C$241,0),MATCH('RE-Gen-Mixes in AIB Countries'!O$2,'Zusammenführung EU-CH'!$E$1:$BF$1,0))/VLOOKUP($B41,'Total RE-GEN in AIB Countries'!$B$3:$BD$27,COLUMN('RE-Gen-Mixes in AIB Countries'!O40)-COLUMN('RE-Gen-Mixes in AIB Countries'!$B$2),FALSE),0)</f>
        <v>4.5977011494252873E-2</v>
      </c>
      <c r="P41">
        <f t="array" ref="P41">IFERROR(INDEX('Zusammenführung EU-CH'!$E$2:$BF$241,MATCH('RE-Gen-Mixes in AIB Countries'!$B41&amp;'RE-Gen-Mixes in AIB Countries'!$C41,'Zusammenführung EU-CH'!$B$2:$B$241&amp;'Zusammenführung EU-CH'!$C$2:$C$241,0),MATCH('RE-Gen-Mixes in AIB Countries'!P$2,'Zusammenführung EU-CH'!$E$1:$BF$1,0))/VLOOKUP($B41,'Total RE-GEN in AIB Countries'!$B$3:$BD$27,COLUMN('RE-Gen-Mixes in AIB Countries'!P40)-COLUMN('RE-Gen-Mixes in AIB Countries'!$B$2),FALSE),0)</f>
        <v>4.1666666666666664E-2</v>
      </c>
      <c r="Q41">
        <f t="array" ref="Q41">IFERROR(INDEX('Zusammenführung EU-CH'!$E$2:$BF$241,MATCH('RE-Gen-Mixes in AIB Countries'!$B41&amp;'RE-Gen-Mixes in AIB Countries'!$C41,'Zusammenführung EU-CH'!$B$2:$B$241&amp;'Zusammenführung EU-CH'!$C$2:$C$241,0),MATCH('RE-Gen-Mixes in AIB Countries'!Q$2,'Zusammenführung EU-CH'!$E$1:$BF$1,0))/VLOOKUP($B41,'Total RE-GEN in AIB Countries'!$B$3:$BD$27,COLUMN('RE-Gen-Mixes in AIB Countries'!Q40)-COLUMN('RE-Gen-Mixes in AIB Countries'!$B$2),FALSE),0)</f>
        <v>3.3898305084745763E-2</v>
      </c>
      <c r="R41">
        <f t="array" ref="R41">IFERROR(INDEX('Zusammenführung EU-CH'!$E$2:$BF$241,MATCH('RE-Gen-Mixes in AIB Countries'!$B41&amp;'RE-Gen-Mixes in AIB Countries'!$C41,'Zusammenführung EU-CH'!$B$2:$B$241&amp;'Zusammenführung EU-CH'!$C$2:$C$241,0),MATCH('RE-Gen-Mixes in AIB Countries'!R$2,'Zusammenführung EU-CH'!$E$1:$BF$1,0))/VLOOKUP($B41,'Total RE-GEN in AIB Countries'!$B$3:$BD$27,COLUMN('RE-Gen-Mixes in AIB Countries'!R40)-COLUMN('RE-Gen-Mixes in AIB Countries'!$B$2),FALSE),0)</f>
        <v>4.6357615894039736E-2</v>
      </c>
      <c r="S41">
        <f t="array" ref="S41">IFERROR(INDEX('Zusammenführung EU-CH'!$E$2:$BF$241,MATCH('RE-Gen-Mixes in AIB Countries'!$B41&amp;'RE-Gen-Mixes in AIB Countries'!$C41,'Zusammenführung EU-CH'!$B$2:$B$241&amp;'Zusammenführung EU-CH'!$C$2:$C$241,0),MATCH('RE-Gen-Mixes in AIB Countries'!S$2,'Zusammenführung EU-CH'!$E$1:$BF$1,0))/VLOOKUP($B41,'Total RE-GEN in AIB Countries'!$B$3:$BD$27,COLUMN('RE-Gen-Mixes in AIB Countries'!S40)-COLUMN('RE-Gen-Mixes in AIB Countries'!$B$2),FALSE),0)</f>
        <v>5.0209205020920508E-2</v>
      </c>
      <c r="T41">
        <f t="array" ref="T41">IFERROR(INDEX('Zusammenführung EU-CH'!$E$2:$BF$241,MATCH('RE-Gen-Mixes in AIB Countries'!$B41&amp;'RE-Gen-Mixes in AIB Countries'!$C41,'Zusammenführung EU-CH'!$B$2:$B$241&amp;'Zusammenführung EU-CH'!$C$2:$C$241,0),MATCH('RE-Gen-Mixes in AIB Countries'!T$2,'Zusammenführung EU-CH'!$E$1:$BF$1,0))/VLOOKUP($B41,'Total RE-GEN in AIB Countries'!$B$3:$BD$27,COLUMN('RE-Gen-Mixes in AIB Countries'!T40)-COLUMN('RE-Gen-Mixes in AIB Countries'!$B$2),FALSE),0)</f>
        <v>4.5816733067729085E-2</v>
      </c>
      <c r="U41">
        <f t="array" ref="U41">IFERROR(INDEX('Zusammenführung EU-CH'!$E$2:$BF$241,MATCH('RE-Gen-Mixes in AIB Countries'!$B41&amp;'RE-Gen-Mixes in AIB Countries'!$C41,'Zusammenführung EU-CH'!$B$2:$B$241&amp;'Zusammenführung EU-CH'!$C$2:$C$241,0),MATCH('RE-Gen-Mixes in AIB Countries'!U$2,'Zusammenführung EU-CH'!$E$1:$BF$1,0))/VLOOKUP($B41,'Total RE-GEN in AIB Countries'!$B$3:$BD$27,COLUMN('RE-Gen-Mixes in AIB Countries'!U40)-COLUMN('RE-Gen-Mixes in AIB Countries'!$B$2),FALSE),0)</f>
        <v>1.8181818181818184E-2</v>
      </c>
      <c r="V41">
        <f t="array" ref="V41">IFERROR(INDEX('Zusammenführung EU-CH'!$E$2:$BF$241,MATCH('RE-Gen-Mixes in AIB Countries'!$B41&amp;'RE-Gen-Mixes in AIB Countries'!$C41,'Zusammenführung EU-CH'!$B$2:$B$241&amp;'Zusammenführung EU-CH'!$C$2:$C$241,0),MATCH('RE-Gen-Mixes in AIB Countries'!V$2,'Zusammenführung EU-CH'!$E$1:$BF$1,0))/VLOOKUP($B41,'Total RE-GEN in AIB Countries'!$B$3:$BD$27,COLUMN('RE-Gen-Mixes in AIB Countries'!V40)-COLUMN('RE-Gen-Mixes in AIB Countries'!$B$2),FALSE),0)</f>
        <v>2.2922636103151865E-2</v>
      </c>
      <c r="W41">
        <f t="array" ref="W41">IFERROR(INDEX('Zusammenführung EU-CH'!$E$2:$BF$241,MATCH('RE-Gen-Mixes in AIB Countries'!$B41&amp;'RE-Gen-Mixes in AIB Countries'!$C41,'Zusammenführung EU-CH'!$B$2:$B$241&amp;'Zusammenführung EU-CH'!$C$2:$C$241,0),MATCH('RE-Gen-Mixes in AIB Countries'!W$2,'Zusammenführung EU-CH'!$E$1:$BF$1,0))/VLOOKUP($B41,'Total RE-GEN in AIB Countries'!$B$3:$BD$27,COLUMN('RE-Gen-Mixes in AIB Countries'!W40)-COLUMN('RE-Gen-Mixes in AIB Countries'!$B$2),FALSE),0)</f>
        <v>2.5454545454545452E-2</v>
      </c>
      <c r="X41">
        <f t="array" ref="X41">IFERROR(INDEX('Zusammenführung EU-CH'!$E$2:$BF$241,MATCH('RE-Gen-Mixes in AIB Countries'!$B41&amp;'RE-Gen-Mixes in AIB Countries'!$C41,'Zusammenführung EU-CH'!$B$2:$B$241&amp;'Zusammenführung EU-CH'!$C$2:$C$241,0),MATCH('RE-Gen-Mixes in AIB Countries'!X$2,'Zusammenführung EU-CH'!$E$1:$BF$1,0))/VLOOKUP($B41,'Total RE-GEN in AIB Countries'!$B$3:$BD$27,COLUMN('RE-Gen-Mixes in AIB Countries'!X40)-COLUMN('RE-Gen-Mixes in AIB Countries'!$B$2),FALSE),0)</f>
        <v>3.6328871892925434E-2</v>
      </c>
      <c r="Y41">
        <f t="array" ref="Y41">IFERROR(INDEX('Zusammenführung EU-CH'!$E$2:$BF$241,MATCH('RE-Gen-Mixes in AIB Countries'!$B41&amp;'RE-Gen-Mixes in AIB Countries'!$C41,'Zusammenführung EU-CH'!$B$2:$B$241&amp;'Zusammenführung EU-CH'!$C$2:$C$241,0),MATCH('RE-Gen-Mixes in AIB Countries'!Y$2,'Zusammenführung EU-CH'!$E$1:$BF$1,0))/VLOOKUP($B41,'Total RE-GEN in AIB Countries'!$B$3:$BD$27,COLUMN('RE-Gen-Mixes in AIB Countries'!Y40)-COLUMN('RE-Gen-Mixes in AIB Countries'!$B$2),FALSE),0)</f>
        <v>4.6413502109704644E-2</v>
      </c>
      <c r="Z41">
        <f t="array" ref="Z41">IFERROR(INDEX('Zusammenführung EU-CH'!$E$2:$BF$241,MATCH('RE-Gen-Mixes in AIB Countries'!$B41&amp;'RE-Gen-Mixes in AIB Countries'!$C41,'Zusammenführung EU-CH'!$B$2:$B$241&amp;'Zusammenführung EU-CH'!$C$2:$C$241,0),MATCH('RE-Gen-Mixes in AIB Countries'!Z$2,'Zusammenführung EU-CH'!$E$1:$BF$1,0))/VLOOKUP($B41,'Total RE-GEN in AIB Countries'!$B$3:$BD$27,COLUMN('RE-Gen-Mixes in AIB Countries'!Z40)-COLUMN('RE-Gen-Mixes in AIB Countries'!$B$2),FALSE),0)</f>
        <v>4.4354838709677422E-2</v>
      </c>
      <c r="AA41">
        <f t="array" ref="AA41">IFERROR(INDEX('Zusammenführung EU-CH'!$E$2:$BF$241,MATCH('RE-Gen-Mixes in AIB Countries'!$B41&amp;'RE-Gen-Mixes in AIB Countries'!$C41,'Zusammenführung EU-CH'!$B$2:$B$241&amp;'Zusammenführung EU-CH'!$C$2:$C$241,0),MATCH('RE-Gen-Mixes in AIB Countries'!AA$2,'Zusammenführung EU-CH'!$E$1:$BF$1,0))/VLOOKUP($B41,'Total RE-GEN in AIB Countries'!$B$3:$BD$27,COLUMN('RE-Gen-Mixes in AIB Countries'!AA40)-COLUMN('RE-Gen-Mixes in AIB Countries'!$B$2),FALSE),0)</f>
        <v>4.195804195804196E-2</v>
      </c>
      <c r="AB41">
        <f t="array" ref="AB41">IFERROR(INDEX('Zusammenführung EU-CH'!$E$2:$BF$241,MATCH('RE-Gen-Mixes in AIB Countries'!$B41&amp;'RE-Gen-Mixes in AIB Countries'!$C41,'Zusammenführung EU-CH'!$B$2:$B$241&amp;'Zusammenführung EU-CH'!$C$2:$C$241,0),MATCH('RE-Gen-Mixes in AIB Countries'!AB$2,'Zusammenführung EU-CH'!$E$1:$BF$1,0))/VLOOKUP($B41,'Total RE-GEN in AIB Countries'!$B$3:$BD$27,COLUMN('RE-Gen-Mixes in AIB Countries'!AB40)-COLUMN('RE-Gen-Mixes in AIB Countries'!$B$2),FALSE),0)</f>
        <v>4.0995607613469986E-2</v>
      </c>
      <c r="AC41">
        <f t="array" ref="AC41">IFERROR(INDEX('Zusammenführung EU-CH'!$E$2:$BF$241,MATCH('RE-Gen-Mixes in AIB Countries'!$B41&amp;'RE-Gen-Mixes in AIB Countries'!$C41,'Zusammenführung EU-CH'!$B$2:$B$241&amp;'Zusammenführung EU-CH'!$C$2:$C$241,0),MATCH('RE-Gen-Mixes in AIB Countries'!AC$2,'Zusammenführung EU-CH'!$E$1:$BF$1,0))/VLOOKUP($B41,'Total RE-GEN in AIB Countries'!$B$3:$BD$27,COLUMN('RE-Gen-Mixes in AIB Countries'!AC40)-COLUMN('RE-Gen-Mixes in AIB Countries'!$B$2),FALSE),0)</f>
        <v>4.6948356807511735E-2</v>
      </c>
      <c r="AD41">
        <f t="array" ref="AD41">IFERROR(INDEX('Zusammenführung EU-CH'!$E$2:$BF$241,MATCH('RE-Gen-Mixes in AIB Countries'!$B41&amp;'RE-Gen-Mixes in AIB Countries'!$C41,'Zusammenführung EU-CH'!$B$2:$B$241&amp;'Zusammenführung EU-CH'!$C$2:$C$241,0),MATCH('RE-Gen-Mixes in AIB Countries'!AD$2,'Zusammenführung EU-CH'!$E$1:$BF$1,0))/VLOOKUP($B41,'Total RE-GEN in AIB Countries'!$B$3:$BD$27,COLUMN('RE-Gen-Mixes in AIB Countries'!AD40)-COLUMN('RE-Gen-Mixes in AIB Countries'!$B$2),FALSE),0)</f>
        <v>3.4026465028355386E-2</v>
      </c>
      <c r="AE41">
        <f t="array" ref="AE41">IFERROR(INDEX('Zusammenführung EU-CH'!$E$2:$BF$241,MATCH('RE-Gen-Mixes in AIB Countries'!$B41&amp;'RE-Gen-Mixes in AIB Countries'!$C41,'Zusammenführung EU-CH'!$B$2:$B$241&amp;'Zusammenführung EU-CH'!$C$2:$C$241,0),MATCH('RE-Gen-Mixes in AIB Countries'!AE$2,'Zusammenführung EU-CH'!$E$1:$BF$1,0))/VLOOKUP($B41,'Total RE-GEN in AIB Countries'!$B$3:$BD$27,COLUMN('RE-Gen-Mixes in AIB Countries'!AE40)-COLUMN('RE-Gen-Mixes in AIB Countries'!$B$2),FALSE),0)</f>
        <v>5.8823529411764712E-2</v>
      </c>
      <c r="AF41">
        <f t="array" ref="AF41">IFERROR(INDEX('Zusammenführung EU-CH'!$E$2:$BF$241,MATCH('RE-Gen-Mixes in AIB Countries'!$B41&amp;'RE-Gen-Mixes in AIB Countries'!$C41,'Zusammenführung EU-CH'!$B$2:$B$241&amp;'Zusammenführung EU-CH'!$C$2:$C$241,0),MATCH('RE-Gen-Mixes in AIB Countries'!AF$2,'Zusammenführung EU-CH'!$E$1:$BF$1,0))/VLOOKUP($B41,'Total RE-GEN in AIB Countries'!$B$3:$BD$27,COLUMN('RE-Gen-Mixes in AIB Countries'!AF40)-COLUMN('RE-Gen-Mixes in AIB Countries'!$B$2),FALSE),0)</f>
        <v>6.2322946175637391E-2</v>
      </c>
      <c r="AG41">
        <f t="array" ref="AG41">IFERROR(INDEX('Zusammenführung EU-CH'!$E$2:$BF$241,MATCH('RE-Gen-Mixes in AIB Countries'!$B41&amp;'RE-Gen-Mixes in AIB Countries'!$C41,'Zusammenführung EU-CH'!$B$2:$B$241&amp;'Zusammenführung EU-CH'!$C$2:$C$241,0),MATCH('RE-Gen-Mixes in AIB Countries'!AG$2,'Zusammenführung EU-CH'!$E$1:$BF$1,0))/VLOOKUP($B41,'Total RE-GEN in AIB Countries'!$B$3:$BD$27,COLUMN('RE-Gen-Mixes in AIB Countries'!AG40)-COLUMN('RE-Gen-Mixes in AIB Countries'!$B$2),FALSE),0)</f>
        <v>1.0040160642570281E-2</v>
      </c>
      <c r="AH41">
        <f t="array" ref="AH41">IFERROR(INDEX('Zusammenführung EU-CH'!$E$2:$BF$241,MATCH('RE-Gen-Mixes in AIB Countries'!$B41&amp;'RE-Gen-Mixes in AIB Countries'!$C41,'Zusammenführung EU-CH'!$B$2:$B$241&amp;'Zusammenführung EU-CH'!$C$2:$C$241,0),MATCH('RE-Gen-Mixes in AIB Countries'!AH$2,'Zusammenführung EU-CH'!$E$1:$BF$1,0))/VLOOKUP($B41,'Total RE-GEN in AIB Countries'!$B$3:$BD$27,COLUMN('RE-Gen-Mixes in AIB Countries'!AH40)-COLUMN('RE-Gen-Mixes in AIB Countries'!$B$2),FALSE),0)</f>
        <v>8.0000000000000002E-3</v>
      </c>
      <c r="AI41">
        <f t="array" ref="AI41">IFERROR(INDEX('Zusammenführung EU-CH'!$E$2:$BF$241,MATCH('RE-Gen-Mixes in AIB Countries'!$B41&amp;'RE-Gen-Mixes in AIB Countries'!$C41,'Zusammenführung EU-CH'!$B$2:$B$241&amp;'Zusammenführung EU-CH'!$C$2:$C$241,0),MATCH('RE-Gen-Mixes in AIB Countries'!AI$2,'Zusammenführung EU-CH'!$E$1:$BF$1,0))/VLOOKUP($B41,'Total RE-GEN in AIB Countries'!$B$3:$BD$27,COLUMN('RE-Gen-Mixes in AIB Countries'!AI40)-COLUMN('RE-Gen-Mixes in AIB Countries'!$B$2),FALSE),0)</f>
        <v>6.8807339449541288E-3</v>
      </c>
      <c r="AJ41">
        <f t="array" ref="AJ41">IFERROR(INDEX('Zusammenführung EU-CH'!$E$2:$BF$241,MATCH('RE-Gen-Mixes in AIB Countries'!$B41&amp;'RE-Gen-Mixes in AIB Countries'!$C41,'Zusammenführung EU-CH'!$B$2:$B$241&amp;'Zusammenführung EU-CH'!$C$2:$C$241,0),MATCH('RE-Gen-Mixes in AIB Countries'!AJ$2,'Zusammenführung EU-CH'!$E$1:$BF$1,0))/VLOOKUP($B41,'Total RE-GEN in AIB Countries'!$B$3:$BD$27,COLUMN('RE-Gen-Mixes in AIB Countries'!AJ40)-COLUMN('RE-Gen-Mixes in AIB Countries'!$B$2),FALSE),0)</f>
        <v>4.0927694406548429E-3</v>
      </c>
      <c r="AK41">
        <f t="array" ref="AK41">IFERROR(INDEX('Zusammenführung EU-CH'!$E$2:$BF$241,MATCH('RE-Gen-Mixes in AIB Countries'!$B41&amp;'RE-Gen-Mixes in AIB Countries'!$C41,'Zusammenführung EU-CH'!$B$2:$B$241&amp;'Zusammenführung EU-CH'!$C$2:$C$241,0),MATCH('RE-Gen-Mixes in AIB Countries'!AK$2,'Zusammenführung EU-CH'!$E$1:$BF$1,0))/VLOOKUP($B41,'Total RE-GEN in AIB Countries'!$B$3:$BD$27,COLUMN('RE-Gen-Mixes in AIB Countries'!AK40)-COLUMN('RE-Gen-Mixes in AIB Countries'!$B$2),FALSE),0)</f>
        <v>6.4432989690721655E-3</v>
      </c>
      <c r="AL41">
        <f t="array" ref="AL41">IFERROR(INDEX('Zusammenführung EU-CH'!$E$2:$BF$241,MATCH('RE-Gen-Mixes in AIB Countries'!$B41&amp;'RE-Gen-Mixes in AIB Countries'!$C41,'Zusammenführung EU-CH'!$B$2:$B$241&amp;'Zusammenführung EU-CH'!$C$2:$C$241,0),MATCH('RE-Gen-Mixes in AIB Countries'!AL$2,'Zusammenführung EU-CH'!$E$1:$BF$1,0))/VLOOKUP($B41,'Total RE-GEN in AIB Countries'!$B$3:$BD$27,COLUMN('RE-Gen-Mixes in AIB Countries'!AL40)-COLUMN('RE-Gen-Mixes in AIB Countries'!$B$2),FALSE),0)</f>
        <v>1.4950166112956811E-2</v>
      </c>
      <c r="AM41">
        <f t="array" ref="AM41">IFERROR(INDEX('Zusammenführung EU-CH'!$E$2:$BF$241,MATCH('RE-Gen-Mixes in AIB Countries'!$B41&amp;'RE-Gen-Mixes in AIB Countries'!$C41,'Zusammenführung EU-CH'!$B$2:$B$241&amp;'Zusammenführung EU-CH'!$C$2:$C$241,0),MATCH('RE-Gen-Mixes in AIB Countries'!AM$2,'Zusammenführung EU-CH'!$E$1:$BF$1,0))/VLOOKUP($B41,'Total RE-GEN in AIB Countries'!$B$3:$BD$27,COLUMN('RE-Gen-Mixes in AIB Countries'!AM40)-COLUMN('RE-Gen-Mixes in AIB Countries'!$B$2),FALSE),0)</f>
        <v>4.9327354260089676E-2</v>
      </c>
      <c r="AN41">
        <f t="array" ref="AN41">IFERROR(INDEX('Zusammenführung EU-CH'!$E$2:$BF$241,MATCH('RE-Gen-Mixes in AIB Countries'!$B41&amp;'RE-Gen-Mixes in AIB Countries'!$C41,'Zusammenführung EU-CH'!$B$2:$B$241&amp;'Zusammenführung EU-CH'!$C$2:$C$241,0),MATCH('RE-Gen-Mixes in AIB Countries'!AN$2,'Zusammenführung EU-CH'!$E$1:$BF$1,0))/VLOOKUP($B41,'Total RE-GEN in AIB Countries'!$B$3:$BD$27,COLUMN('RE-Gen-Mixes in AIB Countries'!AN40)-COLUMN('RE-Gen-Mixes in AIB Countries'!$B$2),FALSE),0)</f>
        <v>1.4975041597337771E-2</v>
      </c>
      <c r="AO41">
        <f t="array" ref="AO41">IFERROR(INDEX('Zusammenführung EU-CH'!$E$2:$BF$241,MATCH('RE-Gen-Mixes in AIB Countries'!$B41&amp;'RE-Gen-Mixes in AIB Countries'!$C41,'Zusammenführung EU-CH'!$B$2:$B$241&amp;'Zusammenführung EU-CH'!$C$2:$C$241,0),MATCH('RE-Gen-Mixes in AIB Countries'!AO$2,'Zusammenführung EU-CH'!$E$1:$BF$1,0))/VLOOKUP($B41,'Total RE-GEN in AIB Countries'!$B$3:$BD$27,COLUMN('RE-Gen-Mixes in AIB Countries'!AO40)-COLUMN('RE-Gen-Mixes in AIB Countries'!$B$2),FALSE),0)</f>
        <v>1.7148981779206859E-2</v>
      </c>
      <c r="AP41">
        <f t="array" ref="AP41">IFERROR(INDEX('Zusammenführung EU-CH'!$E$2:$BF$241,MATCH('RE-Gen-Mixes in AIB Countries'!$B41&amp;'RE-Gen-Mixes in AIB Countries'!$C41,'Zusammenführung EU-CH'!$B$2:$B$241&amp;'Zusammenführung EU-CH'!$C$2:$C$241,0),MATCH('RE-Gen-Mixes in AIB Countries'!AP$2,'Zusammenführung EU-CH'!$E$1:$BF$1,0))/VLOOKUP($B41,'Total RE-GEN in AIB Countries'!$B$3:$BD$27,COLUMN('RE-Gen-Mixes in AIB Countries'!AP40)-COLUMN('RE-Gen-Mixes in AIB Countries'!$B$2),FALSE),0)</f>
        <v>3.3293697978596909E-2</v>
      </c>
      <c r="AQ41">
        <f t="array" ref="AQ41">IFERROR(INDEX('Zusammenführung EU-CH'!$E$2:$BF$241,MATCH('RE-Gen-Mixes in AIB Countries'!$B41&amp;'RE-Gen-Mixes in AIB Countries'!$C41,'Zusammenführung EU-CH'!$B$2:$B$241&amp;'Zusammenführung EU-CH'!$C$2:$C$241,0),MATCH('RE-Gen-Mixes in AIB Countries'!AQ$2,'Zusammenführung EU-CH'!$E$1:$BF$1,0))/VLOOKUP($B41,'Total RE-GEN in AIB Countries'!$B$3:$BD$27,COLUMN('RE-Gen-Mixes in AIB Countries'!AQ40)-COLUMN('RE-Gen-Mixes in AIB Countries'!$B$2),FALSE),0)</f>
        <v>6.1032863849765258E-2</v>
      </c>
      <c r="AR41">
        <f t="array" ref="AR41">IFERROR(INDEX('Zusammenführung EU-CH'!$E$2:$BF$241,MATCH('RE-Gen-Mixes in AIB Countries'!$B41&amp;'RE-Gen-Mixes in AIB Countries'!$C41,'Zusammenführung EU-CH'!$B$2:$B$241&amp;'Zusammenführung EU-CH'!$C$2:$C$241,0),MATCH('RE-Gen-Mixes in AIB Countries'!AR$2,'Zusammenführung EU-CH'!$E$1:$BF$1,0))/VLOOKUP($B41,'Total RE-GEN in AIB Countries'!$B$3:$BD$27,COLUMN('RE-Gen-Mixes in AIB Countries'!AR40)-COLUMN('RE-Gen-Mixes in AIB Countries'!$B$2),FALSE),0)</f>
        <v>3.4188034188034185E-2</v>
      </c>
      <c r="AS41">
        <f t="array" ref="AS41">IFERROR(INDEX('Zusammenführung EU-CH'!$E$2:$BF$241,MATCH('RE-Gen-Mixes in AIB Countries'!$B41&amp;'RE-Gen-Mixes in AIB Countries'!$C41,'Zusammenführung EU-CH'!$B$2:$B$241&amp;'Zusammenführung EU-CH'!$C$2:$C$241,0),MATCH('RE-Gen-Mixes in AIB Countries'!AS$2,'Zusammenführung EU-CH'!$E$1:$BF$1,0))/VLOOKUP($B41,'Total RE-GEN in AIB Countries'!$B$3:$BD$27,COLUMN('RE-Gen-Mixes in AIB Countries'!AS40)-COLUMN('RE-Gen-Mixes in AIB Countries'!$B$2),FALSE),0)</f>
        <v>1.7073170731707315E-2</v>
      </c>
      <c r="AT41">
        <f t="array" ref="AT41">IFERROR(INDEX('Zusammenführung EU-CH'!$E$2:$BF$241,MATCH('RE-Gen-Mixes in AIB Countries'!$B41&amp;'RE-Gen-Mixes in AIB Countries'!$C41,'Zusammenführung EU-CH'!$B$2:$B$241&amp;'Zusammenführung EU-CH'!$C$2:$C$241,0),MATCH('RE-Gen-Mixes in AIB Countries'!AT$2,'Zusammenführung EU-CH'!$E$1:$BF$1,0))/VLOOKUP($B41,'Total RE-GEN in AIB Countries'!$B$3:$BD$27,COLUMN('RE-Gen-Mixes in AIB Countries'!AT40)-COLUMN('RE-Gen-Mixes in AIB Countries'!$B$2),FALSE),0)</f>
        <v>1.4619883040935672E-2</v>
      </c>
      <c r="AU41">
        <f t="array" ref="AU41">IFERROR(INDEX('Zusammenführung EU-CH'!$E$2:$BF$241,MATCH('RE-Gen-Mixes in AIB Countries'!$B41&amp;'RE-Gen-Mixes in AIB Countries'!$C41,'Zusammenführung EU-CH'!$B$2:$B$241&amp;'Zusammenführung EU-CH'!$C$2:$C$241,0),MATCH('RE-Gen-Mixes in AIB Countries'!AU$2,'Zusammenführung EU-CH'!$E$1:$BF$1,0))/VLOOKUP($B41,'Total RE-GEN in AIB Countries'!$B$3:$BD$27,COLUMN('RE-Gen-Mixes in AIB Countries'!AU40)-COLUMN('RE-Gen-Mixes in AIB Countries'!$B$2),FALSE),0)</f>
        <v>8.4507042253521118E-3</v>
      </c>
      <c r="AV41">
        <f t="array" ref="AV41">IFERROR(INDEX('Zusammenführung EU-CH'!$E$2:$BF$241,MATCH('RE-Gen-Mixes in AIB Countries'!$B41&amp;'RE-Gen-Mixes in AIB Countries'!$C41,'Zusammenführung EU-CH'!$B$2:$B$241&amp;'Zusammenführung EU-CH'!$C$2:$C$241,0),MATCH('RE-Gen-Mixes in AIB Countries'!AV$2,'Zusammenführung EU-CH'!$E$1:$BF$1,0))/VLOOKUP($B41,'Total RE-GEN in AIB Countries'!$B$3:$BD$27,COLUMN('RE-Gen-Mixes in AIB Countries'!AV40)-COLUMN('RE-Gen-Mixes in AIB Countries'!$B$2),FALSE),0)</f>
        <v>8.8495575221238937E-3</v>
      </c>
      <c r="AW41">
        <f t="array" ref="AW41">IFERROR(INDEX('Zusammenführung EU-CH'!$E$2:$BF$241,MATCH('RE-Gen-Mixes in AIB Countries'!$B41&amp;'RE-Gen-Mixes in AIB Countries'!$C41,'Zusammenführung EU-CH'!$B$2:$B$241&amp;'Zusammenführung EU-CH'!$C$2:$C$241,0),MATCH('RE-Gen-Mixes in AIB Countries'!AW$2,'Zusammenführung EU-CH'!$E$1:$BF$1,0))/VLOOKUP($B41,'Total RE-GEN in AIB Countries'!$B$3:$BD$27,COLUMN('RE-Gen-Mixes in AIB Countries'!AW40)-COLUMN('RE-Gen-Mixes in AIB Countries'!$B$2),FALSE),0)</f>
        <v>3.2200357781753133E-2</v>
      </c>
      <c r="AX41">
        <f t="array" ref="AX41">IFERROR(INDEX('Zusammenführung EU-CH'!$E$2:$BF$241,MATCH('RE-Gen-Mixes in AIB Countries'!$B41&amp;'RE-Gen-Mixes in AIB Countries'!$C41,'Zusammenführung EU-CH'!$B$2:$B$241&amp;'Zusammenführung EU-CH'!$C$2:$C$241,0),MATCH('RE-Gen-Mixes in AIB Countries'!AX$2,'Zusammenführung EU-CH'!$E$1:$BF$1,0))/VLOOKUP($B41,'Total RE-GEN in AIB Countries'!$B$3:$BD$27,COLUMN('RE-Gen-Mixes in AIB Countries'!AX40)-COLUMN('RE-Gen-Mixes in AIB Countries'!$B$2),FALSE),0)</f>
        <v>3.7854889589905363E-2</v>
      </c>
      <c r="AY41">
        <f t="array" ref="AY41">IFERROR(INDEX('Zusammenführung EU-CH'!$E$2:$BF$241,MATCH('RE-Gen-Mixes in AIB Countries'!$B41&amp;'RE-Gen-Mixes in AIB Countries'!$C41,'Zusammenführung EU-CH'!$B$2:$B$241&amp;'Zusammenführung EU-CH'!$C$2:$C$241,0),MATCH('RE-Gen-Mixes in AIB Countries'!AY$2,'Zusammenführung EU-CH'!$E$1:$BF$1,0))/VLOOKUP($B41,'Total RE-GEN in AIB Countries'!$B$3:$BD$27,COLUMN('RE-Gen-Mixes in AIB Countries'!AY40)-COLUMN('RE-Gen-Mixes in AIB Countries'!$B$2),FALSE),0)</f>
        <v>2.7956989247311829E-2</v>
      </c>
      <c r="AZ41">
        <f t="array" ref="AZ41">IFERROR(INDEX('Zusammenführung EU-CH'!$E$2:$BF$241,MATCH('RE-Gen-Mixes in AIB Countries'!$B41&amp;'RE-Gen-Mixes in AIB Countries'!$C41,'Zusammenführung EU-CH'!$B$2:$B$241&amp;'Zusammenführung EU-CH'!$C$2:$C$241,0),MATCH('RE-Gen-Mixes in AIB Countries'!AZ$2,'Zusammenführung EU-CH'!$E$1:$BF$1,0))/VLOOKUP($B41,'Total RE-GEN in AIB Countries'!$B$3:$BD$27,COLUMN('RE-Gen-Mixes in AIB Countries'!AZ40)-COLUMN('RE-Gen-Mixes in AIB Countries'!$B$2),FALSE),0)</f>
        <v>1.8878966942928881E-2</v>
      </c>
      <c r="BA41">
        <f t="array" ref="BA41">IFERROR(INDEX('Zusammenführung EU-CH'!$E$2:$BF$241,MATCH('RE-Gen-Mixes in AIB Countries'!$B41&amp;'RE-Gen-Mixes in AIB Countries'!$C41,'Zusammenführung EU-CH'!$B$2:$B$241&amp;'Zusammenführung EU-CH'!$C$2:$C$241,0),MATCH('RE-Gen-Mixes in AIB Countries'!BA$2,'Zusammenführung EU-CH'!$E$1:$BF$1,0))/VLOOKUP($B41,'Total RE-GEN in AIB Countries'!$B$3:$BD$27,COLUMN('RE-Gen-Mixes in AIB Countries'!BA40)-COLUMN('RE-Gen-Mixes in AIB Countries'!$B$2),FALSE),0)</f>
        <v>2.6548184955694585E-2</v>
      </c>
      <c r="BB41">
        <f t="array" ref="BB41">IFERROR(INDEX('Zusammenführung EU-CH'!$E$2:$BF$241,MATCH('RE-Gen-Mixes in AIB Countries'!$B41&amp;'RE-Gen-Mixes in AIB Countries'!$C41,'Zusammenführung EU-CH'!$B$2:$B$241&amp;'Zusammenführung EU-CH'!$C$2:$C$241,0),MATCH('RE-Gen-Mixes in AIB Countries'!BB$2,'Zusammenführung EU-CH'!$E$1:$BF$1,0))/VLOOKUP($B41,'Total RE-GEN in AIB Countries'!$B$3:$BD$27,COLUMN('RE-Gen-Mixes in AIB Countries'!BB40)-COLUMN('RE-Gen-Mixes in AIB Countries'!$B$2),FALSE),0)</f>
        <v>2.1138906638097116E-2</v>
      </c>
      <c r="BC41">
        <f t="array" ref="BC41">IFERROR(INDEX('Zusammenführung EU-CH'!$E$2:$BF$241,MATCH('RE-Gen-Mixes in AIB Countries'!$B41&amp;'RE-Gen-Mixes in AIB Countries'!$C41,'Zusammenführung EU-CH'!$B$2:$B$241&amp;'Zusammenführung EU-CH'!$C$2:$C$241,0),MATCH('RE-Gen-Mixes in AIB Countries'!BC$2,'Zusammenführung EU-CH'!$E$1:$BF$1,0))/VLOOKUP($B41,'Total RE-GEN in AIB Countries'!$B$3:$BD$27,COLUMN('RE-Gen-Mixes in AIB Countries'!BC40)-COLUMN('RE-Gen-Mixes in AIB Countries'!$B$2),FALSE),0)</f>
        <v>1.9643653507188517E-2</v>
      </c>
      <c r="BD41">
        <f t="array" ref="BD41">IFERROR(INDEX('Zusammenführung EU-CH'!$E$2:$BF$241,MATCH('RE-Gen-Mixes in AIB Countries'!$B41&amp;'RE-Gen-Mixes in AIB Countries'!$C41,'Zusammenführung EU-CH'!$B$2:$B$241&amp;'Zusammenführung EU-CH'!$C$2:$C$241,0),MATCH('RE-Gen-Mixes in AIB Countries'!BD$2,'Zusammenführung EU-CH'!$E$1:$BF$1,0))/VLOOKUP($B41,'Total RE-GEN in AIB Countries'!$B$3:$BD$27,COLUMN('RE-Gen-Mixes in AIB Countries'!BD40)-COLUMN('RE-Gen-Mixes in AIB Countries'!$B$2),FALSE),0)</f>
        <v>1.4963160698360636E-2</v>
      </c>
      <c r="BE41">
        <f t="array" ref="BE41">IFERROR(INDEX('Zusammenführung EU-CH'!$E$2:$BF$241,MATCH('RE-Gen-Mixes in AIB Countries'!$B41&amp;'RE-Gen-Mixes in AIB Countries'!$C41,'Zusammenführung EU-CH'!$B$2:$B$241&amp;'Zusammenführung EU-CH'!$C$2:$C$241,0),MATCH('RE-Gen-Mixes in AIB Countries'!BE$2,'Zusammenführung EU-CH'!$E$1:$BF$1,0))/VLOOKUP($B41,'Total RE-GEN in AIB Countries'!$B$3:$BD$27,COLUMN('RE-Gen-Mixes in AIB Countries'!BE40)-COLUMN('RE-Gen-Mixes in AIB Countries'!$B$2),FALSE),0)</f>
        <v>0</v>
      </c>
      <c r="BF41">
        <f t="shared" si="0"/>
        <v>3.5728735438211985E-2</v>
      </c>
    </row>
    <row r="42" spans="1:58" x14ac:dyDescent="0.35">
      <c r="A42" s="8" t="s">
        <v>19</v>
      </c>
      <c r="B42" s="4" t="s">
        <v>472</v>
      </c>
      <c r="C42" s="4" t="s">
        <v>8</v>
      </c>
      <c r="D42">
        <f t="array" ref="D42">IFERROR(INDEX('Zusammenführung EU-CH'!$E$2:$BF$241,MATCH('RE-Gen-Mixes in AIB Countries'!$B42&amp;'RE-Gen-Mixes in AIB Countries'!$C42,'Zusammenführung EU-CH'!$B$2:$B$241&amp;'Zusammenführung EU-CH'!$C$2:$C$241,0),MATCH('RE-Gen-Mixes in AIB Countries'!D$2,'Zusammenführung EU-CH'!$E$1:$BF$1,0))/VLOOKUP($B42,'Total RE-GEN in AIB Countries'!$B$3:$BD$27,COLUMN('RE-Gen-Mixes in AIB Countries'!D41)-COLUMN('RE-Gen-Mixes in AIB Countries'!$B$2),FALSE),0)</f>
        <v>0</v>
      </c>
      <c r="E42">
        <f t="array" ref="E42">IFERROR(INDEX('Zusammenführung EU-CH'!$E$2:$BF$241,MATCH('RE-Gen-Mixes in AIB Countries'!$B42&amp;'RE-Gen-Mixes in AIB Countries'!$C42,'Zusammenführung EU-CH'!$B$2:$B$241&amp;'Zusammenführung EU-CH'!$C$2:$C$241,0),MATCH('RE-Gen-Mixes in AIB Countries'!E$2,'Zusammenführung EU-CH'!$E$1:$BF$1,0))/VLOOKUP($B42,'Total RE-GEN in AIB Countries'!$B$3:$BD$27,COLUMN('RE-Gen-Mixes in AIB Countries'!E41)-COLUMN('RE-Gen-Mixes in AIB Countries'!$B$2),FALSE),0)</f>
        <v>0</v>
      </c>
      <c r="F42">
        <f t="array" ref="F42">IFERROR(INDEX('Zusammenführung EU-CH'!$E$2:$BF$241,MATCH('RE-Gen-Mixes in AIB Countries'!$B42&amp;'RE-Gen-Mixes in AIB Countries'!$C42,'Zusammenführung EU-CH'!$B$2:$B$241&amp;'Zusammenführung EU-CH'!$C$2:$C$241,0),MATCH('RE-Gen-Mixes in AIB Countries'!F$2,'Zusammenführung EU-CH'!$E$1:$BF$1,0))/VLOOKUP($B42,'Total RE-GEN in AIB Countries'!$B$3:$BD$27,COLUMN('RE-Gen-Mixes in AIB Countries'!F41)-COLUMN('RE-Gen-Mixes in AIB Countries'!$B$2),FALSE),0)</f>
        <v>0</v>
      </c>
      <c r="G42">
        <f t="array" ref="G42">IFERROR(INDEX('Zusammenführung EU-CH'!$E$2:$BF$241,MATCH('RE-Gen-Mixes in AIB Countries'!$B42&amp;'RE-Gen-Mixes in AIB Countries'!$C42,'Zusammenführung EU-CH'!$B$2:$B$241&amp;'Zusammenführung EU-CH'!$C$2:$C$241,0),MATCH('RE-Gen-Mixes in AIB Countries'!G$2,'Zusammenführung EU-CH'!$E$1:$BF$1,0))/VLOOKUP($B42,'Total RE-GEN in AIB Countries'!$B$3:$BD$27,COLUMN('RE-Gen-Mixes in AIB Countries'!G41)-COLUMN('RE-Gen-Mixes in AIB Countries'!$B$2),FALSE),0)</f>
        <v>0</v>
      </c>
      <c r="H42">
        <f t="array" ref="H42">IFERROR(INDEX('Zusammenführung EU-CH'!$E$2:$BF$241,MATCH('RE-Gen-Mixes in AIB Countries'!$B42&amp;'RE-Gen-Mixes in AIB Countries'!$C42,'Zusammenführung EU-CH'!$B$2:$B$241&amp;'Zusammenführung EU-CH'!$C$2:$C$241,0),MATCH('RE-Gen-Mixes in AIB Countries'!H$2,'Zusammenführung EU-CH'!$E$1:$BF$1,0))/VLOOKUP($B42,'Total RE-GEN in AIB Countries'!$B$3:$BD$27,COLUMN('RE-Gen-Mixes in AIB Countries'!H41)-COLUMN('RE-Gen-Mixes in AIB Countries'!$B$2),FALSE),0)</f>
        <v>0</v>
      </c>
      <c r="I42">
        <f t="array" ref="I42">IFERROR(INDEX('Zusammenführung EU-CH'!$E$2:$BF$241,MATCH('RE-Gen-Mixes in AIB Countries'!$B42&amp;'RE-Gen-Mixes in AIB Countries'!$C42,'Zusammenführung EU-CH'!$B$2:$B$241&amp;'Zusammenführung EU-CH'!$C$2:$C$241,0),MATCH('RE-Gen-Mixes in AIB Countries'!I$2,'Zusammenführung EU-CH'!$E$1:$BF$1,0))/VLOOKUP($B42,'Total RE-GEN in AIB Countries'!$B$3:$BD$27,COLUMN('RE-Gen-Mixes in AIB Countries'!I41)-COLUMN('RE-Gen-Mixes in AIB Countries'!$B$2),FALSE),0)</f>
        <v>0</v>
      </c>
      <c r="J42">
        <f t="array" ref="J42">IFERROR(INDEX('Zusammenführung EU-CH'!$E$2:$BF$241,MATCH('RE-Gen-Mixes in AIB Countries'!$B42&amp;'RE-Gen-Mixes in AIB Countries'!$C42,'Zusammenführung EU-CH'!$B$2:$B$241&amp;'Zusammenführung EU-CH'!$C$2:$C$241,0),MATCH('RE-Gen-Mixes in AIB Countries'!J$2,'Zusammenführung EU-CH'!$E$1:$BF$1,0))/VLOOKUP($B42,'Total RE-GEN in AIB Countries'!$B$3:$BD$27,COLUMN('RE-Gen-Mixes in AIB Countries'!J41)-COLUMN('RE-Gen-Mixes in AIB Countries'!$B$2),FALSE),0)</f>
        <v>0</v>
      </c>
      <c r="K42">
        <f t="array" ref="K42">IFERROR(INDEX('Zusammenführung EU-CH'!$E$2:$BF$241,MATCH('RE-Gen-Mixes in AIB Countries'!$B42&amp;'RE-Gen-Mixes in AIB Countries'!$C42,'Zusammenführung EU-CH'!$B$2:$B$241&amp;'Zusammenführung EU-CH'!$C$2:$C$241,0),MATCH('RE-Gen-Mixes in AIB Countries'!K$2,'Zusammenführung EU-CH'!$E$1:$BF$1,0))/VLOOKUP($B42,'Total RE-GEN in AIB Countries'!$B$3:$BD$27,COLUMN('RE-Gen-Mixes in AIB Countries'!K41)-COLUMN('RE-Gen-Mixes in AIB Countries'!$B$2),FALSE),0)</f>
        <v>0</v>
      </c>
      <c r="L42">
        <f t="array" ref="L42">IFERROR(INDEX('Zusammenführung EU-CH'!$E$2:$BF$241,MATCH('RE-Gen-Mixes in AIB Countries'!$B42&amp;'RE-Gen-Mixes in AIB Countries'!$C42,'Zusammenführung EU-CH'!$B$2:$B$241&amp;'Zusammenführung EU-CH'!$C$2:$C$241,0),MATCH('RE-Gen-Mixes in AIB Countries'!L$2,'Zusammenführung EU-CH'!$E$1:$BF$1,0))/VLOOKUP($B42,'Total RE-GEN in AIB Countries'!$B$3:$BD$27,COLUMN('RE-Gen-Mixes in AIB Countries'!L41)-COLUMN('RE-Gen-Mixes in AIB Countries'!$B$2),FALSE),0)</f>
        <v>0</v>
      </c>
      <c r="M42">
        <f t="array" ref="M42">IFERROR(INDEX('Zusammenführung EU-CH'!$E$2:$BF$241,MATCH('RE-Gen-Mixes in AIB Countries'!$B42&amp;'RE-Gen-Mixes in AIB Countries'!$C42,'Zusammenführung EU-CH'!$B$2:$B$241&amp;'Zusammenführung EU-CH'!$C$2:$C$241,0),MATCH('RE-Gen-Mixes in AIB Countries'!M$2,'Zusammenführung EU-CH'!$E$1:$BF$1,0))/VLOOKUP($B42,'Total RE-GEN in AIB Countries'!$B$3:$BD$27,COLUMN('RE-Gen-Mixes in AIB Countries'!M41)-COLUMN('RE-Gen-Mixes in AIB Countries'!$B$2),FALSE),0)</f>
        <v>0</v>
      </c>
      <c r="N42">
        <f t="array" ref="N42">IFERROR(INDEX('Zusammenführung EU-CH'!$E$2:$BF$241,MATCH('RE-Gen-Mixes in AIB Countries'!$B42&amp;'RE-Gen-Mixes in AIB Countries'!$C42,'Zusammenführung EU-CH'!$B$2:$B$241&amp;'Zusammenführung EU-CH'!$C$2:$C$241,0),MATCH('RE-Gen-Mixes in AIB Countries'!N$2,'Zusammenführung EU-CH'!$E$1:$BF$1,0))/VLOOKUP($B42,'Total RE-GEN in AIB Countries'!$B$3:$BD$27,COLUMN('RE-Gen-Mixes in AIB Countries'!N41)-COLUMN('RE-Gen-Mixes in AIB Countries'!$B$2),FALSE),0)</f>
        <v>0</v>
      </c>
      <c r="O42">
        <f t="array" ref="O42">IFERROR(INDEX('Zusammenführung EU-CH'!$E$2:$BF$241,MATCH('RE-Gen-Mixes in AIB Countries'!$B42&amp;'RE-Gen-Mixes in AIB Countries'!$C42,'Zusammenführung EU-CH'!$B$2:$B$241&amp;'Zusammenführung EU-CH'!$C$2:$C$241,0),MATCH('RE-Gen-Mixes in AIB Countries'!O$2,'Zusammenführung EU-CH'!$E$1:$BF$1,0))/VLOOKUP($B42,'Total RE-GEN in AIB Countries'!$B$3:$BD$27,COLUMN('RE-Gen-Mixes in AIB Countries'!O41)-COLUMN('RE-Gen-Mixes in AIB Countries'!$B$2),FALSE),0)</f>
        <v>0</v>
      </c>
      <c r="P42">
        <f t="array" ref="P42">IFERROR(INDEX('Zusammenführung EU-CH'!$E$2:$BF$241,MATCH('RE-Gen-Mixes in AIB Countries'!$B42&amp;'RE-Gen-Mixes in AIB Countries'!$C42,'Zusammenführung EU-CH'!$B$2:$B$241&amp;'Zusammenführung EU-CH'!$C$2:$C$241,0),MATCH('RE-Gen-Mixes in AIB Countries'!P$2,'Zusammenführung EU-CH'!$E$1:$BF$1,0))/VLOOKUP($B42,'Total RE-GEN in AIB Countries'!$B$3:$BD$27,COLUMN('RE-Gen-Mixes in AIB Countries'!P41)-COLUMN('RE-Gen-Mixes in AIB Countries'!$B$2),FALSE),0)</f>
        <v>0</v>
      </c>
      <c r="Q42">
        <f t="array" ref="Q42">IFERROR(INDEX('Zusammenführung EU-CH'!$E$2:$BF$241,MATCH('RE-Gen-Mixes in AIB Countries'!$B42&amp;'RE-Gen-Mixes in AIB Countries'!$C42,'Zusammenführung EU-CH'!$B$2:$B$241&amp;'Zusammenführung EU-CH'!$C$2:$C$241,0),MATCH('RE-Gen-Mixes in AIB Countries'!Q$2,'Zusammenführung EU-CH'!$E$1:$BF$1,0))/VLOOKUP($B42,'Total RE-GEN in AIB Countries'!$B$3:$BD$27,COLUMN('RE-Gen-Mixes in AIB Countries'!Q41)-COLUMN('RE-Gen-Mixes in AIB Countries'!$B$2),FALSE),0)</f>
        <v>0</v>
      </c>
      <c r="R42">
        <f t="array" ref="R42">IFERROR(INDEX('Zusammenführung EU-CH'!$E$2:$BF$241,MATCH('RE-Gen-Mixes in AIB Countries'!$B42&amp;'RE-Gen-Mixes in AIB Countries'!$C42,'Zusammenführung EU-CH'!$B$2:$B$241&amp;'Zusammenführung EU-CH'!$C$2:$C$241,0),MATCH('RE-Gen-Mixes in AIB Countries'!R$2,'Zusammenführung EU-CH'!$E$1:$BF$1,0))/VLOOKUP($B42,'Total RE-GEN in AIB Countries'!$B$3:$BD$27,COLUMN('RE-Gen-Mixes in AIB Countries'!R41)-COLUMN('RE-Gen-Mixes in AIB Countries'!$B$2),FALSE),0)</f>
        <v>0</v>
      </c>
      <c r="S42">
        <f t="array" ref="S42">IFERROR(INDEX('Zusammenführung EU-CH'!$E$2:$BF$241,MATCH('RE-Gen-Mixes in AIB Countries'!$B42&amp;'RE-Gen-Mixes in AIB Countries'!$C42,'Zusammenführung EU-CH'!$B$2:$B$241&amp;'Zusammenführung EU-CH'!$C$2:$C$241,0),MATCH('RE-Gen-Mixes in AIB Countries'!S$2,'Zusammenführung EU-CH'!$E$1:$BF$1,0))/VLOOKUP($B42,'Total RE-GEN in AIB Countries'!$B$3:$BD$27,COLUMN('RE-Gen-Mixes in AIB Countries'!S41)-COLUMN('RE-Gen-Mixes in AIB Countries'!$B$2),FALSE),0)</f>
        <v>0</v>
      </c>
      <c r="T42">
        <f t="array" ref="T42">IFERROR(INDEX('Zusammenführung EU-CH'!$E$2:$BF$241,MATCH('RE-Gen-Mixes in AIB Countries'!$B42&amp;'RE-Gen-Mixes in AIB Countries'!$C42,'Zusammenführung EU-CH'!$B$2:$B$241&amp;'Zusammenführung EU-CH'!$C$2:$C$241,0),MATCH('RE-Gen-Mixes in AIB Countries'!T$2,'Zusammenführung EU-CH'!$E$1:$BF$1,0))/VLOOKUP($B42,'Total RE-GEN in AIB Countries'!$B$3:$BD$27,COLUMN('RE-Gen-Mixes in AIB Countries'!T41)-COLUMN('RE-Gen-Mixes in AIB Countries'!$B$2),FALSE),0)</f>
        <v>0</v>
      </c>
      <c r="U42">
        <f t="array" ref="U42">IFERROR(INDEX('Zusammenführung EU-CH'!$E$2:$BF$241,MATCH('RE-Gen-Mixes in AIB Countries'!$B42&amp;'RE-Gen-Mixes in AIB Countries'!$C42,'Zusammenführung EU-CH'!$B$2:$B$241&amp;'Zusammenführung EU-CH'!$C$2:$C$241,0),MATCH('RE-Gen-Mixes in AIB Countries'!U$2,'Zusammenführung EU-CH'!$E$1:$BF$1,0))/VLOOKUP($B42,'Total RE-GEN in AIB Countries'!$B$3:$BD$27,COLUMN('RE-Gen-Mixes in AIB Countries'!U41)-COLUMN('RE-Gen-Mixes in AIB Countries'!$B$2),FALSE),0)</f>
        <v>0</v>
      </c>
      <c r="V42">
        <f t="array" ref="V42">IFERROR(INDEX('Zusammenführung EU-CH'!$E$2:$BF$241,MATCH('RE-Gen-Mixes in AIB Countries'!$B42&amp;'RE-Gen-Mixes in AIB Countries'!$C42,'Zusammenführung EU-CH'!$B$2:$B$241&amp;'Zusammenführung EU-CH'!$C$2:$C$241,0),MATCH('RE-Gen-Mixes in AIB Countries'!V$2,'Zusammenführung EU-CH'!$E$1:$BF$1,0))/VLOOKUP($B42,'Total RE-GEN in AIB Countries'!$B$3:$BD$27,COLUMN('RE-Gen-Mixes in AIB Countries'!V41)-COLUMN('RE-Gen-Mixes in AIB Countries'!$B$2),FALSE),0)</f>
        <v>0</v>
      </c>
      <c r="W42">
        <f t="array" ref="W42">IFERROR(INDEX('Zusammenführung EU-CH'!$E$2:$BF$241,MATCH('RE-Gen-Mixes in AIB Countries'!$B42&amp;'RE-Gen-Mixes in AIB Countries'!$C42,'Zusammenführung EU-CH'!$B$2:$B$241&amp;'Zusammenführung EU-CH'!$C$2:$C$241,0),MATCH('RE-Gen-Mixes in AIB Countries'!W$2,'Zusammenführung EU-CH'!$E$1:$BF$1,0))/VLOOKUP($B42,'Total RE-GEN in AIB Countries'!$B$3:$BD$27,COLUMN('RE-Gen-Mixes in AIB Countries'!W41)-COLUMN('RE-Gen-Mixes in AIB Countries'!$B$2),FALSE),0)</f>
        <v>0</v>
      </c>
      <c r="X42">
        <f t="array" ref="X42">IFERROR(INDEX('Zusammenführung EU-CH'!$E$2:$BF$241,MATCH('RE-Gen-Mixes in AIB Countries'!$B42&amp;'RE-Gen-Mixes in AIB Countries'!$C42,'Zusammenführung EU-CH'!$B$2:$B$241&amp;'Zusammenführung EU-CH'!$C$2:$C$241,0),MATCH('RE-Gen-Mixes in AIB Countries'!X$2,'Zusammenführung EU-CH'!$E$1:$BF$1,0))/VLOOKUP($B42,'Total RE-GEN in AIB Countries'!$B$3:$BD$27,COLUMN('RE-Gen-Mixes in AIB Countries'!X41)-COLUMN('RE-Gen-Mixes in AIB Countries'!$B$2),FALSE),0)</f>
        <v>0</v>
      </c>
      <c r="Y42">
        <f t="array" ref="Y42">IFERROR(INDEX('Zusammenführung EU-CH'!$E$2:$BF$241,MATCH('RE-Gen-Mixes in AIB Countries'!$B42&amp;'RE-Gen-Mixes in AIB Countries'!$C42,'Zusammenführung EU-CH'!$B$2:$B$241&amp;'Zusammenführung EU-CH'!$C$2:$C$241,0),MATCH('RE-Gen-Mixes in AIB Countries'!Y$2,'Zusammenführung EU-CH'!$E$1:$BF$1,0))/VLOOKUP($B42,'Total RE-GEN in AIB Countries'!$B$3:$BD$27,COLUMN('RE-Gen-Mixes in AIB Countries'!Y41)-COLUMN('RE-Gen-Mixes in AIB Countries'!$B$2),FALSE),0)</f>
        <v>0</v>
      </c>
      <c r="Z42">
        <f t="array" ref="Z42">IFERROR(INDEX('Zusammenführung EU-CH'!$E$2:$BF$241,MATCH('RE-Gen-Mixes in AIB Countries'!$B42&amp;'RE-Gen-Mixes in AIB Countries'!$C42,'Zusammenführung EU-CH'!$B$2:$B$241&amp;'Zusammenführung EU-CH'!$C$2:$C$241,0),MATCH('RE-Gen-Mixes in AIB Countries'!Z$2,'Zusammenführung EU-CH'!$E$1:$BF$1,0))/VLOOKUP($B42,'Total RE-GEN in AIB Countries'!$B$3:$BD$27,COLUMN('RE-Gen-Mixes in AIB Countries'!Z41)-COLUMN('RE-Gen-Mixes in AIB Countries'!$B$2),FALSE),0)</f>
        <v>0</v>
      </c>
      <c r="AA42">
        <f t="array" ref="AA42">IFERROR(INDEX('Zusammenführung EU-CH'!$E$2:$BF$241,MATCH('RE-Gen-Mixes in AIB Countries'!$B42&amp;'RE-Gen-Mixes in AIB Countries'!$C42,'Zusammenführung EU-CH'!$B$2:$B$241&amp;'Zusammenführung EU-CH'!$C$2:$C$241,0),MATCH('RE-Gen-Mixes in AIB Countries'!AA$2,'Zusammenführung EU-CH'!$E$1:$BF$1,0))/VLOOKUP($B42,'Total RE-GEN in AIB Countries'!$B$3:$BD$27,COLUMN('RE-Gen-Mixes in AIB Countries'!AA41)-COLUMN('RE-Gen-Mixes in AIB Countries'!$B$2),FALSE),0)</f>
        <v>0</v>
      </c>
      <c r="AB42">
        <f t="array" ref="AB42">IFERROR(INDEX('Zusammenführung EU-CH'!$E$2:$BF$241,MATCH('RE-Gen-Mixes in AIB Countries'!$B42&amp;'RE-Gen-Mixes in AIB Countries'!$C42,'Zusammenführung EU-CH'!$B$2:$B$241&amp;'Zusammenführung EU-CH'!$C$2:$C$241,0),MATCH('RE-Gen-Mixes in AIB Countries'!AB$2,'Zusammenführung EU-CH'!$E$1:$BF$1,0))/VLOOKUP($B42,'Total RE-GEN in AIB Countries'!$B$3:$BD$27,COLUMN('RE-Gen-Mixes in AIB Countries'!AB41)-COLUMN('RE-Gen-Mixes in AIB Countries'!$B$2),FALSE),0)</f>
        <v>0</v>
      </c>
      <c r="AC42">
        <f t="array" ref="AC42">IFERROR(INDEX('Zusammenführung EU-CH'!$E$2:$BF$241,MATCH('RE-Gen-Mixes in AIB Countries'!$B42&amp;'RE-Gen-Mixes in AIB Countries'!$C42,'Zusammenführung EU-CH'!$B$2:$B$241&amp;'Zusammenführung EU-CH'!$C$2:$C$241,0),MATCH('RE-Gen-Mixes in AIB Countries'!AC$2,'Zusammenführung EU-CH'!$E$1:$BF$1,0))/VLOOKUP($B42,'Total RE-GEN in AIB Countries'!$B$3:$BD$27,COLUMN('RE-Gen-Mixes in AIB Countries'!AC41)-COLUMN('RE-Gen-Mixes in AIB Countries'!$B$2),FALSE),0)</f>
        <v>0</v>
      </c>
      <c r="AD42">
        <f t="array" ref="AD42">IFERROR(INDEX('Zusammenführung EU-CH'!$E$2:$BF$241,MATCH('RE-Gen-Mixes in AIB Countries'!$B42&amp;'RE-Gen-Mixes in AIB Countries'!$C42,'Zusammenführung EU-CH'!$B$2:$B$241&amp;'Zusammenführung EU-CH'!$C$2:$C$241,0),MATCH('RE-Gen-Mixes in AIB Countries'!AD$2,'Zusammenführung EU-CH'!$E$1:$BF$1,0))/VLOOKUP($B42,'Total RE-GEN in AIB Countries'!$B$3:$BD$27,COLUMN('RE-Gen-Mixes in AIB Countries'!AD41)-COLUMN('RE-Gen-Mixes in AIB Countries'!$B$2),FALSE),0)</f>
        <v>0</v>
      </c>
      <c r="AE42">
        <f t="array" ref="AE42">IFERROR(INDEX('Zusammenführung EU-CH'!$E$2:$BF$241,MATCH('RE-Gen-Mixes in AIB Countries'!$B42&amp;'RE-Gen-Mixes in AIB Countries'!$C42,'Zusammenführung EU-CH'!$B$2:$B$241&amp;'Zusammenführung EU-CH'!$C$2:$C$241,0),MATCH('RE-Gen-Mixes in AIB Countries'!AE$2,'Zusammenführung EU-CH'!$E$1:$BF$1,0))/VLOOKUP($B42,'Total RE-GEN in AIB Countries'!$B$3:$BD$27,COLUMN('RE-Gen-Mixes in AIB Countries'!AE41)-COLUMN('RE-Gen-Mixes in AIB Countries'!$B$2),FALSE),0)</f>
        <v>0</v>
      </c>
      <c r="AF42">
        <f t="array" ref="AF42">IFERROR(INDEX('Zusammenführung EU-CH'!$E$2:$BF$241,MATCH('RE-Gen-Mixes in AIB Countries'!$B42&amp;'RE-Gen-Mixes in AIB Countries'!$C42,'Zusammenführung EU-CH'!$B$2:$B$241&amp;'Zusammenführung EU-CH'!$C$2:$C$241,0),MATCH('RE-Gen-Mixes in AIB Countries'!AF$2,'Zusammenführung EU-CH'!$E$1:$BF$1,0))/VLOOKUP($B42,'Total RE-GEN in AIB Countries'!$B$3:$BD$27,COLUMN('RE-Gen-Mixes in AIB Countries'!AF41)-COLUMN('RE-Gen-Mixes in AIB Countries'!$B$2),FALSE),0)</f>
        <v>0</v>
      </c>
      <c r="AG42">
        <f t="array" ref="AG42">IFERROR(INDEX('Zusammenführung EU-CH'!$E$2:$BF$241,MATCH('RE-Gen-Mixes in AIB Countries'!$B42&amp;'RE-Gen-Mixes in AIB Countries'!$C42,'Zusammenführung EU-CH'!$B$2:$B$241&amp;'Zusammenführung EU-CH'!$C$2:$C$241,0),MATCH('RE-Gen-Mixes in AIB Countries'!AG$2,'Zusammenführung EU-CH'!$E$1:$BF$1,0))/VLOOKUP($B42,'Total RE-GEN in AIB Countries'!$B$3:$BD$27,COLUMN('RE-Gen-Mixes in AIB Countries'!AG41)-COLUMN('RE-Gen-Mixes in AIB Countries'!$B$2),FALSE),0)</f>
        <v>0</v>
      </c>
      <c r="AH42">
        <f t="array" ref="AH42">IFERROR(INDEX('Zusammenführung EU-CH'!$E$2:$BF$241,MATCH('RE-Gen-Mixes in AIB Countries'!$B42&amp;'RE-Gen-Mixes in AIB Countries'!$C42,'Zusammenführung EU-CH'!$B$2:$B$241&amp;'Zusammenführung EU-CH'!$C$2:$C$241,0),MATCH('RE-Gen-Mixes in AIB Countries'!AH$2,'Zusammenführung EU-CH'!$E$1:$BF$1,0))/VLOOKUP($B42,'Total RE-GEN in AIB Countries'!$B$3:$BD$27,COLUMN('RE-Gen-Mixes in AIB Countries'!AH41)-COLUMN('RE-Gen-Mixes in AIB Countries'!$B$2),FALSE),0)</f>
        <v>0</v>
      </c>
      <c r="AI42">
        <f t="array" ref="AI42">IFERROR(INDEX('Zusammenführung EU-CH'!$E$2:$BF$241,MATCH('RE-Gen-Mixes in AIB Countries'!$B42&amp;'RE-Gen-Mixes in AIB Countries'!$C42,'Zusammenführung EU-CH'!$B$2:$B$241&amp;'Zusammenführung EU-CH'!$C$2:$C$241,0),MATCH('RE-Gen-Mixes in AIB Countries'!AI$2,'Zusammenführung EU-CH'!$E$1:$BF$1,0))/VLOOKUP($B42,'Total RE-GEN in AIB Countries'!$B$3:$BD$27,COLUMN('RE-Gen-Mixes in AIB Countries'!AI41)-COLUMN('RE-Gen-Mixes in AIB Countries'!$B$2),FALSE),0)</f>
        <v>0</v>
      </c>
      <c r="AJ42">
        <f t="array" ref="AJ42">IFERROR(INDEX('Zusammenführung EU-CH'!$E$2:$BF$241,MATCH('RE-Gen-Mixes in AIB Countries'!$B42&amp;'RE-Gen-Mixes in AIB Countries'!$C42,'Zusammenführung EU-CH'!$B$2:$B$241&amp;'Zusammenführung EU-CH'!$C$2:$C$241,0),MATCH('RE-Gen-Mixes in AIB Countries'!AJ$2,'Zusammenführung EU-CH'!$E$1:$BF$1,0))/VLOOKUP($B42,'Total RE-GEN in AIB Countries'!$B$3:$BD$27,COLUMN('RE-Gen-Mixes in AIB Countries'!AJ41)-COLUMN('RE-Gen-Mixes in AIB Countries'!$B$2),FALSE),0)</f>
        <v>0</v>
      </c>
      <c r="AK42">
        <f t="array" ref="AK42">IFERROR(INDEX('Zusammenführung EU-CH'!$E$2:$BF$241,MATCH('RE-Gen-Mixes in AIB Countries'!$B42&amp;'RE-Gen-Mixes in AIB Countries'!$C42,'Zusammenführung EU-CH'!$B$2:$B$241&amp;'Zusammenführung EU-CH'!$C$2:$C$241,0),MATCH('RE-Gen-Mixes in AIB Countries'!AK$2,'Zusammenführung EU-CH'!$E$1:$BF$1,0))/VLOOKUP($B42,'Total RE-GEN in AIB Countries'!$B$3:$BD$27,COLUMN('RE-Gen-Mixes in AIB Countries'!AK41)-COLUMN('RE-Gen-Mixes in AIB Countries'!$B$2),FALSE),0)</f>
        <v>0</v>
      </c>
      <c r="AL42">
        <f t="array" ref="AL42">IFERROR(INDEX('Zusammenführung EU-CH'!$E$2:$BF$241,MATCH('RE-Gen-Mixes in AIB Countries'!$B42&amp;'RE-Gen-Mixes in AIB Countries'!$C42,'Zusammenführung EU-CH'!$B$2:$B$241&amp;'Zusammenführung EU-CH'!$C$2:$C$241,0),MATCH('RE-Gen-Mixes in AIB Countries'!AL$2,'Zusammenführung EU-CH'!$E$1:$BF$1,0))/VLOOKUP($B42,'Total RE-GEN in AIB Countries'!$B$3:$BD$27,COLUMN('RE-Gen-Mixes in AIB Countries'!AL41)-COLUMN('RE-Gen-Mixes in AIB Countries'!$B$2),FALSE),0)</f>
        <v>0</v>
      </c>
      <c r="AM42">
        <f t="array" ref="AM42">IFERROR(INDEX('Zusammenführung EU-CH'!$E$2:$BF$241,MATCH('RE-Gen-Mixes in AIB Countries'!$B42&amp;'RE-Gen-Mixes in AIB Countries'!$C42,'Zusammenführung EU-CH'!$B$2:$B$241&amp;'Zusammenführung EU-CH'!$C$2:$C$241,0),MATCH('RE-Gen-Mixes in AIB Countries'!AM$2,'Zusammenführung EU-CH'!$E$1:$BF$1,0))/VLOOKUP($B42,'Total RE-GEN in AIB Countries'!$B$3:$BD$27,COLUMN('RE-Gen-Mixes in AIB Countries'!AM41)-COLUMN('RE-Gen-Mixes in AIB Countries'!$B$2),FALSE),0)</f>
        <v>0</v>
      </c>
      <c r="AN42">
        <f t="array" ref="AN42">IFERROR(INDEX('Zusammenführung EU-CH'!$E$2:$BF$241,MATCH('RE-Gen-Mixes in AIB Countries'!$B42&amp;'RE-Gen-Mixes in AIB Countries'!$C42,'Zusammenführung EU-CH'!$B$2:$B$241&amp;'Zusammenführung EU-CH'!$C$2:$C$241,0),MATCH('RE-Gen-Mixes in AIB Countries'!AN$2,'Zusammenführung EU-CH'!$E$1:$BF$1,0))/VLOOKUP($B42,'Total RE-GEN in AIB Countries'!$B$3:$BD$27,COLUMN('RE-Gen-Mixes in AIB Countries'!AN41)-COLUMN('RE-Gen-Mixes in AIB Countries'!$B$2),FALSE),0)</f>
        <v>0</v>
      </c>
      <c r="AO42">
        <f t="array" ref="AO42">IFERROR(INDEX('Zusammenführung EU-CH'!$E$2:$BF$241,MATCH('RE-Gen-Mixes in AIB Countries'!$B42&amp;'RE-Gen-Mixes in AIB Countries'!$C42,'Zusammenführung EU-CH'!$B$2:$B$241&amp;'Zusammenführung EU-CH'!$C$2:$C$241,0),MATCH('RE-Gen-Mixes in AIB Countries'!AO$2,'Zusammenführung EU-CH'!$E$1:$BF$1,0))/VLOOKUP($B42,'Total RE-GEN in AIB Countries'!$B$3:$BD$27,COLUMN('RE-Gen-Mixes in AIB Countries'!AO41)-COLUMN('RE-Gen-Mixes in AIB Countries'!$B$2),FALSE),0)</f>
        <v>0</v>
      </c>
      <c r="AP42">
        <f t="array" ref="AP42">IFERROR(INDEX('Zusammenführung EU-CH'!$E$2:$BF$241,MATCH('RE-Gen-Mixes in AIB Countries'!$B42&amp;'RE-Gen-Mixes in AIB Countries'!$C42,'Zusammenführung EU-CH'!$B$2:$B$241&amp;'Zusammenführung EU-CH'!$C$2:$C$241,0),MATCH('RE-Gen-Mixes in AIB Countries'!AP$2,'Zusammenführung EU-CH'!$E$1:$BF$1,0))/VLOOKUP($B42,'Total RE-GEN in AIB Countries'!$B$3:$BD$27,COLUMN('RE-Gen-Mixes in AIB Countries'!AP41)-COLUMN('RE-Gen-Mixes in AIB Countries'!$B$2),FALSE),0)</f>
        <v>0</v>
      </c>
      <c r="AQ42">
        <f t="array" ref="AQ42">IFERROR(INDEX('Zusammenführung EU-CH'!$E$2:$BF$241,MATCH('RE-Gen-Mixes in AIB Countries'!$B42&amp;'RE-Gen-Mixes in AIB Countries'!$C42,'Zusammenführung EU-CH'!$B$2:$B$241&amp;'Zusammenführung EU-CH'!$C$2:$C$241,0),MATCH('RE-Gen-Mixes in AIB Countries'!AQ$2,'Zusammenführung EU-CH'!$E$1:$BF$1,0))/VLOOKUP($B42,'Total RE-GEN in AIB Countries'!$B$3:$BD$27,COLUMN('RE-Gen-Mixes in AIB Countries'!AQ41)-COLUMN('RE-Gen-Mixes in AIB Countries'!$B$2),FALSE),0)</f>
        <v>0</v>
      </c>
      <c r="AR42">
        <f t="array" ref="AR42">IFERROR(INDEX('Zusammenführung EU-CH'!$E$2:$BF$241,MATCH('RE-Gen-Mixes in AIB Countries'!$B42&amp;'RE-Gen-Mixes in AIB Countries'!$C42,'Zusammenführung EU-CH'!$B$2:$B$241&amp;'Zusammenführung EU-CH'!$C$2:$C$241,0),MATCH('RE-Gen-Mixes in AIB Countries'!AR$2,'Zusammenführung EU-CH'!$E$1:$BF$1,0))/VLOOKUP($B42,'Total RE-GEN in AIB Countries'!$B$3:$BD$27,COLUMN('RE-Gen-Mixes in AIB Countries'!AR41)-COLUMN('RE-Gen-Mixes in AIB Countries'!$B$2),FALSE),0)</f>
        <v>0</v>
      </c>
      <c r="AS42">
        <f t="array" ref="AS42">IFERROR(INDEX('Zusammenführung EU-CH'!$E$2:$BF$241,MATCH('RE-Gen-Mixes in AIB Countries'!$B42&amp;'RE-Gen-Mixes in AIB Countries'!$C42,'Zusammenführung EU-CH'!$B$2:$B$241&amp;'Zusammenführung EU-CH'!$C$2:$C$241,0),MATCH('RE-Gen-Mixes in AIB Countries'!AS$2,'Zusammenführung EU-CH'!$E$1:$BF$1,0))/VLOOKUP($B42,'Total RE-GEN in AIB Countries'!$B$3:$BD$27,COLUMN('RE-Gen-Mixes in AIB Countries'!AS41)-COLUMN('RE-Gen-Mixes in AIB Countries'!$B$2),FALSE),0)</f>
        <v>0</v>
      </c>
      <c r="AT42">
        <f t="array" ref="AT42">IFERROR(INDEX('Zusammenführung EU-CH'!$E$2:$BF$241,MATCH('RE-Gen-Mixes in AIB Countries'!$B42&amp;'RE-Gen-Mixes in AIB Countries'!$C42,'Zusammenführung EU-CH'!$B$2:$B$241&amp;'Zusammenführung EU-CH'!$C$2:$C$241,0),MATCH('RE-Gen-Mixes in AIB Countries'!AT$2,'Zusammenführung EU-CH'!$E$1:$BF$1,0))/VLOOKUP($B42,'Total RE-GEN in AIB Countries'!$B$3:$BD$27,COLUMN('RE-Gen-Mixes in AIB Countries'!AT41)-COLUMN('RE-Gen-Mixes in AIB Countries'!$B$2),FALSE),0)</f>
        <v>0</v>
      </c>
      <c r="AU42">
        <f t="array" ref="AU42">IFERROR(INDEX('Zusammenführung EU-CH'!$E$2:$BF$241,MATCH('RE-Gen-Mixes in AIB Countries'!$B42&amp;'RE-Gen-Mixes in AIB Countries'!$C42,'Zusammenführung EU-CH'!$B$2:$B$241&amp;'Zusammenführung EU-CH'!$C$2:$C$241,0),MATCH('RE-Gen-Mixes in AIB Countries'!AU$2,'Zusammenführung EU-CH'!$E$1:$BF$1,0))/VLOOKUP($B42,'Total RE-GEN in AIB Countries'!$B$3:$BD$27,COLUMN('RE-Gen-Mixes in AIB Countries'!AU41)-COLUMN('RE-Gen-Mixes in AIB Countries'!$B$2),FALSE),0)</f>
        <v>0</v>
      </c>
      <c r="AV42">
        <f t="array" ref="AV42">IFERROR(INDEX('Zusammenführung EU-CH'!$E$2:$BF$241,MATCH('RE-Gen-Mixes in AIB Countries'!$B42&amp;'RE-Gen-Mixes in AIB Countries'!$C42,'Zusammenführung EU-CH'!$B$2:$B$241&amp;'Zusammenführung EU-CH'!$C$2:$C$241,0),MATCH('RE-Gen-Mixes in AIB Countries'!AV$2,'Zusammenführung EU-CH'!$E$1:$BF$1,0))/VLOOKUP($B42,'Total RE-GEN in AIB Countries'!$B$3:$BD$27,COLUMN('RE-Gen-Mixes in AIB Countries'!AV41)-COLUMN('RE-Gen-Mixes in AIB Countries'!$B$2),FALSE),0)</f>
        <v>0</v>
      </c>
      <c r="AW42">
        <f t="array" ref="AW42">IFERROR(INDEX('Zusammenführung EU-CH'!$E$2:$BF$241,MATCH('RE-Gen-Mixes in AIB Countries'!$B42&amp;'RE-Gen-Mixes in AIB Countries'!$C42,'Zusammenführung EU-CH'!$B$2:$B$241&amp;'Zusammenführung EU-CH'!$C$2:$C$241,0),MATCH('RE-Gen-Mixes in AIB Countries'!AW$2,'Zusammenführung EU-CH'!$E$1:$BF$1,0))/VLOOKUP($B42,'Total RE-GEN in AIB Countries'!$B$3:$BD$27,COLUMN('RE-Gen-Mixes in AIB Countries'!AW41)-COLUMN('RE-Gen-Mixes in AIB Countries'!$B$2),FALSE),0)</f>
        <v>0</v>
      </c>
      <c r="AX42">
        <f t="array" ref="AX42">IFERROR(INDEX('Zusammenführung EU-CH'!$E$2:$BF$241,MATCH('RE-Gen-Mixes in AIB Countries'!$B42&amp;'RE-Gen-Mixes in AIB Countries'!$C42,'Zusammenführung EU-CH'!$B$2:$B$241&amp;'Zusammenführung EU-CH'!$C$2:$C$241,0),MATCH('RE-Gen-Mixes in AIB Countries'!AX$2,'Zusammenführung EU-CH'!$E$1:$BF$1,0))/VLOOKUP($B42,'Total RE-GEN in AIB Countries'!$B$3:$BD$27,COLUMN('RE-Gen-Mixes in AIB Countries'!AX41)-COLUMN('RE-Gen-Mixes in AIB Countries'!$B$2),FALSE),0)</f>
        <v>0</v>
      </c>
      <c r="AY42">
        <f t="array" ref="AY42">IFERROR(INDEX('Zusammenführung EU-CH'!$E$2:$BF$241,MATCH('RE-Gen-Mixes in AIB Countries'!$B42&amp;'RE-Gen-Mixes in AIB Countries'!$C42,'Zusammenführung EU-CH'!$B$2:$B$241&amp;'Zusammenführung EU-CH'!$C$2:$C$241,0),MATCH('RE-Gen-Mixes in AIB Countries'!AY$2,'Zusammenführung EU-CH'!$E$1:$BF$1,0))/VLOOKUP($B42,'Total RE-GEN in AIB Countries'!$B$3:$BD$27,COLUMN('RE-Gen-Mixes in AIB Countries'!AY41)-COLUMN('RE-Gen-Mixes in AIB Countries'!$B$2),FALSE),0)</f>
        <v>0</v>
      </c>
      <c r="AZ42">
        <f t="array" ref="AZ42">IFERROR(INDEX('Zusammenführung EU-CH'!$E$2:$BF$241,MATCH('RE-Gen-Mixes in AIB Countries'!$B42&amp;'RE-Gen-Mixes in AIB Countries'!$C42,'Zusammenführung EU-CH'!$B$2:$B$241&amp;'Zusammenführung EU-CH'!$C$2:$C$241,0),MATCH('RE-Gen-Mixes in AIB Countries'!AZ$2,'Zusammenführung EU-CH'!$E$1:$BF$1,0))/VLOOKUP($B42,'Total RE-GEN in AIB Countries'!$B$3:$BD$27,COLUMN('RE-Gen-Mixes in AIB Countries'!AZ41)-COLUMN('RE-Gen-Mixes in AIB Countries'!$B$2),FALSE),0)</f>
        <v>0</v>
      </c>
      <c r="BA42">
        <f t="array" ref="BA42">IFERROR(INDEX('Zusammenführung EU-CH'!$E$2:$BF$241,MATCH('RE-Gen-Mixes in AIB Countries'!$B42&amp;'RE-Gen-Mixes in AIB Countries'!$C42,'Zusammenführung EU-CH'!$B$2:$B$241&amp;'Zusammenführung EU-CH'!$C$2:$C$241,0),MATCH('RE-Gen-Mixes in AIB Countries'!BA$2,'Zusammenführung EU-CH'!$E$1:$BF$1,0))/VLOOKUP($B42,'Total RE-GEN in AIB Countries'!$B$3:$BD$27,COLUMN('RE-Gen-Mixes in AIB Countries'!BA41)-COLUMN('RE-Gen-Mixes in AIB Countries'!$B$2),FALSE),0)</f>
        <v>0</v>
      </c>
      <c r="BB42">
        <f t="array" ref="BB42">IFERROR(INDEX('Zusammenführung EU-CH'!$E$2:$BF$241,MATCH('RE-Gen-Mixes in AIB Countries'!$B42&amp;'RE-Gen-Mixes in AIB Countries'!$C42,'Zusammenführung EU-CH'!$B$2:$B$241&amp;'Zusammenführung EU-CH'!$C$2:$C$241,0),MATCH('RE-Gen-Mixes in AIB Countries'!BB$2,'Zusammenführung EU-CH'!$E$1:$BF$1,0))/VLOOKUP($B42,'Total RE-GEN in AIB Countries'!$B$3:$BD$27,COLUMN('RE-Gen-Mixes in AIB Countries'!BB41)-COLUMN('RE-Gen-Mixes in AIB Countries'!$B$2),FALSE),0)</f>
        <v>0</v>
      </c>
      <c r="BC42">
        <f t="array" ref="BC42">IFERROR(INDEX('Zusammenführung EU-CH'!$E$2:$BF$241,MATCH('RE-Gen-Mixes in AIB Countries'!$B42&amp;'RE-Gen-Mixes in AIB Countries'!$C42,'Zusammenführung EU-CH'!$B$2:$B$241&amp;'Zusammenführung EU-CH'!$C$2:$C$241,0),MATCH('RE-Gen-Mixes in AIB Countries'!BC$2,'Zusammenführung EU-CH'!$E$1:$BF$1,0))/VLOOKUP($B42,'Total RE-GEN in AIB Countries'!$B$3:$BD$27,COLUMN('RE-Gen-Mixes in AIB Countries'!BC41)-COLUMN('RE-Gen-Mixes in AIB Countries'!$B$2),FALSE),0)</f>
        <v>0</v>
      </c>
      <c r="BD42">
        <f t="array" ref="BD42">IFERROR(INDEX('Zusammenführung EU-CH'!$E$2:$BF$241,MATCH('RE-Gen-Mixes in AIB Countries'!$B42&amp;'RE-Gen-Mixes in AIB Countries'!$C42,'Zusammenführung EU-CH'!$B$2:$B$241&amp;'Zusammenführung EU-CH'!$C$2:$C$241,0),MATCH('RE-Gen-Mixes in AIB Countries'!BD$2,'Zusammenführung EU-CH'!$E$1:$BF$1,0))/VLOOKUP($B42,'Total RE-GEN in AIB Countries'!$B$3:$BD$27,COLUMN('RE-Gen-Mixes in AIB Countries'!BD41)-COLUMN('RE-Gen-Mixes in AIB Countries'!$B$2),FALSE),0)</f>
        <v>0</v>
      </c>
      <c r="BE42">
        <f t="array" ref="BE42">IFERROR(INDEX('Zusammenführung EU-CH'!$E$2:$BF$241,MATCH('RE-Gen-Mixes in AIB Countries'!$B42&amp;'RE-Gen-Mixes in AIB Countries'!$C42,'Zusammenführung EU-CH'!$B$2:$B$241&amp;'Zusammenführung EU-CH'!$C$2:$C$241,0),MATCH('RE-Gen-Mixes in AIB Countries'!BE$2,'Zusammenführung EU-CH'!$E$1:$BF$1,0))/VLOOKUP($B42,'Total RE-GEN in AIB Countries'!$B$3:$BD$27,COLUMN('RE-Gen-Mixes in AIB Countries'!BE41)-COLUMN('RE-Gen-Mixes in AIB Countries'!$B$2),FALSE),0)</f>
        <v>0</v>
      </c>
      <c r="BF42">
        <f t="shared" si="0"/>
        <v>0</v>
      </c>
    </row>
    <row r="43" spans="1:58" x14ac:dyDescent="0.35">
      <c r="A43" s="8" t="s">
        <v>19</v>
      </c>
      <c r="B43" s="4" t="s">
        <v>472</v>
      </c>
      <c r="C43" s="4" t="s">
        <v>9</v>
      </c>
      <c r="D43">
        <f t="array" ref="D43">IFERROR(INDEX('Zusammenführung EU-CH'!$E$2:$BF$241,MATCH('RE-Gen-Mixes in AIB Countries'!$B43&amp;'RE-Gen-Mixes in AIB Countries'!$C43,'Zusammenführung EU-CH'!$B$2:$B$241&amp;'Zusammenführung EU-CH'!$C$2:$C$241,0),MATCH('RE-Gen-Mixes in AIB Countries'!D$2,'Zusammenführung EU-CH'!$E$1:$BF$1,0))/VLOOKUP($B43,'Total RE-GEN in AIB Countries'!$B$3:$BD$27,COLUMN('RE-Gen-Mixes in AIB Countries'!D42)-COLUMN('RE-Gen-Mixes in AIB Countries'!$B$2),FALSE),0)</f>
        <v>0</v>
      </c>
      <c r="E43">
        <f t="array" ref="E43">IFERROR(INDEX('Zusammenführung EU-CH'!$E$2:$BF$241,MATCH('RE-Gen-Mixes in AIB Countries'!$B43&amp;'RE-Gen-Mixes in AIB Countries'!$C43,'Zusammenführung EU-CH'!$B$2:$B$241&amp;'Zusammenführung EU-CH'!$C$2:$C$241,0),MATCH('RE-Gen-Mixes in AIB Countries'!E$2,'Zusammenführung EU-CH'!$E$1:$BF$1,0))/VLOOKUP($B43,'Total RE-GEN in AIB Countries'!$B$3:$BD$27,COLUMN('RE-Gen-Mixes in AIB Countries'!E42)-COLUMN('RE-Gen-Mixes in AIB Countries'!$B$2),FALSE),0)</f>
        <v>0</v>
      </c>
      <c r="F43">
        <f t="array" ref="F43">IFERROR(INDEX('Zusammenführung EU-CH'!$E$2:$BF$241,MATCH('RE-Gen-Mixes in AIB Countries'!$B43&amp;'RE-Gen-Mixes in AIB Countries'!$C43,'Zusammenführung EU-CH'!$B$2:$B$241&amp;'Zusammenführung EU-CH'!$C$2:$C$241,0),MATCH('RE-Gen-Mixes in AIB Countries'!F$2,'Zusammenführung EU-CH'!$E$1:$BF$1,0))/VLOOKUP($B43,'Total RE-GEN in AIB Countries'!$B$3:$BD$27,COLUMN('RE-Gen-Mixes in AIB Countries'!F42)-COLUMN('RE-Gen-Mixes in AIB Countries'!$B$2),FALSE),0)</f>
        <v>0</v>
      </c>
      <c r="G43">
        <f t="array" ref="G43">IFERROR(INDEX('Zusammenführung EU-CH'!$E$2:$BF$241,MATCH('RE-Gen-Mixes in AIB Countries'!$B43&amp;'RE-Gen-Mixes in AIB Countries'!$C43,'Zusammenführung EU-CH'!$B$2:$B$241&amp;'Zusammenführung EU-CH'!$C$2:$C$241,0),MATCH('RE-Gen-Mixes in AIB Countries'!G$2,'Zusammenführung EU-CH'!$E$1:$BF$1,0))/VLOOKUP($B43,'Total RE-GEN in AIB Countries'!$B$3:$BD$27,COLUMN('RE-Gen-Mixes in AIB Countries'!G42)-COLUMN('RE-Gen-Mixes in AIB Countries'!$B$2),FALSE),0)</f>
        <v>0</v>
      </c>
      <c r="H43">
        <f t="array" ref="H43">IFERROR(INDEX('Zusammenführung EU-CH'!$E$2:$BF$241,MATCH('RE-Gen-Mixes in AIB Countries'!$B43&amp;'RE-Gen-Mixes in AIB Countries'!$C43,'Zusammenführung EU-CH'!$B$2:$B$241&amp;'Zusammenführung EU-CH'!$C$2:$C$241,0),MATCH('RE-Gen-Mixes in AIB Countries'!H$2,'Zusammenführung EU-CH'!$E$1:$BF$1,0))/VLOOKUP($B43,'Total RE-GEN in AIB Countries'!$B$3:$BD$27,COLUMN('RE-Gen-Mixes in AIB Countries'!H42)-COLUMN('RE-Gen-Mixes in AIB Countries'!$B$2),FALSE),0)</f>
        <v>0</v>
      </c>
      <c r="I43">
        <f t="array" ref="I43">IFERROR(INDEX('Zusammenführung EU-CH'!$E$2:$BF$241,MATCH('RE-Gen-Mixes in AIB Countries'!$B43&amp;'RE-Gen-Mixes in AIB Countries'!$C43,'Zusammenführung EU-CH'!$B$2:$B$241&amp;'Zusammenführung EU-CH'!$C$2:$C$241,0),MATCH('RE-Gen-Mixes in AIB Countries'!I$2,'Zusammenführung EU-CH'!$E$1:$BF$1,0))/VLOOKUP($B43,'Total RE-GEN in AIB Countries'!$B$3:$BD$27,COLUMN('RE-Gen-Mixes in AIB Countries'!I42)-COLUMN('RE-Gen-Mixes in AIB Countries'!$B$2),FALSE),0)</f>
        <v>0</v>
      </c>
      <c r="J43">
        <f t="array" ref="J43">IFERROR(INDEX('Zusammenführung EU-CH'!$E$2:$BF$241,MATCH('RE-Gen-Mixes in AIB Countries'!$B43&amp;'RE-Gen-Mixes in AIB Countries'!$C43,'Zusammenführung EU-CH'!$B$2:$B$241&amp;'Zusammenführung EU-CH'!$C$2:$C$241,0),MATCH('RE-Gen-Mixes in AIB Countries'!J$2,'Zusammenführung EU-CH'!$E$1:$BF$1,0))/VLOOKUP($B43,'Total RE-GEN in AIB Countries'!$B$3:$BD$27,COLUMN('RE-Gen-Mixes in AIB Countries'!J42)-COLUMN('RE-Gen-Mixes in AIB Countries'!$B$2),FALSE),0)</f>
        <v>0</v>
      </c>
      <c r="K43">
        <f t="array" ref="K43">IFERROR(INDEX('Zusammenführung EU-CH'!$E$2:$BF$241,MATCH('RE-Gen-Mixes in AIB Countries'!$B43&amp;'RE-Gen-Mixes in AIB Countries'!$C43,'Zusammenführung EU-CH'!$B$2:$B$241&amp;'Zusammenführung EU-CH'!$C$2:$C$241,0),MATCH('RE-Gen-Mixes in AIB Countries'!K$2,'Zusammenführung EU-CH'!$E$1:$BF$1,0))/VLOOKUP($B43,'Total RE-GEN in AIB Countries'!$B$3:$BD$27,COLUMN('RE-Gen-Mixes in AIB Countries'!K42)-COLUMN('RE-Gen-Mixes in AIB Countries'!$B$2),FALSE),0)</f>
        <v>0</v>
      </c>
      <c r="L43">
        <f t="array" ref="L43">IFERROR(INDEX('Zusammenführung EU-CH'!$E$2:$BF$241,MATCH('RE-Gen-Mixes in AIB Countries'!$B43&amp;'RE-Gen-Mixes in AIB Countries'!$C43,'Zusammenführung EU-CH'!$B$2:$B$241&amp;'Zusammenführung EU-CH'!$C$2:$C$241,0),MATCH('RE-Gen-Mixes in AIB Countries'!L$2,'Zusammenführung EU-CH'!$E$1:$BF$1,0))/VLOOKUP($B43,'Total RE-GEN in AIB Countries'!$B$3:$BD$27,COLUMN('RE-Gen-Mixes in AIB Countries'!L42)-COLUMN('RE-Gen-Mixes in AIB Countries'!$B$2),FALSE),0)</f>
        <v>0</v>
      </c>
      <c r="M43">
        <f t="array" ref="M43">IFERROR(INDEX('Zusammenführung EU-CH'!$E$2:$BF$241,MATCH('RE-Gen-Mixes in AIB Countries'!$B43&amp;'RE-Gen-Mixes in AIB Countries'!$C43,'Zusammenführung EU-CH'!$B$2:$B$241&amp;'Zusammenführung EU-CH'!$C$2:$C$241,0),MATCH('RE-Gen-Mixes in AIB Countries'!M$2,'Zusammenführung EU-CH'!$E$1:$BF$1,0))/VLOOKUP($B43,'Total RE-GEN in AIB Countries'!$B$3:$BD$27,COLUMN('RE-Gen-Mixes in AIB Countries'!M42)-COLUMN('RE-Gen-Mixes in AIB Countries'!$B$2),FALSE),0)</f>
        <v>0</v>
      </c>
      <c r="N43">
        <f t="array" ref="N43">IFERROR(INDEX('Zusammenführung EU-CH'!$E$2:$BF$241,MATCH('RE-Gen-Mixes in AIB Countries'!$B43&amp;'RE-Gen-Mixes in AIB Countries'!$C43,'Zusammenführung EU-CH'!$B$2:$B$241&amp;'Zusammenführung EU-CH'!$C$2:$C$241,0),MATCH('RE-Gen-Mixes in AIB Countries'!N$2,'Zusammenführung EU-CH'!$E$1:$BF$1,0))/VLOOKUP($B43,'Total RE-GEN in AIB Countries'!$B$3:$BD$27,COLUMN('RE-Gen-Mixes in AIB Countries'!N42)-COLUMN('RE-Gen-Mixes in AIB Countries'!$B$2),FALSE),0)</f>
        <v>0</v>
      </c>
      <c r="O43">
        <f t="array" ref="O43">IFERROR(INDEX('Zusammenführung EU-CH'!$E$2:$BF$241,MATCH('RE-Gen-Mixes in AIB Countries'!$B43&amp;'RE-Gen-Mixes in AIB Countries'!$C43,'Zusammenführung EU-CH'!$B$2:$B$241&amp;'Zusammenführung EU-CH'!$C$2:$C$241,0),MATCH('RE-Gen-Mixes in AIB Countries'!O$2,'Zusammenführung EU-CH'!$E$1:$BF$1,0))/VLOOKUP($B43,'Total RE-GEN in AIB Countries'!$B$3:$BD$27,COLUMN('RE-Gen-Mixes in AIB Countries'!O42)-COLUMN('RE-Gen-Mixes in AIB Countries'!$B$2),FALSE),0)</f>
        <v>0</v>
      </c>
      <c r="P43">
        <f t="array" ref="P43">IFERROR(INDEX('Zusammenführung EU-CH'!$E$2:$BF$241,MATCH('RE-Gen-Mixes in AIB Countries'!$B43&amp;'RE-Gen-Mixes in AIB Countries'!$C43,'Zusammenführung EU-CH'!$B$2:$B$241&amp;'Zusammenführung EU-CH'!$C$2:$C$241,0),MATCH('RE-Gen-Mixes in AIB Countries'!P$2,'Zusammenführung EU-CH'!$E$1:$BF$1,0))/VLOOKUP($B43,'Total RE-GEN in AIB Countries'!$B$3:$BD$27,COLUMN('RE-Gen-Mixes in AIB Countries'!P42)-COLUMN('RE-Gen-Mixes in AIB Countries'!$B$2),FALSE),0)</f>
        <v>0</v>
      </c>
      <c r="Q43">
        <f t="array" ref="Q43">IFERROR(INDEX('Zusammenführung EU-CH'!$E$2:$BF$241,MATCH('RE-Gen-Mixes in AIB Countries'!$B43&amp;'RE-Gen-Mixes in AIB Countries'!$C43,'Zusammenführung EU-CH'!$B$2:$B$241&amp;'Zusammenführung EU-CH'!$C$2:$C$241,0),MATCH('RE-Gen-Mixes in AIB Countries'!Q$2,'Zusammenführung EU-CH'!$E$1:$BF$1,0))/VLOOKUP($B43,'Total RE-GEN in AIB Countries'!$B$3:$BD$27,COLUMN('RE-Gen-Mixes in AIB Countries'!Q42)-COLUMN('RE-Gen-Mixes in AIB Countries'!$B$2),FALSE),0)</f>
        <v>0</v>
      </c>
      <c r="R43">
        <f t="array" ref="R43">IFERROR(INDEX('Zusammenführung EU-CH'!$E$2:$BF$241,MATCH('RE-Gen-Mixes in AIB Countries'!$B43&amp;'RE-Gen-Mixes in AIB Countries'!$C43,'Zusammenführung EU-CH'!$B$2:$B$241&amp;'Zusammenführung EU-CH'!$C$2:$C$241,0),MATCH('RE-Gen-Mixes in AIB Countries'!R$2,'Zusammenführung EU-CH'!$E$1:$BF$1,0))/VLOOKUP($B43,'Total RE-GEN in AIB Countries'!$B$3:$BD$27,COLUMN('RE-Gen-Mixes in AIB Countries'!R42)-COLUMN('RE-Gen-Mixes in AIB Countries'!$B$2),FALSE),0)</f>
        <v>0</v>
      </c>
      <c r="S43">
        <f t="array" ref="S43">IFERROR(INDEX('Zusammenführung EU-CH'!$E$2:$BF$241,MATCH('RE-Gen-Mixes in AIB Countries'!$B43&amp;'RE-Gen-Mixes in AIB Countries'!$C43,'Zusammenführung EU-CH'!$B$2:$B$241&amp;'Zusammenführung EU-CH'!$C$2:$C$241,0),MATCH('RE-Gen-Mixes in AIB Countries'!S$2,'Zusammenführung EU-CH'!$E$1:$BF$1,0))/VLOOKUP($B43,'Total RE-GEN in AIB Countries'!$B$3:$BD$27,COLUMN('RE-Gen-Mixes in AIB Countries'!S42)-COLUMN('RE-Gen-Mixes in AIB Countries'!$B$2),FALSE),0)</f>
        <v>0</v>
      </c>
      <c r="T43">
        <f t="array" ref="T43">IFERROR(INDEX('Zusammenführung EU-CH'!$E$2:$BF$241,MATCH('RE-Gen-Mixes in AIB Countries'!$B43&amp;'RE-Gen-Mixes in AIB Countries'!$C43,'Zusammenführung EU-CH'!$B$2:$B$241&amp;'Zusammenführung EU-CH'!$C$2:$C$241,0),MATCH('RE-Gen-Mixes in AIB Countries'!T$2,'Zusammenführung EU-CH'!$E$1:$BF$1,0))/VLOOKUP($B43,'Total RE-GEN in AIB Countries'!$B$3:$BD$27,COLUMN('RE-Gen-Mixes in AIB Countries'!T42)-COLUMN('RE-Gen-Mixes in AIB Countries'!$B$2),FALSE),0)</f>
        <v>0</v>
      </c>
      <c r="U43">
        <f t="array" ref="U43">IFERROR(INDEX('Zusammenführung EU-CH'!$E$2:$BF$241,MATCH('RE-Gen-Mixes in AIB Countries'!$B43&amp;'RE-Gen-Mixes in AIB Countries'!$C43,'Zusammenführung EU-CH'!$B$2:$B$241&amp;'Zusammenführung EU-CH'!$C$2:$C$241,0),MATCH('RE-Gen-Mixes in AIB Countries'!U$2,'Zusammenführung EU-CH'!$E$1:$BF$1,0))/VLOOKUP($B43,'Total RE-GEN in AIB Countries'!$B$3:$BD$27,COLUMN('RE-Gen-Mixes in AIB Countries'!U42)-COLUMN('RE-Gen-Mixes in AIB Countries'!$B$2),FALSE),0)</f>
        <v>0</v>
      </c>
      <c r="V43">
        <f t="array" ref="V43">IFERROR(INDEX('Zusammenführung EU-CH'!$E$2:$BF$241,MATCH('RE-Gen-Mixes in AIB Countries'!$B43&amp;'RE-Gen-Mixes in AIB Countries'!$C43,'Zusammenführung EU-CH'!$B$2:$B$241&amp;'Zusammenführung EU-CH'!$C$2:$C$241,0),MATCH('RE-Gen-Mixes in AIB Countries'!V$2,'Zusammenführung EU-CH'!$E$1:$BF$1,0))/VLOOKUP($B43,'Total RE-GEN in AIB Countries'!$B$3:$BD$27,COLUMN('RE-Gen-Mixes in AIB Countries'!V42)-COLUMN('RE-Gen-Mixes in AIB Countries'!$B$2),FALSE),0)</f>
        <v>0</v>
      </c>
      <c r="W43">
        <f t="array" ref="W43">IFERROR(INDEX('Zusammenführung EU-CH'!$E$2:$BF$241,MATCH('RE-Gen-Mixes in AIB Countries'!$B43&amp;'RE-Gen-Mixes in AIB Countries'!$C43,'Zusammenführung EU-CH'!$B$2:$B$241&amp;'Zusammenführung EU-CH'!$C$2:$C$241,0),MATCH('RE-Gen-Mixes in AIB Countries'!W$2,'Zusammenführung EU-CH'!$E$1:$BF$1,0))/VLOOKUP($B43,'Total RE-GEN in AIB Countries'!$B$3:$BD$27,COLUMN('RE-Gen-Mixes in AIB Countries'!W42)-COLUMN('RE-Gen-Mixes in AIB Countries'!$B$2),FALSE),0)</f>
        <v>0</v>
      </c>
      <c r="X43">
        <f t="array" ref="X43">IFERROR(INDEX('Zusammenführung EU-CH'!$E$2:$BF$241,MATCH('RE-Gen-Mixes in AIB Countries'!$B43&amp;'RE-Gen-Mixes in AIB Countries'!$C43,'Zusammenführung EU-CH'!$B$2:$B$241&amp;'Zusammenführung EU-CH'!$C$2:$C$241,0),MATCH('RE-Gen-Mixes in AIB Countries'!X$2,'Zusammenführung EU-CH'!$E$1:$BF$1,0))/VLOOKUP($B43,'Total RE-GEN in AIB Countries'!$B$3:$BD$27,COLUMN('RE-Gen-Mixes in AIB Countries'!X42)-COLUMN('RE-Gen-Mixes in AIB Countries'!$B$2),FALSE),0)</f>
        <v>0</v>
      </c>
      <c r="Y43">
        <f t="array" ref="Y43">IFERROR(INDEX('Zusammenführung EU-CH'!$E$2:$BF$241,MATCH('RE-Gen-Mixes in AIB Countries'!$B43&amp;'RE-Gen-Mixes in AIB Countries'!$C43,'Zusammenführung EU-CH'!$B$2:$B$241&amp;'Zusammenführung EU-CH'!$C$2:$C$241,0),MATCH('RE-Gen-Mixes in AIB Countries'!Y$2,'Zusammenführung EU-CH'!$E$1:$BF$1,0))/VLOOKUP($B43,'Total RE-GEN in AIB Countries'!$B$3:$BD$27,COLUMN('RE-Gen-Mixes in AIB Countries'!Y42)-COLUMN('RE-Gen-Mixes in AIB Countries'!$B$2),FALSE),0)</f>
        <v>0</v>
      </c>
      <c r="Z43">
        <f t="array" ref="Z43">IFERROR(INDEX('Zusammenführung EU-CH'!$E$2:$BF$241,MATCH('RE-Gen-Mixes in AIB Countries'!$B43&amp;'RE-Gen-Mixes in AIB Countries'!$C43,'Zusammenführung EU-CH'!$B$2:$B$241&amp;'Zusammenführung EU-CH'!$C$2:$C$241,0),MATCH('RE-Gen-Mixes in AIB Countries'!Z$2,'Zusammenführung EU-CH'!$E$1:$BF$1,0))/VLOOKUP($B43,'Total RE-GEN in AIB Countries'!$B$3:$BD$27,COLUMN('RE-Gen-Mixes in AIB Countries'!Z42)-COLUMN('RE-Gen-Mixes in AIB Countries'!$B$2),FALSE),0)</f>
        <v>0</v>
      </c>
      <c r="AA43">
        <f t="array" ref="AA43">IFERROR(INDEX('Zusammenführung EU-CH'!$E$2:$BF$241,MATCH('RE-Gen-Mixes in AIB Countries'!$B43&amp;'RE-Gen-Mixes in AIB Countries'!$C43,'Zusammenführung EU-CH'!$B$2:$B$241&amp;'Zusammenführung EU-CH'!$C$2:$C$241,0),MATCH('RE-Gen-Mixes in AIB Countries'!AA$2,'Zusammenführung EU-CH'!$E$1:$BF$1,0))/VLOOKUP($B43,'Total RE-GEN in AIB Countries'!$B$3:$BD$27,COLUMN('RE-Gen-Mixes in AIB Countries'!AA42)-COLUMN('RE-Gen-Mixes in AIB Countries'!$B$2),FALSE),0)</f>
        <v>0</v>
      </c>
      <c r="AB43">
        <f t="array" ref="AB43">IFERROR(INDEX('Zusammenführung EU-CH'!$E$2:$BF$241,MATCH('RE-Gen-Mixes in AIB Countries'!$B43&amp;'RE-Gen-Mixes in AIB Countries'!$C43,'Zusammenführung EU-CH'!$B$2:$B$241&amp;'Zusammenführung EU-CH'!$C$2:$C$241,0),MATCH('RE-Gen-Mixes in AIB Countries'!AB$2,'Zusammenführung EU-CH'!$E$1:$BF$1,0))/VLOOKUP($B43,'Total RE-GEN in AIB Countries'!$B$3:$BD$27,COLUMN('RE-Gen-Mixes in AIB Countries'!AB42)-COLUMN('RE-Gen-Mixes in AIB Countries'!$B$2),FALSE),0)</f>
        <v>0</v>
      </c>
      <c r="AC43">
        <f t="array" ref="AC43">IFERROR(INDEX('Zusammenführung EU-CH'!$E$2:$BF$241,MATCH('RE-Gen-Mixes in AIB Countries'!$B43&amp;'RE-Gen-Mixes in AIB Countries'!$C43,'Zusammenführung EU-CH'!$B$2:$B$241&amp;'Zusammenführung EU-CH'!$C$2:$C$241,0),MATCH('RE-Gen-Mixes in AIB Countries'!AC$2,'Zusammenführung EU-CH'!$E$1:$BF$1,0))/VLOOKUP($B43,'Total RE-GEN in AIB Countries'!$B$3:$BD$27,COLUMN('RE-Gen-Mixes in AIB Countries'!AC42)-COLUMN('RE-Gen-Mixes in AIB Countries'!$B$2),FALSE),0)</f>
        <v>0</v>
      </c>
      <c r="AD43">
        <f t="array" ref="AD43">IFERROR(INDEX('Zusammenführung EU-CH'!$E$2:$BF$241,MATCH('RE-Gen-Mixes in AIB Countries'!$B43&amp;'RE-Gen-Mixes in AIB Countries'!$C43,'Zusammenführung EU-CH'!$B$2:$B$241&amp;'Zusammenführung EU-CH'!$C$2:$C$241,0),MATCH('RE-Gen-Mixes in AIB Countries'!AD$2,'Zusammenführung EU-CH'!$E$1:$BF$1,0))/VLOOKUP($B43,'Total RE-GEN in AIB Countries'!$B$3:$BD$27,COLUMN('RE-Gen-Mixes in AIB Countries'!AD42)-COLUMN('RE-Gen-Mixes in AIB Countries'!$B$2),FALSE),0)</f>
        <v>0</v>
      </c>
      <c r="AE43">
        <f t="array" ref="AE43">IFERROR(INDEX('Zusammenführung EU-CH'!$E$2:$BF$241,MATCH('RE-Gen-Mixes in AIB Countries'!$B43&amp;'RE-Gen-Mixes in AIB Countries'!$C43,'Zusammenführung EU-CH'!$B$2:$B$241&amp;'Zusammenführung EU-CH'!$C$2:$C$241,0),MATCH('RE-Gen-Mixes in AIB Countries'!AE$2,'Zusammenführung EU-CH'!$E$1:$BF$1,0))/VLOOKUP($B43,'Total RE-GEN in AIB Countries'!$B$3:$BD$27,COLUMN('RE-Gen-Mixes in AIB Countries'!AE42)-COLUMN('RE-Gen-Mixes in AIB Countries'!$B$2),FALSE),0)</f>
        <v>0</v>
      </c>
      <c r="AF43">
        <f t="array" ref="AF43">IFERROR(INDEX('Zusammenführung EU-CH'!$E$2:$BF$241,MATCH('RE-Gen-Mixes in AIB Countries'!$B43&amp;'RE-Gen-Mixes in AIB Countries'!$C43,'Zusammenführung EU-CH'!$B$2:$B$241&amp;'Zusammenführung EU-CH'!$C$2:$C$241,0),MATCH('RE-Gen-Mixes in AIB Countries'!AF$2,'Zusammenführung EU-CH'!$E$1:$BF$1,0))/VLOOKUP($B43,'Total RE-GEN in AIB Countries'!$B$3:$BD$27,COLUMN('RE-Gen-Mixes in AIB Countries'!AF42)-COLUMN('RE-Gen-Mixes in AIB Countries'!$B$2),FALSE),0)</f>
        <v>0</v>
      </c>
      <c r="AG43">
        <f t="array" ref="AG43">IFERROR(INDEX('Zusammenführung EU-CH'!$E$2:$BF$241,MATCH('RE-Gen-Mixes in AIB Countries'!$B43&amp;'RE-Gen-Mixes in AIB Countries'!$C43,'Zusammenführung EU-CH'!$B$2:$B$241&amp;'Zusammenführung EU-CH'!$C$2:$C$241,0),MATCH('RE-Gen-Mixes in AIB Countries'!AG$2,'Zusammenführung EU-CH'!$E$1:$BF$1,0))/VLOOKUP($B43,'Total RE-GEN in AIB Countries'!$B$3:$BD$27,COLUMN('RE-Gen-Mixes in AIB Countries'!AG42)-COLUMN('RE-Gen-Mixes in AIB Countries'!$B$2),FALSE),0)</f>
        <v>0</v>
      </c>
      <c r="AH43">
        <f t="array" ref="AH43">IFERROR(INDEX('Zusammenführung EU-CH'!$E$2:$BF$241,MATCH('RE-Gen-Mixes in AIB Countries'!$B43&amp;'RE-Gen-Mixes in AIB Countries'!$C43,'Zusammenführung EU-CH'!$B$2:$B$241&amp;'Zusammenführung EU-CH'!$C$2:$C$241,0),MATCH('RE-Gen-Mixes in AIB Countries'!AH$2,'Zusammenführung EU-CH'!$E$1:$BF$1,0))/VLOOKUP($B43,'Total RE-GEN in AIB Countries'!$B$3:$BD$27,COLUMN('RE-Gen-Mixes in AIB Countries'!AH42)-COLUMN('RE-Gen-Mixes in AIB Countries'!$B$2),FALSE),0)</f>
        <v>0</v>
      </c>
      <c r="AI43">
        <f t="array" ref="AI43">IFERROR(INDEX('Zusammenführung EU-CH'!$E$2:$BF$241,MATCH('RE-Gen-Mixes in AIB Countries'!$B43&amp;'RE-Gen-Mixes in AIB Countries'!$C43,'Zusammenführung EU-CH'!$B$2:$B$241&amp;'Zusammenführung EU-CH'!$C$2:$C$241,0),MATCH('RE-Gen-Mixes in AIB Countries'!AI$2,'Zusammenführung EU-CH'!$E$1:$BF$1,0))/VLOOKUP($B43,'Total RE-GEN in AIB Countries'!$B$3:$BD$27,COLUMN('RE-Gen-Mixes in AIB Countries'!AI42)-COLUMN('RE-Gen-Mixes in AIB Countries'!$B$2),FALSE),0)</f>
        <v>0</v>
      </c>
      <c r="AJ43">
        <f t="array" ref="AJ43">IFERROR(INDEX('Zusammenführung EU-CH'!$E$2:$BF$241,MATCH('RE-Gen-Mixes in AIB Countries'!$B43&amp;'RE-Gen-Mixes in AIB Countries'!$C43,'Zusammenführung EU-CH'!$B$2:$B$241&amp;'Zusammenführung EU-CH'!$C$2:$C$241,0),MATCH('RE-Gen-Mixes in AIB Countries'!AJ$2,'Zusammenführung EU-CH'!$E$1:$BF$1,0))/VLOOKUP($B43,'Total RE-GEN in AIB Countries'!$B$3:$BD$27,COLUMN('RE-Gen-Mixes in AIB Countries'!AJ42)-COLUMN('RE-Gen-Mixes in AIB Countries'!$B$2),FALSE),0)</f>
        <v>0</v>
      </c>
      <c r="AK43">
        <f t="array" ref="AK43">IFERROR(INDEX('Zusammenführung EU-CH'!$E$2:$BF$241,MATCH('RE-Gen-Mixes in AIB Countries'!$B43&amp;'RE-Gen-Mixes in AIB Countries'!$C43,'Zusammenführung EU-CH'!$B$2:$B$241&amp;'Zusammenführung EU-CH'!$C$2:$C$241,0),MATCH('RE-Gen-Mixes in AIB Countries'!AK$2,'Zusammenführung EU-CH'!$E$1:$BF$1,0))/VLOOKUP($B43,'Total RE-GEN in AIB Countries'!$B$3:$BD$27,COLUMN('RE-Gen-Mixes in AIB Countries'!AK42)-COLUMN('RE-Gen-Mixes in AIB Countries'!$B$2),FALSE),0)</f>
        <v>0</v>
      </c>
      <c r="AL43">
        <f t="array" ref="AL43">IFERROR(INDEX('Zusammenführung EU-CH'!$E$2:$BF$241,MATCH('RE-Gen-Mixes in AIB Countries'!$B43&amp;'RE-Gen-Mixes in AIB Countries'!$C43,'Zusammenführung EU-CH'!$B$2:$B$241&amp;'Zusammenführung EU-CH'!$C$2:$C$241,0),MATCH('RE-Gen-Mixes in AIB Countries'!AL$2,'Zusammenführung EU-CH'!$E$1:$BF$1,0))/VLOOKUP($B43,'Total RE-GEN in AIB Countries'!$B$3:$BD$27,COLUMN('RE-Gen-Mixes in AIB Countries'!AL42)-COLUMN('RE-Gen-Mixes in AIB Countries'!$B$2),FALSE),0)</f>
        <v>0</v>
      </c>
      <c r="AM43">
        <f t="array" ref="AM43">IFERROR(INDEX('Zusammenführung EU-CH'!$E$2:$BF$241,MATCH('RE-Gen-Mixes in AIB Countries'!$B43&amp;'RE-Gen-Mixes in AIB Countries'!$C43,'Zusammenführung EU-CH'!$B$2:$B$241&amp;'Zusammenführung EU-CH'!$C$2:$C$241,0),MATCH('RE-Gen-Mixes in AIB Countries'!AM$2,'Zusammenführung EU-CH'!$E$1:$BF$1,0))/VLOOKUP($B43,'Total RE-GEN in AIB Countries'!$B$3:$BD$27,COLUMN('RE-Gen-Mixes in AIB Countries'!AM42)-COLUMN('RE-Gen-Mixes in AIB Countries'!$B$2),FALSE),0)</f>
        <v>0</v>
      </c>
      <c r="AN43">
        <f t="array" ref="AN43">IFERROR(INDEX('Zusammenführung EU-CH'!$E$2:$BF$241,MATCH('RE-Gen-Mixes in AIB Countries'!$B43&amp;'RE-Gen-Mixes in AIB Countries'!$C43,'Zusammenführung EU-CH'!$B$2:$B$241&amp;'Zusammenführung EU-CH'!$C$2:$C$241,0),MATCH('RE-Gen-Mixes in AIB Countries'!AN$2,'Zusammenführung EU-CH'!$E$1:$BF$1,0))/VLOOKUP($B43,'Total RE-GEN in AIB Countries'!$B$3:$BD$27,COLUMN('RE-Gen-Mixes in AIB Countries'!AN42)-COLUMN('RE-Gen-Mixes in AIB Countries'!$B$2),FALSE),0)</f>
        <v>0</v>
      </c>
      <c r="AO43">
        <f t="array" ref="AO43">IFERROR(INDEX('Zusammenführung EU-CH'!$E$2:$BF$241,MATCH('RE-Gen-Mixes in AIB Countries'!$B43&amp;'RE-Gen-Mixes in AIB Countries'!$C43,'Zusammenführung EU-CH'!$B$2:$B$241&amp;'Zusammenführung EU-CH'!$C$2:$C$241,0),MATCH('RE-Gen-Mixes in AIB Countries'!AO$2,'Zusammenführung EU-CH'!$E$1:$BF$1,0))/VLOOKUP($B43,'Total RE-GEN in AIB Countries'!$B$3:$BD$27,COLUMN('RE-Gen-Mixes in AIB Countries'!AO42)-COLUMN('RE-Gen-Mixes in AIB Countries'!$B$2),FALSE),0)</f>
        <v>0</v>
      </c>
      <c r="AP43">
        <f t="array" ref="AP43">IFERROR(INDEX('Zusammenführung EU-CH'!$E$2:$BF$241,MATCH('RE-Gen-Mixes in AIB Countries'!$B43&amp;'RE-Gen-Mixes in AIB Countries'!$C43,'Zusammenführung EU-CH'!$B$2:$B$241&amp;'Zusammenführung EU-CH'!$C$2:$C$241,0),MATCH('RE-Gen-Mixes in AIB Countries'!AP$2,'Zusammenführung EU-CH'!$E$1:$BF$1,0))/VLOOKUP($B43,'Total RE-GEN in AIB Countries'!$B$3:$BD$27,COLUMN('RE-Gen-Mixes in AIB Countries'!AP42)-COLUMN('RE-Gen-Mixes in AIB Countries'!$B$2),FALSE),0)</f>
        <v>0</v>
      </c>
      <c r="AQ43">
        <f t="array" ref="AQ43">IFERROR(INDEX('Zusammenführung EU-CH'!$E$2:$BF$241,MATCH('RE-Gen-Mixes in AIB Countries'!$B43&amp;'RE-Gen-Mixes in AIB Countries'!$C43,'Zusammenführung EU-CH'!$B$2:$B$241&amp;'Zusammenführung EU-CH'!$C$2:$C$241,0),MATCH('RE-Gen-Mixes in AIB Countries'!AQ$2,'Zusammenführung EU-CH'!$E$1:$BF$1,0))/VLOOKUP($B43,'Total RE-GEN in AIB Countries'!$B$3:$BD$27,COLUMN('RE-Gen-Mixes in AIB Countries'!AQ42)-COLUMN('RE-Gen-Mixes in AIB Countries'!$B$2),FALSE),0)</f>
        <v>0</v>
      </c>
      <c r="AR43">
        <f t="array" ref="AR43">IFERROR(INDEX('Zusammenführung EU-CH'!$E$2:$BF$241,MATCH('RE-Gen-Mixes in AIB Countries'!$B43&amp;'RE-Gen-Mixes in AIB Countries'!$C43,'Zusammenführung EU-CH'!$B$2:$B$241&amp;'Zusammenführung EU-CH'!$C$2:$C$241,0),MATCH('RE-Gen-Mixes in AIB Countries'!AR$2,'Zusammenführung EU-CH'!$E$1:$BF$1,0))/VLOOKUP($B43,'Total RE-GEN in AIB Countries'!$B$3:$BD$27,COLUMN('RE-Gen-Mixes in AIB Countries'!AR42)-COLUMN('RE-Gen-Mixes in AIB Countries'!$B$2),FALSE),0)</f>
        <v>0</v>
      </c>
      <c r="AS43">
        <f t="array" ref="AS43">IFERROR(INDEX('Zusammenführung EU-CH'!$E$2:$BF$241,MATCH('RE-Gen-Mixes in AIB Countries'!$B43&amp;'RE-Gen-Mixes in AIB Countries'!$C43,'Zusammenführung EU-CH'!$B$2:$B$241&amp;'Zusammenführung EU-CH'!$C$2:$C$241,0),MATCH('RE-Gen-Mixes in AIB Countries'!AS$2,'Zusammenführung EU-CH'!$E$1:$BF$1,0))/VLOOKUP($B43,'Total RE-GEN in AIB Countries'!$B$3:$BD$27,COLUMN('RE-Gen-Mixes in AIB Countries'!AS42)-COLUMN('RE-Gen-Mixes in AIB Countries'!$B$2),FALSE),0)</f>
        <v>0</v>
      </c>
      <c r="AT43">
        <f t="array" ref="AT43">IFERROR(INDEX('Zusammenführung EU-CH'!$E$2:$BF$241,MATCH('RE-Gen-Mixes in AIB Countries'!$B43&amp;'RE-Gen-Mixes in AIB Countries'!$C43,'Zusammenführung EU-CH'!$B$2:$B$241&amp;'Zusammenführung EU-CH'!$C$2:$C$241,0),MATCH('RE-Gen-Mixes in AIB Countries'!AT$2,'Zusammenführung EU-CH'!$E$1:$BF$1,0))/VLOOKUP($B43,'Total RE-GEN in AIB Countries'!$B$3:$BD$27,COLUMN('RE-Gen-Mixes in AIB Countries'!AT42)-COLUMN('RE-Gen-Mixes in AIB Countries'!$B$2),FALSE),0)</f>
        <v>0</v>
      </c>
      <c r="AU43">
        <f t="array" ref="AU43">IFERROR(INDEX('Zusammenführung EU-CH'!$E$2:$BF$241,MATCH('RE-Gen-Mixes in AIB Countries'!$B43&amp;'RE-Gen-Mixes in AIB Countries'!$C43,'Zusammenführung EU-CH'!$B$2:$B$241&amp;'Zusammenführung EU-CH'!$C$2:$C$241,0),MATCH('RE-Gen-Mixes in AIB Countries'!AU$2,'Zusammenführung EU-CH'!$E$1:$BF$1,0))/VLOOKUP($B43,'Total RE-GEN in AIB Countries'!$B$3:$BD$27,COLUMN('RE-Gen-Mixes in AIB Countries'!AU42)-COLUMN('RE-Gen-Mixes in AIB Countries'!$B$2),FALSE),0)</f>
        <v>0</v>
      </c>
      <c r="AV43">
        <f t="array" ref="AV43">IFERROR(INDEX('Zusammenführung EU-CH'!$E$2:$BF$241,MATCH('RE-Gen-Mixes in AIB Countries'!$B43&amp;'RE-Gen-Mixes in AIB Countries'!$C43,'Zusammenführung EU-CH'!$B$2:$B$241&amp;'Zusammenführung EU-CH'!$C$2:$C$241,0),MATCH('RE-Gen-Mixes in AIB Countries'!AV$2,'Zusammenführung EU-CH'!$E$1:$BF$1,0))/VLOOKUP($B43,'Total RE-GEN in AIB Countries'!$B$3:$BD$27,COLUMN('RE-Gen-Mixes in AIB Countries'!AV42)-COLUMN('RE-Gen-Mixes in AIB Countries'!$B$2),FALSE),0)</f>
        <v>0</v>
      </c>
      <c r="AW43">
        <f t="array" ref="AW43">IFERROR(INDEX('Zusammenführung EU-CH'!$E$2:$BF$241,MATCH('RE-Gen-Mixes in AIB Countries'!$B43&amp;'RE-Gen-Mixes in AIB Countries'!$C43,'Zusammenführung EU-CH'!$B$2:$B$241&amp;'Zusammenführung EU-CH'!$C$2:$C$241,0),MATCH('RE-Gen-Mixes in AIB Countries'!AW$2,'Zusammenführung EU-CH'!$E$1:$BF$1,0))/VLOOKUP($B43,'Total RE-GEN in AIB Countries'!$B$3:$BD$27,COLUMN('RE-Gen-Mixes in AIB Countries'!AW42)-COLUMN('RE-Gen-Mixes in AIB Countries'!$B$2),FALSE),0)</f>
        <v>0</v>
      </c>
      <c r="AX43">
        <f t="array" ref="AX43">IFERROR(INDEX('Zusammenführung EU-CH'!$E$2:$BF$241,MATCH('RE-Gen-Mixes in AIB Countries'!$B43&amp;'RE-Gen-Mixes in AIB Countries'!$C43,'Zusammenführung EU-CH'!$B$2:$B$241&amp;'Zusammenführung EU-CH'!$C$2:$C$241,0),MATCH('RE-Gen-Mixes in AIB Countries'!AX$2,'Zusammenführung EU-CH'!$E$1:$BF$1,0))/VLOOKUP($B43,'Total RE-GEN in AIB Countries'!$B$3:$BD$27,COLUMN('RE-Gen-Mixes in AIB Countries'!AX42)-COLUMN('RE-Gen-Mixes in AIB Countries'!$B$2),FALSE),0)</f>
        <v>0</v>
      </c>
      <c r="AY43">
        <f t="array" ref="AY43">IFERROR(INDEX('Zusammenführung EU-CH'!$E$2:$BF$241,MATCH('RE-Gen-Mixes in AIB Countries'!$B43&amp;'RE-Gen-Mixes in AIB Countries'!$C43,'Zusammenführung EU-CH'!$B$2:$B$241&amp;'Zusammenführung EU-CH'!$C$2:$C$241,0),MATCH('RE-Gen-Mixes in AIB Countries'!AY$2,'Zusammenführung EU-CH'!$E$1:$BF$1,0))/VLOOKUP($B43,'Total RE-GEN in AIB Countries'!$B$3:$BD$27,COLUMN('RE-Gen-Mixes in AIB Countries'!AY42)-COLUMN('RE-Gen-Mixes in AIB Countries'!$B$2),FALSE),0)</f>
        <v>0</v>
      </c>
      <c r="AZ43">
        <f t="array" ref="AZ43">IFERROR(INDEX('Zusammenführung EU-CH'!$E$2:$BF$241,MATCH('RE-Gen-Mixes in AIB Countries'!$B43&amp;'RE-Gen-Mixes in AIB Countries'!$C43,'Zusammenführung EU-CH'!$B$2:$B$241&amp;'Zusammenführung EU-CH'!$C$2:$C$241,0),MATCH('RE-Gen-Mixes in AIB Countries'!AZ$2,'Zusammenführung EU-CH'!$E$1:$BF$1,0))/VLOOKUP($B43,'Total RE-GEN in AIB Countries'!$B$3:$BD$27,COLUMN('RE-Gen-Mixes in AIB Countries'!AZ42)-COLUMN('RE-Gen-Mixes in AIB Countries'!$B$2),FALSE),0)</f>
        <v>3.8890671902433497E-3</v>
      </c>
      <c r="BA43">
        <f t="array" ref="BA43">IFERROR(INDEX('Zusammenführung EU-CH'!$E$2:$BF$241,MATCH('RE-Gen-Mixes in AIB Countries'!$B43&amp;'RE-Gen-Mixes in AIB Countries'!$C43,'Zusammenführung EU-CH'!$B$2:$B$241&amp;'Zusammenführung EU-CH'!$C$2:$C$241,0),MATCH('RE-Gen-Mixes in AIB Countries'!BA$2,'Zusammenführung EU-CH'!$E$1:$BF$1,0))/VLOOKUP($B43,'Total RE-GEN in AIB Countries'!$B$3:$BD$27,COLUMN('RE-Gen-Mixes in AIB Countries'!BA42)-COLUMN('RE-Gen-Mixes in AIB Countries'!$B$2),FALSE),0)</f>
        <v>1.1280474060419661E-2</v>
      </c>
      <c r="BB43">
        <f t="array" ref="BB43">IFERROR(INDEX('Zusammenführung EU-CH'!$E$2:$BF$241,MATCH('RE-Gen-Mixes in AIB Countries'!$B43&amp;'RE-Gen-Mixes in AIB Countries'!$C43,'Zusammenführung EU-CH'!$B$2:$B$241&amp;'Zusammenführung EU-CH'!$C$2:$C$241,0),MATCH('RE-Gen-Mixes in AIB Countries'!BB$2,'Zusammenführung EU-CH'!$E$1:$BF$1,0))/VLOOKUP($B43,'Total RE-GEN in AIB Countries'!$B$3:$BD$27,COLUMN('RE-Gen-Mixes in AIB Countries'!BB42)-COLUMN('RE-Gen-Mixes in AIB Countries'!$B$2),FALSE),0)</f>
        <v>4.0836524187233061E-2</v>
      </c>
      <c r="BC43">
        <f t="array" ref="BC43">IFERROR(INDEX('Zusammenführung EU-CH'!$E$2:$BF$241,MATCH('RE-Gen-Mixes in AIB Countries'!$B43&amp;'RE-Gen-Mixes in AIB Countries'!$C43,'Zusammenführung EU-CH'!$B$2:$B$241&amp;'Zusammenführung EU-CH'!$C$2:$C$241,0),MATCH('RE-Gen-Mixes in AIB Countries'!BC$2,'Zusammenführung EU-CH'!$E$1:$BF$1,0))/VLOOKUP($B43,'Total RE-GEN in AIB Countries'!$B$3:$BD$27,COLUMN('RE-Gen-Mixes in AIB Countries'!BC42)-COLUMN('RE-Gen-Mixes in AIB Countries'!$B$2),FALSE),0)</f>
        <v>6.6321221516702417E-2</v>
      </c>
      <c r="BD43">
        <f t="array" ref="BD43">IFERROR(INDEX('Zusammenführung EU-CH'!$E$2:$BF$241,MATCH('RE-Gen-Mixes in AIB Countries'!$B43&amp;'RE-Gen-Mixes in AIB Countries'!$C43,'Zusammenführung EU-CH'!$B$2:$B$241&amp;'Zusammenführung EU-CH'!$C$2:$C$241,0),MATCH('RE-Gen-Mixes in AIB Countries'!BD$2,'Zusammenführung EU-CH'!$E$1:$BF$1,0))/VLOOKUP($B43,'Total RE-GEN in AIB Countries'!$B$3:$BD$27,COLUMN('RE-Gen-Mixes in AIB Countries'!BD42)-COLUMN('RE-Gen-Mixes in AIB Countries'!$B$2),FALSE),0)</f>
        <v>0.10947646893348577</v>
      </c>
      <c r="BE43">
        <f t="array" ref="BE43">IFERROR(INDEX('Zusammenführung EU-CH'!$E$2:$BF$241,MATCH('RE-Gen-Mixes in AIB Countries'!$B43&amp;'RE-Gen-Mixes in AIB Countries'!$C43,'Zusammenführung EU-CH'!$B$2:$B$241&amp;'Zusammenführung EU-CH'!$C$2:$C$241,0),MATCH('RE-Gen-Mixes in AIB Countries'!BE$2,'Zusammenführung EU-CH'!$E$1:$BF$1,0))/VLOOKUP($B43,'Total RE-GEN in AIB Countries'!$B$3:$BD$27,COLUMN('RE-Gen-Mixes in AIB Countries'!BE42)-COLUMN('RE-Gen-Mixes in AIB Countries'!$B$2),FALSE),0)</f>
        <v>0</v>
      </c>
      <c r="BF43">
        <f t="shared" si="0"/>
        <v>4.2926621460756343E-3</v>
      </c>
    </row>
    <row r="44" spans="1:58" x14ac:dyDescent="0.35">
      <c r="A44" s="8" t="s">
        <v>19</v>
      </c>
      <c r="B44" s="4" t="s">
        <v>472</v>
      </c>
      <c r="C44" s="4" t="s">
        <v>10</v>
      </c>
      <c r="D44">
        <f t="array" ref="D44">IFERROR(INDEX('Zusammenführung EU-CH'!$E$2:$BF$241,MATCH('RE-Gen-Mixes in AIB Countries'!$B44&amp;'RE-Gen-Mixes in AIB Countries'!$C44,'Zusammenführung EU-CH'!$B$2:$B$241&amp;'Zusammenführung EU-CH'!$C$2:$C$241,0),MATCH('RE-Gen-Mixes in AIB Countries'!D$2,'Zusammenführung EU-CH'!$E$1:$BF$1,0))/VLOOKUP($B44,'Total RE-GEN in AIB Countries'!$B$3:$BD$27,COLUMN('RE-Gen-Mixes in AIB Countries'!D43)-COLUMN('RE-Gen-Mixes in AIB Countries'!$B$2),FALSE),0)</f>
        <v>0.96</v>
      </c>
      <c r="E44">
        <f t="array" ref="E44">IFERROR(INDEX('Zusammenführung EU-CH'!$E$2:$BF$241,MATCH('RE-Gen-Mixes in AIB Countries'!$B44&amp;'RE-Gen-Mixes in AIB Countries'!$C44,'Zusammenführung EU-CH'!$B$2:$B$241&amp;'Zusammenführung EU-CH'!$C$2:$C$241,0),MATCH('RE-Gen-Mixes in AIB Countries'!E$2,'Zusammenführung EU-CH'!$E$1:$BF$1,0))/VLOOKUP($B44,'Total RE-GEN in AIB Countries'!$B$3:$BD$27,COLUMN('RE-Gen-Mixes in AIB Countries'!E43)-COLUMN('RE-Gen-Mixes in AIB Countries'!$B$2),FALSE),0)</f>
        <v>0.93846153846153846</v>
      </c>
      <c r="F44">
        <f t="array" ref="F44">IFERROR(INDEX('Zusammenführung EU-CH'!$E$2:$BF$241,MATCH('RE-Gen-Mixes in AIB Countries'!$B44&amp;'RE-Gen-Mixes in AIB Countries'!$C44,'Zusammenführung EU-CH'!$B$2:$B$241&amp;'Zusammenführung EU-CH'!$C$2:$C$241,0),MATCH('RE-Gen-Mixes in AIB Countries'!F$2,'Zusammenführung EU-CH'!$E$1:$BF$1,0))/VLOOKUP($B44,'Total RE-GEN in AIB Countries'!$B$3:$BD$27,COLUMN('RE-Gen-Mixes in AIB Countries'!F43)-COLUMN('RE-Gen-Mixes in AIB Countries'!$B$2),FALSE),0)</f>
        <v>0.90476190476190477</v>
      </c>
      <c r="G44">
        <f t="array" ref="G44">IFERROR(INDEX('Zusammenführung EU-CH'!$E$2:$BF$241,MATCH('RE-Gen-Mixes in AIB Countries'!$B44&amp;'RE-Gen-Mixes in AIB Countries'!$C44,'Zusammenführung EU-CH'!$B$2:$B$241&amp;'Zusammenführung EU-CH'!$C$2:$C$241,0),MATCH('RE-Gen-Mixes in AIB Countries'!G$2,'Zusammenführung EU-CH'!$E$1:$BF$1,0))/VLOOKUP($B44,'Total RE-GEN in AIB Countries'!$B$3:$BD$27,COLUMN('RE-Gen-Mixes in AIB Countries'!G43)-COLUMN('RE-Gen-Mixes in AIB Countries'!$B$2),FALSE),0)</f>
        <v>0.91836734693877553</v>
      </c>
      <c r="H44">
        <f t="array" ref="H44">IFERROR(INDEX('Zusammenführung EU-CH'!$E$2:$BF$241,MATCH('RE-Gen-Mixes in AIB Countries'!$B44&amp;'RE-Gen-Mixes in AIB Countries'!$C44,'Zusammenführung EU-CH'!$B$2:$B$241&amp;'Zusammenführung EU-CH'!$C$2:$C$241,0),MATCH('RE-Gen-Mixes in AIB Countries'!H$2,'Zusammenführung EU-CH'!$E$1:$BF$1,0))/VLOOKUP($B44,'Total RE-GEN in AIB Countries'!$B$3:$BD$27,COLUMN('RE-Gen-Mixes in AIB Countries'!H43)-COLUMN('RE-Gen-Mixes in AIB Countries'!$B$2),FALSE),0)</f>
        <v>0.88888888888888884</v>
      </c>
      <c r="I44">
        <f t="array" ref="I44">IFERROR(INDEX('Zusammenführung EU-CH'!$E$2:$BF$241,MATCH('RE-Gen-Mixes in AIB Countries'!$B44&amp;'RE-Gen-Mixes in AIB Countries'!$C44,'Zusammenführung EU-CH'!$B$2:$B$241&amp;'Zusammenführung EU-CH'!$C$2:$C$241,0),MATCH('RE-Gen-Mixes in AIB Countries'!I$2,'Zusammenführung EU-CH'!$E$1:$BF$1,0))/VLOOKUP($B44,'Total RE-GEN in AIB Countries'!$B$3:$BD$27,COLUMN('RE-Gen-Mixes in AIB Countries'!I43)-COLUMN('RE-Gen-Mixes in AIB Countries'!$B$2),FALSE),0)</f>
        <v>0.95348837209302328</v>
      </c>
      <c r="J44">
        <f t="array" ref="J44">IFERROR(INDEX('Zusammenführung EU-CH'!$E$2:$BF$241,MATCH('RE-Gen-Mixes in AIB Countries'!$B44&amp;'RE-Gen-Mixes in AIB Countries'!$C44,'Zusammenführung EU-CH'!$B$2:$B$241&amp;'Zusammenführung EU-CH'!$C$2:$C$241,0),MATCH('RE-Gen-Mixes in AIB Countries'!J$2,'Zusammenführung EU-CH'!$E$1:$BF$1,0))/VLOOKUP($B44,'Total RE-GEN in AIB Countries'!$B$3:$BD$27,COLUMN('RE-Gen-Mixes in AIB Countries'!J43)-COLUMN('RE-Gen-Mixes in AIB Countries'!$B$2),FALSE),0)</f>
        <v>0.95348837209302328</v>
      </c>
      <c r="K44">
        <f t="array" ref="K44">IFERROR(INDEX('Zusammenführung EU-CH'!$E$2:$BF$241,MATCH('RE-Gen-Mixes in AIB Countries'!$B44&amp;'RE-Gen-Mixes in AIB Countries'!$C44,'Zusammenführung EU-CH'!$B$2:$B$241&amp;'Zusammenführung EU-CH'!$C$2:$C$241,0),MATCH('RE-Gen-Mixes in AIB Countries'!K$2,'Zusammenführung EU-CH'!$E$1:$BF$1,0))/VLOOKUP($B44,'Total RE-GEN in AIB Countries'!$B$3:$BD$27,COLUMN('RE-Gen-Mixes in AIB Countries'!K43)-COLUMN('RE-Gen-Mixes in AIB Countries'!$B$2),FALSE),0)</f>
        <v>0.94339622641509435</v>
      </c>
      <c r="L44">
        <f t="array" ref="L44">IFERROR(INDEX('Zusammenführung EU-CH'!$E$2:$BF$241,MATCH('RE-Gen-Mixes in AIB Countries'!$B44&amp;'RE-Gen-Mixes in AIB Countries'!$C44,'Zusammenführung EU-CH'!$B$2:$B$241&amp;'Zusammenführung EU-CH'!$C$2:$C$241,0),MATCH('RE-Gen-Mixes in AIB Countries'!L$2,'Zusammenführung EU-CH'!$E$1:$BF$1,0))/VLOOKUP($B44,'Total RE-GEN in AIB Countries'!$B$3:$BD$27,COLUMN('RE-Gen-Mixes in AIB Countries'!L43)-COLUMN('RE-Gen-Mixes in AIB Countries'!$B$2),FALSE),0)</f>
        <v>0.9285714285714286</v>
      </c>
      <c r="M44">
        <f t="array" ref="M44">IFERROR(INDEX('Zusammenführung EU-CH'!$E$2:$BF$241,MATCH('RE-Gen-Mixes in AIB Countries'!$B44&amp;'RE-Gen-Mixes in AIB Countries'!$C44,'Zusammenführung EU-CH'!$B$2:$B$241&amp;'Zusammenführung EU-CH'!$C$2:$C$241,0),MATCH('RE-Gen-Mixes in AIB Countries'!M$2,'Zusammenführung EU-CH'!$E$1:$BF$1,0))/VLOOKUP($B44,'Total RE-GEN in AIB Countries'!$B$3:$BD$27,COLUMN('RE-Gen-Mixes in AIB Countries'!M43)-COLUMN('RE-Gen-Mixes in AIB Countries'!$B$2),FALSE),0)</f>
        <v>0.97297297297297303</v>
      </c>
      <c r="N44">
        <f t="array" ref="N44">IFERROR(INDEX('Zusammenführung EU-CH'!$E$2:$BF$241,MATCH('RE-Gen-Mixes in AIB Countries'!$B44&amp;'RE-Gen-Mixes in AIB Countries'!$C44,'Zusammenführung EU-CH'!$B$2:$B$241&amp;'Zusammenführung EU-CH'!$C$2:$C$241,0),MATCH('RE-Gen-Mixes in AIB Countries'!N$2,'Zusammenführung EU-CH'!$E$1:$BF$1,0))/VLOOKUP($B44,'Total RE-GEN in AIB Countries'!$B$3:$BD$27,COLUMN('RE-Gen-Mixes in AIB Countries'!N43)-COLUMN('RE-Gen-Mixes in AIB Countries'!$B$2),FALSE),0)</f>
        <v>0.95945945945945943</v>
      </c>
      <c r="O44">
        <f t="array" ref="O44">IFERROR(INDEX('Zusammenführung EU-CH'!$E$2:$BF$241,MATCH('RE-Gen-Mixes in AIB Countries'!$B44&amp;'RE-Gen-Mixes in AIB Countries'!$C44,'Zusammenführung EU-CH'!$B$2:$B$241&amp;'Zusammenführung EU-CH'!$C$2:$C$241,0),MATCH('RE-Gen-Mixes in AIB Countries'!O$2,'Zusammenführung EU-CH'!$E$1:$BF$1,0))/VLOOKUP($B44,'Total RE-GEN in AIB Countries'!$B$3:$BD$27,COLUMN('RE-Gen-Mixes in AIB Countries'!O43)-COLUMN('RE-Gen-Mixes in AIB Countries'!$B$2),FALSE),0)</f>
        <v>0.95402298850574707</v>
      </c>
      <c r="P44">
        <f t="array" ref="P44">IFERROR(INDEX('Zusammenführung EU-CH'!$E$2:$BF$241,MATCH('RE-Gen-Mixes in AIB Countries'!$B44&amp;'RE-Gen-Mixes in AIB Countries'!$C44,'Zusammenführung EU-CH'!$B$2:$B$241&amp;'Zusammenführung EU-CH'!$C$2:$C$241,0),MATCH('RE-Gen-Mixes in AIB Countries'!P$2,'Zusammenführung EU-CH'!$E$1:$BF$1,0))/VLOOKUP($B44,'Total RE-GEN in AIB Countries'!$B$3:$BD$27,COLUMN('RE-Gen-Mixes in AIB Countries'!P43)-COLUMN('RE-Gen-Mixes in AIB Countries'!$B$2),FALSE),0)</f>
        <v>0.95833333333333337</v>
      </c>
      <c r="Q44">
        <f t="array" ref="Q44">IFERROR(INDEX('Zusammenführung EU-CH'!$E$2:$BF$241,MATCH('RE-Gen-Mixes in AIB Countries'!$B44&amp;'RE-Gen-Mixes in AIB Countries'!$C44,'Zusammenführung EU-CH'!$B$2:$B$241&amp;'Zusammenführung EU-CH'!$C$2:$C$241,0),MATCH('RE-Gen-Mixes in AIB Countries'!Q$2,'Zusammenführung EU-CH'!$E$1:$BF$1,0))/VLOOKUP($B44,'Total RE-GEN in AIB Countries'!$B$3:$BD$27,COLUMN('RE-Gen-Mixes in AIB Countries'!Q43)-COLUMN('RE-Gen-Mixes in AIB Countries'!$B$2),FALSE),0)</f>
        <v>0.96610169491525422</v>
      </c>
      <c r="R44">
        <f t="array" ref="R44">IFERROR(INDEX('Zusammenführung EU-CH'!$E$2:$BF$241,MATCH('RE-Gen-Mixes in AIB Countries'!$B44&amp;'RE-Gen-Mixes in AIB Countries'!$C44,'Zusammenführung EU-CH'!$B$2:$B$241&amp;'Zusammenführung EU-CH'!$C$2:$C$241,0),MATCH('RE-Gen-Mixes in AIB Countries'!R$2,'Zusammenführung EU-CH'!$E$1:$BF$1,0))/VLOOKUP($B44,'Total RE-GEN in AIB Countries'!$B$3:$BD$27,COLUMN('RE-Gen-Mixes in AIB Countries'!R43)-COLUMN('RE-Gen-Mixes in AIB Countries'!$B$2),FALSE),0)</f>
        <v>0.95364238410596025</v>
      </c>
      <c r="S44">
        <f t="array" ref="S44">IFERROR(INDEX('Zusammenführung EU-CH'!$E$2:$BF$241,MATCH('RE-Gen-Mixes in AIB Countries'!$B44&amp;'RE-Gen-Mixes in AIB Countries'!$C44,'Zusammenführung EU-CH'!$B$2:$B$241&amp;'Zusammenführung EU-CH'!$C$2:$C$241,0),MATCH('RE-Gen-Mixes in AIB Countries'!S$2,'Zusammenführung EU-CH'!$E$1:$BF$1,0))/VLOOKUP($B44,'Total RE-GEN in AIB Countries'!$B$3:$BD$27,COLUMN('RE-Gen-Mixes in AIB Countries'!S43)-COLUMN('RE-Gen-Mixes in AIB Countries'!$B$2),FALSE),0)</f>
        <v>0.94979079497907959</v>
      </c>
      <c r="T44">
        <f t="array" ref="T44">IFERROR(INDEX('Zusammenführung EU-CH'!$E$2:$BF$241,MATCH('RE-Gen-Mixes in AIB Countries'!$B44&amp;'RE-Gen-Mixes in AIB Countries'!$C44,'Zusammenführung EU-CH'!$B$2:$B$241&amp;'Zusammenführung EU-CH'!$C$2:$C$241,0),MATCH('RE-Gen-Mixes in AIB Countries'!T$2,'Zusammenführung EU-CH'!$E$1:$BF$1,0))/VLOOKUP($B44,'Total RE-GEN in AIB Countries'!$B$3:$BD$27,COLUMN('RE-Gen-Mixes in AIB Countries'!T43)-COLUMN('RE-Gen-Mixes in AIB Countries'!$B$2),FALSE),0)</f>
        <v>0.95418326693227096</v>
      </c>
      <c r="U44">
        <f t="array" ref="U44">IFERROR(INDEX('Zusammenführung EU-CH'!$E$2:$BF$241,MATCH('RE-Gen-Mixes in AIB Countries'!$B44&amp;'RE-Gen-Mixes in AIB Countries'!$C44,'Zusammenführung EU-CH'!$B$2:$B$241&amp;'Zusammenführung EU-CH'!$C$2:$C$241,0),MATCH('RE-Gen-Mixes in AIB Countries'!U$2,'Zusammenführung EU-CH'!$E$1:$BF$1,0))/VLOOKUP($B44,'Total RE-GEN in AIB Countries'!$B$3:$BD$27,COLUMN('RE-Gen-Mixes in AIB Countries'!U43)-COLUMN('RE-Gen-Mixes in AIB Countries'!$B$2),FALSE),0)</f>
        <v>0.98181818181818181</v>
      </c>
      <c r="V44">
        <f t="array" ref="V44">IFERROR(INDEX('Zusammenführung EU-CH'!$E$2:$BF$241,MATCH('RE-Gen-Mixes in AIB Countries'!$B44&amp;'RE-Gen-Mixes in AIB Countries'!$C44,'Zusammenführung EU-CH'!$B$2:$B$241&amp;'Zusammenführung EU-CH'!$C$2:$C$241,0),MATCH('RE-Gen-Mixes in AIB Countries'!V$2,'Zusammenführung EU-CH'!$E$1:$BF$1,0))/VLOOKUP($B44,'Total RE-GEN in AIB Countries'!$B$3:$BD$27,COLUMN('RE-Gen-Mixes in AIB Countries'!V43)-COLUMN('RE-Gen-Mixes in AIB Countries'!$B$2),FALSE),0)</f>
        <v>0.97707736389684818</v>
      </c>
      <c r="W44">
        <f t="array" ref="W44">IFERROR(INDEX('Zusammenführung EU-CH'!$E$2:$BF$241,MATCH('RE-Gen-Mixes in AIB Countries'!$B44&amp;'RE-Gen-Mixes in AIB Countries'!$C44,'Zusammenführung EU-CH'!$B$2:$B$241&amp;'Zusammenführung EU-CH'!$C$2:$C$241,0),MATCH('RE-Gen-Mixes in AIB Countries'!W$2,'Zusammenführung EU-CH'!$E$1:$BF$1,0))/VLOOKUP($B44,'Total RE-GEN in AIB Countries'!$B$3:$BD$27,COLUMN('RE-Gen-Mixes in AIB Countries'!W43)-COLUMN('RE-Gen-Mixes in AIB Countries'!$B$2),FALSE),0)</f>
        <v>0.9745454545454546</v>
      </c>
      <c r="X44">
        <f t="array" ref="X44">IFERROR(INDEX('Zusammenführung EU-CH'!$E$2:$BF$241,MATCH('RE-Gen-Mixes in AIB Countries'!$B44&amp;'RE-Gen-Mixes in AIB Countries'!$C44,'Zusammenführung EU-CH'!$B$2:$B$241&amp;'Zusammenführung EU-CH'!$C$2:$C$241,0),MATCH('RE-Gen-Mixes in AIB Countries'!X$2,'Zusammenführung EU-CH'!$E$1:$BF$1,0))/VLOOKUP($B44,'Total RE-GEN in AIB Countries'!$B$3:$BD$27,COLUMN('RE-Gen-Mixes in AIB Countries'!X43)-COLUMN('RE-Gen-Mixes in AIB Countries'!$B$2),FALSE),0)</f>
        <v>0.96367112810707456</v>
      </c>
      <c r="Y44">
        <f t="array" ref="Y44">IFERROR(INDEX('Zusammenführung EU-CH'!$E$2:$BF$241,MATCH('RE-Gen-Mixes in AIB Countries'!$B44&amp;'RE-Gen-Mixes in AIB Countries'!$C44,'Zusammenführung EU-CH'!$B$2:$B$241&amp;'Zusammenführung EU-CH'!$C$2:$C$241,0),MATCH('RE-Gen-Mixes in AIB Countries'!Y$2,'Zusammenführung EU-CH'!$E$1:$BF$1,0))/VLOOKUP($B44,'Total RE-GEN in AIB Countries'!$B$3:$BD$27,COLUMN('RE-Gen-Mixes in AIB Countries'!Y43)-COLUMN('RE-Gen-Mixes in AIB Countries'!$B$2),FALSE),0)</f>
        <v>0.95358649789029537</v>
      </c>
      <c r="Z44">
        <f t="array" ref="Z44">IFERROR(INDEX('Zusammenführung EU-CH'!$E$2:$BF$241,MATCH('RE-Gen-Mixes in AIB Countries'!$B44&amp;'RE-Gen-Mixes in AIB Countries'!$C44,'Zusammenführung EU-CH'!$B$2:$B$241&amp;'Zusammenführung EU-CH'!$C$2:$C$241,0),MATCH('RE-Gen-Mixes in AIB Countries'!Z$2,'Zusammenführung EU-CH'!$E$1:$BF$1,0))/VLOOKUP($B44,'Total RE-GEN in AIB Countries'!$B$3:$BD$27,COLUMN('RE-Gen-Mixes in AIB Countries'!Z43)-COLUMN('RE-Gen-Mixes in AIB Countries'!$B$2),FALSE),0)</f>
        <v>0.95564516129032262</v>
      </c>
      <c r="AA44">
        <f t="array" ref="AA44">IFERROR(INDEX('Zusammenführung EU-CH'!$E$2:$BF$241,MATCH('RE-Gen-Mixes in AIB Countries'!$B44&amp;'RE-Gen-Mixes in AIB Countries'!$C44,'Zusammenführung EU-CH'!$B$2:$B$241&amp;'Zusammenführung EU-CH'!$C$2:$C$241,0),MATCH('RE-Gen-Mixes in AIB Countries'!AA$2,'Zusammenführung EU-CH'!$E$1:$BF$1,0))/VLOOKUP($B44,'Total RE-GEN in AIB Countries'!$B$3:$BD$27,COLUMN('RE-Gen-Mixes in AIB Countries'!AA43)-COLUMN('RE-Gen-Mixes in AIB Countries'!$B$2),FALSE),0)</f>
        <v>0.95804195804195813</v>
      </c>
      <c r="AB44">
        <f t="array" ref="AB44">IFERROR(INDEX('Zusammenführung EU-CH'!$E$2:$BF$241,MATCH('RE-Gen-Mixes in AIB Countries'!$B44&amp;'RE-Gen-Mixes in AIB Countries'!$C44,'Zusammenführung EU-CH'!$B$2:$B$241&amp;'Zusammenführung EU-CH'!$C$2:$C$241,0),MATCH('RE-Gen-Mixes in AIB Countries'!AB$2,'Zusammenführung EU-CH'!$E$1:$BF$1,0))/VLOOKUP($B44,'Total RE-GEN in AIB Countries'!$B$3:$BD$27,COLUMN('RE-Gen-Mixes in AIB Countries'!AB43)-COLUMN('RE-Gen-Mixes in AIB Countries'!$B$2),FALSE),0)</f>
        <v>0.95900439238653001</v>
      </c>
      <c r="AC44">
        <f t="array" ref="AC44">IFERROR(INDEX('Zusammenführung EU-CH'!$E$2:$BF$241,MATCH('RE-Gen-Mixes in AIB Countries'!$B44&amp;'RE-Gen-Mixes in AIB Countries'!$C44,'Zusammenführung EU-CH'!$B$2:$B$241&amp;'Zusammenführung EU-CH'!$C$2:$C$241,0),MATCH('RE-Gen-Mixes in AIB Countries'!AC$2,'Zusammenführung EU-CH'!$E$1:$BF$1,0))/VLOOKUP($B44,'Total RE-GEN in AIB Countries'!$B$3:$BD$27,COLUMN('RE-Gen-Mixes in AIB Countries'!AC43)-COLUMN('RE-Gen-Mixes in AIB Countries'!$B$2),FALSE),0)</f>
        <v>0.95305164319248825</v>
      </c>
      <c r="AD44">
        <f t="array" ref="AD44">IFERROR(INDEX('Zusammenführung EU-CH'!$E$2:$BF$241,MATCH('RE-Gen-Mixes in AIB Countries'!$B44&amp;'RE-Gen-Mixes in AIB Countries'!$C44,'Zusammenführung EU-CH'!$B$2:$B$241&amp;'Zusammenführung EU-CH'!$C$2:$C$241,0),MATCH('RE-Gen-Mixes in AIB Countries'!AD$2,'Zusammenführung EU-CH'!$E$1:$BF$1,0))/VLOOKUP($B44,'Total RE-GEN in AIB Countries'!$B$3:$BD$27,COLUMN('RE-Gen-Mixes in AIB Countries'!AD43)-COLUMN('RE-Gen-Mixes in AIB Countries'!$B$2),FALSE),0)</f>
        <v>0.96597353497164462</v>
      </c>
      <c r="AE44">
        <f t="array" ref="AE44">IFERROR(INDEX('Zusammenführung EU-CH'!$E$2:$BF$241,MATCH('RE-Gen-Mixes in AIB Countries'!$B44&amp;'RE-Gen-Mixes in AIB Countries'!$C44,'Zusammenführung EU-CH'!$B$2:$B$241&amp;'Zusammenführung EU-CH'!$C$2:$C$241,0),MATCH('RE-Gen-Mixes in AIB Countries'!AE$2,'Zusammenführung EU-CH'!$E$1:$BF$1,0))/VLOOKUP($B44,'Total RE-GEN in AIB Countries'!$B$3:$BD$27,COLUMN('RE-Gen-Mixes in AIB Countries'!AE43)-COLUMN('RE-Gen-Mixes in AIB Countries'!$B$2),FALSE),0)</f>
        <v>0.94117647058823539</v>
      </c>
      <c r="AF44">
        <f t="array" ref="AF44">IFERROR(INDEX('Zusammenführung EU-CH'!$E$2:$BF$241,MATCH('RE-Gen-Mixes in AIB Countries'!$B44&amp;'RE-Gen-Mixes in AIB Countries'!$C44,'Zusammenführung EU-CH'!$B$2:$B$241&amp;'Zusammenführung EU-CH'!$C$2:$C$241,0),MATCH('RE-Gen-Mixes in AIB Countries'!AF$2,'Zusammenführung EU-CH'!$E$1:$BF$1,0))/VLOOKUP($B44,'Total RE-GEN in AIB Countries'!$B$3:$BD$27,COLUMN('RE-Gen-Mixes in AIB Countries'!AF43)-COLUMN('RE-Gen-Mixes in AIB Countries'!$B$2),FALSE),0)</f>
        <v>0.93767705382436251</v>
      </c>
      <c r="AG44">
        <f t="array" ref="AG44">IFERROR(INDEX('Zusammenführung EU-CH'!$E$2:$BF$241,MATCH('RE-Gen-Mixes in AIB Countries'!$B44&amp;'RE-Gen-Mixes in AIB Countries'!$C44,'Zusammenführung EU-CH'!$B$2:$B$241&amp;'Zusammenführung EU-CH'!$C$2:$C$241,0),MATCH('RE-Gen-Mixes in AIB Countries'!AG$2,'Zusammenführung EU-CH'!$E$1:$BF$1,0))/VLOOKUP($B44,'Total RE-GEN in AIB Countries'!$B$3:$BD$27,COLUMN('RE-Gen-Mixes in AIB Countries'!AG43)-COLUMN('RE-Gen-Mixes in AIB Countries'!$B$2),FALSE),0)</f>
        <v>0.98995983935742971</v>
      </c>
      <c r="AH44">
        <f t="array" ref="AH44">IFERROR(INDEX('Zusammenführung EU-CH'!$E$2:$BF$241,MATCH('RE-Gen-Mixes in AIB Countries'!$B44&amp;'RE-Gen-Mixes in AIB Countries'!$C44,'Zusammenführung EU-CH'!$B$2:$B$241&amp;'Zusammenführung EU-CH'!$C$2:$C$241,0),MATCH('RE-Gen-Mixes in AIB Countries'!AH$2,'Zusammenführung EU-CH'!$E$1:$BF$1,0))/VLOOKUP($B44,'Total RE-GEN in AIB Countries'!$B$3:$BD$27,COLUMN('RE-Gen-Mixes in AIB Countries'!AH43)-COLUMN('RE-Gen-Mixes in AIB Countries'!$B$2),FALSE),0)</f>
        <v>0.9920000000000001</v>
      </c>
      <c r="AI44">
        <f t="array" ref="AI44">IFERROR(INDEX('Zusammenführung EU-CH'!$E$2:$BF$241,MATCH('RE-Gen-Mixes in AIB Countries'!$B44&amp;'RE-Gen-Mixes in AIB Countries'!$C44,'Zusammenführung EU-CH'!$B$2:$B$241&amp;'Zusammenführung EU-CH'!$C$2:$C$241,0),MATCH('RE-Gen-Mixes in AIB Countries'!AI$2,'Zusammenführung EU-CH'!$E$1:$BF$1,0))/VLOOKUP($B44,'Total RE-GEN in AIB Countries'!$B$3:$BD$27,COLUMN('RE-Gen-Mixes in AIB Countries'!AI43)-COLUMN('RE-Gen-Mixes in AIB Countries'!$B$2),FALSE),0)</f>
        <v>0.99311926605504597</v>
      </c>
      <c r="AJ44">
        <f t="array" ref="AJ44">IFERROR(INDEX('Zusammenführung EU-CH'!$E$2:$BF$241,MATCH('RE-Gen-Mixes in AIB Countries'!$B44&amp;'RE-Gen-Mixes in AIB Countries'!$C44,'Zusammenführung EU-CH'!$B$2:$B$241&amp;'Zusammenführung EU-CH'!$C$2:$C$241,0),MATCH('RE-Gen-Mixes in AIB Countries'!AJ$2,'Zusammenführung EU-CH'!$E$1:$BF$1,0))/VLOOKUP($B44,'Total RE-GEN in AIB Countries'!$B$3:$BD$27,COLUMN('RE-Gen-Mixes in AIB Countries'!AJ43)-COLUMN('RE-Gen-Mixes in AIB Countries'!$B$2),FALSE),0)</f>
        <v>0.99590723055934516</v>
      </c>
      <c r="AK44">
        <f t="array" ref="AK44">IFERROR(INDEX('Zusammenführung EU-CH'!$E$2:$BF$241,MATCH('RE-Gen-Mixes in AIB Countries'!$B44&amp;'RE-Gen-Mixes in AIB Countries'!$C44,'Zusammenführung EU-CH'!$B$2:$B$241&amp;'Zusammenführung EU-CH'!$C$2:$C$241,0),MATCH('RE-Gen-Mixes in AIB Countries'!AK$2,'Zusammenführung EU-CH'!$E$1:$BF$1,0))/VLOOKUP($B44,'Total RE-GEN in AIB Countries'!$B$3:$BD$27,COLUMN('RE-Gen-Mixes in AIB Countries'!AK43)-COLUMN('RE-Gen-Mixes in AIB Countries'!$B$2),FALSE),0)</f>
        <v>0.99355670103092786</v>
      </c>
      <c r="AL44">
        <f t="array" ref="AL44">IFERROR(INDEX('Zusammenführung EU-CH'!$E$2:$BF$241,MATCH('RE-Gen-Mixes in AIB Countries'!$B44&amp;'RE-Gen-Mixes in AIB Countries'!$C44,'Zusammenführung EU-CH'!$B$2:$B$241&amp;'Zusammenführung EU-CH'!$C$2:$C$241,0),MATCH('RE-Gen-Mixes in AIB Countries'!AL$2,'Zusammenführung EU-CH'!$E$1:$BF$1,0))/VLOOKUP($B44,'Total RE-GEN in AIB Countries'!$B$3:$BD$27,COLUMN('RE-Gen-Mixes in AIB Countries'!AL43)-COLUMN('RE-Gen-Mixes in AIB Countries'!$B$2),FALSE),0)</f>
        <v>0.98504983388704326</v>
      </c>
      <c r="AM44">
        <f t="array" ref="AM44">IFERROR(INDEX('Zusammenführung EU-CH'!$E$2:$BF$241,MATCH('RE-Gen-Mixes in AIB Countries'!$B44&amp;'RE-Gen-Mixes in AIB Countries'!$C44,'Zusammenführung EU-CH'!$B$2:$B$241&amp;'Zusammenführung EU-CH'!$C$2:$C$241,0),MATCH('RE-Gen-Mixes in AIB Countries'!AM$2,'Zusammenführung EU-CH'!$E$1:$BF$1,0))/VLOOKUP($B44,'Total RE-GEN in AIB Countries'!$B$3:$BD$27,COLUMN('RE-Gen-Mixes in AIB Countries'!AM43)-COLUMN('RE-Gen-Mixes in AIB Countries'!$B$2),FALSE),0)</f>
        <v>0.95067264573991028</v>
      </c>
      <c r="AN44">
        <f t="array" ref="AN44">IFERROR(INDEX('Zusammenführung EU-CH'!$E$2:$BF$241,MATCH('RE-Gen-Mixes in AIB Countries'!$B44&amp;'RE-Gen-Mixes in AIB Countries'!$C44,'Zusammenführung EU-CH'!$B$2:$B$241&amp;'Zusammenführung EU-CH'!$C$2:$C$241,0),MATCH('RE-Gen-Mixes in AIB Countries'!AN$2,'Zusammenführung EU-CH'!$E$1:$BF$1,0))/VLOOKUP($B44,'Total RE-GEN in AIB Countries'!$B$3:$BD$27,COLUMN('RE-Gen-Mixes in AIB Countries'!AN43)-COLUMN('RE-Gen-Mixes in AIB Countries'!$B$2),FALSE),0)</f>
        <v>0.98502495840266224</v>
      </c>
      <c r="AO44">
        <f t="array" ref="AO44">IFERROR(INDEX('Zusammenführung EU-CH'!$E$2:$BF$241,MATCH('RE-Gen-Mixes in AIB Countries'!$B44&amp;'RE-Gen-Mixes in AIB Countries'!$C44,'Zusammenführung EU-CH'!$B$2:$B$241&amp;'Zusammenführung EU-CH'!$C$2:$C$241,0),MATCH('RE-Gen-Mixes in AIB Countries'!AO$2,'Zusammenführung EU-CH'!$E$1:$BF$1,0))/VLOOKUP($B44,'Total RE-GEN in AIB Countries'!$B$3:$BD$27,COLUMN('RE-Gen-Mixes in AIB Countries'!AO43)-COLUMN('RE-Gen-Mixes in AIB Countries'!$B$2),FALSE),0)</f>
        <v>0.98285101822079324</v>
      </c>
      <c r="AP44">
        <f t="array" ref="AP44">IFERROR(INDEX('Zusammenführung EU-CH'!$E$2:$BF$241,MATCH('RE-Gen-Mixes in AIB Countries'!$B44&amp;'RE-Gen-Mixes in AIB Countries'!$C44,'Zusammenführung EU-CH'!$B$2:$B$241&amp;'Zusammenführung EU-CH'!$C$2:$C$241,0),MATCH('RE-Gen-Mixes in AIB Countries'!AP$2,'Zusammenführung EU-CH'!$E$1:$BF$1,0))/VLOOKUP($B44,'Total RE-GEN in AIB Countries'!$B$3:$BD$27,COLUMN('RE-Gen-Mixes in AIB Countries'!AP43)-COLUMN('RE-Gen-Mixes in AIB Countries'!$B$2),FALSE),0)</f>
        <v>0.96670630202140317</v>
      </c>
      <c r="AQ44">
        <f t="array" ref="AQ44">IFERROR(INDEX('Zusammenführung EU-CH'!$E$2:$BF$241,MATCH('RE-Gen-Mixes in AIB Countries'!$B44&amp;'RE-Gen-Mixes in AIB Countries'!$C44,'Zusammenführung EU-CH'!$B$2:$B$241&amp;'Zusammenführung EU-CH'!$C$2:$C$241,0),MATCH('RE-Gen-Mixes in AIB Countries'!AQ$2,'Zusammenführung EU-CH'!$E$1:$BF$1,0))/VLOOKUP($B44,'Total RE-GEN in AIB Countries'!$B$3:$BD$27,COLUMN('RE-Gen-Mixes in AIB Countries'!AQ43)-COLUMN('RE-Gen-Mixes in AIB Countries'!$B$2),FALSE),0)</f>
        <v>0.93896713615023475</v>
      </c>
      <c r="AR44">
        <f t="array" ref="AR44">IFERROR(INDEX('Zusammenführung EU-CH'!$E$2:$BF$241,MATCH('RE-Gen-Mixes in AIB Countries'!$B44&amp;'RE-Gen-Mixes in AIB Countries'!$C44,'Zusammenführung EU-CH'!$B$2:$B$241&amp;'Zusammenführung EU-CH'!$C$2:$C$241,0),MATCH('RE-Gen-Mixes in AIB Countries'!AR$2,'Zusammenführung EU-CH'!$E$1:$BF$1,0))/VLOOKUP($B44,'Total RE-GEN in AIB Countries'!$B$3:$BD$27,COLUMN('RE-Gen-Mixes in AIB Countries'!AR43)-COLUMN('RE-Gen-Mixes in AIB Countries'!$B$2),FALSE),0)</f>
        <v>0.96581196581196582</v>
      </c>
      <c r="AS44">
        <f t="array" ref="AS44">IFERROR(INDEX('Zusammenführung EU-CH'!$E$2:$BF$241,MATCH('RE-Gen-Mixes in AIB Countries'!$B44&amp;'RE-Gen-Mixes in AIB Countries'!$C44,'Zusammenführung EU-CH'!$B$2:$B$241&amp;'Zusammenführung EU-CH'!$C$2:$C$241,0),MATCH('RE-Gen-Mixes in AIB Countries'!AS$2,'Zusammenführung EU-CH'!$E$1:$BF$1,0))/VLOOKUP($B44,'Total RE-GEN in AIB Countries'!$B$3:$BD$27,COLUMN('RE-Gen-Mixes in AIB Countries'!AS43)-COLUMN('RE-Gen-Mixes in AIB Countries'!$B$2),FALSE),0)</f>
        <v>0.98292682926829267</v>
      </c>
      <c r="AT44">
        <f t="array" ref="AT44">IFERROR(INDEX('Zusammenführung EU-CH'!$E$2:$BF$241,MATCH('RE-Gen-Mixes in AIB Countries'!$B44&amp;'RE-Gen-Mixes in AIB Countries'!$C44,'Zusammenführung EU-CH'!$B$2:$B$241&amp;'Zusammenführung EU-CH'!$C$2:$C$241,0),MATCH('RE-Gen-Mixes in AIB Countries'!AT$2,'Zusammenführung EU-CH'!$E$1:$BF$1,0))/VLOOKUP($B44,'Total RE-GEN in AIB Countries'!$B$3:$BD$27,COLUMN('RE-Gen-Mixes in AIB Countries'!AT43)-COLUMN('RE-Gen-Mixes in AIB Countries'!$B$2),FALSE),0)</f>
        <v>0.98538011695906436</v>
      </c>
      <c r="AU44">
        <f t="array" ref="AU44">IFERROR(INDEX('Zusammenführung EU-CH'!$E$2:$BF$241,MATCH('RE-Gen-Mixes in AIB Countries'!$B44&amp;'RE-Gen-Mixes in AIB Countries'!$C44,'Zusammenführung EU-CH'!$B$2:$B$241&amp;'Zusammenführung EU-CH'!$C$2:$C$241,0),MATCH('RE-Gen-Mixes in AIB Countries'!AU$2,'Zusammenführung EU-CH'!$E$1:$BF$1,0))/VLOOKUP($B44,'Total RE-GEN in AIB Countries'!$B$3:$BD$27,COLUMN('RE-Gen-Mixes in AIB Countries'!AU43)-COLUMN('RE-Gen-Mixes in AIB Countries'!$B$2),FALSE),0)</f>
        <v>0.99154929577464801</v>
      </c>
      <c r="AV44">
        <f t="array" ref="AV44">IFERROR(INDEX('Zusammenführung EU-CH'!$E$2:$BF$241,MATCH('RE-Gen-Mixes in AIB Countries'!$B44&amp;'RE-Gen-Mixes in AIB Countries'!$C44,'Zusammenführung EU-CH'!$B$2:$B$241&amp;'Zusammenführung EU-CH'!$C$2:$C$241,0),MATCH('RE-Gen-Mixes in AIB Countries'!AV$2,'Zusammenführung EU-CH'!$E$1:$BF$1,0))/VLOOKUP($B44,'Total RE-GEN in AIB Countries'!$B$3:$BD$27,COLUMN('RE-Gen-Mixes in AIB Countries'!AV43)-COLUMN('RE-Gen-Mixes in AIB Countries'!$B$2),FALSE),0)</f>
        <v>0.99115044247787609</v>
      </c>
      <c r="AW44">
        <f t="array" ref="AW44">IFERROR(INDEX('Zusammenführung EU-CH'!$E$2:$BF$241,MATCH('RE-Gen-Mixes in AIB Countries'!$B44&amp;'RE-Gen-Mixes in AIB Countries'!$C44,'Zusammenführung EU-CH'!$B$2:$B$241&amp;'Zusammenführung EU-CH'!$C$2:$C$241,0),MATCH('RE-Gen-Mixes in AIB Countries'!AW$2,'Zusammenführung EU-CH'!$E$1:$BF$1,0))/VLOOKUP($B44,'Total RE-GEN in AIB Countries'!$B$3:$BD$27,COLUMN('RE-Gen-Mixes in AIB Countries'!AW43)-COLUMN('RE-Gen-Mixes in AIB Countries'!$B$2),FALSE),0)</f>
        <v>0.96779964221824688</v>
      </c>
      <c r="AX44">
        <f t="array" ref="AX44">IFERROR(INDEX('Zusammenführung EU-CH'!$E$2:$BF$241,MATCH('RE-Gen-Mixes in AIB Countries'!$B44&amp;'RE-Gen-Mixes in AIB Countries'!$C44,'Zusammenführung EU-CH'!$B$2:$B$241&amp;'Zusammenführung EU-CH'!$C$2:$C$241,0),MATCH('RE-Gen-Mixes in AIB Countries'!AX$2,'Zusammenführung EU-CH'!$E$1:$BF$1,0))/VLOOKUP($B44,'Total RE-GEN in AIB Countries'!$B$3:$BD$27,COLUMN('RE-Gen-Mixes in AIB Countries'!AX43)-COLUMN('RE-Gen-Mixes in AIB Countries'!$B$2),FALSE),0)</f>
        <v>0.96214511041009465</v>
      </c>
      <c r="AY44">
        <f t="array" ref="AY44">IFERROR(INDEX('Zusammenführung EU-CH'!$E$2:$BF$241,MATCH('RE-Gen-Mixes in AIB Countries'!$B44&amp;'RE-Gen-Mixes in AIB Countries'!$C44,'Zusammenführung EU-CH'!$B$2:$B$241&amp;'Zusammenführung EU-CH'!$C$2:$C$241,0),MATCH('RE-Gen-Mixes in AIB Countries'!AY$2,'Zusammenführung EU-CH'!$E$1:$BF$1,0))/VLOOKUP($B44,'Total RE-GEN in AIB Countries'!$B$3:$BD$27,COLUMN('RE-Gen-Mixes in AIB Countries'!AY43)-COLUMN('RE-Gen-Mixes in AIB Countries'!$B$2),FALSE),0)</f>
        <v>0.97204301075268829</v>
      </c>
      <c r="AZ44">
        <f t="array" ref="AZ44">IFERROR(INDEX('Zusammenführung EU-CH'!$E$2:$BF$241,MATCH('RE-Gen-Mixes in AIB Countries'!$B44&amp;'RE-Gen-Mixes in AIB Countries'!$C44,'Zusammenführung EU-CH'!$B$2:$B$241&amp;'Zusammenführung EU-CH'!$C$2:$C$241,0),MATCH('RE-Gen-Mixes in AIB Countries'!AZ$2,'Zusammenführung EU-CH'!$E$1:$BF$1,0))/VLOOKUP($B44,'Total RE-GEN in AIB Countries'!$B$3:$BD$27,COLUMN('RE-Gen-Mixes in AIB Countries'!AZ43)-COLUMN('RE-Gen-Mixes in AIB Countries'!$B$2),FALSE),0)</f>
        <v>0.51067605580622633</v>
      </c>
      <c r="BA44">
        <f t="array" ref="BA44">IFERROR(INDEX('Zusammenführung EU-CH'!$E$2:$BF$241,MATCH('RE-Gen-Mixes in AIB Countries'!$B44&amp;'RE-Gen-Mixes in AIB Countries'!$C44,'Zusammenführung EU-CH'!$B$2:$B$241&amp;'Zusammenführung EU-CH'!$C$2:$C$241,0),MATCH('RE-Gen-Mixes in AIB Countries'!BA$2,'Zusammenführung EU-CH'!$E$1:$BF$1,0))/VLOOKUP($B44,'Total RE-GEN in AIB Countries'!$B$3:$BD$27,COLUMN('RE-Gen-Mixes in AIB Countries'!BA43)-COLUMN('RE-Gen-Mixes in AIB Countries'!$B$2),FALSE),0)</f>
        <v>0.5224482435620651</v>
      </c>
      <c r="BB44">
        <f t="array" ref="BB44">IFERROR(INDEX('Zusammenführung EU-CH'!$E$2:$BF$241,MATCH('RE-Gen-Mixes in AIB Countries'!$B44&amp;'RE-Gen-Mixes in AIB Countries'!$C44,'Zusammenführung EU-CH'!$B$2:$B$241&amp;'Zusammenführung EU-CH'!$C$2:$C$241,0),MATCH('RE-Gen-Mixes in AIB Countries'!BB$2,'Zusammenführung EU-CH'!$E$1:$BF$1,0))/VLOOKUP($B44,'Total RE-GEN in AIB Countries'!$B$3:$BD$27,COLUMN('RE-Gen-Mixes in AIB Countries'!BB43)-COLUMN('RE-Gen-Mixes in AIB Countries'!$B$2),FALSE),0)</f>
        <v>0.40211965582016557</v>
      </c>
      <c r="BC44">
        <f t="array" ref="BC44">IFERROR(INDEX('Zusammenführung EU-CH'!$E$2:$BF$241,MATCH('RE-Gen-Mixes in AIB Countries'!$B44&amp;'RE-Gen-Mixes in AIB Countries'!$C44,'Zusammenführung EU-CH'!$B$2:$B$241&amp;'Zusammenführung EU-CH'!$C$2:$C$241,0),MATCH('RE-Gen-Mixes in AIB Countries'!BC$2,'Zusammenführung EU-CH'!$E$1:$BF$1,0))/VLOOKUP($B44,'Total RE-GEN in AIB Countries'!$B$3:$BD$27,COLUMN('RE-Gen-Mixes in AIB Countries'!BC43)-COLUMN('RE-Gen-Mixes in AIB Countries'!$B$2),FALSE),0)</f>
        <v>0.40720762810847549</v>
      </c>
      <c r="BD44">
        <f t="array" ref="BD44">IFERROR(INDEX('Zusammenführung EU-CH'!$E$2:$BF$241,MATCH('RE-Gen-Mixes in AIB Countries'!$B44&amp;'RE-Gen-Mixes in AIB Countries'!$C44,'Zusammenführung EU-CH'!$B$2:$B$241&amp;'Zusammenführung EU-CH'!$C$2:$C$241,0),MATCH('RE-Gen-Mixes in AIB Countries'!BD$2,'Zusammenführung EU-CH'!$E$1:$BF$1,0))/VLOOKUP($B44,'Total RE-GEN in AIB Countries'!$B$3:$BD$27,COLUMN('RE-Gen-Mixes in AIB Countries'!BD43)-COLUMN('RE-Gen-Mixes in AIB Countries'!$B$2),FALSE),0)</f>
        <v>0.29686910825547502</v>
      </c>
      <c r="BE44">
        <f t="array" ref="BE44">IFERROR(INDEX('Zusammenführung EU-CH'!$E$2:$BF$241,MATCH('RE-Gen-Mixes in AIB Countries'!$B44&amp;'RE-Gen-Mixes in AIB Countries'!$C44,'Zusammenführung EU-CH'!$B$2:$B$241&amp;'Zusammenführung EU-CH'!$C$2:$C$241,0),MATCH('RE-Gen-Mixes in AIB Countries'!BE$2,'Zusammenführung EU-CH'!$E$1:$BF$1,0))/VLOOKUP($B44,'Total RE-GEN in AIB Countries'!$B$3:$BD$27,COLUMN('RE-Gen-Mixes in AIB Countries'!BE43)-COLUMN('RE-Gen-Mixes in AIB Countries'!$B$2),FALSE),0)</f>
        <v>0</v>
      </c>
      <c r="BF44">
        <f t="shared" si="0"/>
        <v>0.89465077501168921</v>
      </c>
    </row>
    <row r="45" spans="1:58" x14ac:dyDescent="0.35">
      <c r="A45" s="4" t="s">
        <v>20</v>
      </c>
      <c r="B45" s="4" t="s">
        <v>473</v>
      </c>
      <c r="C45" s="4" t="s">
        <v>4</v>
      </c>
      <c r="D45">
        <f t="array" ref="D45">IFERROR(INDEX('Zusammenführung EU-CH'!$E$2:$BF$241,MATCH('RE-Gen-Mixes in AIB Countries'!$B45&amp;'RE-Gen-Mixes in AIB Countries'!$C45,'Zusammenführung EU-CH'!$B$2:$B$241&amp;'Zusammenführung EU-CH'!$C$2:$C$241,0),MATCH('RE-Gen-Mixes in AIB Countries'!D$2,'Zusammenführung EU-CH'!$E$1:$BF$1,0))/VLOOKUP($B45,'Total RE-GEN in AIB Countries'!$B$3:$BD$27,COLUMN('RE-Gen-Mixes in AIB Countries'!D44)-COLUMN('RE-Gen-Mixes in AIB Countries'!$B$2),FALSE),0)</f>
        <v>0</v>
      </c>
      <c r="E45">
        <f t="array" ref="E45">IFERROR(INDEX('Zusammenführung EU-CH'!$E$2:$BF$241,MATCH('RE-Gen-Mixes in AIB Countries'!$B45&amp;'RE-Gen-Mixes in AIB Countries'!$C45,'Zusammenführung EU-CH'!$B$2:$B$241&amp;'Zusammenführung EU-CH'!$C$2:$C$241,0),MATCH('RE-Gen-Mixes in AIB Countries'!E$2,'Zusammenführung EU-CH'!$E$1:$BF$1,0))/VLOOKUP($B45,'Total RE-GEN in AIB Countries'!$B$3:$BD$27,COLUMN('RE-Gen-Mixes in AIB Countries'!E44)-COLUMN('RE-Gen-Mixes in AIB Countries'!$B$2),FALSE),0)</f>
        <v>0</v>
      </c>
      <c r="F45">
        <f t="array" ref="F45">IFERROR(INDEX('Zusammenführung EU-CH'!$E$2:$BF$241,MATCH('RE-Gen-Mixes in AIB Countries'!$B45&amp;'RE-Gen-Mixes in AIB Countries'!$C45,'Zusammenführung EU-CH'!$B$2:$B$241&amp;'Zusammenführung EU-CH'!$C$2:$C$241,0),MATCH('RE-Gen-Mixes in AIB Countries'!F$2,'Zusammenführung EU-CH'!$E$1:$BF$1,0))/VLOOKUP($B45,'Total RE-GEN in AIB Countries'!$B$3:$BD$27,COLUMN('RE-Gen-Mixes in AIB Countries'!F44)-COLUMN('RE-Gen-Mixes in AIB Countries'!$B$2),FALSE),0)</f>
        <v>0</v>
      </c>
      <c r="G45">
        <f t="array" ref="G45">IFERROR(INDEX('Zusammenführung EU-CH'!$E$2:$BF$241,MATCH('RE-Gen-Mixes in AIB Countries'!$B45&amp;'RE-Gen-Mixes in AIB Countries'!$C45,'Zusammenführung EU-CH'!$B$2:$B$241&amp;'Zusammenführung EU-CH'!$C$2:$C$241,0),MATCH('RE-Gen-Mixes in AIB Countries'!G$2,'Zusammenführung EU-CH'!$E$1:$BF$1,0))/VLOOKUP($B45,'Total RE-GEN in AIB Countries'!$B$3:$BD$27,COLUMN('RE-Gen-Mixes in AIB Countries'!G44)-COLUMN('RE-Gen-Mixes in AIB Countries'!$B$2),FALSE),0)</f>
        <v>0</v>
      </c>
      <c r="H45">
        <f t="array" ref="H45">IFERROR(INDEX('Zusammenführung EU-CH'!$E$2:$BF$241,MATCH('RE-Gen-Mixes in AIB Countries'!$B45&amp;'RE-Gen-Mixes in AIB Countries'!$C45,'Zusammenführung EU-CH'!$B$2:$B$241&amp;'Zusammenführung EU-CH'!$C$2:$C$241,0),MATCH('RE-Gen-Mixes in AIB Countries'!H$2,'Zusammenführung EU-CH'!$E$1:$BF$1,0))/VLOOKUP($B45,'Total RE-GEN in AIB Countries'!$B$3:$BD$27,COLUMN('RE-Gen-Mixes in AIB Countries'!H44)-COLUMN('RE-Gen-Mixes in AIB Countries'!$B$2),FALSE),0)</f>
        <v>0</v>
      </c>
      <c r="I45">
        <f t="array" ref="I45">IFERROR(INDEX('Zusammenführung EU-CH'!$E$2:$BF$241,MATCH('RE-Gen-Mixes in AIB Countries'!$B45&amp;'RE-Gen-Mixes in AIB Countries'!$C45,'Zusammenführung EU-CH'!$B$2:$B$241&amp;'Zusammenführung EU-CH'!$C$2:$C$241,0),MATCH('RE-Gen-Mixes in AIB Countries'!I$2,'Zusammenführung EU-CH'!$E$1:$BF$1,0))/VLOOKUP($B45,'Total RE-GEN in AIB Countries'!$B$3:$BD$27,COLUMN('RE-Gen-Mixes in AIB Countries'!I44)-COLUMN('RE-Gen-Mixes in AIB Countries'!$B$2),FALSE),0)</f>
        <v>0</v>
      </c>
      <c r="J45">
        <f t="array" ref="J45">IFERROR(INDEX('Zusammenführung EU-CH'!$E$2:$BF$241,MATCH('RE-Gen-Mixes in AIB Countries'!$B45&amp;'RE-Gen-Mixes in AIB Countries'!$C45,'Zusammenführung EU-CH'!$B$2:$B$241&amp;'Zusammenführung EU-CH'!$C$2:$C$241,0),MATCH('RE-Gen-Mixes in AIB Countries'!J$2,'Zusammenführung EU-CH'!$E$1:$BF$1,0))/VLOOKUP($B45,'Total RE-GEN in AIB Countries'!$B$3:$BD$27,COLUMN('RE-Gen-Mixes in AIB Countries'!J44)-COLUMN('RE-Gen-Mixes in AIB Countries'!$B$2),FALSE),0)</f>
        <v>0</v>
      </c>
      <c r="K45">
        <f t="array" ref="K45">IFERROR(INDEX('Zusammenführung EU-CH'!$E$2:$BF$241,MATCH('RE-Gen-Mixes in AIB Countries'!$B45&amp;'RE-Gen-Mixes in AIB Countries'!$C45,'Zusammenführung EU-CH'!$B$2:$B$241&amp;'Zusammenführung EU-CH'!$C$2:$C$241,0),MATCH('RE-Gen-Mixes in AIB Countries'!K$2,'Zusammenführung EU-CH'!$E$1:$BF$1,0))/VLOOKUP($B45,'Total RE-GEN in AIB Countries'!$B$3:$BD$27,COLUMN('RE-Gen-Mixes in AIB Countries'!K44)-COLUMN('RE-Gen-Mixes in AIB Countries'!$B$2),FALSE),0)</f>
        <v>0</v>
      </c>
      <c r="L45">
        <f t="array" ref="L45">IFERROR(INDEX('Zusammenführung EU-CH'!$E$2:$BF$241,MATCH('RE-Gen-Mixes in AIB Countries'!$B45&amp;'RE-Gen-Mixes in AIB Countries'!$C45,'Zusammenführung EU-CH'!$B$2:$B$241&amp;'Zusammenführung EU-CH'!$C$2:$C$241,0),MATCH('RE-Gen-Mixes in AIB Countries'!L$2,'Zusammenführung EU-CH'!$E$1:$BF$1,0))/VLOOKUP($B45,'Total RE-GEN in AIB Countries'!$B$3:$BD$27,COLUMN('RE-Gen-Mixes in AIB Countries'!L44)-COLUMN('RE-Gen-Mixes in AIB Countries'!$B$2),FALSE),0)</f>
        <v>0</v>
      </c>
      <c r="M45">
        <f t="array" ref="M45">IFERROR(INDEX('Zusammenführung EU-CH'!$E$2:$BF$241,MATCH('RE-Gen-Mixes in AIB Countries'!$B45&amp;'RE-Gen-Mixes in AIB Countries'!$C45,'Zusammenführung EU-CH'!$B$2:$B$241&amp;'Zusammenführung EU-CH'!$C$2:$C$241,0),MATCH('RE-Gen-Mixes in AIB Countries'!M$2,'Zusammenführung EU-CH'!$E$1:$BF$1,0))/VLOOKUP($B45,'Total RE-GEN in AIB Countries'!$B$3:$BD$27,COLUMN('RE-Gen-Mixes in AIB Countries'!M44)-COLUMN('RE-Gen-Mixes in AIB Countries'!$B$2),FALSE),0)</f>
        <v>0</v>
      </c>
      <c r="N45">
        <f t="array" ref="N45">IFERROR(INDEX('Zusammenführung EU-CH'!$E$2:$BF$241,MATCH('RE-Gen-Mixes in AIB Countries'!$B45&amp;'RE-Gen-Mixes in AIB Countries'!$C45,'Zusammenführung EU-CH'!$B$2:$B$241&amp;'Zusammenführung EU-CH'!$C$2:$C$241,0),MATCH('RE-Gen-Mixes in AIB Countries'!N$2,'Zusammenführung EU-CH'!$E$1:$BF$1,0))/VLOOKUP($B45,'Total RE-GEN in AIB Countries'!$B$3:$BD$27,COLUMN('RE-Gen-Mixes in AIB Countries'!N44)-COLUMN('RE-Gen-Mixes in AIB Countries'!$B$2),FALSE),0)</f>
        <v>0</v>
      </c>
      <c r="O45">
        <f t="array" ref="O45">IFERROR(INDEX('Zusammenführung EU-CH'!$E$2:$BF$241,MATCH('RE-Gen-Mixes in AIB Countries'!$B45&amp;'RE-Gen-Mixes in AIB Countries'!$C45,'Zusammenführung EU-CH'!$B$2:$B$241&amp;'Zusammenführung EU-CH'!$C$2:$C$241,0),MATCH('RE-Gen-Mixes in AIB Countries'!O$2,'Zusammenführung EU-CH'!$E$1:$BF$1,0))/VLOOKUP($B45,'Total RE-GEN in AIB Countries'!$B$3:$BD$27,COLUMN('RE-Gen-Mixes in AIB Countries'!O44)-COLUMN('RE-Gen-Mixes in AIB Countries'!$B$2),FALSE),0)</f>
        <v>0</v>
      </c>
      <c r="P45">
        <f t="array" ref="P45">IFERROR(INDEX('Zusammenführung EU-CH'!$E$2:$BF$241,MATCH('RE-Gen-Mixes in AIB Countries'!$B45&amp;'RE-Gen-Mixes in AIB Countries'!$C45,'Zusammenführung EU-CH'!$B$2:$B$241&amp;'Zusammenführung EU-CH'!$C$2:$C$241,0),MATCH('RE-Gen-Mixes in AIB Countries'!P$2,'Zusammenführung EU-CH'!$E$1:$BF$1,0))/VLOOKUP($B45,'Total RE-GEN in AIB Countries'!$B$3:$BD$27,COLUMN('RE-Gen-Mixes in AIB Countries'!P44)-COLUMN('RE-Gen-Mixes in AIB Countries'!$B$2),FALSE),0)</f>
        <v>0.38575560375994217</v>
      </c>
      <c r="Q45">
        <f t="array" ref="Q45">IFERROR(INDEX('Zusammenführung EU-CH'!$E$2:$BF$241,MATCH('RE-Gen-Mixes in AIB Countries'!$B45&amp;'RE-Gen-Mixes in AIB Countries'!$C45,'Zusammenführung EU-CH'!$B$2:$B$241&amp;'Zusammenführung EU-CH'!$C$2:$C$241,0),MATCH('RE-Gen-Mixes in AIB Countries'!Q$2,'Zusammenführung EU-CH'!$E$1:$BF$1,0))/VLOOKUP($B45,'Total RE-GEN in AIB Countries'!$B$3:$BD$27,COLUMN('RE-Gen-Mixes in AIB Countries'!Q44)-COLUMN('RE-Gen-Mixes in AIB Countries'!$B$2),FALSE),0)</f>
        <v>0.44161999138302455</v>
      </c>
      <c r="R45">
        <f t="array" ref="R45">IFERROR(INDEX('Zusammenführung EU-CH'!$E$2:$BF$241,MATCH('RE-Gen-Mixes in AIB Countries'!$B45&amp;'RE-Gen-Mixes in AIB Countries'!$C45,'Zusammenführung EU-CH'!$B$2:$B$241&amp;'Zusammenführung EU-CH'!$C$2:$C$241,0),MATCH('RE-Gen-Mixes in AIB Countries'!R$2,'Zusammenführung EU-CH'!$E$1:$BF$1,0))/VLOOKUP($B45,'Total RE-GEN in AIB Countries'!$B$3:$BD$27,COLUMN('RE-Gen-Mixes in AIB Countries'!R44)-COLUMN('RE-Gen-Mixes in AIB Countries'!$B$2),FALSE),0)</f>
        <v>0.41026615969581748</v>
      </c>
      <c r="S45">
        <f t="array" ref="S45">IFERROR(INDEX('Zusammenführung EU-CH'!$E$2:$BF$241,MATCH('RE-Gen-Mixes in AIB Countries'!$B45&amp;'RE-Gen-Mixes in AIB Countries'!$C45,'Zusammenführung EU-CH'!$B$2:$B$241&amp;'Zusammenführung EU-CH'!$C$2:$C$241,0),MATCH('RE-Gen-Mixes in AIB Countries'!S$2,'Zusammenführung EU-CH'!$E$1:$BF$1,0))/VLOOKUP($B45,'Total RE-GEN in AIB Countries'!$B$3:$BD$27,COLUMN('RE-Gen-Mixes in AIB Countries'!S44)-COLUMN('RE-Gen-Mixes in AIB Countries'!$B$2),FALSE),0)</f>
        <v>0.42046470062555852</v>
      </c>
      <c r="T45">
        <f t="array" ref="T45">IFERROR(INDEX('Zusammenführung EU-CH'!$E$2:$BF$241,MATCH('RE-Gen-Mixes in AIB Countries'!$B45&amp;'RE-Gen-Mixes in AIB Countries'!$C45,'Zusammenführung EU-CH'!$B$2:$B$241&amp;'Zusammenführung EU-CH'!$C$2:$C$241,0),MATCH('RE-Gen-Mixes in AIB Countries'!T$2,'Zusammenführung EU-CH'!$E$1:$BF$1,0))/VLOOKUP($B45,'Total RE-GEN in AIB Countries'!$B$3:$BD$27,COLUMN('RE-Gen-Mixes in AIB Countries'!T44)-COLUMN('RE-Gen-Mixes in AIB Countries'!$B$2),FALSE),0)</f>
        <v>0.32240884883244569</v>
      </c>
      <c r="U45">
        <f t="array" ref="U45">IFERROR(INDEX('Zusammenführung EU-CH'!$E$2:$BF$241,MATCH('RE-Gen-Mixes in AIB Countries'!$B45&amp;'RE-Gen-Mixes in AIB Countries'!$C45,'Zusammenführung EU-CH'!$B$2:$B$241&amp;'Zusammenführung EU-CH'!$C$2:$C$241,0),MATCH('RE-Gen-Mixes in AIB Countries'!U$2,'Zusammenführung EU-CH'!$E$1:$BF$1,0))/VLOOKUP($B45,'Total RE-GEN in AIB Countries'!$B$3:$BD$27,COLUMN('RE-Gen-Mixes in AIB Countries'!U44)-COLUMN('RE-Gen-Mixes in AIB Countries'!$B$2),FALSE),0)</f>
        <v>0.29712322885358522</v>
      </c>
      <c r="V45">
        <f t="array" ref="V45">IFERROR(INDEX('Zusammenführung EU-CH'!$E$2:$BF$241,MATCH('RE-Gen-Mixes in AIB Countries'!$B45&amp;'RE-Gen-Mixes in AIB Countries'!$C45,'Zusammenführung EU-CH'!$B$2:$B$241&amp;'Zusammenführung EU-CH'!$C$2:$C$241,0),MATCH('RE-Gen-Mixes in AIB Countries'!V$2,'Zusammenführung EU-CH'!$E$1:$BF$1,0))/VLOOKUP($B45,'Total RE-GEN in AIB Countries'!$B$3:$BD$27,COLUMN('RE-Gen-Mixes in AIB Countries'!V44)-COLUMN('RE-Gen-Mixes in AIB Countries'!$B$2),FALSE),0)</f>
        <v>0.32229885057471264</v>
      </c>
      <c r="W45">
        <f t="array" ref="W45">IFERROR(INDEX('Zusammenführung EU-CH'!$E$2:$BF$241,MATCH('RE-Gen-Mixes in AIB Countries'!$B45&amp;'RE-Gen-Mixes in AIB Countries'!$C45,'Zusammenführung EU-CH'!$B$2:$B$241&amp;'Zusammenführung EU-CH'!$C$2:$C$241,0),MATCH('RE-Gen-Mixes in AIB Countries'!W$2,'Zusammenführung EU-CH'!$E$1:$BF$1,0))/VLOOKUP($B45,'Total RE-GEN in AIB Countries'!$B$3:$BD$27,COLUMN('RE-Gen-Mixes in AIB Countries'!W44)-COLUMN('RE-Gen-Mixes in AIB Countries'!$B$2),FALSE),0)</f>
        <v>0.30807850296668188</v>
      </c>
      <c r="X45">
        <f t="array" ref="X45">IFERROR(INDEX('Zusammenführung EU-CH'!$E$2:$BF$241,MATCH('RE-Gen-Mixes in AIB Countries'!$B45&amp;'RE-Gen-Mixes in AIB Countries'!$C45,'Zusammenführung EU-CH'!$B$2:$B$241&amp;'Zusammenführung EU-CH'!$C$2:$C$241,0),MATCH('RE-Gen-Mixes in AIB Countries'!X$2,'Zusammenführung EU-CH'!$E$1:$BF$1,0))/VLOOKUP($B45,'Total RE-GEN in AIB Countries'!$B$3:$BD$27,COLUMN('RE-Gen-Mixes in AIB Countries'!X44)-COLUMN('RE-Gen-Mixes in AIB Countries'!$B$2),FALSE),0)</f>
        <v>0.29315960912052119</v>
      </c>
      <c r="Y45">
        <f t="array" ref="Y45">IFERROR(INDEX('Zusammenführung EU-CH'!$E$2:$BF$241,MATCH('RE-Gen-Mixes in AIB Countries'!$B45&amp;'RE-Gen-Mixes in AIB Countries'!$C45,'Zusammenführung EU-CH'!$B$2:$B$241&amp;'Zusammenführung EU-CH'!$C$2:$C$241,0),MATCH('RE-Gen-Mixes in AIB Countries'!Y$2,'Zusammenführung EU-CH'!$E$1:$BF$1,0))/VLOOKUP($B45,'Total RE-GEN in AIB Countries'!$B$3:$BD$27,COLUMN('RE-Gen-Mixes in AIB Countries'!Y44)-COLUMN('RE-Gen-Mixes in AIB Countries'!$B$2),FALSE),0)</f>
        <v>0.34987323433538575</v>
      </c>
      <c r="Z45">
        <f t="array" ref="Z45">IFERROR(INDEX('Zusammenführung EU-CH'!$E$2:$BF$241,MATCH('RE-Gen-Mixes in AIB Countries'!$B45&amp;'RE-Gen-Mixes in AIB Countries'!$C45,'Zusammenführung EU-CH'!$B$2:$B$241&amp;'Zusammenführung EU-CH'!$C$2:$C$241,0),MATCH('RE-Gen-Mixes in AIB Countries'!Z$2,'Zusammenführung EU-CH'!$E$1:$BF$1,0))/VLOOKUP($B45,'Total RE-GEN in AIB Countries'!$B$3:$BD$27,COLUMN('RE-Gen-Mixes in AIB Countries'!Z44)-COLUMN('RE-Gen-Mixes in AIB Countries'!$B$2),FALSE),0)</f>
        <v>0.36734006734006736</v>
      </c>
      <c r="AA45">
        <f t="array" ref="AA45">IFERROR(INDEX('Zusammenführung EU-CH'!$E$2:$BF$241,MATCH('RE-Gen-Mixes in AIB Countries'!$B45&amp;'RE-Gen-Mixes in AIB Countries'!$C45,'Zusammenführung EU-CH'!$B$2:$B$241&amp;'Zusammenführung EU-CH'!$C$2:$C$241,0),MATCH('RE-Gen-Mixes in AIB Countries'!AA$2,'Zusammenführung EU-CH'!$E$1:$BF$1,0))/VLOOKUP($B45,'Total RE-GEN in AIB Countries'!$B$3:$BD$27,COLUMN('RE-Gen-Mixes in AIB Countries'!AA44)-COLUMN('RE-Gen-Mixes in AIB Countries'!$B$2),FALSE),0)</f>
        <v>0.37706543291473893</v>
      </c>
      <c r="AB45">
        <f t="array" ref="AB45">IFERROR(INDEX('Zusammenführung EU-CH'!$E$2:$BF$241,MATCH('RE-Gen-Mixes in AIB Countries'!$B45&amp;'RE-Gen-Mixes in AIB Countries'!$C45,'Zusammenführung EU-CH'!$B$2:$B$241&amp;'Zusammenführung EU-CH'!$C$2:$C$241,0),MATCH('RE-Gen-Mixes in AIB Countries'!AB$2,'Zusammenführung EU-CH'!$E$1:$BF$1,0))/VLOOKUP($B45,'Total RE-GEN in AIB Countries'!$B$3:$BD$27,COLUMN('RE-Gen-Mixes in AIB Countries'!AB44)-COLUMN('RE-Gen-Mixes in AIB Countries'!$B$2),FALSE),0)</f>
        <v>0.37035861631228184</v>
      </c>
      <c r="AC45">
        <f t="array" ref="AC45">IFERROR(INDEX('Zusammenführung EU-CH'!$E$2:$BF$241,MATCH('RE-Gen-Mixes in AIB Countries'!$B45&amp;'RE-Gen-Mixes in AIB Countries'!$C45,'Zusammenführung EU-CH'!$B$2:$B$241&amp;'Zusammenführung EU-CH'!$C$2:$C$241,0),MATCH('RE-Gen-Mixes in AIB Countries'!AC$2,'Zusammenführung EU-CH'!$E$1:$BF$1,0))/VLOOKUP($B45,'Total RE-GEN in AIB Countries'!$B$3:$BD$27,COLUMN('RE-Gen-Mixes in AIB Countries'!AC44)-COLUMN('RE-Gen-Mixes in AIB Countries'!$B$2),FALSE),0)</f>
        <v>0.38237265415549598</v>
      </c>
      <c r="AD45">
        <f t="array" ref="AD45">IFERROR(INDEX('Zusammenführung EU-CH'!$E$2:$BF$241,MATCH('RE-Gen-Mixes in AIB Countries'!$B45&amp;'RE-Gen-Mixes in AIB Countries'!$C45,'Zusammenführung EU-CH'!$B$2:$B$241&amp;'Zusammenführung EU-CH'!$C$2:$C$241,0),MATCH('RE-Gen-Mixes in AIB Countries'!AD$2,'Zusammenführung EU-CH'!$E$1:$BF$1,0))/VLOOKUP($B45,'Total RE-GEN in AIB Countries'!$B$3:$BD$27,COLUMN('RE-Gen-Mixes in AIB Countries'!AD44)-COLUMN('RE-Gen-Mixes in AIB Countries'!$B$2),FALSE),0)</f>
        <v>0.40032948929159801</v>
      </c>
      <c r="AE45">
        <f t="array" ref="AE45">IFERROR(INDEX('Zusammenführung EU-CH'!$E$2:$BF$241,MATCH('RE-Gen-Mixes in AIB Countries'!$B45&amp;'RE-Gen-Mixes in AIB Countries'!$C45,'Zusammenführung EU-CH'!$B$2:$B$241&amp;'Zusammenführung EU-CH'!$C$2:$C$241,0),MATCH('RE-Gen-Mixes in AIB Countries'!AE$2,'Zusammenführung EU-CH'!$E$1:$BF$1,0))/VLOOKUP($B45,'Total RE-GEN in AIB Countries'!$B$3:$BD$27,COLUMN('RE-Gen-Mixes in AIB Countries'!AE44)-COLUMN('RE-Gen-Mixes in AIB Countries'!$B$2),FALSE),0)</f>
        <v>0.38024883359253497</v>
      </c>
      <c r="AF45">
        <f t="array" ref="AF45">IFERROR(INDEX('Zusammenführung EU-CH'!$E$2:$BF$241,MATCH('RE-Gen-Mixes in AIB Countries'!$B45&amp;'RE-Gen-Mixes in AIB Countries'!$C45,'Zusammenführung EU-CH'!$B$2:$B$241&amp;'Zusammenführung EU-CH'!$C$2:$C$241,0),MATCH('RE-Gen-Mixes in AIB Countries'!AF$2,'Zusammenführung EU-CH'!$E$1:$BF$1,0))/VLOOKUP($B45,'Total RE-GEN in AIB Countries'!$B$3:$BD$27,COLUMN('RE-Gen-Mixes in AIB Countries'!AF44)-COLUMN('RE-Gen-Mixes in AIB Countries'!$B$2),FALSE),0)</f>
        <v>0.27048892015476611</v>
      </c>
      <c r="AG45">
        <f t="array" ref="AG45">IFERROR(INDEX('Zusammenführung EU-CH'!$E$2:$BF$241,MATCH('RE-Gen-Mixes in AIB Countries'!$B45&amp;'RE-Gen-Mixes in AIB Countries'!$C45,'Zusammenführung EU-CH'!$B$2:$B$241&amp;'Zusammenführung EU-CH'!$C$2:$C$241,0),MATCH('RE-Gen-Mixes in AIB Countries'!AG$2,'Zusammenführung EU-CH'!$E$1:$BF$1,0))/VLOOKUP($B45,'Total RE-GEN in AIB Countries'!$B$3:$BD$27,COLUMN('RE-Gen-Mixes in AIB Countries'!AG44)-COLUMN('RE-Gen-Mixes in AIB Countries'!$B$2),FALSE),0)</f>
        <v>0.34893230349840981</v>
      </c>
      <c r="AH45">
        <f t="array" ref="AH45">IFERROR(INDEX('Zusammenführung EU-CH'!$E$2:$BF$241,MATCH('RE-Gen-Mixes in AIB Countries'!$B45&amp;'RE-Gen-Mixes in AIB Countries'!$C45,'Zusammenführung EU-CH'!$B$2:$B$241&amp;'Zusammenführung EU-CH'!$C$2:$C$241,0),MATCH('RE-Gen-Mixes in AIB Countries'!AH$2,'Zusammenführung EU-CH'!$E$1:$BF$1,0))/VLOOKUP($B45,'Total RE-GEN in AIB Countries'!$B$3:$BD$27,COLUMN('RE-Gen-Mixes in AIB Countries'!AH44)-COLUMN('RE-Gen-Mixes in AIB Countries'!$B$2),FALSE),0)</f>
        <v>0.44071353620146902</v>
      </c>
      <c r="AI45">
        <f t="array" ref="AI45">IFERROR(INDEX('Zusammenführung EU-CH'!$E$2:$BF$241,MATCH('RE-Gen-Mixes in AIB Countries'!$B45&amp;'RE-Gen-Mixes in AIB Countries'!$C45,'Zusammenführung EU-CH'!$B$2:$B$241&amp;'Zusammenführung EU-CH'!$C$2:$C$241,0),MATCH('RE-Gen-Mixes in AIB Countries'!AI$2,'Zusammenführung EU-CH'!$E$1:$BF$1,0))/VLOOKUP($B45,'Total RE-GEN in AIB Countries'!$B$3:$BD$27,COLUMN('RE-Gen-Mixes in AIB Countries'!AI44)-COLUMN('RE-Gen-Mixes in AIB Countries'!$B$2),FALSE),0)</f>
        <v>0.42801745031507515</v>
      </c>
      <c r="AJ45">
        <f t="array" ref="AJ45">IFERROR(INDEX('Zusammenführung EU-CH'!$E$2:$BF$241,MATCH('RE-Gen-Mixes in AIB Countries'!$B45&amp;'RE-Gen-Mixes in AIB Countries'!$C45,'Zusammenführung EU-CH'!$B$2:$B$241&amp;'Zusammenführung EU-CH'!$C$2:$C$241,0),MATCH('RE-Gen-Mixes in AIB Countries'!AJ$2,'Zusammenführung EU-CH'!$E$1:$BF$1,0))/VLOOKUP($B45,'Total RE-GEN in AIB Countries'!$B$3:$BD$27,COLUMN('RE-Gen-Mixes in AIB Countries'!AJ44)-COLUMN('RE-Gen-Mixes in AIB Countries'!$B$2),FALSE),0)</f>
        <v>0.39433551198257083</v>
      </c>
      <c r="AK45">
        <f t="array" ref="AK45">IFERROR(INDEX('Zusammenführung EU-CH'!$E$2:$BF$241,MATCH('RE-Gen-Mixes in AIB Countries'!$B45&amp;'RE-Gen-Mixes in AIB Countries'!$C45,'Zusammenführung EU-CH'!$B$2:$B$241&amp;'Zusammenführung EU-CH'!$C$2:$C$241,0),MATCH('RE-Gen-Mixes in AIB Countries'!AK$2,'Zusammenführung EU-CH'!$E$1:$BF$1,0))/VLOOKUP($B45,'Total RE-GEN in AIB Countries'!$B$3:$BD$27,COLUMN('RE-Gen-Mixes in AIB Countries'!AK44)-COLUMN('RE-Gen-Mixes in AIB Countries'!$B$2),FALSE),0)</f>
        <v>0.40573318632855565</v>
      </c>
      <c r="AL45">
        <f t="array" ref="AL45">IFERROR(INDEX('Zusammenführung EU-CH'!$E$2:$BF$241,MATCH('RE-Gen-Mixes in AIB Countries'!$B45&amp;'RE-Gen-Mixes in AIB Countries'!$C45,'Zusammenführung EU-CH'!$B$2:$B$241&amp;'Zusammenführung EU-CH'!$C$2:$C$241,0),MATCH('RE-Gen-Mixes in AIB Countries'!AL$2,'Zusammenführung EU-CH'!$E$1:$BF$1,0))/VLOOKUP($B45,'Total RE-GEN in AIB Countries'!$B$3:$BD$27,COLUMN('RE-Gen-Mixes in AIB Countries'!AL44)-COLUMN('RE-Gen-Mixes in AIB Countries'!$B$2),FALSE),0)</f>
        <v>0.41844219350331818</v>
      </c>
      <c r="AM45">
        <f t="array" ref="AM45">IFERROR(INDEX('Zusammenführung EU-CH'!$E$2:$BF$241,MATCH('RE-Gen-Mixes in AIB Countries'!$B45&amp;'RE-Gen-Mixes in AIB Countries'!$C45,'Zusammenführung EU-CH'!$B$2:$B$241&amp;'Zusammenführung EU-CH'!$C$2:$C$241,0),MATCH('RE-Gen-Mixes in AIB Countries'!AM$2,'Zusammenführung EU-CH'!$E$1:$BF$1,0))/VLOOKUP($B45,'Total RE-GEN in AIB Countries'!$B$3:$BD$27,COLUMN('RE-Gen-Mixes in AIB Countries'!AM44)-COLUMN('RE-Gen-Mixes in AIB Countries'!$B$2),FALSE),0)</f>
        <v>0.48799115866491299</v>
      </c>
      <c r="AN45">
        <f t="array" ref="AN45">IFERROR(INDEX('Zusammenführung EU-CH'!$E$2:$BF$241,MATCH('RE-Gen-Mixes in AIB Countries'!$B45&amp;'RE-Gen-Mixes in AIB Countries'!$C45,'Zusammenführung EU-CH'!$B$2:$B$241&amp;'Zusammenführung EU-CH'!$C$2:$C$241,0),MATCH('RE-Gen-Mixes in AIB Countries'!AN$2,'Zusammenführung EU-CH'!$E$1:$BF$1,0))/VLOOKUP($B45,'Total RE-GEN in AIB Countries'!$B$3:$BD$27,COLUMN('RE-Gen-Mixes in AIB Countries'!AN44)-COLUMN('RE-Gen-Mixes in AIB Countries'!$B$2),FALSE),0)</f>
        <v>0.48729874776386406</v>
      </c>
      <c r="AO45">
        <f t="array" ref="AO45">IFERROR(INDEX('Zusammenführung EU-CH'!$E$2:$BF$241,MATCH('RE-Gen-Mixes in AIB Countries'!$B45&amp;'RE-Gen-Mixes in AIB Countries'!$C45,'Zusammenführung EU-CH'!$B$2:$B$241&amp;'Zusammenführung EU-CH'!$C$2:$C$241,0),MATCH('RE-Gen-Mixes in AIB Countries'!AO$2,'Zusammenführung EU-CH'!$E$1:$BF$1,0))/VLOOKUP($B45,'Total RE-GEN in AIB Countries'!$B$3:$BD$27,COLUMN('RE-Gen-Mixes in AIB Countries'!AO44)-COLUMN('RE-Gen-Mixes in AIB Countries'!$B$2),FALSE),0)</f>
        <v>0.43621084797555387</v>
      </c>
      <c r="AP45">
        <f t="array" ref="AP45">IFERROR(INDEX('Zusammenführung EU-CH'!$E$2:$BF$241,MATCH('RE-Gen-Mixes in AIB Countries'!$B45&amp;'RE-Gen-Mixes in AIB Countries'!$C45,'Zusammenführung EU-CH'!$B$2:$B$241&amp;'Zusammenführung EU-CH'!$C$2:$C$241,0),MATCH('RE-Gen-Mixes in AIB Countries'!AP$2,'Zusammenführung EU-CH'!$E$1:$BF$1,0))/VLOOKUP($B45,'Total RE-GEN in AIB Countries'!$B$3:$BD$27,COLUMN('RE-Gen-Mixes in AIB Countries'!AP44)-COLUMN('RE-Gen-Mixes in AIB Countries'!$B$2),FALSE),0)</f>
        <v>0.41898864809081526</v>
      </c>
      <c r="AQ45">
        <f t="array" ref="AQ45">IFERROR(INDEX('Zusammenführung EU-CH'!$E$2:$BF$241,MATCH('RE-Gen-Mixes in AIB Countries'!$B45&amp;'RE-Gen-Mixes in AIB Countries'!$C45,'Zusammenführung EU-CH'!$B$2:$B$241&amp;'Zusammenführung EU-CH'!$C$2:$C$241,0),MATCH('RE-Gen-Mixes in AIB Countries'!AQ$2,'Zusammenführung EU-CH'!$E$1:$BF$1,0))/VLOOKUP($B45,'Total RE-GEN in AIB Countries'!$B$3:$BD$27,COLUMN('RE-Gen-Mixes in AIB Countries'!AQ44)-COLUMN('RE-Gen-Mixes in AIB Countries'!$B$2),FALSE),0)</f>
        <v>0.39177978883861236</v>
      </c>
      <c r="AR45">
        <f t="array" ref="AR45">IFERROR(INDEX('Zusammenführung EU-CH'!$E$2:$BF$241,MATCH('RE-Gen-Mixes in AIB Countries'!$B45&amp;'RE-Gen-Mixes in AIB Countries'!$C45,'Zusammenführung EU-CH'!$B$2:$B$241&amp;'Zusammenführung EU-CH'!$C$2:$C$241,0),MATCH('RE-Gen-Mixes in AIB Countries'!AR$2,'Zusammenführung EU-CH'!$E$1:$BF$1,0))/VLOOKUP($B45,'Total RE-GEN in AIB Countries'!$B$3:$BD$27,COLUMN('RE-Gen-Mixes in AIB Countries'!AR44)-COLUMN('RE-Gen-Mixes in AIB Countries'!$B$2),FALSE),0)</f>
        <v>0.30475869051636856</v>
      </c>
      <c r="AS45">
        <f t="array" ref="AS45">IFERROR(INDEX('Zusammenführung EU-CH'!$E$2:$BF$241,MATCH('RE-Gen-Mixes in AIB Countries'!$B45&amp;'RE-Gen-Mixes in AIB Countries'!$C45,'Zusammenführung EU-CH'!$B$2:$B$241&amp;'Zusammenführung EU-CH'!$C$2:$C$241,0),MATCH('RE-Gen-Mixes in AIB Countries'!AS$2,'Zusammenführung EU-CH'!$E$1:$BF$1,0))/VLOOKUP($B45,'Total RE-GEN in AIB Countries'!$B$3:$BD$27,COLUMN('RE-Gen-Mixes in AIB Countries'!AS44)-COLUMN('RE-Gen-Mixes in AIB Countries'!$B$2),FALSE),0)</f>
        <v>0.30357860876558102</v>
      </c>
      <c r="AT45">
        <f t="array" ref="AT45">IFERROR(INDEX('Zusammenführung EU-CH'!$E$2:$BF$241,MATCH('RE-Gen-Mixes in AIB Countries'!$B45&amp;'RE-Gen-Mixes in AIB Countries'!$C45,'Zusammenführung EU-CH'!$B$2:$B$241&amp;'Zusammenführung EU-CH'!$C$2:$C$241,0),MATCH('RE-Gen-Mixes in AIB Countries'!AT$2,'Zusammenführung EU-CH'!$E$1:$BF$1,0))/VLOOKUP($B45,'Total RE-GEN in AIB Countries'!$B$3:$BD$27,COLUMN('RE-Gen-Mixes in AIB Countries'!AT44)-COLUMN('RE-Gen-Mixes in AIB Countries'!$B$2),FALSE),0)</f>
        <v>0.38500931098696461</v>
      </c>
      <c r="AU45">
        <f t="array" ref="AU45">IFERROR(INDEX('Zusammenführung EU-CH'!$E$2:$BF$241,MATCH('RE-Gen-Mixes in AIB Countries'!$B45&amp;'RE-Gen-Mixes in AIB Countries'!$C45,'Zusammenführung EU-CH'!$B$2:$B$241&amp;'Zusammenführung EU-CH'!$C$2:$C$241,0),MATCH('RE-Gen-Mixes in AIB Countries'!AU$2,'Zusammenführung EU-CH'!$E$1:$BF$1,0))/VLOOKUP($B45,'Total RE-GEN in AIB Countries'!$B$3:$BD$27,COLUMN('RE-Gen-Mixes in AIB Countries'!AU44)-COLUMN('RE-Gen-Mixes in AIB Countries'!$B$2),FALSE),0)</f>
        <v>0.41389882473173223</v>
      </c>
      <c r="AV45">
        <f t="array" ref="AV45">IFERROR(INDEX('Zusammenführung EU-CH'!$E$2:$BF$241,MATCH('RE-Gen-Mixes in AIB Countries'!$B45&amp;'RE-Gen-Mixes in AIB Countries'!$C45,'Zusammenführung EU-CH'!$B$2:$B$241&amp;'Zusammenführung EU-CH'!$C$2:$C$241,0),MATCH('RE-Gen-Mixes in AIB Countries'!AV$2,'Zusammenführung EU-CH'!$E$1:$BF$1,0))/VLOOKUP($B45,'Total RE-GEN in AIB Countries'!$B$3:$BD$27,COLUMN('RE-Gen-Mixes in AIB Countries'!AV44)-COLUMN('RE-Gen-Mixes in AIB Countries'!$B$2),FALSE),0)</f>
        <v>0.37345220406141655</v>
      </c>
      <c r="AW45">
        <f t="array" ref="AW45">IFERROR(INDEX('Zusammenführung EU-CH'!$E$2:$BF$241,MATCH('RE-Gen-Mixes in AIB Countries'!$B45&amp;'RE-Gen-Mixes in AIB Countries'!$C45,'Zusammenführung EU-CH'!$B$2:$B$241&amp;'Zusammenführung EU-CH'!$C$2:$C$241,0),MATCH('RE-Gen-Mixes in AIB Countries'!AW$2,'Zusammenführung EU-CH'!$E$1:$BF$1,0))/VLOOKUP($B45,'Total RE-GEN in AIB Countries'!$B$3:$BD$27,COLUMN('RE-Gen-Mixes in AIB Countries'!AW44)-COLUMN('RE-Gen-Mixes in AIB Countries'!$B$2),FALSE),0)</f>
        <v>0.43382352941176472</v>
      </c>
      <c r="AX45">
        <f t="array" ref="AX45">IFERROR(INDEX('Zusammenführung EU-CH'!$E$2:$BF$241,MATCH('RE-Gen-Mixes in AIB Countries'!$B45&amp;'RE-Gen-Mixes in AIB Countries'!$C45,'Zusammenführung EU-CH'!$B$2:$B$241&amp;'Zusammenführung EU-CH'!$C$2:$C$241,0),MATCH('RE-Gen-Mixes in AIB Countries'!AX$2,'Zusammenführung EU-CH'!$E$1:$BF$1,0))/VLOOKUP($B45,'Total RE-GEN in AIB Countries'!$B$3:$BD$27,COLUMN('RE-Gen-Mixes in AIB Countries'!AX44)-COLUMN('RE-Gen-Mixes in AIB Countries'!$B$2),FALSE),0)</f>
        <v>0.41663350576999603</v>
      </c>
      <c r="AY45">
        <f t="array" ref="AY45">IFERROR(INDEX('Zusammenführung EU-CH'!$E$2:$BF$241,MATCH('RE-Gen-Mixes in AIB Countries'!$B45&amp;'RE-Gen-Mixes in AIB Countries'!$C45,'Zusammenführung EU-CH'!$B$2:$B$241&amp;'Zusammenführung EU-CH'!$C$2:$C$241,0),MATCH('RE-Gen-Mixes in AIB Countries'!AY$2,'Zusammenführung EU-CH'!$E$1:$BF$1,0))/VLOOKUP($B45,'Total RE-GEN in AIB Countries'!$B$3:$BD$27,COLUMN('RE-Gen-Mixes in AIB Countries'!AY44)-COLUMN('RE-Gen-Mixes in AIB Countries'!$B$2),FALSE),0)</f>
        <v>0.35924578233542837</v>
      </c>
      <c r="AZ45">
        <f t="array" ref="AZ45">IFERROR(INDEX('Zusammenführung EU-CH'!$E$2:$BF$241,MATCH('RE-Gen-Mixes in AIB Countries'!$B45&amp;'RE-Gen-Mixes in AIB Countries'!$C45,'Zusammenführung EU-CH'!$B$2:$B$241&amp;'Zusammenführung EU-CH'!$C$2:$C$241,0),MATCH('RE-Gen-Mixes in AIB Countries'!AZ$2,'Zusammenführung EU-CH'!$E$1:$BF$1,0))/VLOOKUP($B45,'Total RE-GEN in AIB Countries'!$B$3:$BD$27,COLUMN('RE-Gen-Mixes in AIB Countries'!AZ44)-COLUMN('RE-Gen-Mixes in AIB Countries'!$B$2),FALSE),0)</f>
        <v>0.30456197101488314</v>
      </c>
      <c r="BA45">
        <f t="array" ref="BA45">IFERROR(INDEX('Zusammenführung EU-CH'!$E$2:$BF$241,MATCH('RE-Gen-Mixes in AIB Countries'!$B45&amp;'RE-Gen-Mixes in AIB Countries'!$C45,'Zusammenführung EU-CH'!$B$2:$B$241&amp;'Zusammenführung EU-CH'!$C$2:$C$241,0),MATCH('RE-Gen-Mixes in AIB Countries'!BA$2,'Zusammenführung EU-CH'!$E$1:$BF$1,0))/VLOOKUP($B45,'Total RE-GEN in AIB Countries'!$B$3:$BD$27,COLUMN('RE-Gen-Mixes in AIB Countries'!BA44)-COLUMN('RE-Gen-Mixes in AIB Countries'!$B$2),FALSE),0)</f>
        <v>0.26223335406545745</v>
      </c>
      <c r="BB45">
        <f t="array" ref="BB45">IFERROR(INDEX('Zusammenführung EU-CH'!$E$2:$BF$241,MATCH('RE-Gen-Mixes in AIB Countries'!$B45&amp;'RE-Gen-Mixes in AIB Countries'!$C45,'Zusammenführung EU-CH'!$B$2:$B$241&amp;'Zusammenführung EU-CH'!$C$2:$C$241,0),MATCH('RE-Gen-Mixes in AIB Countries'!BB$2,'Zusammenführung EU-CH'!$E$1:$BF$1,0))/VLOOKUP($B45,'Total RE-GEN in AIB Countries'!$B$3:$BD$27,COLUMN('RE-Gen-Mixes in AIB Countries'!BB44)-COLUMN('RE-Gen-Mixes in AIB Countries'!$B$2),FALSE),0)</f>
        <v>0.29401824252196623</v>
      </c>
      <c r="BC45">
        <f t="array" ref="BC45">IFERROR(INDEX('Zusammenführung EU-CH'!$E$2:$BF$241,MATCH('RE-Gen-Mixes in AIB Countries'!$B45&amp;'RE-Gen-Mixes in AIB Countries'!$C45,'Zusammenführung EU-CH'!$B$2:$B$241&amp;'Zusammenführung EU-CH'!$C$2:$C$241,0),MATCH('RE-Gen-Mixes in AIB Countries'!BC$2,'Zusammenführung EU-CH'!$E$1:$BF$1,0))/VLOOKUP($B45,'Total RE-GEN in AIB Countries'!$B$3:$BD$27,COLUMN('RE-Gen-Mixes in AIB Countries'!BC44)-COLUMN('RE-Gen-Mixes in AIB Countries'!$B$2),FALSE),0)</f>
        <v>0.31463550995222495</v>
      </c>
      <c r="BD45">
        <f t="array" ref="BD45">IFERROR(INDEX('Zusammenführung EU-CH'!$E$2:$BF$241,MATCH('RE-Gen-Mixes in AIB Countries'!$B45&amp;'RE-Gen-Mixes in AIB Countries'!$C45,'Zusammenführung EU-CH'!$B$2:$B$241&amp;'Zusammenführung EU-CH'!$C$2:$C$241,0),MATCH('RE-Gen-Mixes in AIB Countries'!BD$2,'Zusammenführung EU-CH'!$E$1:$BF$1,0))/VLOOKUP($B45,'Total RE-GEN in AIB Countries'!$B$3:$BD$27,COLUMN('RE-Gen-Mixes in AIB Countries'!BD44)-COLUMN('RE-Gen-Mixes in AIB Countries'!$B$2),FALSE),0)</f>
        <v>0.28534997419631219</v>
      </c>
      <c r="BE45">
        <f t="array" ref="BE45">IFERROR(INDEX('Zusammenführung EU-CH'!$E$2:$BF$241,MATCH('RE-Gen-Mixes in AIB Countries'!$B45&amp;'RE-Gen-Mixes in AIB Countries'!$C45,'Zusammenführung EU-CH'!$B$2:$B$241&amp;'Zusammenführung EU-CH'!$C$2:$C$241,0),MATCH('RE-Gen-Mixes in AIB Countries'!BE$2,'Zusammenführung EU-CH'!$E$1:$BF$1,0))/VLOOKUP($B45,'Total RE-GEN in AIB Countries'!$B$3:$BD$27,COLUMN('RE-Gen-Mixes in AIB Countries'!BE44)-COLUMN('RE-Gen-Mixes in AIB Countries'!$B$2),FALSE),0)</f>
        <v>0.2858309141201385</v>
      </c>
      <c r="BF45">
        <f t="shared" si="0"/>
        <v>0.28693938036152872</v>
      </c>
    </row>
    <row r="46" spans="1:58" x14ac:dyDescent="0.35">
      <c r="A46" s="8" t="s">
        <v>20</v>
      </c>
      <c r="B46" s="4" t="s">
        <v>473</v>
      </c>
      <c r="C46" s="4" t="s">
        <v>6</v>
      </c>
      <c r="D46">
        <f t="array" ref="D46">IFERROR(INDEX('Zusammenführung EU-CH'!$E$2:$BF$241,MATCH('RE-Gen-Mixes in AIB Countries'!$B46&amp;'RE-Gen-Mixes in AIB Countries'!$C46,'Zusammenführung EU-CH'!$B$2:$B$241&amp;'Zusammenführung EU-CH'!$C$2:$C$241,0),MATCH('RE-Gen-Mixes in AIB Countries'!D$2,'Zusammenführung EU-CH'!$E$1:$BF$1,0))/VLOOKUP($B46,'Total RE-GEN in AIB Countries'!$B$3:$BD$27,COLUMN('RE-Gen-Mixes in AIB Countries'!D45)-COLUMN('RE-Gen-Mixes in AIB Countries'!$B$2),FALSE),0)</f>
        <v>0</v>
      </c>
      <c r="E46">
        <f t="array" ref="E46">IFERROR(INDEX('Zusammenführung EU-CH'!$E$2:$BF$241,MATCH('RE-Gen-Mixes in AIB Countries'!$B46&amp;'RE-Gen-Mixes in AIB Countries'!$C46,'Zusammenführung EU-CH'!$B$2:$B$241&amp;'Zusammenführung EU-CH'!$C$2:$C$241,0),MATCH('RE-Gen-Mixes in AIB Countries'!E$2,'Zusammenführung EU-CH'!$E$1:$BF$1,0))/VLOOKUP($B46,'Total RE-GEN in AIB Countries'!$B$3:$BD$27,COLUMN('RE-Gen-Mixes in AIB Countries'!E45)-COLUMN('RE-Gen-Mixes in AIB Countries'!$B$2),FALSE),0)</f>
        <v>0</v>
      </c>
      <c r="F46">
        <f t="array" ref="F46">IFERROR(INDEX('Zusammenführung EU-CH'!$E$2:$BF$241,MATCH('RE-Gen-Mixes in AIB Countries'!$B46&amp;'RE-Gen-Mixes in AIB Countries'!$C46,'Zusammenführung EU-CH'!$B$2:$B$241&amp;'Zusammenführung EU-CH'!$C$2:$C$241,0),MATCH('RE-Gen-Mixes in AIB Countries'!F$2,'Zusammenführung EU-CH'!$E$1:$BF$1,0))/VLOOKUP($B46,'Total RE-GEN in AIB Countries'!$B$3:$BD$27,COLUMN('RE-Gen-Mixes in AIB Countries'!F45)-COLUMN('RE-Gen-Mixes in AIB Countries'!$B$2),FALSE),0)</f>
        <v>0</v>
      </c>
      <c r="G46">
        <f t="array" ref="G46">IFERROR(INDEX('Zusammenführung EU-CH'!$E$2:$BF$241,MATCH('RE-Gen-Mixes in AIB Countries'!$B46&amp;'RE-Gen-Mixes in AIB Countries'!$C46,'Zusammenführung EU-CH'!$B$2:$B$241&amp;'Zusammenführung EU-CH'!$C$2:$C$241,0),MATCH('RE-Gen-Mixes in AIB Countries'!G$2,'Zusammenführung EU-CH'!$E$1:$BF$1,0))/VLOOKUP($B46,'Total RE-GEN in AIB Countries'!$B$3:$BD$27,COLUMN('RE-Gen-Mixes in AIB Countries'!G45)-COLUMN('RE-Gen-Mixes in AIB Countries'!$B$2),FALSE),0)</f>
        <v>0</v>
      </c>
      <c r="H46">
        <f t="array" ref="H46">IFERROR(INDEX('Zusammenführung EU-CH'!$E$2:$BF$241,MATCH('RE-Gen-Mixes in AIB Countries'!$B46&amp;'RE-Gen-Mixes in AIB Countries'!$C46,'Zusammenführung EU-CH'!$B$2:$B$241&amp;'Zusammenführung EU-CH'!$C$2:$C$241,0),MATCH('RE-Gen-Mixes in AIB Countries'!H$2,'Zusammenführung EU-CH'!$E$1:$BF$1,0))/VLOOKUP($B46,'Total RE-GEN in AIB Countries'!$B$3:$BD$27,COLUMN('RE-Gen-Mixes in AIB Countries'!H45)-COLUMN('RE-Gen-Mixes in AIB Countries'!$B$2),FALSE),0)</f>
        <v>0</v>
      </c>
      <c r="I46">
        <f t="array" ref="I46">IFERROR(INDEX('Zusammenführung EU-CH'!$E$2:$BF$241,MATCH('RE-Gen-Mixes in AIB Countries'!$B46&amp;'RE-Gen-Mixes in AIB Countries'!$C46,'Zusammenführung EU-CH'!$B$2:$B$241&amp;'Zusammenführung EU-CH'!$C$2:$C$241,0),MATCH('RE-Gen-Mixes in AIB Countries'!I$2,'Zusammenführung EU-CH'!$E$1:$BF$1,0))/VLOOKUP($B46,'Total RE-GEN in AIB Countries'!$B$3:$BD$27,COLUMN('RE-Gen-Mixes in AIB Countries'!I45)-COLUMN('RE-Gen-Mixes in AIB Countries'!$B$2),FALSE),0)</f>
        <v>0</v>
      </c>
      <c r="J46">
        <f t="array" ref="J46">IFERROR(INDEX('Zusammenführung EU-CH'!$E$2:$BF$241,MATCH('RE-Gen-Mixes in AIB Countries'!$B46&amp;'RE-Gen-Mixes in AIB Countries'!$C46,'Zusammenführung EU-CH'!$B$2:$B$241&amp;'Zusammenführung EU-CH'!$C$2:$C$241,0),MATCH('RE-Gen-Mixes in AIB Countries'!J$2,'Zusammenführung EU-CH'!$E$1:$BF$1,0))/VLOOKUP($B46,'Total RE-GEN in AIB Countries'!$B$3:$BD$27,COLUMN('RE-Gen-Mixes in AIB Countries'!J45)-COLUMN('RE-Gen-Mixes in AIB Countries'!$B$2),FALSE),0)</f>
        <v>0</v>
      </c>
      <c r="K46">
        <f t="array" ref="K46">IFERROR(INDEX('Zusammenführung EU-CH'!$E$2:$BF$241,MATCH('RE-Gen-Mixes in AIB Countries'!$B46&amp;'RE-Gen-Mixes in AIB Countries'!$C46,'Zusammenführung EU-CH'!$B$2:$B$241&amp;'Zusammenführung EU-CH'!$C$2:$C$241,0),MATCH('RE-Gen-Mixes in AIB Countries'!K$2,'Zusammenführung EU-CH'!$E$1:$BF$1,0))/VLOOKUP($B46,'Total RE-GEN in AIB Countries'!$B$3:$BD$27,COLUMN('RE-Gen-Mixes in AIB Countries'!K45)-COLUMN('RE-Gen-Mixes in AIB Countries'!$B$2),FALSE),0)</f>
        <v>0</v>
      </c>
      <c r="L46">
        <f t="array" ref="L46">IFERROR(INDEX('Zusammenführung EU-CH'!$E$2:$BF$241,MATCH('RE-Gen-Mixes in AIB Countries'!$B46&amp;'RE-Gen-Mixes in AIB Countries'!$C46,'Zusammenführung EU-CH'!$B$2:$B$241&amp;'Zusammenführung EU-CH'!$C$2:$C$241,0),MATCH('RE-Gen-Mixes in AIB Countries'!L$2,'Zusammenführung EU-CH'!$E$1:$BF$1,0))/VLOOKUP($B46,'Total RE-GEN in AIB Countries'!$B$3:$BD$27,COLUMN('RE-Gen-Mixes in AIB Countries'!L45)-COLUMN('RE-Gen-Mixes in AIB Countries'!$B$2),FALSE),0)</f>
        <v>0</v>
      </c>
      <c r="M46">
        <f t="array" ref="M46">IFERROR(INDEX('Zusammenführung EU-CH'!$E$2:$BF$241,MATCH('RE-Gen-Mixes in AIB Countries'!$B46&amp;'RE-Gen-Mixes in AIB Countries'!$C46,'Zusammenführung EU-CH'!$B$2:$B$241&amp;'Zusammenführung EU-CH'!$C$2:$C$241,0),MATCH('RE-Gen-Mixes in AIB Countries'!M$2,'Zusammenführung EU-CH'!$E$1:$BF$1,0))/VLOOKUP($B46,'Total RE-GEN in AIB Countries'!$B$3:$BD$27,COLUMN('RE-Gen-Mixes in AIB Countries'!M45)-COLUMN('RE-Gen-Mixes in AIB Countries'!$B$2),FALSE),0)</f>
        <v>0</v>
      </c>
      <c r="N46">
        <f t="array" ref="N46">IFERROR(INDEX('Zusammenführung EU-CH'!$E$2:$BF$241,MATCH('RE-Gen-Mixes in AIB Countries'!$B46&amp;'RE-Gen-Mixes in AIB Countries'!$C46,'Zusammenführung EU-CH'!$B$2:$B$241&amp;'Zusammenführung EU-CH'!$C$2:$C$241,0),MATCH('RE-Gen-Mixes in AIB Countries'!N$2,'Zusammenführung EU-CH'!$E$1:$BF$1,0))/VLOOKUP($B46,'Total RE-GEN in AIB Countries'!$B$3:$BD$27,COLUMN('RE-Gen-Mixes in AIB Countries'!N45)-COLUMN('RE-Gen-Mixes in AIB Countries'!$B$2),FALSE),0)</f>
        <v>0</v>
      </c>
      <c r="O46">
        <f t="array" ref="O46">IFERROR(INDEX('Zusammenführung EU-CH'!$E$2:$BF$241,MATCH('RE-Gen-Mixes in AIB Countries'!$B46&amp;'RE-Gen-Mixes in AIB Countries'!$C46,'Zusammenführung EU-CH'!$B$2:$B$241&amp;'Zusammenführung EU-CH'!$C$2:$C$241,0),MATCH('RE-Gen-Mixes in AIB Countries'!O$2,'Zusammenführung EU-CH'!$E$1:$BF$1,0))/VLOOKUP($B46,'Total RE-GEN in AIB Countries'!$B$3:$BD$27,COLUMN('RE-Gen-Mixes in AIB Countries'!O45)-COLUMN('RE-Gen-Mixes in AIB Countries'!$B$2),FALSE),0)</f>
        <v>0</v>
      </c>
      <c r="P46">
        <f t="array" ref="P46">IFERROR(INDEX('Zusammenführung EU-CH'!$E$2:$BF$241,MATCH('RE-Gen-Mixes in AIB Countries'!$B46&amp;'RE-Gen-Mixes in AIB Countries'!$C46,'Zusammenführung EU-CH'!$B$2:$B$241&amp;'Zusammenführung EU-CH'!$C$2:$C$241,0),MATCH('RE-Gen-Mixes in AIB Countries'!P$2,'Zusammenführung EU-CH'!$E$1:$BF$1,0))/VLOOKUP($B46,'Total RE-GEN in AIB Countries'!$B$3:$BD$27,COLUMN('RE-Gen-Mixes in AIB Countries'!P45)-COLUMN('RE-Gen-Mixes in AIB Countries'!$B$2),FALSE),0)</f>
        <v>0</v>
      </c>
      <c r="Q46">
        <f t="array" ref="Q46">IFERROR(INDEX('Zusammenführung EU-CH'!$E$2:$BF$241,MATCH('RE-Gen-Mixes in AIB Countries'!$B46&amp;'RE-Gen-Mixes in AIB Countries'!$C46,'Zusammenführung EU-CH'!$B$2:$B$241&amp;'Zusammenführung EU-CH'!$C$2:$C$241,0),MATCH('RE-Gen-Mixes in AIB Countries'!Q$2,'Zusammenführung EU-CH'!$E$1:$BF$1,0))/VLOOKUP($B46,'Total RE-GEN in AIB Countries'!$B$3:$BD$27,COLUMN('RE-Gen-Mixes in AIB Countries'!Q45)-COLUMN('RE-Gen-Mixes in AIB Countries'!$B$2),FALSE),0)</f>
        <v>0</v>
      </c>
      <c r="R46">
        <f t="array" ref="R46">IFERROR(INDEX('Zusammenführung EU-CH'!$E$2:$BF$241,MATCH('RE-Gen-Mixes in AIB Countries'!$B46&amp;'RE-Gen-Mixes in AIB Countries'!$C46,'Zusammenführung EU-CH'!$B$2:$B$241&amp;'Zusammenführung EU-CH'!$C$2:$C$241,0),MATCH('RE-Gen-Mixes in AIB Countries'!R$2,'Zusammenführung EU-CH'!$E$1:$BF$1,0))/VLOOKUP($B46,'Total RE-GEN in AIB Countries'!$B$3:$BD$27,COLUMN('RE-Gen-Mixes in AIB Countries'!R45)-COLUMN('RE-Gen-Mixes in AIB Countries'!$B$2),FALSE),0)</f>
        <v>0</v>
      </c>
      <c r="S46">
        <f t="array" ref="S46">IFERROR(INDEX('Zusammenführung EU-CH'!$E$2:$BF$241,MATCH('RE-Gen-Mixes in AIB Countries'!$B46&amp;'RE-Gen-Mixes in AIB Countries'!$C46,'Zusammenführung EU-CH'!$B$2:$B$241&amp;'Zusammenführung EU-CH'!$C$2:$C$241,0),MATCH('RE-Gen-Mixes in AIB Countries'!S$2,'Zusammenführung EU-CH'!$E$1:$BF$1,0))/VLOOKUP($B46,'Total RE-GEN in AIB Countries'!$B$3:$BD$27,COLUMN('RE-Gen-Mixes in AIB Countries'!S45)-COLUMN('RE-Gen-Mixes in AIB Countries'!$B$2),FALSE),0)</f>
        <v>0</v>
      </c>
      <c r="T46">
        <f t="array" ref="T46">IFERROR(INDEX('Zusammenführung EU-CH'!$E$2:$BF$241,MATCH('RE-Gen-Mixes in AIB Countries'!$B46&amp;'RE-Gen-Mixes in AIB Countries'!$C46,'Zusammenführung EU-CH'!$B$2:$B$241&amp;'Zusammenführung EU-CH'!$C$2:$C$241,0),MATCH('RE-Gen-Mixes in AIB Countries'!T$2,'Zusammenführung EU-CH'!$E$1:$BF$1,0))/VLOOKUP($B46,'Total RE-GEN in AIB Countries'!$B$3:$BD$27,COLUMN('RE-Gen-Mixes in AIB Countries'!T45)-COLUMN('RE-Gen-Mixes in AIB Countries'!$B$2),FALSE),0)</f>
        <v>0</v>
      </c>
      <c r="U46">
        <f t="array" ref="U46">IFERROR(INDEX('Zusammenführung EU-CH'!$E$2:$BF$241,MATCH('RE-Gen-Mixes in AIB Countries'!$B46&amp;'RE-Gen-Mixes in AIB Countries'!$C46,'Zusammenführung EU-CH'!$B$2:$B$241&amp;'Zusammenführung EU-CH'!$C$2:$C$241,0),MATCH('RE-Gen-Mixes in AIB Countries'!U$2,'Zusammenführung EU-CH'!$E$1:$BF$1,0))/VLOOKUP($B46,'Total RE-GEN in AIB Countries'!$B$3:$BD$27,COLUMN('RE-Gen-Mixes in AIB Countries'!U45)-COLUMN('RE-Gen-Mixes in AIB Countries'!$B$2),FALSE),0)</f>
        <v>0</v>
      </c>
      <c r="V46">
        <f t="array" ref="V46">IFERROR(INDEX('Zusammenführung EU-CH'!$E$2:$BF$241,MATCH('RE-Gen-Mixes in AIB Countries'!$B46&amp;'RE-Gen-Mixes in AIB Countries'!$C46,'Zusammenführung EU-CH'!$B$2:$B$241&amp;'Zusammenführung EU-CH'!$C$2:$C$241,0),MATCH('RE-Gen-Mixes in AIB Countries'!V$2,'Zusammenführung EU-CH'!$E$1:$BF$1,0))/VLOOKUP($B46,'Total RE-GEN in AIB Countries'!$B$3:$BD$27,COLUMN('RE-Gen-Mixes in AIB Countries'!V45)-COLUMN('RE-Gen-Mixes in AIB Countries'!$B$2),FALSE),0)</f>
        <v>0</v>
      </c>
      <c r="W46">
        <f t="array" ref="W46">IFERROR(INDEX('Zusammenführung EU-CH'!$E$2:$BF$241,MATCH('RE-Gen-Mixes in AIB Countries'!$B46&amp;'RE-Gen-Mixes in AIB Countries'!$C46,'Zusammenführung EU-CH'!$B$2:$B$241&amp;'Zusammenführung EU-CH'!$C$2:$C$241,0),MATCH('RE-Gen-Mixes in AIB Countries'!W$2,'Zusammenführung EU-CH'!$E$1:$BF$1,0))/VLOOKUP($B46,'Total RE-GEN in AIB Countries'!$B$3:$BD$27,COLUMN('RE-Gen-Mixes in AIB Countries'!W45)-COLUMN('RE-Gen-Mixes in AIB Countries'!$B$2),FALSE),0)</f>
        <v>0</v>
      </c>
      <c r="X46">
        <f t="array" ref="X46">IFERROR(INDEX('Zusammenführung EU-CH'!$E$2:$BF$241,MATCH('RE-Gen-Mixes in AIB Countries'!$B46&amp;'RE-Gen-Mixes in AIB Countries'!$C46,'Zusammenführung EU-CH'!$B$2:$B$241&amp;'Zusammenführung EU-CH'!$C$2:$C$241,0),MATCH('RE-Gen-Mixes in AIB Countries'!X$2,'Zusammenführung EU-CH'!$E$1:$BF$1,0))/VLOOKUP($B46,'Total RE-GEN in AIB Countries'!$B$3:$BD$27,COLUMN('RE-Gen-Mixes in AIB Countries'!X45)-COLUMN('RE-Gen-Mixes in AIB Countries'!$B$2),FALSE),0)</f>
        <v>0</v>
      </c>
      <c r="Y46">
        <f t="array" ref="Y46">IFERROR(INDEX('Zusammenführung EU-CH'!$E$2:$BF$241,MATCH('RE-Gen-Mixes in AIB Countries'!$B46&amp;'RE-Gen-Mixes in AIB Countries'!$C46,'Zusammenführung EU-CH'!$B$2:$B$241&amp;'Zusammenführung EU-CH'!$C$2:$C$241,0),MATCH('RE-Gen-Mixes in AIB Countries'!Y$2,'Zusammenführung EU-CH'!$E$1:$BF$1,0))/VLOOKUP($B46,'Total RE-GEN in AIB Countries'!$B$3:$BD$27,COLUMN('RE-Gen-Mixes in AIB Countries'!Y45)-COLUMN('RE-Gen-Mixes in AIB Countries'!$B$2),FALSE),0)</f>
        <v>0</v>
      </c>
      <c r="Z46">
        <f t="array" ref="Z46">IFERROR(INDEX('Zusammenführung EU-CH'!$E$2:$BF$241,MATCH('RE-Gen-Mixes in AIB Countries'!$B46&amp;'RE-Gen-Mixes in AIB Countries'!$C46,'Zusammenführung EU-CH'!$B$2:$B$241&amp;'Zusammenführung EU-CH'!$C$2:$C$241,0),MATCH('RE-Gen-Mixes in AIB Countries'!Z$2,'Zusammenführung EU-CH'!$E$1:$BF$1,0))/VLOOKUP($B46,'Total RE-GEN in AIB Countries'!$B$3:$BD$27,COLUMN('RE-Gen-Mixes in AIB Countries'!Z45)-COLUMN('RE-Gen-Mixes in AIB Countries'!$B$2),FALSE),0)</f>
        <v>0</v>
      </c>
      <c r="AA46">
        <f t="array" ref="AA46">IFERROR(INDEX('Zusammenführung EU-CH'!$E$2:$BF$241,MATCH('RE-Gen-Mixes in AIB Countries'!$B46&amp;'RE-Gen-Mixes in AIB Countries'!$C46,'Zusammenführung EU-CH'!$B$2:$B$241&amp;'Zusammenführung EU-CH'!$C$2:$C$241,0),MATCH('RE-Gen-Mixes in AIB Countries'!AA$2,'Zusammenführung EU-CH'!$E$1:$BF$1,0))/VLOOKUP($B46,'Total RE-GEN in AIB Countries'!$B$3:$BD$27,COLUMN('RE-Gen-Mixes in AIB Countries'!AA45)-COLUMN('RE-Gen-Mixes in AIB Countries'!$B$2),FALSE),0)</f>
        <v>0</v>
      </c>
      <c r="AB46">
        <f t="array" ref="AB46">IFERROR(INDEX('Zusammenführung EU-CH'!$E$2:$BF$241,MATCH('RE-Gen-Mixes in AIB Countries'!$B46&amp;'RE-Gen-Mixes in AIB Countries'!$C46,'Zusammenführung EU-CH'!$B$2:$B$241&amp;'Zusammenführung EU-CH'!$C$2:$C$241,0),MATCH('RE-Gen-Mixes in AIB Countries'!AB$2,'Zusammenführung EU-CH'!$E$1:$BF$1,0))/VLOOKUP($B46,'Total RE-GEN in AIB Countries'!$B$3:$BD$27,COLUMN('RE-Gen-Mixes in AIB Countries'!AB45)-COLUMN('RE-Gen-Mixes in AIB Countries'!$B$2),FALSE),0)</f>
        <v>0</v>
      </c>
      <c r="AC46">
        <f t="array" ref="AC46">IFERROR(INDEX('Zusammenführung EU-CH'!$E$2:$BF$241,MATCH('RE-Gen-Mixes in AIB Countries'!$B46&amp;'RE-Gen-Mixes in AIB Countries'!$C46,'Zusammenführung EU-CH'!$B$2:$B$241&amp;'Zusammenführung EU-CH'!$C$2:$C$241,0),MATCH('RE-Gen-Mixes in AIB Countries'!AC$2,'Zusammenführung EU-CH'!$E$1:$BF$1,0))/VLOOKUP($B46,'Total RE-GEN in AIB Countries'!$B$3:$BD$27,COLUMN('RE-Gen-Mixes in AIB Countries'!AC45)-COLUMN('RE-Gen-Mixes in AIB Countries'!$B$2),FALSE),0)</f>
        <v>0</v>
      </c>
      <c r="AD46">
        <f t="array" ref="AD46">IFERROR(INDEX('Zusammenführung EU-CH'!$E$2:$BF$241,MATCH('RE-Gen-Mixes in AIB Countries'!$B46&amp;'RE-Gen-Mixes in AIB Countries'!$C46,'Zusammenführung EU-CH'!$B$2:$B$241&amp;'Zusammenführung EU-CH'!$C$2:$C$241,0),MATCH('RE-Gen-Mixes in AIB Countries'!AD$2,'Zusammenführung EU-CH'!$E$1:$BF$1,0))/VLOOKUP($B46,'Total RE-GEN in AIB Countries'!$B$3:$BD$27,COLUMN('RE-Gen-Mixes in AIB Countries'!AD45)-COLUMN('RE-Gen-Mixes in AIB Countries'!$B$2),FALSE),0)</f>
        <v>0</v>
      </c>
      <c r="AE46">
        <f t="array" ref="AE46">IFERROR(INDEX('Zusammenführung EU-CH'!$E$2:$BF$241,MATCH('RE-Gen-Mixes in AIB Countries'!$B46&amp;'RE-Gen-Mixes in AIB Countries'!$C46,'Zusammenführung EU-CH'!$B$2:$B$241&amp;'Zusammenführung EU-CH'!$C$2:$C$241,0),MATCH('RE-Gen-Mixes in AIB Countries'!AE$2,'Zusammenführung EU-CH'!$E$1:$BF$1,0))/VLOOKUP($B46,'Total RE-GEN in AIB Countries'!$B$3:$BD$27,COLUMN('RE-Gen-Mixes in AIB Countries'!AE45)-COLUMN('RE-Gen-Mixes in AIB Countries'!$B$2),FALSE),0)</f>
        <v>0</v>
      </c>
      <c r="AF46">
        <f t="array" ref="AF46">IFERROR(INDEX('Zusammenführung EU-CH'!$E$2:$BF$241,MATCH('RE-Gen-Mixes in AIB Countries'!$B46&amp;'RE-Gen-Mixes in AIB Countries'!$C46,'Zusammenführung EU-CH'!$B$2:$B$241&amp;'Zusammenführung EU-CH'!$C$2:$C$241,0),MATCH('RE-Gen-Mixes in AIB Countries'!AF$2,'Zusammenführung EU-CH'!$E$1:$BF$1,0))/VLOOKUP($B46,'Total RE-GEN in AIB Countries'!$B$3:$BD$27,COLUMN('RE-Gen-Mixes in AIB Countries'!AF45)-COLUMN('RE-Gen-Mixes in AIB Countries'!$B$2),FALSE),0)</f>
        <v>0</v>
      </c>
      <c r="AG46">
        <f t="array" ref="AG46">IFERROR(INDEX('Zusammenführung EU-CH'!$E$2:$BF$241,MATCH('RE-Gen-Mixes in AIB Countries'!$B46&amp;'RE-Gen-Mixes in AIB Countries'!$C46,'Zusammenführung EU-CH'!$B$2:$B$241&amp;'Zusammenführung EU-CH'!$C$2:$C$241,0),MATCH('RE-Gen-Mixes in AIB Countries'!AG$2,'Zusammenführung EU-CH'!$E$1:$BF$1,0))/VLOOKUP($B46,'Total RE-GEN in AIB Countries'!$B$3:$BD$27,COLUMN('RE-Gen-Mixes in AIB Countries'!AG45)-COLUMN('RE-Gen-Mixes in AIB Countries'!$B$2),FALSE),0)</f>
        <v>0</v>
      </c>
      <c r="AH46">
        <f t="array" ref="AH46">IFERROR(INDEX('Zusammenführung EU-CH'!$E$2:$BF$241,MATCH('RE-Gen-Mixes in AIB Countries'!$B46&amp;'RE-Gen-Mixes in AIB Countries'!$C46,'Zusammenführung EU-CH'!$B$2:$B$241&amp;'Zusammenführung EU-CH'!$C$2:$C$241,0),MATCH('RE-Gen-Mixes in AIB Countries'!AH$2,'Zusammenführung EU-CH'!$E$1:$BF$1,0))/VLOOKUP($B46,'Total RE-GEN in AIB Countries'!$B$3:$BD$27,COLUMN('RE-Gen-Mixes in AIB Countries'!AH45)-COLUMN('RE-Gen-Mixes in AIB Countries'!$B$2),FALSE),0)</f>
        <v>0</v>
      </c>
      <c r="AI46">
        <f t="array" ref="AI46">IFERROR(INDEX('Zusammenführung EU-CH'!$E$2:$BF$241,MATCH('RE-Gen-Mixes in AIB Countries'!$B46&amp;'RE-Gen-Mixes in AIB Countries'!$C46,'Zusammenführung EU-CH'!$B$2:$B$241&amp;'Zusammenführung EU-CH'!$C$2:$C$241,0),MATCH('RE-Gen-Mixes in AIB Countries'!AI$2,'Zusammenführung EU-CH'!$E$1:$BF$1,0))/VLOOKUP($B46,'Total RE-GEN in AIB Countries'!$B$3:$BD$27,COLUMN('RE-Gen-Mixes in AIB Countries'!AI45)-COLUMN('RE-Gen-Mixes in AIB Countries'!$B$2),FALSE),0)</f>
        <v>0</v>
      </c>
      <c r="AJ46">
        <f t="array" ref="AJ46">IFERROR(INDEX('Zusammenführung EU-CH'!$E$2:$BF$241,MATCH('RE-Gen-Mixes in AIB Countries'!$B46&amp;'RE-Gen-Mixes in AIB Countries'!$C46,'Zusammenführung EU-CH'!$B$2:$B$241&amp;'Zusammenführung EU-CH'!$C$2:$C$241,0),MATCH('RE-Gen-Mixes in AIB Countries'!AJ$2,'Zusammenführung EU-CH'!$E$1:$BF$1,0))/VLOOKUP($B46,'Total RE-GEN in AIB Countries'!$B$3:$BD$27,COLUMN('RE-Gen-Mixes in AIB Countries'!AJ45)-COLUMN('RE-Gen-Mixes in AIB Countries'!$B$2),FALSE),0)</f>
        <v>0</v>
      </c>
      <c r="AK46">
        <f t="array" ref="AK46">IFERROR(INDEX('Zusammenführung EU-CH'!$E$2:$BF$241,MATCH('RE-Gen-Mixes in AIB Countries'!$B46&amp;'RE-Gen-Mixes in AIB Countries'!$C46,'Zusammenführung EU-CH'!$B$2:$B$241&amp;'Zusammenführung EU-CH'!$C$2:$C$241,0),MATCH('RE-Gen-Mixes in AIB Countries'!AK$2,'Zusammenführung EU-CH'!$E$1:$BF$1,0))/VLOOKUP($B46,'Total RE-GEN in AIB Countries'!$B$3:$BD$27,COLUMN('RE-Gen-Mixes in AIB Countries'!AK45)-COLUMN('RE-Gen-Mixes in AIB Countries'!$B$2),FALSE),0)</f>
        <v>0</v>
      </c>
      <c r="AL46">
        <f t="array" ref="AL46">IFERROR(INDEX('Zusammenführung EU-CH'!$E$2:$BF$241,MATCH('RE-Gen-Mixes in AIB Countries'!$B46&amp;'RE-Gen-Mixes in AIB Countries'!$C46,'Zusammenführung EU-CH'!$B$2:$B$241&amp;'Zusammenführung EU-CH'!$C$2:$C$241,0),MATCH('RE-Gen-Mixes in AIB Countries'!AL$2,'Zusammenführung EU-CH'!$E$1:$BF$1,0))/VLOOKUP($B46,'Total RE-GEN in AIB Countries'!$B$3:$BD$27,COLUMN('RE-Gen-Mixes in AIB Countries'!AL45)-COLUMN('RE-Gen-Mixes in AIB Countries'!$B$2),FALSE),0)</f>
        <v>0</v>
      </c>
      <c r="AM46">
        <f t="array" ref="AM46">IFERROR(INDEX('Zusammenführung EU-CH'!$E$2:$BF$241,MATCH('RE-Gen-Mixes in AIB Countries'!$B46&amp;'RE-Gen-Mixes in AIB Countries'!$C46,'Zusammenführung EU-CH'!$B$2:$B$241&amp;'Zusammenführung EU-CH'!$C$2:$C$241,0),MATCH('RE-Gen-Mixes in AIB Countries'!AM$2,'Zusammenführung EU-CH'!$E$1:$BF$1,0))/VLOOKUP($B46,'Total RE-GEN in AIB Countries'!$B$3:$BD$27,COLUMN('RE-Gen-Mixes in AIB Countries'!AM45)-COLUMN('RE-Gen-Mixes in AIB Countries'!$B$2),FALSE),0)</f>
        <v>0</v>
      </c>
      <c r="AN46">
        <f t="array" ref="AN46">IFERROR(INDEX('Zusammenführung EU-CH'!$E$2:$BF$241,MATCH('RE-Gen-Mixes in AIB Countries'!$B46&amp;'RE-Gen-Mixes in AIB Countries'!$C46,'Zusammenführung EU-CH'!$B$2:$B$241&amp;'Zusammenführung EU-CH'!$C$2:$C$241,0),MATCH('RE-Gen-Mixes in AIB Countries'!AN$2,'Zusammenführung EU-CH'!$E$1:$BF$1,0))/VLOOKUP($B46,'Total RE-GEN in AIB Countries'!$B$3:$BD$27,COLUMN('RE-Gen-Mixes in AIB Countries'!AN45)-COLUMN('RE-Gen-Mixes in AIB Countries'!$B$2),FALSE),0)</f>
        <v>0</v>
      </c>
      <c r="AO46">
        <f t="array" ref="AO46">IFERROR(INDEX('Zusammenführung EU-CH'!$E$2:$BF$241,MATCH('RE-Gen-Mixes in AIB Countries'!$B46&amp;'RE-Gen-Mixes in AIB Countries'!$C46,'Zusammenführung EU-CH'!$B$2:$B$241&amp;'Zusammenführung EU-CH'!$C$2:$C$241,0),MATCH('RE-Gen-Mixes in AIB Countries'!AO$2,'Zusammenführung EU-CH'!$E$1:$BF$1,0))/VLOOKUP($B46,'Total RE-GEN in AIB Countries'!$B$3:$BD$27,COLUMN('RE-Gen-Mixes in AIB Countries'!AO45)-COLUMN('RE-Gen-Mixes in AIB Countries'!$B$2),FALSE),0)</f>
        <v>0</v>
      </c>
      <c r="AP46">
        <f t="array" ref="AP46">IFERROR(INDEX('Zusammenführung EU-CH'!$E$2:$BF$241,MATCH('RE-Gen-Mixes in AIB Countries'!$B46&amp;'RE-Gen-Mixes in AIB Countries'!$C46,'Zusammenführung EU-CH'!$B$2:$B$241&amp;'Zusammenführung EU-CH'!$C$2:$C$241,0),MATCH('RE-Gen-Mixes in AIB Countries'!AP$2,'Zusammenführung EU-CH'!$E$1:$BF$1,0))/VLOOKUP($B46,'Total RE-GEN in AIB Countries'!$B$3:$BD$27,COLUMN('RE-Gen-Mixes in AIB Countries'!AP45)-COLUMN('RE-Gen-Mixes in AIB Countries'!$B$2),FALSE),0)</f>
        <v>0</v>
      </c>
      <c r="AQ46">
        <f t="array" ref="AQ46">IFERROR(INDEX('Zusammenführung EU-CH'!$E$2:$BF$241,MATCH('RE-Gen-Mixes in AIB Countries'!$B46&amp;'RE-Gen-Mixes in AIB Countries'!$C46,'Zusammenführung EU-CH'!$B$2:$B$241&amp;'Zusammenführung EU-CH'!$C$2:$C$241,0),MATCH('RE-Gen-Mixes in AIB Countries'!AQ$2,'Zusammenführung EU-CH'!$E$1:$BF$1,0))/VLOOKUP($B46,'Total RE-GEN in AIB Countries'!$B$3:$BD$27,COLUMN('RE-Gen-Mixes in AIB Countries'!AQ45)-COLUMN('RE-Gen-Mixes in AIB Countries'!$B$2),FALSE),0)</f>
        <v>0</v>
      </c>
      <c r="AR46">
        <f t="array" ref="AR46">IFERROR(INDEX('Zusammenführung EU-CH'!$E$2:$BF$241,MATCH('RE-Gen-Mixes in AIB Countries'!$B46&amp;'RE-Gen-Mixes in AIB Countries'!$C46,'Zusammenführung EU-CH'!$B$2:$B$241&amp;'Zusammenführung EU-CH'!$C$2:$C$241,0),MATCH('RE-Gen-Mixes in AIB Countries'!AR$2,'Zusammenführung EU-CH'!$E$1:$BF$1,0))/VLOOKUP($B46,'Total RE-GEN in AIB Countries'!$B$3:$BD$27,COLUMN('RE-Gen-Mixes in AIB Countries'!AR45)-COLUMN('RE-Gen-Mixes in AIB Countries'!$B$2),FALSE),0)</f>
        <v>0</v>
      </c>
      <c r="AS46">
        <f t="array" ref="AS46">IFERROR(INDEX('Zusammenführung EU-CH'!$E$2:$BF$241,MATCH('RE-Gen-Mixes in AIB Countries'!$B46&amp;'RE-Gen-Mixes in AIB Countries'!$C46,'Zusammenführung EU-CH'!$B$2:$B$241&amp;'Zusammenführung EU-CH'!$C$2:$C$241,0),MATCH('RE-Gen-Mixes in AIB Countries'!AS$2,'Zusammenführung EU-CH'!$E$1:$BF$1,0))/VLOOKUP($B46,'Total RE-GEN in AIB Countries'!$B$3:$BD$27,COLUMN('RE-Gen-Mixes in AIB Countries'!AS45)-COLUMN('RE-Gen-Mixes in AIB Countries'!$B$2),FALSE),0)</f>
        <v>0</v>
      </c>
      <c r="AT46">
        <f t="array" ref="AT46">IFERROR(INDEX('Zusammenführung EU-CH'!$E$2:$BF$241,MATCH('RE-Gen-Mixes in AIB Countries'!$B46&amp;'RE-Gen-Mixes in AIB Countries'!$C46,'Zusammenführung EU-CH'!$B$2:$B$241&amp;'Zusammenführung EU-CH'!$C$2:$C$241,0),MATCH('RE-Gen-Mixes in AIB Countries'!AT$2,'Zusammenführung EU-CH'!$E$1:$BF$1,0))/VLOOKUP($B46,'Total RE-GEN in AIB Countries'!$B$3:$BD$27,COLUMN('RE-Gen-Mixes in AIB Countries'!AT45)-COLUMN('RE-Gen-Mixes in AIB Countries'!$B$2),FALSE),0)</f>
        <v>0</v>
      </c>
      <c r="AU46">
        <f t="array" ref="AU46">IFERROR(INDEX('Zusammenführung EU-CH'!$E$2:$BF$241,MATCH('RE-Gen-Mixes in AIB Countries'!$B46&amp;'RE-Gen-Mixes in AIB Countries'!$C46,'Zusammenführung EU-CH'!$B$2:$B$241&amp;'Zusammenführung EU-CH'!$C$2:$C$241,0),MATCH('RE-Gen-Mixes in AIB Countries'!AU$2,'Zusammenführung EU-CH'!$E$1:$BF$1,0))/VLOOKUP($B46,'Total RE-GEN in AIB Countries'!$B$3:$BD$27,COLUMN('RE-Gen-Mixes in AIB Countries'!AU45)-COLUMN('RE-Gen-Mixes in AIB Countries'!$B$2),FALSE),0)</f>
        <v>0</v>
      </c>
      <c r="AV46">
        <f t="array" ref="AV46">IFERROR(INDEX('Zusammenführung EU-CH'!$E$2:$BF$241,MATCH('RE-Gen-Mixes in AIB Countries'!$B46&amp;'RE-Gen-Mixes in AIB Countries'!$C46,'Zusammenführung EU-CH'!$B$2:$B$241&amp;'Zusammenführung EU-CH'!$C$2:$C$241,0),MATCH('RE-Gen-Mixes in AIB Countries'!AV$2,'Zusammenführung EU-CH'!$E$1:$BF$1,0))/VLOOKUP($B46,'Total RE-GEN in AIB Countries'!$B$3:$BD$27,COLUMN('RE-Gen-Mixes in AIB Countries'!AV45)-COLUMN('RE-Gen-Mixes in AIB Countries'!$B$2),FALSE),0)</f>
        <v>0</v>
      </c>
      <c r="AW46">
        <f t="array" ref="AW46">IFERROR(INDEX('Zusammenführung EU-CH'!$E$2:$BF$241,MATCH('RE-Gen-Mixes in AIB Countries'!$B46&amp;'RE-Gen-Mixes in AIB Countries'!$C46,'Zusammenführung EU-CH'!$B$2:$B$241&amp;'Zusammenführung EU-CH'!$C$2:$C$241,0),MATCH('RE-Gen-Mixes in AIB Countries'!AW$2,'Zusammenführung EU-CH'!$E$1:$BF$1,0))/VLOOKUP($B46,'Total RE-GEN in AIB Countries'!$B$3:$BD$27,COLUMN('RE-Gen-Mixes in AIB Countries'!AW45)-COLUMN('RE-Gen-Mixes in AIB Countries'!$B$2),FALSE),0)</f>
        <v>0</v>
      </c>
      <c r="AX46">
        <f t="array" ref="AX46">IFERROR(INDEX('Zusammenführung EU-CH'!$E$2:$BF$241,MATCH('RE-Gen-Mixes in AIB Countries'!$B46&amp;'RE-Gen-Mixes in AIB Countries'!$C46,'Zusammenführung EU-CH'!$B$2:$B$241&amp;'Zusammenführung EU-CH'!$C$2:$C$241,0),MATCH('RE-Gen-Mixes in AIB Countries'!AX$2,'Zusammenführung EU-CH'!$E$1:$BF$1,0))/VLOOKUP($B46,'Total RE-GEN in AIB Countries'!$B$3:$BD$27,COLUMN('RE-Gen-Mixes in AIB Countries'!AX45)-COLUMN('RE-Gen-Mixes in AIB Countries'!$B$2),FALSE),0)</f>
        <v>0</v>
      </c>
      <c r="AY46">
        <f t="array" ref="AY46">IFERROR(INDEX('Zusammenführung EU-CH'!$E$2:$BF$241,MATCH('RE-Gen-Mixes in AIB Countries'!$B46&amp;'RE-Gen-Mixes in AIB Countries'!$C46,'Zusammenführung EU-CH'!$B$2:$B$241&amp;'Zusammenführung EU-CH'!$C$2:$C$241,0),MATCH('RE-Gen-Mixes in AIB Countries'!AY$2,'Zusammenführung EU-CH'!$E$1:$BF$1,0))/VLOOKUP($B46,'Total RE-GEN in AIB Countries'!$B$3:$BD$27,COLUMN('RE-Gen-Mixes in AIB Countries'!AY45)-COLUMN('RE-Gen-Mixes in AIB Countries'!$B$2),FALSE),0)</f>
        <v>0</v>
      </c>
      <c r="AZ46">
        <f t="array" ref="AZ46">IFERROR(INDEX('Zusammenführung EU-CH'!$E$2:$BF$241,MATCH('RE-Gen-Mixes in AIB Countries'!$B46&amp;'RE-Gen-Mixes in AIB Countries'!$C46,'Zusammenführung EU-CH'!$B$2:$B$241&amp;'Zusammenführung EU-CH'!$C$2:$C$241,0),MATCH('RE-Gen-Mixes in AIB Countries'!AZ$2,'Zusammenführung EU-CH'!$E$1:$BF$1,0))/VLOOKUP($B46,'Total RE-GEN in AIB Countries'!$B$3:$BD$27,COLUMN('RE-Gen-Mixes in AIB Countries'!AZ45)-COLUMN('RE-Gen-Mixes in AIB Countries'!$B$2),FALSE),0)</f>
        <v>0</v>
      </c>
      <c r="BA46">
        <f t="array" ref="BA46">IFERROR(INDEX('Zusammenführung EU-CH'!$E$2:$BF$241,MATCH('RE-Gen-Mixes in AIB Countries'!$B46&amp;'RE-Gen-Mixes in AIB Countries'!$C46,'Zusammenführung EU-CH'!$B$2:$B$241&amp;'Zusammenführung EU-CH'!$C$2:$C$241,0),MATCH('RE-Gen-Mixes in AIB Countries'!BA$2,'Zusammenführung EU-CH'!$E$1:$BF$1,0))/VLOOKUP($B46,'Total RE-GEN in AIB Countries'!$B$3:$BD$27,COLUMN('RE-Gen-Mixes in AIB Countries'!BA45)-COLUMN('RE-Gen-Mixes in AIB Countries'!$B$2),FALSE),0)</f>
        <v>0</v>
      </c>
      <c r="BB46">
        <f t="array" ref="BB46">IFERROR(INDEX('Zusammenführung EU-CH'!$E$2:$BF$241,MATCH('RE-Gen-Mixes in AIB Countries'!$B46&amp;'RE-Gen-Mixes in AIB Countries'!$C46,'Zusammenführung EU-CH'!$B$2:$B$241&amp;'Zusammenführung EU-CH'!$C$2:$C$241,0),MATCH('RE-Gen-Mixes in AIB Countries'!BB$2,'Zusammenführung EU-CH'!$E$1:$BF$1,0))/VLOOKUP($B46,'Total RE-GEN in AIB Countries'!$B$3:$BD$27,COLUMN('RE-Gen-Mixes in AIB Countries'!BB45)-COLUMN('RE-Gen-Mixes in AIB Countries'!$B$2),FALSE),0)</f>
        <v>0</v>
      </c>
      <c r="BC46">
        <f t="array" ref="BC46">IFERROR(INDEX('Zusammenführung EU-CH'!$E$2:$BF$241,MATCH('RE-Gen-Mixes in AIB Countries'!$B46&amp;'RE-Gen-Mixes in AIB Countries'!$C46,'Zusammenführung EU-CH'!$B$2:$B$241&amp;'Zusammenführung EU-CH'!$C$2:$C$241,0),MATCH('RE-Gen-Mixes in AIB Countries'!BC$2,'Zusammenführung EU-CH'!$E$1:$BF$1,0))/VLOOKUP($B46,'Total RE-GEN in AIB Countries'!$B$3:$BD$27,COLUMN('RE-Gen-Mixes in AIB Countries'!BC45)-COLUMN('RE-Gen-Mixes in AIB Countries'!$B$2),FALSE),0)</f>
        <v>0</v>
      </c>
      <c r="BD46">
        <f t="array" ref="BD46">IFERROR(INDEX('Zusammenführung EU-CH'!$E$2:$BF$241,MATCH('RE-Gen-Mixes in AIB Countries'!$B46&amp;'RE-Gen-Mixes in AIB Countries'!$C46,'Zusammenführung EU-CH'!$B$2:$B$241&amp;'Zusammenführung EU-CH'!$C$2:$C$241,0),MATCH('RE-Gen-Mixes in AIB Countries'!BD$2,'Zusammenführung EU-CH'!$E$1:$BF$1,0))/VLOOKUP($B46,'Total RE-GEN in AIB Countries'!$B$3:$BD$27,COLUMN('RE-Gen-Mixes in AIB Countries'!BD45)-COLUMN('RE-Gen-Mixes in AIB Countries'!$B$2),FALSE),0)</f>
        <v>0</v>
      </c>
      <c r="BE46">
        <f t="array" ref="BE46">IFERROR(INDEX('Zusammenführung EU-CH'!$E$2:$BF$241,MATCH('RE-Gen-Mixes in AIB Countries'!$B46&amp;'RE-Gen-Mixes in AIB Countries'!$C46,'Zusammenführung EU-CH'!$B$2:$B$241&amp;'Zusammenführung EU-CH'!$C$2:$C$241,0),MATCH('RE-Gen-Mixes in AIB Countries'!BE$2,'Zusammenführung EU-CH'!$E$1:$BF$1,0))/VLOOKUP($B46,'Total RE-GEN in AIB Countries'!$B$3:$BD$27,COLUMN('RE-Gen-Mixes in AIB Countries'!BE45)-COLUMN('RE-Gen-Mixes in AIB Countries'!$B$2),FALSE),0)</f>
        <v>0</v>
      </c>
      <c r="BF46">
        <f t="shared" si="0"/>
        <v>0</v>
      </c>
    </row>
    <row r="47" spans="1:58" x14ac:dyDescent="0.35">
      <c r="A47" s="8" t="s">
        <v>20</v>
      </c>
      <c r="B47" s="4" t="s">
        <v>473</v>
      </c>
      <c r="C47" s="4" t="s">
        <v>7</v>
      </c>
      <c r="D47">
        <f t="array" ref="D47">IFERROR(INDEX('Zusammenführung EU-CH'!$E$2:$BF$241,MATCH('RE-Gen-Mixes in AIB Countries'!$B47&amp;'RE-Gen-Mixes in AIB Countries'!$C47,'Zusammenführung EU-CH'!$B$2:$B$241&amp;'Zusammenführung EU-CH'!$C$2:$C$241,0),MATCH('RE-Gen-Mixes in AIB Countries'!D$2,'Zusammenführung EU-CH'!$E$1:$BF$1,0))/VLOOKUP($B47,'Total RE-GEN in AIB Countries'!$B$3:$BD$27,COLUMN('RE-Gen-Mixes in AIB Countries'!D46)-COLUMN('RE-Gen-Mixes in AIB Countries'!$B$2),FALSE),0)</f>
        <v>0.86374845869297168</v>
      </c>
      <c r="E47">
        <f t="array" ref="E47">IFERROR(INDEX('Zusammenführung EU-CH'!$E$2:$BF$241,MATCH('RE-Gen-Mixes in AIB Countries'!$B47&amp;'RE-Gen-Mixes in AIB Countries'!$C47,'Zusammenführung EU-CH'!$B$2:$B$241&amp;'Zusammenführung EU-CH'!$C$2:$C$241,0),MATCH('RE-Gen-Mixes in AIB Countries'!E$2,'Zusammenführung EU-CH'!$E$1:$BF$1,0))/VLOOKUP($B47,'Total RE-GEN in AIB Countries'!$B$3:$BD$27,COLUMN('RE-Gen-Mixes in AIB Countries'!E46)-COLUMN('RE-Gen-Mixes in AIB Countries'!$B$2),FALSE),0)</f>
        <v>0.85644471594379967</v>
      </c>
      <c r="F47">
        <f t="array" ref="F47">IFERROR(INDEX('Zusammenführung EU-CH'!$E$2:$BF$241,MATCH('RE-Gen-Mixes in AIB Countries'!$B47&amp;'RE-Gen-Mixes in AIB Countries'!$C47,'Zusammenführung EU-CH'!$B$2:$B$241&amp;'Zusammenführung EU-CH'!$C$2:$C$241,0),MATCH('RE-Gen-Mixes in AIB Countries'!F$2,'Zusammenführung EU-CH'!$E$1:$BF$1,0))/VLOOKUP($B47,'Total RE-GEN in AIB Countries'!$B$3:$BD$27,COLUMN('RE-Gen-Mixes in AIB Countries'!F46)-COLUMN('RE-Gen-Mixes in AIB Countries'!$B$2),FALSE),0)</f>
        <v>0.86740331491712708</v>
      </c>
      <c r="G47">
        <f t="array" ref="G47">IFERROR(INDEX('Zusammenführung EU-CH'!$E$2:$BF$241,MATCH('RE-Gen-Mixes in AIB Countries'!$B47&amp;'RE-Gen-Mixes in AIB Countries'!$C47,'Zusammenführung EU-CH'!$B$2:$B$241&amp;'Zusammenführung EU-CH'!$C$2:$C$241,0),MATCH('RE-Gen-Mixes in AIB Countries'!G$2,'Zusammenführung EU-CH'!$E$1:$BF$1,0))/VLOOKUP($B47,'Total RE-GEN in AIB Countries'!$B$3:$BD$27,COLUMN('RE-Gen-Mixes in AIB Countries'!G46)-COLUMN('RE-Gen-Mixes in AIB Countries'!$B$2),FALSE),0)</f>
        <v>0.87800369685767099</v>
      </c>
      <c r="H47">
        <f t="array" ref="H47">IFERROR(INDEX('Zusammenführung EU-CH'!$E$2:$BF$241,MATCH('RE-Gen-Mixes in AIB Countries'!$B47&amp;'RE-Gen-Mixes in AIB Countries'!$C47,'Zusammenführung EU-CH'!$B$2:$B$241&amp;'Zusammenführung EU-CH'!$C$2:$C$241,0),MATCH('RE-Gen-Mixes in AIB Countries'!H$2,'Zusammenführung EU-CH'!$E$1:$BF$1,0))/VLOOKUP($B47,'Total RE-GEN in AIB Countries'!$B$3:$BD$27,COLUMN('RE-Gen-Mixes in AIB Countries'!H46)-COLUMN('RE-Gen-Mixes in AIB Countries'!$B$2),FALSE),0)</f>
        <v>0.91539763113367179</v>
      </c>
      <c r="I47">
        <f t="array" ref="I47">IFERROR(INDEX('Zusammenführung EU-CH'!$E$2:$BF$241,MATCH('RE-Gen-Mixes in AIB Countries'!$B47&amp;'RE-Gen-Mixes in AIB Countries'!$C47,'Zusammenführung EU-CH'!$B$2:$B$241&amp;'Zusammenführung EU-CH'!$C$2:$C$241,0),MATCH('RE-Gen-Mixes in AIB Countries'!I$2,'Zusammenführung EU-CH'!$E$1:$BF$1,0))/VLOOKUP($B47,'Total RE-GEN in AIB Countries'!$B$3:$BD$27,COLUMN('RE-Gen-Mixes in AIB Countries'!I46)-COLUMN('RE-Gen-Mixes in AIB Countries'!$B$2),FALSE),0)</f>
        <v>0.87044534412955465</v>
      </c>
      <c r="J47">
        <f t="array" ref="J47">IFERROR(INDEX('Zusammenführung EU-CH'!$E$2:$BF$241,MATCH('RE-Gen-Mixes in AIB Countries'!$B47&amp;'RE-Gen-Mixes in AIB Countries'!$C47,'Zusammenführung EU-CH'!$B$2:$B$241&amp;'Zusammenführung EU-CH'!$C$2:$C$241,0),MATCH('RE-Gen-Mixes in AIB Countries'!J$2,'Zusammenführung EU-CH'!$E$1:$BF$1,0))/VLOOKUP($B47,'Total RE-GEN in AIB Countries'!$B$3:$BD$27,COLUMN('RE-Gen-Mixes in AIB Countries'!J46)-COLUMN('RE-Gen-Mixes in AIB Countries'!$B$2),FALSE),0)</f>
        <v>0.8944281524926686</v>
      </c>
      <c r="K47">
        <f t="array" ref="K47">IFERROR(INDEX('Zusammenführung EU-CH'!$E$2:$BF$241,MATCH('RE-Gen-Mixes in AIB Countries'!$B47&amp;'RE-Gen-Mixes in AIB Countries'!$C47,'Zusammenführung EU-CH'!$B$2:$B$241&amp;'Zusammenführung EU-CH'!$C$2:$C$241,0),MATCH('RE-Gen-Mixes in AIB Countries'!K$2,'Zusammenführung EU-CH'!$E$1:$BF$1,0))/VLOOKUP($B47,'Total RE-GEN in AIB Countries'!$B$3:$BD$27,COLUMN('RE-Gen-Mixes in AIB Countries'!K46)-COLUMN('RE-Gen-Mixes in AIB Countries'!$B$2),FALSE),0)</f>
        <v>0.82688875669244499</v>
      </c>
      <c r="L47">
        <f t="array" ref="L47">IFERROR(INDEX('Zusammenführung EU-CH'!$E$2:$BF$241,MATCH('RE-Gen-Mixes in AIB Countries'!$B47&amp;'RE-Gen-Mixes in AIB Countries'!$C47,'Zusammenführung EU-CH'!$B$2:$B$241&amp;'Zusammenführung EU-CH'!$C$2:$C$241,0),MATCH('RE-Gen-Mixes in AIB Countries'!L$2,'Zusammenführung EU-CH'!$E$1:$BF$1,0))/VLOOKUP($B47,'Total RE-GEN in AIB Countries'!$B$3:$BD$27,COLUMN('RE-Gen-Mixes in AIB Countries'!L46)-COLUMN('RE-Gen-Mixes in AIB Countries'!$B$2),FALSE),0)</f>
        <v>0.85159674389480278</v>
      </c>
      <c r="M47">
        <f t="array" ref="M47">IFERROR(INDEX('Zusammenführung EU-CH'!$E$2:$BF$241,MATCH('RE-Gen-Mixes in AIB Countries'!$B47&amp;'RE-Gen-Mixes in AIB Countries'!$C47,'Zusammenführung EU-CH'!$B$2:$B$241&amp;'Zusammenführung EU-CH'!$C$2:$C$241,0),MATCH('RE-Gen-Mixes in AIB Countries'!M$2,'Zusammenführung EU-CH'!$E$1:$BF$1,0))/VLOOKUP($B47,'Total RE-GEN in AIB Countries'!$B$3:$BD$27,COLUMN('RE-Gen-Mixes in AIB Countries'!M46)-COLUMN('RE-Gen-Mixes in AIB Countries'!$B$2),FALSE),0)</f>
        <v>0.81904069767441856</v>
      </c>
      <c r="N47">
        <f t="array" ref="N47">IFERROR(INDEX('Zusammenführung EU-CH'!$E$2:$BF$241,MATCH('RE-Gen-Mixes in AIB Countries'!$B47&amp;'RE-Gen-Mixes in AIB Countries'!$C47,'Zusammenführung EU-CH'!$B$2:$B$241&amp;'Zusammenführung EU-CH'!$C$2:$C$241,0),MATCH('RE-Gen-Mixes in AIB Countries'!N$2,'Zusammenführung EU-CH'!$E$1:$BF$1,0))/VLOOKUP($B47,'Total RE-GEN in AIB Countries'!$B$3:$BD$27,COLUMN('RE-Gen-Mixes in AIB Countries'!N46)-COLUMN('RE-Gen-Mixes in AIB Countries'!$B$2),FALSE),0)</f>
        <v>0.70067014147431128</v>
      </c>
      <c r="O47">
        <f t="array" ref="O47">IFERROR(INDEX('Zusammenführung EU-CH'!$E$2:$BF$241,MATCH('RE-Gen-Mixes in AIB Countries'!$B47&amp;'RE-Gen-Mixes in AIB Countries'!$C47,'Zusammenführung EU-CH'!$B$2:$B$241&amp;'Zusammenführung EU-CH'!$C$2:$C$241,0),MATCH('RE-Gen-Mixes in AIB Countries'!O$2,'Zusammenführung EU-CH'!$E$1:$BF$1,0))/VLOOKUP($B47,'Total RE-GEN in AIB Countries'!$B$3:$BD$27,COLUMN('RE-Gen-Mixes in AIB Countries'!O46)-COLUMN('RE-Gen-Mixes in AIB Countries'!$B$2),FALSE),0)</f>
        <v>0.66449934980494152</v>
      </c>
      <c r="P47">
        <f t="array" ref="P47">IFERROR(INDEX('Zusammenführung EU-CH'!$E$2:$BF$241,MATCH('RE-Gen-Mixes in AIB Countries'!$B47&amp;'RE-Gen-Mixes in AIB Countries'!$C47,'Zusammenführung EU-CH'!$B$2:$B$241&amp;'Zusammenführung EU-CH'!$C$2:$C$241,0),MATCH('RE-Gen-Mixes in AIB Countries'!P$2,'Zusammenführung EU-CH'!$E$1:$BF$1,0))/VLOOKUP($B47,'Total RE-GEN in AIB Countries'!$B$3:$BD$27,COLUMN('RE-Gen-Mixes in AIB Countries'!P46)-COLUMN('RE-Gen-Mixes in AIB Countries'!$B$2),FALSE),0)</f>
        <v>0.41720896601590746</v>
      </c>
      <c r="Q47">
        <f t="array" ref="Q47">IFERROR(INDEX('Zusammenführung EU-CH'!$E$2:$BF$241,MATCH('RE-Gen-Mixes in AIB Countries'!$B47&amp;'RE-Gen-Mixes in AIB Countries'!$C47,'Zusammenführung EU-CH'!$B$2:$B$241&amp;'Zusammenführung EU-CH'!$C$2:$C$241,0),MATCH('RE-Gen-Mixes in AIB Countries'!Q$2,'Zusammenführung EU-CH'!$E$1:$BF$1,0))/VLOOKUP($B47,'Total RE-GEN in AIB Countries'!$B$3:$BD$27,COLUMN('RE-Gen-Mixes in AIB Countries'!Q46)-COLUMN('RE-Gen-Mixes in AIB Countries'!$B$2),FALSE),0)</f>
        <v>0.43171046962516157</v>
      </c>
      <c r="R47">
        <f t="array" ref="R47">IFERROR(INDEX('Zusammenführung EU-CH'!$E$2:$BF$241,MATCH('RE-Gen-Mixes in AIB Countries'!$B47&amp;'RE-Gen-Mixes in AIB Countries'!$C47,'Zusammenführung EU-CH'!$B$2:$B$241&amp;'Zusammenführung EU-CH'!$C$2:$C$241,0),MATCH('RE-Gen-Mixes in AIB Countries'!R$2,'Zusammenführung EU-CH'!$E$1:$BF$1,0))/VLOOKUP($B47,'Total RE-GEN in AIB Countries'!$B$3:$BD$27,COLUMN('RE-Gen-Mixes in AIB Countries'!R46)-COLUMN('RE-Gen-Mixes in AIB Countries'!$B$2),FALSE),0)</f>
        <v>0.40418250950570345</v>
      </c>
      <c r="S47">
        <f t="array" ref="S47">IFERROR(INDEX('Zusammenführung EU-CH'!$E$2:$BF$241,MATCH('RE-Gen-Mixes in AIB Countries'!$B47&amp;'RE-Gen-Mixes in AIB Countries'!$C47,'Zusammenführung EU-CH'!$B$2:$B$241&amp;'Zusammenführung EU-CH'!$C$2:$C$241,0),MATCH('RE-Gen-Mixes in AIB Countries'!S$2,'Zusammenführung EU-CH'!$E$1:$BF$1,0))/VLOOKUP($B47,'Total RE-GEN in AIB Countries'!$B$3:$BD$27,COLUMN('RE-Gen-Mixes in AIB Countries'!S46)-COLUMN('RE-Gen-Mixes in AIB Countries'!$B$2),FALSE),0)</f>
        <v>0.4186773905272565</v>
      </c>
      <c r="T47">
        <f t="array" ref="T47">IFERROR(INDEX('Zusammenführung EU-CH'!$E$2:$BF$241,MATCH('RE-Gen-Mixes in AIB Countries'!$B47&amp;'RE-Gen-Mixes in AIB Countries'!$C47,'Zusammenführung EU-CH'!$B$2:$B$241&amp;'Zusammenführung EU-CH'!$C$2:$C$241,0),MATCH('RE-Gen-Mixes in AIB Countries'!T$2,'Zusammenführung EU-CH'!$E$1:$BF$1,0))/VLOOKUP($B47,'Total RE-GEN in AIB Countries'!$B$3:$BD$27,COLUMN('RE-Gen-Mixes in AIB Countries'!T46)-COLUMN('RE-Gen-Mixes in AIB Countries'!$B$2),FALSE),0)</f>
        <v>0.54485866448176978</v>
      </c>
      <c r="U47">
        <f t="array" ref="U47">IFERROR(INDEX('Zusammenführung EU-CH'!$E$2:$BF$241,MATCH('RE-Gen-Mixes in AIB Countries'!$B47&amp;'RE-Gen-Mixes in AIB Countries'!$C47,'Zusammenführung EU-CH'!$B$2:$B$241&amp;'Zusammenführung EU-CH'!$C$2:$C$241,0),MATCH('RE-Gen-Mixes in AIB Countries'!U$2,'Zusammenführung EU-CH'!$E$1:$BF$1,0))/VLOOKUP($B47,'Total RE-GEN in AIB Countries'!$B$3:$BD$27,COLUMN('RE-Gen-Mixes in AIB Countries'!U46)-COLUMN('RE-Gen-Mixes in AIB Countries'!$B$2),FALSE),0)</f>
        <v>0.58308286818376986</v>
      </c>
      <c r="V47">
        <f t="array" ref="V47">IFERROR(INDEX('Zusammenführung EU-CH'!$E$2:$BF$241,MATCH('RE-Gen-Mixes in AIB Countries'!$B47&amp;'RE-Gen-Mixes in AIB Countries'!$C47,'Zusammenführung EU-CH'!$B$2:$B$241&amp;'Zusammenführung EU-CH'!$C$2:$C$241,0),MATCH('RE-Gen-Mixes in AIB Countries'!V$2,'Zusammenführung EU-CH'!$E$1:$BF$1,0))/VLOOKUP($B47,'Total RE-GEN in AIB Countries'!$B$3:$BD$27,COLUMN('RE-Gen-Mixes in AIB Countries'!V46)-COLUMN('RE-Gen-Mixes in AIB Countries'!$B$2),FALSE),0)</f>
        <v>0.56873563218390799</v>
      </c>
      <c r="W47">
        <f t="array" ref="W47">IFERROR(INDEX('Zusammenführung EU-CH'!$E$2:$BF$241,MATCH('RE-Gen-Mixes in AIB Countries'!$B47&amp;'RE-Gen-Mixes in AIB Countries'!$C47,'Zusammenführung EU-CH'!$B$2:$B$241&amp;'Zusammenführung EU-CH'!$C$2:$C$241,0),MATCH('RE-Gen-Mixes in AIB Countries'!W$2,'Zusammenführung EU-CH'!$E$1:$BF$1,0))/VLOOKUP($B47,'Total RE-GEN in AIB Countries'!$B$3:$BD$27,COLUMN('RE-Gen-Mixes in AIB Countries'!W46)-COLUMN('RE-Gen-Mixes in AIB Countries'!$B$2),FALSE),0)</f>
        <v>0.50753080785029669</v>
      </c>
      <c r="X47">
        <f t="array" ref="X47">IFERROR(INDEX('Zusammenführung EU-CH'!$E$2:$BF$241,MATCH('RE-Gen-Mixes in AIB Countries'!$B47&amp;'RE-Gen-Mixes in AIB Countries'!$C47,'Zusammenführung EU-CH'!$B$2:$B$241&amp;'Zusammenführung EU-CH'!$C$2:$C$241,0),MATCH('RE-Gen-Mixes in AIB Countries'!X$2,'Zusammenführung EU-CH'!$E$1:$BF$1,0))/VLOOKUP($B47,'Total RE-GEN in AIB Countries'!$B$3:$BD$27,COLUMN('RE-Gen-Mixes in AIB Countries'!X46)-COLUMN('RE-Gen-Mixes in AIB Countries'!$B$2),FALSE),0)</f>
        <v>0.59405537459283386</v>
      </c>
      <c r="Y47">
        <f t="array" ref="Y47">IFERROR(INDEX('Zusammenführung EU-CH'!$E$2:$BF$241,MATCH('RE-Gen-Mixes in AIB Countries'!$B47&amp;'RE-Gen-Mixes in AIB Countries'!$C47,'Zusammenführung EU-CH'!$B$2:$B$241&amp;'Zusammenführung EU-CH'!$C$2:$C$241,0),MATCH('RE-Gen-Mixes in AIB Countries'!Y$2,'Zusammenführung EU-CH'!$E$1:$BF$1,0))/VLOOKUP($B47,'Total RE-GEN in AIB Countries'!$B$3:$BD$27,COLUMN('RE-Gen-Mixes in AIB Countries'!Y46)-COLUMN('RE-Gen-Mixes in AIB Countries'!$B$2),FALSE),0)</f>
        <v>0.49474827960883738</v>
      </c>
      <c r="Z47">
        <f t="array" ref="Z47">IFERROR(INDEX('Zusammenführung EU-CH'!$E$2:$BF$241,MATCH('RE-Gen-Mixes in AIB Countries'!$B47&amp;'RE-Gen-Mixes in AIB Countries'!$C47,'Zusammenführung EU-CH'!$B$2:$B$241&amp;'Zusammenführung EU-CH'!$C$2:$C$241,0),MATCH('RE-Gen-Mixes in AIB Countries'!Z$2,'Zusammenführung EU-CH'!$E$1:$BF$1,0))/VLOOKUP($B47,'Total RE-GEN in AIB Countries'!$B$3:$BD$27,COLUMN('RE-Gen-Mixes in AIB Countries'!Z46)-COLUMN('RE-Gen-Mixes in AIB Countries'!$B$2),FALSE),0)</f>
        <v>0.43569023569023568</v>
      </c>
      <c r="AA47">
        <f t="array" ref="AA47">IFERROR(INDEX('Zusammenführung EU-CH'!$E$2:$BF$241,MATCH('RE-Gen-Mixes in AIB Countries'!$B47&amp;'RE-Gen-Mixes in AIB Countries'!$C47,'Zusammenführung EU-CH'!$B$2:$B$241&amp;'Zusammenführung EU-CH'!$C$2:$C$241,0),MATCH('RE-Gen-Mixes in AIB Countries'!AA$2,'Zusammenführung EU-CH'!$E$1:$BF$1,0))/VLOOKUP($B47,'Total RE-GEN in AIB Countries'!$B$3:$BD$27,COLUMN('RE-Gen-Mixes in AIB Countries'!AA46)-COLUMN('RE-Gen-Mixes in AIB Countries'!$B$2),FALSE),0)</f>
        <v>0.43456708526107074</v>
      </c>
      <c r="AB47">
        <f t="array" ref="AB47">IFERROR(INDEX('Zusammenführung EU-CH'!$E$2:$BF$241,MATCH('RE-Gen-Mixes in AIB Countries'!$B47&amp;'RE-Gen-Mixes in AIB Countries'!$C47,'Zusammenführung EU-CH'!$B$2:$B$241&amp;'Zusammenführung EU-CH'!$C$2:$C$241,0),MATCH('RE-Gen-Mixes in AIB Countries'!AB$2,'Zusammenführung EU-CH'!$E$1:$BF$1,0))/VLOOKUP($B47,'Total RE-GEN in AIB Countries'!$B$3:$BD$27,COLUMN('RE-Gen-Mixes in AIB Countries'!AB46)-COLUMN('RE-Gen-Mixes in AIB Countries'!$B$2),FALSE),0)</f>
        <v>0.4706442399238337</v>
      </c>
      <c r="AC47">
        <f t="array" ref="AC47">IFERROR(INDEX('Zusammenführung EU-CH'!$E$2:$BF$241,MATCH('RE-Gen-Mixes in AIB Countries'!$B47&amp;'RE-Gen-Mixes in AIB Countries'!$C47,'Zusammenführung EU-CH'!$B$2:$B$241&amp;'Zusammenführung EU-CH'!$C$2:$C$241,0),MATCH('RE-Gen-Mixes in AIB Countries'!AC$2,'Zusammenführung EU-CH'!$E$1:$BF$1,0))/VLOOKUP($B47,'Total RE-GEN in AIB Countries'!$B$3:$BD$27,COLUMN('RE-Gen-Mixes in AIB Countries'!AC46)-COLUMN('RE-Gen-Mixes in AIB Countries'!$B$2),FALSE),0)</f>
        <v>0.46347184986595175</v>
      </c>
      <c r="AD47">
        <f t="array" ref="AD47">IFERROR(INDEX('Zusammenführung EU-CH'!$E$2:$BF$241,MATCH('RE-Gen-Mixes in AIB Countries'!$B47&amp;'RE-Gen-Mixes in AIB Countries'!$C47,'Zusammenführung EU-CH'!$B$2:$B$241&amp;'Zusammenführung EU-CH'!$C$2:$C$241,0),MATCH('RE-Gen-Mixes in AIB Countries'!AD$2,'Zusammenführung EU-CH'!$E$1:$BF$1,0))/VLOOKUP($B47,'Total RE-GEN in AIB Countries'!$B$3:$BD$27,COLUMN('RE-Gen-Mixes in AIB Countries'!AD46)-COLUMN('RE-Gen-Mixes in AIB Countries'!$B$2),FALSE),0)</f>
        <v>0.43690280065897857</v>
      </c>
      <c r="AE47">
        <f t="array" ref="AE47">IFERROR(INDEX('Zusammenführung EU-CH'!$E$2:$BF$241,MATCH('RE-Gen-Mixes in AIB Countries'!$B47&amp;'RE-Gen-Mixes in AIB Countries'!$C47,'Zusammenführung EU-CH'!$B$2:$B$241&amp;'Zusammenführung EU-CH'!$C$2:$C$241,0),MATCH('RE-Gen-Mixes in AIB Countries'!AE$2,'Zusammenführung EU-CH'!$E$1:$BF$1,0))/VLOOKUP($B47,'Total RE-GEN in AIB Countries'!$B$3:$BD$27,COLUMN('RE-Gen-Mixes in AIB Countries'!AE46)-COLUMN('RE-Gen-Mixes in AIB Countries'!$B$2),FALSE),0)</f>
        <v>0.48755832037325036</v>
      </c>
      <c r="AF47">
        <f t="array" ref="AF47">IFERROR(INDEX('Zusammenführung EU-CH'!$E$2:$BF$241,MATCH('RE-Gen-Mixes in AIB Countries'!$B47&amp;'RE-Gen-Mixes in AIB Countries'!$C47,'Zusammenführung EU-CH'!$B$2:$B$241&amp;'Zusammenführung EU-CH'!$C$2:$C$241,0),MATCH('RE-Gen-Mixes in AIB Countries'!AF$2,'Zusammenführung EU-CH'!$E$1:$BF$1,0))/VLOOKUP($B47,'Total RE-GEN in AIB Countries'!$B$3:$BD$27,COLUMN('RE-Gen-Mixes in AIB Countries'!AF46)-COLUMN('RE-Gen-Mixes in AIB Countries'!$B$2),FALSE),0)</f>
        <v>0.56911712979247275</v>
      </c>
      <c r="AG47">
        <f t="array" ref="AG47">IFERROR(INDEX('Zusammenführung EU-CH'!$E$2:$BF$241,MATCH('RE-Gen-Mixes in AIB Countries'!$B47&amp;'RE-Gen-Mixes in AIB Countries'!$C47,'Zusammenführung EU-CH'!$B$2:$B$241&amp;'Zusammenführung EU-CH'!$C$2:$C$241,0),MATCH('RE-Gen-Mixes in AIB Countries'!AG$2,'Zusammenführung EU-CH'!$E$1:$BF$1,0))/VLOOKUP($B47,'Total RE-GEN in AIB Countries'!$B$3:$BD$27,COLUMN('RE-Gen-Mixes in AIB Countries'!AG46)-COLUMN('RE-Gen-Mixes in AIB Countries'!$B$2),FALSE),0)</f>
        <v>0.41980917764652431</v>
      </c>
      <c r="AH47">
        <f t="array" ref="AH47">IFERROR(INDEX('Zusammenführung EU-CH'!$E$2:$BF$241,MATCH('RE-Gen-Mixes in AIB Countries'!$B47&amp;'RE-Gen-Mixes in AIB Countries'!$C47,'Zusammenführung EU-CH'!$B$2:$B$241&amp;'Zusammenführung EU-CH'!$C$2:$C$241,0),MATCH('RE-Gen-Mixes in AIB Countries'!AH$2,'Zusammenführung EU-CH'!$E$1:$BF$1,0))/VLOOKUP($B47,'Total RE-GEN in AIB Countries'!$B$3:$BD$27,COLUMN('RE-Gen-Mixes in AIB Countries'!AH46)-COLUMN('RE-Gen-Mixes in AIB Countries'!$B$2),FALSE),0)</f>
        <v>0.40451206715634835</v>
      </c>
      <c r="AI47">
        <f t="array" ref="AI47">IFERROR(INDEX('Zusammenführung EU-CH'!$E$2:$BF$241,MATCH('RE-Gen-Mixes in AIB Countries'!$B47&amp;'RE-Gen-Mixes in AIB Countries'!$C47,'Zusammenführung EU-CH'!$B$2:$B$241&amp;'Zusammenführung EU-CH'!$C$2:$C$241,0),MATCH('RE-Gen-Mixes in AIB Countries'!AI$2,'Zusammenführung EU-CH'!$E$1:$BF$1,0))/VLOOKUP($B47,'Total RE-GEN in AIB Countries'!$B$3:$BD$27,COLUMN('RE-Gen-Mixes in AIB Countries'!AI46)-COLUMN('RE-Gen-Mixes in AIB Countries'!$B$2),FALSE),0)</f>
        <v>0.32913233155598642</v>
      </c>
      <c r="AJ47">
        <f t="array" ref="AJ47">IFERROR(INDEX('Zusammenführung EU-CH'!$E$2:$BF$241,MATCH('RE-Gen-Mixes in AIB Countries'!$B47&amp;'RE-Gen-Mixes in AIB Countries'!$C47,'Zusammenführung EU-CH'!$B$2:$B$241&amp;'Zusammenführung EU-CH'!$C$2:$C$241,0),MATCH('RE-Gen-Mixes in AIB Countries'!AJ$2,'Zusammenführung EU-CH'!$E$1:$BF$1,0))/VLOOKUP($B47,'Total RE-GEN in AIB Countries'!$B$3:$BD$27,COLUMN('RE-Gen-Mixes in AIB Countries'!AJ46)-COLUMN('RE-Gen-Mixes in AIB Countries'!$B$2),FALSE),0)</f>
        <v>0.33376906318082789</v>
      </c>
      <c r="AK47">
        <f t="array" ref="AK47">IFERROR(INDEX('Zusammenführung EU-CH'!$E$2:$BF$241,MATCH('RE-Gen-Mixes in AIB Countries'!$B47&amp;'RE-Gen-Mixes in AIB Countries'!$C47,'Zusammenführung EU-CH'!$B$2:$B$241&amp;'Zusammenführung EU-CH'!$C$2:$C$241,0),MATCH('RE-Gen-Mixes in AIB Countries'!AK$2,'Zusammenführung EU-CH'!$E$1:$BF$1,0))/VLOOKUP($B47,'Total RE-GEN in AIB Countries'!$B$3:$BD$27,COLUMN('RE-Gen-Mixes in AIB Countries'!AK46)-COLUMN('RE-Gen-Mixes in AIB Countries'!$B$2),FALSE),0)</f>
        <v>0.3678794560823227</v>
      </c>
      <c r="AL47">
        <f t="array" ref="AL47">IFERROR(INDEX('Zusammenführung EU-CH'!$E$2:$BF$241,MATCH('RE-Gen-Mixes in AIB Countries'!$B47&amp;'RE-Gen-Mixes in AIB Countries'!$C47,'Zusammenführung EU-CH'!$B$2:$B$241&amp;'Zusammenführung EU-CH'!$C$2:$C$241,0),MATCH('RE-Gen-Mixes in AIB Countries'!AL$2,'Zusammenführung EU-CH'!$E$1:$BF$1,0))/VLOOKUP($B47,'Total RE-GEN in AIB Countries'!$B$3:$BD$27,COLUMN('RE-Gen-Mixes in AIB Countries'!AL46)-COLUMN('RE-Gen-Mixes in AIB Countries'!$B$2),FALSE),0)</f>
        <v>0.34020258470136222</v>
      </c>
      <c r="AM47">
        <f t="array" ref="AM47">IFERROR(INDEX('Zusammenführung EU-CH'!$E$2:$BF$241,MATCH('RE-Gen-Mixes in AIB Countries'!$B47&amp;'RE-Gen-Mixes in AIB Countries'!$C47,'Zusammenführung EU-CH'!$B$2:$B$241&amp;'Zusammenführung EU-CH'!$C$2:$C$241,0),MATCH('RE-Gen-Mixes in AIB Countries'!AM$2,'Zusammenführung EU-CH'!$E$1:$BF$1,0))/VLOOKUP($B47,'Total RE-GEN in AIB Countries'!$B$3:$BD$27,COLUMN('RE-Gen-Mixes in AIB Countries'!AM46)-COLUMN('RE-Gen-Mixes in AIB Countries'!$B$2),FALSE),0)</f>
        <v>0.34768890936282904</v>
      </c>
      <c r="AN47">
        <f t="array" ref="AN47">IFERROR(INDEX('Zusammenführung EU-CH'!$E$2:$BF$241,MATCH('RE-Gen-Mixes in AIB Countries'!$B47&amp;'RE-Gen-Mixes in AIB Countries'!$C47,'Zusammenführung EU-CH'!$B$2:$B$241&amp;'Zusammenführung EU-CH'!$C$2:$C$241,0),MATCH('RE-Gen-Mixes in AIB Countries'!AN$2,'Zusammenführung EU-CH'!$E$1:$BF$1,0))/VLOOKUP($B47,'Total RE-GEN in AIB Countries'!$B$3:$BD$27,COLUMN('RE-Gen-Mixes in AIB Countries'!AN46)-COLUMN('RE-Gen-Mixes in AIB Countries'!$B$2),FALSE),0)</f>
        <v>0.34561717352415028</v>
      </c>
      <c r="AO47">
        <f t="array" ref="AO47">IFERROR(INDEX('Zusammenführung EU-CH'!$E$2:$BF$241,MATCH('RE-Gen-Mixes in AIB Countries'!$B47&amp;'RE-Gen-Mixes in AIB Countries'!$C47,'Zusammenführung EU-CH'!$B$2:$B$241&amp;'Zusammenführung EU-CH'!$C$2:$C$241,0),MATCH('RE-Gen-Mixes in AIB Countries'!AO$2,'Zusammenführung EU-CH'!$E$1:$BF$1,0))/VLOOKUP($B47,'Total RE-GEN in AIB Countries'!$B$3:$BD$27,COLUMN('RE-Gen-Mixes in AIB Countries'!AO46)-COLUMN('RE-Gen-Mixes in AIB Countries'!$B$2),FALSE),0)</f>
        <v>0.31321619556913677</v>
      </c>
      <c r="AP47">
        <f t="array" ref="AP47">IFERROR(INDEX('Zusammenführung EU-CH'!$E$2:$BF$241,MATCH('RE-Gen-Mixes in AIB Countries'!$B47&amp;'RE-Gen-Mixes in AIB Countries'!$C47,'Zusammenführung EU-CH'!$B$2:$B$241&amp;'Zusammenführung EU-CH'!$C$2:$C$241,0),MATCH('RE-Gen-Mixes in AIB Countries'!AP$2,'Zusammenführung EU-CH'!$E$1:$BF$1,0))/VLOOKUP($B47,'Total RE-GEN in AIB Countries'!$B$3:$BD$27,COLUMN('RE-Gen-Mixes in AIB Countries'!AP46)-COLUMN('RE-Gen-Mixes in AIB Countries'!$B$2),FALSE),0)</f>
        <v>0.33539731682146545</v>
      </c>
      <c r="AQ47">
        <f t="array" ref="AQ47">IFERROR(INDEX('Zusammenführung EU-CH'!$E$2:$BF$241,MATCH('RE-Gen-Mixes in AIB Countries'!$B47&amp;'RE-Gen-Mixes in AIB Countries'!$C47,'Zusammenführung EU-CH'!$B$2:$B$241&amp;'Zusammenführung EU-CH'!$C$2:$C$241,0),MATCH('RE-Gen-Mixes in AIB Countries'!AQ$2,'Zusammenführung EU-CH'!$E$1:$BF$1,0))/VLOOKUP($B47,'Total RE-GEN in AIB Countries'!$B$3:$BD$27,COLUMN('RE-Gen-Mixes in AIB Countries'!AQ46)-COLUMN('RE-Gen-Mixes in AIB Countries'!$B$2),FALSE),0)</f>
        <v>0.41742081447963802</v>
      </c>
      <c r="AR47">
        <f t="array" ref="AR47">IFERROR(INDEX('Zusammenführung EU-CH'!$E$2:$BF$241,MATCH('RE-Gen-Mixes in AIB Countries'!$B47&amp;'RE-Gen-Mixes in AIB Countries'!$C47,'Zusammenführung EU-CH'!$B$2:$B$241&amp;'Zusammenführung EU-CH'!$C$2:$C$241,0),MATCH('RE-Gen-Mixes in AIB Countries'!AR$2,'Zusammenführung EU-CH'!$E$1:$BF$1,0))/VLOOKUP($B47,'Total RE-GEN in AIB Countries'!$B$3:$BD$27,COLUMN('RE-Gen-Mixes in AIB Countries'!AR46)-COLUMN('RE-Gen-Mixes in AIB Countries'!$B$2),FALSE),0)</f>
        <v>0.52919338508268643</v>
      </c>
      <c r="AS47">
        <f t="array" ref="AS47">IFERROR(INDEX('Zusammenführung EU-CH'!$E$2:$BF$241,MATCH('RE-Gen-Mixes in AIB Countries'!$B47&amp;'RE-Gen-Mixes in AIB Countries'!$C47,'Zusammenführung EU-CH'!$B$2:$B$241&amp;'Zusammenführung EU-CH'!$C$2:$C$241,0),MATCH('RE-Gen-Mixes in AIB Countries'!AS$2,'Zusammenführung EU-CH'!$E$1:$BF$1,0))/VLOOKUP($B47,'Total RE-GEN in AIB Countries'!$B$3:$BD$27,COLUMN('RE-Gen-Mixes in AIB Countries'!AS46)-COLUMN('RE-Gen-Mixes in AIB Countries'!$B$2),FALSE),0)</f>
        <v>0.50824286288701248</v>
      </c>
      <c r="AT47">
        <f t="array" ref="AT47">IFERROR(INDEX('Zusammenführung EU-CH'!$E$2:$BF$241,MATCH('RE-Gen-Mixes in AIB Countries'!$B47&amp;'RE-Gen-Mixes in AIB Countries'!$C47,'Zusammenführung EU-CH'!$B$2:$B$241&amp;'Zusammenführung EU-CH'!$C$2:$C$241,0),MATCH('RE-Gen-Mixes in AIB Countries'!AT$2,'Zusammenführung EU-CH'!$E$1:$BF$1,0))/VLOOKUP($B47,'Total RE-GEN in AIB Countries'!$B$3:$BD$27,COLUMN('RE-Gen-Mixes in AIB Countries'!AT46)-COLUMN('RE-Gen-Mixes in AIB Countries'!$B$2),FALSE),0)</f>
        <v>0.45530726256983239</v>
      </c>
      <c r="AU47">
        <f t="array" ref="AU47">IFERROR(INDEX('Zusammenführung EU-CH'!$E$2:$BF$241,MATCH('RE-Gen-Mixes in AIB Countries'!$B47&amp;'RE-Gen-Mixes in AIB Countries'!$C47,'Zusammenführung EU-CH'!$B$2:$B$241&amp;'Zusammenführung EU-CH'!$C$2:$C$241,0),MATCH('RE-Gen-Mixes in AIB Countries'!AU$2,'Zusammenführung EU-CH'!$E$1:$BF$1,0))/VLOOKUP($B47,'Total RE-GEN in AIB Countries'!$B$3:$BD$27,COLUMN('RE-Gen-Mixes in AIB Countries'!AU46)-COLUMN('RE-Gen-Mixes in AIB Countries'!$B$2),FALSE),0)</f>
        <v>0.34184977005620848</v>
      </c>
      <c r="AV47">
        <f t="array" ref="AV47">IFERROR(INDEX('Zusammenführung EU-CH'!$E$2:$BF$241,MATCH('RE-Gen-Mixes in AIB Countries'!$B47&amp;'RE-Gen-Mixes in AIB Countries'!$C47,'Zusammenführung EU-CH'!$B$2:$B$241&amp;'Zusammenführung EU-CH'!$C$2:$C$241,0),MATCH('RE-Gen-Mixes in AIB Countries'!AV$2,'Zusammenführung EU-CH'!$E$1:$BF$1,0))/VLOOKUP($B47,'Total RE-GEN in AIB Countries'!$B$3:$BD$27,COLUMN('RE-Gen-Mixes in AIB Countries'!AV46)-COLUMN('RE-Gen-Mixes in AIB Countries'!$B$2),FALSE),0)</f>
        <v>0.40614165428429916</v>
      </c>
      <c r="AW47">
        <f t="array" ref="AW47">IFERROR(INDEX('Zusammenführung EU-CH'!$E$2:$BF$241,MATCH('RE-Gen-Mixes in AIB Countries'!$B47&amp;'RE-Gen-Mixes in AIB Countries'!$C47,'Zusammenführung EU-CH'!$B$2:$B$241&amp;'Zusammenführung EU-CH'!$C$2:$C$241,0),MATCH('RE-Gen-Mixes in AIB Countries'!AW$2,'Zusammenführung EU-CH'!$E$1:$BF$1,0))/VLOOKUP($B47,'Total RE-GEN in AIB Countries'!$B$3:$BD$27,COLUMN('RE-Gen-Mixes in AIB Countries'!AW46)-COLUMN('RE-Gen-Mixes in AIB Countries'!$B$2),FALSE),0)</f>
        <v>0.35813148788927335</v>
      </c>
      <c r="AX47">
        <f t="array" ref="AX47">IFERROR(INDEX('Zusammenführung EU-CH'!$E$2:$BF$241,MATCH('RE-Gen-Mixes in AIB Countries'!$B47&amp;'RE-Gen-Mixes in AIB Countries'!$C47,'Zusammenführung EU-CH'!$B$2:$B$241&amp;'Zusammenführung EU-CH'!$C$2:$C$241,0),MATCH('RE-Gen-Mixes in AIB Countries'!AX$2,'Zusammenführung EU-CH'!$E$1:$BF$1,0))/VLOOKUP($B47,'Total RE-GEN in AIB Countries'!$B$3:$BD$27,COLUMN('RE-Gen-Mixes in AIB Countries'!AX46)-COLUMN('RE-Gen-Mixes in AIB Countries'!$B$2),FALSE),0)</f>
        <v>0.42101074413052131</v>
      </c>
      <c r="AY47">
        <f t="array" ref="AY47">IFERROR(INDEX('Zusammenführung EU-CH'!$E$2:$BF$241,MATCH('RE-Gen-Mixes in AIB Countries'!$B47&amp;'RE-Gen-Mixes in AIB Countries'!$C47,'Zusammenführung EU-CH'!$B$2:$B$241&amp;'Zusammenführung EU-CH'!$C$2:$C$241,0),MATCH('RE-Gen-Mixes in AIB Countries'!AY$2,'Zusammenführung EU-CH'!$E$1:$BF$1,0))/VLOOKUP($B47,'Total RE-GEN in AIB Countries'!$B$3:$BD$27,COLUMN('RE-Gen-Mixes in AIB Countries'!AY46)-COLUMN('RE-Gen-Mixes in AIB Countries'!$B$2),FALSE),0)</f>
        <v>0.40721137942441282</v>
      </c>
      <c r="AZ47">
        <f t="array" ref="AZ47">IFERROR(INDEX('Zusammenführung EU-CH'!$E$2:$BF$241,MATCH('RE-Gen-Mixes in AIB Countries'!$B47&amp;'RE-Gen-Mixes in AIB Countries'!$C47,'Zusammenführung EU-CH'!$B$2:$B$241&amp;'Zusammenführung EU-CH'!$C$2:$C$241,0),MATCH('RE-Gen-Mixes in AIB Countries'!AZ$2,'Zusammenführung EU-CH'!$E$1:$BF$1,0))/VLOOKUP($B47,'Total RE-GEN in AIB Countries'!$B$3:$BD$27,COLUMN('RE-Gen-Mixes in AIB Countries'!AZ46)-COLUMN('RE-Gen-Mixes in AIB Countries'!$B$2),FALSE),0)</f>
        <v>0.39469854027579537</v>
      </c>
      <c r="BA47">
        <f t="array" ref="BA47">IFERROR(INDEX('Zusammenführung EU-CH'!$E$2:$BF$241,MATCH('RE-Gen-Mixes in AIB Countries'!$B47&amp;'RE-Gen-Mixes in AIB Countries'!$C47,'Zusammenführung EU-CH'!$B$2:$B$241&amp;'Zusammenführung EU-CH'!$C$2:$C$241,0),MATCH('RE-Gen-Mixes in AIB Countries'!BA$2,'Zusammenführung EU-CH'!$E$1:$BF$1,0))/VLOOKUP($B47,'Total RE-GEN in AIB Countries'!$B$3:$BD$27,COLUMN('RE-Gen-Mixes in AIB Countries'!BA46)-COLUMN('RE-Gen-Mixes in AIB Countries'!$B$2),FALSE),0)</f>
        <v>0.47352586192405316</v>
      </c>
      <c r="BB47">
        <f t="array" ref="BB47">IFERROR(INDEX('Zusammenführung EU-CH'!$E$2:$BF$241,MATCH('RE-Gen-Mixes in AIB Countries'!$B47&amp;'RE-Gen-Mixes in AIB Countries'!$C47,'Zusammenführung EU-CH'!$B$2:$B$241&amp;'Zusammenführung EU-CH'!$C$2:$C$241,0),MATCH('RE-Gen-Mixes in AIB Countries'!BB$2,'Zusammenführung EU-CH'!$E$1:$BF$1,0))/VLOOKUP($B47,'Total RE-GEN in AIB Countries'!$B$3:$BD$27,COLUMN('RE-Gen-Mixes in AIB Countries'!BB46)-COLUMN('RE-Gen-Mixes in AIB Countries'!$B$2),FALSE),0)</f>
        <v>0.45290832074537413</v>
      </c>
      <c r="BC47">
        <f t="array" ref="BC47">IFERROR(INDEX('Zusammenführung EU-CH'!$E$2:$BF$241,MATCH('RE-Gen-Mixes in AIB Countries'!$B47&amp;'RE-Gen-Mixes in AIB Countries'!$C47,'Zusammenführung EU-CH'!$B$2:$B$241&amp;'Zusammenführung EU-CH'!$C$2:$C$241,0),MATCH('RE-Gen-Mixes in AIB Countries'!BC$2,'Zusammenführung EU-CH'!$E$1:$BF$1,0))/VLOOKUP($B47,'Total RE-GEN in AIB Countries'!$B$3:$BD$27,COLUMN('RE-Gen-Mixes in AIB Countries'!BC46)-COLUMN('RE-Gen-Mixes in AIB Countries'!$B$2),FALSE),0)</f>
        <v>0.46195930970156418</v>
      </c>
      <c r="BD47">
        <f t="array" ref="BD47">IFERROR(INDEX('Zusammenführung EU-CH'!$E$2:$BF$241,MATCH('RE-Gen-Mixes in AIB Countries'!$B47&amp;'RE-Gen-Mixes in AIB Countries'!$C47,'Zusammenführung EU-CH'!$B$2:$B$241&amp;'Zusammenführung EU-CH'!$C$2:$C$241,0),MATCH('RE-Gen-Mixes in AIB Countries'!BD$2,'Zusammenführung EU-CH'!$E$1:$BF$1,0))/VLOOKUP($B47,'Total RE-GEN in AIB Countries'!$B$3:$BD$27,COLUMN('RE-Gen-Mixes in AIB Countries'!BD46)-COLUMN('RE-Gen-Mixes in AIB Countries'!$B$2),FALSE),0)</f>
        <v>0.56240323617058896</v>
      </c>
      <c r="BE47">
        <f t="array" ref="BE47">IFERROR(INDEX('Zusammenführung EU-CH'!$E$2:$BF$241,MATCH('RE-Gen-Mixes in AIB Countries'!$B47&amp;'RE-Gen-Mixes in AIB Countries'!$C47,'Zusammenführung EU-CH'!$B$2:$B$241&amp;'Zusammenführung EU-CH'!$C$2:$C$241,0),MATCH('RE-Gen-Mixes in AIB Countries'!BE$2,'Zusammenführung EU-CH'!$E$1:$BF$1,0))/VLOOKUP($B47,'Total RE-GEN in AIB Countries'!$B$3:$BD$27,COLUMN('RE-Gen-Mixes in AIB Countries'!BE46)-COLUMN('RE-Gen-Mixes in AIB Countries'!$B$2),FALSE),0)</f>
        <v>0.51670923690451509</v>
      </c>
      <c r="BF47">
        <f t="shared" si="0"/>
        <v>0.52806014388845068</v>
      </c>
    </row>
    <row r="48" spans="1:58" x14ac:dyDescent="0.35">
      <c r="A48" s="8" t="s">
        <v>20</v>
      </c>
      <c r="B48" s="4" t="s">
        <v>473</v>
      </c>
      <c r="C48" s="4" t="s">
        <v>8</v>
      </c>
      <c r="D48">
        <f t="array" ref="D48">IFERROR(INDEX('Zusammenführung EU-CH'!$E$2:$BF$241,MATCH('RE-Gen-Mixes in AIB Countries'!$B48&amp;'RE-Gen-Mixes in AIB Countries'!$C48,'Zusammenführung EU-CH'!$B$2:$B$241&amp;'Zusammenführung EU-CH'!$C$2:$C$241,0),MATCH('RE-Gen-Mixes in AIB Countries'!D$2,'Zusammenführung EU-CH'!$E$1:$BF$1,0))/VLOOKUP($B48,'Total RE-GEN in AIB Countries'!$B$3:$BD$27,COLUMN('RE-Gen-Mixes in AIB Countries'!D47)-COLUMN('RE-Gen-Mixes in AIB Countries'!$B$2),FALSE),0)</f>
        <v>0</v>
      </c>
      <c r="E48">
        <f t="array" ref="E48">IFERROR(INDEX('Zusammenführung EU-CH'!$E$2:$BF$241,MATCH('RE-Gen-Mixes in AIB Countries'!$B48&amp;'RE-Gen-Mixes in AIB Countries'!$C48,'Zusammenführung EU-CH'!$B$2:$B$241&amp;'Zusammenführung EU-CH'!$C$2:$C$241,0),MATCH('RE-Gen-Mixes in AIB Countries'!E$2,'Zusammenführung EU-CH'!$E$1:$BF$1,0))/VLOOKUP($B48,'Total RE-GEN in AIB Countries'!$B$3:$BD$27,COLUMN('RE-Gen-Mixes in AIB Countries'!E47)-COLUMN('RE-Gen-Mixes in AIB Countries'!$B$2),FALSE),0)</f>
        <v>0</v>
      </c>
      <c r="F48">
        <f t="array" ref="F48">IFERROR(INDEX('Zusammenführung EU-CH'!$E$2:$BF$241,MATCH('RE-Gen-Mixes in AIB Countries'!$B48&amp;'RE-Gen-Mixes in AIB Countries'!$C48,'Zusammenführung EU-CH'!$B$2:$B$241&amp;'Zusammenführung EU-CH'!$C$2:$C$241,0),MATCH('RE-Gen-Mixes in AIB Countries'!F$2,'Zusammenführung EU-CH'!$E$1:$BF$1,0))/VLOOKUP($B48,'Total RE-GEN in AIB Countries'!$B$3:$BD$27,COLUMN('RE-Gen-Mixes in AIB Countries'!F47)-COLUMN('RE-Gen-Mixes in AIB Countries'!$B$2),FALSE),0)</f>
        <v>0</v>
      </c>
      <c r="G48">
        <f t="array" ref="G48">IFERROR(INDEX('Zusammenführung EU-CH'!$E$2:$BF$241,MATCH('RE-Gen-Mixes in AIB Countries'!$B48&amp;'RE-Gen-Mixes in AIB Countries'!$C48,'Zusammenführung EU-CH'!$B$2:$B$241&amp;'Zusammenführung EU-CH'!$C$2:$C$241,0),MATCH('RE-Gen-Mixes in AIB Countries'!G$2,'Zusammenführung EU-CH'!$E$1:$BF$1,0))/VLOOKUP($B48,'Total RE-GEN in AIB Countries'!$B$3:$BD$27,COLUMN('RE-Gen-Mixes in AIB Countries'!G47)-COLUMN('RE-Gen-Mixes in AIB Countries'!$B$2),FALSE),0)</f>
        <v>0</v>
      </c>
      <c r="H48">
        <f t="array" ref="H48">IFERROR(INDEX('Zusammenführung EU-CH'!$E$2:$BF$241,MATCH('RE-Gen-Mixes in AIB Countries'!$B48&amp;'RE-Gen-Mixes in AIB Countries'!$C48,'Zusammenführung EU-CH'!$B$2:$B$241&amp;'Zusammenführung EU-CH'!$C$2:$C$241,0),MATCH('RE-Gen-Mixes in AIB Countries'!H$2,'Zusammenführung EU-CH'!$E$1:$BF$1,0))/VLOOKUP($B48,'Total RE-GEN in AIB Countries'!$B$3:$BD$27,COLUMN('RE-Gen-Mixes in AIB Countries'!H47)-COLUMN('RE-Gen-Mixes in AIB Countries'!$B$2),FALSE),0)</f>
        <v>0</v>
      </c>
      <c r="I48">
        <f t="array" ref="I48">IFERROR(INDEX('Zusammenführung EU-CH'!$E$2:$BF$241,MATCH('RE-Gen-Mixes in AIB Countries'!$B48&amp;'RE-Gen-Mixes in AIB Countries'!$C48,'Zusammenführung EU-CH'!$B$2:$B$241&amp;'Zusammenführung EU-CH'!$C$2:$C$241,0),MATCH('RE-Gen-Mixes in AIB Countries'!I$2,'Zusammenführung EU-CH'!$E$1:$BF$1,0))/VLOOKUP($B48,'Total RE-GEN in AIB Countries'!$B$3:$BD$27,COLUMN('RE-Gen-Mixes in AIB Countries'!I47)-COLUMN('RE-Gen-Mixes in AIB Countries'!$B$2),FALSE),0)</f>
        <v>0</v>
      </c>
      <c r="J48">
        <f t="array" ref="J48">IFERROR(INDEX('Zusammenführung EU-CH'!$E$2:$BF$241,MATCH('RE-Gen-Mixes in AIB Countries'!$B48&amp;'RE-Gen-Mixes in AIB Countries'!$C48,'Zusammenführung EU-CH'!$B$2:$B$241&amp;'Zusammenführung EU-CH'!$C$2:$C$241,0),MATCH('RE-Gen-Mixes in AIB Countries'!J$2,'Zusammenführung EU-CH'!$E$1:$BF$1,0))/VLOOKUP($B48,'Total RE-GEN in AIB Countries'!$B$3:$BD$27,COLUMN('RE-Gen-Mixes in AIB Countries'!J47)-COLUMN('RE-Gen-Mixes in AIB Countries'!$B$2),FALSE),0)</f>
        <v>0</v>
      </c>
      <c r="K48">
        <f t="array" ref="K48">IFERROR(INDEX('Zusammenführung EU-CH'!$E$2:$BF$241,MATCH('RE-Gen-Mixes in AIB Countries'!$B48&amp;'RE-Gen-Mixes in AIB Countries'!$C48,'Zusammenführung EU-CH'!$B$2:$B$241&amp;'Zusammenführung EU-CH'!$C$2:$C$241,0),MATCH('RE-Gen-Mixes in AIB Countries'!K$2,'Zusammenführung EU-CH'!$E$1:$BF$1,0))/VLOOKUP($B48,'Total RE-GEN in AIB Countries'!$B$3:$BD$27,COLUMN('RE-Gen-Mixes in AIB Countries'!K47)-COLUMN('RE-Gen-Mixes in AIB Countries'!$B$2),FALSE),0)</f>
        <v>0</v>
      </c>
      <c r="L48">
        <f t="array" ref="L48">IFERROR(INDEX('Zusammenführung EU-CH'!$E$2:$BF$241,MATCH('RE-Gen-Mixes in AIB Countries'!$B48&amp;'RE-Gen-Mixes in AIB Countries'!$C48,'Zusammenführung EU-CH'!$B$2:$B$241&amp;'Zusammenführung EU-CH'!$C$2:$C$241,0),MATCH('RE-Gen-Mixes in AIB Countries'!L$2,'Zusammenführung EU-CH'!$E$1:$BF$1,0))/VLOOKUP($B48,'Total RE-GEN in AIB Countries'!$B$3:$BD$27,COLUMN('RE-Gen-Mixes in AIB Countries'!L47)-COLUMN('RE-Gen-Mixes in AIB Countries'!$B$2),FALSE),0)</f>
        <v>0</v>
      </c>
      <c r="M48">
        <f t="array" ref="M48">IFERROR(INDEX('Zusammenführung EU-CH'!$E$2:$BF$241,MATCH('RE-Gen-Mixes in AIB Countries'!$B48&amp;'RE-Gen-Mixes in AIB Countries'!$C48,'Zusammenführung EU-CH'!$B$2:$B$241&amp;'Zusammenführung EU-CH'!$C$2:$C$241,0),MATCH('RE-Gen-Mixes in AIB Countries'!M$2,'Zusammenführung EU-CH'!$E$1:$BF$1,0))/VLOOKUP($B48,'Total RE-GEN in AIB Countries'!$B$3:$BD$27,COLUMN('RE-Gen-Mixes in AIB Countries'!M47)-COLUMN('RE-Gen-Mixes in AIB Countries'!$B$2),FALSE),0)</f>
        <v>0</v>
      </c>
      <c r="N48">
        <f t="array" ref="N48">IFERROR(INDEX('Zusammenführung EU-CH'!$E$2:$BF$241,MATCH('RE-Gen-Mixes in AIB Countries'!$B48&amp;'RE-Gen-Mixes in AIB Countries'!$C48,'Zusammenführung EU-CH'!$B$2:$B$241&amp;'Zusammenführung EU-CH'!$C$2:$C$241,0),MATCH('RE-Gen-Mixes in AIB Countries'!N$2,'Zusammenführung EU-CH'!$E$1:$BF$1,0))/VLOOKUP($B48,'Total RE-GEN in AIB Countries'!$B$3:$BD$27,COLUMN('RE-Gen-Mixes in AIB Countries'!N47)-COLUMN('RE-Gen-Mixes in AIB Countries'!$B$2),FALSE),0)</f>
        <v>0</v>
      </c>
      <c r="O48">
        <f t="array" ref="O48">IFERROR(INDEX('Zusammenführung EU-CH'!$E$2:$BF$241,MATCH('RE-Gen-Mixes in AIB Countries'!$B48&amp;'RE-Gen-Mixes in AIB Countries'!$C48,'Zusammenführung EU-CH'!$B$2:$B$241&amp;'Zusammenführung EU-CH'!$C$2:$C$241,0),MATCH('RE-Gen-Mixes in AIB Countries'!O$2,'Zusammenführung EU-CH'!$E$1:$BF$1,0))/VLOOKUP($B48,'Total RE-GEN in AIB Countries'!$B$3:$BD$27,COLUMN('RE-Gen-Mixes in AIB Countries'!O47)-COLUMN('RE-Gen-Mixes in AIB Countries'!$B$2),FALSE),0)</f>
        <v>0</v>
      </c>
      <c r="P48">
        <f t="array" ref="P48">IFERROR(INDEX('Zusammenführung EU-CH'!$E$2:$BF$241,MATCH('RE-Gen-Mixes in AIB Countries'!$B48&amp;'RE-Gen-Mixes in AIB Countries'!$C48,'Zusammenführung EU-CH'!$B$2:$B$241&amp;'Zusammenführung EU-CH'!$C$2:$C$241,0),MATCH('RE-Gen-Mixes in AIB Countries'!P$2,'Zusammenführung EU-CH'!$E$1:$BF$1,0))/VLOOKUP($B48,'Total RE-GEN in AIB Countries'!$B$3:$BD$27,COLUMN('RE-Gen-Mixes in AIB Countries'!P47)-COLUMN('RE-Gen-Mixes in AIB Countries'!$B$2),FALSE),0)</f>
        <v>0</v>
      </c>
      <c r="Q48">
        <f t="array" ref="Q48">IFERROR(INDEX('Zusammenführung EU-CH'!$E$2:$BF$241,MATCH('RE-Gen-Mixes in AIB Countries'!$B48&amp;'RE-Gen-Mixes in AIB Countries'!$C48,'Zusammenführung EU-CH'!$B$2:$B$241&amp;'Zusammenführung EU-CH'!$C$2:$C$241,0),MATCH('RE-Gen-Mixes in AIB Countries'!Q$2,'Zusammenführung EU-CH'!$E$1:$BF$1,0))/VLOOKUP($B48,'Total RE-GEN in AIB Countries'!$B$3:$BD$27,COLUMN('RE-Gen-Mixes in AIB Countries'!Q47)-COLUMN('RE-Gen-Mixes in AIB Countries'!$B$2),FALSE),0)</f>
        <v>0</v>
      </c>
      <c r="R48">
        <f t="array" ref="R48">IFERROR(INDEX('Zusammenführung EU-CH'!$E$2:$BF$241,MATCH('RE-Gen-Mixes in AIB Countries'!$B48&amp;'RE-Gen-Mixes in AIB Countries'!$C48,'Zusammenführung EU-CH'!$B$2:$B$241&amp;'Zusammenführung EU-CH'!$C$2:$C$241,0),MATCH('RE-Gen-Mixes in AIB Countries'!R$2,'Zusammenführung EU-CH'!$E$1:$BF$1,0))/VLOOKUP($B48,'Total RE-GEN in AIB Countries'!$B$3:$BD$27,COLUMN('RE-Gen-Mixes in AIB Countries'!R47)-COLUMN('RE-Gen-Mixes in AIB Countries'!$B$2),FALSE),0)</f>
        <v>0</v>
      </c>
      <c r="S48">
        <f t="array" ref="S48">IFERROR(INDEX('Zusammenführung EU-CH'!$E$2:$BF$241,MATCH('RE-Gen-Mixes in AIB Countries'!$B48&amp;'RE-Gen-Mixes in AIB Countries'!$C48,'Zusammenführung EU-CH'!$B$2:$B$241&amp;'Zusammenführung EU-CH'!$C$2:$C$241,0),MATCH('RE-Gen-Mixes in AIB Countries'!S$2,'Zusammenführung EU-CH'!$E$1:$BF$1,0))/VLOOKUP($B48,'Total RE-GEN in AIB Countries'!$B$3:$BD$27,COLUMN('RE-Gen-Mixes in AIB Countries'!S47)-COLUMN('RE-Gen-Mixes in AIB Countries'!$B$2),FALSE),0)</f>
        <v>0</v>
      </c>
      <c r="T48">
        <f t="array" ref="T48">IFERROR(INDEX('Zusammenführung EU-CH'!$E$2:$BF$241,MATCH('RE-Gen-Mixes in AIB Countries'!$B48&amp;'RE-Gen-Mixes in AIB Countries'!$C48,'Zusammenführung EU-CH'!$B$2:$B$241&amp;'Zusammenführung EU-CH'!$C$2:$C$241,0),MATCH('RE-Gen-Mixes in AIB Countries'!T$2,'Zusammenführung EU-CH'!$E$1:$BF$1,0))/VLOOKUP($B48,'Total RE-GEN in AIB Countries'!$B$3:$BD$27,COLUMN('RE-Gen-Mixes in AIB Countries'!T47)-COLUMN('RE-Gen-Mixes in AIB Countries'!$B$2),FALSE),0)</f>
        <v>0</v>
      </c>
      <c r="U48">
        <f t="array" ref="U48">IFERROR(INDEX('Zusammenführung EU-CH'!$E$2:$BF$241,MATCH('RE-Gen-Mixes in AIB Countries'!$B48&amp;'RE-Gen-Mixes in AIB Countries'!$C48,'Zusammenführung EU-CH'!$B$2:$B$241&amp;'Zusammenführung EU-CH'!$C$2:$C$241,0),MATCH('RE-Gen-Mixes in AIB Countries'!U$2,'Zusammenführung EU-CH'!$E$1:$BF$1,0))/VLOOKUP($B48,'Total RE-GEN in AIB Countries'!$B$3:$BD$27,COLUMN('RE-Gen-Mixes in AIB Countries'!U47)-COLUMN('RE-Gen-Mixes in AIB Countries'!$B$2),FALSE),0)</f>
        <v>0</v>
      </c>
      <c r="V48">
        <f t="array" ref="V48">IFERROR(INDEX('Zusammenführung EU-CH'!$E$2:$BF$241,MATCH('RE-Gen-Mixes in AIB Countries'!$B48&amp;'RE-Gen-Mixes in AIB Countries'!$C48,'Zusammenführung EU-CH'!$B$2:$B$241&amp;'Zusammenführung EU-CH'!$C$2:$C$241,0),MATCH('RE-Gen-Mixes in AIB Countries'!V$2,'Zusammenführung EU-CH'!$E$1:$BF$1,0))/VLOOKUP($B48,'Total RE-GEN in AIB Countries'!$B$3:$BD$27,COLUMN('RE-Gen-Mixes in AIB Countries'!V47)-COLUMN('RE-Gen-Mixes in AIB Countries'!$B$2),FALSE),0)</f>
        <v>0</v>
      </c>
      <c r="W48">
        <f t="array" ref="W48">IFERROR(INDEX('Zusammenführung EU-CH'!$E$2:$BF$241,MATCH('RE-Gen-Mixes in AIB Countries'!$B48&amp;'RE-Gen-Mixes in AIB Countries'!$C48,'Zusammenführung EU-CH'!$B$2:$B$241&amp;'Zusammenführung EU-CH'!$C$2:$C$241,0),MATCH('RE-Gen-Mixes in AIB Countries'!W$2,'Zusammenführung EU-CH'!$E$1:$BF$1,0))/VLOOKUP($B48,'Total RE-GEN in AIB Countries'!$B$3:$BD$27,COLUMN('RE-Gen-Mixes in AIB Countries'!W47)-COLUMN('RE-Gen-Mixes in AIB Countries'!$B$2),FALSE),0)</f>
        <v>0</v>
      </c>
      <c r="X48">
        <f t="array" ref="X48">IFERROR(INDEX('Zusammenführung EU-CH'!$E$2:$BF$241,MATCH('RE-Gen-Mixes in AIB Countries'!$B48&amp;'RE-Gen-Mixes in AIB Countries'!$C48,'Zusammenführung EU-CH'!$B$2:$B$241&amp;'Zusammenführung EU-CH'!$C$2:$C$241,0),MATCH('RE-Gen-Mixes in AIB Countries'!X$2,'Zusammenführung EU-CH'!$E$1:$BF$1,0))/VLOOKUP($B48,'Total RE-GEN in AIB Countries'!$B$3:$BD$27,COLUMN('RE-Gen-Mixes in AIB Countries'!X47)-COLUMN('RE-Gen-Mixes in AIB Countries'!$B$2),FALSE),0)</f>
        <v>0</v>
      </c>
      <c r="Y48">
        <f t="array" ref="Y48">IFERROR(INDEX('Zusammenführung EU-CH'!$E$2:$BF$241,MATCH('RE-Gen-Mixes in AIB Countries'!$B48&amp;'RE-Gen-Mixes in AIB Countries'!$C48,'Zusammenführung EU-CH'!$B$2:$B$241&amp;'Zusammenführung EU-CH'!$C$2:$C$241,0),MATCH('RE-Gen-Mixes in AIB Countries'!Y$2,'Zusammenführung EU-CH'!$E$1:$BF$1,0))/VLOOKUP($B48,'Total RE-GEN in AIB Countries'!$B$3:$BD$27,COLUMN('RE-Gen-Mixes in AIB Countries'!Y47)-COLUMN('RE-Gen-Mixes in AIB Countries'!$B$2),FALSE),0)</f>
        <v>0</v>
      </c>
      <c r="Z48">
        <f t="array" ref="Z48">IFERROR(INDEX('Zusammenführung EU-CH'!$E$2:$BF$241,MATCH('RE-Gen-Mixes in AIB Countries'!$B48&amp;'RE-Gen-Mixes in AIB Countries'!$C48,'Zusammenführung EU-CH'!$B$2:$B$241&amp;'Zusammenführung EU-CH'!$C$2:$C$241,0),MATCH('RE-Gen-Mixes in AIB Countries'!Z$2,'Zusammenführung EU-CH'!$E$1:$BF$1,0))/VLOOKUP($B48,'Total RE-GEN in AIB Countries'!$B$3:$BD$27,COLUMN('RE-Gen-Mixes in AIB Countries'!Z47)-COLUMN('RE-Gen-Mixes in AIB Countries'!$B$2),FALSE),0)</f>
        <v>0</v>
      </c>
      <c r="AA48">
        <f t="array" ref="AA48">IFERROR(INDEX('Zusammenführung EU-CH'!$E$2:$BF$241,MATCH('RE-Gen-Mixes in AIB Countries'!$B48&amp;'RE-Gen-Mixes in AIB Countries'!$C48,'Zusammenführung EU-CH'!$B$2:$B$241&amp;'Zusammenführung EU-CH'!$C$2:$C$241,0),MATCH('RE-Gen-Mixes in AIB Countries'!AA$2,'Zusammenführung EU-CH'!$E$1:$BF$1,0))/VLOOKUP($B48,'Total RE-GEN in AIB Countries'!$B$3:$BD$27,COLUMN('RE-Gen-Mixes in AIB Countries'!AA47)-COLUMN('RE-Gen-Mixes in AIB Countries'!$B$2),FALSE),0)</f>
        <v>0</v>
      </c>
      <c r="AB48">
        <f t="array" ref="AB48">IFERROR(INDEX('Zusammenführung EU-CH'!$E$2:$BF$241,MATCH('RE-Gen-Mixes in AIB Countries'!$B48&amp;'RE-Gen-Mixes in AIB Countries'!$C48,'Zusammenführung EU-CH'!$B$2:$B$241&amp;'Zusammenführung EU-CH'!$C$2:$C$241,0),MATCH('RE-Gen-Mixes in AIB Countries'!AB$2,'Zusammenführung EU-CH'!$E$1:$BF$1,0))/VLOOKUP($B48,'Total RE-GEN in AIB Countries'!$B$3:$BD$27,COLUMN('RE-Gen-Mixes in AIB Countries'!AB47)-COLUMN('RE-Gen-Mixes in AIB Countries'!$B$2),FALSE),0)</f>
        <v>0</v>
      </c>
      <c r="AC48">
        <f t="array" ref="AC48">IFERROR(INDEX('Zusammenführung EU-CH'!$E$2:$BF$241,MATCH('RE-Gen-Mixes in AIB Countries'!$B48&amp;'RE-Gen-Mixes in AIB Countries'!$C48,'Zusammenführung EU-CH'!$B$2:$B$241&amp;'Zusammenführung EU-CH'!$C$2:$C$241,0),MATCH('RE-Gen-Mixes in AIB Countries'!AC$2,'Zusammenführung EU-CH'!$E$1:$BF$1,0))/VLOOKUP($B48,'Total RE-GEN in AIB Countries'!$B$3:$BD$27,COLUMN('RE-Gen-Mixes in AIB Countries'!AC47)-COLUMN('RE-Gen-Mixes in AIB Countries'!$B$2),FALSE),0)</f>
        <v>0</v>
      </c>
      <c r="AD48">
        <f t="array" ref="AD48">IFERROR(INDEX('Zusammenführung EU-CH'!$E$2:$BF$241,MATCH('RE-Gen-Mixes in AIB Countries'!$B48&amp;'RE-Gen-Mixes in AIB Countries'!$C48,'Zusammenführung EU-CH'!$B$2:$B$241&amp;'Zusammenführung EU-CH'!$C$2:$C$241,0),MATCH('RE-Gen-Mixes in AIB Countries'!AD$2,'Zusammenführung EU-CH'!$E$1:$BF$1,0))/VLOOKUP($B48,'Total RE-GEN in AIB Countries'!$B$3:$BD$27,COLUMN('RE-Gen-Mixes in AIB Countries'!AD47)-COLUMN('RE-Gen-Mixes in AIB Countries'!$B$2),FALSE),0)</f>
        <v>0</v>
      </c>
      <c r="AE48">
        <f t="array" ref="AE48">IFERROR(INDEX('Zusammenführung EU-CH'!$E$2:$BF$241,MATCH('RE-Gen-Mixes in AIB Countries'!$B48&amp;'RE-Gen-Mixes in AIB Countries'!$C48,'Zusammenführung EU-CH'!$B$2:$B$241&amp;'Zusammenführung EU-CH'!$C$2:$C$241,0),MATCH('RE-Gen-Mixes in AIB Countries'!AE$2,'Zusammenführung EU-CH'!$E$1:$BF$1,0))/VLOOKUP($B48,'Total RE-GEN in AIB Countries'!$B$3:$BD$27,COLUMN('RE-Gen-Mixes in AIB Countries'!AE47)-COLUMN('RE-Gen-Mixes in AIB Countries'!$B$2),FALSE),0)</f>
        <v>0</v>
      </c>
      <c r="AF48">
        <f t="array" ref="AF48">IFERROR(INDEX('Zusammenführung EU-CH'!$E$2:$BF$241,MATCH('RE-Gen-Mixes in AIB Countries'!$B48&amp;'RE-Gen-Mixes in AIB Countries'!$C48,'Zusammenführung EU-CH'!$B$2:$B$241&amp;'Zusammenführung EU-CH'!$C$2:$C$241,0),MATCH('RE-Gen-Mixes in AIB Countries'!AF$2,'Zusammenführung EU-CH'!$E$1:$BF$1,0))/VLOOKUP($B48,'Total RE-GEN in AIB Countries'!$B$3:$BD$27,COLUMN('RE-Gen-Mixes in AIB Countries'!AF47)-COLUMN('RE-Gen-Mixes in AIB Countries'!$B$2),FALSE),0)</f>
        <v>0</v>
      </c>
      <c r="AG48">
        <f t="array" ref="AG48">IFERROR(INDEX('Zusammenführung EU-CH'!$E$2:$BF$241,MATCH('RE-Gen-Mixes in AIB Countries'!$B48&amp;'RE-Gen-Mixes in AIB Countries'!$C48,'Zusammenführung EU-CH'!$B$2:$B$241&amp;'Zusammenführung EU-CH'!$C$2:$C$241,0),MATCH('RE-Gen-Mixes in AIB Countries'!AG$2,'Zusammenführung EU-CH'!$E$1:$BF$1,0))/VLOOKUP($B48,'Total RE-GEN in AIB Countries'!$B$3:$BD$27,COLUMN('RE-Gen-Mixes in AIB Countries'!AG47)-COLUMN('RE-Gen-Mixes in AIB Countries'!$B$2),FALSE),0)</f>
        <v>0</v>
      </c>
      <c r="AH48">
        <f t="array" ref="AH48">IFERROR(INDEX('Zusammenführung EU-CH'!$E$2:$BF$241,MATCH('RE-Gen-Mixes in AIB Countries'!$B48&amp;'RE-Gen-Mixes in AIB Countries'!$C48,'Zusammenführung EU-CH'!$B$2:$B$241&amp;'Zusammenführung EU-CH'!$C$2:$C$241,0),MATCH('RE-Gen-Mixes in AIB Countries'!AH$2,'Zusammenführung EU-CH'!$E$1:$BF$1,0))/VLOOKUP($B48,'Total RE-GEN in AIB Countries'!$B$3:$BD$27,COLUMN('RE-Gen-Mixes in AIB Countries'!AH47)-COLUMN('RE-Gen-Mixes in AIB Countries'!$B$2),FALSE),0)</f>
        <v>0</v>
      </c>
      <c r="AI48">
        <f t="array" ref="AI48">IFERROR(INDEX('Zusammenführung EU-CH'!$E$2:$BF$241,MATCH('RE-Gen-Mixes in AIB Countries'!$B48&amp;'RE-Gen-Mixes in AIB Countries'!$C48,'Zusammenführung EU-CH'!$B$2:$B$241&amp;'Zusammenführung EU-CH'!$C$2:$C$241,0),MATCH('RE-Gen-Mixes in AIB Countries'!AI$2,'Zusammenführung EU-CH'!$E$1:$BF$1,0))/VLOOKUP($B48,'Total RE-GEN in AIB Countries'!$B$3:$BD$27,COLUMN('RE-Gen-Mixes in AIB Countries'!AI47)-COLUMN('RE-Gen-Mixes in AIB Countries'!$B$2),FALSE),0)</f>
        <v>0</v>
      </c>
      <c r="AJ48">
        <f t="array" ref="AJ48">IFERROR(INDEX('Zusammenführung EU-CH'!$E$2:$BF$241,MATCH('RE-Gen-Mixes in AIB Countries'!$B48&amp;'RE-Gen-Mixes in AIB Countries'!$C48,'Zusammenführung EU-CH'!$B$2:$B$241&amp;'Zusammenführung EU-CH'!$C$2:$C$241,0),MATCH('RE-Gen-Mixes in AIB Countries'!AJ$2,'Zusammenführung EU-CH'!$E$1:$BF$1,0))/VLOOKUP($B48,'Total RE-GEN in AIB Countries'!$B$3:$BD$27,COLUMN('RE-Gen-Mixes in AIB Countries'!AJ47)-COLUMN('RE-Gen-Mixes in AIB Countries'!$B$2),FALSE),0)</f>
        <v>0</v>
      </c>
      <c r="AK48">
        <f t="array" ref="AK48">IFERROR(INDEX('Zusammenführung EU-CH'!$E$2:$BF$241,MATCH('RE-Gen-Mixes in AIB Countries'!$B48&amp;'RE-Gen-Mixes in AIB Countries'!$C48,'Zusammenführung EU-CH'!$B$2:$B$241&amp;'Zusammenführung EU-CH'!$C$2:$C$241,0),MATCH('RE-Gen-Mixes in AIB Countries'!AK$2,'Zusammenführung EU-CH'!$E$1:$BF$1,0))/VLOOKUP($B48,'Total RE-GEN in AIB Countries'!$B$3:$BD$27,COLUMN('RE-Gen-Mixes in AIB Countries'!AK47)-COLUMN('RE-Gen-Mixes in AIB Countries'!$B$2),FALSE),0)</f>
        <v>0</v>
      </c>
      <c r="AL48">
        <f t="array" ref="AL48">IFERROR(INDEX('Zusammenführung EU-CH'!$E$2:$BF$241,MATCH('RE-Gen-Mixes in AIB Countries'!$B48&amp;'RE-Gen-Mixes in AIB Countries'!$C48,'Zusammenführung EU-CH'!$B$2:$B$241&amp;'Zusammenführung EU-CH'!$C$2:$C$241,0),MATCH('RE-Gen-Mixes in AIB Countries'!AL$2,'Zusammenführung EU-CH'!$E$1:$BF$1,0))/VLOOKUP($B48,'Total RE-GEN in AIB Countries'!$B$3:$BD$27,COLUMN('RE-Gen-Mixes in AIB Countries'!AL47)-COLUMN('RE-Gen-Mixes in AIB Countries'!$B$2),FALSE),0)</f>
        <v>0</v>
      </c>
      <c r="AM48">
        <f t="array" ref="AM48">IFERROR(INDEX('Zusammenführung EU-CH'!$E$2:$BF$241,MATCH('RE-Gen-Mixes in AIB Countries'!$B48&amp;'RE-Gen-Mixes in AIB Countries'!$C48,'Zusammenführung EU-CH'!$B$2:$B$241&amp;'Zusammenführung EU-CH'!$C$2:$C$241,0),MATCH('RE-Gen-Mixes in AIB Countries'!AM$2,'Zusammenführung EU-CH'!$E$1:$BF$1,0))/VLOOKUP($B48,'Total RE-GEN in AIB Countries'!$B$3:$BD$27,COLUMN('RE-Gen-Mixes in AIB Countries'!AM47)-COLUMN('RE-Gen-Mixes in AIB Countries'!$B$2),FALSE),0)</f>
        <v>0</v>
      </c>
      <c r="AN48">
        <f t="array" ref="AN48">IFERROR(INDEX('Zusammenführung EU-CH'!$E$2:$BF$241,MATCH('RE-Gen-Mixes in AIB Countries'!$B48&amp;'RE-Gen-Mixes in AIB Countries'!$C48,'Zusammenführung EU-CH'!$B$2:$B$241&amp;'Zusammenführung EU-CH'!$C$2:$C$241,0),MATCH('RE-Gen-Mixes in AIB Countries'!AN$2,'Zusammenführung EU-CH'!$E$1:$BF$1,0))/VLOOKUP($B48,'Total RE-GEN in AIB Countries'!$B$3:$BD$27,COLUMN('RE-Gen-Mixes in AIB Countries'!AN47)-COLUMN('RE-Gen-Mixes in AIB Countries'!$B$2),FALSE),0)</f>
        <v>0</v>
      </c>
      <c r="AO48">
        <f t="array" ref="AO48">IFERROR(INDEX('Zusammenführung EU-CH'!$E$2:$BF$241,MATCH('RE-Gen-Mixes in AIB Countries'!$B48&amp;'RE-Gen-Mixes in AIB Countries'!$C48,'Zusammenführung EU-CH'!$B$2:$B$241&amp;'Zusammenführung EU-CH'!$C$2:$C$241,0),MATCH('RE-Gen-Mixes in AIB Countries'!AO$2,'Zusammenführung EU-CH'!$E$1:$BF$1,0))/VLOOKUP($B48,'Total RE-GEN in AIB Countries'!$B$3:$BD$27,COLUMN('RE-Gen-Mixes in AIB Countries'!AO47)-COLUMN('RE-Gen-Mixes in AIB Countries'!$B$2),FALSE),0)</f>
        <v>0</v>
      </c>
      <c r="AP48">
        <f t="array" ref="AP48">IFERROR(INDEX('Zusammenführung EU-CH'!$E$2:$BF$241,MATCH('RE-Gen-Mixes in AIB Countries'!$B48&amp;'RE-Gen-Mixes in AIB Countries'!$C48,'Zusammenführung EU-CH'!$B$2:$B$241&amp;'Zusammenführung EU-CH'!$C$2:$C$241,0),MATCH('RE-Gen-Mixes in AIB Countries'!AP$2,'Zusammenführung EU-CH'!$E$1:$BF$1,0))/VLOOKUP($B48,'Total RE-GEN in AIB Countries'!$B$3:$BD$27,COLUMN('RE-Gen-Mixes in AIB Countries'!AP47)-COLUMN('RE-Gen-Mixes in AIB Countries'!$B$2),FALSE),0)</f>
        <v>0</v>
      </c>
      <c r="AQ48">
        <f t="array" ref="AQ48">IFERROR(INDEX('Zusammenführung EU-CH'!$E$2:$BF$241,MATCH('RE-Gen-Mixes in AIB Countries'!$B48&amp;'RE-Gen-Mixes in AIB Countries'!$C48,'Zusammenführung EU-CH'!$B$2:$B$241&amp;'Zusammenführung EU-CH'!$C$2:$C$241,0),MATCH('RE-Gen-Mixes in AIB Countries'!AQ$2,'Zusammenführung EU-CH'!$E$1:$BF$1,0))/VLOOKUP($B48,'Total RE-GEN in AIB Countries'!$B$3:$BD$27,COLUMN('RE-Gen-Mixes in AIB Countries'!AQ47)-COLUMN('RE-Gen-Mixes in AIB Countries'!$B$2),FALSE),0)</f>
        <v>0</v>
      </c>
      <c r="AR48">
        <f t="array" ref="AR48">IFERROR(INDEX('Zusammenführung EU-CH'!$E$2:$BF$241,MATCH('RE-Gen-Mixes in AIB Countries'!$B48&amp;'RE-Gen-Mixes in AIB Countries'!$C48,'Zusammenführung EU-CH'!$B$2:$B$241&amp;'Zusammenführung EU-CH'!$C$2:$C$241,0),MATCH('RE-Gen-Mixes in AIB Countries'!AR$2,'Zusammenführung EU-CH'!$E$1:$BF$1,0))/VLOOKUP($B48,'Total RE-GEN in AIB Countries'!$B$3:$BD$27,COLUMN('RE-Gen-Mixes in AIB Countries'!AR47)-COLUMN('RE-Gen-Mixes in AIB Countries'!$B$2),FALSE),0)</f>
        <v>0</v>
      </c>
      <c r="AS48">
        <f t="array" ref="AS48">IFERROR(INDEX('Zusammenführung EU-CH'!$E$2:$BF$241,MATCH('RE-Gen-Mixes in AIB Countries'!$B48&amp;'RE-Gen-Mixes in AIB Countries'!$C48,'Zusammenführung EU-CH'!$B$2:$B$241&amp;'Zusammenführung EU-CH'!$C$2:$C$241,0),MATCH('RE-Gen-Mixes in AIB Countries'!AS$2,'Zusammenführung EU-CH'!$E$1:$BF$1,0))/VLOOKUP($B48,'Total RE-GEN in AIB Countries'!$B$3:$BD$27,COLUMN('RE-Gen-Mixes in AIB Countries'!AS47)-COLUMN('RE-Gen-Mixes in AIB Countries'!$B$2),FALSE),0)</f>
        <v>0</v>
      </c>
      <c r="AT48">
        <f t="array" ref="AT48">IFERROR(INDEX('Zusammenführung EU-CH'!$E$2:$BF$241,MATCH('RE-Gen-Mixes in AIB Countries'!$B48&amp;'RE-Gen-Mixes in AIB Countries'!$C48,'Zusammenführung EU-CH'!$B$2:$B$241&amp;'Zusammenführung EU-CH'!$C$2:$C$241,0),MATCH('RE-Gen-Mixes in AIB Countries'!AT$2,'Zusammenführung EU-CH'!$E$1:$BF$1,0))/VLOOKUP($B48,'Total RE-GEN in AIB Countries'!$B$3:$BD$27,COLUMN('RE-Gen-Mixes in AIB Countries'!AT47)-COLUMN('RE-Gen-Mixes in AIB Countries'!$B$2),FALSE),0)</f>
        <v>0</v>
      </c>
      <c r="AU48">
        <f t="array" ref="AU48">IFERROR(INDEX('Zusammenführung EU-CH'!$E$2:$BF$241,MATCH('RE-Gen-Mixes in AIB Countries'!$B48&amp;'RE-Gen-Mixes in AIB Countries'!$C48,'Zusammenführung EU-CH'!$B$2:$B$241&amp;'Zusammenführung EU-CH'!$C$2:$C$241,0),MATCH('RE-Gen-Mixes in AIB Countries'!AU$2,'Zusammenführung EU-CH'!$E$1:$BF$1,0))/VLOOKUP($B48,'Total RE-GEN in AIB Countries'!$B$3:$BD$27,COLUMN('RE-Gen-Mixes in AIB Countries'!AU47)-COLUMN('RE-Gen-Mixes in AIB Countries'!$B$2),FALSE),0)</f>
        <v>0</v>
      </c>
      <c r="AV48">
        <f t="array" ref="AV48">IFERROR(INDEX('Zusammenführung EU-CH'!$E$2:$BF$241,MATCH('RE-Gen-Mixes in AIB Countries'!$B48&amp;'RE-Gen-Mixes in AIB Countries'!$C48,'Zusammenführung EU-CH'!$B$2:$B$241&amp;'Zusammenführung EU-CH'!$C$2:$C$241,0),MATCH('RE-Gen-Mixes in AIB Countries'!AV$2,'Zusammenführung EU-CH'!$E$1:$BF$1,0))/VLOOKUP($B48,'Total RE-GEN in AIB Countries'!$B$3:$BD$27,COLUMN('RE-Gen-Mixes in AIB Countries'!AV47)-COLUMN('RE-Gen-Mixes in AIB Countries'!$B$2),FALSE),0)</f>
        <v>0</v>
      </c>
      <c r="AW48">
        <f t="array" ref="AW48">IFERROR(INDEX('Zusammenführung EU-CH'!$E$2:$BF$241,MATCH('RE-Gen-Mixes in AIB Countries'!$B48&amp;'RE-Gen-Mixes in AIB Countries'!$C48,'Zusammenführung EU-CH'!$B$2:$B$241&amp;'Zusammenführung EU-CH'!$C$2:$C$241,0),MATCH('RE-Gen-Mixes in AIB Countries'!AW$2,'Zusammenführung EU-CH'!$E$1:$BF$1,0))/VLOOKUP($B48,'Total RE-GEN in AIB Countries'!$B$3:$BD$27,COLUMN('RE-Gen-Mixes in AIB Countries'!AW47)-COLUMN('RE-Gen-Mixes in AIB Countries'!$B$2),FALSE),0)</f>
        <v>0</v>
      </c>
      <c r="AX48">
        <f t="array" ref="AX48">IFERROR(INDEX('Zusammenführung EU-CH'!$E$2:$BF$241,MATCH('RE-Gen-Mixes in AIB Countries'!$B48&amp;'RE-Gen-Mixes in AIB Countries'!$C48,'Zusammenführung EU-CH'!$B$2:$B$241&amp;'Zusammenführung EU-CH'!$C$2:$C$241,0),MATCH('RE-Gen-Mixes in AIB Countries'!AX$2,'Zusammenführung EU-CH'!$E$1:$BF$1,0))/VLOOKUP($B48,'Total RE-GEN in AIB Countries'!$B$3:$BD$27,COLUMN('RE-Gen-Mixes in AIB Countries'!AX47)-COLUMN('RE-Gen-Mixes in AIB Countries'!$B$2),FALSE),0)</f>
        <v>0</v>
      </c>
      <c r="AY48">
        <f t="array" ref="AY48">IFERROR(INDEX('Zusammenführung EU-CH'!$E$2:$BF$241,MATCH('RE-Gen-Mixes in AIB Countries'!$B48&amp;'RE-Gen-Mixes in AIB Countries'!$C48,'Zusammenführung EU-CH'!$B$2:$B$241&amp;'Zusammenführung EU-CH'!$C$2:$C$241,0),MATCH('RE-Gen-Mixes in AIB Countries'!AY$2,'Zusammenführung EU-CH'!$E$1:$BF$1,0))/VLOOKUP($B48,'Total RE-GEN in AIB Countries'!$B$3:$BD$27,COLUMN('RE-Gen-Mixes in AIB Countries'!AY47)-COLUMN('RE-Gen-Mixes in AIB Countries'!$B$2),FALSE),0)</f>
        <v>0</v>
      </c>
      <c r="AZ48">
        <f t="array" ref="AZ48">IFERROR(INDEX('Zusammenführung EU-CH'!$E$2:$BF$241,MATCH('RE-Gen-Mixes in AIB Countries'!$B48&amp;'RE-Gen-Mixes in AIB Countries'!$C48,'Zusammenführung EU-CH'!$B$2:$B$241&amp;'Zusammenführung EU-CH'!$C$2:$C$241,0),MATCH('RE-Gen-Mixes in AIB Countries'!AZ$2,'Zusammenführung EU-CH'!$E$1:$BF$1,0))/VLOOKUP($B48,'Total RE-GEN in AIB Countries'!$B$3:$BD$27,COLUMN('RE-Gen-Mixes in AIB Countries'!AZ47)-COLUMN('RE-Gen-Mixes in AIB Countries'!$B$2),FALSE),0)</f>
        <v>0</v>
      </c>
      <c r="BA48">
        <f t="array" ref="BA48">IFERROR(INDEX('Zusammenführung EU-CH'!$E$2:$BF$241,MATCH('RE-Gen-Mixes in AIB Countries'!$B48&amp;'RE-Gen-Mixes in AIB Countries'!$C48,'Zusammenführung EU-CH'!$B$2:$B$241&amp;'Zusammenführung EU-CH'!$C$2:$C$241,0),MATCH('RE-Gen-Mixes in AIB Countries'!BA$2,'Zusammenführung EU-CH'!$E$1:$BF$1,0))/VLOOKUP($B48,'Total RE-GEN in AIB Countries'!$B$3:$BD$27,COLUMN('RE-Gen-Mixes in AIB Countries'!BA47)-COLUMN('RE-Gen-Mixes in AIB Countries'!$B$2),FALSE),0)</f>
        <v>0</v>
      </c>
      <c r="BB48">
        <f t="array" ref="BB48">IFERROR(INDEX('Zusammenführung EU-CH'!$E$2:$BF$241,MATCH('RE-Gen-Mixes in AIB Countries'!$B48&amp;'RE-Gen-Mixes in AIB Countries'!$C48,'Zusammenführung EU-CH'!$B$2:$B$241&amp;'Zusammenführung EU-CH'!$C$2:$C$241,0),MATCH('RE-Gen-Mixes in AIB Countries'!BB$2,'Zusammenführung EU-CH'!$E$1:$BF$1,0))/VLOOKUP($B48,'Total RE-GEN in AIB Countries'!$B$3:$BD$27,COLUMN('RE-Gen-Mixes in AIB Countries'!BB47)-COLUMN('RE-Gen-Mixes in AIB Countries'!$B$2),FALSE),0)</f>
        <v>0</v>
      </c>
      <c r="BC48">
        <f t="array" ref="BC48">IFERROR(INDEX('Zusammenführung EU-CH'!$E$2:$BF$241,MATCH('RE-Gen-Mixes in AIB Countries'!$B48&amp;'RE-Gen-Mixes in AIB Countries'!$C48,'Zusammenführung EU-CH'!$B$2:$B$241&amp;'Zusammenführung EU-CH'!$C$2:$C$241,0),MATCH('RE-Gen-Mixes in AIB Countries'!BC$2,'Zusammenführung EU-CH'!$E$1:$BF$1,0))/VLOOKUP($B48,'Total RE-GEN in AIB Countries'!$B$3:$BD$27,COLUMN('RE-Gen-Mixes in AIB Countries'!BC47)-COLUMN('RE-Gen-Mixes in AIB Countries'!$B$2),FALSE),0)</f>
        <v>0</v>
      </c>
      <c r="BD48">
        <f t="array" ref="BD48">IFERROR(INDEX('Zusammenführung EU-CH'!$E$2:$BF$241,MATCH('RE-Gen-Mixes in AIB Countries'!$B48&amp;'RE-Gen-Mixes in AIB Countries'!$C48,'Zusammenführung EU-CH'!$B$2:$B$241&amp;'Zusammenführung EU-CH'!$C$2:$C$241,0),MATCH('RE-Gen-Mixes in AIB Countries'!BD$2,'Zusammenführung EU-CH'!$E$1:$BF$1,0))/VLOOKUP($B48,'Total RE-GEN in AIB Countries'!$B$3:$BD$27,COLUMN('RE-Gen-Mixes in AIB Countries'!BD47)-COLUMN('RE-Gen-Mixes in AIB Countries'!$B$2),FALSE),0)</f>
        <v>0</v>
      </c>
      <c r="BE48">
        <f t="array" ref="BE48">IFERROR(INDEX('Zusammenführung EU-CH'!$E$2:$BF$241,MATCH('RE-Gen-Mixes in AIB Countries'!$B48&amp;'RE-Gen-Mixes in AIB Countries'!$C48,'Zusammenführung EU-CH'!$B$2:$B$241&amp;'Zusammenführung EU-CH'!$C$2:$C$241,0),MATCH('RE-Gen-Mixes in AIB Countries'!BE$2,'Zusammenführung EU-CH'!$E$1:$BF$1,0))/VLOOKUP($B48,'Total RE-GEN in AIB Countries'!$B$3:$BD$27,COLUMN('RE-Gen-Mixes in AIB Countries'!BE47)-COLUMN('RE-Gen-Mixes in AIB Countries'!$B$2),FALSE),0)</f>
        <v>0</v>
      </c>
      <c r="BF48">
        <f t="shared" si="0"/>
        <v>0</v>
      </c>
    </row>
    <row r="49" spans="1:58" x14ac:dyDescent="0.35">
      <c r="A49" s="8" t="s">
        <v>20</v>
      </c>
      <c r="B49" s="4" t="s">
        <v>473</v>
      </c>
      <c r="C49" s="4" t="s">
        <v>9</v>
      </c>
      <c r="D49">
        <f t="array" ref="D49">IFERROR(INDEX('Zusammenführung EU-CH'!$E$2:$BF$241,MATCH('RE-Gen-Mixes in AIB Countries'!$B49&amp;'RE-Gen-Mixes in AIB Countries'!$C49,'Zusammenführung EU-CH'!$B$2:$B$241&amp;'Zusammenführung EU-CH'!$C$2:$C$241,0),MATCH('RE-Gen-Mixes in AIB Countries'!D$2,'Zusammenführung EU-CH'!$E$1:$BF$1,0))/VLOOKUP($B49,'Total RE-GEN in AIB Countries'!$B$3:$BD$27,COLUMN('RE-Gen-Mixes in AIB Countries'!D48)-COLUMN('RE-Gen-Mixes in AIB Countries'!$B$2),FALSE),0)</f>
        <v>0</v>
      </c>
      <c r="E49">
        <f t="array" ref="E49">IFERROR(INDEX('Zusammenführung EU-CH'!$E$2:$BF$241,MATCH('RE-Gen-Mixes in AIB Countries'!$B49&amp;'RE-Gen-Mixes in AIB Countries'!$C49,'Zusammenführung EU-CH'!$B$2:$B$241&amp;'Zusammenführung EU-CH'!$C$2:$C$241,0),MATCH('RE-Gen-Mixes in AIB Countries'!E$2,'Zusammenführung EU-CH'!$E$1:$BF$1,0))/VLOOKUP($B49,'Total RE-GEN in AIB Countries'!$B$3:$BD$27,COLUMN('RE-Gen-Mixes in AIB Countries'!E48)-COLUMN('RE-Gen-Mixes in AIB Countries'!$B$2),FALSE),0)</f>
        <v>0</v>
      </c>
      <c r="F49">
        <f t="array" ref="F49">IFERROR(INDEX('Zusammenführung EU-CH'!$E$2:$BF$241,MATCH('RE-Gen-Mixes in AIB Countries'!$B49&amp;'RE-Gen-Mixes in AIB Countries'!$C49,'Zusammenführung EU-CH'!$B$2:$B$241&amp;'Zusammenführung EU-CH'!$C$2:$C$241,0),MATCH('RE-Gen-Mixes in AIB Countries'!F$2,'Zusammenführung EU-CH'!$E$1:$BF$1,0))/VLOOKUP($B49,'Total RE-GEN in AIB Countries'!$B$3:$BD$27,COLUMN('RE-Gen-Mixes in AIB Countries'!F48)-COLUMN('RE-Gen-Mixes in AIB Countries'!$B$2),FALSE),0)</f>
        <v>0</v>
      </c>
      <c r="G49">
        <f t="array" ref="G49">IFERROR(INDEX('Zusammenführung EU-CH'!$E$2:$BF$241,MATCH('RE-Gen-Mixes in AIB Countries'!$B49&amp;'RE-Gen-Mixes in AIB Countries'!$C49,'Zusammenführung EU-CH'!$B$2:$B$241&amp;'Zusammenführung EU-CH'!$C$2:$C$241,0),MATCH('RE-Gen-Mixes in AIB Countries'!G$2,'Zusammenführung EU-CH'!$E$1:$BF$1,0))/VLOOKUP($B49,'Total RE-GEN in AIB Countries'!$B$3:$BD$27,COLUMN('RE-Gen-Mixes in AIB Countries'!G48)-COLUMN('RE-Gen-Mixes in AIB Countries'!$B$2),FALSE),0)</f>
        <v>0</v>
      </c>
      <c r="H49">
        <f t="array" ref="H49">IFERROR(INDEX('Zusammenführung EU-CH'!$E$2:$BF$241,MATCH('RE-Gen-Mixes in AIB Countries'!$B49&amp;'RE-Gen-Mixes in AIB Countries'!$C49,'Zusammenführung EU-CH'!$B$2:$B$241&amp;'Zusammenführung EU-CH'!$C$2:$C$241,0),MATCH('RE-Gen-Mixes in AIB Countries'!H$2,'Zusammenführung EU-CH'!$E$1:$BF$1,0))/VLOOKUP($B49,'Total RE-GEN in AIB Countries'!$B$3:$BD$27,COLUMN('RE-Gen-Mixes in AIB Countries'!H48)-COLUMN('RE-Gen-Mixes in AIB Countries'!$B$2),FALSE),0)</f>
        <v>0</v>
      </c>
      <c r="I49">
        <f t="array" ref="I49">IFERROR(INDEX('Zusammenführung EU-CH'!$E$2:$BF$241,MATCH('RE-Gen-Mixes in AIB Countries'!$B49&amp;'RE-Gen-Mixes in AIB Countries'!$C49,'Zusammenführung EU-CH'!$B$2:$B$241&amp;'Zusammenführung EU-CH'!$C$2:$C$241,0),MATCH('RE-Gen-Mixes in AIB Countries'!I$2,'Zusammenführung EU-CH'!$E$1:$BF$1,0))/VLOOKUP($B49,'Total RE-GEN in AIB Countries'!$B$3:$BD$27,COLUMN('RE-Gen-Mixes in AIB Countries'!I48)-COLUMN('RE-Gen-Mixes in AIB Countries'!$B$2),FALSE),0)</f>
        <v>0</v>
      </c>
      <c r="J49">
        <f t="array" ref="J49">IFERROR(INDEX('Zusammenführung EU-CH'!$E$2:$BF$241,MATCH('RE-Gen-Mixes in AIB Countries'!$B49&amp;'RE-Gen-Mixes in AIB Countries'!$C49,'Zusammenführung EU-CH'!$B$2:$B$241&amp;'Zusammenführung EU-CH'!$C$2:$C$241,0),MATCH('RE-Gen-Mixes in AIB Countries'!J$2,'Zusammenführung EU-CH'!$E$1:$BF$1,0))/VLOOKUP($B49,'Total RE-GEN in AIB Countries'!$B$3:$BD$27,COLUMN('RE-Gen-Mixes in AIB Countries'!J48)-COLUMN('RE-Gen-Mixes in AIB Countries'!$B$2),FALSE),0)</f>
        <v>0</v>
      </c>
      <c r="K49">
        <f t="array" ref="K49">IFERROR(INDEX('Zusammenführung EU-CH'!$E$2:$BF$241,MATCH('RE-Gen-Mixes in AIB Countries'!$B49&amp;'RE-Gen-Mixes in AIB Countries'!$C49,'Zusammenführung EU-CH'!$B$2:$B$241&amp;'Zusammenführung EU-CH'!$C$2:$C$241,0),MATCH('RE-Gen-Mixes in AIB Countries'!K$2,'Zusammenführung EU-CH'!$E$1:$BF$1,0))/VLOOKUP($B49,'Total RE-GEN in AIB Countries'!$B$3:$BD$27,COLUMN('RE-Gen-Mixes in AIB Countries'!K48)-COLUMN('RE-Gen-Mixes in AIB Countries'!$B$2),FALSE),0)</f>
        <v>0</v>
      </c>
      <c r="L49">
        <f t="array" ref="L49">IFERROR(INDEX('Zusammenführung EU-CH'!$E$2:$BF$241,MATCH('RE-Gen-Mixes in AIB Countries'!$B49&amp;'RE-Gen-Mixes in AIB Countries'!$C49,'Zusammenführung EU-CH'!$B$2:$B$241&amp;'Zusammenführung EU-CH'!$C$2:$C$241,0),MATCH('RE-Gen-Mixes in AIB Countries'!L$2,'Zusammenführung EU-CH'!$E$1:$BF$1,0))/VLOOKUP($B49,'Total RE-GEN in AIB Countries'!$B$3:$BD$27,COLUMN('RE-Gen-Mixes in AIB Countries'!L48)-COLUMN('RE-Gen-Mixes in AIB Countries'!$B$2),FALSE),0)</f>
        <v>0</v>
      </c>
      <c r="M49">
        <f t="array" ref="M49">IFERROR(INDEX('Zusammenführung EU-CH'!$E$2:$BF$241,MATCH('RE-Gen-Mixes in AIB Countries'!$B49&amp;'RE-Gen-Mixes in AIB Countries'!$C49,'Zusammenführung EU-CH'!$B$2:$B$241&amp;'Zusammenführung EU-CH'!$C$2:$C$241,0),MATCH('RE-Gen-Mixes in AIB Countries'!M$2,'Zusammenführung EU-CH'!$E$1:$BF$1,0))/VLOOKUP($B49,'Total RE-GEN in AIB Countries'!$B$3:$BD$27,COLUMN('RE-Gen-Mixes in AIB Countries'!M48)-COLUMN('RE-Gen-Mixes in AIB Countries'!$B$2),FALSE),0)</f>
        <v>0</v>
      </c>
      <c r="N49">
        <f t="array" ref="N49">IFERROR(INDEX('Zusammenführung EU-CH'!$E$2:$BF$241,MATCH('RE-Gen-Mixes in AIB Countries'!$B49&amp;'RE-Gen-Mixes in AIB Countries'!$C49,'Zusammenführung EU-CH'!$B$2:$B$241&amp;'Zusammenführung EU-CH'!$C$2:$C$241,0),MATCH('RE-Gen-Mixes in AIB Countries'!N$2,'Zusammenführung EU-CH'!$E$1:$BF$1,0))/VLOOKUP($B49,'Total RE-GEN in AIB Countries'!$B$3:$BD$27,COLUMN('RE-Gen-Mixes in AIB Countries'!N48)-COLUMN('RE-Gen-Mixes in AIB Countries'!$B$2),FALSE),0)</f>
        <v>0</v>
      </c>
      <c r="O49">
        <f t="array" ref="O49">IFERROR(INDEX('Zusammenführung EU-CH'!$E$2:$BF$241,MATCH('RE-Gen-Mixes in AIB Countries'!$B49&amp;'RE-Gen-Mixes in AIB Countries'!$C49,'Zusammenführung EU-CH'!$B$2:$B$241&amp;'Zusammenführung EU-CH'!$C$2:$C$241,0),MATCH('RE-Gen-Mixes in AIB Countries'!O$2,'Zusammenführung EU-CH'!$E$1:$BF$1,0))/VLOOKUP($B49,'Total RE-GEN in AIB Countries'!$B$3:$BD$27,COLUMN('RE-Gen-Mixes in AIB Countries'!O48)-COLUMN('RE-Gen-Mixes in AIB Countries'!$B$2),FALSE),0)</f>
        <v>0</v>
      </c>
      <c r="P49">
        <f t="array" ref="P49">IFERROR(INDEX('Zusammenführung EU-CH'!$E$2:$BF$241,MATCH('RE-Gen-Mixes in AIB Countries'!$B49&amp;'RE-Gen-Mixes in AIB Countries'!$C49,'Zusammenführung EU-CH'!$B$2:$B$241&amp;'Zusammenführung EU-CH'!$C$2:$C$241,0),MATCH('RE-Gen-Mixes in AIB Countries'!P$2,'Zusammenführung EU-CH'!$E$1:$BF$1,0))/VLOOKUP($B49,'Total RE-GEN in AIB Countries'!$B$3:$BD$27,COLUMN('RE-Gen-Mixes in AIB Countries'!P48)-COLUMN('RE-Gen-Mixes in AIB Countries'!$B$2),FALSE),0)</f>
        <v>3.6153289949385393E-4</v>
      </c>
      <c r="Q49">
        <f t="array" ref="Q49">IFERROR(INDEX('Zusammenführung EU-CH'!$E$2:$BF$241,MATCH('RE-Gen-Mixes in AIB Countries'!$B49&amp;'RE-Gen-Mixes in AIB Countries'!$C49,'Zusammenführung EU-CH'!$B$2:$B$241&amp;'Zusammenführung EU-CH'!$C$2:$C$241,0),MATCH('RE-Gen-Mixes in AIB Countries'!Q$2,'Zusammenführung EU-CH'!$E$1:$BF$1,0))/VLOOKUP($B49,'Total RE-GEN in AIB Countries'!$B$3:$BD$27,COLUMN('RE-Gen-Mixes in AIB Countries'!Q48)-COLUMN('RE-Gen-Mixes in AIB Countries'!$B$2),FALSE),0)</f>
        <v>4.3084877208099956E-4</v>
      </c>
      <c r="R49">
        <f t="array" ref="R49">IFERROR(INDEX('Zusammenführung EU-CH'!$E$2:$BF$241,MATCH('RE-Gen-Mixes in AIB Countries'!$B49&amp;'RE-Gen-Mixes in AIB Countries'!$C49,'Zusammenführung EU-CH'!$B$2:$B$241&amp;'Zusammenführung EU-CH'!$C$2:$C$241,0),MATCH('RE-Gen-Mixes in AIB Countries'!R$2,'Zusammenführung EU-CH'!$E$1:$BF$1,0))/VLOOKUP($B49,'Total RE-GEN in AIB Countries'!$B$3:$BD$27,COLUMN('RE-Gen-Mixes in AIB Countries'!R48)-COLUMN('RE-Gen-Mixes in AIB Countries'!$B$2),FALSE),0)</f>
        <v>3.8022813688212925E-4</v>
      </c>
      <c r="S49">
        <f t="array" ref="S49">IFERROR(INDEX('Zusammenführung EU-CH'!$E$2:$BF$241,MATCH('RE-Gen-Mixes in AIB Countries'!$B49&amp;'RE-Gen-Mixes in AIB Countries'!$C49,'Zusammenführung EU-CH'!$B$2:$B$241&amp;'Zusammenführung EU-CH'!$C$2:$C$241,0),MATCH('RE-Gen-Mixes in AIB Countries'!S$2,'Zusammenführung EU-CH'!$E$1:$BF$1,0))/VLOOKUP($B49,'Total RE-GEN in AIB Countries'!$B$3:$BD$27,COLUMN('RE-Gen-Mixes in AIB Countries'!S48)-COLUMN('RE-Gen-Mixes in AIB Countries'!$B$2),FALSE),0)</f>
        <v>8.9365504915102768E-4</v>
      </c>
      <c r="T49">
        <f t="array" ref="T49">IFERROR(INDEX('Zusammenführung EU-CH'!$E$2:$BF$241,MATCH('RE-Gen-Mixes in AIB Countries'!$B49&amp;'RE-Gen-Mixes in AIB Countries'!$C49,'Zusammenführung EU-CH'!$B$2:$B$241&amp;'Zusammenführung EU-CH'!$C$2:$C$241,0),MATCH('RE-Gen-Mixes in AIB Countries'!T$2,'Zusammenführung EU-CH'!$E$1:$BF$1,0))/VLOOKUP($B49,'Total RE-GEN in AIB Countries'!$B$3:$BD$27,COLUMN('RE-Gen-Mixes in AIB Countries'!T48)-COLUMN('RE-Gen-Mixes in AIB Countries'!$B$2),FALSE),0)</f>
        <v>8.1933633756657109E-4</v>
      </c>
      <c r="U49">
        <f t="array" ref="U49">IFERROR(INDEX('Zusammenführung EU-CH'!$E$2:$BF$241,MATCH('RE-Gen-Mixes in AIB Countries'!$B49&amp;'RE-Gen-Mixes in AIB Countries'!$C49,'Zusammenführung EU-CH'!$B$2:$B$241&amp;'Zusammenführung EU-CH'!$C$2:$C$241,0),MATCH('RE-Gen-Mixes in AIB Countries'!U$2,'Zusammenführung EU-CH'!$E$1:$BF$1,0))/VLOOKUP($B49,'Total RE-GEN in AIB Countries'!$B$3:$BD$27,COLUMN('RE-Gen-Mixes in AIB Countries'!U48)-COLUMN('RE-Gen-Mixes in AIB Countries'!$B$2),FALSE),0)</f>
        <v>1.2881064834693002E-3</v>
      </c>
      <c r="V49">
        <f t="array" ref="V49">IFERROR(INDEX('Zusammenführung EU-CH'!$E$2:$BF$241,MATCH('RE-Gen-Mixes in AIB Countries'!$B49&amp;'RE-Gen-Mixes in AIB Countries'!$C49,'Zusammenführung EU-CH'!$B$2:$B$241&amp;'Zusammenführung EU-CH'!$C$2:$C$241,0),MATCH('RE-Gen-Mixes in AIB Countries'!V$2,'Zusammenführung EU-CH'!$E$1:$BF$1,0))/VLOOKUP($B49,'Total RE-GEN in AIB Countries'!$B$3:$BD$27,COLUMN('RE-Gen-Mixes in AIB Countries'!V48)-COLUMN('RE-Gen-Mixes in AIB Countries'!$B$2),FALSE),0)</f>
        <v>1.3793103448275861E-3</v>
      </c>
      <c r="W49">
        <f t="array" ref="W49">IFERROR(INDEX('Zusammenführung EU-CH'!$E$2:$BF$241,MATCH('RE-Gen-Mixes in AIB Countries'!$B49&amp;'RE-Gen-Mixes in AIB Countries'!$C49,'Zusammenführung EU-CH'!$B$2:$B$241&amp;'Zusammenführung EU-CH'!$C$2:$C$241,0),MATCH('RE-Gen-Mixes in AIB Countries'!W$2,'Zusammenführung EU-CH'!$E$1:$BF$1,0))/VLOOKUP($B49,'Total RE-GEN in AIB Countries'!$B$3:$BD$27,COLUMN('RE-Gen-Mixes in AIB Countries'!W48)-COLUMN('RE-Gen-Mixes in AIB Countries'!$B$2),FALSE),0)</f>
        <v>9.1282519397535371E-4</v>
      </c>
      <c r="X49">
        <f t="array" ref="X49">IFERROR(INDEX('Zusammenführung EU-CH'!$E$2:$BF$241,MATCH('RE-Gen-Mixes in AIB Countries'!$B49&amp;'RE-Gen-Mixes in AIB Countries'!$C49,'Zusammenführung EU-CH'!$B$2:$B$241&amp;'Zusammenführung EU-CH'!$C$2:$C$241,0),MATCH('RE-Gen-Mixes in AIB Countries'!X$2,'Zusammenführung EU-CH'!$E$1:$BF$1,0))/VLOOKUP($B49,'Total RE-GEN in AIB Countries'!$B$3:$BD$27,COLUMN('RE-Gen-Mixes in AIB Countries'!X48)-COLUMN('RE-Gen-Mixes in AIB Countries'!$B$2),FALSE),0)</f>
        <v>8.1433224755700329E-4</v>
      </c>
      <c r="Y49">
        <f t="array" ref="Y49">IFERROR(INDEX('Zusammenführung EU-CH'!$E$2:$BF$241,MATCH('RE-Gen-Mixes in AIB Countries'!$B49&amp;'RE-Gen-Mixes in AIB Countries'!$C49,'Zusammenführung EU-CH'!$B$2:$B$241&amp;'Zusammenführung EU-CH'!$C$2:$C$241,0),MATCH('RE-Gen-Mixes in AIB Countries'!Y$2,'Zusammenführung EU-CH'!$E$1:$BF$1,0))/VLOOKUP($B49,'Total RE-GEN in AIB Countries'!$B$3:$BD$27,COLUMN('RE-Gen-Mixes in AIB Countries'!Y48)-COLUMN('RE-Gen-Mixes in AIB Countries'!$B$2),FALSE),0)</f>
        <v>7.2437522636725825E-4</v>
      </c>
      <c r="Z49">
        <f t="array" ref="Z49">IFERROR(INDEX('Zusammenführung EU-CH'!$E$2:$BF$241,MATCH('RE-Gen-Mixes in AIB Countries'!$B49&amp;'RE-Gen-Mixes in AIB Countries'!$C49,'Zusammenführung EU-CH'!$B$2:$B$241&amp;'Zusammenführung EU-CH'!$C$2:$C$241,0),MATCH('RE-Gen-Mixes in AIB Countries'!Z$2,'Zusammenführung EU-CH'!$E$1:$BF$1,0))/VLOOKUP($B49,'Total RE-GEN in AIB Countries'!$B$3:$BD$27,COLUMN('RE-Gen-Mixes in AIB Countries'!Z48)-COLUMN('RE-Gen-Mixes in AIB Countries'!$B$2),FALSE),0)</f>
        <v>6.7340067340067344E-4</v>
      </c>
      <c r="AA49">
        <f t="array" ref="AA49">IFERROR(INDEX('Zusammenführung EU-CH'!$E$2:$BF$241,MATCH('RE-Gen-Mixes in AIB Countries'!$B49&amp;'RE-Gen-Mixes in AIB Countries'!$C49,'Zusammenführung EU-CH'!$B$2:$B$241&amp;'Zusammenführung EU-CH'!$C$2:$C$241,0),MATCH('RE-Gen-Mixes in AIB Countries'!AA$2,'Zusammenführung EU-CH'!$E$1:$BF$1,0))/VLOOKUP($B49,'Total RE-GEN in AIB Countries'!$B$3:$BD$27,COLUMN('RE-Gen-Mixes in AIB Countries'!AA48)-COLUMN('RE-Gen-Mixes in AIB Countries'!$B$2),FALSE),0)</f>
        <v>6.6093853271645734E-4</v>
      </c>
      <c r="AB49">
        <f t="array" ref="AB49">IFERROR(INDEX('Zusammenführung EU-CH'!$E$2:$BF$241,MATCH('RE-Gen-Mixes in AIB Countries'!$B49&amp;'RE-Gen-Mixes in AIB Countries'!$C49,'Zusammenführung EU-CH'!$B$2:$B$241&amp;'Zusammenführung EU-CH'!$C$2:$C$241,0),MATCH('RE-Gen-Mixes in AIB Countries'!AB$2,'Zusammenführung EU-CH'!$E$1:$BF$1,0))/VLOOKUP($B49,'Total RE-GEN in AIB Countries'!$B$3:$BD$27,COLUMN('RE-Gen-Mixes in AIB Countries'!AB48)-COLUMN('RE-Gen-Mixes in AIB Countries'!$B$2),FALSE),0)</f>
        <v>3.1735956839098697E-4</v>
      </c>
      <c r="AC49">
        <f t="array" ref="AC49">IFERROR(INDEX('Zusammenführung EU-CH'!$E$2:$BF$241,MATCH('RE-Gen-Mixes in AIB Countries'!$B49&amp;'RE-Gen-Mixes in AIB Countries'!$C49,'Zusammenführung EU-CH'!$B$2:$B$241&amp;'Zusammenführung EU-CH'!$C$2:$C$241,0),MATCH('RE-Gen-Mixes in AIB Countries'!AC$2,'Zusammenführung EU-CH'!$E$1:$BF$1,0))/VLOOKUP($B49,'Total RE-GEN in AIB Countries'!$B$3:$BD$27,COLUMN('RE-Gen-Mixes in AIB Countries'!AC48)-COLUMN('RE-Gen-Mixes in AIB Countries'!$B$2),FALSE),0)</f>
        <v>3.351206434316354E-4</v>
      </c>
      <c r="AD49">
        <f t="array" ref="AD49">IFERROR(INDEX('Zusammenführung EU-CH'!$E$2:$BF$241,MATCH('RE-Gen-Mixes in AIB Countries'!$B49&amp;'RE-Gen-Mixes in AIB Countries'!$C49,'Zusammenführung EU-CH'!$B$2:$B$241&amp;'Zusammenführung EU-CH'!$C$2:$C$241,0),MATCH('RE-Gen-Mixes in AIB Countries'!AD$2,'Zusammenführung EU-CH'!$E$1:$BF$1,0))/VLOOKUP($B49,'Total RE-GEN in AIB Countries'!$B$3:$BD$27,COLUMN('RE-Gen-Mixes in AIB Countries'!AD48)-COLUMN('RE-Gen-Mixes in AIB Countries'!$B$2),FALSE),0)</f>
        <v>9.8846787479406925E-4</v>
      </c>
      <c r="AE49">
        <f t="array" ref="AE49">IFERROR(INDEX('Zusammenführung EU-CH'!$E$2:$BF$241,MATCH('RE-Gen-Mixes in AIB Countries'!$B49&amp;'RE-Gen-Mixes in AIB Countries'!$C49,'Zusammenführung EU-CH'!$B$2:$B$241&amp;'Zusammenführung EU-CH'!$C$2:$C$241,0),MATCH('RE-Gen-Mixes in AIB Countries'!AE$2,'Zusammenführung EU-CH'!$E$1:$BF$1,0))/VLOOKUP($B49,'Total RE-GEN in AIB Countries'!$B$3:$BD$27,COLUMN('RE-Gen-Mixes in AIB Countries'!AE48)-COLUMN('RE-Gen-Mixes in AIB Countries'!$B$2),FALSE),0)</f>
        <v>2.7216174183514776E-3</v>
      </c>
      <c r="AF49">
        <f t="array" ref="AF49">IFERROR(INDEX('Zusammenführung EU-CH'!$E$2:$BF$241,MATCH('RE-Gen-Mixes in AIB Countries'!$B49&amp;'RE-Gen-Mixes in AIB Countries'!$C49,'Zusammenführung EU-CH'!$B$2:$B$241&amp;'Zusammenführung EU-CH'!$C$2:$C$241,0),MATCH('RE-Gen-Mixes in AIB Countries'!AF$2,'Zusammenführung EU-CH'!$E$1:$BF$1,0))/VLOOKUP($B49,'Total RE-GEN in AIB Countries'!$B$3:$BD$27,COLUMN('RE-Gen-Mixes in AIB Countries'!AF48)-COLUMN('RE-Gen-Mixes in AIB Countries'!$B$2),FALSE),0)</f>
        <v>4.5726345409778405E-3</v>
      </c>
      <c r="AG49">
        <f t="array" ref="AG49">IFERROR(INDEX('Zusammenführung EU-CH'!$E$2:$BF$241,MATCH('RE-Gen-Mixes in AIB Countries'!$B49&amp;'RE-Gen-Mixes in AIB Countries'!$C49,'Zusammenführung EU-CH'!$B$2:$B$241&amp;'Zusammenführung EU-CH'!$C$2:$C$241,0),MATCH('RE-Gen-Mixes in AIB Countries'!AG$2,'Zusammenführung EU-CH'!$E$1:$BF$1,0))/VLOOKUP($B49,'Total RE-GEN in AIB Countries'!$B$3:$BD$27,COLUMN('RE-Gen-Mixes in AIB Countries'!AG48)-COLUMN('RE-Gen-Mixes in AIB Countries'!$B$2),FALSE),0)</f>
        <v>6.3607451158564287E-3</v>
      </c>
      <c r="AH49">
        <f t="array" ref="AH49">IFERROR(INDEX('Zusammenführung EU-CH'!$E$2:$BF$241,MATCH('RE-Gen-Mixes in AIB Countries'!$B49&amp;'RE-Gen-Mixes in AIB Countries'!$C49,'Zusammenführung EU-CH'!$B$2:$B$241&amp;'Zusammenführung EU-CH'!$C$2:$C$241,0),MATCH('RE-Gen-Mixes in AIB Countries'!AH$2,'Zusammenführung EU-CH'!$E$1:$BF$1,0))/VLOOKUP($B49,'Total RE-GEN in AIB Countries'!$B$3:$BD$27,COLUMN('RE-Gen-Mixes in AIB Countries'!AH48)-COLUMN('RE-Gen-Mixes in AIB Countries'!$B$2),FALSE),0)</f>
        <v>1.049317943336831E-2</v>
      </c>
      <c r="AI49">
        <f t="array" ref="AI49">IFERROR(INDEX('Zusammenführung EU-CH'!$E$2:$BF$241,MATCH('RE-Gen-Mixes in AIB Countries'!$B49&amp;'RE-Gen-Mixes in AIB Countries'!$C49,'Zusammenführung EU-CH'!$B$2:$B$241&amp;'Zusammenführung EU-CH'!$C$2:$C$241,0),MATCH('RE-Gen-Mixes in AIB Countries'!AI$2,'Zusammenführung EU-CH'!$E$1:$BF$1,0))/VLOOKUP($B49,'Total RE-GEN in AIB Countries'!$B$3:$BD$27,COLUMN('RE-Gen-Mixes in AIB Countries'!AI48)-COLUMN('RE-Gen-Mixes in AIB Countries'!$B$2),FALSE),0)</f>
        <v>6.7862336403296175E-3</v>
      </c>
      <c r="AJ49">
        <f t="array" ref="AJ49">IFERROR(INDEX('Zusammenführung EU-CH'!$E$2:$BF$241,MATCH('RE-Gen-Mixes in AIB Countries'!$B49&amp;'RE-Gen-Mixes in AIB Countries'!$C49,'Zusammenführung EU-CH'!$B$2:$B$241&amp;'Zusammenführung EU-CH'!$C$2:$C$241,0),MATCH('RE-Gen-Mixes in AIB Countries'!AJ$2,'Zusammenführung EU-CH'!$E$1:$BF$1,0))/VLOOKUP($B49,'Total RE-GEN in AIB Countries'!$B$3:$BD$27,COLUMN('RE-Gen-Mixes in AIB Countries'!AJ48)-COLUMN('RE-Gen-Mixes in AIB Countries'!$B$2),FALSE),0)</f>
        <v>3.0501089324618735E-3</v>
      </c>
      <c r="AK49">
        <f t="array" ref="AK49">IFERROR(INDEX('Zusammenführung EU-CH'!$E$2:$BF$241,MATCH('RE-Gen-Mixes in AIB Countries'!$B49&amp;'RE-Gen-Mixes in AIB Countries'!$C49,'Zusammenführung EU-CH'!$B$2:$B$241&amp;'Zusammenführung EU-CH'!$C$2:$C$241,0),MATCH('RE-Gen-Mixes in AIB Countries'!AK$2,'Zusammenführung EU-CH'!$E$1:$BF$1,0))/VLOOKUP($B49,'Total RE-GEN in AIB Countries'!$B$3:$BD$27,COLUMN('RE-Gen-Mixes in AIB Countries'!AK48)-COLUMN('RE-Gen-Mixes in AIB Countries'!$B$2),FALSE),0)</f>
        <v>2.5725836089672913E-3</v>
      </c>
      <c r="AL49">
        <f t="array" ref="AL49">IFERROR(INDEX('Zusammenführung EU-CH'!$E$2:$BF$241,MATCH('RE-Gen-Mixes in AIB Countries'!$B49&amp;'RE-Gen-Mixes in AIB Countries'!$C49,'Zusammenführung EU-CH'!$B$2:$B$241&amp;'Zusammenführung EU-CH'!$C$2:$C$241,0),MATCH('RE-Gen-Mixes in AIB Countries'!AL$2,'Zusammenführung EU-CH'!$E$1:$BF$1,0))/VLOOKUP($B49,'Total RE-GEN in AIB Countries'!$B$3:$BD$27,COLUMN('RE-Gen-Mixes in AIB Countries'!AL48)-COLUMN('RE-Gen-Mixes in AIB Countries'!$B$2),FALSE),0)</f>
        <v>6.9856793573174988E-4</v>
      </c>
      <c r="AM49">
        <f t="array" ref="AM49">IFERROR(INDEX('Zusammenführung EU-CH'!$E$2:$BF$241,MATCH('RE-Gen-Mixes in AIB Countries'!$B49&amp;'RE-Gen-Mixes in AIB Countries'!$C49,'Zusammenführung EU-CH'!$B$2:$B$241&amp;'Zusammenführung EU-CH'!$C$2:$C$241,0),MATCH('RE-Gen-Mixes in AIB Countries'!AM$2,'Zusammenführung EU-CH'!$E$1:$BF$1,0))/VLOOKUP($B49,'Total RE-GEN in AIB Countries'!$B$3:$BD$27,COLUMN('RE-Gen-Mixes in AIB Countries'!AM48)-COLUMN('RE-Gen-Mixes in AIB Countries'!$B$2),FALSE),0)</f>
        <v>0</v>
      </c>
      <c r="AN49">
        <f t="array" ref="AN49">IFERROR(INDEX('Zusammenführung EU-CH'!$E$2:$BF$241,MATCH('RE-Gen-Mixes in AIB Countries'!$B49&amp;'RE-Gen-Mixes in AIB Countries'!$C49,'Zusammenführung EU-CH'!$B$2:$B$241&amp;'Zusammenführung EU-CH'!$C$2:$C$241,0),MATCH('RE-Gen-Mixes in AIB Countries'!AN$2,'Zusammenführung EU-CH'!$E$1:$BF$1,0))/VLOOKUP($B49,'Total RE-GEN in AIB Countries'!$B$3:$BD$27,COLUMN('RE-Gen-Mixes in AIB Countries'!AN48)-COLUMN('RE-Gen-Mixes in AIB Countries'!$B$2),FALSE),0)</f>
        <v>3.5778175313059033E-4</v>
      </c>
      <c r="AO49">
        <f t="array" ref="AO49">IFERROR(INDEX('Zusammenführung EU-CH'!$E$2:$BF$241,MATCH('RE-Gen-Mixes in AIB Countries'!$B49&amp;'RE-Gen-Mixes in AIB Countries'!$C49,'Zusammenführung EU-CH'!$B$2:$B$241&amp;'Zusammenführung EU-CH'!$C$2:$C$241,0),MATCH('RE-Gen-Mixes in AIB Countries'!AO$2,'Zusammenführung EU-CH'!$E$1:$BF$1,0))/VLOOKUP($B49,'Total RE-GEN in AIB Countries'!$B$3:$BD$27,COLUMN('RE-Gen-Mixes in AIB Countries'!AO48)-COLUMN('RE-Gen-Mixes in AIB Countries'!$B$2),FALSE),0)</f>
        <v>7.6394194041252863E-4</v>
      </c>
      <c r="AP49">
        <f t="array" ref="AP49">IFERROR(INDEX('Zusammenführung EU-CH'!$E$2:$BF$241,MATCH('RE-Gen-Mixes in AIB Countries'!$B49&amp;'RE-Gen-Mixes in AIB Countries'!$C49,'Zusammenführung EU-CH'!$B$2:$B$241&amp;'Zusammenführung EU-CH'!$C$2:$C$241,0),MATCH('RE-Gen-Mixes in AIB Countries'!AP$2,'Zusammenführung EU-CH'!$E$1:$BF$1,0))/VLOOKUP($B49,'Total RE-GEN in AIB Countries'!$B$3:$BD$27,COLUMN('RE-Gen-Mixes in AIB Countries'!AP48)-COLUMN('RE-Gen-Mixes in AIB Countries'!$B$2),FALSE),0)</f>
        <v>2.7519779841761265E-3</v>
      </c>
      <c r="AQ49">
        <f t="array" ref="AQ49">IFERROR(INDEX('Zusammenführung EU-CH'!$E$2:$BF$241,MATCH('RE-Gen-Mixes in AIB Countries'!$B49&amp;'RE-Gen-Mixes in AIB Countries'!$C49,'Zusammenführung EU-CH'!$B$2:$B$241&amp;'Zusammenführung EU-CH'!$C$2:$C$241,0),MATCH('RE-Gen-Mixes in AIB Countries'!AQ$2,'Zusammenführung EU-CH'!$E$1:$BF$1,0))/VLOOKUP($B49,'Total RE-GEN in AIB Countries'!$B$3:$BD$27,COLUMN('RE-Gen-Mixes in AIB Countries'!AQ48)-COLUMN('RE-Gen-Mixes in AIB Countries'!$B$2),FALSE),0)</f>
        <v>7.5414781297134239E-3</v>
      </c>
      <c r="AR49">
        <f t="array" ref="AR49">IFERROR(INDEX('Zusammenführung EU-CH'!$E$2:$BF$241,MATCH('RE-Gen-Mixes in AIB Countries'!$B49&amp;'RE-Gen-Mixes in AIB Countries'!$C49,'Zusammenführung EU-CH'!$B$2:$B$241&amp;'Zusammenführung EU-CH'!$C$2:$C$241,0),MATCH('RE-Gen-Mixes in AIB Countries'!AR$2,'Zusammenführung EU-CH'!$E$1:$BF$1,0))/VLOOKUP($B49,'Total RE-GEN in AIB Countries'!$B$3:$BD$27,COLUMN('RE-Gen-Mixes in AIB Countries'!AR48)-COLUMN('RE-Gen-Mixes in AIB Countries'!$B$2),FALSE),0)</f>
        <v>8.09989875126561E-3</v>
      </c>
      <c r="AS49">
        <f t="array" ref="AS49">IFERROR(INDEX('Zusammenführung EU-CH'!$E$2:$BF$241,MATCH('RE-Gen-Mixes in AIB Countries'!$B49&amp;'RE-Gen-Mixes in AIB Countries'!$C49,'Zusammenführung EU-CH'!$B$2:$B$241&amp;'Zusammenführung EU-CH'!$C$2:$C$241,0),MATCH('RE-Gen-Mixes in AIB Countries'!AS$2,'Zusammenführung EU-CH'!$E$1:$BF$1,0))/VLOOKUP($B49,'Total RE-GEN in AIB Countries'!$B$3:$BD$27,COLUMN('RE-Gen-Mixes in AIB Countries'!AS48)-COLUMN('RE-Gen-Mixes in AIB Countries'!$B$2),FALSE),0)</f>
        <v>1.2866907921190189E-2</v>
      </c>
      <c r="AT49">
        <f t="array" ref="AT49">IFERROR(INDEX('Zusammenführung EU-CH'!$E$2:$BF$241,MATCH('RE-Gen-Mixes in AIB Countries'!$B49&amp;'RE-Gen-Mixes in AIB Countries'!$C49,'Zusammenführung EU-CH'!$B$2:$B$241&amp;'Zusammenführung EU-CH'!$C$2:$C$241,0),MATCH('RE-Gen-Mixes in AIB Countries'!AT$2,'Zusammenführung EU-CH'!$E$1:$BF$1,0))/VLOOKUP($B49,'Total RE-GEN in AIB Countries'!$B$3:$BD$27,COLUMN('RE-Gen-Mixes in AIB Countries'!AT48)-COLUMN('RE-Gen-Mixes in AIB Countries'!$B$2),FALSE),0)</f>
        <v>1.7690875232774673E-2</v>
      </c>
      <c r="AU49">
        <f t="array" ref="AU49">IFERROR(INDEX('Zusammenführung EU-CH'!$E$2:$BF$241,MATCH('RE-Gen-Mixes in AIB Countries'!$B49&amp;'RE-Gen-Mixes in AIB Countries'!$C49,'Zusammenführung EU-CH'!$B$2:$B$241&amp;'Zusammenführung EU-CH'!$C$2:$C$241,0),MATCH('RE-Gen-Mixes in AIB Countries'!AU$2,'Zusammenführung EU-CH'!$E$1:$BF$1,0))/VLOOKUP($B49,'Total RE-GEN in AIB Countries'!$B$3:$BD$27,COLUMN('RE-Gen-Mixes in AIB Countries'!AU48)-COLUMN('RE-Gen-Mixes in AIB Countries'!$B$2),FALSE),0)</f>
        <v>1.4818599897802759E-2</v>
      </c>
      <c r="AV49">
        <f t="array" ref="AV49">IFERROR(INDEX('Zusammenführung EU-CH'!$E$2:$BF$241,MATCH('RE-Gen-Mixes in AIB Countries'!$B49&amp;'RE-Gen-Mixes in AIB Countries'!$C49,'Zusammenführung EU-CH'!$B$2:$B$241&amp;'Zusammenführung EU-CH'!$C$2:$C$241,0),MATCH('RE-Gen-Mixes in AIB Countries'!AV$2,'Zusammenführung EU-CH'!$E$1:$BF$1,0))/VLOOKUP($B49,'Total RE-GEN in AIB Countries'!$B$3:$BD$27,COLUMN('RE-Gen-Mixes in AIB Countries'!AV48)-COLUMN('RE-Gen-Mixes in AIB Countries'!$B$2),FALSE),0)</f>
        <v>7.9247152055473002E-3</v>
      </c>
      <c r="AW49">
        <f t="array" ref="AW49">IFERROR(INDEX('Zusammenführung EU-CH'!$E$2:$BF$241,MATCH('RE-Gen-Mixes in AIB Countries'!$B49&amp;'RE-Gen-Mixes in AIB Countries'!$C49,'Zusammenführung EU-CH'!$B$2:$B$241&amp;'Zusammenführung EU-CH'!$C$2:$C$241,0),MATCH('RE-Gen-Mixes in AIB Countries'!AW$2,'Zusammenführung EU-CH'!$E$1:$BF$1,0))/VLOOKUP($B49,'Total RE-GEN in AIB Countries'!$B$3:$BD$27,COLUMN('RE-Gen-Mixes in AIB Countries'!AW48)-COLUMN('RE-Gen-Mixes in AIB Countries'!$B$2),FALSE),0)</f>
        <v>2.5951557093425604E-3</v>
      </c>
      <c r="AX49">
        <f t="array" ref="AX49">IFERROR(INDEX('Zusammenführung EU-CH'!$E$2:$BF$241,MATCH('RE-Gen-Mixes in AIB Countries'!$B49&amp;'RE-Gen-Mixes in AIB Countries'!$C49,'Zusammenführung EU-CH'!$B$2:$B$241&amp;'Zusammenführung EU-CH'!$C$2:$C$241,0),MATCH('RE-Gen-Mixes in AIB Countries'!AX$2,'Zusammenführung EU-CH'!$E$1:$BF$1,0))/VLOOKUP($B49,'Total RE-GEN in AIB Countries'!$B$3:$BD$27,COLUMN('RE-Gen-Mixes in AIB Countries'!AX48)-COLUMN('RE-Gen-Mixes in AIB Countries'!$B$2),FALSE),0)</f>
        <v>7.9586152009550337E-4</v>
      </c>
      <c r="AY49">
        <f t="array" ref="AY49">IFERROR(INDEX('Zusammenführung EU-CH'!$E$2:$BF$241,MATCH('RE-Gen-Mixes in AIB Countries'!$B49&amp;'RE-Gen-Mixes in AIB Countries'!$C49,'Zusammenführung EU-CH'!$B$2:$B$241&amp;'Zusammenführung EU-CH'!$C$2:$C$241,0),MATCH('RE-Gen-Mixes in AIB Countries'!AY$2,'Zusammenführung EU-CH'!$E$1:$BF$1,0))/VLOOKUP($B49,'Total RE-GEN in AIB Countries'!$B$3:$BD$27,COLUMN('RE-Gen-Mixes in AIB Countries'!AY48)-COLUMN('RE-Gen-Mixes in AIB Countries'!$B$2),FALSE),0)</f>
        <v>3.3079722130334107E-4</v>
      </c>
      <c r="AZ49">
        <f t="array" ref="AZ49">IFERROR(INDEX('Zusammenführung EU-CH'!$E$2:$BF$241,MATCH('RE-Gen-Mixes in AIB Countries'!$B49&amp;'RE-Gen-Mixes in AIB Countries'!$C49,'Zusammenführung EU-CH'!$B$2:$B$241&amp;'Zusammenführung EU-CH'!$C$2:$C$241,0),MATCH('RE-Gen-Mixes in AIB Countries'!AZ$2,'Zusammenführung EU-CH'!$E$1:$BF$1,0))/VLOOKUP($B49,'Total RE-GEN in AIB Countries'!$B$3:$BD$27,COLUMN('RE-Gen-Mixes in AIB Countries'!AZ48)-COLUMN('RE-Gen-Mixes in AIB Countries'!$B$2),FALSE),0)</f>
        <v>4.6281175896935003E-4</v>
      </c>
      <c r="BA49">
        <f t="array" ref="BA49">IFERROR(INDEX('Zusammenführung EU-CH'!$E$2:$BF$241,MATCH('RE-Gen-Mixes in AIB Countries'!$B49&amp;'RE-Gen-Mixes in AIB Countries'!$C49,'Zusammenführung EU-CH'!$B$2:$B$241&amp;'Zusammenführung EU-CH'!$C$2:$C$241,0),MATCH('RE-Gen-Mixes in AIB Countries'!BA$2,'Zusammenführung EU-CH'!$E$1:$BF$1,0))/VLOOKUP($B49,'Total RE-GEN in AIB Countries'!$B$3:$BD$27,COLUMN('RE-Gen-Mixes in AIB Countries'!BA48)-COLUMN('RE-Gen-Mixes in AIB Countries'!$B$2),FALSE),0)</f>
        <v>2.0074299450318547E-3</v>
      </c>
      <c r="BB49">
        <f t="array" ref="BB49">IFERROR(INDEX('Zusammenführung EU-CH'!$E$2:$BF$241,MATCH('RE-Gen-Mixes in AIB Countries'!$B49&amp;'RE-Gen-Mixes in AIB Countries'!$C49,'Zusammenführung EU-CH'!$B$2:$B$241&amp;'Zusammenführung EU-CH'!$C$2:$C$241,0),MATCH('RE-Gen-Mixes in AIB Countries'!BB$2,'Zusammenführung EU-CH'!$E$1:$BF$1,0))/VLOOKUP($B49,'Total RE-GEN in AIB Countries'!$B$3:$BD$27,COLUMN('RE-Gen-Mixes in AIB Countries'!BB48)-COLUMN('RE-Gen-Mixes in AIB Countries'!$B$2),FALSE),0)</f>
        <v>4.7590200284644592E-3</v>
      </c>
      <c r="BC49">
        <f t="array" ref="BC49">IFERROR(INDEX('Zusammenführung EU-CH'!$E$2:$BF$241,MATCH('RE-Gen-Mixes in AIB Countries'!$B49&amp;'RE-Gen-Mixes in AIB Countries'!$C49,'Zusammenführung EU-CH'!$B$2:$B$241&amp;'Zusammenführung EU-CH'!$C$2:$C$241,0),MATCH('RE-Gen-Mixes in AIB Countries'!BC$2,'Zusammenführung EU-CH'!$E$1:$BF$1,0))/VLOOKUP($B49,'Total RE-GEN in AIB Countries'!$B$3:$BD$27,COLUMN('RE-Gen-Mixes in AIB Countries'!BC48)-COLUMN('RE-Gen-Mixes in AIB Countries'!$B$2),FALSE),0)</f>
        <v>1.0039701344202517E-2</v>
      </c>
      <c r="BD49">
        <f t="array" ref="BD49">IFERROR(INDEX('Zusammenführung EU-CH'!$E$2:$BF$241,MATCH('RE-Gen-Mixes in AIB Countries'!$B49&amp;'RE-Gen-Mixes in AIB Countries'!$C49,'Zusammenführung EU-CH'!$B$2:$B$241&amp;'Zusammenführung EU-CH'!$C$2:$C$241,0),MATCH('RE-Gen-Mixes in AIB Countries'!BD$2,'Zusammenführung EU-CH'!$E$1:$BF$1,0))/VLOOKUP($B49,'Total RE-GEN in AIB Countries'!$B$3:$BD$27,COLUMN('RE-Gen-Mixes in AIB Countries'!BD48)-COLUMN('RE-Gen-Mixes in AIB Countries'!$B$2),FALSE),0)</f>
        <v>1.7837607832820856E-2</v>
      </c>
      <c r="BE49">
        <f t="array" ref="BE49">IFERROR(INDEX('Zusammenführung EU-CH'!$E$2:$BF$241,MATCH('RE-Gen-Mixes in AIB Countries'!$B49&amp;'RE-Gen-Mixes in AIB Countries'!$C49,'Zusammenführung EU-CH'!$B$2:$B$241&amp;'Zusammenführung EU-CH'!$C$2:$C$241,0),MATCH('RE-Gen-Mixes in AIB Countries'!BE$2,'Zusammenführung EU-CH'!$E$1:$BF$1,0))/VLOOKUP($B49,'Total RE-GEN in AIB Countries'!$B$3:$BD$27,COLUMN('RE-Gen-Mixes in AIB Countries'!BE48)-COLUMN('RE-Gen-Mixes in AIB Countries'!$B$2),FALSE),0)</f>
        <v>3.0344649984977899E-2</v>
      </c>
      <c r="BF49">
        <f t="shared" si="0"/>
        <v>3.5226800142846488E-3</v>
      </c>
    </row>
    <row r="50" spans="1:58" x14ac:dyDescent="0.35">
      <c r="A50" s="8" t="s">
        <v>20</v>
      </c>
      <c r="B50" s="4" t="s">
        <v>473</v>
      </c>
      <c r="C50" s="4" t="s">
        <v>10</v>
      </c>
      <c r="D50">
        <f t="array" ref="D50">IFERROR(INDEX('Zusammenführung EU-CH'!$E$2:$BF$241,MATCH('RE-Gen-Mixes in AIB Countries'!$B50&amp;'RE-Gen-Mixes in AIB Countries'!$C50,'Zusammenführung EU-CH'!$B$2:$B$241&amp;'Zusammenführung EU-CH'!$C$2:$C$241,0),MATCH('RE-Gen-Mixes in AIB Countries'!D$2,'Zusammenführung EU-CH'!$E$1:$BF$1,0))/VLOOKUP($B50,'Total RE-GEN in AIB Countries'!$B$3:$BD$27,COLUMN('RE-Gen-Mixes in AIB Countries'!D49)-COLUMN('RE-Gen-Mixes in AIB Countries'!$B$2),FALSE),0)</f>
        <v>0.13625154130702835</v>
      </c>
      <c r="E50">
        <f t="array" ref="E50">IFERROR(INDEX('Zusammenführung EU-CH'!$E$2:$BF$241,MATCH('RE-Gen-Mixes in AIB Countries'!$B50&amp;'RE-Gen-Mixes in AIB Countries'!$C50,'Zusammenführung EU-CH'!$B$2:$B$241&amp;'Zusammenführung EU-CH'!$C$2:$C$241,0),MATCH('RE-Gen-Mixes in AIB Countries'!E$2,'Zusammenführung EU-CH'!$E$1:$BF$1,0))/VLOOKUP($B50,'Total RE-GEN in AIB Countries'!$B$3:$BD$27,COLUMN('RE-Gen-Mixes in AIB Countries'!E49)-COLUMN('RE-Gen-Mixes in AIB Countries'!$B$2),FALSE),0)</f>
        <v>0.14355528405620036</v>
      </c>
      <c r="F50">
        <f t="array" ref="F50">IFERROR(INDEX('Zusammenführung EU-CH'!$E$2:$BF$241,MATCH('RE-Gen-Mixes in AIB Countries'!$B50&amp;'RE-Gen-Mixes in AIB Countries'!$C50,'Zusammenführung EU-CH'!$B$2:$B$241&amp;'Zusammenführung EU-CH'!$C$2:$C$241,0),MATCH('RE-Gen-Mixes in AIB Countries'!F$2,'Zusammenführung EU-CH'!$E$1:$BF$1,0))/VLOOKUP($B50,'Total RE-GEN in AIB Countries'!$B$3:$BD$27,COLUMN('RE-Gen-Mixes in AIB Countries'!F49)-COLUMN('RE-Gen-Mixes in AIB Countries'!$B$2),FALSE),0)</f>
        <v>0.13259668508287292</v>
      </c>
      <c r="G50">
        <f t="array" ref="G50">IFERROR(INDEX('Zusammenführung EU-CH'!$E$2:$BF$241,MATCH('RE-Gen-Mixes in AIB Countries'!$B50&amp;'RE-Gen-Mixes in AIB Countries'!$C50,'Zusammenführung EU-CH'!$B$2:$B$241&amp;'Zusammenführung EU-CH'!$C$2:$C$241,0),MATCH('RE-Gen-Mixes in AIB Countries'!G$2,'Zusammenführung EU-CH'!$E$1:$BF$1,0))/VLOOKUP($B50,'Total RE-GEN in AIB Countries'!$B$3:$BD$27,COLUMN('RE-Gen-Mixes in AIB Countries'!G49)-COLUMN('RE-Gen-Mixes in AIB Countries'!$B$2),FALSE),0)</f>
        <v>0.12199630314232902</v>
      </c>
      <c r="H50">
        <f t="array" ref="H50">IFERROR(INDEX('Zusammenführung EU-CH'!$E$2:$BF$241,MATCH('RE-Gen-Mixes in AIB Countries'!$B50&amp;'RE-Gen-Mixes in AIB Countries'!$C50,'Zusammenführung EU-CH'!$B$2:$B$241&amp;'Zusammenführung EU-CH'!$C$2:$C$241,0),MATCH('RE-Gen-Mixes in AIB Countries'!H$2,'Zusammenführung EU-CH'!$E$1:$BF$1,0))/VLOOKUP($B50,'Total RE-GEN in AIB Countries'!$B$3:$BD$27,COLUMN('RE-Gen-Mixes in AIB Countries'!H49)-COLUMN('RE-Gen-Mixes in AIB Countries'!$B$2),FALSE),0)</f>
        <v>8.4602368866328256E-2</v>
      </c>
      <c r="I50">
        <f t="array" ref="I50">IFERROR(INDEX('Zusammenführung EU-CH'!$E$2:$BF$241,MATCH('RE-Gen-Mixes in AIB Countries'!$B50&amp;'RE-Gen-Mixes in AIB Countries'!$C50,'Zusammenführung EU-CH'!$B$2:$B$241&amp;'Zusammenführung EU-CH'!$C$2:$C$241,0),MATCH('RE-Gen-Mixes in AIB Countries'!I$2,'Zusammenführung EU-CH'!$E$1:$BF$1,0))/VLOOKUP($B50,'Total RE-GEN in AIB Countries'!$B$3:$BD$27,COLUMN('RE-Gen-Mixes in AIB Countries'!I49)-COLUMN('RE-Gen-Mixes in AIB Countries'!$B$2),FALSE),0)</f>
        <v>0.12955465587044535</v>
      </c>
      <c r="J50">
        <f t="array" ref="J50">IFERROR(INDEX('Zusammenführung EU-CH'!$E$2:$BF$241,MATCH('RE-Gen-Mixes in AIB Countries'!$B50&amp;'RE-Gen-Mixes in AIB Countries'!$C50,'Zusammenführung EU-CH'!$B$2:$B$241&amp;'Zusammenführung EU-CH'!$C$2:$C$241,0),MATCH('RE-Gen-Mixes in AIB Countries'!J$2,'Zusammenführung EU-CH'!$E$1:$BF$1,0))/VLOOKUP($B50,'Total RE-GEN in AIB Countries'!$B$3:$BD$27,COLUMN('RE-Gen-Mixes in AIB Countries'!J49)-COLUMN('RE-Gen-Mixes in AIB Countries'!$B$2),FALSE),0)</f>
        <v>0.10557184750733138</v>
      </c>
      <c r="K50">
        <f t="array" ref="K50">IFERROR(INDEX('Zusammenführung EU-CH'!$E$2:$BF$241,MATCH('RE-Gen-Mixes in AIB Countries'!$B50&amp;'RE-Gen-Mixes in AIB Countries'!$C50,'Zusammenführung EU-CH'!$B$2:$B$241&amp;'Zusammenführung EU-CH'!$C$2:$C$241,0),MATCH('RE-Gen-Mixes in AIB Countries'!K$2,'Zusammenführung EU-CH'!$E$1:$BF$1,0))/VLOOKUP($B50,'Total RE-GEN in AIB Countries'!$B$3:$BD$27,COLUMN('RE-Gen-Mixes in AIB Countries'!K49)-COLUMN('RE-Gen-Mixes in AIB Countries'!$B$2),FALSE),0)</f>
        <v>0.17311124330755503</v>
      </c>
      <c r="L50">
        <f t="array" ref="L50">IFERROR(INDEX('Zusammenführung EU-CH'!$E$2:$BF$241,MATCH('RE-Gen-Mixes in AIB Countries'!$B50&amp;'RE-Gen-Mixes in AIB Countries'!$C50,'Zusammenführung EU-CH'!$B$2:$B$241&amp;'Zusammenführung EU-CH'!$C$2:$C$241,0),MATCH('RE-Gen-Mixes in AIB Countries'!L$2,'Zusammenführung EU-CH'!$E$1:$BF$1,0))/VLOOKUP($B50,'Total RE-GEN in AIB Countries'!$B$3:$BD$27,COLUMN('RE-Gen-Mixes in AIB Countries'!L49)-COLUMN('RE-Gen-Mixes in AIB Countries'!$B$2),FALSE),0)</f>
        <v>0.14840325610519725</v>
      </c>
      <c r="M50">
        <f t="array" ref="M50">IFERROR(INDEX('Zusammenführung EU-CH'!$E$2:$BF$241,MATCH('RE-Gen-Mixes in AIB Countries'!$B50&amp;'RE-Gen-Mixes in AIB Countries'!$C50,'Zusammenführung EU-CH'!$B$2:$B$241&amp;'Zusammenführung EU-CH'!$C$2:$C$241,0),MATCH('RE-Gen-Mixes in AIB Countries'!M$2,'Zusammenführung EU-CH'!$E$1:$BF$1,0))/VLOOKUP($B50,'Total RE-GEN in AIB Countries'!$B$3:$BD$27,COLUMN('RE-Gen-Mixes in AIB Countries'!M49)-COLUMN('RE-Gen-Mixes in AIB Countries'!$B$2),FALSE),0)</f>
        <v>0.18095930232558138</v>
      </c>
      <c r="N50">
        <f t="array" ref="N50">IFERROR(INDEX('Zusammenführung EU-CH'!$E$2:$BF$241,MATCH('RE-Gen-Mixes in AIB Countries'!$B50&amp;'RE-Gen-Mixes in AIB Countries'!$C50,'Zusammenführung EU-CH'!$B$2:$B$241&amp;'Zusammenführung EU-CH'!$C$2:$C$241,0),MATCH('RE-Gen-Mixes in AIB Countries'!N$2,'Zusammenführung EU-CH'!$E$1:$BF$1,0))/VLOOKUP($B50,'Total RE-GEN in AIB Countries'!$B$3:$BD$27,COLUMN('RE-Gen-Mixes in AIB Countries'!N49)-COLUMN('RE-Gen-Mixes in AIB Countries'!$B$2),FALSE),0)</f>
        <v>0.29932985852568877</v>
      </c>
      <c r="O50">
        <f t="array" ref="O50">IFERROR(INDEX('Zusammenführung EU-CH'!$E$2:$BF$241,MATCH('RE-Gen-Mixes in AIB Countries'!$B50&amp;'RE-Gen-Mixes in AIB Countries'!$C50,'Zusammenführung EU-CH'!$B$2:$B$241&amp;'Zusammenführung EU-CH'!$C$2:$C$241,0),MATCH('RE-Gen-Mixes in AIB Countries'!O$2,'Zusammenführung EU-CH'!$E$1:$BF$1,0))/VLOOKUP($B50,'Total RE-GEN in AIB Countries'!$B$3:$BD$27,COLUMN('RE-Gen-Mixes in AIB Countries'!O49)-COLUMN('RE-Gen-Mixes in AIB Countries'!$B$2),FALSE),0)</f>
        <v>0.33550065019505854</v>
      </c>
      <c r="P50">
        <f t="array" ref="P50">IFERROR(INDEX('Zusammenführung EU-CH'!$E$2:$BF$241,MATCH('RE-Gen-Mixes in AIB Countries'!$B50&amp;'RE-Gen-Mixes in AIB Countries'!$C50,'Zusammenführung EU-CH'!$B$2:$B$241&amp;'Zusammenführung EU-CH'!$C$2:$C$241,0),MATCH('RE-Gen-Mixes in AIB Countries'!P$2,'Zusammenführung EU-CH'!$E$1:$BF$1,0))/VLOOKUP($B50,'Total RE-GEN in AIB Countries'!$B$3:$BD$27,COLUMN('RE-Gen-Mixes in AIB Countries'!P49)-COLUMN('RE-Gen-Mixes in AIB Countries'!$B$2),FALSE),0)</f>
        <v>0.19667389732465654</v>
      </c>
      <c r="Q50">
        <f t="array" ref="Q50">IFERROR(INDEX('Zusammenführung EU-CH'!$E$2:$BF$241,MATCH('RE-Gen-Mixes in AIB Countries'!$B50&amp;'RE-Gen-Mixes in AIB Countries'!$C50,'Zusammenführung EU-CH'!$B$2:$B$241&amp;'Zusammenführung EU-CH'!$C$2:$C$241,0),MATCH('RE-Gen-Mixes in AIB Countries'!Q$2,'Zusammenführung EU-CH'!$E$1:$BF$1,0))/VLOOKUP($B50,'Total RE-GEN in AIB Countries'!$B$3:$BD$27,COLUMN('RE-Gen-Mixes in AIB Countries'!Q49)-COLUMN('RE-Gen-Mixes in AIB Countries'!$B$2),FALSE),0)</f>
        <v>0.12623869021973289</v>
      </c>
      <c r="R50">
        <f t="array" ref="R50">IFERROR(INDEX('Zusammenführung EU-CH'!$E$2:$BF$241,MATCH('RE-Gen-Mixes in AIB Countries'!$B50&amp;'RE-Gen-Mixes in AIB Countries'!$C50,'Zusammenführung EU-CH'!$B$2:$B$241&amp;'Zusammenführung EU-CH'!$C$2:$C$241,0),MATCH('RE-Gen-Mixes in AIB Countries'!R$2,'Zusammenführung EU-CH'!$E$1:$BF$1,0))/VLOOKUP($B50,'Total RE-GEN in AIB Countries'!$B$3:$BD$27,COLUMN('RE-Gen-Mixes in AIB Countries'!R49)-COLUMN('RE-Gen-Mixes in AIB Countries'!$B$2),FALSE),0)</f>
        <v>0.18517110266159695</v>
      </c>
      <c r="S50">
        <f t="array" ref="S50">IFERROR(INDEX('Zusammenführung EU-CH'!$E$2:$BF$241,MATCH('RE-Gen-Mixes in AIB Countries'!$B50&amp;'RE-Gen-Mixes in AIB Countries'!$C50,'Zusammenführung EU-CH'!$B$2:$B$241&amp;'Zusammenführung EU-CH'!$C$2:$C$241,0),MATCH('RE-Gen-Mixes in AIB Countries'!S$2,'Zusammenführung EU-CH'!$E$1:$BF$1,0))/VLOOKUP($B50,'Total RE-GEN in AIB Countries'!$B$3:$BD$27,COLUMN('RE-Gen-Mixes in AIB Countries'!S49)-COLUMN('RE-Gen-Mixes in AIB Countries'!$B$2),FALSE),0)</f>
        <v>0.15996425379803395</v>
      </c>
      <c r="T50">
        <f t="array" ref="T50">IFERROR(INDEX('Zusammenführung EU-CH'!$E$2:$BF$241,MATCH('RE-Gen-Mixes in AIB Countries'!$B50&amp;'RE-Gen-Mixes in AIB Countries'!$C50,'Zusammenführung EU-CH'!$B$2:$B$241&amp;'Zusammenführung EU-CH'!$C$2:$C$241,0),MATCH('RE-Gen-Mixes in AIB Countries'!T$2,'Zusammenführung EU-CH'!$E$1:$BF$1,0))/VLOOKUP($B50,'Total RE-GEN in AIB Countries'!$B$3:$BD$27,COLUMN('RE-Gen-Mixes in AIB Countries'!T49)-COLUMN('RE-Gen-Mixes in AIB Countries'!$B$2),FALSE),0)</f>
        <v>0.13191315034821793</v>
      </c>
      <c r="U50">
        <f t="array" ref="U50">IFERROR(INDEX('Zusammenführung EU-CH'!$E$2:$BF$241,MATCH('RE-Gen-Mixes in AIB Countries'!$B50&amp;'RE-Gen-Mixes in AIB Countries'!$C50,'Zusammenführung EU-CH'!$B$2:$B$241&amp;'Zusammenführung EU-CH'!$C$2:$C$241,0),MATCH('RE-Gen-Mixes in AIB Countries'!U$2,'Zusammenführung EU-CH'!$E$1:$BF$1,0))/VLOOKUP($B50,'Total RE-GEN in AIB Countries'!$B$3:$BD$27,COLUMN('RE-Gen-Mixes in AIB Countries'!U49)-COLUMN('RE-Gen-Mixes in AIB Countries'!$B$2),FALSE),0)</f>
        <v>0.11850579647917561</v>
      </c>
      <c r="V50">
        <f t="array" ref="V50">IFERROR(INDEX('Zusammenführung EU-CH'!$E$2:$BF$241,MATCH('RE-Gen-Mixes in AIB Countries'!$B50&amp;'RE-Gen-Mixes in AIB Countries'!$C50,'Zusammenführung EU-CH'!$B$2:$B$241&amp;'Zusammenführung EU-CH'!$C$2:$C$241,0),MATCH('RE-Gen-Mixes in AIB Countries'!V$2,'Zusammenführung EU-CH'!$E$1:$BF$1,0))/VLOOKUP($B50,'Total RE-GEN in AIB Countries'!$B$3:$BD$27,COLUMN('RE-Gen-Mixes in AIB Countries'!V49)-COLUMN('RE-Gen-Mixes in AIB Countries'!$B$2),FALSE),0)</f>
        <v>0.10758620689655173</v>
      </c>
      <c r="W50">
        <f t="array" ref="W50">IFERROR(INDEX('Zusammenführung EU-CH'!$E$2:$BF$241,MATCH('RE-Gen-Mixes in AIB Countries'!$B50&amp;'RE-Gen-Mixes in AIB Countries'!$C50,'Zusammenführung EU-CH'!$B$2:$B$241&amp;'Zusammenführung EU-CH'!$C$2:$C$241,0),MATCH('RE-Gen-Mixes in AIB Countries'!W$2,'Zusammenführung EU-CH'!$E$1:$BF$1,0))/VLOOKUP($B50,'Total RE-GEN in AIB Countries'!$B$3:$BD$27,COLUMN('RE-Gen-Mixes in AIB Countries'!W49)-COLUMN('RE-Gen-Mixes in AIB Countries'!$B$2),FALSE),0)</f>
        <v>0.18347786398904609</v>
      </c>
      <c r="X50">
        <f t="array" ref="X50">IFERROR(INDEX('Zusammenführung EU-CH'!$E$2:$BF$241,MATCH('RE-Gen-Mixes in AIB Countries'!$B50&amp;'RE-Gen-Mixes in AIB Countries'!$C50,'Zusammenführung EU-CH'!$B$2:$B$241&amp;'Zusammenführung EU-CH'!$C$2:$C$241,0),MATCH('RE-Gen-Mixes in AIB Countries'!X$2,'Zusammenführung EU-CH'!$E$1:$BF$1,0))/VLOOKUP($B50,'Total RE-GEN in AIB Countries'!$B$3:$BD$27,COLUMN('RE-Gen-Mixes in AIB Countries'!X49)-COLUMN('RE-Gen-Mixes in AIB Countries'!$B$2),FALSE),0)</f>
        <v>0.11197068403908794</v>
      </c>
      <c r="Y50">
        <f t="array" ref="Y50">IFERROR(INDEX('Zusammenführung EU-CH'!$E$2:$BF$241,MATCH('RE-Gen-Mixes in AIB Countries'!$B50&amp;'RE-Gen-Mixes in AIB Countries'!$C50,'Zusammenführung EU-CH'!$B$2:$B$241&amp;'Zusammenführung EU-CH'!$C$2:$C$241,0),MATCH('RE-Gen-Mixes in AIB Countries'!Y$2,'Zusammenführung EU-CH'!$E$1:$BF$1,0))/VLOOKUP($B50,'Total RE-GEN in AIB Countries'!$B$3:$BD$27,COLUMN('RE-Gen-Mixes in AIB Countries'!Y49)-COLUMN('RE-Gen-Mixes in AIB Countries'!$B$2),FALSE),0)</f>
        <v>0.15465411082940964</v>
      </c>
      <c r="Z50">
        <f t="array" ref="Z50">IFERROR(INDEX('Zusammenführung EU-CH'!$E$2:$BF$241,MATCH('RE-Gen-Mixes in AIB Countries'!$B50&amp;'RE-Gen-Mixes in AIB Countries'!$C50,'Zusammenführung EU-CH'!$B$2:$B$241&amp;'Zusammenführung EU-CH'!$C$2:$C$241,0),MATCH('RE-Gen-Mixes in AIB Countries'!Z$2,'Zusammenführung EU-CH'!$E$1:$BF$1,0))/VLOOKUP($B50,'Total RE-GEN in AIB Countries'!$B$3:$BD$27,COLUMN('RE-Gen-Mixes in AIB Countries'!Z49)-COLUMN('RE-Gen-Mixes in AIB Countries'!$B$2),FALSE),0)</f>
        <v>0.1962962962962963</v>
      </c>
      <c r="AA50">
        <f t="array" ref="AA50">IFERROR(INDEX('Zusammenführung EU-CH'!$E$2:$BF$241,MATCH('RE-Gen-Mixes in AIB Countries'!$B50&amp;'RE-Gen-Mixes in AIB Countries'!$C50,'Zusammenführung EU-CH'!$B$2:$B$241&amp;'Zusammenführung EU-CH'!$C$2:$C$241,0),MATCH('RE-Gen-Mixes in AIB Countries'!AA$2,'Zusammenführung EU-CH'!$E$1:$BF$1,0))/VLOOKUP($B50,'Total RE-GEN in AIB Countries'!$B$3:$BD$27,COLUMN('RE-Gen-Mixes in AIB Countries'!AA49)-COLUMN('RE-Gen-Mixes in AIB Countries'!$B$2),FALSE),0)</f>
        <v>0.1877065432914739</v>
      </c>
      <c r="AB50">
        <f t="array" ref="AB50">IFERROR(INDEX('Zusammenführung EU-CH'!$E$2:$BF$241,MATCH('RE-Gen-Mixes in AIB Countries'!$B50&amp;'RE-Gen-Mixes in AIB Countries'!$C50,'Zusammenführung EU-CH'!$B$2:$B$241&amp;'Zusammenführung EU-CH'!$C$2:$C$241,0),MATCH('RE-Gen-Mixes in AIB Countries'!AB$2,'Zusammenführung EU-CH'!$E$1:$BF$1,0))/VLOOKUP($B50,'Total RE-GEN in AIB Countries'!$B$3:$BD$27,COLUMN('RE-Gen-Mixes in AIB Countries'!AB49)-COLUMN('RE-Gen-Mixes in AIB Countries'!$B$2),FALSE),0)</f>
        <v>0.1586797841954935</v>
      </c>
      <c r="AC50">
        <f t="array" ref="AC50">IFERROR(INDEX('Zusammenführung EU-CH'!$E$2:$BF$241,MATCH('RE-Gen-Mixes in AIB Countries'!$B50&amp;'RE-Gen-Mixes in AIB Countries'!$C50,'Zusammenführung EU-CH'!$B$2:$B$241&amp;'Zusammenführung EU-CH'!$C$2:$C$241,0),MATCH('RE-Gen-Mixes in AIB Countries'!AC$2,'Zusammenführung EU-CH'!$E$1:$BF$1,0))/VLOOKUP($B50,'Total RE-GEN in AIB Countries'!$B$3:$BD$27,COLUMN('RE-Gen-Mixes in AIB Countries'!AC49)-COLUMN('RE-Gen-Mixes in AIB Countries'!$B$2),FALSE),0)</f>
        <v>0.15382037533512063</v>
      </c>
      <c r="AD50">
        <f t="array" ref="AD50">IFERROR(INDEX('Zusammenführung EU-CH'!$E$2:$BF$241,MATCH('RE-Gen-Mixes in AIB Countries'!$B50&amp;'RE-Gen-Mixes in AIB Countries'!$C50,'Zusammenführung EU-CH'!$B$2:$B$241&amp;'Zusammenführung EU-CH'!$C$2:$C$241,0),MATCH('RE-Gen-Mixes in AIB Countries'!AD$2,'Zusammenführung EU-CH'!$E$1:$BF$1,0))/VLOOKUP($B50,'Total RE-GEN in AIB Countries'!$B$3:$BD$27,COLUMN('RE-Gen-Mixes in AIB Countries'!AD49)-COLUMN('RE-Gen-Mixes in AIB Countries'!$B$2),FALSE),0)</f>
        <v>0.16177924217462933</v>
      </c>
      <c r="AE50">
        <f t="array" ref="AE50">IFERROR(INDEX('Zusammenführung EU-CH'!$E$2:$BF$241,MATCH('RE-Gen-Mixes in AIB Countries'!$B50&amp;'RE-Gen-Mixes in AIB Countries'!$C50,'Zusammenführung EU-CH'!$B$2:$B$241&amp;'Zusammenführung EU-CH'!$C$2:$C$241,0),MATCH('RE-Gen-Mixes in AIB Countries'!AE$2,'Zusammenführung EU-CH'!$E$1:$BF$1,0))/VLOOKUP($B50,'Total RE-GEN in AIB Countries'!$B$3:$BD$27,COLUMN('RE-Gen-Mixes in AIB Countries'!AE49)-COLUMN('RE-Gen-Mixes in AIB Countries'!$B$2),FALSE),0)</f>
        <v>0.12947122861586313</v>
      </c>
      <c r="AF50">
        <f t="array" ref="AF50">IFERROR(INDEX('Zusammenführung EU-CH'!$E$2:$BF$241,MATCH('RE-Gen-Mixes in AIB Countries'!$B50&amp;'RE-Gen-Mixes in AIB Countries'!$C50,'Zusammenführung EU-CH'!$B$2:$B$241&amp;'Zusammenführung EU-CH'!$C$2:$C$241,0),MATCH('RE-Gen-Mixes in AIB Countries'!AF$2,'Zusammenführung EU-CH'!$E$1:$BF$1,0))/VLOOKUP($B50,'Total RE-GEN in AIB Countries'!$B$3:$BD$27,COLUMN('RE-Gen-Mixes in AIB Countries'!AF49)-COLUMN('RE-Gen-Mixes in AIB Countries'!$B$2),FALSE),0)</f>
        <v>0.15582131551178333</v>
      </c>
      <c r="AG50">
        <f t="array" ref="AG50">IFERROR(INDEX('Zusammenführung EU-CH'!$E$2:$BF$241,MATCH('RE-Gen-Mixes in AIB Countries'!$B50&amp;'RE-Gen-Mixes in AIB Countries'!$C50,'Zusammenführung EU-CH'!$B$2:$B$241&amp;'Zusammenführung EU-CH'!$C$2:$C$241,0),MATCH('RE-Gen-Mixes in AIB Countries'!AG$2,'Zusammenführung EU-CH'!$E$1:$BF$1,0))/VLOOKUP($B50,'Total RE-GEN in AIB Countries'!$B$3:$BD$27,COLUMN('RE-Gen-Mixes in AIB Countries'!AG49)-COLUMN('RE-Gen-Mixes in AIB Countries'!$B$2),FALSE),0)</f>
        <v>0.22489777373920944</v>
      </c>
      <c r="AH50">
        <f t="array" ref="AH50">IFERROR(INDEX('Zusammenführung EU-CH'!$E$2:$BF$241,MATCH('RE-Gen-Mixes in AIB Countries'!$B50&amp;'RE-Gen-Mixes in AIB Countries'!$C50,'Zusammenführung EU-CH'!$B$2:$B$241&amp;'Zusammenführung EU-CH'!$C$2:$C$241,0),MATCH('RE-Gen-Mixes in AIB Countries'!AH$2,'Zusammenführung EU-CH'!$E$1:$BF$1,0))/VLOOKUP($B50,'Total RE-GEN in AIB Countries'!$B$3:$BD$27,COLUMN('RE-Gen-Mixes in AIB Countries'!AH49)-COLUMN('RE-Gen-Mixes in AIB Countries'!$B$2),FALSE),0)</f>
        <v>0.14428121720881426</v>
      </c>
      <c r="AI50">
        <f t="array" ref="AI50">IFERROR(INDEX('Zusammenführung EU-CH'!$E$2:$BF$241,MATCH('RE-Gen-Mixes in AIB Countries'!$B50&amp;'RE-Gen-Mixes in AIB Countries'!$C50,'Zusammenführung EU-CH'!$B$2:$B$241&amp;'Zusammenführung EU-CH'!$C$2:$C$241,0),MATCH('RE-Gen-Mixes in AIB Countries'!AI$2,'Zusammenführung EU-CH'!$E$1:$BF$1,0))/VLOOKUP($B50,'Total RE-GEN in AIB Countries'!$B$3:$BD$27,COLUMN('RE-Gen-Mixes in AIB Countries'!AI49)-COLUMN('RE-Gen-Mixes in AIB Countries'!$B$2),FALSE),0)</f>
        <v>0.23606398448860882</v>
      </c>
      <c r="AJ50">
        <f t="array" ref="AJ50">IFERROR(INDEX('Zusammenführung EU-CH'!$E$2:$BF$241,MATCH('RE-Gen-Mixes in AIB Countries'!$B50&amp;'RE-Gen-Mixes in AIB Countries'!$C50,'Zusammenführung EU-CH'!$B$2:$B$241&amp;'Zusammenführung EU-CH'!$C$2:$C$241,0),MATCH('RE-Gen-Mixes in AIB Countries'!AJ$2,'Zusammenführung EU-CH'!$E$1:$BF$1,0))/VLOOKUP($B50,'Total RE-GEN in AIB Countries'!$B$3:$BD$27,COLUMN('RE-Gen-Mixes in AIB Countries'!AJ49)-COLUMN('RE-Gen-Mixes in AIB Countries'!$B$2),FALSE),0)</f>
        <v>0.26884531590413946</v>
      </c>
      <c r="AK50">
        <f t="array" ref="AK50">IFERROR(INDEX('Zusammenführung EU-CH'!$E$2:$BF$241,MATCH('RE-Gen-Mixes in AIB Countries'!$B50&amp;'RE-Gen-Mixes in AIB Countries'!$C50,'Zusammenführung EU-CH'!$B$2:$B$241&amp;'Zusammenführung EU-CH'!$C$2:$C$241,0),MATCH('RE-Gen-Mixes in AIB Countries'!AK$2,'Zusammenführung EU-CH'!$E$1:$BF$1,0))/VLOOKUP($B50,'Total RE-GEN in AIB Countries'!$B$3:$BD$27,COLUMN('RE-Gen-Mixes in AIB Countries'!AK49)-COLUMN('RE-Gen-Mixes in AIB Countries'!$B$2),FALSE),0)</f>
        <v>0.22381477398015434</v>
      </c>
      <c r="AL50">
        <f t="array" ref="AL50">IFERROR(INDEX('Zusammenführung EU-CH'!$E$2:$BF$241,MATCH('RE-Gen-Mixes in AIB Countries'!$B50&amp;'RE-Gen-Mixes in AIB Countries'!$C50,'Zusammenführung EU-CH'!$B$2:$B$241&amp;'Zusammenführung EU-CH'!$C$2:$C$241,0),MATCH('RE-Gen-Mixes in AIB Countries'!AL$2,'Zusammenführung EU-CH'!$E$1:$BF$1,0))/VLOOKUP($B50,'Total RE-GEN in AIB Countries'!$B$3:$BD$27,COLUMN('RE-Gen-Mixes in AIB Countries'!AL49)-COLUMN('RE-Gen-Mixes in AIB Countries'!$B$2),FALSE),0)</f>
        <v>0.24065665385958784</v>
      </c>
      <c r="AM50">
        <f t="array" ref="AM50">IFERROR(INDEX('Zusammenführung EU-CH'!$E$2:$BF$241,MATCH('RE-Gen-Mixes in AIB Countries'!$B50&amp;'RE-Gen-Mixes in AIB Countries'!$C50,'Zusammenführung EU-CH'!$B$2:$B$241&amp;'Zusammenführung EU-CH'!$C$2:$C$241,0),MATCH('RE-Gen-Mixes in AIB Countries'!AM$2,'Zusammenführung EU-CH'!$E$1:$BF$1,0))/VLOOKUP($B50,'Total RE-GEN in AIB Countries'!$B$3:$BD$27,COLUMN('RE-Gen-Mixes in AIB Countries'!AM49)-COLUMN('RE-Gen-Mixes in AIB Countries'!$B$2),FALSE),0)</f>
        <v>0.16431993197225797</v>
      </c>
      <c r="AN50">
        <f t="array" ref="AN50">IFERROR(INDEX('Zusammenführung EU-CH'!$E$2:$BF$241,MATCH('RE-Gen-Mixes in AIB Countries'!$B50&amp;'RE-Gen-Mixes in AIB Countries'!$C50,'Zusammenführung EU-CH'!$B$2:$B$241&amp;'Zusammenführung EU-CH'!$C$2:$C$241,0),MATCH('RE-Gen-Mixes in AIB Countries'!AN$2,'Zusammenführung EU-CH'!$E$1:$BF$1,0))/VLOOKUP($B50,'Total RE-GEN in AIB Countries'!$B$3:$BD$27,COLUMN('RE-Gen-Mixes in AIB Countries'!AN49)-COLUMN('RE-Gen-Mixes in AIB Countries'!$B$2),FALSE),0)</f>
        <v>0.1667262969588551</v>
      </c>
      <c r="AO50">
        <f t="array" ref="AO50">IFERROR(INDEX('Zusammenführung EU-CH'!$E$2:$BF$241,MATCH('RE-Gen-Mixes in AIB Countries'!$B50&amp;'RE-Gen-Mixes in AIB Countries'!$C50,'Zusammenführung EU-CH'!$B$2:$B$241&amp;'Zusammenführung EU-CH'!$C$2:$C$241,0),MATCH('RE-Gen-Mixes in AIB Countries'!AO$2,'Zusammenführung EU-CH'!$E$1:$BF$1,0))/VLOOKUP($B50,'Total RE-GEN in AIB Countries'!$B$3:$BD$27,COLUMN('RE-Gen-Mixes in AIB Countries'!AO49)-COLUMN('RE-Gen-Mixes in AIB Countries'!$B$2),FALSE),0)</f>
        <v>0.24980901451489687</v>
      </c>
      <c r="AP50">
        <f t="array" ref="AP50">IFERROR(INDEX('Zusammenführung EU-CH'!$E$2:$BF$241,MATCH('RE-Gen-Mixes in AIB Countries'!$B50&amp;'RE-Gen-Mixes in AIB Countries'!$C50,'Zusammenführung EU-CH'!$B$2:$B$241&amp;'Zusammenführung EU-CH'!$C$2:$C$241,0),MATCH('RE-Gen-Mixes in AIB Countries'!AP$2,'Zusammenführung EU-CH'!$E$1:$BF$1,0))/VLOOKUP($B50,'Total RE-GEN in AIB Countries'!$B$3:$BD$27,COLUMN('RE-Gen-Mixes in AIB Countries'!AP49)-COLUMN('RE-Gen-Mixes in AIB Countries'!$B$2),FALSE),0)</f>
        <v>0.24286205710354317</v>
      </c>
      <c r="AQ50">
        <f t="array" ref="AQ50">IFERROR(INDEX('Zusammenführung EU-CH'!$E$2:$BF$241,MATCH('RE-Gen-Mixes in AIB Countries'!$B50&amp;'RE-Gen-Mixes in AIB Countries'!$C50,'Zusammenführung EU-CH'!$B$2:$B$241&amp;'Zusammenführung EU-CH'!$C$2:$C$241,0),MATCH('RE-Gen-Mixes in AIB Countries'!AQ$2,'Zusammenführung EU-CH'!$E$1:$BF$1,0))/VLOOKUP($B50,'Total RE-GEN in AIB Countries'!$B$3:$BD$27,COLUMN('RE-Gen-Mixes in AIB Countries'!AQ49)-COLUMN('RE-Gen-Mixes in AIB Countries'!$B$2),FALSE),0)</f>
        <v>0.18325791855203619</v>
      </c>
      <c r="AR50">
        <f t="array" ref="AR50">IFERROR(INDEX('Zusammenführung EU-CH'!$E$2:$BF$241,MATCH('RE-Gen-Mixes in AIB Countries'!$B50&amp;'RE-Gen-Mixes in AIB Countries'!$C50,'Zusammenführung EU-CH'!$B$2:$B$241&amp;'Zusammenführung EU-CH'!$C$2:$C$241,0),MATCH('RE-Gen-Mixes in AIB Countries'!AR$2,'Zusammenführung EU-CH'!$E$1:$BF$1,0))/VLOOKUP($B50,'Total RE-GEN in AIB Countries'!$B$3:$BD$27,COLUMN('RE-Gen-Mixes in AIB Countries'!AR49)-COLUMN('RE-Gen-Mixes in AIB Countries'!$B$2),FALSE),0)</f>
        <v>0.15794802564967939</v>
      </c>
      <c r="AS50">
        <f t="array" ref="AS50">IFERROR(INDEX('Zusammenführung EU-CH'!$E$2:$BF$241,MATCH('RE-Gen-Mixes in AIB Countries'!$B50&amp;'RE-Gen-Mixes in AIB Countries'!$C50,'Zusammenführung EU-CH'!$B$2:$B$241&amp;'Zusammenführung EU-CH'!$C$2:$C$241,0),MATCH('RE-Gen-Mixes in AIB Countries'!AS$2,'Zusammenführung EU-CH'!$E$1:$BF$1,0))/VLOOKUP($B50,'Total RE-GEN in AIB Countries'!$B$3:$BD$27,COLUMN('RE-Gen-Mixes in AIB Countries'!AS49)-COLUMN('RE-Gen-Mixes in AIB Countries'!$B$2),FALSE),0)</f>
        <v>0.17531162042621631</v>
      </c>
      <c r="AT50">
        <f t="array" ref="AT50">IFERROR(INDEX('Zusammenführung EU-CH'!$E$2:$BF$241,MATCH('RE-Gen-Mixes in AIB Countries'!$B50&amp;'RE-Gen-Mixes in AIB Countries'!$C50,'Zusammenführung EU-CH'!$B$2:$B$241&amp;'Zusammenführung EU-CH'!$C$2:$C$241,0),MATCH('RE-Gen-Mixes in AIB Countries'!AT$2,'Zusammenführung EU-CH'!$E$1:$BF$1,0))/VLOOKUP($B50,'Total RE-GEN in AIB Countries'!$B$3:$BD$27,COLUMN('RE-Gen-Mixes in AIB Countries'!AT49)-COLUMN('RE-Gen-Mixes in AIB Countries'!$B$2),FALSE),0)</f>
        <v>0.14199255121042831</v>
      </c>
      <c r="AU50">
        <f t="array" ref="AU50">IFERROR(INDEX('Zusammenführung EU-CH'!$E$2:$BF$241,MATCH('RE-Gen-Mixes in AIB Countries'!$B50&amp;'RE-Gen-Mixes in AIB Countries'!$C50,'Zusammenführung EU-CH'!$B$2:$B$241&amp;'Zusammenführung EU-CH'!$C$2:$C$241,0),MATCH('RE-Gen-Mixes in AIB Countries'!AU$2,'Zusammenführung EU-CH'!$E$1:$BF$1,0))/VLOOKUP($B50,'Total RE-GEN in AIB Countries'!$B$3:$BD$27,COLUMN('RE-Gen-Mixes in AIB Countries'!AU49)-COLUMN('RE-Gen-Mixes in AIB Countries'!$B$2),FALSE),0)</f>
        <v>0.22943280531425653</v>
      </c>
      <c r="AV50">
        <f t="array" ref="AV50">IFERROR(INDEX('Zusammenführung EU-CH'!$E$2:$BF$241,MATCH('RE-Gen-Mixes in AIB Countries'!$B50&amp;'RE-Gen-Mixes in AIB Countries'!$C50,'Zusammenführung EU-CH'!$B$2:$B$241&amp;'Zusammenführung EU-CH'!$C$2:$C$241,0),MATCH('RE-Gen-Mixes in AIB Countries'!AV$2,'Zusammenführung EU-CH'!$E$1:$BF$1,0))/VLOOKUP($B50,'Total RE-GEN in AIB Countries'!$B$3:$BD$27,COLUMN('RE-Gen-Mixes in AIB Countries'!AV49)-COLUMN('RE-Gen-Mixes in AIB Countries'!$B$2),FALSE),0)</f>
        <v>0.21248142644873699</v>
      </c>
      <c r="AW50">
        <f t="array" ref="AW50">IFERROR(INDEX('Zusammenführung EU-CH'!$E$2:$BF$241,MATCH('RE-Gen-Mixes in AIB Countries'!$B50&amp;'RE-Gen-Mixes in AIB Countries'!$C50,'Zusammenführung EU-CH'!$B$2:$B$241&amp;'Zusammenführung EU-CH'!$C$2:$C$241,0),MATCH('RE-Gen-Mixes in AIB Countries'!AW$2,'Zusammenführung EU-CH'!$E$1:$BF$1,0))/VLOOKUP($B50,'Total RE-GEN in AIB Countries'!$B$3:$BD$27,COLUMN('RE-Gen-Mixes in AIB Countries'!AW49)-COLUMN('RE-Gen-Mixes in AIB Countries'!$B$2),FALSE),0)</f>
        <v>0.20544982698961939</v>
      </c>
      <c r="AX50">
        <f t="array" ref="AX50">IFERROR(INDEX('Zusammenführung EU-CH'!$E$2:$BF$241,MATCH('RE-Gen-Mixes in AIB Countries'!$B50&amp;'RE-Gen-Mixes in AIB Countries'!$C50,'Zusammenführung EU-CH'!$B$2:$B$241&amp;'Zusammenführung EU-CH'!$C$2:$C$241,0),MATCH('RE-Gen-Mixes in AIB Countries'!AX$2,'Zusammenführung EU-CH'!$E$1:$BF$1,0))/VLOOKUP($B50,'Total RE-GEN in AIB Countries'!$B$3:$BD$27,COLUMN('RE-Gen-Mixes in AIB Countries'!AX49)-COLUMN('RE-Gen-Mixes in AIB Countries'!$B$2),FALSE),0)</f>
        <v>0.16155988857938719</v>
      </c>
      <c r="AY50">
        <f t="array" ref="AY50">IFERROR(INDEX('Zusammenführung EU-CH'!$E$2:$BF$241,MATCH('RE-Gen-Mixes in AIB Countries'!$B50&amp;'RE-Gen-Mixes in AIB Countries'!$C50,'Zusammenführung EU-CH'!$B$2:$B$241&amp;'Zusammenführung EU-CH'!$C$2:$C$241,0),MATCH('RE-Gen-Mixes in AIB Countries'!AY$2,'Zusammenführung EU-CH'!$E$1:$BF$1,0))/VLOOKUP($B50,'Total RE-GEN in AIB Countries'!$B$3:$BD$27,COLUMN('RE-Gen-Mixes in AIB Countries'!AY49)-COLUMN('RE-Gen-Mixes in AIB Countries'!$B$2),FALSE),0)</f>
        <v>0.23321204101885545</v>
      </c>
      <c r="AZ50">
        <f t="array" ref="AZ50">IFERROR(INDEX('Zusammenführung EU-CH'!$E$2:$BF$241,MATCH('RE-Gen-Mixes in AIB Countries'!$B50&amp;'RE-Gen-Mixes in AIB Countries'!$C50,'Zusammenführung EU-CH'!$B$2:$B$241&amp;'Zusammenführung EU-CH'!$C$2:$C$241,0),MATCH('RE-Gen-Mixes in AIB Countries'!AZ$2,'Zusammenführung EU-CH'!$E$1:$BF$1,0))/VLOOKUP($B50,'Total RE-GEN in AIB Countries'!$B$3:$BD$27,COLUMN('RE-Gen-Mixes in AIB Countries'!AZ49)-COLUMN('RE-Gen-Mixes in AIB Countries'!$B$2),FALSE),0)</f>
        <v>0.30027667695035209</v>
      </c>
      <c r="BA50">
        <f t="array" ref="BA50">IFERROR(INDEX('Zusammenführung EU-CH'!$E$2:$BF$241,MATCH('RE-Gen-Mixes in AIB Countries'!$B50&amp;'RE-Gen-Mixes in AIB Countries'!$C50,'Zusammenführung EU-CH'!$B$2:$B$241&amp;'Zusammenführung EU-CH'!$C$2:$C$241,0),MATCH('RE-Gen-Mixes in AIB Countries'!BA$2,'Zusammenführung EU-CH'!$E$1:$BF$1,0))/VLOOKUP($B50,'Total RE-GEN in AIB Countries'!$B$3:$BD$27,COLUMN('RE-Gen-Mixes in AIB Countries'!BA49)-COLUMN('RE-Gen-Mixes in AIB Countries'!$B$2),FALSE),0)</f>
        <v>0.26223335406545745</v>
      </c>
      <c r="BB50">
        <f t="array" ref="BB50">IFERROR(INDEX('Zusammenführung EU-CH'!$E$2:$BF$241,MATCH('RE-Gen-Mixes in AIB Countries'!$B50&amp;'RE-Gen-Mixes in AIB Countries'!$C50,'Zusammenführung EU-CH'!$B$2:$B$241&amp;'Zusammenführung EU-CH'!$C$2:$C$241,0),MATCH('RE-Gen-Mixes in AIB Countries'!BB$2,'Zusammenführung EU-CH'!$E$1:$BF$1,0))/VLOOKUP($B50,'Total RE-GEN in AIB Countries'!$B$3:$BD$27,COLUMN('RE-Gen-Mixes in AIB Countries'!BB49)-COLUMN('RE-Gen-Mixes in AIB Countries'!$B$2),FALSE),0)</f>
        <v>0.24831441670419524</v>
      </c>
      <c r="BC50">
        <f t="array" ref="BC50">IFERROR(INDEX('Zusammenführung EU-CH'!$E$2:$BF$241,MATCH('RE-Gen-Mixes in AIB Countries'!$B50&amp;'RE-Gen-Mixes in AIB Countries'!$C50,'Zusammenführung EU-CH'!$B$2:$B$241&amp;'Zusammenführung EU-CH'!$C$2:$C$241,0),MATCH('RE-Gen-Mixes in AIB Countries'!BC$2,'Zusammenführung EU-CH'!$E$1:$BF$1,0))/VLOOKUP($B50,'Total RE-GEN in AIB Countries'!$B$3:$BD$27,COLUMN('RE-Gen-Mixes in AIB Countries'!BC49)-COLUMN('RE-Gen-Mixes in AIB Countries'!$B$2),FALSE),0)</f>
        <v>0.21336547900200828</v>
      </c>
      <c r="BD50">
        <f t="array" ref="BD50">IFERROR(INDEX('Zusammenführung EU-CH'!$E$2:$BF$241,MATCH('RE-Gen-Mixes in AIB Countries'!$B50&amp;'RE-Gen-Mixes in AIB Countries'!$C50,'Zusammenführung EU-CH'!$B$2:$B$241&amp;'Zusammenführung EU-CH'!$C$2:$C$241,0),MATCH('RE-Gen-Mixes in AIB Countries'!BD$2,'Zusammenführung EU-CH'!$E$1:$BF$1,0))/VLOOKUP($B50,'Total RE-GEN in AIB Countries'!$B$3:$BD$27,COLUMN('RE-Gen-Mixes in AIB Countries'!BD49)-COLUMN('RE-Gen-Mixes in AIB Countries'!$B$2),FALSE),0)</f>
        <v>0.13440918180027803</v>
      </c>
      <c r="BE50">
        <f t="array" ref="BE50">IFERROR(INDEX('Zusammenführung EU-CH'!$E$2:$BF$241,MATCH('RE-Gen-Mixes in AIB Countries'!$B50&amp;'RE-Gen-Mixes in AIB Countries'!$C50,'Zusammenführung EU-CH'!$B$2:$B$241&amp;'Zusammenführung EU-CH'!$C$2:$C$241,0),MATCH('RE-Gen-Mixes in AIB Countries'!BE$2,'Zusammenführung EU-CH'!$E$1:$BF$1,0))/VLOOKUP($B50,'Total RE-GEN in AIB Countries'!$B$3:$BD$27,COLUMN('RE-Gen-Mixes in AIB Countries'!BE49)-COLUMN('RE-Gen-Mixes in AIB Countries'!$B$2),FALSE),0)</f>
        <v>0.16711519899036853</v>
      </c>
      <c r="BF50">
        <f t="shared" si="0"/>
        <v>0.18147779573573566</v>
      </c>
    </row>
    <row r="51" spans="1:58" x14ac:dyDescent="0.35">
      <c r="A51" s="4" t="s">
        <v>21</v>
      </c>
      <c r="B51" s="4" t="s">
        <v>474</v>
      </c>
      <c r="C51" s="4" t="s">
        <v>4</v>
      </c>
      <c r="D51">
        <f t="array" ref="D51">IFERROR(INDEX('Zusammenführung EU-CH'!$E$2:$BF$241,MATCH('RE-Gen-Mixes in AIB Countries'!$B51&amp;'RE-Gen-Mixes in AIB Countries'!$C51,'Zusammenführung EU-CH'!$B$2:$B$241&amp;'Zusammenführung EU-CH'!$C$2:$C$241,0),MATCH('RE-Gen-Mixes in AIB Countries'!D$2,'Zusammenführung EU-CH'!$E$1:$BF$1,0))/VLOOKUP($B51,'Total RE-GEN in AIB Countries'!$B$3:$BD$27,COLUMN('RE-Gen-Mixes in AIB Countries'!D50)-COLUMN('RE-Gen-Mixes in AIB Countries'!$B$2),FALSE),0)</f>
        <v>0</v>
      </c>
      <c r="E51">
        <f t="array" ref="E51">IFERROR(INDEX('Zusammenführung EU-CH'!$E$2:$BF$241,MATCH('RE-Gen-Mixes in AIB Countries'!$B51&amp;'RE-Gen-Mixes in AIB Countries'!$C51,'Zusammenführung EU-CH'!$B$2:$B$241&amp;'Zusammenführung EU-CH'!$C$2:$C$241,0),MATCH('RE-Gen-Mixes in AIB Countries'!E$2,'Zusammenführung EU-CH'!$E$1:$BF$1,0))/VLOOKUP($B51,'Total RE-GEN in AIB Countries'!$B$3:$BD$27,COLUMN('RE-Gen-Mixes in AIB Countries'!E50)-COLUMN('RE-Gen-Mixes in AIB Countries'!$B$2),FALSE),0)</f>
        <v>0</v>
      </c>
      <c r="F51">
        <f t="array" ref="F51">IFERROR(INDEX('Zusammenführung EU-CH'!$E$2:$BF$241,MATCH('RE-Gen-Mixes in AIB Countries'!$B51&amp;'RE-Gen-Mixes in AIB Countries'!$C51,'Zusammenführung EU-CH'!$B$2:$B$241&amp;'Zusammenführung EU-CH'!$C$2:$C$241,0),MATCH('RE-Gen-Mixes in AIB Countries'!F$2,'Zusammenführung EU-CH'!$E$1:$BF$1,0))/VLOOKUP($B51,'Total RE-GEN in AIB Countries'!$B$3:$BD$27,COLUMN('RE-Gen-Mixes in AIB Countries'!F50)-COLUMN('RE-Gen-Mixes in AIB Countries'!$B$2),FALSE),0)</f>
        <v>0</v>
      </c>
      <c r="G51">
        <f t="array" ref="G51">IFERROR(INDEX('Zusammenführung EU-CH'!$E$2:$BF$241,MATCH('RE-Gen-Mixes in AIB Countries'!$B51&amp;'RE-Gen-Mixes in AIB Countries'!$C51,'Zusammenführung EU-CH'!$B$2:$B$241&amp;'Zusammenführung EU-CH'!$C$2:$C$241,0),MATCH('RE-Gen-Mixes in AIB Countries'!G$2,'Zusammenführung EU-CH'!$E$1:$BF$1,0))/VLOOKUP($B51,'Total RE-GEN in AIB Countries'!$B$3:$BD$27,COLUMN('RE-Gen-Mixes in AIB Countries'!G50)-COLUMN('RE-Gen-Mixes in AIB Countries'!$B$2),FALSE),0)</f>
        <v>0</v>
      </c>
      <c r="H51">
        <f t="array" ref="H51">IFERROR(INDEX('Zusammenführung EU-CH'!$E$2:$BF$241,MATCH('RE-Gen-Mixes in AIB Countries'!$B51&amp;'RE-Gen-Mixes in AIB Countries'!$C51,'Zusammenführung EU-CH'!$B$2:$B$241&amp;'Zusammenführung EU-CH'!$C$2:$C$241,0),MATCH('RE-Gen-Mixes in AIB Countries'!H$2,'Zusammenführung EU-CH'!$E$1:$BF$1,0))/VLOOKUP($B51,'Total RE-GEN in AIB Countries'!$B$3:$BD$27,COLUMN('RE-Gen-Mixes in AIB Countries'!H50)-COLUMN('RE-Gen-Mixes in AIB Countries'!$B$2),FALSE),0)</f>
        <v>0</v>
      </c>
      <c r="I51">
        <f t="array" ref="I51">IFERROR(INDEX('Zusammenführung EU-CH'!$E$2:$BF$241,MATCH('RE-Gen-Mixes in AIB Countries'!$B51&amp;'RE-Gen-Mixes in AIB Countries'!$C51,'Zusammenführung EU-CH'!$B$2:$B$241&amp;'Zusammenführung EU-CH'!$C$2:$C$241,0),MATCH('RE-Gen-Mixes in AIB Countries'!I$2,'Zusammenführung EU-CH'!$E$1:$BF$1,0))/VLOOKUP($B51,'Total RE-GEN in AIB Countries'!$B$3:$BD$27,COLUMN('RE-Gen-Mixes in AIB Countries'!I50)-COLUMN('RE-Gen-Mixes in AIB Countries'!$B$2),FALSE),0)</f>
        <v>0</v>
      </c>
      <c r="J51">
        <f t="array" ref="J51">IFERROR(INDEX('Zusammenführung EU-CH'!$E$2:$BF$241,MATCH('RE-Gen-Mixes in AIB Countries'!$B51&amp;'RE-Gen-Mixes in AIB Countries'!$C51,'Zusammenführung EU-CH'!$B$2:$B$241&amp;'Zusammenführung EU-CH'!$C$2:$C$241,0),MATCH('RE-Gen-Mixes in AIB Countries'!J$2,'Zusammenführung EU-CH'!$E$1:$BF$1,0))/VLOOKUP($B51,'Total RE-GEN in AIB Countries'!$B$3:$BD$27,COLUMN('RE-Gen-Mixes in AIB Countries'!J50)-COLUMN('RE-Gen-Mixes in AIB Countries'!$B$2),FALSE),0)</f>
        <v>0</v>
      </c>
      <c r="K51">
        <f t="array" ref="K51">IFERROR(INDEX('Zusammenführung EU-CH'!$E$2:$BF$241,MATCH('RE-Gen-Mixes in AIB Countries'!$B51&amp;'RE-Gen-Mixes in AIB Countries'!$C51,'Zusammenführung EU-CH'!$B$2:$B$241&amp;'Zusammenführung EU-CH'!$C$2:$C$241,0),MATCH('RE-Gen-Mixes in AIB Countries'!K$2,'Zusammenführung EU-CH'!$E$1:$BF$1,0))/VLOOKUP($B51,'Total RE-GEN in AIB Countries'!$B$3:$BD$27,COLUMN('RE-Gen-Mixes in AIB Countries'!K50)-COLUMN('RE-Gen-Mixes in AIB Countries'!$B$2),FALSE),0)</f>
        <v>0</v>
      </c>
      <c r="L51">
        <f t="array" ref="L51">IFERROR(INDEX('Zusammenführung EU-CH'!$E$2:$BF$241,MATCH('RE-Gen-Mixes in AIB Countries'!$B51&amp;'RE-Gen-Mixes in AIB Countries'!$C51,'Zusammenführung EU-CH'!$B$2:$B$241&amp;'Zusammenführung EU-CH'!$C$2:$C$241,0),MATCH('RE-Gen-Mixes in AIB Countries'!L$2,'Zusammenführung EU-CH'!$E$1:$BF$1,0))/VLOOKUP($B51,'Total RE-GEN in AIB Countries'!$B$3:$BD$27,COLUMN('RE-Gen-Mixes in AIB Countries'!L50)-COLUMN('RE-Gen-Mixes in AIB Countries'!$B$2),FALSE),0)</f>
        <v>0</v>
      </c>
      <c r="M51">
        <f t="array" ref="M51">IFERROR(INDEX('Zusammenführung EU-CH'!$E$2:$BF$241,MATCH('RE-Gen-Mixes in AIB Countries'!$B51&amp;'RE-Gen-Mixes in AIB Countries'!$C51,'Zusammenführung EU-CH'!$B$2:$B$241&amp;'Zusammenführung EU-CH'!$C$2:$C$241,0),MATCH('RE-Gen-Mixes in AIB Countries'!M$2,'Zusammenführung EU-CH'!$E$1:$BF$1,0))/VLOOKUP($B51,'Total RE-GEN in AIB Countries'!$B$3:$BD$27,COLUMN('RE-Gen-Mixes in AIB Countries'!M50)-COLUMN('RE-Gen-Mixes in AIB Countries'!$B$2),FALSE),0)</f>
        <v>0</v>
      </c>
      <c r="N51">
        <f t="array" ref="N51">IFERROR(INDEX('Zusammenführung EU-CH'!$E$2:$BF$241,MATCH('RE-Gen-Mixes in AIB Countries'!$B51&amp;'RE-Gen-Mixes in AIB Countries'!$C51,'Zusammenführung EU-CH'!$B$2:$B$241&amp;'Zusammenführung EU-CH'!$C$2:$C$241,0),MATCH('RE-Gen-Mixes in AIB Countries'!N$2,'Zusammenführung EU-CH'!$E$1:$BF$1,0))/VLOOKUP($B51,'Total RE-GEN in AIB Countries'!$B$3:$BD$27,COLUMN('RE-Gen-Mixes in AIB Countries'!N50)-COLUMN('RE-Gen-Mixes in AIB Countries'!$B$2),FALSE),0)</f>
        <v>0</v>
      </c>
      <c r="O51">
        <f t="array" ref="O51">IFERROR(INDEX('Zusammenführung EU-CH'!$E$2:$BF$241,MATCH('RE-Gen-Mixes in AIB Countries'!$B51&amp;'RE-Gen-Mixes in AIB Countries'!$C51,'Zusammenführung EU-CH'!$B$2:$B$241&amp;'Zusammenführung EU-CH'!$C$2:$C$241,0),MATCH('RE-Gen-Mixes in AIB Countries'!O$2,'Zusammenführung EU-CH'!$E$1:$BF$1,0))/VLOOKUP($B51,'Total RE-GEN in AIB Countries'!$B$3:$BD$27,COLUMN('RE-Gen-Mixes in AIB Countries'!O50)-COLUMN('RE-Gen-Mixes in AIB Countries'!$B$2),FALSE),0)</f>
        <v>0</v>
      </c>
      <c r="P51">
        <f t="array" ref="P51">IFERROR(INDEX('Zusammenführung EU-CH'!$E$2:$BF$241,MATCH('RE-Gen-Mixes in AIB Countries'!$B51&amp;'RE-Gen-Mixes in AIB Countries'!$C51,'Zusammenführung EU-CH'!$B$2:$B$241&amp;'Zusammenführung EU-CH'!$C$2:$C$241,0),MATCH('RE-Gen-Mixes in AIB Countries'!P$2,'Zusammenführung EU-CH'!$E$1:$BF$1,0))/VLOOKUP($B51,'Total RE-GEN in AIB Countries'!$B$3:$BD$27,COLUMN('RE-Gen-Mixes in AIB Countries'!P50)-COLUMN('RE-Gen-Mixes in AIB Countries'!$B$2),FALSE),0)</f>
        <v>2.3167661912361717E-2</v>
      </c>
      <c r="Q51">
        <f t="array" ref="Q51">IFERROR(INDEX('Zusammenführung EU-CH'!$E$2:$BF$241,MATCH('RE-Gen-Mixes in AIB Countries'!$B51&amp;'RE-Gen-Mixes in AIB Countries'!$C51,'Zusammenführung EU-CH'!$B$2:$B$241&amp;'Zusammenführung EU-CH'!$C$2:$C$241,0),MATCH('RE-Gen-Mixes in AIB Countries'!Q$2,'Zusammenführung EU-CH'!$E$1:$BF$1,0))/VLOOKUP($B51,'Total RE-GEN in AIB Countries'!$B$3:$BD$27,COLUMN('RE-Gen-Mixes in AIB Countries'!Q50)-COLUMN('RE-Gen-Mixes in AIB Countries'!$B$2),FALSE),0)</f>
        <v>2.1005628942004941E-2</v>
      </c>
      <c r="R51">
        <f t="array" ref="R51">IFERROR(INDEX('Zusammenführung EU-CH'!$E$2:$BF$241,MATCH('RE-Gen-Mixes in AIB Countries'!$B51&amp;'RE-Gen-Mixes in AIB Countries'!$C51,'Zusammenführung EU-CH'!$B$2:$B$241&amp;'Zusammenführung EU-CH'!$C$2:$C$241,0),MATCH('RE-Gen-Mixes in AIB Countries'!R$2,'Zusammenführung EU-CH'!$E$1:$BF$1,0))/VLOOKUP($B51,'Total RE-GEN in AIB Countries'!$B$3:$BD$27,COLUMN('RE-Gen-Mixes in AIB Countries'!R50)-COLUMN('RE-Gen-Mixes in AIB Countries'!$B$2),FALSE),0)</f>
        <v>1.995373306671221E-2</v>
      </c>
      <c r="S51">
        <f t="array" ref="S51">IFERROR(INDEX('Zusammenführung EU-CH'!$E$2:$BF$241,MATCH('RE-Gen-Mixes in AIB Countries'!$B51&amp;'RE-Gen-Mixes in AIB Countries'!$C51,'Zusammenführung EU-CH'!$B$2:$B$241&amp;'Zusammenführung EU-CH'!$C$2:$C$241,0),MATCH('RE-Gen-Mixes in AIB Countries'!S$2,'Zusammenführung EU-CH'!$E$1:$BF$1,0))/VLOOKUP($B51,'Total RE-GEN in AIB Countries'!$B$3:$BD$27,COLUMN('RE-Gen-Mixes in AIB Countries'!S50)-COLUMN('RE-Gen-Mixes in AIB Countries'!$B$2),FALSE),0)</f>
        <v>2.1684557562294635E-2</v>
      </c>
      <c r="T51">
        <f t="array" ref="T51">IFERROR(INDEX('Zusammenführung EU-CH'!$E$2:$BF$241,MATCH('RE-Gen-Mixes in AIB Countries'!$B51&amp;'RE-Gen-Mixes in AIB Countries'!$C51,'Zusammenführung EU-CH'!$B$2:$B$241&amp;'Zusammenführung EU-CH'!$C$2:$C$241,0),MATCH('RE-Gen-Mixes in AIB Countries'!T$2,'Zusammenführung EU-CH'!$E$1:$BF$1,0))/VLOOKUP($B51,'Total RE-GEN in AIB Countries'!$B$3:$BD$27,COLUMN('RE-Gen-Mixes in AIB Countries'!T50)-COLUMN('RE-Gen-Mixes in AIB Countries'!$B$2),FALSE),0)</f>
        <v>2.1494171141826286E-2</v>
      </c>
      <c r="U51">
        <f t="array" ref="U51">IFERROR(INDEX('Zusammenführung EU-CH'!$E$2:$BF$241,MATCH('RE-Gen-Mixes in AIB Countries'!$B51&amp;'RE-Gen-Mixes in AIB Countries'!$C51,'Zusammenführung EU-CH'!$B$2:$B$241&amp;'Zusammenführung EU-CH'!$C$2:$C$241,0),MATCH('RE-Gen-Mixes in AIB Countries'!U$2,'Zusammenführung EU-CH'!$E$1:$BF$1,0))/VLOOKUP($B51,'Total RE-GEN in AIB Countries'!$B$3:$BD$27,COLUMN('RE-Gen-Mixes in AIB Countries'!U50)-COLUMN('RE-Gen-Mixes in AIB Countries'!$B$2),FALSE),0)</f>
        <v>2.8358273397057716E-2</v>
      </c>
      <c r="V51">
        <f t="array" ref="V51">IFERROR(INDEX('Zusammenführung EU-CH'!$E$2:$BF$241,MATCH('RE-Gen-Mixes in AIB Countries'!$B51&amp;'RE-Gen-Mixes in AIB Countries'!$C51,'Zusammenführung EU-CH'!$B$2:$B$241&amp;'Zusammenführung EU-CH'!$C$2:$C$241,0),MATCH('RE-Gen-Mixes in AIB Countries'!V$2,'Zusammenführung EU-CH'!$E$1:$BF$1,0))/VLOOKUP($B51,'Total RE-GEN in AIB Countries'!$B$3:$BD$27,COLUMN('RE-Gen-Mixes in AIB Countries'!V50)-COLUMN('RE-Gen-Mixes in AIB Countries'!$B$2),FALSE),0)</f>
        <v>3.18553553250377E-2</v>
      </c>
      <c r="W51">
        <f t="array" ref="W51">IFERROR(INDEX('Zusammenführung EU-CH'!$E$2:$BF$241,MATCH('RE-Gen-Mixes in AIB Countries'!$B51&amp;'RE-Gen-Mixes in AIB Countries'!$C51,'Zusammenführung EU-CH'!$B$2:$B$241&amp;'Zusammenführung EU-CH'!$C$2:$C$241,0),MATCH('RE-Gen-Mixes in AIB Countries'!W$2,'Zusammenführung EU-CH'!$E$1:$BF$1,0))/VLOOKUP($B51,'Total RE-GEN in AIB Countries'!$B$3:$BD$27,COLUMN('RE-Gen-Mixes in AIB Countries'!W50)-COLUMN('RE-Gen-Mixes in AIB Countries'!$B$2),FALSE),0)</f>
        <v>3.6678119517093981E-2</v>
      </c>
      <c r="X51">
        <f t="array" ref="X51">IFERROR(INDEX('Zusammenführung EU-CH'!$E$2:$BF$241,MATCH('RE-Gen-Mixes in AIB Countries'!$B51&amp;'RE-Gen-Mixes in AIB Countries'!$C51,'Zusammenführung EU-CH'!$B$2:$B$241&amp;'Zusammenführung EU-CH'!$C$2:$C$241,0),MATCH('RE-Gen-Mixes in AIB Countries'!X$2,'Zusammenführung EU-CH'!$E$1:$BF$1,0))/VLOOKUP($B51,'Total RE-GEN in AIB Countries'!$B$3:$BD$27,COLUMN('RE-Gen-Mixes in AIB Countries'!X50)-COLUMN('RE-Gen-Mixes in AIB Countries'!$B$2),FALSE),0)</f>
        <v>3.4701965675743518E-2</v>
      </c>
      <c r="Y51">
        <f t="array" ref="Y51">IFERROR(INDEX('Zusammenführung EU-CH'!$E$2:$BF$241,MATCH('RE-Gen-Mixes in AIB Countries'!$B51&amp;'RE-Gen-Mixes in AIB Countries'!$C51,'Zusammenführung EU-CH'!$B$2:$B$241&amp;'Zusammenführung EU-CH'!$C$2:$C$241,0),MATCH('RE-Gen-Mixes in AIB Countries'!Y$2,'Zusammenführung EU-CH'!$E$1:$BF$1,0))/VLOOKUP($B51,'Total RE-GEN in AIB Countries'!$B$3:$BD$27,COLUMN('RE-Gen-Mixes in AIB Countries'!Y50)-COLUMN('RE-Gen-Mixes in AIB Countries'!$B$2),FALSE),0)</f>
        <v>2.5253952121014486E-2</v>
      </c>
      <c r="Z51">
        <f t="array" ref="Z51">IFERROR(INDEX('Zusammenführung EU-CH'!$E$2:$BF$241,MATCH('RE-Gen-Mixes in AIB Countries'!$B51&amp;'RE-Gen-Mixes in AIB Countries'!$C51,'Zusammenführung EU-CH'!$B$2:$B$241&amp;'Zusammenführung EU-CH'!$C$2:$C$241,0),MATCH('RE-Gen-Mixes in AIB Countries'!Z$2,'Zusammenführung EU-CH'!$E$1:$BF$1,0))/VLOOKUP($B51,'Total RE-GEN in AIB Countries'!$B$3:$BD$27,COLUMN('RE-Gen-Mixes in AIB Countries'!Z50)-COLUMN('RE-Gen-Mixes in AIB Countries'!$B$2),FALSE),0)</f>
        <v>3.672290541828209E-2</v>
      </c>
      <c r="AA51">
        <f t="array" ref="AA51">IFERROR(INDEX('Zusammenführung EU-CH'!$E$2:$BF$241,MATCH('RE-Gen-Mixes in AIB Countries'!$B51&amp;'RE-Gen-Mixes in AIB Countries'!$C51,'Zusammenführung EU-CH'!$B$2:$B$241&amp;'Zusammenführung EU-CH'!$C$2:$C$241,0),MATCH('RE-Gen-Mixes in AIB Countries'!AA$2,'Zusammenführung EU-CH'!$E$1:$BF$1,0))/VLOOKUP($B51,'Total RE-GEN in AIB Countries'!$B$3:$BD$27,COLUMN('RE-Gen-Mixes in AIB Countries'!AA50)-COLUMN('RE-Gen-Mixes in AIB Countries'!$B$2),FALSE),0)</f>
        <v>2.3543172446152873E-2</v>
      </c>
      <c r="AB51">
        <f t="array" ref="AB51">IFERROR(INDEX('Zusammenführung EU-CH'!$E$2:$BF$241,MATCH('RE-Gen-Mixes in AIB Countries'!$B51&amp;'RE-Gen-Mixes in AIB Countries'!$C51,'Zusammenführung EU-CH'!$B$2:$B$241&amp;'Zusammenführung EU-CH'!$C$2:$C$241,0),MATCH('RE-Gen-Mixes in AIB Countries'!AB$2,'Zusammenführung EU-CH'!$E$1:$BF$1,0))/VLOOKUP($B51,'Total RE-GEN in AIB Countries'!$B$3:$BD$27,COLUMN('RE-Gen-Mixes in AIB Countries'!AB50)-COLUMN('RE-Gen-Mixes in AIB Countries'!$B$2),FALSE),0)</f>
        <v>2.8471168728980988E-2</v>
      </c>
      <c r="AC51">
        <f t="array" ref="AC51">IFERROR(INDEX('Zusammenführung EU-CH'!$E$2:$BF$241,MATCH('RE-Gen-Mixes in AIB Countries'!$B51&amp;'RE-Gen-Mixes in AIB Countries'!$C51,'Zusammenführung EU-CH'!$B$2:$B$241&amp;'Zusammenführung EU-CH'!$C$2:$C$241,0),MATCH('RE-Gen-Mixes in AIB Countries'!AC$2,'Zusammenführung EU-CH'!$E$1:$BF$1,0))/VLOOKUP($B51,'Total RE-GEN in AIB Countries'!$B$3:$BD$27,COLUMN('RE-Gen-Mixes in AIB Countries'!AC50)-COLUMN('RE-Gen-Mixes in AIB Countries'!$B$2),FALSE),0)</f>
        <v>2.8288622111903073E-2</v>
      </c>
      <c r="AD51">
        <f t="array" ref="AD51">IFERROR(INDEX('Zusammenführung EU-CH'!$E$2:$BF$241,MATCH('RE-Gen-Mixes in AIB Countries'!$B51&amp;'RE-Gen-Mixes in AIB Countries'!$C51,'Zusammenführung EU-CH'!$B$2:$B$241&amp;'Zusammenführung EU-CH'!$C$2:$C$241,0),MATCH('RE-Gen-Mixes in AIB Countries'!AD$2,'Zusammenführung EU-CH'!$E$1:$BF$1,0))/VLOOKUP($B51,'Total RE-GEN in AIB Countries'!$B$3:$BD$27,COLUMN('RE-Gen-Mixes in AIB Countries'!AD50)-COLUMN('RE-Gen-Mixes in AIB Countries'!$B$2),FALSE),0)</f>
        <v>2.9691390793666193E-2</v>
      </c>
      <c r="AE51">
        <f t="array" ref="AE51">IFERROR(INDEX('Zusammenführung EU-CH'!$E$2:$BF$241,MATCH('RE-Gen-Mixes in AIB Countries'!$B51&amp;'RE-Gen-Mixes in AIB Countries'!$C51,'Zusammenführung EU-CH'!$B$2:$B$241&amp;'Zusammenführung EU-CH'!$C$2:$C$241,0),MATCH('RE-Gen-Mixes in AIB Countries'!AE$2,'Zusammenführung EU-CH'!$E$1:$BF$1,0))/VLOOKUP($B51,'Total RE-GEN in AIB Countries'!$B$3:$BD$27,COLUMN('RE-Gen-Mixes in AIB Countries'!AE50)-COLUMN('RE-Gen-Mixes in AIB Countries'!$B$2),FALSE),0)</f>
        <v>3.757857134409294E-2</v>
      </c>
      <c r="AF51">
        <f t="array" ref="AF51">IFERROR(INDEX('Zusammenführung EU-CH'!$E$2:$BF$241,MATCH('RE-Gen-Mixes in AIB Countries'!$B51&amp;'RE-Gen-Mixes in AIB Countries'!$C51,'Zusammenführung EU-CH'!$B$2:$B$241&amp;'Zusammenführung EU-CH'!$C$2:$C$241,0),MATCH('RE-Gen-Mixes in AIB Countries'!AF$2,'Zusammenführung EU-CH'!$E$1:$BF$1,0))/VLOOKUP($B51,'Total RE-GEN in AIB Countries'!$B$3:$BD$27,COLUMN('RE-Gen-Mixes in AIB Countries'!AF50)-COLUMN('RE-Gen-Mixes in AIB Countries'!$B$2),FALSE),0)</f>
        <v>3.5746233795253129E-2</v>
      </c>
      <c r="AG51">
        <f t="array" ref="AG51">IFERROR(INDEX('Zusammenführung EU-CH'!$E$2:$BF$241,MATCH('RE-Gen-Mixes in AIB Countries'!$B51&amp;'RE-Gen-Mixes in AIB Countries'!$C51,'Zusammenführung EU-CH'!$B$2:$B$241&amp;'Zusammenführung EU-CH'!$C$2:$C$241,0),MATCH('RE-Gen-Mixes in AIB Countries'!AG$2,'Zusammenführung EU-CH'!$E$1:$BF$1,0))/VLOOKUP($B51,'Total RE-GEN in AIB Countries'!$B$3:$BD$27,COLUMN('RE-Gen-Mixes in AIB Countries'!AG50)-COLUMN('RE-Gen-Mixes in AIB Countries'!$B$2),FALSE),0)</f>
        <v>2.1578839039424508E-2</v>
      </c>
      <c r="AH51">
        <f t="array" ref="AH51">IFERROR(INDEX('Zusammenführung EU-CH'!$E$2:$BF$241,MATCH('RE-Gen-Mixes in AIB Countries'!$B51&amp;'RE-Gen-Mixes in AIB Countries'!$C51,'Zusammenführung EU-CH'!$B$2:$B$241&amp;'Zusammenführung EU-CH'!$C$2:$C$241,0),MATCH('RE-Gen-Mixes in AIB Countries'!AH$2,'Zusammenführung EU-CH'!$E$1:$BF$1,0))/VLOOKUP($B51,'Total RE-GEN in AIB Countries'!$B$3:$BD$27,COLUMN('RE-Gen-Mixes in AIB Countries'!AH50)-COLUMN('RE-Gen-Mixes in AIB Countries'!$B$2),FALSE),0)</f>
        <v>2.9578386056000217E-2</v>
      </c>
      <c r="AI51">
        <f t="array" ref="AI51">IFERROR(INDEX('Zusammenführung EU-CH'!$E$2:$BF$241,MATCH('RE-Gen-Mixes in AIB Countries'!$B51&amp;'RE-Gen-Mixes in AIB Countries'!$C51,'Zusammenführung EU-CH'!$B$2:$B$241&amp;'Zusammenführung EU-CH'!$C$2:$C$241,0),MATCH('RE-Gen-Mixes in AIB Countries'!AI$2,'Zusammenführung EU-CH'!$E$1:$BF$1,0))/VLOOKUP($B51,'Total RE-GEN in AIB Countries'!$B$3:$BD$27,COLUMN('RE-Gen-Mixes in AIB Countries'!AI50)-COLUMN('RE-Gen-Mixes in AIB Countries'!$B$2),FALSE),0)</f>
        <v>3.3522496136913063E-2</v>
      </c>
      <c r="AJ51">
        <f t="array" ref="AJ51">IFERROR(INDEX('Zusammenführung EU-CH'!$E$2:$BF$241,MATCH('RE-Gen-Mixes in AIB Countries'!$B51&amp;'RE-Gen-Mixes in AIB Countries'!$C51,'Zusammenführung EU-CH'!$B$2:$B$241&amp;'Zusammenführung EU-CH'!$C$2:$C$241,0),MATCH('RE-Gen-Mixes in AIB Countries'!AJ$2,'Zusammenführung EU-CH'!$E$1:$BF$1,0))/VLOOKUP($B51,'Total RE-GEN in AIB Countries'!$B$3:$BD$27,COLUMN('RE-Gen-Mixes in AIB Countries'!AJ50)-COLUMN('RE-Gen-Mixes in AIB Countries'!$B$2),FALSE),0)</f>
        <v>4.4989287856420396E-2</v>
      </c>
      <c r="AK51">
        <f t="array" ref="AK51">IFERROR(INDEX('Zusammenführung EU-CH'!$E$2:$BF$241,MATCH('RE-Gen-Mixes in AIB Countries'!$B51&amp;'RE-Gen-Mixes in AIB Countries'!$C51,'Zusammenführung EU-CH'!$B$2:$B$241&amp;'Zusammenführung EU-CH'!$C$2:$C$241,0),MATCH('RE-Gen-Mixes in AIB Countries'!AK$2,'Zusammenführung EU-CH'!$E$1:$BF$1,0))/VLOOKUP($B51,'Total RE-GEN in AIB Countries'!$B$3:$BD$27,COLUMN('RE-Gen-Mixes in AIB Countries'!AK50)-COLUMN('RE-Gen-Mixes in AIB Countries'!$B$2),FALSE),0)</f>
        <v>2.8869827060020347E-2</v>
      </c>
      <c r="AL51">
        <f t="array" ref="AL51">IFERROR(INDEX('Zusammenführung EU-CH'!$E$2:$BF$241,MATCH('RE-Gen-Mixes in AIB Countries'!$B51&amp;'RE-Gen-Mixes in AIB Countries'!$C51,'Zusammenführung EU-CH'!$B$2:$B$241&amp;'Zusammenführung EU-CH'!$C$2:$C$241,0),MATCH('RE-Gen-Mixes in AIB Countries'!AL$2,'Zusammenführung EU-CH'!$E$1:$BF$1,0))/VLOOKUP($B51,'Total RE-GEN in AIB Countries'!$B$3:$BD$27,COLUMN('RE-Gen-Mixes in AIB Countries'!AL50)-COLUMN('RE-Gen-Mixes in AIB Countries'!$B$2),FALSE),0)</f>
        <v>3.3467107558974807E-2</v>
      </c>
      <c r="AM51">
        <f t="array" ref="AM51">IFERROR(INDEX('Zusammenführung EU-CH'!$E$2:$BF$241,MATCH('RE-Gen-Mixes in AIB Countries'!$B51&amp;'RE-Gen-Mixes in AIB Countries'!$C51,'Zusammenführung EU-CH'!$B$2:$B$241&amp;'Zusammenführung EU-CH'!$C$2:$C$241,0),MATCH('RE-Gen-Mixes in AIB Countries'!AM$2,'Zusammenführung EU-CH'!$E$1:$BF$1,0))/VLOOKUP($B51,'Total RE-GEN in AIB Countries'!$B$3:$BD$27,COLUMN('RE-Gen-Mixes in AIB Countries'!AM50)-COLUMN('RE-Gen-Mixes in AIB Countries'!$B$2),FALSE),0)</f>
        <v>3.212580749063372E-2</v>
      </c>
      <c r="AN51">
        <f t="array" ref="AN51">IFERROR(INDEX('Zusammenführung EU-CH'!$E$2:$BF$241,MATCH('RE-Gen-Mixes in AIB Countries'!$B51&amp;'RE-Gen-Mixes in AIB Countries'!$C51,'Zusammenführung EU-CH'!$B$2:$B$241&amp;'Zusammenführung EU-CH'!$C$2:$C$241,0),MATCH('RE-Gen-Mixes in AIB Countries'!AN$2,'Zusammenführung EU-CH'!$E$1:$BF$1,0))/VLOOKUP($B51,'Total RE-GEN in AIB Countries'!$B$3:$BD$27,COLUMN('RE-Gen-Mixes in AIB Countries'!AN50)-COLUMN('RE-Gen-Mixes in AIB Countries'!$B$2),FALSE),0)</f>
        <v>2.9597528269042748E-2</v>
      </c>
      <c r="AO51">
        <f t="array" ref="AO51">IFERROR(INDEX('Zusammenführung EU-CH'!$E$2:$BF$241,MATCH('RE-Gen-Mixes in AIB Countries'!$B51&amp;'RE-Gen-Mixes in AIB Countries'!$C51,'Zusammenführung EU-CH'!$B$2:$B$241&amp;'Zusammenführung EU-CH'!$C$2:$C$241,0),MATCH('RE-Gen-Mixes in AIB Countries'!AO$2,'Zusammenführung EU-CH'!$E$1:$BF$1,0))/VLOOKUP($B51,'Total RE-GEN in AIB Countries'!$B$3:$BD$27,COLUMN('RE-Gen-Mixes in AIB Countries'!AO50)-COLUMN('RE-Gen-Mixes in AIB Countries'!$B$2),FALSE),0)</f>
        <v>2.9770027539736111E-2</v>
      </c>
      <c r="AP51">
        <f t="array" ref="AP51">IFERROR(INDEX('Zusammenführung EU-CH'!$E$2:$BF$241,MATCH('RE-Gen-Mixes in AIB Countries'!$B51&amp;'RE-Gen-Mixes in AIB Countries'!$C51,'Zusammenführung EU-CH'!$B$2:$B$241&amp;'Zusammenführung EU-CH'!$C$2:$C$241,0),MATCH('RE-Gen-Mixes in AIB Countries'!AP$2,'Zusammenführung EU-CH'!$E$1:$BF$1,0))/VLOOKUP($B51,'Total RE-GEN in AIB Countries'!$B$3:$BD$27,COLUMN('RE-Gen-Mixes in AIB Countries'!AP50)-COLUMN('RE-Gen-Mixes in AIB Countries'!$B$2),FALSE),0)</f>
        <v>3.7665668364227148E-2</v>
      </c>
      <c r="AQ51">
        <f t="array" ref="AQ51">IFERROR(INDEX('Zusammenführung EU-CH'!$E$2:$BF$241,MATCH('RE-Gen-Mixes in AIB Countries'!$B51&amp;'RE-Gen-Mixes in AIB Countries'!$C51,'Zusammenführung EU-CH'!$B$2:$B$241&amp;'Zusammenführung EU-CH'!$C$2:$C$241,0),MATCH('RE-Gen-Mixes in AIB Countries'!AQ$2,'Zusammenführung EU-CH'!$E$1:$BF$1,0))/VLOOKUP($B51,'Total RE-GEN in AIB Countries'!$B$3:$BD$27,COLUMN('RE-Gen-Mixes in AIB Countries'!AQ50)-COLUMN('RE-Gen-Mixes in AIB Countries'!$B$2),FALSE),0)</f>
        <v>2.5646846324466701E-2</v>
      </c>
      <c r="AR51">
        <f t="array" ref="AR51">IFERROR(INDEX('Zusammenführung EU-CH'!$E$2:$BF$241,MATCH('RE-Gen-Mixes in AIB Countries'!$B51&amp;'RE-Gen-Mixes in AIB Countries'!$C51,'Zusammenführung EU-CH'!$B$2:$B$241&amp;'Zusammenführung EU-CH'!$C$2:$C$241,0),MATCH('RE-Gen-Mixes in AIB Countries'!AR$2,'Zusammenführung EU-CH'!$E$1:$BF$1,0))/VLOOKUP($B51,'Total RE-GEN in AIB Countries'!$B$3:$BD$27,COLUMN('RE-Gen-Mixes in AIB Countries'!AR50)-COLUMN('RE-Gen-Mixes in AIB Countries'!$B$2),FALSE),0)</f>
        <v>2.3491767911499591E-2</v>
      </c>
      <c r="AS51">
        <f t="array" ref="AS51">IFERROR(INDEX('Zusammenführung EU-CH'!$E$2:$BF$241,MATCH('RE-Gen-Mixes in AIB Countries'!$B51&amp;'RE-Gen-Mixes in AIB Countries'!$C51,'Zusammenführung EU-CH'!$B$2:$B$241&amp;'Zusammenführung EU-CH'!$C$2:$C$241,0),MATCH('RE-Gen-Mixes in AIB Countries'!AS$2,'Zusammenführung EU-CH'!$E$1:$BF$1,0))/VLOOKUP($B51,'Total RE-GEN in AIB Countries'!$B$3:$BD$27,COLUMN('RE-Gen-Mixes in AIB Countries'!AS50)-COLUMN('RE-Gen-Mixes in AIB Countries'!$B$2),FALSE),0)</f>
        <v>2.0826264066062725E-2</v>
      </c>
      <c r="AT51">
        <f t="array" ref="AT51">IFERROR(INDEX('Zusammenführung EU-CH'!$E$2:$BF$241,MATCH('RE-Gen-Mixes in AIB Countries'!$B51&amp;'RE-Gen-Mixes in AIB Countries'!$C51,'Zusammenführung EU-CH'!$B$2:$B$241&amp;'Zusammenführung EU-CH'!$C$2:$C$241,0),MATCH('RE-Gen-Mixes in AIB Countries'!AT$2,'Zusammenführung EU-CH'!$E$1:$BF$1,0))/VLOOKUP($B51,'Total RE-GEN in AIB Countries'!$B$3:$BD$27,COLUMN('RE-Gen-Mixes in AIB Countries'!AT50)-COLUMN('RE-Gen-Mixes in AIB Countries'!$B$2),FALSE),0)</f>
        <v>2.4101890132735011E-2</v>
      </c>
      <c r="AU51">
        <f t="array" ref="AU51">IFERROR(INDEX('Zusammenführung EU-CH'!$E$2:$BF$241,MATCH('RE-Gen-Mixes in AIB Countries'!$B51&amp;'RE-Gen-Mixes in AIB Countries'!$C51,'Zusammenführung EU-CH'!$B$2:$B$241&amp;'Zusammenführung EU-CH'!$C$2:$C$241,0),MATCH('RE-Gen-Mixes in AIB Countries'!AU$2,'Zusammenführung EU-CH'!$E$1:$BF$1,0))/VLOOKUP($B51,'Total RE-GEN in AIB Countries'!$B$3:$BD$27,COLUMN('RE-Gen-Mixes in AIB Countries'!AU50)-COLUMN('RE-Gen-Mixes in AIB Countries'!$B$2),FALSE),0)</f>
        <v>4.1365929636512165E-2</v>
      </c>
      <c r="AV51">
        <f t="array" ref="AV51">IFERROR(INDEX('Zusammenführung EU-CH'!$E$2:$BF$241,MATCH('RE-Gen-Mixes in AIB Countries'!$B51&amp;'RE-Gen-Mixes in AIB Countries'!$C51,'Zusammenführung EU-CH'!$B$2:$B$241&amp;'Zusammenführung EU-CH'!$C$2:$C$241,0),MATCH('RE-Gen-Mixes in AIB Countries'!AV$2,'Zusammenführung EU-CH'!$E$1:$BF$1,0))/VLOOKUP($B51,'Total RE-GEN in AIB Countries'!$B$3:$BD$27,COLUMN('RE-Gen-Mixes in AIB Countries'!AV50)-COLUMN('RE-Gen-Mixes in AIB Countries'!$B$2),FALSE),0)</f>
        <v>2.8439605532750985E-2</v>
      </c>
      <c r="AW51">
        <f t="array" ref="AW51">IFERROR(INDEX('Zusammenführung EU-CH'!$E$2:$BF$241,MATCH('RE-Gen-Mixes in AIB Countries'!$B51&amp;'RE-Gen-Mixes in AIB Countries'!$C51,'Zusammenführung EU-CH'!$B$2:$B$241&amp;'Zusammenführung EU-CH'!$C$2:$C$241,0),MATCH('RE-Gen-Mixes in AIB Countries'!AW$2,'Zusammenführung EU-CH'!$E$1:$BF$1,0))/VLOOKUP($B51,'Total RE-GEN in AIB Countries'!$B$3:$BD$27,COLUMN('RE-Gen-Mixes in AIB Countries'!AW50)-COLUMN('RE-Gen-Mixes in AIB Countries'!$B$2),FALSE),0)</f>
        <v>2.092872726400485E-2</v>
      </c>
      <c r="AX51">
        <f t="array" ref="AX51">IFERROR(INDEX('Zusammenführung EU-CH'!$E$2:$BF$241,MATCH('RE-Gen-Mixes in AIB Countries'!$B51&amp;'RE-Gen-Mixes in AIB Countries'!$C51,'Zusammenführung EU-CH'!$B$2:$B$241&amp;'Zusammenführung EU-CH'!$C$2:$C$241,0),MATCH('RE-Gen-Mixes in AIB Countries'!AX$2,'Zusammenführung EU-CH'!$E$1:$BF$1,0))/VLOOKUP($B51,'Total RE-GEN in AIB Countries'!$B$3:$BD$27,COLUMN('RE-Gen-Mixes in AIB Countries'!AX50)-COLUMN('RE-Gen-Mixes in AIB Countries'!$B$2),FALSE),0)</f>
        <v>1.9227098303834133E-2</v>
      </c>
      <c r="AY51">
        <f t="array" ref="AY51">IFERROR(INDEX('Zusammenführung EU-CH'!$E$2:$BF$241,MATCH('RE-Gen-Mixes in AIB Countries'!$B51&amp;'RE-Gen-Mixes in AIB Countries'!$C51,'Zusammenführung EU-CH'!$B$2:$B$241&amp;'Zusammenführung EU-CH'!$C$2:$C$241,0),MATCH('RE-Gen-Mixes in AIB Countries'!AY$2,'Zusammenführung EU-CH'!$E$1:$BF$1,0))/VLOOKUP($B51,'Total RE-GEN in AIB Countries'!$B$3:$BD$27,COLUMN('RE-Gen-Mixes in AIB Countries'!AY50)-COLUMN('RE-Gen-Mixes in AIB Countries'!$B$2),FALSE),0)</f>
        <v>1.8992556361164949E-2</v>
      </c>
      <c r="AZ51">
        <f t="array" ref="AZ51">IFERROR(INDEX('Zusammenführung EU-CH'!$E$2:$BF$241,MATCH('RE-Gen-Mixes in AIB Countries'!$B51&amp;'RE-Gen-Mixes in AIB Countries'!$C51,'Zusammenführung EU-CH'!$B$2:$B$241&amp;'Zusammenführung EU-CH'!$C$2:$C$241,0),MATCH('RE-Gen-Mixes in AIB Countries'!AZ$2,'Zusammenführung EU-CH'!$E$1:$BF$1,0))/VLOOKUP($B51,'Total RE-GEN in AIB Countries'!$B$3:$BD$27,COLUMN('RE-Gen-Mixes in AIB Countries'!AZ50)-COLUMN('RE-Gen-Mixes in AIB Countries'!$B$2),FALSE),0)</f>
        <v>1.9446963454579146E-2</v>
      </c>
      <c r="BA51">
        <f t="array" ref="BA51">IFERROR(INDEX('Zusammenführung EU-CH'!$E$2:$BF$241,MATCH('RE-Gen-Mixes in AIB Countries'!$B51&amp;'RE-Gen-Mixes in AIB Countries'!$C51,'Zusammenführung EU-CH'!$B$2:$B$241&amp;'Zusammenführung EU-CH'!$C$2:$C$241,0),MATCH('RE-Gen-Mixes in AIB Countries'!BA$2,'Zusammenführung EU-CH'!$E$1:$BF$1,0))/VLOOKUP($B51,'Total RE-GEN in AIB Countries'!$B$3:$BD$27,COLUMN('RE-Gen-Mixes in AIB Countries'!BA50)-COLUMN('RE-Gen-Mixes in AIB Countries'!$B$2),FALSE),0)</f>
        <v>1.8948127961792339E-2</v>
      </c>
      <c r="BB51">
        <f t="array" ref="BB51">IFERROR(INDEX('Zusammenführung EU-CH'!$E$2:$BF$241,MATCH('RE-Gen-Mixes in AIB Countries'!$B51&amp;'RE-Gen-Mixes in AIB Countries'!$C51,'Zusammenführung EU-CH'!$B$2:$B$241&amp;'Zusammenführung EU-CH'!$C$2:$C$241,0),MATCH('RE-Gen-Mixes in AIB Countries'!BB$2,'Zusammenführung EU-CH'!$E$1:$BF$1,0))/VLOOKUP($B51,'Total RE-GEN in AIB Countries'!$B$3:$BD$27,COLUMN('RE-Gen-Mixes in AIB Countries'!BB50)-COLUMN('RE-Gen-Mixes in AIB Countries'!$B$2),FALSE),0)</f>
        <v>2.2918469478495344E-2</v>
      </c>
      <c r="BC51">
        <f t="array" ref="BC51">IFERROR(INDEX('Zusammenführung EU-CH'!$E$2:$BF$241,MATCH('RE-Gen-Mixes in AIB Countries'!$B51&amp;'RE-Gen-Mixes in AIB Countries'!$C51,'Zusammenführung EU-CH'!$B$2:$B$241&amp;'Zusammenführung EU-CH'!$C$2:$C$241,0),MATCH('RE-Gen-Mixes in AIB Countries'!BC$2,'Zusammenführung EU-CH'!$E$1:$BF$1,0))/VLOOKUP($B51,'Total RE-GEN in AIB Countries'!$B$3:$BD$27,COLUMN('RE-Gen-Mixes in AIB Countries'!BC50)-COLUMN('RE-Gen-Mixes in AIB Countries'!$B$2),FALSE),0)</f>
        <v>3.9023710537558855E-2</v>
      </c>
      <c r="BD51">
        <f t="array" ref="BD51">IFERROR(INDEX('Zusammenführung EU-CH'!$E$2:$BF$241,MATCH('RE-Gen-Mixes in AIB Countries'!$B51&amp;'RE-Gen-Mixes in AIB Countries'!$C51,'Zusammenführung EU-CH'!$B$2:$B$241&amp;'Zusammenführung EU-CH'!$C$2:$C$241,0),MATCH('RE-Gen-Mixes in AIB Countries'!BD$2,'Zusammenführung EU-CH'!$E$1:$BF$1,0))/VLOOKUP($B51,'Total RE-GEN in AIB Countries'!$B$3:$BD$27,COLUMN('RE-Gen-Mixes in AIB Countries'!BD50)-COLUMN('RE-Gen-Mixes in AIB Countries'!$B$2),FALSE),0)</f>
        <v>1.8251144461650982E-2</v>
      </c>
      <c r="BE51">
        <f t="array" ref="BE51">IFERROR(INDEX('Zusammenführung EU-CH'!$E$2:$BF$241,MATCH('RE-Gen-Mixes in AIB Countries'!$B51&amp;'RE-Gen-Mixes in AIB Countries'!$C51,'Zusammenführung EU-CH'!$B$2:$B$241&amp;'Zusammenführung EU-CH'!$C$2:$C$241,0),MATCH('RE-Gen-Mixes in AIB Countries'!BE$2,'Zusammenführung EU-CH'!$E$1:$BF$1,0))/VLOOKUP($B51,'Total RE-GEN in AIB Countries'!$B$3:$BD$27,COLUMN('RE-Gen-Mixes in AIB Countries'!BE50)-COLUMN('RE-Gen-Mixes in AIB Countries'!$B$2),FALSE),0)</f>
        <v>1.6062946133296684E-2</v>
      </c>
      <c r="BF51">
        <f t="shared" si="0"/>
        <v>2.153763900428288E-2</v>
      </c>
    </row>
    <row r="52" spans="1:58" x14ac:dyDescent="0.35">
      <c r="A52" s="8" t="s">
        <v>21</v>
      </c>
      <c r="B52" s="4" t="s">
        <v>474</v>
      </c>
      <c r="C52" s="4" t="s">
        <v>6</v>
      </c>
      <c r="D52">
        <f t="array" ref="D52">IFERROR(INDEX('Zusammenführung EU-CH'!$E$2:$BF$241,MATCH('RE-Gen-Mixes in AIB Countries'!$B52&amp;'RE-Gen-Mixes in AIB Countries'!$C52,'Zusammenführung EU-CH'!$B$2:$B$241&amp;'Zusammenführung EU-CH'!$C$2:$C$241,0),MATCH('RE-Gen-Mixes in AIB Countries'!D$2,'Zusammenführung EU-CH'!$E$1:$BF$1,0))/VLOOKUP($B52,'Total RE-GEN in AIB Countries'!$B$3:$BD$27,COLUMN('RE-Gen-Mixes in AIB Countries'!D51)-COLUMN('RE-Gen-Mixes in AIB Countries'!$B$2),FALSE),0)</f>
        <v>0</v>
      </c>
      <c r="E52">
        <f t="array" ref="E52">IFERROR(INDEX('Zusammenführung EU-CH'!$E$2:$BF$241,MATCH('RE-Gen-Mixes in AIB Countries'!$B52&amp;'RE-Gen-Mixes in AIB Countries'!$C52,'Zusammenführung EU-CH'!$B$2:$B$241&amp;'Zusammenführung EU-CH'!$C$2:$C$241,0),MATCH('RE-Gen-Mixes in AIB Countries'!E$2,'Zusammenführung EU-CH'!$E$1:$BF$1,0))/VLOOKUP($B52,'Total RE-GEN in AIB Countries'!$B$3:$BD$27,COLUMN('RE-Gen-Mixes in AIB Countries'!E51)-COLUMN('RE-Gen-Mixes in AIB Countries'!$B$2),FALSE),0)</f>
        <v>0</v>
      </c>
      <c r="F52">
        <f t="array" ref="F52">IFERROR(INDEX('Zusammenführung EU-CH'!$E$2:$BF$241,MATCH('RE-Gen-Mixes in AIB Countries'!$B52&amp;'RE-Gen-Mixes in AIB Countries'!$C52,'Zusammenführung EU-CH'!$B$2:$B$241&amp;'Zusammenführung EU-CH'!$C$2:$C$241,0),MATCH('RE-Gen-Mixes in AIB Countries'!F$2,'Zusammenführung EU-CH'!$E$1:$BF$1,0))/VLOOKUP($B52,'Total RE-GEN in AIB Countries'!$B$3:$BD$27,COLUMN('RE-Gen-Mixes in AIB Countries'!F51)-COLUMN('RE-Gen-Mixes in AIB Countries'!$B$2),FALSE),0)</f>
        <v>0</v>
      </c>
      <c r="G52">
        <f t="array" ref="G52">IFERROR(INDEX('Zusammenführung EU-CH'!$E$2:$BF$241,MATCH('RE-Gen-Mixes in AIB Countries'!$B52&amp;'RE-Gen-Mixes in AIB Countries'!$C52,'Zusammenführung EU-CH'!$B$2:$B$241&amp;'Zusammenführung EU-CH'!$C$2:$C$241,0),MATCH('RE-Gen-Mixes in AIB Countries'!G$2,'Zusammenführung EU-CH'!$E$1:$BF$1,0))/VLOOKUP($B52,'Total RE-GEN in AIB Countries'!$B$3:$BD$27,COLUMN('RE-Gen-Mixes in AIB Countries'!G51)-COLUMN('RE-Gen-Mixes in AIB Countries'!$B$2),FALSE),0)</f>
        <v>0</v>
      </c>
      <c r="H52">
        <f t="array" ref="H52">IFERROR(INDEX('Zusammenführung EU-CH'!$E$2:$BF$241,MATCH('RE-Gen-Mixes in AIB Countries'!$B52&amp;'RE-Gen-Mixes in AIB Countries'!$C52,'Zusammenführung EU-CH'!$B$2:$B$241&amp;'Zusammenführung EU-CH'!$C$2:$C$241,0),MATCH('RE-Gen-Mixes in AIB Countries'!H$2,'Zusammenführung EU-CH'!$E$1:$BF$1,0))/VLOOKUP($B52,'Total RE-GEN in AIB Countries'!$B$3:$BD$27,COLUMN('RE-Gen-Mixes in AIB Countries'!H51)-COLUMN('RE-Gen-Mixes in AIB Countries'!$B$2),FALSE),0)</f>
        <v>0</v>
      </c>
      <c r="I52">
        <f t="array" ref="I52">IFERROR(INDEX('Zusammenführung EU-CH'!$E$2:$BF$241,MATCH('RE-Gen-Mixes in AIB Countries'!$B52&amp;'RE-Gen-Mixes in AIB Countries'!$C52,'Zusammenführung EU-CH'!$B$2:$B$241&amp;'Zusammenführung EU-CH'!$C$2:$C$241,0),MATCH('RE-Gen-Mixes in AIB Countries'!I$2,'Zusammenführung EU-CH'!$E$1:$BF$1,0))/VLOOKUP($B52,'Total RE-GEN in AIB Countries'!$B$3:$BD$27,COLUMN('RE-Gen-Mixes in AIB Countries'!I51)-COLUMN('RE-Gen-Mixes in AIB Countries'!$B$2),FALSE),0)</f>
        <v>0</v>
      </c>
      <c r="J52">
        <f t="array" ref="J52">IFERROR(INDEX('Zusammenführung EU-CH'!$E$2:$BF$241,MATCH('RE-Gen-Mixes in AIB Countries'!$B52&amp;'RE-Gen-Mixes in AIB Countries'!$C52,'Zusammenführung EU-CH'!$B$2:$B$241&amp;'Zusammenführung EU-CH'!$C$2:$C$241,0),MATCH('RE-Gen-Mixes in AIB Countries'!J$2,'Zusammenführung EU-CH'!$E$1:$BF$1,0))/VLOOKUP($B52,'Total RE-GEN in AIB Countries'!$B$3:$BD$27,COLUMN('RE-Gen-Mixes in AIB Countries'!J51)-COLUMN('RE-Gen-Mixes in AIB Countries'!$B$2),FALSE),0)</f>
        <v>0</v>
      </c>
      <c r="K52">
        <f t="array" ref="K52">IFERROR(INDEX('Zusammenführung EU-CH'!$E$2:$BF$241,MATCH('RE-Gen-Mixes in AIB Countries'!$B52&amp;'RE-Gen-Mixes in AIB Countries'!$C52,'Zusammenführung EU-CH'!$B$2:$B$241&amp;'Zusammenführung EU-CH'!$C$2:$C$241,0),MATCH('RE-Gen-Mixes in AIB Countries'!K$2,'Zusammenführung EU-CH'!$E$1:$BF$1,0))/VLOOKUP($B52,'Total RE-GEN in AIB Countries'!$B$3:$BD$27,COLUMN('RE-Gen-Mixes in AIB Countries'!K51)-COLUMN('RE-Gen-Mixes in AIB Countries'!$B$2),FALSE),0)</f>
        <v>0</v>
      </c>
      <c r="L52">
        <f t="array" ref="L52">IFERROR(INDEX('Zusammenführung EU-CH'!$E$2:$BF$241,MATCH('RE-Gen-Mixes in AIB Countries'!$B52&amp;'RE-Gen-Mixes in AIB Countries'!$C52,'Zusammenführung EU-CH'!$B$2:$B$241&amp;'Zusammenführung EU-CH'!$C$2:$C$241,0),MATCH('RE-Gen-Mixes in AIB Countries'!L$2,'Zusammenführung EU-CH'!$E$1:$BF$1,0))/VLOOKUP($B52,'Total RE-GEN in AIB Countries'!$B$3:$BD$27,COLUMN('RE-Gen-Mixes in AIB Countries'!L51)-COLUMN('RE-Gen-Mixes in AIB Countries'!$B$2),FALSE),0)</f>
        <v>0</v>
      </c>
      <c r="M52">
        <f t="array" ref="M52">IFERROR(INDEX('Zusammenführung EU-CH'!$E$2:$BF$241,MATCH('RE-Gen-Mixes in AIB Countries'!$B52&amp;'RE-Gen-Mixes in AIB Countries'!$C52,'Zusammenführung EU-CH'!$B$2:$B$241&amp;'Zusammenführung EU-CH'!$C$2:$C$241,0),MATCH('RE-Gen-Mixes in AIB Countries'!M$2,'Zusammenführung EU-CH'!$E$1:$BF$1,0))/VLOOKUP($B52,'Total RE-GEN in AIB Countries'!$B$3:$BD$27,COLUMN('RE-Gen-Mixes in AIB Countries'!M51)-COLUMN('RE-Gen-Mixes in AIB Countries'!$B$2),FALSE),0)</f>
        <v>0</v>
      </c>
      <c r="N52">
        <f t="array" ref="N52">IFERROR(INDEX('Zusammenführung EU-CH'!$E$2:$BF$241,MATCH('RE-Gen-Mixes in AIB Countries'!$B52&amp;'RE-Gen-Mixes in AIB Countries'!$C52,'Zusammenführung EU-CH'!$B$2:$B$241&amp;'Zusammenführung EU-CH'!$C$2:$C$241,0),MATCH('RE-Gen-Mixes in AIB Countries'!N$2,'Zusammenführung EU-CH'!$E$1:$BF$1,0))/VLOOKUP($B52,'Total RE-GEN in AIB Countries'!$B$3:$BD$27,COLUMN('RE-Gen-Mixes in AIB Countries'!N51)-COLUMN('RE-Gen-Mixes in AIB Countries'!$B$2),FALSE),0)</f>
        <v>0</v>
      </c>
      <c r="O52">
        <f t="array" ref="O52">IFERROR(INDEX('Zusammenführung EU-CH'!$E$2:$BF$241,MATCH('RE-Gen-Mixes in AIB Countries'!$B52&amp;'RE-Gen-Mixes in AIB Countries'!$C52,'Zusammenführung EU-CH'!$B$2:$B$241&amp;'Zusammenführung EU-CH'!$C$2:$C$241,0),MATCH('RE-Gen-Mixes in AIB Countries'!O$2,'Zusammenführung EU-CH'!$E$1:$BF$1,0))/VLOOKUP($B52,'Total RE-GEN in AIB Countries'!$B$3:$BD$27,COLUMN('RE-Gen-Mixes in AIB Countries'!O51)-COLUMN('RE-Gen-Mixes in AIB Countries'!$B$2),FALSE),0)</f>
        <v>0</v>
      </c>
      <c r="P52">
        <f t="array" ref="P52">IFERROR(INDEX('Zusammenführung EU-CH'!$E$2:$BF$241,MATCH('RE-Gen-Mixes in AIB Countries'!$B52&amp;'RE-Gen-Mixes in AIB Countries'!$C52,'Zusammenführung EU-CH'!$B$2:$B$241&amp;'Zusammenführung EU-CH'!$C$2:$C$241,0),MATCH('RE-Gen-Mixes in AIB Countries'!P$2,'Zusammenführung EU-CH'!$E$1:$BF$1,0))/VLOOKUP($B52,'Total RE-GEN in AIB Countries'!$B$3:$BD$27,COLUMN('RE-Gen-Mixes in AIB Countries'!P51)-COLUMN('RE-Gen-Mixes in AIB Countries'!$B$2),FALSE),0)</f>
        <v>0</v>
      </c>
      <c r="Q52">
        <f t="array" ref="Q52">IFERROR(INDEX('Zusammenführung EU-CH'!$E$2:$BF$241,MATCH('RE-Gen-Mixes in AIB Countries'!$B52&amp;'RE-Gen-Mixes in AIB Countries'!$C52,'Zusammenführung EU-CH'!$B$2:$B$241&amp;'Zusammenführung EU-CH'!$C$2:$C$241,0),MATCH('RE-Gen-Mixes in AIB Countries'!Q$2,'Zusammenführung EU-CH'!$E$1:$BF$1,0))/VLOOKUP($B52,'Total RE-GEN in AIB Countries'!$B$3:$BD$27,COLUMN('RE-Gen-Mixes in AIB Countries'!Q51)-COLUMN('RE-Gen-Mixes in AIB Countries'!$B$2),FALSE),0)</f>
        <v>0</v>
      </c>
      <c r="R52">
        <f t="array" ref="R52">IFERROR(INDEX('Zusammenführung EU-CH'!$E$2:$BF$241,MATCH('RE-Gen-Mixes in AIB Countries'!$B52&amp;'RE-Gen-Mixes in AIB Countries'!$C52,'Zusammenführung EU-CH'!$B$2:$B$241&amp;'Zusammenführung EU-CH'!$C$2:$C$241,0),MATCH('RE-Gen-Mixes in AIB Countries'!R$2,'Zusammenführung EU-CH'!$E$1:$BF$1,0))/VLOOKUP($B52,'Total RE-GEN in AIB Countries'!$B$3:$BD$27,COLUMN('RE-Gen-Mixes in AIB Countries'!R51)-COLUMN('RE-Gen-Mixes in AIB Countries'!$B$2),FALSE),0)</f>
        <v>0</v>
      </c>
      <c r="S52">
        <f t="array" ref="S52">IFERROR(INDEX('Zusammenführung EU-CH'!$E$2:$BF$241,MATCH('RE-Gen-Mixes in AIB Countries'!$B52&amp;'RE-Gen-Mixes in AIB Countries'!$C52,'Zusammenführung EU-CH'!$B$2:$B$241&amp;'Zusammenführung EU-CH'!$C$2:$C$241,0),MATCH('RE-Gen-Mixes in AIB Countries'!S$2,'Zusammenführung EU-CH'!$E$1:$BF$1,0))/VLOOKUP($B52,'Total RE-GEN in AIB Countries'!$B$3:$BD$27,COLUMN('RE-Gen-Mixes in AIB Countries'!S51)-COLUMN('RE-Gen-Mixes in AIB Countries'!$B$2),FALSE),0)</f>
        <v>0</v>
      </c>
      <c r="T52">
        <f t="array" ref="T52">IFERROR(INDEX('Zusammenführung EU-CH'!$E$2:$BF$241,MATCH('RE-Gen-Mixes in AIB Countries'!$B52&amp;'RE-Gen-Mixes in AIB Countries'!$C52,'Zusammenführung EU-CH'!$B$2:$B$241&amp;'Zusammenführung EU-CH'!$C$2:$C$241,0),MATCH('RE-Gen-Mixes in AIB Countries'!T$2,'Zusammenführung EU-CH'!$E$1:$BF$1,0))/VLOOKUP($B52,'Total RE-GEN in AIB Countries'!$B$3:$BD$27,COLUMN('RE-Gen-Mixes in AIB Countries'!T51)-COLUMN('RE-Gen-Mixes in AIB Countries'!$B$2),FALSE),0)</f>
        <v>0</v>
      </c>
      <c r="U52">
        <f t="array" ref="U52">IFERROR(INDEX('Zusammenführung EU-CH'!$E$2:$BF$241,MATCH('RE-Gen-Mixes in AIB Countries'!$B52&amp;'RE-Gen-Mixes in AIB Countries'!$C52,'Zusammenführung EU-CH'!$B$2:$B$241&amp;'Zusammenführung EU-CH'!$C$2:$C$241,0),MATCH('RE-Gen-Mixes in AIB Countries'!U$2,'Zusammenführung EU-CH'!$E$1:$BF$1,0))/VLOOKUP($B52,'Total RE-GEN in AIB Countries'!$B$3:$BD$27,COLUMN('RE-Gen-Mixes in AIB Countries'!U51)-COLUMN('RE-Gen-Mixes in AIB Countries'!$B$2),FALSE),0)</f>
        <v>0</v>
      </c>
      <c r="V52">
        <f t="array" ref="V52">IFERROR(INDEX('Zusammenführung EU-CH'!$E$2:$BF$241,MATCH('RE-Gen-Mixes in AIB Countries'!$B52&amp;'RE-Gen-Mixes in AIB Countries'!$C52,'Zusammenführung EU-CH'!$B$2:$B$241&amp;'Zusammenführung EU-CH'!$C$2:$C$241,0),MATCH('RE-Gen-Mixes in AIB Countries'!V$2,'Zusammenführung EU-CH'!$E$1:$BF$1,0))/VLOOKUP($B52,'Total RE-GEN in AIB Countries'!$B$3:$BD$27,COLUMN('RE-Gen-Mixes in AIB Countries'!V51)-COLUMN('RE-Gen-Mixes in AIB Countries'!$B$2),FALSE),0)</f>
        <v>0</v>
      </c>
      <c r="W52">
        <f t="array" ref="W52">IFERROR(INDEX('Zusammenführung EU-CH'!$E$2:$BF$241,MATCH('RE-Gen-Mixes in AIB Countries'!$B52&amp;'RE-Gen-Mixes in AIB Countries'!$C52,'Zusammenführung EU-CH'!$B$2:$B$241&amp;'Zusammenführung EU-CH'!$C$2:$C$241,0),MATCH('RE-Gen-Mixes in AIB Countries'!W$2,'Zusammenführung EU-CH'!$E$1:$BF$1,0))/VLOOKUP($B52,'Total RE-GEN in AIB Countries'!$B$3:$BD$27,COLUMN('RE-Gen-Mixes in AIB Countries'!W51)-COLUMN('RE-Gen-Mixes in AIB Countries'!$B$2),FALSE),0)</f>
        <v>0</v>
      </c>
      <c r="X52">
        <f t="array" ref="X52">IFERROR(INDEX('Zusammenführung EU-CH'!$E$2:$BF$241,MATCH('RE-Gen-Mixes in AIB Countries'!$B52&amp;'RE-Gen-Mixes in AIB Countries'!$C52,'Zusammenführung EU-CH'!$B$2:$B$241&amp;'Zusammenführung EU-CH'!$C$2:$C$241,0),MATCH('RE-Gen-Mixes in AIB Countries'!X$2,'Zusammenführung EU-CH'!$E$1:$BF$1,0))/VLOOKUP($B52,'Total RE-GEN in AIB Countries'!$B$3:$BD$27,COLUMN('RE-Gen-Mixes in AIB Countries'!X51)-COLUMN('RE-Gen-Mixes in AIB Countries'!$B$2),FALSE),0)</f>
        <v>0</v>
      </c>
      <c r="Y52">
        <f t="array" ref="Y52">IFERROR(INDEX('Zusammenführung EU-CH'!$E$2:$BF$241,MATCH('RE-Gen-Mixes in AIB Countries'!$B52&amp;'RE-Gen-Mixes in AIB Countries'!$C52,'Zusammenführung EU-CH'!$B$2:$B$241&amp;'Zusammenführung EU-CH'!$C$2:$C$241,0),MATCH('RE-Gen-Mixes in AIB Countries'!Y$2,'Zusammenführung EU-CH'!$E$1:$BF$1,0))/VLOOKUP($B52,'Total RE-GEN in AIB Countries'!$B$3:$BD$27,COLUMN('RE-Gen-Mixes in AIB Countries'!Y51)-COLUMN('RE-Gen-Mixes in AIB Countries'!$B$2),FALSE),0)</f>
        <v>0</v>
      </c>
      <c r="Z52">
        <f t="array" ref="Z52">IFERROR(INDEX('Zusammenführung EU-CH'!$E$2:$BF$241,MATCH('RE-Gen-Mixes in AIB Countries'!$B52&amp;'RE-Gen-Mixes in AIB Countries'!$C52,'Zusammenführung EU-CH'!$B$2:$B$241&amp;'Zusammenführung EU-CH'!$C$2:$C$241,0),MATCH('RE-Gen-Mixes in AIB Countries'!Z$2,'Zusammenführung EU-CH'!$E$1:$BF$1,0))/VLOOKUP($B52,'Total RE-GEN in AIB Countries'!$B$3:$BD$27,COLUMN('RE-Gen-Mixes in AIB Countries'!Z51)-COLUMN('RE-Gen-Mixes in AIB Countries'!$B$2),FALSE),0)</f>
        <v>0</v>
      </c>
      <c r="AA52">
        <f t="array" ref="AA52">IFERROR(INDEX('Zusammenführung EU-CH'!$E$2:$BF$241,MATCH('RE-Gen-Mixes in AIB Countries'!$B52&amp;'RE-Gen-Mixes in AIB Countries'!$C52,'Zusammenführung EU-CH'!$B$2:$B$241&amp;'Zusammenführung EU-CH'!$C$2:$C$241,0),MATCH('RE-Gen-Mixes in AIB Countries'!AA$2,'Zusammenführung EU-CH'!$E$1:$BF$1,0))/VLOOKUP($B52,'Total RE-GEN in AIB Countries'!$B$3:$BD$27,COLUMN('RE-Gen-Mixes in AIB Countries'!AA51)-COLUMN('RE-Gen-Mixes in AIB Countries'!$B$2),FALSE),0)</f>
        <v>0</v>
      </c>
      <c r="AB52">
        <f t="array" ref="AB52">IFERROR(INDEX('Zusammenführung EU-CH'!$E$2:$BF$241,MATCH('RE-Gen-Mixes in AIB Countries'!$B52&amp;'RE-Gen-Mixes in AIB Countries'!$C52,'Zusammenführung EU-CH'!$B$2:$B$241&amp;'Zusammenführung EU-CH'!$C$2:$C$241,0),MATCH('RE-Gen-Mixes in AIB Countries'!AB$2,'Zusammenführung EU-CH'!$E$1:$BF$1,0))/VLOOKUP($B52,'Total RE-GEN in AIB Countries'!$B$3:$BD$27,COLUMN('RE-Gen-Mixes in AIB Countries'!AB51)-COLUMN('RE-Gen-Mixes in AIB Countries'!$B$2),FALSE),0)</f>
        <v>5.9258730535405627E-4</v>
      </c>
      <c r="AC52">
        <f t="array" ref="AC52">IFERROR(INDEX('Zusammenführung EU-CH'!$E$2:$BF$241,MATCH('RE-Gen-Mixes in AIB Countries'!$B52&amp;'RE-Gen-Mixes in AIB Countries'!$C52,'Zusammenführung EU-CH'!$B$2:$B$241&amp;'Zusammenführung EU-CH'!$C$2:$C$241,0),MATCH('RE-Gen-Mixes in AIB Countries'!AC$2,'Zusammenführung EU-CH'!$E$1:$BF$1,0))/VLOOKUP($B52,'Total RE-GEN in AIB Countries'!$B$3:$BD$27,COLUMN('RE-Gen-Mixes in AIB Countries'!AC51)-COLUMN('RE-Gen-Mixes in AIB Countries'!$B$2),FALSE),0)</f>
        <v>6.5751704223742345E-4</v>
      </c>
      <c r="AD52">
        <f t="array" ref="AD52">IFERROR(INDEX('Zusammenführung EU-CH'!$E$2:$BF$241,MATCH('RE-Gen-Mixes in AIB Countries'!$B52&amp;'RE-Gen-Mixes in AIB Countries'!$C52,'Zusammenführung EU-CH'!$B$2:$B$241&amp;'Zusammenführung EU-CH'!$C$2:$C$241,0),MATCH('RE-Gen-Mixes in AIB Countries'!AD$2,'Zusammenführung EU-CH'!$E$1:$BF$1,0))/VLOOKUP($B52,'Total RE-GEN in AIB Countries'!$B$3:$BD$27,COLUMN('RE-Gen-Mixes in AIB Countries'!AD51)-COLUMN('RE-Gen-Mixes in AIB Countries'!$B$2),FALSE),0)</f>
        <v>6.2589899846334516E-4</v>
      </c>
      <c r="AE52">
        <f t="array" ref="AE52">IFERROR(INDEX('Zusammenführung EU-CH'!$E$2:$BF$241,MATCH('RE-Gen-Mixes in AIB Countries'!$B52&amp;'RE-Gen-Mixes in AIB Countries'!$C52,'Zusammenführung EU-CH'!$B$2:$B$241&amp;'Zusammenführung EU-CH'!$C$2:$C$241,0),MATCH('RE-Gen-Mixes in AIB Countries'!AE$2,'Zusammenführung EU-CH'!$E$1:$BF$1,0))/VLOOKUP($B52,'Total RE-GEN in AIB Countries'!$B$3:$BD$27,COLUMN('RE-Gen-Mixes in AIB Countries'!AE51)-COLUMN('RE-Gen-Mixes in AIB Countries'!$B$2),FALSE),0)</f>
        <v>6.7375369268850792E-4</v>
      </c>
      <c r="AF52">
        <f t="array" ref="AF52">IFERROR(INDEX('Zusammenführung EU-CH'!$E$2:$BF$241,MATCH('RE-Gen-Mixes in AIB Countries'!$B52&amp;'RE-Gen-Mixes in AIB Countries'!$C52,'Zusammenführung EU-CH'!$B$2:$B$241&amp;'Zusammenführung EU-CH'!$C$2:$C$241,0),MATCH('RE-Gen-Mixes in AIB Countries'!AF$2,'Zusammenführung EU-CH'!$E$1:$BF$1,0))/VLOOKUP($B52,'Total RE-GEN in AIB Countries'!$B$3:$BD$27,COLUMN('RE-Gen-Mixes in AIB Countries'!AF51)-COLUMN('RE-Gen-Mixes in AIB Countries'!$B$2),FALSE),0)</f>
        <v>6.5675667366757223E-4</v>
      </c>
      <c r="AG52">
        <f t="array" ref="AG52">IFERROR(INDEX('Zusammenführung EU-CH'!$E$2:$BF$241,MATCH('RE-Gen-Mixes in AIB Countries'!$B52&amp;'RE-Gen-Mixes in AIB Countries'!$C52,'Zusammenführung EU-CH'!$B$2:$B$241&amp;'Zusammenführung EU-CH'!$C$2:$C$241,0),MATCH('RE-Gen-Mixes in AIB Countries'!AG$2,'Zusammenführung EU-CH'!$E$1:$BF$1,0))/VLOOKUP($B52,'Total RE-GEN in AIB Countries'!$B$3:$BD$27,COLUMN('RE-Gen-Mixes in AIB Countries'!AG51)-COLUMN('RE-Gen-Mixes in AIB Countries'!$B$2),FALSE),0)</f>
        <v>6.8189902113867493E-4</v>
      </c>
      <c r="AH52">
        <f t="array" ref="AH52">IFERROR(INDEX('Zusammenführung EU-CH'!$E$2:$BF$241,MATCH('RE-Gen-Mixes in AIB Countries'!$B52&amp;'RE-Gen-Mixes in AIB Countries'!$C52,'Zusammenführung EU-CH'!$B$2:$B$241&amp;'Zusammenführung EU-CH'!$C$2:$C$241,0),MATCH('RE-Gen-Mixes in AIB Countries'!AH$2,'Zusammenführung EU-CH'!$E$1:$BF$1,0))/VLOOKUP($B52,'Total RE-GEN in AIB Countries'!$B$3:$BD$27,COLUMN('RE-Gen-Mixes in AIB Countries'!AH51)-COLUMN('RE-Gen-Mixes in AIB Countries'!$B$2),FALSE),0)</f>
        <v>8.9307814095977277E-4</v>
      </c>
      <c r="AI52">
        <f t="array" ref="AI52">IFERROR(INDEX('Zusammenführung EU-CH'!$E$2:$BF$241,MATCH('RE-Gen-Mixes in AIB Countries'!$B52&amp;'RE-Gen-Mixes in AIB Countries'!$C52,'Zusammenführung EU-CH'!$B$2:$B$241&amp;'Zusammenführung EU-CH'!$C$2:$C$241,0),MATCH('RE-Gen-Mixes in AIB Countries'!AI$2,'Zusammenführung EU-CH'!$E$1:$BF$1,0))/VLOOKUP($B52,'Total RE-GEN in AIB Countries'!$B$3:$BD$27,COLUMN('RE-Gen-Mixes in AIB Countries'!AI51)-COLUMN('RE-Gen-Mixes in AIB Countries'!$B$2),FALSE),0)</f>
        <v>1.053767402689686E-3</v>
      </c>
      <c r="AJ52">
        <f t="array" ref="AJ52">IFERROR(INDEX('Zusammenführung EU-CH'!$E$2:$BF$241,MATCH('RE-Gen-Mixes in AIB Countries'!$B52&amp;'RE-Gen-Mixes in AIB Countries'!$C52,'Zusammenführung EU-CH'!$B$2:$B$241&amp;'Zusammenführung EU-CH'!$C$2:$C$241,0),MATCH('RE-Gen-Mixes in AIB Countries'!AJ$2,'Zusammenführung EU-CH'!$E$1:$BF$1,0))/VLOOKUP($B52,'Total RE-GEN in AIB Countries'!$B$3:$BD$27,COLUMN('RE-Gen-Mixes in AIB Countries'!AJ51)-COLUMN('RE-Gen-Mixes in AIB Countries'!$B$2),FALSE),0)</f>
        <v>1.2018251551078256E-3</v>
      </c>
      <c r="AK52">
        <f t="array" ref="AK52">IFERROR(INDEX('Zusammenführung EU-CH'!$E$2:$BF$241,MATCH('RE-Gen-Mixes in AIB Countries'!$B52&amp;'RE-Gen-Mixes in AIB Countries'!$C52,'Zusammenführung EU-CH'!$B$2:$B$241&amp;'Zusammenführung EU-CH'!$C$2:$C$241,0),MATCH('RE-Gen-Mixes in AIB Countries'!AK$2,'Zusammenführung EU-CH'!$E$1:$BF$1,0))/VLOOKUP($B52,'Total RE-GEN in AIB Countries'!$B$3:$BD$27,COLUMN('RE-Gen-Mixes in AIB Countries'!AK51)-COLUMN('RE-Gen-Mixes in AIB Countries'!$B$2),FALSE),0)</f>
        <v>1.1405086469989827E-3</v>
      </c>
      <c r="AL52">
        <f t="array" ref="AL52">IFERROR(INDEX('Zusammenführung EU-CH'!$E$2:$BF$241,MATCH('RE-Gen-Mixes in AIB Countries'!$B52&amp;'RE-Gen-Mixes in AIB Countries'!$C52,'Zusammenführung EU-CH'!$B$2:$B$241&amp;'Zusammenführung EU-CH'!$C$2:$C$241,0),MATCH('RE-Gen-Mixes in AIB Countries'!AL$2,'Zusammenführung EU-CH'!$E$1:$BF$1,0))/VLOOKUP($B52,'Total RE-GEN in AIB Countries'!$B$3:$BD$27,COLUMN('RE-Gen-Mixes in AIB Countries'!AL51)-COLUMN('RE-Gen-Mixes in AIB Countries'!$B$2),FALSE),0)</f>
        <v>9.7263004884110297E-4</v>
      </c>
      <c r="AM52">
        <f t="array" ref="AM52">IFERROR(INDEX('Zusammenführung EU-CH'!$E$2:$BF$241,MATCH('RE-Gen-Mixes in AIB Countries'!$B52&amp;'RE-Gen-Mixes in AIB Countries'!$C52,'Zusammenführung EU-CH'!$B$2:$B$241&amp;'Zusammenführung EU-CH'!$C$2:$C$241,0),MATCH('RE-Gen-Mixes in AIB Countries'!AM$2,'Zusammenführung EU-CH'!$E$1:$BF$1,0))/VLOOKUP($B52,'Total RE-GEN in AIB Countries'!$B$3:$BD$27,COLUMN('RE-Gen-Mixes in AIB Countries'!AM51)-COLUMN('RE-Gen-Mixes in AIB Countries'!$B$2),FALSE),0)</f>
        <v>7.5507856879690341E-4</v>
      </c>
      <c r="AN52">
        <f t="array" ref="AN52">IFERROR(INDEX('Zusammenführung EU-CH'!$E$2:$BF$241,MATCH('RE-Gen-Mixes in AIB Countries'!$B52&amp;'RE-Gen-Mixes in AIB Countries'!$C52,'Zusammenführung EU-CH'!$B$2:$B$241&amp;'Zusammenführung EU-CH'!$C$2:$C$241,0),MATCH('RE-Gen-Mixes in AIB Countries'!AN$2,'Zusammenführung EU-CH'!$E$1:$BF$1,0))/VLOOKUP($B52,'Total RE-GEN in AIB Countries'!$B$3:$BD$27,COLUMN('RE-Gen-Mixes in AIB Countries'!AN51)-COLUMN('RE-Gen-Mixes in AIB Countries'!$B$2),FALSE),0)</f>
        <v>1.0708513015882616E-3</v>
      </c>
      <c r="AO52">
        <f t="array" ref="AO52">IFERROR(INDEX('Zusammenführung EU-CH'!$E$2:$BF$241,MATCH('RE-Gen-Mixes in AIB Countries'!$B52&amp;'RE-Gen-Mixes in AIB Countries'!$C52,'Zusammenführung EU-CH'!$B$2:$B$241&amp;'Zusammenführung EU-CH'!$C$2:$C$241,0),MATCH('RE-Gen-Mixes in AIB Countries'!AO$2,'Zusammenführung EU-CH'!$E$1:$BF$1,0))/VLOOKUP($B52,'Total RE-GEN in AIB Countries'!$B$3:$BD$27,COLUMN('RE-Gen-Mixes in AIB Countries'!AO51)-COLUMN('RE-Gen-Mixes in AIB Countries'!$B$2),FALSE),0)</f>
        <v>1.0651356054327613E-3</v>
      </c>
      <c r="AP52">
        <f t="array" ref="AP52">IFERROR(INDEX('Zusammenführung EU-CH'!$E$2:$BF$241,MATCH('RE-Gen-Mixes in AIB Countries'!$B52&amp;'RE-Gen-Mixes in AIB Countries'!$C52,'Zusammenführung EU-CH'!$B$2:$B$241&amp;'Zusammenführung EU-CH'!$C$2:$C$241,0),MATCH('RE-Gen-Mixes in AIB Countries'!AP$2,'Zusammenführung EU-CH'!$E$1:$BF$1,0))/VLOOKUP($B52,'Total RE-GEN in AIB Countries'!$B$3:$BD$27,COLUMN('RE-Gen-Mixes in AIB Countries'!AP51)-COLUMN('RE-Gen-Mixes in AIB Countries'!$B$2),FALSE),0)</f>
        <v>8.3464630189201364E-4</v>
      </c>
      <c r="AQ52">
        <f t="array" ref="AQ52">IFERROR(INDEX('Zusammenführung EU-CH'!$E$2:$BF$241,MATCH('RE-Gen-Mixes in AIB Countries'!$B52&amp;'RE-Gen-Mixes in AIB Countries'!$C52,'Zusammenführung EU-CH'!$B$2:$B$241&amp;'Zusammenführung EU-CH'!$C$2:$C$241,0),MATCH('RE-Gen-Mixes in AIB Countries'!AQ$2,'Zusammenführung EU-CH'!$E$1:$BF$1,0))/VLOOKUP($B52,'Total RE-GEN in AIB Countries'!$B$3:$BD$27,COLUMN('RE-Gen-Mixes in AIB Countries'!AQ51)-COLUMN('RE-Gen-Mixes in AIB Countries'!$B$2),FALSE),0)</f>
        <v>1.1466840717365553E-3</v>
      </c>
      <c r="AR52">
        <f t="array" ref="AR52">IFERROR(INDEX('Zusammenführung EU-CH'!$E$2:$BF$241,MATCH('RE-Gen-Mixes in AIB Countries'!$B52&amp;'RE-Gen-Mixes in AIB Countries'!$C52,'Zusammenführung EU-CH'!$B$2:$B$241&amp;'Zusammenführung EU-CH'!$C$2:$C$241,0),MATCH('RE-Gen-Mixes in AIB Countries'!AR$2,'Zusammenführung EU-CH'!$E$1:$BF$1,0))/VLOOKUP($B52,'Total RE-GEN in AIB Countries'!$B$3:$BD$27,COLUMN('RE-Gen-Mixes in AIB Countries'!AR51)-COLUMN('RE-Gen-Mixes in AIB Countries'!$B$2),FALSE),0)</f>
        <v>1.0001822792089594E-3</v>
      </c>
      <c r="AS52">
        <f t="array" ref="AS52">IFERROR(INDEX('Zusammenführung EU-CH'!$E$2:$BF$241,MATCH('RE-Gen-Mixes in AIB Countries'!$B52&amp;'RE-Gen-Mixes in AIB Countries'!$C52,'Zusammenführung EU-CH'!$B$2:$B$241&amp;'Zusammenführung EU-CH'!$C$2:$C$241,0),MATCH('RE-Gen-Mixes in AIB Countries'!AS$2,'Zusammenführung EU-CH'!$E$1:$BF$1,0))/VLOOKUP($B52,'Total RE-GEN in AIB Countries'!$B$3:$BD$27,COLUMN('RE-Gen-Mixes in AIB Countries'!AS51)-COLUMN('RE-Gen-Mixes in AIB Countries'!$B$2),FALSE),0)</f>
        <v>1.0107318098271886E-3</v>
      </c>
      <c r="AT52">
        <f t="array" ref="AT52">IFERROR(INDEX('Zusammenführung EU-CH'!$E$2:$BF$241,MATCH('RE-Gen-Mixes in AIB Countries'!$B52&amp;'RE-Gen-Mixes in AIB Countries'!$C52,'Zusammenführung EU-CH'!$B$2:$B$241&amp;'Zusammenführung EU-CH'!$C$2:$C$241,0),MATCH('RE-Gen-Mixes in AIB Countries'!AT$2,'Zusammenführung EU-CH'!$E$1:$BF$1,0))/VLOOKUP($B52,'Total RE-GEN in AIB Countries'!$B$3:$BD$27,COLUMN('RE-Gen-Mixes in AIB Countries'!AT51)-COLUMN('RE-Gen-Mixes in AIB Countries'!$B$2),FALSE),0)</f>
        <v>1.2040128266641323E-3</v>
      </c>
      <c r="AU52">
        <f t="array" ref="AU52">IFERROR(INDEX('Zusammenführung EU-CH'!$E$2:$BF$241,MATCH('RE-Gen-Mixes in AIB Countries'!$B52&amp;'RE-Gen-Mixes in AIB Countries'!$C52,'Zusammenführung EU-CH'!$B$2:$B$241&amp;'Zusammenführung EU-CH'!$C$2:$C$241,0),MATCH('RE-Gen-Mixes in AIB Countries'!AU$2,'Zusammenführung EU-CH'!$E$1:$BF$1,0))/VLOOKUP($B52,'Total RE-GEN in AIB Countries'!$B$3:$BD$27,COLUMN('RE-Gen-Mixes in AIB Countries'!AU51)-COLUMN('RE-Gen-Mixes in AIB Countries'!$B$2),FALSE),0)</f>
        <v>1.311516432809961E-3</v>
      </c>
      <c r="AV52">
        <f t="array" ref="AV52">IFERROR(INDEX('Zusammenführung EU-CH'!$E$2:$BF$241,MATCH('RE-Gen-Mixes in AIB Countries'!$B52&amp;'RE-Gen-Mixes in AIB Countries'!$C52,'Zusammenführung EU-CH'!$B$2:$B$241&amp;'Zusammenführung EU-CH'!$C$2:$C$241,0),MATCH('RE-Gen-Mixes in AIB Countries'!AV$2,'Zusammenführung EU-CH'!$E$1:$BF$1,0))/VLOOKUP($B52,'Total RE-GEN in AIB Countries'!$B$3:$BD$27,COLUMN('RE-Gen-Mixes in AIB Countries'!AV51)-COLUMN('RE-Gen-Mixes in AIB Countries'!$B$2),FALSE),0)</f>
        <v>1.3939667627634056E-3</v>
      </c>
      <c r="AW52">
        <f t="array" ref="AW52">IFERROR(INDEX('Zusammenführung EU-CH'!$E$2:$BF$241,MATCH('RE-Gen-Mixes in AIB Countries'!$B52&amp;'RE-Gen-Mixes in AIB Countries'!$C52,'Zusammenführung EU-CH'!$B$2:$B$241&amp;'Zusammenführung EU-CH'!$C$2:$C$241,0),MATCH('RE-Gen-Mixes in AIB Countries'!AW$2,'Zusammenführung EU-CH'!$E$1:$BF$1,0))/VLOOKUP($B52,'Total RE-GEN in AIB Countries'!$B$3:$BD$27,COLUMN('RE-Gen-Mixes in AIB Countries'!AW51)-COLUMN('RE-Gen-Mixes in AIB Countries'!$B$2),FALSE),0)</f>
        <v>1.1327035501594448E-3</v>
      </c>
      <c r="AX52">
        <f t="array" ref="AX52">IFERROR(INDEX('Zusammenführung EU-CH'!$E$2:$BF$241,MATCH('RE-Gen-Mixes in AIB Countries'!$B52&amp;'RE-Gen-Mixes in AIB Countries'!$C52,'Zusammenführung EU-CH'!$B$2:$B$241&amp;'Zusammenführung EU-CH'!$C$2:$C$241,0),MATCH('RE-Gen-Mixes in AIB Countries'!AX$2,'Zusammenführung EU-CH'!$E$1:$BF$1,0))/VLOOKUP($B52,'Total RE-GEN in AIB Countries'!$B$3:$BD$27,COLUMN('RE-Gen-Mixes in AIB Countries'!AX51)-COLUMN('RE-Gen-Mixes in AIB Countries'!$B$2),FALSE),0)</f>
        <v>8.8312947839917235E-4</v>
      </c>
      <c r="AY52">
        <f t="array" ref="AY52">IFERROR(INDEX('Zusammenführung EU-CH'!$E$2:$BF$241,MATCH('RE-Gen-Mixes in AIB Countries'!$B52&amp;'RE-Gen-Mixes in AIB Countries'!$C52,'Zusammenführung EU-CH'!$B$2:$B$241&amp;'Zusammenführung EU-CH'!$C$2:$C$241,0),MATCH('RE-Gen-Mixes in AIB Countries'!AY$2,'Zusammenführung EU-CH'!$E$1:$BF$1,0))/VLOOKUP($B52,'Total RE-GEN in AIB Countries'!$B$3:$BD$27,COLUMN('RE-Gen-Mixes in AIB Countries'!AY51)-COLUMN('RE-Gen-Mixes in AIB Countries'!$B$2),FALSE),0)</f>
        <v>7.010841234963808E-4</v>
      </c>
      <c r="AZ52">
        <f t="array" ref="AZ52">IFERROR(INDEX('Zusammenführung EU-CH'!$E$2:$BF$241,MATCH('RE-Gen-Mixes in AIB Countries'!$B52&amp;'RE-Gen-Mixes in AIB Countries'!$C52,'Zusammenführung EU-CH'!$B$2:$B$241&amp;'Zusammenführung EU-CH'!$C$2:$C$241,0),MATCH('RE-Gen-Mixes in AIB Countries'!AZ$2,'Zusammenführung EU-CH'!$E$1:$BF$1,0))/VLOOKUP($B52,'Total RE-GEN in AIB Countries'!$B$3:$BD$27,COLUMN('RE-Gen-Mixes in AIB Countries'!AZ51)-COLUMN('RE-Gen-Mixes in AIB Countries'!$B$2),FALSE),0)</f>
        <v>8.0051313049973492E-4</v>
      </c>
      <c r="BA52">
        <f t="array" ref="BA52">IFERROR(INDEX('Zusammenführung EU-CH'!$E$2:$BF$241,MATCH('RE-Gen-Mixes in AIB Countries'!$B52&amp;'RE-Gen-Mixes in AIB Countries'!$C52,'Zusammenführung EU-CH'!$B$2:$B$241&amp;'Zusammenführung EU-CH'!$C$2:$C$241,0),MATCH('RE-Gen-Mixes in AIB Countries'!BA$2,'Zusammenführung EU-CH'!$E$1:$BF$1,0))/VLOOKUP($B52,'Total RE-GEN in AIB Countries'!$B$3:$BD$27,COLUMN('RE-Gen-Mixes in AIB Countries'!BA51)-COLUMN('RE-Gen-Mixes in AIB Countries'!$B$2),FALSE),0)</f>
        <v>6.8200133148359264E-4</v>
      </c>
      <c r="BB52">
        <f t="array" ref="BB52">IFERROR(INDEX('Zusammenführung EU-CH'!$E$2:$BF$241,MATCH('RE-Gen-Mixes in AIB Countries'!$B52&amp;'RE-Gen-Mixes in AIB Countries'!$C52,'Zusammenführung EU-CH'!$B$2:$B$241&amp;'Zusammenführung EU-CH'!$C$2:$C$241,0),MATCH('RE-Gen-Mixes in AIB Countries'!BB$2,'Zusammenführung EU-CH'!$E$1:$BF$1,0))/VLOOKUP($B52,'Total RE-GEN in AIB Countries'!$B$3:$BD$27,COLUMN('RE-Gen-Mixes in AIB Countries'!BB51)-COLUMN('RE-Gen-Mixes in AIB Countries'!$B$2),FALSE),0)</f>
        <v>6.7993894742881188E-4</v>
      </c>
      <c r="BC52">
        <f t="array" ref="BC52">IFERROR(INDEX('Zusammenführung EU-CH'!$E$2:$BF$241,MATCH('RE-Gen-Mixes in AIB Countries'!$B52&amp;'RE-Gen-Mixes in AIB Countries'!$C52,'Zusammenführung EU-CH'!$B$2:$B$241&amp;'Zusammenführung EU-CH'!$C$2:$C$241,0),MATCH('RE-Gen-Mixes in AIB Countries'!BC$2,'Zusammenführung EU-CH'!$E$1:$BF$1,0))/VLOOKUP($B52,'Total RE-GEN in AIB Countries'!$B$3:$BD$27,COLUMN('RE-Gen-Mixes in AIB Countries'!BC51)-COLUMN('RE-Gen-Mixes in AIB Countries'!$B$2),FALSE),0)</f>
        <v>9.8698121677803026E-4</v>
      </c>
      <c r="BD52">
        <f t="array" ref="BD52">IFERROR(INDEX('Zusammenführung EU-CH'!$E$2:$BF$241,MATCH('RE-Gen-Mixes in AIB Countries'!$B52&amp;'RE-Gen-Mixes in AIB Countries'!$C52,'Zusammenführung EU-CH'!$B$2:$B$241&amp;'Zusammenführung EU-CH'!$C$2:$C$241,0),MATCH('RE-Gen-Mixes in AIB Countries'!BD$2,'Zusammenführung EU-CH'!$E$1:$BF$1,0))/VLOOKUP($B52,'Total RE-GEN in AIB Countries'!$B$3:$BD$27,COLUMN('RE-Gen-Mixes in AIB Countries'!BD51)-COLUMN('RE-Gen-Mixes in AIB Countries'!$B$2),FALSE),0)</f>
        <v>8.2207236296039262E-4</v>
      </c>
      <c r="BE52">
        <f t="array" ref="BE52">IFERROR(INDEX('Zusammenführung EU-CH'!$E$2:$BF$241,MATCH('RE-Gen-Mixes in AIB Countries'!$B52&amp;'RE-Gen-Mixes in AIB Countries'!$C52,'Zusammenführung EU-CH'!$B$2:$B$241&amp;'Zusammenführung EU-CH'!$C$2:$C$241,0),MATCH('RE-Gen-Mixes in AIB Countries'!BE$2,'Zusammenführung EU-CH'!$E$1:$BF$1,0))/VLOOKUP($B52,'Total RE-GEN in AIB Countries'!$B$3:$BD$27,COLUMN('RE-Gen-Mixes in AIB Countries'!BE51)-COLUMN('RE-Gen-Mixes in AIB Countries'!$B$2),FALSE),0)</f>
        <v>9.3076735233808513E-4</v>
      </c>
      <c r="BF52">
        <f t="shared" si="0"/>
        <v>5.1041147374834687E-4</v>
      </c>
    </row>
    <row r="53" spans="1:58" x14ac:dyDescent="0.35">
      <c r="A53" s="8" t="s">
        <v>21</v>
      </c>
      <c r="B53" s="4" t="s">
        <v>474</v>
      </c>
      <c r="C53" s="4" t="s">
        <v>7</v>
      </c>
      <c r="D53">
        <f t="array" ref="D53">IFERROR(INDEX('Zusammenführung EU-CH'!$E$2:$BF$241,MATCH('RE-Gen-Mixes in AIB Countries'!$B53&amp;'RE-Gen-Mixes in AIB Countries'!$C53,'Zusammenführung EU-CH'!$B$2:$B$241&amp;'Zusammenführung EU-CH'!$C$2:$C$241,0),MATCH('RE-Gen-Mixes in AIB Countries'!D$2,'Zusammenführung EU-CH'!$E$1:$BF$1,0))/VLOOKUP($B53,'Total RE-GEN in AIB Countries'!$B$3:$BD$27,COLUMN('RE-Gen-Mixes in AIB Countries'!D52)-COLUMN('RE-Gen-Mixes in AIB Countries'!$B$2),FALSE),0)</f>
        <v>0.6759016001910676</v>
      </c>
      <c r="E53">
        <f t="array" ref="E53">IFERROR(INDEX('Zusammenführung EU-CH'!$E$2:$BF$241,MATCH('RE-Gen-Mixes in AIB Countries'!$B53&amp;'RE-Gen-Mixes in AIB Countries'!$C53,'Zusammenführung EU-CH'!$B$2:$B$241&amp;'Zusammenführung EU-CH'!$C$2:$C$241,0),MATCH('RE-Gen-Mixes in AIB Countries'!E$2,'Zusammenführung EU-CH'!$E$1:$BF$1,0))/VLOOKUP($B53,'Total RE-GEN in AIB Countries'!$B$3:$BD$27,COLUMN('RE-Gen-Mixes in AIB Countries'!E52)-COLUMN('RE-Gen-Mixes in AIB Countries'!$B$2),FALSE),0)</f>
        <v>0.7161896890174605</v>
      </c>
      <c r="F53">
        <f t="array" ref="F53">IFERROR(INDEX('Zusammenführung EU-CH'!$E$2:$BF$241,MATCH('RE-Gen-Mixes in AIB Countries'!$B53&amp;'RE-Gen-Mixes in AIB Countries'!$C53,'Zusammenführung EU-CH'!$B$2:$B$241&amp;'Zusammenführung EU-CH'!$C$2:$C$241,0),MATCH('RE-Gen-Mixes in AIB Countries'!F$2,'Zusammenführung EU-CH'!$E$1:$BF$1,0))/VLOOKUP($B53,'Total RE-GEN in AIB Countries'!$B$3:$BD$27,COLUMN('RE-Gen-Mixes in AIB Countries'!F52)-COLUMN('RE-Gen-Mixes in AIB Countries'!$B$2),FALSE),0)</f>
        <v>0.7391207070142074</v>
      </c>
      <c r="G53">
        <f t="array" ref="G53">IFERROR(INDEX('Zusammenführung EU-CH'!$E$2:$BF$241,MATCH('RE-Gen-Mixes in AIB Countries'!$B53&amp;'RE-Gen-Mixes in AIB Countries'!$C53,'Zusammenführung EU-CH'!$B$2:$B$241&amp;'Zusammenführung EU-CH'!$C$2:$C$241,0),MATCH('RE-Gen-Mixes in AIB Countries'!G$2,'Zusammenführung EU-CH'!$E$1:$BF$1,0))/VLOOKUP($B53,'Total RE-GEN in AIB Countries'!$B$3:$BD$27,COLUMN('RE-Gen-Mixes in AIB Countries'!G52)-COLUMN('RE-Gen-Mixes in AIB Countries'!$B$2),FALSE),0)</f>
        <v>0.80163447251114417</v>
      </c>
      <c r="H53">
        <f t="array" ref="H53">IFERROR(INDEX('Zusammenführung EU-CH'!$E$2:$BF$241,MATCH('RE-Gen-Mixes in AIB Countries'!$B53&amp;'RE-Gen-Mixes in AIB Countries'!$C53,'Zusammenführung EU-CH'!$B$2:$B$241&amp;'Zusammenführung EU-CH'!$C$2:$C$241,0),MATCH('RE-Gen-Mixes in AIB Countries'!H$2,'Zusammenführung EU-CH'!$E$1:$BF$1,0))/VLOOKUP($B53,'Total RE-GEN in AIB Countries'!$B$3:$BD$27,COLUMN('RE-Gen-Mixes in AIB Countries'!H52)-COLUMN('RE-Gen-Mixes in AIB Countries'!$B$2),FALSE),0)</f>
        <v>0.81465679508093869</v>
      </c>
      <c r="I53">
        <f t="array" ref="I53">IFERROR(INDEX('Zusammenführung EU-CH'!$E$2:$BF$241,MATCH('RE-Gen-Mixes in AIB Countries'!$B53&amp;'RE-Gen-Mixes in AIB Countries'!$C53,'Zusammenführung EU-CH'!$B$2:$B$241&amp;'Zusammenführung EU-CH'!$C$2:$C$241,0),MATCH('RE-Gen-Mixes in AIB Countries'!I$2,'Zusammenführung EU-CH'!$E$1:$BF$1,0))/VLOOKUP($B53,'Total RE-GEN in AIB Countries'!$B$3:$BD$27,COLUMN('RE-Gen-Mixes in AIB Countries'!I52)-COLUMN('RE-Gen-Mixes in AIB Countries'!$B$2),FALSE),0)</f>
        <v>0.87444825895046596</v>
      </c>
      <c r="J53">
        <f t="array" ref="J53">IFERROR(INDEX('Zusammenführung EU-CH'!$E$2:$BF$241,MATCH('RE-Gen-Mixes in AIB Countries'!$B53&amp;'RE-Gen-Mixes in AIB Countries'!$C53,'Zusammenführung EU-CH'!$B$2:$B$241&amp;'Zusammenführung EU-CH'!$C$2:$C$241,0),MATCH('RE-Gen-Mixes in AIB Countries'!J$2,'Zusammenführung EU-CH'!$E$1:$BF$1,0))/VLOOKUP($B53,'Total RE-GEN in AIB Countries'!$B$3:$BD$27,COLUMN('RE-Gen-Mixes in AIB Countries'!J52)-COLUMN('RE-Gen-Mixes in AIB Countries'!$B$2),FALSE),0)</f>
        <v>0.83341096103089585</v>
      </c>
      <c r="K53">
        <f t="array" ref="K53">IFERROR(INDEX('Zusammenführung EU-CH'!$E$2:$BF$241,MATCH('RE-Gen-Mixes in AIB Countries'!$B53&amp;'RE-Gen-Mixes in AIB Countries'!$C53,'Zusammenführung EU-CH'!$B$2:$B$241&amp;'Zusammenführung EU-CH'!$C$2:$C$241,0),MATCH('RE-Gen-Mixes in AIB Countries'!K$2,'Zusammenführung EU-CH'!$E$1:$BF$1,0))/VLOOKUP($B53,'Total RE-GEN in AIB Countries'!$B$3:$BD$27,COLUMN('RE-Gen-Mixes in AIB Countries'!K52)-COLUMN('RE-Gen-Mixes in AIB Countries'!$B$2),FALSE),0)</f>
        <v>0.76687598116169542</v>
      </c>
      <c r="L53">
        <f t="array" ref="L53">IFERROR(INDEX('Zusammenführung EU-CH'!$E$2:$BF$241,MATCH('RE-Gen-Mixes in AIB Countries'!$B53&amp;'RE-Gen-Mixes in AIB Countries'!$C53,'Zusammenführung EU-CH'!$B$2:$B$241&amp;'Zusammenführung EU-CH'!$C$2:$C$241,0),MATCH('RE-Gen-Mixes in AIB Countries'!L$2,'Zusammenführung EU-CH'!$E$1:$BF$1,0))/VLOOKUP($B53,'Total RE-GEN in AIB Countries'!$B$3:$BD$27,COLUMN('RE-Gen-Mixes in AIB Countries'!L52)-COLUMN('RE-Gen-Mixes in AIB Countries'!$B$2),FALSE),0)</f>
        <v>0.78227672373900969</v>
      </c>
      <c r="M53">
        <f t="array" ref="M53">IFERROR(INDEX('Zusammenführung EU-CH'!$E$2:$BF$241,MATCH('RE-Gen-Mixes in AIB Countries'!$B53&amp;'RE-Gen-Mixes in AIB Countries'!$C53,'Zusammenführung EU-CH'!$B$2:$B$241&amp;'Zusammenführung EU-CH'!$C$2:$C$241,0),MATCH('RE-Gen-Mixes in AIB Countries'!M$2,'Zusammenführung EU-CH'!$E$1:$BF$1,0))/VLOOKUP($B53,'Total RE-GEN in AIB Countries'!$B$3:$BD$27,COLUMN('RE-Gen-Mixes in AIB Countries'!M52)-COLUMN('RE-Gen-Mixes in AIB Countries'!$B$2),FALSE),0)</f>
        <v>0.68838463266681649</v>
      </c>
      <c r="N53">
        <f t="array" ref="N53">IFERROR(INDEX('Zusammenführung EU-CH'!$E$2:$BF$241,MATCH('RE-Gen-Mixes in AIB Countries'!$B53&amp;'RE-Gen-Mixes in AIB Countries'!$C53,'Zusammenführung EU-CH'!$B$2:$B$241&amp;'Zusammenführung EU-CH'!$C$2:$C$241,0),MATCH('RE-Gen-Mixes in AIB Countries'!N$2,'Zusammenführung EU-CH'!$E$1:$BF$1,0))/VLOOKUP($B53,'Total RE-GEN in AIB Countries'!$B$3:$BD$27,COLUMN('RE-Gen-Mixes in AIB Countries'!N52)-COLUMN('RE-Gen-Mixes in AIB Countries'!$B$2),FALSE),0)</f>
        <v>0.64410446607943128</v>
      </c>
      <c r="O53">
        <f t="array" ref="O53">IFERROR(INDEX('Zusammenführung EU-CH'!$E$2:$BF$241,MATCH('RE-Gen-Mixes in AIB Countries'!$B53&amp;'RE-Gen-Mixes in AIB Countries'!$C53,'Zusammenführung EU-CH'!$B$2:$B$241&amp;'Zusammenführung EU-CH'!$C$2:$C$241,0),MATCH('RE-Gen-Mixes in AIB Countries'!O$2,'Zusammenführung EU-CH'!$E$1:$BF$1,0))/VLOOKUP($B53,'Total RE-GEN in AIB Countries'!$B$3:$BD$27,COLUMN('RE-Gen-Mixes in AIB Countries'!O52)-COLUMN('RE-Gen-Mixes in AIB Countries'!$B$2),FALSE),0)</f>
        <v>0.76585695006747634</v>
      </c>
      <c r="P53">
        <f t="array" ref="P53">IFERROR(INDEX('Zusammenführung EU-CH'!$E$2:$BF$241,MATCH('RE-Gen-Mixes in AIB Countries'!$B53&amp;'RE-Gen-Mixes in AIB Countries'!$C53,'Zusammenführung EU-CH'!$B$2:$B$241&amp;'Zusammenführung EU-CH'!$C$2:$C$241,0),MATCH('RE-Gen-Mixes in AIB Countries'!P$2,'Zusammenführung EU-CH'!$E$1:$BF$1,0))/VLOOKUP($B53,'Total RE-GEN in AIB Countries'!$B$3:$BD$27,COLUMN('RE-Gen-Mixes in AIB Countries'!P52)-COLUMN('RE-Gen-Mixes in AIB Countries'!$B$2),FALSE),0)</f>
        <v>0.68478609300222137</v>
      </c>
      <c r="Q53">
        <f t="array" ref="Q53">IFERROR(INDEX('Zusammenführung EU-CH'!$E$2:$BF$241,MATCH('RE-Gen-Mixes in AIB Countries'!$B53&amp;'RE-Gen-Mixes in AIB Countries'!$C53,'Zusammenführung EU-CH'!$B$2:$B$241&amp;'Zusammenführung EU-CH'!$C$2:$C$241,0),MATCH('RE-Gen-Mixes in AIB Countries'!Q$2,'Zusammenführung EU-CH'!$E$1:$BF$1,0))/VLOOKUP($B53,'Total RE-GEN in AIB Countries'!$B$3:$BD$27,COLUMN('RE-Gen-Mixes in AIB Countries'!Q52)-COLUMN('RE-Gen-Mixes in AIB Countries'!$B$2),FALSE),0)</f>
        <v>0.60200540617820442</v>
      </c>
      <c r="R53">
        <f t="array" ref="R53">IFERROR(INDEX('Zusammenführung EU-CH'!$E$2:$BF$241,MATCH('RE-Gen-Mixes in AIB Countries'!$B53&amp;'RE-Gen-Mixes in AIB Countries'!$C53,'Zusammenführung EU-CH'!$B$2:$B$241&amp;'Zusammenführung EU-CH'!$C$2:$C$241,0),MATCH('RE-Gen-Mixes in AIB Countries'!R$2,'Zusammenführung EU-CH'!$E$1:$BF$1,0))/VLOOKUP($B53,'Total RE-GEN in AIB Countries'!$B$3:$BD$27,COLUMN('RE-Gen-Mixes in AIB Countries'!R52)-COLUMN('RE-Gen-Mixes in AIB Countries'!$B$2),FALSE),0)</f>
        <v>0.64796931596621077</v>
      </c>
      <c r="S53">
        <f t="array" ref="S53">IFERROR(INDEX('Zusammenführung EU-CH'!$E$2:$BF$241,MATCH('RE-Gen-Mixes in AIB Countries'!$B53&amp;'RE-Gen-Mixes in AIB Countries'!$C53,'Zusammenführung EU-CH'!$B$2:$B$241&amp;'Zusammenführung EU-CH'!$C$2:$C$241,0),MATCH('RE-Gen-Mixes in AIB Countries'!S$2,'Zusammenführung EU-CH'!$E$1:$BF$1,0))/VLOOKUP($B53,'Total RE-GEN in AIB Countries'!$B$3:$BD$27,COLUMN('RE-Gen-Mixes in AIB Countries'!S52)-COLUMN('RE-Gen-Mixes in AIB Countries'!$B$2),FALSE),0)</f>
        <v>0.63052001528105894</v>
      </c>
      <c r="T53">
        <f t="array" ref="T53">IFERROR(INDEX('Zusammenführung EU-CH'!$E$2:$BF$241,MATCH('RE-Gen-Mixes in AIB Countries'!$B53&amp;'RE-Gen-Mixes in AIB Countries'!$C53,'Zusammenführung EU-CH'!$B$2:$B$241&amp;'Zusammenführung EU-CH'!$C$2:$C$241,0),MATCH('RE-Gen-Mixes in AIB Countries'!T$2,'Zusammenführung EU-CH'!$E$1:$BF$1,0))/VLOOKUP($B53,'Total RE-GEN in AIB Countries'!$B$3:$BD$27,COLUMN('RE-Gen-Mixes in AIB Countries'!T52)-COLUMN('RE-Gen-Mixes in AIB Countries'!$B$2),FALSE),0)</f>
        <v>0.68672187895355408</v>
      </c>
      <c r="U53">
        <f t="array" ref="U53">IFERROR(INDEX('Zusammenführung EU-CH'!$E$2:$BF$241,MATCH('RE-Gen-Mixes in AIB Countries'!$B53&amp;'RE-Gen-Mixes in AIB Countries'!$C53,'Zusammenführung EU-CH'!$B$2:$B$241&amp;'Zusammenführung EU-CH'!$C$2:$C$241,0),MATCH('RE-Gen-Mixes in AIB Countries'!U$2,'Zusammenführung EU-CH'!$E$1:$BF$1,0))/VLOOKUP($B53,'Total RE-GEN in AIB Countries'!$B$3:$BD$27,COLUMN('RE-Gen-Mixes in AIB Countries'!U52)-COLUMN('RE-Gen-Mixes in AIB Countries'!$B$2),FALSE),0)</f>
        <v>0.65650801301982808</v>
      </c>
      <c r="V53">
        <f t="array" ref="V53">IFERROR(INDEX('Zusammenführung EU-CH'!$E$2:$BF$241,MATCH('RE-Gen-Mixes in AIB Countries'!$B53&amp;'RE-Gen-Mixes in AIB Countries'!$C53,'Zusammenführung EU-CH'!$B$2:$B$241&amp;'Zusammenführung EU-CH'!$C$2:$C$241,0),MATCH('RE-Gen-Mixes in AIB Countries'!V$2,'Zusammenführung EU-CH'!$E$1:$BF$1,0))/VLOOKUP($B53,'Total RE-GEN in AIB Countries'!$B$3:$BD$27,COLUMN('RE-Gen-Mixes in AIB Countries'!V52)-COLUMN('RE-Gen-Mixes in AIB Countries'!$B$2),FALSE),0)</f>
        <v>0.5733800362652216</v>
      </c>
      <c r="W53">
        <f t="array" ref="W53">IFERROR(INDEX('Zusammenführung EU-CH'!$E$2:$BF$241,MATCH('RE-Gen-Mixes in AIB Countries'!$B53&amp;'RE-Gen-Mixes in AIB Countries'!$C53,'Zusammenführung EU-CH'!$B$2:$B$241&amp;'Zusammenführung EU-CH'!$C$2:$C$241,0),MATCH('RE-Gen-Mixes in AIB Countries'!W$2,'Zusammenführung EU-CH'!$E$1:$BF$1,0))/VLOOKUP($B53,'Total RE-GEN in AIB Countries'!$B$3:$BD$27,COLUMN('RE-Gen-Mixes in AIB Countries'!W52)-COLUMN('RE-Gen-Mixes in AIB Countries'!$B$2),FALSE),0)</f>
        <v>0.59379721066173996</v>
      </c>
      <c r="X53">
        <f t="array" ref="X53">IFERROR(INDEX('Zusammenführung EU-CH'!$E$2:$BF$241,MATCH('RE-Gen-Mixes in AIB Countries'!$B53&amp;'RE-Gen-Mixes in AIB Countries'!$C53,'Zusammenführung EU-CH'!$B$2:$B$241&amp;'Zusammenführung EU-CH'!$C$2:$C$241,0),MATCH('RE-Gen-Mixes in AIB Countries'!X$2,'Zusammenführung EU-CH'!$E$1:$BF$1,0))/VLOOKUP($B53,'Total RE-GEN in AIB Countries'!$B$3:$BD$27,COLUMN('RE-Gen-Mixes in AIB Countries'!X52)-COLUMN('RE-Gen-Mixes in AIB Countries'!$B$2),FALSE),0)</f>
        <v>0.54596089344907373</v>
      </c>
      <c r="Y53">
        <f t="array" ref="Y53">IFERROR(INDEX('Zusammenführung EU-CH'!$E$2:$BF$241,MATCH('RE-Gen-Mixes in AIB Countries'!$B53&amp;'RE-Gen-Mixes in AIB Countries'!$C53,'Zusammenführung EU-CH'!$B$2:$B$241&amp;'Zusammenführung EU-CH'!$C$2:$C$241,0),MATCH('RE-Gen-Mixes in AIB Countries'!Y$2,'Zusammenführung EU-CH'!$E$1:$BF$1,0))/VLOOKUP($B53,'Total RE-GEN in AIB Countries'!$B$3:$BD$27,COLUMN('RE-Gen-Mixes in AIB Countries'!Y52)-COLUMN('RE-Gen-Mixes in AIB Countries'!$B$2),FALSE),0)</f>
        <v>0.49415487623410231</v>
      </c>
      <c r="Z53">
        <f t="array" ref="Z53">IFERROR(INDEX('Zusammenführung EU-CH'!$E$2:$BF$241,MATCH('RE-Gen-Mixes in AIB Countries'!$B53&amp;'RE-Gen-Mixes in AIB Countries'!$C53,'Zusammenführung EU-CH'!$B$2:$B$241&amp;'Zusammenführung EU-CH'!$C$2:$C$241,0),MATCH('RE-Gen-Mixes in AIB Countries'!Z$2,'Zusammenführung EU-CH'!$E$1:$BF$1,0))/VLOOKUP($B53,'Total RE-GEN in AIB Countries'!$B$3:$BD$27,COLUMN('RE-Gen-Mixes in AIB Countries'!Z52)-COLUMN('RE-Gen-Mixes in AIB Countries'!$B$2),FALSE),0)</f>
        <v>0.57926968767950338</v>
      </c>
      <c r="AA53">
        <f t="array" ref="AA53">IFERROR(INDEX('Zusammenführung EU-CH'!$E$2:$BF$241,MATCH('RE-Gen-Mixes in AIB Countries'!$B53&amp;'RE-Gen-Mixes in AIB Countries'!$C53,'Zusammenführung EU-CH'!$B$2:$B$241&amp;'Zusammenführung EU-CH'!$C$2:$C$241,0),MATCH('RE-Gen-Mixes in AIB Countries'!AA$2,'Zusammenführung EU-CH'!$E$1:$BF$1,0))/VLOOKUP($B53,'Total RE-GEN in AIB Countries'!$B$3:$BD$27,COLUMN('RE-Gen-Mixes in AIB Countries'!AA52)-COLUMN('RE-Gen-Mixes in AIB Countries'!$B$2),FALSE),0)</f>
        <v>0.59532452649720724</v>
      </c>
      <c r="AB53">
        <f t="array" ref="AB53">IFERROR(INDEX('Zusammenführung EU-CH'!$E$2:$BF$241,MATCH('RE-Gen-Mixes in AIB Countries'!$B53&amp;'RE-Gen-Mixes in AIB Countries'!$C53,'Zusammenführung EU-CH'!$B$2:$B$241&amp;'Zusammenführung EU-CH'!$C$2:$C$241,0),MATCH('RE-Gen-Mixes in AIB Countries'!AB$2,'Zusammenführung EU-CH'!$E$1:$BF$1,0))/VLOOKUP($B53,'Total RE-GEN in AIB Countries'!$B$3:$BD$27,COLUMN('RE-Gen-Mixes in AIB Countries'!AB52)-COLUMN('RE-Gen-Mixes in AIB Countries'!$B$2),FALSE),0)</f>
        <v>0.62378275192910126</v>
      </c>
      <c r="AC53">
        <f t="array" ref="AC53">IFERROR(INDEX('Zusammenführung EU-CH'!$E$2:$BF$241,MATCH('RE-Gen-Mixes in AIB Countries'!$B53&amp;'RE-Gen-Mixes in AIB Countries'!$C53,'Zusammenführung EU-CH'!$B$2:$B$241&amp;'Zusammenführung EU-CH'!$C$2:$C$241,0),MATCH('RE-Gen-Mixes in AIB Countries'!AC$2,'Zusammenführung EU-CH'!$E$1:$BF$1,0))/VLOOKUP($B53,'Total RE-GEN in AIB Countries'!$B$3:$BD$27,COLUMN('RE-Gen-Mixes in AIB Countries'!AC52)-COLUMN('RE-Gen-Mixes in AIB Countries'!$B$2),FALSE),0)</f>
        <v>0.68036564215871287</v>
      </c>
      <c r="AD53">
        <f t="array" ref="AD53">IFERROR(INDEX('Zusammenführung EU-CH'!$E$2:$BF$241,MATCH('RE-Gen-Mixes in AIB Countries'!$B53&amp;'RE-Gen-Mixes in AIB Countries'!$C53,'Zusammenführung EU-CH'!$B$2:$B$241&amp;'Zusammenführung EU-CH'!$C$2:$C$241,0),MATCH('RE-Gen-Mixes in AIB Countries'!AD$2,'Zusammenführung EU-CH'!$E$1:$BF$1,0))/VLOOKUP($B53,'Total RE-GEN in AIB Countries'!$B$3:$BD$27,COLUMN('RE-Gen-Mixes in AIB Countries'!AD52)-COLUMN('RE-Gen-Mixes in AIB Countries'!$B$2),FALSE),0)</f>
        <v>0.64297290144069319</v>
      </c>
      <c r="AE53">
        <f t="array" ref="AE53">IFERROR(INDEX('Zusammenführung EU-CH'!$E$2:$BF$241,MATCH('RE-Gen-Mixes in AIB Countries'!$B53&amp;'RE-Gen-Mixes in AIB Countries'!$C53,'Zusammenführung EU-CH'!$B$2:$B$241&amp;'Zusammenführung EU-CH'!$C$2:$C$241,0),MATCH('RE-Gen-Mixes in AIB Countries'!AE$2,'Zusammenführung EU-CH'!$E$1:$BF$1,0))/VLOOKUP($B53,'Total RE-GEN in AIB Countries'!$B$3:$BD$27,COLUMN('RE-Gen-Mixes in AIB Countries'!AE52)-COLUMN('RE-Gen-Mixes in AIB Countries'!$B$2),FALSE),0)</f>
        <v>0.67575024209267298</v>
      </c>
      <c r="AF53">
        <f t="array" ref="AF53">IFERROR(INDEX('Zusammenführung EU-CH'!$E$2:$BF$241,MATCH('RE-Gen-Mixes in AIB Countries'!$B53&amp;'RE-Gen-Mixes in AIB Countries'!$C53,'Zusammenführung EU-CH'!$B$2:$B$241&amp;'Zusammenführung EU-CH'!$C$2:$C$241,0),MATCH('RE-Gen-Mixes in AIB Countries'!AF$2,'Zusammenführung EU-CH'!$E$1:$BF$1,0))/VLOOKUP($B53,'Total RE-GEN in AIB Countries'!$B$3:$BD$27,COLUMN('RE-Gen-Mixes in AIB Countries'!AF52)-COLUMN('RE-Gen-Mixes in AIB Countries'!$B$2),FALSE),0)</f>
        <v>0.7238959139555966</v>
      </c>
      <c r="AG53">
        <f t="array" ref="AG53">IFERROR(INDEX('Zusammenführung EU-CH'!$E$2:$BF$241,MATCH('RE-Gen-Mixes in AIB Countries'!$B53&amp;'RE-Gen-Mixes in AIB Countries'!$C53,'Zusammenführung EU-CH'!$B$2:$B$241&amp;'Zusammenführung EU-CH'!$C$2:$C$241,0),MATCH('RE-Gen-Mixes in AIB Countries'!AG$2,'Zusammenführung EU-CH'!$E$1:$BF$1,0))/VLOOKUP($B53,'Total RE-GEN in AIB Countries'!$B$3:$BD$27,COLUMN('RE-Gen-Mixes in AIB Countries'!AG52)-COLUMN('RE-Gen-Mixes in AIB Countries'!$B$2),FALSE),0)</f>
        <v>0.74065464057732233</v>
      </c>
      <c r="AH53">
        <f t="array" ref="AH53">IFERROR(INDEX('Zusammenführung EU-CH'!$E$2:$BF$241,MATCH('RE-Gen-Mixes in AIB Countries'!$B53&amp;'RE-Gen-Mixes in AIB Countries'!$C53,'Zusammenführung EU-CH'!$B$2:$B$241&amp;'Zusammenführung EU-CH'!$C$2:$C$241,0),MATCH('RE-Gen-Mixes in AIB Countries'!AH$2,'Zusammenführung EU-CH'!$E$1:$BF$1,0))/VLOOKUP($B53,'Total RE-GEN in AIB Countries'!$B$3:$BD$27,COLUMN('RE-Gen-Mixes in AIB Countries'!AH52)-COLUMN('RE-Gen-Mixes in AIB Countries'!$B$2),FALSE),0)</f>
        <v>0.67967235872808951</v>
      </c>
      <c r="AI53">
        <f t="array" ref="AI53">IFERROR(INDEX('Zusammenführung EU-CH'!$E$2:$BF$241,MATCH('RE-Gen-Mixes in AIB Countries'!$B53&amp;'RE-Gen-Mixes in AIB Countries'!$C53,'Zusammenführung EU-CH'!$B$2:$B$241&amp;'Zusammenführung EU-CH'!$C$2:$C$241,0),MATCH('RE-Gen-Mixes in AIB Countries'!AI$2,'Zusammenführung EU-CH'!$E$1:$BF$1,0))/VLOOKUP($B53,'Total RE-GEN in AIB Countries'!$B$3:$BD$27,COLUMN('RE-Gen-Mixes in AIB Countries'!AI52)-COLUMN('RE-Gen-Mixes in AIB Countries'!$B$2),FALSE),0)</f>
        <v>0.59593877712150201</v>
      </c>
      <c r="AJ53">
        <f t="array" ref="AJ53">IFERROR(INDEX('Zusammenführung EU-CH'!$E$2:$BF$241,MATCH('RE-Gen-Mixes in AIB Countries'!$B53&amp;'RE-Gen-Mixes in AIB Countries'!$C53,'Zusammenführung EU-CH'!$B$2:$B$241&amp;'Zusammenführung EU-CH'!$C$2:$C$241,0),MATCH('RE-Gen-Mixes in AIB Countries'!AJ$2,'Zusammenführung EU-CH'!$E$1:$BF$1,0))/VLOOKUP($B53,'Total RE-GEN in AIB Countries'!$B$3:$BD$27,COLUMN('RE-Gen-Mixes in AIB Countries'!AJ52)-COLUMN('RE-Gen-Mixes in AIB Countries'!$B$2),FALSE),0)</f>
        <v>0.52821579133420082</v>
      </c>
      <c r="AK53">
        <f t="array" ref="AK53">IFERROR(INDEX('Zusammenführung EU-CH'!$E$2:$BF$241,MATCH('RE-Gen-Mixes in AIB Countries'!$B53&amp;'RE-Gen-Mixes in AIB Countries'!$C53,'Zusammenführung EU-CH'!$B$2:$B$241&amp;'Zusammenführung EU-CH'!$C$2:$C$241,0),MATCH('RE-Gen-Mixes in AIB Countries'!AK$2,'Zusammenführung EU-CH'!$E$1:$BF$1,0))/VLOOKUP($B53,'Total RE-GEN in AIB Countries'!$B$3:$BD$27,COLUMN('RE-Gen-Mixes in AIB Countries'!AK52)-COLUMN('RE-Gen-Mixes in AIB Countries'!$B$2),FALSE),0)</f>
        <v>0.48573265513733466</v>
      </c>
      <c r="AL53">
        <f t="array" ref="AL53">IFERROR(INDEX('Zusammenführung EU-CH'!$E$2:$BF$241,MATCH('RE-Gen-Mixes in AIB Countries'!$B53&amp;'RE-Gen-Mixes in AIB Countries'!$C53,'Zusammenführung EU-CH'!$B$2:$B$241&amp;'Zusammenführung EU-CH'!$C$2:$C$241,0),MATCH('RE-Gen-Mixes in AIB Countries'!AL$2,'Zusammenführung EU-CH'!$E$1:$BF$1,0))/VLOOKUP($B53,'Total RE-GEN in AIB Countries'!$B$3:$BD$27,COLUMN('RE-Gen-Mixes in AIB Countries'!AL52)-COLUMN('RE-Gen-Mixes in AIB Countries'!$B$2),FALSE),0)</f>
        <v>0.55364442688673154</v>
      </c>
      <c r="AM53">
        <f t="array" ref="AM53">IFERROR(INDEX('Zusammenführung EU-CH'!$E$2:$BF$241,MATCH('RE-Gen-Mixes in AIB Countries'!$B53&amp;'RE-Gen-Mixes in AIB Countries'!$C53,'Zusammenführung EU-CH'!$B$2:$B$241&amp;'Zusammenführung EU-CH'!$C$2:$C$241,0),MATCH('RE-Gen-Mixes in AIB Countries'!AM$2,'Zusammenführung EU-CH'!$E$1:$BF$1,0))/VLOOKUP($B53,'Total RE-GEN in AIB Countries'!$B$3:$BD$27,COLUMN('RE-Gen-Mixes in AIB Countries'!AM52)-COLUMN('RE-Gen-Mixes in AIB Countries'!$B$2),FALSE),0)</f>
        <v>0.55738785703917604</v>
      </c>
      <c r="AN53">
        <f t="array" ref="AN53">IFERROR(INDEX('Zusammenführung EU-CH'!$E$2:$BF$241,MATCH('RE-Gen-Mixes in AIB Countries'!$B53&amp;'RE-Gen-Mixes in AIB Countries'!$C53,'Zusammenführung EU-CH'!$B$2:$B$241&amp;'Zusammenführung EU-CH'!$C$2:$C$241,0),MATCH('RE-Gen-Mixes in AIB Countries'!AN$2,'Zusammenführung EU-CH'!$E$1:$BF$1,0))/VLOOKUP($B53,'Total RE-GEN in AIB Countries'!$B$3:$BD$27,COLUMN('RE-Gen-Mixes in AIB Countries'!AN52)-COLUMN('RE-Gen-Mixes in AIB Countries'!$B$2),FALSE),0)</f>
        <v>0.58155002232753605</v>
      </c>
      <c r="AO53">
        <f t="array" ref="AO53">IFERROR(INDEX('Zusammenführung EU-CH'!$E$2:$BF$241,MATCH('RE-Gen-Mixes in AIB Countries'!$B53&amp;'RE-Gen-Mixes in AIB Countries'!$C53,'Zusammenführung EU-CH'!$B$2:$B$241&amp;'Zusammenführung EU-CH'!$C$2:$C$241,0),MATCH('RE-Gen-Mixes in AIB Countries'!AO$2,'Zusammenführung EU-CH'!$E$1:$BF$1,0))/VLOOKUP($B53,'Total RE-GEN in AIB Countries'!$B$3:$BD$27,COLUMN('RE-Gen-Mixes in AIB Countries'!AO52)-COLUMN('RE-Gen-Mixes in AIB Countries'!$B$2),FALSE),0)</f>
        <v>0.58657462072343791</v>
      </c>
      <c r="AP53">
        <f t="array" ref="AP53">IFERROR(INDEX('Zusammenführung EU-CH'!$E$2:$BF$241,MATCH('RE-Gen-Mixes in AIB Countries'!$B53&amp;'RE-Gen-Mixes in AIB Countries'!$C53,'Zusammenführung EU-CH'!$B$2:$B$241&amp;'Zusammenführung EU-CH'!$C$2:$C$241,0),MATCH('RE-Gen-Mixes in AIB Countries'!AP$2,'Zusammenführung EU-CH'!$E$1:$BF$1,0))/VLOOKUP($B53,'Total RE-GEN in AIB Countries'!$B$3:$BD$27,COLUMN('RE-Gen-Mixes in AIB Countries'!AP52)-COLUMN('RE-Gen-Mixes in AIB Countries'!$B$2),FALSE),0)</f>
        <v>0.46966065155971737</v>
      </c>
      <c r="AQ53">
        <f t="array" ref="AQ53">IFERROR(INDEX('Zusammenführung EU-CH'!$E$2:$BF$241,MATCH('RE-Gen-Mixes in AIB Countries'!$B53&amp;'RE-Gen-Mixes in AIB Countries'!$C53,'Zusammenführung EU-CH'!$B$2:$B$241&amp;'Zusammenführung EU-CH'!$C$2:$C$241,0),MATCH('RE-Gen-Mixes in AIB Countries'!AQ$2,'Zusammenführung EU-CH'!$E$1:$BF$1,0))/VLOOKUP($B53,'Total RE-GEN in AIB Countries'!$B$3:$BD$27,COLUMN('RE-Gen-Mixes in AIB Countries'!AQ52)-COLUMN('RE-Gen-Mixes in AIB Countries'!$B$2),FALSE),0)</f>
        <v>0.56455377555848418</v>
      </c>
      <c r="AR53">
        <f t="array" ref="AR53">IFERROR(INDEX('Zusammenführung EU-CH'!$E$2:$BF$241,MATCH('RE-Gen-Mixes in AIB Countries'!$B53&amp;'RE-Gen-Mixes in AIB Countries'!$C53,'Zusammenführung EU-CH'!$B$2:$B$241&amp;'Zusammenführung EU-CH'!$C$2:$C$241,0),MATCH('RE-Gen-Mixes in AIB Countries'!AR$2,'Zusammenführung EU-CH'!$E$1:$BF$1,0))/VLOOKUP($B53,'Total RE-GEN in AIB Countries'!$B$3:$BD$27,COLUMN('RE-Gen-Mixes in AIB Countries'!AR52)-COLUMN('RE-Gen-Mixes in AIB Countries'!$B$2),FALSE),0)</f>
        <v>0.60495912838018828</v>
      </c>
      <c r="AS53">
        <f t="array" ref="AS53">IFERROR(INDEX('Zusammenführung EU-CH'!$E$2:$BF$241,MATCH('RE-Gen-Mixes in AIB Countries'!$B53&amp;'RE-Gen-Mixes in AIB Countries'!$C53,'Zusammenführung EU-CH'!$B$2:$B$241&amp;'Zusammenführung EU-CH'!$C$2:$C$241,0),MATCH('RE-Gen-Mixes in AIB Countries'!AS$2,'Zusammenführung EU-CH'!$E$1:$BF$1,0))/VLOOKUP($B53,'Total RE-GEN in AIB Countries'!$B$3:$BD$27,COLUMN('RE-Gen-Mixes in AIB Countries'!AS52)-COLUMN('RE-Gen-Mixes in AIB Countries'!$B$2),FALSE),0)</f>
        <v>0.63410773406575893</v>
      </c>
      <c r="AT53">
        <f t="array" ref="AT53">IFERROR(INDEX('Zusammenführung EU-CH'!$E$2:$BF$241,MATCH('RE-Gen-Mixes in AIB Countries'!$B53&amp;'RE-Gen-Mixes in AIB Countries'!$C53,'Zusammenführung EU-CH'!$B$2:$B$241&amp;'Zusammenführung EU-CH'!$C$2:$C$241,0),MATCH('RE-Gen-Mixes in AIB Countries'!AT$2,'Zusammenführung EU-CH'!$E$1:$BF$1,0))/VLOOKUP($B53,'Total RE-GEN in AIB Countries'!$B$3:$BD$27,COLUMN('RE-Gen-Mixes in AIB Countries'!AT52)-COLUMN('RE-Gen-Mixes in AIB Countries'!$B$2),FALSE),0)</f>
        <v>0.57807514533786919</v>
      </c>
      <c r="AU53">
        <f t="array" ref="AU53">IFERROR(INDEX('Zusammenführung EU-CH'!$E$2:$BF$241,MATCH('RE-Gen-Mixes in AIB Countries'!$B53&amp;'RE-Gen-Mixes in AIB Countries'!$C53,'Zusammenführung EU-CH'!$B$2:$B$241&amp;'Zusammenführung EU-CH'!$C$2:$C$241,0),MATCH('RE-Gen-Mixes in AIB Countries'!AU$2,'Zusammenführung EU-CH'!$E$1:$BF$1,0))/VLOOKUP($B53,'Total RE-GEN in AIB Countries'!$B$3:$BD$27,COLUMN('RE-Gen-Mixes in AIB Countries'!AU52)-COLUMN('RE-Gen-Mixes in AIB Countries'!$B$2),FALSE),0)</f>
        <v>0.5384967244351081</v>
      </c>
      <c r="AV53">
        <f t="array" ref="AV53">IFERROR(INDEX('Zusammenführung EU-CH'!$E$2:$BF$241,MATCH('RE-Gen-Mixes in AIB Countries'!$B53&amp;'RE-Gen-Mixes in AIB Countries'!$C53,'Zusammenführung EU-CH'!$B$2:$B$241&amp;'Zusammenführung EU-CH'!$C$2:$C$241,0),MATCH('RE-Gen-Mixes in AIB Countries'!AV$2,'Zusammenführung EU-CH'!$E$1:$BF$1,0))/VLOOKUP($B53,'Total RE-GEN in AIB Countries'!$B$3:$BD$27,COLUMN('RE-Gen-Mixes in AIB Countries'!AV52)-COLUMN('RE-Gen-Mixes in AIB Countries'!$B$2),FALSE),0)</f>
        <v>0.39802581507174745</v>
      </c>
      <c r="AW53">
        <f t="array" ref="AW53">IFERROR(INDEX('Zusammenführung EU-CH'!$E$2:$BF$241,MATCH('RE-Gen-Mixes in AIB Countries'!$B53&amp;'RE-Gen-Mixes in AIB Countries'!$C53,'Zusammenführung EU-CH'!$B$2:$B$241&amp;'Zusammenführung EU-CH'!$C$2:$C$241,0),MATCH('RE-Gen-Mixes in AIB Countries'!AW$2,'Zusammenführung EU-CH'!$E$1:$BF$1,0))/VLOOKUP($B53,'Total RE-GEN in AIB Countries'!$B$3:$BD$27,COLUMN('RE-Gen-Mixes in AIB Countries'!AW52)-COLUMN('RE-Gen-Mixes in AIB Countries'!$B$2),FALSE),0)</f>
        <v>0.4717650925479373</v>
      </c>
      <c r="AX53">
        <f t="array" ref="AX53">IFERROR(INDEX('Zusammenführung EU-CH'!$E$2:$BF$241,MATCH('RE-Gen-Mixes in AIB Countries'!$B53&amp;'RE-Gen-Mixes in AIB Countries'!$C53,'Zusammenführung EU-CH'!$B$2:$B$241&amp;'Zusammenführung EU-CH'!$C$2:$C$241,0),MATCH('RE-Gen-Mixes in AIB Countries'!AX$2,'Zusammenführung EU-CH'!$E$1:$BF$1,0))/VLOOKUP($B53,'Total RE-GEN in AIB Countries'!$B$3:$BD$27,COLUMN('RE-Gen-Mixes in AIB Countries'!AX52)-COLUMN('RE-Gen-Mixes in AIB Countries'!$B$2),FALSE),0)</f>
        <v>0.62176272832793178</v>
      </c>
      <c r="AY53">
        <f t="array" ref="AY53">IFERROR(INDEX('Zusammenführung EU-CH'!$E$2:$BF$241,MATCH('RE-Gen-Mixes in AIB Countries'!$B53&amp;'RE-Gen-Mixes in AIB Countries'!$C53,'Zusammenführung EU-CH'!$B$2:$B$241&amp;'Zusammenführung EU-CH'!$C$2:$C$241,0),MATCH('RE-Gen-Mixes in AIB Countries'!AY$2,'Zusammenführung EU-CH'!$E$1:$BF$1,0))/VLOOKUP($B53,'Total RE-GEN in AIB Countries'!$B$3:$BD$27,COLUMN('RE-Gen-Mixes in AIB Countries'!AY52)-COLUMN('RE-Gen-Mixes in AIB Countries'!$B$2),FALSE),0)</f>
        <v>0.59654490747489153</v>
      </c>
      <c r="AZ53">
        <f t="array" ref="AZ53">IFERROR(INDEX('Zusammenführung EU-CH'!$E$2:$BF$241,MATCH('RE-Gen-Mixes in AIB Countries'!$B53&amp;'RE-Gen-Mixes in AIB Countries'!$C53,'Zusammenführung EU-CH'!$B$2:$B$241&amp;'Zusammenführung EU-CH'!$C$2:$C$241,0),MATCH('RE-Gen-Mixes in AIB Countries'!AZ$2,'Zusammenführung EU-CH'!$E$1:$BF$1,0))/VLOOKUP($B53,'Total RE-GEN in AIB Countries'!$B$3:$BD$27,COLUMN('RE-Gen-Mixes in AIB Countries'!AZ52)-COLUMN('RE-Gen-Mixes in AIB Countries'!$B$2),FALSE),0)</f>
        <v>0.56660349279481015</v>
      </c>
      <c r="BA53">
        <f t="array" ref="BA53">IFERROR(INDEX('Zusammenführung EU-CH'!$E$2:$BF$241,MATCH('RE-Gen-Mixes in AIB Countries'!$B53&amp;'RE-Gen-Mixes in AIB Countries'!$C53,'Zusammenführung EU-CH'!$B$2:$B$241&amp;'Zusammenführung EU-CH'!$C$2:$C$241,0),MATCH('RE-Gen-Mixes in AIB Countries'!BA$2,'Zusammenführung EU-CH'!$E$1:$BF$1,0))/VLOOKUP($B53,'Total RE-GEN in AIB Countries'!$B$3:$BD$27,COLUMN('RE-Gen-Mixes in AIB Countries'!BA52)-COLUMN('RE-Gen-Mixes in AIB Countries'!$B$2),FALSE),0)</f>
        <v>0.48044813376876916</v>
      </c>
      <c r="BB53">
        <f t="array" ref="BB53">IFERROR(INDEX('Zusammenführung EU-CH'!$E$2:$BF$241,MATCH('RE-Gen-Mixes in AIB Countries'!$B53&amp;'RE-Gen-Mixes in AIB Countries'!$C53,'Zusammenführung EU-CH'!$B$2:$B$241&amp;'Zusammenführung EU-CH'!$C$2:$C$241,0),MATCH('RE-Gen-Mixes in AIB Countries'!BB$2,'Zusammenführung EU-CH'!$E$1:$BF$1,0))/VLOOKUP($B53,'Total RE-GEN in AIB Countries'!$B$3:$BD$27,COLUMN('RE-Gen-Mixes in AIB Countries'!BB52)-COLUMN('RE-Gen-Mixes in AIB Countries'!$B$2),FALSE),0)</f>
        <v>0.55852091540609283</v>
      </c>
      <c r="BC53">
        <f t="array" ref="BC53">IFERROR(INDEX('Zusammenführung EU-CH'!$E$2:$BF$241,MATCH('RE-Gen-Mixes in AIB Countries'!$B53&amp;'RE-Gen-Mixes in AIB Countries'!$C53,'Zusammenführung EU-CH'!$B$2:$B$241&amp;'Zusammenführung EU-CH'!$C$2:$C$241,0),MATCH('RE-Gen-Mixes in AIB Countries'!BC$2,'Zusammenführung EU-CH'!$E$1:$BF$1,0))/VLOOKUP($B53,'Total RE-GEN in AIB Countries'!$B$3:$BD$27,COLUMN('RE-Gen-Mixes in AIB Countries'!BC52)-COLUMN('RE-Gen-Mixes in AIB Countries'!$B$2),FALSE),0)</f>
        <v>0.56599100417910975</v>
      </c>
      <c r="BD53">
        <f t="array" ref="BD53">IFERROR(INDEX('Zusammenführung EU-CH'!$E$2:$BF$241,MATCH('RE-Gen-Mixes in AIB Countries'!$B53&amp;'RE-Gen-Mixes in AIB Countries'!$C53,'Zusammenführung EU-CH'!$B$2:$B$241&amp;'Zusammenführung EU-CH'!$C$2:$C$241,0),MATCH('RE-Gen-Mixes in AIB Countries'!BD$2,'Zusammenführung EU-CH'!$E$1:$BF$1,0))/VLOOKUP($B53,'Total RE-GEN in AIB Countries'!$B$3:$BD$27,COLUMN('RE-Gen-Mixes in AIB Countries'!BD52)-COLUMN('RE-Gen-Mixes in AIB Countries'!$B$2),FALSE),0)</f>
        <v>0.60444094292476769</v>
      </c>
      <c r="BE53">
        <f t="array" ref="BE53">IFERROR(INDEX('Zusammenführung EU-CH'!$E$2:$BF$241,MATCH('RE-Gen-Mixes in AIB Countries'!$B53&amp;'RE-Gen-Mixes in AIB Countries'!$C53,'Zusammenführung EU-CH'!$B$2:$B$241&amp;'Zusammenführung EU-CH'!$C$2:$C$241,0),MATCH('RE-Gen-Mixes in AIB Countries'!BE$2,'Zusammenführung EU-CH'!$E$1:$BF$1,0))/VLOOKUP($B53,'Total RE-GEN in AIB Countries'!$B$3:$BD$27,COLUMN('RE-Gen-Mixes in AIB Countries'!BE52)-COLUMN('RE-Gen-Mixes in AIB Countries'!$B$2),FALSE),0)</f>
        <v>0.61473348884981205</v>
      </c>
      <c r="BF53">
        <f t="shared" si="0"/>
        <v>0.62811273097840103</v>
      </c>
    </row>
    <row r="54" spans="1:58" x14ac:dyDescent="0.35">
      <c r="A54" s="8" t="s">
        <v>21</v>
      </c>
      <c r="B54" s="4" t="s">
        <v>474</v>
      </c>
      <c r="C54" s="4" t="s">
        <v>8</v>
      </c>
      <c r="D54">
        <f t="array" ref="D54">IFERROR(INDEX('Zusammenführung EU-CH'!$E$2:$BF$241,MATCH('RE-Gen-Mixes in AIB Countries'!$B54&amp;'RE-Gen-Mixes in AIB Countries'!$C54,'Zusammenführung EU-CH'!$B$2:$B$241&amp;'Zusammenführung EU-CH'!$C$2:$C$241,0),MATCH('RE-Gen-Mixes in AIB Countries'!D$2,'Zusammenführung EU-CH'!$E$1:$BF$1,0))/VLOOKUP($B54,'Total RE-GEN in AIB Countries'!$B$3:$BD$27,COLUMN('RE-Gen-Mixes in AIB Countries'!D53)-COLUMN('RE-Gen-Mixes in AIB Countries'!$B$2),FALSE),0)</f>
        <v>0</v>
      </c>
      <c r="E54">
        <f t="array" ref="E54">IFERROR(INDEX('Zusammenführung EU-CH'!$E$2:$BF$241,MATCH('RE-Gen-Mixes in AIB Countries'!$B54&amp;'RE-Gen-Mixes in AIB Countries'!$C54,'Zusammenführung EU-CH'!$B$2:$B$241&amp;'Zusammenführung EU-CH'!$C$2:$C$241,0),MATCH('RE-Gen-Mixes in AIB Countries'!E$2,'Zusammenführung EU-CH'!$E$1:$BF$1,0))/VLOOKUP($B54,'Total RE-GEN in AIB Countries'!$B$3:$BD$27,COLUMN('RE-Gen-Mixes in AIB Countries'!E53)-COLUMN('RE-Gen-Mixes in AIB Countries'!$B$2),FALSE),0)</f>
        <v>0</v>
      </c>
      <c r="F54">
        <f t="array" ref="F54">IFERROR(INDEX('Zusammenführung EU-CH'!$E$2:$BF$241,MATCH('RE-Gen-Mixes in AIB Countries'!$B54&amp;'RE-Gen-Mixes in AIB Countries'!$C54,'Zusammenführung EU-CH'!$B$2:$B$241&amp;'Zusammenführung EU-CH'!$C$2:$C$241,0),MATCH('RE-Gen-Mixes in AIB Countries'!F$2,'Zusammenführung EU-CH'!$E$1:$BF$1,0))/VLOOKUP($B54,'Total RE-GEN in AIB Countries'!$B$3:$BD$27,COLUMN('RE-Gen-Mixes in AIB Countries'!F53)-COLUMN('RE-Gen-Mixes in AIB Countries'!$B$2),FALSE),0)</f>
        <v>0</v>
      </c>
      <c r="G54">
        <f t="array" ref="G54">IFERROR(INDEX('Zusammenführung EU-CH'!$E$2:$BF$241,MATCH('RE-Gen-Mixes in AIB Countries'!$B54&amp;'RE-Gen-Mixes in AIB Countries'!$C54,'Zusammenführung EU-CH'!$B$2:$B$241&amp;'Zusammenführung EU-CH'!$C$2:$C$241,0),MATCH('RE-Gen-Mixes in AIB Countries'!G$2,'Zusammenführung EU-CH'!$E$1:$BF$1,0))/VLOOKUP($B54,'Total RE-GEN in AIB Countries'!$B$3:$BD$27,COLUMN('RE-Gen-Mixes in AIB Countries'!G53)-COLUMN('RE-Gen-Mixes in AIB Countries'!$B$2),FALSE),0)</f>
        <v>0</v>
      </c>
      <c r="H54">
        <f t="array" ref="H54">IFERROR(INDEX('Zusammenführung EU-CH'!$E$2:$BF$241,MATCH('RE-Gen-Mixes in AIB Countries'!$B54&amp;'RE-Gen-Mixes in AIB Countries'!$C54,'Zusammenführung EU-CH'!$B$2:$B$241&amp;'Zusammenführung EU-CH'!$C$2:$C$241,0),MATCH('RE-Gen-Mixes in AIB Countries'!H$2,'Zusammenführung EU-CH'!$E$1:$BF$1,0))/VLOOKUP($B54,'Total RE-GEN in AIB Countries'!$B$3:$BD$27,COLUMN('RE-Gen-Mixes in AIB Countries'!H53)-COLUMN('RE-Gen-Mixes in AIB Countries'!$B$2),FALSE),0)</f>
        <v>0</v>
      </c>
      <c r="I54">
        <f t="array" ref="I54">IFERROR(INDEX('Zusammenführung EU-CH'!$E$2:$BF$241,MATCH('RE-Gen-Mixes in AIB Countries'!$B54&amp;'RE-Gen-Mixes in AIB Countries'!$C54,'Zusammenführung EU-CH'!$B$2:$B$241&amp;'Zusammenführung EU-CH'!$C$2:$C$241,0),MATCH('RE-Gen-Mixes in AIB Countries'!I$2,'Zusammenführung EU-CH'!$E$1:$BF$1,0))/VLOOKUP($B54,'Total RE-GEN in AIB Countries'!$B$3:$BD$27,COLUMN('RE-Gen-Mixes in AIB Countries'!I53)-COLUMN('RE-Gen-Mixes in AIB Countries'!$B$2),FALSE),0)</f>
        <v>0</v>
      </c>
      <c r="J54">
        <f t="array" ref="J54">IFERROR(INDEX('Zusammenführung EU-CH'!$E$2:$BF$241,MATCH('RE-Gen-Mixes in AIB Countries'!$B54&amp;'RE-Gen-Mixes in AIB Countries'!$C54,'Zusammenführung EU-CH'!$B$2:$B$241&amp;'Zusammenführung EU-CH'!$C$2:$C$241,0),MATCH('RE-Gen-Mixes in AIB Countries'!J$2,'Zusammenführung EU-CH'!$E$1:$BF$1,0))/VLOOKUP($B54,'Total RE-GEN in AIB Countries'!$B$3:$BD$27,COLUMN('RE-Gen-Mixes in AIB Countries'!J53)-COLUMN('RE-Gen-Mixes in AIB Countries'!$B$2),FALSE),0)</f>
        <v>0</v>
      </c>
      <c r="K54">
        <f t="array" ref="K54">IFERROR(INDEX('Zusammenführung EU-CH'!$E$2:$BF$241,MATCH('RE-Gen-Mixes in AIB Countries'!$B54&amp;'RE-Gen-Mixes in AIB Countries'!$C54,'Zusammenführung EU-CH'!$B$2:$B$241&amp;'Zusammenführung EU-CH'!$C$2:$C$241,0),MATCH('RE-Gen-Mixes in AIB Countries'!K$2,'Zusammenführung EU-CH'!$E$1:$BF$1,0))/VLOOKUP($B54,'Total RE-GEN in AIB Countries'!$B$3:$BD$27,COLUMN('RE-Gen-Mixes in AIB Countries'!K53)-COLUMN('RE-Gen-Mixes in AIB Countries'!$B$2),FALSE),0)</f>
        <v>0</v>
      </c>
      <c r="L54">
        <f t="array" ref="L54">IFERROR(INDEX('Zusammenführung EU-CH'!$E$2:$BF$241,MATCH('RE-Gen-Mixes in AIB Countries'!$B54&amp;'RE-Gen-Mixes in AIB Countries'!$C54,'Zusammenführung EU-CH'!$B$2:$B$241&amp;'Zusammenführung EU-CH'!$C$2:$C$241,0),MATCH('RE-Gen-Mixes in AIB Countries'!L$2,'Zusammenführung EU-CH'!$E$1:$BF$1,0))/VLOOKUP($B54,'Total RE-GEN in AIB Countries'!$B$3:$BD$27,COLUMN('RE-Gen-Mixes in AIB Countries'!L53)-COLUMN('RE-Gen-Mixes in AIB Countries'!$B$2),FALSE),0)</f>
        <v>0</v>
      </c>
      <c r="M54">
        <f t="array" ref="M54">IFERROR(INDEX('Zusammenführung EU-CH'!$E$2:$BF$241,MATCH('RE-Gen-Mixes in AIB Countries'!$B54&amp;'RE-Gen-Mixes in AIB Countries'!$C54,'Zusammenführung EU-CH'!$B$2:$B$241&amp;'Zusammenführung EU-CH'!$C$2:$C$241,0),MATCH('RE-Gen-Mixes in AIB Countries'!M$2,'Zusammenführung EU-CH'!$E$1:$BF$1,0))/VLOOKUP($B54,'Total RE-GEN in AIB Countries'!$B$3:$BD$27,COLUMN('RE-Gen-Mixes in AIB Countries'!M53)-COLUMN('RE-Gen-Mixes in AIB Countries'!$B$2),FALSE),0)</f>
        <v>0</v>
      </c>
      <c r="N54">
        <f t="array" ref="N54">IFERROR(INDEX('Zusammenführung EU-CH'!$E$2:$BF$241,MATCH('RE-Gen-Mixes in AIB Countries'!$B54&amp;'RE-Gen-Mixes in AIB Countries'!$C54,'Zusammenführung EU-CH'!$B$2:$B$241&amp;'Zusammenführung EU-CH'!$C$2:$C$241,0),MATCH('RE-Gen-Mixes in AIB Countries'!N$2,'Zusammenführung EU-CH'!$E$1:$BF$1,0))/VLOOKUP($B54,'Total RE-GEN in AIB Countries'!$B$3:$BD$27,COLUMN('RE-Gen-Mixes in AIB Countries'!N53)-COLUMN('RE-Gen-Mixes in AIB Countries'!$B$2),FALSE),0)</f>
        <v>0</v>
      </c>
      <c r="O54">
        <f t="array" ref="O54">IFERROR(INDEX('Zusammenführung EU-CH'!$E$2:$BF$241,MATCH('RE-Gen-Mixes in AIB Countries'!$B54&amp;'RE-Gen-Mixes in AIB Countries'!$C54,'Zusammenführung EU-CH'!$B$2:$B$241&amp;'Zusammenführung EU-CH'!$C$2:$C$241,0),MATCH('RE-Gen-Mixes in AIB Countries'!O$2,'Zusammenführung EU-CH'!$E$1:$BF$1,0))/VLOOKUP($B54,'Total RE-GEN in AIB Countries'!$B$3:$BD$27,COLUMN('RE-Gen-Mixes in AIB Countries'!O53)-COLUMN('RE-Gen-Mixes in AIB Countries'!$B$2),FALSE),0)</f>
        <v>0</v>
      </c>
      <c r="P54">
        <f t="array" ref="P54">IFERROR(INDEX('Zusammenführung EU-CH'!$E$2:$BF$241,MATCH('RE-Gen-Mixes in AIB Countries'!$B54&amp;'RE-Gen-Mixes in AIB Countries'!$C54,'Zusammenführung EU-CH'!$B$2:$B$241&amp;'Zusammenführung EU-CH'!$C$2:$C$241,0),MATCH('RE-Gen-Mixes in AIB Countries'!P$2,'Zusammenführung EU-CH'!$E$1:$BF$1,0))/VLOOKUP($B54,'Total RE-GEN in AIB Countries'!$B$3:$BD$27,COLUMN('RE-Gen-Mixes in AIB Countries'!P53)-COLUMN('RE-Gen-Mixes in AIB Countries'!$B$2),FALSE),0)</f>
        <v>0</v>
      </c>
      <c r="Q54">
        <f t="array" ref="Q54">IFERROR(INDEX('Zusammenführung EU-CH'!$E$2:$BF$241,MATCH('RE-Gen-Mixes in AIB Countries'!$B54&amp;'RE-Gen-Mixes in AIB Countries'!$C54,'Zusammenführung EU-CH'!$B$2:$B$241&amp;'Zusammenführung EU-CH'!$C$2:$C$241,0),MATCH('RE-Gen-Mixes in AIB Countries'!Q$2,'Zusammenführung EU-CH'!$E$1:$BF$1,0))/VLOOKUP($B54,'Total RE-GEN in AIB Countries'!$B$3:$BD$27,COLUMN('RE-Gen-Mixes in AIB Countries'!Q53)-COLUMN('RE-Gen-Mixes in AIB Countries'!$B$2),FALSE),0)</f>
        <v>0</v>
      </c>
      <c r="R54">
        <f t="array" ref="R54">IFERROR(INDEX('Zusammenführung EU-CH'!$E$2:$BF$241,MATCH('RE-Gen-Mixes in AIB Countries'!$B54&amp;'RE-Gen-Mixes in AIB Countries'!$C54,'Zusammenführung EU-CH'!$B$2:$B$241&amp;'Zusammenführung EU-CH'!$C$2:$C$241,0),MATCH('RE-Gen-Mixes in AIB Countries'!R$2,'Zusammenführung EU-CH'!$E$1:$BF$1,0))/VLOOKUP($B54,'Total RE-GEN in AIB Countries'!$B$3:$BD$27,COLUMN('RE-Gen-Mixes in AIB Countries'!R53)-COLUMN('RE-Gen-Mixes in AIB Countries'!$B$2),FALSE),0)</f>
        <v>0</v>
      </c>
      <c r="S54">
        <f t="array" ref="S54">IFERROR(INDEX('Zusammenführung EU-CH'!$E$2:$BF$241,MATCH('RE-Gen-Mixes in AIB Countries'!$B54&amp;'RE-Gen-Mixes in AIB Countries'!$C54,'Zusammenführung EU-CH'!$B$2:$B$241&amp;'Zusammenführung EU-CH'!$C$2:$C$241,0),MATCH('RE-Gen-Mixes in AIB Countries'!S$2,'Zusammenführung EU-CH'!$E$1:$BF$1,0))/VLOOKUP($B54,'Total RE-GEN in AIB Countries'!$B$3:$BD$27,COLUMN('RE-Gen-Mixes in AIB Countries'!S53)-COLUMN('RE-Gen-Mixes in AIB Countries'!$B$2),FALSE),0)</f>
        <v>0</v>
      </c>
      <c r="T54">
        <f t="array" ref="T54">IFERROR(INDEX('Zusammenführung EU-CH'!$E$2:$BF$241,MATCH('RE-Gen-Mixes in AIB Countries'!$B54&amp;'RE-Gen-Mixes in AIB Countries'!$C54,'Zusammenführung EU-CH'!$B$2:$B$241&amp;'Zusammenführung EU-CH'!$C$2:$C$241,0),MATCH('RE-Gen-Mixes in AIB Countries'!T$2,'Zusammenführung EU-CH'!$E$1:$BF$1,0))/VLOOKUP($B54,'Total RE-GEN in AIB Countries'!$B$3:$BD$27,COLUMN('RE-Gen-Mixes in AIB Countries'!T53)-COLUMN('RE-Gen-Mixes in AIB Countries'!$B$2),FALSE),0)</f>
        <v>0</v>
      </c>
      <c r="U54">
        <f t="array" ref="U54">IFERROR(INDEX('Zusammenführung EU-CH'!$E$2:$BF$241,MATCH('RE-Gen-Mixes in AIB Countries'!$B54&amp;'RE-Gen-Mixes in AIB Countries'!$C54,'Zusammenführung EU-CH'!$B$2:$B$241&amp;'Zusammenführung EU-CH'!$C$2:$C$241,0),MATCH('RE-Gen-Mixes in AIB Countries'!U$2,'Zusammenführung EU-CH'!$E$1:$BF$1,0))/VLOOKUP($B54,'Total RE-GEN in AIB Countries'!$B$3:$BD$27,COLUMN('RE-Gen-Mixes in AIB Countries'!U53)-COLUMN('RE-Gen-Mixes in AIB Countries'!$B$2),FALSE),0)</f>
        <v>0</v>
      </c>
      <c r="V54">
        <f t="array" ref="V54">IFERROR(INDEX('Zusammenführung EU-CH'!$E$2:$BF$241,MATCH('RE-Gen-Mixes in AIB Countries'!$B54&amp;'RE-Gen-Mixes in AIB Countries'!$C54,'Zusammenführung EU-CH'!$B$2:$B$241&amp;'Zusammenführung EU-CH'!$C$2:$C$241,0),MATCH('RE-Gen-Mixes in AIB Countries'!V$2,'Zusammenführung EU-CH'!$E$1:$BF$1,0))/VLOOKUP($B54,'Total RE-GEN in AIB Countries'!$B$3:$BD$27,COLUMN('RE-Gen-Mixes in AIB Countries'!V53)-COLUMN('RE-Gen-Mixes in AIB Countries'!$B$2),FALSE),0)</f>
        <v>0</v>
      </c>
      <c r="W54">
        <f t="array" ref="W54">IFERROR(INDEX('Zusammenführung EU-CH'!$E$2:$BF$241,MATCH('RE-Gen-Mixes in AIB Countries'!$B54&amp;'RE-Gen-Mixes in AIB Countries'!$C54,'Zusammenführung EU-CH'!$B$2:$B$241&amp;'Zusammenführung EU-CH'!$C$2:$C$241,0),MATCH('RE-Gen-Mixes in AIB Countries'!W$2,'Zusammenführung EU-CH'!$E$1:$BF$1,0))/VLOOKUP($B54,'Total RE-GEN in AIB Countries'!$B$3:$BD$27,COLUMN('RE-Gen-Mixes in AIB Countries'!W53)-COLUMN('RE-Gen-Mixes in AIB Countries'!$B$2),FALSE),0)</f>
        <v>0</v>
      </c>
      <c r="X54">
        <f t="array" ref="X54">IFERROR(INDEX('Zusammenführung EU-CH'!$E$2:$BF$241,MATCH('RE-Gen-Mixes in AIB Countries'!$B54&amp;'RE-Gen-Mixes in AIB Countries'!$C54,'Zusammenführung EU-CH'!$B$2:$B$241&amp;'Zusammenführung EU-CH'!$C$2:$C$241,0),MATCH('RE-Gen-Mixes in AIB Countries'!X$2,'Zusammenführung EU-CH'!$E$1:$BF$1,0))/VLOOKUP($B54,'Total RE-GEN in AIB Countries'!$B$3:$BD$27,COLUMN('RE-Gen-Mixes in AIB Countries'!X53)-COLUMN('RE-Gen-Mixes in AIB Countries'!$B$2),FALSE),0)</f>
        <v>0</v>
      </c>
      <c r="Y54">
        <f t="array" ref="Y54">IFERROR(INDEX('Zusammenführung EU-CH'!$E$2:$BF$241,MATCH('RE-Gen-Mixes in AIB Countries'!$B54&amp;'RE-Gen-Mixes in AIB Countries'!$C54,'Zusammenführung EU-CH'!$B$2:$B$241&amp;'Zusammenführung EU-CH'!$C$2:$C$241,0),MATCH('RE-Gen-Mixes in AIB Countries'!Y$2,'Zusammenführung EU-CH'!$E$1:$BF$1,0))/VLOOKUP($B54,'Total RE-GEN in AIB Countries'!$B$3:$BD$27,COLUMN('RE-Gen-Mixes in AIB Countries'!Y53)-COLUMN('RE-Gen-Mixes in AIB Countries'!$B$2),FALSE),0)</f>
        <v>0</v>
      </c>
      <c r="Z54">
        <f t="array" ref="Z54">IFERROR(INDEX('Zusammenführung EU-CH'!$E$2:$BF$241,MATCH('RE-Gen-Mixes in AIB Countries'!$B54&amp;'RE-Gen-Mixes in AIB Countries'!$C54,'Zusammenführung EU-CH'!$B$2:$B$241&amp;'Zusammenführung EU-CH'!$C$2:$C$241,0),MATCH('RE-Gen-Mixes in AIB Countries'!Z$2,'Zusammenführung EU-CH'!$E$1:$BF$1,0))/VLOOKUP($B54,'Total RE-GEN in AIB Countries'!$B$3:$BD$27,COLUMN('RE-Gen-Mixes in AIB Countries'!Z53)-COLUMN('RE-Gen-Mixes in AIB Countries'!$B$2),FALSE),0)</f>
        <v>0</v>
      </c>
      <c r="AA54">
        <f t="array" ref="AA54">IFERROR(INDEX('Zusammenführung EU-CH'!$E$2:$BF$241,MATCH('RE-Gen-Mixes in AIB Countries'!$B54&amp;'RE-Gen-Mixes in AIB Countries'!$C54,'Zusammenführung EU-CH'!$B$2:$B$241&amp;'Zusammenführung EU-CH'!$C$2:$C$241,0),MATCH('RE-Gen-Mixes in AIB Countries'!AA$2,'Zusammenführung EU-CH'!$E$1:$BF$1,0))/VLOOKUP($B54,'Total RE-GEN in AIB Countries'!$B$3:$BD$27,COLUMN('RE-Gen-Mixes in AIB Countries'!AA53)-COLUMN('RE-Gen-Mixes in AIB Countries'!$B$2),FALSE),0)</f>
        <v>0</v>
      </c>
      <c r="AB54">
        <f t="array" ref="AB54">IFERROR(INDEX('Zusammenführung EU-CH'!$E$2:$BF$241,MATCH('RE-Gen-Mixes in AIB Countries'!$B54&amp;'RE-Gen-Mixes in AIB Countries'!$C54,'Zusammenführung EU-CH'!$B$2:$B$241&amp;'Zusammenführung EU-CH'!$C$2:$C$241,0),MATCH('RE-Gen-Mixes in AIB Countries'!AB$2,'Zusammenführung EU-CH'!$E$1:$BF$1,0))/VLOOKUP($B54,'Total RE-GEN in AIB Countries'!$B$3:$BD$27,COLUMN('RE-Gen-Mixes in AIB Countries'!AB53)-COLUMN('RE-Gen-Mixes in AIB Countries'!$B$2),FALSE),0)</f>
        <v>0</v>
      </c>
      <c r="AC54">
        <f t="array" ref="AC54">IFERROR(INDEX('Zusammenführung EU-CH'!$E$2:$BF$241,MATCH('RE-Gen-Mixes in AIB Countries'!$B54&amp;'RE-Gen-Mixes in AIB Countries'!$C54,'Zusammenführung EU-CH'!$B$2:$B$241&amp;'Zusammenführung EU-CH'!$C$2:$C$241,0),MATCH('RE-Gen-Mixes in AIB Countries'!AC$2,'Zusammenführung EU-CH'!$E$1:$BF$1,0))/VLOOKUP($B54,'Total RE-GEN in AIB Countries'!$B$3:$BD$27,COLUMN('RE-Gen-Mixes in AIB Countries'!AC53)-COLUMN('RE-Gen-Mixes in AIB Countries'!$B$2),FALSE),0)</f>
        <v>0</v>
      </c>
      <c r="AD54">
        <f t="array" ref="AD54">IFERROR(INDEX('Zusammenführung EU-CH'!$E$2:$BF$241,MATCH('RE-Gen-Mixes in AIB Countries'!$B54&amp;'RE-Gen-Mixes in AIB Countries'!$C54,'Zusammenführung EU-CH'!$B$2:$B$241&amp;'Zusammenführung EU-CH'!$C$2:$C$241,0),MATCH('RE-Gen-Mixes in AIB Countries'!AD$2,'Zusammenführung EU-CH'!$E$1:$BF$1,0))/VLOOKUP($B54,'Total RE-GEN in AIB Countries'!$B$3:$BD$27,COLUMN('RE-Gen-Mixes in AIB Countries'!AD53)-COLUMN('RE-Gen-Mixes in AIB Countries'!$B$2),FALSE),0)</f>
        <v>0</v>
      </c>
      <c r="AE54">
        <f t="array" ref="AE54">IFERROR(INDEX('Zusammenführung EU-CH'!$E$2:$BF$241,MATCH('RE-Gen-Mixes in AIB Countries'!$B54&amp;'RE-Gen-Mixes in AIB Countries'!$C54,'Zusammenführung EU-CH'!$B$2:$B$241&amp;'Zusammenführung EU-CH'!$C$2:$C$241,0),MATCH('RE-Gen-Mixes in AIB Countries'!AE$2,'Zusammenführung EU-CH'!$E$1:$BF$1,0))/VLOOKUP($B54,'Total RE-GEN in AIB Countries'!$B$3:$BD$27,COLUMN('RE-Gen-Mixes in AIB Countries'!AE53)-COLUMN('RE-Gen-Mixes in AIB Countries'!$B$2),FALSE),0)</f>
        <v>0</v>
      </c>
      <c r="AF54">
        <f t="array" ref="AF54">IFERROR(INDEX('Zusammenführung EU-CH'!$E$2:$BF$241,MATCH('RE-Gen-Mixes in AIB Countries'!$B54&amp;'RE-Gen-Mixes in AIB Countries'!$C54,'Zusammenführung EU-CH'!$B$2:$B$241&amp;'Zusammenführung EU-CH'!$C$2:$C$241,0),MATCH('RE-Gen-Mixes in AIB Countries'!AF$2,'Zusammenführung EU-CH'!$E$1:$BF$1,0))/VLOOKUP($B54,'Total RE-GEN in AIB Countries'!$B$3:$BD$27,COLUMN('RE-Gen-Mixes in AIB Countries'!AF53)-COLUMN('RE-Gen-Mixes in AIB Countries'!$B$2),FALSE),0)</f>
        <v>0</v>
      </c>
      <c r="AG54">
        <f t="array" ref="AG54">IFERROR(INDEX('Zusammenführung EU-CH'!$E$2:$BF$241,MATCH('RE-Gen-Mixes in AIB Countries'!$B54&amp;'RE-Gen-Mixes in AIB Countries'!$C54,'Zusammenführung EU-CH'!$B$2:$B$241&amp;'Zusammenführung EU-CH'!$C$2:$C$241,0),MATCH('RE-Gen-Mixes in AIB Countries'!AG$2,'Zusammenführung EU-CH'!$E$1:$BF$1,0))/VLOOKUP($B54,'Total RE-GEN in AIB Countries'!$B$3:$BD$27,COLUMN('RE-Gen-Mixes in AIB Countries'!AG53)-COLUMN('RE-Gen-Mixes in AIB Countries'!$B$2),FALSE),0)</f>
        <v>0</v>
      </c>
      <c r="AH54">
        <f t="array" ref="AH54">IFERROR(INDEX('Zusammenführung EU-CH'!$E$2:$BF$241,MATCH('RE-Gen-Mixes in AIB Countries'!$B54&amp;'RE-Gen-Mixes in AIB Countries'!$C54,'Zusammenführung EU-CH'!$B$2:$B$241&amp;'Zusammenführung EU-CH'!$C$2:$C$241,0),MATCH('RE-Gen-Mixes in AIB Countries'!AH$2,'Zusammenführung EU-CH'!$E$1:$BF$1,0))/VLOOKUP($B54,'Total RE-GEN in AIB Countries'!$B$3:$BD$27,COLUMN('RE-Gen-Mixes in AIB Countries'!AH53)-COLUMN('RE-Gen-Mixes in AIB Countries'!$B$2),FALSE),0)</f>
        <v>0</v>
      </c>
      <c r="AI54">
        <f t="array" ref="AI54">IFERROR(INDEX('Zusammenführung EU-CH'!$E$2:$BF$241,MATCH('RE-Gen-Mixes in AIB Countries'!$B54&amp;'RE-Gen-Mixes in AIB Countries'!$C54,'Zusammenführung EU-CH'!$B$2:$B$241&amp;'Zusammenführung EU-CH'!$C$2:$C$241,0),MATCH('RE-Gen-Mixes in AIB Countries'!AI$2,'Zusammenführung EU-CH'!$E$1:$BF$1,0))/VLOOKUP($B54,'Total RE-GEN in AIB Countries'!$B$3:$BD$27,COLUMN('RE-Gen-Mixes in AIB Countries'!AI53)-COLUMN('RE-Gen-Mixes in AIB Countries'!$B$2),FALSE),0)</f>
        <v>0</v>
      </c>
      <c r="AJ54">
        <f t="array" ref="AJ54">IFERROR(INDEX('Zusammenführung EU-CH'!$E$2:$BF$241,MATCH('RE-Gen-Mixes in AIB Countries'!$B54&amp;'RE-Gen-Mixes in AIB Countries'!$C54,'Zusammenführung EU-CH'!$B$2:$B$241&amp;'Zusammenführung EU-CH'!$C$2:$C$241,0),MATCH('RE-Gen-Mixes in AIB Countries'!AJ$2,'Zusammenführung EU-CH'!$E$1:$BF$1,0))/VLOOKUP($B54,'Total RE-GEN in AIB Countries'!$B$3:$BD$27,COLUMN('RE-Gen-Mixes in AIB Countries'!AJ53)-COLUMN('RE-Gen-Mixes in AIB Countries'!$B$2),FALSE),0)</f>
        <v>0</v>
      </c>
      <c r="AK54">
        <f t="array" ref="AK54">IFERROR(INDEX('Zusammenführung EU-CH'!$E$2:$BF$241,MATCH('RE-Gen-Mixes in AIB Countries'!$B54&amp;'RE-Gen-Mixes in AIB Countries'!$C54,'Zusammenführung EU-CH'!$B$2:$B$241&amp;'Zusammenführung EU-CH'!$C$2:$C$241,0),MATCH('RE-Gen-Mixes in AIB Countries'!AK$2,'Zusammenführung EU-CH'!$E$1:$BF$1,0))/VLOOKUP($B54,'Total RE-GEN in AIB Countries'!$B$3:$BD$27,COLUMN('RE-Gen-Mixes in AIB Countries'!AK53)-COLUMN('RE-Gen-Mixes in AIB Countries'!$B$2),FALSE),0)</f>
        <v>0</v>
      </c>
      <c r="AL54">
        <f t="array" ref="AL54">IFERROR(INDEX('Zusammenführung EU-CH'!$E$2:$BF$241,MATCH('RE-Gen-Mixes in AIB Countries'!$B54&amp;'RE-Gen-Mixes in AIB Countries'!$C54,'Zusammenführung EU-CH'!$B$2:$B$241&amp;'Zusammenführung EU-CH'!$C$2:$C$241,0),MATCH('RE-Gen-Mixes in AIB Countries'!AL$2,'Zusammenführung EU-CH'!$E$1:$BF$1,0))/VLOOKUP($B54,'Total RE-GEN in AIB Countries'!$B$3:$BD$27,COLUMN('RE-Gen-Mixes in AIB Countries'!AL53)-COLUMN('RE-Gen-Mixes in AIB Countries'!$B$2),FALSE),0)</f>
        <v>0</v>
      </c>
      <c r="AM54">
        <f t="array" ref="AM54">IFERROR(INDEX('Zusammenführung EU-CH'!$E$2:$BF$241,MATCH('RE-Gen-Mixes in AIB Countries'!$B54&amp;'RE-Gen-Mixes in AIB Countries'!$C54,'Zusammenführung EU-CH'!$B$2:$B$241&amp;'Zusammenführung EU-CH'!$C$2:$C$241,0),MATCH('RE-Gen-Mixes in AIB Countries'!AM$2,'Zusammenführung EU-CH'!$E$1:$BF$1,0))/VLOOKUP($B54,'Total RE-GEN in AIB Countries'!$B$3:$BD$27,COLUMN('RE-Gen-Mixes in AIB Countries'!AM53)-COLUMN('RE-Gen-Mixes in AIB Countries'!$B$2),FALSE),0)</f>
        <v>0</v>
      </c>
      <c r="AN54">
        <f t="array" ref="AN54">IFERROR(INDEX('Zusammenführung EU-CH'!$E$2:$BF$241,MATCH('RE-Gen-Mixes in AIB Countries'!$B54&amp;'RE-Gen-Mixes in AIB Countries'!$C54,'Zusammenführung EU-CH'!$B$2:$B$241&amp;'Zusammenführung EU-CH'!$C$2:$C$241,0),MATCH('RE-Gen-Mixes in AIB Countries'!AN$2,'Zusammenführung EU-CH'!$E$1:$BF$1,0))/VLOOKUP($B54,'Total RE-GEN in AIB Countries'!$B$3:$BD$27,COLUMN('RE-Gen-Mixes in AIB Countries'!AN53)-COLUMN('RE-Gen-Mixes in AIB Countries'!$B$2),FALSE),0)</f>
        <v>0</v>
      </c>
      <c r="AO54">
        <f t="array" ref="AO54">IFERROR(INDEX('Zusammenführung EU-CH'!$E$2:$BF$241,MATCH('RE-Gen-Mixes in AIB Countries'!$B54&amp;'RE-Gen-Mixes in AIB Countries'!$C54,'Zusammenführung EU-CH'!$B$2:$B$241&amp;'Zusammenführung EU-CH'!$C$2:$C$241,0),MATCH('RE-Gen-Mixes in AIB Countries'!AO$2,'Zusammenführung EU-CH'!$E$1:$BF$1,0))/VLOOKUP($B54,'Total RE-GEN in AIB Countries'!$B$3:$BD$27,COLUMN('RE-Gen-Mixes in AIB Countries'!AO53)-COLUMN('RE-Gen-Mixes in AIB Countries'!$B$2),FALSE),0)</f>
        <v>0</v>
      </c>
      <c r="AP54">
        <f t="array" ref="AP54">IFERROR(INDEX('Zusammenführung EU-CH'!$E$2:$BF$241,MATCH('RE-Gen-Mixes in AIB Countries'!$B54&amp;'RE-Gen-Mixes in AIB Countries'!$C54,'Zusammenführung EU-CH'!$B$2:$B$241&amp;'Zusammenführung EU-CH'!$C$2:$C$241,0),MATCH('RE-Gen-Mixes in AIB Countries'!AP$2,'Zusammenführung EU-CH'!$E$1:$BF$1,0))/VLOOKUP($B54,'Total RE-GEN in AIB Countries'!$B$3:$BD$27,COLUMN('RE-Gen-Mixes in AIB Countries'!AP53)-COLUMN('RE-Gen-Mixes in AIB Countries'!$B$2),FALSE),0)</f>
        <v>0</v>
      </c>
      <c r="AQ54">
        <f t="array" ref="AQ54">IFERROR(INDEX('Zusammenführung EU-CH'!$E$2:$BF$241,MATCH('RE-Gen-Mixes in AIB Countries'!$B54&amp;'RE-Gen-Mixes in AIB Countries'!$C54,'Zusammenführung EU-CH'!$B$2:$B$241&amp;'Zusammenführung EU-CH'!$C$2:$C$241,0),MATCH('RE-Gen-Mixes in AIB Countries'!AQ$2,'Zusammenführung EU-CH'!$E$1:$BF$1,0))/VLOOKUP($B54,'Total RE-GEN in AIB Countries'!$B$3:$BD$27,COLUMN('RE-Gen-Mixes in AIB Countries'!AQ53)-COLUMN('RE-Gen-Mixes in AIB Countries'!$B$2),FALSE),0)</f>
        <v>0</v>
      </c>
      <c r="AR54">
        <f t="array" ref="AR54">IFERROR(INDEX('Zusammenführung EU-CH'!$E$2:$BF$241,MATCH('RE-Gen-Mixes in AIB Countries'!$B54&amp;'RE-Gen-Mixes in AIB Countries'!$C54,'Zusammenführung EU-CH'!$B$2:$B$241&amp;'Zusammenführung EU-CH'!$C$2:$C$241,0),MATCH('RE-Gen-Mixes in AIB Countries'!AR$2,'Zusammenführung EU-CH'!$E$1:$BF$1,0))/VLOOKUP($B54,'Total RE-GEN in AIB Countries'!$B$3:$BD$27,COLUMN('RE-Gen-Mixes in AIB Countries'!AR53)-COLUMN('RE-Gen-Mixes in AIB Countries'!$B$2),FALSE),0)</f>
        <v>0</v>
      </c>
      <c r="AS54">
        <f t="array" ref="AS54">IFERROR(INDEX('Zusammenführung EU-CH'!$E$2:$BF$241,MATCH('RE-Gen-Mixes in AIB Countries'!$B54&amp;'RE-Gen-Mixes in AIB Countries'!$C54,'Zusammenführung EU-CH'!$B$2:$B$241&amp;'Zusammenführung EU-CH'!$C$2:$C$241,0),MATCH('RE-Gen-Mixes in AIB Countries'!AS$2,'Zusammenführung EU-CH'!$E$1:$BF$1,0))/VLOOKUP($B54,'Total RE-GEN in AIB Countries'!$B$3:$BD$27,COLUMN('RE-Gen-Mixes in AIB Countries'!AS53)-COLUMN('RE-Gen-Mixes in AIB Countries'!$B$2),FALSE),0)</f>
        <v>0</v>
      </c>
      <c r="AT54">
        <f t="array" ref="AT54">IFERROR(INDEX('Zusammenführung EU-CH'!$E$2:$BF$241,MATCH('RE-Gen-Mixes in AIB Countries'!$B54&amp;'RE-Gen-Mixes in AIB Countries'!$C54,'Zusammenführung EU-CH'!$B$2:$B$241&amp;'Zusammenführung EU-CH'!$C$2:$C$241,0),MATCH('RE-Gen-Mixes in AIB Countries'!AT$2,'Zusammenführung EU-CH'!$E$1:$BF$1,0))/VLOOKUP($B54,'Total RE-GEN in AIB Countries'!$B$3:$BD$27,COLUMN('RE-Gen-Mixes in AIB Countries'!AT53)-COLUMN('RE-Gen-Mixes in AIB Countries'!$B$2),FALSE),0)</f>
        <v>0</v>
      </c>
      <c r="AU54">
        <f t="array" ref="AU54">IFERROR(INDEX('Zusammenführung EU-CH'!$E$2:$BF$241,MATCH('RE-Gen-Mixes in AIB Countries'!$B54&amp;'RE-Gen-Mixes in AIB Countries'!$C54,'Zusammenführung EU-CH'!$B$2:$B$241&amp;'Zusammenführung EU-CH'!$C$2:$C$241,0),MATCH('RE-Gen-Mixes in AIB Countries'!AU$2,'Zusammenführung EU-CH'!$E$1:$BF$1,0))/VLOOKUP($B54,'Total RE-GEN in AIB Countries'!$B$3:$BD$27,COLUMN('RE-Gen-Mixes in AIB Countries'!AU53)-COLUMN('RE-Gen-Mixes in AIB Countries'!$B$2),FALSE),0)</f>
        <v>0</v>
      </c>
      <c r="AV54">
        <f t="array" ref="AV54">IFERROR(INDEX('Zusammenführung EU-CH'!$E$2:$BF$241,MATCH('RE-Gen-Mixes in AIB Countries'!$B54&amp;'RE-Gen-Mixes in AIB Countries'!$C54,'Zusammenführung EU-CH'!$B$2:$B$241&amp;'Zusammenführung EU-CH'!$C$2:$C$241,0),MATCH('RE-Gen-Mixes in AIB Countries'!AV$2,'Zusammenführung EU-CH'!$E$1:$BF$1,0))/VLOOKUP($B54,'Total RE-GEN in AIB Countries'!$B$3:$BD$27,COLUMN('RE-Gen-Mixes in AIB Countries'!AV53)-COLUMN('RE-Gen-Mixes in AIB Countries'!$B$2),FALSE),0)</f>
        <v>0</v>
      </c>
      <c r="AW54">
        <f t="array" ref="AW54">IFERROR(INDEX('Zusammenführung EU-CH'!$E$2:$BF$241,MATCH('RE-Gen-Mixes in AIB Countries'!$B54&amp;'RE-Gen-Mixes in AIB Countries'!$C54,'Zusammenführung EU-CH'!$B$2:$B$241&amp;'Zusammenführung EU-CH'!$C$2:$C$241,0),MATCH('RE-Gen-Mixes in AIB Countries'!AW$2,'Zusammenführung EU-CH'!$E$1:$BF$1,0))/VLOOKUP($B54,'Total RE-GEN in AIB Countries'!$B$3:$BD$27,COLUMN('RE-Gen-Mixes in AIB Countries'!AW53)-COLUMN('RE-Gen-Mixes in AIB Countries'!$B$2),FALSE),0)</f>
        <v>0</v>
      </c>
      <c r="AX54">
        <f t="array" ref="AX54">IFERROR(INDEX('Zusammenführung EU-CH'!$E$2:$BF$241,MATCH('RE-Gen-Mixes in AIB Countries'!$B54&amp;'RE-Gen-Mixes in AIB Countries'!$C54,'Zusammenführung EU-CH'!$B$2:$B$241&amp;'Zusammenführung EU-CH'!$C$2:$C$241,0),MATCH('RE-Gen-Mixes in AIB Countries'!AX$2,'Zusammenführung EU-CH'!$E$1:$BF$1,0))/VLOOKUP($B54,'Total RE-GEN in AIB Countries'!$B$3:$BD$27,COLUMN('RE-Gen-Mixes in AIB Countries'!AX53)-COLUMN('RE-Gen-Mixes in AIB Countries'!$B$2),FALSE),0)</f>
        <v>0</v>
      </c>
      <c r="AY54">
        <f t="array" ref="AY54">IFERROR(INDEX('Zusammenführung EU-CH'!$E$2:$BF$241,MATCH('RE-Gen-Mixes in AIB Countries'!$B54&amp;'RE-Gen-Mixes in AIB Countries'!$C54,'Zusammenführung EU-CH'!$B$2:$B$241&amp;'Zusammenführung EU-CH'!$C$2:$C$241,0),MATCH('RE-Gen-Mixes in AIB Countries'!AY$2,'Zusammenführung EU-CH'!$E$1:$BF$1,0))/VLOOKUP($B54,'Total RE-GEN in AIB Countries'!$B$3:$BD$27,COLUMN('RE-Gen-Mixes in AIB Countries'!AY53)-COLUMN('RE-Gen-Mixes in AIB Countries'!$B$2),FALSE),0)</f>
        <v>0</v>
      </c>
      <c r="AZ54">
        <f t="array" ref="AZ54">IFERROR(INDEX('Zusammenführung EU-CH'!$E$2:$BF$241,MATCH('RE-Gen-Mixes in AIB Countries'!$B54&amp;'RE-Gen-Mixes in AIB Countries'!$C54,'Zusammenführung EU-CH'!$B$2:$B$241&amp;'Zusammenführung EU-CH'!$C$2:$C$241,0),MATCH('RE-Gen-Mixes in AIB Countries'!AZ$2,'Zusammenführung EU-CH'!$E$1:$BF$1,0))/VLOOKUP($B54,'Total RE-GEN in AIB Countries'!$B$3:$BD$27,COLUMN('RE-Gen-Mixes in AIB Countries'!AZ53)-COLUMN('RE-Gen-Mixes in AIB Countries'!$B$2),FALSE),0)</f>
        <v>4.6885689943903397E-4</v>
      </c>
      <c r="BA54">
        <f t="array" ref="BA54">IFERROR(INDEX('Zusammenführung EU-CH'!$E$2:$BF$241,MATCH('RE-Gen-Mixes in AIB Countries'!$B54&amp;'RE-Gen-Mixes in AIB Countries'!$C54,'Zusammenführung EU-CH'!$B$2:$B$241&amp;'Zusammenführung EU-CH'!$C$2:$C$241,0),MATCH('RE-Gen-Mixes in AIB Countries'!BA$2,'Zusammenführung EU-CH'!$E$1:$BF$1,0))/VLOOKUP($B54,'Total RE-GEN in AIB Countries'!$B$3:$BD$27,COLUMN('RE-Gen-Mixes in AIB Countries'!BA53)-COLUMN('RE-Gen-Mixes in AIB Countries'!$B$2),FALSE),0)</f>
        <v>3.994450778003771E-4</v>
      </c>
      <c r="BB54">
        <f t="array" ref="BB54">IFERROR(INDEX('Zusammenführung EU-CH'!$E$2:$BF$241,MATCH('RE-Gen-Mixes in AIB Countries'!$B54&amp;'RE-Gen-Mixes in AIB Countries'!$C54,'Zusammenführung EU-CH'!$B$2:$B$241&amp;'Zusammenführung EU-CH'!$C$2:$C$241,0),MATCH('RE-Gen-Mixes in AIB Countries'!BB$2,'Zusammenführung EU-CH'!$E$1:$BF$1,0))/VLOOKUP($B54,'Total RE-GEN in AIB Countries'!$B$3:$BD$27,COLUMN('RE-Gen-Mixes in AIB Countries'!BB53)-COLUMN('RE-Gen-Mixes in AIB Countries'!$B$2),FALSE),0)</f>
        <v>3.9823714884014465E-4</v>
      </c>
      <c r="BC54">
        <f t="array" ref="BC54">IFERROR(INDEX('Zusammenführung EU-CH'!$E$2:$BF$241,MATCH('RE-Gen-Mixes in AIB Countries'!$B54&amp;'RE-Gen-Mixes in AIB Countries'!$C54,'Zusammenführung EU-CH'!$B$2:$B$241&amp;'Zusammenführung EU-CH'!$C$2:$C$241,0),MATCH('RE-Gen-Mixes in AIB Countries'!BC$2,'Zusammenführung EU-CH'!$E$1:$BF$1,0))/VLOOKUP($B54,'Total RE-GEN in AIB Countries'!$B$3:$BD$27,COLUMN('RE-Gen-Mixes in AIB Countries'!BC53)-COLUMN('RE-Gen-Mixes in AIB Countries'!$B$2),FALSE),0)</f>
        <v>5.7807040943129852E-4</v>
      </c>
      <c r="BD54">
        <f t="array" ref="BD54">IFERROR(INDEX('Zusammenführung EU-CH'!$E$2:$BF$241,MATCH('RE-Gen-Mixes in AIB Countries'!$B54&amp;'RE-Gen-Mixes in AIB Countries'!$C54,'Zusammenführung EU-CH'!$B$2:$B$241&amp;'Zusammenführung EU-CH'!$C$2:$C$241,0),MATCH('RE-Gen-Mixes in AIB Countries'!BD$2,'Zusammenführung EU-CH'!$E$1:$BF$1,0))/VLOOKUP($B54,'Total RE-GEN in AIB Countries'!$B$3:$BD$27,COLUMN('RE-Gen-Mixes in AIB Countries'!BD53)-COLUMN('RE-Gen-Mixes in AIB Countries'!$B$2),FALSE),0)</f>
        <v>4.8148404383013111E-4</v>
      </c>
      <c r="BE54">
        <f t="array" ref="BE54">IFERROR(INDEX('Zusammenführung EU-CH'!$E$2:$BF$241,MATCH('RE-Gen-Mixes in AIB Countries'!$B54&amp;'RE-Gen-Mixes in AIB Countries'!$C54,'Zusammenführung EU-CH'!$B$2:$B$241&amp;'Zusammenführung EU-CH'!$C$2:$C$241,0),MATCH('RE-Gen-Mixes in AIB Countries'!BE$2,'Zusammenführung EU-CH'!$E$1:$BF$1,0))/VLOOKUP($B54,'Total RE-GEN in AIB Countries'!$B$3:$BD$27,COLUMN('RE-Gen-Mixes in AIB Countries'!BE53)-COLUMN('RE-Gen-Mixes in AIB Countries'!$B$2),FALSE),0)</f>
        <v>5.4514620471482445E-4</v>
      </c>
      <c r="BF54">
        <f t="shared" si="0"/>
        <v>5.3171107112144624E-5</v>
      </c>
    </row>
    <row r="55" spans="1:58" x14ac:dyDescent="0.35">
      <c r="A55" s="8" t="s">
        <v>21</v>
      </c>
      <c r="B55" s="4" t="s">
        <v>474</v>
      </c>
      <c r="C55" s="4" t="s">
        <v>9</v>
      </c>
      <c r="D55">
        <f t="array" ref="D55">IFERROR(INDEX('Zusammenführung EU-CH'!$E$2:$BF$241,MATCH('RE-Gen-Mixes in AIB Countries'!$B55&amp;'RE-Gen-Mixes in AIB Countries'!$C55,'Zusammenführung EU-CH'!$B$2:$B$241&amp;'Zusammenführung EU-CH'!$C$2:$C$241,0),MATCH('RE-Gen-Mixes in AIB Countries'!D$2,'Zusammenführung EU-CH'!$E$1:$BF$1,0))/VLOOKUP($B55,'Total RE-GEN in AIB Countries'!$B$3:$BD$27,COLUMN('RE-Gen-Mixes in AIB Countries'!D54)-COLUMN('RE-Gen-Mixes in AIB Countries'!$B$2),FALSE),0)</f>
        <v>0</v>
      </c>
      <c r="E55">
        <f t="array" ref="E55">IFERROR(INDEX('Zusammenführung EU-CH'!$E$2:$BF$241,MATCH('RE-Gen-Mixes in AIB Countries'!$B55&amp;'RE-Gen-Mixes in AIB Countries'!$C55,'Zusammenführung EU-CH'!$B$2:$B$241&amp;'Zusammenführung EU-CH'!$C$2:$C$241,0),MATCH('RE-Gen-Mixes in AIB Countries'!E$2,'Zusammenführung EU-CH'!$E$1:$BF$1,0))/VLOOKUP($B55,'Total RE-GEN in AIB Countries'!$B$3:$BD$27,COLUMN('RE-Gen-Mixes in AIB Countries'!E54)-COLUMN('RE-Gen-Mixes in AIB Countries'!$B$2),FALSE),0)</f>
        <v>0</v>
      </c>
      <c r="F55">
        <f t="array" ref="F55">IFERROR(INDEX('Zusammenführung EU-CH'!$E$2:$BF$241,MATCH('RE-Gen-Mixes in AIB Countries'!$B55&amp;'RE-Gen-Mixes in AIB Countries'!$C55,'Zusammenführung EU-CH'!$B$2:$B$241&amp;'Zusammenführung EU-CH'!$C$2:$C$241,0),MATCH('RE-Gen-Mixes in AIB Countries'!F$2,'Zusammenführung EU-CH'!$E$1:$BF$1,0))/VLOOKUP($B55,'Total RE-GEN in AIB Countries'!$B$3:$BD$27,COLUMN('RE-Gen-Mixes in AIB Countries'!F54)-COLUMN('RE-Gen-Mixes in AIB Countries'!$B$2),FALSE),0)</f>
        <v>0</v>
      </c>
      <c r="G55">
        <f t="array" ref="G55">IFERROR(INDEX('Zusammenführung EU-CH'!$E$2:$BF$241,MATCH('RE-Gen-Mixes in AIB Countries'!$B55&amp;'RE-Gen-Mixes in AIB Countries'!$C55,'Zusammenführung EU-CH'!$B$2:$B$241&amp;'Zusammenführung EU-CH'!$C$2:$C$241,0),MATCH('RE-Gen-Mixes in AIB Countries'!G$2,'Zusammenführung EU-CH'!$E$1:$BF$1,0))/VLOOKUP($B55,'Total RE-GEN in AIB Countries'!$B$3:$BD$27,COLUMN('RE-Gen-Mixes in AIB Countries'!G54)-COLUMN('RE-Gen-Mixes in AIB Countries'!$B$2),FALSE),0)</f>
        <v>0</v>
      </c>
      <c r="H55">
        <f t="array" ref="H55">IFERROR(INDEX('Zusammenführung EU-CH'!$E$2:$BF$241,MATCH('RE-Gen-Mixes in AIB Countries'!$B55&amp;'RE-Gen-Mixes in AIB Countries'!$C55,'Zusammenführung EU-CH'!$B$2:$B$241&amp;'Zusammenführung EU-CH'!$C$2:$C$241,0),MATCH('RE-Gen-Mixes in AIB Countries'!H$2,'Zusammenführung EU-CH'!$E$1:$BF$1,0))/VLOOKUP($B55,'Total RE-GEN in AIB Countries'!$B$3:$BD$27,COLUMN('RE-Gen-Mixes in AIB Countries'!H54)-COLUMN('RE-Gen-Mixes in AIB Countries'!$B$2),FALSE),0)</f>
        <v>0</v>
      </c>
      <c r="I55">
        <f t="array" ref="I55">IFERROR(INDEX('Zusammenführung EU-CH'!$E$2:$BF$241,MATCH('RE-Gen-Mixes in AIB Countries'!$B55&amp;'RE-Gen-Mixes in AIB Countries'!$C55,'Zusammenführung EU-CH'!$B$2:$B$241&amp;'Zusammenführung EU-CH'!$C$2:$C$241,0),MATCH('RE-Gen-Mixes in AIB Countries'!I$2,'Zusammenführung EU-CH'!$E$1:$BF$1,0))/VLOOKUP($B55,'Total RE-GEN in AIB Countries'!$B$3:$BD$27,COLUMN('RE-Gen-Mixes in AIB Countries'!I54)-COLUMN('RE-Gen-Mixes in AIB Countries'!$B$2),FALSE),0)</f>
        <v>0</v>
      </c>
      <c r="J55">
        <f t="array" ref="J55">IFERROR(INDEX('Zusammenführung EU-CH'!$E$2:$BF$241,MATCH('RE-Gen-Mixes in AIB Countries'!$B55&amp;'RE-Gen-Mixes in AIB Countries'!$C55,'Zusammenführung EU-CH'!$B$2:$B$241&amp;'Zusammenführung EU-CH'!$C$2:$C$241,0),MATCH('RE-Gen-Mixes in AIB Countries'!J$2,'Zusammenführung EU-CH'!$E$1:$BF$1,0))/VLOOKUP($B55,'Total RE-GEN in AIB Countries'!$B$3:$BD$27,COLUMN('RE-Gen-Mixes in AIB Countries'!J54)-COLUMN('RE-Gen-Mixes in AIB Countries'!$B$2),FALSE),0)</f>
        <v>0</v>
      </c>
      <c r="K55">
        <f t="array" ref="K55">IFERROR(INDEX('Zusammenführung EU-CH'!$E$2:$BF$241,MATCH('RE-Gen-Mixes in AIB Countries'!$B55&amp;'RE-Gen-Mixes in AIB Countries'!$C55,'Zusammenführung EU-CH'!$B$2:$B$241&amp;'Zusammenführung EU-CH'!$C$2:$C$241,0),MATCH('RE-Gen-Mixes in AIB Countries'!K$2,'Zusammenführung EU-CH'!$E$1:$BF$1,0))/VLOOKUP($B55,'Total RE-GEN in AIB Countries'!$B$3:$BD$27,COLUMN('RE-Gen-Mixes in AIB Countries'!K54)-COLUMN('RE-Gen-Mixes in AIB Countries'!$B$2),FALSE),0)</f>
        <v>0</v>
      </c>
      <c r="L55">
        <f t="array" ref="L55">IFERROR(INDEX('Zusammenführung EU-CH'!$E$2:$BF$241,MATCH('RE-Gen-Mixes in AIB Countries'!$B55&amp;'RE-Gen-Mixes in AIB Countries'!$C55,'Zusammenführung EU-CH'!$B$2:$B$241&amp;'Zusammenführung EU-CH'!$C$2:$C$241,0),MATCH('RE-Gen-Mixes in AIB Countries'!L$2,'Zusammenführung EU-CH'!$E$1:$BF$1,0))/VLOOKUP($B55,'Total RE-GEN in AIB Countries'!$B$3:$BD$27,COLUMN('RE-Gen-Mixes in AIB Countries'!L54)-COLUMN('RE-Gen-Mixes in AIB Countries'!$B$2),FALSE),0)</f>
        <v>0</v>
      </c>
      <c r="M55">
        <f t="array" ref="M55">IFERROR(INDEX('Zusammenführung EU-CH'!$E$2:$BF$241,MATCH('RE-Gen-Mixes in AIB Countries'!$B55&amp;'RE-Gen-Mixes in AIB Countries'!$C55,'Zusammenführung EU-CH'!$B$2:$B$241&amp;'Zusammenführung EU-CH'!$C$2:$C$241,0),MATCH('RE-Gen-Mixes in AIB Countries'!M$2,'Zusammenführung EU-CH'!$E$1:$BF$1,0))/VLOOKUP($B55,'Total RE-GEN in AIB Countries'!$B$3:$BD$27,COLUMN('RE-Gen-Mixes in AIB Countries'!M54)-COLUMN('RE-Gen-Mixes in AIB Countries'!$B$2),FALSE),0)</f>
        <v>0</v>
      </c>
      <c r="N55">
        <f t="array" ref="N55">IFERROR(INDEX('Zusammenführung EU-CH'!$E$2:$BF$241,MATCH('RE-Gen-Mixes in AIB Countries'!$B55&amp;'RE-Gen-Mixes in AIB Countries'!$C55,'Zusammenführung EU-CH'!$B$2:$B$241&amp;'Zusammenführung EU-CH'!$C$2:$C$241,0),MATCH('RE-Gen-Mixes in AIB Countries'!N$2,'Zusammenführung EU-CH'!$E$1:$BF$1,0))/VLOOKUP($B55,'Total RE-GEN in AIB Countries'!$B$3:$BD$27,COLUMN('RE-Gen-Mixes in AIB Countries'!N54)-COLUMN('RE-Gen-Mixes in AIB Countries'!$B$2),FALSE),0)</f>
        <v>0</v>
      </c>
      <c r="O55">
        <f t="array" ref="O55">IFERROR(INDEX('Zusammenführung EU-CH'!$E$2:$BF$241,MATCH('RE-Gen-Mixes in AIB Countries'!$B55&amp;'RE-Gen-Mixes in AIB Countries'!$C55,'Zusammenführung EU-CH'!$B$2:$B$241&amp;'Zusammenführung EU-CH'!$C$2:$C$241,0),MATCH('RE-Gen-Mixes in AIB Countries'!O$2,'Zusammenführung EU-CH'!$E$1:$BF$1,0))/VLOOKUP($B55,'Total RE-GEN in AIB Countries'!$B$3:$BD$27,COLUMN('RE-Gen-Mixes in AIB Countries'!O54)-COLUMN('RE-Gen-Mixes in AIB Countries'!$B$2),FALSE),0)</f>
        <v>0</v>
      </c>
      <c r="P55">
        <f t="array" ref="P55">IFERROR(INDEX('Zusammenführung EU-CH'!$E$2:$BF$241,MATCH('RE-Gen-Mixes in AIB Countries'!$B55&amp;'RE-Gen-Mixes in AIB Countries'!$C55,'Zusammenführung EU-CH'!$B$2:$B$241&amp;'Zusammenführung EU-CH'!$C$2:$C$241,0),MATCH('RE-Gen-Mixes in AIB Countries'!P$2,'Zusammenführung EU-CH'!$E$1:$BF$1,0))/VLOOKUP($B55,'Total RE-GEN in AIB Countries'!$B$3:$BD$27,COLUMN('RE-Gen-Mixes in AIB Countries'!P54)-COLUMN('RE-Gen-Mixes in AIB Countries'!$B$2),FALSE),0)</f>
        <v>4.1687390021940517E-2</v>
      </c>
      <c r="Q55">
        <f t="array" ref="Q55">IFERROR(INDEX('Zusammenführung EU-CH'!$E$2:$BF$241,MATCH('RE-Gen-Mixes in AIB Countries'!$B55&amp;'RE-Gen-Mixes in AIB Countries'!$C55,'Zusammenführung EU-CH'!$B$2:$B$241&amp;'Zusammenführung EU-CH'!$C$2:$C$241,0),MATCH('RE-Gen-Mixes in AIB Countries'!Q$2,'Zusammenführung EU-CH'!$E$1:$BF$1,0))/VLOOKUP($B55,'Total RE-GEN in AIB Countries'!$B$3:$BD$27,COLUMN('RE-Gen-Mixes in AIB Countries'!Q54)-COLUMN('RE-Gen-Mixes in AIB Countries'!$B$2),FALSE),0)</f>
        <v>5.4916131091509376E-2</v>
      </c>
      <c r="R55">
        <f t="array" ref="R55">IFERROR(INDEX('Zusammenführung EU-CH'!$E$2:$BF$241,MATCH('RE-Gen-Mixes in AIB Countries'!$B55&amp;'RE-Gen-Mixes in AIB Countries'!$C55,'Zusammenführung EU-CH'!$B$2:$B$241&amp;'Zusammenführung EU-CH'!$C$2:$C$241,0),MATCH('RE-Gen-Mixes in AIB Countries'!R$2,'Zusammenführung EU-CH'!$E$1:$BF$1,0))/VLOOKUP($B55,'Total RE-GEN in AIB Countries'!$B$3:$BD$27,COLUMN('RE-Gen-Mixes in AIB Countries'!R54)-COLUMN('RE-Gen-Mixes in AIB Countries'!$B$2),FALSE),0)</f>
        <v>7.055884140043904E-2</v>
      </c>
      <c r="S55">
        <f t="array" ref="S55">IFERROR(INDEX('Zusammenführung EU-CH'!$E$2:$BF$241,MATCH('RE-Gen-Mixes in AIB Countries'!$B55&amp;'RE-Gen-Mixes in AIB Countries'!$C55,'Zusammenführung EU-CH'!$B$2:$B$241&amp;'Zusammenführung EU-CH'!$C$2:$C$241,0),MATCH('RE-Gen-Mixes in AIB Countries'!S$2,'Zusammenführung EU-CH'!$E$1:$BF$1,0))/VLOOKUP($B55,'Total RE-GEN in AIB Countries'!$B$3:$BD$27,COLUMN('RE-Gen-Mixes in AIB Countries'!S54)-COLUMN('RE-Gen-Mixes in AIB Countries'!$B$2),FALSE),0)</f>
        <v>0.14019076628306912</v>
      </c>
      <c r="T55">
        <f t="array" ref="T55">IFERROR(INDEX('Zusammenführung EU-CH'!$E$2:$BF$241,MATCH('RE-Gen-Mixes in AIB Countries'!$B55&amp;'RE-Gen-Mixes in AIB Countries'!$C55,'Zusammenführung EU-CH'!$B$2:$B$241&amp;'Zusammenführung EU-CH'!$C$2:$C$241,0),MATCH('RE-Gen-Mixes in AIB Countries'!T$2,'Zusammenführung EU-CH'!$E$1:$BF$1,0))/VLOOKUP($B55,'Total RE-GEN in AIB Countries'!$B$3:$BD$27,COLUMN('RE-Gen-Mixes in AIB Countries'!T54)-COLUMN('RE-Gen-Mixes in AIB Countries'!$B$2),FALSE),0)</f>
        <v>0.12265093368487306</v>
      </c>
      <c r="U55">
        <f t="array" ref="U55">IFERROR(INDEX('Zusammenführung EU-CH'!$E$2:$BF$241,MATCH('RE-Gen-Mixes in AIB Countries'!$B55&amp;'RE-Gen-Mixes in AIB Countries'!$C55,'Zusammenführung EU-CH'!$B$2:$B$241&amp;'Zusammenführung EU-CH'!$C$2:$C$241,0),MATCH('RE-Gen-Mixes in AIB Countries'!U$2,'Zusammenführung EU-CH'!$E$1:$BF$1,0))/VLOOKUP($B55,'Total RE-GEN in AIB Countries'!$B$3:$BD$27,COLUMN('RE-Gen-Mixes in AIB Countries'!U54)-COLUMN('RE-Gen-Mixes in AIB Countries'!$B$2),FALSE),0)</f>
        <v>0.13523827690269349</v>
      </c>
      <c r="V55">
        <f t="array" ref="V55">IFERROR(INDEX('Zusammenführung EU-CH'!$E$2:$BF$241,MATCH('RE-Gen-Mixes in AIB Countries'!$B55&amp;'RE-Gen-Mixes in AIB Countries'!$C55,'Zusammenführung EU-CH'!$B$2:$B$241&amp;'Zusammenführung EU-CH'!$C$2:$C$241,0),MATCH('RE-Gen-Mixes in AIB Countries'!V$2,'Zusammenführung EU-CH'!$E$1:$BF$1,0))/VLOOKUP($B55,'Total RE-GEN in AIB Countries'!$B$3:$BD$27,COLUMN('RE-Gen-Mixes in AIB Countries'!V54)-COLUMN('RE-Gen-Mixes in AIB Countries'!$B$2),FALSE),0)</f>
        <v>0.15617818270945097</v>
      </c>
      <c r="W55">
        <f t="array" ref="W55">IFERROR(INDEX('Zusammenführung EU-CH'!$E$2:$BF$241,MATCH('RE-Gen-Mixes in AIB Countries'!$B55&amp;'RE-Gen-Mixes in AIB Countries'!$C55,'Zusammenführung EU-CH'!$B$2:$B$241&amp;'Zusammenführung EU-CH'!$C$2:$C$241,0),MATCH('RE-Gen-Mixes in AIB Countries'!W$2,'Zusammenführung EU-CH'!$E$1:$BF$1,0))/VLOOKUP($B55,'Total RE-GEN in AIB Countries'!$B$3:$BD$27,COLUMN('RE-Gen-Mixes in AIB Countries'!W54)-COLUMN('RE-Gen-Mixes in AIB Countries'!$B$2),FALSE),0)</f>
        <v>0.17030584932970011</v>
      </c>
      <c r="X55">
        <f t="array" ref="X55">IFERROR(INDEX('Zusammenführung EU-CH'!$E$2:$BF$241,MATCH('RE-Gen-Mixes in AIB Countries'!$B55&amp;'RE-Gen-Mixes in AIB Countries'!$C55,'Zusammenführung EU-CH'!$B$2:$B$241&amp;'Zusammenführung EU-CH'!$C$2:$C$241,0),MATCH('RE-Gen-Mixes in AIB Countries'!X$2,'Zusammenführung EU-CH'!$E$1:$BF$1,0))/VLOOKUP($B55,'Total RE-GEN in AIB Countries'!$B$3:$BD$27,COLUMN('RE-Gen-Mixes in AIB Countries'!X54)-COLUMN('RE-Gen-Mixes in AIB Countries'!$B$2),FALSE),0)</f>
        <v>0.14141881990943186</v>
      </c>
      <c r="Y55">
        <f t="array" ref="Y55">IFERROR(INDEX('Zusammenführung EU-CH'!$E$2:$BF$241,MATCH('RE-Gen-Mixes in AIB Countries'!$B55&amp;'RE-Gen-Mixes in AIB Countries'!$C55,'Zusammenführung EU-CH'!$B$2:$B$241&amp;'Zusammenführung EU-CH'!$C$2:$C$241,0),MATCH('RE-Gen-Mixes in AIB Countries'!Y$2,'Zusammenführung EU-CH'!$E$1:$BF$1,0))/VLOOKUP($B55,'Total RE-GEN in AIB Countries'!$B$3:$BD$27,COLUMN('RE-Gen-Mixes in AIB Countries'!Y54)-COLUMN('RE-Gen-Mixes in AIB Countries'!$B$2),FALSE),0)</f>
        <v>0.11945595773808991</v>
      </c>
      <c r="Z55">
        <f t="array" ref="Z55">IFERROR(INDEX('Zusammenführung EU-CH'!$E$2:$BF$241,MATCH('RE-Gen-Mixes in AIB Countries'!$B55&amp;'RE-Gen-Mixes in AIB Countries'!$C55,'Zusammenführung EU-CH'!$B$2:$B$241&amp;'Zusammenführung EU-CH'!$C$2:$C$241,0),MATCH('RE-Gen-Mixes in AIB Countries'!Z$2,'Zusammenführung EU-CH'!$E$1:$BF$1,0))/VLOOKUP($B55,'Total RE-GEN in AIB Countries'!$B$3:$BD$27,COLUMN('RE-Gen-Mixes in AIB Countries'!Z54)-COLUMN('RE-Gen-Mixes in AIB Countries'!$B$2),FALSE),0)</f>
        <v>5.982201765556442E-2</v>
      </c>
      <c r="AA55">
        <f t="array" ref="AA55">IFERROR(INDEX('Zusammenführung EU-CH'!$E$2:$BF$241,MATCH('RE-Gen-Mixes in AIB Countries'!$B55&amp;'RE-Gen-Mixes in AIB Countries'!$C55,'Zusammenführung EU-CH'!$B$2:$B$241&amp;'Zusammenführung EU-CH'!$C$2:$C$241,0),MATCH('RE-Gen-Mixes in AIB Countries'!AA$2,'Zusammenführung EU-CH'!$E$1:$BF$1,0))/VLOOKUP($B55,'Total RE-GEN in AIB Countries'!$B$3:$BD$27,COLUMN('RE-Gen-Mixes in AIB Countries'!AA54)-COLUMN('RE-Gen-Mixes in AIB Countries'!$B$2),FALSE),0)</f>
        <v>3.330468404573058E-2</v>
      </c>
      <c r="AB55">
        <f t="array" ref="AB55">IFERROR(INDEX('Zusammenführung EU-CH'!$E$2:$BF$241,MATCH('RE-Gen-Mixes in AIB Countries'!$B55&amp;'RE-Gen-Mixes in AIB Countries'!$C55,'Zusammenführung EU-CH'!$B$2:$B$241&amp;'Zusammenführung EU-CH'!$C$2:$C$241,0),MATCH('RE-Gen-Mixes in AIB Countries'!AB$2,'Zusammenführung EU-CH'!$E$1:$BF$1,0))/VLOOKUP($B55,'Total RE-GEN in AIB Countries'!$B$3:$BD$27,COLUMN('RE-Gen-Mixes in AIB Countries'!AB54)-COLUMN('RE-Gen-Mixes in AIB Countries'!$B$2),FALSE),0)</f>
        <v>2.7428495846476331E-2</v>
      </c>
      <c r="AC55">
        <f t="array" ref="AC55">IFERROR(INDEX('Zusammenführung EU-CH'!$E$2:$BF$241,MATCH('RE-Gen-Mixes in AIB Countries'!$B55&amp;'RE-Gen-Mixes in AIB Countries'!$C55,'Zusammenführung EU-CH'!$B$2:$B$241&amp;'Zusammenführung EU-CH'!$C$2:$C$241,0),MATCH('RE-Gen-Mixes in AIB Countries'!AC$2,'Zusammenführung EU-CH'!$E$1:$BF$1,0))/VLOOKUP($B55,'Total RE-GEN in AIB Countries'!$B$3:$BD$27,COLUMN('RE-Gen-Mixes in AIB Countries'!AC54)-COLUMN('RE-Gen-Mixes in AIB Countries'!$B$2),FALSE),0)</f>
        <v>4.6168074755943603E-2</v>
      </c>
      <c r="AD55">
        <f t="array" ref="AD55">IFERROR(INDEX('Zusammenführung EU-CH'!$E$2:$BF$241,MATCH('RE-Gen-Mixes in AIB Countries'!$B55&amp;'RE-Gen-Mixes in AIB Countries'!$C55,'Zusammenführung EU-CH'!$B$2:$B$241&amp;'Zusammenführung EU-CH'!$C$2:$C$241,0),MATCH('RE-Gen-Mixes in AIB Countries'!AD$2,'Zusammenführung EU-CH'!$E$1:$BF$1,0))/VLOOKUP($B55,'Total RE-GEN in AIB Countries'!$B$3:$BD$27,COLUMN('RE-Gen-Mixes in AIB Countries'!AD54)-COLUMN('RE-Gen-Mixes in AIB Countries'!$B$2),FALSE),0)</f>
        <v>6.6579324859802461E-2</v>
      </c>
      <c r="AE55">
        <f t="array" ref="AE55">IFERROR(INDEX('Zusammenführung EU-CH'!$E$2:$BF$241,MATCH('RE-Gen-Mixes in AIB Countries'!$B55&amp;'RE-Gen-Mixes in AIB Countries'!$C55,'Zusammenführung EU-CH'!$B$2:$B$241&amp;'Zusammenführung EU-CH'!$C$2:$C$241,0),MATCH('RE-Gen-Mixes in AIB Countries'!AE$2,'Zusammenführung EU-CH'!$E$1:$BF$1,0))/VLOOKUP($B55,'Total RE-GEN in AIB Countries'!$B$3:$BD$27,COLUMN('RE-Gen-Mixes in AIB Countries'!AE54)-COLUMN('RE-Gen-Mixes in AIB Countries'!$B$2),FALSE),0)</f>
        <v>9.0324629663835643E-2</v>
      </c>
      <c r="AF55">
        <f t="array" ref="AF55">IFERROR(INDEX('Zusammenführung EU-CH'!$E$2:$BF$241,MATCH('RE-Gen-Mixes in AIB Countries'!$B55&amp;'RE-Gen-Mixes in AIB Countries'!$C55,'Zusammenführung EU-CH'!$B$2:$B$241&amp;'Zusammenführung EU-CH'!$C$2:$C$241,0),MATCH('RE-Gen-Mixes in AIB Countries'!AF$2,'Zusammenführung EU-CH'!$E$1:$BF$1,0))/VLOOKUP($B55,'Total RE-GEN in AIB Countries'!$B$3:$BD$27,COLUMN('RE-Gen-Mixes in AIB Countries'!AF54)-COLUMN('RE-Gen-Mixes in AIB Countries'!$B$2),FALSE),0)</f>
        <v>9.9410390533555978E-2</v>
      </c>
      <c r="AG55">
        <f t="array" ref="AG55">IFERROR(INDEX('Zusammenführung EU-CH'!$E$2:$BF$241,MATCH('RE-Gen-Mixes in AIB Countries'!$B55&amp;'RE-Gen-Mixes in AIB Countries'!$C55,'Zusammenführung EU-CH'!$B$2:$B$241&amp;'Zusammenführung EU-CH'!$C$2:$C$241,0),MATCH('RE-Gen-Mixes in AIB Countries'!AG$2,'Zusammenführung EU-CH'!$E$1:$BF$1,0))/VLOOKUP($B55,'Total RE-GEN in AIB Countries'!$B$3:$BD$27,COLUMN('RE-Gen-Mixes in AIB Countries'!AG54)-COLUMN('RE-Gen-Mixes in AIB Countries'!$B$2),FALSE),0)</f>
        <v>0.11377835994867511</v>
      </c>
      <c r="AH55">
        <f t="array" ref="AH55">IFERROR(INDEX('Zusammenführung EU-CH'!$E$2:$BF$241,MATCH('RE-Gen-Mixes in AIB Countries'!$B55&amp;'RE-Gen-Mixes in AIB Countries'!$C55,'Zusammenführung EU-CH'!$B$2:$B$241&amp;'Zusammenführung EU-CH'!$C$2:$C$241,0),MATCH('RE-Gen-Mixes in AIB Countries'!AH$2,'Zusammenführung EU-CH'!$E$1:$BF$1,0))/VLOOKUP($B55,'Total RE-GEN in AIB Countries'!$B$3:$BD$27,COLUMN('RE-Gen-Mixes in AIB Countries'!AH54)-COLUMN('RE-Gen-Mixes in AIB Countries'!$B$2),FALSE),0)</f>
        <v>0.16124374800692032</v>
      </c>
      <c r="AI55">
        <f t="array" ref="AI55">IFERROR(INDEX('Zusammenführung EU-CH'!$E$2:$BF$241,MATCH('RE-Gen-Mixes in AIB Countries'!$B55&amp;'RE-Gen-Mixes in AIB Countries'!$C55,'Zusammenführung EU-CH'!$B$2:$B$241&amp;'Zusammenführung EU-CH'!$C$2:$C$241,0),MATCH('RE-Gen-Mixes in AIB Countries'!AI$2,'Zusammenführung EU-CH'!$E$1:$BF$1,0))/VLOOKUP($B55,'Total RE-GEN in AIB Countries'!$B$3:$BD$27,COLUMN('RE-Gen-Mixes in AIB Countries'!AI54)-COLUMN('RE-Gen-Mixes in AIB Countries'!$B$2),FALSE),0)</f>
        <v>0.17580530793784468</v>
      </c>
      <c r="AJ55">
        <f t="array" ref="AJ55">IFERROR(INDEX('Zusammenführung EU-CH'!$E$2:$BF$241,MATCH('RE-Gen-Mixes in AIB Countries'!$B55&amp;'RE-Gen-Mixes in AIB Countries'!$C55,'Zusammenführung EU-CH'!$B$2:$B$241&amp;'Zusammenführung EU-CH'!$C$2:$C$241,0),MATCH('RE-Gen-Mixes in AIB Countries'!AJ$2,'Zusammenführung EU-CH'!$E$1:$BF$1,0))/VLOOKUP($B55,'Total RE-GEN in AIB Countries'!$B$3:$BD$27,COLUMN('RE-Gen-Mixes in AIB Countries'!AJ54)-COLUMN('RE-Gen-Mixes in AIB Countries'!$B$2),FALSE),0)</f>
        <v>0.17140167253857821</v>
      </c>
      <c r="AK55">
        <f t="array" ref="AK55">IFERROR(INDEX('Zusammenführung EU-CH'!$E$2:$BF$241,MATCH('RE-Gen-Mixes in AIB Countries'!$B55&amp;'RE-Gen-Mixes in AIB Countries'!$C55,'Zusammenführung EU-CH'!$B$2:$B$241&amp;'Zusammenführung EU-CH'!$C$2:$C$241,0),MATCH('RE-Gen-Mixes in AIB Countries'!AK$2,'Zusammenführung EU-CH'!$E$1:$BF$1,0))/VLOOKUP($B55,'Total RE-GEN in AIB Countries'!$B$3:$BD$27,COLUMN('RE-Gen-Mixes in AIB Countries'!AK54)-COLUMN('RE-Gen-Mixes in AIB Countries'!$B$2),FALSE),0)</f>
        <v>0.11119918616480162</v>
      </c>
      <c r="AL55">
        <f t="array" ref="AL55">IFERROR(INDEX('Zusammenführung EU-CH'!$E$2:$BF$241,MATCH('RE-Gen-Mixes in AIB Countries'!$B55&amp;'RE-Gen-Mixes in AIB Countries'!$C55,'Zusammenführung EU-CH'!$B$2:$B$241&amp;'Zusammenführung EU-CH'!$C$2:$C$241,0),MATCH('RE-Gen-Mixes in AIB Countries'!AL$2,'Zusammenführung EU-CH'!$E$1:$BF$1,0))/VLOOKUP($B55,'Total RE-GEN in AIB Countries'!$B$3:$BD$27,COLUMN('RE-Gen-Mixes in AIB Countries'!AL54)-COLUMN('RE-Gen-Mixes in AIB Countries'!$B$2),FALSE),0)</f>
        <v>5.6500824937973489E-2</v>
      </c>
      <c r="AM55">
        <f t="array" ref="AM55">IFERROR(INDEX('Zusammenführung EU-CH'!$E$2:$BF$241,MATCH('RE-Gen-Mixes in AIB Countries'!$B55&amp;'RE-Gen-Mixes in AIB Countries'!$C55,'Zusammenführung EU-CH'!$B$2:$B$241&amp;'Zusammenführung EU-CH'!$C$2:$C$241,0),MATCH('RE-Gen-Mixes in AIB Countries'!AM$2,'Zusammenführung EU-CH'!$E$1:$BF$1,0))/VLOOKUP($B55,'Total RE-GEN in AIB Countries'!$B$3:$BD$27,COLUMN('RE-Gen-Mixes in AIB Countries'!AM54)-COLUMN('RE-Gen-Mixes in AIB Countries'!$B$2),FALSE),0)</f>
        <v>4.2779236557052937E-2</v>
      </c>
      <c r="AN55">
        <f t="array" ref="AN55">IFERROR(INDEX('Zusammenführung EU-CH'!$E$2:$BF$241,MATCH('RE-Gen-Mixes in AIB Countries'!$B55&amp;'RE-Gen-Mixes in AIB Countries'!$C55,'Zusammenführung EU-CH'!$B$2:$B$241&amp;'Zusammenführung EU-CH'!$C$2:$C$241,0),MATCH('RE-Gen-Mixes in AIB Countries'!AN$2,'Zusammenführung EU-CH'!$E$1:$BF$1,0))/VLOOKUP($B55,'Total RE-GEN in AIB Countries'!$B$3:$BD$27,COLUMN('RE-Gen-Mixes in AIB Countries'!AN54)-COLUMN('RE-Gen-Mixes in AIB Countries'!$B$2),FALSE),0)</f>
        <v>4.8549763834339427E-2</v>
      </c>
      <c r="AO55">
        <f t="array" ref="AO55">IFERROR(INDEX('Zusammenführung EU-CH'!$E$2:$BF$241,MATCH('RE-Gen-Mixes in AIB Countries'!$B55&amp;'RE-Gen-Mixes in AIB Countries'!$C55,'Zusammenführung EU-CH'!$B$2:$B$241&amp;'Zusammenführung EU-CH'!$C$2:$C$241,0),MATCH('RE-Gen-Mixes in AIB Countries'!AO$2,'Zusammenführung EU-CH'!$E$1:$BF$1,0))/VLOOKUP($B55,'Total RE-GEN in AIB Countries'!$B$3:$BD$27,COLUMN('RE-Gen-Mixes in AIB Countries'!AO54)-COLUMN('RE-Gen-Mixes in AIB Countries'!$B$2),FALSE),0)</f>
        <v>8.4329918633892401E-2</v>
      </c>
      <c r="AP55">
        <f t="array" ref="AP55">IFERROR(INDEX('Zusammenführung EU-CH'!$E$2:$BF$241,MATCH('RE-Gen-Mixes in AIB Countries'!$B55&amp;'RE-Gen-Mixes in AIB Countries'!$C55,'Zusammenführung EU-CH'!$B$2:$B$241&amp;'Zusammenführung EU-CH'!$C$2:$C$241,0),MATCH('RE-Gen-Mixes in AIB Countries'!AP$2,'Zusammenführung EU-CH'!$E$1:$BF$1,0))/VLOOKUP($B55,'Total RE-GEN in AIB Countries'!$B$3:$BD$27,COLUMN('RE-Gen-Mixes in AIB Countries'!AP54)-COLUMN('RE-Gen-Mixes in AIB Countries'!$B$2),FALSE),0)</f>
        <v>9.0359790579655153E-2</v>
      </c>
      <c r="AQ55">
        <f t="array" ref="AQ55">IFERROR(INDEX('Zusammenführung EU-CH'!$E$2:$BF$241,MATCH('RE-Gen-Mixes in AIB Countries'!$B55&amp;'RE-Gen-Mixes in AIB Countries'!$C55,'Zusammenführung EU-CH'!$B$2:$B$241&amp;'Zusammenführung EU-CH'!$C$2:$C$241,0),MATCH('RE-Gen-Mixes in AIB Countries'!AQ$2,'Zusammenführung EU-CH'!$E$1:$BF$1,0))/VLOOKUP($B55,'Total RE-GEN in AIB Countries'!$B$3:$BD$27,COLUMN('RE-Gen-Mixes in AIB Countries'!AQ54)-COLUMN('RE-Gen-Mixes in AIB Countries'!$B$2),FALSE),0)</f>
        <v>0.12075355907434265</v>
      </c>
      <c r="AR55">
        <f t="array" ref="AR55">IFERROR(INDEX('Zusammenführung EU-CH'!$E$2:$BF$241,MATCH('RE-Gen-Mixes in AIB Countries'!$B55&amp;'RE-Gen-Mixes in AIB Countries'!$C55,'Zusammenführung EU-CH'!$B$2:$B$241&amp;'Zusammenführung EU-CH'!$C$2:$C$241,0),MATCH('RE-Gen-Mixes in AIB Countries'!AR$2,'Zusammenführung EU-CH'!$E$1:$BF$1,0))/VLOOKUP($B55,'Total RE-GEN in AIB Countries'!$B$3:$BD$27,COLUMN('RE-Gen-Mixes in AIB Countries'!AR54)-COLUMN('RE-Gen-Mixes in AIB Countries'!$B$2),FALSE),0)</f>
        <v>0.12912299738904287</v>
      </c>
      <c r="AS55">
        <f t="array" ref="AS55">IFERROR(INDEX('Zusammenführung EU-CH'!$E$2:$BF$241,MATCH('RE-Gen-Mixes in AIB Countries'!$B55&amp;'RE-Gen-Mixes in AIB Countries'!$C55,'Zusammenführung EU-CH'!$B$2:$B$241&amp;'Zusammenführung EU-CH'!$C$2:$C$241,0),MATCH('RE-Gen-Mixes in AIB Countries'!AS$2,'Zusammenführung EU-CH'!$E$1:$BF$1,0))/VLOOKUP($B55,'Total RE-GEN in AIB Countries'!$B$3:$BD$27,COLUMN('RE-Gen-Mixes in AIB Countries'!AS54)-COLUMN('RE-Gen-Mixes in AIB Countries'!$B$2),FALSE),0)</f>
        <v>0.13942661562777309</v>
      </c>
      <c r="AT55">
        <f t="array" ref="AT55">IFERROR(INDEX('Zusammenführung EU-CH'!$E$2:$BF$241,MATCH('RE-Gen-Mixes in AIB Countries'!$B55&amp;'RE-Gen-Mixes in AIB Countries'!$C55,'Zusammenführung EU-CH'!$B$2:$B$241&amp;'Zusammenführung EU-CH'!$C$2:$C$241,0),MATCH('RE-Gen-Mixes in AIB Countries'!AT$2,'Zusammenführung EU-CH'!$E$1:$BF$1,0))/VLOOKUP($B55,'Total RE-GEN in AIB Countries'!$B$3:$BD$27,COLUMN('RE-Gen-Mixes in AIB Countries'!AT54)-COLUMN('RE-Gen-Mixes in AIB Countries'!$B$2),FALSE),0)</f>
        <v>0.17206708270138757</v>
      </c>
      <c r="AU55">
        <f t="array" ref="AU55">IFERROR(INDEX('Zusammenführung EU-CH'!$E$2:$BF$241,MATCH('RE-Gen-Mixes in AIB Countries'!$B55&amp;'RE-Gen-Mixes in AIB Countries'!$C55,'Zusammenführung EU-CH'!$B$2:$B$241&amp;'Zusammenführung EU-CH'!$C$2:$C$241,0),MATCH('RE-Gen-Mixes in AIB Countries'!AU$2,'Zusammenführung EU-CH'!$E$1:$BF$1,0))/VLOOKUP($B55,'Total RE-GEN in AIB Countries'!$B$3:$BD$27,COLUMN('RE-Gen-Mixes in AIB Countries'!AU54)-COLUMN('RE-Gen-Mixes in AIB Countries'!$B$2),FALSE),0)</f>
        <v>0.18690652128051133</v>
      </c>
      <c r="AV55">
        <f t="array" ref="AV55">IFERROR(INDEX('Zusammenführung EU-CH'!$E$2:$BF$241,MATCH('RE-Gen-Mixes in AIB Countries'!$B55&amp;'RE-Gen-Mixes in AIB Countries'!$C55,'Zusammenführung EU-CH'!$B$2:$B$241&amp;'Zusammenführung EU-CH'!$C$2:$C$241,0),MATCH('RE-Gen-Mixes in AIB Countries'!AV$2,'Zusammenführung EU-CH'!$E$1:$BF$1,0))/VLOOKUP($B55,'Total RE-GEN in AIB Countries'!$B$3:$BD$27,COLUMN('RE-Gen-Mixes in AIB Countries'!AV54)-COLUMN('RE-Gen-Mixes in AIB Countries'!$B$2),FALSE),0)</f>
        <v>0.17064389486538675</v>
      </c>
      <c r="AW55">
        <f t="array" ref="AW55">IFERROR(INDEX('Zusammenführung EU-CH'!$E$2:$BF$241,MATCH('RE-Gen-Mixes in AIB Countries'!$B55&amp;'RE-Gen-Mixes in AIB Countries'!$C55,'Zusammenführung EU-CH'!$B$2:$B$241&amp;'Zusammenführung EU-CH'!$C$2:$C$241,0),MATCH('RE-Gen-Mixes in AIB Countries'!AW$2,'Zusammenführung EU-CH'!$E$1:$BF$1,0))/VLOOKUP($B55,'Total RE-GEN in AIB Countries'!$B$3:$BD$27,COLUMN('RE-Gen-Mixes in AIB Countries'!AW54)-COLUMN('RE-Gen-Mixes in AIB Countries'!$B$2),FALSE),0)</f>
        <v>9.1139265962064495E-2</v>
      </c>
      <c r="AX55">
        <f t="array" ref="AX55">IFERROR(INDEX('Zusammenführung EU-CH'!$E$2:$BF$241,MATCH('RE-Gen-Mixes in AIB Countries'!$B55&amp;'RE-Gen-Mixes in AIB Countries'!$C55,'Zusammenführung EU-CH'!$B$2:$B$241&amp;'Zusammenführung EU-CH'!$C$2:$C$241,0),MATCH('RE-Gen-Mixes in AIB Countries'!AX$2,'Zusammenführung EU-CH'!$E$1:$BF$1,0))/VLOOKUP($B55,'Total RE-GEN in AIB Countries'!$B$3:$BD$27,COLUMN('RE-Gen-Mixes in AIB Countries'!AX54)-COLUMN('RE-Gen-Mixes in AIB Countries'!$B$2),FALSE),0)</f>
        <v>3.6653084733487107E-2</v>
      </c>
      <c r="AY55">
        <f t="array" ref="AY55">IFERROR(INDEX('Zusammenführung EU-CH'!$E$2:$BF$241,MATCH('RE-Gen-Mixes in AIB Countries'!$B55&amp;'RE-Gen-Mixes in AIB Countries'!$C55,'Zusammenführung EU-CH'!$B$2:$B$241&amp;'Zusammenführung EU-CH'!$C$2:$C$241,0),MATCH('RE-Gen-Mixes in AIB Countries'!AY$2,'Zusammenführung EU-CH'!$E$1:$BF$1,0))/VLOOKUP($B55,'Total RE-GEN in AIB Countries'!$B$3:$BD$27,COLUMN('RE-Gen-Mixes in AIB Countries'!AY54)-COLUMN('RE-Gen-Mixes in AIB Countries'!$B$2),FALSE),0)</f>
        <v>3.2452996620999472E-2</v>
      </c>
      <c r="AZ55">
        <f t="array" ref="AZ55">IFERROR(INDEX('Zusammenführung EU-CH'!$E$2:$BF$241,MATCH('RE-Gen-Mixes in AIB Countries'!$B55&amp;'RE-Gen-Mixes in AIB Countries'!$C55,'Zusammenführung EU-CH'!$B$2:$B$241&amp;'Zusammenführung EU-CH'!$C$2:$C$241,0),MATCH('RE-Gen-Mixes in AIB Countries'!AZ$2,'Zusammenführung EU-CH'!$E$1:$BF$1,0))/VLOOKUP($B55,'Total RE-GEN in AIB Countries'!$B$3:$BD$27,COLUMN('RE-Gen-Mixes in AIB Countries'!AZ54)-COLUMN('RE-Gen-Mixes in AIB Countries'!$B$2),FALSE),0)</f>
        <v>4.5795824121759608E-2</v>
      </c>
      <c r="BA55">
        <f t="array" ref="BA55">IFERROR(INDEX('Zusammenführung EU-CH'!$E$2:$BF$241,MATCH('RE-Gen-Mixes in AIB Countries'!$B55&amp;'RE-Gen-Mixes in AIB Countries'!$C55,'Zusammenführung EU-CH'!$B$2:$B$241&amp;'Zusammenführung EU-CH'!$C$2:$C$241,0),MATCH('RE-Gen-Mixes in AIB Countries'!BA$2,'Zusammenführung EU-CH'!$E$1:$BF$1,0))/VLOOKUP($B55,'Total RE-GEN in AIB Countries'!$B$3:$BD$27,COLUMN('RE-Gen-Mixes in AIB Countries'!BA54)-COLUMN('RE-Gen-Mixes in AIB Countries'!$B$2),FALSE),0)</f>
        <v>5.7444712897445412E-2</v>
      </c>
      <c r="BB55">
        <f t="array" ref="BB55">IFERROR(INDEX('Zusammenführung EU-CH'!$E$2:$BF$241,MATCH('RE-Gen-Mixes in AIB Countries'!$B55&amp;'RE-Gen-Mixes in AIB Countries'!$C55,'Zusammenführung EU-CH'!$B$2:$B$241&amp;'Zusammenführung EU-CH'!$C$2:$C$241,0),MATCH('RE-Gen-Mixes in AIB Countries'!BB$2,'Zusammenführung EU-CH'!$E$1:$BF$1,0))/VLOOKUP($B55,'Total RE-GEN in AIB Countries'!$B$3:$BD$27,COLUMN('RE-Gen-Mixes in AIB Countries'!BB54)-COLUMN('RE-Gen-Mixes in AIB Countries'!$B$2),FALSE),0)</f>
        <v>8.1387989807041372E-2</v>
      </c>
      <c r="BC55">
        <f t="array" ref="BC55">IFERROR(INDEX('Zusammenführung EU-CH'!$E$2:$BF$241,MATCH('RE-Gen-Mixes in AIB Countries'!$B55&amp;'RE-Gen-Mixes in AIB Countries'!$C55,'Zusammenführung EU-CH'!$B$2:$B$241&amp;'Zusammenführung EU-CH'!$C$2:$C$241,0),MATCH('RE-Gen-Mixes in AIB Countries'!BC$2,'Zusammenführung EU-CH'!$E$1:$BF$1,0))/VLOOKUP($B55,'Total RE-GEN in AIB Countries'!$B$3:$BD$27,COLUMN('RE-Gen-Mixes in AIB Countries'!BC54)-COLUMN('RE-Gen-Mixes in AIB Countries'!$B$2),FALSE),0)</f>
        <v>0.14611952210243698</v>
      </c>
      <c r="BD55">
        <f t="array" ref="BD55">IFERROR(INDEX('Zusammenführung EU-CH'!$E$2:$BF$241,MATCH('RE-Gen-Mixes in AIB Countries'!$B55&amp;'RE-Gen-Mixes in AIB Countries'!$C55,'Zusammenführung EU-CH'!$B$2:$B$241&amp;'Zusammenführung EU-CH'!$C$2:$C$241,0),MATCH('RE-Gen-Mixes in AIB Countries'!BD$2,'Zusammenführung EU-CH'!$E$1:$BF$1,0))/VLOOKUP($B55,'Total RE-GEN in AIB Countries'!$B$3:$BD$27,COLUMN('RE-Gen-Mixes in AIB Countries'!BD54)-COLUMN('RE-Gen-Mixes in AIB Countries'!$B$2),FALSE),0)</f>
        <v>0.14436663668718747</v>
      </c>
      <c r="BE55">
        <f t="array" ref="BE55">IFERROR(INDEX('Zusammenführung EU-CH'!$E$2:$BF$241,MATCH('RE-Gen-Mixes in AIB Countries'!$B55&amp;'RE-Gen-Mixes in AIB Countries'!$C55,'Zusammenführung EU-CH'!$B$2:$B$241&amp;'Zusammenführung EU-CH'!$C$2:$C$241,0),MATCH('RE-Gen-Mixes in AIB Countries'!BE$2,'Zusammenführung EU-CH'!$E$1:$BF$1,0))/VLOOKUP($B55,'Total RE-GEN in AIB Countries'!$B$3:$BD$27,COLUMN('RE-Gen-Mixes in AIB Countries'!BE54)-COLUMN('RE-Gen-Mixes in AIB Countries'!$B$2),FALSE),0)</f>
        <v>0.16628145455765131</v>
      </c>
      <c r="BF55">
        <f t="shared" si="0"/>
        <v>8.0595346925932537E-2</v>
      </c>
    </row>
    <row r="56" spans="1:58" x14ac:dyDescent="0.35">
      <c r="A56" s="8" t="s">
        <v>21</v>
      </c>
      <c r="B56" s="4" t="s">
        <v>474</v>
      </c>
      <c r="C56" s="4" t="s">
        <v>10</v>
      </c>
      <c r="D56">
        <f t="array" ref="D56">IFERROR(INDEX('Zusammenführung EU-CH'!$E$2:$BF$241,MATCH('RE-Gen-Mixes in AIB Countries'!$B56&amp;'RE-Gen-Mixes in AIB Countries'!$C56,'Zusammenführung EU-CH'!$B$2:$B$241&amp;'Zusammenführung EU-CH'!$C$2:$C$241,0),MATCH('RE-Gen-Mixes in AIB Countries'!D$2,'Zusammenführung EU-CH'!$E$1:$BF$1,0))/VLOOKUP($B56,'Total RE-GEN in AIB Countries'!$B$3:$BD$27,COLUMN('RE-Gen-Mixes in AIB Countries'!D55)-COLUMN('RE-Gen-Mixes in AIB Countries'!$B$2),FALSE),0)</f>
        <v>0.3240983998089324</v>
      </c>
      <c r="E56">
        <f t="array" ref="E56">IFERROR(INDEX('Zusammenführung EU-CH'!$E$2:$BF$241,MATCH('RE-Gen-Mixes in AIB Countries'!$B56&amp;'RE-Gen-Mixes in AIB Countries'!$C56,'Zusammenführung EU-CH'!$B$2:$B$241&amp;'Zusammenführung EU-CH'!$C$2:$C$241,0),MATCH('RE-Gen-Mixes in AIB Countries'!E$2,'Zusammenführung EU-CH'!$E$1:$BF$1,0))/VLOOKUP($B56,'Total RE-GEN in AIB Countries'!$B$3:$BD$27,COLUMN('RE-Gen-Mixes in AIB Countries'!E55)-COLUMN('RE-Gen-Mixes in AIB Countries'!$B$2),FALSE),0)</f>
        <v>0.2838103109825395</v>
      </c>
      <c r="F56">
        <f t="array" ref="F56">IFERROR(INDEX('Zusammenführung EU-CH'!$E$2:$BF$241,MATCH('RE-Gen-Mixes in AIB Countries'!$B56&amp;'RE-Gen-Mixes in AIB Countries'!$C56,'Zusammenführung EU-CH'!$B$2:$B$241&amp;'Zusammenführung EU-CH'!$C$2:$C$241,0),MATCH('RE-Gen-Mixes in AIB Countries'!F$2,'Zusammenführung EU-CH'!$E$1:$BF$1,0))/VLOOKUP($B56,'Total RE-GEN in AIB Countries'!$B$3:$BD$27,COLUMN('RE-Gen-Mixes in AIB Countries'!F55)-COLUMN('RE-Gen-Mixes in AIB Countries'!$B$2),FALSE),0)</f>
        <v>0.2608792929857926</v>
      </c>
      <c r="G56">
        <f t="array" ref="G56">IFERROR(INDEX('Zusammenführung EU-CH'!$E$2:$BF$241,MATCH('RE-Gen-Mixes in AIB Countries'!$B56&amp;'RE-Gen-Mixes in AIB Countries'!$C56,'Zusammenführung EU-CH'!$B$2:$B$241&amp;'Zusammenführung EU-CH'!$C$2:$C$241,0),MATCH('RE-Gen-Mixes in AIB Countries'!G$2,'Zusammenführung EU-CH'!$E$1:$BF$1,0))/VLOOKUP($B56,'Total RE-GEN in AIB Countries'!$B$3:$BD$27,COLUMN('RE-Gen-Mixes in AIB Countries'!G55)-COLUMN('RE-Gen-Mixes in AIB Countries'!$B$2),FALSE),0)</f>
        <v>0.19836552748885586</v>
      </c>
      <c r="H56">
        <f t="array" ref="H56">IFERROR(INDEX('Zusammenführung EU-CH'!$E$2:$BF$241,MATCH('RE-Gen-Mixes in AIB Countries'!$B56&amp;'RE-Gen-Mixes in AIB Countries'!$C56,'Zusammenführung EU-CH'!$B$2:$B$241&amp;'Zusammenführung EU-CH'!$C$2:$C$241,0),MATCH('RE-Gen-Mixes in AIB Countries'!H$2,'Zusammenführung EU-CH'!$E$1:$BF$1,0))/VLOOKUP($B56,'Total RE-GEN in AIB Countries'!$B$3:$BD$27,COLUMN('RE-Gen-Mixes in AIB Countries'!H55)-COLUMN('RE-Gen-Mixes in AIB Countries'!$B$2),FALSE),0)</f>
        <v>0.18534320491906137</v>
      </c>
      <c r="I56">
        <f t="array" ref="I56">IFERROR(INDEX('Zusammenführung EU-CH'!$E$2:$BF$241,MATCH('RE-Gen-Mixes in AIB Countries'!$B56&amp;'RE-Gen-Mixes in AIB Countries'!$C56,'Zusammenführung EU-CH'!$B$2:$B$241&amp;'Zusammenführung EU-CH'!$C$2:$C$241,0),MATCH('RE-Gen-Mixes in AIB Countries'!I$2,'Zusammenführung EU-CH'!$E$1:$BF$1,0))/VLOOKUP($B56,'Total RE-GEN in AIB Countries'!$B$3:$BD$27,COLUMN('RE-Gen-Mixes in AIB Countries'!I55)-COLUMN('RE-Gen-Mixes in AIB Countries'!$B$2),FALSE),0)</f>
        <v>0.12555174104953409</v>
      </c>
      <c r="J56">
        <f t="array" ref="J56">IFERROR(INDEX('Zusammenführung EU-CH'!$E$2:$BF$241,MATCH('RE-Gen-Mixes in AIB Countries'!$B56&amp;'RE-Gen-Mixes in AIB Countries'!$C56,'Zusammenführung EU-CH'!$B$2:$B$241&amp;'Zusammenführung EU-CH'!$C$2:$C$241,0),MATCH('RE-Gen-Mixes in AIB Countries'!J$2,'Zusammenführung EU-CH'!$E$1:$BF$1,0))/VLOOKUP($B56,'Total RE-GEN in AIB Countries'!$B$3:$BD$27,COLUMN('RE-Gen-Mixes in AIB Countries'!J55)-COLUMN('RE-Gen-Mixes in AIB Countries'!$B$2),FALSE),0)</f>
        <v>0.16658903896910418</v>
      </c>
      <c r="K56">
        <f t="array" ref="K56">IFERROR(INDEX('Zusammenführung EU-CH'!$E$2:$BF$241,MATCH('RE-Gen-Mixes in AIB Countries'!$B56&amp;'RE-Gen-Mixes in AIB Countries'!$C56,'Zusammenführung EU-CH'!$B$2:$B$241&amp;'Zusammenführung EU-CH'!$C$2:$C$241,0),MATCH('RE-Gen-Mixes in AIB Countries'!K$2,'Zusammenführung EU-CH'!$E$1:$BF$1,0))/VLOOKUP($B56,'Total RE-GEN in AIB Countries'!$B$3:$BD$27,COLUMN('RE-Gen-Mixes in AIB Countries'!K55)-COLUMN('RE-Gen-Mixes in AIB Countries'!$B$2),FALSE),0)</f>
        <v>0.23312401883830455</v>
      </c>
      <c r="L56">
        <f t="array" ref="L56">IFERROR(INDEX('Zusammenführung EU-CH'!$E$2:$BF$241,MATCH('RE-Gen-Mixes in AIB Countries'!$B56&amp;'RE-Gen-Mixes in AIB Countries'!$C56,'Zusammenführung EU-CH'!$B$2:$B$241&amp;'Zusammenführung EU-CH'!$C$2:$C$241,0),MATCH('RE-Gen-Mixes in AIB Countries'!L$2,'Zusammenführung EU-CH'!$E$1:$BF$1,0))/VLOOKUP($B56,'Total RE-GEN in AIB Countries'!$B$3:$BD$27,COLUMN('RE-Gen-Mixes in AIB Countries'!L55)-COLUMN('RE-Gen-Mixes in AIB Countries'!$B$2),FALSE),0)</f>
        <v>0.21772327626099028</v>
      </c>
      <c r="M56">
        <f t="array" ref="M56">IFERROR(INDEX('Zusammenführung EU-CH'!$E$2:$BF$241,MATCH('RE-Gen-Mixes in AIB Countries'!$B56&amp;'RE-Gen-Mixes in AIB Countries'!$C56,'Zusammenführung EU-CH'!$B$2:$B$241&amp;'Zusammenführung EU-CH'!$C$2:$C$241,0),MATCH('RE-Gen-Mixes in AIB Countries'!M$2,'Zusammenführung EU-CH'!$E$1:$BF$1,0))/VLOOKUP($B56,'Total RE-GEN in AIB Countries'!$B$3:$BD$27,COLUMN('RE-Gen-Mixes in AIB Countries'!M55)-COLUMN('RE-Gen-Mixes in AIB Countries'!$B$2),FALSE),0)</f>
        <v>0.31161536733318357</v>
      </c>
      <c r="N56">
        <f t="array" ref="N56">IFERROR(INDEX('Zusammenführung EU-CH'!$E$2:$BF$241,MATCH('RE-Gen-Mixes in AIB Countries'!$B56&amp;'RE-Gen-Mixes in AIB Countries'!$C56,'Zusammenführung EU-CH'!$B$2:$B$241&amp;'Zusammenführung EU-CH'!$C$2:$C$241,0),MATCH('RE-Gen-Mixes in AIB Countries'!N$2,'Zusammenführung EU-CH'!$E$1:$BF$1,0))/VLOOKUP($B56,'Total RE-GEN in AIB Countries'!$B$3:$BD$27,COLUMN('RE-Gen-Mixes in AIB Countries'!N55)-COLUMN('RE-Gen-Mixes in AIB Countries'!$B$2),FALSE),0)</f>
        <v>0.35589553392056872</v>
      </c>
      <c r="O56">
        <f t="array" ref="O56">IFERROR(INDEX('Zusammenführung EU-CH'!$E$2:$BF$241,MATCH('RE-Gen-Mixes in AIB Countries'!$B56&amp;'RE-Gen-Mixes in AIB Countries'!$C56,'Zusammenführung EU-CH'!$B$2:$B$241&amp;'Zusammenführung EU-CH'!$C$2:$C$241,0),MATCH('RE-Gen-Mixes in AIB Countries'!O$2,'Zusammenführung EU-CH'!$E$1:$BF$1,0))/VLOOKUP($B56,'Total RE-GEN in AIB Countries'!$B$3:$BD$27,COLUMN('RE-Gen-Mixes in AIB Countries'!O55)-COLUMN('RE-Gen-Mixes in AIB Countries'!$B$2),FALSE),0)</f>
        <v>0.23414304993252361</v>
      </c>
      <c r="P56">
        <f t="array" ref="P56">IFERROR(INDEX('Zusammenführung EU-CH'!$E$2:$BF$241,MATCH('RE-Gen-Mixes in AIB Countries'!$B56&amp;'RE-Gen-Mixes in AIB Countries'!$C56,'Zusammenführung EU-CH'!$B$2:$B$241&amp;'Zusammenführung EU-CH'!$C$2:$C$241,0),MATCH('RE-Gen-Mixes in AIB Countries'!P$2,'Zusammenführung EU-CH'!$E$1:$BF$1,0))/VLOOKUP($B56,'Total RE-GEN in AIB Countries'!$B$3:$BD$27,COLUMN('RE-Gen-Mixes in AIB Countries'!P55)-COLUMN('RE-Gen-Mixes in AIB Countries'!$B$2),FALSE),0)</f>
        <v>0.25035885506347638</v>
      </c>
      <c r="Q56">
        <f t="array" ref="Q56">IFERROR(INDEX('Zusammenführung EU-CH'!$E$2:$BF$241,MATCH('RE-Gen-Mixes in AIB Countries'!$B56&amp;'RE-Gen-Mixes in AIB Countries'!$C56,'Zusammenführung EU-CH'!$B$2:$B$241&amp;'Zusammenführung EU-CH'!$C$2:$C$241,0),MATCH('RE-Gen-Mixes in AIB Countries'!Q$2,'Zusammenführung EU-CH'!$E$1:$BF$1,0))/VLOOKUP($B56,'Total RE-GEN in AIB Countries'!$B$3:$BD$27,COLUMN('RE-Gen-Mixes in AIB Countries'!Q55)-COLUMN('RE-Gen-Mixes in AIB Countries'!$B$2),FALSE),0)</f>
        <v>0.32207283378828133</v>
      </c>
      <c r="R56">
        <f t="array" ref="R56">IFERROR(INDEX('Zusammenführung EU-CH'!$E$2:$BF$241,MATCH('RE-Gen-Mixes in AIB Countries'!$B56&amp;'RE-Gen-Mixes in AIB Countries'!$C56,'Zusammenführung EU-CH'!$B$2:$B$241&amp;'Zusammenführung EU-CH'!$C$2:$C$241,0),MATCH('RE-Gen-Mixes in AIB Countries'!R$2,'Zusammenführung EU-CH'!$E$1:$BF$1,0))/VLOOKUP($B56,'Total RE-GEN in AIB Countries'!$B$3:$BD$27,COLUMN('RE-Gen-Mixes in AIB Countries'!R55)-COLUMN('RE-Gen-Mixes in AIB Countries'!$B$2),FALSE),0)</f>
        <v>0.26151810956663801</v>
      </c>
      <c r="S56">
        <f t="array" ref="S56">IFERROR(INDEX('Zusammenführung EU-CH'!$E$2:$BF$241,MATCH('RE-Gen-Mixes in AIB Countries'!$B56&amp;'RE-Gen-Mixes in AIB Countries'!$C56,'Zusammenführung EU-CH'!$B$2:$B$241&amp;'Zusammenführung EU-CH'!$C$2:$C$241,0),MATCH('RE-Gen-Mixes in AIB Countries'!S$2,'Zusammenführung EU-CH'!$E$1:$BF$1,0))/VLOOKUP($B56,'Total RE-GEN in AIB Countries'!$B$3:$BD$27,COLUMN('RE-Gen-Mixes in AIB Countries'!S55)-COLUMN('RE-Gen-Mixes in AIB Countries'!$B$2),FALSE),0)</f>
        <v>0.20760466087357726</v>
      </c>
      <c r="T56">
        <f t="array" ref="T56">IFERROR(INDEX('Zusammenführung EU-CH'!$E$2:$BF$241,MATCH('RE-Gen-Mixes in AIB Countries'!$B56&amp;'RE-Gen-Mixes in AIB Countries'!$C56,'Zusammenführung EU-CH'!$B$2:$B$241&amp;'Zusammenführung EU-CH'!$C$2:$C$241,0),MATCH('RE-Gen-Mixes in AIB Countries'!T$2,'Zusammenführung EU-CH'!$E$1:$BF$1,0))/VLOOKUP($B56,'Total RE-GEN in AIB Countries'!$B$3:$BD$27,COLUMN('RE-Gen-Mixes in AIB Countries'!T55)-COLUMN('RE-Gen-Mixes in AIB Countries'!$B$2),FALSE),0)</f>
        <v>0.16913301621974644</v>
      </c>
      <c r="U56">
        <f t="array" ref="U56">IFERROR(INDEX('Zusammenführung EU-CH'!$E$2:$BF$241,MATCH('RE-Gen-Mixes in AIB Countries'!$B56&amp;'RE-Gen-Mixes in AIB Countries'!$C56,'Zusammenführung EU-CH'!$B$2:$B$241&amp;'Zusammenführung EU-CH'!$C$2:$C$241,0),MATCH('RE-Gen-Mixes in AIB Countries'!U$2,'Zusammenführung EU-CH'!$E$1:$BF$1,0))/VLOOKUP($B56,'Total RE-GEN in AIB Countries'!$B$3:$BD$27,COLUMN('RE-Gen-Mixes in AIB Countries'!U55)-COLUMN('RE-Gen-Mixes in AIB Countries'!$B$2),FALSE),0)</f>
        <v>0.17989543668042071</v>
      </c>
      <c r="V56">
        <f t="array" ref="V56">IFERROR(INDEX('Zusammenführung EU-CH'!$E$2:$BF$241,MATCH('RE-Gen-Mixes in AIB Countries'!$B56&amp;'RE-Gen-Mixes in AIB Countries'!$C56,'Zusammenführung EU-CH'!$B$2:$B$241&amp;'Zusammenführung EU-CH'!$C$2:$C$241,0),MATCH('RE-Gen-Mixes in AIB Countries'!V$2,'Zusammenführung EU-CH'!$E$1:$BF$1,0))/VLOOKUP($B56,'Total RE-GEN in AIB Countries'!$B$3:$BD$27,COLUMN('RE-Gen-Mixes in AIB Countries'!V55)-COLUMN('RE-Gen-Mixes in AIB Countries'!$B$2),FALSE),0)</f>
        <v>0.23858642570028973</v>
      </c>
      <c r="W56">
        <f t="array" ref="W56">IFERROR(INDEX('Zusammenführung EU-CH'!$E$2:$BF$241,MATCH('RE-Gen-Mixes in AIB Countries'!$B56&amp;'RE-Gen-Mixes in AIB Countries'!$C56,'Zusammenführung EU-CH'!$B$2:$B$241&amp;'Zusammenführung EU-CH'!$C$2:$C$241,0),MATCH('RE-Gen-Mixes in AIB Countries'!W$2,'Zusammenführung EU-CH'!$E$1:$BF$1,0))/VLOOKUP($B56,'Total RE-GEN in AIB Countries'!$B$3:$BD$27,COLUMN('RE-Gen-Mixes in AIB Countries'!W55)-COLUMN('RE-Gen-Mixes in AIB Countries'!$B$2),FALSE),0)</f>
        <v>0.19921882049146586</v>
      </c>
      <c r="X56">
        <f t="array" ref="X56">IFERROR(INDEX('Zusammenführung EU-CH'!$E$2:$BF$241,MATCH('RE-Gen-Mixes in AIB Countries'!$B56&amp;'RE-Gen-Mixes in AIB Countries'!$C56,'Zusammenführung EU-CH'!$B$2:$B$241&amp;'Zusammenführung EU-CH'!$C$2:$C$241,0),MATCH('RE-Gen-Mixes in AIB Countries'!X$2,'Zusammenführung EU-CH'!$E$1:$BF$1,0))/VLOOKUP($B56,'Total RE-GEN in AIB Countries'!$B$3:$BD$27,COLUMN('RE-Gen-Mixes in AIB Countries'!X55)-COLUMN('RE-Gen-Mixes in AIB Countries'!$B$2),FALSE),0)</f>
        <v>0.27791832096575086</v>
      </c>
      <c r="Y56">
        <f t="array" ref="Y56">IFERROR(INDEX('Zusammenführung EU-CH'!$E$2:$BF$241,MATCH('RE-Gen-Mixes in AIB Countries'!$B56&amp;'RE-Gen-Mixes in AIB Countries'!$C56,'Zusammenführung EU-CH'!$B$2:$B$241&amp;'Zusammenführung EU-CH'!$C$2:$C$241,0),MATCH('RE-Gen-Mixes in AIB Countries'!Y$2,'Zusammenführung EU-CH'!$E$1:$BF$1,0))/VLOOKUP($B56,'Total RE-GEN in AIB Countries'!$B$3:$BD$27,COLUMN('RE-Gen-Mixes in AIB Countries'!Y55)-COLUMN('RE-Gen-Mixes in AIB Countries'!$B$2),FALSE),0)</f>
        <v>0.36113521390679337</v>
      </c>
      <c r="Z56">
        <f t="array" ref="Z56">IFERROR(INDEX('Zusammenführung EU-CH'!$E$2:$BF$241,MATCH('RE-Gen-Mixes in AIB Countries'!$B56&amp;'RE-Gen-Mixes in AIB Countries'!$C56,'Zusammenführung EU-CH'!$B$2:$B$241&amp;'Zusammenführung EU-CH'!$C$2:$C$241,0),MATCH('RE-Gen-Mixes in AIB Countries'!Z$2,'Zusammenführung EU-CH'!$E$1:$BF$1,0))/VLOOKUP($B56,'Total RE-GEN in AIB Countries'!$B$3:$BD$27,COLUMN('RE-Gen-Mixes in AIB Countries'!Z55)-COLUMN('RE-Gen-Mixes in AIB Countries'!$B$2),FALSE),0)</f>
        <v>0.32418538924665002</v>
      </c>
      <c r="AA56">
        <f t="array" ref="AA56">IFERROR(INDEX('Zusammenführung EU-CH'!$E$2:$BF$241,MATCH('RE-Gen-Mixes in AIB Countries'!$B56&amp;'RE-Gen-Mixes in AIB Countries'!$C56,'Zusammenführung EU-CH'!$B$2:$B$241&amp;'Zusammenführung EU-CH'!$C$2:$C$241,0),MATCH('RE-Gen-Mixes in AIB Countries'!AA$2,'Zusammenführung EU-CH'!$E$1:$BF$1,0))/VLOOKUP($B56,'Total RE-GEN in AIB Countries'!$B$3:$BD$27,COLUMN('RE-Gen-Mixes in AIB Countries'!AA55)-COLUMN('RE-Gen-Mixes in AIB Countries'!$B$2),FALSE),0)</f>
        <v>0.34782761701090931</v>
      </c>
      <c r="AB56">
        <f t="array" ref="AB56">IFERROR(INDEX('Zusammenführung EU-CH'!$E$2:$BF$241,MATCH('RE-Gen-Mixes in AIB Countries'!$B56&amp;'RE-Gen-Mixes in AIB Countries'!$C56,'Zusammenführung EU-CH'!$B$2:$B$241&amp;'Zusammenführung EU-CH'!$C$2:$C$241,0),MATCH('RE-Gen-Mixes in AIB Countries'!AB$2,'Zusammenführung EU-CH'!$E$1:$BF$1,0))/VLOOKUP($B56,'Total RE-GEN in AIB Countries'!$B$3:$BD$27,COLUMN('RE-Gen-Mixes in AIB Countries'!AB55)-COLUMN('RE-Gen-Mixes in AIB Countries'!$B$2),FALSE),0)</f>
        <v>0.31972499619008726</v>
      </c>
      <c r="AC56">
        <f t="array" ref="AC56">IFERROR(INDEX('Zusammenführung EU-CH'!$E$2:$BF$241,MATCH('RE-Gen-Mixes in AIB Countries'!$B56&amp;'RE-Gen-Mixes in AIB Countries'!$C56,'Zusammenführung EU-CH'!$B$2:$B$241&amp;'Zusammenführung EU-CH'!$C$2:$C$241,0),MATCH('RE-Gen-Mixes in AIB Countries'!AC$2,'Zusammenführung EU-CH'!$E$1:$BF$1,0))/VLOOKUP($B56,'Total RE-GEN in AIB Countries'!$B$3:$BD$27,COLUMN('RE-Gen-Mixes in AIB Countries'!AC55)-COLUMN('RE-Gen-Mixes in AIB Countries'!$B$2),FALSE),0)</f>
        <v>0.24452014393120308</v>
      </c>
      <c r="AD56">
        <f t="array" ref="AD56">IFERROR(INDEX('Zusammenführung EU-CH'!$E$2:$BF$241,MATCH('RE-Gen-Mixes in AIB Countries'!$B56&amp;'RE-Gen-Mixes in AIB Countries'!$C56,'Zusammenführung EU-CH'!$B$2:$B$241&amp;'Zusammenführung EU-CH'!$C$2:$C$241,0),MATCH('RE-Gen-Mixes in AIB Countries'!AD$2,'Zusammenführung EU-CH'!$E$1:$BF$1,0))/VLOOKUP($B56,'Total RE-GEN in AIB Countries'!$B$3:$BD$27,COLUMN('RE-Gen-Mixes in AIB Countries'!AD55)-COLUMN('RE-Gen-Mixes in AIB Countries'!$B$2),FALSE),0)</f>
        <v>0.26013048390737481</v>
      </c>
      <c r="AE56">
        <f t="array" ref="AE56">IFERROR(INDEX('Zusammenführung EU-CH'!$E$2:$BF$241,MATCH('RE-Gen-Mixes in AIB Countries'!$B56&amp;'RE-Gen-Mixes in AIB Countries'!$C56,'Zusammenführung EU-CH'!$B$2:$B$241&amp;'Zusammenführung EU-CH'!$C$2:$C$241,0),MATCH('RE-Gen-Mixes in AIB Countries'!AE$2,'Zusammenführung EU-CH'!$E$1:$BF$1,0))/VLOOKUP($B56,'Total RE-GEN in AIB Countries'!$B$3:$BD$27,COLUMN('RE-Gen-Mixes in AIB Countries'!AE55)-COLUMN('RE-Gen-Mixes in AIB Countries'!$B$2),FALSE),0)</f>
        <v>0.19567280320670988</v>
      </c>
      <c r="AF56">
        <f t="array" ref="AF56">IFERROR(INDEX('Zusammenführung EU-CH'!$E$2:$BF$241,MATCH('RE-Gen-Mixes in AIB Countries'!$B56&amp;'RE-Gen-Mixes in AIB Countries'!$C56,'Zusammenführung EU-CH'!$B$2:$B$241&amp;'Zusammenführung EU-CH'!$C$2:$C$241,0),MATCH('RE-Gen-Mixes in AIB Countries'!AF$2,'Zusammenführung EU-CH'!$E$1:$BF$1,0))/VLOOKUP($B56,'Total RE-GEN in AIB Countries'!$B$3:$BD$27,COLUMN('RE-Gen-Mixes in AIB Countries'!AF55)-COLUMN('RE-Gen-Mixes in AIB Countries'!$B$2),FALSE),0)</f>
        <v>0.14029070504192673</v>
      </c>
      <c r="AG56">
        <f t="array" ref="AG56">IFERROR(INDEX('Zusammenführung EU-CH'!$E$2:$BF$241,MATCH('RE-Gen-Mixes in AIB Countries'!$B56&amp;'RE-Gen-Mixes in AIB Countries'!$C56,'Zusammenführung EU-CH'!$B$2:$B$241&amp;'Zusammenführung EU-CH'!$C$2:$C$241,0),MATCH('RE-Gen-Mixes in AIB Countries'!AG$2,'Zusammenführung EU-CH'!$E$1:$BF$1,0))/VLOOKUP($B56,'Total RE-GEN in AIB Countries'!$B$3:$BD$27,COLUMN('RE-Gen-Mixes in AIB Countries'!AG55)-COLUMN('RE-Gen-Mixes in AIB Countries'!$B$2),FALSE),0)</f>
        <v>0.12330626141343935</v>
      </c>
      <c r="AH56">
        <f t="array" ref="AH56">IFERROR(INDEX('Zusammenführung EU-CH'!$E$2:$BF$241,MATCH('RE-Gen-Mixes in AIB Countries'!$B56&amp;'RE-Gen-Mixes in AIB Countries'!$C56,'Zusammenführung EU-CH'!$B$2:$B$241&amp;'Zusammenführung EU-CH'!$C$2:$C$241,0),MATCH('RE-Gen-Mixes in AIB Countries'!AH$2,'Zusammenführung EU-CH'!$E$1:$BF$1,0))/VLOOKUP($B56,'Total RE-GEN in AIB Countries'!$B$3:$BD$27,COLUMN('RE-Gen-Mixes in AIB Countries'!AH55)-COLUMN('RE-Gen-Mixes in AIB Countries'!$B$2),FALSE),0)</f>
        <v>0.12861242906803019</v>
      </c>
      <c r="AI56">
        <f t="array" ref="AI56">IFERROR(INDEX('Zusammenführung EU-CH'!$E$2:$BF$241,MATCH('RE-Gen-Mixes in AIB Countries'!$B56&amp;'RE-Gen-Mixes in AIB Countries'!$C56,'Zusammenführung EU-CH'!$B$2:$B$241&amp;'Zusammenführung EU-CH'!$C$2:$C$241,0),MATCH('RE-Gen-Mixes in AIB Countries'!AI$2,'Zusammenführung EU-CH'!$E$1:$BF$1,0))/VLOOKUP($B56,'Total RE-GEN in AIB Countries'!$B$3:$BD$27,COLUMN('RE-Gen-Mixes in AIB Countries'!AI55)-COLUMN('RE-Gen-Mixes in AIB Countries'!$B$2),FALSE),0)</f>
        <v>0.19367965140105045</v>
      </c>
      <c r="AJ56">
        <f t="array" ref="AJ56">IFERROR(INDEX('Zusammenführung EU-CH'!$E$2:$BF$241,MATCH('RE-Gen-Mixes in AIB Countries'!$B56&amp;'RE-Gen-Mixes in AIB Countries'!$C56,'Zusammenführung EU-CH'!$B$2:$B$241&amp;'Zusammenführung EU-CH'!$C$2:$C$241,0),MATCH('RE-Gen-Mixes in AIB Countries'!AJ$2,'Zusammenführung EU-CH'!$E$1:$BF$1,0))/VLOOKUP($B56,'Total RE-GEN in AIB Countries'!$B$3:$BD$27,COLUMN('RE-Gen-Mixes in AIB Countries'!AJ55)-COLUMN('RE-Gen-Mixes in AIB Countries'!$B$2),FALSE),0)</f>
        <v>0.25419142311569271</v>
      </c>
      <c r="AK56">
        <f t="array" ref="AK56">IFERROR(INDEX('Zusammenführung EU-CH'!$E$2:$BF$241,MATCH('RE-Gen-Mixes in AIB Countries'!$B56&amp;'RE-Gen-Mixes in AIB Countries'!$C56,'Zusammenführung EU-CH'!$B$2:$B$241&amp;'Zusammenführung EU-CH'!$C$2:$C$241,0),MATCH('RE-Gen-Mixes in AIB Countries'!AK$2,'Zusammenführung EU-CH'!$E$1:$BF$1,0))/VLOOKUP($B56,'Total RE-GEN in AIB Countries'!$B$3:$BD$27,COLUMN('RE-Gen-Mixes in AIB Countries'!AK55)-COLUMN('RE-Gen-Mixes in AIB Countries'!$B$2),FALSE),0)</f>
        <v>0.37305782299084439</v>
      </c>
      <c r="AL56">
        <f t="array" ref="AL56">IFERROR(INDEX('Zusammenführung EU-CH'!$E$2:$BF$241,MATCH('RE-Gen-Mixes in AIB Countries'!$B56&amp;'RE-Gen-Mixes in AIB Countries'!$C56,'Zusammenführung EU-CH'!$B$2:$B$241&amp;'Zusammenführung EU-CH'!$C$2:$C$241,0),MATCH('RE-Gen-Mixes in AIB Countries'!AL$2,'Zusammenführung EU-CH'!$E$1:$BF$1,0))/VLOOKUP($B56,'Total RE-GEN in AIB Countries'!$B$3:$BD$27,COLUMN('RE-Gen-Mixes in AIB Countries'!AL55)-COLUMN('RE-Gen-Mixes in AIB Countries'!$B$2),FALSE),0)</f>
        <v>0.35541501056747904</v>
      </c>
      <c r="AM56">
        <f t="array" ref="AM56">IFERROR(INDEX('Zusammenführung EU-CH'!$E$2:$BF$241,MATCH('RE-Gen-Mixes in AIB Countries'!$B56&amp;'RE-Gen-Mixes in AIB Countries'!$C56,'Zusammenführung EU-CH'!$B$2:$B$241&amp;'Zusammenführung EU-CH'!$C$2:$C$241,0),MATCH('RE-Gen-Mixes in AIB Countries'!AM$2,'Zusammenführung EU-CH'!$E$1:$BF$1,0))/VLOOKUP($B56,'Total RE-GEN in AIB Countries'!$B$3:$BD$27,COLUMN('RE-Gen-Mixes in AIB Countries'!AM55)-COLUMN('RE-Gen-Mixes in AIB Countries'!$B$2),FALSE),0)</f>
        <v>0.36695202034434038</v>
      </c>
      <c r="AN56">
        <f t="array" ref="AN56">IFERROR(INDEX('Zusammenführung EU-CH'!$E$2:$BF$241,MATCH('RE-Gen-Mixes in AIB Countries'!$B56&amp;'RE-Gen-Mixes in AIB Countries'!$C56,'Zusammenführung EU-CH'!$B$2:$B$241&amp;'Zusammenführung EU-CH'!$C$2:$C$241,0),MATCH('RE-Gen-Mixes in AIB Countries'!AN$2,'Zusammenführung EU-CH'!$E$1:$BF$1,0))/VLOOKUP($B56,'Total RE-GEN in AIB Countries'!$B$3:$BD$27,COLUMN('RE-Gen-Mixes in AIB Countries'!AN55)-COLUMN('RE-Gen-Mixes in AIB Countries'!$B$2),FALSE),0)</f>
        <v>0.33923183426749365</v>
      </c>
      <c r="AO56">
        <f t="array" ref="AO56">IFERROR(INDEX('Zusammenführung EU-CH'!$E$2:$BF$241,MATCH('RE-Gen-Mixes in AIB Countries'!$B56&amp;'RE-Gen-Mixes in AIB Countries'!$C56,'Zusammenführung EU-CH'!$B$2:$B$241&amp;'Zusammenführung EU-CH'!$C$2:$C$241,0),MATCH('RE-Gen-Mixes in AIB Countries'!AO$2,'Zusammenführung EU-CH'!$E$1:$BF$1,0))/VLOOKUP($B56,'Total RE-GEN in AIB Countries'!$B$3:$BD$27,COLUMN('RE-Gen-Mixes in AIB Countries'!AO55)-COLUMN('RE-Gen-Mixes in AIB Countries'!$B$2),FALSE),0)</f>
        <v>0.29826029749750094</v>
      </c>
      <c r="AP56">
        <f t="array" ref="AP56">IFERROR(INDEX('Zusammenführung EU-CH'!$E$2:$BF$241,MATCH('RE-Gen-Mixes in AIB Countries'!$B56&amp;'RE-Gen-Mixes in AIB Countries'!$C56,'Zusammenführung EU-CH'!$B$2:$B$241&amp;'Zusammenführung EU-CH'!$C$2:$C$241,0),MATCH('RE-Gen-Mixes in AIB Countries'!AP$2,'Zusammenführung EU-CH'!$E$1:$BF$1,0))/VLOOKUP($B56,'Total RE-GEN in AIB Countries'!$B$3:$BD$27,COLUMN('RE-Gen-Mixes in AIB Countries'!AP55)-COLUMN('RE-Gen-Mixes in AIB Countries'!$B$2),FALSE),0)</f>
        <v>0.40147924319450834</v>
      </c>
      <c r="AQ56">
        <f t="array" ref="AQ56">IFERROR(INDEX('Zusammenführung EU-CH'!$E$2:$BF$241,MATCH('RE-Gen-Mixes in AIB Countries'!$B56&amp;'RE-Gen-Mixes in AIB Countries'!$C56,'Zusammenführung EU-CH'!$B$2:$B$241&amp;'Zusammenführung EU-CH'!$C$2:$C$241,0),MATCH('RE-Gen-Mixes in AIB Countries'!AQ$2,'Zusammenführung EU-CH'!$E$1:$BF$1,0))/VLOOKUP($B56,'Total RE-GEN in AIB Countries'!$B$3:$BD$27,COLUMN('RE-Gen-Mixes in AIB Countries'!AQ55)-COLUMN('RE-Gen-Mixes in AIB Countries'!$B$2),FALSE),0)</f>
        <v>0.28789913497096986</v>
      </c>
      <c r="AR56">
        <f t="array" ref="AR56">IFERROR(INDEX('Zusammenführung EU-CH'!$E$2:$BF$241,MATCH('RE-Gen-Mixes in AIB Countries'!$B56&amp;'RE-Gen-Mixes in AIB Countries'!$C56,'Zusammenführung EU-CH'!$B$2:$B$241&amp;'Zusammenführung EU-CH'!$C$2:$C$241,0),MATCH('RE-Gen-Mixes in AIB Countries'!AR$2,'Zusammenführung EU-CH'!$E$1:$BF$1,0))/VLOOKUP($B56,'Total RE-GEN in AIB Countries'!$B$3:$BD$27,COLUMN('RE-Gen-Mixes in AIB Countries'!AR55)-COLUMN('RE-Gen-Mixes in AIB Countries'!$B$2),FALSE),0)</f>
        <v>0.24142592404006033</v>
      </c>
      <c r="AS56">
        <f t="array" ref="AS56">IFERROR(INDEX('Zusammenführung EU-CH'!$E$2:$BF$241,MATCH('RE-Gen-Mixes in AIB Countries'!$B56&amp;'RE-Gen-Mixes in AIB Countries'!$C56,'Zusammenführung EU-CH'!$B$2:$B$241&amp;'Zusammenführung EU-CH'!$C$2:$C$241,0),MATCH('RE-Gen-Mixes in AIB Countries'!AS$2,'Zusammenführung EU-CH'!$E$1:$BF$1,0))/VLOOKUP($B56,'Total RE-GEN in AIB Countries'!$B$3:$BD$27,COLUMN('RE-Gen-Mixes in AIB Countries'!AS55)-COLUMN('RE-Gen-Mixes in AIB Countries'!$B$2),FALSE),0)</f>
        <v>0.20462865443057801</v>
      </c>
      <c r="AT56">
        <f t="array" ref="AT56">IFERROR(INDEX('Zusammenführung EU-CH'!$E$2:$BF$241,MATCH('RE-Gen-Mixes in AIB Countries'!$B56&amp;'RE-Gen-Mixes in AIB Countries'!$C56,'Zusammenführung EU-CH'!$B$2:$B$241&amp;'Zusammenführung EU-CH'!$C$2:$C$241,0),MATCH('RE-Gen-Mixes in AIB Countries'!AT$2,'Zusammenführung EU-CH'!$E$1:$BF$1,0))/VLOOKUP($B56,'Total RE-GEN in AIB Countries'!$B$3:$BD$27,COLUMN('RE-Gen-Mixes in AIB Countries'!AT55)-COLUMN('RE-Gen-Mixes in AIB Countries'!$B$2),FALSE),0)</f>
        <v>0.22455186900134411</v>
      </c>
      <c r="AU56">
        <f t="array" ref="AU56">IFERROR(INDEX('Zusammenführung EU-CH'!$E$2:$BF$241,MATCH('RE-Gen-Mixes in AIB Countries'!$B56&amp;'RE-Gen-Mixes in AIB Countries'!$C56,'Zusammenführung EU-CH'!$B$2:$B$241&amp;'Zusammenführung EU-CH'!$C$2:$C$241,0),MATCH('RE-Gen-Mixes in AIB Countries'!AU$2,'Zusammenführung EU-CH'!$E$1:$BF$1,0))/VLOOKUP($B56,'Total RE-GEN in AIB Countries'!$B$3:$BD$27,COLUMN('RE-Gen-Mixes in AIB Countries'!AU55)-COLUMN('RE-Gen-Mixes in AIB Countries'!$B$2),FALSE),0)</f>
        <v>0.23191930821505838</v>
      </c>
      <c r="AV56">
        <f t="array" ref="AV56">IFERROR(INDEX('Zusammenführung EU-CH'!$E$2:$BF$241,MATCH('RE-Gen-Mixes in AIB Countries'!$B56&amp;'RE-Gen-Mixes in AIB Countries'!$C56,'Zusammenführung EU-CH'!$B$2:$B$241&amp;'Zusammenführung EU-CH'!$C$2:$C$241,0),MATCH('RE-Gen-Mixes in AIB Countries'!AV$2,'Zusammenführung EU-CH'!$E$1:$BF$1,0))/VLOOKUP($B56,'Total RE-GEN in AIB Countries'!$B$3:$BD$27,COLUMN('RE-Gen-Mixes in AIB Countries'!AV55)-COLUMN('RE-Gen-Mixes in AIB Countries'!$B$2),FALSE),0)</f>
        <v>0.40149671776735124</v>
      </c>
      <c r="AW56">
        <f t="array" ref="AW56">IFERROR(INDEX('Zusammenführung EU-CH'!$E$2:$BF$241,MATCH('RE-Gen-Mixes in AIB Countries'!$B56&amp;'RE-Gen-Mixes in AIB Countries'!$C56,'Zusammenführung EU-CH'!$B$2:$B$241&amp;'Zusammenführung EU-CH'!$C$2:$C$241,0),MATCH('RE-Gen-Mixes in AIB Countries'!AW$2,'Zusammenführung EU-CH'!$E$1:$BF$1,0))/VLOOKUP($B56,'Total RE-GEN in AIB Countries'!$B$3:$BD$27,COLUMN('RE-Gen-Mixes in AIB Countries'!AW55)-COLUMN('RE-Gen-Mixes in AIB Countries'!$B$2),FALSE),0)</f>
        <v>0.41503421067583396</v>
      </c>
      <c r="AX56">
        <f t="array" ref="AX56">IFERROR(INDEX('Zusammenführung EU-CH'!$E$2:$BF$241,MATCH('RE-Gen-Mixes in AIB Countries'!$B56&amp;'RE-Gen-Mixes in AIB Countries'!$C56,'Zusammenführung EU-CH'!$B$2:$B$241&amp;'Zusammenführung EU-CH'!$C$2:$C$241,0),MATCH('RE-Gen-Mixes in AIB Countries'!AX$2,'Zusammenführung EU-CH'!$E$1:$BF$1,0))/VLOOKUP($B56,'Total RE-GEN in AIB Countries'!$B$3:$BD$27,COLUMN('RE-Gen-Mixes in AIB Countries'!AX55)-COLUMN('RE-Gen-Mixes in AIB Countries'!$B$2),FALSE),0)</f>
        <v>0.3214739591563478</v>
      </c>
      <c r="AY56">
        <f t="array" ref="AY56">IFERROR(INDEX('Zusammenführung EU-CH'!$E$2:$BF$241,MATCH('RE-Gen-Mixes in AIB Countries'!$B56&amp;'RE-Gen-Mixes in AIB Countries'!$C56,'Zusammenführung EU-CH'!$B$2:$B$241&amp;'Zusammenführung EU-CH'!$C$2:$C$241,0),MATCH('RE-Gen-Mixes in AIB Countries'!AY$2,'Zusammenführung EU-CH'!$E$1:$BF$1,0))/VLOOKUP($B56,'Total RE-GEN in AIB Countries'!$B$3:$BD$27,COLUMN('RE-Gen-Mixes in AIB Countries'!AY55)-COLUMN('RE-Gen-Mixes in AIB Countries'!$B$2),FALSE),0)</f>
        <v>0.35130845541944772</v>
      </c>
      <c r="AZ56">
        <f t="array" ref="AZ56">IFERROR(INDEX('Zusammenführung EU-CH'!$E$2:$BF$241,MATCH('RE-Gen-Mixes in AIB Countries'!$B56&amp;'RE-Gen-Mixes in AIB Countries'!$C56,'Zusammenführung EU-CH'!$B$2:$B$241&amp;'Zusammenführung EU-CH'!$C$2:$C$241,0),MATCH('RE-Gen-Mixes in AIB Countries'!AZ$2,'Zusammenführung EU-CH'!$E$1:$BF$1,0))/VLOOKUP($B56,'Total RE-GEN in AIB Countries'!$B$3:$BD$27,COLUMN('RE-Gen-Mixes in AIB Countries'!AZ55)-COLUMN('RE-Gen-Mixes in AIB Countries'!$B$2),FALSE),0)</f>
        <v>0.36688434959891236</v>
      </c>
      <c r="BA56">
        <f t="array" ref="BA56">IFERROR(INDEX('Zusammenführung EU-CH'!$E$2:$BF$241,MATCH('RE-Gen-Mixes in AIB Countries'!$B56&amp;'RE-Gen-Mixes in AIB Countries'!$C56,'Zusammenführung EU-CH'!$B$2:$B$241&amp;'Zusammenführung EU-CH'!$C$2:$C$241,0),MATCH('RE-Gen-Mixes in AIB Countries'!BA$2,'Zusammenführung EU-CH'!$E$1:$BF$1,0))/VLOOKUP($B56,'Total RE-GEN in AIB Countries'!$B$3:$BD$27,COLUMN('RE-Gen-Mixes in AIB Countries'!BA55)-COLUMN('RE-Gen-Mixes in AIB Countries'!$B$2),FALSE),0)</f>
        <v>0.44207757896270905</v>
      </c>
      <c r="BB56">
        <f t="array" ref="BB56">IFERROR(INDEX('Zusammenführung EU-CH'!$E$2:$BF$241,MATCH('RE-Gen-Mixes in AIB Countries'!$B56&amp;'RE-Gen-Mixes in AIB Countries'!$C56,'Zusammenführung EU-CH'!$B$2:$B$241&amp;'Zusammenführung EU-CH'!$C$2:$C$241,0),MATCH('RE-Gen-Mixes in AIB Countries'!BB$2,'Zusammenführung EU-CH'!$E$1:$BF$1,0))/VLOOKUP($B56,'Total RE-GEN in AIB Countries'!$B$3:$BD$27,COLUMN('RE-Gen-Mixes in AIB Countries'!BB55)-COLUMN('RE-Gen-Mixes in AIB Countries'!$B$2),FALSE),0)</f>
        <v>0.33609444921210158</v>
      </c>
      <c r="BC56">
        <f t="array" ref="BC56">IFERROR(INDEX('Zusammenführung EU-CH'!$E$2:$BF$241,MATCH('RE-Gen-Mixes in AIB Countries'!$B56&amp;'RE-Gen-Mixes in AIB Countries'!$C56,'Zusammenführung EU-CH'!$B$2:$B$241&amp;'Zusammenführung EU-CH'!$C$2:$C$241,0),MATCH('RE-Gen-Mixes in AIB Countries'!BC$2,'Zusammenführung EU-CH'!$E$1:$BF$1,0))/VLOOKUP($B56,'Total RE-GEN in AIB Countries'!$B$3:$BD$27,COLUMN('RE-Gen-Mixes in AIB Countries'!BC55)-COLUMN('RE-Gen-Mixes in AIB Countries'!$B$2),FALSE),0)</f>
        <v>0.24730071155468517</v>
      </c>
      <c r="BD56">
        <f t="array" ref="BD56">IFERROR(INDEX('Zusammenführung EU-CH'!$E$2:$BF$241,MATCH('RE-Gen-Mixes in AIB Countries'!$B56&amp;'RE-Gen-Mixes in AIB Countries'!$C56,'Zusammenführung EU-CH'!$B$2:$B$241&amp;'Zusammenführung EU-CH'!$C$2:$C$241,0),MATCH('RE-Gen-Mixes in AIB Countries'!BD$2,'Zusammenführung EU-CH'!$E$1:$BF$1,0))/VLOOKUP($B56,'Total RE-GEN in AIB Countries'!$B$3:$BD$27,COLUMN('RE-Gen-Mixes in AIB Countries'!BD55)-COLUMN('RE-Gen-Mixes in AIB Countries'!$B$2),FALSE),0)</f>
        <v>0.23163771951960338</v>
      </c>
      <c r="BE56">
        <f t="array" ref="BE56">IFERROR(INDEX('Zusammenführung EU-CH'!$E$2:$BF$241,MATCH('RE-Gen-Mixes in AIB Countries'!$B56&amp;'RE-Gen-Mixes in AIB Countries'!$C56,'Zusammenführung EU-CH'!$B$2:$B$241&amp;'Zusammenführung EU-CH'!$C$2:$C$241,0),MATCH('RE-Gen-Mixes in AIB Countries'!BE$2,'Zusammenführung EU-CH'!$E$1:$BF$1,0))/VLOOKUP($B56,'Total RE-GEN in AIB Countries'!$B$3:$BD$27,COLUMN('RE-Gen-Mixes in AIB Countries'!BE55)-COLUMN('RE-Gen-Mixes in AIB Countries'!$B$2),FALSE),0)</f>
        <v>0.20144619690218701</v>
      </c>
      <c r="BF56">
        <f t="shared" si="0"/>
        <v>0.26919070051052341</v>
      </c>
    </row>
    <row r="57" spans="1:58" x14ac:dyDescent="0.35">
      <c r="A57" s="8" t="s">
        <v>23</v>
      </c>
      <c r="B57" s="4" t="s">
        <v>475</v>
      </c>
      <c r="C57" s="4" t="s">
        <v>4</v>
      </c>
      <c r="D57">
        <f t="array" ref="D57">IFERROR(INDEX('Zusammenführung EU-CH'!$E$2:$BF$241,MATCH('RE-Gen-Mixes in AIB Countries'!$B57&amp;'RE-Gen-Mixes in AIB Countries'!$C57,'Zusammenführung EU-CH'!$B$2:$B$241&amp;'Zusammenführung EU-CH'!$C$2:$C$241,0),MATCH('RE-Gen-Mixes in AIB Countries'!D$2,'Zusammenführung EU-CH'!$E$1:$BF$1,0))/VLOOKUP($B57,'Total RE-GEN in AIB Countries'!$B$3:$BD$27,COLUMN('RE-Gen-Mixes in AIB Countries'!D56)-COLUMN('RE-Gen-Mixes in AIB Countries'!$B$2),FALSE),0)</f>
        <v>0</v>
      </c>
      <c r="E57">
        <f t="array" ref="E57">IFERROR(INDEX('Zusammenführung EU-CH'!$E$2:$BF$241,MATCH('RE-Gen-Mixes in AIB Countries'!$B57&amp;'RE-Gen-Mixes in AIB Countries'!$C57,'Zusammenführung EU-CH'!$B$2:$B$241&amp;'Zusammenführung EU-CH'!$C$2:$C$241,0),MATCH('RE-Gen-Mixes in AIB Countries'!E$2,'Zusammenführung EU-CH'!$E$1:$BF$1,0))/VLOOKUP($B57,'Total RE-GEN in AIB Countries'!$B$3:$BD$27,COLUMN('RE-Gen-Mixes in AIB Countries'!E56)-COLUMN('RE-Gen-Mixes in AIB Countries'!$B$2),FALSE),0)</f>
        <v>0</v>
      </c>
      <c r="F57">
        <f t="array" ref="F57">IFERROR(INDEX('Zusammenführung EU-CH'!$E$2:$BF$241,MATCH('RE-Gen-Mixes in AIB Countries'!$B57&amp;'RE-Gen-Mixes in AIB Countries'!$C57,'Zusammenführung EU-CH'!$B$2:$B$241&amp;'Zusammenführung EU-CH'!$C$2:$C$241,0),MATCH('RE-Gen-Mixes in AIB Countries'!F$2,'Zusammenführung EU-CH'!$E$1:$BF$1,0))/VLOOKUP($B57,'Total RE-GEN in AIB Countries'!$B$3:$BD$27,COLUMN('RE-Gen-Mixes in AIB Countries'!F56)-COLUMN('RE-Gen-Mixes in AIB Countries'!$B$2),FALSE),0)</f>
        <v>0</v>
      </c>
      <c r="G57">
        <f t="array" ref="G57">IFERROR(INDEX('Zusammenführung EU-CH'!$E$2:$BF$241,MATCH('RE-Gen-Mixes in AIB Countries'!$B57&amp;'RE-Gen-Mixes in AIB Countries'!$C57,'Zusammenführung EU-CH'!$B$2:$B$241&amp;'Zusammenführung EU-CH'!$C$2:$C$241,0),MATCH('RE-Gen-Mixes in AIB Countries'!G$2,'Zusammenführung EU-CH'!$E$1:$BF$1,0))/VLOOKUP($B57,'Total RE-GEN in AIB Countries'!$B$3:$BD$27,COLUMN('RE-Gen-Mixes in AIB Countries'!G56)-COLUMN('RE-Gen-Mixes in AIB Countries'!$B$2),FALSE),0)</f>
        <v>0</v>
      </c>
      <c r="H57">
        <f t="array" ref="H57">IFERROR(INDEX('Zusammenführung EU-CH'!$E$2:$BF$241,MATCH('RE-Gen-Mixes in AIB Countries'!$B57&amp;'RE-Gen-Mixes in AIB Countries'!$C57,'Zusammenführung EU-CH'!$B$2:$B$241&amp;'Zusammenführung EU-CH'!$C$2:$C$241,0),MATCH('RE-Gen-Mixes in AIB Countries'!H$2,'Zusammenführung EU-CH'!$E$1:$BF$1,0))/VLOOKUP($B57,'Total RE-GEN in AIB Countries'!$B$3:$BD$27,COLUMN('RE-Gen-Mixes in AIB Countries'!H56)-COLUMN('RE-Gen-Mixes in AIB Countries'!$B$2),FALSE),0)</f>
        <v>0</v>
      </c>
      <c r="I57">
        <f t="array" ref="I57">IFERROR(INDEX('Zusammenführung EU-CH'!$E$2:$BF$241,MATCH('RE-Gen-Mixes in AIB Countries'!$B57&amp;'RE-Gen-Mixes in AIB Countries'!$C57,'Zusammenführung EU-CH'!$B$2:$B$241&amp;'Zusammenführung EU-CH'!$C$2:$C$241,0),MATCH('RE-Gen-Mixes in AIB Countries'!I$2,'Zusammenführung EU-CH'!$E$1:$BF$1,0))/VLOOKUP($B57,'Total RE-GEN in AIB Countries'!$B$3:$BD$27,COLUMN('RE-Gen-Mixes in AIB Countries'!I56)-COLUMN('RE-Gen-Mixes in AIB Countries'!$B$2),FALSE),0)</f>
        <v>0</v>
      </c>
      <c r="J57">
        <f t="array" ref="J57">IFERROR(INDEX('Zusammenführung EU-CH'!$E$2:$BF$241,MATCH('RE-Gen-Mixes in AIB Countries'!$B57&amp;'RE-Gen-Mixes in AIB Countries'!$C57,'Zusammenführung EU-CH'!$B$2:$B$241&amp;'Zusammenführung EU-CH'!$C$2:$C$241,0),MATCH('RE-Gen-Mixes in AIB Countries'!J$2,'Zusammenführung EU-CH'!$E$1:$BF$1,0))/VLOOKUP($B57,'Total RE-GEN in AIB Countries'!$B$3:$BD$27,COLUMN('RE-Gen-Mixes in AIB Countries'!J56)-COLUMN('RE-Gen-Mixes in AIB Countries'!$B$2),FALSE),0)</f>
        <v>0</v>
      </c>
      <c r="K57">
        <f t="array" ref="K57">IFERROR(INDEX('Zusammenführung EU-CH'!$E$2:$BF$241,MATCH('RE-Gen-Mixes in AIB Countries'!$B57&amp;'RE-Gen-Mixes in AIB Countries'!$C57,'Zusammenführung EU-CH'!$B$2:$B$241&amp;'Zusammenführung EU-CH'!$C$2:$C$241,0),MATCH('RE-Gen-Mixes in AIB Countries'!K$2,'Zusammenführung EU-CH'!$E$1:$BF$1,0))/VLOOKUP($B57,'Total RE-GEN in AIB Countries'!$B$3:$BD$27,COLUMN('RE-Gen-Mixes in AIB Countries'!K56)-COLUMN('RE-Gen-Mixes in AIB Countries'!$B$2),FALSE),0)</f>
        <v>0</v>
      </c>
      <c r="L57">
        <f t="array" ref="L57">IFERROR(INDEX('Zusammenführung EU-CH'!$E$2:$BF$241,MATCH('RE-Gen-Mixes in AIB Countries'!$B57&amp;'RE-Gen-Mixes in AIB Countries'!$C57,'Zusammenführung EU-CH'!$B$2:$B$241&amp;'Zusammenführung EU-CH'!$C$2:$C$241,0),MATCH('RE-Gen-Mixes in AIB Countries'!L$2,'Zusammenführung EU-CH'!$E$1:$BF$1,0))/VLOOKUP($B57,'Total RE-GEN in AIB Countries'!$B$3:$BD$27,COLUMN('RE-Gen-Mixes in AIB Countries'!L56)-COLUMN('RE-Gen-Mixes in AIB Countries'!$B$2),FALSE),0)</f>
        <v>0</v>
      </c>
      <c r="M57">
        <f t="array" ref="M57">IFERROR(INDEX('Zusammenführung EU-CH'!$E$2:$BF$241,MATCH('RE-Gen-Mixes in AIB Countries'!$B57&amp;'RE-Gen-Mixes in AIB Countries'!$C57,'Zusammenführung EU-CH'!$B$2:$B$241&amp;'Zusammenführung EU-CH'!$C$2:$C$241,0),MATCH('RE-Gen-Mixes in AIB Countries'!M$2,'Zusammenführung EU-CH'!$E$1:$BF$1,0))/VLOOKUP($B57,'Total RE-GEN in AIB Countries'!$B$3:$BD$27,COLUMN('RE-Gen-Mixes in AIB Countries'!M56)-COLUMN('RE-Gen-Mixes in AIB Countries'!$B$2),FALSE),0)</f>
        <v>0</v>
      </c>
      <c r="N57">
        <f t="array" ref="N57">IFERROR(INDEX('Zusammenführung EU-CH'!$E$2:$BF$241,MATCH('RE-Gen-Mixes in AIB Countries'!$B57&amp;'RE-Gen-Mixes in AIB Countries'!$C57,'Zusammenführung EU-CH'!$B$2:$B$241&amp;'Zusammenführung EU-CH'!$C$2:$C$241,0),MATCH('RE-Gen-Mixes in AIB Countries'!N$2,'Zusammenführung EU-CH'!$E$1:$BF$1,0))/VLOOKUP($B57,'Total RE-GEN in AIB Countries'!$B$3:$BD$27,COLUMN('RE-Gen-Mixes in AIB Countries'!N56)-COLUMN('RE-Gen-Mixes in AIB Countries'!$B$2),FALSE),0)</f>
        <v>0</v>
      </c>
      <c r="O57">
        <f t="array" ref="O57">IFERROR(INDEX('Zusammenführung EU-CH'!$E$2:$BF$241,MATCH('RE-Gen-Mixes in AIB Countries'!$B57&amp;'RE-Gen-Mixes in AIB Countries'!$C57,'Zusammenführung EU-CH'!$B$2:$B$241&amp;'Zusammenführung EU-CH'!$C$2:$C$241,0),MATCH('RE-Gen-Mixes in AIB Countries'!O$2,'Zusammenführung EU-CH'!$E$1:$BF$1,0))/VLOOKUP($B57,'Total RE-GEN in AIB Countries'!$B$3:$BD$27,COLUMN('RE-Gen-Mixes in AIB Countries'!O56)-COLUMN('RE-Gen-Mixes in AIB Countries'!$B$2),FALSE),0)</f>
        <v>0</v>
      </c>
      <c r="P57">
        <f t="array" ref="P57">IFERROR(INDEX('Zusammenführung EU-CH'!$E$2:$BF$241,MATCH('RE-Gen-Mixes in AIB Countries'!$B57&amp;'RE-Gen-Mixes in AIB Countries'!$C57,'Zusammenführung EU-CH'!$B$2:$B$241&amp;'Zusammenführung EU-CH'!$C$2:$C$241,0),MATCH('RE-Gen-Mixes in AIB Countries'!P$2,'Zusammenführung EU-CH'!$E$1:$BF$1,0))/VLOOKUP($B57,'Total RE-GEN in AIB Countries'!$B$3:$BD$27,COLUMN('RE-Gen-Mixes in AIB Countries'!P56)-COLUMN('RE-Gen-Mixes in AIB Countries'!$B$2),FALSE),0)</f>
        <v>0.11489354865441238</v>
      </c>
      <c r="Q57">
        <f t="array" ref="Q57">IFERROR(INDEX('Zusammenführung EU-CH'!$E$2:$BF$241,MATCH('RE-Gen-Mixes in AIB Countries'!$B57&amp;'RE-Gen-Mixes in AIB Countries'!$C57,'Zusammenführung EU-CH'!$B$2:$B$241&amp;'Zusammenführung EU-CH'!$C$2:$C$241,0),MATCH('RE-Gen-Mixes in AIB Countries'!Q$2,'Zusammenführung EU-CH'!$E$1:$BF$1,0))/VLOOKUP($B57,'Total RE-GEN in AIB Countries'!$B$3:$BD$27,COLUMN('RE-Gen-Mixes in AIB Countries'!Q56)-COLUMN('RE-Gen-Mixes in AIB Countries'!$B$2),FALSE),0)</f>
        <v>8.6219037261114351E-2</v>
      </c>
      <c r="R57">
        <f t="array" ref="R57">IFERROR(INDEX('Zusammenführung EU-CH'!$E$2:$BF$241,MATCH('RE-Gen-Mixes in AIB Countries'!$B57&amp;'RE-Gen-Mixes in AIB Countries'!$C57,'Zusammenführung EU-CH'!$B$2:$B$241&amp;'Zusammenführung EU-CH'!$C$2:$C$241,0),MATCH('RE-Gen-Mixes in AIB Countries'!R$2,'Zusammenführung EU-CH'!$E$1:$BF$1,0))/VLOOKUP($B57,'Total RE-GEN in AIB Countries'!$B$3:$BD$27,COLUMN('RE-Gen-Mixes in AIB Countries'!R56)-COLUMN('RE-Gen-Mixes in AIB Countries'!$B$2),FALSE),0)</f>
        <v>7.9611937249944947E-2</v>
      </c>
      <c r="S57">
        <f t="array" ref="S57">IFERROR(INDEX('Zusammenführung EU-CH'!$E$2:$BF$241,MATCH('RE-Gen-Mixes in AIB Countries'!$B57&amp;'RE-Gen-Mixes in AIB Countries'!$C57,'Zusammenführung EU-CH'!$B$2:$B$241&amp;'Zusammenführung EU-CH'!$C$2:$C$241,0),MATCH('RE-Gen-Mixes in AIB Countries'!S$2,'Zusammenführung EU-CH'!$E$1:$BF$1,0))/VLOOKUP($B57,'Total RE-GEN in AIB Countries'!$B$3:$BD$27,COLUMN('RE-Gen-Mixes in AIB Countries'!S56)-COLUMN('RE-Gen-Mixes in AIB Countries'!$B$2),FALSE),0)</f>
        <v>8.1552662206944362E-2</v>
      </c>
      <c r="T57">
        <f t="array" ref="T57">IFERROR(INDEX('Zusammenführung EU-CH'!$E$2:$BF$241,MATCH('RE-Gen-Mixes in AIB Countries'!$B57&amp;'RE-Gen-Mixes in AIB Countries'!$C57,'Zusammenführung EU-CH'!$B$2:$B$241&amp;'Zusammenführung EU-CH'!$C$2:$C$241,0),MATCH('RE-Gen-Mixes in AIB Countries'!T$2,'Zusammenführung EU-CH'!$E$1:$BF$1,0))/VLOOKUP($B57,'Total RE-GEN in AIB Countries'!$B$3:$BD$27,COLUMN('RE-Gen-Mixes in AIB Countries'!T56)-COLUMN('RE-Gen-Mixes in AIB Countries'!$B$2),FALSE),0)</f>
        <v>8.5274920788561887E-2</v>
      </c>
      <c r="U57">
        <f t="array" ref="U57">IFERROR(INDEX('Zusammenführung EU-CH'!$E$2:$BF$241,MATCH('RE-Gen-Mixes in AIB Countries'!$B57&amp;'RE-Gen-Mixes in AIB Countries'!$C57,'Zusammenführung EU-CH'!$B$2:$B$241&amp;'Zusammenführung EU-CH'!$C$2:$C$241,0),MATCH('RE-Gen-Mixes in AIB Countries'!U$2,'Zusammenführung EU-CH'!$E$1:$BF$1,0))/VLOOKUP($B57,'Total RE-GEN in AIB Countries'!$B$3:$BD$27,COLUMN('RE-Gen-Mixes in AIB Countries'!U56)-COLUMN('RE-Gen-Mixes in AIB Countries'!$B$2),FALSE),0)</f>
        <v>7.4139878177593516E-2</v>
      </c>
      <c r="V57">
        <f t="array" ref="V57">IFERROR(INDEX('Zusammenführung EU-CH'!$E$2:$BF$241,MATCH('RE-Gen-Mixes in AIB Countries'!$B57&amp;'RE-Gen-Mixes in AIB Countries'!$C57,'Zusammenführung EU-CH'!$B$2:$B$241&amp;'Zusammenführung EU-CH'!$C$2:$C$241,0),MATCH('RE-Gen-Mixes in AIB Countries'!V$2,'Zusammenführung EU-CH'!$E$1:$BF$1,0))/VLOOKUP($B57,'Total RE-GEN in AIB Countries'!$B$3:$BD$27,COLUMN('RE-Gen-Mixes in AIB Countries'!V56)-COLUMN('RE-Gen-Mixes in AIB Countries'!$B$2),FALSE),0)</f>
        <v>8.8390422314159015E-2</v>
      </c>
      <c r="W57">
        <f t="array" ref="W57">IFERROR(INDEX('Zusammenführung EU-CH'!$E$2:$BF$241,MATCH('RE-Gen-Mixes in AIB Countries'!$B57&amp;'RE-Gen-Mixes in AIB Countries'!$C57,'Zusammenführung EU-CH'!$B$2:$B$241&amp;'Zusammenführung EU-CH'!$C$2:$C$241,0),MATCH('RE-Gen-Mixes in AIB Countries'!W$2,'Zusammenführung EU-CH'!$E$1:$BF$1,0))/VLOOKUP($B57,'Total RE-GEN in AIB Countries'!$B$3:$BD$27,COLUMN('RE-Gen-Mixes in AIB Countries'!W56)-COLUMN('RE-Gen-Mixes in AIB Countries'!$B$2),FALSE),0)</f>
        <v>9.0614768839658882E-2</v>
      </c>
      <c r="X57">
        <f t="array" ref="X57">IFERROR(INDEX('Zusammenführung EU-CH'!$E$2:$BF$241,MATCH('RE-Gen-Mixes in AIB Countries'!$B57&amp;'RE-Gen-Mixes in AIB Countries'!$C57,'Zusammenführung EU-CH'!$B$2:$B$241&amp;'Zusammenführung EU-CH'!$C$2:$C$241,0),MATCH('RE-Gen-Mixes in AIB Countries'!X$2,'Zusammenführung EU-CH'!$E$1:$BF$1,0))/VLOOKUP($B57,'Total RE-GEN in AIB Countries'!$B$3:$BD$27,COLUMN('RE-Gen-Mixes in AIB Countries'!X56)-COLUMN('RE-Gen-Mixes in AIB Countries'!$B$2),FALSE),0)</f>
        <v>9.4795883333320702E-2</v>
      </c>
      <c r="Y57">
        <f t="array" ref="Y57">IFERROR(INDEX('Zusammenführung EU-CH'!$E$2:$BF$241,MATCH('RE-Gen-Mixes in AIB Countries'!$B57&amp;'RE-Gen-Mixes in AIB Countries'!$C57,'Zusammenführung EU-CH'!$B$2:$B$241&amp;'Zusammenführung EU-CH'!$C$2:$C$241,0),MATCH('RE-Gen-Mixes in AIB Countries'!Y$2,'Zusammenführung EU-CH'!$E$1:$BF$1,0))/VLOOKUP($B57,'Total RE-GEN in AIB Countries'!$B$3:$BD$27,COLUMN('RE-Gen-Mixes in AIB Countries'!Y56)-COLUMN('RE-Gen-Mixes in AIB Countries'!$B$2),FALSE),0)</f>
        <v>7.024859573329624E-2</v>
      </c>
      <c r="Z57">
        <f t="array" ref="Z57">IFERROR(INDEX('Zusammenführung EU-CH'!$E$2:$BF$241,MATCH('RE-Gen-Mixes in AIB Countries'!$B57&amp;'RE-Gen-Mixes in AIB Countries'!$C57,'Zusammenführung EU-CH'!$B$2:$B$241&amp;'Zusammenführung EU-CH'!$C$2:$C$241,0),MATCH('RE-Gen-Mixes in AIB Countries'!Z$2,'Zusammenführung EU-CH'!$E$1:$BF$1,0))/VLOOKUP($B57,'Total RE-GEN in AIB Countries'!$B$3:$BD$27,COLUMN('RE-Gen-Mixes in AIB Countries'!Z56)-COLUMN('RE-Gen-Mixes in AIB Countries'!$B$2),FALSE),0)</f>
        <v>8.7718524345533969E-2</v>
      </c>
      <c r="AA57">
        <f t="array" ref="AA57">IFERROR(INDEX('Zusammenführung EU-CH'!$E$2:$BF$241,MATCH('RE-Gen-Mixes in AIB Countries'!$B57&amp;'RE-Gen-Mixes in AIB Countries'!$C57,'Zusammenführung EU-CH'!$B$2:$B$241&amp;'Zusammenführung EU-CH'!$C$2:$C$241,0),MATCH('RE-Gen-Mixes in AIB Countries'!AA$2,'Zusammenführung EU-CH'!$E$1:$BF$1,0))/VLOOKUP($B57,'Total RE-GEN in AIB Countries'!$B$3:$BD$27,COLUMN('RE-Gen-Mixes in AIB Countries'!AA56)-COLUMN('RE-Gen-Mixes in AIB Countries'!$B$2),FALSE),0)</f>
        <v>7.1913262308692494E-2</v>
      </c>
      <c r="AB57">
        <f t="array" ref="AB57">IFERROR(INDEX('Zusammenführung EU-CH'!$E$2:$BF$241,MATCH('RE-Gen-Mixes in AIB Countries'!$B57&amp;'RE-Gen-Mixes in AIB Countries'!$C57,'Zusammenführung EU-CH'!$B$2:$B$241&amp;'Zusammenführung EU-CH'!$C$2:$C$241,0),MATCH('RE-Gen-Mixes in AIB Countries'!AB$2,'Zusammenführung EU-CH'!$E$1:$BF$1,0))/VLOOKUP($B57,'Total RE-GEN in AIB Countries'!$B$3:$BD$27,COLUMN('RE-Gen-Mixes in AIB Countries'!AB56)-COLUMN('RE-Gen-Mixes in AIB Countries'!$B$2),FALSE),0)</f>
        <v>7.405075538392053E-2</v>
      </c>
      <c r="AC57">
        <f t="array" ref="AC57">IFERROR(INDEX('Zusammenführung EU-CH'!$E$2:$BF$241,MATCH('RE-Gen-Mixes in AIB Countries'!$B57&amp;'RE-Gen-Mixes in AIB Countries'!$C57,'Zusammenführung EU-CH'!$B$2:$B$241&amp;'Zusammenführung EU-CH'!$C$2:$C$241,0),MATCH('RE-Gen-Mixes in AIB Countries'!AC$2,'Zusammenführung EU-CH'!$E$1:$BF$1,0))/VLOOKUP($B57,'Total RE-GEN in AIB Countries'!$B$3:$BD$27,COLUMN('RE-Gen-Mixes in AIB Countries'!AC56)-COLUMN('RE-Gen-Mixes in AIB Countries'!$B$2),FALSE),0)</f>
        <v>9.9475867382571914E-2</v>
      </c>
      <c r="AD57">
        <f t="array" ref="AD57">IFERROR(INDEX('Zusammenführung EU-CH'!$E$2:$BF$241,MATCH('RE-Gen-Mixes in AIB Countries'!$B57&amp;'RE-Gen-Mixes in AIB Countries'!$C57,'Zusammenführung EU-CH'!$B$2:$B$241&amp;'Zusammenführung EU-CH'!$C$2:$C$241,0),MATCH('RE-Gen-Mixes in AIB Countries'!AD$2,'Zusammenführung EU-CH'!$E$1:$BF$1,0))/VLOOKUP($B57,'Total RE-GEN in AIB Countries'!$B$3:$BD$27,COLUMN('RE-Gen-Mixes in AIB Countries'!AD56)-COLUMN('RE-Gen-Mixes in AIB Countries'!$B$2),FALSE),0)</f>
        <v>8.0477628728074638E-2</v>
      </c>
      <c r="AE57">
        <f t="array" ref="AE57">IFERROR(INDEX('Zusammenführung EU-CH'!$E$2:$BF$241,MATCH('RE-Gen-Mixes in AIB Countries'!$B57&amp;'RE-Gen-Mixes in AIB Countries'!$C57,'Zusammenführung EU-CH'!$B$2:$B$241&amp;'Zusammenführung EU-CH'!$C$2:$C$241,0),MATCH('RE-Gen-Mixes in AIB Countries'!AE$2,'Zusammenführung EU-CH'!$E$1:$BF$1,0))/VLOOKUP($B57,'Total RE-GEN in AIB Countries'!$B$3:$BD$27,COLUMN('RE-Gen-Mixes in AIB Countries'!AE56)-COLUMN('RE-Gen-Mixes in AIB Countries'!$B$2),FALSE),0)</f>
        <v>7.3233424398808616E-2</v>
      </c>
      <c r="AF57">
        <f t="array" ref="AF57">IFERROR(INDEX('Zusammenführung EU-CH'!$E$2:$BF$241,MATCH('RE-Gen-Mixes in AIB Countries'!$B57&amp;'RE-Gen-Mixes in AIB Countries'!$C57,'Zusammenführung EU-CH'!$B$2:$B$241&amp;'Zusammenführung EU-CH'!$C$2:$C$241,0),MATCH('RE-Gen-Mixes in AIB Countries'!AF$2,'Zusammenführung EU-CH'!$E$1:$BF$1,0))/VLOOKUP($B57,'Total RE-GEN in AIB Countries'!$B$3:$BD$27,COLUMN('RE-Gen-Mixes in AIB Countries'!AF56)-COLUMN('RE-Gen-Mixes in AIB Countries'!$B$2),FALSE),0)</f>
        <v>7.9907560603992719E-2</v>
      </c>
      <c r="AG57">
        <f t="array" ref="AG57">IFERROR(INDEX('Zusammenführung EU-CH'!$E$2:$BF$241,MATCH('RE-Gen-Mixes in AIB Countries'!$B57&amp;'RE-Gen-Mixes in AIB Countries'!$C57,'Zusammenführung EU-CH'!$B$2:$B$241&amp;'Zusammenführung EU-CH'!$C$2:$C$241,0),MATCH('RE-Gen-Mixes in AIB Countries'!AG$2,'Zusammenführung EU-CH'!$E$1:$BF$1,0))/VLOOKUP($B57,'Total RE-GEN in AIB Countries'!$B$3:$BD$27,COLUMN('RE-Gen-Mixes in AIB Countries'!AG56)-COLUMN('RE-Gen-Mixes in AIB Countries'!$B$2),FALSE),0)</f>
        <v>8.8266258773291265E-2</v>
      </c>
      <c r="AH57">
        <f t="array" ref="AH57">IFERROR(INDEX('Zusammenführung EU-CH'!$E$2:$BF$241,MATCH('RE-Gen-Mixes in AIB Countries'!$B57&amp;'RE-Gen-Mixes in AIB Countries'!$C57,'Zusammenführung EU-CH'!$B$2:$B$241&amp;'Zusammenführung EU-CH'!$C$2:$C$241,0),MATCH('RE-Gen-Mixes in AIB Countries'!AH$2,'Zusammenführung EU-CH'!$E$1:$BF$1,0))/VLOOKUP($B57,'Total RE-GEN in AIB Countries'!$B$3:$BD$27,COLUMN('RE-Gen-Mixes in AIB Countries'!AH56)-COLUMN('RE-Gen-Mixes in AIB Countries'!$B$2),FALSE),0)</f>
        <v>9.4908506589765282E-2</v>
      </c>
      <c r="AI57">
        <f t="array" ref="AI57">IFERROR(INDEX('Zusammenführung EU-CH'!$E$2:$BF$241,MATCH('RE-Gen-Mixes in AIB Countries'!$B57&amp;'RE-Gen-Mixes in AIB Countries'!$C57,'Zusammenführung EU-CH'!$B$2:$B$241&amp;'Zusammenführung EU-CH'!$C$2:$C$241,0),MATCH('RE-Gen-Mixes in AIB Countries'!AI$2,'Zusammenführung EU-CH'!$E$1:$BF$1,0))/VLOOKUP($B57,'Total RE-GEN in AIB Countries'!$B$3:$BD$27,COLUMN('RE-Gen-Mixes in AIB Countries'!AI56)-COLUMN('RE-Gen-Mixes in AIB Countries'!$B$2),FALSE),0)</f>
        <v>9.3793373130457491E-2</v>
      </c>
      <c r="AJ57">
        <f t="array" ref="AJ57">IFERROR(INDEX('Zusammenführung EU-CH'!$E$2:$BF$241,MATCH('RE-Gen-Mixes in AIB Countries'!$B57&amp;'RE-Gen-Mixes in AIB Countries'!$C57,'Zusammenführung EU-CH'!$B$2:$B$241&amp;'Zusammenführung EU-CH'!$C$2:$C$241,0),MATCH('RE-Gen-Mixes in AIB Countries'!AJ$2,'Zusammenführung EU-CH'!$E$1:$BF$1,0))/VLOOKUP($B57,'Total RE-GEN in AIB Countries'!$B$3:$BD$27,COLUMN('RE-Gen-Mixes in AIB Countries'!AJ56)-COLUMN('RE-Gen-Mixes in AIB Countries'!$B$2),FALSE),0)</f>
        <v>8.4395540797427213E-2</v>
      </c>
      <c r="AK57">
        <f t="array" ref="AK57">IFERROR(INDEX('Zusammenführung EU-CH'!$E$2:$BF$241,MATCH('RE-Gen-Mixes in AIB Countries'!$B57&amp;'RE-Gen-Mixes in AIB Countries'!$C57,'Zusammenführung EU-CH'!$B$2:$B$241&amp;'Zusammenführung EU-CH'!$C$2:$C$241,0),MATCH('RE-Gen-Mixes in AIB Countries'!AK$2,'Zusammenführung EU-CH'!$E$1:$BF$1,0))/VLOOKUP($B57,'Total RE-GEN in AIB Countries'!$B$3:$BD$27,COLUMN('RE-Gen-Mixes in AIB Countries'!AK56)-COLUMN('RE-Gen-Mixes in AIB Countries'!$B$2),FALSE),0)</f>
        <v>8.2704495364660416E-2</v>
      </c>
      <c r="AL57">
        <f t="array" ref="AL57">IFERROR(INDEX('Zusammenführung EU-CH'!$E$2:$BF$241,MATCH('RE-Gen-Mixes in AIB Countries'!$B57&amp;'RE-Gen-Mixes in AIB Countries'!$C57,'Zusammenführung EU-CH'!$B$2:$B$241&amp;'Zusammenführung EU-CH'!$C$2:$C$241,0),MATCH('RE-Gen-Mixes in AIB Countries'!AL$2,'Zusammenführung EU-CH'!$E$1:$BF$1,0))/VLOOKUP($B57,'Total RE-GEN in AIB Countries'!$B$3:$BD$27,COLUMN('RE-Gen-Mixes in AIB Countries'!AL56)-COLUMN('RE-Gen-Mixes in AIB Countries'!$B$2),FALSE),0)</f>
        <v>9.7135847361556796E-2</v>
      </c>
      <c r="AM57">
        <f t="array" ref="AM57">IFERROR(INDEX('Zusammenführung EU-CH'!$E$2:$BF$241,MATCH('RE-Gen-Mixes in AIB Countries'!$B57&amp;'RE-Gen-Mixes in AIB Countries'!$C57,'Zusammenführung EU-CH'!$B$2:$B$241&amp;'Zusammenführung EU-CH'!$C$2:$C$241,0),MATCH('RE-Gen-Mixes in AIB Countries'!AM$2,'Zusammenführung EU-CH'!$E$1:$BF$1,0))/VLOOKUP($B57,'Total RE-GEN in AIB Countries'!$B$3:$BD$27,COLUMN('RE-Gen-Mixes in AIB Countries'!AM56)-COLUMN('RE-Gen-Mixes in AIB Countries'!$B$2),FALSE),0)</f>
        <v>7.7400457584476362E-2</v>
      </c>
      <c r="AN57">
        <f t="array" ref="AN57">IFERROR(INDEX('Zusammenführung EU-CH'!$E$2:$BF$241,MATCH('RE-Gen-Mixes in AIB Countries'!$B57&amp;'RE-Gen-Mixes in AIB Countries'!$C57,'Zusammenführung EU-CH'!$B$2:$B$241&amp;'Zusammenführung EU-CH'!$C$2:$C$241,0),MATCH('RE-Gen-Mixes in AIB Countries'!AN$2,'Zusammenführung EU-CH'!$E$1:$BF$1,0))/VLOOKUP($B57,'Total RE-GEN in AIB Countries'!$B$3:$BD$27,COLUMN('RE-Gen-Mixes in AIB Countries'!AN56)-COLUMN('RE-Gen-Mixes in AIB Countries'!$B$2),FALSE),0)</f>
        <v>7.6461357053027118E-2</v>
      </c>
      <c r="AO57">
        <f t="array" ref="AO57">IFERROR(INDEX('Zusammenführung EU-CH'!$E$2:$BF$241,MATCH('RE-Gen-Mixes in AIB Countries'!$B57&amp;'RE-Gen-Mixes in AIB Countries'!$C57,'Zusammenführung EU-CH'!$B$2:$B$241&amp;'Zusammenführung EU-CH'!$C$2:$C$241,0),MATCH('RE-Gen-Mixes in AIB Countries'!AO$2,'Zusammenführung EU-CH'!$E$1:$BF$1,0))/VLOOKUP($B57,'Total RE-GEN in AIB Countries'!$B$3:$BD$27,COLUMN('RE-Gen-Mixes in AIB Countries'!AO56)-COLUMN('RE-Gen-Mixes in AIB Countries'!$B$2),FALSE),0)</f>
        <v>8.6884565549364523E-2</v>
      </c>
      <c r="AP57">
        <f t="array" ref="AP57">IFERROR(INDEX('Zusammenführung EU-CH'!$E$2:$BF$241,MATCH('RE-Gen-Mixes in AIB Countries'!$B57&amp;'RE-Gen-Mixes in AIB Countries'!$C57,'Zusammenführung EU-CH'!$B$2:$B$241&amp;'Zusammenführung EU-CH'!$C$2:$C$241,0),MATCH('RE-Gen-Mixes in AIB Countries'!AP$2,'Zusammenführung EU-CH'!$E$1:$BF$1,0))/VLOOKUP($B57,'Total RE-GEN in AIB Countries'!$B$3:$BD$27,COLUMN('RE-Gen-Mixes in AIB Countries'!AP56)-COLUMN('RE-Gen-Mixes in AIB Countries'!$B$2),FALSE),0)</f>
        <v>5.6826804567402467E-2</v>
      </c>
      <c r="AQ57">
        <f t="array" ref="AQ57">IFERROR(INDEX('Zusammenführung EU-CH'!$E$2:$BF$241,MATCH('RE-Gen-Mixes in AIB Countries'!$B57&amp;'RE-Gen-Mixes in AIB Countries'!$C57,'Zusammenführung EU-CH'!$B$2:$B$241&amp;'Zusammenführung EU-CH'!$C$2:$C$241,0),MATCH('RE-Gen-Mixes in AIB Countries'!AQ$2,'Zusammenführung EU-CH'!$E$1:$BF$1,0))/VLOOKUP($B57,'Total RE-GEN in AIB Countries'!$B$3:$BD$27,COLUMN('RE-Gen-Mixes in AIB Countries'!AQ56)-COLUMN('RE-Gen-Mixes in AIB Countries'!$B$2),FALSE),0)</f>
        <v>7.3418977987980832E-2</v>
      </c>
      <c r="AR57">
        <f t="array" ref="AR57">IFERROR(INDEX('Zusammenführung EU-CH'!$E$2:$BF$241,MATCH('RE-Gen-Mixes in AIB Countries'!$B57&amp;'RE-Gen-Mixes in AIB Countries'!$C57,'Zusammenführung EU-CH'!$B$2:$B$241&amp;'Zusammenführung EU-CH'!$C$2:$C$241,0),MATCH('RE-Gen-Mixes in AIB Countries'!AR$2,'Zusammenführung EU-CH'!$E$1:$BF$1,0))/VLOOKUP($B57,'Total RE-GEN in AIB Countries'!$B$3:$BD$27,COLUMN('RE-Gen-Mixes in AIB Countries'!AR56)-COLUMN('RE-Gen-Mixes in AIB Countries'!$B$2),FALSE),0)</f>
        <v>7.7423141217249025E-2</v>
      </c>
      <c r="AS57">
        <f t="array" ref="AS57">IFERROR(INDEX('Zusammenführung EU-CH'!$E$2:$BF$241,MATCH('RE-Gen-Mixes in AIB Countries'!$B57&amp;'RE-Gen-Mixes in AIB Countries'!$C57,'Zusammenführung EU-CH'!$B$2:$B$241&amp;'Zusammenführung EU-CH'!$C$2:$C$241,0),MATCH('RE-Gen-Mixes in AIB Countries'!AS$2,'Zusammenführung EU-CH'!$E$1:$BF$1,0))/VLOOKUP($B57,'Total RE-GEN in AIB Countries'!$B$3:$BD$27,COLUMN('RE-Gen-Mixes in AIB Countries'!AS56)-COLUMN('RE-Gen-Mixes in AIB Countries'!$B$2),FALSE),0)</f>
        <v>7.7798159827126609E-2</v>
      </c>
      <c r="AT57">
        <f t="array" ref="AT57">IFERROR(INDEX('Zusammenführung EU-CH'!$E$2:$BF$241,MATCH('RE-Gen-Mixes in AIB Countries'!$B57&amp;'RE-Gen-Mixes in AIB Countries'!$C57,'Zusammenführung EU-CH'!$B$2:$B$241&amp;'Zusammenführung EU-CH'!$C$2:$C$241,0),MATCH('RE-Gen-Mixes in AIB Countries'!AT$2,'Zusammenführung EU-CH'!$E$1:$BF$1,0))/VLOOKUP($B57,'Total RE-GEN in AIB Countries'!$B$3:$BD$27,COLUMN('RE-Gen-Mixes in AIB Countries'!AT56)-COLUMN('RE-Gen-Mixes in AIB Countries'!$B$2),FALSE),0)</f>
        <v>8.2907390408282267E-2</v>
      </c>
      <c r="AU57">
        <f t="array" ref="AU57">IFERROR(INDEX('Zusammenführung EU-CH'!$E$2:$BF$241,MATCH('RE-Gen-Mixes in AIB Countries'!$B57&amp;'RE-Gen-Mixes in AIB Countries'!$C57,'Zusammenführung EU-CH'!$B$2:$B$241&amp;'Zusammenführung EU-CH'!$C$2:$C$241,0),MATCH('RE-Gen-Mixes in AIB Countries'!AU$2,'Zusammenführung EU-CH'!$E$1:$BF$1,0))/VLOOKUP($B57,'Total RE-GEN in AIB Countries'!$B$3:$BD$27,COLUMN('RE-Gen-Mixes in AIB Countries'!AU56)-COLUMN('RE-Gen-Mixes in AIB Countries'!$B$2),FALSE),0)</f>
        <v>9.077718415333752E-2</v>
      </c>
      <c r="AV57">
        <f t="array" ref="AV57">IFERROR(INDEX('Zusammenführung EU-CH'!$E$2:$BF$241,MATCH('RE-Gen-Mixes in AIB Countries'!$B57&amp;'RE-Gen-Mixes in AIB Countries'!$C57,'Zusammenführung EU-CH'!$B$2:$B$241&amp;'Zusammenführung EU-CH'!$C$2:$C$241,0),MATCH('RE-Gen-Mixes in AIB Countries'!AV$2,'Zusammenführung EU-CH'!$E$1:$BF$1,0))/VLOOKUP($B57,'Total RE-GEN in AIB Countries'!$B$3:$BD$27,COLUMN('RE-Gen-Mixes in AIB Countries'!AV56)-COLUMN('RE-Gen-Mixes in AIB Countries'!$B$2),FALSE),0)</f>
        <v>7.8124233492540954E-2</v>
      </c>
      <c r="AW57">
        <f t="array" ref="AW57">IFERROR(INDEX('Zusammenführung EU-CH'!$E$2:$BF$241,MATCH('RE-Gen-Mixes in AIB Countries'!$B57&amp;'RE-Gen-Mixes in AIB Countries'!$C57,'Zusammenführung EU-CH'!$B$2:$B$241&amp;'Zusammenführung EU-CH'!$C$2:$C$241,0),MATCH('RE-Gen-Mixes in AIB Countries'!AW$2,'Zusammenführung EU-CH'!$E$1:$BF$1,0))/VLOOKUP($B57,'Total RE-GEN in AIB Countries'!$B$3:$BD$27,COLUMN('RE-Gen-Mixes in AIB Countries'!AW56)-COLUMN('RE-Gen-Mixes in AIB Countries'!$B$2),FALSE),0)</f>
        <v>7.7912140402015398E-2</v>
      </c>
      <c r="AX57">
        <f t="array" ref="AX57">IFERROR(INDEX('Zusammenführung EU-CH'!$E$2:$BF$241,MATCH('RE-Gen-Mixes in AIB Countries'!$B57&amp;'RE-Gen-Mixes in AIB Countries'!$C57,'Zusammenführung EU-CH'!$B$2:$B$241&amp;'Zusammenführung EU-CH'!$C$2:$C$241,0),MATCH('RE-Gen-Mixes in AIB Countries'!AX$2,'Zusammenführung EU-CH'!$E$1:$BF$1,0))/VLOOKUP($B57,'Total RE-GEN in AIB Countries'!$B$3:$BD$27,COLUMN('RE-Gen-Mixes in AIB Countries'!AX56)-COLUMN('RE-Gen-Mixes in AIB Countries'!$B$2),FALSE),0)</f>
        <v>9.3316160788470021E-2</v>
      </c>
      <c r="AY57">
        <f t="array" ref="AY57">IFERROR(INDEX('Zusammenführung EU-CH'!$E$2:$BF$241,MATCH('RE-Gen-Mixes in AIB Countries'!$B57&amp;'RE-Gen-Mixes in AIB Countries'!$C57,'Zusammenführung EU-CH'!$B$2:$B$241&amp;'Zusammenführung EU-CH'!$C$2:$C$241,0),MATCH('RE-Gen-Mixes in AIB Countries'!AY$2,'Zusammenführung EU-CH'!$E$1:$BF$1,0))/VLOOKUP($B57,'Total RE-GEN in AIB Countries'!$B$3:$BD$27,COLUMN('RE-Gen-Mixes in AIB Countries'!AY56)-COLUMN('RE-Gen-Mixes in AIB Countries'!$B$2),FALSE),0)</f>
        <v>7.2914609678503356E-2</v>
      </c>
      <c r="AZ57">
        <f t="array" ref="AZ57">IFERROR(INDEX('Zusammenführung EU-CH'!$E$2:$BF$241,MATCH('RE-Gen-Mixes in AIB Countries'!$B57&amp;'RE-Gen-Mixes in AIB Countries'!$C57,'Zusammenführung EU-CH'!$B$2:$B$241&amp;'Zusammenführung EU-CH'!$C$2:$C$241,0),MATCH('RE-Gen-Mixes in AIB Countries'!AZ$2,'Zusammenführung EU-CH'!$E$1:$BF$1,0))/VLOOKUP($B57,'Total RE-GEN in AIB Countries'!$B$3:$BD$27,COLUMN('RE-Gen-Mixes in AIB Countries'!AZ56)-COLUMN('RE-Gen-Mixes in AIB Countries'!$B$2),FALSE),0)</f>
        <v>6.9853242066706595E-2</v>
      </c>
      <c r="BA57">
        <f t="array" ref="BA57">IFERROR(INDEX('Zusammenführung EU-CH'!$E$2:$BF$241,MATCH('RE-Gen-Mixes in AIB Countries'!$B57&amp;'RE-Gen-Mixes in AIB Countries'!$C57,'Zusammenführung EU-CH'!$B$2:$B$241&amp;'Zusammenführung EU-CH'!$C$2:$C$241,0),MATCH('RE-Gen-Mixes in AIB Countries'!BA$2,'Zusammenführung EU-CH'!$E$1:$BF$1,0))/VLOOKUP($B57,'Total RE-GEN in AIB Countries'!$B$3:$BD$27,COLUMN('RE-Gen-Mixes in AIB Countries'!BA56)-COLUMN('RE-Gen-Mixes in AIB Countries'!$B$2),FALSE),0)</f>
        <v>5.2866976199900079E-2</v>
      </c>
      <c r="BB57">
        <f t="array" ref="BB57">IFERROR(INDEX('Zusammenführung EU-CH'!$E$2:$BF$241,MATCH('RE-Gen-Mixes in AIB Countries'!$B57&amp;'RE-Gen-Mixes in AIB Countries'!$C57,'Zusammenführung EU-CH'!$B$2:$B$241&amp;'Zusammenführung EU-CH'!$C$2:$C$241,0),MATCH('RE-Gen-Mixes in AIB Countries'!BB$2,'Zusammenführung EU-CH'!$E$1:$BF$1,0))/VLOOKUP($B57,'Total RE-GEN in AIB Countries'!$B$3:$BD$27,COLUMN('RE-Gen-Mixes in AIB Countries'!BB56)-COLUMN('RE-Gen-Mixes in AIB Countries'!$B$2),FALSE),0)</f>
        <v>6.2250307637752855E-2</v>
      </c>
      <c r="BC57">
        <f t="array" ref="BC57">IFERROR(INDEX('Zusammenführung EU-CH'!$E$2:$BF$241,MATCH('RE-Gen-Mixes in AIB Countries'!$B57&amp;'RE-Gen-Mixes in AIB Countries'!$C57,'Zusammenführung EU-CH'!$B$2:$B$241&amp;'Zusammenführung EU-CH'!$C$2:$C$241,0),MATCH('RE-Gen-Mixes in AIB Countries'!BC$2,'Zusammenführung EU-CH'!$E$1:$BF$1,0))/VLOOKUP($B57,'Total RE-GEN in AIB Countries'!$B$3:$BD$27,COLUMN('RE-Gen-Mixes in AIB Countries'!BC56)-COLUMN('RE-Gen-Mixes in AIB Countries'!$B$2),FALSE),0)</f>
        <v>6.9844356816466807E-2</v>
      </c>
      <c r="BD57">
        <f t="array" ref="BD57">IFERROR(INDEX('Zusammenführung EU-CH'!$E$2:$BF$241,MATCH('RE-Gen-Mixes in AIB Countries'!$B57&amp;'RE-Gen-Mixes in AIB Countries'!$C57,'Zusammenführung EU-CH'!$B$2:$B$241&amp;'Zusammenführung EU-CH'!$C$2:$C$241,0),MATCH('RE-Gen-Mixes in AIB Countries'!BD$2,'Zusammenführung EU-CH'!$E$1:$BF$1,0))/VLOOKUP($B57,'Total RE-GEN in AIB Countries'!$B$3:$BD$27,COLUMN('RE-Gen-Mixes in AIB Countries'!BD56)-COLUMN('RE-Gen-Mixes in AIB Countries'!$B$2),FALSE),0)</f>
        <v>7.6259153696291035E-2</v>
      </c>
      <c r="BE57">
        <f t="array" ref="BE57">IFERROR(INDEX('Zusammenführung EU-CH'!$E$2:$BF$241,MATCH('RE-Gen-Mixes in AIB Countries'!$B57&amp;'RE-Gen-Mixes in AIB Countries'!$C57,'Zusammenführung EU-CH'!$B$2:$B$241&amp;'Zusammenführung EU-CH'!$C$2:$C$241,0),MATCH('RE-Gen-Mixes in AIB Countries'!BE$2,'Zusammenführung EU-CH'!$E$1:$BF$1,0))/VLOOKUP($B57,'Total RE-GEN in AIB Countries'!$B$3:$BD$27,COLUMN('RE-Gen-Mixes in AIB Countries'!BE56)-COLUMN('RE-Gen-Mixes in AIB Countries'!$B$2),FALSE),0)</f>
        <v>0</v>
      </c>
      <c r="BF57">
        <f t="shared" si="0"/>
        <v>6.1610405904715809E-2</v>
      </c>
    </row>
    <row r="58" spans="1:58" x14ac:dyDescent="0.35">
      <c r="A58" s="8" t="s">
        <v>23</v>
      </c>
      <c r="B58" s="4" t="s">
        <v>475</v>
      </c>
      <c r="C58" s="4" t="s">
        <v>6</v>
      </c>
      <c r="D58">
        <f t="array" ref="D58">IFERROR(INDEX('Zusammenführung EU-CH'!$E$2:$BF$241,MATCH('RE-Gen-Mixes in AIB Countries'!$B58&amp;'RE-Gen-Mixes in AIB Countries'!$C58,'Zusammenführung EU-CH'!$B$2:$B$241&amp;'Zusammenführung EU-CH'!$C$2:$C$241,0),MATCH('RE-Gen-Mixes in AIB Countries'!D$2,'Zusammenführung EU-CH'!$E$1:$BF$1,0))/VLOOKUP($B58,'Total RE-GEN in AIB Countries'!$B$3:$BD$27,COLUMN('RE-Gen-Mixes in AIB Countries'!D57)-COLUMN('RE-Gen-Mixes in AIB Countries'!$B$2),FALSE),0)</f>
        <v>8.2419846699085142E-4</v>
      </c>
      <c r="E58">
        <f t="array" ref="E58">IFERROR(INDEX('Zusammenführung EU-CH'!$E$2:$BF$241,MATCH('RE-Gen-Mixes in AIB Countries'!$B58&amp;'RE-Gen-Mixes in AIB Countries'!$C58,'Zusammenführung EU-CH'!$B$2:$B$241&amp;'Zusammenführung EU-CH'!$C$2:$C$241,0),MATCH('RE-Gen-Mixes in AIB Countries'!E$2,'Zusammenführung EU-CH'!$E$1:$BF$1,0))/VLOOKUP($B58,'Total RE-GEN in AIB Countries'!$B$3:$BD$27,COLUMN('RE-Gen-Mixes in AIB Countries'!E57)-COLUMN('RE-Gen-Mixes in AIB Countries'!$B$2),FALSE),0)</f>
        <v>7.7101002313030066E-4</v>
      </c>
      <c r="F58">
        <f t="array" ref="F58">IFERROR(INDEX('Zusammenführung EU-CH'!$E$2:$BF$241,MATCH('RE-Gen-Mixes in AIB Countries'!$B58&amp;'RE-Gen-Mixes in AIB Countries'!$C58,'Zusammenführung EU-CH'!$B$2:$B$241&amp;'Zusammenführung EU-CH'!$C$2:$C$241,0),MATCH('RE-Gen-Mixes in AIB Countries'!F$2,'Zusammenführung EU-CH'!$E$1:$BF$1,0))/VLOOKUP($B58,'Total RE-GEN in AIB Countries'!$B$3:$BD$27,COLUMN('RE-Gen-Mixes in AIB Countries'!F57)-COLUMN('RE-Gen-Mixes in AIB Countries'!$B$2),FALSE),0)</f>
        <v>1.7539756782039288E-3</v>
      </c>
      <c r="G58">
        <f t="array" ref="G58">IFERROR(INDEX('Zusammenführung EU-CH'!$E$2:$BF$241,MATCH('RE-Gen-Mixes in AIB Countries'!$B58&amp;'RE-Gen-Mixes in AIB Countries'!$C58,'Zusammenführung EU-CH'!$B$2:$B$241&amp;'Zusammenführung EU-CH'!$C$2:$C$241,0),MATCH('RE-Gen-Mixes in AIB Countries'!G$2,'Zusammenführung EU-CH'!$E$1:$BF$1,0))/VLOOKUP($B58,'Total RE-GEN in AIB Countries'!$B$3:$BD$27,COLUMN('RE-Gen-Mixes in AIB Countries'!G57)-COLUMN('RE-Gen-Mixes in AIB Countries'!$B$2),FALSE),0)</f>
        <v>1.7431725740848344E-3</v>
      </c>
      <c r="H58">
        <f t="array" ref="H58">IFERROR(INDEX('Zusammenführung EU-CH'!$E$2:$BF$241,MATCH('RE-Gen-Mixes in AIB Countries'!$B58&amp;'RE-Gen-Mixes in AIB Countries'!$C58,'Zusammenführung EU-CH'!$B$2:$B$241&amp;'Zusammenführung EU-CH'!$C$2:$C$241,0),MATCH('RE-Gen-Mixes in AIB Countries'!H$2,'Zusammenführung EU-CH'!$E$1:$BF$1,0))/VLOOKUP($B58,'Total RE-GEN in AIB Countries'!$B$3:$BD$27,COLUMN('RE-Gen-Mixes in AIB Countries'!H57)-COLUMN('RE-Gen-Mixes in AIB Countries'!$B$2),FALSE),0)</f>
        <v>1.4499219272808388E-3</v>
      </c>
      <c r="I58">
        <f t="array" ref="I58">IFERROR(INDEX('Zusammenführung EU-CH'!$E$2:$BF$241,MATCH('RE-Gen-Mixes in AIB Countries'!$B58&amp;'RE-Gen-Mixes in AIB Countries'!$C58,'Zusammenführung EU-CH'!$B$2:$B$241&amp;'Zusammenführung EU-CH'!$C$2:$C$241,0),MATCH('RE-Gen-Mixes in AIB Countries'!I$2,'Zusammenführung EU-CH'!$E$1:$BF$1,0))/VLOOKUP($B58,'Total RE-GEN in AIB Countries'!$B$3:$BD$27,COLUMN('RE-Gen-Mixes in AIB Countries'!I57)-COLUMN('RE-Gen-Mixes in AIB Countries'!$B$2),FALSE),0)</f>
        <v>1.8750901485648347E-3</v>
      </c>
      <c r="J58">
        <f t="array" ref="J58">IFERROR(INDEX('Zusammenführung EU-CH'!$E$2:$BF$241,MATCH('RE-Gen-Mixes in AIB Countries'!$B58&amp;'RE-Gen-Mixes in AIB Countries'!$C58,'Zusammenführung EU-CH'!$B$2:$B$241&amp;'Zusammenführung EU-CH'!$C$2:$C$241,0),MATCH('RE-Gen-Mixes in AIB Countries'!J$2,'Zusammenführung EU-CH'!$E$1:$BF$1,0))/VLOOKUP($B58,'Total RE-GEN in AIB Countries'!$B$3:$BD$27,COLUMN('RE-Gen-Mixes in AIB Countries'!J57)-COLUMN('RE-Gen-Mixes in AIB Countries'!$B$2),FALSE),0)</f>
        <v>1.3186813186813187E-3</v>
      </c>
      <c r="K58">
        <f t="array" ref="K58">IFERROR(INDEX('Zusammenführung EU-CH'!$E$2:$BF$241,MATCH('RE-Gen-Mixes in AIB Countries'!$B58&amp;'RE-Gen-Mixes in AIB Countries'!$C58,'Zusammenführung EU-CH'!$B$2:$B$241&amp;'Zusammenführung EU-CH'!$C$2:$C$241,0),MATCH('RE-Gen-Mixes in AIB Countries'!K$2,'Zusammenführung EU-CH'!$E$1:$BF$1,0))/VLOOKUP($B58,'Total RE-GEN in AIB Countries'!$B$3:$BD$27,COLUMN('RE-Gen-Mixes in AIB Countries'!K57)-COLUMN('RE-Gen-Mixes in AIB Countries'!$B$2),FALSE),0)</f>
        <v>1.6262566528681254E-3</v>
      </c>
      <c r="L58">
        <f t="array" ref="L58">IFERROR(INDEX('Zusammenführung EU-CH'!$E$2:$BF$241,MATCH('RE-Gen-Mixes in AIB Countries'!$B58&amp;'RE-Gen-Mixes in AIB Countries'!$C58,'Zusammenführung EU-CH'!$B$2:$B$241&amp;'Zusammenführung EU-CH'!$C$2:$C$241,0),MATCH('RE-Gen-Mixes in AIB Countries'!L$2,'Zusammenführung EU-CH'!$E$1:$BF$1,0))/VLOOKUP($B58,'Total RE-GEN in AIB Countries'!$B$3:$BD$27,COLUMN('RE-Gen-Mixes in AIB Countries'!L57)-COLUMN('RE-Gen-Mixes in AIB Countries'!$B$2),FALSE),0)</f>
        <v>1.8861454046639231E-3</v>
      </c>
      <c r="M58">
        <f t="array" ref="M58">IFERROR(INDEX('Zusammenführung EU-CH'!$E$2:$BF$241,MATCH('RE-Gen-Mixes in AIB Countries'!$B58&amp;'RE-Gen-Mixes in AIB Countries'!$C58,'Zusammenführung EU-CH'!$B$2:$B$241&amp;'Zusammenführung EU-CH'!$C$2:$C$241,0),MATCH('RE-Gen-Mixes in AIB Countries'!M$2,'Zusammenführung EU-CH'!$E$1:$BF$1,0))/VLOOKUP($B58,'Total RE-GEN in AIB Countries'!$B$3:$BD$27,COLUMN('RE-Gen-Mixes in AIB Countries'!M57)-COLUMN('RE-Gen-Mixes in AIB Countries'!$B$2),FALSE),0)</f>
        <v>1.9858156028368795E-3</v>
      </c>
      <c r="N58">
        <f t="array" ref="N58">IFERROR(INDEX('Zusammenführung EU-CH'!$E$2:$BF$241,MATCH('RE-Gen-Mixes in AIB Countries'!$B58&amp;'RE-Gen-Mixes in AIB Countries'!$C58,'Zusammenführung EU-CH'!$B$2:$B$241&amp;'Zusammenführung EU-CH'!$C$2:$C$241,0),MATCH('RE-Gen-Mixes in AIB Countries'!N$2,'Zusammenführung EU-CH'!$E$1:$BF$1,0))/VLOOKUP($B58,'Total RE-GEN in AIB Countries'!$B$3:$BD$27,COLUMN('RE-Gen-Mixes in AIB Countries'!N57)-COLUMN('RE-Gen-Mixes in AIB Countries'!$B$2),FALSE),0)</f>
        <v>1.5338991716944473E-3</v>
      </c>
      <c r="O58">
        <f t="array" ref="O58">IFERROR(INDEX('Zusammenführung EU-CH'!$E$2:$BF$241,MATCH('RE-Gen-Mixes in AIB Countries'!$B58&amp;'RE-Gen-Mixes in AIB Countries'!$C58,'Zusammenführung EU-CH'!$B$2:$B$241&amp;'Zusammenführung EU-CH'!$C$2:$C$241,0),MATCH('RE-Gen-Mixes in AIB Countries'!O$2,'Zusammenführung EU-CH'!$E$1:$BF$1,0))/VLOOKUP($B58,'Total RE-GEN in AIB Countries'!$B$3:$BD$27,COLUMN('RE-Gen-Mixes in AIB Countries'!O57)-COLUMN('RE-Gen-Mixes in AIB Countries'!$B$2),FALSE),0)</f>
        <v>1.3872190881346527E-3</v>
      </c>
      <c r="P58">
        <f t="array" ref="P58">IFERROR(INDEX('Zusammenführung EU-CH'!$E$2:$BF$241,MATCH('RE-Gen-Mixes in AIB Countries'!$B58&amp;'RE-Gen-Mixes in AIB Countries'!$C58,'Zusammenführung EU-CH'!$B$2:$B$241&amp;'Zusammenführung EU-CH'!$C$2:$C$241,0),MATCH('RE-Gen-Mixes in AIB Countries'!P$2,'Zusammenführung EU-CH'!$E$1:$BF$1,0))/VLOOKUP($B58,'Total RE-GEN in AIB Countries'!$B$3:$BD$27,COLUMN('RE-Gen-Mixes in AIB Countries'!P57)-COLUMN('RE-Gen-Mixes in AIB Countries'!$B$2),FALSE),0)</f>
        <v>1.0912341050189158E-3</v>
      </c>
      <c r="Q58">
        <f t="array" ref="Q58">IFERROR(INDEX('Zusammenführung EU-CH'!$E$2:$BF$241,MATCH('RE-Gen-Mixes in AIB Countries'!$B58&amp;'RE-Gen-Mixes in AIB Countries'!$C58,'Zusammenführung EU-CH'!$B$2:$B$241&amp;'Zusammenführung EU-CH'!$C$2:$C$241,0),MATCH('RE-Gen-Mixes in AIB Countries'!Q$2,'Zusammenführung EU-CH'!$E$1:$BF$1,0))/VLOOKUP($B58,'Total RE-GEN in AIB Countries'!$B$3:$BD$27,COLUMN('RE-Gen-Mixes in AIB Countries'!Q57)-COLUMN('RE-Gen-Mixes in AIB Countries'!$B$2),FALSE),0)</f>
        <v>9.4539399919028259E-4</v>
      </c>
      <c r="R58">
        <f t="array" ref="R58">IFERROR(INDEX('Zusammenführung EU-CH'!$E$2:$BF$241,MATCH('RE-Gen-Mixes in AIB Countries'!$B58&amp;'RE-Gen-Mixes in AIB Countries'!$C58,'Zusammenführung EU-CH'!$B$2:$B$241&amp;'Zusammenführung EU-CH'!$C$2:$C$241,0),MATCH('RE-Gen-Mixes in AIB Countries'!R$2,'Zusammenführung EU-CH'!$E$1:$BF$1,0))/VLOOKUP($B58,'Total RE-GEN in AIB Countries'!$B$3:$BD$27,COLUMN('RE-Gen-Mixes in AIB Countries'!R57)-COLUMN('RE-Gen-Mixes in AIB Countries'!$B$2),FALSE),0)</f>
        <v>7.8620217588553515E-4</v>
      </c>
      <c r="S58">
        <f t="array" ref="S58">IFERROR(INDEX('Zusammenführung EU-CH'!$E$2:$BF$241,MATCH('RE-Gen-Mixes in AIB Countries'!$B58&amp;'RE-Gen-Mixes in AIB Countries'!$C58,'Zusammenführung EU-CH'!$B$2:$B$241&amp;'Zusammenführung EU-CH'!$C$2:$C$241,0),MATCH('RE-Gen-Mixes in AIB Countries'!S$2,'Zusammenführung EU-CH'!$E$1:$BF$1,0))/VLOOKUP($B58,'Total RE-GEN in AIB Countries'!$B$3:$BD$27,COLUMN('RE-Gen-Mixes in AIB Countries'!S57)-COLUMN('RE-Gen-Mixes in AIB Countries'!$B$2),FALSE),0)</f>
        <v>7.8464659296586517E-4</v>
      </c>
      <c r="T58">
        <f t="array" ref="T58">IFERROR(INDEX('Zusammenführung EU-CH'!$E$2:$BF$241,MATCH('RE-Gen-Mixes in AIB Countries'!$B58&amp;'RE-Gen-Mixes in AIB Countries'!$C58,'Zusammenführung EU-CH'!$B$2:$B$241&amp;'Zusammenführung EU-CH'!$C$2:$C$241,0),MATCH('RE-Gen-Mixes in AIB Countries'!T$2,'Zusammenführung EU-CH'!$E$1:$BF$1,0))/VLOOKUP($B58,'Total RE-GEN in AIB Countries'!$B$3:$BD$27,COLUMN('RE-Gen-Mixes in AIB Countries'!T57)-COLUMN('RE-Gen-Mixes in AIB Countries'!$B$2),FALSE),0)</f>
        <v>6.773180921882825E-4</v>
      </c>
      <c r="U58">
        <f t="array" ref="U58">IFERROR(INDEX('Zusammenführung EU-CH'!$E$2:$BF$241,MATCH('RE-Gen-Mixes in AIB Countries'!$B58&amp;'RE-Gen-Mixes in AIB Countries'!$C58,'Zusammenführung EU-CH'!$B$2:$B$241&amp;'Zusammenführung EU-CH'!$C$2:$C$241,0),MATCH('RE-Gen-Mixes in AIB Countries'!U$2,'Zusammenführung EU-CH'!$E$1:$BF$1,0))/VLOOKUP($B58,'Total RE-GEN in AIB Countries'!$B$3:$BD$27,COLUMN('RE-Gen-Mixes in AIB Countries'!U57)-COLUMN('RE-Gen-Mixes in AIB Countries'!$B$2),FALSE),0)</f>
        <v>5.7168171961667039E-4</v>
      </c>
      <c r="V58">
        <f t="array" ref="V58">IFERROR(INDEX('Zusammenführung EU-CH'!$E$2:$BF$241,MATCH('RE-Gen-Mixes in AIB Countries'!$B58&amp;'RE-Gen-Mixes in AIB Countries'!$C58,'Zusammenführung EU-CH'!$B$2:$B$241&amp;'Zusammenführung EU-CH'!$C$2:$C$241,0),MATCH('RE-Gen-Mixes in AIB Countries'!V$2,'Zusammenführung EU-CH'!$E$1:$BF$1,0))/VLOOKUP($B58,'Total RE-GEN in AIB Countries'!$B$3:$BD$27,COLUMN('RE-Gen-Mixes in AIB Countries'!V57)-COLUMN('RE-Gen-Mixes in AIB Countries'!$B$2),FALSE),0)</f>
        <v>7.2792424891976579E-4</v>
      </c>
      <c r="W58">
        <f t="array" ref="W58">IFERROR(INDEX('Zusammenführung EU-CH'!$E$2:$BF$241,MATCH('RE-Gen-Mixes in AIB Countries'!$B58&amp;'RE-Gen-Mixes in AIB Countries'!$C58,'Zusammenführung EU-CH'!$B$2:$B$241&amp;'Zusammenführung EU-CH'!$C$2:$C$241,0),MATCH('RE-Gen-Mixes in AIB Countries'!W$2,'Zusammenführung EU-CH'!$E$1:$BF$1,0))/VLOOKUP($B58,'Total RE-GEN in AIB Countries'!$B$3:$BD$27,COLUMN('RE-Gen-Mixes in AIB Countries'!W57)-COLUMN('RE-Gen-Mixes in AIB Countries'!$B$2),FALSE),0)</f>
        <v>8.4075668101291155E-4</v>
      </c>
      <c r="X58">
        <f t="array" ref="X58">IFERROR(INDEX('Zusammenführung EU-CH'!$E$2:$BF$241,MATCH('RE-Gen-Mixes in AIB Countries'!$B58&amp;'RE-Gen-Mixes in AIB Countries'!$C58,'Zusammenführung EU-CH'!$B$2:$B$241&amp;'Zusammenführung EU-CH'!$C$2:$C$241,0),MATCH('RE-Gen-Mixes in AIB Countries'!X$2,'Zusammenführung EU-CH'!$E$1:$BF$1,0))/VLOOKUP($B58,'Total RE-GEN in AIB Countries'!$B$3:$BD$27,COLUMN('RE-Gen-Mixes in AIB Countries'!X57)-COLUMN('RE-Gen-Mixes in AIB Countries'!$B$2),FALSE),0)</f>
        <v>9.0115558614145498E-4</v>
      </c>
      <c r="Y58">
        <f t="array" ref="Y58">IFERROR(INDEX('Zusammenführung EU-CH'!$E$2:$BF$241,MATCH('RE-Gen-Mixes in AIB Countries'!$B58&amp;'RE-Gen-Mixes in AIB Countries'!$C58,'Zusammenführung EU-CH'!$B$2:$B$241&amp;'Zusammenführung EU-CH'!$C$2:$C$241,0),MATCH('RE-Gen-Mixes in AIB Countries'!Y$2,'Zusammenführung EU-CH'!$E$1:$BF$1,0))/VLOOKUP($B58,'Total RE-GEN in AIB Countries'!$B$3:$BD$27,COLUMN('RE-Gen-Mixes in AIB Countries'!Y57)-COLUMN('RE-Gen-Mixes in AIB Countries'!$B$2),FALSE),0)</f>
        <v>7.1749418147129182E-4</v>
      </c>
      <c r="Z58">
        <f t="array" ref="Z58">IFERROR(INDEX('Zusammenführung EU-CH'!$E$2:$BF$241,MATCH('RE-Gen-Mixes in AIB Countries'!$B58&amp;'RE-Gen-Mixes in AIB Countries'!$C58,'Zusammenführung EU-CH'!$B$2:$B$241&amp;'Zusammenführung EU-CH'!$C$2:$C$241,0),MATCH('RE-Gen-Mixes in AIB Countries'!Z$2,'Zusammenführung EU-CH'!$E$1:$BF$1,0))/VLOOKUP($B58,'Total RE-GEN in AIB Countries'!$B$3:$BD$27,COLUMN('RE-Gen-Mixes in AIB Countries'!Z57)-COLUMN('RE-Gen-Mixes in AIB Countries'!$B$2),FALSE),0)</f>
        <v>9.0953136173678591E-4</v>
      </c>
      <c r="AA58">
        <f t="array" ref="AA58">IFERROR(INDEX('Zusammenführung EU-CH'!$E$2:$BF$241,MATCH('RE-Gen-Mixes in AIB Countries'!$B58&amp;'RE-Gen-Mixes in AIB Countries'!$C58,'Zusammenführung EU-CH'!$B$2:$B$241&amp;'Zusammenführung EU-CH'!$C$2:$C$241,0),MATCH('RE-Gen-Mixes in AIB Countries'!AA$2,'Zusammenführung EU-CH'!$E$1:$BF$1,0))/VLOOKUP($B58,'Total RE-GEN in AIB Countries'!$B$3:$BD$27,COLUMN('RE-Gen-Mixes in AIB Countries'!AA57)-COLUMN('RE-Gen-Mixes in AIB Countries'!$B$2),FALSE),0)</f>
        <v>7.4244034330441476E-4</v>
      </c>
      <c r="AB58">
        <f t="array" ref="AB58">IFERROR(INDEX('Zusammenführung EU-CH'!$E$2:$BF$241,MATCH('RE-Gen-Mixes in AIB Countries'!$B58&amp;'RE-Gen-Mixes in AIB Countries'!$C58,'Zusammenführung EU-CH'!$B$2:$B$241&amp;'Zusammenführung EU-CH'!$C$2:$C$241,0),MATCH('RE-Gen-Mixes in AIB Countries'!AB$2,'Zusammenführung EU-CH'!$E$1:$BF$1,0))/VLOOKUP($B58,'Total RE-GEN in AIB Countries'!$B$3:$BD$27,COLUMN('RE-Gen-Mixes in AIB Countries'!AB57)-COLUMN('RE-Gen-Mixes in AIB Countries'!$B$2),FALSE),0)</f>
        <v>7.4039321137456173E-4</v>
      </c>
      <c r="AC58">
        <f t="array" ref="AC58">IFERROR(INDEX('Zusammenführung EU-CH'!$E$2:$BF$241,MATCH('RE-Gen-Mixes in AIB Countries'!$B58&amp;'RE-Gen-Mixes in AIB Countries'!$C58,'Zusammenführung EU-CH'!$B$2:$B$241&amp;'Zusammenführung EU-CH'!$C$2:$C$241,0),MATCH('RE-Gen-Mixes in AIB Countries'!AC$2,'Zusammenführung EU-CH'!$E$1:$BF$1,0))/VLOOKUP($B58,'Total RE-GEN in AIB Countries'!$B$3:$BD$27,COLUMN('RE-Gen-Mixes in AIB Countries'!AC57)-COLUMN('RE-Gen-Mixes in AIB Countries'!$B$2),FALSE),0)</f>
        <v>1.0757137070471258E-3</v>
      </c>
      <c r="AD58">
        <f t="array" ref="AD58">IFERROR(INDEX('Zusammenführung EU-CH'!$E$2:$BF$241,MATCH('RE-Gen-Mixes in AIB Countries'!$B58&amp;'RE-Gen-Mixes in AIB Countries'!$C58,'Zusammenführung EU-CH'!$B$2:$B$241&amp;'Zusammenführung EU-CH'!$C$2:$C$241,0),MATCH('RE-Gen-Mixes in AIB Countries'!AD$2,'Zusammenführung EU-CH'!$E$1:$BF$1,0))/VLOOKUP($B58,'Total RE-GEN in AIB Countries'!$B$3:$BD$27,COLUMN('RE-Gen-Mixes in AIB Countries'!AD57)-COLUMN('RE-Gen-Mixes in AIB Countries'!$B$2),FALSE),0)</f>
        <v>8.3275272365174722E-4</v>
      </c>
      <c r="AE58">
        <f t="array" ref="AE58">IFERROR(INDEX('Zusammenführung EU-CH'!$E$2:$BF$241,MATCH('RE-Gen-Mixes in AIB Countries'!$B58&amp;'RE-Gen-Mixes in AIB Countries'!$C58,'Zusammenführung EU-CH'!$B$2:$B$241&amp;'Zusammenführung EU-CH'!$C$2:$C$241,0),MATCH('RE-Gen-Mixes in AIB Countries'!AE$2,'Zusammenführung EU-CH'!$E$1:$BF$1,0))/VLOOKUP($B58,'Total RE-GEN in AIB Countries'!$B$3:$BD$27,COLUMN('RE-Gen-Mixes in AIB Countries'!AE57)-COLUMN('RE-Gen-Mixes in AIB Countries'!$B$2),FALSE),0)</f>
        <v>7.9618826598503714E-4</v>
      </c>
      <c r="AF58">
        <f t="array" ref="AF58">IFERROR(INDEX('Zusammenführung EU-CH'!$E$2:$BF$241,MATCH('RE-Gen-Mixes in AIB Countries'!$B58&amp;'RE-Gen-Mixes in AIB Countries'!$C58,'Zusammenführung EU-CH'!$B$2:$B$241&amp;'Zusammenführung EU-CH'!$C$2:$C$241,0),MATCH('RE-Gen-Mixes in AIB Countries'!AF$2,'Zusammenführung EU-CH'!$E$1:$BF$1,0))/VLOOKUP($B58,'Total RE-GEN in AIB Countries'!$B$3:$BD$27,COLUMN('RE-Gen-Mixes in AIB Countries'!AF57)-COLUMN('RE-Gen-Mixes in AIB Countries'!$B$2),FALSE),0)</f>
        <v>8.1950829958099319E-4</v>
      </c>
      <c r="AG58">
        <f t="array" ref="AG58">IFERROR(INDEX('Zusammenführung EU-CH'!$E$2:$BF$241,MATCH('RE-Gen-Mixes in AIB Countries'!$B58&amp;'RE-Gen-Mixes in AIB Countries'!$C58,'Zusammenführung EU-CH'!$B$2:$B$241&amp;'Zusammenführung EU-CH'!$C$2:$C$241,0),MATCH('RE-Gen-Mixes in AIB Countries'!AG$2,'Zusammenführung EU-CH'!$E$1:$BF$1,0))/VLOOKUP($B58,'Total RE-GEN in AIB Countries'!$B$3:$BD$27,COLUMN('RE-Gen-Mixes in AIB Countries'!AG57)-COLUMN('RE-Gen-Mixes in AIB Countries'!$B$2),FALSE),0)</f>
        <v>9.6021670237336851E-4</v>
      </c>
      <c r="AH58">
        <f t="array" ref="AH58">IFERROR(INDEX('Zusammenführung EU-CH'!$E$2:$BF$241,MATCH('RE-Gen-Mixes in AIB Countries'!$B58&amp;'RE-Gen-Mixes in AIB Countries'!$C58,'Zusammenführung EU-CH'!$B$2:$B$241&amp;'Zusammenführung EU-CH'!$C$2:$C$241,0),MATCH('RE-Gen-Mixes in AIB Countries'!AH$2,'Zusammenführung EU-CH'!$E$1:$BF$1,0))/VLOOKUP($B58,'Total RE-GEN in AIB Countries'!$B$3:$BD$27,COLUMN('RE-Gen-Mixes in AIB Countries'!AH57)-COLUMN('RE-Gen-Mixes in AIB Countries'!$B$2),FALSE),0)</f>
        <v>7.6847352723969687E-4</v>
      </c>
      <c r="AI58">
        <f t="array" ref="AI58">IFERROR(INDEX('Zusammenführung EU-CH'!$E$2:$BF$241,MATCH('RE-Gen-Mixes in AIB Countries'!$B58&amp;'RE-Gen-Mixes in AIB Countries'!$C58,'Zusammenführung EU-CH'!$B$2:$B$241&amp;'Zusammenführung EU-CH'!$C$2:$C$241,0),MATCH('RE-Gen-Mixes in AIB Countries'!AI$2,'Zusammenführung EU-CH'!$E$1:$BF$1,0))/VLOOKUP($B58,'Total RE-GEN in AIB Countries'!$B$3:$BD$27,COLUMN('RE-Gen-Mixes in AIB Countries'!AI57)-COLUMN('RE-Gen-Mixes in AIB Countries'!$B$2),FALSE),0)</f>
        <v>9.4161477248300314E-4</v>
      </c>
      <c r="AJ58">
        <f t="array" ref="AJ58">IFERROR(INDEX('Zusammenführung EU-CH'!$E$2:$BF$241,MATCH('RE-Gen-Mixes in AIB Countries'!$B58&amp;'RE-Gen-Mixes in AIB Countries'!$C58,'Zusammenführung EU-CH'!$B$2:$B$241&amp;'Zusammenführung EU-CH'!$C$2:$C$241,0),MATCH('RE-Gen-Mixes in AIB Countries'!AJ$2,'Zusammenführung EU-CH'!$E$1:$BF$1,0))/VLOOKUP($B58,'Total RE-GEN in AIB Countries'!$B$3:$BD$27,COLUMN('RE-Gen-Mixes in AIB Countries'!AJ57)-COLUMN('RE-Gen-Mixes in AIB Countries'!$B$2),FALSE),0)</f>
        <v>8.9946800322472122E-4</v>
      </c>
      <c r="AK58">
        <f t="array" ref="AK58">IFERROR(INDEX('Zusammenführung EU-CH'!$E$2:$BF$241,MATCH('RE-Gen-Mixes in AIB Countries'!$B58&amp;'RE-Gen-Mixes in AIB Countries'!$C58,'Zusammenführung EU-CH'!$B$2:$B$241&amp;'Zusammenführung EU-CH'!$C$2:$C$241,0),MATCH('RE-Gen-Mixes in AIB Countries'!AK$2,'Zusammenführung EU-CH'!$E$1:$BF$1,0))/VLOOKUP($B58,'Total RE-GEN in AIB Countries'!$B$3:$BD$27,COLUMN('RE-Gen-Mixes in AIB Countries'!AK57)-COLUMN('RE-Gen-Mixes in AIB Countries'!$B$2),FALSE),0)</f>
        <v>5.9111035054912678E-4</v>
      </c>
      <c r="AL58">
        <f t="array" ref="AL58">IFERROR(INDEX('Zusammenführung EU-CH'!$E$2:$BF$241,MATCH('RE-Gen-Mixes in AIB Countries'!$B58&amp;'RE-Gen-Mixes in AIB Countries'!$C58,'Zusammenführung EU-CH'!$B$2:$B$241&amp;'Zusammenführung EU-CH'!$C$2:$C$241,0),MATCH('RE-Gen-Mixes in AIB Countries'!AL$2,'Zusammenführung EU-CH'!$E$1:$BF$1,0))/VLOOKUP($B58,'Total RE-GEN in AIB Countries'!$B$3:$BD$27,COLUMN('RE-Gen-Mixes in AIB Countries'!AL57)-COLUMN('RE-Gen-Mixes in AIB Countries'!$B$2),FALSE),0)</f>
        <v>9.2090156830245469E-4</v>
      </c>
      <c r="AM58">
        <f t="array" ref="AM58">IFERROR(INDEX('Zusammenführung EU-CH'!$E$2:$BF$241,MATCH('RE-Gen-Mixes in AIB Countries'!$B58&amp;'RE-Gen-Mixes in AIB Countries'!$C58,'Zusammenführung EU-CH'!$B$2:$B$241&amp;'Zusammenführung EU-CH'!$C$2:$C$241,0),MATCH('RE-Gen-Mixes in AIB Countries'!AM$2,'Zusammenführung EU-CH'!$E$1:$BF$1,0))/VLOOKUP($B58,'Total RE-GEN in AIB Countries'!$B$3:$BD$27,COLUMN('RE-Gen-Mixes in AIB Countries'!AM57)-COLUMN('RE-Gen-Mixes in AIB Countries'!$B$2),FALSE),0)</f>
        <v>9.1103179656381315E-4</v>
      </c>
      <c r="AN58">
        <f t="array" ref="AN58">IFERROR(INDEX('Zusammenführung EU-CH'!$E$2:$BF$241,MATCH('RE-Gen-Mixes in AIB Countries'!$B58&amp;'RE-Gen-Mixes in AIB Countries'!$C58,'Zusammenführung EU-CH'!$B$2:$B$241&amp;'Zusammenführung EU-CH'!$C$2:$C$241,0),MATCH('RE-Gen-Mixes in AIB Countries'!AN$2,'Zusammenführung EU-CH'!$E$1:$BF$1,0))/VLOOKUP($B58,'Total RE-GEN in AIB Countries'!$B$3:$BD$27,COLUMN('RE-Gen-Mixes in AIB Countries'!AN57)-COLUMN('RE-Gen-Mixes in AIB Countries'!$B$2),FALSE),0)</f>
        <v>9.6332194863590686E-4</v>
      </c>
      <c r="AO58">
        <f t="array" ref="AO58">IFERROR(INDEX('Zusammenführung EU-CH'!$E$2:$BF$241,MATCH('RE-Gen-Mixes in AIB Countries'!$B58&amp;'RE-Gen-Mixes in AIB Countries'!$C58,'Zusammenführung EU-CH'!$B$2:$B$241&amp;'Zusammenführung EU-CH'!$C$2:$C$241,0),MATCH('RE-Gen-Mixes in AIB Countries'!AO$2,'Zusammenführung EU-CH'!$E$1:$BF$1,0))/VLOOKUP($B58,'Total RE-GEN in AIB Countries'!$B$3:$BD$27,COLUMN('RE-Gen-Mixes in AIB Countries'!AO57)-COLUMN('RE-Gen-Mixes in AIB Countries'!$B$2),FALSE),0)</f>
        <v>9.887192081941094E-4</v>
      </c>
      <c r="AP58">
        <f t="array" ref="AP58">IFERROR(INDEX('Zusammenführung EU-CH'!$E$2:$BF$241,MATCH('RE-Gen-Mixes in AIB Countries'!$B58&amp;'RE-Gen-Mixes in AIB Countries'!$C58,'Zusammenführung EU-CH'!$B$2:$B$241&amp;'Zusammenführung EU-CH'!$C$2:$C$241,0),MATCH('RE-Gen-Mixes in AIB Countries'!AP$2,'Zusammenführung EU-CH'!$E$1:$BF$1,0))/VLOOKUP($B58,'Total RE-GEN in AIB Countries'!$B$3:$BD$27,COLUMN('RE-Gen-Mixes in AIB Countries'!AP57)-COLUMN('RE-Gen-Mixes in AIB Countries'!$B$2),FALSE),0)</f>
        <v>8.021608355273487E-4</v>
      </c>
      <c r="AQ58">
        <f t="array" ref="AQ58">IFERROR(INDEX('Zusammenführung EU-CH'!$E$2:$BF$241,MATCH('RE-Gen-Mixes in AIB Countries'!$B58&amp;'RE-Gen-Mixes in AIB Countries'!$C58,'Zusammenführung EU-CH'!$B$2:$B$241&amp;'Zusammenführung EU-CH'!$C$2:$C$241,0),MATCH('RE-Gen-Mixes in AIB Countries'!AQ$2,'Zusammenführung EU-CH'!$E$1:$BF$1,0))/VLOOKUP($B58,'Total RE-GEN in AIB Countries'!$B$3:$BD$27,COLUMN('RE-Gen-Mixes in AIB Countries'!AQ57)-COLUMN('RE-Gen-Mixes in AIB Countries'!$B$2),FALSE),0)</f>
        <v>9.9448898404552385E-4</v>
      </c>
      <c r="AR58">
        <f t="array" ref="AR58">IFERROR(INDEX('Zusammenführung EU-CH'!$E$2:$BF$241,MATCH('RE-Gen-Mixes in AIB Countries'!$B58&amp;'RE-Gen-Mixes in AIB Countries'!$C58,'Zusammenführung EU-CH'!$B$2:$B$241&amp;'Zusammenführung EU-CH'!$C$2:$C$241,0),MATCH('RE-Gen-Mixes in AIB Countries'!AR$2,'Zusammenführung EU-CH'!$E$1:$BF$1,0))/VLOOKUP($B58,'Total RE-GEN in AIB Countries'!$B$3:$BD$27,COLUMN('RE-Gen-Mixes in AIB Countries'!AR57)-COLUMN('RE-Gen-Mixes in AIB Countries'!$B$2),FALSE),0)</f>
        <v>1.045215803384223E-3</v>
      </c>
      <c r="AS58">
        <f t="array" ref="AS58">IFERROR(INDEX('Zusammenführung EU-CH'!$E$2:$BF$241,MATCH('RE-Gen-Mixes in AIB Countries'!$B58&amp;'RE-Gen-Mixes in AIB Countries'!$C58,'Zusammenführung EU-CH'!$B$2:$B$241&amp;'Zusammenführung EU-CH'!$C$2:$C$241,0),MATCH('RE-Gen-Mixes in AIB Countries'!AS$2,'Zusammenführung EU-CH'!$E$1:$BF$1,0))/VLOOKUP($B58,'Total RE-GEN in AIB Countries'!$B$3:$BD$27,COLUMN('RE-Gen-Mixes in AIB Countries'!AS57)-COLUMN('RE-Gen-Mixes in AIB Countries'!$B$2),FALSE),0)</f>
        <v>9.9196919247114047E-4</v>
      </c>
      <c r="AT58">
        <f t="array" ref="AT58">IFERROR(INDEX('Zusammenführung EU-CH'!$E$2:$BF$241,MATCH('RE-Gen-Mixes in AIB Countries'!$B58&amp;'RE-Gen-Mixes in AIB Countries'!$C58,'Zusammenführung EU-CH'!$B$2:$B$241&amp;'Zusammenführung EU-CH'!$C$2:$C$241,0),MATCH('RE-Gen-Mixes in AIB Countries'!AT$2,'Zusammenführung EU-CH'!$E$1:$BF$1,0))/VLOOKUP($B58,'Total RE-GEN in AIB Countries'!$B$3:$BD$27,COLUMN('RE-Gen-Mixes in AIB Countries'!AT57)-COLUMN('RE-Gen-Mixes in AIB Countries'!$B$2),FALSE),0)</f>
        <v>8.1063690307270667E-4</v>
      </c>
      <c r="AU58">
        <f t="array" ref="AU58">IFERROR(INDEX('Zusammenführung EU-CH'!$E$2:$BF$241,MATCH('RE-Gen-Mixes in AIB Countries'!$B58&amp;'RE-Gen-Mixes in AIB Countries'!$C58,'Zusammenführung EU-CH'!$B$2:$B$241&amp;'Zusammenführung EU-CH'!$C$2:$C$241,0),MATCH('RE-Gen-Mixes in AIB Countries'!AU$2,'Zusammenführung EU-CH'!$E$1:$BF$1,0))/VLOOKUP($B58,'Total RE-GEN in AIB Countries'!$B$3:$BD$27,COLUMN('RE-Gen-Mixes in AIB Countries'!AU57)-COLUMN('RE-Gen-Mixes in AIB Countries'!$B$2),FALSE),0)</f>
        <v>8.0490438976743833E-4</v>
      </c>
      <c r="AV58">
        <f t="array" ref="AV58">IFERROR(INDEX('Zusammenführung EU-CH'!$E$2:$BF$241,MATCH('RE-Gen-Mixes in AIB Countries'!$B58&amp;'RE-Gen-Mixes in AIB Countries'!$C58,'Zusammenführung EU-CH'!$B$2:$B$241&amp;'Zusammenführung EU-CH'!$C$2:$C$241,0),MATCH('RE-Gen-Mixes in AIB Countries'!AV$2,'Zusammenführung EU-CH'!$E$1:$BF$1,0))/VLOOKUP($B58,'Total RE-GEN in AIB Countries'!$B$3:$BD$27,COLUMN('RE-Gen-Mixes in AIB Countries'!AV57)-COLUMN('RE-Gen-Mixes in AIB Countries'!$B$2),FALSE),0)</f>
        <v>6.686756520058719E-4</v>
      </c>
      <c r="AW58">
        <f t="array" ref="AW58">IFERROR(INDEX('Zusammenführung EU-CH'!$E$2:$BF$241,MATCH('RE-Gen-Mixes in AIB Countries'!$B58&amp;'RE-Gen-Mixes in AIB Countries'!$C58,'Zusammenführung EU-CH'!$B$2:$B$241&amp;'Zusammenführung EU-CH'!$C$2:$C$241,0),MATCH('RE-Gen-Mixes in AIB Countries'!AW$2,'Zusammenführung EU-CH'!$E$1:$BF$1,0))/VLOOKUP($B58,'Total RE-GEN in AIB Countries'!$B$3:$BD$27,COLUMN('RE-Gen-Mixes in AIB Countries'!AW57)-COLUMN('RE-Gen-Mixes in AIB Countries'!$B$2),FALSE),0)</f>
        <v>9.0188027381536055E-4</v>
      </c>
      <c r="AX58">
        <f t="array" ref="AX58">IFERROR(INDEX('Zusammenführung EU-CH'!$E$2:$BF$241,MATCH('RE-Gen-Mixes in AIB Countries'!$B58&amp;'RE-Gen-Mixes in AIB Countries'!$C58,'Zusammenführung EU-CH'!$B$2:$B$241&amp;'Zusammenführung EU-CH'!$C$2:$C$241,0),MATCH('RE-Gen-Mixes in AIB Countries'!AX$2,'Zusammenführung EU-CH'!$E$1:$BF$1,0))/VLOOKUP($B58,'Total RE-GEN in AIB Countries'!$B$3:$BD$27,COLUMN('RE-Gen-Mixes in AIB Countries'!AX57)-COLUMN('RE-Gen-Mixes in AIB Countries'!$B$2),FALSE),0)</f>
        <v>1.1170345748032326E-3</v>
      </c>
      <c r="AY58">
        <f t="array" ref="AY58">IFERROR(INDEX('Zusammenführung EU-CH'!$E$2:$BF$241,MATCH('RE-Gen-Mixes in AIB Countries'!$B58&amp;'RE-Gen-Mixes in AIB Countries'!$C58,'Zusammenführung EU-CH'!$B$2:$B$241&amp;'Zusammenführung EU-CH'!$C$2:$C$241,0),MATCH('RE-Gen-Mixes in AIB Countries'!AY$2,'Zusammenführung EU-CH'!$E$1:$BF$1,0))/VLOOKUP($B58,'Total RE-GEN in AIB Countries'!$B$3:$BD$27,COLUMN('RE-Gen-Mixes in AIB Countries'!AY57)-COLUMN('RE-Gen-Mixes in AIB Countries'!$B$2),FALSE),0)</f>
        <v>7.5969811622722777E-4</v>
      </c>
      <c r="AZ58">
        <f t="array" ref="AZ58">IFERROR(INDEX('Zusammenführung EU-CH'!$E$2:$BF$241,MATCH('RE-Gen-Mixes in AIB Countries'!$B58&amp;'RE-Gen-Mixes in AIB Countries'!$C58,'Zusammenführung EU-CH'!$B$2:$B$241&amp;'Zusammenführung EU-CH'!$C$2:$C$241,0),MATCH('RE-Gen-Mixes in AIB Countries'!AZ$2,'Zusammenführung EU-CH'!$E$1:$BF$1,0))/VLOOKUP($B58,'Total RE-GEN in AIB Countries'!$B$3:$BD$27,COLUMN('RE-Gen-Mixes in AIB Countries'!AZ57)-COLUMN('RE-Gen-Mixes in AIB Countries'!$B$2),FALSE),0)</f>
        <v>9.7199696192629581E-4</v>
      </c>
      <c r="BA58">
        <f t="array" ref="BA58">IFERROR(INDEX('Zusammenführung EU-CH'!$E$2:$BF$241,MATCH('RE-Gen-Mixes in AIB Countries'!$B58&amp;'RE-Gen-Mixes in AIB Countries'!$C58,'Zusammenführung EU-CH'!$B$2:$B$241&amp;'Zusammenführung EU-CH'!$C$2:$C$241,0),MATCH('RE-Gen-Mixes in AIB Countries'!BA$2,'Zusammenführung EU-CH'!$E$1:$BF$1,0))/VLOOKUP($B58,'Total RE-GEN in AIB Countries'!$B$3:$BD$27,COLUMN('RE-Gen-Mixes in AIB Countries'!BA57)-COLUMN('RE-Gen-Mixes in AIB Countries'!$B$2),FALSE),0)</f>
        <v>8.0965047851499919E-4</v>
      </c>
      <c r="BB58">
        <f t="array" ref="BB58">IFERROR(INDEX('Zusammenführung EU-CH'!$E$2:$BF$241,MATCH('RE-Gen-Mixes in AIB Countries'!$B58&amp;'RE-Gen-Mixes in AIB Countries'!$C58,'Zusammenführung EU-CH'!$B$2:$B$241&amp;'Zusammenführung EU-CH'!$C$2:$C$241,0),MATCH('RE-Gen-Mixes in AIB Countries'!BB$2,'Zusammenführung EU-CH'!$E$1:$BF$1,0))/VLOOKUP($B58,'Total RE-GEN in AIB Countries'!$B$3:$BD$27,COLUMN('RE-Gen-Mixes in AIB Countries'!BB57)-COLUMN('RE-Gen-Mixes in AIB Countries'!$B$2),FALSE),0)</f>
        <v>8.4930325172735991E-4</v>
      </c>
      <c r="BC58">
        <f t="array" ref="BC58">IFERROR(INDEX('Zusammenführung EU-CH'!$E$2:$BF$241,MATCH('RE-Gen-Mixes in AIB Countries'!$B58&amp;'RE-Gen-Mixes in AIB Countries'!$C58,'Zusammenführung EU-CH'!$B$2:$B$241&amp;'Zusammenführung EU-CH'!$C$2:$C$241,0),MATCH('RE-Gen-Mixes in AIB Countries'!BC$2,'Zusammenführung EU-CH'!$E$1:$BF$1,0))/VLOOKUP($B58,'Total RE-GEN in AIB Countries'!$B$3:$BD$27,COLUMN('RE-Gen-Mixes in AIB Countries'!BC57)-COLUMN('RE-Gen-Mixes in AIB Countries'!$B$2),FALSE),0)</f>
        <v>1.0554620504134062E-3</v>
      </c>
      <c r="BD58">
        <f t="array" ref="BD58">IFERROR(INDEX('Zusammenführung EU-CH'!$E$2:$BF$241,MATCH('RE-Gen-Mixes in AIB Countries'!$B58&amp;'RE-Gen-Mixes in AIB Countries'!$C58,'Zusammenführung EU-CH'!$B$2:$B$241&amp;'Zusammenführung EU-CH'!$C$2:$C$241,0),MATCH('RE-Gen-Mixes in AIB Countries'!BD$2,'Zusammenführung EU-CH'!$E$1:$BF$1,0))/VLOOKUP($B58,'Total RE-GEN in AIB Countries'!$B$3:$BD$27,COLUMN('RE-Gen-Mixes in AIB Countries'!BD57)-COLUMN('RE-Gen-Mixes in AIB Countries'!$B$2),FALSE),0)</f>
        <v>7.8825020728165267E-4</v>
      </c>
      <c r="BE58">
        <f t="array" ref="BE58">IFERROR(INDEX('Zusammenführung EU-CH'!$E$2:$BF$241,MATCH('RE-Gen-Mixes in AIB Countries'!$B58&amp;'RE-Gen-Mixes in AIB Countries'!$C58,'Zusammenführung EU-CH'!$B$2:$B$241&amp;'Zusammenführung EU-CH'!$C$2:$C$241,0),MATCH('RE-Gen-Mixes in AIB Countries'!BE$2,'Zusammenführung EU-CH'!$E$1:$BF$1,0))/VLOOKUP($B58,'Total RE-GEN in AIB Countries'!$B$3:$BD$27,COLUMN('RE-Gen-Mixes in AIB Countries'!BE57)-COLUMN('RE-Gen-Mixes in AIB Countries'!$B$2),FALSE),0)</f>
        <v>0</v>
      </c>
      <c r="BF58">
        <f t="shared" si="0"/>
        <v>9.8947975749586218E-4</v>
      </c>
    </row>
    <row r="59" spans="1:58" x14ac:dyDescent="0.35">
      <c r="A59" s="8" t="s">
        <v>23</v>
      </c>
      <c r="B59" s="4" t="s">
        <v>475</v>
      </c>
      <c r="C59" s="4" t="s">
        <v>7</v>
      </c>
      <c r="D59">
        <f t="array" ref="D59">IFERROR(INDEX('Zusammenführung EU-CH'!$E$2:$BF$241,MATCH('RE-Gen-Mixes in AIB Countries'!$B59&amp;'RE-Gen-Mixes in AIB Countries'!$C59,'Zusammenführung EU-CH'!$B$2:$B$241&amp;'Zusammenführung EU-CH'!$C$2:$C$241,0),MATCH('RE-Gen-Mixes in AIB Countries'!D$2,'Zusammenführung EU-CH'!$E$1:$BF$1,0))/VLOOKUP($B59,'Total RE-GEN in AIB Countries'!$B$3:$BD$27,COLUMN('RE-Gen-Mixes in AIB Countries'!D58)-COLUMN('RE-Gen-Mixes in AIB Countries'!$B$2),FALSE),0)</f>
        <v>0.14950960191214044</v>
      </c>
      <c r="E59">
        <f t="array" ref="E59">IFERROR(INDEX('Zusammenführung EU-CH'!$E$2:$BF$241,MATCH('RE-Gen-Mixes in AIB Countries'!$B59&amp;'RE-Gen-Mixes in AIB Countries'!$C59,'Zusammenführung EU-CH'!$B$2:$B$241&amp;'Zusammenführung EU-CH'!$C$2:$C$241,0),MATCH('RE-Gen-Mixes in AIB Countries'!E$2,'Zusammenführung EU-CH'!$E$1:$BF$1,0))/VLOOKUP($B59,'Total RE-GEN in AIB Countries'!$B$3:$BD$27,COLUMN('RE-Gen-Mixes in AIB Countries'!E58)-COLUMN('RE-Gen-Mixes in AIB Countries'!$B$2),FALSE),0)</f>
        <v>0.15558982266769469</v>
      </c>
      <c r="F59">
        <f t="array" ref="F59">IFERROR(INDEX('Zusammenführung EU-CH'!$E$2:$BF$241,MATCH('RE-Gen-Mixes in AIB Countries'!$B59&amp;'RE-Gen-Mixes in AIB Countries'!$C59,'Zusammenführung EU-CH'!$B$2:$B$241&amp;'Zusammenführung EU-CH'!$C$2:$C$241,0),MATCH('RE-Gen-Mixes in AIB Countries'!F$2,'Zusammenführung EU-CH'!$E$1:$BF$1,0))/VLOOKUP($B59,'Total RE-GEN in AIB Countries'!$B$3:$BD$27,COLUMN('RE-Gen-Mixes in AIB Countries'!F58)-COLUMN('RE-Gen-Mixes in AIB Countries'!$B$2),FALSE),0)</f>
        <v>0.21725912067352665</v>
      </c>
      <c r="G59">
        <f t="array" ref="G59">IFERROR(INDEX('Zusammenführung EU-CH'!$E$2:$BF$241,MATCH('RE-Gen-Mixes in AIB Countries'!$B59&amp;'RE-Gen-Mixes in AIB Countries'!$C59,'Zusammenführung EU-CH'!$B$2:$B$241&amp;'Zusammenführung EU-CH'!$C$2:$C$241,0),MATCH('RE-Gen-Mixes in AIB Countries'!G$2,'Zusammenführung EU-CH'!$E$1:$BF$1,0))/VLOOKUP($B59,'Total RE-GEN in AIB Countries'!$B$3:$BD$27,COLUMN('RE-Gen-Mixes in AIB Countries'!G58)-COLUMN('RE-Gen-Mixes in AIB Countries'!$B$2),FALSE),0)</f>
        <v>0.2338175479372458</v>
      </c>
      <c r="H59">
        <f t="array" ref="H59">IFERROR(INDEX('Zusammenführung EU-CH'!$E$2:$BF$241,MATCH('RE-Gen-Mixes in AIB Countries'!$B59&amp;'RE-Gen-Mixes in AIB Countries'!$C59,'Zusammenführung EU-CH'!$B$2:$B$241&amp;'Zusammenführung EU-CH'!$C$2:$C$241,0),MATCH('RE-Gen-Mixes in AIB Countries'!H$2,'Zusammenführung EU-CH'!$E$1:$BF$1,0))/VLOOKUP($B59,'Total RE-GEN in AIB Countries'!$B$3:$BD$27,COLUMN('RE-Gen-Mixes in AIB Countries'!H58)-COLUMN('RE-Gen-Mixes in AIB Countries'!$B$2),FALSE),0)</f>
        <v>0.24012937764889583</v>
      </c>
      <c r="I59">
        <f t="array" ref="I59">IFERROR(INDEX('Zusammenführung EU-CH'!$E$2:$BF$241,MATCH('RE-Gen-Mixes in AIB Countries'!$B59&amp;'RE-Gen-Mixes in AIB Countries'!$C59,'Zusammenführung EU-CH'!$B$2:$B$241&amp;'Zusammenführung EU-CH'!$C$2:$C$241,0),MATCH('RE-Gen-Mixes in AIB Countries'!I$2,'Zusammenführung EU-CH'!$E$1:$BF$1,0))/VLOOKUP($B59,'Total RE-GEN in AIB Countries'!$B$3:$BD$27,COLUMN('RE-Gen-Mixes in AIB Countries'!I58)-COLUMN('RE-Gen-Mixes in AIB Countries'!$B$2),FALSE),0)</f>
        <v>0.32338093177556615</v>
      </c>
      <c r="J59">
        <f t="array" ref="J59">IFERROR(INDEX('Zusammenführung EU-CH'!$E$2:$BF$241,MATCH('RE-Gen-Mixes in AIB Countries'!$B59&amp;'RE-Gen-Mixes in AIB Countries'!$C59,'Zusammenführung EU-CH'!$B$2:$B$241&amp;'Zusammenführung EU-CH'!$C$2:$C$241,0),MATCH('RE-Gen-Mixes in AIB Countries'!J$2,'Zusammenführung EU-CH'!$E$1:$BF$1,0))/VLOOKUP($B59,'Total RE-GEN in AIB Countries'!$B$3:$BD$27,COLUMN('RE-Gen-Mixes in AIB Countries'!J58)-COLUMN('RE-Gen-Mixes in AIB Countries'!$B$2),FALSE),0)</f>
        <v>0.31326007326007327</v>
      </c>
      <c r="K59">
        <f t="array" ref="K59">IFERROR(INDEX('Zusammenführung EU-CH'!$E$2:$BF$241,MATCH('RE-Gen-Mixes in AIB Countries'!$B59&amp;'RE-Gen-Mixes in AIB Countries'!$C59,'Zusammenführung EU-CH'!$B$2:$B$241&amp;'Zusammenführung EU-CH'!$C$2:$C$241,0),MATCH('RE-Gen-Mixes in AIB Countries'!K$2,'Zusammenführung EU-CH'!$E$1:$BF$1,0))/VLOOKUP($B59,'Total RE-GEN in AIB Countries'!$B$3:$BD$27,COLUMN('RE-Gen-Mixes in AIB Countries'!K58)-COLUMN('RE-Gen-Mixes in AIB Countries'!$B$2),FALSE),0)</f>
        <v>0.29139562389118867</v>
      </c>
      <c r="L59">
        <f t="array" ref="L59">IFERROR(INDEX('Zusammenführung EU-CH'!$E$2:$BF$241,MATCH('RE-Gen-Mixes in AIB Countries'!$B59&amp;'RE-Gen-Mixes in AIB Countries'!$C59,'Zusammenführung EU-CH'!$B$2:$B$241&amp;'Zusammenführung EU-CH'!$C$2:$C$241,0),MATCH('RE-Gen-Mixes in AIB Countries'!L$2,'Zusammenführung EU-CH'!$E$1:$BF$1,0))/VLOOKUP($B59,'Total RE-GEN in AIB Countries'!$B$3:$BD$27,COLUMN('RE-Gen-Mixes in AIB Countries'!L58)-COLUMN('RE-Gen-Mixes in AIB Countries'!$B$2),FALSE),0)</f>
        <v>0.27074759945130317</v>
      </c>
      <c r="M59">
        <f t="array" ref="M59">IFERROR(INDEX('Zusammenführung EU-CH'!$E$2:$BF$241,MATCH('RE-Gen-Mixes in AIB Countries'!$B59&amp;'RE-Gen-Mixes in AIB Countries'!$C59,'Zusammenführung EU-CH'!$B$2:$B$241&amp;'Zusammenführung EU-CH'!$C$2:$C$241,0),MATCH('RE-Gen-Mixes in AIB Countries'!M$2,'Zusammenführung EU-CH'!$E$1:$BF$1,0))/VLOOKUP($B59,'Total RE-GEN in AIB Countries'!$B$3:$BD$27,COLUMN('RE-Gen-Mixes in AIB Countries'!M58)-COLUMN('RE-Gen-Mixes in AIB Countries'!$B$2),FALSE),0)</f>
        <v>0.19872340425531915</v>
      </c>
      <c r="N59">
        <f t="array" ref="N59">IFERROR(INDEX('Zusammenführung EU-CH'!$E$2:$BF$241,MATCH('RE-Gen-Mixes in AIB Countries'!$B59&amp;'RE-Gen-Mixes in AIB Countries'!$C59,'Zusammenführung EU-CH'!$B$2:$B$241&amp;'Zusammenführung EU-CH'!$C$2:$C$241,0),MATCH('RE-Gen-Mixes in AIB Countries'!N$2,'Zusammenführung EU-CH'!$E$1:$BF$1,0))/VLOOKUP($B59,'Total RE-GEN in AIB Countries'!$B$3:$BD$27,COLUMN('RE-Gen-Mixes in AIB Countries'!N58)-COLUMN('RE-Gen-Mixes in AIB Countries'!$B$2),FALSE),0)</f>
        <v>0.16985376827896512</v>
      </c>
      <c r="O59">
        <f t="array" ref="O59">IFERROR(INDEX('Zusammenführung EU-CH'!$E$2:$BF$241,MATCH('RE-Gen-Mixes in AIB Countries'!$B59&amp;'RE-Gen-Mixes in AIB Countries'!$C59,'Zusammenführung EU-CH'!$B$2:$B$241&amp;'Zusammenführung EU-CH'!$C$2:$C$241,0),MATCH('RE-Gen-Mixes in AIB Countries'!O$2,'Zusammenführung EU-CH'!$E$1:$BF$1,0))/VLOOKUP($B59,'Total RE-GEN in AIB Countries'!$B$3:$BD$27,COLUMN('RE-Gen-Mixes in AIB Countries'!O58)-COLUMN('RE-Gen-Mixes in AIB Countries'!$B$2),FALSE),0)</f>
        <v>0.13798205863312679</v>
      </c>
      <c r="P59">
        <f t="array" ref="P59">IFERROR(INDEX('Zusammenführung EU-CH'!$E$2:$BF$241,MATCH('RE-Gen-Mixes in AIB Countries'!$B59&amp;'RE-Gen-Mixes in AIB Countries'!$C59,'Zusammenführung EU-CH'!$B$2:$B$241&amp;'Zusammenführung EU-CH'!$C$2:$C$241,0),MATCH('RE-Gen-Mixes in AIB Countries'!P$2,'Zusammenführung EU-CH'!$E$1:$BF$1,0))/VLOOKUP($B59,'Total RE-GEN in AIB Countries'!$B$3:$BD$27,COLUMN('RE-Gen-Mixes in AIB Countries'!P58)-COLUMN('RE-Gen-Mixes in AIB Countries'!$B$2),FALSE),0)</f>
        <v>0.12374510191898232</v>
      </c>
      <c r="Q59">
        <f t="array" ref="Q59">IFERROR(INDEX('Zusammenführung EU-CH'!$E$2:$BF$241,MATCH('RE-Gen-Mixes in AIB Countries'!$B59&amp;'RE-Gen-Mixes in AIB Countries'!$C59,'Zusammenführung EU-CH'!$B$2:$B$241&amp;'Zusammenführung EU-CH'!$C$2:$C$241,0),MATCH('RE-Gen-Mixes in AIB Countries'!Q$2,'Zusammenführung EU-CH'!$E$1:$BF$1,0))/VLOOKUP($B59,'Total RE-GEN in AIB Countries'!$B$3:$BD$27,COLUMN('RE-Gen-Mixes in AIB Countries'!Q58)-COLUMN('RE-Gen-Mixes in AIB Countries'!$B$2),FALSE),0)</f>
        <v>0.10766325413080736</v>
      </c>
      <c r="R59">
        <f t="array" ref="R59">IFERROR(INDEX('Zusammenführung EU-CH'!$E$2:$BF$241,MATCH('RE-Gen-Mixes in AIB Countries'!$B59&amp;'RE-Gen-Mixes in AIB Countries'!$C59,'Zusammenführung EU-CH'!$B$2:$B$241&amp;'Zusammenführung EU-CH'!$C$2:$C$241,0),MATCH('RE-Gen-Mixes in AIB Countries'!R$2,'Zusammenführung EU-CH'!$E$1:$BF$1,0))/VLOOKUP($B59,'Total RE-GEN in AIB Countries'!$B$3:$BD$27,COLUMN('RE-Gen-Mixes in AIB Countries'!R58)-COLUMN('RE-Gen-Mixes in AIB Countries'!$B$2),FALSE),0)</f>
        <v>0.12677979496516464</v>
      </c>
      <c r="S59">
        <f t="array" ref="S59">IFERROR(INDEX('Zusammenführung EU-CH'!$E$2:$BF$241,MATCH('RE-Gen-Mixes in AIB Countries'!$B59&amp;'RE-Gen-Mixes in AIB Countries'!$C59,'Zusammenführung EU-CH'!$B$2:$B$241&amp;'Zusammenführung EU-CH'!$C$2:$C$241,0),MATCH('RE-Gen-Mixes in AIB Countries'!S$2,'Zusammenführung EU-CH'!$E$1:$BF$1,0))/VLOOKUP($B59,'Total RE-GEN in AIB Countries'!$B$3:$BD$27,COLUMN('RE-Gen-Mixes in AIB Countries'!S58)-COLUMN('RE-Gen-Mixes in AIB Countries'!$B$2),FALSE),0)</f>
        <v>0.11092946761446237</v>
      </c>
      <c r="T59">
        <f t="array" ref="T59">IFERROR(INDEX('Zusammenführung EU-CH'!$E$2:$BF$241,MATCH('RE-Gen-Mixes in AIB Countries'!$B59&amp;'RE-Gen-Mixes in AIB Countries'!$C59,'Zusammenführung EU-CH'!$B$2:$B$241&amp;'Zusammenführung EU-CH'!$C$2:$C$241,0),MATCH('RE-Gen-Mixes in AIB Countries'!T$2,'Zusammenführung EU-CH'!$E$1:$BF$1,0))/VLOOKUP($B59,'Total RE-GEN in AIB Countries'!$B$3:$BD$27,COLUMN('RE-Gen-Mixes in AIB Countries'!T58)-COLUMN('RE-Gen-Mixes in AIB Countries'!$B$2),FALSE),0)</f>
        <v>0.14018885488603119</v>
      </c>
      <c r="U59">
        <f t="array" ref="U59">IFERROR(INDEX('Zusammenführung EU-CH'!$E$2:$BF$241,MATCH('RE-Gen-Mixes in AIB Countries'!$B59&amp;'RE-Gen-Mixes in AIB Countries'!$C59,'Zusammenführung EU-CH'!$B$2:$B$241&amp;'Zusammenführung EU-CH'!$C$2:$C$241,0),MATCH('RE-Gen-Mixes in AIB Countries'!U$2,'Zusammenführung EU-CH'!$E$1:$BF$1,0))/VLOOKUP($B59,'Total RE-GEN in AIB Countries'!$B$3:$BD$27,COLUMN('RE-Gen-Mixes in AIB Countries'!U58)-COLUMN('RE-Gen-Mixes in AIB Countries'!$B$2),FALSE),0)</f>
        <v>0.11258876649973042</v>
      </c>
      <c r="V59">
        <f t="array" ref="V59">IFERROR(INDEX('Zusammenführung EU-CH'!$E$2:$BF$241,MATCH('RE-Gen-Mixes in AIB Countries'!$B59&amp;'RE-Gen-Mixes in AIB Countries'!$C59,'Zusammenführung EU-CH'!$B$2:$B$241&amp;'Zusammenführung EU-CH'!$C$2:$C$241,0),MATCH('RE-Gen-Mixes in AIB Countries'!V$2,'Zusammenführung EU-CH'!$E$1:$BF$1,0))/VLOOKUP($B59,'Total RE-GEN in AIB Countries'!$B$3:$BD$27,COLUMN('RE-Gen-Mixes in AIB Countries'!V58)-COLUMN('RE-Gen-Mixes in AIB Countries'!$B$2),FALSE),0)</f>
        <v>0.12991962925267397</v>
      </c>
      <c r="W59">
        <f t="array" ref="W59">IFERROR(INDEX('Zusammenführung EU-CH'!$E$2:$BF$241,MATCH('RE-Gen-Mixes in AIB Countries'!$B59&amp;'RE-Gen-Mixes in AIB Countries'!$C59,'Zusammenführung EU-CH'!$B$2:$B$241&amp;'Zusammenführung EU-CH'!$C$2:$C$241,0),MATCH('RE-Gen-Mixes in AIB Countries'!W$2,'Zusammenführung EU-CH'!$E$1:$BF$1,0))/VLOOKUP($B59,'Total RE-GEN in AIB Countries'!$B$3:$BD$27,COLUMN('RE-Gen-Mixes in AIB Countries'!W58)-COLUMN('RE-Gen-Mixes in AIB Countries'!$B$2),FALSE),0)</f>
        <v>0.14085708940166292</v>
      </c>
      <c r="X59">
        <f t="array" ref="X59">IFERROR(INDEX('Zusammenführung EU-CH'!$E$2:$BF$241,MATCH('RE-Gen-Mixes in AIB Countries'!$B59&amp;'RE-Gen-Mixes in AIB Countries'!$C59,'Zusammenführung EU-CH'!$B$2:$B$241&amp;'Zusammenführung EU-CH'!$C$2:$C$241,0),MATCH('RE-Gen-Mixes in AIB Countries'!X$2,'Zusammenführung EU-CH'!$E$1:$BF$1,0))/VLOOKUP($B59,'Total RE-GEN in AIB Countries'!$B$3:$BD$27,COLUMN('RE-Gen-Mixes in AIB Countries'!X58)-COLUMN('RE-Gen-Mixes in AIB Countries'!$B$2),FALSE),0)</f>
        <v>0.14949989275566405</v>
      </c>
      <c r="Y59">
        <f t="array" ref="Y59">IFERROR(INDEX('Zusammenführung EU-CH'!$E$2:$BF$241,MATCH('RE-Gen-Mixes in AIB Countries'!$B59&amp;'RE-Gen-Mixes in AIB Countries'!$C59,'Zusammenführung EU-CH'!$B$2:$B$241&amp;'Zusammenführung EU-CH'!$C$2:$C$241,0),MATCH('RE-Gen-Mixes in AIB Countries'!Y$2,'Zusammenführung EU-CH'!$E$1:$BF$1,0))/VLOOKUP($B59,'Total RE-GEN in AIB Countries'!$B$3:$BD$27,COLUMN('RE-Gen-Mixes in AIB Countries'!Y58)-COLUMN('RE-Gen-Mixes in AIB Countries'!$B$2),FALSE),0)</f>
        <v>0.10244484068186623</v>
      </c>
      <c r="Z59">
        <f t="array" ref="Z59">IFERROR(INDEX('Zusammenführung EU-CH'!$E$2:$BF$241,MATCH('RE-Gen-Mixes in AIB Countries'!$B59&amp;'RE-Gen-Mixes in AIB Countries'!$C59,'Zusammenführung EU-CH'!$B$2:$B$241&amp;'Zusammenführung EU-CH'!$C$2:$C$241,0),MATCH('RE-Gen-Mixes in AIB Countries'!Z$2,'Zusammenführung EU-CH'!$E$1:$BF$1,0))/VLOOKUP($B59,'Total RE-GEN in AIB Countries'!$B$3:$BD$27,COLUMN('RE-Gen-Mixes in AIB Countries'!Z58)-COLUMN('RE-Gen-Mixes in AIB Countries'!$B$2),FALSE),0)</f>
        <v>0.13390933634244503</v>
      </c>
      <c r="AA59">
        <f t="array" ref="AA59">IFERROR(INDEX('Zusammenführung EU-CH'!$E$2:$BF$241,MATCH('RE-Gen-Mixes in AIB Countries'!$B59&amp;'RE-Gen-Mixes in AIB Countries'!$C59,'Zusammenführung EU-CH'!$B$2:$B$241&amp;'Zusammenführung EU-CH'!$C$2:$C$241,0),MATCH('RE-Gen-Mixes in AIB Countries'!AA$2,'Zusammenführung EU-CH'!$E$1:$BF$1,0))/VLOOKUP($B59,'Total RE-GEN in AIB Countries'!$B$3:$BD$27,COLUMN('RE-Gen-Mixes in AIB Countries'!AA58)-COLUMN('RE-Gen-Mixes in AIB Countries'!$B$2),FALSE),0)</f>
        <v>0.11022091151014948</v>
      </c>
      <c r="AB59">
        <f t="array" ref="AB59">IFERROR(INDEX('Zusammenführung EU-CH'!$E$2:$BF$241,MATCH('RE-Gen-Mixes in AIB Countries'!$B59&amp;'RE-Gen-Mixes in AIB Countries'!$C59,'Zusammenführung EU-CH'!$B$2:$B$241&amp;'Zusammenführung EU-CH'!$C$2:$C$241,0),MATCH('RE-Gen-Mixes in AIB Countries'!AB$2,'Zusammenführung EU-CH'!$E$1:$BF$1,0))/VLOOKUP($B59,'Total RE-GEN in AIB Countries'!$B$3:$BD$27,COLUMN('RE-Gen-Mixes in AIB Countries'!AB58)-COLUMN('RE-Gen-Mixes in AIB Countries'!$B$2),FALSE),0)</f>
        <v>0.11075056608533482</v>
      </c>
      <c r="AC59">
        <f t="array" ref="AC59">IFERROR(INDEX('Zusammenführung EU-CH'!$E$2:$BF$241,MATCH('RE-Gen-Mixes in AIB Countries'!$B59&amp;'RE-Gen-Mixes in AIB Countries'!$C59,'Zusammenführung EU-CH'!$B$2:$B$241&amp;'Zusammenführung EU-CH'!$C$2:$C$241,0),MATCH('RE-Gen-Mixes in AIB Countries'!AC$2,'Zusammenführung EU-CH'!$E$1:$BF$1,0))/VLOOKUP($B59,'Total RE-GEN in AIB Countries'!$B$3:$BD$27,COLUMN('RE-Gen-Mixes in AIB Countries'!AC58)-COLUMN('RE-Gen-Mixes in AIB Countries'!$B$2),FALSE),0)</f>
        <v>0.1320436143351966</v>
      </c>
      <c r="AD59">
        <f t="array" ref="AD59">IFERROR(INDEX('Zusammenführung EU-CH'!$E$2:$BF$241,MATCH('RE-Gen-Mixes in AIB Countries'!$B59&amp;'RE-Gen-Mixes in AIB Countries'!$C59,'Zusammenführung EU-CH'!$B$2:$B$241&amp;'Zusammenführung EU-CH'!$C$2:$C$241,0),MATCH('RE-Gen-Mixes in AIB Countries'!AD$2,'Zusammenführung EU-CH'!$E$1:$BF$1,0))/VLOOKUP($B59,'Total RE-GEN in AIB Countries'!$B$3:$BD$27,COLUMN('RE-Gen-Mixes in AIB Countries'!AD58)-COLUMN('RE-Gen-Mixes in AIB Countries'!$B$2),FALSE),0)</f>
        <v>0.10592296026416827</v>
      </c>
      <c r="AE59">
        <f t="array" ref="AE59">IFERROR(INDEX('Zusammenführung EU-CH'!$E$2:$BF$241,MATCH('RE-Gen-Mixes in AIB Countries'!$B59&amp;'RE-Gen-Mixes in AIB Countries'!$C59,'Zusammenführung EU-CH'!$B$2:$B$241&amp;'Zusammenführung EU-CH'!$C$2:$C$241,0),MATCH('RE-Gen-Mixes in AIB Countries'!AE$2,'Zusammenführung EU-CH'!$E$1:$BF$1,0))/VLOOKUP($B59,'Total RE-GEN in AIB Countries'!$B$3:$BD$27,COLUMN('RE-Gen-Mixes in AIB Countries'!AE58)-COLUMN('RE-Gen-Mixes in AIB Countries'!$B$2),FALSE),0)</f>
        <v>0.11288908335883442</v>
      </c>
      <c r="AF59">
        <f t="array" ref="AF59">IFERROR(INDEX('Zusammenführung EU-CH'!$E$2:$BF$241,MATCH('RE-Gen-Mixes in AIB Countries'!$B59&amp;'RE-Gen-Mixes in AIB Countries'!$C59,'Zusammenführung EU-CH'!$B$2:$B$241&amp;'Zusammenführung EU-CH'!$C$2:$C$241,0),MATCH('RE-Gen-Mixes in AIB Countries'!AF$2,'Zusammenführung EU-CH'!$E$1:$BF$1,0))/VLOOKUP($B59,'Total RE-GEN in AIB Countries'!$B$3:$BD$27,COLUMN('RE-Gen-Mixes in AIB Countries'!AF58)-COLUMN('RE-Gen-Mixes in AIB Countries'!$B$2),FALSE),0)</f>
        <v>0.11276274576270026</v>
      </c>
      <c r="AG59">
        <f t="array" ref="AG59">IFERROR(INDEX('Zusammenführung EU-CH'!$E$2:$BF$241,MATCH('RE-Gen-Mixes in AIB Countries'!$B59&amp;'RE-Gen-Mixes in AIB Countries'!$C59,'Zusammenführung EU-CH'!$B$2:$B$241&amp;'Zusammenführung EU-CH'!$C$2:$C$241,0),MATCH('RE-Gen-Mixes in AIB Countries'!AG$2,'Zusammenführung EU-CH'!$E$1:$BF$1,0))/VLOOKUP($B59,'Total RE-GEN in AIB Countries'!$B$3:$BD$27,COLUMN('RE-Gen-Mixes in AIB Countries'!AG58)-COLUMN('RE-Gen-Mixes in AIB Countries'!$B$2),FALSE),0)</f>
        <v>0.11140564436418926</v>
      </c>
      <c r="AH59">
        <f t="array" ref="AH59">IFERROR(INDEX('Zusammenführung EU-CH'!$E$2:$BF$241,MATCH('RE-Gen-Mixes in AIB Countries'!$B59&amp;'RE-Gen-Mixes in AIB Countries'!$C59,'Zusammenführung EU-CH'!$B$2:$B$241&amp;'Zusammenführung EU-CH'!$C$2:$C$241,0),MATCH('RE-Gen-Mixes in AIB Countries'!AH$2,'Zusammenführung EU-CH'!$E$1:$BF$1,0))/VLOOKUP($B59,'Total RE-GEN in AIB Countries'!$B$3:$BD$27,COLUMN('RE-Gen-Mixes in AIB Countries'!AH58)-COLUMN('RE-Gen-Mixes in AIB Countries'!$B$2),FALSE),0)</f>
        <v>0.10084901653901739</v>
      </c>
      <c r="AI59">
        <f t="array" ref="AI59">IFERROR(INDEX('Zusammenführung EU-CH'!$E$2:$BF$241,MATCH('RE-Gen-Mixes in AIB Countries'!$B59&amp;'RE-Gen-Mixes in AIB Countries'!$C59,'Zusammenführung EU-CH'!$B$2:$B$241&amp;'Zusammenführung EU-CH'!$C$2:$C$241,0),MATCH('RE-Gen-Mixes in AIB Countries'!AI$2,'Zusammenführung EU-CH'!$E$1:$BF$1,0))/VLOOKUP($B59,'Total RE-GEN in AIB Countries'!$B$3:$BD$27,COLUMN('RE-Gen-Mixes in AIB Countries'!AI58)-COLUMN('RE-Gen-Mixes in AIB Countries'!$B$2),FALSE),0)</f>
        <v>9.0499201107123742E-2</v>
      </c>
      <c r="AJ59">
        <f t="array" ref="AJ59">IFERROR(INDEX('Zusammenführung EU-CH'!$E$2:$BF$241,MATCH('RE-Gen-Mixes in AIB Countries'!$B59&amp;'RE-Gen-Mixes in AIB Countries'!$C59,'Zusammenführung EU-CH'!$B$2:$B$241&amp;'Zusammenführung EU-CH'!$C$2:$C$241,0),MATCH('RE-Gen-Mixes in AIB Countries'!AJ$2,'Zusammenführung EU-CH'!$E$1:$BF$1,0))/VLOOKUP($B59,'Total RE-GEN in AIB Countries'!$B$3:$BD$27,COLUMN('RE-Gen-Mixes in AIB Countries'!AJ58)-COLUMN('RE-Gen-Mixes in AIB Countries'!$B$2),FALSE),0)</f>
        <v>9.4197429114854098E-2</v>
      </c>
      <c r="AK59">
        <f t="array" ref="AK59">IFERROR(INDEX('Zusammenführung EU-CH'!$E$2:$BF$241,MATCH('RE-Gen-Mixes in AIB Countries'!$B59&amp;'RE-Gen-Mixes in AIB Countries'!$C59,'Zusammenführung EU-CH'!$B$2:$B$241&amp;'Zusammenführung EU-CH'!$C$2:$C$241,0),MATCH('RE-Gen-Mixes in AIB Countries'!AK$2,'Zusammenführung EU-CH'!$E$1:$BF$1,0))/VLOOKUP($B59,'Total RE-GEN in AIB Countries'!$B$3:$BD$27,COLUMN('RE-Gen-Mixes in AIB Countries'!AK58)-COLUMN('RE-Gen-Mixes in AIB Countries'!$B$2),FALSE),0)</f>
        <v>8.170191309909404E-2</v>
      </c>
      <c r="AL59">
        <f t="array" ref="AL59">IFERROR(INDEX('Zusammenführung EU-CH'!$E$2:$BF$241,MATCH('RE-Gen-Mixes in AIB Countries'!$B59&amp;'RE-Gen-Mixes in AIB Countries'!$C59,'Zusammenführung EU-CH'!$B$2:$B$241&amp;'Zusammenführung EU-CH'!$C$2:$C$241,0),MATCH('RE-Gen-Mixes in AIB Countries'!AL$2,'Zusammenführung EU-CH'!$E$1:$BF$1,0))/VLOOKUP($B59,'Total RE-GEN in AIB Countries'!$B$3:$BD$27,COLUMN('RE-Gen-Mixes in AIB Countries'!AL58)-COLUMN('RE-Gen-Mixes in AIB Countries'!$B$2),FALSE),0)</f>
        <v>8.503272140368634E-2</v>
      </c>
      <c r="AM59">
        <f t="array" ref="AM59">IFERROR(INDEX('Zusammenführung EU-CH'!$E$2:$BF$241,MATCH('RE-Gen-Mixes in AIB Countries'!$B59&amp;'RE-Gen-Mixes in AIB Countries'!$C59,'Zusammenführung EU-CH'!$B$2:$B$241&amp;'Zusammenführung EU-CH'!$C$2:$C$241,0),MATCH('RE-Gen-Mixes in AIB Countries'!AM$2,'Zusammenführung EU-CH'!$E$1:$BF$1,0))/VLOOKUP($B59,'Total RE-GEN in AIB Countries'!$B$3:$BD$27,COLUMN('RE-Gen-Mixes in AIB Countries'!AM58)-COLUMN('RE-Gen-Mixes in AIB Countries'!$B$2),FALSE),0)</f>
        <v>9.5221900818540636E-2</v>
      </c>
      <c r="AN59">
        <f t="array" ref="AN59">IFERROR(INDEX('Zusammenführung EU-CH'!$E$2:$BF$241,MATCH('RE-Gen-Mixes in AIB Countries'!$B59&amp;'RE-Gen-Mixes in AIB Countries'!$C59,'Zusammenführung EU-CH'!$B$2:$B$241&amp;'Zusammenführung EU-CH'!$C$2:$C$241,0),MATCH('RE-Gen-Mixes in AIB Countries'!AN$2,'Zusammenführung EU-CH'!$E$1:$BF$1,0))/VLOOKUP($B59,'Total RE-GEN in AIB Countries'!$B$3:$BD$27,COLUMN('RE-Gen-Mixes in AIB Countries'!AN58)-COLUMN('RE-Gen-Mixes in AIB Countries'!$B$2),FALSE),0)</f>
        <v>0.1065932982129585</v>
      </c>
      <c r="AO59">
        <f t="array" ref="AO59">IFERROR(INDEX('Zusammenführung EU-CH'!$E$2:$BF$241,MATCH('RE-Gen-Mixes in AIB Countries'!$B59&amp;'RE-Gen-Mixes in AIB Countries'!$C59,'Zusammenführung EU-CH'!$B$2:$B$241&amp;'Zusammenführung EU-CH'!$C$2:$C$241,0),MATCH('RE-Gen-Mixes in AIB Countries'!AO$2,'Zusammenführung EU-CH'!$E$1:$BF$1,0))/VLOOKUP($B59,'Total RE-GEN in AIB Countries'!$B$3:$BD$27,COLUMN('RE-Gen-Mixes in AIB Countries'!AO58)-COLUMN('RE-Gen-Mixes in AIB Countries'!$B$2),FALSE),0)</f>
        <v>0.10428132719734193</v>
      </c>
      <c r="AP59">
        <f t="array" ref="AP59">IFERROR(INDEX('Zusammenführung EU-CH'!$E$2:$BF$241,MATCH('RE-Gen-Mixes in AIB Countries'!$B59&amp;'RE-Gen-Mixes in AIB Countries'!$C59,'Zusammenführung EU-CH'!$B$2:$B$241&amp;'Zusammenführung EU-CH'!$C$2:$C$241,0),MATCH('RE-Gen-Mixes in AIB Countries'!AP$2,'Zusammenführung EU-CH'!$E$1:$BF$1,0))/VLOOKUP($B59,'Total RE-GEN in AIB Countries'!$B$3:$BD$27,COLUMN('RE-Gen-Mixes in AIB Countries'!AP58)-COLUMN('RE-Gen-Mixes in AIB Countries'!$B$2),FALSE),0)</f>
        <v>9.6429105046465582E-2</v>
      </c>
      <c r="AQ59">
        <f t="array" ref="AQ59">IFERROR(INDEX('Zusammenführung EU-CH'!$E$2:$BF$241,MATCH('RE-Gen-Mixes in AIB Countries'!$B59&amp;'RE-Gen-Mixes in AIB Countries'!$C59,'Zusammenführung EU-CH'!$B$2:$B$241&amp;'Zusammenführung EU-CH'!$C$2:$C$241,0),MATCH('RE-Gen-Mixes in AIB Countries'!AQ$2,'Zusammenführung EU-CH'!$E$1:$BF$1,0))/VLOOKUP($B59,'Total RE-GEN in AIB Countries'!$B$3:$BD$27,COLUMN('RE-Gen-Mixes in AIB Countries'!AQ58)-COLUMN('RE-Gen-Mixes in AIB Countries'!$B$2),FALSE),0)</f>
        <v>0.10911107712659868</v>
      </c>
      <c r="AR59">
        <f t="array" ref="AR59">IFERROR(INDEX('Zusammenführung EU-CH'!$E$2:$BF$241,MATCH('RE-Gen-Mixes in AIB Countries'!$B59&amp;'RE-Gen-Mixes in AIB Countries'!$C59,'Zusammenführung EU-CH'!$B$2:$B$241&amp;'Zusammenführung EU-CH'!$C$2:$C$241,0),MATCH('RE-Gen-Mixes in AIB Countries'!AR$2,'Zusammenführung EU-CH'!$E$1:$BF$1,0))/VLOOKUP($B59,'Total RE-GEN in AIB Countries'!$B$3:$BD$27,COLUMN('RE-Gen-Mixes in AIB Countries'!AR58)-COLUMN('RE-Gen-Mixes in AIB Countries'!$B$2),FALSE),0)</f>
        <v>0.11706387964130979</v>
      </c>
      <c r="AS59">
        <f t="array" ref="AS59">IFERROR(INDEX('Zusammenführung EU-CH'!$E$2:$BF$241,MATCH('RE-Gen-Mixes in AIB Countries'!$B59&amp;'RE-Gen-Mixes in AIB Countries'!$C59,'Zusammenführung EU-CH'!$B$2:$B$241&amp;'Zusammenführung EU-CH'!$C$2:$C$241,0),MATCH('RE-Gen-Mixes in AIB Countries'!AS$2,'Zusammenführung EU-CH'!$E$1:$BF$1,0))/VLOOKUP($B59,'Total RE-GEN in AIB Countries'!$B$3:$BD$27,COLUMN('RE-Gen-Mixes in AIB Countries'!AS58)-COLUMN('RE-Gen-Mixes in AIB Countries'!$B$2),FALSE),0)</f>
        <v>0.12284972442804078</v>
      </c>
      <c r="AT59">
        <f t="array" ref="AT59">IFERROR(INDEX('Zusammenführung EU-CH'!$E$2:$BF$241,MATCH('RE-Gen-Mixes in AIB Countries'!$B59&amp;'RE-Gen-Mixes in AIB Countries'!$C59,'Zusammenführung EU-CH'!$B$2:$B$241&amp;'Zusammenführung EU-CH'!$C$2:$C$241,0),MATCH('RE-Gen-Mixes in AIB Countries'!AT$2,'Zusammenführung EU-CH'!$E$1:$BF$1,0))/VLOOKUP($B59,'Total RE-GEN in AIB Countries'!$B$3:$BD$27,COLUMN('RE-Gen-Mixes in AIB Countries'!AT58)-COLUMN('RE-Gen-Mixes in AIB Countries'!$B$2),FALSE),0)</f>
        <v>0.11256666163448219</v>
      </c>
      <c r="AU59">
        <f t="array" ref="AU59">IFERROR(INDEX('Zusammenführung EU-CH'!$E$2:$BF$241,MATCH('RE-Gen-Mixes in AIB Countries'!$B59&amp;'RE-Gen-Mixes in AIB Countries'!$C59,'Zusammenführung EU-CH'!$B$2:$B$241&amp;'Zusammenführung EU-CH'!$C$2:$C$241,0),MATCH('RE-Gen-Mixes in AIB Countries'!AU$2,'Zusammenführung EU-CH'!$E$1:$BF$1,0))/VLOOKUP($B59,'Total RE-GEN in AIB Countries'!$B$3:$BD$27,COLUMN('RE-Gen-Mixes in AIB Countries'!AU58)-COLUMN('RE-Gen-Mixes in AIB Countries'!$B$2),FALSE),0)</f>
        <v>0.13014244191759616</v>
      </c>
      <c r="AV59">
        <f t="array" ref="AV59">IFERROR(INDEX('Zusammenführung EU-CH'!$E$2:$BF$241,MATCH('RE-Gen-Mixes in AIB Countries'!$B59&amp;'RE-Gen-Mixes in AIB Countries'!$C59,'Zusammenführung EU-CH'!$B$2:$B$241&amp;'Zusammenführung EU-CH'!$C$2:$C$241,0),MATCH('RE-Gen-Mixes in AIB Countries'!AV$2,'Zusammenführung EU-CH'!$E$1:$BF$1,0))/VLOOKUP($B59,'Total RE-GEN in AIB Countries'!$B$3:$BD$27,COLUMN('RE-Gen-Mixes in AIB Countries'!AV58)-COLUMN('RE-Gen-Mixes in AIB Countries'!$B$2),FALSE),0)</f>
        <v>0.10055969975733761</v>
      </c>
      <c r="AW59">
        <f t="array" ref="AW59">IFERROR(INDEX('Zusammenführung EU-CH'!$E$2:$BF$241,MATCH('RE-Gen-Mixes in AIB Countries'!$B59&amp;'RE-Gen-Mixes in AIB Countries'!$C59,'Zusammenführung EU-CH'!$B$2:$B$241&amp;'Zusammenführung EU-CH'!$C$2:$C$241,0),MATCH('RE-Gen-Mixes in AIB Countries'!AW$2,'Zusammenführung EU-CH'!$E$1:$BF$1,0))/VLOOKUP($B59,'Total RE-GEN in AIB Countries'!$B$3:$BD$27,COLUMN('RE-Gen-Mixes in AIB Countries'!AW58)-COLUMN('RE-Gen-Mixes in AIB Countries'!$B$2),FALSE),0)</f>
        <v>0.10408245124745262</v>
      </c>
      <c r="AX59">
        <f t="array" ref="AX59">IFERROR(INDEX('Zusammenführung EU-CH'!$E$2:$BF$241,MATCH('RE-Gen-Mixes in AIB Countries'!$B59&amp;'RE-Gen-Mixes in AIB Countries'!$C59,'Zusammenführung EU-CH'!$B$2:$B$241&amp;'Zusammenführung EU-CH'!$C$2:$C$241,0),MATCH('RE-Gen-Mixes in AIB Countries'!AX$2,'Zusammenführung EU-CH'!$E$1:$BF$1,0))/VLOOKUP($B59,'Total RE-GEN in AIB Countries'!$B$3:$BD$27,COLUMN('RE-Gen-Mixes in AIB Countries'!AX58)-COLUMN('RE-Gen-Mixes in AIB Countries'!$B$2),FALSE),0)</f>
        <v>0.11680076550379412</v>
      </c>
      <c r="AY59">
        <f t="array" ref="AY59">IFERROR(INDEX('Zusammenführung EU-CH'!$E$2:$BF$241,MATCH('RE-Gen-Mixes in AIB Countries'!$B59&amp;'RE-Gen-Mixes in AIB Countries'!$C59,'Zusammenführung EU-CH'!$B$2:$B$241&amp;'Zusammenführung EU-CH'!$C$2:$C$241,0),MATCH('RE-Gen-Mixes in AIB Countries'!AY$2,'Zusammenführung EU-CH'!$E$1:$BF$1,0))/VLOOKUP($B59,'Total RE-GEN in AIB Countries'!$B$3:$BD$27,COLUMN('RE-Gen-Mixes in AIB Countries'!AY58)-COLUMN('RE-Gen-Mixes in AIB Countries'!$B$2),FALSE),0)</f>
        <v>9.278491908075516E-2</v>
      </c>
      <c r="AZ59">
        <f t="array" ref="AZ59">IFERROR(INDEX('Zusammenführung EU-CH'!$E$2:$BF$241,MATCH('RE-Gen-Mixes in AIB Countries'!$B59&amp;'RE-Gen-Mixes in AIB Countries'!$C59,'Zusammenführung EU-CH'!$B$2:$B$241&amp;'Zusammenführung EU-CH'!$C$2:$C$241,0),MATCH('RE-Gen-Mixes in AIB Countries'!AZ$2,'Zusammenführung EU-CH'!$E$1:$BF$1,0))/VLOOKUP($B59,'Total RE-GEN in AIB Countries'!$B$3:$BD$27,COLUMN('RE-Gen-Mixes in AIB Countries'!AZ58)-COLUMN('RE-Gen-Mixes in AIB Countries'!$B$2),FALSE),0)</f>
        <v>8.07186129059035E-2</v>
      </c>
      <c r="BA59">
        <f t="array" ref="BA59">IFERROR(INDEX('Zusammenführung EU-CH'!$E$2:$BF$241,MATCH('RE-Gen-Mixes in AIB Countries'!$B59&amp;'RE-Gen-Mixes in AIB Countries'!$C59,'Zusammenführung EU-CH'!$B$2:$B$241&amp;'Zusammenführung EU-CH'!$C$2:$C$241,0),MATCH('RE-Gen-Mixes in AIB Countries'!BA$2,'Zusammenführung EU-CH'!$E$1:$BF$1,0))/VLOOKUP($B59,'Total RE-GEN in AIB Countries'!$B$3:$BD$27,COLUMN('RE-Gen-Mixes in AIB Countries'!BA58)-COLUMN('RE-Gen-Mixes in AIB Countries'!$B$2),FALSE),0)</f>
        <v>7.89178273391824E-2</v>
      </c>
      <c r="BB59">
        <f t="array" ref="BB59">IFERROR(INDEX('Zusammenführung EU-CH'!$E$2:$BF$241,MATCH('RE-Gen-Mixes in AIB Countries'!$B59&amp;'RE-Gen-Mixes in AIB Countries'!$C59,'Zusammenführung EU-CH'!$B$2:$B$241&amp;'Zusammenführung EU-CH'!$C$2:$C$241,0),MATCH('RE-Gen-Mixes in AIB Countries'!BB$2,'Zusammenführung EU-CH'!$E$1:$BF$1,0))/VLOOKUP($B59,'Total RE-GEN in AIB Countries'!$B$3:$BD$27,COLUMN('RE-Gen-Mixes in AIB Countries'!BB58)-COLUMN('RE-Gen-Mixes in AIB Countries'!$B$2),FALSE),0)</f>
        <v>9.6000769558146404E-2</v>
      </c>
      <c r="BC59">
        <f t="array" ref="BC59">IFERROR(INDEX('Zusammenführung EU-CH'!$E$2:$BF$241,MATCH('RE-Gen-Mixes in AIB Countries'!$B59&amp;'RE-Gen-Mixes in AIB Countries'!$C59,'Zusammenführung EU-CH'!$B$2:$B$241&amp;'Zusammenführung EU-CH'!$C$2:$C$241,0),MATCH('RE-Gen-Mixes in AIB Countries'!BC$2,'Zusammenführung EU-CH'!$E$1:$BF$1,0))/VLOOKUP($B59,'Total RE-GEN in AIB Countries'!$B$3:$BD$27,COLUMN('RE-Gen-Mixes in AIB Countries'!BC58)-COLUMN('RE-Gen-Mixes in AIB Countries'!$B$2),FALSE),0)</f>
        <v>9.3174237205702226E-2</v>
      </c>
      <c r="BD59">
        <f t="array" ref="BD59">IFERROR(INDEX('Zusammenführung EU-CH'!$E$2:$BF$241,MATCH('RE-Gen-Mixes in AIB Countries'!$B59&amp;'RE-Gen-Mixes in AIB Countries'!$C59,'Zusammenführung EU-CH'!$B$2:$B$241&amp;'Zusammenführung EU-CH'!$C$2:$C$241,0),MATCH('RE-Gen-Mixes in AIB Countries'!BD$2,'Zusammenführung EU-CH'!$E$1:$BF$1,0))/VLOOKUP($B59,'Total RE-GEN in AIB Countries'!$B$3:$BD$27,COLUMN('RE-Gen-Mixes in AIB Countries'!BD58)-COLUMN('RE-Gen-Mixes in AIB Countries'!$B$2),FALSE),0)</f>
        <v>0.10666320287004152</v>
      </c>
      <c r="BE59">
        <f t="array" ref="BE59">IFERROR(INDEX('Zusammenführung EU-CH'!$E$2:$BF$241,MATCH('RE-Gen-Mixes in AIB Countries'!$B59&amp;'RE-Gen-Mixes in AIB Countries'!$C59,'Zusammenführung EU-CH'!$B$2:$B$241&amp;'Zusammenführung EU-CH'!$C$2:$C$241,0),MATCH('RE-Gen-Mixes in AIB Countries'!BE$2,'Zusammenführung EU-CH'!$E$1:$BF$1,0))/VLOOKUP($B59,'Total RE-GEN in AIB Countries'!$B$3:$BD$27,COLUMN('RE-Gen-Mixes in AIB Countries'!BE58)-COLUMN('RE-Gen-Mixes in AIB Countries'!$B$2),FALSE),0)</f>
        <v>0</v>
      </c>
      <c r="BF59">
        <f t="shared" si="0"/>
        <v>0.13319282717167658</v>
      </c>
    </row>
    <row r="60" spans="1:58" x14ac:dyDescent="0.35">
      <c r="A60" s="8" t="s">
        <v>23</v>
      </c>
      <c r="B60" s="4" t="s">
        <v>475</v>
      </c>
      <c r="C60" s="4" t="s">
        <v>8</v>
      </c>
      <c r="D60">
        <f t="array" ref="D60">IFERROR(INDEX('Zusammenführung EU-CH'!$E$2:$BF$241,MATCH('RE-Gen-Mixes in AIB Countries'!$B60&amp;'RE-Gen-Mixes in AIB Countries'!$C60,'Zusammenführung EU-CH'!$B$2:$B$241&amp;'Zusammenführung EU-CH'!$C$2:$C$241,0),MATCH('RE-Gen-Mixes in AIB Countries'!D$2,'Zusammenführung EU-CH'!$E$1:$BF$1,0))/VLOOKUP($B60,'Total RE-GEN in AIB Countries'!$B$3:$BD$27,COLUMN('RE-Gen-Mixes in AIB Countries'!D59)-COLUMN('RE-Gen-Mixes in AIB Countries'!$B$2),FALSE),0)</f>
        <v>0</v>
      </c>
      <c r="E60">
        <f t="array" ref="E60">IFERROR(INDEX('Zusammenführung EU-CH'!$E$2:$BF$241,MATCH('RE-Gen-Mixes in AIB Countries'!$B60&amp;'RE-Gen-Mixes in AIB Countries'!$C60,'Zusammenführung EU-CH'!$B$2:$B$241&amp;'Zusammenführung EU-CH'!$C$2:$C$241,0),MATCH('RE-Gen-Mixes in AIB Countries'!E$2,'Zusammenführung EU-CH'!$E$1:$BF$1,0))/VLOOKUP($B60,'Total RE-GEN in AIB Countries'!$B$3:$BD$27,COLUMN('RE-Gen-Mixes in AIB Countries'!E59)-COLUMN('RE-Gen-Mixes in AIB Countries'!$B$2),FALSE),0)</f>
        <v>0</v>
      </c>
      <c r="F60">
        <f t="array" ref="F60">IFERROR(INDEX('Zusammenführung EU-CH'!$E$2:$BF$241,MATCH('RE-Gen-Mixes in AIB Countries'!$B60&amp;'RE-Gen-Mixes in AIB Countries'!$C60,'Zusammenführung EU-CH'!$B$2:$B$241&amp;'Zusammenführung EU-CH'!$C$2:$C$241,0),MATCH('RE-Gen-Mixes in AIB Countries'!F$2,'Zusammenführung EU-CH'!$E$1:$BF$1,0))/VLOOKUP($B60,'Total RE-GEN in AIB Countries'!$B$3:$BD$27,COLUMN('RE-Gen-Mixes in AIB Countries'!F59)-COLUMN('RE-Gen-Mixes in AIB Countries'!$B$2),FALSE),0)</f>
        <v>0</v>
      </c>
      <c r="G60">
        <f t="array" ref="G60">IFERROR(INDEX('Zusammenführung EU-CH'!$E$2:$BF$241,MATCH('RE-Gen-Mixes in AIB Countries'!$B60&amp;'RE-Gen-Mixes in AIB Countries'!$C60,'Zusammenführung EU-CH'!$B$2:$B$241&amp;'Zusammenführung EU-CH'!$C$2:$C$241,0),MATCH('RE-Gen-Mixes in AIB Countries'!G$2,'Zusammenführung EU-CH'!$E$1:$BF$1,0))/VLOOKUP($B60,'Total RE-GEN in AIB Countries'!$B$3:$BD$27,COLUMN('RE-Gen-Mixes in AIB Countries'!G59)-COLUMN('RE-Gen-Mixes in AIB Countries'!$B$2),FALSE),0)</f>
        <v>0</v>
      </c>
      <c r="H60">
        <f t="array" ref="H60">IFERROR(INDEX('Zusammenführung EU-CH'!$E$2:$BF$241,MATCH('RE-Gen-Mixes in AIB Countries'!$B60&amp;'RE-Gen-Mixes in AIB Countries'!$C60,'Zusammenführung EU-CH'!$B$2:$B$241&amp;'Zusammenführung EU-CH'!$C$2:$C$241,0),MATCH('RE-Gen-Mixes in AIB Countries'!H$2,'Zusammenführung EU-CH'!$E$1:$BF$1,0))/VLOOKUP($B60,'Total RE-GEN in AIB Countries'!$B$3:$BD$27,COLUMN('RE-Gen-Mixes in AIB Countries'!H59)-COLUMN('RE-Gen-Mixes in AIB Countries'!$B$2),FALSE),0)</f>
        <v>0</v>
      </c>
      <c r="I60">
        <f t="array" ref="I60">IFERROR(INDEX('Zusammenführung EU-CH'!$E$2:$BF$241,MATCH('RE-Gen-Mixes in AIB Countries'!$B60&amp;'RE-Gen-Mixes in AIB Countries'!$C60,'Zusammenführung EU-CH'!$B$2:$B$241&amp;'Zusammenführung EU-CH'!$C$2:$C$241,0),MATCH('RE-Gen-Mixes in AIB Countries'!I$2,'Zusammenführung EU-CH'!$E$1:$BF$1,0))/VLOOKUP($B60,'Total RE-GEN in AIB Countries'!$B$3:$BD$27,COLUMN('RE-Gen-Mixes in AIB Countries'!I59)-COLUMN('RE-Gen-Mixes in AIB Countries'!$B$2),FALSE),0)</f>
        <v>0</v>
      </c>
      <c r="J60">
        <f t="array" ref="J60">IFERROR(INDEX('Zusammenführung EU-CH'!$E$2:$BF$241,MATCH('RE-Gen-Mixes in AIB Countries'!$B60&amp;'RE-Gen-Mixes in AIB Countries'!$C60,'Zusammenführung EU-CH'!$B$2:$B$241&amp;'Zusammenführung EU-CH'!$C$2:$C$241,0),MATCH('RE-Gen-Mixes in AIB Countries'!J$2,'Zusammenführung EU-CH'!$E$1:$BF$1,0))/VLOOKUP($B60,'Total RE-GEN in AIB Countries'!$B$3:$BD$27,COLUMN('RE-Gen-Mixes in AIB Countries'!J59)-COLUMN('RE-Gen-Mixes in AIB Countries'!$B$2),FALSE),0)</f>
        <v>0</v>
      </c>
      <c r="K60">
        <f t="array" ref="K60">IFERROR(INDEX('Zusammenführung EU-CH'!$E$2:$BF$241,MATCH('RE-Gen-Mixes in AIB Countries'!$B60&amp;'RE-Gen-Mixes in AIB Countries'!$C60,'Zusammenführung EU-CH'!$B$2:$B$241&amp;'Zusammenführung EU-CH'!$C$2:$C$241,0),MATCH('RE-Gen-Mixes in AIB Countries'!K$2,'Zusammenführung EU-CH'!$E$1:$BF$1,0))/VLOOKUP($B60,'Total RE-GEN in AIB Countries'!$B$3:$BD$27,COLUMN('RE-Gen-Mixes in AIB Countries'!K59)-COLUMN('RE-Gen-Mixes in AIB Countries'!$B$2),FALSE),0)</f>
        <v>0</v>
      </c>
      <c r="L60">
        <f t="array" ref="L60">IFERROR(INDEX('Zusammenführung EU-CH'!$E$2:$BF$241,MATCH('RE-Gen-Mixes in AIB Countries'!$B60&amp;'RE-Gen-Mixes in AIB Countries'!$C60,'Zusammenführung EU-CH'!$B$2:$B$241&amp;'Zusammenführung EU-CH'!$C$2:$C$241,0),MATCH('RE-Gen-Mixes in AIB Countries'!L$2,'Zusammenführung EU-CH'!$E$1:$BF$1,0))/VLOOKUP($B60,'Total RE-GEN in AIB Countries'!$B$3:$BD$27,COLUMN('RE-Gen-Mixes in AIB Countries'!L59)-COLUMN('RE-Gen-Mixes in AIB Countries'!$B$2),FALSE),0)</f>
        <v>0</v>
      </c>
      <c r="M60">
        <f t="array" ref="M60">IFERROR(INDEX('Zusammenführung EU-CH'!$E$2:$BF$241,MATCH('RE-Gen-Mixes in AIB Countries'!$B60&amp;'RE-Gen-Mixes in AIB Countries'!$C60,'Zusammenführung EU-CH'!$B$2:$B$241&amp;'Zusammenführung EU-CH'!$C$2:$C$241,0),MATCH('RE-Gen-Mixes in AIB Countries'!M$2,'Zusammenführung EU-CH'!$E$1:$BF$1,0))/VLOOKUP($B60,'Total RE-GEN in AIB Countries'!$B$3:$BD$27,COLUMN('RE-Gen-Mixes in AIB Countries'!M59)-COLUMN('RE-Gen-Mixes in AIB Countries'!$B$2),FALSE),0)</f>
        <v>0</v>
      </c>
      <c r="N60">
        <f t="array" ref="N60">IFERROR(INDEX('Zusammenführung EU-CH'!$E$2:$BF$241,MATCH('RE-Gen-Mixes in AIB Countries'!$B60&amp;'RE-Gen-Mixes in AIB Countries'!$C60,'Zusammenführung EU-CH'!$B$2:$B$241&amp;'Zusammenführung EU-CH'!$C$2:$C$241,0),MATCH('RE-Gen-Mixes in AIB Countries'!N$2,'Zusammenführung EU-CH'!$E$1:$BF$1,0))/VLOOKUP($B60,'Total RE-GEN in AIB Countries'!$B$3:$BD$27,COLUMN('RE-Gen-Mixes in AIB Countries'!N59)-COLUMN('RE-Gen-Mixes in AIB Countries'!$B$2),FALSE),0)</f>
        <v>0</v>
      </c>
      <c r="O60">
        <f t="array" ref="O60">IFERROR(INDEX('Zusammenführung EU-CH'!$E$2:$BF$241,MATCH('RE-Gen-Mixes in AIB Countries'!$B60&amp;'RE-Gen-Mixes in AIB Countries'!$C60,'Zusammenführung EU-CH'!$B$2:$B$241&amp;'Zusammenführung EU-CH'!$C$2:$C$241,0),MATCH('RE-Gen-Mixes in AIB Countries'!O$2,'Zusammenführung EU-CH'!$E$1:$BF$1,0))/VLOOKUP($B60,'Total RE-GEN in AIB Countries'!$B$3:$BD$27,COLUMN('RE-Gen-Mixes in AIB Countries'!O59)-COLUMN('RE-Gen-Mixes in AIB Countries'!$B$2),FALSE),0)</f>
        <v>0</v>
      </c>
      <c r="P60">
        <f t="array" ref="P60">IFERROR(INDEX('Zusammenführung EU-CH'!$E$2:$BF$241,MATCH('RE-Gen-Mixes in AIB Countries'!$B60&amp;'RE-Gen-Mixes in AIB Countries'!$C60,'Zusammenführung EU-CH'!$B$2:$B$241&amp;'Zusammenführung EU-CH'!$C$2:$C$241,0),MATCH('RE-Gen-Mixes in AIB Countries'!P$2,'Zusammenführung EU-CH'!$E$1:$BF$1,0))/VLOOKUP($B60,'Total RE-GEN in AIB Countries'!$B$3:$BD$27,COLUMN('RE-Gen-Mixes in AIB Countries'!P59)-COLUMN('RE-Gen-Mixes in AIB Countries'!$B$2),FALSE),0)</f>
        <v>0</v>
      </c>
      <c r="Q60">
        <f t="array" ref="Q60">IFERROR(INDEX('Zusammenführung EU-CH'!$E$2:$BF$241,MATCH('RE-Gen-Mixes in AIB Countries'!$B60&amp;'RE-Gen-Mixes in AIB Countries'!$C60,'Zusammenführung EU-CH'!$B$2:$B$241&amp;'Zusammenführung EU-CH'!$C$2:$C$241,0),MATCH('RE-Gen-Mixes in AIB Countries'!Q$2,'Zusammenführung EU-CH'!$E$1:$BF$1,0))/VLOOKUP($B60,'Total RE-GEN in AIB Countries'!$B$3:$BD$27,COLUMN('RE-Gen-Mixes in AIB Countries'!Q59)-COLUMN('RE-Gen-Mixes in AIB Countries'!$B$2),FALSE),0)</f>
        <v>0</v>
      </c>
      <c r="R60">
        <f t="array" ref="R60">IFERROR(INDEX('Zusammenführung EU-CH'!$E$2:$BF$241,MATCH('RE-Gen-Mixes in AIB Countries'!$B60&amp;'RE-Gen-Mixes in AIB Countries'!$C60,'Zusammenführung EU-CH'!$B$2:$B$241&amp;'Zusammenführung EU-CH'!$C$2:$C$241,0),MATCH('RE-Gen-Mixes in AIB Countries'!R$2,'Zusammenführung EU-CH'!$E$1:$BF$1,0))/VLOOKUP($B60,'Total RE-GEN in AIB Countries'!$B$3:$BD$27,COLUMN('RE-Gen-Mixes in AIB Countries'!R59)-COLUMN('RE-Gen-Mixes in AIB Countries'!$B$2),FALSE),0)</f>
        <v>0</v>
      </c>
      <c r="S60">
        <f t="array" ref="S60">IFERROR(INDEX('Zusammenführung EU-CH'!$E$2:$BF$241,MATCH('RE-Gen-Mixes in AIB Countries'!$B60&amp;'RE-Gen-Mixes in AIB Countries'!$C60,'Zusammenführung EU-CH'!$B$2:$B$241&amp;'Zusammenführung EU-CH'!$C$2:$C$241,0),MATCH('RE-Gen-Mixes in AIB Countries'!S$2,'Zusammenführung EU-CH'!$E$1:$BF$1,0))/VLOOKUP($B60,'Total RE-GEN in AIB Countries'!$B$3:$BD$27,COLUMN('RE-Gen-Mixes in AIB Countries'!S59)-COLUMN('RE-Gen-Mixes in AIB Countries'!$B$2),FALSE),0)</f>
        <v>0</v>
      </c>
      <c r="T60">
        <f t="array" ref="T60">IFERROR(INDEX('Zusammenführung EU-CH'!$E$2:$BF$241,MATCH('RE-Gen-Mixes in AIB Countries'!$B60&amp;'RE-Gen-Mixes in AIB Countries'!$C60,'Zusammenführung EU-CH'!$B$2:$B$241&amp;'Zusammenführung EU-CH'!$C$2:$C$241,0),MATCH('RE-Gen-Mixes in AIB Countries'!T$2,'Zusammenführung EU-CH'!$E$1:$BF$1,0))/VLOOKUP($B60,'Total RE-GEN in AIB Countries'!$B$3:$BD$27,COLUMN('RE-Gen-Mixes in AIB Countries'!T59)-COLUMN('RE-Gen-Mixes in AIB Countries'!$B$2),FALSE),0)</f>
        <v>0</v>
      </c>
      <c r="U60">
        <f t="array" ref="U60">IFERROR(INDEX('Zusammenführung EU-CH'!$E$2:$BF$241,MATCH('RE-Gen-Mixes in AIB Countries'!$B60&amp;'RE-Gen-Mixes in AIB Countries'!$C60,'Zusammenführung EU-CH'!$B$2:$B$241&amp;'Zusammenführung EU-CH'!$C$2:$C$241,0),MATCH('RE-Gen-Mixes in AIB Countries'!U$2,'Zusammenführung EU-CH'!$E$1:$BF$1,0))/VLOOKUP($B60,'Total RE-GEN in AIB Countries'!$B$3:$BD$27,COLUMN('RE-Gen-Mixes in AIB Countries'!U59)-COLUMN('RE-Gen-Mixes in AIB Countries'!$B$2),FALSE),0)</f>
        <v>0</v>
      </c>
      <c r="V60">
        <f t="array" ref="V60">IFERROR(INDEX('Zusammenführung EU-CH'!$E$2:$BF$241,MATCH('RE-Gen-Mixes in AIB Countries'!$B60&amp;'RE-Gen-Mixes in AIB Countries'!$C60,'Zusammenführung EU-CH'!$B$2:$B$241&amp;'Zusammenführung EU-CH'!$C$2:$C$241,0),MATCH('RE-Gen-Mixes in AIB Countries'!V$2,'Zusammenführung EU-CH'!$E$1:$BF$1,0))/VLOOKUP($B60,'Total RE-GEN in AIB Countries'!$B$3:$BD$27,COLUMN('RE-Gen-Mixes in AIB Countries'!V59)-COLUMN('RE-Gen-Mixes in AIB Countries'!$B$2),FALSE),0)</f>
        <v>0</v>
      </c>
      <c r="W60">
        <f t="array" ref="W60">IFERROR(INDEX('Zusammenführung EU-CH'!$E$2:$BF$241,MATCH('RE-Gen-Mixes in AIB Countries'!$B60&amp;'RE-Gen-Mixes in AIB Countries'!$C60,'Zusammenführung EU-CH'!$B$2:$B$241&amp;'Zusammenführung EU-CH'!$C$2:$C$241,0),MATCH('RE-Gen-Mixes in AIB Countries'!W$2,'Zusammenführung EU-CH'!$E$1:$BF$1,0))/VLOOKUP($B60,'Total RE-GEN in AIB Countries'!$B$3:$BD$27,COLUMN('RE-Gen-Mixes in AIB Countries'!W59)-COLUMN('RE-Gen-Mixes in AIB Countries'!$B$2),FALSE),0)</f>
        <v>0</v>
      </c>
      <c r="X60">
        <f t="array" ref="X60">IFERROR(INDEX('Zusammenführung EU-CH'!$E$2:$BF$241,MATCH('RE-Gen-Mixes in AIB Countries'!$B60&amp;'RE-Gen-Mixes in AIB Countries'!$C60,'Zusammenführung EU-CH'!$B$2:$B$241&amp;'Zusammenführung EU-CH'!$C$2:$C$241,0),MATCH('RE-Gen-Mixes in AIB Countries'!X$2,'Zusammenführung EU-CH'!$E$1:$BF$1,0))/VLOOKUP($B60,'Total RE-GEN in AIB Countries'!$B$3:$BD$27,COLUMN('RE-Gen-Mixes in AIB Countries'!X59)-COLUMN('RE-Gen-Mixes in AIB Countries'!$B$2),FALSE),0)</f>
        <v>0</v>
      </c>
      <c r="Y60">
        <f t="array" ref="Y60">IFERROR(INDEX('Zusammenführung EU-CH'!$E$2:$BF$241,MATCH('RE-Gen-Mixes in AIB Countries'!$B60&amp;'RE-Gen-Mixes in AIB Countries'!$C60,'Zusammenführung EU-CH'!$B$2:$B$241&amp;'Zusammenführung EU-CH'!$C$2:$C$241,0),MATCH('RE-Gen-Mixes in AIB Countries'!Y$2,'Zusammenführung EU-CH'!$E$1:$BF$1,0))/VLOOKUP($B60,'Total RE-GEN in AIB Countries'!$B$3:$BD$27,COLUMN('RE-Gen-Mixes in AIB Countries'!Y59)-COLUMN('RE-Gen-Mixes in AIB Countries'!$B$2),FALSE),0)</f>
        <v>0</v>
      </c>
      <c r="Z60">
        <f t="array" ref="Z60">IFERROR(INDEX('Zusammenführung EU-CH'!$E$2:$BF$241,MATCH('RE-Gen-Mixes in AIB Countries'!$B60&amp;'RE-Gen-Mixes in AIB Countries'!$C60,'Zusammenführung EU-CH'!$B$2:$B$241&amp;'Zusammenführung EU-CH'!$C$2:$C$241,0),MATCH('RE-Gen-Mixes in AIB Countries'!Z$2,'Zusammenführung EU-CH'!$E$1:$BF$1,0))/VLOOKUP($B60,'Total RE-GEN in AIB Countries'!$B$3:$BD$27,COLUMN('RE-Gen-Mixes in AIB Countries'!Z59)-COLUMN('RE-Gen-Mixes in AIB Countries'!$B$2),FALSE),0)</f>
        <v>0</v>
      </c>
      <c r="AA60">
        <f t="array" ref="AA60">IFERROR(INDEX('Zusammenführung EU-CH'!$E$2:$BF$241,MATCH('RE-Gen-Mixes in AIB Countries'!$B60&amp;'RE-Gen-Mixes in AIB Countries'!$C60,'Zusammenführung EU-CH'!$B$2:$B$241&amp;'Zusammenführung EU-CH'!$C$2:$C$241,0),MATCH('RE-Gen-Mixes in AIB Countries'!AA$2,'Zusammenführung EU-CH'!$E$1:$BF$1,0))/VLOOKUP($B60,'Total RE-GEN in AIB Countries'!$B$3:$BD$27,COLUMN('RE-Gen-Mixes in AIB Countries'!AA59)-COLUMN('RE-Gen-Mixes in AIB Countries'!$B$2),FALSE),0)</f>
        <v>0</v>
      </c>
      <c r="AB60">
        <f t="array" ref="AB60">IFERROR(INDEX('Zusammenführung EU-CH'!$E$2:$BF$241,MATCH('RE-Gen-Mixes in AIB Countries'!$B60&amp;'RE-Gen-Mixes in AIB Countries'!$C60,'Zusammenführung EU-CH'!$B$2:$B$241&amp;'Zusammenführung EU-CH'!$C$2:$C$241,0),MATCH('RE-Gen-Mixes in AIB Countries'!AB$2,'Zusammenführung EU-CH'!$E$1:$BF$1,0))/VLOOKUP($B60,'Total RE-GEN in AIB Countries'!$B$3:$BD$27,COLUMN('RE-Gen-Mixes in AIB Countries'!AB59)-COLUMN('RE-Gen-Mixes in AIB Countries'!$B$2),FALSE),0)</f>
        <v>0</v>
      </c>
      <c r="AC60">
        <f t="array" ref="AC60">IFERROR(INDEX('Zusammenführung EU-CH'!$E$2:$BF$241,MATCH('RE-Gen-Mixes in AIB Countries'!$B60&amp;'RE-Gen-Mixes in AIB Countries'!$C60,'Zusammenführung EU-CH'!$B$2:$B$241&amp;'Zusammenführung EU-CH'!$C$2:$C$241,0),MATCH('RE-Gen-Mixes in AIB Countries'!AC$2,'Zusammenführung EU-CH'!$E$1:$BF$1,0))/VLOOKUP($B60,'Total RE-GEN in AIB Countries'!$B$3:$BD$27,COLUMN('RE-Gen-Mixes in AIB Countries'!AC59)-COLUMN('RE-Gen-Mixes in AIB Countries'!$B$2),FALSE),0)</f>
        <v>0</v>
      </c>
      <c r="AD60">
        <f t="array" ref="AD60">IFERROR(INDEX('Zusammenführung EU-CH'!$E$2:$BF$241,MATCH('RE-Gen-Mixes in AIB Countries'!$B60&amp;'RE-Gen-Mixes in AIB Countries'!$C60,'Zusammenführung EU-CH'!$B$2:$B$241&amp;'Zusammenführung EU-CH'!$C$2:$C$241,0),MATCH('RE-Gen-Mixes in AIB Countries'!AD$2,'Zusammenführung EU-CH'!$E$1:$BF$1,0))/VLOOKUP($B60,'Total RE-GEN in AIB Countries'!$B$3:$BD$27,COLUMN('RE-Gen-Mixes in AIB Countries'!AD59)-COLUMN('RE-Gen-Mixes in AIB Countries'!$B$2),FALSE),0)</f>
        <v>0</v>
      </c>
      <c r="AE60">
        <f t="array" ref="AE60">IFERROR(INDEX('Zusammenführung EU-CH'!$E$2:$BF$241,MATCH('RE-Gen-Mixes in AIB Countries'!$B60&amp;'RE-Gen-Mixes in AIB Countries'!$C60,'Zusammenführung EU-CH'!$B$2:$B$241&amp;'Zusammenführung EU-CH'!$C$2:$C$241,0),MATCH('RE-Gen-Mixes in AIB Countries'!AE$2,'Zusammenführung EU-CH'!$E$1:$BF$1,0))/VLOOKUP($B60,'Total RE-GEN in AIB Countries'!$B$3:$BD$27,COLUMN('RE-Gen-Mixes in AIB Countries'!AE59)-COLUMN('RE-Gen-Mixes in AIB Countries'!$B$2),FALSE),0)</f>
        <v>0</v>
      </c>
      <c r="AF60">
        <f t="array" ref="AF60">IFERROR(INDEX('Zusammenführung EU-CH'!$E$2:$BF$241,MATCH('RE-Gen-Mixes in AIB Countries'!$B60&amp;'RE-Gen-Mixes in AIB Countries'!$C60,'Zusammenführung EU-CH'!$B$2:$B$241&amp;'Zusammenführung EU-CH'!$C$2:$C$241,0),MATCH('RE-Gen-Mixes in AIB Countries'!AF$2,'Zusammenführung EU-CH'!$E$1:$BF$1,0))/VLOOKUP($B60,'Total RE-GEN in AIB Countries'!$B$3:$BD$27,COLUMN('RE-Gen-Mixes in AIB Countries'!AF59)-COLUMN('RE-Gen-Mixes in AIB Countries'!$B$2),FALSE),0)</f>
        <v>0</v>
      </c>
      <c r="AG60">
        <f t="array" ref="AG60">IFERROR(INDEX('Zusammenführung EU-CH'!$E$2:$BF$241,MATCH('RE-Gen-Mixes in AIB Countries'!$B60&amp;'RE-Gen-Mixes in AIB Countries'!$C60,'Zusammenführung EU-CH'!$B$2:$B$241&amp;'Zusammenführung EU-CH'!$C$2:$C$241,0),MATCH('RE-Gen-Mixes in AIB Countries'!AG$2,'Zusammenführung EU-CH'!$E$1:$BF$1,0))/VLOOKUP($B60,'Total RE-GEN in AIB Countries'!$B$3:$BD$27,COLUMN('RE-Gen-Mixes in AIB Countries'!AG59)-COLUMN('RE-Gen-Mixes in AIB Countries'!$B$2),FALSE),0)</f>
        <v>0</v>
      </c>
      <c r="AH60">
        <f t="array" ref="AH60">IFERROR(INDEX('Zusammenführung EU-CH'!$E$2:$BF$241,MATCH('RE-Gen-Mixes in AIB Countries'!$B60&amp;'RE-Gen-Mixes in AIB Countries'!$C60,'Zusammenführung EU-CH'!$B$2:$B$241&amp;'Zusammenführung EU-CH'!$C$2:$C$241,0),MATCH('RE-Gen-Mixes in AIB Countries'!AH$2,'Zusammenführung EU-CH'!$E$1:$BF$1,0))/VLOOKUP($B60,'Total RE-GEN in AIB Countries'!$B$3:$BD$27,COLUMN('RE-Gen-Mixes in AIB Countries'!AH59)-COLUMN('RE-Gen-Mixes in AIB Countries'!$B$2),FALSE),0)</f>
        <v>0</v>
      </c>
      <c r="AI60">
        <f t="array" ref="AI60">IFERROR(INDEX('Zusammenführung EU-CH'!$E$2:$BF$241,MATCH('RE-Gen-Mixes in AIB Countries'!$B60&amp;'RE-Gen-Mixes in AIB Countries'!$C60,'Zusammenführung EU-CH'!$B$2:$B$241&amp;'Zusammenführung EU-CH'!$C$2:$C$241,0),MATCH('RE-Gen-Mixes in AIB Countries'!AI$2,'Zusammenführung EU-CH'!$E$1:$BF$1,0))/VLOOKUP($B60,'Total RE-GEN in AIB Countries'!$B$3:$BD$27,COLUMN('RE-Gen-Mixes in AIB Countries'!AI59)-COLUMN('RE-Gen-Mixes in AIB Countries'!$B$2),FALSE),0)</f>
        <v>0</v>
      </c>
      <c r="AJ60">
        <f t="array" ref="AJ60">IFERROR(INDEX('Zusammenführung EU-CH'!$E$2:$BF$241,MATCH('RE-Gen-Mixes in AIB Countries'!$B60&amp;'RE-Gen-Mixes in AIB Countries'!$C60,'Zusammenführung EU-CH'!$B$2:$B$241&amp;'Zusammenführung EU-CH'!$C$2:$C$241,0),MATCH('RE-Gen-Mixes in AIB Countries'!AJ$2,'Zusammenführung EU-CH'!$E$1:$BF$1,0))/VLOOKUP($B60,'Total RE-GEN in AIB Countries'!$B$3:$BD$27,COLUMN('RE-Gen-Mixes in AIB Countries'!AJ59)-COLUMN('RE-Gen-Mixes in AIB Countries'!$B$2),FALSE),0)</f>
        <v>0</v>
      </c>
      <c r="AK60">
        <f t="array" ref="AK60">IFERROR(INDEX('Zusammenführung EU-CH'!$E$2:$BF$241,MATCH('RE-Gen-Mixes in AIB Countries'!$B60&amp;'RE-Gen-Mixes in AIB Countries'!$C60,'Zusammenführung EU-CH'!$B$2:$B$241&amp;'Zusammenführung EU-CH'!$C$2:$C$241,0),MATCH('RE-Gen-Mixes in AIB Countries'!AK$2,'Zusammenführung EU-CH'!$E$1:$BF$1,0))/VLOOKUP($B60,'Total RE-GEN in AIB Countries'!$B$3:$BD$27,COLUMN('RE-Gen-Mixes in AIB Countries'!AK59)-COLUMN('RE-Gen-Mixes in AIB Countries'!$B$2),FALSE),0)</f>
        <v>0</v>
      </c>
      <c r="AL60">
        <f t="array" ref="AL60">IFERROR(INDEX('Zusammenführung EU-CH'!$E$2:$BF$241,MATCH('RE-Gen-Mixes in AIB Countries'!$B60&amp;'RE-Gen-Mixes in AIB Countries'!$C60,'Zusammenführung EU-CH'!$B$2:$B$241&amp;'Zusammenführung EU-CH'!$C$2:$C$241,0),MATCH('RE-Gen-Mixes in AIB Countries'!AL$2,'Zusammenführung EU-CH'!$E$1:$BF$1,0))/VLOOKUP($B60,'Total RE-GEN in AIB Countries'!$B$3:$BD$27,COLUMN('RE-Gen-Mixes in AIB Countries'!AL59)-COLUMN('RE-Gen-Mixes in AIB Countries'!$B$2),FALSE),0)</f>
        <v>0</v>
      </c>
      <c r="AM60">
        <f t="array" ref="AM60">IFERROR(INDEX('Zusammenführung EU-CH'!$E$2:$BF$241,MATCH('RE-Gen-Mixes in AIB Countries'!$B60&amp;'RE-Gen-Mixes in AIB Countries'!$C60,'Zusammenführung EU-CH'!$B$2:$B$241&amp;'Zusammenführung EU-CH'!$C$2:$C$241,0),MATCH('RE-Gen-Mixes in AIB Countries'!AM$2,'Zusammenführung EU-CH'!$E$1:$BF$1,0))/VLOOKUP($B60,'Total RE-GEN in AIB Countries'!$B$3:$BD$27,COLUMN('RE-Gen-Mixes in AIB Countries'!AM59)-COLUMN('RE-Gen-Mixes in AIB Countries'!$B$2),FALSE),0)</f>
        <v>0</v>
      </c>
      <c r="AN60">
        <f t="array" ref="AN60">IFERROR(INDEX('Zusammenführung EU-CH'!$E$2:$BF$241,MATCH('RE-Gen-Mixes in AIB Countries'!$B60&amp;'RE-Gen-Mixes in AIB Countries'!$C60,'Zusammenführung EU-CH'!$B$2:$B$241&amp;'Zusammenführung EU-CH'!$C$2:$C$241,0),MATCH('RE-Gen-Mixes in AIB Countries'!AN$2,'Zusammenführung EU-CH'!$E$1:$BF$1,0))/VLOOKUP($B60,'Total RE-GEN in AIB Countries'!$B$3:$BD$27,COLUMN('RE-Gen-Mixes in AIB Countries'!AN59)-COLUMN('RE-Gen-Mixes in AIB Countries'!$B$2),FALSE),0)</f>
        <v>0</v>
      </c>
      <c r="AO60">
        <f t="array" ref="AO60">IFERROR(INDEX('Zusammenführung EU-CH'!$E$2:$BF$241,MATCH('RE-Gen-Mixes in AIB Countries'!$B60&amp;'RE-Gen-Mixes in AIB Countries'!$C60,'Zusammenführung EU-CH'!$B$2:$B$241&amp;'Zusammenführung EU-CH'!$C$2:$C$241,0),MATCH('RE-Gen-Mixes in AIB Countries'!AO$2,'Zusammenführung EU-CH'!$E$1:$BF$1,0))/VLOOKUP($B60,'Total RE-GEN in AIB Countries'!$B$3:$BD$27,COLUMN('RE-Gen-Mixes in AIB Countries'!AO59)-COLUMN('RE-Gen-Mixes in AIB Countries'!$B$2),FALSE),0)</f>
        <v>0</v>
      </c>
      <c r="AP60">
        <f t="array" ref="AP60">IFERROR(INDEX('Zusammenführung EU-CH'!$E$2:$BF$241,MATCH('RE-Gen-Mixes in AIB Countries'!$B60&amp;'RE-Gen-Mixes in AIB Countries'!$C60,'Zusammenführung EU-CH'!$B$2:$B$241&amp;'Zusammenführung EU-CH'!$C$2:$C$241,0),MATCH('RE-Gen-Mixes in AIB Countries'!AP$2,'Zusammenführung EU-CH'!$E$1:$BF$1,0))/VLOOKUP($B60,'Total RE-GEN in AIB Countries'!$B$3:$BD$27,COLUMN('RE-Gen-Mixes in AIB Countries'!AP59)-COLUMN('RE-Gen-Mixes in AIB Countries'!$B$2),FALSE),0)</f>
        <v>0</v>
      </c>
      <c r="AQ60">
        <f t="array" ref="AQ60">IFERROR(INDEX('Zusammenführung EU-CH'!$E$2:$BF$241,MATCH('RE-Gen-Mixes in AIB Countries'!$B60&amp;'RE-Gen-Mixes in AIB Countries'!$C60,'Zusammenführung EU-CH'!$B$2:$B$241&amp;'Zusammenführung EU-CH'!$C$2:$C$241,0),MATCH('RE-Gen-Mixes in AIB Countries'!AQ$2,'Zusammenführung EU-CH'!$E$1:$BF$1,0))/VLOOKUP($B60,'Total RE-GEN in AIB Countries'!$B$3:$BD$27,COLUMN('RE-Gen-Mixes in AIB Countries'!AQ59)-COLUMN('RE-Gen-Mixes in AIB Countries'!$B$2),FALSE),0)</f>
        <v>0</v>
      </c>
      <c r="AR60">
        <f t="array" ref="AR60">IFERROR(INDEX('Zusammenführung EU-CH'!$E$2:$BF$241,MATCH('RE-Gen-Mixes in AIB Countries'!$B60&amp;'RE-Gen-Mixes in AIB Countries'!$C60,'Zusammenführung EU-CH'!$B$2:$B$241&amp;'Zusammenführung EU-CH'!$C$2:$C$241,0),MATCH('RE-Gen-Mixes in AIB Countries'!AR$2,'Zusammenführung EU-CH'!$E$1:$BF$1,0))/VLOOKUP($B60,'Total RE-GEN in AIB Countries'!$B$3:$BD$27,COLUMN('RE-Gen-Mixes in AIB Countries'!AR59)-COLUMN('RE-Gen-Mixes in AIB Countries'!$B$2),FALSE),0)</f>
        <v>0</v>
      </c>
      <c r="AS60">
        <f t="array" ref="AS60">IFERROR(INDEX('Zusammenführung EU-CH'!$E$2:$BF$241,MATCH('RE-Gen-Mixes in AIB Countries'!$B60&amp;'RE-Gen-Mixes in AIB Countries'!$C60,'Zusammenführung EU-CH'!$B$2:$B$241&amp;'Zusammenführung EU-CH'!$C$2:$C$241,0),MATCH('RE-Gen-Mixes in AIB Countries'!AS$2,'Zusammenführung EU-CH'!$E$1:$BF$1,0))/VLOOKUP($B60,'Total RE-GEN in AIB Countries'!$B$3:$BD$27,COLUMN('RE-Gen-Mixes in AIB Countries'!AS59)-COLUMN('RE-Gen-Mixes in AIB Countries'!$B$2),FALSE),0)</f>
        <v>0</v>
      </c>
      <c r="AT60">
        <f t="array" ref="AT60">IFERROR(INDEX('Zusammenführung EU-CH'!$E$2:$BF$241,MATCH('RE-Gen-Mixes in AIB Countries'!$B60&amp;'RE-Gen-Mixes in AIB Countries'!$C60,'Zusammenführung EU-CH'!$B$2:$B$241&amp;'Zusammenführung EU-CH'!$C$2:$C$241,0),MATCH('RE-Gen-Mixes in AIB Countries'!AT$2,'Zusammenführung EU-CH'!$E$1:$BF$1,0))/VLOOKUP($B60,'Total RE-GEN in AIB Countries'!$B$3:$BD$27,COLUMN('RE-Gen-Mixes in AIB Countries'!AT59)-COLUMN('RE-Gen-Mixes in AIB Countries'!$B$2),FALSE),0)</f>
        <v>0</v>
      </c>
      <c r="AU60">
        <f t="array" ref="AU60">IFERROR(INDEX('Zusammenführung EU-CH'!$E$2:$BF$241,MATCH('RE-Gen-Mixes in AIB Countries'!$B60&amp;'RE-Gen-Mixes in AIB Countries'!$C60,'Zusammenführung EU-CH'!$B$2:$B$241&amp;'Zusammenführung EU-CH'!$C$2:$C$241,0),MATCH('RE-Gen-Mixes in AIB Countries'!AU$2,'Zusammenführung EU-CH'!$E$1:$BF$1,0))/VLOOKUP($B60,'Total RE-GEN in AIB Countries'!$B$3:$BD$27,COLUMN('RE-Gen-Mixes in AIB Countries'!AU59)-COLUMN('RE-Gen-Mixes in AIB Countries'!$B$2),FALSE),0)</f>
        <v>0</v>
      </c>
      <c r="AV60">
        <f t="array" ref="AV60">IFERROR(INDEX('Zusammenführung EU-CH'!$E$2:$BF$241,MATCH('RE-Gen-Mixes in AIB Countries'!$B60&amp;'RE-Gen-Mixes in AIB Countries'!$C60,'Zusammenführung EU-CH'!$B$2:$B$241&amp;'Zusammenführung EU-CH'!$C$2:$C$241,0),MATCH('RE-Gen-Mixes in AIB Countries'!AV$2,'Zusammenführung EU-CH'!$E$1:$BF$1,0))/VLOOKUP($B60,'Total RE-GEN in AIB Countries'!$B$3:$BD$27,COLUMN('RE-Gen-Mixes in AIB Countries'!AV59)-COLUMN('RE-Gen-Mixes in AIB Countries'!$B$2),FALSE),0)</f>
        <v>0</v>
      </c>
      <c r="AW60">
        <f t="array" ref="AW60">IFERROR(INDEX('Zusammenführung EU-CH'!$E$2:$BF$241,MATCH('RE-Gen-Mixes in AIB Countries'!$B60&amp;'RE-Gen-Mixes in AIB Countries'!$C60,'Zusammenführung EU-CH'!$B$2:$B$241&amp;'Zusammenführung EU-CH'!$C$2:$C$241,0),MATCH('RE-Gen-Mixes in AIB Countries'!AW$2,'Zusammenführung EU-CH'!$E$1:$BF$1,0))/VLOOKUP($B60,'Total RE-GEN in AIB Countries'!$B$3:$BD$27,COLUMN('RE-Gen-Mixes in AIB Countries'!AW59)-COLUMN('RE-Gen-Mixes in AIB Countries'!$B$2),FALSE),0)</f>
        <v>0</v>
      </c>
      <c r="AX60">
        <f t="array" ref="AX60">IFERROR(INDEX('Zusammenführung EU-CH'!$E$2:$BF$241,MATCH('RE-Gen-Mixes in AIB Countries'!$B60&amp;'RE-Gen-Mixes in AIB Countries'!$C60,'Zusammenführung EU-CH'!$B$2:$B$241&amp;'Zusammenführung EU-CH'!$C$2:$C$241,0),MATCH('RE-Gen-Mixes in AIB Countries'!AX$2,'Zusammenführung EU-CH'!$E$1:$BF$1,0))/VLOOKUP($B60,'Total RE-GEN in AIB Countries'!$B$3:$BD$27,COLUMN('RE-Gen-Mixes in AIB Countries'!AX59)-COLUMN('RE-Gen-Mixes in AIB Countries'!$B$2),FALSE),0)</f>
        <v>0</v>
      </c>
      <c r="AY60">
        <f t="array" ref="AY60">IFERROR(INDEX('Zusammenführung EU-CH'!$E$2:$BF$241,MATCH('RE-Gen-Mixes in AIB Countries'!$B60&amp;'RE-Gen-Mixes in AIB Countries'!$C60,'Zusammenführung EU-CH'!$B$2:$B$241&amp;'Zusammenführung EU-CH'!$C$2:$C$241,0),MATCH('RE-Gen-Mixes in AIB Countries'!AY$2,'Zusammenführung EU-CH'!$E$1:$BF$1,0))/VLOOKUP($B60,'Total RE-GEN in AIB Countries'!$B$3:$BD$27,COLUMN('RE-Gen-Mixes in AIB Countries'!AY59)-COLUMN('RE-Gen-Mixes in AIB Countries'!$B$2),FALSE),0)</f>
        <v>0</v>
      </c>
      <c r="AZ60">
        <f t="array" ref="AZ60">IFERROR(INDEX('Zusammenführung EU-CH'!$E$2:$BF$241,MATCH('RE-Gen-Mixes in AIB Countries'!$B60&amp;'RE-Gen-Mixes in AIB Countries'!$C60,'Zusammenführung EU-CH'!$B$2:$B$241&amp;'Zusammenführung EU-CH'!$C$2:$C$241,0),MATCH('RE-Gen-Mixes in AIB Countries'!AZ$2,'Zusammenführung EU-CH'!$E$1:$BF$1,0))/VLOOKUP($B60,'Total RE-GEN in AIB Countries'!$B$3:$BD$27,COLUMN('RE-Gen-Mixes in AIB Countries'!AZ59)-COLUMN('RE-Gen-Mixes in AIB Countries'!$B$2),FALSE),0)</f>
        <v>0</v>
      </c>
      <c r="BA60">
        <f t="array" ref="BA60">IFERROR(INDEX('Zusammenführung EU-CH'!$E$2:$BF$241,MATCH('RE-Gen-Mixes in AIB Countries'!$B60&amp;'RE-Gen-Mixes in AIB Countries'!$C60,'Zusammenführung EU-CH'!$B$2:$B$241&amp;'Zusammenführung EU-CH'!$C$2:$C$241,0),MATCH('RE-Gen-Mixes in AIB Countries'!BA$2,'Zusammenführung EU-CH'!$E$1:$BF$1,0))/VLOOKUP($B60,'Total RE-GEN in AIB Countries'!$B$3:$BD$27,COLUMN('RE-Gen-Mixes in AIB Countries'!BA59)-COLUMN('RE-Gen-Mixes in AIB Countries'!$B$2),FALSE),0)</f>
        <v>0</v>
      </c>
      <c r="BB60">
        <f t="array" ref="BB60">IFERROR(INDEX('Zusammenführung EU-CH'!$E$2:$BF$241,MATCH('RE-Gen-Mixes in AIB Countries'!$B60&amp;'RE-Gen-Mixes in AIB Countries'!$C60,'Zusammenführung EU-CH'!$B$2:$B$241&amp;'Zusammenführung EU-CH'!$C$2:$C$241,0),MATCH('RE-Gen-Mixes in AIB Countries'!BB$2,'Zusammenführung EU-CH'!$E$1:$BF$1,0))/VLOOKUP($B60,'Total RE-GEN in AIB Countries'!$B$3:$BD$27,COLUMN('RE-Gen-Mixes in AIB Countries'!BB59)-COLUMN('RE-Gen-Mixes in AIB Countries'!$B$2),FALSE),0)</f>
        <v>0</v>
      </c>
      <c r="BC60">
        <f t="array" ref="BC60">IFERROR(INDEX('Zusammenführung EU-CH'!$E$2:$BF$241,MATCH('RE-Gen-Mixes in AIB Countries'!$B60&amp;'RE-Gen-Mixes in AIB Countries'!$C60,'Zusammenführung EU-CH'!$B$2:$B$241&amp;'Zusammenführung EU-CH'!$C$2:$C$241,0),MATCH('RE-Gen-Mixes in AIB Countries'!BC$2,'Zusammenführung EU-CH'!$E$1:$BF$1,0))/VLOOKUP($B60,'Total RE-GEN in AIB Countries'!$B$3:$BD$27,COLUMN('RE-Gen-Mixes in AIB Countries'!BC59)-COLUMN('RE-Gen-Mixes in AIB Countries'!$B$2),FALSE),0)</f>
        <v>0</v>
      </c>
      <c r="BD60">
        <f t="array" ref="BD60">IFERROR(INDEX('Zusammenführung EU-CH'!$E$2:$BF$241,MATCH('RE-Gen-Mixes in AIB Countries'!$B60&amp;'RE-Gen-Mixes in AIB Countries'!$C60,'Zusammenführung EU-CH'!$B$2:$B$241&amp;'Zusammenführung EU-CH'!$C$2:$C$241,0),MATCH('RE-Gen-Mixes in AIB Countries'!BD$2,'Zusammenführung EU-CH'!$E$1:$BF$1,0))/VLOOKUP($B60,'Total RE-GEN in AIB Countries'!$B$3:$BD$27,COLUMN('RE-Gen-Mixes in AIB Countries'!BD59)-COLUMN('RE-Gen-Mixes in AIB Countries'!$B$2),FALSE),0)</f>
        <v>0</v>
      </c>
      <c r="BE60">
        <f t="array" ref="BE60">IFERROR(INDEX('Zusammenführung EU-CH'!$E$2:$BF$241,MATCH('RE-Gen-Mixes in AIB Countries'!$B60&amp;'RE-Gen-Mixes in AIB Countries'!$C60,'Zusammenführung EU-CH'!$B$2:$B$241&amp;'Zusammenführung EU-CH'!$C$2:$C$241,0),MATCH('RE-Gen-Mixes in AIB Countries'!BE$2,'Zusammenführung EU-CH'!$E$1:$BF$1,0))/VLOOKUP($B60,'Total RE-GEN in AIB Countries'!$B$3:$BD$27,COLUMN('RE-Gen-Mixes in AIB Countries'!BE59)-COLUMN('RE-Gen-Mixes in AIB Countries'!$B$2),FALSE),0)</f>
        <v>0</v>
      </c>
      <c r="BF60">
        <f t="shared" si="0"/>
        <v>0</v>
      </c>
    </row>
    <row r="61" spans="1:58" x14ac:dyDescent="0.35">
      <c r="A61" s="8" t="s">
        <v>23</v>
      </c>
      <c r="B61" s="4" t="s">
        <v>475</v>
      </c>
      <c r="C61" s="4" t="s">
        <v>9</v>
      </c>
      <c r="D61">
        <f t="array" ref="D61">IFERROR(INDEX('Zusammenführung EU-CH'!$E$2:$BF$241,MATCH('RE-Gen-Mixes in AIB Countries'!$B61&amp;'RE-Gen-Mixes in AIB Countries'!$C61,'Zusammenführung EU-CH'!$B$2:$B$241&amp;'Zusammenführung EU-CH'!$C$2:$C$241,0),MATCH('RE-Gen-Mixes in AIB Countries'!D$2,'Zusammenführung EU-CH'!$E$1:$BF$1,0))/VLOOKUP($B61,'Total RE-GEN in AIB Countries'!$B$3:$BD$27,COLUMN('RE-Gen-Mixes in AIB Countries'!D60)-COLUMN('RE-Gen-Mixes in AIB Countries'!$B$2),FALSE),0)</f>
        <v>0</v>
      </c>
      <c r="E61">
        <f t="array" ref="E61">IFERROR(INDEX('Zusammenführung EU-CH'!$E$2:$BF$241,MATCH('RE-Gen-Mixes in AIB Countries'!$B61&amp;'RE-Gen-Mixes in AIB Countries'!$C61,'Zusammenführung EU-CH'!$B$2:$B$241&amp;'Zusammenführung EU-CH'!$C$2:$C$241,0),MATCH('RE-Gen-Mixes in AIB Countries'!E$2,'Zusammenführung EU-CH'!$E$1:$BF$1,0))/VLOOKUP($B61,'Total RE-GEN in AIB Countries'!$B$3:$BD$27,COLUMN('RE-Gen-Mixes in AIB Countries'!E60)-COLUMN('RE-Gen-Mixes in AIB Countries'!$B$2),FALSE),0)</f>
        <v>0</v>
      </c>
      <c r="F61">
        <f t="array" ref="F61">IFERROR(INDEX('Zusammenführung EU-CH'!$E$2:$BF$241,MATCH('RE-Gen-Mixes in AIB Countries'!$B61&amp;'RE-Gen-Mixes in AIB Countries'!$C61,'Zusammenführung EU-CH'!$B$2:$B$241&amp;'Zusammenführung EU-CH'!$C$2:$C$241,0),MATCH('RE-Gen-Mixes in AIB Countries'!F$2,'Zusammenführung EU-CH'!$E$1:$BF$1,0))/VLOOKUP($B61,'Total RE-GEN in AIB Countries'!$B$3:$BD$27,COLUMN('RE-Gen-Mixes in AIB Countries'!F60)-COLUMN('RE-Gen-Mixes in AIB Countries'!$B$2),FALSE),0)</f>
        <v>0</v>
      </c>
      <c r="G61">
        <f t="array" ref="G61">IFERROR(INDEX('Zusammenführung EU-CH'!$E$2:$BF$241,MATCH('RE-Gen-Mixes in AIB Countries'!$B61&amp;'RE-Gen-Mixes in AIB Countries'!$C61,'Zusammenführung EU-CH'!$B$2:$B$241&amp;'Zusammenführung EU-CH'!$C$2:$C$241,0),MATCH('RE-Gen-Mixes in AIB Countries'!G$2,'Zusammenführung EU-CH'!$E$1:$BF$1,0))/VLOOKUP($B61,'Total RE-GEN in AIB Countries'!$B$3:$BD$27,COLUMN('RE-Gen-Mixes in AIB Countries'!G60)-COLUMN('RE-Gen-Mixes in AIB Countries'!$B$2),FALSE),0)</f>
        <v>0</v>
      </c>
      <c r="H61">
        <f t="array" ref="H61">IFERROR(INDEX('Zusammenführung EU-CH'!$E$2:$BF$241,MATCH('RE-Gen-Mixes in AIB Countries'!$B61&amp;'RE-Gen-Mixes in AIB Countries'!$C61,'Zusammenführung EU-CH'!$B$2:$B$241&amp;'Zusammenführung EU-CH'!$C$2:$C$241,0),MATCH('RE-Gen-Mixes in AIB Countries'!H$2,'Zusammenführung EU-CH'!$E$1:$BF$1,0))/VLOOKUP($B61,'Total RE-GEN in AIB Countries'!$B$3:$BD$27,COLUMN('RE-Gen-Mixes in AIB Countries'!H60)-COLUMN('RE-Gen-Mixes in AIB Countries'!$B$2),FALSE),0)</f>
        <v>0</v>
      </c>
      <c r="I61">
        <f t="array" ref="I61">IFERROR(INDEX('Zusammenführung EU-CH'!$E$2:$BF$241,MATCH('RE-Gen-Mixes in AIB Countries'!$B61&amp;'RE-Gen-Mixes in AIB Countries'!$C61,'Zusammenführung EU-CH'!$B$2:$B$241&amp;'Zusammenführung EU-CH'!$C$2:$C$241,0),MATCH('RE-Gen-Mixes in AIB Countries'!I$2,'Zusammenführung EU-CH'!$E$1:$BF$1,0))/VLOOKUP($B61,'Total RE-GEN in AIB Countries'!$B$3:$BD$27,COLUMN('RE-Gen-Mixes in AIB Countries'!I60)-COLUMN('RE-Gen-Mixes in AIB Countries'!$B$2),FALSE),0)</f>
        <v>0</v>
      </c>
      <c r="J61">
        <f t="array" ref="J61">IFERROR(INDEX('Zusammenführung EU-CH'!$E$2:$BF$241,MATCH('RE-Gen-Mixes in AIB Countries'!$B61&amp;'RE-Gen-Mixes in AIB Countries'!$C61,'Zusammenführung EU-CH'!$B$2:$B$241&amp;'Zusammenführung EU-CH'!$C$2:$C$241,0),MATCH('RE-Gen-Mixes in AIB Countries'!J$2,'Zusammenführung EU-CH'!$E$1:$BF$1,0))/VLOOKUP($B61,'Total RE-GEN in AIB Countries'!$B$3:$BD$27,COLUMN('RE-Gen-Mixes in AIB Countries'!J60)-COLUMN('RE-Gen-Mixes in AIB Countries'!$B$2),FALSE),0)</f>
        <v>0</v>
      </c>
      <c r="K61">
        <f t="array" ref="K61">IFERROR(INDEX('Zusammenführung EU-CH'!$E$2:$BF$241,MATCH('RE-Gen-Mixes in AIB Countries'!$B61&amp;'RE-Gen-Mixes in AIB Countries'!$C61,'Zusammenführung EU-CH'!$B$2:$B$241&amp;'Zusammenführung EU-CH'!$C$2:$C$241,0),MATCH('RE-Gen-Mixes in AIB Countries'!K$2,'Zusammenführung EU-CH'!$E$1:$BF$1,0))/VLOOKUP($B61,'Total RE-GEN in AIB Countries'!$B$3:$BD$27,COLUMN('RE-Gen-Mixes in AIB Countries'!K60)-COLUMN('RE-Gen-Mixes in AIB Countries'!$B$2),FALSE),0)</f>
        <v>0</v>
      </c>
      <c r="L61">
        <f t="array" ref="L61">IFERROR(INDEX('Zusammenführung EU-CH'!$E$2:$BF$241,MATCH('RE-Gen-Mixes in AIB Countries'!$B61&amp;'RE-Gen-Mixes in AIB Countries'!$C61,'Zusammenführung EU-CH'!$B$2:$B$241&amp;'Zusammenführung EU-CH'!$C$2:$C$241,0),MATCH('RE-Gen-Mixes in AIB Countries'!L$2,'Zusammenführung EU-CH'!$E$1:$BF$1,0))/VLOOKUP($B61,'Total RE-GEN in AIB Countries'!$B$3:$BD$27,COLUMN('RE-Gen-Mixes in AIB Countries'!L60)-COLUMN('RE-Gen-Mixes in AIB Countries'!$B$2),FALSE),0)</f>
        <v>0</v>
      </c>
      <c r="M61">
        <f t="array" ref="M61">IFERROR(INDEX('Zusammenführung EU-CH'!$E$2:$BF$241,MATCH('RE-Gen-Mixes in AIB Countries'!$B61&amp;'RE-Gen-Mixes in AIB Countries'!$C61,'Zusammenführung EU-CH'!$B$2:$B$241&amp;'Zusammenführung EU-CH'!$C$2:$C$241,0),MATCH('RE-Gen-Mixes in AIB Countries'!M$2,'Zusammenführung EU-CH'!$E$1:$BF$1,0))/VLOOKUP($B61,'Total RE-GEN in AIB Countries'!$B$3:$BD$27,COLUMN('RE-Gen-Mixes in AIB Countries'!M60)-COLUMN('RE-Gen-Mixes in AIB Countries'!$B$2),FALSE),0)</f>
        <v>0</v>
      </c>
      <c r="N61">
        <f t="array" ref="N61">IFERROR(INDEX('Zusammenführung EU-CH'!$E$2:$BF$241,MATCH('RE-Gen-Mixes in AIB Countries'!$B61&amp;'RE-Gen-Mixes in AIB Countries'!$C61,'Zusammenführung EU-CH'!$B$2:$B$241&amp;'Zusammenführung EU-CH'!$C$2:$C$241,0),MATCH('RE-Gen-Mixes in AIB Countries'!N$2,'Zusammenführung EU-CH'!$E$1:$BF$1,0))/VLOOKUP($B61,'Total RE-GEN in AIB Countries'!$B$3:$BD$27,COLUMN('RE-Gen-Mixes in AIB Countries'!N60)-COLUMN('RE-Gen-Mixes in AIB Countries'!$B$2),FALSE),0)</f>
        <v>0</v>
      </c>
      <c r="O61">
        <f t="array" ref="O61">IFERROR(INDEX('Zusammenführung EU-CH'!$E$2:$BF$241,MATCH('RE-Gen-Mixes in AIB Countries'!$B61&amp;'RE-Gen-Mixes in AIB Countries'!$C61,'Zusammenführung EU-CH'!$B$2:$B$241&amp;'Zusammenführung EU-CH'!$C$2:$C$241,0),MATCH('RE-Gen-Mixes in AIB Countries'!O$2,'Zusammenführung EU-CH'!$E$1:$BF$1,0))/VLOOKUP($B61,'Total RE-GEN in AIB Countries'!$B$3:$BD$27,COLUMN('RE-Gen-Mixes in AIB Countries'!O60)-COLUMN('RE-Gen-Mixes in AIB Countries'!$B$2),FALSE),0)</f>
        <v>0</v>
      </c>
      <c r="P61">
        <f t="array" ref="P61">IFERROR(INDEX('Zusammenführung EU-CH'!$E$2:$BF$241,MATCH('RE-Gen-Mixes in AIB Countries'!$B61&amp;'RE-Gen-Mixes in AIB Countries'!$C61,'Zusammenführung EU-CH'!$B$2:$B$241&amp;'Zusammenführung EU-CH'!$C$2:$C$241,0),MATCH('RE-Gen-Mixes in AIB Countries'!P$2,'Zusammenführung EU-CH'!$E$1:$BF$1,0))/VLOOKUP($B61,'Total RE-GEN in AIB Countries'!$B$3:$BD$27,COLUMN('RE-Gen-Mixes in AIB Countries'!P60)-COLUMN('RE-Gen-Mixes in AIB Countries'!$B$2),FALSE),0)</f>
        <v>7.3312667109755911E-2</v>
      </c>
      <c r="Q61">
        <f t="array" ref="Q61">IFERROR(INDEX('Zusammenführung EU-CH'!$E$2:$BF$241,MATCH('RE-Gen-Mixes in AIB Countries'!$B61&amp;'RE-Gen-Mixes in AIB Countries'!$C61,'Zusammenführung EU-CH'!$B$2:$B$241&amp;'Zusammenführung EU-CH'!$C$2:$C$241,0),MATCH('RE-Gen-Mixes in AIB Countries'!Q$2,'Zusammenführung EU-CH'!$E$1:$BF$1,0))/VLOOKUP($B61,'Total RE-GEN in AIB Countries'!$B$3:$BD$27,COLUMN('RE-Gen-Mixes in AIB Countries'!Q60)-COLUMN('RE-Gen-Mixes in AIB Countries'!$B$2),FALSE),0)</f>
        <v>0.10921959950461789</v>
      </c>
      <c r="R61">
        <f t="array" ref="R61">IFERROR(INDEX('Zusammenführung EU-CH'!$E$2:$BF$241,MATCH('RE-Gen-Mixes in AIB Countries'!$B61&amp;'RE-Gen-Mixes in AIB Countries'!$C61,'Zusammenführung EU-CH'!$B$2:$B$241&amp;'Zusammenführung EU-CH'!$C$2:$C$241,0),MATCH('RE-Gen-Mixes in AIB Countries'!R$2,'Zusammenführung EU-CH'!$E$1:$BF$1,0))/VLOOKUP($B61,'Total RE-GEN in AIB Countries'!$B$3:$BD$27,COLUMN('RE-Gen-Mixes in AIB Countries'!R60)-COLUMN('RE-Gen-Mixes in AIB Countries'!$B$2),FALSE),0)</f>
        <v>0.21135502462568886</v>
      </c>
      <c r="S61">
        <f t="array" ref="S61">IFERROR(INDEX('Zusammenführung EU-CH'!$E$2:$BF$241,MATCH('RE-Gen-Mixes in AIB Countries'!$B61&amp;'RE-Gen-Mixes in AIB Countries'!$C61,'Zusammenführung EU-CH'!$B$2:$B$241&amp;'Zusammenführung EU-CH'!$C$2:$C$241,0),MATCH('RE-Gen-Mixes in AIB Countries'!S$2,'Zusammenführung EU-CH'!$E$1:$BF$1,0))/VLOOKUP($B61,'Total RE-GEN in AIB Countries'!$B$3:$BD$27,COLUMN('RE-Gen-Mixes in AIB Countries'!S60)-COLUMN('RE-Gen-Mixes in AIB Countries'!$B$2),FALSE),0)</f>
        <v>0.27322685292550752</v>
      </c>
      <c r="T61">
        <f t="array" ref="T61">IFERROR(INDEX('Zusammenführung EU-CH'!$E$2:$BF$241,MATCH('RE-Gen-Mixes in AIB Countries'!$B61&amp;'RE-Gen-Mixes in AIB Countries'!$C61,'Zusammenführung EU-CH'!$B$2:$B$241&amp;'Zusammenführung EU-CH'!$C$2:$C$241,0),MATCH('RE-Gen-Mixes in AIB Countries'!T$2,'Zusammenführung EU-CH'!$E$1:$BF$1,0))/VLOOKUP($B61,'Total RE-GEN in AIB Countries'!$B$3:$BD$27,COLUMN('RE-Gen-Mixes in AIB Countries'!T60)-COLUMN('RE-Gen-Mixes in AIB Countries'!$B$2),FALSE),0)</f>
        <v>0.38056668724960352</v>
      </c>
      <c r="U61">
        <f t="array" ref="U61">IFERROR(INDEX('Zusammenführung EU-CH'!$E$2:$BF$241,MATCH('RE-Gen-Mixes in AIB Countries'!$B61&amp;'RE-Gen-Mixes in AIB Countries'!$C61,'Zusammenführung EU-CH'!$B$2:$B$241&amp;'Zusammenführung EU-CH'!$C$2:$C$241,0),MATCH('RE-Gen-Mixes in AIB Countries'!U$2,'Zusammenführung EU-CH'!$E$1:$BF$1,0))/VLOOKUP($B61,'Total RE-GEN in AIB Countries'!$B$3:$BD$27,COLUMN('RE-Gen-Mixes in AIB Countries'!U60)-COLUMN('RE-Gen-Mixes in AIB Countries'!$B$2),FALSE),0)</f>
        <v>0.36374228109806833</v>
      </c>
      <c r="V61">
        <f t="array" ref="V61">IFERROR(INDEX('Zusammenführung EU-CH'!$E$2:$BF$241,MATCH('RE-Gen-Mixes in AIB Countries'!$B61&amp;'RE-Gen-Mixes in AIB Countries'!$C61,'Zusammenführung EU-CH'!$B$2:$B$241&amp;'Zusammenführung EU-CH'!$C$2:$C$241,0),MATCH('RE-Gen-Mixes in AIB Countries'!V$2,'Zusammenführung EU-CH'!$E$1:$BF$1,0))/VLOOKUP($B61,'Total RE-GEN in AIB Countries'!$B$3:$BD$27,COLUMN('RE-Gen-Mixes in AIB Countries'!V60)-COLUMN('RE-Gen-Mixes in AIB Countries'!$B$2),FALSE),0)</f>
        <v>0.38132692966834619</v>
      </c>
      <c r="W61">
        <f t="array" ref="W61">IFERROR(INDEX('Zusammenführung EU-CH'!$E$2:$BF$241,MATCH('RE-Gen-Mixes in AIB Countries'!$B61&amp;'RE-Gen-Mixes in AIB Countries'!$C61,'Zusammenführung EU-CH'!$B$2:$B$241&amp;'Zusammenführung EU-CH'!$C$2:$C$241,0),MATCH('RE-Gen-Mixes in AIB Countries'!W$2,'Zusammenführung EU-CH'!$E$1:$BF$1,0))/VLOOKUP($B61,'Total RE-GEN in AIB Countries'!$B$3:$BD$27,COLUMN('RE-Gen-Mixes in AIB Countries'!W60)-COLUMN('RE-Gen-Mixes in AIB Countries'!$B$2),FALSE),0)</f>
        <v>0.36357810368554316</v>
      </c>
      <c r="X61">
        <f t="array" ref="X61">IFERROR(INDEX('Zusammenführung EU-CH'!$E$2:$BF$241,MATCH('RE-Gen-Mixes in AIB Countries'!$B61&amp;'RE-Gen-Mixes in AIB Countries'!$C61,'Zusammenführung EU-CH'!$B$2:$B$241&amp;'Zusammenführung EU-CH'!$C$2:$C$241,0),MATCH('RE-Gen-Mixes in AIB Countries'!X$2,'Zusammenführung EU-CH'!$E$1:$BF$1,0))/VLOOKUP($B61,'Total RE-GEN in AIB Countries'!$B$3:$BD$27,COLUMN('RE-Gen-Mixes in AIB Countries'!X60)-COLUMN('RE-Gen-Mixes in AIB Countries'!$B$2),FALSE),0)</f>
        <v>0.26064542142476566</v>
      </c>
      <c r="Y61">
        <f t="array" ref="Y61">IFERROR(INDEX('Zusammenführung EU-CH'!$E$2:$BF$241,MATCH('RE-Gen-Mixes in AIB Countries'!$B61&amp;'RE-Gen-Mixes in AIB Countries'!$C61,'Zusammenführung EU-CH'!$B$2:$B$241&amp;'Zusammenführung EU-CH'!$C$2:$C$241,0),MATCH('RE-Gen-Mixes in AIB Countries'!Y$2,'Zusammenführung EU-CH'!$E$1:$BF$1,0))/VLOOKUP($B61,'Total RE-GEN in AIB Countries'!$B$3:$BD$27,COLUMN('RE-Gen-Mixes in AIB Countries'!Y60)-COLUMN('RE-Gen-Mixes in AIB Countries'!$B$2),FALSE),0)</f>
        <v>0.12822016458189478</v>
      </c>
      <c r="Z61">
        <f t="array" ref="Z61">IFERROR(INDEX('Zusammenführung EU-CH'!$E$2:$BF$241,MATCH('RE-Gen-Mixes in AIB Countries'!$B61&amp;'RE-Gen-Mixes in AIB Countries'!$C61,'Zusammenführung EU-CH'!$B$2:$B$241&amp;'Zusammenführung EU-CH'!$C$2:$C$241,0),MATCH('RE-Gen-Mixes in AIB Countries'!Z$2,'Zusammenführung EU-CH'!$E$1:$BF$1,0))/VLOOKUP($B61,'Total RE-GEN in AIB Countries'!$B$3:$BD$27,COLUMN('RE-Gen-Mixes in AIB Countries'!Z60)-COLUMN('RE-Gen-Mixes in AIB Countries'!$B$2),FALSE),0)</f>
        <v>6.2213098230392665E-2</v>
      </c>
      <c r="AA61">
        <f t="array" ref="AA61">IFERROR(INDEX('Zusammenführung EU-CH'!$E$2:$BF$241,MATCH('RE-Gen-Mixes in AIB Countries'!$B61&amp;'RE-Gen-Mixes in AIB Countries'!$C61,'Zusammenführung EU-CH'!$B$2:$B$241&amp;'Zusammenführung EU-CH'!$C$2:$C$241,0),MATCH('RE-Gen-Mixes in AIB Countries'!AA$2,'Zusammenführung EU-CH'!$E$1:$BF$1,0))/VLOOKUP($B61,'Total RE-GEN in AIB Countries'!$B$3:$BD$27,COLUMN('RE-Gen-Mixes in AIB Countries'!AA60)-COLUMN('RE-Gen-Mixes in AIB Countries'!$B$2),FALSE),0)</f>
        <v>2.8509709182889524E-2</v>
      </c>
      <c r="AB61">
        <f t="array" ref="AB61">IFERROR(INDEX('Zusammenführung EU-CH'!$E$2:$BF$241,MATCH('RE-Gen-Mixes in AIB Countries'!$B61&amp;'RE-Gen-Mixes in AIB Countries'!$C61,'Zusammenführung EU-CH'!$B$2:$B$241&amp;'Zusammenführung EU-CH'!$C$2:$C$241,0),MATCH('RE-Gen-Mixes in AIB Countries'!AB$2,'Zusammenführung EU-CH'!$E$1:$BF$1,0))/VLOOKUP($B61,'Total RE-GEN in AIB Countries'!$B$3:$BD$27,COLUMN('RE-Gen-Mixes in AIB Countries'!AB60)-COLUMN('RE-Gen-Mixes in AIB Countries'!$B$2),FALSE),0)</f>
        <v>4.1049974919340919E-2</v>
      </c>
      <c r="AC61">
        <f t="array" ref="AC61">IFERROR(INDEX('Zusammenführung EU-CH'!$E$2:$BF$241,MATCH('RE-Gen-Mixes in AIB Countries'!$B61&amp;'RE-Gen-Mixes in AIB Countries'!$C61,'Zusammenführung EU-CH'!$B$2:$B$241&amp;'Zusammenführung EU-CH'!$C$2:$C$241,0),MATCH('RE-Gen-Mixes in AIB Countries'!AC$2,'Zusammenführung EU-CH'!$E$1:$BF$1,0))/VLOOKUP($B61,'Total RE-GEN in AIB Countries'!$B$3:$BD$27,COLUMN('RE-Gen-Mixes in AIB Countries'!AC60)-COLUMN('RE-Gen-Mixes in AIB Countries'!$B$2),FALSE),0)</f>
        <v>0.14966451576307838</v>
      </c>
      <c r="AD61">
        <f t="array" ref="AD61">IFERROR(INDEX('Zusammenführung EU-CH'!$E$2:$BF$241,MATCH('RE-Gen-Mixes in AIB Countries'!$B61&amp;'RE-Gen-Mixes in AIB Countries'!$C61,'Zusammenführung EU-CH'!$B$2:$B$241&amp;'Zusammenführung EU-CH'!$C$2:$C$241,0),MATCH('RE-Gen-Mixes in AIB Countries'!AD$2,'Zusammenführung EU-CH'!$E$1:$BF$1,0))/VLOOKUP($B61,'Total RE-GEN in AIB Countries'!$B$3:$BD$27,COLUMN('RE-Gen-Mixes in AIB Countries'!AD60)-COLUMN('RE-Gen-Mixes in AIB Countries'!$B$2),FALSE),0)</f>
        <v>0.17066361905238589</v>
      </c>
      <c r="AE61">
        <f t="array" ref="AE61">IFERROR(INDEX('Zusammenführung EU-CH'!$E$2:$BF$241,MATCH('RE-Gen-Mixes in AIB Countries'!$B61&amp;'RE-Gen-Mixes in AIB Countries'!$C61,'Zusammenführung EU-CH'!$B$2:$B$241&amp;'Zusammenführung EU-CH'!$C$2:$C$241,0),MATCH('RE-Gen-Mixes in AIB Countries'!AE$2,'Zusammenführung EU-CH'!$E$1:$BF$1,0))/VLOOKUP($B61,'Total RE-GEN in AIB Countries'!$B$3:$BD$27,COLUMN('RE-Gen-Mixes in AIB Countries'!AE60)-COLUMN('RE-Gen-Mixes in AIB Countries'!$B$2),FALSE),0)</f>
        <v>0.30102839830460359</v>
      </c>
      <c r="AF61">
        <f t="array" ref="AF61">IFERROR(INDEX('Zusammenführung EU-CH'!$E$2:$BF$241,MATCH('RE-Gen-Mixes in AIB Countries'!$B61&amp;'RE-Gen-Mixes in AIB Countries'!$C61,'Zusammenführung EU-CH'!$B$2:$B$241&amp;'Zusammenführung EU-CH'!$C$2:$C$241,0),MATCH('RE-Gen-Mixes in AIB Countries'!AF$2,'Zusammenführung EU-CH'!$E$1:$BF$1,0))/VLOOKUP($B61,'Total RE-GEN in AIB Countries'!$B$3:$BD$27,COLUMN('RE-Gen-Mixes in AIB Countries'!AF60)-COLUMN('RE-Gen-Mixes in AIB Countries'!$B$2),FALSE),0)</f>
        <v>0.38008082318653785</v>
      </c>
      <c r="AG61">
        <f t="array" ref="AG61">IFERROR(INDEX('Zusammenführung EU-CH'!$E$2:$BF$241,MATCH('RE-Gen-Mixes in AIB Countries'!$B61&amp;'RE-Gen-Mixes in AIB Countries'!$C61,'Zusammenführung EU-CH'!$B$2:$B$241&amp;'Zusammenführung EU-CH'!$C$2:$C$241,0),MATCH('RE-Gen-Mixes in AIB Countries'!AG$2,'Zusammenführung EU-CH'!$E$1:$BF$1,0))/VLOOKUP($B61,'Total RE-GEN in AIB Countries'!$B$3:$BD$27,COLUMN('RE-Gen-Mixes in AIB Countries'!AG60)-COLUMN('RE-Gen-Mixes in AIB Countries'!$B$2),FALSE),0)</f>
        <v>0.40078610186018859</v>
      </c>
      <c r="AH61">
        <f t="array" ref="AH61">IFERROR(INDEX('Zusammenführung EU-CH'!$E$2:$BF$241,MATCH('RE-Gen-Mixes in AIB Countries'!$B61&amp;'RE-Gen-Mixes in AIB Countries'!$C61,'Zusammenführung EU-CH'!$B$2:$B$241&amp;'Zusammenführung EU-CH'!$C$2:$C$241,0),MATCH('RE-Gen-Mixes in AIB Countries'!AH$2,'Zusammenführung EU-CH'!$E$1:$BF$1,0))/VLOOKUP($B61,'Total RE-GEN in AIB Countries'!$B$3:$BD$27,COLUMN('RE-Gen-Mixes in AIB Countries'!AH60)-COLUMN('RE-Gen-Mixes in AIB Countries'!$B$2),FALSE),0)</f>
        <v>0.48448762830975434</v>
      </c>
      <c r="AI61">
        <f t="array" ref="AI61">IFERROR(INDEX('Zusammenführung EU-CH'!$E$2:$BF$241,MATCH('RE-Gen-Mixes in AIB Countries'!$B61&amp;'RE-Gen-Mixes in AIB Countries'!$C61,'Zusammenführung EU-CH'!$B$2:$B$241&amp;'Zusammenführung EU-CH'!$C$2:$C$241,0),MATCH('RE-Gen-Mixes in AIB Countries'!AI$2,'Zusammenführung EU-CH'!$E$1:$BF$1,0))/VLOOKUP($B61,'Total RE-GEN in AIB Countries'!$B$3:$BD$27,COLUMN('RE-Gen-Mixes in AIB Countries'!AI60)-COLUMN('RE-Gen-Mixes in AIB Countries'!$B$2),FALSE),0)</f>
        <v>0.39211529454113631</v>
      </c>
      <c r="AJ61">
        <f t="array" ref="AJ61">IFERROR(INDEX('Zusammenführung EU-CH'!$E$2:$BF$241,MATCH('RE-Gen-Mixes in AIB Countries'!$B61&amp;'RE-Gen-Mixes in AIB Countries'!$C61,'Zusammenführung EU-CH'!$B$2:$B$241&amp;'Zusammenführung EU-CH'!$C$2:$C$241,0),MATCH('RE-Gen-Mixes in AIB Countries'!AJ$2,'Zusammenführung EU-CH'!$E$1:$BF$1,0))/VLOOKUP($B61,'Total RE-GEN in AIB Countries'!$B$3:$BD$27,COLUMN('RE-Gen-Mixes in AIB Countries'!AJ60)-COLUMN('RE-Gen-Mixes in AIB Countries'!$B$2),FALSE),0)</f>
        <v>0.29406178933996779</v>
      </c>
      <c r="AK61">
        <f t="array" ref="AK61">IFERROR(INDEX('Zusammenführung EU-CH'!$E$2:$BF$241,MATCH('RE-Gen-Mixes in AIB Countries'!$B61&amp;'RE-Gen-Mixes in AIB Countries'!$C61,'Zusammenführung EU-CH'!$B$2:$B$241&amp;'Zusammenführung EU-CH'!$C$2:$C$241,0),MATCH('RE-Gen-Mixes in AIB Countries'!AK$2,'Zusammenführung EU-CH'!$E$1:$BF$1,0))/VLOOKUP($B61,'Total RE-GEN in AIB Countries'!$B$3:$BD$27,COLUMN('RE-Gen-Mixes in AIB Countries'!AK60)-COLUMN('RE-Gen-Mixes in AIB Countries'!$B$2),FALSE),0)</f>
        <v>0.18259398728462525</v>
      </c>
      <c r="AL61">
        <f t="array" ref="AL61">IFERROR(INDEX('Zusammenführung EU-CH'!$E$2:$BF$241,MATCH('RE-Gen-Mixes in AIB Countries'!$B61&amp;'RE-Gen-Mixes in AIB Countries'!$C61,'Zusammenführung EU-CH'!$B$2:$B$241&amp;'Zusammenführung EU-CH'!$C$2:$C$241,0),MATCH('RE-Gen-Mixes in AIB Countries'!AL$2,'Zusammenführung EU-CH'!$E$1:$BF$1,0))/VLOOKUP($B61,'Total RE-GEN in AIB Countries'!$B$3:$BD$27,COLUMN('RE-Gen-Mixes in AIB Countries'!AL60)-COLUMN('RE-Gen-Mixes in AIB Countries'!$B$2),FALSE),0)</f>
        <v>9.3294412727256359E-2</v>
      </c>
      <c r="AM61">
        <f t="array" ref="AM61">IFERROR(INDEX('Zusammenführung EU-CH'!$E$2:$BF$241,MATCH('RE-Gen-Mixes in AIB Countries'!$B61&amp;'RE-Gen-Mixes in AIB Countries'!$C61,'Zusammenführung EU-CH'!$B$2:$B$241&amp;'Zusammenführung EU-CH'!$C$2:$C$241,0),MATCH('RE-Gen-Mixes in AIB Countries'!AM$2,'Zusammenführung EU-CH'!$E$1:$BF$1,0))/VLOOKUP($B61,'Total RE-GEN in AIB Countries'!$B$3:$BD$27,COLUMN('RE-Gen-Mixes in AIB Countries'!AM60)-COLUMN('RE-Gen-Mixes in AIB Countries'!$B$2),FALSE),0)</f>
        <v>3.1671752457012564E-2</v>
      </c>
      <c r="AN61">
        <f t="array" ref="AN61">IFERROR(INDEX('Zusammenführung EU-CH'!$E$2:$BF$241,MATCH('RE-Gen-Mixes in AIB Countries'!$B61&amp;'RE-Gen-Mixes in AIB Countries'!$C61,'Zusammenführung EU-CH'!$B$2:$B$241&amp;'Zusammenführung EU-CH'!$C$2:$C$241,0),MATCH('RE-Gen-Mixes in AIB Countries'!AN$2,'Zusammenführung EU-CH'!$E$1:$BF$1,0))/VLOOKUP($B61,'Total RE-GEN in AIB Countries'!$B$3:$BD$27,COLUMN('RE-Gen-Mixes in AIB Countries'!AN60)-COLUMN('RE-Gen-Mixes in AIB Countries'!$B$2),FALSE),0)</f>
        <v>4.4082100596552334E-2</v>
      </c>
      <c r="AO61">
        <f t="array" ref="AO61">IFERROR(INDEX('Zusammenführung EU-CH'!$E$2:$BF$241,MATCH('RE-Gen-Mixes in AIB Countries'!$B61&amp;'RE-Gen-Mixes in AIB Countries'!$C61,'Zusammenführung EU-CH'!$B$2:$B$241&amp;'Zusammenführung EU-CH'!$C$2:$C$241,0),MATCH('RE-Gen-Mixes in AIB Countries'!AO$2,'Zusammenführung EU-CH'!$E$1:$BF$1,0))/VLOOKUP($B61,'Total RE-GEN in AIB Countries'!$B$3:$BD$27,COLUMN('RE-Gen-Mixes in AIB Countries'!AO60)-COLUMN('RE-Gen-Mixes in AIB Countries'!$B$2),FALSE),0)</f>
        <v>0.12303374646965448</v>
      </c>
      <c r="AP61">
        <f t="array" ref="AP61">IFERROR(INDEX('Zusammenführung EU-CH'!$E$2:$BF$241,MATCH('RE-Gen-Mixes in AIB Countries'!$B61&amp;'RE-Gen-Mixes in AIB Countries'!$C61,'Zusammenführung EU-CH'!$B$2:$B$241&amp;'Zusammenführung EU-CH'!$C$2:$C$241,0),MATCH('RE-Gen-Mixes in AIB Countries'!AP$2,'Zusammenführung EU-CH'!$E$1:$BF$1,0))/VLOOKUP($B61,'Total RE-GEN in AIB Countries'!$B$3:$BD$27,COLUMN('RE-Gen-Mixes in AIB Countries'!AP60)-COLUMN('RE-Gen-Mixes in AIB Countries'!$B$2),FALSE),0)</f>
        <v>0.1378872257280169</v>
      </c>
      <c r="AQ61">
        <f t="array" ref="AQ61">IFERROR(INDEX('Zusammenführung EU-CH'!$E$2:$BF$241,MATCH('RE-Gen-Mixes in AIB Countries'!$B61&amp;'RE-Gen-Mixes in AIB Countries'!$C61,'Zusammenführung EU-CH'!$B$2:$B$241&amp;'Zusammenführung EU-CH'!$C$2:$C$241,0),MATCH('RE-Gen-Mixes in AIB Countries'!AQ$2,'Zusammenführung EU-CH'!$E$1:$BF$1,0))/VLOOKUP($B61,'Total RE-GEN in AIB Countries'!$B$3:$BD$27,COLUMN('RE-Gen-Mixes in AIB Countries'!AQ60)-COLUMN('RE-Gen-Mixes in AIB Countries'!$B$2),FALSE),0)</f>
        <v>0.30652360463803141</v>
      </c>
      <c r="AR61">
        <f t="array" ref="AR61">IFERROR(INDEX('Zusammenführung EU-CH'!$E$2:$BF$241,MATCH('RE-Gen-Mixes in AIB Countries'!$B61&amp;'RE-Gen-Mixes in AIB Countries'!$C61,'Zusammenführung EU-CH'!$B$2:$B$241&amp;'Zusammenführung EU-CH'!$C$2:$C$241,0),MATCH('RE-Gen-Mixes in AIB Countries'!AR$2,'Zusammenführung EU-CH'!$E$1:$BF$1,0))/VLOOKUP($B61,'Total RE-GEN in AIB Countries'!$B$3:$BD$27,COLUMN('RE-Gen-Mixes in AIB Countries'!AR60)-COLUMN('RE-Gen-Mixes in AIB Countries'!$B$2),FALSE),0)</f>
        <v>0.31530676735424057</v>
      </c>
      <c r="AS61">
        <f t="array" ref="AS61">IFERROR(INDEX('Zusammenführung EU-CH'!$E$2:$BF$241,MATCH('RE-Gen-Mixes in AIB Countries'!$B61&amp;'RE-Gen-Mixes in AIB Countries'!$C61,'Zusammenführung EU-CH'!$B$2:$B$241&amp;'Zusammenführung EU-CH'!$C$2:$C$241,0),MATCH('RE-Gen-Mixes in AIB Countries'!AS$2,'Zusammenführung EU-CH'!$E$1:$BF$1,0))/VLOOKUP($B61,'Total RE-GEN in AIB Countries'!$B$3:$BD$27,COLUMN('RE-Gen-Mixes in AIB Countries'!AS60)-COLUMN('RE-Gen-Mixes in AIB Countries'!$B$2),FALSE),0)</f>
        <v>0.4079327426215143</v>
      </c>
      <c r="AT61">
        <f t="array" ref="AT61">IFERROR(INDEX('Zusammenführung EU-CH'!$E$2:$BF$241,MATCH('RE-Gen-Mixes in AIB Countries'!$B61&amp;'RE-Gen-Mixes in AIB Countries'!$C61,'Zusammenführung EU-CH'!$B$2:$B$241&amp;'Zusammenführung EU-CH'!$C$2:$C$241,0),MATCH('RE-Gen-Mixes in AIB Countries'!AT$2,'Zusammenführung EU-CH'!$E$1:$BF$1,0))/VLOOKUP($B61,'Total RE-GEN in AIB Countries'!$B$3:$BD$27,COLUMN('RE-Gen-Mixes in AIB Countries'!AT60)-COLUMN('RE-Gen-Mixes in AIB Countries'!$B$2),FALSE),0)</f>
        <v>0.38717265624449504</v>
      </c>
      <c r="AU61">
        <f t="array" ref="AU61">IFERROR(INDEX('Zusammenführung EU-CH'!$E$2:$BF$241,MATCH('RE-Gen-Mixes in AIB Countries'!$B61&amp;'RE-Gen-Mixes in AIB Countries'!$C61,'Zusammenführung EU-CH'!$B$2:$B$241&amp;'Zusammenführung EU-CH'!$C$2:$C$241,0),MATCH('RE-Gen-Mixes in AIB Countries'!AU$2,'Zusammenführung EU-CH'!$E$1:$BF$1,0))/VLOOKUP($B61,'Total RE-GEN in AIB Countries'!$B$3:$BD$27,COLUMN('RE-Gen-Mixes in AIB Countries'!AU60)-COLUMN('RE-Gen-Mixes in AIB Countries'!$B$2),FALSE),0)</f>
        <v>0.38306741416348672</v>
      </c>
      <c r="AV61">
        <f t="array" ref="AV61">IFERROR(INDEX('Zusammenführung EU-CH'!$E$2:$BF$241,MATCH('RE-Gen-Mixes in AIB Countries'!$B61&amp;'RE-Gen-Mixes in AIB Countries'!$C61,'Zusammenführung EU-CH'!$B$2:$B$241&amp;'Zusammenführung EU-CH'!$C$2:$C$241,0),MATCH('RE-Gen-Mixes in AIB Countries'!AV$2,'Zusammenführung EU-CH'!$E$1:$BF$1,0))/VLOOKUP($B61,'Total RE-GEN in AIB Countries'!$B$3:$BD$27,COLUMN('RE-Gen-Mixes in AIB Countries'!AV60)-COLUMN('RE-Gen-Mixes in AIB Countries'!$B$2),FALSE),0)</f>
        <v>0.25731854863098691</v>
      </c>
      <c r="AW61">
        <f t="array" ref="AW61">IFERROR(INDEX('Zusammenführung EU-CH'!$E$2:$BF$241,MATCH('RE-Gen-Mixes in AIB Countries'!$B61&amp;'RE-Gen-Mixes in AIB Countries'!$C61,'Zusammenführung EU-CH'!$B$2:$B$241&amp;'Zusammenführung EU-CH'!$C$2:$C$241,0),MATCH('RE-Gen-Mixes in AIB Countries'!AW$2,'Zusammenführung EU-CH'!$E$1:$BF$1,0))/VLOOKUP($B61,'Total RE-GEN in AIB Countries'!$B$3:$BD$27,COLUMN('RE-Gen-Mixes in AIB Countries'!AW60)-COLUMN('RE-Gen-Mixes in AIB Countries'!$B$2),FALSE),0)</f>
        <v>0.149486655384896</v>
      </c>
      <c r="AX61">
        <f t="array" ref="AX61">IFERROR(INDEX('Zusammenführung EU-CH'!$E$2:$BF$241,MATCH('RE-Gen-Mixes in AIB Countries'!$B61&amp;'RE-Gen-Mixes in AIB Countries'!$C61,'Zusammenführung EU-CH'!$B$2:$B$241&amp;'Zusammenführung EU-CH'!$C$2:$C$241,0),MATCH('RE-Gen-Mixes in AIB Countries'!AX$2,'Zusammenführung EU-CH'!$E$1:$BF$1,0))/VLOOKUP($B61,'Total RE-GEN in AIB Countries'!$B$3:$BD$27,COLUMN('RE-Gen-Mixes in AIB Countries'!AX60)-COLUMN('RE-Gen-Mixes in AIB Countries'!$B$2),FALSE),0)</f>
        <v>7.3165764649611734E-2</v>
      </c>
      <c r="AY61">
        <f t="array" ref="AY61">IFERROR(INDEX('Zusammenführung EU-CH'!$E$2:$BF$241,MATCH('RE-Gen-Mixes in AIB Countries'!$B61&amp;'RE-Gen-Mixes in AIB Countries'!$C61,'Zusammenführung EU-CH'!$B$2:$B$241&amp;'Zusammenführung EU-CH'!$C$2:$C$241,0),MATCH('RE-Gen-Mixes in AIB Countries'!AY$2,'Zusammenführung EU-CH'!$E$1:$BF$1,0))/VLOOKUP($B61,'Total RE-GEN in AIB Countries'!$B$3:$BD$27,COLUMN('RE-Gen-Mixes in AIB Countries'!AY60)-COLUMN('RE-Gen-Mixes in AIB Countries'!$B$2),FALSE),0)</f>
        <v>5.1001066869387893E-2</v>
      </c>
      <c r="AZ61">
        <f t="array" ref="AZ61">IFERROR(INDEX('Zusammenführung EU-CH'!$E$2:$BF$241,MATCH('RE-Gen-Mixes in AIB Countries'!$B61&amp;'RE-Gen-Mixes in AIB Countries'!$C61,'Zusammenführung EU-CH'!$B$2:$B$241&amp;'Zusammenführung EU-CH'!$C$2:$C$241,0),MATCH('RE-Gen-Mixes in AIB Countries'!AZ$2,'Zusammenführung EU-CH'!$E$1:$BF$1,0))/VLOOKUP($B61,'Total RE-GEN in AIB Countries'!$B$3:$BD$27,COLUMN('RE-Gen-Mixes in AIB Countries'!AZ60)-COLUMN('RE-Gen-Mixes in AIB Countries'!$B$2),FALSE),0)</f>
        <v>5.7882419082710912E-2</v>
      </c>
      <c r="BA61">
        <f t="array" ref="BA61">IFERROR(INDEX('Zusammenführung EU-CH'!$E$2:$BF$241,MATCH('RE-Gen-Mixes in AIB Countries'!$B61&amp;'RE-Gen-Mixes in AIB Countries'!$C61,'Zusammenführung EU-CH'!$B$2:$B$241&amp;'Zusammenführung EU-CH'!$C$2:$C$241,0),MATCH('RE-Gen-Mixes in AIB Countries'!BA$2,'Zusammenführung EU-CH'!$E$1:$BF$1,0))/VLOOKUP($B61,'Total RE-GEN in AIB Countries'!$B$3:$BD$27,COLUMN('RE-Gen-Mixes in AIB Countries'!BA60)-COLUMN('RE-Gen-Mixes in AIB Countries'!$B$2),FALSE),0)</f>
        <v>7.005404378389303E-2</v>
      </c>
      <c r="BB61">
        <f t="array" ref="BB61">IFERROR(INDEX('Zusammenführung EU-CH'!$E$2:$BF$241,MATCH('RE-Gen-Mixes in AIB Countries'!$B61&amp;'RE-Gen-Mixes in AIB Countries'!$C61,'Zusammenführung EU-CH'!$B$2:$B$241&amp;'Zusammenführung EU-CH'!$C$2:$C$241,0),MATCH('RE-Gen-Mixes in AIB Countries'!BB$2,'Zusammenführung EU-CH'!$E$1:$BF$1,0))/VLOOKUP($B61,'Total RE-GEN in AIB Countries'!$B$3:$BD$27,COLUMN('RE-Gen-Mixes in AIB Countries'!BB60)-COLUMN('RE-Gen-Mixes in AIB Countries'!$B$2),FALSE),0)</f>
        <v>0.19668075303159915</v>
      </c>
      <c r="BC61">
        <f t="array" ref="BC61">IFERROR(INDEX('Zusammenführung EU-CH'!$E$2:$BF$241,MATCH('RE-Gen-Mixes in AIB Countries'!$B61&amp;'RE-Gen-Mixes in AIB Countries'!$C61,'Zusammenführung EU-CH'!$B$2:$B$241&amp;'Zusammenführung EU-CH'!$C$2:$C$241,0),MATCH('RE-Gen-Mixes in AIB Countries'!BC$2,'Zusammenführung EU-CH'!$E$1:$BF$1,0))/VLOOKUP($B61,'Total RE-GEN in AIB Countries'!$B$3:$BD$27,COLUMN('RE-Gen-Mixes in AIB Countries'!BC60)-COLUMN('RE-Gen-Mixes in AIB Countries'!$B$2),FALSE),0)</f>
        <v>0.3657176004682452</v>
      </c>
      <c r="BD61">
        <f t="array" ref="BD61">IFERROR(INDEX('Zusammenführung EU-CH'!$E$2:$BF$241,MATCH('RE-Gen-Mixes in AIB Countries'!$B61&amp;'RE-Gen-Mixes in AIB Countries'!$C61,'Zusammenführung EU-CH'!$B$2:$B$241&amp;'Zusammenführung EU-CH'!$C$2:$C$241,0),MATCH('RE-Gen-Mixes in AIB Countries'!BD$2,'Zusammenführung EU-CH'!$E$1:$BF$1,0))/VLOOKUP($B61,'Total RE-GEN in AIB Countries'!$B$3:$BD$27,COLUMN('RE-Gen-Mixes in AIB Countries'!BD60)-COLUMN('RE-Gen-Mixes in AIB Countries'!$B$2),FALSE),0)</f>
        <v>0.37881052818506855</v>
      </c>
      <c r="BE61">
        <f t="array" ref="BE61">IFERROR(INDEX('Zusammenführung EU-CH'!$E$2:$BF$241,MATCH('RE-Gen-Mixes in AIB Countries'!$B61&amp;'RE-Gen-Mixes in AIB Countries'!$C61,'Zusammenführung EU-CH'!$B$2:$B$241&amp;'Zusammenführung EU-CH'!$C$2:$C$241,0),MATCH('RE-Gen-Mixes in AIB Countries'!BE$2,'Zusammenführung EU-CH'!$E$1:$BF$1,0))/VLOOKUP($B61,'Total RE-GEN in AIB Countries'!$B$3:$BD$27,COLUMN('RE-Gen-Mixes in AIB Countries'!BE60)-COLUMN('RE-Gen-Mixes in AIB Countries'!$B$2),FALSE),0)</f>
        <v>0</v>
      </c>
      <c r="BF61">
        <f t="shared" si="0"/>
        <v>0.1715284902765806</v>
      </c>
    </row>
    <row r="62" spans="1:58" x14ac:dyDescent="0.35">
      <c r="A62" s="8" t="s">
        <v>23</v>
      </c>
      <c r="B62" s="4" t="s">
        <v>475</v>
      </c>
      <c r="C62" s="4" t="s">
        <v>10</v>
      </c>
      <c r="D62">
        <f t="array" ref="D62">IFERROR(INDEX('Zusammenführung EU-CH'!$E$2:$BF$241,MATCH('RE-Gen-Mixes in AIB Countries'!$B62&amp;'RE-Gen-Mixes in AIB Countries'!$C62,'Zusammenführung EU-CH'!$B$2:$B$241&amp;'Zusammenführung EU-CH'!$C$2:$C$241,0),MATCH('RE-Gen-Mixes in AIB Countries'!D$2,'Zusammenführung EU-CH'!$E$1:$BF$1,0))/VLOOKUP($B62,'Total RE-GEN in AIB Countries'!$B$3:$BD$27,COLUMN('RE-Gen-Mixes in AIB Countries'!D61)-COLUMN('RE-Gen-Mixes in AIB Countries'!$B$2),FALSE),0)</f>
        <v>0.84966619962086876</v>
      </c>
      <c r="E62">
        <f t="array" ref="E62">IFERROR(INDEX('Zusammenführung EU-CH'!$E$2:$BF$241,MATCH('RE-Gen-Mixes in AIB Countries'!$B62&amp;'RE-Gen-Mixes in AIB Countries'!$C62,'Zusammenführung EU-CH'!$B$2:$B$241&amp;'Zusammenführung EU-CH'!$C$2:$C$241,0),MATCH('RE-Gen-Mixes in AIB Countries'!E$2,'Zusammenführung EU-CH'!$E$1:$BF$1,0))/VLOOKUP($B62,'Total RE-GEN in AIB Countries'!$B$3:$BD$27,COLUMN('RE-Gen-Mixes in AIB Countries'!E61)-COLUMN('RE-Gen-Mixes in AIB Countries'!$B$2),FALSE),0)</f>
        <v>0.84363916730917499</v>
      </c>
      <c r="F62">
        <f t="array" ref="F62">IFERROR(INDEX('Zusammenführung EU-CH'!$E$2:$BF$241,MATCH('RE-Gen-Mixes in AIB Countries'!$B62&amp;'RE-Gen-Mixes in AIB Countries'!$C62,'Zusammenführung EU-CH'!$B$2:$B$241&amp;'Zusammenführung EU-CH'!$C$2:$C$241,0),MATCH('RE-Gen-Mixes in AIB Countries'!F$2,'Zusammenführung EU-CH'!$E$1:$BF$1,0))/VLOOKUP($B62,'Total RE-GEN in AIB Countries'!$B$3:$BD$27,COLUMN('RE-Gen-Mixes in AIB Countries'!F61)-COLUMN('RE-Gen-Mixes in AIB Countries'!$B$2),FALSE),0)</f>
        <v>0.78098690364826939</v>
      </c>
      <c r="G62">
        <f t="array" ref="G62">IFERROR(INDEX('Zusammenführung EU-CH'!$E$2:$BF$241,MATCH('RE-Gen-Mixes in AIB Countries'!$B62&amp;'RE-Gen-Mixes in AIB Countries'!$C62,'Zusammenführung EU-CH'!$B$2:$B$241&amp;'Zusammenführung EU-CH'!$C$2:$C$241,0),MATCH('RE-Gen-Mixes in AIB Countries'!G$2,'Zusammenführung EU-CH'!$E$1:$BF$1,0))/VLOOKUP($B62,'Total RE-GEN in AIB Countries'!$B$3:$BD$27,COLUMN('RE-Gen-Mixes in AIB Countries'!G61)-COLUMN('RE-Gen-Mixes in AIB Countries'!$B$2),FALSE),0)</f>
        <v>0.76443927948866941</v>
      </c>
      <c r="H62">
        <f t="array" ref="H62">IFERROR(INDEX('Zusammenführung EU-CH'!$E$2:$BF$241,MATCH('RE-Gen-Mixes in AIB Countries'!$B62&amp;'RE-Gen-Mixes in AIB Countries'!$C62,'Zusammenführung EU-CH'!$B$2:$B$241&amp;'Zusammenführung EU-CH'!$C$2:$C$241,0),MATCH('RE-Gen-Mixes in AIB Countries'!H$2,'Zusammenführung EU-CH'!$E$1:$BF$1,0))/VLOOKUP($B62,'Total RE-GEN in AIB Countries'!$B$3:$BD$27,COLUMN('RE-Gen-Mixes in AIB Countries'!H61)-COLUMN('RE-Gen-Mixes in AIB Countries'!$B$2),FALSE),0)</f>
        <v>0.75842070042382337</v>
      </c>
      <c r="I62">
        <f t="array" ref="I62">IFERROR(INDEX('Zusammenführung EU-CH'!$E$2:$BF$241,MATCH('RE-Gen-Mixes in AIB Countries'!$B62&amp;'RE-Gen-Mixes in AIB Countries'!$C62,'Zusammenführung EU-CH'!$B$2:$B$241&amp;'Zusammenführung EU-CH'!$C$2:$C$241,0),MATCH('RE-Gen-Mixes in AIB Countries'!I$2,'Zusammenführung EU-CH'!$E$1:$BF$1,0))/VLOOKUP($B62,'Total RE-GEN in AIB Countries'!$B$3:$BD$27,COLUMN('RE-Gen-Mixes in AIB Countries'!I61)-COLUMN('RE-Gen-Mixes in AIB Countries'!$B$2),FALSE),0)</f>
        <v>0.67474397807586906</v>
      </c>
      <c r="J62">
        <f t="array" ref="J62">IFERROR(INDEX('Zusammenführung EU-CH'!$E$2:$BF$241,MATCH('RE-Gen-Mixes in AIB Countries'!$B62&amp;'RE-Gen-Mixes in AIB Countries'!$C62,'Zusammenführung EU-CH'!$B$2:$B$241&amp;'Zusammenführung EU-CH'!$C$2:$C$241,0),MATCH('RE-Gen-Mixes in AIB Countries'!J$2,'Zusammenführung EU-CH'!$E$1:$BF$1,0))/VLOOKUP($B62,'Total RE-GEN in AIB Countries'!$B$3:$BD$27,COLUMN('RE-Gen-Mixes in AIB Countries'!J61)-COLUMN('RE-Gen-Mixes in AIB Countries'!$B$2),FALSE),0)</f>
        <v>0.68542124542124538</v>
      </c>
      <c r="K62">
        <f t="array" ref="K62">IFERROR(INDEX('Zusammenführung EU-CH'!$E$2:$BF$241,MATCH('RE-Gen-Mixes in AIB Countries'!$B62&amp;'RE-Gen-Mixes in AIB Countries'!$C62,'Zusammenführung EU-CH'!$B$2:$B$241&amp;'Zusammenführung EU-CH'!$C$2:$C$241,0),MATCH('RE-Gen-Mixes in AIB Countries'!K$2,'Zusammenführung EU-CH'!$E$1:$BF$1,0))/VLOOKUP($B62,'Total RE-GEN in AIB Countries'!$B$3:$BD$27,COLUMN('RE-Gen-Mixes in AIB Countries'!K61)-COLUMN('RE-Gen-Mixes in AIB Countries'!$B$2),FALSE),0)</f>
        <v>0.70697811945594324</v>
      </c>
      <c r="L62">
        <f t="array" ref="L62">IFERROR(INDEX('Zusammenführung EU-CH'!$E$2:$BF$241,MATCH('RE-Gen-Mixes in AIB Countries'!$B62&amp;'RE-Gen-Mixes in AIB Countries'!$C62,'Zusammenführung EU-CH'!$B$2:$B$241&amp;'Zusammenführung EU-CH'!$C$2:$C$241,0),MATCH('RE-Gen-Mixes in AIB Countries'!L$2,'Zusammenführung EU-CH'!$E$1:$BF$1,0))/VLOOKUP($B62,'Total RE-GEN in AIB Countries'!$B$3:$BD$27,COLUMN('RE-Gen-Mixes in AIB Countries'!L61)-COLUMN('RE-Gen-Mixes in AIB Countries'!$B$2),FALSE),0)</f>
        <v>0.72736625514403297</v>
      </c>
      <c r="M62">
        <f t="array" ref="M62">IFERROR(INDEX('Zusammenführung EU-CH'!$E$2:$BF$241,MATCH('RE-Gen-Mixes in AIB Countries'!$B62&amp;'RE-Gen-Mixes in AIB Countries'!$C62,'Zusammenführung EU-CH'!$B$2:$B$241&amp;'Zusammenführung EU-CH'!$C$2:$C$241,0),MATCH('RE-Gen-Mixes in AIB Countries'!M$2,'Zusammenführung EU-CH'!$E$1:$BF$1,0))/VLOOKUP($B62,'Total RE-GEN in AIB Countries'!$B$3:$BD$27,COLUMN('RE-Gen-Mixes in AIB Countries'!M61)-COLUMN('RE-Gen-Mixes in AIB Countries'!$B$2),FALSE),0)</f>
        <v>0.79929078014184396</v>
      </c>
      <c r="N62">
        <f t="array" ref="N62">IFERROR(INDEX('Zusammenführung EU-CH'!$E$2:$BF$241,MATCH('RE-Gen-Mixes in AIB Countries'!$B62&amp;'RE-Gen-Mixes in AIB Countries'!$C62,'Zusammenführung EU-CH'!$B$2:$B$241&amp;'Zusammenführung EU-CH'!$C$2:$C$241,0),MATCH('RE-Gen-Mixes in AIB Countries'!N$2,'Zusammenführung EU-CH'!$E$1:$BF$1,0))/VLOOKUP($B62,'Total RE-GEN in AIB Countries'!$B$3:$BD$27,COLUMN('RE-Gen-Mixes in AIB Countries'!N61)-COLUMN('RE-Gen-Mixes in AIB Countries'!$B$2),FALSE),0)</f>
        <v>0.82861233254934041</v>
      </c>
      <c r="O62">
        <f t="array" ref="O62">IFERROR(INDEX('Zusammenführung EU-CH'!$E$2:$BF$241,MATCH('RE-Gen-Mixes in AIB Countries'!$B62&amp;'RE-Gen-Mixes in AIB Countries'!$C62,'Zusammenführung EU-CH'!$B$2:$B$241&amp;'Zusammenführung EU-CH'!$C$2:$C$241,0),MATCH('RE-Gen-Mixes in AIB Countries'!O$2,'Zusammenführung EU-CH'!$E$1:$BF$1,0))/VLOOKUP($B62,'Total RE-GEN in AIB Countries'!$B$3:$BD$27,COLUMN('RE-Gen-Mixes in AIB Countries'!O61)-COLUMN('RE-Gen-Mixes in AIB Countries'!$B$2),FALSE),0)</f>
        <v>0.8606307222787386</v>
      </c>
      <c r="P62">
        <f t="array" ref="P62">IFERROR(INDEX('Zusammenführung EU-CH'!$E$2:$BF$241,MATCH('RE-Gen-Mixes in AIB Countries'!$B62&amp;'RE-Gen-Mixes in AIB Countries'!$C62,'Zusammenführung EU-CH'!$B$2:$B$241&amp;'Zusammenführung EU-CH'!$C$2:$C$241,0),MATCH('RE-Gen-Mixes in AIB Countries'!P$2,'Zusammenführung EU-CH'!$E$1:$BF$1,0))/VLOOKUP($B62,'Total RE-GEN in AIB Countries'!$B$3:$BD$27,COLUMN('RE-Gen-Mixes in AIB Countries'!P61)-COLUMN('RE-Gen-Mixes in AIB Countries'!$B$2),FALSE),0)</f>
        <v>0.68695744821183047</v>
      </c>
      <c r="Q62">
        <f t="array" ref="Q62">IFERROR(INDEX('Zusammenführung EU-CH'!$E$2:$BF$241,MATCH('RE-Gen-Mixes in AIB Countries'!$B62&amp;'RE-Gen-Mixes in AIB Countries'!$C62,'Zusammenführung EU-CH'!$B$2:$B$241&amp;'Zusammenführung EU-CH'!$C$2:$C$241,0),MATCH('RE-Gen-Mixes in AIB Countries'!Q$2,'Zusammenführung EU-CH'!$E$1:$BF$1,0))/VLOOKUP($B62,'Total RE-GEN in AIB Countries'!$B$3:$BD$27,COLUMN('RE-Gen-Mixes in AIB Countries'!Q61)-COLUMN('RE-Gen-Mixes in AIB Countries'!$B$2),FALSE),0)</f>
        <v>0.69595271510427015</v>
      </c>
      <c r="R62">
        <f t="array" ref="R62">IFERROR(INDEX('Zusammenführung EU-CH'!$E$2:$BF$241,MATCH('RE-Gen-Mixes in AIB Countries'!$B62&amp;'RE-Gen-Mixes in AIB Countries'!$C62,'Zusammenführung EU-CH'!$B$2:$B$241&amp;'Zusammenführung EU-CH'!$C$2:$C$241,0),MATCH('RE-Gen-Mixes in AIB Countries'!R$2,'Zusammenführung EU-CH'!$E$1:$BF$1,0))/VLOOKUP($B62,'Total RE-GEN in AIB Countries'!$B$3:$BD$27,COLUMN('RE-Gen-Mixes in AIB Countries'!R61)-COLUMN('RE-Gen-Mixes in AIB Countries'!$B$2),FALSE),0)</f>
        <v>0.58146704098331603</v>
      </c>
      <c r="S62">
        <f t="array" ref="S62">IFERROR(INDEX('Zusammenführung EU-CH'!$E$2:$BF$241,MATCH('RE-Gen-Mixes in AIB Countries'!$B62&amp;'RE-Gen-Mixes in AIB Countries'!$C62,'Zusammenführung EU-CH'!$B$2:$B$241&amp;'Zusammenführung EU-CH'!$C$2:$C$241,0),MATCH('RE-Gen-Mixes in AIB Countries'!S$2,'Zusammenführung EU-CH'!$E$1:$BF$1,0))/VLOOKUP($B62,'Total RE-GEN in AIB Countries'!$B$3:$BD$27,COLUMN('RE-Gen-Mixes in AIB Countries'!S61)-COLUMN('RE-Gen-Mixes in AIB Countries'!$B$2),FALSE),0)</f>
        <v>0.53350637066011997</v>
      </c>
      <c r="T62">
        <f t="array" ref="T62">IFERROR(INDEX('Zusammenführung EU-CH'!$E$2:$BF$241,MATCH('RE-Gen-Mixes in AIB Countries'!$B62&amp;'RE-Gen-Mixes in AIB Countries'!$C62,'Zusammenführung EU-CH'!$B$2:$B$241&amp;'Zusammenführung EU-CH'!$C$2:$C$241,0),MATCH('RE-Gen-Mixes in AIB Countries'!T$2,'Zusammenführung EU-CH'!$E$1:$BF$1,0))/VLOOKUP($B62,'Total RE-GEN in AIB Countries'!$B$3:$BD$27,COLUMN('RE-Gen-Mixes in AIB Countries'!T61)-COLUMN('RE-Gen-Mixes in AIB Countries'!$B$2),FALSE),0)</f>
        <v>0.39329221898361511</v>
      </c>
      <c r="U62">
        <f t="array" ref="U62">IFERROR(INDEX('Zusammenführung EU-CH'!$E$2:$BF$241,MATCH('RE-Gen-Mixes in AIB Countries'!$B62&amp;'RE-Gen-Mixes in AIB Countries'!$C62,'Zusammenführung EU-CH'!$B$2:$B$241&amp;'Zusammenführung EU-CH'!$C$2:$C$241,0),MATCH('RE-Gen-Mixes in AIB Countries'!U$2,'Zusammenführung EU-CH'!$E$1:$BF$1,0))/VLOOKUP($B62,'Total RE-GEN in AIB Countries'!$B$3:$BD$27,COLUMN('RE-Gen-Mixes in AIB Countries'!U61)-COLUMN('RE-Gen-Mixes in AIB Countries'!$B$2),FALSE),0)</f>
        <v>0.44895739250499106</v>
      </c>
      <c r="V62">
        <f t="array" ref="V62">IFERROR(INDEX('Zusammenführung EU-CH'!$E$2:$BF$241,MATCH('RE-Gen-Mixes in AIB Countries'!$B62&amp;'RE-Gen-Mixes in AIB Countries'!$C62,'Zusammenführung EU-CH'!$B$2:$B$241&amp;'Zusammenführung EU-CH'!$C$2:$C$241,0),MATCH('RE-Gen-Mixes in AIB Countries'!V$2,'Zusammenführung EU-CH'!$E$1:$BF$1,0))/VLOOKUP($B62,'Total RE-GEN in AIB Countries'!$B$3:$BD$27,COLUMN('RE-Gen-Mixes in AIB Countries'!V61)-COLUMN('RE-Gen-Mixes in AIB Countries'!$B$2),FALSE),0)</f>
        <v>0.39963509451590101</v>
      </c>
      <c r="W62">
        <f t="array" ref="W62">IFERROR(INDEX('Zusammenführung EU-CH'!$E$2:$BF$241,MATCH('RE-Gen-Mixes in AIB Countries'!$B62&amp;'RE-Gen-Mixes in AIB Countries'!$C62,'Zusammenführung EU-CH'!$B$2:$B$241&amp;'Zusammenführung EU-CH'!$C$2:$C$241,0),MATCH('RE-Gen-Mixes in AIB Countries'!W$2,'Zusammenführung EU-CH'!$E$1:$BF$1,0))/VLOOKUP($B62,'Total RE-GEN in AIB Countries'!$B$3:$BD$27,COLUMN('RE-Gen-Mixes in AIB Countries'!W61)-COLUMN('RE-Gen-Mixes in AIB Countries'!$B$2),FALSE),0)</f>
        <v>0.40410928139212221</v>
      </c>
      <c r="X62">
        <f t="array" ref="X62">IFERROR(INDEX('Zusammenführung EU-CH'!$E$2:$BF$241,MATCH('RE-Gen-Mixes in AIB Countries'!$B62&amp;'RE-Gen-Mixes in AIB Countries'!$C62,'Zusammenführung EU-CH'!$B$2:$B$241&amp;'Zusammenführung EU-CH'!$C$2:$C$241,0),MATCH('RE-Gen-Mixes in AIB Countries'!X$2,'Zusammenführung EU-CH'!$E$1:$BF$1,0))/VLOOKUP($B62,'Total RE-GEN in AIB Countries'!$B$3:$BD$27,COLUMN('RE-Gen-Mixes in AIB Countries'!X61)-COLUMN('RE-Gen-Mixes in AIB Countries'!$B$2),FALSE),0)</f>
        <v>0.49415764690010816</v>
      </c>
      <c r="Y62">
        <f t="array" ref="Y62">IFERROR(INDEX('Zusammenführung EU-CH'!$E$2:$BF$241,MATCH('RE-Gen-Mixes in AIB Countries'!$B62&amp;'RE-Gen-Mixes in AIB Countries'!$C62,'Zusammenführung EU-CH'!$B$2:$B$241&amp;'Zusammenführung EU-CH'!$C$2:$C$241,0),MATCH('RE-Gen-Mixes in AIB Countries'!Y$2,'Zusammenführung EU-CH'!$E$1:$BF$1,0))/VLOOKUP($B62,'Total RE-GEN in AIB Countries'!$B$3:$BD$27,COLUMN('RE-Gen-Mixes in AIB Countries'!Y61)-COLUMN('RE-Gen-Mixes in AIB Countries'!$B$2),FALSE),0)</f>
        <v>0.6983689048214714</v>
      </c>
      <c r="Z62">
        <f t="array" ref="Z62">IFERROR(INDEX('Zusammenführung EU-CH'!$E$2:$BF$241,MATCH('RE-Gen-Mixes in AIB Countries'!$B62&amp;'RE-Gen-Mixes in AIB Countries'!$C62,'Zusammenführung EU-CH'!$B$2:$B$241&amp;'Zusammenführung EU-CH'!$C$2:$C$241,0),MATCH('RE-Gen-Mixes in AIB Countries'!Z$2,'Zusammenführung EU-CH'!$E$1:$BF$1,0))/VLOOKUP($B62,'Total RE-GEN in AIB Countries'!$B$3:$BD$27,COLUMN('RE-Gen-Mixes in AIB Countries'!Z61)-COLUMN('RE-Gen-Mixes in AIB Countries'!$B$2),FALSE),0)</f>
        <v>0.71524950971989154</v>
      </c>
      <c r="AA62">
        <f t="array" ref="AA62">IFERROR(INDEX('Zusammenführung EU-CH'!$E$2:$BF$241,MATCH('RE-Gen-Mixes in AIB Countries'!$B62&amp;'RE-Gen-Mixes in AIB Countries'!$C62,'Zusammenführung EU-CH'!$B$2:$B$241&amp;'Zusammenführung EU-CH'!$C$2:$C$241,0),MATCH('RE-Gen-Mixes in AIB Countries'!AA$2,'Zusammenführung EU-CH'!$E$1:$BF$1,0))/VLOOKUP($B62,'Total RE-GEN in AIB Countries'!$B$3:$BD$27,COLUMN('RE-Gen-Mixes in AIB Countries'!AA61)-COLUMN('RE-Gen-Mixes in AIB Countries'!$B$2),FALSE),0)</f>
        <v>0.78861367665496407</v>
      </c>
      <c r="AB62">
        <f t="array" ref="AB62">IFERROR(INDEX('Zusammenführung EU-CH'!$E$2:$BF$241,MATCH('RE-Gen-Mixes in AIB Countries'!$B62&amp;'RE-Gen-Mixes in AIB Countries'!$C62,'Zusammenführung EU-CH'!$B$2:$B$241&amp;'Zusammenführung EU-CH'!$C$2:$C$241,0),MATCH('RE-Gen-Mixes in AIB Countries'!AB$2,'Zusammenführung EU-CH'!$E$1:$BF$1,0))/VLOOKUP($B62,'Total RE-GEN in AIB Countries'!$B$3:$BD$27,COLUMN('RE-Gen-Mixes in AIB Countries'!AB61)-COLUMN('RE-Gen-Mixes in AIB Countries'!$B$2),FALSE),0)</f>
        <v>0.77340831040002911</v>
      </c>
      <c r="AC62">
        <f t="array" ref="AC62">IFERROR(INDEX('Zusammenführung EU-CH'!$E$2:$BF$241,MATCH('RE-Gen-Mixes in AIB Countries'!$B62&amp;'RE-Gen-Mixes in AIB Countries'!$C62,'Zusammenführung EU-CH'!$B$2:$B$241&amp;'Zusammenführung EU-CH'!$C$2:$C$241,0),MATCH('RE-Gen-Mixes in AIB Countries'!AC$2,'Zusammenführung EU-CH'!$E$1:$BF$1,0))/VLOOKUP($B62,'Total RE-GEN in AIB Countries'!$B$3:$BD$27,COLUMN('RE-Gen-Mixes in AIB Countries'!AC61)-COLUMN('RE-Gen-Mixes in AIB Countries'!$B$2),FALSE),0)</f>
        <v>0.61774028881210608</v>
      </c>
      <c r="AD62">
        <f t="array" ref="AD62">IFERROR(INDEX('Zusammenführung EU-CH'!$E$2:$BF$241,MATCH('RE-Gen-Mixes in AIB Countries'!$B62&amp;'RE-Gen-Mixes in AIB Countries'!$C62,'Zusammenführung EU-CH'!$B$2:$B$241&amp;'Zusammenführung EU-CH'!$C$2:$C$241,0),MATCH('RE-Gen-Mixes in AIB Countries'!AD$2,'Zusammenführung EU-CH'!$E$1:$BF$1,0))/VLOOKUP($B62,'Total RE-GEN in AIB Countries'!$B$3:$BD$27,COLUMN('RE-Gen-Mixes in AIB Countries'!AD61)-COLUMN('RE-Gen-Mixes in AIB Countries'!$B$2),FALSE),0)</f>
        <v>0.64210303923171941</v>
      </c>
      <c r="AE62">
        <f t="array" ref="AE62">IFERROR(INDEX('Zusammenführung EU-CH'!$E$2:$BF$241,MATCH('RE-Gen-Mixes in AIB Countries'!$B62&amp;'RE-Gen-Mixes in AIB Countries'!$C62,'Zusammenführung EU-CH'!$B$2:$B$241&amp;'Zusammenführung EU-CH'!$C$2:$C$241,0),MATCH('RE-Gen-Mixes in AIB Countries'!AE$2,'Zusammenführung EU-CH'!$E$1:$BF$1,0))/VLOOKUP($B62,'Total RE-GEN in AIB Countries'!$B$3:$BD$27,COLUMN('RE-Gen-Mixes in AIB Countries'!AE61)-COLUMN('RE-Gen-Mixes in AIB Countries'!$B$2),FALSE),0)</f>
        <v>0.5120529056717682</v>
      </c>
      <c r="AF62">
        <f t="array" ref="AF62">IFERROR(INDEX('Zusammenführung EU-CH'!$E$2:$BF$241,MATCH('RE-Gen-Mixes in AIB Countries'!$B62&amp;'RE-Gen-Mixes in AIB Countries'!$C62,'Zusammenführung EU-CH'!$B$2:$B$241&amp;'Zusammenführung EU-CH'!$C$2:$C$241,0),MATCH('RE-Gen-Mixes in AIB Countries'!AF$2,'Zusammenführung EU-CH'!$E$1:$BF$1,0))/VLOOKUP($B62,'Total RE-GEN in AIB Countries'!$B$3:$BD$27,COLUMN('RE-Gen-Mixes in AIB Countries'!AF61)-COLUMN('RE-Gen-Mixes in AIB Countries'!$B$2),FALSE),0)</f>
        <v>0.42642936214718813</v>
      </c>
      <c r="AG62">
        <f t="array" ref="AG62">IFERROR(INDEX('Zusammenführung EU-CH'!$E$2:$BF$241,MATCH('RE-Gen-Mixes in AIB Countries'!$B62&amp;'RE-Gen-Mixes in AIB Countries'!$C62,'Zusammenführung EU-CH'!$B$2:$B$241&amp;'Zusammenführung EU-CH'!$C$2:$C$241,0),MATCH('RE-Gen-Mixes in AIB Countries'!AG$2,'Zusammenführung EU-CH'!$E$1:$BF$1,0))/VLOOKUP($B62,'Total RE-GEN in AIB Countries'!$B$3:$BD$27,COLUMN('RE-Gen-Mixes in AIB Countries'!AG61)-COLUMN('RE-Gen-Mixes in AIB Countries'!$B$2),FALSE),0)</f>
        <v>0.39858177829995756</v>
      </c>
      <c r="AH62">
        <f t="array" ref="AH62">IFERROR(INDEX('Zusammenführung EU-CH'!$E$2:$BF$241,MATCH('RE-Gen-Mixes in AIB Countries'!$B62&amp;'RE-Gen-Mixes in AIB Countries'!$C62,'Zusammenführung EU-CH'!$B$2:$B$241&amp;'Zusammenführung EU-CH'!$C$2:$C$241,0),MATCH('RE-Gen-Mixes in AIB Countries'!AH$2,'Zusammenführung EU-CH'!$E$1:$BF$1,0))/VLOOKUP($B62,'Total RE-GEN in AIB Countries'!$B$3:$BD$27,COLUMN('RE-Gen-Mixes in AIB Countries'!AH61)-COLUMN('RE-Gen-Mixes in AIB Countries'!$B$2),FALSE),0)</f>
        <v>0.31898637503422328</v>
      </c>
      <c r="AI62">
        <f t="array" ref="AI62">IFERROR(INDEX('Zusammenführung EU-CH'!$E$2:$BF$241,MATCH('RE-Gen-Mixes in AIB Countries'!$B62&amp;'RE-Gen-Mixes in AIB Countries'!$C62,'Zusammenführung EU-CH'!$B$2:$B$241&amp;'Zusammenführung EU-CH'!$C$2:$C$241,0),MATCH('RE-Gen-Mixes in AIB Countries'!AI$2,'Zusammenführung EU-CH'!$E$1:$BF$1,0))/VLOOKUP($B62,'Total RE-GEN in AIB Countries'!$B$3:$BD$27,COLUMN('RE-Gen-Mixes in AIB Countries'!AI61)-COLUMN('RE-Gen-Mixes in AIB Countries'!$B$2),FALSE),0)</f>
        <v>0.42265051644879942</v>
      </c>
      <c r="AJ62">
        <f t="array" ref="AJ62">IFERROR(INDEX('Zusammenführung EU-CH'!$E$2:$BF$241,MATCH('RE-Gen-Mixes in AIB Countries'!$B62&amp;'RE-Gen-Mixes in AIB Countries'!$C62,'Zusammenführung EU-CH'!$B$2:$B$241&amp;'Zusammenführung EU-CH'!$C$2:$C$241,0),MATCH('RE-Gen-Mixes in AIB Countries'!AJ$2,'Zusammenführung EU-CH'!$E$1:$BF$1,0))/VLOOKUP($B62,'Total RE-GEN in AIB Countries'!$B$3:$BD$27,COLUMN('RE-Gen-Mixes in AIB Countries'!AJ61)-COLUMN('RE-Gen-Mixes in AIB Countries'!$B$2),FALSE),0)</f>
        <v>0.52644577274452609</v>
      </c>
      <c r="AK62">
        <f t="array" ref="AK62">IFERROR(INDEX('Zusammenführung EU-CH'!$E$2:$BF$241,MATCH('RE-Gen-Mixes in AIB Countries'!$B62&amp;'RE-Gen-Mixes in AIB Countries'!$C62,'Zusammenführung EU-CH'!$B$2:$B$241&amp;'Zusammenführung EU-CH'!$C$2:$C$241,0),MATCH('RE-Gen-Mixes in AIB Countries'!AK$2,'Zusammenführung EU-CH'!$E$1:$BF$1,0))/VLOOKUP($B62,'Total RE-GEN in AIB Countries'!$B$3:$BD$27,COLUMN('RE-Gen-Mixes in AIB Countries'!AK61)-COLUMN('RE-Gen-Mixes in AIB Countries'!$B$2),FALSE),0)</f>
        <v>0.65240849390107125</v>
      </c>
      <c r="AL62">
        <f t="array" ref="AL62">IFERROR(INDEX('Zusammenführung EU-CH'!$E$2:$BF$241,MATCH('RE-Gen-Mixes in AIB Countries'!$B62&amp;'RE-Gen-Mixes in AIB Countries'!$C62,'Zusammenführung EU-CH'!$B$2:$B$241&amp;'Zusammenführung EU-CH'!$C$2:$C$241,0),MATCH('RE-Gen-Mixes in AIB Countries'!AL$2,'Zusammenführung EU-CH'!$E$1:$BF$1,0))/VLOOKUP($B62,'Total RE-GEN in AIB Countries'!$B$3:$BD$27,COLUMN('RE-Gen-Mixes in AIB Countries'!AL61)-COLUMN('RE-Gen-Mixes in AIB Countries'!$B$2),FALSE),0)</f>
        <v>0.72361611693919803</v>
      </c>
      <c r="AM62">
        <f t="array" ref="AM62">IFERROR(INDEX('Zusammenführung EU-CH'!$E$2:$BF$241,MATCH('RE-Gen-Mixes in AIB Countries'!$B62&amp;'RE-Gen-Mixes in AIB Countries'!$C62,'Zusammenführung EU-CH'!$B$2:$B$241&amp;'Zusammenführung EU-CH'!$C$2:$C$241,0),MATCH('RE-Gen-Mixes in AIB Countries'!AM$2,'Zusammenführung EU-CH'!$E$1:$BF$1,0))/VLOOKUP($B62,'Total RE-GEN in AIB Countries'!$B$3:$BD$27,COLUMN('RE-Gen-Mixes in AIB Countries'!AM61)-COLUMN('RE-Gen-Mixes in AIB Countries'!$B$2),FALSE),0)</f>
        <v>0.7947948573434066</v>
      </c>
      <c r="AN62">
        <f t="array" ref="AN62">IFERROR(INDEX('Zusammenführung EU-CH'!$E$2:$BF$241,MATCH('RE-Gen-Mixes in AIB Countries'!$B62&amp;'RE-Gen-Mixes in AIB Countries'!$C62,'Zusammenführung EU-CH'!$B$2:$B$241&amp;'Zusammenführung EU-CH'!$C$2:$C$241,0),MATCH('RE-Gen-Mixes in AIB Countries'!AN$2,'Zusammenführung EU-CH'!$E$1:$BF$1,0))/VLOOKUP($B62,'Total RE-GEN in AIB Countries'!$B$3:$BD$27,COLUMN('RE-Gen-Mixes in AIB Countries'!AN61)-COLUMN('RE-Gen-Mixes in AIB Countries'!$B$2),FALSE),0)</f>
        <v>0.77189992218882619</v>
      </c>
      <c r="AO62">
        <f t="array" ref="AO62">IFERROR(INDEX('Zusammenführung EU-CH'!$E$2:$BF$241,MATCH('RE-Gen-Mixes in AIB Countries'!$B62&amp;'RE-Gen-Mixes in AIB Countries'!$C62,'Zusammenführung EU-CH'!$B$2:$B$241&amp;'Zusammenführung EU-CH'!$C$2:$C$241,0),MATCH('RE-Gen-Mixes in AIB Countries'!AO$2,'Zusammenführung EU-CH'!$E$1:$BF$1,0))/VLOOKUP($B62,'Total RE-GEN in AIB Countries'!$B$3:$BD$27,COLUMN('RE-Gen-Mixes in AIB Countries'!AO61)-COLUMN('RE-Gen-Mixes in AIB Countries'!$B$2),FALSE),0)</f>
        <v>0.68481164157544494</v>
      </c>
      <c r="AP62">
        <f t="array" ref="AP62">IFERROR(INDEX('Zusammenführung EU-CH'!$E$2:$BF$241,MATCH('RE-Gen-Mixes in AIB Countries'!$B62&amp;'RE-Gen-Mixes in AIB Countries'!$C62,'Zusammenführung EU-CH'!$B$2:$B$241&amp;'Zusammenführung EU-CH'!$C$2:$C$241,0),MATCH('RE-Gen-Mixes in AIB Countries'!AP$2,'Zusammenführung EU-CH'!$E$1:$BF$1,0))/VLOOKUP($B62,'Total RE-GEN in AIB Countries'!$B$3:$BD$27,COLUMN('RE-Gen-Mixes in AIB Countries'!AP61)-COLUMN('RE-Gen-Mixes in AIB Countries'!$B$2),FALSE),0)</f>
        <v>0.70805470382258762</v>
      </c>
      <c r="AQ62">
        <f t="array" ref="AQ62">IFERROR(INDEX('Zusammenführung EU-CH'!$E$2:$BF$241,MATCH('RE-Gen-Mixes in AIB Countries'!$B62&amp;'RE-Gen-Mixes in AIB Countries'!$C62,'Zusammenführung EU-CH'!$B$2:$B$241&amp;'Zusammenführung EU-CH'!$C$2:$C$241,0),MATCH('RE-Gen-Mixes in AIB Countries'!AQ$2,'Zusammenführung EU-CH'!$E$1:$BF$1,0))/VLOOKUP($B62,'Total RE-GEN in AIB Countries'!$B$3:$BD$27,COLUMN('RE-Gen-Mixes in AIB Countries'!AQ61)-COLUMN('RE-Gen-Mixes in AIB Countries'!$B$2),FALSE),0)</f>
        <v>0.50995185126334353</v>
      </c>
      <c r="AR62">
        <f t="array" ref="AR62">IFERROR(INDEX('Zusammenführung EU-CH'!$E$2:$BF$241,MATCH('RE-Gen-Mixes in AIB Countries'!$B62&amp;'RE-Gen-Mixes in AIB Countries'!$C62,'Zusammenführung EU-CH'!$B$2:$B$241&amp;'Zusammenführung EU-CH'!$C$2:$C$241,0),MATCH('RE-Gen-Mixes in AIB Countries'!AR$2,'Zusammenführung EU-CH'!$E$1:$BF$1,0))/VLOOKUP($B62,'Total RE-GEN in AIB Countries'!$B$3:$BD$27,COLUMN('RE-Gen-Mixes in AIB Countries'!AR61)-COLUMN('RE-Gen-Mixes in AIB Countries'!$B$2),FALSE),0)</f>
        <v>0.48916099598381635</v>
      </c>
      <c r="AS62">
        <f t="array" ref="AS62">IFERROR(INDEX('Zusammenführung EU-CH'!$E$2:$BF$241,MATCH('RE-Gen-Mixes in AIB Countries'!$B62&amp;'RE-Gen-Mixes in AIB Countries'!$C62,'Zusammenführung EU-CH'!$B$2:$B$241&amp;'Zusammenführung EU-CH'!$C$2:$C$241,0),MATCH('RE-Gen-Mixes in AIB Countries'!AS$2,'Zusammenführung EU-CH'!$E$1:$BF$1,0))/VLOOKUP($B62,'Total RE-GEN in AIB Countries'!$B$3:$BD$27,COLUMN('RE-Gen-Mixes in AIB Countries'!AS61)-COLUMN('RE-Gen-Mixes in AIB Countries'!$B$2),FALSE),0)</f>
        <v>0.39042740393084713</v>
      </c>
      <c r="AT62">
        <f t="array" ref="AT62">IFERROR(INDEX('Zusammenführung EU-CH'!$E$2:$BF$241,MATCH('RE-Gen-Mixes in AIB Countries'!$B62&amp;'RE-Gen-Mixes in AIB Countries'!$C62,'Zusammenführung EU-CH'!$B$2:$B$241&amp;'Zusammenführung EU-CH'!$C$2:$C$241,0),MATCH('RE-Gen-Mixes in AIB Countries'!AT$2,'Zusammenführung EU-CH'!$E$1:$BF$1,0))/VLOOKUP($B62,'Total RE-GEN in AIB Countries'!$B$3:$BD$27,COLUMN('RE-Gen-Mixes in AIB Countries'!AT61)-COLUMN('RE-Gen-Mixes in AIB Countries'!$B$2),FALSE),0)</f>
        <v>0.41654265480966773</v>
      </c>
      <c r="AU62">
        <f t="array" ref="AU62">IFERROR(INDEX('Zusammenführung EU-CH'!$E$2:$BF$241,MATCH('RE-Gen-Mixes in AIB Countries'!$B62&amp;'RE-Gen-Mixes in AIB Countries'!$C62,'Zusammenführung EU-CH'!$B$2:$B$241&amp;'Zusammenführung EU-CH'!$C$2:$C$241,0),MATCH('RE-Gen-Mixes in AIB Countries'!AU$2,'Zusammenführung EU-CH'!$E$1:$BF$1,0))/VLOOKUP($B62,'Total RE-GEN in AIB Countries'!$B$3:$BD$27,COLUMN('RE-Gen-Mixes in AIB Countries'!AU61)-COLUMN('RE-Gen-Mixes in AIB Countries'!$B$2),FALSE),0)</f>
        <v>0.39520805537581222</v>
      </c>
      <c r="AV62">
        <f t="array" ref="AV62">IFERROR(INDEX('Zusammenführung EU-CH'!$E$2:$BF$241,MATCH('RE-Gen-Mixes in AIB Countries'!$B62&amp;'RE-Gen-Mixes in AIB Countries'!$C62,'Zusammenführung EU-CH'!$B$2:$B$241&amp;'Zusammenführung EU-CH'!$C$2:$C$241,0),MATCH('RE-Gen-Mixes in AIB Countries'!AV$2,'Zusammenführung EU-CH'!$E$1:$BF$1,0))/VLOOKUP($B62,'Total RE-GEN in AIB Countries'!$B$3:$BD$27,COLUMN('RE-Gen-Mixes in AIB Countries'!AV61)-COLUMN('RE-Gen-Mixes in AIB Countries'!$B$2),FALSE),0)</f>
        <v>0.56332884246712867</v>
      </c>
      <c r="AW62">
        <f t="array" ref="AW62">IFERROR(INDEX('Zusammenführung EU-CH'!$E$2:$BF$241,MATCH('RE-Gen-Mixes in AIB Countries'!$B62&amp;'RE-Gen-Mixes in AIB Countries'!$C62,'Zusammenführung EU-CH'!$B$2:$B$241&amp;'Zusammenführung EU-CH'!$C$2:$C$241,0),MATCH('RE-Gen-Mixes in AIB Countries'!AW$2,'Zusammenführung EU-CH'!$E$1:$BF$1,0))/VLOOKUP($B62,'Total RE-GEN in AIB Countries'!$B$3:$BD$27,COLUMN('RE-Gen-Mixes in AIB Countries'!AW61)-COLUMN('RE-Gen-Mixes in AIB Countries'!$B$2),FALSE),0)</f>
        <v>0.66761687269182068</v>
      </c>
      <c r="AX62">
        <f t="array" ref="AX62">IFERROR(INDEX('Zusammenführung EU-CH'!$E$2:$BF$241,MATCH('RE-Gen-Mixes in AIB Countries'!$B62&amp;'RE-Gen-Mixes in AIB Countries'!$C62,'Zusammenführung EU-CH'!$B$2:$B$241&amp;'Zusammenführung EU-CH'!$C$2:$C$241,0),MATCH('RE-Gen-Mixes in AIB Countries'!AX$2,'Zusammenführung EU-CH'!$E$1:$BF$1,0))/VLOOKUP($B62,'Total RE-GEN in AIB Countries'!$B$3:$BD$27,COLUMN('RE-Gen-Mixes in AIB Countries'!AX61)-COLUMN('RE-Gen-Mixes in AIB Countries'!$B$2),FALSE),0)</f>
        <v>0.71560027448332097</v>
      </c>
      <c r="AY62">
        <f t="array" ref="AY62">IFERROR(INDEX('Zusammenführung EU-CH'!$E$2:$BF$241,MATCH('RE-Gen-Mixes in AIB Countries'!$B62&amp;'RE-Gen-Mixes in AIB Countries'!$C62,'Zusammenführung EU-CH'!$B$2:$B$241&amp;'Zusammenführung EU-CH'!$C$2:$C$241,0),MATCH('RE-Gen-Mixes in AIB Countries'!AY$2,'Zusammenführung EU-CH'!$E$1:$BF$1,0))/VLOOKUP($B62,'Total RE-GEN in AIB Countries'!$B$3:$BD$27,COLUMN('RE-Gen-Mixes in AIB Countries'!AY61)-COLUMN('RE-Gen-Mixes in AIB Countries'!$B$2),FALSE),0)</f>
        <v>0.78253970625512648</v>
      </c>
      <c r="AZ62">
        <f t="array" ref="AZ62">IFERROR(INDEX('Zusammenführung EU-CH'!$E$2:$BF$241,MATCH('RE-Gen-Mixes in AIB Countries'!$B62&amp;'RE-Gen-Mixes in AIB Countries'!$C62,'Zusammenführung EU-CH'!$B$2:$B$241&amp;'Zusammenführung EU-CH'!$C$2:$C$241,0),MATCH('RE-Gen-Mixes in AIB Countries'!AZ$2,'Zusammenführung EU-CH'!$E$1:$BF$1,0))/VLOOKUP($B62,'Total RE-GEN in AIB Countries'!$B$3:$BD$27,COLUMN('RE-Gen-Mixes in AIB Countries'!AZ61)-COLUMN('RE-Gen-Mixes in AIB Countries'!$B$2),FALSE),0)</f>
        <v>0.79057372898275269</v>
      </c>
      <c r="BA62">
        <f t="array" ref="BA62">IFERROR(INDEX('Zusammenführung EU-CH'!$E$2:$BF$241,MATCH('RE-Gen-Mixes in AIB Countries'!$B62&amp;'RE-Gen-Mixes in AIB Countries'!$C62,'Zusammenführung EU-CH'!$B$2:$B$241&amp;'Zusammenführung EU-CH'!$C$2:$C$241,0),MATCH('RE-Gen-Mixes in AIB Countries'!BA$2,'Zusammenführung EU-CH'!$E$1:$BF$1,0))/VLOOKUP($B62,'Total RE-GEN in AIB Countries'!$B$3:$BD$27,COLUMN('RE-Gen-Mixes in AIB Countries'!BA61)-COLUMN('RE-Gen-Mixes in AIB Countries'!$B$2),FALSE),0)</f>
        <v>0.79735150219850937</v>
      </c>
      <c r="BB62">
        <f t="array" ref="BB62">IFERROR(INDEX('Zusammenführung EU-CH'!$E$2:$BF$241,MATCH('RE-Gen-Mixes in AIB Countries'!$B62&amp;'RE-Gen-Mixes in AIB Countries'!$C62,'Zusammenführung EU-CH'!$B$2:$B$241&amp;'Zusammenführung EU-CH'!$C$2:$C$241,0),MATCH('RE-Gen-Mixes in AIB Countries'!BB$2,'Zusammenführung EU-CH'!$E$1:$BF$1,0))/VLOOKUP($B62,'Total RE-GEN in AIB Countries'!$B$3:$BD$27,COLUMN('RE-Gen-Mixes in AIB Countries'!BB61)-COLUMN('RE-Gen-Mixes in AIB Countries'!$B$2),FALSE),0)</f>
        <v>0.64421886652077431</v>
      </c>
      <c r="BC62">
        <f t="array" ref="BC62">IFERROR(INDEX('Zusammenführung EU-CH'!$E$2:$BF$241,MATCH('RE-Gen-Mixes in AIB Countries'!$B62&amp;'RE-Gen-Mixes in AIB Countries'!$C62,'Zusammenführung EU-CH'!$B$2:$B$241&amp;'Zusammenführung EU-CH'!$C$2:$C$241,0),MATCH('RE-Gen-Mixes in AIB Countries'!BC$2,'Zusammenführung EU-CH'!$E$1:$BF$1,0))/VLOOKUP($B62,'Total RE-GEN in AIB Countries'!$B$3:$BD$27,COLUMN('RE-Gen-Mixes in AIB Countries'!BC61)-COLUMN('RE-Gen-Mixes in AIB Countries'!$B$2),FALSE),0)</f>
        <v>0.4702083434591724</v>
      </c>
      <c r="BD62">
        <f t="array" ref="BD62">IFERROR(INDEX('Zusammenführung EU-CH'!$E$2:$BF$241,MATCH('RE-Gen-Mixes in AIB Countries'!$B62&amp;'RE-Gen-Mixes in AIB Countries'!$C62,'Zusammenführung EU-CH'!$B$2:$B$241&amp;'Zusammenführung EU-CH'!$C$2:$C$241,0),MATCH('RE-Gen-Mixes in AIB Countries'!BD$2,'Zusammenführung EU-CH'!$E$1:$BF$1,0))/VLOOKUP($B62,'Total RE-GEN in AIB Countries'!$B$3:$BD$27,COLUMN('RE-Gen-Mixes in AIB Countries'!BD61)-COLUMN('RE-Gen-Mixes in AIB Countries'!$B$2),FALSE),0)</f>
        <v>0.43747886504131728</v>
      </c>
      <c r="BE62">
        <f t="array" ref="BE62">IFERROR(INDEX('Zusammenführung EU-CH'!$E$2:$BF$241,MATCH('RE-Gen-Mixes in AIB Countries'!$B62&amp;'RE-Gen-Mixes in AIB Countries'!$C62,'Zusammenführung EU-CH'!$B$2:$B$241&amp;'Zusammenführung EU-CH'!$C$2:$C$241,0),MATCH('RE-Gen-Mixes in AIB Countries'!BE$2,'Zusammenführung EU-CH'!$E$1:$BF$1,0))/VLOOKUP($B62,'Total RE-GEN in AIB Countries'!$B$3:$BD$27,COLUMN('RE-Gen-Mixes in AIB Countries'!BE61)-COLUMN('RE-Gen-Mixes in AIB Countries'!$B$2),FALSE),0)</f>
        <v>0</v>
      </c>
      <c r="BF62">
        <f t="shared" si="0"/>
        <v>0.61416027837101272</v>
      </c>
    </row>
    <row r="63" spans="1:58" x14ac:dyDescent="0.35">
      <c r="A63" s="4" t="s">
        <v>24</v>
      </c>
      <c r="B63" s="4" t="s">
        <v>476</v>
      </c>
      <c r="C63" s="4" t="s">
        <v>4</v>
      </c>
      <c r="D63">
        <f t="array" ref="D63">IFERROR(INDEX('Zusammenführung EU-CH'!$E$2:$BF$241,MATCH('RE-Gen-Mixes in AIB Countries'!$B63&amp;'RE-Gen-Mixes in AIB Countries'!$C63,'Zusammenführung EU-CH'!$B$2:$B$241&amp;'Zusammenführung EU-CH'!$C$2:$C$241,0),MATCH('RE-Gen-Mixes in AIB Countries'!D$2,'Zusammenführung EU-CH'!$E$1:$BF$1,0))/VLOOKUP($B63,'Total RE-GEN in AIB Countries'!$B$3:$BD$27,COLUMN('RE-Gen-Mixes in AIB Countries'!D62)-COLUMN('RE-Gen-Mixes in AIB Countries'!$B$2),FALSE),0)</f>
        <v>0</v>
      </c>
      <c r="E63">
        <f t="array" ref="E63">IFERROR(INDEX('Zusammenführung EU-CH'!$E$2:$BF$241,MATCH('RE-Gen-Mixes in AIB Countries'!$B63&amp;'RE-Gen-Mixes in AIB Countries'!$C63,'Zusammenführung EU-CH'!$B$2:$B$241&amp;'Zusammenführung EU-CH'!$C$2:$C$241,0),MATCH('RE-Gen-Mixes in AIB Countries'!E$2,'Zusammenführung EU-CH'!$E$1:$BF$1,0))/VLOOKUP($B63,'Total RE-GEN in AIB Countries'!$B$3:$BD$27,COLUMN('RE-Gen-Mixes in AIB Countries'!E62)-COLUMN('RE-Gen-Mixes in AIB Countries'!$B$2),FALSE),0)</f>
        <v>0</v>
      </c>
      <c r="F63">
        <f t="array" ref="F63">IFERROR(INDEX('Zusammenführung EU-CH'!$E$2:$BF$241,MATCH('RE-Gen-Mixes in AIB Countries'!$B63&amp;'RE-Gen-Mixes in AIB Countries'!$C63,'Zusammenführung EU-CH'!$B$2:$B$241&amp;'Zusammenführung EU-CH'!$C$2:$C$241,0),MATCH('RE-Gen-Mixes in AIB Countries'!F$2,'Zusammenführung EU-CH'!$E$1:$BF$1,0))/VLOOKUP($B63,'Total RE-GEN in AIB Countries'!$B$3:$BD$27,COLUMN('RE-Gen-Mixes in AIB Countries'!F62)-COLUMN('RE-Gen-Mixes in AIB Countries'!$B$2),FALSE),0)</f>
        <v>0</v>
      </c>
      <c r="G63">
        <f t="array" ref="G63">IFERROR(INDEX('Zusammenführung EU-CH'!$E$2:$BF$241,MATCH('RE-Gen-Mixes in AIB Countries'!$B63&amp;'RE-Gen-Mixes in AIB Countries'!$C63,'Zusammenführung EU-CH'!$B$2:$B$241&amp;'Zusammenführung EU-CH'!$C$2:$C$241,0),MATCH('RE-Gen-Mixes in AIB Countries'!G$2,'Zusammenführung EU-CH'!$E$1:$BF$1,0))/VLOOKUP($B63,'Total RE-GEN in AIB Countries'!$B$3:$BD$27,COLUMN('RE-Gen-Mixes in AIB Countries'!G62)-COLUMN('RE-Gen-Mixes in AIB Countries'!$B$2),FALSE),0)</f>
        <v>0</v>
      </c>
      <c r="H63">
        <f t="array" ref="H63">IFERROR(INDEX('Zusammenführung EU-CH'!$E$2:$BF$241,MATCH('RE-Gen-Mixes in AIB Countries'!$B63&amp;'RE-Gen-Mixes in AIB Countries'!$C63,'Zusammenführung EU-CH'!$B$2:$B$241&amp;'Zusammenführung EU-CH'!$C$2:$C$241,0),MATCH('RE-Gen-Mixes in AIB Countries'!H$2,'Zusammenführung EU-CH'!$E$1:$BF$1,0))/VLOOKUP($B63,'Total RE-GEN in AIB Countries'!$B$3:$BD$27,COLUMN('RE-Gen-Mixes in AIB Countries'!H62)-COLUMN('RE-Gen-Mixes in AIB Countries'!$B$2),FALSE),0)</f>
        <v>0</v>
      </c>
      <c r="I63">
        <f t="array" ref="I63">IFERROR(INDEX('Zusammenführung EU-CH'!$E$2:$BF$241,MATCH('RE-Gen-Mixes in AIB Countries'!$B63&amp;'RE-Gen-Mixes in AIB Countries'!$C63,'Zusammenführung EU-CH'!$B$2:$B$241&amp;'Zusammenführung EU-CH'!$C$2:$C$241,0),MATCH('RE-Gen-Mixes in AIB Countries'!I$2,'Zusammenführung EU-CH'!$E$1:$BF$1,0))/VLOOKUP($B63,'Total RE-GEN in AIB Countries'!$B$3:$BD$27,COLUMN('RE-Gen-Mixes in AIB Countries'!I62)-COLUMN('RE-Gen-Mixes in AIB Countries'!$B$2),FALSE),0)</f>
        <v>0</v>
      </c>
      <c r="J63">
        <f t="array" ref="J63">IFERROR(INDEX('Zusammenführung EU-CH'!$E$2:$BF$241,MATCH('RE-Gen-Mixes in AIB Countries'!$B63&amp;'RE-Gen-Mixes in AIB Countries'!$C63,'Zusammenführung EU-CH'!$B$2:$B$241&amp;'Zusammenführung EU-CH'!$C$2:$C$241,0),MATCH('RE-Gen-Mixes in AIB Countries'!J$2,'Zusammenführung EU-CH'!$E$1:$BF$1,0))/VLOOKUP($B63,'Total RE-GEN in AIB Countries'!$B$3:$BD$27,COLUMN('RE-Gen-Mixes in AIB Countries'!J62)-COLUMN('RE-Gen-Mixes in AIB Countries'!$B$2),FALSE),0)</f>
        <v>0</v>
      </c>
      <c r="K63">
        <f t="array" ref="K63">IFERROR(INDEX('Zusammenführung EU-CH'!$E$2:$BF$241,MATCH('RE-Gen-Mixes in AIB Countries'!$B63&amp;'RE-Gen-Mixes in AIB Countries'!$C63,'Zusammenführung EU-CH'!$B$2:$B$241&amp;'Zusammenführung EU-CH'!$C$2:$C$241,0),MATCH('RE-Gen-Mixes in AIB Countries'!K$2,'Zusammenführung EU-CH'!$E$1:$BF$1,0))/VLOOKUP($B63,'Total RE-GEN in AIB Countries'!$B$3:$BD$27,COLUMN('RE-Gen-Mixes in AIB Countries'!K62)-COLUMN('RE-Gen-Mixes in AIB Countries'!$B$2),FALSE),0)</f>
        <v>0</v>
      </c>
      <c r="L63">
        <f t="array" ref="L63">IFERROR(INDEX('Zusammenführung EU-CH'!$E$2:$BF$241,MATCH('RE-Gen-Mixes in AIB Countries'!$B63&amp;'RE-Gen-Mixes in AIB Countries'!$C63,'Zusammenführung EU-CH'!$B$2:$B$241&amp;'Zusammenführung EU-CH'!$C$2:$C$241,0),MATCH('RE-Gen-Mixes in AIB Countries'!L$2,'Zusammenführung EU-CH'!$E$1:$BF$1,0))/VLOOKUP($B63,'Total RE-GEN in AIB Countries'!$B$3:$BD$27,COLUMN('RE-Gen-Mixes in AIB Countries'!L62)-COLUMN('RE-Gen-Mixes in AIB Countries'!$B$2),FALSE),0)</f>
        <v>0</v>
      </c>
      <c r="M63">
        <f t="array" ref="M63">IFERROR(INDEX('Zusammenführung EU-CH'!$E$2:$BF$241,MATCH('RE-Gen-Mixes in AIB Countries'!$B63&amp;'RE-Gen-Mixes in AIB Countries'!$C63,'Zusammenführung EU-CH'!$B$2:$B$241&amp;'Zusammenführung EU-CH'!$C$2:$C$241,0),MATCH('RE-Gen-Mixes in AIB Countries'!M$2,'Zusammenführung EU-CH'!$E$1:$BF$1,0))/VLOOKUP($B63,'Total RE-GEN in AIB Countries'!$B$3:$BD$27,COLUMN('RE-Gen-Mixes in AIB Countries'!M62)-COLUMN('RE-Gen-Mixes in AIB Countries'!$B$2),FALSE),0)</f>
        <v>0</v>
      </c>
      <c r="N63">
        <f t="array" ref="N63">IFERROR(INDEX('Zusammenführung EU-CH'!$E$2:$BF$241,MATCH('RE-Gen-Mixes in AIB Countries'!$B63&amp;'RE-Gen-Mixes in AIB Countries'!$C63,'Zusammenführung EU-CH'!$B$2:$B$241&amp;'Zusammenführung EU-CH'!$C$2:$C$241,0),MATCH('RE-Gen-Mixes in AIB Countries'!N$2,'Zusammenführung EU-CH'!$E$1:$BF$1,0))/VLOOKUP($B63,'Total RE-GEN in AIB Countries'!$B$3:$BD$27,COLUMN('RE-Gen-Mixes in AIB Countries'!N62)-COLUMN('RE-Gen-Mixes in AIB Countries'!$B$2),FALSE),0)</f>
        <v>0</v>
      </c>
      <c r="O63">
        <f t="array" ref="O63">IFERROR(INDEX('Zusammenführung EU-CH'!$E$2:$BF$241,MATCH('RE-Gen-Mixes in AIB Countries'!$B63&amp;'RE-Gen-Mixes in AIB Countries'!$C63,'Zusammenführung EU-CH'!$B$2:$B$241&amp;'Zusammenführung EU-CH'!$C$2:$C$241,0),MATCH('RE-Gen-Mixes in AIB Countries'!O$2,'Zusammenführung EU-CH'!$E$1:$BF$1,0))/VLOOKUP($B63,'Total RE-GEN in AIB Countries'!$B$3:$BD$27,COLUMN('RE-Gen-Mixes in AIB Countries'!O62)-COLUMN('RE-Gen-Mixes in AIB Countries'!$B$2),FALSE),0)</f>
        <v>0</v>
      </c>
      <c r="P63">
        <f t="array" ref="P63">IFERROR(INDEX('Zusammenführung EU-CH'!$E$2:$BF$241,MATCH('RE-Gen-Mixes in AIB Countries'!$B63&amp;'RE-Gen-Mixes in AIB Countries'!$C63,'Zusammenführung EU-CH'!$B$2:$B$241&amp;'Zusammenführung EU-CH'!$C$2:$C$241,0),MATCH('RE-Gen-Mixes in AIB Countries'!P$2,'Zusammenführung EU-CH'!$E$1:$BF$1,0))/VLOOKUP($B63,'Total RE-GEN in AIB Countries'!$B$3:$BD$27,COLUMN('RE-Gen-Mixes in AIB Countries'!P62)-COLUMN('RE-Gen-Mixes in AIB Countries'!$B$2),FALSE),0)</f>
        <v>7.6237660245136951E-2</v>
      </c>
      <c r="Q63">
        <f t="array" ref="Q63">IFERROR(INDEX('Zusammenführung EU-CH'!$E$2:$BF$241,MATCH('RE-Gen-Mixes in AIB Countries'!$B63&amp;'RE-Gen-Mixes in AIB Countries'!$C63,'Zusammenführung EU-CH'!$B$2:$B$241&amp;'Zusammenführung EU-CH'!$C$2:$C$241,0),MATCH('RE-Gen-Mixes in AIB Countries'!Q$2,'Zusammenführung EU-CH'!$E$1:$BF$1,0))/VLOOKUP($B63,'Total RE-GEN in AIB Countries'!$B$3:$BD$27,COLUMN('RE-Gen-Mixes in AIB Countries'!Q62)-COLUMN('RE-Gen-Mixes in AIB Countries'!$B$2),FALSE),0)</f>
        <v>9.2205009048873188E-2</v>
      </c>
      <c r="R63">
        <f t="array" ref="R63">IFERROR(INDEX('Zusammenführung EU-CH'!$E$2:$BF$241,MATCH('RE-Gen-Mixes in AIB Countries'!$B63&amp;'RE-Gen-Mixes in AIB Countries'!$C63,'Zusammenführung EU-CH'!$B$2:$B$241&amp;'Zusammenführung EU-CH'!$C$2:$C$241,0),MATCH('RE-Gen-Mixes in AIB Countries'!R$2,'Zusammenführung EU-CH'!$E$1:$BF$1,0))/VLOOKUP($B63,'Total RE-GEN in AIB Countries'!$B$3:$BD$27,COLUMN('RE-Gen-Mixes in AIB Countries'!R62)-COLUMN('RE-Gen-Mixes in AIB Countries'!$B$2),FALSE),0)</f>
        <v>8.702393401327356E-2</v>
      </c>
      <c r="S63">
        <f t="array" ref="S63">IFERROR(INDEX('Zusammenführung EU-CH'!$E$2:$BF$241,MATCH('RE-Gen-Mixes in AIB Countries'!$B63&amp;'RE-Gen-Mixes in AIB Countries'!$C63,'Zusammenführung EU-CH'!$B$2:$B$241&amp;'Zusammenführung EU-CH'!$C$2:$C$241,0),MATCH('RE-Gen-Mixes in AIB Countries'!S$2,'Zusammenführung EU-CH'!$E$1:$BF$1,0))/VLOOKUP($B63,'Total RE-GEN in AIB Countries'!$B$3:$BD$27,COLUMN('RE-Gen-Mixes in AIB Countries'!S62)-COLUMN('RE-Gen-Mixes in AIB Countries'!$B$2),FALSE),0)</f>
        <v>0.10038327161447561</v>
      </c>
      <c r="T63">
        <f t="array" ref="T63">IFERROR(INDEX('Zusammenführung EU-CH'!$E$2:$BF$241,MATCH('RE-Gen-Mixes in AIB Countries'!$B63&amp;'RE-Gen-Mixes in AIB Countries'!$C63,'Zusammenführung EU-CH'!$B$2:$B$241&amp;'Zusammenführung EU-CH'!$C$2:$C$241,0),MATCH('RE-Gen-Mixes in AIB Countries'!T$2,'Zusammenführung EU-CH'!$E$1:$BF$1,0))/VLOOKUP($B63,'Total RE-GEN in AIB Countries'!$B$3:$BD$27,COLUMN('RE-Gen-Mixes in AIB Countries'!T62)-COLUMN('RE-Gen-Mixes in AIB Countries'!$B$2),FALSE),0)</f>
        <v>8.8049082208928944E-2</v>
      </c>
      <c r="U63">
        <f t="array" ref="U63">IFERROR(INDEX('Zusammenführung EU-CH'!$E$2:$BF$241,MATCH('RE-Gen-Mixes in AIB Countries'!$B63&amp;'RE-Gen-Mixes in AIB Countries'!$C63,'Zusammenführung EU-CH'!$B$2:$B$241&amp;'Zusammenführung EU-CH'!$C$2:$C$241,0),MATCH('RE-Gen-Mixes in AIB Countries'!U$2,'Zusammenführung EU-CH'!$E$1:$BF$1,0))/VLOOKUP($B63,'Total RE-GEN in AIB Countries'!$B$3:$BD$27,COLUMN('RE-Gen-Mixes in AIB Countries'!U62)-COLUMN('RE-Gen-Mixes in AIB Countries'!$B$2),FALSE),0)</f>
        <v>8.6959897438033895E-2</v>
      </c>
      <c r="V63">
        <f t="array" ref="V63">IFERROR(INDEX('Zusammenführung EU-CH'!$E$2:$BF$241,MATCH('RE-Gen-Mixes in AIB Countries'!$B63&amp;'RE-Gen-Mixes in AIB Countries'!$C63,'Zusammenführung EU-CH'!$B$2:$B$241&amp;'Zusammenführung EU-CH'!$C$2:$C$241,0),MATCH('RE-Gen-Mixes in AIB Countries'!V$2,'Zusammenführung EU-CH'!$E$1:$BF$1,0))/VLOOKUP($B63,'Total RE-GEN in AIB Countries'!$B$3:$BD$27,COLUMN('RE-Gen-Mixes in AIB Countries'!V62)-COLUMN('RE-Gen-Mixes in AIB Countries'!$B$2),FALSE),0)</f>
        <v>7.1036598081813243E-2</v>
      </c>
      <c r="W63">
        <f t="array" ref="W63">IFERROR(INDEX('Zusammenführung EU-CH'!$E$2:$BF$241,MATCH('RE-Gen-Mixes in AIB Countries'!$B63&amp;'RE-Gen-Mixes in AIB Countries'!$C63,'Zusammenführung EU-CH'!$B$2:$B$241&amp;'Zusammenführung EU-CH'!$C$2:$C$241,0),MATCH('RE-Gen-Mixes in AIB Countries'!W$2,'Zusammenführung EU-CH'!$E$1:$BF$1,0))/VLOOKUP($B63,'Total RE-GEN in AIB Countries'!$B$3:$BD$27,COLUMN('RE-Gen-Mixes in AIB Countries'!W62)-COLUMN('RE-Gen-Mixes in AIB Countries'!$B$2),FALSE),0)</f>
        <v>6.345040706805255E-2</v>
      </c>
      <c r="X63">
        <f t="array" ref="X63">IFERROR(INDEX('Zusammenführung EU-CH'!$E$2:$BF$241,MATCH('RE-Gen-Mixes in AIB Countries'!$B63&amp;'RE-Gen-Mixes in AIB Countries'!$C63,'Zusammenführung EU-CH'!$B$2:$B$241&amp;'Zusammenführung EU-CH'!$C$2:$C$241,0),MATCH('RE-Gen-Mixes in AIB Countries'!X$2,'Zusammenführung EU-CH'!$E$1:$BF$1,0))/VLOOKUP($B63,'Total RE-GEN in AIB Countries'!$B$3:$BD$27,COLUMN('RE-Gen-Mixes in AIB Countries'!X62)-COLUMN('RE-Gen-Mixes in AIB Countries'!$B$2),FALSE),0)</f>
        <v>9.8267884059496366E-2</v>
      </c>
      <c r="Y63">
        <f t="array" ref="Y63">IFERROR(INDEX('Zusammenführung EU-CH'!$E$2:$BF$241,MATCH('RE-Gen-Mixes in AIB Countries'!$B63&amp;'RE-Gen-Mixes in AIB Countries'!$C63,'Zusammenführung EU-CH'!$B$2:$B$241&amp;'Zusammenführung EU-CH'!$C$2:$C$241,0),MATCH('RE-Gen-Mixes in AIB Countries'!Y$2,'Zusammenführung EU-CH'!$E$1:$BF$1,0))/VLOOKUP($B63,'Total RE-GEN in AIB Countries'!$B$3:$BD$27,COLUMN('RE-Gen-Mixes in AIB Countries'!Y62)-COLUMN('RE-Gen-Mixes in AIB Countries'!$B$2),FALSE),0)</f>
        <v>9.6600860731621871E-2</v>
      </c>
      <c r="Z63">
        <f t="array" ref="Z63">IFERROR(INDEX('Zusammenführung EU-CH'!$E$2:$BF$241,MATCH('RE-Gen-Mixes in AIB Countries'!$B63&amp;'RE-Gen-Mixes in AIB Countries'!$C63,'Zusammenführung EU-CH'!$B$2:$B$241&amp;'Zusammenführung EU-CH'!$C$2:$C$241,0),MATCH('RE-Gen-Mixes in AIB Countries'!Z$2,'Zusammenführung EU-CH'!$E$1:$BF$1,0))/VLOOKUP($B63,'Total RE-GEN in AIB Countries'!$B$3:$BD$27,COLUMN('RE-Gen-Mixes in AIB Countries'!Z62)-COLUMN('RE-Gen-Mixes in AIB Countries'!$B$2),FALSE),0)</f>
        <v>0.10653868433622293</v>
      </c>
      <c r="AA63">
        <f t="array" ref="AA63">IFERROR(INDEX('Zusammenführung EU-CH'!$E$2:$BF$241,MATCH('RE-Gen-Mixes in AIB Countries'!$B63&amp;'RE-Gen-Mixes in AIB Countries'!$C63,'Zusammenführung EU-CH'!$B$2:$B$241&amp;'Zusammenführung EU-CH'!$C$2:$C$241,0),MATCH('RE-Gen-Mixes in AIB Countries'!AA$2,'Zusammenführung EU-CH'!$E$1:$BF$1,0))/VLOOKUP($B63,'Total RE-GEN in AIB Countries'!$B$3:$BD$27,COLUMN('RE-Gen-Mixes in AIB Countries'!AA62)-COLUMN('RE-Gen-Mixes in AIB Countries'!$B$2),FALSE),0)</f>
        <v>7.9623074769768112E-2</v>
      </c>
      <c r="AB63">
        <f t="array" ref="AB63">IFERROR(INDEX('Zusammenführung EU-CH'!$E$2:$BF$241,MATCH('RE-Gen-Mixes in AIB Countries'!$B63&amp;'RE-Gen-Mixes in AIB Countries'!$C63,'Zusammenführung EU-CH'!$B$2:$B$241&amp;'Zusammenführung EU-CH'!$C$2:$C$241,0),MATCH('RE-Gen-Mixes in AIB Countries'!AB$2,'Zusammenführung EU-CH'!$E$1:$BF$1,0))/VLOOKUP($B63,'Total RE-GEN in AIB Countries'!$B$3:$BD$27,COLUMN('RE-Gen-Mixes in AIB Countries'!AB62)-COLUMN('RE-Gen-Mixes in AIB Countries'!$B$2),FALSE),0)</f>
        <v>9.4364073901962331E-2</v>
      </c>
      <c r="AC63">
        <f t="array" ref="AC63">IFERROR(INDEX('Zusammenführung EU-CH'!$E$2:$BF$241,MATCH('RE-Gen-Mixes in AIB Countries'!$B63&amp;'RE-Gen-Mixes in AIB Countries'!$C63,'Zusammenführung EU-CH'!$B$2:$B$241&amp;'Zusammenführung EU-CH'!$C$2:$C$241,0),MATCH('RE-Gen-Mixes in AIB Countries'!AC$2,'Zusammenführung EU-CH'!$E$1:$BF$1,0))/VLOOKUP($B63,'Total RE-GEN in AIB Countries'!$B$3:$BD$27,COLUMN('RE-Gen-Mixes in AIB Countries'!AC62)-COLUMN('RE-Gen-Mixes in AIB Countries'!$B$2),FALSE),0)</f>
        <v>7.6442683533508637E-2</v>
      </c>
      <c r="AD63">
        <f t="array" ref="AD63">IFERROR(INDEX('Zusammenführung EU-CH'!$E$2:$BF$241,MATCH('RE-Gen-Mixes in AIB Countries'!$B63&amp;'RE-Gen-Mixes in AIB Countries'!$C63,'Zusammenführung EU-CH'!$B$2:$B$241&amp;'Zusammenführung EU-CH'!$C$2:$C$241,0),MATCH('RE-Gen-Mixes in AIB Countries'!AD$2,'Zusammenführung EU-CH'!$E$1:$BF$1,0))/VLOOKUP($B63,'Total RE-GEN in AIB Countries'!$B$3:$BD$27,COLUMN('RE-Gen-Mixes in AIB Countries'!AD62)-COLUMN('RE-Gen-Mixes in AIB Countries'!$B$2),FALSE),0)</f>
        <v>4.7901392499974348E-2</v>
      </c>
      <c r="AE63">
        <f t="array" ref="AE63">IFERROR(INDEX('Zusammenführung EU-CH'!$E$2:$BF$241,MATCH('RE-Gen-Mixes in AIB Countries'!$B63&amp;'RE-Gen-Mixes in AIB Countries'!$C63,'Zusammenführung EU-CH'!$B$2:$B$241&amp;'Zusammenführung EU-CH'!$C$2:$C$241,0),MATCH('RE-Gen-Mixes in AIB Countries'!AE$2,'Zusammenführung EU-CH'!$E$1:$BF$1,0))/VLOOKUP($B63,'Total RE-GEN in AIB Countries'!$B$3:$BD$27,COLUMN('RE-Gen-Mixes in AIB Countries'!AE62)-COLUMN('RE-Gen-Mixes in AIB Countries'!$B$2),FALSE),0)</f>
        <v>6.5398229142496753E-2</v>
      </c>
      <c r="AF63">
        <f t="array" ref="AF63">IFERROR(INDEX('Zusammenführung EU-CH'!$E$2:$BF$241,MATCH('RE-Gen-Mixes in AIB Countries'!$B63&amp;'RE-Gen-Mixes in AIB Countries'!$C63,'Zusammenführung EU-CH'!$B$2:$B$241&amp;'Zusammenführung EU-CH'!$C$2:$C$241,0),MATCH('RE-Gen-Mixes in AIB Countries'!AF$2,'Zusammenführung EU-CH'!$E$1:$BF$1,0))/VLOOKUP($B63,'Total RE-GEN in AIB Countries'!$B$3:$BD$27,COLUMN('RE-Gen-Mixes in AIB Countries'!AF62)-COLUMN('RE-Gen-Mixes in AIB Countries'!$B$2),FALSE),0)</f>
        <v>7.6406927864801411E-2</v>
      </c>
      <c r="AG63">
        <f t="array" ref="AG63">IFERROR(INDEX('Zusammenführung EU-CH'!$E$2:$BF$241,MATCH('RE-Gen-Mixes in AIB Countries'!$B63&amp;'RE-Gen-Mixes in AIB Countries'!$C63,'Zusammenführung EU-CH'!$B$2:$B$241&amp;'Zusammenführung EU-CH'!$C$2:$C$241,0),MATCH('RE-Gen-Mixes in AIB Countries'!AG$2,'Zusammenführung EU-CH'!$E$1:$BF$1,0))/VLOOKUP($B63,'Total RE-GEN in AIB Countries'!$B$3:$BD$27,COLUMN('RE-Gen-Mixes in AIB Countries'!AG62)-COLUMN('RE-Gen-Mixes in AIB Countries'!$B$2),FALSE),0)</f>
        <v>7.8337362537350769E-2</v>
      </c>
      <c r="AH63">
        <f t="array" ref="AH63">IFERROR(INDEX('Zusammenführung EU-CH'!$E$2:$BF$241,MATCH('RE-Gen-Mixes in AIB Countries'!$B63&amp;'RE-Gen-Mixes in AIB Countries'!$C63,'Zusammenführung EU-CH'!$B$2:$B$241&amp;'Zusammenführung EU-CH'!$C$2:$C$241,0),MATCH('RE-Gen-Mixes in AIB Countries'!AH$2,'Zusammenführung EU-CH'!$E$1:$BF$1,0))/VLOOKUP($B63,'Total RE-GEN in AIB Countries'!$B$3:$BD$27,COLUMN('RE-Gen-Mixes in AIB Countries'!AH62)-COLUMN('RE-Gen-Mixes in AIB Countries'!$B$2),FALSE),0)</f>
        <v>7.8542575306269694E-2</v>
      </c>
      <c r="AI63">
        <f t="array" ref="AI63">IFERROR(INDEX('Zusammenführung EU-CH'!$E$2:$BF$241,MATCH('RE-Gen-Mixes in AIB Countries'!$B63&amp;'RE-Gen-Mixes in AIB Countries'!$C63,'Zusammenführung EU-CH'!$B$2:$B$241&amp;'Zusammenführung EU-CH'!$C$2:$C$241,0),MATCH('RE-Gen-Mixes in AIB Countries'!AI$2,'Zusammenführung EU-CH'!$E$1:$BF$1,0))/VLOOKUP($B63,'Total RE-GEN in AIB Countries'!$B$3:$BD$27,COLUMN('RE-Gen-Mixes in AIB Countries'!AI62)-COLUMN('RE-Gen-Mixes in AIB Countries'!$B$2),FALSE),0)</f>
        <v>5.4906422995853889E-2</v>
      </c>
      <c r="AJ63">
        <f t="array" ref="AJ63">IFERROR(INDEX('Zusammenführung EU-CH'!$E$2:$BF$241,MATCH('RE-Gen-Mixes in AIB Countries'!$B63&amp;'RE-Gen-Mixes in AIB Countries'!$C63,'Zusammenführung EU-CH'!$B$2:$B$241&amp;'Zusammenführung EU-CH'!$C$2:$C$241,0),MATCH('RE-Gen-Mixes in AIB Countries'!AJ$2,'Zusammenführung EU-CH'!$E$1:$BF$1,0))/VLOOKUP($B63,'Total RE-GEN in AIB Countries'!$B$3:$BD$27,COLUMN('RE-Gen-Mixes in AIB Countries'!AJ62)-COLUMN('RE-Gen-Mixes in AIB Countries'!$B$2),FALSE),0)</f>
        <v>6.8577392108319146E-2</v>
      </c>
      <c r="AK63">
        <f t="array" ref="AK63">IFERROR(INDEX('Zusammenführung EU-CH'!$E$2:$BF$241,MATCH('RE-Gen-Mixes in AIB Countries'!$B63&amp;'RE-Gen-Mixes in AIB Countries'!$C63,'Zusammenführung EU-CH'!$B$2:$B$241&amp;'Zusammenführung EU-CH'!$C$2:$C$241,0),MATCH('RE-Gen-Mixes in AIB Countries'!AK$2,'Zusammenführung EU-CH'!$E$1:$BF$1,0))/VLOOKUP($B63,'Total RE-GEN in AIB Countries'!$B$3:$BD$27,COLUMN('RE-Gen-Mixes in AIB Countries'!AK62)-COLUMN('RE-Gen-Mixes in AIB Countries'!$B$2),FALSE),0)</f>
        <v>8.238899250314162E-2</v>
      </c>
      <c r="AL63">
        <f t="array" ref="AL63">IFERROR(INDEX('Zusammenführung EU-CH'!$E$2:$BF$241,MATCH('RE-Gen-Mixes in AIB Countries'!$B63&amp;'RE-Gen-Mixes in AIB Countries'!$C63,'Zusammenführung EU-CH'!$B$2:$B$241&amp;'Zusammenführung EU-CH'!$C$2:$C$241,0),MATCH('RE-Gen-Mixes in AIB Countries'!AL$2,'Zusammenführung EU-CH'!$E$1:$BF$1,0))/VLOOKUP($B63,'Total RE-GEN in AIB Countries'!$B$3:$BD$27,COLUMN('RE-Gen-Mixes in AIB Countries'!AL62)-COLUMN('RE-Gen-Mixes in AIB Countries'!$B$2),FALSE),0)</f>
        <v>7.2019074839470121E-2</v>
      </c>
      <c r="AM63">
        <f t="array" ref="AM63">IFERROR(INDEX('Zusammenführung EU-CH'!$E$2:$BF$241,MATCH('RE-Gen-Mixes in AIB Countries'!$B63&amp;'RE-Gen-Mixes in AIB Countries'!$C63,'Zusammenführung EU-CH'!$B$2:$B$241&amp;'Zusammenführung EU-CH'!$C$2:$C$241,0),MATCH('RE-Gen-Mixes in AIB Countries'!AM$2,'Zusammenführung EU-CH'!$E$1:$BF$1,0))/VLOOKUP($B63,'Total RE-GEN in AIB Countries'!$B$3:$BD$27,COLUMN('RE-Gen-Mixes in AIB Countries'!AM62)-COLUMN('RE-Gen-Mixes in AIB Countries'!$B$2),FALSE),0)</f>
        <v>8.471640682427499E-2</v>
      </c>
      <c r="AN63">
        <f t="array" ref="AN63">IFERROR(INDEX('Zusammenführung EU-CH'!$E$2:$BF$241,MATCH('RE-Gen-Mixes in AIB Countries'!$B63&amp;'RE-Gen-Mixes in AIB Countries'!$C63,'Zusammenführung EU-CH'!$B$2:$B$241&amp;'Zusammenführung EU-CH'!$C$2:$C$241,0),MATCH('RE-Gen-Mixes in AIB Countries'!AN$2,'Zusammenführung EU-CH'!$E$1:$BF$1,0))/VLOOKUP($B63,'Total RE-GEN in AIB Countries'!$B$3:$BD$27,COLUMN('RE-Gen-Mixes in AIB Countries'!AN62)-COLUMN('RE-Gen-Mixes in AIB Countries'!$B$2),FALSE),0)</f>
        <v>7.413060937104636E-2</v>
      </c>
      <c r="AO63">
        <f t="array" ref="AO63">IFERROR(INDEX('Zusammenführung EU-CH'!$E$2:$BF$241,MATCH('RE-Gen-Mixes in AIB Countries'!$B63&amp;'RE-Gen-Mixes in AIB Countries'!$C63,'Zusammenführung EU-CH'!$B$2:$B$241&amp;'Zusammenführung EU-CH'!$C$2:$C$241,0),MATCH('RE-Gen-Mixes in AIB Countries'!AO$2,'Zusammenführung EU-CH'!$E$1:$BF$1,0))/VLOOKUP($B63,'Total RE-GEN in AIB Countries'!$B$3:$BD$27,COLUMN('RE-Gen-Mixes in AIB Countries'!AO62)-COLUMN('RE-Gen-Mixes in AIB Countries'!$B$2),FALSE),0)</f>
        <v>7.1965671623208119E-2</v>
      </c>
      <c r="AP63">
        <f t="array" ref="AP63">IFERROR(INDEX('Zusammenführung EU-CH'!$E$2:$BF$241,MATCH('RE-Gen-Mixes in AIB Countries'!$B63&amp;'RE-Gen-Mixes in AIB Countries'!$C63,'Zusammenführung EU-CH'!$B$2:$B$241&amp;'Zusammenführung EU-CH'!$C$2:$C$241,0),MATCH('RE-Gen-Mixes in AIB Countries'!AP$2,'Zusammenführung EU-CH'!$E$1:$BF$1,0))/VLOOKUP($B63,'Total RE-GEN in AIB Countries'!$B$3:$BD$27,COLUMN('RE-Gen-Mixes in AIB Countries'!AP62)-COLUMN('RE-Gen-Mixes in AIB Countries'!$B$2),FALSE),0)</f>
        <v>7.8963890561546998E-2</v>
      </c>
      <c r="AQ63">
        <f t="array" ref="AQ63">IFERROR(INDEX('Zusammenführung EU-CH'!$E$2:$BF$241,MATCH('RE-Gen-Mixes in AIB Countries'!$B63&amp;'RE-Gen-Mixes in AIB Countries'!$C63,'Zusammenführung EU-CH'!$B$2:$B$241&amp;'Zusammenführung EU-CH'!$C$2:$C$241,0),MATCH('RE-Gen-Mixes in AIB Countries'!AQ$2,'Zusammenführung EU-CH'!$E$1:$BF$1,0))/VLOOKUP($B63,'Total RE-GEN in AIB Countries'!$B$3:$BD$27,COLUMN('RE-Gen-Mixes in AIB Countries'!AQ62)-COLUMN('RE-Gen-Mixes in AIB Countries'!$B$2),FALSE),0)</f>
        <v>8.8029820911353154E-2</v>
      </c>
      <c r="AR63">
        <f t="array" ref="AR63">IFERROR(INDEX('Zusammenführung EU-CH'!$E$2:$BF$241,MATCH('RE-Gen-Mixes in AIB Countries'!$B63&amp;'RE-Gen-Mixes in AIB Countries'!$C63,'Zusammenführung EU-CH'!$B$2:$B$241&amp;'Zusammenführung EU-CH'!$C$2:$C$241,0),MATCH('RE-Gen-Mixes in AIB Countries'!AR$2,'Zusammenführung EU-CH'!$E$1:$BF$1,0))/VLOOKUP($B63,'Total RE-GEN in AIB Countries'!$B$3:$BD$27,COLUMN('RE-Gen-Mixes in AIB Countries'!AR62)-COLUMN('RE-Gen-Mixes in AIB Countries'!$B$2),FALSE),0)</f>
        <v>8.173544492699375E-2</v>
      </c>
      <c r="AS63">
        <f t="array" ref="AS63">IFERROR(INDEX('Zusammenführung EU-CH'!$E$2:$BF$241,MATCH('RE-Gen-Mixes in AIB Countries'!$B63&amp;'RE-Gen-Mixes in AIB Countries'!$C63,'Zusammenführung EU-CH'!$B$2:$B$241&amp;'Zusammenführung EU-CH'!$C$2:$C$241,0),MATCH('RE-Gen-Mixes in AIB Countries'!AS$2,'Zusammenführung EU-CH'!$E$1:$BF$1,0))/VLOOKUP($B63,'Total RE-GEN in AIB Countries'!$B$3:$BD$27,COLUMN('RE-Gen-Mixes in AIB Countries'!AS62)-COLUMN('RE-Gen-Mixes in AIB Countries'!$B$2),FALSE),0)</f>
        <v>6.9725228566105787E-2</v>
      </c>
      <c r="AT63">
        <f t="array" ref="AT63">IFERROR(INDEX('Zusammenführung EU-CH'!$E$2:$BF$241,MATCH('RE-Gen-Mixes in AIB Countries'!$B63&amp;'RE-Gen-Mixes in AIB Countries'!$C63,'Zusammenführung EU-CH'!$B$2:$B$241&amp;'Zusammenführung EU-CH'!$C$2:$C$241,0),MATCH('RE-Gen-Mixes in AIB Countries'!AT$2,'Zusammenführung EU-CH'!$E$1:$BF$1,0))/VLOOKUP($B63,'Total RE-GEN in AIB Countries'!$B$3:$BD$27,COLUMN('RE-Gen-Mixes in AIB Countries'!AT62)-COLUMN('RE-Gen-Mixes in AIB Countries'!$B$2),FALSE),0)</f>
        <v>6.8317407427528579E-2</v>
      </c>
      <c r="AU63">
        <f t="array" ref="AU63">IFERROR(INDEX('Zusammenführung EU-CH'!$E$2:$BF$241,MATCH('RE-Gen-Mixes in AIB Countries'!$B63&amp;'RE-Gen-Mixes in AIB Countries'!$C63,'Zusammenführung EU-CH'!$B$2:$B$241&amp;'Zusammenführung EU-CH'!$C$2:$C$241,0),MATCH('RE-Gen-Mixes in AIB Countries'!AU$2,'Zusammenführung EU-CH'!$E$1:$BF$1,0))/VLOOKUP($B63,'Total RE-GEN in AIB Countries'!$B$3:$BD$27,COLUMN('RE-Gen-Mixes in AIB Countries'!AU62)-COLUMN('RE-Gen-Mixes in AIB Countries'!$B$2),FALSE),0)</f>
        <v>5.2216873030951953E-2</v>
      </c>
      <c r="AV63">
        <f t="array" ref="AV63">IFERROR(INDEX('Zusammenführung EU-CH'!$E$2:$BF$241,MATCH('RE-Gen-Mixes in AIB Countries'!$B63&amp;'RE-Gen-Mixes in AIB Countries'!$C63,'Zusammenführung EU-CH'!$B$2:$B$241&amp;'Zusammenführung EU-CH'!$C$2:$C$241,0),MATCH('RE-Gen-Mixes in AIB Countries'!AV$2,'Zusammenführung EU-CH'!$E$1:$BF$1,0))/VLOOKUP($B63,'Total RE-GEN in AIB Countries'!$B$3:$BD$27,COLUMN('RE-Gen-Mixes in AIB Countries'!AV62)-COLUMN('RE-Gen-Mixes in AIB Countries'!$B$2),FALSE),0)</f>
        <v>7.0831674422753524E-2</v>
      </c>
      <c r="AW63">
        <f t="array" ref="AW63">IFERROR(INDEX('Zusammenführung EU-CH'!$E$2:$BF$241,MATCH('RE-Gen-Mixes in AIB Countries'!$B63&amp;'RE-Gen-Mixes in AIB Countries'!$C63,'Zusammenführung EU-CH'!$B$2:$B$241&amp;'Zusammenführung EU-CH'!$C$2:$C$241,0),MATCH('RE-Gen-Mixes in AIB Countries'!AW$2,'Zusammenführung EU-CH'!$E$1:$BF$1,0))/VLOOKUP($B63,'Total RE-GEN in AIB Countries'!$B$3:$BD$27,COLUMN('RE-Gen-Mixes in AIB Countries'!AW62)-COLUMN('RE-Gen-Mixes in AIB Countries'!$B$2),FALSE),0)</f>
        <v>9.2170333226889445E-2</v>
      </c>
      <c r="AX63">
        <f t="array" ref="AX63">IFERROR(INDEX('Zusammenführung EU-CH'!$E$2:$BF$241,MATCH('RE-Gen-Mixes in AIB Countries'!$B63&amp;'RE-Gen-Mixes in AIB Countries'!$C63,'Zusammenführung EU-CH'!$B$2:$B$241&amp;'Zusammenführung EU-CH'!$C$2:$C$241,0),MATCH('RE-Gen-Mixes in AIB Countries'!AX$2,'Zusammenführung EU-CH'!$E$1:$BF$1,0))/VLOOKUP($B63,'Total RE-GEN in AIB Countries'!$B$3:$BD$27,COLUMN('RE-Gen-Mixes in AIB Countries'!AX62)-COLUMN('RE-Gen-Mixes in AIB Countries'!$B$2),FALSE),0)</f>
        <v>9.3966265775695543E-2</v>
      </c>
      <c r="AY63">
        <f t="array" ref="AY63">IFERROR(INDEX('Zusammenführung EU-CH'!$E$2:$BF$241,MATCH('RE-Gen-Mixes in AIB Countries'!$B63&amp;'RE-Gen-Mixes in AIB Countries'!$C63,'Zusammenführung EU-CH'!$B$2:$B$241&amp;'Zusammenführung EU-CH'!$C$2:$C$241,0),MATCH('RE-Gen-Mixes in AIB Countries'!AY$2,'Zusammenführung EU-CH'!$E$1:$BF$1,0))/VLOOKUP($B63,'Total RE-GEN in AIB Countries'!$B$3:$BD$27,COLUMN('RE-Gen-Mixes in AIB Countries'!AY62)-COLUMN('RE-Gen-Mixes in AIB Countries'!$B$2),FALSE),0)</f>
        <v>7.6983355644832427E-2</v>
      </c>
      <c r="AZ63">
        <f t="array" ref="AZ63">IFERROR(INDEX('Zusammenführung EU-CH'!$E$2:$BF$241,MATCH('RE-Gen-Mixes in AIB Countries'!$B63&amp;'RE-Gen-Mixes in AIB Countries'!$C63,'Zusammenführung EU-CH'!$B$2:$B$241&amp;'Zusammenführung EU-CH'!$C$2:$C$241,0),MATCH('RE-Gen-Mixes in AIB Countries'!AZ$2,'Zusammenführung EU-CH'!$E$1:$BF$1,0))/VLOOKUP($B63,'Total RE-GEN in AIB Countries'!$B$3:$BD$27,COLUMN('RE-Gen-Mixes in AIB Countries'!AZ62)-COLUMN('RE-Gen-Mixes in AIB Countries'!$B$2),FALSE),0)</f>
        <v>8.0010399334442595E-2</v>
      </c>
      <c r="BA63">
        <f t="array" ref="BA63">IFERROR(INDEX('Zusammenführung EU-CH'!$E$2:$BF$241,MATCH('RE-Gen-Mixes in AIB Countries'!$B63&amp;'RE-Gen-Mixes in AIB Countries'!$C63,'Zusammenführung EU-CH'!$B$2:$B$241&amp;'Zusammenführung EU-CH'!$C$2:$C$241,0),MATCH('RE-Gen-Mixes in AIB Countries'!BA$2,'Zusammenführung EU-CH'!$E$1:$BF$1,0))/VLOOKUP($B63,'Total RE-GEN in AIB Countries'!$B$3:$BD$27,COLUMN('RE-Gen-Mixes in AIB Countries'!BA62)-COLUMN('RE-Gen-Mixes in AIB Countries'!$B$2),FALSE),0)</f>
        <v>7.6980599636972749E-2</v>
      </c>
      <c r="BB63">
        <f t="array" ref="BB63">IFERROR(INDEX('Zusammenführung EU-CH'!$E$2:$BF$241,MATCH('RE-Gen-Mixes in AIB Countries'!$B63&amp;'RE-Gen-Mixes in AIB Countries'!$C63,'Zusammenführung EU-CH'!$B$2:$B$241&amp;'Zusammenführung EU-CH'!$C$2:$C$241,0),MATCH('RE-Gen-Mixes in AIB Countries'!BB$2,'Zusammenführung EU-CH'!$E$1:$BF$1,0))/VLOOKUP($B63,'Total RE-GEN in AIB Countries'!$B$3:$BD$27,COLUMN('RE-Gen-Mixes in AIB Countries'!BB62)-COLUMN('RE-Gen-Mixes in AIB Countries'!$B$2),FALSE),0)</f>
        <v>7.4480057069693781E-2</v>
      </c>
      <c r="BC63">
        <f t="array" ref="BC63">IFERROR(INDEX('Zusammenführung EU-CH'!$E$2:$BF$241,MATCH('RE-Gen-Mixes in AIB Countries'!$B63&amp;'RE-Gen-Mixes in AIB Countries'!$C63,'Zusammenführung EU-CH'!$B$2:$B$241&amp;'Zusammenführung EU-CH'!$C$2:$C$241,0),MATCH('RE-Gen-Mixes in AIB Countries'!BC$2,'Zusammenführung EU-CH'!$E$1:$BF$1,0))/VLOOKUP($B63,'Total RE-GEN in AIB Countries'!$B$3:$BD$27,COLUMN('RE-Gen-Mixes in AIB Countries'!BC62)-COLUMN('RE-Gen-Mixes in AIB Countries'!$B$2),FALSE),0)</f>
        <v>6.9490617738483584E-2</v>
      </c>
      <c r="BD63">
        <f t="array" ref="BD63">IFERROR(INDEX('Zusammenführung EU-CH'!$E$2:$BF$241,MATCH('RE-Gen-Mixes in AIB Countries'!$B63&amp;'RE-Gen-Mixes in AIB Countries'!$C63,'Zusammenführung EU-CH'!$B$2:$B$241&amp;'Zusammenführung EU-CH'!$C$2:$C$241,0),MATCH('RE-Gen-Mixes in AIB Countries'!BD$2,'Zusammenführung EU-CH'!$E$1:$BF$1,0))/VLOOKUP($B63,'Total RE-GEN in AIB Countries'!$B$3:$BD$27,COLUMN('RE-Gen-Mixes in AIB Countries'!BD62)-COLUMN('RE-Gen-Mixes in AIB Countries'!$B$2),FALSE),0)</f>
        <v>7.7753432567917086E-2</v>
      </c>
      <c r="BE63">
        <f t="array" ref="BE63">IFERROR(INDEX('Zusammenführung EU-CH'!$E$2:$BF$241,MATCH('RE-Gen-Mixes in AIB Countries'!$B63&amp;'RE-Gen-Mixes in AIB Countries'!$C63,'Zusammenführung EU-CH'!$B$2:$B$241&amp;'Zusammenführung EU-CH'!$C$2:$C$241,0),MATCH('RE-Gen-Mixes in AIB Countries'!BE$2,'Zusammenführung EU-CH'!$E$1:$BF$1,0))/VLOOKUP($B63,'Total RE-GEN in AIB Countries'!$B$3:$BD$27,COLUMN('RE-Gen-Mixes in AIB Countries'!BE62)-COLUMN('RE-Gen-Mixes in AIB Countries'!$B$2),FALSE),0)</f>
        <v>0</v>
      </c>
      <c r="BF63">
        <f t="shared" si="0"/>
        <v>5.9706103324250664E-2</v>
      </c>
    </row>
    <row r="64" spans="1:58" x14ac:dyDescent="0.35">
      <c r="A64" s="8" t="s">
        <v>24</v>
      </c>
      <c r="B64" s="4" t="s">
        <v>476</v>
      </c>
      <c r="C64" s="4" t="s">
        <v>6</v>
      </c>
      <c r="D64">
        <f t="array" ref="D64">IFERROR(INDEX('Zusammenführung EU-CH'!$E$2:$BF$241,MATCH('RE-Gen-Mixes in AIB Countries'!$B64&amp;'RE-Gen-Mixes in AIB Countries'!$C64,'Zusammenführung EU-CH'!$B$2:$B$241&amp;'Zusammenführung EU-CH'!$C$2:$C$241,0),MATCH('RE-Gen-Mixes in AIB Countries'!D$2,'Zusammenführung EU-CH'!$E$1:$BF$1,0))/VLOOKUP($B64,'Total RE-GEN in AIB Countries'!$B$3:$BD$27,COLUMN('RE-Gen-Mixes in AIB Countries'!D63)-COLUMN('RE-Gen-Mixes in AIB Countries'!$B$2),FALSE),0)</f>
        <v>0</v>
      </c>
      <c r="E64">
        <f t="array" ref="E64">IFERROR(INDEX('Zusammenführung EU-CH'!$E$2:$BF$241,MATCH('RE-Gen-Mixes in AIB Countries'!$B64&amp;'RE-Gen-Mixes in AIB Countries'!$C64,'Zusammenführung EU-CH'!$B$2:$B$241&amp;'Zusammenführung EU-CH'!$C$2:$C$241,0),MATCH('RE-Gen-Mixes in AIB Countries'!E$2,'Zusammenführung EU-CH'!$E$1:$BF$1,0))/VLOOKUP($B64,'Total RE-GEN in AIB Countries'!$B$3:$BD$27,COLUMN('RE-Gen-Mixes in AIB Countries'!E63)-COLUMN('RE-Gen-Mixes in AIB Countries'!$B$2),FALSE),0)</f>
        <v>0</v>
      </c>
      <c r="F64">
        <f t="array" ref="F64">IFERROR(INDEX('Zusammenführung EU-CH'!$E$2:$BF$241,MATCH('RE-Gen-Mixes in AIB Countries'!$B64&amp;'RE-Gen-Mixes in AIB Countries'!$C64,'Zusammenführung EU-CH'!$B$2:$B$241&amp;'Zusammenführung EU-CH'!$C$2:$C$241,0),MATCH('RE-Gen-Mixes in AIB Countries'!F$2,'Zusammenführung EU-CH'!$E$1:$BF$1,0))/VLOOKUP($B64,'Total RE-GEN in AIB Countries'!$B$3:$BD$27,COLUMN('RE-Gen-Mixes in AIB Countries'!F63)-COLUMN('RE-Gen-Mixes in AIB Countries'!$B$2),FALSE),0)</f>
        <v>0</v>
      </c>
      <c r="G64">
        <f t="array" ref="G64">IFERROR(INDEX('Zusammenführung EU-CH'!$E$2:$BF$241,MATCH('RE-Gen-Mixes in AIB Countries'!$B64&amp;'RE-Gen-Mixes in AIB Countries'!$C64,'Zusammenführung EU-CH'!$B$2:$B$241&amp;'Zusammenführung EU-CH'!$C$2:$C$241,0),MATCH('RE-Gen-Mixes in AIB Countries'!G$2,'Zusammenführung EU-CH'!$E$1:$BF$1,0))/VLOOKUP($B64,'Total RE-GEN in AIB Countries'!$B$3:$BD$27,COLUMN('RE-Gen-Mixes in AIB Countries'!G63)-COLUMN('RE-Gen-Mixes in AIB Countries'!$B$2),FALSE),0)</f>
        <v>0</v>
      </c>
      <c r="H64">
        <f t="array" ref="H64">IFERROR(INDEX('Zusammenführung EU-CH'!$E$2:$BF$241,MATCH('RE-Gen-Mixes in AIB Countries'!$B64&amp;'RE-Gen-Mixes in AIB Countries'!$C64,'Zusammenführung EU-CH'!$B$2:$B$241&amp;'Zusammenführung EU-CH'!$C$2:$C$241,0),MATCH('RE-Gen-Mixes in AIB Countries'!H$2,'Zusammenführung EU-CH'!$E$1:$BF$1,0))/VLOOKUP($B64,'Total RE-GEN in AIB Countries'!$B$3:$BD$27,COLUMN('RE-Gen-Mixes in AIB Countries'!H63)-COLUMN('RE-Gen-Mixes in AIB Countries'!$B$2),FALSE),0)</f>
        <v>0</v>
      </c>
      <c r="I64">
        <f t="array" ref="I64">IFERROR(INDEX('Zusammenführung EU-CH'!$E$2:$BF$241,MATCH('RE-Gen-Mixes in AIB Countries'!$B64&amp;'RE-Gen-Mixes in AIB Countries'!$C64,'Zusammenführung EU-CH'!$B$2:$B$241&amp;'Zusammenführung EU-CH'!$C$2:$C$241,0),MATCH('RE-Gen-Mixes in AIB Countries'!I$2,'Zusammenführung EU-CH'!$E$1:$BF$1,0))/VLOOKUP($B64,'Total RE-GEN in AIB Countries'!$B$3:$BD$27,COLUMN('RE-Gen-Mixes in AIB Countries'!I63)-COLUMN('RE-Gen-Mixes in AIB Countries'!$B$2),FALSE),0)</f>
        <v>0</v>
      </c>
      <c r="J64">
        <f t="array" ref="J64">IFERROR(INDEX('Zusammenführung EU-CH'!$E$2:$BF$241,MATCH('RE-Gen-Mixes in AIB Countries'!$B64&amp;'RE-Gen-Mixes in AIB Countries'!$C64,'Zusammenführung EU-CH'!$B$2:$B$241&amp;'Zusammenführung EU-CH'!$C$2:$C$241,0),MATCH('RE-Gen-Mixes in AIB Countries'!J$2,'Zusammenführung EU-CH'!$E$1:$BF$1,0))/VLOOKUP($B64,'Total RE-GEN in AIB Countries'!$B$3:$BD$27,COLUMN('RE-Gen-Mixes in AIB Countries'!J63)-COLUMN('RE-Gen-Mixes in AIB Countries'!$B$2),FALSE),0)</f>
        <v>0</v>
      </c>
      <c r="K64">
        <f t="array" ref="K64">IFERROR(INDEX('Zusammenführung EU-CH'!$E$2:$BF$241,MATCH('RE-Gen-Mixes in AIB Countries'!$B64&amp;'RE-Gen-Mixes in AIB Countries'!$C64,'Zusammenführung EU-CH'!$B$2:$B$241&amp;'Zusammenführung EU-CH'!$C$2:$C$241,0),MATCH('RE-Gen-Mixes in AIB Countries'!K$2,'Zusammenführung EU-CH'!$E$1:$BF$1,0))/VLOOKUP($B64,'Total RE-GEN in AIB Countries'!$B$3:$BD$27,COLUMN('RE-Gen-Mixes in AIB Countries'!K63)-COLUMN('RE-Gen-Mixes in AIB Countries'!$B$2),FALSE),0)</f>
        <v>0</v>
      </c>
      <c r="L64">
        <f t="array" ref="L64">IFERROR(INDEX('Zusammenführung EU-CH'!$E$2:$BF$241,MATCH('RE-Gen-Mixes in AIB Countries'!$B64&amp;'RE-Gen-Mixes in AIB Countries'!$C64,'Zusammenführung EU-CH'!$B$2:$B$241&amp;'Zusammenführung EU-CH'!$C$2:$C$241,0),MATCH('RE-Gen-Mixes in AIB Countries'!L$2,'Zusammenführung EU-CH'!$E$1:$BF$1,0))/VLOOKUP($B64,'Total RE-GEN in AIB Countries'!$B$3:$BD$27,COLUMN('RE-Gen-Mixes in AIB Countries'!L63)-COLUMN('RE-Gen-Mixes in AIB Countries'!$B$2),FALSE),0)</f>
        <v>0</v>
      </c>
      <c r="M64">
        <f t="array" ref="M64">IFERROR(INDEX('Zusammenführung EU-CH'!$E$2:$BF$241,MATCH('RE-Gen-Mixes in AIB Countries'!$B64&amp;'RE-Gen-Mixes in AIB Countries'!$C64,'Zusammenführung EU-CH'!$B$2:$B$241&amp;'Zusammenführung EU-CH'!$C$2:$C$241,0),MATCH('RE-Gen-Mixes in AIB Countries'!M$2,'Zusammenführung EU-CH'!$E$1:$BF$1,0))/VLOOKUP($B64,'Total RE-GEN in AIB Countries'!$B$3:$BD$27,COLUMN('RE-Gen-Mixes in AIB Countries'!M63)-COLUMN('RE-Gen-Mixes in AIB Countries'!$B$2),FALSE),0)</f>
        <v>0</v>
      </c>
      <c r="N64">
        <f t="array" ref="N64">IFERROR(INDEX('Zusammenführung EU-CH'!$E$2:$BF$241,MATCH('RE-Gen-Mixes in AIB Countries'!$B64&amp;'RE-Gen-Mixes in AIB Countries'!$C64,'Zusammenführung EU-CH'!$B$2:$B$241&amp;'Zusammenführung EU-CH'!$C$2:$C$241,0),MATCH('RE-Gen-Mixes in AIB Countries'!N$2,'Zusammenführung EU-CH'!$E$1:$BF$1,0))/VLOOKUP($B64,'Total RE-GEN in AIB Countries'!$B$3:$BD$27,COLUMN('RE-Gen-Mixes in AIB Countries'!N63)-COLUMN('RE-Gen-Mixes in AIB Countries'!$B$2),FALSE),0)</f>
        <v>0</v>
      </c>
      <c r="O64">
        <f t="array" ref="O64">IFERROR(INDEX('Zusammenführung EU-CH'!$E$2:$BF$241,MATCH('RE-Gen-Mixes in AIB Countries'!$B64&amp;'RE-Gen-Mixes in AIB Countries'!$C64,'Zusammenführung EU-CH'!$B$2:$B$241&amp;'Zusammenführung EU-CH'!$C$2:$C$241,0),MATCH('RE-Gen-Mixes in AIB Countries'!O$2,'Zusammenführung EU-CH'!$E$1:$BF$1,0))/VLOOKUP($B64,'Total RE-GEN in AIB Countries'!$B$3:$BD$27,COLUMN('RE-Gen-Mixes in AIB Countries'!O63)-COLUMN('RE-Gen-Mixes in AIB Countries'!$B$2),FALSE),0)</f>
        <v>0</v>
      </c>
      <c r="P64">
        <f t="array" ref="P64">IFERROR(INDEX('Zusammenführung EU-CH'!$E$2:$BF$241,MATCH('RE-Gen-Mixes in AIB Countries'!$B64&amp;'RE-Gen-Mixes in AIB Countries'!$C64,'Zusammenführung EU-CH'!$B$2:$B$241&amp;'Zusammenführung EU-CH'!$C$2:$C$241,0),MATCH('RE-Gen-Mixes in AIB Countries'!P$2,'Zusammenführung EU-CH'!$E$1:$BF$1,0))/VLOOKUP($B64,'Total RE-GEN in AIB Countries'!$B$3:$BD$27,COLUMN('RE-Gen-Mixes in AIB Countries'!P63)-COLUMN('RE-Gen-Mixes in AIB Countries'!$B$2),FALSE),0)</f>
        <v>0</v>
      </c>
      <c r="Q64">
        <f t="array" ref="Q64">IFERROR(INDEX('Zusammenführung EU-CH'!$E$2:$BF$241,MATCH('RE-Gen-Mixes in AIB Countries'!$B64&amp;'RE-Gen-Mixes in AIB Countries'!$C64,'Zusammenführung EU-CH'!$B$2:$B$241&amp;'Zusammenführung EU-CH'!$C$2:$C$241,0),MATCH('RE-Gen-Mixes in AIB Countries'!Q$2,'Zusammenführung EU-CH'!$E$1:$BF$1,0))/VLOOKUP($B64,'Total RE-GEN in AIB Countries'!$B$3:$BD$27,COLUMN('RE-Gen-Mixes in AIB Countries'!Q63)-COLUMN('RE-Gen-Mixes in AIB Countries'!$B$2),FALSE),0)</f>
        <v>0</v>
      </c>
      <c r="R64">
        <f t="array" ref="R64">IFERROR(INDEX('Zusammenführung EU-CH'!$E$2:$BF$241,MATCH('RE-Gen-Mixes in AIB Countries'!$B64&amp;'RE-Gen-Mixes in AIB Countries'!$C64,'Zusammenführung EU-CH'!$B$2:$B$241&amp;'Zusammenführung EU-CH'!$C$2:$C$241,0),MATCH('RE-Gen-Mixes in AIB Countries'!R$2,'Zusammenführung EU-CH'!$E$1:$BF$1,0))/VLOOKUP($B64,'Total RE-GEN in AIB Countries'!$B$3:$BD$27,COLUMN('RE-Gen-Mixes in AIB Countries'!R63)-COLUMN('RE-Gen-Mixes in AIB Countries'!$B$2),FALSE),0)</f>
        <v>0</v>
      </c>
      <c r="S64">
        <f t="array" ref="S64">IFERROR(INDEX('Zusammenführung EU-CH'!$E$2:$BF$241,MATCH('RE-Gen-Mixes in AIB Countries'!$B64&amp;'RE-Gen-Mixes in AIB Countries'!$C64,'Zusammenführung EU-CH'!$B$2:$B$241&amp;'Zusammenführung EU-CH'!$C$2:$C$241,0),MATCH('RE-Gen-Mixes in AIB Countries'!S$2,'Zusammenführung EU-CH'!$E$1:$BF$1,0))/VLOOKUP($B64,'Total RE-GEN in AIB Countries'!$B$3:$BD$27,COLUMN('RE-Gen-Mixes in AIB Countries'!S63)-COLUMN('RE-Gen-Mixes in AIB Countries'!$B$2),FALSE),0)</f>
        <v>0</v>
      </c>
      <c r="T64">
        <f t="array" ref="T64">IFERROR(INDEX('Zusammenführung EU-CH'!$E$2:$BF$241,MATCH('RE-Gen-Mixes in AIB Countries'!$B64&amp;'RE-Gen-Mixes in AIB Countries'!$C64,'Zusammenführung EU-CH'!$B$2:$B$241&amp;'Zusammenführung EU-CH'!$C$2:$C$241,0),MATCH('RE-Gen-Mixes in AIB Countries'!T$2,'Zusammenführung EU-CH'!$E$1:$BF$1,0))/VLOOKUP($B64,'Total RE-GEN in AIB Countries'!$B$3:$BD$27,COLUMN('RE-Gen-Mixes in AIB Countries'!T63)-COLUMN('RE-Gen-Mixes in AIB Countries'!$B$2),FALSE),0)</f>
        <v>0</v>
      </c>
      <c r="U64">
        <f t="array" ref="U64">IFERROR(INDEX('Zusammenführung EU-CH'!$E$2:$BF$241,MATCH('RE-Gen-Mixes in AIB Countries'!$B64&amp;'RE-Gen-Mixes in AIB Countries'!$C64,'Zusammenführung EU-CH'!$B$2:$B$241&amp;'Zusammenführung EU-CH'!$C$2:$C$241,0),MATCH('RE-Gen-Mixes in AIB Countries'!U$2,'Zusammenführung EU-CH'!$E$1:$BF$1,0))/VLOOKUP($B64,'Total RE-GEN in AIB Countries'!$B$3:$BD$27,COLUMN('RE-Gen-Mixes in AIB Countries'!U63)-COLUMN('RE-Gen-Mixes in AIB Countries'!$B$2),FALSE),0)</f>
        <v>0</v>
      </c>
      <c r="V64">
        <f t="array" ref="V64">IFERROR(INDEX('Zusammenführung EU-CH'!$E$2:$BF$241,MATCH('RE-Gen-Mixes in AIB Countries'!$B64&amp;'RE-Gen-Mixes in AIB Countries'!$C64,'Zusammenführung EU-CH'!$B$2:$B$241&amp;'Zusammenführung EU-CH'!$C$2:$C$241,0),MATCH('RE-Gen-Mixes in AIB Countries'!V$2,'Zusammenführung EU-CH'!$E$1:$BF$1,0))/VLOOKUP($B64,'Total RE-GEN in AIB Countries'!$B$3:$BD$27,COLUMN('RE-Gen-Mixes in AIB Countries'!V63)-COLUMN('RE-Gen-Mixes in AIB Countries'!$B$2),FALSE),0)</f>
        <v>0</v>
      </c>
      <c r="W64">
        <f t="array" ref="W64">IFERROR(INDEX('Zusammenführung EU-CH'!$E$2:$BF$241,MATCH('RE-Gen-Mixes in AIB Countries'!$B64&amp;'RE-Gen-Mixes in AIB Countries'!$C64,'Zusammenführung EU-CH'!$B$2:$B$241&amp;'Zusammenführung EU-CH'!$C$2:$C$241,0),MATCH('RE-Gen-Mixes in AIB Countries'!W$2,'Zusammenführung EU-CH'!$E$1:$BF$1,0))/VLOOKUP($B64,'Total RE-GEN in AIB Countries'!$B$3:$BD$27,COLUMN('RE-Gen-Mixes in AIB Countries'!W63)-COLUMN('RE-Gen-Mixes in AIB Countries'!$B$2),FALSE),0)</f>
        <v>0</v>
      </c>
      <c r="X64">
        <f t="array" ref="X64">IFERROR(INDEX('Zusammenführung EU-CH'!$E$2:$BF$241,MATCH('RE-Gen-Mixes in AIB Countries'!$B64&amp;'RE-Gen-Mixes in AIB Countries'!$C64,'Zusammenführung EU-CH'!$B$2:$B$241&amp;'Zusammenführung EU-CH'!$C$2:$C$241,0),MATCH('RE-Gen-Mixes in AIB Countries'!X$2,'Zusammenführung EU-CH'!$E$1:$BF$1,0))/VLOOKUP($B64,'Total RE-GEN in AIB Countries'!$B$3:$BD$27,COLUMN('RE-Gen-Mixes in AIB Countries'!X63)-COLUMN('RE-Gen-Mixes in AIB Countries'!$B$2),FALSE),0)</f>
        <v>0</v>
      </c>
      <c r="Y64">
        <f t="array" ref="Y64">IFERROR(INDEX('Zusammenführung EU-CH'!$E$2:$BF$241,MATCH('RE-Gen-Mixes in AIB Countries'!$B64&amp;'RE-Gen-Mixes in AIB Countries'!$C64,'Zusammenführung EU-CH'!$B$2:$B$241&amp;'Zusammenführung EU-CH'!$C$2:$C$241,0),MATCH('RE-Gen-Mixes in AIB Countries'!Y$2,'Zusammenführung EU-CH'!$E$1:$BF$1,0))/VLOOKUP($B64,'Total RE-GEN in AIB Countries'!$B$3:$BD$27,COLUMN('RE-Gen-Mixes in AIB Countries'!Y63)-COLUMN('RE-Gen-Mixes in AIB Countries'!$B$2),FALSE),0)</f>
        <v>0</v>
      </c>
      <c r="Z64">
        <f t="array" ref="Z64">IFERROR(INDEX('Zusammenführung EU-CH'!$E$2:$BF$241,MATCH('RE-Gen-Mixes in AIB Countries'!$B64&amp;'RE-Gen-Mixes in AIB Countries'!$C64,'Zusammenführung EU-CH'!$B$2:$B$241&amp;'Zusammenführung EU-CH'!$C$2:$C$241,0),MATCH('RE-Gen-Mixes in AIB Countries'!Z$2,'Zusammenführung EU-CH'!$E$1:$BF$1,0))/VLOOKUP($B64,'Total RE-GEN in AIB Countries'!$B$3:$BD$27,COLUMN('RE-Gen-Mixes in AIB Countries'!Z63)-COLUMN('RE-Gen-Mixes in AIB Countries'!$B$2),FALSE),0)</f>
        <v>0</v>
      </c>
      <c r="AA64">
        <f t="array" ref="AA64">IFERROR(INDEX('Zusammenführung EU-CH'!$E$2:$BF$241,MATCH('RE-Gen-Mixes in AIB Countries'!$B64&amp;'RE-Gen-Mixes in AIB Countries'!$C64,'Zusammenführung EU-CH'!$B$2:$B$241&amp;'Zusammenführung EU-CH'!$C$2:$C$241,0),MATCH('RE-Gen-Mixes in AIB Countries'!AA$2,'Zusammenführung EU-CH'!$E$1:$BF$1,0))/VLOOKUP($B64,'Total RE-GEN in AIB Countries'!$B$3:$BD$27,COLUMN('RE-Gen-Mixes in AIB Countries'!AA63)-COLUMN('RE-Gen-Mixes in AIB Countries'!$B$2),FALSE),0)</f>
        <v>0</v>
      </c>
      <c r="AB64">
        <f t="array" ref="AB64">IFERROR(INDEX('Zusammenführung EU-CH'!$E$2:$BF$241,MATCH('RE-Gen-Mixes in AIB Countries'!$B64&amp;'RE-Gen-Mixes in AIB Countries'!$C64,'Zusammenführung EU-CH'!$B$2:$B$241&amp;'Zusammenführung EU-CH'!$C$2:$C$241,0),MATCH('RE-Gen-Mixes in AIB Countries'!AB$2,'Zusammenführung EU-CH'!$E$1:$BF$1,0))/VLOOKUP($B64,'Total RE-GEN in AIB Countries'!$B$3:$BD$27,COLUMN('RE-Gen-Mixes in AIB Countries'!AB63)-COLUMN('RE-Gen-Mixes in AIB Countries'!$B$2),FALSE),0)</f>
        <v>0</v>
      </c>
      <c r="AC64">
        <f t="array" ref="AC64">IFERROR(INDEX('Zusammenführung EU-CH'!$E$2:$BF$241,MATCH('RE-Gen-Mixes in AIB Countries'!$B64&amp;'RE-Gen-Mixes in AIB Countries'!$C64,'Zusammenführung EU-CH'!$B$2:$B$241&amp;'Zusammenführung EU-CH'!$C$2:$C$241,0),MATCH('RE-Gen-Mixes in AIB Countries'!AC$2,'Zusammenführung EU-CH'!$E$1:$BF$1,0))/VLOOKUP($B64,'Total RE-GEN in AIB Countries'!$B$3:$BD$27,COLUMN('RE-Gen-Mixes in AIB Countries'!AC63)-COLUMN('RE-Gen-Mixes in AIB Countries'!$B$2),FALSE),0)</f>
        <v>0</v>
      </c>
      <c r="AD64">
        <f t="array" ref="AD64">IFERROR(INDEX('Zusammenführung EU-CH'!$E$2:$BF$241,MATCH('RE-Gen-Mixes in AIB Countries'!$B64&amp;'RE-Gen-Mixes in AIB Countries'!$C64,'Zusammenführung EU-CH'!$B$2:$B$241&amp;'Zusammenführung EU-CH'!$C$2:$C$241,0),MATCH('RE-Gen-Mixes in AIB Countries'!AD$2,'Zusammenführung EU-CH'!$E$1:$BF$1,0))/VLOOKUP($B64,'Total RE-GEN in AIB Countries'!$B$3:$BD$27,COLUMN('RE-Gen-Mixes in AIB Countries'!AD63)-COLUMN('RE-Gen-Mixes in AIB Countries'!$B$2),FALSE),0)</f>
        <v>0</v>
      </c>
      <c r="AE64">
        <f t="array" ref="AE64">IFERROR(INDEX('Zusammenführung EU-CH'!$E$2:$BF$241,MATCH('RE-Gen-Mixes in AIB Countries'!$B64&amp;'RE-Gen-Mixes in AIB Countries'!$C64,'Zusammenführung EU-CH'!$B$2:$B$241&amp;'Zusammenführung EU-CH'!$C$2:$C$241,0),MATCH('RE-Gen-Mixes in AIB Countries'!AE$2,'Zusammenführung EU-CH'!$E$1:$BF$1,0))/VLOOKUP($B64,'Total RE-GEN in AIB Countries'!$B$3:$BD$27,COLUMN('RE-Gen-Mixes in AIB Countries'!AE63)-COLUMN('RE-Gen-Mixes in AIB Countries'!$B$2),FALSE),0)</f>
        <v>0</v>
      </c>
      <c r="AF64">
        <f t="array" ref="AF64">IFERROR(INDEX('Zusammenführung EU-CH'!$E$2:$BF$241,MATCH('RE-Gen-Mixes in AIB Countries'!$B64&amp;'RE-Gen-Mixes in AIB Countries'!$C64,'Zusammenführung EU-CH'!$B$2:$B$241&amp;'Zusammenführung EU-CH'!$C$2:$C$241,0),MATCH('RE-Gen-Mixes in AIB Countries'!AF$2,'Zusammenführung EU-CH'!$E$1:$BF$1,0))/VLOOKUP($B64,'Total RE-GEN in AIB Countries'!$B$3:$BD$27,COLUMN('RE-Gen-Mixes in AIB Countries'!AF63)-COLUMN('RE-Gen-Mixes in AIB Countries'!$B$2),FALSE),0)</f>
        <v>0</v>
      </c>
      <c r="AG64">
        <f t="array" ref="AG64">IFERROR(INDEX('Zusammenführung EU-CH'!$E$2:$BF$241,MATCH('RE-Gen-Mixes in AIB Countries'!$B64&amp;'RE-Gen-Mixes in AIB Countries'!$C64,'Zusammenführung EU-CH'!$B$2:$B$241&amp;'Zusammenführung EU-CH'!$C$2:$C$241,0),MATCH('RE-Gen-Mixes in AIB Countries'!AG$2,'Zusammenführung EU-CH'!$E$1:$BF$1,0))/VLOOKUP($B64,'Total RE-GEN in AIB Countries'!$B$3:$BD$27,COLUMN('RE-Gen-Mixes in AIB Countries'!AG63)-COLUMN('RE-Gen-Mixes in AIB Countries'!$B$2),FALSE),0)</f>
        <v>0</v>
      </c>
      <c r="AH64">
        <f t="array" ref="AH64">IFERROR(INDEX('Zusammenführung EU-CH'!$E$2:$BF$241,MATCH('RE-Gen-Mixes in AIB Countries'!$B64&amp;'RE-Gen-Mixes in AIB Countries'!$C64,'Zusammenführung EU-CH'!$B$2:$B$241&amp;'Zusammenführung EU-CH'!$C$2:$C$241,0),MATCH('RE-Gen-Mixes in AIB Countries'!AH$2,'Zusammenführung EU-CH'!$E$1:$BF$1,0))/VLOOKUP($B64,'Total RE-GEN in AIB Countries'!$B$3:$BD$27,COLUMN('RE-Gen-Mixes in AIB Countries'!AH63)-COLUMN('RE-Gen-Mixes in AIB Countries'!$B$2),FALSE),0)</f>
        <v>0</v>
      </c>
      <c r="AI64">
        <f t="array" ref="AI64">IFERROR(INDEX('Zusammenführung EU-CH'!$E$2:$BF$241,MATCH('RE-Gen-Mixes in AIB Countries'!$B64&amp;'RE-Gen-Mixes in AIB Countries'!$C64,'Zusammenführung EU-CH'!$B$2:$B$241&amp;'Zusammenführung EU-CH'!$C$2:$C$241,0),MATCH('RE-Gen-Mixes in AIB Countries'!AI$2,'Zusammenführung EU-CH'!$E$1:$BF$1,0))/VLOOKUP($B64,'Total RE-GEN in AIB Countries'!$B$3:$BD$27,COLUMN('RE-Gen-Mixes in AIB Countries'!AI63)-COLUMN('RE-Gen-Mixes in AIB Countries'!$B$2),FALSE),0)</f>
        <v>0</v>
      </c>
      <c r="AJ64">
        <f t="array" ref="AJ64">IFERROR(INDEX('Zusammenführung EU-CH'!$E$2:$BF$241,MATCH('RE-Gen-Mixes in AIB Countries'!$B64&amp;'RE-Gen-Mixes in AIB Countries'!$C64,'Zusammenführung EU-CH'!$B$2:$B$241&amp;'Zusammenführung EU-CH'!$C$2:$C$241,0),MATCH('RE-Gen-Mixes in AIB Countries'!AJ$2,'Zusammenführung EU-CH'!$E$1:$BF$1,0))/VLOOKUP($B64,'Total RE-GEN in AIB Countries'!$B$3:$BD$27,COLUMN('RE-Gen-Mixes in AIB Countries'!AJ63)-COLUMN('RE-Gen-Mixes in AIB Countries'!$B$2),FALSE),0)</f>
        <v>0</v>
      </c>
      <c r="AK64">
        <f t="array" ref="AK64">IFERROR(INDEX('Zusammenführung EU-CH'!$E$2:$BF$241,MATCH('RE-Gen-Mixes in AIB Countries'!$B64&amp;'RE-Gen-Mixes in AIB Countries'!$C64,'Zusammenführung EU-CH'!$B$2:$B$241&amp;'Zusammenführung EU-CH'!$C$2:$C$241,0),MATCH('RE-Gen-Mixes in AIB Countries'!AK$2,'Zusammenführung EU-CH'!$E$1:$BF$1,0))/VLOOKUP($B64,'Total RE-GEN in AIB Countries'!$B$3:$BD$27,COLUMN('RE-Gen-Mixes in AIB Countries'!AK63)-COLUMN('RE-Gen-Mixes in AIB Countries'!$B$2),FALSE),0)</f>
        <v>0</v>
      </c>
      <c r="AL64">
        <f t="array" ref="AL64">IFERROR(INDEX('Zusammenführung EU-CH'!$E$2:$BF$241,MATCH('RE-Gen-Mixes in AIB Countries'!$B64&amp;'RE-Gen-Mixes in AIB Countries'!$C64,'Zusammenführung EU-CH'!$B$2:$B$241&amp;'Zusammenführung EU-CH'!$C$2:$C$241,0),MATCH('RE-Gen-Mixes in AIB Countries'!AL$2,'Zusammenführung EU-CH'!$E$1:$BF$1,0))/VLOOKUP($B64,'Total RE-GEN in AIB Countries'!$B$3:$BD$27,COLUMN('RE-Gen-Mixes in AIB Countries'!AL63)-COLUMN('RE-Gen-Mixes in AIB Countries'!$B$2),FALSE),0)</f>
        <v>0</v>
      </c>
      <c r="AM64">
        <f t="array" ref="AM64">IFERROR(INDEX('Zusammenführung EU-CH'!$E$2:$BF$241,MATCH('RE-Gen-Mixes in AIB Countries'!$B64&amp;'RE-Gen-Mixes in AIB Countries'!$C64,'Zusammenführung EU-CH'!$B$2:$B$241&amp;'Zusammenführung EU-CH'!$C$2:$C$241,0),MATCH('RE-Gen-Mixes in AIB Countries'!AM$2,'Zusammenführung EU-CH'!$E$1:$BF$1,0))/VLOOKUP($B64,'Total RE-GEN in AIB Countries'!$B$3:$BD$27,COLUMN('RE-Gen-Mixes in AIB Countries'!AM63)-COLUMN('RE-Gen-Mixes in AIB Countries'!$B$2),FALSE),0)</f>
        <v>0</v>
      </c>
      <c r="AN64">
        <f t="array" ref="AN64">IFERROR(INDEX('Zusammenführung EU-CH'!$E$2:$BF$241,MATCH('RE-Gen-Mixes in AIB Countries'!$B64&amp;'RE-Gen-Mixes in AIB Countries'!$C64,'Zusammenführung EU-CH'!$B$2:$B$241&amp;'Zusammenführung EU-CH'!$C$2:$C$241,0),MATCH('RE-Gen-Mixes in AIB Countries'!AN$2,'Zusammenführung EU-CH'!$E$1:$BF$1,0))/VLOOKUP($B64,'Total RE-GEN in AIB Countries'!$B$3:$BD$27,COLUMN('RE-Gen-Mixes in AIB Countries'!AN63)-COLUMN('RE-Gen-Mixes in AIB Countries'!$B$2),FALSE),0)</f>
        <v>0</v>
      </c>
      <c r="AO64">
        <f t="array" ref="AO64">IFERROR(INDEX('Zusammenführung EU-CH'!$E$2:$BF$241,MATCH('RE-Gen-Mixes in AIB Countries'!$B64&amp;'RE-Gen-Mixes in AIB Countries'!$C64,'Zusammenführung EU-CH'!$B$2:$B$241&amp;'Zusammenführung EU-CH'!$C$2:$C$241,0),MATCH('RE-Gen-Mixes in AIB Countries'!AO$2,'Zusammenführung EU-CH'!$E$1:$BF$1,0))/VLOOKUP($B64,'Total RE-GEN in AIB Countries'!$B$3:$BD$27,COLUMN('RE-Gen-Mixes in AIB Countries'!AO63)-COLUMN('RE-Gen-Mixes in AIB Countries'!$B$2),FALSE),0)</f>
        <v>0</v>
      </c>
      <c r="AP64">
        <f t="array" ref="AP64">IFERROR(INDEX('Zusammenführung EU-CH'!$E$2:$BF$241,MATCH('RE-Gen-Mixes in AIB Countries'!$B64&amp;'RE-Gen-Mixes in AIB Countries'!$C64,'Zusammenführung EU-CH'!$B$2:$B$241&amp;'Zusammenführung EU-CH'!$C$2:$C$241,0),MATCH('RE-Gen-Mixes in AIB Countries'!AP$2,'Zusammenführung EU-CH'!$E$1:$BF$1,0))/VLOOKUP($B64,'Total RE-GEN in AIB Countries'!$B$3:$BD$27,COLUMN('RE-Gen-Mixes in AIB Countries'!AP63)-COLUMN('RE-Gen-Mixes in AIB Countries'!$B$2),FALSE),0)</f>
        <v>0</v>
      </c>
      <c r="AQ64">
        <f t="array" ref="AQ64">IFERROR(INDEX('Zusammenführung EU-CH'!$E$2:$BF$241,MATCH('RE-Gen-Mixes in AIB Countries'!$B64&amp;'RE-Gen-Mixes in AIB Countries'!$C64,'Zusammenführung EU-CH'!$B$2:$B$241&amp;'Zusammenführung EU-CH'!$C$2:$C$241,0),MATCH('RE-Gen-Mixes in AIB Countries'!AQ$2,'Zusammenführung EU-CH'!$E$1:$BF$1,0))/VLOOKUP($B64,'Total RE-GEN in AIB Countries'!$B$3:$BD$27,COLUMN('RE-Gen-Mixes in AIB Countries'!AQ63)-COLUMN('RE-Gen-Mixes in AIB Countries'!$B$2),FALSE),0)</f>
        <v>0</v>
      </c>
      <c r="AR64">
        <f t="array" ref="AR64">IFERROR(INDEX('Zusammenführung EU-CH'!$E$2:$BF$241,MATCH('RE-Gen-Mixes in AIB Countries'!$B64&amp;'RE-Gen-Mixes in AIB Countries'!$C64,'Zusammenführung EU-CH'!$B$2:$B$241&amp;'Zusammenführung EU-CH'!$C$2:$C$241,0),MATCH('RE-Gen-Mixes in AIB Countries'!AR$2,'Zusammenführung EU-CH'!$E$1:$BF$1,0))/VLOOKUP($B64,'Total RE-GEN in AIB Countries'!$B$3:$BD$27,COLUMN('RE-Gen-Mixes in AIB Countries'!AR63)-COLUMN('RE-Gen-Mixes in AIB Countries'!$B$2),FALSE),0)</f>
        <v>0</v>
      </c>
      <c r="AS64">
        <f t="array" ref="AS64">IFERROR(INDEX('Zusammenführung EU-CH'!$E$2:$BF$241,MATCH('RE-Gen-Mixes in AIB Countries'!$B64&amp;'RE-Gen-Mixes in AIB Countries'!$C64,'Zusammenführung EU-CH'!$B$2:$B$241&amp;'Zusammenführung EU-CH'!$C$2:$C$241,0),MATCH('RE-Gen-Mixes in AIB Countries'!AS$2,'Zusammenführung EU-CH'!$E$1:$BF$1,0))/VLOOKUP($B64,'Total RE-GEN in AIB Countries'!$B$3:$BD$27,COLUMN('RE-Gen-Mixes in AIB Countries'!AS63)-COLUMN('RE-Gen-Mixes in AIB Countries'!$B$2),FALSE),0)</f>
        <v>0</v>
      </c>
      <c r="AT64">
        <f t="array" ref="AT64">IFERROR(INDEX('Zusammenführung EU-CH'!$E$2:$BF$241,MATCH('RE-Gen-Mixes in AIB Countries'!$B64&amp;'RE-Gen-Mixes in AIB Countries'!$C64,'Zusammenführung EU-CH'!$B$2:$B$241&amp;'Zusammenführung EU-CH'!$C$2:$C$241,0),MATCH('RE-Gen-Mixes in AIB Countries'!AT$2,'Zusammenführung EU-CH'!$E$1:$BF$1,0))/VLOOKUP($B64,'Total RE-GEN in AIB Countries'!$B$3:$BD$27,COLUMN('RE-Gen-Mixes in AIB Countries'!AT63)-COLUMN('RE-Gen-Mixes in AIB Countries'!$B$2),FALSE),0)</f>
        <v>0</v>
      </c>
      <c r="AU64">
        <f t="array" ref="AU64">IFERROR(INDEX('Zusammenführung EU-CH'!$E$2:$BF$241,MATCH('RE-Gen-Mixes in AIB Countries'!$B64&amp;'RE-Gen-Mixes in AIB Countries'!$C64,'Zusammenführung EU-CH'!$B$2:$B$241&amp;'Zusammenführung EU-CH'!$C$2:$C$241,0),MATCH('RE-Gen-Mixes in AIB Countries'!AU$2,'Zusammenführung EU-CH'!$E$1:$BF$1,0))/VLOOKUP($B64,'Total RE-GEN in AIB Countries'!$B$3:$BD$27,COLUMN('RE-Gen-Mixes in AIB Countries'!AU63)-COLUMN('RE-Gen-Mixes in AIB Countries'!$B$2),FALSE),0)</f>
        <v>0</v>
      </c>
      <c r="AV64">
        <f t="array" ref="AV64">IFERROR(INDEX('Zusammenführung EU-CH'!$E$2:$BF$241,MATCH('RE-Gen-Mixes in AIB Countries'!$B64&amp;'RE-Gen-Mixes in AIB Countries'!$C64,'Zusammenführung EU-CH'!$B$2:$B$241&amp;'Zusammenführung EU-CH'!$C$2:$C$241,0),MATCH('RE-Gen-Mixes in AIB Countries'!AV$2,'Zusammenführung EU-CH'!$E$1:$BF$1,0))/VLOOKUP($B64,'Total RE-GEN in AIB Countries'!$B$3:$BD$27,COLUMN('RE-Gen-Mixes in AIB Countries'!AV63)-COLUMN('RE-Gen-Mixes in AIB Countries'!$B$2),FALSE),0)</f>
        <v>0</v>
      </c>
      <c r="AW64">
        <f t="array" ref="AW64">IFERROR(INDEX('Zusammenführung EU-CH'!$E$2:$BF$241,MATCH('RE-Gen-Mixes in AIB Countries'!$B64&amp;'RE-Gen-Mixes in AIB Countries'!$C64,'Zusammenführung EU-CH'!$B$2:$B$241&amp;'Zusammenführung EU-CH'!$C$2:$C$241,0),MATCH('RE-Gen-Mixes in AIB Countries'!AW$2,'Zusammenführung EU-CH'!$E$1:$BF$1,0))/VLOOKUP($B64,'Total RE-GEN in AIB Countries'!$B$3:$BD$27,COLUMN('RE-Gen-Mixes in AIB Countries'!AW63)-COLUMN('RE-Gen-Mixes in AIB Countries'!$B$2),FALSE),0)</f>
        <v>0</v>
      </c>
      <c r="AX64">
        <f t="array" ref="AX64">IFERROR(INDEX('Zusammenführung EU-CH'!$E$2:$BF$241,MATCH('RE-Gen-Mixes in AIB Countries'!$B64&amp;'RE-Gen-Mixes in AIB Countries'!$C64,'Zusammenführung EU-CH'!$B$2:$B$241&amp;'Zusammenführung EU-CH'!$C$2:$C$241,0),MATCH('RE-Gen-Mixes in AIB Countries'!AX$2,'Zusammenführung EU-CH'!$E$1:$BF$1,0))/VLOOKUP($B64,'Total RE-GEN in AIB Countries'!$B$3:$BD$27,COLUMN('RE-Gen-Mixes in AIB Countries'!AX63)-COLUMN('RE-Gen-Mixes in AIB Countries'!$B$2),FALSE),0)</f>
        <v>0</v>
      </c>
      <c r="AY64">
        <f t="array" ref="AY64">IFERROR(INDEX('Zusammenführung EU-CH'!$E$2:$BF$241,MATCH('RE-Gen-Mixes in AIB Countries'!$B64&amp;'RE-Gen-Mixes in AIB Countries'!$C64,'Zusammenführung EU-CH'!$B$2:$B$241&amp;'Zusammenführung EU-CH'!$C$2:$C$241,0),MATCH('RE-Gen-Mixes in AIB Countries'!AY$2,'Zusammenführung EU-CH'!$E$1:$BF$1,0))/VLOOKUP($B64,'Total RE-GEN in AIB Countries'!$B$3:$BD$27,COLUMN('RE-Gen-Mixes in AIB Countries'!AY63)-COLUMN('RE-Gen-Mixes in AIB Countries'!$B$2),FALSE),0)</f>
        <v>0</v>
      </c>
      <c r="AZ64">
        <f t="array" ref="AZ64">IFERROR(INDEX('Zusammenführung EU-CH'!$E$2:$BF$241,MATCH('RE-Gen-Mixes in AIB Countries'!$B64&amp;'RE-Gen-Mixes in AIB Countries'!$C64,'Zusammenführung EU-CH'!$B$2:$B$241&amp;'Zusammenführung EU-CH'!$C$2:$C$241,0),MATCH('RE-Gen-Mixes in AIB Countries'!AZ$2,'Zusammenführung EU-CH'!$E$1:$BF$1,0))/VLOOKUP($B64,'Total RE-GEN in AIB Countries'!$B$3:$BD$27,COLUMN('RE-Gen-Mixes in AIB Countries'!AZ63)-COLUMN('RE-Gen-Mixes in AIB Countries'!$B$2),FALSE),0)</f>
        <v>0</v>
      </c>
      <c r="BA64">
        <f t="array" ref="BA64">IFERROR(INDEX('Zusammenführung EU-CH'!$E$2:$BF$241,MATCH('RE-Gen-Mixes in AIB Countries'!$B64&amp;'RE-Gen-Mixes in AIB Countries'!$C64,'Zusammenführung EU-CH'!$B$2:$B$241&amp;'Zusammenführung EU-CH'!$C$2:$C$241,0),MATCH('RE-Gen-Mixes in AIB Countries'!BA$2,'Zusammenführung EU-CH'!$E$1:$BF$1,0))/VLOOKUP($B64,'Total RE-GEN in AIB Countries'!$B$3:$BD$27,COLUMN('RE-Gen-Mixes in AIB Countries'!BA63)-COLUMN('RE-Gen-Mixes in AIB Countries'!$B$2),FALSE),0)</f>
        <v>0</v>
      </c>
      <c r="BB64">
        <f t="array" ref="BB64">IFERROR(INDEX('Zusammenführung EU-CH'!$E$2:$BF$241,MATCH('RE-Gen-Mixes in AIB Countries'!$B64&amp;'RE-Gen-Mixes in AIB Countries'!$C64,'Zusammenführung EU-CH'!$B$2:$B$241&amp;'Zusammenführung EU-CH'!$C$2:$C$241,0),MATCH('RE-Gen-Mixes in AIB Countries'!BB$2,'Zusammenführung EU-CH'!$E$1:$BF$1,0))/VLOOKUP($B64,'Total RE-GEN in AIB Countries'!$B$3:$BD$27,COLUMN('RE-Gen-Mixes in AIB Countries'!BB63)-COLUMN('RE-Gen-Mixes in AIB Countries'!$B$2),FALSE),0)</f>
        <v>0</v>
      </c>
      <c r="BC64">
        <f t="array" ref="BC64">IFERROR(INDEX('Zusammenführung EU-CH'!$E$2:$BF$241,MATCH('RE-Gen-Mixes in AIB Countries'!$B64&amp;'RE-Gen-Mixes in AIB Countries'!$C64,'Zusammenführung EU-CH'!$B$2:$B$241&amp;'Zusammenführung EU-CH'!$C$2:$C$241,0),MATCH('RE-Gen-Mixes in AIB Countries'!BC$2,'Zusammenführung EU-CH'!$E$1:$BF$1,0))/VLOOKUP($B64,'Total RE-GEN in AIB Countries'!$B$3:$BD$27,COLUMN('RE-Gen-Mixes in AIB Countries'!BC63)-COLUMN('RE-Gen-Mixes in AIB Countries'!$B$2),FALSE),0)</f>
        <v>0</v>
      </c>
      <c r="BD64">
        <f t="array" ref="BD64">IFERROR(INDEX('Zusammenführung EU-CH'!$E$2:$BF$241,MATCH('RE-Gen-Mixes in AIB Countries'!$B64&amp;'RE-Gen-Mixes in AIB Countries'!$C64,'Zusammenführung EU-CH'!$B$2:$B$241&amp;'Zusammenführung EU-CH'!$C$2:$C$241,0),MATCH('RE-Gen-Mixes in AIB Countries'!BD$2,'Zusammenführung EU-CH'!$E$1:$BF$1,0))/VLOOKUP($B64,'Total RE-GEN in AIB Countries'!$B$3:$BD$27,COLUMN('RE-Gen-Mixes in AIB Countries'!BD63)-COLUMN('RE-Gen-Mixes in AIB Countries'!$B$2),FALSE),0)</f>
        <v>0</v>
      </c>
      <c r="BE64">
        <f t="array" ref="BE64">IFERROR(INDEX('Zusammenführung EU-CH'!$E$2:$BF$241,MATCH('RE-Gen-Mixes in AIB Countries'!$B64&amp;'RE-Gen-Mixes in AIB Countries'!$C64,'Zusammenführung EU-CH'!$B$2:$B$241&amp;'Zusammenführung EU-CH'!$C$2:$C$241,0),MATCH('RE-Gen-Mixes in AIB Countries'!BE$2,'Zusammenführung EU-CH'!$E$1:$BF$1,0))/VLOOKUP($B64,'Total RE-GEN in AIB Countries'!$B$3:$BD$27,COLUMN('RE-Gen-Mixes in AIB Countries'!BE63)-COLUMN('RE-Gen-Mixes in AIB Countries'!$B$2),FALSE),0)</f>
        <v>0</v>
      </c>
      <c r="BF64">
        <f t="shared" si="0"/>
        <v>0</v>
      </c>
    </row>
    <row r="65" spans="1:58" x14ac:dyDescent="0.35">
      <c r="A65" s="8" t="s">
        <v>24</v>
      </c>
      <c r="B65" s="4" t="s">
        <v>476</v>
      </c>
      <c r="C65" s="4" t="s">
        <v>7</v>
      </c>
      <c r="D65">
        <f t="array" ref="D65">IFERROR(INDEX('Zusammenführung EU-CH'!$E$2:$BF$241,MATCH('RE-Gen-Mixes in AIB Countries'!$B65&amp;'RE-Gen-Mixes in AIB Countries'!$C65,'Zusammenführung EU-CH'!$B$2:$B$241&amp;'Zusammenführung EU-CH'!$C$2:$C$241,0),MATCH('RE-Gen-Mixes in AIB Countries'!D$2,'Zusammenführung EU-CH'!$E$1:$BF$1,0))/VLOOKUP($B65,'Total RE-GEN in AIB Countries'!$B$3:$BD$27,COLUMN('RE-Gen-Mixes in AIB Countries'!D64)-COLUMN('RE-Gen-Mixes in AIB Countries'!$B$2),FALSE),0)</f>
        <v>0.50264550264550267</v>
      </c>
      <c r="E65">
        <f t="array" ref="E65">IFERROR(INDEX('Zusammenführung EU-CH'!$E$2:$BF$241,MATCH('RE-Gen-Mixes in AIB Countries'!$B65&amp;'RE-Gen-Mixes in AIB Countries'!$C65,'Zusammenführung EU-CH'!$B$2:$B$241&amp;'Zusammenführung EU-CH'!$C$2:$C$241,0),MATCH('RE-Gen-Mixes in AIB Countries'!E$2,'Zusammenführung EU-CH'!$E$1:$BF$1,0))/VLOOKUP($B65,'Total RE-GEN in AIB Countries'!$B$3:$BD$27,COLUMN('RE-Gen-Mixes in AIB Countries'!E64)-COLUMN('RE-Gen-Mixes in AIB Countries'!$B$2),FALSE),0)</f>
        <v>0.46263345195729538</v>
      </c>
      <c r="F65">
        <f t="array" ref="F65">IFERROR(INDEX('Zusammenführung EU-CH'!$E$2:$BF$241,MATCH('RE-Gen-Mixes in AIB Countries'!$B65&amp;'RE-Gen-Mixes in AIB Countries'!$C65,'Zusammenführung EU-CH'!$B$2:$B$241&amp;'Zusammenführung EU-CH'!$C$2:$C$241,0),MATCH('RE-Gen-Mixes in AIB Countries'!F$2,'Zusammenführung EU-CH'!$E$1:$BF$1,0))/VLOOKUP($B65,'Total RE-GEN in AIB Countries'!$B$3:$BD$27,COLUMN('RE-Gen-Mixes in AIB Countries'!F64)-COLUMN('RE-Gen-Mixes in AIB Countries'!$B$2),FALSE),0)</f>
        <v>0.58104265402843602</v>
      </c>
      <c r="G65">
        <f t="array" ref="G65">IFERROR(INDEX('Zusammenführung EU-CH'!$E$2:$BF$241,MATCH('RE-Gen-Mixes in AIB Countries'!$B65&amp;'RE-Gen-Mixes in AIB Countries'!$C65,'Zusammenführung EU-CH'!$B$2:$B$241&amp;'Zusammenführung EU-CH'!$C$2:$C$241,0),MATCH('RE-Gen-Mixes in AIB Countries'!G$2,'Zusammenführung EU-CH'!$E$1:$BF$1,0))/VLOOKUP($B65,'Total RE-GEN in AIB Countries'!$B$3:$BD$27,COLUMN('RE-Gen-Mixes in AIB Countries'!G64)-COLUMN('RE-Gen-Mixes in AIB Countries'!$B$2),FALSE),0)</f>
        <v>0.6147239263803681</v>
      </c>
      <c r="H65">
        <f t="array" ref="H65">IFERROR(INDEX('Zusammenführung EU-CH'!$E$2:$BF$241,MATCH('RE-Gen-Mixes in AIB Countries'!$B65&amp;'RE-Gen-Mixes in AIB Countries'!$C65,'Zusammenführung EU-CH'!$B$2:$B$241&amp;'Zusammenführung EU-CH'!$C$2:$C$241,0),MATCH('RE-Gen-Mixes in AIB Countries'!H$2,'Zusammenführung EU-CH'!$E$1:$BF$1,0))/VLOOKUP($B65,'Total RE-GEN in AIB Countries'!$B$3:$BD$27,COLUMN('RE-Gen-Mixes in AIB Countries'!H64)-COLUMN('RE-Gen-Mixes in AIB Countries'!$B$2),FALSE),0)</f>
        <v>0.54712041884816753</v>
      </c>
      <c r="I65">
        <f t="array" ref="I65">IFERROR(INDEX('Zusammenführung EU-CH'!$E$2:$BF$241,MATCH('RE-Gen-Mixes in AIB Countries'!$B65&amp;'RE-Gen-Mixes in AIB Countries'!$C65,'Zusammenführung EU-CH'!$B$2:$B$241&amp;'Zusammenführung EU-CH'!$C$2:$C$241,0),MATCH('RE-Gen-Mixes in AIB Countries'!I$2,'Zusammenführung EU-CH'!$E$1:$BF$1,0))/VLOOKUP($B65,'Total RE-GEN in AIB Countries'!$B$3:$BD$27,COLUMN('RE-Gen-Mixes in AIB Countries'!I64)-COLUMN('RE-Gen-Mixes in AIB Countries'!$B$2),FALSE),0)</f>
        <v>0.60326721120186699</v>
      </c>
      <c r="J65">
        <f t="array" ref="J65">IFERROR(INDEX('Zusammenführung EU-CH'!$E$2:$BF$241,MATCH('RE-Gen-Mixes in AIB Countries'!$B65&amp;'RE-Gen-Mixes in AIB Countries'!$C65,'Zusammenführung EU-CH'!$B$2:$B$241&amp;'Zusammenführung EU-CH'!$C$2:$C$241,0),MATCH('RE-Gen-Mixes in AIB Countries'!J$2,'Zusammenführung EU-CH'!$E$1:$BF$1,0))/VLOOKUP($B65,'Total RE-GEN in AIB Countries'!$B$3:$BD$27,COLUMN('RE-Gen-Mixes in AIB Countries'!J64)-COLUMN('RE-Gen-Mixes in AIB Countries'!$B$2),FALSE),0)</f>
        <v>0.53109575518262586</v>
      </c>
      <c r="K65">
        <f t="array" ref="K65">IFERROR(INDEX('Zusammenführung EU-CH'!$E$2:$BF$241,MATCH('RE-Gen-Mixes in AIB Countries'!$B65&amp;'RE-Gen-Mixes in AIB Countries'!$C65,'Zusammenführung EU-CH'!$B$2:$B$241&amp;'Zusammenführung EU-CH'!$C$2:$C$241,0),MATCH('RE-Gen-Mixes in AIB Countries'!K$2,'Zusammenführung EU-CH'!$E$1:$BF$1,0))/VLOOKUP($B65,'Total RE-GEN in AIB Countries'!$B$3:$BD$27,COLUMN('RE-Gen-Mixes in AIB Countries'!K64)-COLUMN('RE-Gen-Mixes in AIB Countries'!$B$2),FALSE),0)</f>
        <v>0.4605128205128205</v>
      </c>
      <c r="L65">
        <f t="array" ref="L65">IFERROR(INDEX('Zusammenführung EU-CH'!$E$2:$BF$241,MATCH('RE-Gen-Mixes in AIB Countries'!$B65&amp;'RE-Gen-Mixes in AIB Countries'!$C65,'Zusammenführung EU-CH'!$B$2:$B$241&amp;'Zusammenführung EU-CH'!$C$2:$C$241,0),MATCH('RE-Gen-Mixes in AIB Countries'!L$2,'Zusammenführung EU-CH'!$E$1:$BF$1,0))/VLOOKUP($B65,'Total RE-GEN in AIB Countries'!$B$3:$BD$27,COLUMN('RE-Gen-Mixes in AIB Countries'!L64)-COLUMN('RE-Gen-Mixes in AIB Countries'!$B$2),FALSE),0)</f>
        <v>0.46075581395348836</v>
      </c>
      <c r="M65">
        <f t="array" ref="M65">IFERROR(INDEX('Zusammenführung EU-CH'!$E$2:$BF$241,MATCH('RE-Gen-Mixes in AIB Countries'!$B65&amp;'RE-Gen-Mixes in AIB Countries'!$C65,'Zusammenführung EU-CH'!$B$2:$B$241&amp;'Zusammenführung EU-CH'!$C$2:$C$241,0),MATCH('RE-Gen-Mixes in AIB Countries'!M$2,'Zusammenführung EU-CH'!$E$1:$BF$1,0))/VLOOKUP($B65,'Total RE-GEN in AIB Countries'!$B$3:$BD$27,COLUMN('RE-Gen-Mixes in AIB Countries'!M64)-COLUMN('RE-Gen-Mixes in AIB Countries'!$B$2),FALSE),0)</f>
        <v>0.48307291666666669</v>
      </c>
      <c r="N65">
        <f t="array" ref="N65">IFERROR(INDEX('Zusammenführung EU-CH'!$E$2:$BF$241,MATCH('RE-Gen-Mixes in AIB Countries'!$B65&amp;'RE-Gen-Mixes in AIB Countries'!$C65,'Zusammenführung EU-CH'!$B$2:$B$241&amp;'Zusammenführung EU-CH'!$C$2:$C$241,0),MATCH('RE-Gen-Mixes in AIB Countries'!N$2,'Zusammenführung EU-CH'!$E$1:$BF$1,0))/VLOOKUP($B65,'Total RE-GEN in AIB Countries'!$B$3:$BD$27,COLUMN('RE-Gen-Mixes in AIB Countries'!N64)-COLUMN('RE-Gen-Mixes in AIB Countries'!$B$2),FALSE),0)</f>
        <v>0.50338600451467264</v>
      </c>
      <c r="O65">
        <f t="array" ref="O65">IFERROR(INDEX('Zusammenführung EU-CH'!$E$2:$BF$241,MATCH('RE-Gen-Mixes in AIB Countries'!$B65&amp;'RE-Gen-Mixes in AIB Countries'!$C65,'Zusammenführung EU-CH'!$B$2:$B$241&amp;'Zusammenführung EU-CH'!$C$2:$C$241,0),MATCH('RE-Gen-Mixes in AIB Countries'!O$2,'Zusammenführung EU-CH'!$E$1:$BF$1,0))/VLOOKUP($B65,'Total RE-GEN in AIB Countries'!$B$3:$BD$27,COLUMN('RE-Gen-Mixes in AIB Countries'!O64)-COLUMN('RE-Gen-Mixes in AIB Countries'!$B$2),FALSE),0)</f>
        <v>0.48043676069153773</v>
      </c>
      <c r="P65">
        <f t="array" ref="P65">IFERROR(INDEX('Zusammenführung EU-CH'!$E$2:$BF$241,MATCH('RE-Gen-Mixes in AIB Countries'!$B65&amp;'RE-Gen-Mixes in AIB Countries'!$C65,'Zusammenführung EU-CH'!$B$2:$B$241&amp;'Zusammenführung EU-CH'!$C$2:$C$241,0),MATCH('RE-Gen-Mixes in AIB Countries'!P$2,'Zusammenführung EU-CH'!$E$1:$BF$1,0))/VLOOKUP($B65,'Total RE-GEN in AIB Countries'!$B$3:$BD$27,COLUMN('RE-Gen-Mixes in AIB Countries'!P64)-COLUMN('RE-Gen-Mixes in AIB Countries'!$B$2),FALSE),0)</f>
        <v>0.47153858779942853</v>
      </c>
      <c r="Q65">
        <f t="array" ref="Q65">IFERROR(INDEX('Zusammenführung EU-CH'!$E$2:$BF$241,MATCH('RE-Gen-Mixes in AIB Countries'!$B65&amp;'RE-Gen-Mixes in AIB Countries'!$C65,'Zusammenführung EU-CH'!$B$2:$B$241&amp;'Zusammenführung EU-CH'!$C$2:$C$241,0),MATCH('RE-Gen-Mixes in AIB Countries'!Q$2,'Zusammenführung EU-CH'!$E$1:$BF$1,0))/VLOOKUP($B65,'Total RE-GEN in AIB Countries'!$B$3:$BD$27,COLUMN('RE-Gen-Mixes in AIB Countries'!Q64)-COLUMN('RE-Gen-Mixes in AIB Countries'!$B$2),FALSE),0)</f>
        <v>0.26307920888317005</v>
      </c>
      <c r="R65">
        <f t="array" ref="R65">IFERROR(INDEX('Zusammenführung EU-CH'!$E$2:$BF$241,MATCH('RE-Gen-Mixes in AIB Countries'!$B65&amp;'RE-Gen-Mixes in AIB Countries'!$C65,'Zusammenführung EU-CH'!$B$2:$B$241&amp;'Zusammenführung EU-CH'!$C$2:$C$241,0),MATCH('RE-Gen-Mixes in AIB Countries'!R$2,'Zusammenführung EU-CH'!$E$1:$BF$1,0))/VLOOKUP($B65,'Total RE-GEN in AIB Countries'!$B$3:$BD$27,COLUMN('RE-Gen-Mixes in AIB Countries'!R64)-COLUMN('RE-Gen-Mixes in AIB Countries'!$B$2),FALSE),0)</f>
        <v>0.27289131593267257</v>
      </c>
      <c r="S65">
        <f t="array" ref="S65">IFERROR(INDEX('Zusammenführung EU-CH'!$E$2:$BF$241,MATCH('RE-Gen-Mixes in AIB Countries'!$B65&amp;'RE-Gen-Mixes in AIB Countries'!$C65,'Zusammenführung EU-CH'!$B$2:$B$241&amp;'Zusammenführung EU-CH'!$C$2:$C$241,0),MATCH('RE-Gen-Mixes in AIB Countries'!S$2,'Zusammenführung EU-CH'!$E$1:$BF$1,0))/VLOOKUP($B65,'Total RE-GEN in AIB Countries'!$B$3:$BD$27,COLUMN('RE-Gen-Mixes in AIB Countries'!S64)-COLUMN('RE-Gen-Mixes in AIB Countries'!$B$2),FALSE),0)</f>
        <v>0.20849676785901186</v>
      </c>
      <c r="T65">
        <f t="array" ref="T65">IFERROR(INDEX('Zusammenführung EU-CH'!$E$2:$BF$241,MATCH('RE-Gen-Mixes in AIB Countries'!$B65&amp;'RE-Gen-Mixes in AIB Countries'!$C65,'Zusammenführung EU-CH'!$B$2:$B$241&amp;'Zusammenführung EU-CH'!$C$2:$C$241,0),MATCH('RE-Gen-Mixes in AIB Countries'!T$2,'Zusammenführung EU-CH'!$E$1:$BF$1,0))/VLOOKUP($B65,'Total RE-GEN in AIB Countries'!$B$3:$BD$27,COLUMN('RE-Gen-Mixes in AIB Countries'!T64)-COLUMN('RE-Gen-Mixes in AIB Countries'!$B$2),FALSE),0)</f>
        <v>0.21711778106967278</v>
      </c>
      <c r="U65">
        <f t="array" ref="U65">IFERROR(INDEX('Zusammenführung EU-CH'!$E$2:$BF$241,MATCH('RE-Gen-Mixes in AIB Countries'!$B65&amp;'RE-Gen-Mixes in AIB Countries'!$C65,'Zusammenführung EU-CH'!$B$2:$B$241&amp;'Zusammenführung EU-CH'!$C$2:$C$241,0),MATCH('RE-Gen-Mixes in AIB Countries'!U$2,'Zusammenführung EU-CH'!$E$1:$BF$1,0))/VLOOKUP($B65,'Total RE-GEN in AIB Countries'!$B$3:$BD$27,COLUMN('RE-Gen-Mixes in AIB Countries'!U64)-COLUMN('RE-Gen-Mixes in AIB Countries'!$B$2),FALSE),0)</f>
        <v>0.30560663244147096</v>
      </c>
      <c r="V65">
        <f t="array" ref="V65">IFERROR(INDEX('Zusammenführung EU-CH'!$E$2:$BF$241,MATCH('RE-Gen-Mixes in AIB Countries'!$B65&amp;'RE-Gen-Mixes in AIB Countries'!$C65,'Zusammenführung EU-CH'!$B$2:$B$241&amp;'Zusammenführung EU-CH'!$C$2:$C$241,0),MATCH('RE-Gen-Mixes in AIB Countries'!V$2,'Zusammenführung EU-CH'!$E$1:$BF$1,0))/VLOOKUP($B65,'Total RE-GEN in AIB Countries'!$B$3:$BD$27,COLUMN('RE-Gen-Mixes in AIB Countries'!V64)-COLUMN('RE-Gen-Mixes in AIB Countries'!$B$2),FALSE),0)</f>
        <v>0.2888408985434518</v>
      </c>
      <c r="W65">
        <f t="array" ref="W65">IFERROR(INDEX('Zusammenführung EU-CH'!$E$2:$BF$241,MATCH('RE-Gen-Mixes in AIB Countries'!$B65&amp;'RE-Gen-Mixes in AIB Countries'!$C65,'Zusammenführung EU-CH'!$B$2:$B$241&amp;'Zusammenführung EU-CH'!$C$2:$C$241,0),MATCH('RE-Gen-Mixes in AIB Countries'!W$2,'Zusammenführung EU-CH'!$E$1:$BF$1,0))/VLOOKUP($B65,'Total RE-GEN in AIB Countries'!$B$3:$BD$27,COLUMN('RE-Gen-Mixes in AIB Countries'!W64)-COLUMN('RE-Gen-Mixes in AIB Countries'!$B$2),FALSE),0)</f>
        <v>0.23471447830450853</v>
      </c>
      <c r="X65">
        <f t="array" ref="X65">IFERROR(INDEX('Zusammenführung EU-CH'!$E$2:$BF$241,MATCH('RE-Gen-Mixes in AIB Countries'!$B65&amp;'RE-Gen-Mixes in AIB Countries'!$C65,'Zusammenführung EU-CH'!$B$2:$B$241&amp;'Zusammenführung EU-CH'!$C$2:$C$241,0),MATCH('RE-Gen-Mixes in AIB Countries'!X$2,'Zusammenführung EU-CH'!$E$1:$BF$1,0))/VLOOKUP($B65,'Total RE-GEN in AIB Countries'!$B$3:$BD$27,COLUMN('RE-Gen-Mixes in AIB Countries'!X64)-COLUMN('RE-Gen-Mixes in AIB Countries'!$B$2),FALSE),0)</f>
        <v>0.21814586912149994</v>
      </c>
      <c r="Y65">
        <f t="array" ref="Y65">IFERROR(INDEX('Zusammenführung EU-CH'!$E$2:$BF$241,MATCH('RE-Gen-Mixes in AIB Countries'!$B65&amp;'RE-Gen-Mixes in AIB Countries'!$C65,'Zusammenführung EU-CH'!$B$2:$B$241&amp;'Zusammenführung EU-CH'!$C$2:$C$241,0),MATCH('RE-Gen-Mixes in AIB Countries'!Y$2,'Zusammenführung EU-CH'!$E$1:$BF$1,0))/VLOOKUP($B65,'Total RE-GEN in AIB Countries'!$B$3:$BD$27,COLUMN('RE-Gen-Mixes in AIB Countries'!Y64)-COLUMN('RE-Gen-Mixes in AIB Countries'!$B$2),FALSE),0)</f>
        <v>0.19275133863784216</v>
      </c>
      <c r="Z65">
        <f t="array" ref="Z65">IFERROR(INDEX('Zusammenführung EU-CH'!$E$2:$BF$241,MATCH('RE-Gen-Mixes in AIB Countries'!$B65&amp;'RE-Gen-Mixes in AIB Countries'!$C65,'Zusammenführung EU-CH'!$B$2:$B$241&amp;'Zusammenführung EU-CH'!$C$2:$C$241,0),MATCH('RE-Gen-Mixes in AIB Countries'!Z$2,'Zusammenführung EU-CH'!$E$1:$BF$1,0))/VLOOKUP($B65,'Total RE-GEN in AIB Countries'!$B$3:$BD$27,COLUMN('RE-Gen-Mixes in AIB Countries'!Z64)-COLUMN('RE-Gen-Mixes in AIB Countries'!$B$2),FALSE),0)</f>
        <v>0.27011250114330432</v>
      </c>
      <c r="AA65">
        <f t="array" ref="AA65">IFERROR(INDEX('Zusammenführung EU-CH'!$E$2:$BF$241,MATCH('RE-Gen-Mixes in AIB Countries'!$B65&amp;'RE-Gen-Mixes in AIB Countries'!$C65,'Zusammenführung EU-CH'!$B$2:$B$241&amp;'Zusammenführung EU-CH'!$C$2:$C$241,0),MATCH('RE-Gen-Mixes in AIB Countries'!AA$2,'Zusammenführung EU-CH'!$E$1:$BF$1,0))/VLOOKUP($B65,'Total RE-GEN in AIB Countries'!$B$3:$BD$27,COLUMN('RE-Gen-Mixes in AIB Countries'!AA64)-COLUMN('RE-Gen-Mixes in AIB Countries'!$B$2),FALSE),0)</f>
        <v>0.27042673006066098</v>
      </c>
      <c r="AB65">
        <f t="array" ref="AB65">IFERROR(INDEX('Zusammenführung EU-CH'!$E$2:$BF$241,MATCH('RE-Gen-Mixes in AIB Countries'!$B65&amp;'RE-Gen-Mixes in AIB Countries'!$C65,'Zusammenführung EU-CH'!$B$2:$B$241&amp;'Zusammenführung EU-CH'!$C$2:$C$241,0),MATCH('RE-Gen-Mixes in AIB Countries'!AB$2,'Zusammenführung EU-CH'!$E$1:$BF$1,0))/VLOOKUP($B65,'Total RE-GEN in AIB Countries'!$B$3:$BD$27,COLUMN('RE-Gen-Mixes in AIB Countries'!AB64)-COLUMN('RE-Gen-Mixes in AIB Countries'!$B$2),FALSE),0)</f>
        <v>0.25490116412435049</v>
      </c>
      <c r="AC65">
        <f t="array" ref="AC65">IFERROR(INDEX('Zusammenführung EU-CH'!$E$2:$BF$241,MATCH('RE-Gen-Mixes in AIB Countries'!$B65&amp;'RE-Gen-Mixes in AIB Countries'!$C65,'Zusammenführung EU-CH'!$B$2:$B$241&amp;'Zusammenführung EU-CH'!$C$2:$C$241,0),MATCH('RE-Gen-Mixes in AIB Countries'!AC$2,'Zusammenführung EU-CH'!$E$1:$BF$1,0))/VLOOKUP($B65,'Total RE-GEN in AIB Countries'!$B$3:$BD$27,COLUMN('RE-Gen-Mixes in AIB Countries'!AC64)-COLUMN('RE-Gen-Mixes in AIB Countries'!$B$2),FALSE),0)</f>
        <v>0.36581847901228187</v>
      </c>
      <c r="AD65">
        <f t="array" ref="AD65">IFERROR(INDEX('Zusammenführung EU-CH'!$E$2:$BF$241,MATCH('RE-Gen-Mixes in AIB Countries'!$B65&amp;'RE-Gen-Mixes in AIB Countries'!$C65,'Zusammenführung EU-CH'!$B$2:$B$241&amp;'Zusammenführung EU-CH'!$C$2:$C$241,0),MATCH('RE-Gen-Mixes in AIB Countries'!AD$2,'Zusammenführung EU-CH'!$E$1:$BF$1,0))/VLOOKUP($B65,'Total RE-GEN in AIB Countries'!$B$3:$BD$27,COLUMN('RE-Gen-Mixes in AIB Countries'!AD64)-COLUMN('RE-Gen-Mixes in AIB Countries'!$B$2),FALSE),0)</f>
        <v>0.53166343954942574</v>
      </c>
      <c r="AE65">
        <f t="array" ref="AE65">IFERROR(INDEX('Zusammenführung EU-CH'!$E$2:$BF$241,MATCH('RE-Gen-Mixes in AIB Countries'!$B65&amp;'RE-Gen-Mixes in AIB Countries'!$C65,'Zusammenführung EU-CH'!$B$2:$B$241&amp;'Zusammenführung EU-CH'!$C$2:$C$241,0),MATCH('RE-Gen-Mixes in AIB Countries'!AE$2,'Zusammenführung EU-CH'!$E$1:$BF$1,0))/VLOOKUP($B65,'Total RE-GEN in AIB Countries'!$B$3:$BD$27,COLUMN('RE-Gen-Mixes in AIB Countries'!AE64)-COLUMN('RE-Gen-Mixes in AIB Countries'!$B$2),FALSE),0)</f>
        <v>0.45370976474294522</v>
      </c>
      <c r="AF65">
        <f t="array" ref="AF65">IFERROR(INDEX('Zusammenführung EU-CH'!$E$2:$BF$241,MATCH('RE-Gen-Mixes in AIB Countries'!$B65&amp;'RE-Gen-Mixes in AIB Countries'!$C65,'Zusammenführung EU-CH'!$B$2:$B$241&amp;'Zusammenführung EU-CH'!$C$2:$C$241,0),MATCH('RE-Gen-Mixes in AIB Countries'!AF$2,'Zusammenführung EU-CH'!$E$1:$BF$1,0))/VLOOKUP($B65,'Total RE-GEN in AIB Countries'!$B$3:$BD$27,COLUMN('RE-Gen-Mixes in AIB Countries'!AF64)-COLUMN('RE-Gen-Mixes in AIB Countries'!$B$2),FALSE),0)</f>
        <v>0.3096689409808363</v>
      </c>
      <c r="AG65">
        <f t="array" ref="AG65">IFERROR(INDEX('Zusammenführung EU-CH'!$E$2:$BF$241,MATCH('RE-Gen-Mixes in AIB Countries'!$B65&amp;'RE-Gen-Mixes in AIB Countries'!$C65,'Zusammenführung EU-CH'!$B$2:$B$241&amp;'Zusammenführung EU-CH'!$C$2:$C$241,0),MATCH('RE-Gen-Mixes in AIB Countries'!AG$2,'Zusammenführung EU-CH'!$E$1:$BF$1,0))/VLOOKUP($B65,'Total RE-GEN in AIB Countries'!$B$3:$BD$27,COLUMN('RE-Gen-Mixes in AIB Countries'!AG64)-COLUMN('RE-Gen-Mixes in AIB Countries'!$B$2),FALSE),0)</f>
        <v>0.32924498503675237</v>
      </c>
      <c r="AH65">
        <f t="array" ref="AH65">IFERROR(INDEX('Zusammenführung EU-CH'!$E$2:$BF$241,MATCH('RE-Gen-Mixes in AIB Countries'!$B65&amp;'RE-Gen-Mixes in AIB Countries'!$C65,'Zusammenführung EU-CH'!$B$2:$B$241&amp;'Zusammenführung EU-CH'!$C$2:$C$241,0),MATCH('RE-Gen-Mixes in AIB Countries'!AH$2,'Zusammenführung EU-CH'!$E$1:$BF$1,0))/VLOOKUP($B65,'Total RE-GEN in AIB Countries'!$B$3:$BD$27,COLUMN('RE-Gen-Mixes in AIB Countries'!AH64)-COLUMN('RE-Gen-Mixes in AIB Countries'!$B$2),FALSE),0)</f>
        <v>0.37891672729488785</v>
      </c>
      <c r="AI65">
        <f t="array" ref="AI65">IFERROR(INDEX('Zusammenführung EU-CH'!$E$2:$BF$241,MATCH('RE-Gen-Mixes in AIB Countries'!$B65&amp;'RE-Gen-Mixes in AIB Countries'!$C65,'Zusammenführung EU-CH'!$B$2:$B$241&amp;'Zusammenführung EU-CH'!$C$2:$C$241,0),MATCH('RE-Gen-Mixes in AIB Countries'!AI$2,'Zusammenführung EU-CH'!$E$1:$BF$1,0))/VLOOKUP($B65,'Total RE-GEN in AIB Countries'!$B$3:$BD$27,COLUMN('RE-Gen-Mixes in AIB Countries'!AI64)-COLUMN('RE-Gen-Mixes in AIB Countries'!$B$2),FALSE),0)</f>
        <v>0.29188671160215873</v>
      </c>
      <c r="AJ65">
        <f t="array" ref="AJ65">IFERROR(INDEX('Zusammenführung EU-CH'!$E$2:$BF$241,MATCH('RE-Gen-Mixes in AIB Countries'!$B65&amp;'RE-Gen-Mixes in AIB Countries'!$C65,'Zusammenführung EU-CH'!$B$2:$B$241&amp;'Zusammenführung EU-CH'!$C$2:$C$241,0),MATCH('RE-Gen-Mixes in AIB Countries'!AJ$2,'Zusammenführung EU-CH'!$E$1:$BF$1,0))/VLOOKUP($B65,'Total RE-GEN in AIB Countries'!$B$3:$BD$27,COLUMN('RE-Gen-Mixes in AIB Countries'!AJ64)-COLUMN('RE-Gen-Mixes in AIB Countries'!$B$2),FALSE),0)</f>
        <v>0.26291748239284629</v>
      </c>
      <c r="AK65">
        <f t="array" ref="AK65">IFERROR(INDEX('Zusammenführung EU-CH'!$E$2:$BF$241,MATCH('RE-Gen-Mixes in AIB Countries'!$B65&amp;'RE-Gen-Mixes in AIB Countries'!$C65,'Zusammenführung EU-CH'!$B$2:$B$241&amp;'Zusammenführung EU-CH'!$C$2:$C$241,0),MATCH('RE-Gen-Mixes in AIB Countries'!AK$2,'Zusammenführung EU-CH'!$E$1:$BF$1,0))/VLOOKUP($B65,'Total RE-GEN in AIB Countries'!$B$3:$BD$27,COLUMN('RE-Gen-Mixes in AIB Countries'!AK64)-COLUMN('RE-Gen-Mixes in AIB Countries'!$B$2),FALSE),0)</f>
        <v>0.21887258844684271</v>
      </c>
      <c r="AL65">
        <f t="array" ref="AL65">IFERROR(INDEX('Zusammenführung EU-CH'!$E$2:$BF$241,MATCH('RE-Gen-Mixes in AIB Countries'!$B65&amp;'RE-Gen-Mixes in AIB Countries'!$C65,'Zusammenführung EU-CH'!$B$2:$B$241&amp;'Zusammenführung EU-CH'!$C$2:$C$241,0),MATCH('RE-Gen-Mixes in AIB Countries'!AL$2,'Zusammenführung EU-CH'!$E$1:$BF$1,0))/VLOOKUP($B65,'Total RE-GEN in AIB Countries'!$B$3:$BD$27,COLUMN('RE-Gen-Mixes in AIB Countries'!AL64)-COLUMN('RE-Gen-Mixes in AIB Countries'!$B$2),FALSE),0)</f>
        <v>0.22853599066288147</v>
      </c>
      <c r="AM65">
        <f t="array" ref="AM65">IFERROR(INDEX('Zusammenführung EU-CH'!$E$2:$BF$241,MATCH('RE-Gen-Mixes in AIB Countries'!$B65&amp;'RE-Gen-Mixes in AIB Countries'!$C65,'Zusammenführung EU-CH'!$B$2:$B$241&amp;'Zusammenführung EU-CH'!$C$2:$C$241,0),MATCH('RE-Gen-Mixes in AIB Countries'!AM$2,'Zusammenführung EU-CH'!$E$1:$BF$1,0))/VLOOKUP($B65,'Total RE-GEN in AIB Countries'!$B$3:$BD$27,COLUMN('RE-Gen-Mixes in AIB Countries'!AM64)-COLUMN('RE-Gen-Mixes in AIB Countries'!$B$2),FALSE),0)</f>
        <v>0.28554680714329111</v>
      </c>
      <c r="AN65">
        <f t="array" ref="AN65">IFERROR(INDEX('Zusammenführung EU-CH'!$E$2:$BF$241,MATCH('RE-Gen-Mixes in AIB Countries'!$B65&amp;'RE-Gen-Mixes in AIB Countries'!$C65,'Zusammenführung EU-CH'!$B$2:$B$241&amp;'Zusammenführung EU-CH'!$C$2:$C$241,0),MATCH('RE-Gen-Mixes in AIB Countries'!AN$2,'Zusammenführung EU-CH'!$E$1:$BF$1,0))/VLOOKUP($B65,'Total RE-GEN in AIB Countries'!$B$3:$BD$27,COLUMN('RE-Gen-Mixes in AIB Countries'!AN64)-COLUMN('RE-Gen-Mixes in AIB Countries'!$B$2),FALSE),0)</f>
        <v>0.32890249403170624</v>
      </c>
      <c r="AO65">
        <f t="array" ref="AO65">IFERROR(INDEX('Zusammenführung EU-CH'!$E$2:$BF$241,MATCH('RE-Gen-Mixes in AIB Countries'!$B65&amp;'RE-Gen-Mixes in AIB Countries'!$C65,'Zusammenführung EU-CH'!$B$2:$B$241&amp;'Zusammenführung EU-CH'!$C$2:$C$241,0),MATCH('RE-Gen-Mixes in AIB Countries'!AO$2,'Zusammenführung EU-CH'!$E$1:$BF$1,0))/VLOOKUP($B65,'Total RE-GEN in AIB Countries'!$B$3:$BD$27,COLUMN('RE-Gen-Mixes in AIB Countries'!AO64)-COLUMN('RE-Gen-Mixes in AIB Countries'!$B$2),FALSE),0)</f>
        <v>0.280867671841459</v>
      </c>
      <c r="AP65">
        <f t="array" ref="AP65">IFERROR(INDEX('Zusammenführung EU-CH'!$E$2:$BF$241,MATCH('RE-Gen-Mixes in AIB Countries'!$B65&amp;'RE-Gen-Mixes in AIB Countries'!$C65,'Zusammenführung EU-CH'!$B$2:$B$241&amp;'Zusammenführung EU-CH'!$C$2:$C$241,0),MATCH('RE-Gen-Mixes in AIB Countries'!AP$2,'Zusammenführung EU-CH'!$E$1:$BF$1,0))/VLOOKUP($B65,'Total RE-GEN in AIB Countries'!$B$3:$BD$27,COLUMN('RE-Gen-Mixes in AIB Countries'!AP64)-COLUMN('RE-Gen-Mixes in AIB Countries'!$B$2),FALSE),0)</f>
        <v>0.19197533154303423</v>
      </c>
      <c r="AQ65">
        <f t="array" ref="AQ65">IFERROR(INDEX('Zusammenführung EU-CH'!$E$2:$BF$241,MATCH('RE-Gen-Mixes in AIB Countries'!$B65&amp;'RE-Gen-Mixes in AIB Countries'!$C65,'Zusammenführung EU-CH'!$B$2:$B$241&amp;'Zusammenführung EU-CH'!$C$2:$C$241,0),MATCH('RE-Gen-Mixes in AIB Countries'!AQ$2,'Zusammenführung EU-CH'!$E$1:$BF$1,0))/VLOOKUP($B65,'Total RE-GEN in AIB Countries'!$B$3:$BD$27,COLUMN('RE-Gen-Mixes in AIB Countries'!AQ64)-COLUMN('RE-Gen-Mixes in AIB Countries'!$B$2),FALSE),0)</f>
        <v>0.22165109669699071</v>
      </c>
      <c r="AR65">
        <f t="array" ref="AR65">IFERROR(INDEX('Zusammenführung EU-CH'!$E$2:$BF$241,MATCH('RE-Gen-Mixes in AIB Countries'!$B65&amp;'RE-Gen-Mixes in AIB Countries'!$C65,'Zusammenführung EU-CH'!$B$2:$B$241&amp;'Zusammenführung EU-CH'!$C$2:$C$241,0),MATCH('RE-Gen-Mixes in AIB Countries'!AR$2,'Zusammenführung EU-CH'!$E$1:$BF$1,0))/VLOOKUP($B65,'Total RE-GEN in AIB Countries'!$B$3:$BD$27,COLUMN('RE-Gen-Mixes in AIB Countries'!AR64)-COLUMN('RE-Gen-Mixes in AIB Countries'!$B$2),FALSE),0)</f>
        <v>0.25231817089655556</v>
      </c>
      <c r="AS65">
        <f t="array" ref="AS65">IFERROR(INDEX('Zusammenführung EU-CH'!$E$2:$BF$241,MATCH('RE-Gen-Mixes in AIB Countries'!$B65&amp;'RE-Gen-Mixes in AIB Countries'!$C65,'Zusammenführung EU-CH'!$B$2:$B$241&amp;'Zusammenführung EU-CH'!$C$2:$C$241,0),MATCH('RE-Gen-Mixes in AIB Countries'!AS$2,'Zusammenführung EU-CH'!$E$1:$BF$1,0))/VLOOKUP($B65,'Total RE-GEN in AIB Countries'!$B$3:$BD$27,COLUMN('RE-Gen-Mixes in AIB Countries'!AS64)-COLUMN('RE-Gen-Mixes in AIB Countries'!$B$2),FALSE),0)</f>
        <v>0.27141596746470015</v>
      </c>
      <c r="AT65">
        <f t="array" ref="AT65">IFERROR(INDEX('Zusammenführung EU-CH'!$E$2:$BF$241,MATCH('RE-Gen-Mixes in AIB Countries'!$B65&amp;'RE-Gen-Mixes in AIB Countries'!$C65,'Zusammenführung EU-CH'!$B$2:$B$241&amp;'Zusammenführung EU-CH'!$C$2:$C$241,0),MATCH('RE-Gen-Mixes in AIB Countries'!AT$2,'Zusammenführung EU-CH'!$E$1:$BF$1,0))/VLOOKUP($B65,'Total RE-GEN in AIB Countries'!$B$3:$BD$27,COLUMN('RE-Gen-Mixes in AIB Countries'!AT64)-COLUMN('RE-Gen-Mixes in AIB Countries'!$B$2),FALSE),0)</f>
        <v>0.27387728903456615</v>
      </c>
      <c r="AU65">
        <f t="array" ref="AU65">IFERROR(INDEX('Zusammenführung EU-CH'!$E$2:$BF$241,MATCH('RE-Gen-Mixes in AIB Countries'!$B65&amp;'RE-Gen-Mixes in AIB Countries'!$C65,'Zusammenführung EU-CH'!$B$2:$B$241&amp;'Zusammenführung EU-CH'!$C$2:$C$241,0),MATCH('RE-Gen-Mixes in AIB Countries'!AU$2,'Zusammenführung EU-CH'!$E$1:$BF$1,0))/VLOOKUP($B65,'Total RE-GEN in AIB Countries'!$B$3:$BD$27,COLUMN('RE-Gen-Mixes in AIB Countries'!AU64)-COLUMN('RE-Gen-Mixes in AIB Countries'!$B$2),FALSE),0)</f>
        <v>0.23382281116997011</v>
      </c>
      <c r="AV65">
        <f t="array" ref="AV65">IFERROR(INDEX('Zusammenführung EU-CH'!$E$2:$BF$241,MATCH('RE-Gen-Mixes in AIB Countries'!$B65&amp;'RE-Gen-Mixes in AIB Countries'!$C65,'Zusammenführung EU-CH'!$B$2:$B$241&amp;'Zusammenführung EU-CH'!$C$2:$C$241,0),MATCH('RE-Gen-Mixes in AIB Countries'!AV$2,'Zusammenführung EU-CH'!$E$1:$BF$1,0))/VLOOKUP($B65,'Total RE-GEN in AIB Countries'!$B$3:$BD$27,COLUMN('RE-Gen-Mixes in AIB Countries'!AV64)-COLUMN('RE-Gen-Mixes in AIB Countries'!$B$2),FALSE),0)</f>
        <v>0.21015623130326194</v>
      </c>
      <c r="AW65">
        <f t="array" ref="AW65">IFERROR(INDEX('Zusammenführung EU-CH'!$E$2:$BF$241,MATCH('RE-Gen-Mixes in AIB Countries'!$B65&amp;'RE-Gen-Mixes in AIB Countries'!$C65,'Zusammenführung EU-CH'!$B$2:$B$241&amp;'Zusammenführung EU-CH'!$C$2:$C$241,0),MATCH('RE-Gen-Mixes in AIB Countries'!AW$2,'Zusammenführung EU-CH'!$E$1:$BF$1,0))/VLOOKUP($B65,'Total RE-GEN in AIB Countries'!$B$3:$BD$27,COLUMN('RE-Gen-Mixes in AIB Countries'!AW64)-COLUMN('RE-Gen-Mixes in AIB Countries'!$B$2),FALSE),0)</f>
        <v>0.18765998947068621</v>
      </c>
      <c r="AX65">
        <f t="array" ref="AX65">IFERROR(INDEX('Zusammenführung EU-CH'!$E$2:$BF$241,MATCH('RE-Gen-Mixes in AIB Countries'!$B65&amp;'RE-Gen-Mixes in AIB Countries'!$C65,'Zusammenführung EU-CH'!$B$2:$B$241&amp;'Zusammenführung EU-CH'!$C$2:$C$241,0),MATCH('RE-Gen-Mixes in AIB Countries'!AX$2,'Zusammenführung EU-CH'!$E$1:$BF$1,0))/VLOOKUP($B65,'Total RE-GEN in AIB Countries'!$B$3:$BD$27,COLUMN('RE-Gen-Mixes in AIB Countries'!AX64)-COLUMN('RE-Gen-Mixes in AIB Countries'!$B$2),FALSE),0)</f>
        <v>0.20851020122804867</v>
      </c>
      <c r="AY65">
        <f t="array" ref="AY65">IFERROR(INDEX('Zusammenführung EU-CH'!$E$2:$BF$241,MATCH('RE-Gen-Mixes in AIB Countries'!$B65&amp;'RE-Gen-Mixes in AIB Countries'!$C65,'Zusammenführung EU-CH'!$B$2:$B$241&amp;'Zusammenführung EU-CH'!$C$2:$C$241,0),MATCH('RE-Gen-Mixes in AIB Countries'!AY$2,'Zusammenführung EU-CH'!$E$1:$BF$1,0))/VLOOKUP($B65,'Total RE-GEN in AIB Countries'!$B$3:$BD$27,COLUMN('RE-Gen-Mixes in AIB Countries'!AY64)-COLUMN('RE-Gen-Mixes in AIB Countries'!$B$2),FALSE),0)</f>
        <v>0.25857487528369871</v>
      </c>
      <c r="AZ65">
        <f t="array" ref="AZ65">IFERROR(INDEX('Zusammenführung EU-CH'!$E$2:$BF$241,MATCH('RE-Gen-Mixes in AIB Countries'!$B65&amp;'RE-Gen-Mixes in AIB Countries'!$C65,'Zusammenführung EU-CH'!$B$2:$B$241&amp;'Zusammenführung EU-CH'!$C$2:$C$241,0),MATCH('RE-Gen-Mixes in AIB Countries'!AZ$2,'Zusammenführung EU-CH'!$E$1:$BF$1,0))/VLOOKUP($B65,'Total RE-GEN in AIB Countries'!$B$3:$BD$27,COLUMN('RE-Gen-Mixes in AIB Countries'!AZ64)-COLUMN('RE-Gen-Mixes in AIB Countries'!$B$2),FALSE),0)</f>
        <v>0.19599625623960065</v>
      </c>
      <c r="BA65">
        <f t="array" ref="BA65">IFERROR(INDEX('Zusammenführung EU-CH'!$E$2:$BF$241,MATCH('RE-Gen-Mixes in AIB Countries'!$B65&amp;'RE-Gen-Mixes in AIB Countries'!$C65,'Zusammenführung EU-CH'!$B$2:$B$241&amp;'Zusammenführung EU-CH'!$C$2:$C$241,0),MATCH('RE-Gen-Mixes in AIB Countries'!BA$2,'Zusammenführung EU-CH'!$E$1:$BF$1,0))/VLOOKUP($B65,'Total RE-GEN in AIB Countries'!$B$3:$BD$27,COLUMN('RE-Gen-Mixes in AIB Countries'!BA64)-COLUMN('RE-Gen-Mixes in AIB Countries'!$B$2),FALSE),0)</f>
        <v>0.12831948148969574</v>
      </c>
      <c r="BB65">
        <f t="array" ref="BB65">IFERROR(INDEX('Zusammenführung EU-CH'!$E$2:$BF$241,MATCH('RE-Gen-Mixes in AIB Countries'!$B65&amp;'RE-Gen-Mixes in AIB Countries'!$C65,'Zusammenführung EU-CH'!$B$2:$B$241&amp;'Zusammenführung EU-CH'!$C$2:$C$241,0),MATCH('RE-Gen-Mixes in AIB Countries'!BB$2,'Zusammenführung EU-CH'!$E$1:$BF$1,0))/VLOOKUP($B65,'Total RE-GEN in AIB Countries'!$B$3:$BD$27,COLUMN('RE-Gen-Mixes in AIB Countries'!BB64)-COLUMN('RE-Gen-Mixes in AIB Countries'!$B$2),FALSE),0)</f>
        <v>0.1621750335986562</v>
      </c>
      <c r="BC65">
        <f t="array" ref="BC65">IFERROR(INDEX('Zusammenführung EU-CH'!$E$2:$BF$241,MATCH('RE-Gen-Mixes in AIB Countries'!$B65&amp;'RE-Gen-Mixes in AIB Countries'!$C65,'Zusammenführung EU-CH'!$B$2:$B$241&amp;'Zusammenführung EU-CH'!$C$2:$C$241,0),MATCH('RE-Gen-Mixes in AIB Countries'!BC$2,'Zusammenführung EU-CH'!$E$1:$BF$1,0))/VLOOKUP($B65,'Total RE-GEN in AIB Countries'!$B$3:$BD$27,COLUMN('RE-Gen-Mixes in AIB Countries'!BC64)-COLUMN('RE-Gen-Mixes in AIB Countries'!$B$2),FALSE),0)</f>
        <v>0.18740772119420895</v>
      </c>
      <c r="BD65">
        <f t="array" ref="BD65">IFERROR(INDEX('Zusammenführung EU-CH'!$E$2:$BF$241,MATCH('RE-Gen-Mixes in AIB Countries'!$B65&amp;'RE-Gen-Mixes in AIB Countries'!$C65,'Zusammenführung EU-CH'!$B$2:$B$241&amp;'Zusammenführung EU-CH'!$C$2:$C$241,0),MATCH('RE-Gen-Mixes in AIB Countries'!BD$2,'Zusammenführung EU-CH'!$E$1:$BF$1,0))/VLOOKUP($B65,'Total RE-GEN in AIB Countries'!$B$3:$BD$27,COLUMN('RE-Gen-Mixes in AIB Countries'!BD64)-COLUMN('RE-Gen-Mixes in AIB Countries'!$B$2),FALSE),0)</f>
        <v>0.20969332858281722</v>
      </c>
      <c r="BE65">
        <f t="array" ref="BE65">IFERROR(INDEX('Zusammenführung EU-CH'!$E$2:$BF$241,MATCH('RE-Gen-Mixes in AIB Countries'!$B65&amp;'RE-Gen-Mixes in AIB Countries'!$C65,'Zusammenführung EU-CH'!$B$2:$B$241&amp;'Zusammenführung EU-CH'!$C$2:$C$241,0),MATCH('RE-Gen-Mixes in AIB Countries'!BE$2,'Zusammenführung EU-CH'!$E$1:$BF$1,0))/VLOOKUP($B65,'Total RE-GEN in AIB Countries'!$B$3:$BD$27,COLUMN('RE-Gen-Mixes in AIB Countries'!BE64)-COLUMN('RE-Gen-Mixes in AIB Countries'!$B$2),FALSE),0)</f>
        <v>0</v>
      </c>
      <c r="BF65">
        <f t="shared" si="0"/>
        <v>0.3177670810822093</v>
      </c>
    </row>
    <row r="66" spans="1:58" x14ac:dyDescent="0.35">
      <c r="A66" s="8" t="s">
        <v>24</v>
      </c>
      <c r="B66" s="4" t="s">
        <v>476</v>
      </c>
      <c r="C66" s="4" t="s">
        <v>8</v>
      </c>
      <c r="D66">
        <f t="array" ref="D66">IFERROR(INDEX('Zusammenführung EU-CH'!$E$2:$BF$241,MATCH('RE-Gen-Mixes in AIB Countries'!$B66&amp;'RE-Gen-Mixes in AIB Countries'!$C66,'Zusammenführung EU-CH'!$B$2:$B$241&amp;'Zusammenführung EU-CH'!$C$2:$C$241,0),MATCH('RE-Gen-Mixes in AIB Countries'!D$2,'Zusammenführung EU-CH'!$E$1:$BF$1,0))/VLOOKUP($B66,'Total RE-GEN in AIB Countries'!$B$3:$BD$27,COLUMN('RE-Gen-Mixes in AIB Countries'!D65)-COLUMN('RE-Gen-Mixes in AIB Countries'!$B$2),FALSE),0)</f>
        <v>0</v>
      </c>
      <c r="E66">
        <f t="array" ref="E66">IFERROR(INDEX('Zusammenführung EU-CH'!$E$2:$BF$241,MATCH('RE-Gen-Mixes in AIB Countries'!$B66&amp;'RE-Gen-Mixes in AIB Countries'!$C66,'Zusammenführung EU-CH'!$B$2:$B$241&amp;'Zusammenführung EU-CH'!$C$2:$C$241,0),MATCH('RE-Gen-Mixes in AIB Countries'!E$2,'Zusammenführung EU-CH'!$E$1:$BF$1,0))/VLOOKUP($B66,'Total RE-GEN in AIB Countries'!$B$3:$BD$27,COLUMN('RE-Gen-Mixes in AIB Countries'!E65)-COLUMN('RE-Gen-Mixes in AIB Countries'!$B$2),FALSE),0)</f>
        <v>0</v>
      </c>
      <c r="F66">
        <f t="array" ref="F66">IFERROR(INDEX('Zusammenführung EU-CH'!$E$2:$BF$241,MATCH('RE-Gen-Mixes in AIB Countries'!$B66&amp;'RE-Gen-Mixes in AIB Countries'!$C66,'Zusammenführung EU-CH'!$B$2:$B$241&amp;'Zusammenführung EU-CH'!$C$2:$C$241,0),MATCH('RE-Gen-Mixes in AIB Countries'!F$2,'Zusammenführung EU-CH'!$E$1:$BF$1,0))/VLOOKUP($B66,'Total RE-GEN in AIB Countries'!$B$3:$BD$27,COLUMN('RE-Gen-Mixes in AIB Countries'!F65)-COLUMN('RE-Gen-Mixes in AIB Countries'!$B$2),FALSE),0)</f>
        <v>0</v>
      </c>
      <c r="G66">
        <f t="array" ref="G66">IFERROR(INDEX('Zusammenführung EU-CH'!$E$2:$BF$241,MATCH('RE-Gen-Mixes in AIB Countries'!$B66&amp;'RE-Gen-Mixes in AIB Countries'!$C66,'Zusammenführung EU-CH'!$B$2:$B$241&amp;'Zusammenführung EU-CH'!$C$2:$C$241,0),MATCH('RE-Gen-Mixes in AIB Countries'!G$2,'Zusammenführung EU-CH'!$E$1:$BF$1,0))/VLOOKUP($B66,'Total RE-GEN in AIB Countries'!$B$3:$BD$27,COLUMN('RE-Gen-Mixes in AIB Countries'!G65)-COLUMN('RE-Gen-Mixes in AIB Countries'!$B$2),FALSE),0)</f>
        <v>0</v>
      </c>
      <c r="H66">
        <f t="array" ref="H66">IFERROR(INDEX('Zusammenführung EU-CH'!$E$2:$BF$241,MATCH('RE-Gen-Mixes in AIB Countries'!$B66&amp;'RE-Gen-Mixes in AIB Countries'!$C66,'Zusammenführung EU-CH'!$B$2:$B$241&amp;'Zusammenführung EU-CH'!$C$2:$C$241,0),MATCH('RE-Gen-Mixes in AIB Countries'!H$2,'Zusammenführung EU-CH'!$E$1:$BF$1,0))/VLOOKUP($B66,'Total RE-GEN in AIB Countries'!$B$3:$BD$27,COLUMN('RE-Gen-Mixes in AIB Countries'!H65)-COLUMN('RE-Gen-Mixes in AIB Countries'!$B$2),FALSE),0)</f>
        <v>0</v>
      </c>
      <c r="I66">
        <f t="array" ref="I66">IFERROR(INDEX('Zusammenführung EU-CH'!$E$2:$BF$241,MATCH('RE-Gen-Mixes in AIB Countries'!$B66&amp;'RE-Gen-Mixes in AIB Countries'!$C66,'Zusammenführung EU-CH'!$B$2:$B$241&amp;'Zusammenführung EU-CH'!$C$2:$C$241,0),MATCH('RE-Gen-Mixes in AIB Countries'!I$2,'Zusammenführung EU-CH'!$E$1:$BF$1,0))/VLOOKUP($B66,'Total RE-GEN in AIB Countries'!$B$3:$BD$27,COLUMN('RE-Gen-Mixes in AIB Countries'!I65)-COLUMN('RE-Gen-Mixes in AIB Countries'!$B$2),FALSE),0)</f>
        <v>0</v>
      </c>
      <c r="J66">
        <f t="array" ref="J66">IFERROR(INDEX('Zusammenführung EU-CH'!$E$2:$BF$241,MATCH('RE-Gen-Mixes in AIB Countries'!$B66&amp;'RE-Gen-Mixes in AIB Countries'!$C66,'Zusammenführung EU-CH'!$B$2:$B$241&amp;'Zusammenführung EU-CH'!$C$2:$C$241,0),MATCH('RE-Gen-Mixes in AIB Countries'!J$2,'Zusammenführung EU-CH'!$E$1:$BF$1,0))/VLOOKUP($B66,'Total RE-GEN in AIB Countries'!$B$3:$BD$27,COLUMN('RE-Gen-Mixes in AIB Countries'!J65)-COLUMN('RE-Gen-Mixes in AIB Countries'!$B$2),FALSE),0)</f>
        <v>0</v>
      </c>
      <c r="K66">
        <f t="array" ref="K66">IFERROR(INDEX('Zusammenführung EU-CH'!$E$2:$BF$241,MATCH('RE-Gen-Mixes in AIB Countries'!$B66&amp;'RE-Gen-Mixes in AIB Countries'!$C66,'Zusammenführung EU-CH'!$B$2:$B$241&amp;'Zusammenführung EU-CH'!$C$2:$C$241,0),MATCH('RE-Gen-Mixes in AIB Countries'!K$2,'Zusammenführung EU-CH'!$E$1:$BF$1,0))/VLOOKUP($B66,'Total RE-GEN in AIB Countries'!$B$3:$BD$27,COLUMN('RE-Gen-Mixes in AIB Countries'!K65)-COLUMN('RE-Gen-Mixes in AIB Countries'!$B$2),FALSE),0)</f>
        <v>0</v>
      </c>
      <c r="L66">
        <f t="array" ref="L66">IFERROR(INDEX('Zusammenführung EU-CH'!$E$2:$BF$241,MATCH('RE-Gen-Mixes in AIB Countries'!$B66&amp;'RE-Gen-Mixes in AIB Countries'!$C66,'Zusammenführung EU-CH'!$B$2:$B$241&amp;'Zusammenführung EU-CH'!$C$2:$C$241,0),MATCH('RE-Gen-Mixes in AIB Countries'!L$2,'Zusammenführung EU-CH'!$E$1:$BF$1,0))/VLOOKUP($B66,'Total RE-GEN in AIB Countries'!$B$3:$BD$27,COLUMN('RE-Gen-Mixes in AIB Countries'!L65)-COLUMN('RE-Gen-Mixes in AIB Countries'!$B$2),FALSE),0)</f>
        <v>0</v>
      </c>
      <c r="M66">
        <f t="array" ref="M66">IFERROR(INDEX('Zusammenführung EU-CH'!$E$2:$BF$241,MATCH('RE-Gen-Mixes in AIB Countries'!$B66&amp;'RE-Gen-Mixes in AIB Countries'!$C66,'Zusammenführung EU-CH'!$B$2:$B$241&amp;'Zusammenführung EU-CH'!$C$2:$C$241,0),MATCH('RE-Gen-Mixes in AIB Countries'!M$2,'Zusammenführung EU-CH'!$E$1:$BF$1,0))/VLOOKUP($B66,'Total RE-GEN in AIB Countries'!$B$3:$BD$27,COLUMN('RE-Gen-Mixes in AIB Countries'!M65)-COLUMN('RE-Gen-Mixes in AIB Countries'!$B$2),FALSE),0)</f>
        <v>0</v>
      </c>
      <c r="N66">
        <f t="array" ref="N66">IFERROR(INDEX('Zusammenführung EU-CH'!$E$2:$BF$241,MATCH('RE-Gen-Mixes in AIB Countries'!$B66&amp;'RE-Gen-Mixes in AIB Countries'!$C66,'Zusammenführung EU-CH'!$B$2:$B$241&amp;'Zusammenführung EU-CH'!$C$2:$C$241,0),MATCH('RE-Gen-Mixes in AIB Countries'!N$2,'Zusammenführung EU-CH'!$E$1:$BF$1,0))/VLOOKUP($B66,'Total RE-GEN in AIB Countries'!$B$3:$BD$27,COLUMN('RE-Gen-Mixes in AIB Countries'!N65)-COLUMN('RE-Gen-Mixes in AIB Countries'!$B$2),FALSE),0)</f>
        <v>0</v>
      </c>
      <c r="O66">
        <f t="array" ref="O66">IFERROR(INDEX('Zusammenführung EU-CH'!$E$2:$BF$241,MATCH('RE-Gen-Mixes in AIB Countries'!$B66&amp;'RE-Gen-Mixes in AIB Countries'!$C66,'Zusammenführung EU-CH'!$B$2:$B$241&amp;'Zusammenführung EU-CH'!$C$2:$C$241,0),MATCH('RE-Gen-Mixes in AIB Countries'!O$2,'Zusammenführung EU-CH'!$E$1:$BF$1,0))/VLOOKUP($B66,'Total RE-GEN in AIB Countries'!$B$3:$BD$27,COLUMN('RE-Gen-Mixes in AIB Countries'!O65)-COLUMN('RE-Gen-Mixes in AIB Countries'!$B$2),FALSE),0)</f>
        <v>0</v>
      </c>
      <c r="P66">
        <f t="array" ref="P66">IFERROR(INDEX('Zusammenführung EU-CH'!$E$2:$BF$241,MATCH('RE-Gen-Mixes in AIB Countries'!$B66&amp;'RE-Gen-Mixes in AIB Countries'!$C66,'Zusammenführung EU-CH'!$B$2:$B$241&amp;'Zusammenführung EU-CH'!$C$2:$C$241,0),MATCH('RE-Gen-Mixes in AIB Countries'!P$2,'Zusammenführung EU-CH'!$E$1:$BF$1,0))/VLOOKUP($B66,'Total RE-GEN in AIB Countries'!$B$3:$BD$27,COLUMN('RE-Gen-Mixes in AIB Countries'!P65)-COLUMN('RE-Gen-Mixes in AIB Countries'!$B$2),FALSE),0)</f>
        <v>0</v>
      </c>
      <c r="Q66">
        <f t="array" ref="Q66">IFERROR(INDEX('Zusammenführung EU-CH'!$E$2:$BF$241,MATCH('RE-Gen-Mixes in AIB Countries'!$B66&amp;'RE-Gen-Mixes in AIB Countries'!$C66,'Zusammenführung EU-CH'!$B$2:$B$241&amp;'Zusammenführung EU-CH'!$C$2:$C$241,0),MATCH('RE-Gen-Mixes in AIB Countries'!Q$2,'Zusammenführung EU-CH'!$E$1:$BF$1,0))/VLOOKUP($B66,'Total RE-GEN in AIB Countries'!$B$3:$BD$27,COLUMN('RE-Gen-Mixes in AIB Countries'!Q65)-COLUMN('RE-Gen-Mixes in AIB Countries'!$B$2),FALSE),0)</f>
        <v>0</v>
      </c>
      <c r="R66">
        <f t="array" ref="R66">IFERROR(INDEX('Zusammenführung EU-CH'!$E$2:$BF$241,MATCH('RE-Gen-Mixes in AIB Countries'!$B66&amp;'RE-Gen-Mixes in AIB Countries'!$C66,'Zusammenführung EU-CH'!$B$2:$B$241&amp;'Zusammenführung EU-CH'!$C$2:$C$241,0),MATCH('RE-Gen-Mixes in AIB Countries'!R$2,'Zusammenführung EU-CH'!$E$1:$BF$1,0))/VLOOKUP($B66,'Total RE-GEN in AIB Countries'!$B$3:$BD$27,COLUMN('RE-Gen-Mixes in AIB Countries'!R65)-COLUMN('RE-Gen-Mixes in AIB Countries'!$B$2),FALSE),0)</f>
        <v>0</v>
      </c>
      <c r="S66">
        <f t="array" ref="S66">IFERROR(INDEX('Zusammenführung EU-CH'!$E$2:$BF$241,MATCH('RE-Gen-Mixes in AIB Countries'!$B66&amp;'RE-Gen-Mixes in AIB Countries'!$C66,'Zusammenführung EU-CH'!$B$2:$B$241&amp;'Zusammenführung EU-CH'!$C$2:$C$241,0),MATCH('RE-Gen-Mixes in AIB Countries'!S$2,'Zusammenführung EU-CH'!$E$1:$BF$1,0))/VLOOKUP($B66,'Total RE-GEN in AIB Countries'!$B$3:$BD$27,COLUMN('RE-Gen-Mixes in AIB Countries'!S65)-COLUMN('RE-Gen-Mixes in AIB Countries'!$B$2),FALSE),0)</f>
        <v>0</v>
      </c>
      <c r="T66">
        <f t="array" ref="T66">IFERROR(INDEX('Zusammenführung EU-CH'!$E$2:$BF$241,MATCH('RE-Gen-Mixes in AIB Countries'!$B66&amp;'RE-Gen-Mixes in AIB Countries'!$C66,'Zusammenführung EU-CH'!$B$2:$B$241&amp;'Zusammenführung EU-CH'!$C$2:$C$241,0),MATCH('RE-Gen-Mixes in AIB Countries'!T$2,'Zusammenführung EU-CH'!$E$1:$BF$1,0))/VLOOKUP($B66,'Total RE-GEN in AIB Countries'!$B$3:$BD$27,COLUMN('RE-Gen-Mixes in AIB Countries'!T65)-COLUMN('RE-Gen-Mixes in AIB Countries'!$B$2),FALSE),0)</f>
        <v>0</v>
      </c>
      <c r="U66">
        <f t="array" ref="U66">IFERROR(INDEX('Zusammenführung EU-CH'!$E$2:$BF$241,MATCH('RE-Gen-Mixes in AIB Countries'!$B66&amp;'RE-Gen-Mixes in AIB Countries'!$C66,'Zusammenführung EU-CH'!$B$2:$B$241&amp;'Zusammenführung EU-CH'!$C$2:$C$241,0),MATCH('RE-Gen-Mixes in AIB Countries'!U$2,'Zusammenführung EU-CH'!$E$1:$BF$1,0))/VLOOKUP($B66,'Total RE-GEN in AIB Countries'!$B$3:$BD$27,COLUMN('RE-Gen-Mixes in AIB Countries'!U65)-COLUMN('RE-Gen-Mixes in AIB Countries'!$B$2),FALSE),0)</f>
        <v>0</v>
      </c>
      <c r="V66">
        <f t="array" ref="V66">IFERROR(INDEX('Zusammenführung EU-CH'!$E$2:$BF$241,MATCH('RE-Gen-Mixes in AIB Countries'!$B66&amp;'RE-Gen-Mixes in AIB Countries'!$C66,'Zusammenführung EU-CH'!$B$2:$B$241&amp;'Zusammenführung EU-CH'!$C$2:$C$241,0),MATCH('RE-Gen-Mixes in AIB Countries'!V$2,'Zusammenführung EU-CH'!$E$1:$BF$1,0))/VLOOKUP($B66,'Total RE-GEN in AIB Countries'!$B$3:$BD$27,COLUMN('RE-Gen-Mixes in AIB Countries'!V65)-COLUMN('RE-Gen-Mixes in AIB Countries'!$B$2),FALSE),0)</f>
        <v>0</v>
      </c>
      <c r="W66">
        <f t="array" ref="W66">IFERROR(INDEX('Zusammenführung EU-CH'!$E$2:$BF$241,MATCH('RE-Gen-Mixes in AIB Countries'!$B66&amp;'RE-Gen-Mixes in AIB Countries'!$C66,'Zusammenführung EU-CH'!$B$2:$B$241&amp;'Zusammenführung EU-CH'!$C$2:$C$241,0),MATCH('RE-Gen-Mixes in AIB Countries'!W$2,'Zusammenführung EU-CH'!$E$1:$BF$1,0))/VLOOKUP($B66,'Total RE-GEN in AIB Countries'!$B$3:$BD$27,COLUMN('RE-Gen-Mixes in AIB Countries'!W65)-COLUMN('RE-Gen-Mixes in AIB Countries'!$B$2),FALSE),0)</f>
        <v>0</v>
      </c>
      <c r="X66">
        <f t="array" ref="X66">IFERROR(INDEX('Zusammenführung EU-CH'!$E$2:$BF$241,MATCH('RE-Gen-Mixes in AIB Countries'!$B66&amp;'RE-Gen-Mixes in AIB Countries'!$C66,'Zusammenführung EU-CH'!$B$2:$B$241&amp;'Zusammenführung EU-CH'!$C$2:$C$241,0),MATCH('RE-Gen-Mixes in AIB Countries'!X$2,'Zusammenführung EU-CH'!$E$1:$BF$1,0))/VLOOKUP($B66,'Total RE-GEN in AIB Countries'!$B$3:$BD$27,COLUMN('RE-Gen-Mixes in AIB Countries'!X65)-COLUMN('RE-Gen-Mixes in AIB Countries'!$B$2),FALSE),0)</f>
        <v>0</v>
      </c>
      <c r="Y66">
        <f t="array" ref="Y66">IFERROR(INDEX('Zusammenführung EU-CH'!$E$2:$BF$241,MATCH('RE-Gen-Mixes in AIB Countries'!$B66&amp;'RE-Gen-Mixes in AIB Countries'!$C66,'Zusammenführung EU-CH'!$B$2:$B$241&amp;'Zusammenführung EU-CH'!$C$2:$C$241,0),MATCH('RE-Gen-Mixes in AIB Countries'!Y$2,'Zusammenführung EU-CH'!$E$1:$BF$1,0))/VLOOKUP($B66,'Total RE-GEN in AIB Countries'!$B$3:$BD$27,COLUMN('RE-Gen-Mixes in AIB Countries'!Y65)-COLUMN('RE-Gen-Mixes in AIB Countries'!$B$2),FALSE),0)</f>
        <v>0</v>
      </c>
      <c r="Z66">
        <f t="array" ref="Z66">IFERROR(INDEX('Zusammenführung EU-CH'!$E$2:$BF$241,MATCH('RE-Gen-Mixes in AIB Countries'!$B66&amp;'RE-Gen-Mixes in AIB Countries'!$C66,'Zusammenführung EU-CH'!$B$2:$B$241&amp;'Zusammenführung EU-CH'!$C$2:$C$241,0),MATCH('RE-Gen-Mixes in AIB Countries'!Z$2,'Zusammenführung EU-CH'!$E$1:$BF$1,0))/VLOOKUP($B66,'Total RE-GEN in AIB Countries'!$B$3:$BD$27,COLUMN('RE-Gen-Mixes in AIB Countries'!Z65)-COLUMN('RE-Gen-Mixes in AIB Countries'!$B$2),FALSE),0)</f>
        <v>0</v>
      </c>
      <c r="AA66">
        <f t="array" ref="AA66">IFERROR(INDEX('Zusammenführung EU-CH'!$E$2:$BF$241,MATCH('RE-Gen-Mixes in AIB Countries'!$B66&amp;'RE-Gen-Mixes in AIB Countries'!$C66,'Zusammenführung EU-CH'!$B$2:$B$241&amp;'Zusammenführung EU-CH'!$C$2:$C$241,0),MATCH('RE-Gen-Mixes in AIB Countries'!AA$2,'Zusammenführung EU-CH'!$E$1:$BF$1,0))/VLOOKUP($B66,'Total RE-GEN in AIB Countries'!$B$3:$BD$27,COLUMN('RE-Gen-Mixes in AIB Countries'!AA65)-COLUMN('RE-Gen-Mixes in AIB Countries'!$B$2),FALSE),0)</f>
        <v>0</v>
      </c>
      <c r="AB66">
        <f t="array" ref="AB66">IFERROR(INDEX('Zusammenführung EU-CH'!$E$2:$BF$241,MATCH('RE-Gen-Mixes in AIB Countries'!$B66&amp;'RE-Gen-Mixes in AIB Countries'!$C66,'Zusammenführung EU-CH'!$B$2:$B$241&amp;'Zusammenführung EU-CH'!$C$2:$C$241,0),MATCH('RE-Gen-Mixes in AIB Countries'!AB$2,'Zusammenführung EU-CH'!$E$1:$BF$1,0))/VLOOKUP($B66,'Total RE-GEN in AIB Countries'!$B$3:$BD$27,COLUMN('RE-Gen-Mixes in AIB Countries'!AB65)-COLUMN('RE-Gen-Mixes in AIB Countries'!$B$2),FALSE),0)</f>
        <v>0</v>
      </c>
      <c r="AC66">
        <f t="array" ref="AC66">IFERROR(INDEX('Zusammenführung EU-CH'!$E$2:$BF$241,MATCH('RE-Gen-Mixes in AIB Countries'!$B66&amp;'RE-Gen-Mixes in AIB Countries'!$C66,'Zusammenführung EU-CH'!$B$2:$B$241&amp;'Zusammenführung EU-CH'!$C$2:$C$241,0),MATCH('RE-Gen-Mixes in AIB Countries'!AC$2,'Zusammenführung EU-CH'!$E$1:$BF$1,0))/VLOOKUP($B66,'Total RE-GEN in AIB Countries'!$B$3:$BD$27,COLUMN('RE-Gen-Mixes in AIB Countries'!AC65)-COLUMN('RE-Gen-Mixes in AIB Countries'!$B$2),FALSE),0)</f>
        <v>0</v>
      </c>
      <c r="AD66">
        <f t="array" ref="AD66">IFERROR(INDEX('Zusammenführung EU-CH'!$E$2:$BF$241,MATCH('RE-Gen-Mixes in AIB Countries'!$B66&amp;'RE-Gen-Mixes in AIB Countries'!$C66,'Zusammenführung EU-CH'!$B$2:$B$241&amp;'Zusammenführung EU-CH'!$C$2:$C$241,0),MATCH('RE-Gen-Mixes in AIB Countries'!AD$2,'Zusammenführung EU-CH'!$E$1:$BF$1,0))/VLOOKUP($B66,'Total RE-GEN in AIB Countries'!$B$3:$BD$27,COLUMN('RE-Gen-Mixes in AIB Countries'!AD65)-COLUMN('RE-Gen-Mixes in AIB Countries'!$B$2),FALSE),0)</f>
        <v>0</v>
      </c>
      <c r="AE66">
        <f t="array" ref="AE66">IFERROR(INDEX('Zusammenführung EU-CH'!$E$2:$BF$241,MATCH('RE-Gen-Mixes in AIB Countries'!$B66&amp;'RE-Gen-Mixes in AIB Countries'!$C66,'Zusammenführung EU-CH'!$B$2:$B$241&amp;'Zusammenführung EU-CH'!$C$2:$C$241,0),MATCH('RE-Gen-Mixes in AIB Countries'!AE$2,'Zusammenführung EU-CH'!$E$1:$BF$1,0))/VLOOKUP($B66,'Total RE-GEN in AIB Countries'!$B$3:$BD$27,COLUMN('RE-Gen-Mixes in AIB Countries'!AE65)-COLUMN('RE-Gen-Mixes in AIB Countries'!$B$2),FALSE),0)</f>
        <v>0</v>
      </c>
      <c r="AF66">
        <f t="array" ref="AF66">IFERROR(INDEX('Zusammenführung EU-CH'!$E$2:$BF$241,MATCH('RE-Gen-Mixes in AIB Countries'!$B66&amp;'RE-Gen-Mixes in AIB Countries'!$C66,'Zusammenführung EU-CH'!$B$2:$B$241&amp;'Zusammenführung EU-CH'!$C$2:$C$241,0),MATCH('RE-Gen-Mixes in AIB Countries'!AF$2,'Zusammenführung EU-CH'!$E$1:$BF$1,0))/VLOOKUP($B66,'Total RE-GEN in AIB Countries'!$B$3:$BD$27,COLUMN('RE-Gen-Mixes in AIB Countries'!AF65)-COLUMN('RE-Gen-Mixes in AIB Countries'!$B$2),FALSE),0)</f>
        <v>0</v>
      </c>
      <c r="AG66">
        <f t="array" ref="AG66">IFERROR(INDEX('Zusammenführung EU-CH'!$E$2:$BF$241,MATCH('RE-Gen-Mixes in AIB Countries'!$B66&amp;'RE-Gen-Mixes in AIB Countries'!$C66,'Zusammenführung EU-CH'!$B$2:$B$241&amp;'Zusammenführung EU-CH'!$C$2:$C$241,0),MATCH('RE-Gen-Mixes in AIB Countries'!AG$2,'Zusammenführung EU-CH'!$E$1:$BF$1,0))/VLOOKUP($B66,'Total RE-GEN in AIB Countries'!$B$3:$BD$27,COLUMN('RE-Gen-Mixes in AIB Countries'!AG65)-COLUMN('RE-Gen-Mixes in AIB Countries'!$B$2),FALSE),0)</f>
        <v>0</v>
      </c>
      <c r="AH66">
        <f t="array" ref="AH66">IFERROR(INDEX('Zusammenführung EU-CH'!$E$2:$BF$241,MATCH('RE-Gen-Mixes in AIB Countries'!$B66&amp;'RE-Gen-Mixes in AIB Countries'!$C66,'Zusammenführung EU-CH'!$B$2:$B$241&amp;'Zusammenführung EU-CH'!$C$2:$C$241,0),MATCH('RE-Gen-Mixes in AIB Countries'!AH$2,'Zusammenführung EU-CH'!$E$1:$BF$1,0))/VLOOKUP($B66,'Total RE-GEN in AIB Countries'!$B$3:$BD$27,COLUMN('RE-Gen-Mixes in AIB Countries'!AH65)-COLUMN('RE-Gen-Mixes in AIB Countries'!$B$2),FALSE),0)</f>
        <v>0</v>
      </c>
      <c r="AI66">
        <f t="array" ref="AI66">IFERROR(INDEX('Zusammenführung EU-CH'!$E$2:$BF$241,MATCH('RE-Gen-Mixes in AIB Countries'!$B66&amp;'RE-Gen-Mixes in AIB Countries'!$C66,'Zusammenführung EU-CH'!$B$2:$B$241&amp;'Zusammenführung EU-CH'!$C$2:$C$241,0),MATCH('RE-Gen-Mixes in AIB Countries'!AI$2,'Zusammenführung EU-CH'!$E$1:$BF$1,0))/VLOOKUP($B66,'Total RE-GEN in AIB Countries'!$B$3:$BD$27,COLUMN('RE-Gen-Mixes in AIB Countries'!AI65)-COLUMN('RE-Gen-Mixes in AIB Countries'!$B$2),FALSE),0)</f>
        <v>0</v>
      </c>
      <c r="AJ66">
        <f t="array" ref="AJ66">IFERROR(INDEX('Zusammenführung EU-CH'!$E$2:$BF$241,MATCH('RE-Gen-Mixes in AIB Countries'!$B66&amp;'RE-Gen-Mixes in AIB Countries'!$C66,'Zusammenführung EU-CH'!$B$2:$B$241&amp;'Zusammenführung EU-CH'!$C$2:$C$241,0),MATCH('RE-Gen-Mixes in AIB Countries'!AJ$2,'Zusammenführung EU-CH'!$E$1:$BF$1,0))/VLOOKUP($B66,'Total RE-GEN in AIB Countries'!$B$3:$BD$27,COLUMN('RE-Gen-Mixes in AIB Countries'!AJ65)-COLUMN('RE-Gen-Mixes in AIB Countries'!$B$2),FALSE),0)</f>
        <v>0</v>
      </c>
      <c r="AK66">
        <f t="array" ref="AK66">IFERROR(INDEX('Zusammenführung EU-CH'!$E$2:$BF$241,MATCH('RE-Gen-Mixes in AIB Countries'!$B66&amp;'RE-Gen-Mixes in AIB Countries'!$C66,'Zusammenführung EU-CH'!$B$2:$B$241&amp;'Zusammenführung EU-CH'!$C$2:$C$241,0),MATCH('RE-Gen-Mixes in AIB Countries'!AK$2,'Zusammenführung EU-CH'!$E$1:$BF$1,0))/VLOOKUP($B66,'Total RE-GEN in AIB Countries'!$B$3:$BD$27,COLUMN('RE-Gen-Mixes in AIB Countries'!AK65)-COLUMN('RE-Gen-Mixes in AIB Countries'!$B$2),FALSE),0)</f>
        <v>0</v>
      </c>
      <c r="AL66">
        <f t="array" ref="AL66">IFERROR(INDEX('Zusammenführung EU-CH'!$E$2:$BF$241,MATCH('RE-Gen-Mixes in AIB Countries'!$B66&amp;'RE-Gen-Mixes in AIB Countries'!$C66,'Zusammenführung EU-CH'!$B$2:$B$241&amp;'Zusammenführung EU-CH'!$C$2:$C$241,0),MATCH('RE-Gen-Mixes in AIB Countries'!AL$2,'Zusammenführung EU-CH'!$E$1:$BF$1,0))/VLOOKUP($B66,'Total RE-GEN in AIB Countries'!$B$3:$BD$27,COLUMN('RE-Gen-Mixes in AIB Countries'!AL65)-COLUMN('RE-Gen-Mixes in AIB Countries'!$B$2),FALSE),0)</f>
        <v>0</v>
      </c>
      <c r="AM66">
        <f t="array" ref="AM66">IFERROR(INDEX('Zusammenführung EU-CH'!$E$2:$BF$241,MATCH('RE-Gen-Mixes in AIB Countries'!$B66&amp;'RE-Gen-Mixes in AIB Countries'!$C66,'Zusammenführung EU-CH'!$B$2:$B$241&amp;'Zusammenführung EU-CH'!$C$2:$C$241,0),MATCH('RE-Gen-Mixes in AIB Countries'!AM$2,'Zusammenführung EU-CH'!$E$1:$BF$1,0))/VLOOKUP($B66,'Total RE-GEN in AIB Countries'!$B$3:$BD$27,COLUMN('RE-Gen-Mixes in AIB Countries'!AM65)-COLUMN('RE-Gen-Mixes in AIB Countries'!$B$2),FALSE),0)</f>
        <v>0</v>
      </c>
      <c r="AN66">
        <f t="array" ref="AN66">IFERROR(INDEX('Zusammenführung EU-CH'!$E$2:$BF$241,MATCH('RE-Gen-Mixes in AIB Countries'!$B66&amp;'RE-Gen-Mixes in AIB Countries'!$C66,'Zusammenführung EU-CH'!$B$2:$B$241&amp;'Zusammenführung EU-CH'!$C$2:$C$241,0),MATCH('RE-Gen-Mixes in AIB Countries'!AN$2,'Zusammenführung EU-CH'!$E$1:$BF$1,0))/VLOOKUP($B66,'Total RE-GEN in AIB Countries'!$B$3:$BD$27,COLUMN('RE-Gen-Mixes in AIB Countries'!AN65)-COLUMN('RE-Gen-Mixes in AIB Countries'!$B$2),FALSE),0)</f>
        <v>0</v>
      </c>
      <c r="AO66">
        <f t="array" ref="AO66">IFERROR(INDEX('Zusammenführung EU-CH'!$E$2:$BF$241,MATCH('RE-Gen-Mixes in AIB Countries'!$B66&amp;'RE-Gen-Mixes in AIB Countries'!$C66,'Zusammenführung EU-CH'!$B$2:$B$241&amp;'Zusammenführung EU-CH'!$C$2:$C$241,0),MATCH('RE-Gen-Mixes in AIB Countries'!AO$2,'Zusammenführung EU-CH'!$E$1:$BF$1,0))/VLOOKUP($B66,'Total RE-GEN in AIB Countries'!$B$3:$BD$27,COLUMN('RE-Gen-Mixes in AIB Countries'!AO65)-COLUMN('RE-Gen-Mixes in AIB Countries'!$B$2),FALSE),0)</f>
        <v>0</v>
      </c>
      <c r="AP66">
        <f t="array" ref="AP66">IFERROR(INDEX('Zusammenführung EU-CH'!$E$2:$BF$241,MATCH('RE-Gen-Mixes in AIB Countries'!$B66&amp;'RE-Gen-Mixes in AIB Countries'!$C66,'Zusammenführung EU-CH'!$B$2:$B$241&amp;'Zusammenführung EU-CH'!$C$2:$C$241,0),MATCH('RE-Gen-Mixes in AIB Countries'!AP$2,'Zusammenführung EU-CH'!$E$1:$BF$1,0))/VLOOKUP($B66,'Total RE-GEN in AIB Countries'!$B$3:$BD$27,COLUMN('RE-Gen-Mixes in AIB Countries'!AP65)-COLUMN('RE-Gen-Mixes in AIB Countries'!$B$2),FALSE),0)</f>
        <v>0</v>
      </c>
      <c r="AQ66">
        <f t="array" ref="AQ66">IFERROR(INDEX('Zusammenführung EU-CH'!$E$2:$BF$241,MATCH('RE-Gen-Mixes in AIB Countries'!$B66&amp;'RE-Gen-Mixes in AIB Countries'!$C66,'Zusammenführung EU-CH'!$B$2:$B$241&amp;'Zusammenführung EU-CH'!$C$2:$C$241,0),MATCH('RE-Gen-Mixes in AIB Countries'!AQ$2,'Zusammenführung EU-CH'!$E$1:$BF$1,0))/VLOOKUP($B66,'Total RE-GEN in AIB Countries'!$B$3:$BD$27,COLUMN('RE-Gen-Mixes in AIB Countries'!AQ65)-COLUMN('RE-Gen-Mixes in AIB Countries'!$B$2),FALSE),0)</f>
        <v>0</v>
      </c>
      <c r="AR66">
        <f t="array" ref="AR66">IFERROR(INDEX('Zusammenführung EU-CH'!$E$2:$BF$241,MATCH('RE-Gen-Mixes in AIB Countries'!$B66&amp;'RE-Gen-Mixes in AIB Countries'!$C66,'Zusammenführung EU-CH'!$B$2:$B$241&amp;'Zusammenführung EU-CH'!$C$2:$C$241,0),MATCH('RE-Gen-Mixes in AIB Countries'!AR$2,'Zusammenführung EU-CH'!$E$1:$BF$1,0))/VLOOKUP($B66,'Total RE-GEN in AIB Countries'!$B$3:$BD$27,COLUMN('RE-Gen-Mixes in AIB Countries'!AR65)-COLUMN('RE-Gen-Mixes in AIB Countries'!$B$2),FALSE),0)</f>
        <v>0</v>
      </c>
      <c r="AS66">
        <f t="array" ref="AS66">IFERROR(INDEX('Zusammenführung EU-CH'!$E$2:$BF$241,MATCH('RE-Gen-Mixes in AIB Countries'!$B66&amp;'RE-Gen-Mixes in AIB Countries'!$C66,'Zusammenführung EU-CH'!$B$2:$B$241&amp;'Zusammenführung EU-CH'!$C$2:$C$241,0),MATCH('RE-Gen-Mixes in AIB Countries'!AS$2,'Zusammenführung EU-CH'!$E$1:$BF$1,0))/VLOOKUP($B66,'Total RE-GEN in AIB Countries'!$B$3:$BD$27,COLUMN('RE-Gen-Mixes in AIB Countries'!AS65)-COLUMN('RE-Gen-Mixes in AIB Countries'!$B$2),FALSE),0)</f>
        <v>0</v>
      </c>
      <c r="AT66">
        <f t="array" ref="AT66">IFERROR(INDEX('Zusammenführung EU-CH'!$E$2:$BF$241,MATCH('RE-Gen-Mixes in AIB Countries'!$B66&amp;'RE-Gen-Mixes in AIB Countries'!$C66,'Zusammenführung EU-CH'!$B$2:$B$241&amp;'Zusammenführung EU-CH'!$C$2:$C$241,0),MATCH('RE-Gen-Mixes in AIB Countries'!AT$2,'Zusammenführung EU-CH'!$E$1:$BF$1,0))/VLOOKUP($B66,'Total RE-GEN in AIB Countries'!$B$3:$BD$27,COLUMN('RE-Gen-Mixes in AIB Countries'!AT65)-COLUMN('RE-Gen-Mixes in AIB Countries'!$B$2),FALSE),0)</f>
        <v>0</v>
      </c>
      <c r="AU66">
        <f t="array" ref="AU66">IFERROR(INDEX('Zusammenführung EU-CH'!$E$2:$BF$241,MATCH('RE-Gen-Mixes in AIB Countries'!$B66&amp;'RE-Gen-Mixes in AIB Countries'!$C66,'Zusammenführung EU-CH'!$B$2:$B$241&amp;'Zusammenführung EU-CH'!$C$2:$C$241,0),MATCH('RE-Gen-Mixes in AIB Countries'!AU$2,'Zusammenführung EU-CH'!$E$1:$BF$1,0))/VLOOKUP($B66,'Total RE-GEN in AIB Countries'!$B$3:$BD$27,COLUMN('RE-Gen-Mixes in AIB Countries'!AU65)-COLUMN('RE-Gen-Mixes in AIB Countries'!$B$2),FALSE),0)</f>
        <v>0</v>
      </c>
      <c r="AV66">
        <f t="array" ref="AV66">IFERROR(INDEX('Zusammenführung EU-CH'!$E$2:$BF$241,MATCH('RE-Gen-Mixes in AIB Countries'!$B66&amp;'RE-Gen-Mixes in AIB Countries'!$C66,'Zusammenführung EU-CH'!$B$2:$B$241&amp;'Zusammenführung EU-CH'!$C$2:$C$241,0),MATCH('RE-Gen-Mixes in AIB Countries'!AV$2,'Zusammenführung EU-CH'!$E$1:$BF$1,0))/VLOOKUP($B66,'Total RE-GEN in AIB Countries'!$B$3:$BD$27,COLUMN('RE-Gen-Mixes in AIB Countries'!AV65)-COLUMN('RE-Gen-Mixes in AIB Countries'!$B$2),FALSE),0)</f>
        <v>0</v>
      </c>
      <c r="AW66">
        <f t="array" ref="AW66">IFERROR(INDEX('Zusammenführung EU-CH'!$E$2:$BF$241,MATCH('RE-Gen-Mixes in AIB Countries'!$B66&amp;'RE-Gen-Mixes in AIB Countries'!$C66,'Zusammenführung EU-CH'!$B$2:$B$241&amp;'Zusammenführung EU-CH'!$C$2:$C$241,0),MATCH('RE-Gen-Mixes in AIB Countries'!AW$2,'Zusammenführung EU-CH'!$E$1:$BF$1,0))/VLOOKUP($B66,'Total RE-GEN in AIB Countries'!$B$3:$BD$27,COLUMN('RE-Gen-Mixes in AIB Countries'!AW65)-COLUMN('RE-Gen-Mixes in AIB Countries'!$B$2),FALSE),0)</f>
        <v>0</v>
      </c>
      <c r="AX66">
        <f t="array" ref="AX66">IFERROR(INDEX('Zusammenführung EU-CH'!$E$2:$BF$241,MATCH('RE-Gen-Mixes in AIB Countries'!$B66&amp;'RE-Gen-Mixes in AIB Countries'!$C66,'Zusammenführung EU-CH'!$B$2:$B$241&amp;'Zusammenführung EU-CH'!$C$2:$C$241,0),MATCH('RE-Gen-Mixes in AIB Countries'!AX$2,'Zusammenführung EU-CH'!$E$1:$BF$1,0))/VLOOKUP($B66,'Total RE-GEN in AIB Countries'!$B$3:$BD$27,COLUMN('RE-Gen-Mixes in AIB Countries'!AX65)-COLUMN('RE-Gen-Mixes in AIB Countries'!$B$2),FALSE),0)</f>
        <v>0</v>
      </c>
      <c r="AY66">
        <f t="array" ref="AY66">IFERROR(INDEX('Zusammenführung EU-CH'!$E$2:$BF$241,MATCH('RE-Gen-Mixes in AIB Countries'!$B66&amp;'RE-Gen-Mixes in AIB Countries'!$C66,'Zusammenführung EU-CH'!$B$2:$B$241&amp;'Zusammenführung EU-CH'!$C$2:$C$241,0),MATCH('RE-Gen-Mixes in AIB Countries'!AY$2,'Zusammenführung EU-CH'!$E$1:$BF$1,0))/VLOOKUP($B66,'Total RE-GEN in AIB Countries'!$B$3:$BD$27,COLUMN('RE-Gen-Mixes in AIB Countries'!AY65)-COLUMN('RE-Gen-Mixes in AIB Countries'!$B$2),FALSE),0)</f>
        <v>0</v>
      </c>
      <c r="AZ66">
        <f t="array" ref="AZ66">IFERROR(INDEX('Zusammenführung EU-CH'!$E$2:$BF$241,MATCH('RE-Gen-Mixes in AIB Countries'!$B66&amp;'RE-Gen-Mixes in AIB Countries'!$C66,'Zusammenführung EU-CH'!$B$2:$B$241&amp;'Zusammenführung EU-CH'!$C$2:$C$241,0),MATCH('RE-Gen-Mixes in AIB Countries'!AZ$2,'Zusammenführung EU-CH'!$E$1:$BF$1,0))/VLOOKUP($B66,'Total RE-GEN in AIB Countries'!$B$3:$BD$27,COLUMN('RE-Gen-Mixes in AIB Countries'!AZ65)-COLUMN('RE-Gen-Mixes in AIB Countries'!$B$2),FALSE),0)</f>
        <v>0</v>
      </c>
      <c r="BA66">
        <f t="array" ref="BA66">IFERROR(INDEX('Zusammenführung EU-CH'!$E$2:$BF$241,MATCH('RE-Gen-Mixes in AIB Countries'!$B66&amp;'RE-Gen-Mixes in AIB Countries'!$C66,'Zusammenführung EU-CH'!$B$2:$B$241&amp;'Zusammenführung EU-CH'!$C$2:$C$241,0),MATCH('RE-Gen-Mixes in AIB Countries'!BA$2,'Zusammenführung EU-CH'!$E$1:$BF$1,0))/VLOOKUP($B66,'Total RE-GEN in AIB Countries'!$B$3:$BD$27,COLUMN('RE-Gen-Mixes in AIB Countries'!BA65)-COLUMN('RE-Gen-Mixes in AIB Countries'!$B$2),FALSE),0)</f>
        <v>0</v>
      </c>
      <c r="BB66">
        <f t="array" ref="BB66">IFERROR(INDEX('Zusammenführung EU-CH'!$E$2:$BF$241,MATCH('RE-Gen-Mixes in AIB Countries'!$B66&amp;'RE-Gen-Mixes in AIB Countries'!$C66,'Zusammenführung EU-CH'!$B$2:$B$241&amp;'Zusammenführung EU-CH'!$C$2:$C$241,0),MATCH('RE-Gen-Mixes in AIB Countries'!BB$2,'Zusammenführung EU-CH'!$E$1:$BF$1,0))/VLOOKUP($B66,'Total RE-GEN in AIB Countries'!$B$3:$BD$27,COLUMN('RE-Gen-Mixes in AIB Countries'!BB65)-COLUMN('RE-Gen-Mixes in AIB Countries'!$B$2),FALSE),0)</f>
        <v>0</v>
      </c>
      <c r="BC66">
        <f t="array" ref="BC66">IFERROR(INDEX('Zusammenführung EU-CH'!$E$2:$BF$241,MATCH('RE-Gen-Mixes in AIB Countries'!$B66&amp;'RE-Gen-Mixes in AIB Countries'!$C66,'Zusammenführung EU-CH'!$B$2:$B$241&amp;'Zusammenführung EU-CH'!$C$2:$C$241,0),MATCH('RE-Gen-Mixes in AIB Countries'!BC$2,'Zusammenführung EU-CH'!$E$1:$BF$1,0))/VLOOKUP($B66,'Total RE-GEN in AIB Countries'!$B$3:$BD$27,COLUMN('RE-Gen-Mixes in AIB Countries'!BC65)-COLUMN('RE-Gen-Mixes in AIB Countries'!$B$2),FALSE),0)</f>
        <v>0</v>
      </c>
      <c r="BD66">
        <f t="array" ref="BD66">IFERROR(INDEX('Zusammenführung EU-CH'!$E$2:$BF$241,MATCH('RE-Gen-Mixes in AIB Countries'!$B66&amp;'RE-Gen-Mixes in AIB Countries'!$C66,'Zusammenführung EU-CH'!$B$2:$B$241&amp;'Zusammenführung EU-CH'!$C$2:$C$241,0),MATCH('RE-Gen-Mixes in AIB Countries'!BD$2,'Zusammenführung EU-CH'!$E$1:$BF$1,0))/VLOOKUP($B66,'Total RE-GEN in AIB Countries'!$B$3:$BD$27,COLUMN('RE-Gen-Mixes in AIB Countries'!BD65)-COLUMN('RE-Gen-Mixes in AIB Countries'!$B$2),FALSE),0)</f>
        <v>0</v>
      </c>
      <c r="BE66">
        <f t="array" ref="BE66">IFERROR(INDEX('Zusammenführung EU-CH'!$E$2:$BF$241,MATCH('RE-Gen-Mixes in AIB Countries'!$B66&amp;'RE-Gen-Mixes in AIB Countries'!$C66,'Zusammenführung EU-CH'!$B$2:$B$241&amp;'Zusammenführung EU-CH'!$C$2:$C$241,0),MATCH('RE-Gen-Mixes in AIB Countries'!BE$2,'Zusammenführung EU-CH'!$E$1:$BF$1,0))/VLOOKUP($B66,'Total RE-GEN in AIB Countries'!$B$3:$BD$27,COLUMN('RE-Gen-Mixes in AIB Countries'!BE65)-COLUMN('RE-Gen-Mixes in AIB Countries'!$B$2),FALSE),0)</f>
        <v>0</v>
      </c>
      <c r="BF66">
        <f t="shared" si="0"/>
        <v>0</v>
      </c>
    </row>
    <row r="67" spans="1:58" x14ac:dyDescent="0.35">
      <c r="A67" s="8" t="s">
        <v>24</v>
      </c>
      <c r="B67" s="4" t="s">
        <v>476</v>
      </c>
      <c r="C67" s="4" t="s">
        <v>9</v>
      </c>
      <c r="D67">
        <f t="array" ref="D67">IFERROR(INDEX('Zusammenführung EU-CH'!$E$2:$BF$241,MATCH('RE-Gen-Mixes in AIB Countries'!$B67&amp;'RE-Gen-Mixes in AIB Countries'!$C67,'Zusammenführung EU-CH'!$B$2:$B$241&amp;'Zusammenführung EU-CH'!$C$2:$C$241,0),MATCH('RE-Gen-Mixes in AIB Countries'!D$2,'Zusammenführung EU-CH'!$E$1:$BF$1,0))/VLOOKUP($B67,'Total RE-GEN in AIB Countries'!$B$3:$BD$27,COLUMN('RE-Gen-Mixes in AIB Countries'!D66)-COLUMN('RE-Gen-Mixes in AIB Countries'!$B$2),FALSE),0)</f>
        <v>0</v>
      </c>
      <c r="E67">
        <f t="array" ref="E67">IFERROR(INDEX('Zusammenführung EU-CH'!$E$2:$BF$241,MATCH('RE-Gen-Mixes in AIB Countries'!$B67&amp;'RE-Gen-Mixes in AIB Countries'!$C67,'Zusammenführung EU-CH'!$B$2:$B$241&amp;'Zusammenführung EU-CH'!$C$2:$C$241,0),MATCH('RE-Gen-Mixes in AIB Countries'!E$2,'Zusammenführung EU-CH'!$E$1:$BF$1,0))/VLOOKUP($B67,'Total RE-GEN in AIB Countries'!$B$3:$BD$27,COLUMN('RE-Gen-Mixes in AIB Countries'!E66)-COLUMN('RE-Gen-Mixes in AIB Countries'!$B$2),FALSE),0)</f>
        <v>0</v>
      </c>
      <c r="F67">
        <f t="array" ref="F67">IFERROR(INDEX('Zusammenführung EU-CH'!$E$2:$BF$241,MATCH('RE-Gen-Mixes in AIB Countries'!$B67&amp;'RE-Gen-Mixes in AIB Countries'!$C67,'Zusammenführung EU-CH'!$B$2:$B$241&amp;'Zusammenführung EU-CH'!$C$2:$C$241,0),MATCH('RE-Gen-Mixes in AIB Countries'!F$2,'Zusammenführung EU-CH'!$E$1:$BF$1,0))/VLOOKUP($B67,'Total RE-GEN in AIB Countries'!$B$3:$BD$27,COLUMN('RE-Gen-Mixes in AIB Countries'!F66)-COLUMN('RE-Gen-Mixes in AIB Countries'!$B$2),FALSE),0)</f>
        <v>0</v>
      </c>
      <c r="G67">
        <f t="array" ref="G67">IFERROR(INDEX('Zusammenführung EU-CH'!$E$2:$BF$241,MATCH('RE-Gen-Mixes in AIB Countries'!$B67&amp;'RE-Gen-Mixes in AIB Countries'!$C67,'Zusammenführung EU-CH'!$B$2:$B$241&amp;'Zusammenführung EU-CH'!$C$2:$C$241,0),MATCH('RE-Gen-Mixes in AIB Countries'!G$2,'Zusammenführung EU-CH'!$E$1:$BF$1,0))/VLOOKUP($B67,'Total RE-GEN in AIB Countries'!$B$3:$BD$27,COLUMN('RE-Gen-Mixes in AIB Countries'!G66)-COLUMN('RE-Gen-Mixes in AIB Countries'!$B$2),FALSE),0)</f>
        <v>0</v>
      </c>
      <c r="H67">
        <f t="array" ref="H67">IFERROR(INDEX('Zusammenführung EU-CH'!$E$2:$BF$241,MATCH('RE-Gen-Mixes in AIB Countries'!$B67&amp;'RE-Gen-Mixes in AIB Countries'!$C67,'Zusammenführung EU-CH'!$B$2:$B$241&amp;'Zusammenführung EU-CH'!$C$2:$C$241,0),MATCH('RE-Gen-Mixes in AIB Countries'!H$2,'Zusammenführung EU-CH'!$E$1:$BF$1,0))/VLOOKUP($B67,'Total RE-GEN in AIB Countries'!$B$3:$BD$27,COLUMN('RE-Gen-Mixes in AIB Countries'!H66)-COLUMN('RE-Gen-Mixes in AIB Countries'!$B$2),FALSE),0)</f>
        <v>0</v>
      </c>
      <c r="I67">
        <f t="array" ref="I67">IFERROR(INDEX('Zusammenführung EU-CH'!$E$2:$BF$241,MATCH('RE-Gen-Mixes in AIB Countries'!$B67&amp;'RE-Gen-Mixes in AIB Countries'!$C67,'Zusammenführung EU-CH'!$B$2:$B$241&amp;'Zusammenführung EU-CH'!$C$2:$C$241,0),MATCH('RE-Gen-Mixes in AIB Countries'!I$2,'Zusammenführung EU-CH'!$E$1:$BF$1,0))/VLOOKUP($B67,'Total RE-GEN in AIB Countries'!$B$3:$BD$27,COLUMN('RE-Gen-Mixes in AIB Countries'!I66)-COLUMN('RE-Gen-Mixes in AIB Countries'!$B$2),FALSE),0)</f>
        <v>0</v>
      </c>
      <c r="J67">
        <f t="array" ref="J67">IFERROR(INDEX('Zusammenführung EU-CH'!$E$2:$BF$241,MATCH('RE-Gen-Mixes in AIB Countries'!$B67&amp;'RE-Gen-Mixes in AIB Countries'!$C67,'Zusammenführung EU-CH'!$B$2:$B$241&amp;'Zusammenführung EU-CH'!$C$2:$C$241,0),MATCH('RE-Gen-Mixes in AIB Countries'!J$2,'Zusammenführung EU-CH'!$E$1:$BF$1,0))/VLOOKUP($B67,'Total RE-GEN in AIB Countries'!$B$3:$BD$27,COLUMN('RE-Gen-Mixes in AIB Countries'!J66)-COLUMN('RE-Gen-Mixes in AIB Countries'!$B$2),FALSE),0)</f>
        <v>0</v>
      </c>
      <c r="K67">
        <f t="array" ref="K67">IFERROR(INDEX('Zusammenführung EU-CH'!$E$2:$BF$241,MATCH('RE-Gen-Mixes in AIB Countries'!$B67&amp;'RE-Gen-Mixes in AIB Countries'!$C67,'Zusammenführung EU-CH'!$B$2:$B$241&amp;'Zusammenführung EU-CH'!$C$2:$C$241,0),MATCH('RE-Gen-Mixes in AIB Countries'!K$2,'Zusammenführung EU-CH'!$E$1:$BF$1,0))/VLOOKUP($B67,'Total RE-GEN in AIB Countries'!$B$3:$BD$27,COLUMN('RE-Gen-Mixes in AIB Countries'!K66)-COLUMN('RE-Gen-Mixes in AIB Countries'!$B$2),FALSE),0)</f>
        <v>0</v>
      </c>
      <c r="L67">
        <f t="array" ref="L67">IFERROR(INDEX('Zusammenführung EU-CH'!$E$2:$BF$241,MATCH('RE-Gen-Mixes in AIB Countries'!$B67&amp;'RE-Gen-Mixes in AIB Countries'!$C67,'Zusammenführung EU-CH'!$B$2:$B$241&amp;'Zusammenführung EU-CH'!$C$2:$C$241,0),MATCH('RE-Gen-Mixes in AIB Countries'!L$2,'Zusammenführung EU-CH'!$E$1:$BF$1,0))/VLOOKUP($B67,'Total RE-GEN in AIB Countries'!$B$3:$BD$27,COLUMN('RE-Gen-Mixes in AIB Countries'!L66)-COLUMN('RE-Gen-Mixes in AIB Countries'!$B$2),FALSE),0)</f>
        <v>0</v>
      </c>
      <c r="M67">
        <f t="array" ref="M67">IFERROR(INDEX('Zusammenführung EU-CH'!$E$2:$BF$241,MATCH('RE-Gen-Mixes in AIB Countries'!$B67&amp;'RE-Gen-Mixes in AIB Countries'!$C67,'Zusammenführung EU-CH'!$B$2:$B$241&amp;'Zusammenführung EU-CH'!$C$2:$C$241,0),MATCH('RE-Gen-Mixes in AIB Countries'!M$2,'Zusammenführung EU-CH'!$E$1:$BF$1,0))/VLOOKUP($B67,'Total RE-GEN in AIB Countries'!$B$3:$BD$27,COLUMN('RE-Gen-Mixes in AIB Countries'!M66)-COLUMN('RE-Gen-Mixes in AIB Countries'!$B$2),FALSE),0)</f>
        <v>0</v>
      </c>
      <c r="N67">
        <f t="array" ref="N67">IFERROR(INDEX('Zusammenführung EU-CH'!$E$2:$BF$241,MATCH('RE-Gen-Mixes in AIB Countries'!$B67&amp;'RE-Gen-Mixes in AIB Countries'!$C67,'Zusammenführung EU-CH'!$B$2:$B$241&amp;'Zusammenführung EU-CH'!$C$2:$C$241,0),MATCH('RE-Gen-Mixes in AIB Countries'!N$2,'Zusammenführung EU-CH'!$E$1:$BF$1,0))/VLOOKUP($B67,'Total RE-GEN in AIB Countries'!$B$3:$BD$27,COLUMN('RE-Gen-Mixes in AIB Countries'!N66)-COLUMN('RE-Gen-Mixes in AIB Countries'!$B$2),FALSE),0)</f>
        <v>0</v>
      </c>
      <c r="O67">
        <f t="array" ref="O67">IFERROR(INDEX('Zusammenführung EU-CH'!$E$2:$BF$241,MATCH('RE-Gen-Mixes in AIB Countries'!$B67&amp;'RE-Gen-Mixes in AIB Countries'!$C67,'Zusammenführung EU-CH'!$B$2:$B$241&amp;'Zusammenführung EU-CH'!$C$2:$C$241,0),MATCH('RE-Gen-Mixes in AIB Countries'!O$2,'Zusammenführung EU-CH'!$E$1:$BF$1,0))/VLOOKUP($B67,'Total RE-GEN in AIB Countries'!$B$3:$BD$27,COLUMN('RE-Gen-Mixes in AIB Countries'!O66)-COLUMN('RE-Gen-Mixes in AIB Countries'!$B$2),FALSE),0)</f>
        <v>0</v>
      </c>
      <c r="P67">
        <f t="array" ref="P67">IFERROR(INDEX('Zusammenführung EU-CH'!$E$2:$BF$241,MATCH('RE-Gen-Mixes in AIB Countries'!$B67&amp;'RE-Gen-Mixes in AIB Countries'!$C67,'Zusammenführung EU-CH'!$B$2:$B$241&amp;'Zusammenführung EU-CH'!$C$2:$C$241,0),MATCH('RE-Gen-Mixes in AIB Countries'!P$2,'Zusammenführung EU-CH'!$E$1:$BF$1,0))/VLOOKUP($B67,'Total RE-GEN in AIB Countries'!$B$3:$BD$27,COLUMN('RE-Gen-Mixes in AIB Countries'!P66)-COLUMN('RE-Gen-Mixes in AIB Countries'!$B$2),FALSE),0)</f>
        <v>0.1178131291306984</v>
      </c>
      <c r="Q67">
        <f t="array" ref="Q67">IFERROR(INDEX('Zusammenführung EU-CH'!$E$2:$BF$241,MATCH('RE-Gen-Mixes in AIB Countries'!$B67&amp;'RE-Gen-Mixes in AIB Countries'!$C67,'Zusammenführung EU-CH'!$B$2:$B$241&amp;'Zusammenführung EU-CH'!$C$2:$C$241,0),MATCH('RE-Gen-Mixes in AIB Countries'!Q$2,'Zusammenführung EU-CH'!$E$1:$BF$1,0))/VLOOKUP($B67,'Total RE-GEN in AIB Countries'!$B$3:$BD$27,COLUMN('RE-Gen-Mixes in AIB Countries'!Q66)-COLUMN('RE-Gen-Mixes in AIB Countries'!$B$2),FALSE),0)</f>
        <v>0.20194770630736547</v>
      </c>
      <c r="R67">
        <f t="array" ref="R67">IFERROR(INDEX('Zusammenführung EU-CH'!$E$2:$BF$241,MATCH('RE-Gen-Mixes in AIB Countries'!$B67&amp;'RE-Gen-Mixes in AIB Countries'!$C67,'Zusammenführung EU-CH'!$B$2:$B$241&amp;'Zusammenführung EU-CH'!$C$2:$C$241,0),MATCH('RE-Gen-Mixes in AIB Countries'!R$2,'Zusammenführung EU-CH'!$E$1:$BF$1,0))/VLOOKUP($B67,'Total RE-GEN in AIB Countries'!$B$3:$BD$27,COLUMN('RE-Gen-Mixes in AIB Countries'!R66)-COLUMN('RE-Gen-Mixes in AIB Countries'!$B$2),FALSE),0)</f>
        <v>0.2620636606011113</v>
      </c>
      <c r="S67">
        <f t="array" ref="S67">IFERROR(INDEX('Zusammenführung EU-CH'!$E$2:$BF$241,MATCH('RE-Gen-Mixes in AIB Countries'!$B67&amp;'RE-Gen-Mixes in AIB Countries'!$C67,'Zusammenführung EU-CH'!$B$2:$B$241&amp;'Zusammenführung EU-CH'!$C$2:$C$241,0),MATCH('RE-Gen-Mixes in AIB Countries'!S$2,'Zusammenführung EU-CH'!$E$1:$BF$1,0))/VLOOKUP($B67,'Total RE-GEN in AIB Countries'!$B$3:$BD$27,COLUMN('RE-Gen-Mixes in AIB Countries'!S66)-COLUMN('RE-Gen-Mixes in AIB Countries'!$B$2),FALSE),0)</f>
        <v>0.3836165090883718</v>
      </c>
      <c r="T67">
        <f t="array" ref="T67">IFERROR(INDEX('Zusammenführung EU-CH'!$E$2:$BF$241,MATCH('RE-Gen-Mixes in AIB Countries'!$B67&amp;'RE-Gen-Mixes in AIB Countries'!$C67,'Zusammenführung EU-CH'!$B$2:$B$241&amp;'Zusammenführung EU-CH'!$C$2:$C$241,0),MATCH('RE-Gen-Mixes in AIB Countries'!T$2,'Zusammenführung EU-CH'!$E$1:$BF$1,0))/VLOOKUP($B67,'Total RE-GEN in AIB Countries'!$B$3:$BD$27,COLUMN('RE-Gen-Mixes in AIB Countries'!T66)-COLUMN('RE-Gen-Mixes in AIB Countries'!$B$2),FALSE),0)</f>
        <v>0.32553689814408721</v>
      </c>
      <c r="U67">
        <f t="array" ref="U67">IFERROR(INDEX('Zusammenführung EU-CH'!$E$2:$BF$241,MATCH('RE-Gen-Mixes in AIB Countries'!$B67&amp;'RE-Gen-Mixes in AIB Countries'!$C67,'Zusammenführung EU-CH'!$B$2:$B$241&amp;'Zusammenführung EU-CH'!$C$2:$C$241,0),MATCH('RE-Gen-Mixes in AIB Countries'!U$2,'Zusammenführung EU-CH'!$E$1:$BF$1,0))/VLOOKUP($B67,'Total RE-GEN in AIB Countries'!$B$3:$BD$27,COLUMN('RE-Gen-Mixes in AIB Countries'!U66)-COLUMN('RE-Gen-Mixes in AIB Countries'!$B$2),FALSE),0)</f>
        <v>0.39317250899973671</v>
      </c>
      <c r="V67">
        <f t="array" ref="V67">IFERROR(INDEX('Zusammenführung EU-CH'!$E$2:$BF$241,MATCH('RE-Gen-Mixes in AIB Countries'!$B67&amp;'RE-Gen-Mixes in AIB Countries'!$C67,'Zusammenführung EU-CH'!$B$2:$B$241&amp;'Zusammenführung EU-CH'!$C$2:$C$241,0),MATCH('RE-Gen-Mixes in AIB Countries'!V$2,'Zusammenführung EU-CH'!$E$1:$BF$1,0))/VLOOKUP($B67,'Total RE-GEN in AIB Countries'!$B$3:$BD$27,COLUMN('RE-Gen-Mixes in AIB Countries'!V66)-COLUMN('RE-Gen-Mixes in AIB Countries'!$B$2),FALSE),0)</f>
        <v>0.29431263650380768</v>
      </c>
      <c r="W67">
        <f t="array" ref="W67">IFERROR(INDEX('Zusammenführung EU-CH'!$E$2:$BF$241,MATCH('RE-Gen-Mixes in AIB Countries'!$B67&amp;'RE-Gen-Mixes in AIB Countries'!$C67,'Zusammenführung EU-CH'!$B$2:$B$241&amp;'Zusammenführung EU-CH'!$C$2:$C$241,0),MATCH('RE-Gen-Mixes in AIB Countries'!W$2,'Zusammenführung EU-CH'!$E$1:$BF$1,0))/VLOOKUP($B67,'Total RE-GEN in AIB Countries'!$B$3:$BD$27,COLUMN('RE-Gen-Mixes in AIB Countries'!W66)-COLUMN('RE-Gen-Mixes in AIB Countries'!$B$2),FALSE),0)</f>
        <v>0.27041911724272955</v>
      </c>
      <c r="X67">
        <f t="array" ref="X67">IFERROR(INDEX('Zusammenführung EU-CH'!$E$2:$BF$241,MATCH('RE-Gen-Mixes in AIB Countries'!$B67&amp;'RE-Gen-Mixes in AIB Countries'!$C67,'Zusammenführung EU-CH'!$B$2:$B$241&amp;'Zusammenführung EU-CH'!$C$2:$C$241,0),MATCH('RE-Gen-Mixes in AIB Countries'!X$2,'Zusammenführung EU-CH'!$E$1:$BF$1,0))/VLOOKUP($B67,'Total RE-GEN in AIB Countries'!$B$3:$BD$27,COLUMN('RE-Gen-Mixes in AIB Countries'!X66)-COLUMN('RE-Gen-Mixes in AIB Countries'!$B$2),FALSE),0)</f>
        <v>0.36419447963222606</v>
      </c>
      <c r="Y67">
        <f t="array" ref="Y67">IFERROR(INDEX('Zusammenführung EU-CH'!$E$2:$BF$241,MATCH('RE-Gen-Mixes in AIB Countries'!$B67&amp;'RE-Gen-Mixes in AIB Countries'!$C67,'Zusammenführung EU-CH'!$B$2:$B$241&amp;'Zusammenführung EU-CH'!$C$2:$C$241,0),MATCH('RE-Gen-Mixes in AIB Countries'!Y$2,'Zusammenführung EU-CH'!$E$1:$BF$1,0))/VLOOKUP($B67,'Total RE-GEN in AIB Countries'!$B$3:$BD$27,COLUMN('RE-Gen-Mixes in AIB Countries'!Y66)-COLUMN('RE-Gen-Mixes in AIB Countries'!$B$2),FALSE),0)</f>
        <v>0.31815257254380513</v>
      </c>
      <c r="Z67">
        <f t="array" ref="Z67">IFERROR(INDEX('Zusammenführung EU-CH'!$E$2:$BF$241,MATCH('RE-Gen-Mixes in AIB Countries'!$B67&amp;'RE-Gen-Mixes in AIB Countries'!$C67,'Zusammenführung EU-CH'!$B$2:$B$241&amp;'Zusammenführung EU-CH'!$C$2:$C$241,0),MATCH('RE-Gen-Mixes in AIB Countries'!Z$2,'Zusammenführung EU-CH'!$E$1:$BF$1,0))/VLOOKUP($B67,'Total RE-GEN in AIB Countries'!$B$3:$BD$27,COLUMN('RE-Gen-Mixes in AIB Countries'!Z66)-COLUMN('RE-Gen-Mixes in AIB Countries'!$B$2),FALSE),0)</f>
        <v>0.23267208000081302</v>
      </c>
      <c r="AA67">
        <f t="array" ref="AA67">IFERROR(INDEX('Zusammenführung EU-CH'!$E$2:$BF$241,MATCH('RE-Gen-Mixes in AIB Countries'!$B67&amp;'RE-Gen-Mixes in AIB Countries'!$C67,'Zusammenführung EU-CH'!$B$2:$B$241&amp;'Zusammenführung EU-CH'!$C$2:$C$241,0),MATCH('RE-Gen-Mixes in AIB Countries'!AA$2,'Zusammenführung EU-CH'!$E$1:$BF$1,0))/VLOOKUP($B67,'Total RE-GEN in AIB Countries'!$B$3:$BD$27,COLUMN('RE-Gen-Mixes in AIB Countries'!AA66)-COLUMN('RE-Gen-Mixes in AIB Countries'!$B$2),FALSE),0)</f>
        <v>0.1496567658547745</v>
      </c>
      <c r="AB67">
        <f t="array" ref="AB67">IFERROR(INDEX('Zusammenführung EU-CH'!$E$2:$BF$241,MATCH('RE-Gen-Mixes in AIB Countries'!$B67&amp;'RE-Gen-Mixes in AIB Countries'!$C67,'Zusammenführung EU-CH'!$B$2:$B$241&amp;'Zusammenführung EU-CH'!$C$2:$C$241,0),MATCH('RE-Gen-Mixes in AIB Countries'!AB$2,'Zusammenführung EU-CH'!$E$1:$BF$1,0))/VLOOKUP($B67,'Total RE-GEN in AIB Countries'!$B$3:$BD$27,COLUMN('RE-Gen-Mixes in AIB Countries'!AB66)-COLUMN('RE-Gen-Mixes in AIB Countries'!$B$2),FALSE),0)</f>
        <v>0.19058949401685962</v>
      </c>
      <c r="AC67">
        <f t="array" ref="AC67">IFERROR(INDEX('Zusammenführung EU-CH'!$E$2:$BF$241,MATCH('RE-Gen-Mixes in AIB Countries'!$B67&amp;'RE-Gen-Mixes in AIB Countries'!$C67,'Zusammenführung EU-CH'!$B$2:$B$241&amp;'Zusammenführung EU-CH'!$C$2:$C$241,0),MATCH('RE-Gen-Mixes in AIB Countries'!AC$2,'Zusammenführung EU-CH'!$E$1:$BF$1,0))/VLOOKUP($B67,'Total RE-GEN in AIB Countries'!$B$3:$BD$27,COLUMN('RE-Gen-Mixes in AIB Countries'!AC66)-COLUMN('RE-Gen-Mixes in AIB Countries'!$B$2),FALSE),0)</f>
        <v>0.14550639290352174</v>
      </c>
      <c r="AD67">
        <f t="array" ref="AD67">IFERROR(INDEX('Zusammenführung EU-CH'!$E$2:$BF$241,MATCH('RE-Gen-Mixes in AIB Countries'!$B67&amp;'RE-Gen-Mixes in AIB Countries'!$C67,'Zusammenführung EU-CH'!$B$2:$B$241&amp;'Zusammenführung EU-CH'!$C$2:$C$241,0),MATCH('RE-Gen-Mixes in AIB Countries'!AD$2,'Zusammenführung EU-CH'!$E$1:$BF$1,0))/VLOOKUP($B67,'Total RE-GEN in AIB Countries'!$B$3:$BD$27,COLUMN('RE-Gen-Mixes in AIB Countries'!AD66)-COLUMN('RE-Gen-Mixes in AIB Countries'!$B$2),FALSE),0)</f>
        <v>0.132452756297116</v>
      </c>
      <c r="AE67">
        <f t="array" ref="AE67">IFERROR(INDEX('Zusammenführung EU-CH'!$E$2:$BF$241,MATCH('RE-Gen-Mixes in AIB Countries'!$B67&amp;'RE-Gen-Mixes in AIB Countries'!$C67,'Zusammenführung EU-CH'!$B$2:$B$241&amp;'Zusammenführung EU-CH'!$C$2:$C$241,0),MATCH('RE-Gen-Mixes in AIB Countries'!AE$2,'Zusammenführung EU-CH'!$E$1:$BF$1,0))/VLOOKUP($B67,'Total RE-GEN in AIB Countries'!$B$3:$BD$27,COLUMN('RE-Gen-Mixes in AIB Countries'!AE66)-COLUMN('RE-Gen-Mixes in AIB Countries'!$B$2),FALSE),0)</f>
        <v>0.23555699762875379</v>
      </c>
      <c r="AF67">
        <f t="array" ref="AF67">IFERROR(INDEX('Zusammenführung EU-CH'!$E$2:$BF$241,MATCH('RE-Gen-Mixes in AIB Countries'!$B67&amp;'RE-Gen-Mixes in AIB Countries'!$C67,'Zusammenführung EU-CH'!$B$2:$B$241&amp;'Zusammenführung EU-CH'!$C$2:$C$241,0),MATCH('RE-Gen-Mixes in AIB Countries'!AF$2,'Zusammenführung EU-CH'!$E$1:$BF$1,0))/VLOOKUP($B67,'Total RE-GEN in AIB Countries'!$B$3:$BD$27,COLUMN('RE-Gen-Mixes in AIB Countries'!AF66)-COLUMN('RE-Gen-Mixes in AIB Countries'!$B$2),FALSE),0)</f>
        <v>0.28080408493467052</v>
      </c>
      <c r="AG67">
        <f t="array" ref="AG67">IFERROR(INDEX('Zusammenführung EU-CH'!$E$2:$BF$241,MATCH('RE-Gen-Mixes in AIB Countries'!$B67&amp;'RE-Gen-Mixes in AIB Countries'!$C67,'Zusammenführung EU-CH'!$B$2:$B$241&amp;'Zusammenführung EU-CH'!$C$2:$C$241,0),MATCH('RE-Gen-Mixes in AIB Countries'!AG$2,'Zusammenführung EU-CH'!$E$1:$BF$1,0))/VLOOKUP($B67,'Total RE-GEN in AIB Countries'!$B$3:$BD$27,COLUMN('RE-Gen-Mixes in AIB Countries'!AG66)-COLUMN('RE-Gen-Mixes in AIB Countries'!$B$2),FALSE),0)</f>
        <v>0.29487196155825801</v>
      </c>
      <c r="AH67">
        <f t="array" ref="AH67">IFERROR(INDEX('Zusammenführung EU-CH'!$E$2:$BF$241,MATCH('RE-Gen-Mixes in AIB Countries'!$B67&amp;'RE-Gen-Mixes in AIB Countries'!$C67,'Zusammenführung EU-CH'!$B$2:$B$241&amp;'Zusammenführung EU-CH'!$C$2:$C$241,0),MATCH('RE-Gen-Mixes in AIB Countries'!AH$2,'Zusammenführung EU-CH'!$E$1:$BF$1,0))/VLOOKUP($B67,'Total RE-GEN in AIB Countries'!$B$3:$BD$27,COLUMN('RE-Gen-Mixes in AIB Countries'!AH66)-COLUMN('RE-Gen-Mixes in AIB Countries'!$B$2),FALSE),0)</f>
        <v>0.32346880198384065</v>
      </c>
      <c r="AI67">
        <f t="array" ref="AI67">IFERROR(INDEX('Zusammenführung EU-CH'!$E$2:$BF$241,MATCH('RE-Gen-Mixes in AIB Countries'!$B67&amp;'RE-Gen-Mixes in AIB Countries'!$C67,'Zusammenführung EU-CH'!$B$2:$B$241&amp;'Zusammenführung EU-CH'!$C$2:$C$241,0),MATCH('RE-Gen-Mixes in AIB Countries'!AI$2,'Zusammenführung EU-CH'!$E$1:$BF$1,0))/VLOOKUP($B67,'Total RE-GEN in AIB Countries'!$B$3:$BD$27,COLUMN('RE-Gen-Mixes in AIB Countries'!AI66)-COLUMN('RE-Gen-Mixes in AIB Countries'!$B$2),FALSE),0)</f>
        <v>0.2476843165867556</v>
      </c>
      <c r="AJ67">
        <f t="array" ref="AJ67">IFERROR(INDEX('Zusammenführung EU-CH'!$E$2:$BF$241,MATCH('RE-Gen-Mixes in AIB Countries'!$B67&amp;'RE-Gen-Mixes in AIB Countries'!$C67,'Zusammenführung EU-CH'!$B$2:$B$241&amp;'Zusammenführung EU-CH'!$C$2:$C$241,0),MATCH('RE-Gen-Mixes in AIB Countries'!AJ$2,'Zusammenführung EU-CH'!$E$1:$BF$1,0))/VLOOKUP($B67,'Total RE-GEN in AIB Countries'!$B$3:$BD$27,COLUMN('RE-Gen-Mixes in AIB Countries'!AJ66)-COLUMN('RE-Gen-Mixes in AIB Countries'!$B$2),FALSE),0)</f>
        <v>0.2619734214828161</v>
      </c>
      <c r="AK67">
        <f t="array" ref="AK67">IFERROR(INDEX('Zusammenführung EU-CH'!$E$2:$BF$241,MATCH('RE-Gen-Mixes in AIB Countries'!$B67&amp;'RE-Gen-Mixes in AIB Countries'!$C67,'Zusammenführung EU-CH'!$B$2:$B$241&amp;'Zusammenführung EU-CH'!$C$2:$C$241,0),MATCH('RE-Gen-Mixes in AIB Countries'!AK$2,'Zusammenführung EU-CH'!$E$1:$BF$1,0))/VLOOKUP($B67,'Total RE-GEN in AIB Countries'!$B$3:$BD$27,COLUMN('RE-Gen-Mixes in AIB Countries'!AK66)-COLUMN('RE-Gen-Mixes in AIB Countries'!$B$2),FALSE),0)</f>
        <v>0.24520635871201202</v>
      </c>
      <c r="AL67">
        <f t="array" ref="AL67">IFERROR(INDEX('Zusammenführung EU-CH'!$E$2:$BF$241,MATCH('RE-Gen-Mixes in AIB Countries'!$B67&amp;'RE-Gen-Mixes in AIB Countries'!$C67,'Zusammenführung EU-CH'!$B$2:$B$241&amp;'Zusammenführung EU-CH'!$C$2:$C$241,0),MATCH('RE-Gen-Mixes in AIB Countries'!AL$2,'Zusammenführung EU-CH'!$E$1:$BF$1,0))/VLOOKUP($B67,'Total RE-GEN in AIB Countries'!$B$3:$BD$27,COLUMN('RE-Gen-Mixes in AIB Countries'!AL66)-COLUMN('RE-Gen-Mixes in AIB Countries'!$B$2),FALSE),0)</f>
        <v>0.16247664757385144</v>
      </c>
      <c r="AM67">
        <f t="array" ref="AM67">IFERROR(INDEX('Zusammenführung EU-CH'!$E$2:$BF$241,MATCH('RE-Gen-Mixes in AIB Countries'!$B67&amp;'RE-Gen-Mixes in AIB Countries'!$C67,'Zusammenführung EU-CH'!$B$2:$B$241&amp;'Zusammenführung EU-CH'!$C$2:$C$241,0),MATCH('RE-Gen-Mixes in AIB Countries'!AM$2,'Zusammenführung EU-CH'!$E$1:$BF$1,0))/VLOOKUP($B67,'Total RE-GEN in AIB Countries'!$B$3:$BD$27,COLUMN('RE-Gen-Mixes in AIB Countries'!AM66)-COLUMN('RE-Gen-Mixes in AIB Countries'!$B$2),FALSE),0)</f>
        <v>0.17251943148726714</v>
      </c>
      <c r="AN67">
        <f t="array" ref="AN67">IFERROR(INDEX('Zusammenführung EU-CH'!$E$2:$BF$241,MATCH('RE-Gen-Mixes in AIB Countries'!$B67&amp;'RE-Gen-Mixes in AIB Countries'!$C67,'Zusammenführung EU-CH'!$B$2:$B$241&amp;'Zusammenführung EU-CH'!$C$2:$C$241,0),MATCH('RE-Gen-Mixes in AIB Countries'!AN$2,'Zusammenführung EU-CH'!$E$1:$BF$1,0))/VLOOKUP($B67,'Total RE-GEN in AIB Countries'!$B$3:$BD$27,COLUMN('RE-Gen-Mixes in AIB Countries'!AN66)-COLUMN('RE-Gen-Mixes in AIB Countries'!$B$2),FALSE),0)</f>
        <v>0.12664403115614378</v>
      </c>
      <c r="AO67">
        <f t="array" ref="AO67">IFERROR(INDEX('Zusammenführung EU-CH'!$E$2:$BF$241,MATCH('RE-Gen-Mixes in AIB Countries'!$B67&amp;'RE-Gen-Mixes in AIB Countries'!$C67,'Zusammenführung EU-CH'!$B$2:$B$241&amp;'Zusammenführung EU-CH'!$C$2:$C$241,0),MATCH('RE-Gen-Mixes in AIB Countries'!AO$2,'Zusammenführung EU-CH'!$E$1:$BF$1,0))/VLOOKUP($B67,'Total RE-GEN in AIB Countries'!$B$3:$BD$27,COLUMN('RE-Gen-Mixes in AIB Countries'!AO66)-COLUMN('RE-Gen-Mixes in AIB Countries'!$B$2),FALSE),0)</f>
        <v>0.16280711673713436</v>
      </c>
      <c r="AP67">
        <f t="array" ref="AP67">IFERROR(INDEX('Zusammenführung EU-CH'!$E$2:$BF$241,MATCH('RE-Gen-Mixes in AIB Countries'!$B67&amp;'RE-Gen-Mixes in AIB Countries'!$C67,'Zusammenführung EU-CH'!$B$2:$B$241&amp;'Zusammenführung EU-CH'!$C$2:$C$241,0),MATCH('RE-Gen-Mixes in AIB Countries'!AP$2,'Zusammenführung EU-CH'!$E$1:$BF$1,0))/VLOOKUP($B67,'Total RE-GEN in AIB Countries'!$B$3:$BD$27,COLUMN('RE-Gen-Mixes in AIB Countries'!AP66)-COLUMN('RE-Gen-Mixes in AIB Countries'!$B$2),FALSE),0)</f>
        <v>0.24898903275334114</v>
      </c>
      <c r="AQ67">
        <f t="array" ref="AQ67">IFERROR(INDEX('Zusammenführung EU-CH'!$E$2:$BF$241,MATCH('RE-Gen-Mixes in AIB Countries'!$B67&amp;'RE-Gen-Mixes in AIB Countries'!$C67,'Zusammenführung EU-CH'!$B$2:$B$241&amp;'Zusammenführung EU-CH'!$C$2:$C$241,0),MATCH('RE-Gen-Mixes in AIB Countries'!AQ$2,'Zusammenführung EU-CH'!$E$1:$BF$1,0))/VLOOKUP($B67,'Total RE-GEN in AIB Countries'!$B$3:$BD$27,COLUMN('RE-Gen-Mixes in AIB Countries'!AQ66)-COLUMN('RE-Gen-Mixes in AIB Countries'!$B$2),FALSE),0)</f>
        <v>0.28030789785012034</v>
      </c>
      <c r="AR67">
        <f t="array" ref="AR67">IFERROR(INDEX('Zusammenführung EU-CH'!$E$2:$BF$241,MATCH('RE-Gen-Mixes in AIB Countries'!$B67&amp;'RE-Gen-Mixes in AIB Countries'!$C67,'Zusammenführung EU-CH'!$B$2:$B$241&amp;'Zusammenführung EU-CH'!$C$2:$C$241,0),MATCH('RE-Gen-Mixes in AIB Countries'!AR$2,'Zusammenführung EU-CH'!$E$1:$BF$1,0))/VLOOKUP($B67,'Total RE-GEN in AIB Countries'!$B$3:$BD$27,COLUMN('RE-Gen-Mixes in AIB Countries'!AR66)-COLUMN('RE-Gen-Mixes in AIB Countries'!$B$2),FALSE),0)</f>
        <v>0.32162138748637209</v>
      </c>
      <c r="AS67">
        <f t="array" ref="AS67">IFERROR(INDEX('Zusammenführung EU-CH'!$E$2:$BF$241,MATCH('RE-Gen-Mixes in AIB Countries'!$B67&amp;'RE-Gen-Mixes in AIB Countries'!$C67,'Zusammenführung EU-CH'!$B$2:$B$241&amp;'Zusammenführung EU-CH'!$C$2:$C$241,0),MATCH('RE-Gen-Mixes in AIB Countries'!AS$2,'Zusammenführung EU-CH'!$E$1:$BF$1,0))/VLOOKUP($B67,'Total RE-GEN in AIB Countries'!$B$3:$BD$27,COLUMN('RE-Gen-Mixes in AIB Countries'!AS66)-COLUMN('RE-Gen-Mixes in AIB Countries'!$B$2),FALSE),0)</f>
        <v>0.29129638547440867</v>
      </c>
      <c r="AT67">
        <f t="array" ref="AT67">IFERROR(INDEX('Zusammenführung EU-CH'!$E$2:$BF$241,MATCH('RE-Gen-Mixes in AIB Countries'!$B67&amp;'RE-Gen-Mixes in AIB Countries'!$C67,'Zusammenführung EU-CH'!$B$2:$B$241&amp;'Zusammenführung EU-CH'!$C$2:$C$241,0),MATCH('RE-Gen-Mixes in AIB Countries'!AT$2,'Zusammenführung EU-CH'!$E$1:$BF$1,0))/VLOOKUP($B67,'Total RE-GEN in AIB Countries'!$B$3:$BD$27,COLUMN('RE-Gen-Mixes in AIB Countries'!AT66)-COLUMN('RE-Gen-Mixes in AIB Countries'!$B$2),FALSE),0)</f>
        <v>0.29448807384737558</v>
      </c>
      <c r="AU67">
        <f t="array" ref="AU67">IFERROR(INDEX('Zusammenführung EU-CH'!$E$2:$BF$241,MATCH('RE-Gen-Mixes in AIB Countries'!$B67&amp;'RE-Gen-Mixes in AIB Countries'!$C67,'Zusammenführung EU-CH'!$B$2:$B$241&amp;'Zusammenführung EU-CH'!$C$2:$C$241,0),MATCH('RE-Gen-Mixes in AIB Countries'!AU$2,'Zusammenführung EU-CH'!$E$1:$BF$1,0))/VLOOKUP($B67,'Total RE-GEN in AIB Countries'!$B$3:$BD$27,COLUMN('RE-Gen-Mixes in AIB Countries'!AU66)-COLUMN('RE-Gen-Mixes in AIB Countries'!$B$2),FALSE),0)</f>
        <v>0.25026432876594695</v>
      </c>
      <c r="AV67">
        <f t="array" ref="AV67">IFERROR(INDEX('Zusammenführung EU-CH'!$E$2:$BF$241,MATCH('RE-Gen-Mixes in AIB Countries'!$B67&amp;'RE-Gen-Mixes in AIB Countries'!$C67,'Zusammenführung EU-CH'!$B$2:$B$241&amp;'Zusammenführung EU-CH'!$C$2:$C$241,0),MATCH('RE-Gen-Mixes in AIB Countries'!AV$2,'Zusammenführung EU-CH'!$E$1:$BF$1,0))/VLOOKUP($B67,'Total RE-GEN in AIB Countries'!$B$3:$BD$27,COLUMN('RE-Gen-Mixes in AIB Countries'!AV66)-COLUMN('RE-Gen-Mixes in AIB Countries'!$B$2),FALSE),0)</f>
        <v>0.29215536540632975</v>
      </c>
      <c r="AW67">
        <f t="array" ref="AW67">IFERROR(INDEX('Zusammenführung EU-CH'!$E$2:$BF$241,MATCH('RE-Gen-Mixes in AIB Countries'!$B67&amp;'RE-Gen-Mixes in AIB Countries'!$C67,'Zusammenführung EU-CH'!$B$2:$B$241&amp;'Zusammenführung EU-CH'!$C$2:$C$241,0),MATCH('RE-Gen-Mixes in AIB Countries'!AW$2,'Zusammenführung EU-CH'!$E$1:$BF$1,0))/VLOOKUP($B67,'Total RE-GEN in AIB Countries'!$B$3:$BD$27,COLUMN('RE-Gen-Mixes in AIB Countries'!AW66)-COLUMN('RE-Gen-Mixes in AIB Countries'!$B$2),FALSE),0)</f>
        <v>0.30099769563378698</v>
      </c>
      <c r="AX67">
        <f t="array" ref="AX67">IFERROR(INDEX('Zusammenführung EU-CH'!$E$2:$BF$241,MATCH('RE-Gen-Mixes in AIB Countries'!$B67&amp;'RE-Gen-Mixes in AIB Countries'!$C67,'Zusammenführung EU-CH'!$B$2:$B$241&amp;'Zusammenführung EU-CH'!$C$2:$C$241,0),MATCH('RE-Gen-Mixes in AIB Countries'!AX$2,'Zusammenführung EU-CH'!$E$1:$BF$1,0))/VLOOKUP($B67,'Total RE-GEN in AIB Countries'!$B$3:$BD$27,COLUMN('RE-Gen-Mixes in AIB Countries'!AX66)-COLUMN('RE-Gen-Mixes in AIB Countries'!$B$2),FALSE),0)</f>
        <v>0.19002905265556461</v>
      </c>
      <c r="AY67">
        <f t="array" ref="AY67">IFERROR(INDEX('Zusammenführung EU-CH'!$E$2:$BF$241,MATCH('RE-Gen-Mixes in AIB Countries'!$B67&amp;'RE-Gen-Mixes in AIB Countries'!$C67,'Zusammenführung EU-CH'!$B$2:$B$241&amp;'Zusammenführung EU-CH'!$C$2:$C$241,0),MATCH('RE-Gen-Mixes in AIB Countries'!AY$2,'Zusammenführung EU-CH'!$E$1:$BF$1,0))/VLOOKUP($B67,'Total RE-GEN in AIB Countries'!$B$3:$BD$27,COLUMN('RE-Gen-Mixes in AIB Countries'!AY66)-COLUMN('RE-Gen-Mixes in AIB Countries'!$B$2),FALSE),0)</f>
        <v>0.13258588074613728</v>
      </c>
      <c r="AZ67">
        <f t="array" ref="AZ67">IFERROR(INDEX('Zusammenführung EU-CH'!$E$2:$BF$241,MATCH('RE-Gen-Mixes in AIB Countries'!$B67&amp;'RE-Gen-Mixes in AIB Countries'!$C67,'Zusammenführung EU-CH'!$B$2:$B$241&amp;'Zusammenführung EU-CH'!$C$2:$C$241,0),MATCH('RE-Gen-Mixes in AIB Countries'!AZ$2,'Zusammenführung EU-CH'!$E$1:$BF$1,0))/VLOOKUP($B67,'Total RE-GEN in AIB Countries'!$B$3:$BD$27,COLUMN('RE-Gen-Mixes in AIB Countries'!AZ66)-COLUMN('RE-Gen-Mixes in AIB Countries'!$B$2),FALSE),0)</f>
        <v>0.17896977260122018</v>
      </c>
      <c r="BA67">
        <f t="array" ref="BA67">IFERROR(INDEX('Zusammenführung EU-CH'!$E$2:$BF$241,MATCH('RE-Gen-Mixes in AIB Countries'!$B67&amp;'RE-Gen-Mixes in AIB Countries'!$C67,'Zusammenführung EU-CH'!$B$2:$B$241&amp;'Zusammenführung EU-CH'!$C$2:$C$241,0),MATCH('RE-Gen-Mixes in AIB Countries'!BA$2,'Zusammenführung EU-CH'!$E$1:$BF$1,0))/VLOOKUP($B67,'Total RE-GEN in AIB Countries'!$B$3:$BD$27,COLUMN('RE-Gen-Mixes in AIB Countries'!BA66)-COLUMN('RE-Gen-Mixes in AIB Countries'!$B$2),FALSE),0)</f>
        <v>0.20699484057734172</v>
      </c>
      <c r="BB67">
        <f t="array" ref="BB67">IFERROR(INDEX('Zusammenführung EU-CH'!$E$2:$BF$241,MATCH('RE-Gen-Mixes in AIB Countries'!$B67&amp;'RE-Gen-Mixes in AIB Countries'!$C67,'Zusammenführung EU-CH'!$B$2:$B$241&amp;'Zusammenführung EU-CH'!$C$2:$C$241,0),MATCH('RE-Gen-Mixes in AIB Countries'!BB$2,'Zusammenführung EU-CH'!$E$1:$BF$1,0))/VLOOKUP($B67,'Total RE-GEN in AIB Countries'!$B$3:$BD$27,COLUMN('RE-Gen-Mixes in AIB Countries'!BB66)-COLUMN('RE-Gen-Mixes in AIB Countries'!$B$2),FALSE),0)</f>
        <v>0.22069266552430133</v>
      </c>
      <c r="BC67">
        <f t="array" ref="BC67">IFERROR(INDEX('Zusammenführung EU-CH'!$E$2:$BF$241,MATCH('RE-Gen-Mixes in AIB Countries'!$B67&amp;'RE-Gen-Mixes in AIB Countries'!$C67,'Zusammenführung EU-CH'!$B$2:$B$241&amp;'Zusammenführung EU-CH'!$C$2:$C$241,0),MATCH('RE-Gen-Mixes in AIB Countries'!BC$2,'Zusammenführung EU-CH'!$E$1:$BF$1,0))/VLOOKUP($B67,'Total RE-GEN in AIB Countries'!$B$3:$BD$27,COLUMN('RE-Gen-Mixes in AIB Countries'!BC66)-COLUMN('RE-Gen-Mixes in AIB Countries'!$B$2),FALSE),0)</f>
        <v>0.23993693319095802</v>
      </c>
      <c r="BD67">
        <f t="array" ref="BD67">IFERROR(INDEX('Zusammenführung EU-CH'!$E$2:$BF$241,MATCH('RE-Gen-Mixes in AIB Countries'!$B67&amp;'RE-Gen-Mixes in AIB Countries'!$C67,'Zusammenführung EU-CH'!$B$2:$B$241&amp;'Zusammenführung EU-CH'!$C$2:$C$241,0),MATCH('RE-Gen-Mixes in AIB Countries'!BD$2,'Zusammenführung EU-CH'!$E$1:$BF$1,0))/VLOOKUP($B67,'Total RE-GEN in AIB Countries'!$B$3:$BD$27,COLUMN('RE-Gen-Mixes in AIB Countries'!BD66)-COLUMN('RE-Gen-Mixes in AIB Countries'!$B$2),FALSE),0)</f>
        <v>0.31591074434471678</v>
      </c>
      <c r="BE67">
        <f t="array" ref="BE67">IFERROR(INDEX('Zusammenführung EU-CH'!$E$2:$BF$241,MATCH('RE-Gen-Mixes in AIB Countries'!$B67&amp;'RE-Gen-Mixes in AIB Countries'!$C67,'Zusammenführung EU-CH'!$B$2:$B$241&amp;'Zusammenführung EU-CH'!$C$2:$C$241,0),MATCH('RE-Gen-Mixes in AIB Countries'!BE$2,'Zusammenführung EU-CH'!$E$1:$BF$1,0))/VLOOKUP($B67,'Total RE-GEN in AIB Countries'!$B$3:$BD$27,COLUMN('RE-Gen-Mixes in AIB Countries'!BE66)-COLUMN('RE-Gen-Mixes in AIB Countries'!$B$2),FALSE),0)</f>
        <v>0</v>
      </c>
      <c r="BF67">
        <f t="shared" si="0"/>
        <v>0.18632148025863801</v>
      </c>
    </row>
    <row r="68" spans="1:58" x14ac:dyDescent="0.35">
      <c r="A68" s="8" t="s">
        <v>24</v>
      </c>
      <c r="B68" s="4" t="s">
        <v>476</v>
      </c>
      <c r="C68" s="4" t="s">
        <v>10</v>
      </c>
      <c r="D68">
        <f t="array" ref="D68">IFERROR(INDEX('Zusammenführung EU-CH'!$E$2:$BF$241,MATCH('RE-Gen-Mixes in AIB Countries'!$B68&amp;'RE-Gen-Mixes in AIB Countries'!$C68,'Zusammenführung EU-CH'!$B$2:$B$241&amp;'Zusammenführung EU-CH'!$C$2:$C$241,0),MATCH('RE-Gen-Mixes in AIB Countries'!D$2,'Zusammenführung EU-CH'!$E$1:$BF$1,0))/VLOOKUP($B68,'Total RE-GEN in AIB Countries'!$B$3:$BD$27,COLUMN('RE-Gen-Mixes in AIB Countries'!D67)-COLUMN('RE-Gen-Mixes in AIB Countries'!$B$2),FALSE),0)</f>
        <v>0.49735449735449733</v>
      </c>
      <c r="E68">
        <f t="array" ref="E68">IFERROR(INDEX('Zusammenführung EU-CH'!$E$2:$BF$241,MATCH('RE-Gen-Mixes in AIB Countries'!$B68&amp;'RE-Gen-Mixes in AIB Countries'!$C68,'Zusammenführung EU-CH'!$B$2:$B$241&amp;'Zusammenführung EU-CH'!$C$2:$C$241,0),MATCH('RE-Gen-Mixes in AIB Countries'!E$2,'Zusammenführung EU-CH'!$E$1:$BF$1,0))/VLOOKUP($B68,'Total RE-GEN in AIB Countries'!$B$3:$BD$27,COLUMN('RE-Gen-Mixes in AIB Countries'!E67)-COLUMN('RE-Gen-Mixes in AIB Countries'!$B$2),FALSE),0)</f>
        <v>0.53736654804270467</v>
      </c>
      <c r="F68">
        <f t="array" ref="F68">IFERROR(INDEX('Zusammenführung EU-CH'!$E$2:$BF$241,MATCH('RE-Gen-Mixes in AIB Countries'!$B68&amp;'RE-Gen-Mixes in AIB Countries'!$C68,'Zusammenführung EU-CH'!$B$2:$B$241&amp;'Zusammenführung EU-CH'!$C$2:$C$241,0),MATCH('RE-Gen-Mixes in AIB Countries'!F$2,'Zusammenführung EU-CH'!$E$1:$BF$1,0))/VLOOKUP($B68,'Total RE-GEN in AIB Countries'!$B$3:$BD$27,COLUMN('RE-Gen-Mixes in AIB Countries'!F67)-COLUMN('RE-Gen-Mixes in AIB Countries'!$B$2),FALSE),0)</f>
        <v>0.41895734597156398</v>
      </c>
      <c r="G68">
        <f t="array" ref="G68">IFERROR(INDEX('Zusammenführung EU-CH'!$E$2:$BF$241,MATCH('RE-Gen-Mixes in AIB Countries'!$B68&amp;'RE-Gen-Mixes in AIB Countries'!$C68,'Zusammenführung EU-CH'!$B$2:$B$241&amp;'Zusammenführung EU-CH'!$C$2:$C$241,0),MATCH('RE-Gen-Mixes in AIB Countries'!G$2,'Zusammenführung EU-CH'!$E$1:$BF$1,0))/VLOOKUP($B68,'Total RE-GEN in AIB Countries'!$B$3:$BD$27,COLUMN('RE-Gen-Mixes in AIB Countries'!G67)-COLUMN('RE-Gen-Mixes in AIB Countries'!$B$2),FALSE),0)</f>
        <v>0.3852760736196319</v>
      </c>
      <c r="H68">
        <f t="array" ref="H68">IFERROR(INDEX('Zusammenführung EU-CH'!$E$2:$BF$241,MATCH('RE-Gen-Mixes in AIB Countries'!$B68&amp;'RE-Gen-Mixes in AIB Countries'!$C68,'Zusammenführung EU-CH'!$B$2:$B$241&amp;'Zusammenführung EU-CH'!$C$2:$C$241,0),MATCH('RE-Gen-Mixes in AIB Countries'!H$2,'Zusammenführung EU-CH'!$E$1:$BF$1,0))/VLOOKUP($B68,'Total RE-GEN in AIB Countries'!$B$3:$BD$27,COLUMN('RE-Gen-Mixes in AIB Countries'!H67)-COLUMN('RE-Gen-Mixes in AIB Countries'!$B$2),FALSE),0)</f>
        <v>0.45287958115183247</v>
      </c>
      <c r="I68">
        <f t="array" ref="I68">IFERROR(INDEX('Zusammenführung EU-CH'!$E$2:$BF$241,MATCH('RE-Gen-Mixes in AIB Countries'!$B68&amp;'RE-Gen-Mixes in AIB Countries'!$C68,'Zusammenführung EU-CH'!$B$2:$B$241&amp;'Zusammenführung EU-CH'!$C$2:$C$241,0),MATCH('RE-Gen-Mixes in AIB Countries'!I$2,'Zusammenführung EU-CH'!$E$1:$BF$1,0))/VLOOKUP($B68,'Total RE-GEN in AIB Countries'!$B$3:$BD$27,COLUMN('RE-Gen-Mixes in AIB Countries'!I67)-COLUMN('RE-Gen-Mixes in AIB Countries'!$B$2),FALSE),0)</f>
        <v>0.39673278879813301</v>
      </c>
      <c r="J68">
        <f t="array" ref="J68">IFERROR(INDEX('Zusammenführung EU-CH'!$E$2:$BF$241,MATCH('RE-Gen-Mixes in AIB Countries'!$B68&amp;'RE-Gen-Mixes in AIB Countries'!$C68,'Zusammenführung EU-CH'!$B$2:$B$241&amp;'Zusammenführung EU-CH'!$C$2:$C$241,0),MATCH('RE-Gen-Mixes in AIB Countries'!J$2,'Zusammenführung EU-CH'!$E$1:$BF$1,0))/VLOOKUP($B68,'Total RE-GEN in AIB Countries'!$B$3:$BD$27,COLUMN('RE-Gen-Mixes in AIB Countries'!J67)-COLUMN('RE-Gen-Mixes in AIB Countries'!$B$2),FALSE),0)</f>
        <v>0.46890424481737414</v>
      </c>
      <c r="K68">
        <f t="array" ref="K68">IFERROR(INDEX('Zusammenführung EU-CH'!$E$2:$BF$241,MATCH('RE-Gen-Mixes in AIB Countries'!$B68&amp;'RE-Gen-Mixes in AIB Countries'!$C68,'Zusammenführung EU-CH'!$B$2:$B$241&amp;'Zusammenführung EU-CH'!$C$2:$C$241,0),MATCH('RE-Gen-Mixes in AIB Countries'!K$2,'Zusammenführung EU-CH'!$E$1:$BF$1,0))/VLOOKUP($B68,'Total RE-GEN in AIB Countries'!$B$3:$BD$27,COLUMN('RE-Gen-Mixes in AIB Countries'!K67)-COLUMN('RE-Gen-Mixes in AIB Countries'!$B$2),FALSE),0)</f>
        <v>0.5394871794871795</v>
      </c>
      <c r="L68">
        <f t="array" ref="L68">IFERROR(INDEX('Zusammenführung EU-CH'!$E$2:$BF$241,MATCH('RE-Gen-Mixes in AIB Countries'!$B68&amp;'RE-Gen-Mixes in AIB Countries'!$C68,'Zusammenführung EU-CH'!$B$2:$B$241&amp;'Zusammenführung EU-CH'!$C$2:$C$241,0),MATCH('RE-Gen-Mixes in AIB Countries'!L$2,'Zusammenführung EU-CH'!$E$1:$BF$1,0))/VLOOKUP($B68,'Total RE-GEN in AIB Countries'!$B$3:$BD$27,COLUMN('RE-Gen-Mixes in AIB Countries'!L67)-COLUMN('RE-Gen-Mixes in AIB Countries'!$B$2),FALSE),0)</f>
        <v>0.53924418604651159</v>
      </c>
      <c r="M68">
        <f t="array" ref="M68">IFERROR(INDEX('Zusammenführung EU-CH'!$E$2:$BF$241,MATCH('RE-Gen-Mixes in AIB Countries'!$B68&amp;'RE-Gen-Mixes in AIB Countries'!$C68,'Zusammenführung EU-CH'!$B$2:$B$241&amp;'Zusammenführung EU-CH'!$C$2:$C$241,0),MATCH('RE-Gen-Mixes in AIB Countries'!M$2,'Zusammenführung EU-CH'!$E$1:$BF$1,0))/VLOOKUP($B68,'Total RE-GEN in AIB Countries'!$B$3:$BD$27,COLUMN('RE-Gen-Mixes in AIB Countries'!M67)-COLUMN('RE-Gen-Mixes in AIB Countries'!$B$2),FALSE),0)</f>
        <v>0.51692708333333337</v>
      </c>
      <c r="N68">
        <f t="array" ref="N68">IFERROR(INDEX('Zusammenführung EU-CH'!$E$2:$BF$241,MATCH('RE-Gen-Mixes in AIB Countries'!$B68&amp;'RE-Gen-Mixes in AIB Countries'!$C68,'Zusammenführung EU-CH'!$B$2:$B$241&amp;'Zusammenführung EU-CH'!$C$2:$C$241,0),MATCH('RE-Gen-Mixes in AIB Countries'!N$2,'Zusammenführung EU-CH'!$E$1:$BF$1,0))/VLOOKUP($B68,'Total RE-GEN in AIB Countries'!$B$3:$BD$27,COLUMN('RE-Gen-Mixes in AIB Countries'!N67)-COLUMN('RE-Gen-Mixes in AIB Countries'!$B$2),FALSE),0)</f>
        <v>0.49661399548532731</v>
      </c>
      <c r="O68">
        <f t="array" ref="O68">IFERROR(INDEX('Zusammenführung EU-CH'!$E$2:$BF$241,MATCH('RE-Gen-Mixes in AIB Countries'!$B68&amp;'RE-Gen-Mixes in AIB Countries'!$C68,'Zusammenführung EU-CH'!$B$2:$B$241&amp;'Zusammenführung EU-CH'!$C$2:$C$241,0),MATCH('RE-Gen-Mixes in AIB Countries'!O$2,'Zusammenführung EU-CH'!$E$1:$BF$1,0))/VLOOKUP($B68,'Total RE-GEN in AIB Countries'!$B$3:$BD$27,COLUMN('RE-Gen-Mixes in AIB Countries'!O67)-COLUMN('RE-Gen-Mixes in AIB Countries'!$B$2),FALSE),0)</f>
        <v>0.51956323930846227</v>
      </c>
      <c r="P68">
        <f t="array" ref="P68">IFERROR(INDEX('Zusammenführung EU-CH'!$E$2:$BF$241,MATCH('RE-Gen-Mixes in AIB Countries'!$B68&amp;'RE-Gen-Mixes in AIB Countries'!$C68,'Zusammenführung EU-CH'!$B$2:$B$241&amp;'Zusammenführung EU-CH'!$C$2:$C$241,0),MATCH('RE-Gen-Mixes in AIB Countries'!P$2,'Zusammenführung EU-CH'!$E$1:$BF$1,0))/VLOOKUP($B68,'Total RE-GEN in AIB Countries'!$B$3:$BD$27,COLUMN('RE-Gen-Mixes in AIB Countries'!P67)-COLUMN('RE-Gen-Mixes in AIB Countries'!$B$2),FALSE),0)</f>
        <v>0.33441062282473616</v>
      </c>
      <c r="Q68">
        <f t="array" ref="Q68">IFERROR(INDEX('Zusammenführung EU-CH'!$E$2:$BF$241,MATCH('RE-Gen-Mixes in AIB Countries'!$B68&amp;'RE-Gen-Mixes in AIB Countries'!$C68,'Zusammenführung EU-CH'!$B$2:$B$241&amp;'Zusammenführung EU-CH'!$C$2:$C$241,0),MATCH('RE-Gen-Mixes in AIB Countries'!Q$2,'Zusammenführung EU-CH'!$E$1:$BF$1,0))/VLOOKUP($B68,'Total RE-GEN in AIB Countries'!$B$3:$BD$27,COLUMN('RE-Gen-Mixes in AIB Countries'!Q67)-COLUMN('RE-Gen-Mixes in AIB Countries'!$B$2),FALSE),0)</f>
        <v>0.44276807576059141</v>
      </c>
      <c r="R68">
        <f t="array" ref="R68">IFERROR(INDEX('Zusammenführung EU-CH'!$E$2:$BF$241,MATCH('RE-Gen-Mixes in AIB Countries'!$B68&amp;'RE-Gen-Mixes in AIB Countries'!$C68,'Zusammenführung EU-CH'!$B$2:$B$241&amp;'Zusammenführung EU-CH'!$C$2:$C$241,0),MATCH('RE-Gen-Mixes in AIB Countries'!R$2,'Zusammenführung EU-CH'!$E$1:$BF$1,0))/VLOOKUP($B68,'Total RE-GEN in AIB Countries'!$B$3:$BD$27,COLUMN('RE-Gen-Mixes in AIB Countries'!R67)-COLUMN('RE-Gen-Mixes in AIB Countries'!$B$2),FALSE),0)</f>
        <v>0.3780210894529426</v>
      </c>
      <c r="S68">
        <f t="array" ref="S68">IFERROR(INDEX('Zusammenführung EU-CH'!$E$2:$BF$241,MATCH('RE-Gen-Mixes in AIB Countries'!$B68&amp;'RE-Gen-Mixes in AIB Countries'!$C68,'Zusammenführung EU-CH'!$B$2:$B$241&amp;'Zusammenführung EU-CH'!$C$2:$C$241,0),MATCH('RE-Gen-Mixes in AIB Countries'!S$2,'Zusammenführung EU-CH'!$E$1:$BF$1,0))/VLOOKUP($B68,'Total RE-GEN in AIB Countries'!$B$3:$BD$27,COLUMN('RE-Gen-Mixes in AIB Countries'!S67)-COLUMN('RE-Gen-Mixes in AIB Countries'!$B$2),FALSE),0)</f>
        <v>0.30750345143814078</v>
      </c>
      <c r="T68">
        <f t="array" ref="T68">IFERROR(INDEX('Zusammenführung EU-CH'!$E$2:$BF$241,MATCH('RE-Gen-Mixes in AIB Countries'!$B68&amp;'RE-Gen-Mixes in AIB Countries'!$C68,'Zusammenführung EU-CH'!$B$2:$B$241&amp;'Zusammenführung EU-CH'!$C$2:$C$241,0),MATCH('RE-Gen-Mixes in AIB Countries'!T$2,'Zusammenführung EU-CH'!$E$1:$BF$1,0))/VLOOKUP($B68,'Total RE-GEN in AIB Countries'!$B$3:$BD$27,COLUMN('RE-Gen-Mixes in AIB Countries'!T67)-COLUMN('RE-Gen-Mixes in AIB Countries'!$B$2),FALSE),0)</f>
        <v>0.36929623857731114</v>
      </c>
      <c r="U68">
        <f t="array" ref="U68">IFERROR(INDEX('Zusammenführung EU-CH'!$E$2:$BF$241,MATCH('RE-Gen-Mixes in AIB Countries'!$B68&amp;'RE-Gen-Mixes in AIB Countries'!$C68,'Zusammenführung EU-CH'!$B$2:$B$241&amp;'Zusammenführung EU-CH'!$C$2:$C$241,0),MATCH('RE-Gen-Mixes in AIB Countries'!U$2,'Zusammenführung EU-CH'!$E$1:$BF$1,0))/VLOOKUP($B68,'Total RE-GEN in AIB Countries'!$B$3:$BD$27,COLUMN('RE-Gen-Mixes in AIB Countries'!U67)-COLUMN('RE-Gen-Mixes in AIB Countries'!$B$2),FALSE),0)</f>
        <v>0.21426096112075838</v>
      </c>
      <c r="V68">
        <f t="array" ref="V68">IFERROR(INDEX('Zusammenführung EU-CH'!$E$2:$BF$241,MATCH('RE-Gen-Mixes in AIB Countries'!$B68&amp;'RE-Gen-Mixes in AIB Countries'!$C68,'Zusammenführung EU-CH'!$B$2:$B$241&amp;'Zusammenführung EU-CH'!$C$2:$C$241,0),MATCH('RE-Gen-Mixes in AIB Countries'!V$2,'Zusammenführung EU-CH'!$E$1:$BF$1,0))/VLOOKUP($B68,'Total RE-GEN in AIB Countries'!$B$3:$BD$27,COLUMN('RE-Gen-Mixes in AIB Countries'!V67)-COLUMN('RE-Gen-Mixes in AIB Countries'!$B$2),FALSE),0)</f>
        <v>0.34580986687092719</v>
      </c>
      <c r="W68">
        <f t="array" ref="W68">IFERROR(INDEX('Zusammenführung EU-CH'!$E$2:$BF$241,MATCH('RE-Gen-Mixes in AIB Countries'!$B68&amp;'RE-Gen-Mixes in AIB Countries'!$C68,'Zusammenführung EU-CH'!$B$2:$B$241&amp;'Zusammenführung EU-CH'!$C$2:$C$241,0),MATCH('RE-Gen-Mixes in AIB Countries'!W$2,'Zusammenführung EU-CH'!$E$1:$BF$1,0))/VLOOKUP($B68,'Total RE-GEN in AIB Countries'!$B$3:$BD$27,COLUMN('RE-Gen-Mixes in AIB Countries'!W67)-COLUMN('RE-Gen-Mixes in AIB Countries'!$B$2),FALSE),0)</f>
        <v>0.43141599738470937</v>
      </c>
      <c r="X68">
        <f t="array" ref="X68">IFERROR(INDEX('Zusammenführung EU-CH'!$E$2:$BF$241,MATCH('RE-Gen-Mixes in AIB Countries'!$B68&amp;'RE-Gen-Mixes in AIB Countries'!$C68,'Zusammenführung EU-CH'!$B$2:$B$241&amp;'Zusammenführung EU-CH'!$C$2:$C$241,0),MATCH('RE-Gen-Mixes in AIB Countries'!X$2,'Zusammenführung EU-CH'!$E$1:$BF$1,0))/VLOOKUP($B68,'Total RE-GEN in AIB Countries'!$B$3:$BD$27,COLUMN('RE-Gen-Mixes in AIB Countries'!X67)-COLUMN('RE-Gen-Mixes in AIB Countries'!$B$2),FALSE),0)</f>
        <v>0.31939176718677759</v>
      </c>
      <c r="Y68">
        <f t="array" ref="Y68">IFERROR(INDEX('Zusammenführung EU-CH'!$E$2:$BF$241,MATCH('RE-Gen-Mixes in AIB Countries'!$B68&amp;'RE-Gen-Mixes in AIB Countries'!$C68,'Zusammenführung EU-CH'!$B$2:$B$241&amp;'Zusammenführung EU-CH'!$C$2:$C$241,0),MATCH('RE-Gen-Mixes in AIB Countries'!Y$2,'Zusammenführung EU-CH'!$E$1:$BF$1,0))/VLOOKUP($B68,'Total RE-GEN in AIB Countries'!$B$3:$BD$27,COLUMN('RE-Gen-Mixes in AIB Countries'!Y67)-COLUMN('RE-Gen-Mixes in AIB Countries'!$B$2),FALSE),0)</f>
        <v>0.39249522808673087</v>
      </c>
      <c r="Z68">
        <f t="array" ref="Z68">IFERROR(INDEX('Zusammenführung EU-CH'!$E$2:$BF$241,MATCH('RE-Gen-Mixes in AIB Countries'!$B68&amp;'RE-Gen-Mixes in AIB Countries'!$C68,'Zusammenführung EU-CH'!$B$2:$B$241&amp;'Zusammenführung EU-CH'!$C$2:$C$241,0),MATCH('RE-Gen-Mixes in AIB Countries'!Z$2,'Zusammenführung EU-CH'!$E$1:$BF$1,0))/VLOOKUP($B68,'Total RE-GEN in AIB Countries'!$B$3:$BD$27,COLUMN('RE-Gen-Mixes in AIB Countries'!Z67)-COLUMN('RE-Gen-Mixes in AIB Countries'!$B$2),FALSE),0)</f>
        <v>0.39067673451965979</v>
      </c>
      <c r="AA68">
        <f t="array" ref="AA68">IFERROR(INDEX('Zusammenführung EU-CH'!$E$2:$BF$241,MATCH('RE-Gen-Mixes in AIB Countries'!$B68&amp;'RE-Gen-Mixes in AIB Countries'!$C68,'Zusammenführung EU-CH'!$B$2:$B$241&amp;'Zusammenführung EU-CH'!$C$2:$C$241,0),MATCH('RE-Gen-Mixes in AIB Countries'!AA$2,'Zusammenführung EU-CH'!$E$1:$BF$1,0))/VLOOKUP($B68,'Total RE-GEN in AIB Countries'!$B$3:$BD$27,COLUMN('RE-Gen-Mixes in AIB Countries'!AA67)-COLUMN('RE-Gen-Mixes in AIB Countries'!$B$2),FALSE),0)</f>
        <v>0.50029342931479626</v>
      </c>
      <c r="AB68">
        <f t="array" ref="AB68">IFERROR(INDEX('Zusammenführung EU-CH'!$E$2:$BF$241,MATCH('RE-Gen-Mixes in AIB Countries'!$B68&amp;'RE-Gen-Mixes in AIB Countries'!$C68,'Zusammenführung EU-CH'!$B$2:$B$241&amp;'Zusammenführung EU-CH'!$C$2:$C$241,0),MATCH('RE-Gen-Mixes in AIB Countries'!AB$2,'Zusammenführung EU-CH'!$E$1:$BF$1,0))/VLOOKUP($B68,'Total RE-GEN in AIB Countries'!$B$3:$BD$27,COLUMN('RE-Gen-Mixes in AIB Countries'!AB67)-COLUMN('RE-Gen-Mixes in AIB Countries'!$B$2),FALSE),0)</f>
        <v>0.46014526795682759</v>
      </c>
      <c r="AC68">
        <f t="array" ref="AC68">IFERROR(INDEX('Zusammenführung EU-CH'!$E$2:$BF$241,MATCH('RE-Gen-Mixes in AIB Countries'!$B68&amp;'RE-Gen-Mixes in AIB Countries'!$C68,'Zusammenführung EU-CH'!$B$2:$B$241&amp;'Zusammenführung EU-CH'!$C$2:$C$241,0),MATCH('RE-Gen-Mixes in AIB Countries'!AC$2,'Zusammenführung EU-CH'!$E$1:$BF$1,0))/VLOOKUP($B68,'Total RE-GEN in AIB Countries'!$B$3:$BD$27,COLUMN('RE-Gen-Mixes in AIB Countries'!AC67)-COLUMN('RE-Gen-Mixes in AIB Countries'!$B$2),FALSE),0)</f>
        <v>0.41223244455068775</v>
      </c>
      <c r="AD68">
        <f t="array" ref="AD68">IFERROR(INDEX('Zusammenführung EU-CH'!$E$2:$BF$241,MATCH('RE-Gen-Mixes in AIB Countries'!$B68&amp;'RE-Gen-Mixes in AIB Countries'!$C68,'Zusammenführung EU-CH'!$B$2:$B$241&amp;'Zusammenführung EU-CH'!$C$2:$C$241,0),MATCH('RE-Gen-Mixes in AIB Countries'!AD$2,'Zusammenführung EU-CH'!$E$1:$BF$1,0))/VLOOKUP($B68,'Total RE-GEN in AIB Countries'!$B$3:$BD$27,COLUMN('RE-Gen-Mixes in AIB Countries'!AD67)-COLUMN('RE-Gen-Mixes in AIB Countries'!$B$2),FALSE),0)</f>
        <v>0.28798241165348387</v>
      </c>
      <c r="AE68">
        <f t="array" ref="AE68">IFERROR(INDEX('Zusammenführung EU-CH'!$E$2:$BF$241,MATCH('RE-Gen-Mixes in AIB Countries'!$B68&amp;'RE-Gen-Mixes in AIB Countries'!$C68,'Zusammenführung EU-CH'!$B$2:$B$241&amp;'Zusammenführung EU-CH'!$C$2:$C$241,0),MATCH('RE-Gen-Mixes in AIB Countries'!AE$2,'Zusammenführung EU-CH'!$E$1:$BF$1,0))/VLOOKUP($B68,'Total RE-GEN in AIB Countries'!$B$3:$BD$27,COLUMN('RE-Gen-Mixes in AIB Countries'!AE67)-COLUMN('RE-Gen-Mixes in AIB Countries'!$B$2),FALSE),0)</f>
        <v>0.24533500848580428</v>
      </c>
      <c r="AF68">
        <f t="array" ref="AF68">IFERROR(INDEX('Zusammenführung EU-CH'!$E$2:$BF$241,MATCH('RE-Gen-Mixes in AIB Countries'!$B68&amp;'RE-Gen-Mixes in AIB Countries'!$C68,'Zusammenführung EU-CH'!$B$2:$B$241&amp;'Zusammenführung EU-CH'!$C$2:$C$241,0),MATCH('RE-Gen-Mixes in AIB Countries'!AF$2,'Zusammenführung EU-CH'!$E$1:$BF$1,0))/VLOOKUP($B68,'Total RE-GEN in AIB Countries'!$B$3:$BD$27,COLUMN('RE-Gen-Mixes in AIB Countries'!AF67)-COLUMN('RE-Gen-Mixes in AIB Countries'!$B$2),FALSE),0)</f>
        <v>0.33312004621969171</v>
      </c>
      <c r="AG68">
        <f t="array" ref="AG68">IFERROR(INDEX('Zusammenführung EU-CH'!$E$2:$BF$241,MATCH('RE-Gen-Mixes in AIB Countries'!$B68&amp;'RE-Gen-Mixes in AIB Countries'!$C68,'Zusammenführung EU-CH'!$B$2:$B$241&amp;'Zusammenführung EU-CH'!$C$2:$C$241,0),MATCH('RE-Gen-Mixes in AIB Countries'!AG$2,'Zusammenführung EU-CH'!$E$1:$BF$1,0))/VLOOKUP($B68,'Total RE-GEN in AIB Countries'!$B$3:$BD$27,COLUMN('RE-Gen-Mixes in AIB Countries'!AG67)-COLUMN('RE-Gen-Mixes in AIB Countries'!$B$2),FALSE),0)</f>
        <v>0.29754569086763899</v>
      </c>
      <c r="AH68">
        <f t="array" ref="AH68">IFERROR(INDEX('Zusammenführung EU-CH'!$E$2:$BF$241,MATCH('RE-Gen-Mixes in AIB Countries'!$B68&amp;'RE-Gen-Mixes in AIB Countries'!$C68,'Zusammenführung EU-CH'!$B$2:$B$241&amp;'Zusammenführung EU-CH'!$C$2:$C$241,0),MATCH('RE-Gen-Mixes in AIB Countries'!AH$2,'Zusammenführung EU-CH'!$E$1:$BF$1,0))/VLOOKUP($B68,'Total RE-GEN in AIB Countries'!$B$3:$BD$27,COLUMN('RE-Gen-Mixes in AIB Countries'!AH67)-COLUMN('RE-Gen-Mixes in AIB Countries'!$B$2),FALSE),0)</f>
        <v>0.21907189541500174</v>
      </c>
      <c r="AI68">
        <f t="array" ref="AI68">IFERROR(INDEX('Zusammenführung EU-CH'!$E$2:$BF$241,MATCH('RE-Gen-Mixes in AIB Countries'!$B68&amp;'RE-Gen-Mixes in AIB Countries'!$C68,'Zusammenführung EU-CH'!$B$2:$B$241&amp;'Zusammenführung EU-CH'!$C$2:$C$241,0),MATCH('RE-Gen-Mixes in AIB Countries'!AI$2,'Zusammenführung EU-CH'!$E$1:$BF$1,0))/VLOOKUP($B68,'Total RE-GEN in AIB Countries'!$B$3:$BD$27,COLUMN('RE-Gen-Mixes in AIB Countries'!AI67)-COLUMN('RE-Gen-Mixes in AIB Countries'!$B$2),FALSE),0)</f>
        <v>0.4055225488152317</v>
      </c>
      <c r="AJ68">
        <f t="array" ref="AJ68">IFERROR(INDEX('Zusammenführung EU-CH'!$E$2:$BF$241,MATCH('RE-Gen-Mixes in AIB Countries'!$B68&amp;'RE-Gen-Mixes in AIB Countries'!$C68,'Zusammenführung EU-CH'!$B$2:$B$241&amp;'Zusammenführung EU-CH'!$C$2:$C$241,0),MATCH('RE-Gen-Mixes in AIB Countries'!AJ$2,'Zusammenführung EU-CH'!$E$1:$BF$1,0))/VLOOKUP($B68,'Total RE-GEN in AIB Countries'!$B$3:$BD$27,COLUMN('RE-Gen-Mixes in AIB Countries'!AJ67)-COLUMN('RE-Gen-Mixes in AIB Countries'!$B$2),FALSE),0)</f>
        <v>0.4065317040160184</v>
      </c>
      <c r="AK68">
        <f t="array" ref="AK68">IFERROR(INDEX('Zusammenführung EU-CH'!$E$2:$BF$241,MATCH('RE-Gen-Mixes in AIB Countries'!$B68&amp;'RE-Gen-Mixes in AIB Countries'!$C68,'Zusammenführung EU-CH'!$B$2:$B$241&amp;'Zusammenführung EU-CH'!$C$2:$C$241,0),MATCH('RE-Gen-Mixes in AIB Countries'!AK$2,'Zusammenführung EU-CH'!$E$1:$BF$1,0))/VLOOKUP($B68,'Total RE-GEN in AIB Countries'!$B$3:$BD$27,COLUMN('RE-Gen-Mixes in AIB Countries'!AK67)-COLUMN('RE-Gen-Mixes in AIB Countries'!$B$2),FALSE),0)</f>
        <v>0.4535320603380037</v>
      </c>
      <c r="AL68">
        <f t="array" ref="AL68">IFERROR(INDEX('Zusammenführung EU-CH'!$E$2:$BF$241,MATCH('RE-Gen-Mixes in AIB Countries'!$B68&amp;'RE-Gen-Mixes in AIB Countries'!$C68,'Zusammenführung EU-CH'!$B$2:$B$241&amp;'Zusammenführung EU-CH'!$C$2:$C$241,0),MATCH('RE-Gen-Mixes in AIB Countries'!AL$2,'Zusammenführung EU-CH'!$E$1:$BF$1,0))/VLOOKUP($B68,'Total RE-GEN in AIB Countries'!$B$3:$BD$27,COLUMN('RE-Gen-Mixes in AIB Countries'!AL67)-COLUMN('RE-Gen-Mixes in AIB Countries'!$B$2),FALSE),0)</f>
        <v>0.53696828692379694</v>
      </c>
      <c r="AM68">
        <f t="array" ref="AM68">IFERROR(INDEX('Zusammenführung EU-CH'!$E$2:$BF$241,MATCH('RE-Gen-Mixes in AIB Countries'!$B68&amp;'RE-Gen-Mixes in AIB Countries'!$C68,'Zusammenführung EU-CH'!$B$2:$B$241&amp;'Zusammenführung EU-CH'!$C$2:$C$241,0),MATCH('RE-Gen-Mixes in AIB Countries'!AM$2,'Zusammenführung EU-CH'!$E$1:$BF$1,0))/VLOOKUP($B68,'Total RE-GEN in AIB Countries'!$B$3:$BD$27,COLUMN('RE-Gen-Mixes in AIB Countries'!AM67)-COLUMN('RE-Gen-Mixes in AIB Countries'!$B$2),FALSE),0)</f>
        <v>0.45721735454516671</v>
      </c>
      <c r="AN68">
        <f t="array" ref="AN68">IFERROR(INDEX('Zusammenführung EU-CH'!$E$2:$BF$241,MATCH('RE-Gen-Mixes in AIB Countries'!$B68&amp;'RE-Gen-Mixes in AIB Countries'!$C68,'Zusammenführung EU-CH'!$B$2:$B$241&amp;'Zusammenführung EU-CH'!$C$2:$C$241,0),MATCH('RE-Gen-Mixes in AIB Countries'!AN$2,'Zusammenführung EU-CH'!$E$1:$BF$1,0))/VLOOKUP($B68,'Total RE-GEN in AIB Countries'!$B$3:$BD$27,COLUMN('RE-Gen-Mixes in AIB Countries'!AN67)-COLUMN('RE-Gen-Mixes in AIB Countries'!$B$2),FALSE),0)</f>
        <v>0.47032286544110369</v>
      </c>
      <c r="AO68">
        <f t="array" ref="AO68">IFERROR(INDEX('Zusammenführung EU-CH'!$E$2:$BF$241,MATCH('RE-Gen-Mixes in AIB Countries'!$B68&amp;'RE-Gen-Mixes in AIB Countries'!$C68,'Zusammenführung EU-CH'!$B$2:$B$241&amp;'Zusammenführung EU-CH'!$C$2:$C$241,0),MATCH('RE-Gen-Mixes in AIB Countries'!AO$2,'Zusammenführung EU-CH'!$E$1:$BF$1,0))/VLOOKUP($B68,'Total RE-GEN in AIB Countries'!$B$3:$BD$27,COLUMN('RE-Gen-Mixes in AIB Countries'!AO67)-COLUMN('RE-Gen-Mixes in AIB Countries'!$B$2),FALSE),0)</f>
        <v>0.48435953979819846</v>
      </c>
      <c r="AP68">
        <f t="array" ref="AP68">IFERROR(INDEX('Zusammenführung EU-CH'!$E$2:$BF$241,MATCH('RE-Gen-Mixes in AIB Countries'!$B68&amp;'RE-Gen-Mixes in AIB Countries'!$C68,'Zusammenführung EU-CH'!$B$2:$B$241&amp;'Zusammenführung EU-CH'!$C$2:$C$241,0),MATCH('RE-Gen-Mixes in AIB Countries'!AP$2,'Zusammenführung EU-CH'!$E$1:$BF$1,0))/VLOOKUP($B68,'Total RE-GEN in AIB Countries'!$B$3:$BD$27,COLUMN('RE-Gen-Mixes in AIB Countries'!AP67)-COLUMN('RE-Gen-Mixes in AIB Countries'!$B$2),FALSE),0)</f>
        <v>0.48007174514207762</v>
      </c>
      <c r="AQ68">
        <f t="array" ref="AQ68">IFERROR(INDEX('Zusammenführung EU-CH'!$E$2:$BF$241,MATCH('RE-Gen-Mixes in AIB Countries'!$B68&amp;'RE-Gen-Mixes in AIB Countries'!$C68,'Zusammenführung EU-CH'!$B$2:$B$241&amp;'Zusammenführung EU-CH'!$C$2:$C$241,0),MATCH('RE-Gen-Mixes in AIB Countries'!AQ$2,'Zusammenführung EU-CH'!$E$1:$BF$1,0))/VLOOKUP($B68,'Total RE-GEN in AIB Countries'!$B$3:$BD$27,COLUMN('RE-Gen-Mixes in AIB Countries'!AQ67)-COLUMN('RE-Gen-Mixes in AIB Countries'!$B$2),FALSE),0)</f>
        <v>0.41001118454153573</v>
      </c>
      <c r="AR68">
        <f t="array" ref="AR68">IFERROR(INDEX('Zusammenführung EU-CH'!$E$2:$BF$241,MATCH('RE-Gen-Mixes in AIB Countries'!$B68&amp;'RE-Gen-Mixes in AIB Countries'!$C68,'Zusammenführung EU-CH'!$B$2:$B$241&amp;'Zusammenführung EU-CH'!$C$2:$C$241,0),MATCH('RE-Gen-Mixes in AIB Countries'!AR$2,'Zusammenführung EU-CH'!$E$1:$BF$1,0))/VLOOKUP($B68,'Total RE-GEN in AIB Countries'!$B$3:$BD$27,COLUMN('RE-Gen-Mixes in AIB Countries'!AR67)-COLUMN('RE-Gen-Mixes in AIB Countries'!$B$2),FALSE),0)</f>
        <v>0.3443249966900786</v>
      </c>
      <c r="AS68">
        <f t="array" ref="AS68">IFERROR(INDEX('Zusammenführung EU-CH'!$E$2:$BF$241,MATCH('RE-Gen-Mixes in AIB Countries'!$B68&amp;'RE-Gen-Mixes in AIB Countries'!$C68,'Zusammenführung EU-CH'!$B$2:$B$241&amp;'Zusammenführung EU-CH'!$C$2:$C$241,0),MATCH('RE-Gen-Mixes in AIB Countries'!AS$2,'Zusammenführung EU-CH'!$E$1:$BF$1,0))/VLOOKUP($B68,'Total RE-GEN in AIB Countries'!$B$3:$BD$27,COLUMN('RE-Gen-Mixes in AIB Countries'!AS67)-COLUMN('RE-Gen-Mixes in AIB Countries'!$B$2),FALSE),0)</f>
        <v>0.36756241849478544</v>
      </c>
      <c r="AT68">
        <f t="array" ref="AT68">IFERROR(INDEX('Zusammenführung EU-CH'!$E$2:$BF$241,MATCH('RE-Gen-Mixes in AIB Countries'!$B68&amp;'RE-Gen-Mixes in AIB Countries'!$C68,'Zusammenführung EU-CH'!$B$2:$B$241&amp;'Zusammenführung EU-CH'!$C$2:$C$241,0),MATCH('RE-Gen-Mixes in AIB Countries'!AT$2,'Zusammenführung EU-CH'!$E$1:$BF$1,0))/VLOOKUP($B68,'Total RE-GEN in AIB Countries'!$B$3:$BD$27,COLUMN('RE-Gen-Mixes in AIB Countries'!AT67)-COLUMN('RE-Gen-Mixes in AIB Countries'!$B$2),FALSE),0)</f>
        <v>0.36331722969052971</v>
      </c>
      <c r="AU68">
        <f t="array" ref="AU68">IFERROR(INDEX('Zusammenführung EU-CH'!$E$2:$BF$241,MATCH('RE-Gen-Mixes in AIB Countries'!$B68&amp;'RE-Gen-Mixes in AIB Countries'!$C68,'Zusammenführung EU-CH'!$B$2:$B$241&amp;'Zusammenführung EU-CH'!$C$2:$C$241,0),MATCH('RE-Gen-Mixes in AIB Countries'!AU$2,'Zusammenführung EU-CH'!$E$1:$BF$1,0))/VLOOKUP($B68,'Total RE-GEN in AIB Countries'!$B$3:$BD$27,COLUMN('RE-Gen-Mixes in AIB Countries'!AU67)-COLUMN('RE-Gen-Mixes in AIB Countries'!$B$2),FALSE),0)</f>
        <v>0.46369598703313097</v>
      </c>
      <c r="AV68">
        <f t="array" ref="AV68">IFERROR(INDEX('Zusammenführung EU-CH'!$E$2:$BF$241,MATCH('RE-Gen-Mixes in AIB Countries'!$B68&amp;'RE-Gen-Mixes in AIB Countries'!$C68,'Zusammenführung EU-CH'!$B$2:$B$241&amp;'Zusammenführung EU-CH'!$C$2:$C$241,0),MATCH('RE-Gen-Mixes in AIB Countries'!AV$2,'Zusammenführung EU-CH'!$E$1:$BF$1,0))/VLOOKUP($B68,'Total RE-GEN in AIB Countries'!$B$3:$BD$27,COLUMN('RE-Gen-Mixes in AIB Countries'!AV67)-COLUMN('RE-Gen-Mixes in AIB Countries'!$B$2),FALSE),0)</f>
        <v>0.42685672886765486</v>
      </c>
      <c r="AW68">
        <f t="array" ref="AW68">IFERROR(INDEX('Zusammenführung EU-CH'!$E$2:$BF$241,MATCH('RE-Gen-Mixes in AIB Countries'!$B68&amp;'RE-Gen-Mixes in AIB Countries'!$C68,'Zusammenführung EU-CH'!$B$2:$B$241&amp;'Zusammenführung EU-CH'!$C$2:$C$241,0),MATCH('RE-Gen-Mixes in AIB Countries'!AW$2,'Zusammenführung EU-CH'!$E$1:$BF$1,0))/VLOOKUP($B68,'Total RE-GEN in AIB Countries'!$B$3:$BD$27,COLUMN('RE-Gen-Mixes in AIB Countries'!AW67)-COLUMN('RE-Gen-Mixes in AIB Countries'!$B$2),FALSE),0)</f>
        <v>0.41917198166863728</v>
      </c>
      <c r="AX68">
        <f t="array" ref="AX68">IFERROR(INDEX('Zusammenführung EU-CH'!$E$2:$BF$241,MATCH('RE-Gen-Mixes in AIB Countries'!$B68&amp;'RE-Gen-Mixes in AIB Countries'!$C68,'Zusammenführung EU-CH'!$B$2:$B$241&amp;'Zusammenführung EU-CH'!$C$2:$C$241,0),MATCH('RE-Gen-Mixes in AIB Countries'!AX$2,'Zusammenführung EU-CH'!$E$1:$BF$1,0))/VLOOKUP($B68,'Total RE-GEN in AIB Countries'!$B$3:$BD$27,COLUMN('RE-Gen-Mixes in AIB Countries'!AX67)-COLUMN('RE-Gen-Mixes in AIB Countries'!$B$2),FALSE),0)</f>
        <v>0.50749448034069111</v>
      </c>
      <c r="AY68">
        <f t="array" ref="AY68">IFERROR(INDEX('Zusammenführung EU-CH'!$E$2:$BF$241,MATCH('RE-Gen-Mixes in AIB Countries'!$B68&amp;'RE-Gen-Mixes in AIB Countries'!$C68,'Zusammenführung EU-CH'!$B$2:$B$241&amp;'Zusammenführung EU-CH'!$C$2:$C$241,0),MATCH('RE-Gen-Mixes in AIB Countries'!AY$2,'Zusammenführung EU-CH'!$E$1:$BF$1,0))/VLOOKUP($B68,'Total RE-GEN in AIB Countries'!$B$3:$BD$27,COLUMN('RE-Gen-Mixes in AIB Countries'!AY67)-COLUMN('RE-Gen-Mixes in AIB Countries'!$B$2),FALSE),0)</f>
        <v>0.53185588832533148</v>
      </c>
      <c r="AZ68">
        <f t="array" ref="AZ68">IFERROR(INDEX('Zusammenführung EU-CH'!$E$2:$BF$241,MATCH('RE-Gen-Mixes in AIB Countries'!$B68&amp;'RE-Gen-Mixes in AIB Countries'!$C68,'Zusammenführung EU-CH'!$B$2:$B$241&amp;'Zusammenführung EU-CH'!$C$2:$C$241,0),MATCH('RE-Gen-Mixes in AIB Countries'!AZ$2,'Zusammenführung EU-CH'!$E$1:$BF$1,0))/VLOOKUP($B68,'Total RE-GEN in AIB Countries'!$B$3:$BD$27,COLUMN('RE-Gen-Mixes in AIB Countries'!AZ67)-COLUMN('RE-Gen-Mixes in AIB Countries'!$B$2),FALSE),0)</f>
        <v>0.5450235718247366</v>
      </c>
      <c r="BA68">
        <f t="array" ref="BA68">IFERROR(INDEX('Zusammenführung EU-CH'!$E$2:$BF$241,MATCH('RE-Gen-Mixes in AIB Countries'!$B68&amp;'RE-Gen-Mixes in AIB Countries'!$C68,'Zusammenführung EU-CH'!$B$2:$B$241&amp;'Zusammenführung EU-CH'!$C$2:$C$241,0),MATCH('RE-Gen-Mixes in AIB Countries'!BA$2,'Zusammenführung EU-CH'!$E$1:$BF$1,0))/VLOOKUP($B68,'Total RE-GEN in AIB Countries'!$B$3:$BD$27,COLUMN('RE-Gen-Mixes in AIB Countries'!BA67)-COLUMN('RE-Gen-Mixes in AIB Countries'!$B$2),FALSE),0)</f>
        <v>0.58770507829598984</v>
      </c>
      <c r="BB68">
        <f t="array" ref="BB68">IFERROR(INDEX('Zusammenführung EU-CH'!$E$2:$BF$241,MATCH('RE-Gen-Mixes in AIB Countries'!$B68&amp;'RE-Gen-Mixes in AIB Countries'!$C68,'Zusammenführung EU-CH'!$B$2:$B$241&amp;'Zusammenführung EU-CH'!$C$2:$C$241,0),MATCH('RE-Gen-Mixes in AIB Countries'!BB$2,'Zusammenführung EU-CH'!$E$1:$BF$1,0))/VLOOKUP($B68,'Total RE-GEN in AIB Countries'!$B$3:$BD$27,COLUMN('RE-Gen-Mixes in AIB Countries'!BB67)-COLUMN('RE-Gen-Mixes in AIB Countries'!$B$2),FALSE),0)</f>
        <v>0.54265224380734878</v>
      </c>
      <c r="BC68">
        <f t="array" ref="BC68">IFERROR(INDEX('Zusammenführung EU-CH'!$E$2:$BF$241,MATCH('RE-Gen-Mixes in AIB Countries'!$B68&amp;'RE-Gen-Mixes in AIB Countries'!$C68,'Zusammenführung EU-CH'!$B$2:$B$241&amp;'Zusammenführung EU-CH'!$C$2:$C$241,0),MATCH('RE-Gen-Mixes in AIB Countries'!BC$2,'Zusammenführung EU-CH'!$E$1:$BF$1,0))/VLOOKUP($B68,'Total RE-GEN in AIB Countries'!$B$3:$BD$27,COLUMN('RE-Gen-Mixes in AIB Countries'!BC67)-COLUMN('RE-Gen-Mixes in AIB Countries'!$B$2),FALSE),0)</f>
        <v>0.50316472787634947</v>
      </c>
      <c r="BD68">
        <f t="array" ref="BD68">IFERROR(INDEX('Zusammenführung EU-CH'!$E$2:$BF$241,MATCH('RE-Gen-Mixes in AIB Countries'!$B68&amp;'RE-Gen-Mixes in AIB Countries'!$C68,'Zusammenführung EU-CH'!$B$2:$B$241&amp;'Zusammenführung EU-CH'!$C$2:$C$241,0),MATCH('RE-Gen-Mixes in AIB Countries'!BD$2,'Zusammenführung EU-CH'!$E$1:$BF$1,0))/VLOOKUP($B68,'Total RE-GEN in AIB Countries'!$B$3:$BD$27,COLUMN('RE-Gen-Mixes in AIB Countries'!BD67)-COLUMN('RE-Gen-Mixes in AIB Countries'!$B$2),FALSE),0)</f>
        <v>0.39664249450454891</v>
      </c>
      <c r="BE68">
        <f t="array" ref="BE68">IFERROR(INDEX('Zusammenführung EU-CH'!$E$2:$BF$241,MATCH('RE-Gen-Mixes in AIB Countries'!$B68&amp;'RE-Gen-Mixes in AIB Countries'!$C68,'Zusammenführung EU-CH'!$B$2:$B$241&amp;'Zusammenführung EU-CH'!$C$2:$C$241,0),MATCH('RE-Gen-Mixes in AIB Countries'!BE$2,'Zusammenführung EU-CH'!$E$1:$BF$1,0))/VLOOKUP($B68,'Total RE-GEN in AIB Countries'!$B$3:$BD$27,COLUMN('RE-Gen-Mixes in AIB Countries'!BE67)-COLUMN('RE-Gen-Mixes in AIB Countries'!$B$2),FALSE),0)</f>
        <v>0</v>
      </c>
      <c r="BF68">
        <f t="shared" ref="BF68:BF131" si="1">AVERAGE(D68:BE68)</f>
        <v>0.41768681681638353</v>
      </c>
    </row>
    <row r="69" spans="1:58" x14ac:dyDescent="0.35">
      <c r="A69" s="4" t="s">
        <v>26</v>
      </c>
      <c r="B69" s="4" t="s">
        <v>477</v>
      </c>
      <c r="C69" s="4" t="s">
        <v>4</v>
      </c>
      <c r="D69">
        <f t="array" ref="D69">IFERROR(INDEX('Zusammenführung EU-CH'!$E$2:$BF$241,MATCH('RE-Gen-Mixes in AIB Countries'!$B69&amp;'RE-Gen-Mixes in AIB Countries'!$C69,'Zusammenführung EU-CH'!$B$2:$B$241&amp;'Zusammenführung EU-CH'!$C$2:$C$241,0),MATCH('RE-Gen-Mixes in AIB Countries'!D$2,'Zusammenführung EU-CH'!$E$1:$BF$1,0))/VLOOKUP($B69,'Total RE-GEN in AIB Countries'!$B$3:$BD$27,COLUMN('RE-Gen-Mixes in AIB Countries'!D68)-COLUMN('RE-Gen-Mixes in AIB Countries'!$B$2),FALSE),0)</f>
        <v>0</v>
      </c>
      <c r="E69">
        <f t="array" ref="E69">IFERROR(INDEX('Zusammenführung EU-CH'!$E$2:$BF$241,MATCH('RE-Gen-Mixes in AIB Countries'!$B69&amp;'RE-Gen-Mixes in AIB Countries'!$C69,'Zusammenführung EU-CH'!$B$2:$B$241&amp;'Zusammenführung EU-CH'!$C$2:$C$241,0),MATCH('RE-Gen-Mixes in AIB Countries'!E$2,'Zusammenführung EU-CH'!$E$1:$BF$1,0))/VLOOKUP($B69,'Total RE-GEN in AIB Countries'!$B$3:$BD$27,COLUMN('RE-Gen-Mixes in AIB Countries'!E68)-COLUMN('RE-Gen-Mixes in AIB Countries'!$B$2),FALSE),0)</f>
        <v>0</v>
      </c>
      <c r="F69">
        <f t="array" ref="F69">IFERROR(INDEX('Zusammenführung EU-CH'!$E$2:$BF$241,MATCH('RE-Gen-Mixes in AIB Countries'!$B69&amp;'RE-Gen-Mixes in AIB Countries'!$C69,'Zusammenführung EU-CH'!$B$2:$B$241&amp;'Zusammenführung EU-CH'!$C$2:$C$241,0),MATCH('RE-Gen-Mixes in AIB Countries'!F$2,'Zusammenführung EU-CH'!$E$1:$BF$1,0))/VLOOKUP($B69,'Total RE-GEN in AIB Countries'!$B$3:$BD$27,COLUMN('RE-Gen-Mixes in AIB Countries'!F68)-COLUMN('RE-Gen-Mixes in AIB Countries'!$B$2),FALSE),0)</f>
        <v>0</v>
      </c>
      <c r="G69">
        <f t="array" ref="G69">IFERROR(INDEX('Zusammenführung EU-CH'!$E$2:$BF$241,MATCH('RE-Gen-Mixes in AIB Countries'!$B69&amp;'RE-Gen-Mixes in AIB Countries'!$C69,'Zusammenführung EU-CH'!$B$2:$B$241&amp;'Zusammenführung EU-CH'!$C$2:$C$241,0),MATCH('RE-Gen-Mixes in AIB Countries'!G$2,'Zusammenführung EU-CH'!$E$1:$BF$1,0))/VLOOKUP($B69,'Total RE-GEN in AIB Countries'!$B$3:$BD$27,COLUMN('RE-Gen-Mixes in AIB Countries'!G68)-COLUMN('RE-Gen-Mixes in AIB Countries'!$B$2),FALSE),0)</f>
        <v>0</v>
      </c>
      <c r="H69">
        <f t="array" ref="H69">IFERROR(INDEX('Zusammenführung EU-CH'!$E$2:$BF$241,MATCH('RE-Gen-Mixes in AIB Countries'!$B69&amp;'RE-Gen-Mixes in AIB Countries'!$C69,'Zusammenführung EU-CH'!$B$2:$B$241&amp;'Zusammenführung EU-CH'!$C$2:$C$241,0),MATCH('RE-Gen-Mixes in AIB Countries'!H$2,'Zusammenführung EU-CH'!$E$1:$BF$1,0))/VLOOKUP($B69,'Total RE-GEN in AIB Countries'!$B$3:$BD$27,COLUMN('RE-Gen-Mixes in AIB Countries'!H68)-COLUMN('RE-Gen-Mixes in AIB Countries'!$B$2),FALSE),0)</f>
        <v>0</v>
      </c>
      <c r="I69">
        <f t="array" ref="I69">IFERROR(INDEX('Zusammenführung EU-CH'!$E$2:$BF$241,MATCH('RE-Gen-Mixes in AIB Countries'!$B69&amp;'RE-Gen-Mixes in AIB Countries'!$C69,'Zusammenführung EU-CH'!$B$2:$B$241&amp;'Zusammenführung EU-CH'!$C$2:$C$241,0),MATCH('RE-Gen-Mixes in AIB Countries'!I$2,'Zusammenführung EU-CH'!$E$1:$BF$1,0))/VLOOKUP($B69,'Total RE-GEN in AIB Countries'!$B$3:$BD$27,COLUMN('RE-Gen-Mixes in AIB Countries'!I68)-COLUMN('RE-Gen-Mixes in AIB Countries'!$B$2),FALSE),0)</f>
        <v>0</v>
      </c>
      <c r="J69">
        <f t="array" ref="J69">IFERROR(INDEX('Zusammenführung EU-CH'!$E$2:$BF$241,MATCH('RE-Gen-Mixes in AIB Countries'!$B69&amp;'RE-Gen-Mixes in AIB Countries'!$C69,'Zusammenführung EU-CH'!$B$2:$B$241&amp;'Zusammenführung EU-CH'!$C$2:$C$241,0),MATCH('RE-Gen-Mixes in AIB Countries'!J$2,'Zusammenführung EU-CH'!$E$1:$BF$1,0))/VLOOKUP($B69,'Total RE-GEN in AIB Countries'!$B$3:$BD$27,COLUMN('RE-Gen-Mixes in AIB Countries'!J68)-COLUMN('RE-Gen-Mixes in AIB Countries'!$B$2),FALSE),0)</f>
        <v>0</v>
      </c>
      <c r="K69">
        <f t="array" ref="K69">IFERROR(INDEX('Zusammenführung EU-CH'!$E$2:$BF$241,MATCH('RE-Gen-Mixes in AIB Countries'!$B69&amp;'RE-Gen-Mixes in AIB Countries'!$C69,'Zusammenführung EU-CH'!$B$2:$B$241&amp;'Zusammenführung EU-CH'!$C$2:$C$241,0),MATCH('RE-Gen-Mixes in AIB Countries'!K$2,'Zusammenführung EU-CH'!$E$1:$BF$1,0))/VLOOKUP($B69,'Total RE-GEN in AIB Countries'!$B$3:$BD$27,COLUMN('RE-Gen-Mixes in AIB Countries'!K68)-COLUMN('RE-Gen-Mixes in AIB Countries'!$B$2),FALSE),0)</f>
        <v>0</v>
      </c>
      <c r="L69">
        <f t="array" ref="L69">IFERROR(INDEX('Zusammenführung EU-CH'!$E$2:$BF$241,MATCH('RE-Gen-Mixes in AIB Countries'!$B69&amp;'RE-Gen-Mixes in AIB Countries'!$C69,'Zusammenführung EU-CH'!$B$2:$B$241&amp;'Zusammenführung EU-CH'!$C$2:$C$241,0),MATCH('RE-Gen-Mixes in AIB Countries'!L$2,'Zusammenführung EU-CH'!$E$1:$BF$1,0))/VLOOKUP($B69,'Total RE-GEN in AIB Countries'!$B$3:$BD$27,COLUMN('RE-Gen-Mixes in AIB Countries'!L68)-COLUMN('RE-Gen-Mixes in AIB Countries'!$B$2),FALSE),0)</f>
        <v>0</v>
      </c>
      <c r="M69">
        <f t="array" ref="M69">IFERROR(INDEX('Zusammenführung EU-CH'!$E$2:$BF$241,MATCH('RE-Gen-Mixes in AIB Countries'!$B69&amp;'RE-Gen-Mixes in AIB Countries'!$C69,'Zusammenführung EU-CH'!$B$2:$B$241&amp;'Zusammenführung EU-CH'!$C$2:$C$241,0),MATCH('RE-Gen-Mixes in AIB Countries'!M$2,'Zusammenführung EU-CH'!$E$1:$BF$1,0))/VLOOKUP($B69,'Total RE-GEN in AIB Countries'!$B$3:$BD$27,COLUMN('RE-Gen-Mixes in AIB Countries'!M68)-COLUMN('RE-Gen-Mixes in AIB Countries'!$B$2),FALSE),0)</f>
        <v>0</v>
      </c>
      <c r="N69">
        <f t="array" ref="N69">IFERROR(INDEX('Zusammenführung EU-CH'!$E$2:$BF$241,MATCH('RE-Gen-Mixes in AIB Countries'!$B69&amp;'RE-Gen-Mixes in AIB Countries'!$C69,'Zusammenführung EU-CH'!$B$2:$B$241&amp;'Zusammenführung EU-CH'!$C$2:$C$241,0),MATCH('RE-Gen-Mixes in AIB Countries'!N$2,'Zusammenführung EU-CH'!$E$1:$BF$1,0))/VLOOKUP($B69,'Total RE-GEN in AIB Countries'!$B$3:$BD$27,COLUMN('RE-Gen-Mixes in AIB Countries'!N68)-COLUMN('RE-Gen-Mixes in AIB Countries'!$B$2),FALSE),0)</f>
        <v>0</v>
      </c>
      <c r="O69">
        <f t="array" ref="O69">IFERROR(INDEX('Zusammenführung EU-CH'!$E$2:$BF$241,MATCH('RE-Gen-Mixes in AIB Countries'!$B69&amp;'RE-Gen-Mixes in AIB Countries'!$C69,'Zusammenführung EU-CH'!$B$2:$B$241&amp;'Zusammenführung EU-CH'!$C$2:$C$241,0),MATCH('RE-Gen-Mixes in AIB Countries'!O$2,'Zusammenführung EU-CH'!$E$1:$BF$1,0))/VLOOKUP($B69,'Total RE-GEN in AIB Countries'!$B$3:$BD$27,COLUMN('RE-Gen-Mixes in AIB Countries'!O68)-COLUMN('RE-Gen-Mixes in AIB Countries'!$B$2),FALSE),0)</f>
        <v>0</v>
      </c>
      <c r="P69">
        <f t="array" ref="P69">IFERROR(INDEX('Zusammenführung EU-CH'!$E$2:$BF$241,MATCH('RE-Gen-Mixes in AIB Countries'!$B69&amp;'RE-Gen-Mixes in AIB Countries'!$C69,'Zusammenführung EU-CH'!$B$2:$B$241&amp;'Zusammenführung EU-CH'!$C$2:$C$241,0),MATCH('RE-Gen-Mixes in AIB Countries'!P$2,'Zusammenführung EU-CH'!$E$1:$BF$1,0))/VLOOKUP($B69,'Total RE-GEN in AIB Countries'!$B$3:$BD$27,COLUMN('RE-Gen-Mixes in AIB Countries'!P68)-COLUMN('RE-Gen-Mixes in AIB Countries'!$B$2),FALSE),0)</f>
        <v>0</v>
      </c>
      <c r="Q69">
        <f t="array" ref="Q69">IFERROR(INDEX('Zusammenführung EU-CH'!$E$2:$BF$241,MATCH('RE-Gen-Mixes in AIB Countries'!$B69&amp;'RE-Gen-Mixes in AIB Countries'!$C69,'Zusammenführung EU-CH'!$B$2:$B$241&amp;'Zusammenführung EU-CH'!$C$2:$C$241,0),MATCH('RE-Gen-Mixes in AIB Countries'!Q$2,'Zusammenführung EU-CH'!$E$1:$BF$1,0))/VLOOKUP($B69,'Total RE-GEN in AIB Countries'!$B$3:$BD$27,COLUMN('RE-Gen-Mixes in AIB Countries'!Q68)-COLUMN('RE-Gen-Mixes in AIB Countries'!$B$2),FALSE),0)</f>
        <v>0</v>
      </c>
      <c r="R69">
        <f t="array" ref="R69">IFERROR(INDEX('Zusammenführung EU-CH'!$E$2:$BF$241,MATCH('RE-Gen-Mixes in AIB Countries'!$B69&amp;'RE-Gen-Mixes in AIB Countries'!$C69,'Zusammenführung EU-CH'!$B$2:$B$241&amp;'Zusammenführung EU-CH'!$C$2:$C$241,0),MATCH('RE-Gen-Mixes in AIB Countries'!R$2,'Zusammenführung EU-CH'!$E$1:$BF$1,0))/VLOOKUP($B69,'Total RE-GEN in AIB Countries'!$B$3:$BD$27,COLUMN('RE-Gen-Mixes in AIB Countries'!R68)-COLUMN('RE-Gen-Mixes in AIB Countries'!$B$2),FALSE),0)</f>
        <v>0</v>
      </c>
      <c r="S69">
        <f t="array" ref="S69">IFERROR(INDEX('Zusammenführung EU-CH'!$E$2:$BF$241,MATCH('RE-Gen-Mixes in AIB Countries'!$B69&amp;'RE-Gen-Mixes in AIB Countries'!$C69,'Zusammenführung EU-CH'!$B$2:$B$241&amp;'Zusammenführung EU-CH'!$C$2:$C$241,0),MATCH('RE-Gen-Mixes in AIB Countries'!S$2,'Zusammenführung EU-CH'!$E$1:$BF$1,0))/VLOOKUP($B69,'Total RE-GEN in AIB Countries'!$B$3:$BD$27,COLUMN('RE-Gen-Mixes in AIB Countries'!S68)-COLUMN('RE-Gen-Mixes in AIB Countries'!$B$2),FALSE),0)</f>
        <v>0</v>
      </c>
      <c r="T69">
        <f t="array" ref="T69">IFERROR(INDEX('Zusammenführung EU-CH'!$E$2:$BF$241,MATCH('RE-Gen-Mixes in AIB Countries'!$B69&amp;'RE-Gen-Mixes in AIB Countries'!$C69,'Zusammenführung EU-CH'!$B$2:$B$241&amp;'Zusammenführung EU-CH'!$C$2:$C$241,0),MATCH('RE-Gen-Mixes in AIB Countries'!T$2,'Zusammenführung EU-CH'!$E$1:$BF$1,0))/VLOOKUP($B69,'Total RE-GEN in AIB Countries'!$B$3:$BD$27,COLUMN('RE-Gen-Mixes in AIB Countries'!T68)-COLUMN('RE-Gen-Mixes in AIB Countries'!$B$2),FALSE),0)</f>
        <v>0</v>
      </c>
      <c r="U69">
        <f t="array" ref="U69">IFERROR(INDEX('Zusammenführung EU-CH'!$E$2:$BF$241,MATCH('RE-Gen-Mixes in AIB Countries'!$B69&amp;'RE-Gen-Mixes in AIB Countries'!$C69,'Zusammenführung EU-CH'!$B$2:$B$241&amp;'Zusammenführung EU-CH'!$C$2:$C$241,0),MATCH('RE-Gen-Mixes in AIB Countries'!U$2,'Zusammenführung EU-CH'!$E$1:$BF$1,0))/VLOOKUP($B69,'Total RE-GEN in AIB Countries'!$B$3:$BD$27,COLUMN('RE-Gen-Mixes in AIB Countries'!U68)-COLUMN('RE-Gen-Mixes in AIB Countries'!$B$2),FALSE),0)</f>
        <v>0</v>
      </c>
      <c r="V69">
        <f t="array" ref="V69">IFERROR(INDEX('Zusammenführung EU-CH'!$E$2:$BF$241,MATCH('RE-Gen-Mixes in AIB Countries'!$B69&amp;'RE-Gen-Mixes in AIB Countries'!$C69,'Zusammenführung EU-CH'!$B$2:$B$241&amp;'Zusammenführung EU-CH'!$C$2:$C$241,0),MATCH('RE-Gen-Mixes in AIB Countries'!V$2,'Zusammenführung EU-CH'!$E$1:$BF$1,0))/VLOOKUP($B69,'Total RE-GEN in AIB Countries'!$B$3:$BD$27,COLUMN('RE-Gen-Mixes in AIB Countries'!V68)-COLUMN('RE-Gen-Mixes in AIB Countries'!$B$2),FALSE),0)</f>
        <v>0</v>
      </c>
      <c r="W69">
        <f t="array" ref="W69">IFERROR(INDEX('Zusammenführung EU-CH'!$E$2:$BF$241,MATCH('RE-Gen-Mixes in AIB Countries'!$B69&amp;'RE-Gen-Mixes in AIB Countries'!$C69,'Zusammenführung EU-CH'!$B$2:$B$241&amp;'Zusammenführung EU-CH'!$C$2:$C$241,0),MATCH('RE-Gen-Mixes in AIB Countries'!W$2,'Zusammenführung EU-CH'!$E$1:$BF$1,0))/VLOOKUP($B69,'Total RE-GEN in AIB Countries'!$B$3:$BD$27,COLUMN('RE-Gen-Mixes in AIB Countries'!W68)-COLUMN('RE-Gen-Mixes in AIB Countries'!$B$2),FALSE),0)</f>
        <v>0</v>
      </c>
      <c r="X69">
        <f t="array" ref="X69">IFERROR(INDEX('Zusammenführung EU-CH'!$E$2:$BF$241,MATCH('RE-Gen-Mixes in AIB Countries'!$B69&amp;'RE-Gen-Mixes in AIB Countries'!$C69,'Zusammenführung EU-CH'!$B$2:$B$241&amp;'Zusammenführung EU-CH'!$C$2:$C$241,0),MATCH('RE-Gen-Mixes in AIB Countries'!X$2,'Zusammenführung EU-CH'!$E$1:$BF$1,0))/VLOOKUP($B69,'Total RE-GEN in AIB Countries'!$B$3:$BD$27,COLUMN('RE-Gen-Mixes in AIB Countries'!X68)-COLUMN('RE-Gen-Mixes in AIB Countries'!$B$2),FALSE),0)</f>
        <v>0</v>
      </c>
      <c r="Y69">
        <f t="array" ref="Y69">IFERROR(INDEX('Zusammenführung EU-CH'!$E$2:$BF$241,MATCH('RE-Gen-Mixes in AIB Countries'!$B69&amp;'RE-Gen-Mixes in AIB Countries'!$C69,'Zusammenführung EU-CH'!$B$2:$B$241&amp;'Zusammenführung EU-CH'!$C$2:$C$241,0),MATCH('RE-Gen-Mixes in AIB Countries'!Y$2,'Zusammenführung EU-CH'!$E$1:$BF$1,0))/VLOOKUP($B69,'Total RE-GEN in AIB Countries'!$B$3:$BD$27,COLUMN('RE-Gen-Mixes in AIB Countries'!Y68)-COLUMN('RE-Gen-Mixes in AIB Countries'!$B$2),FALSE),0)</f>
        <v>0</v>
      </c>
      <c r="Z69">
        <f t="array" ref="Z69">IFERROR(INDEX('Zusammenführung EU-CH'!$E$2:$BF$241,MATCH('RE-Gen-Mixes in AIB Countries'!$B69&amp;'RE-Gen-Mixes in AIB Countries'!$C69,'Zusammenführung EU-CH'!$B$2:$B$241&amp;'Zusammenführung EU-CH'!$C$2:$C$241,0),MATCH('RE-Gen-Mixes in AIB Countries'!Z$2,'Zusammenführung EU-CH'!$E$1:$BF$1,0))/VLOOKUP($B69,'Total RE-GEN in AIB Countries'!$B$3:$BD$27,COLUMN('RE-Gen-Mixes in AIB Countries'!Z68)-COLUMN('RE-Gen-Mixes in AIB Countries'!$B$2),FALSE),0)</f>
        <v>0</v>
      </c>
      <c r="AA69">
        <f t="array" ref="AA69">IFERROR(INDEX('Zusammenführung EU-CH'!$E$2:$BF$241,MATCH('RE-Gen-Mixes in AIB Countries'!$B69&amp;'RE-Gen-Mixes in AIB Countries'!$C69,'Zusammenführung EU-CH'!$B$2:$B$241&amp;'Zusammenführung EU-CH'!$C$2:$C$241,0),MATCH('RE-Gen-Mixes in AIB Countries'!AA$2,'Zusammenführung EU-CH'!$E$1:$BF$1,0))/VLOOKUP($B69,'Total RE-GEN in AIB Countries'!$B$3:$BD$27,COLUMN('RE-Gen-Mixes in AIB Countries'!AA68)-COLUMN('RE-Gen-Mixes in AIB Countries'!$B$2),FALSE),0)</f>
        <v>0</v>
      </c>
      <c r="AB69">
        <f t="array" ref="AB69">IFERROR(INDEX('Zusammenführung EU-CH'!$E$2:$BF$241,MATCH('RE-Gen-Mixes in AIB Countries'!$B69&amp;'RE-Gen-Mixes in AIB Countries'!$C69,'Zusammenführung EU-CH'!$B$2:$B$241&amp;'Zusammenführung EU-CH'!$C$2:$C$241,0),MATCH('RE-Gen-Mixes in AIB Countries'!AB$2,'Zusammenführung EU-CH'!$E$1:$BF$1,0))/VLOOKUP($B69,'Total RE-GEN in AIB Countries'!$B$3:$BD$27,COLUMN('RE-Gen-Mixes in AIB Countries'!AB68)-COLUMN('RE-Gen-Mixes in AIB Countries'!$B$2),FALSE),0)</f>
        <v>0</v>
      </c>
      <c r="AC69">
        <f t="array" ref="AC69">IFERROR(INDEX('Zusammenführung EU-CH'!$E$2:$BF$241,MATCH('RE-Gen-Mixes in AIB Countries'!$B69&amp;'RE-Gen-Mixes in AIB Countries'!$C69,'Zusammenführung EU-CH'!$B$2:$B$241&amp;'Zusammenführung EU-CH'!$C$2:$C$241,0),MATCH('RE-Gen-Mixes in AIB Countries'!AC$2,'Zusammenführung EU-CH'!$E$1:$BF$1,0))/VLOOKUP($B69,'Total RE-GEN in AIB Countries'!$B$3:$BD$27,COLUMN('RE-Gen-Mixes in AIB Countries'!AC68)-COLUMN('RE-Gen-Mixes in AIB Countries'!$B$2),FALSE),0)</f>
        <v>0</v>
      </c>
      <c r="AD69">
        <f t="array" ref="AD69">IFERROR(INDEX('Zusammenführung EU-CH'!$E$2:$BF$241,MATCH('RE-Gen-Mixes in AIB Countries'!$B69&amp;'RE-Gen-Mixes in AIB Countries'!$C69,'Zusammenführung EU-CH'!$B$2:$B$241&amp;'Zusammenführung EU-CH'!$C$2:$C$241,0),MATCH('RE-Gen-Mixes in AIB Countries'!AD$2,'Zusammenführung EU-CH'!$E$1:$BF$1,0))/VLOOKUP($B69,'Total RE-GEN in AIB Countries'!$B$3:$BD$27,COLUMN('RE-Gen-Mixes in AIB Countries'!AD68)-COLUMN('RE-Gen-Mixes in AIB Countries'!$B$2),FALSE),0)</f>
        <v>0</v>
      </c>
      <c r="AE69">
        <f t="array" ref="AE69">IFERROR(INDEX('Zusammenführung EU-CH'!$E$2:$BF$241,MATCH('RE-Gen-Mixes in AIB Countries'!$B69&amp;'RE-Gen-Mixes in AIB Countries'!$C69,'Zusammenführung EU-CH'!$B$2:$B$241&amp;'Zusammenführung EU-CH'!$C$2:$C$241,0),MATCH('RE-Gen-Mixes in AIB Countries'!AE$2,'Zusammenführung EU-CH'!$E$1:$BF$1,0))/VLOOKUP($B69,'Total RE-GEN in AIB Countries'!$B$3:$BD$27,COLUMN('RE-Gen-Mixes in AIB Countries'!AE68)-COLUMN('RE-Gen-Mixes in AIB Countries'!$B$2),FALSE),0)</f>
        <v>0</v>
      </c>
      <c r="AF69">
        <f t="array" ref="AF69">IFERROR(INDEX('Zusammenführung EU-CH'!$E$2:$BF$241,MATCH('RE-Gen-Mixes in AIB Countries'!$B69&amp;'RE-Gen-Mixes in AIB Countries'!$C69,'Zusammenführung EU-CH'!$B$2:$B$241&amp;'Zusammenführung EU-CH'!$C$2:$C$241,0),MATCH('RE-Gen-Mixes in AIB Countries'!AF$2,'Zusammenführung EU-CH'!$E$1:$BF$1,0))/VLOOKUP($B69,'Total RE-GEN in AIB Countries'!$B$3:$BD$27,COLUMN('RE-Gen-Mixes in AIB Countries'!AF68)-COLUMN('RE-Gen-Mixes in AIB Countries'!$B$2),FALSE),0)</f>
        <v>0</v>
      </c>
      <c r="AG69">
        <f t="array" ref="AG69">IFERROR(INDEX('Zusammenführung EU-CH'!$E$2:$BF$241,MATCH('RE-Gen-Mixes in AIB Countries'!$B69&amp;'RE-Gen-Mixes in AIB Countries'!$C69,'Zusammenführung EU-CH'!$B$2:$B$241&amp;'Zusammenführung EU-CH'!$C$2:$C$241,0),MATCH('RE-Gen-Mixes in AIB Countries'!AG$2,'Zusammenführung EU-CH'!$E$1:$BF$1,0))/VLOOKUP($B69,'Total RE-GEN in AIB Countries'!$B$3:$BD$27,COLUMN('RE-Gen-Mixes in AIB Countries'!AG68)-COLUMN('RE-Gen-Mixes in AIB Countries'!$B$2),FALSE),0)</f>
        <v>0</v>
      </c>
      <c r="AH69">
        <f t="array" ref="AH69">IFERROR(INDEX('Zusammenführung EU-CH'!$E$2:$BF$241,MATCH('RE-Gen-Mixes in AIB Countries'!$B69&amp;'RE-Gen-Mixes in AIB Countries'!$C69,'Zusammenführung EU-CH'!$B$2:$B$241&amp;'Zusammenführung EU-CH'!$C$2:$C$241,0),MATCH('RE-Gen-Mixes in AIB Countries'!AH$2,'Zusammenführung EU-CH'!$E$1:$BF$1,0))/VLOOKUP($B69,'Total RE-GEN in AIB Countries'!$B$3:$BD$27,COLUMN('RE-Gen-Mixes in AIB Countries'!AH68)-COLUMN('RE-Gen-Mixes in AIB Countries'!$B$2),FALSE),0)</f>
        <v>0</v>
      </c>
      <c r="AI69">
        <f t="array" ref="AI69">IFERROR(INDEX('Zusammenführung EU-CH'!$E$2:$BF$241,MATCH('RE-Gen-Mixes in AIB Countries'!$B69&amp;'RE-Gen-Mixes in AIB Countries'!$C69,'Zusammenführung EU-CH'!$B$2:$B$241&amp;'Zusammenführung EU-CH'!$C$2:$C$241,0),MATCH('RE-Gen-Mixes in AIB Countries'!AI$2,'Zusammenführung EU-CH'!$E$1:$BF$1,0))/VLOOKUP($B69,'Total RE-GEN in AIB Countries'!$B$3:$BD$27,COLUMN('RE-Gen-Mixes in AIB Countries'!AI68)-COLUMN('RE-Gen-Mixes in AIB Countries'!$B$2),FALSE),0)</f>
        <v>0</v>
      </c>
      <c r="AJ69">
        <f t="array" ref="AJ69">IFERROR(INDEX('Zusammenführung EU-CH'!$E$2:$BF$241,MATCH('RE-Gen-Mixes in AIB Countries'!$B69&amp;'RE-Gen-Mixes in AIB Countries'!$C69,'Zusammenführung EU-CH'!$B$2:$B$241&amp;'Zusammenführung EU-CH'!$C$2:$C$241,0),MATCH('RE-Gen-Mixes in AIB Countries'!AJ$2,'Zusammenführung EU-CH'!$E$1:$BF$1,0))/VLOOKUP($B69,'Total RE-GEN in AIB Countries'!$B$3:$BD$27,COLUMN('RE-Gen-Mixes in AIB Countries'!AJ68)-COLUMN('RE-Gen-Mixes in AIB Countries'!$B$2),FALSE),0)</f>
        <v>0</v>
      </c>
      <c r="AK69">
        <f t="array" ref="AK69">IFERROR(INDEX('Zusammenführung EU-CH'!$E$2:$BF$241,MATCH('RE-Gen-Mixes in AIB Countries'!$B69&amp;'RE-Gen-Mixes in AIB Countries'!$C69,'Zusammenführung EU-CH'!$B$2:$B$241&amp;'Zusammenführung EU-CH'!$C$2:$C$241,0),MATCH('RE-Gen-Mixes in AIB Countries'!AK$2,'Zusammenführung EU-CH'!$E$1:$BF$1,0))/VLOOKUP($B69,'Total RE-GEN in AIB Countries'!$B$3:$BD$27,COLUMN('RE-Gen-Mixes in AIB Countries'!AK68)-COLUMN('RE-Gen-Mixes in AIB Countries'!$B$2),FALSE),0)</f>
        <v>0</v>
      </c>
      <c r="AL69">
        <f t="array" ref="AL69">IFERROR(INDEX('Zusammenführung EU-CH'!$E$2:$BF$241,MATCH('RE-Gen-Mixes in AIB Countries'!$B69&amp;'RE-Gen-Mixes in AIB Countries'!$C69,'Zusammenführung EU-CH'!$B$2:$B$241&amp;'Zusammenführung EU-CH'!$C$2:$C$241,0),MATCH('RE-Gen-Mixes in AIB Countries'!AL$2,'Zusammenführung EU-CH'!$E$1:$BF$1,0))/VLOOKUP($B69,'Total RE-GEN in AIB Countries'!$B$3:$BD$27,COLUMN('RE-Gen-Mixes in AIB Countries'!AL68)-COLUMN('RE-Gen-Mixes in AIB Countries'!$B$2),FALSE),0)</f>
        <v>0</v>
      </c>
      <c r="AM69">
        <f t="array" ref="AM69">IFERROR(INDEX('Zusammenführung EU-CH'!$E$2:$BF$241,MATCH('RE-Gen-Mixes in AIB Countries'!$B69&amp;'RE-Gen-Mixes in AIB Countries'!$C69,'Zusammenführung EU-CH'!$B$2:$B$241&amp;'Zusammenführung EU-CH'!$C$2:$C$241,0),MATCH('RE-Gen-Mixes in AIB Countries'!AM$2,'Zusammenführung EU-CH'!$E$1:$BF$1,0))/VLOOKUP($B69,'Total RE-GEN in AIB Countries'!$B$3:$BD$27,COLUMN('RE-Gen-Mixes in AIB Countries'!AM68)-COLUMN('RE-Gen-Mixes in AIB Countries'!$B$2),FALSE),0)</f>
        <v>0</v>
      </c>
      <c r="AN69">
        <f t="array" ref="AN69">IFERROR(INDEX('Zusammenführung EU-CH'!$E$2:$BF$241,MATCH('RE-Gen-Mixes in AIB Countries'!$B69&amp;'RE-Gen-Mixes in AIB Countries'!$C69,'Zusammenführung EU-CH'!$B$2:$B$241&amp;'Zusammenführung EU-CH'!$C$2:$C$241,0),MATCH('RE-Gen-Mixes in AIB Countries'!AN$2,'Zusammenführung EU-CH'!$E$1:$BF$1,0))/VLOOKUP($B69,'Total RE-GEN in AIB Countries'!$B$3:$BD$27,COLUMN('RE-Gen-Mixes in AIB Countries'!AN68)-COLUMN('RE-Gen-Mixes in AIB Countries'!$B$2),FALSE),0)</f>
        <v>0</v>
      </c>
      <c r="AO69">
        <f t="array" ref="AO69">IFERROR(INDEX('Zusammenführung EU-CH'!$E$2:$BF$241,MATCH('RE-Gen-Mixes in AIB Countries'!$B69&amp;'RE-Gen-Mixes in AIB Countries'!$C69,'Zusammenführung EU-CH'!$B$2:$B$241&amp;'Zusammenführung EU-CH'!$C$2:$C$241,0),MATCH('RE-Gen-Mixes in AIB Countries'!AO$2,'Zusammenführung EU-CH'!$E$1:$BF$1,0))/VLOOKUP($B69,'Total RE-GEN in AIB Countries'!$B$3:$BD$27,COLUMN('RE-Gen-Mixes in AIB Countries'!AO68)-COLUMN('RE-Gen-Mixes in AIB Countries'!$B$2),FALSE),0)</f>
        <v>0</v>
      </c>
      <c r="AP69">
        <f t="array" ref="AP69">IFERROR(INDEX('Zusammenführung EU-CH'!$E$2:$BF$241,MATCH('RE-Gen-Mixes in AIB Countries'!$B69&amp;'RE-Gen-Mixes in AIB Countries'!$C69,'Zusammenführung EU-CH'!$B$2:$B$241&amp;'Zusammenführung EU-CH'!$C$2:$C$241,0),MATCH('RE-Gen-Mixes in AIB Countries'!AP$2,'Zusammenführung EU-CH'!$E$1:$BF$1,0))/VLOOKUP($B69,'Total RE-GEN in AIB Countries'!$B$3:$BD$27,COLUMN('RE-Gen-Mixes in AIB Countries'!AP68)-COLUMN('RE-Gen-Mixes in AIB Countries'!$B$2),FALSE),0)</f>
        <v>0</v>
      </c>
      <c r="AQ69">
        <f t="array" ref="AQ69">IFERROR(INDEX('Zusammenführung EU-CH'!$E$2:$BF$241,MATCH('RE-Gen-Mixes in AIB Countries'!$B69&amp;'RE-Gen-Mixes in AIB Countries'!$C69,'Zusammenführung EU-CH'!$B$2:$B$241&amp;'Zusammenführung EU-CH'!$C$2:$C$241,0),MATCH('RE-Gen-Mixes in AIB Countries'!AQ$2,'Zusammenführung EU-CH'!$E$1:$BF$1,0))/VLOOKUP($B69,'Total RE-GEN in AIB Countries'!$B$3:$BD$27,COLUMN('RE-Gen-Mixes in AIB Countries'!AQ68)-COLUMN('RE-Gen-Mixes in AIB Countries'!$B$2),FALSE),0)</f>
        <v>0</v>
      </c>
      <c r="AR69">
        <f t="array" ref="AR69">IFERROR(INDEX('Zusammenführung EU-CH'!$E$2:$BF$241,MATCH('RE-Gen-Mixes in AIB Countries'!$B69&amp;'RE-Gen-Mixes in AIB Countries'!$C69,'Zusammenführung EU-CH'!$B$2:$B$241&amp;'Zusammenführung EU-CH'!$C$2:$C$241,0),MATCH('RE-Gen-Mixes in AIB Countries'!AR$2,'Zusammenführung EU-CH'!$E$1:$BF$1,0))/VLOOKUP($B69,'Total RE-GEN in AIB Countries'!$B$3:$BD$27,COLUMN('RE-Gen-Mixes in AIB Countries'!AR68)-COLUMN('RE-Gen-Mixes in AIB Countries'!$B$2),FALSE),0)</f>
        <v>0</v>
      </c>
      <c r="AS69">
        <f t="array" ref="AS69">IFERROR(INDEX('Zusammenführung EU-CH'!$E$2:$BF$241,MATCH('RE-Gen-Mixes in AIB Countries'!$B69&amp;'RE-Gen-Mixes in AIB Countries'!$C69,'Zusammenführung EU-CH'!$B$2:$B$241&amp;'Zusammenführung EU-CH'!$C$2:$C$241,0),MATCH('RE-Gen-Mixes in AIB Countries'!AS$2,'Zusammenführung EU-CH'!$E$1:$BF$1,0))/VLOOKUP($B69,'Total RE-GEN in AIB Countries'!$B$3:$BD$27,COLUMN('RE-Gen-Mixes in AIB Countries'!AS68)-COLUMN('RE-Gen-Mixes in AIB Countries'!$B$2),FALSE),0)</f>
        <v>0</v>
      </c>
      <c r="AT69">
        <f t="array" ref="AT69">IFERROR(INDEX('Zusammenführung EU-CH'!$E$2:$BF$241,MATCH('RE-Gen-Mixes in AIB Countries'!$B69&amp;'RE-Gen-Mixes in AIB Countries'!$C69,'Zusammenführung EU-CH'!$B$2:$B$241&amp;'Zusammenführung EU-CH'!$C$2:$C$241,0),MATCH('RE-Gen-Mixes in AIB Countries'!AT$2,'Zusammenführung EU-CH'!$E$1:$BF$1,0))/VLOOKUP($B69,'Total RE-GEN in AIB Countries'!$B$3:$BD$27,COLUMN('RE-Gen-Mixes in AIB Countries'!AT68)-COLUMN('RE-Gen-Mixes in AIB Countries'!$B$2),FALSE),0)</f>
        <v>0</v>
      </c>
      <c r="AU69">
        <f t="array" ref="AU69">IFERROR(INDEX('Zusammenführung EU-CH'!$E$2:$BF$241,MATCH('RE-Gen-Mixes in AIB Countries'!$B69&amp;'RE-Gen-Mixes in AIB Countries'!$C69,'Zusammenführung EU-CH'!$B$2:$B$241&amp;'Zusammenführung EU-CH'!$C$2:$C$241,0),MATCH('RE-Gen-Mixes in AIB Countries'!AU$2,'Zusammenführung EU-CH'!$E$1:$BF$1,0))/VLOOKUP($B69,'Total RE-GEN in AIB Countries'!$B$3:$BD$27,COLUMN('RE-Gen-Mixes in AIB Countries'!AU68)-COLUMN('RE-Gen-Mixes in AIB Countries'!$B$2),FALSE),0)</f>
        <v>0</v>
      </c>
      <c r="AV69">
        <f t="array" ref="AV69">IFERROR(INDEX('Zusammenführung EU-CH'!$E$2:$BF$241,MATCH('RE-Gen-Mixes in AIB Countries'!$B69&amp;'RE-Gen-Mixes in AIB Countries'!$C69,'Zusammenführung EU-CH'!$B$2:$B$241&amp;'Zusammenführung EU-CH'!$C$2:$C$241,0),MATCH('RE-Gen-Mixes in AIB Countries'!AV$2,'Zusammenführung EU-CH'!$E$1:$BF$1,0))/VLOOKUP($B69,'Total RE-GEN in AIB Countries'!$B$3:$BD$27,COLUMN('RE-Gen-Mixes in AIB Countries'!AV68)-COLUMN('RE-Gen-Mixes in AIB Countries'!$B$2),FALSE),0)</f>
        <v>0</v>
      </c>
      <c r="AW69">
        <f t="array" ref="AW69">IFERROR(INDEX('Zusammenführung EU-CH'!$E$2:$BF$241,MATCH('RE-Gen-Mixes in AIB Countries'!$B69&amp;'RE-Gen-Mixes in AIB Countries'!$C69,'Zusammenführung EU-CH'!$B$2:$B$241&amp;'Zusammenführung EU-CH'!$C$2:$C$241,0),MATCH('RE-Gen-Mixes in AIB Countries'!AW$2,'Zusammenführung EU-CH'!$E$1:$BF$1,0))/VLOOKUP($B69,'Total RE-GEN in AIB Countries'!$B$3:$BD$27,COLUMN('RE-Gen-Mixes in AIB Countries'!AW68)-COLUMN('RE-Gen-Mixes in AIB Countries'!$B$2),FALSE),0)</f>
        <v>0</v>
      </c>
      <c r="AX69">
        <f t="array" ref="AX69">IFERROR(INDEX('Zusammenführung EU-CH'!$E$2:$BF$241,MATCH('RE-Gen-Mixes in AIB Countries'!$B69&amp;'RE-Gen-Mixes in AIB Countries'!$C69,'Zusammenführung EU-CH'!$B$2:$B$241&amp;'Zusammenführung EU-CH'!$C$2:$C$241,0),MATCH('RE-Gen-Mixes in AIB Countries'!AX$2,'Zusammenführung EU-CH'!$E$1:$BF$1,0))/VLOOKUP($B69,'Total RE-GEN in AIB Countries'!$B$3:$BD$27,COLUMN('RE-Gen-Mixes in AIB Countries'!AX68)-COLUMN('RE-Gen-Mixes in AIB Countries'!$B$2),FALSE),0)</f>
        <v>0</v>
      </c>
      <c r="AY69">
        <f t="array" ref="AY69">IFERROR(INDEX('Zusammenführung EU-CH'!$E$2:$BF$241,MATCH('RE-Gen-Mixes in AIB Countries'!$B69&amp;'RE-Gen-Mixes in AIB Countries'!$C69,'Zusammenführung EU-CH'!$B$2:$B$241&amp;'Zusammenführung EU-CH'!$C$2:$C$241,0),MATCH('RE-Gen-Mixes in AIB Countries'!AY$2,'Zusammenführung EU-CH'!$E$1:$BF$1,0))/VLOOKUP($B69,'Total RE-GEN in AIB Countries'!$B$3:$BD$27,COLUMN('RE-Gen-Mixes in AIB Countries'!AY68)-COLUMN('RE-Gen-Mixes in AIB Countries'!$B$2),FALSE),0)</f>
        <v>0</v>
      </c>
      <c r="AZ69">
        <f t="array" ref="AZ69">IFERROR(INDEX('Zusammenführung EU-CH'!$E$2:$BF$241,MATCH('RE-Gen-Mixes in AIB Countries'!$B69&amp;'RE-Gen-Mixes in AIB Countries'!$C69,'Zusammenführung EU-CH'!$B$2:$B$241&amp;'Zusammenführung EU-CH'!$C$2:$C$241,0),MATCH('RE-Gen-Mixes in AIB Countries'!AZ$2,'Zusammenführung EU-CH'!$E$1:$BF$1,0))/VLOOKUP($B69,'Total RE-GEN in AIB Countries'!$B$3:$BD$27,COLUMN('RE-Gen-Mixes in AIB Countries'!AZ68)-COLUMN('RE-Gen-Mixes in AIB Countries'!$B$2),FALSE),0)</f>
        <v>0</v>
      </c>
      <c r="BA69">
        <f t="array" ref="BA69">IFERROR(INDEX('Zusammenführung EU-CH'!$E$2:$BF$241,MATCH('RE-Gen-Mixes in AIB Countries'!$B69&amp;'RE-Gen-Mixes in AIB Countries'!$C69,'Zusammenführung EU-CH'!$B$2:$B$241&amp;'Zusammenführung EU-CH'!$C$2:$C$241,0),MATCH('RE-Gen-Mixes in AIB Countries'!BA$2,'Zusammenführung EU-CH'!$E$1:$BF$1,0))/VLOOKUP($B69,'Total RE-GEN in AIB Countries'!$B$3:$BD$27,COLUMN('RE-Gen-Mixes in AIB Countries'!BA68)-COLUMN('RE-Gen-Mixes in AIB Countries'!$B$2),FALSE),0)</f>
        <v>0</v>
      </c>
      <c r="BB69">
        <f t="array" ref="BB69">IFERROR(INDEX('Zusammenführung EU-CH'!$E$2:$BF$241,MATCH('RE-Gen-Mixes in AIB Countries'!$B69&amp;'RE-Gen-Mixes in AIB Countries'!$C69,'Zusammenführung EU-CH'!$B$2:$B$241&amp;'Zusammenführung EU-CH'!$C$2:$C$241,0),MATCH('RE-Gen-Mixes in AIB Countries'!BB$2,'Zusammenführung EU-CH'!$E$1:$BF$1,0))/VLOOKUP($B69,'Total RE-GEN in AIB Countries'!$B$3:$BD$27,COLUMN('RE-Gen-Mixes in AIB Countries'!BB68)-COLUMN('RE-Gen-Mixes in AIB Countries'!$B$2),FALSE),0)</f>
        <v>0</v>
      </c>
      <c r="BC69">
        <f t="array" ref="BC69">IFERROR(INDEX('Zusammenführung EU-CH'!$E$2:$BF$241,MATCH('RE-Gen-Mixes in AIB Countries'!$B69&amp;'RE-Gen-Mixes in AIB Countries'!$C69,'Zusammenführung EU-CH'!$B$2:$B$241&amp;'Zusammenführung EU-CH'!$C$2:$C$241,0),MATCH('RE-Gen-Mixes in AIB Countries'!BC$2,'Zusammenführung EU-CH'!$E$1:$BF$1,0))/VLOOKUP($B69,'Total RE-GEN in AIB Countries'!$B$3:$BD$27,COLUMN('RE-Gen-Mixes in AIB Countries'!BC68)-COLUMN('RE-Gen-Mixes in AIB Countries'!$B$2),FALSE),0)</f>
        <v>0</v>
      </c>
      <c r="BD69">
        <f t="array" ref="BD69">IFERROR(INDEX('Zusammenführung EU-CH'!$E$2:$BF$241,MATCH('RE-Gen-Mixes in AIB Countries'!$B69&amp;'RE-Gen-Mixes in AIB Countries'!$C69,'Zusammenführung EU-CH'!$B$2:$B$241&amp;'Zusammenführung EU-CH'!$C$2:$C$241,0),MATCH('RE-Gen-Mixes in AIB Countries'!BD$2,'Zusammenführung EU-CH'!$E$1:$BF$1,0))/VLOOKUP($B69,'Total RE-GEN in AIB Countries'!$B$3:$BD$27,COLUMN('RE-Gen-Mixes in AIB Countries'!BD68)-COLUMN('RE-Gen-Mixes in AIB Countries'!$B$2),FALSE),0)</f>
        <v>0</v>
      </c>
      <c r="BE69">
        <f t="array" ref="BE69">IFERROR(INDEX('Zusammenführung EU-CH'!$E$2:$BF$241,MATCH('RE-Gen-Mixes in AIB Countries'!$B69&amp;'RE-Gen-Mixes in AIB Countries'!$C69,'Zusammenführung EU-CH'!$B$2:$B$241&amp;'Zusammenführung EU-CH'!$C$2:$C$241,0),MATCH('RE-Gen-Mixes in AIB Countries'!BE$2,'Zusammenführung EU-CH'!$E$1:$BF$1,0))/VLOOKUP($B69,'Total RE-GEN in AIB Countries'!$B$3:$BD$27,COLUMN('RE-Gen-Mixes in AIB Countries'!BE68)-COLUMN('RE-Gen-Mixes in AIB Countries'!$B$2),FALSE),0)</f>
        <v>0</v>
      </c>
      <c r="BF69">
        <f t="shared" si="1"/>
        <v>0</v>
      </c>
    </row>
    <row r="70" spans="1:58" x14ac:dyDescent="0.35">
      <c r="A70" s="8" t="s">
        <v>26</v>
      </c>
      <c r="B70" s="4" t="s">
        <v>477</v>
      </c>
      <c r="C70" s="4" t="s">
        <v>6</v>
      </c>
      <c r="D70">
        <f t="array" ref="D70">IFERROR(INDEX('Zusammenführung EU-CH'!$E$2:$BF$241,MATCH('RE-Gen-Mixes in AIB Countries'!$B70&amp;'RE-Gen-Mixes in AIB Countries'!$C70,'Zusammenführung EU-CH'!$B$2:$B$241&amp;'Zusammenführung EU-CH'!$C$2:$C$241,0),MATCH('RE-Gen-Mixes in AIB Countries'!D$2,'Zusammenführung EU-CH'!$E$1:$BF$1,0))/VLOOKUP($B70,'Total RE-GEN in AIB Countries'!$B$3:$BD$27,COLUMN('RE-Gen-Mixes in AIB Countries'!D69)-COLUMN('RE-Gen-Mixes in AIB Countries'!$B$2),FALSE),0)</f>
        <v>0</v>
      </c>
      <c r="E70">
        <f t="array" ref="E70">IFERROR(INDEX('Zusammenführung EU-CH'!$E$2:$BF$241,MATCH('RE-Gen-Mixes in AIB Countries'!$B70&amp;'RE-Gen-Mixes in AIB Countries'!$C70,'Zusammenführung EU-CH'!$B$2:$B$241&amp;'Zusammenführung EU-CH'!$C$2:$C$241,0),MATCH('RE-Gen-Mixes in AIB Countries'!E$2,'Zusammenführung EU-CH'!$E$1:$BF$1,0))/VLOOKUP($B70,'Total RE-GEN in AIB Countries'!$B$3:$BD$27,COLUMN('RE-Gen-Mixes in AIB Countries'!E69)-COLUMN('RE-Gen-Mixes in AIB Countries'!$B$2),FALSE),0)</f>
        <v>0</v>
      </c>
      <c r="F70">
        <f t="array" ref="F70">IFERROR(INDEX('Zusammenführung EU-CH'!$E$2:$BF$241,MATCH('RE-Gen-Mixes in AIB Countries'!$B70&amp;'RE-Gen-Mixes in AIB Countries'!$C70,'Zusammenführung EU-CH'!$B$2:$B$241&amp;'Zusammenführung EU-CH'!$C$2:$C$241,0),MATCH('RE-Gen-Mixes in AIB Countries'!F$2,'Zusammenführung EU-CH'!$E$1:$BF$1,0))/VLOOKUP($B70,'Total RE-GEN in AIB Countries'!$B$3:$BD$27,COLUMN('RE-Gen-Mixes in AIB Countries'!F69)-COLUMN('RE-Gen-Mixes in AIB Countries'!$B$2),FALSE),0)</f>
        <v>0</v>
      </c>
      <c r="G70">
        <f t="array" ref="G70">IFERROR(INDEX('Zusammenführung EU-CH'!$E$2:$BF$241,MATCH('RE-Gen-Mixes in AIB Countries'!$B70&amp;'RE-Gen-Mixes in AIB Countries'!$C70,'Zusammenführung EU-CH'!$B$2:$B$241&amp;'Zusammenführung EU-CH'!$C$2:$C$241,0),MATCH('RE-Gen-Mixes in AIB Countries'!G$2,'Zusammenführung EU-CH'!$E$1:$BF$1,0))/VLOOKUP($B70,'Total RE-GEN in AIB Countries'!$B$3:$BD$27,COLUMN('RE-Gen-Mixes in AIB Countries'!G69)-COLUMN('RE-Gen-Mixes in AIB Countries'!$B$2),FALSE),0)</f>
        <v>0</v>
      </c>
      <c r="H70">
        <f t="array" ref="H70">IFERROR(INDEX('Zusammenführung EU-CH'!$E$2:$BF$241,MATCH('RE-Gen-Mixes in AIB Countries'!$B70&amp;'RE-Gen-Mixes in AIB Countries'!$C70,'Zusammenführung EU-CH'!$B$2:$B$241&amp;'Zusammenführung EU-CH'!$C$2:$C$241,0),MATCH('RE-Gen-Mixes in AIB Countries'!H$2,'Zusammenführung EU-CH'!$E$1:$BF$1,0))/VLOOKUP($B70,'Total RE-GEN in AIB Countries'!$B$3:$BD$27,COLUMN('RE-Gen-Mixes in AIB Countries'!H69)-COLUMN('RE-Gen-Mixes in AIB Countries'!$B$2),FALSE),0)</f>
        <v>0</v>
      </c>
      <c r="I70">
        <f t="array" ref="I70">IFERROR(INDEX('Zusammenführung EU-CH'!$E$2:$BF$241,MATCH('RE-Gen-Mixes in AIB Countries'!$B70&amp;'RE-Gen-Mixes in AIB Countries'!$C70,'Zusammenführung EU-CH'!$B$2:$B$241&amp;'Zusammenführung EU-CH'!$C$2:$C$241,0),MATCH('RE-Gen-Mixes in AIB Countries'!I$2,'Zusammenführung EU-CH'!$E$1:$BF$1,0))/VLOOKUP($B70,'Total RE-GEN in AIB Countries'!$B$3:$BD$27,COLUMN('RE-Gen-Mixes in AIB Countries'!I69)-COLUMN('RE-Gen-Mixes in AIB Countries'!$B$2),FALSE),0)</f>
        <v>0</v>
      </c>
      <c r="J70">
        <f t="array" ref="J70">IFERROR(INDEX('Zusammenführung EU-CH'!$E$2:$BF$241,MATCH('RE-Gen-Mixes in AIB Countries'!$B70&amp;'RE-Gen-Mixes in AIB Countries'!$C70,'Zusammenführung EU-CH'!$B$2:$B$241&amp;'Zusammenführung EU-CH'!$C$2:$C$241,0),MATCH('RE-Gen-Mixes in AIB Countries'!J$2,'Zusammenführung EU-CH'!$E$1:$BF$1,0))/VLOOKUP($B70,'Total RE-GEN in AIB Countries'!$B$3:$BD$27,COLUMN('RE-Gen-Mixes in AIB Countries'!J69)-COLUMN('RE-Gen-Mixes in AIB Countries'!$B$2),FALSE),0)</f>
        <v>0</v>
      </c>
      <c r="K70">
        <f t="array" ref="K70">IFERROR(INDEX('Zusammenführung EU-CH'!$E$2:$BF$241,MATCH('RE-Gen-Mixes in AIB Countries'!$B70&amp;'RE-Gen-Mixes in AIB Countries'!$C70,'Zusammenführung EU-CH'!$B$2:$B$241&amp;'Zusammenführung EU-CH'!$C$2:$C$241,0),MATCH('RE-Gen-Mixes in AIB Countries'!K$2,'Zusammenführung EU-CH'!$E$1:$BF$1,0))/VLOOKUP($B70,'Total RE-GEN in AIB Countries'!$B$3:$BD$27,COLUMN('RE-Gen-Mixes in AIB Countries'!K69)-COLUMN('RE-Gen-Mixes in AIB Countries'!$B$2),FALSE),0)</f>
        <v>0</v>
      </c>
      <c r="L70">
        <f t="array" ref="L70">IFERROR(INDEX('Zusammenführung EU-CH'!$E$2:$BF$241,MATCH('RE-Gen-Mixes in AIB Countries'!$B70&amp;'RE-Gen-Mixes in AIB Countries'!$C70,'Zusammenführung EU-CH'!$B$2:$B$241&amp;'Zusammenführung EU-CH'!$C$2:$C$241,0),MATCH('RE-Gen-Mixes in AIB Countries'!L$2,'Zusammenführung EU-CH'!$E$1:$BF$1,0))/VLOOKUP($B70,'Total RE-GEN in AIB Countries'!$B$3:$BD$27,COLUMN('RE-Gen-Mixes in AIB Countries'!L69)-COLUMN('RE-Gen-Mixes in AIB Countries'!$B$2),FALSE),0)</f>
        <v>0</v>
      </c>
      <c r="M70">
        <f t="array" ref="M70">IFERROR(INDEX('Zusammenführung EU-CH'!$E$2:$BF$241,MATCH('RE-Gen-Mixes in AIB Countries'!$B70&amp;'RE-Gen-Mixes in AIB Countries'!$C70,'Zusammenführung EU-CH'!$B$2:$B$241&amp;'Zusammenführung EU-CH'!$C$2:$C$241,0),MATCH('RE-Gen-Mixes in AIB Countries'!M$2,'Zusammenführung EU-CH'!$E$1:$BF$1,0))/VLOOKUP($B70,'Total RE-GEN in AIB Countries'!$B$3:$BD$27,COLUMN('RE-Gen-Mixes in AIB Countries'!M69)-COLUMN('RE-Gen-Mixes in AIB Countries'!$B$2),FALSE),0)</f>
        <v>0</v>
      </c>
      <c r="N70">
        <f t="array" ref="N70">IFERROR(INDEX('Zusammenführung EU-CH'!$E$2:$BF$241,MATCH('RE-Gen-Mixes in AIB Countries'!$B70&amp;'RE-Gen-Mixes in AIB Countries'!$C70,'Zusammenführung EU-CH'!$B$2:$B$241&amp;'Zusammenführung EU-CH'!$C$2:$C$241,0),MATCH('RE-Gen-Mixes in AIB Countries'!N$2,'Zusammenführung EU-CH'!$E$1:$BF$1,0))/VLOOKUP($B70,'Total RE-GEN in AIB Countries'!$B$3:$BD$27,COLUMN('RE-Gen-Mixes in AIB Countries'!N69)-COLUMN('RE-Gen-Mixes in AIB Countries'!$B$2),FALSE),0)</f>
        <v>0</v>
      </c>
      <c r="O70">
        <f t="array" ref="O70">IFERROR(INDEX('Zusammenführung EU-CH'!$E$2:$BF$241,MATCH('RE-Gen-Mixes in AIB Countries'!$B70&amp;'RE-Gen-Mixes in AIB Countries'!$C70,'Zusammenführung EU-CH'!$B$2:$B$241&amp;'Zusammenführung EU-CH'!$C$2:$C$241,0),MATCH('RE-Gen-Mixes in AIB Countries'!O$2,'Zusammenführung EU-CH'!$E$1:$BF$1,0))/VLOOKUP($B70,'Total RE-GEN in AIB Countries'!$B$3:$BD$27,COLUMN('RE-Gen-Mixes in AIB Countries'!O69)-COLUMN('RE-Gen-Mixes in AIB Countries'!$B$2),FALSE),0)</f>
        <v>0</v>
      </c>
      <c r="P70">
        <f t="array" ref="P70">IFERROR(INDEX('Zusammenführung EU-CH'!$E$2:$BF$241,MATCH('RE-Gen-Mixes in AIB Countries'!$B70&amp;'RE-Gen-Mixes in AIB Countries'!$C70,'Zusammenführung EU-CH'!$B$2:$B$241&amp;'Zusammenführung EU-CH'!$C$2:$C$241,0),MATCH('RE-Gen-Mixes in AIB Countries'!P$2,'Zusammenführung EU-CH'!$E$1:$BF$1,0))/VLOOKUP($B70,'Total RE-GEN in AIB Countries'!$B$3:$BD$27,COLUMN('RE-Gen-Mixes in AIB Countries'!P69)-COLUMN('RE-Gen-Mixes in AIB Countries'!$B$2),FALSE),0)</f>
        <v>0.27060461396613755</v>
      </c>
      <c r="Q70">
        <f t="array" ref="Q70">IFERROR(INDEX('Zusammenführung EU-CH'!$E$2:$BF$241,MATCH('RE-Gen-Mixes in AIB Countries'!$B70&amp;'RE-Gen-Mixes in AIB Countries'!$C70,'Zusammenführung EU-CH'!$B$2:$B$241&amp;'Zusammenführung EU-CH'!$C$2:$C$241,0),MATCH('RE-Gen-Mixes in AIB Countries'!Q$2,'Zusammenführung EU-CH'!$E$1:$BF$1,0))/VLOOKUP($B70,'Total RE-GEN in AIB Countries'!$B$3:$BD$27,COLUMN('RE-Gen-Mixes in AIB Countries'!Q69)-COLUMN('RE-Gen-Mixes in AIB Countries'!$B$2),FALSE),0)</f>
        <v>0.26627476435212827</v>
      </c>
      <c r="R70">
        <f t="array" ref="R70">IFERROR(INDEX('Zusammenführung EU-CH'!$E$2:$BF$241,MATCH('RE-Gen-Mixes in AIB Countries'!$B70&amp;'RE-Gen-Mixes in AIB Countries'!$C70,'Zusammenführung EU-CH'!$B$2:$B$241&amp;'Zusammenführung EU-CH'!$C$2:$C$241,0),MATCH('RE-Gen-Mixes in AIB Countries'!R$2,'Zusammenführung EU-CH'!$E$1:$BF$1,0))/VLOOKUP($B70,'Total RE-GEN in AIB Countries'!$B$3:$BD$27,COLUMN('RE-Gen-Mixes in AIB Countries'!R69)-COLUMN('RE-Gen-Mixes in AIB Countries'!$B$2),FALSE),0)</f>
        <v>0.26608615406457414</v>
      </c>
      <c r="S70">
        <f t="array" ref="S70">IFERROR(INDEX('Zusammenführung EU-CH'!$E$2:$BF$241,MATCH('RE-Gen-Mixes in AIB Countries'!$B70&amp;'RE-Gen-Mixes in AIB Countries'!$C70,'Zusammenführung EU-CH'!$B$2:$B$241&amp;'Zusammenführung EU-CH'!$C$2:$C$241,0),MATCH('RE-Gen-Mixes in AIB Countries'!S$2,'Zusammenführung EU-CH'!$E$1:$BF$1,0))/VLOOKUP($B70,'Total RE-GEN in AIB Countries'!$B$3:$BD$27,COLUMN('RE-Gen-Mixes in AIB Countries'!S69)-COLUMN('RE-Gen-Mixes in AIB Countries'!$B$2),FALSE),0)</f>
        <v>0</v>
      </c>
      <c r="T70">
        <f t="array" ref="T70">IFERROR(INDEX('Zusammenführung EU-CH'!$E$2:$BF$241,MATCH('RE-Gen-Mixes in AIB Countries'!$B70&amp;'RE-Gen-Mixes in AIB Countries'!$C70,'Zusammenführung EU-CH'!$B$2:$B$241&amp;'Zusammenführung EU-CH'!$C$2:$C$241,0),MATCH('RE-Gen-Mixes in AIB Countries'!T$2,'Zusammenführung EU-CH'!$E$1:$BF$1,0))/VLOOKUP($B70,'Total RE-GEN in AIB Countries'!$B$3:$BD$27,COLUMN('RE-Gen-Mixes in AIB Countries'!T69)-COLUMN('RE-Gen-Mixes in AIB Countries'!$B$2),FALSE),0)</f>
        <v>0</v>
      </c>
      <c r="U70">
        <f t="array" ref="U70">IFERROR(INDEX('Zusammenführung EU-CH'!$E$2:$BF$241,MATCH('RE-Gen-Mixes in AIB Countries'!$B70&amp;'RE-Gen-Mixes in AIB Countries'!$C70,'Zusammenführung EU-CH'!$B$2:$B$241&amp;'Zusammenführung EU-CH'!$C$2:$C$241,0),MATCH('RE-Gen-Mixes in AIB Countries'!U$2,'Zusammenführung EU-CH'!$E$1:$BF$1,0))/VLOOKUP($B70,'Total RE-GEN in AIB Countries'!$B$3:$BD$27,COLUMN('RE-Gen-Mixes in AIB Countries'!U69)-COLUMN('RE-Gen-Mixes in AIB Countries'!$B$2),FALSE),0)</f>
        <v>0</v>
      </c>
      <c r="V70">
        <f t="array" ref="V70">IFERROR(INDEX('Zusammenführung EU-CH'!$E$2:$BF$241,MATCH('RE-Gen-Mixes in AIB Countries'!$B70&amp;'RE-Gen-Mixes in AIB Countries'!$C70,'Zusammenführung EU-CH'!$B$2:$B$241&amp;'Zusammenführung EU-CH'!$C$2:$C$241,0),MATCH('RE-Gen-Mixes in AIB Countries'!V$2,'Zusammenführung EU-CH'!$E$1:$BF$1,0))/VLOOKUP($B70,'Total RE-GEN in AIB Countries'!$B$3:$BD$27,COLUMN('RE-Gen-Mixes in AIB Countries'!V69)-COLUMN('RE-Gen-Mixes in AIB Countries'!$B$2),FALSE),0)</f>
        <v>0</v>
      </c>
      <c r="W70">
        <f t="array" ref="W70">IFERROR(INDEX('Zusammenführung EU-CH'!$E$2:$BF$241,MATCH('RE-Gen-Mixes in AIB Countries'!$B70&amp;'RE-Gen-Mixes in AIB Countries'!$C70,'Zusammenführung EU-CH'!$B$2:$B$241&amp;'Zusammenführung EU-CH'!$C$2:$C$241,0),MATCH('RE-Gen-Mixes in AIB Countries'!W$2,'Zusammenführung EU-CH'!$E$1:$BF$1,0))/VLOOKUP($B70,'Total RE-GEN in AIB Countries'!$B$3:$BD$27,COLUMN('RE-Gen-Mixes in AIB Countries'!W69)-COLUMN('RE-Gen-Mixes in AIB Countries'!$B$2),FALSE),0)</f>
        <v>0</v>
      </c>
      <c r="X70">
        <f t="array" ref="X70">IFERROR(INDEX('Zusammenführung EU-CH'!$E$2:$BF$241,MATCH('RE-Gen-Mixes in AIB Countries'!$B70&amp;'RE-Gen-Mixes in AIB Countries'!$C70,'Zusammenführung EU-CH'!$B$2:$B$241&amp;'Zusammenführung EU-CH'!$C$2:$C$241,0),MATCH('RE-Gen-Mixes in AIB Countries'!X$2,'Zusammenführung EU-CH'!$E$1:$BF$1,0))/VLOOKUP($B70,'Total RE-GEN in AIB Countries'!$B$3:$BD$27,COLUMN('RE-Gen-Mixes in AIB Countries'!X69)-COLUMN('RE-Gen-Mixes in AIB Countries'!$B$2),FALSE),0)</f>
        <v>0</v>
      </c>
      <c r="Y70">
        <f t="array" ref="Y70">IFERROR(INDEX('Zusammenführung EU-CH'!$E$2:$BF$241,MATCH('RE-Gen-Mixes in AIB Countries'!$B70&amp;'RE-Gen-Mixes in AIB Countries'!$C70,'Zusammenführung EU-CH'!$B$2:$B$241&amp;'Zusammenführung EU-CH'!$C$2:$C$241,0),MATCH('RE-Gen-Mixes in AIB Countries'!Y$2,'Zusammenführung EU-CH'!$E$1:$BF$1,0))/VLOOKUP($B70,'Total RE-GEN in AIB Countries'!$B$3:$BD$27,COLUMN('RE-Gen-Mixes in AIB Countries'!Y69)-COLUMN('RE-Gen-Mixes in AIB Countries'!$B$2),FALSE),0)</f>
        <v>0</v>
      </c>
      <c r="Z70">
        <f t="array" ref="Z70">IFERROR(INDEX('Zusammenführung EU-CH'!$E$2:$BF$241,MATCH('RE-Gen-Mixes in AIB Countries'!$B70&amp;'RE-Gen-Mixes in AIB Countries'!$C70,'Zusammenführung EU-CH'!$B$2:$B$241&amp;'Zusammenführung EU-CH'!$C$2:$C$241,0),MATCH('RE-Gen-Mixes in AIB Countries'!Z$2,'Zusammenführung EU-CH'!$E$1:$BF$1,0))/VLOOKUP($B70,'Total RE-GEN in AIB Countries'!$B$3:$BD$27,COLUMN('RE-Gen-Mixes in AIB Countries'!Z69)-COLUMN('RE-Gen-Mixes in AIB Countries'!$B$2),FALSE),0)</f>
        <v>0</v>
      </c>
      <c r="AA70">
        <f t="array" ref="AA70">IFERROR(INDEX('Zusammenführung EU-CH'!$E$2:$BF$241,MATCH('RE-Gen-Mixes in AIB Countries'!$B70&amp;'RE-Gen-Mixes in AIB Countries'!$C70,'Zusammenführung EU-CH'!$B$2:$B$241&amp;'Zusammenführung EU-CH'!$C$2:$C$241,0),MATCH('RE-Gen-Mixes in AIB Countries'!AA$2,'Zusammenführung EU-CH'!$E$1:$BF$1,0))/VLOOKUP($B70,'Total RE-GEN in AIB Countries'!$B$3:$BD$27,COLUMN('RE-Gen-Mixes in AIB Countries'!AA69)-COLUMN('RE-Gen-Mixes in AIB Countries'!$B$2),FALSE),0)</f>
        <v>0</v>
      </c>
      <c r="AB70">
        <f t="array" ref="AB70">IFERROR(INDEX('Zusammenführung EU-CH'!$E$2:$BF$241,MATCH('RE-Gen-Mixes in AIB Countries'!$B70&amp;'RE-Gen-Mixes in AIB Countries'!$C70,'Zusammenführung EU-CH'!$B$2:$B$241&amp;'Zusammenführung EU-CH'!$C$2:$C$241,0),MATCH('RE-Gen-Mixes in AIB Countries'!AB$2,'Zusammenführung EU-CH'!$E$1:$BF$1,0))/VLOOKUP($B70,'Total RE-GEN in AIB Countries'!$B$3:$BD$27,COLUMN('RE-Gen-Mixes in AIB Countries'!AB69)-COLUMN('RE-Gen-Mixes in AIB Countries'!$B$2),FALSE),0)</f>
        <v>0</v>
      </c>
      <c r="AC70">
        <f t="array" ref="AC70">IFERROR(INDEX('Zusammenführung EU-CH'!$E$2:$BF$241,MATCH('RE-Gen-Mixes in AIB Countries'!$B70&amp;'RE-Gen-Mixes in AIB Countries'!$C70,'Zusammenführung EU-CH'!$B$2:$B$241&amp;'Zusammenführung EU-CH'!$C$2:$C$241,0),MATCH('RE-Gen-Mixes in AIB Countries'!AC$2,'Zusammenführung EU-CH'!$E$1:$BF$1,0))/VLOOKUP($B70,'Total RE-GEN in AIB Countries'!$B$3:$BD$27,COLUMN('RE-Gen-Mixes in AIB Countries'!AC69)-COLUMN('RE-Gen-Mixes in AIB Countries'!$B$2),FALSE),0)</f>
        <v>0</v>
      </c>
      <c r="AD70">
        <f t="array" ref="AD70">IFERROR(INDEX('Zusammenführung EU-CH'!$E$2:$BF$241,MATCH('RE-Gen-Mixes in AIB Countries'!$B70&amp;'RE-Gen-Mixes in AIB Countries'!$C70,'Zusammenführung EU-CH'!$B$2:$B$241&amp;'Zusammenführung EU-CH'!$C$2:$C$241,0),MATCH('RE-Gen-Mixes in AIB Countries'!AD$2,'Zusammenführung EU-CH'!$E$1:$BF$1,0))/VLOOKUP($B70,'Total RE-GEN in AIB Countries'!$B$3:$BD$27,COLUMN('RE-Gen-Mixes in AIB Countries'!AD69)-COLUMN('RE-Gen-Mixes in AIB Countries'!$B$2),FALSE),0)</f>
        <v>0</v>
      </c>
      <c r="AE70">
        <f t="array" ref="AE70">IFERROR(INDEX('Zusammenführung EU-CH'!$E$2:$BF$241,MATCH('RE-Gen-Mixes in AIB Countries'!$B70&amp;'RE-Gen-Mixes in AIB Countries'!$C70,'Zusammenführung EU-CH'!$B$2:$B$241&amp;'Zusammenführung EU-CH'!$C$2:$C$241,0),MATCH('RE-Gen-Mixes in AIB Countries'!AE$2,'Zusammenführung EU-CH'!$E$1:$BF$1,0))/VLOOKUP($B70,'Total RE-GEN in AIB Countries'!$B$3:$BD$27,COLUMN('RE-Gen-Mixes in AIB Countries'!AE69)-COLUMN('RE-Gen-Mixes in AIB Countries'!$B$2),FALSE),0)</f>
        <v>0</v>
      </c>
      <c r="AF70">
        <f t="array" ref="AF70">IFERROR(INDEX('Zusammenführung EU-CH'!$E$2:$BF$241,MATCH('RE-Gen-Mixes in AIB Countries'!$B70&amp;'RE-Gen-Mixes in AIB Countries'!$C70,'Zusammenführung EU-CH'!$B$2:$B$241&amp;'Zusammenführung EU-CH'!$C$2:$C$241,0),MATCH('RE-Gen-Mixes in AIB Countries'!AF$2,'Zusammenführung EU-CH'!$E$1:$BF$1,0))/VLOOKUP($B70,'Total RE-GEN in AIB Countries'!$B$3:$BD$27,COLUMN('RE-Gen-Mixes in AIB Countries'!AF69)-COLUMN('RE-Gen-Mixes in AIB Countries'!$B$2),FALSE),0)</f>
        <v>0</v>
      </c>
      <c r="AG70">
        <f t="array" ref="AG70">IFERROR(INDEX('Zusammenführung EU-CH'!$E$2:$BF$241,MATCH('RE-Gen-Mixes in AIB Countries'!$B70&amp;'RE-Gen-Mixes in AIB Countries'!$C70,'Zusammenführung EU-CH'!$B$2:$B$241&amp;'Zusammenführung EU-CH'!$C$2:$C$241,0),MATCH('RE-Gen-Mixes in AIB Countries'!AG$2,'Zusammenführung EU-CH'!$E$1:$BF$1,0))/VLOOKUP($B70,'Total RE-GEN in AIB Countries'!$B$3:$BD$27,COLUMN('RE-Gen-Mixes in AIB Countries'!AG69)-COLUMN('RE-Gen-Mixes in AIB Countries'!$B$2),FALSE),0)</f>
        <v>0</v>
      </c>
      <c r="AH70">
        <f t="array" ref="AH70">IFERROR(INDEX('Zusammenführung EU-CH'!$E$2:$BF$241,MATCH('RE-Gen-Mixes in AIB Countries'!$B70&amp;'RE-Gen-Mixes in AIB Countries'!$C70,'Zusammenführung EU-CH'!$B$2:$B$241&amp;'Zusammenführung EU-CH'!$C$2:$C$241,0),MATCH('RE-Gen-Mixes in AIB Countries'!AH$2,'Zusammenführung EU-CH'!$E$1:$BF$1,0))/VLOOKUP($B70,'Total RE-GEN in AIB Countries'!$B$3:$BD$27,COLUMN('RE-Gen-Mixes in AIB Countries'!AH69)-COLUMN('RE-Gen-Mixes in AIB Countries'!$B$2),FALSE),0)</f>
        <v>0</v>
      </c>
      <c r="AI70">
        <f t="array" ref="AI70">IFERROR(INDEX('Zusammenführung EU-CH'!$E$2:$BF$241,MATCH('RE-Gen-Mixes in AIB Countries'!$B70&amp;'RE-Gen-Mixes in AIB Countries'!$C70,'Zusammenführung EU-CH'!$B$2:$B$241&amp;'Zusammenführung EU-CH'!$C$2:$C$241,0),MATCH('RE-Gen-Mixes in AIB Countries'!AI$2,'Zusammenführung EU-CH'!$E$1:$BF$1,0))/VLOOKUP($B70,'Total RE-GEN in AIB Countries'!$B$3:$BD$27,COLUMN('RE-Gen-Mixes in AIB Countries'!AI69)-COLUMN('RE-Gen-Mixes in AIB Countries'!$B$2),FALSE),0)</f>
        <v>0</v>
      </c>
      <c r="AJ70">
        <f t="array" ref="AJ70">IFERROR(INDEX('Zusammenführung EU-CH'!$E$2:$BF$241,MATCH('RE-Gen-Mixes in AIB Countries'!$B70&amp;'RE-Gen-Mixes in AIB Countries'!$C70,'Zusammenführung EU-CH'!$B$2:$B$241&amp;'Zusammenführung EU-CH'!$C$2:$C$241,0),MATCH('RE-Gen-Mixes in AIB Countries'!AJ$2,'Zusammenführung EU-CH'!$E$1:$BF$1,0))/VLOOKUP($B70,'Total RE-GEN in AIB Countries'!$B$3:$BD$27,COLUMN('RE-Gen-Mixes in AIB Countries'!AJ69)-COLUMN('RE-Gen-Mixes in AIB Countries'!$B$2),FALSE),0)</f>
        <v>0</v>
      </c>
      <c r="AK70">
        <f t="array" ref="AK70">IFERROR(INDEX('Zusammenführung EU-CH'!$E$2:$BF$241,MATCH('RE-Gen-Mixes in AIB Countries'!$B70&amp;'RE-Gen-Mixes in AIB Countries'!$C70,'Zusammenführung EU-CH'!$B$2:$B$241&amp;'Zusammenführung EU-CH'!$C$2:$C$241,0),MATCH('RE-Gen-Mixes in AIB Countries'!AK$2,'Zusammenführung EU-CH'!$E$1:$BF$1,0))/VLOOKUP($B70,'Total RE-GEN in AIB Countries'!$B$3:$BD$27,COLUMN('RE-Gen-Mixes in AIB Countries'!AK69)-COLUMN('RE-Gen-Mixes in AIB Countries'!$B$2),FALSE),0)</f>
        <v>0</v>
      </c>
      <c r="AL70">
        <f t="array" ref="AL70">IFERROR(INDEX('Zusammenführung EU-CH'!$E$2:$BF$241,MATCH('RE-Gen-Mixes in AIB Countries'!$B70&amp;'RE-Gen-Mixes in AIB Countries'!$C70,'Zusammenführung EU-CH'!$B$2:$B$241&amp;'Zusammenführung EU-CH'!$C$2:$C$241,0),MATCH('RE-Gen-Mixes in AIB Countries'!AL$2,'Zusammenführung EU-CH'!$E$1:$BF$1,0))/VLOOKUP($B70,'Total RE-GEN in AIB Countries'!$B$3:$BD$27,COLUMN('RE-Gen-Mixes in AIB Countries'!AL69)-COLUMN('RE-Gen-Mixes in AIB Countries'!$B$2),FALSE),0)</f>
        <v>0</v>
      </c>
      <c r="AM70">
        <f t="array" ref="AM70">IFERROR(INDEX('Zusammenführung EU-CH'!$E$2:$BF$241,MATCH('RE-Gen-Mixes in AIB Countries'!$B70&amp;'RE-Gen-Mixes in AIB Countries'!$C70,'Zusammenführung EU-CH'!$B$2:$B$241&amp;'Zusammenführung EU-CH'!$C$2:$C$241,0),MATCH('RE-Gen-Mixes in AIB Countries'!AM$2,'Zusammenführung EU-CH'!$E$1:$BF$1,0))/VLOOKUP($B70,'Total RE-GEN in AIB Countries'!$B$3:$BD$27,COLUMN('RE-Gen-Mixes in AIB Countries'!AM69)-COLUMN('RE-Gen-Mixes in AIB Countries'!$B$2),FALSE),0)</f>
        <v>0</v>
      </c>
      <c r="AN70">
        <f t="array" ref="AN70">IFERROR(INDEX('Zusammenführung EU-CH'!$E$2:$BF$241,MATCH('RE-Gen-Mixes in AIB Countries'!$B70&amp;'RE-Gen-Mixes in AIB Countries'!$C70,'Zusammenführung EU-CH'!$B$2:$B$241&amp;'Zusammenführung EU-CH'!$C$2:$C$241,0),MATCH('RE-Gen-Mixes in AIB Countries'!AN$2,'Zusammenführung EU-CH'!$E$1:$BF$1,0))/VLOOKUP($B70,'Total RE-GEN in AIB Countries'!$B$3:$BD$27,COLUMN('RE-Gen-Mixes in AIB Countries'!AN69)-COLUMN('RE-Gen-Mixes in AIB Countries'!$B$2),FALSE),0)</f>
        <v>0</v>
      </c>
      <c r="AO70">
        <f t="array" ref="AO70">IFERROR(INDEX('Zusammenführung EU-CH'!$E$2:$BF$241,MATCH('RE-Gen-Mixes in AIB Countries'!$B70&amp;'RE-Gen-Mixes in AIB Countries'!$C70,'Zusammenführung EU-CH'!$B$2:$B$241&amp;'Zusammenführung EU-CH'!$C$2:$C$241,0),MATCH('RE-Gen-Mixes in AIB Countries'!AO$2,'Zusammenführung EU-CH'!$E$1:$BF$1,0))/VLOOKUP($B70,'Total RE-GEN in AIB Countries'!$B$3:$BD$27,COLUMN('RE-Gen-Mixes in AIB Countries'!AO69)-COLUMN('RE-Gen-Mixes in AIB Countries'!$B$2),FALSE),0)</f>
        <v>0</v>
      </c>
      <c r="AP70">
        <f t="array" ref="AP70">IFERROR(INDEX('Zusammenführung EU-CH'!$E$2:$BF$241,MATCH('RE-Gen-Mixes in AIB Countries'!$B70&amp;'RE-Gen-Mixes in AIB Countries'!$C70,'Zusammenführung EU-CH'!$B$2:$B$241&amp;'Zusammenführung EU-CH'!$C$2:$C$241,0),MATCH('RE-Gen-Mixes in AIB Countries'!AP$2,'Zusammenführung EU-CH'!$E$1:$BF$1,0))/VLOOKUP($B70,'Total RE-GEN in AIB Countries'!$B$3:$BD$27,COLUMN('RE-Gen-Mixes in AIB Countries'!AP69)-COLUMN('RE-Gen-Mixes in AIB Countries'!$B$2),FALSE),0)</f>
        <v>0</v>
      </c>
      <c r="AQ70">
        <f t="array" ref="AQ70">IFERROR(INDEX('Zusammenführung EU-CH'!$E$2:$BF$241,MATCH('RE-Gen-Mixes in AIB Countries'!$B70&amp;'RE-Gen-Mixes in AIB Countries'!$C70,'Zusammenführung EU-CH'!$B$2:$B$241&amp;'Zusammenführung EU-CH'!$C$2:$C$241,0),MATCH('RE-Gen-Mixes in AIB Countries'!AQ$2,'Zusammenführung EU-CH'!$E$1:$BF$1,0))/VLOOKUP($B70,'Total RE-GEN in AIB Countries'!$B$3:$BD$27,COLUMN('RE-Gen-Mixes in AIB Countries'!AQ69)-COLUMN('RE-Gen-Mixes in AIB Countries'!$B$2),FALSE),0)</f>
        <v>0</v>
      </c>
      <c r="AR70">
        <f t="array" ref="AR70">IFERROR(INDEX('Zusammenführung EU-CH'!$E$2:$BF$241,MATCH('RE-Gen-Mixes in AIB Countries'!$B70&amp;'RE-Gen-Mixes in AIB Countries'!$C70,'Zusammenführung EU-CH'!$B$2:$B$241&amp;'Zusammenführung EU-CH'!$C$2:$C$241,0),MATCH('RE-Gen-Mixes in AIB Countries'!AR$2,'Zusammenführung EU-CH'!$E$1:$BF$1,0))/VLOOKUP($B70,'Total RE-GEN in AIB Countries'!$B$3:$BD$27,COLUMN('RE-Gen-Mixes in AIB Countries'!AR69)-COLUMN('RE-Gen-Mixes in AIB Countries'!$B$2),FALSE),0)</f>
        <v>0</v>
      </c>
      <c r="AS70">
        <f t="array" ref="AS70">IFERROR(INDEX('Zusammenführung EU-CH'!$E$2:$BF$241,MATCH('RE-Gen-Mixes in AIB Countries'!$B70&amp;'RE-Gen-Mixes in AIB Countries'!$C70,'Zusammenführung EU-CH'!$B$2:$B$241&amp;'Zusammenführung EU-CH'!$C$2:$C$241,0),MATCH('RE-Gen-Mixes in AIB Countries'!AS$2,'Zusammenführung EU-CH'!$E$1:$BF$1,0))/VLOOKUP($B70,'Total RE-GEN in AIB Countries'!$B$3:$BD$27,COLUMN('RE-Gen-Mixes in AIB Countries'!AS69)-COLUMN('RE-Gen-Mixes in AIB Countries'!$B$2),FALSE),0)</f>
        <v>0</v>
      </c>
      <c r="AT70">
        <f t="array" ref="AT70">IFERROR(INDEX('Zusammenführung EU-CH'!$E$2:$BF$241,MATCH('RE-Gen-Mixes in AIB Countries'!$B70&amp;'RE-Gen-Mixes in AIB Countries'!$C70,'Zusammenführung EU-CH'!$B$2:$B$241&amp;'Zusammenführung EU-CH'!$C$2:$C$241,0),MATCH('RE-Gen-Mixes in AIB Countries'!AT$2,'Zusammenführung EU-CH'!$E$1:$BF$1,0))/VLOOKUP($B70,'Total RE-GEN in AIB Countries'!$B$3:$BD$27,COLUMN('RE-Gen-Mixes in AIB Countries'!AT69)-COLUMN('RE-Gen-Mixes in AIB Countries'!$B$2),FALSE),0)</f>
        <v>0</v>
      </c>
      <c r="AU70">
        <f t="array" ref="AU70">IFERROR(INDEX('Zusammenführung EU-CH'!$E$2:$BF$241,MATCH('RE-Gen-Mixes in AIB Countries'!$B70&amp;'RE-Gen-Mixes in AIB Countries'!$C70,'Zusammenführung EU-CH'!$B$2:$B$241&amp;'Zusammenführung EU-CH'!$C$2:$C$241,0),MATCH('RE-Gen-Mixes in AIB Countries'!AU$2,'Zusammenführung EU-CH'!$E$1:$BF$1,0))/VLOOKUP($B70,'Total RE-GEN in AIB Countries'!$B$3:$BD$27,COLUMN('RE-Gen-Mixes in AIB Countries'!AU69)-COLUMN('RE-Gen-Mixes in AIB Countries'!$B$2),FALSE),0)</f>
        <v>0</v>
      </c>
      <c r="AV70">
        <f t="array" ref="AV70">IFERROR(INDEX('Zusammenführung EU-CH'!$E$2:$BF$241,MATCH('RE-Gen-Mixes in AIB Countries'!$B70&amp;'RE-Gen-Mixes in AIB Countries'!$C70,'Zusammenführung EU-CH'!$B$2:$B$241&amp;'Zusammenführung EU-CH'!$C$2:$C$241,0),MATCH('RE-Gen-Mixes in AIB Countries'!AV$2,'Zusammenführung EU-CH'!$E$1:$BF$1,0))/VLOOKUP($B70,'Total RE-GEN in AIB Countries'!$B$3:$BD$27,COLUMN('RE-Gen-Mixes in AIB Countries'!AV69)-COLUMN('RE-Gen-Mixes in AIB Countries'!$B$2),FALSE),0)</f>
        <v>0</v>
      </c>
      <c r="AW70">
        <f t="array" ref="AW70">IFERROR(INDEX('Zusammenführung EU-CH'!$E$2:$BF$241,MATCH('RE-Gen-Mixes in AIB Countries'!$B70&amp;'RE-Gen-Mixes in AIB Countries'!$C70,'Zusammenführung EU-CH'!$B$2:$B$241&amp;'Zusammenführung EU-CH'!$C$2:$C$241,0),MATCH('RE-Gen-Mixes in AIB Countries'!AW$2,'Zusammenführung EU-CH'!$E$1:$BF$1,0))/VLOOKUP($B70,'Total RE-GEN in AIB Countries'!$B$3:$BD$27,COLUMN('RE-Gen-Mixes in AIB Countries'!AW69)-COLUMN('RE-Gen-Mixes in AIB Countries'!$B$2),FALSE),0)</f>
        <v>0</v>
      </c>
      <c r="AX70">
        <f t="array" ref="AX70">IFERROR(INDEX('Zusammenführung EU-CH'!$E$2:$BF$241,MATCH('RE-Gen-Mixes in AIB Countries'!$B70&amp;'RE-Gen-Mixes in AIB Countries'!$C70,'Zusammenführung EU-CH'!$B$2:$B$241&amp;'Zusammenführung EU-CH'!$C$2:$C$241,0),MATCH('RE-Gen-Mixes in AIB Countries'!AX$2,'Zusammenführung EU-CH'!$E$1:$BF$1,0))/VLOOKUP($B70,'Total RE-GEN in AIB Countries'!$B$3:$BD$27,COLUMN('RE-Gen-Mixes in AIB Countries'!AX69)-COLUMN('RE-Gen-Mixes in AIB Countries'!$B$2),FALSE),0)</f>
        <v>0</v>
      </c>
      <c r="AY70">
        <f t="array" ref="AY70">IFERROR(INDEX('Zusammenführung EU-CH'!$E$2:$BF$241,MATCH('RE-Gen-Mixes in AIB Countries'!$B70&amp;'RE-Gen-Mixes in AIB Countries'!$C70,'Zusammenführung EU-CH'!$B$2:$B$241&amp;'Zusammenführung EU-CH'!$C$2:$C$241,0),MATCH('RE-Gen-Mixes in AIB Countries'!AY$2,'Zusammenführung EU-CH'!$E$1:$BF$1,0))/VLOOKUP($B70,'Total RE-GEN in AIB Countries'!$B$3:$BD$27,COLUMN('RE-Gen-Mixes in AIB Countries'!AY69)-COLUMN('RE-Gen-Mixes in AIB Countries'!$B$2),FALSE),0)</f>
        <v>0</v>
      </c>
      <c r="AZ70">
        <f t="array" ref="AZ70">IFERROR(INDEX('Zusammenführung EU-CH'!$E$2:$BF$241,MATCH('RE-Gen-Mixes in AIB Countries'!$B70&amp;'RE-Gen-Mixes in AIB Countries'!$C70,'Zusammenführung EU-CH'!$B$2:$B$241&amp;'Zusammenführung EU-CH'!$C$2:$C$241,0),MATCH('RE-Gen-Mixes in AIB Countries'!AZ$2,'Zusammenführung EU-CH'!$E$1:$BF$1,0))/VLOOKUP($B70,'Total RE-GEN in AIB Countries'!$B$3:$BD$27,COLUMN('RE-Gen-Mixes in AIB Countries'!AZ69)-COLUMN('RE-Gen-Mixes in AIB Countries'!$B$2),FALSE),0)</f>
        <v>0</v>
      </c>
      <c r="BA70">
        <f t="array" ref="BA70">IFERROR(INDEX('Zusammenführung EU-CH'!$E$2:$BF$241,MATCH('RE-Gen-Mixes in AIB Countries'!$B70&amp;'RE-Gen-Mixes in AIB Countries'!$C70,'Zusammenführung EU-CH'!$B$2:$B$241&amp;'Zusammenführung EU-CH'!$C$2:$C$241,0),MATCH('RE-Gen-Mixes in AIB Countries'!BA$2,'Zusammenführung EU-CH'!$E$1:$BF$1,0))/VLOOKUP($B70,'Total RE-GEN in AIB Countries'!$B$3:$BD$27,COLUMN('RE-Gen-Mixes in AIB Countries'!BA69)-COLUMN('RE-Gen-Mixes in AIB Countries'!$B$2),FALSE),0)</f>
        <v>0</v>
      </c>
      <c r="BB70">
        <f t="array" ref="BB70">IFERROR(INDEX('Zusammenführung EU-CH'!$E$2:$BF$241,MATCH('RE-Gen-Mixes in AIB Countries'!$B70&amp;'RE-Gen-Mixes in AIB Countries'!$C70,'Zusammenführung EU-CH'!$B$2:$B$241&amp;'Zusammenführung EU-CH'!$C$2:$C$241,0),MATCH('RE-Gen-Mixes in AIB Countries'!BB$2,'Zusammenführung EU-CH'!$E$1:$BF$1,0))/VLOOKUP($B70,'Total RE-GEN in AIB Countries'!$B$3:$BD$27,COLUMN('RE-Gen-Mixes in AIB Countries'!BB69)-COLUMN('RE-Gen-Mixes in AIB Countries'!$B$2),FALSE),0)</f>
        <v>0</v>
      </c>
      <c r="BC70">
        <f t="array" ref="BC70">IFERROR(INDEX('Zusammenführung EU-CH'!$E$2:$BF$241,MATCH('RE-Gen-Mixes in AIB Countries'!$B70&amp;'RE-Gen-Mixes in AIB Countries'!$C70,'Zusammenführung EU-CH'!$B$2:$B$241&amp;'Zusammenführung EU-CH'!$C$2:$C$241,0),MATCH('RE-Gen-Mixes in AIB Countries'!BC$2,'Zusammenführung EU-CH'!$E$1:$BF$1,0))/VLOOKUP($B70,'Total RE-GEN in AIB Countries'!$B$3:$BD$27,COLUMN('RE-Gen-Mixes in AIB Countries'!BC69)-COLUMN('RE-Gen-Mixes in AIB Countries'!$B$2),FALSE),0)</f>
        <v>0</v>
      </c>
      <c r="BD70">
        <f t="array" ref="BD70">IFERROR(INDEX('Zusammenführung EU-CH'!$E$2:$BF$241,MATCH('RE-Gen-Mixes in AIB Countries'!$B70&amp;'RE-Gen-Mixes in AIB Countries'!$C70,'Zusammenführung EU-CH'!$B$2:$B$241&amp;'Zusammenführung EU-CH'!$C$2:$C$241,0),MATCH('RE-Gen-Mixes in AIB Countries'!BD$2,'Zusammenführung EU-CH'!$E$1:$BF$1,0))/VLOOKUP($B70,'Total RE-GEN in AIB Countries'!$B$3:$BD$27,COLUMN('RE-Gen-Mixes in AIB Countries'!BD69)-COLUMN('RE-Gen-Mixes in AIB Countries'!$B$2),FALSE),0)</f>
        <v>0</v>
      </c>
      <c r="BE70">
        <f t="array" ref="BE70">IFERROR(INDEX('Zusammenführung EU-CH'!$E$2:$BF$241,MATCH('RE-Gen-Mixes in AIB Countries'!$B70&amp;'RE-Gen-Mixes in AIB Countries'!$C70,'Zusammenführung EU-CH'!$B$2:$B$241&amp;'Zusammenführung EU-CH'!$C$2:$C$241,0),MATCH('RE-Gen-Mixes in AIB Countries'!BE$2,'Zusammenführung EU-CH'!$E$1:$BF$1,0))/VLOOKUP($B70,'Total RE-GEN in AIB Countries'!$B$3:$BD$27,COLUMN('RE-Gen-Mixes in AIB Countries'!BE69)-COLUMN('RE-Gen-Mixes in AIB Countries'!$B$2),FALSE),0)</f>
        <v>0</v>
      </c>
      <c r="BF70">
        <f t="shared" si="1"/>
        <v>1.4869732081163703E-2</v>
      </c>
    </row>
    <row r="71" spans="1:58" x14ac:dyDescent="0.35">
      <c r="A71" s="8" t="s">
        <v>26</v>
      </c>
      <c r="B71" s="4" t="s">
        <v>477</v>
      </c>
      <c r="C71" s="4" t="s">
        <v>7</v>
      </c>
      <c r="D71">
        <f t="array" ref="D71">IFERROR(INDEX('Zusammenführung EU-CH'!$E$2:$BF$241,MATCH('RE-Gen-Mixes in AIB Countries'!$B71&amp;'RE-Gen-Mixes in AIB Countries'!$C71,'Zusammenführung EU-CH'!$B$2:$B$241&amp;'Zusammenführung EU-CH'!$C$2:$C$241,0),MATCH('RE-Gen-Mixes in AIB Countries'!D$2,'Zusammenführung EU-CH'!$E$1:$BF$1,0))/VLOOKUP($B71,'Total RE-GEN in AIB Countries'!$B$3:$BD$27,COLUMN('RE-Gen-Mixes in AIB Countries'!D70)-COLUMN('RE-Gen-Mixes in AIB Countries'!$B$2),FALSE),0)</f>
        <v>0</v>
      </c>
      <c r="E71">
        <f t="array" ref="E71">IFERROR(INDEX('Zusammenführung EU-CH'!$E$2:$BF$241,MATCH('RE-Gen-Mixes in AIB Countries'!$B71&amp;'RE-Gen-Mixes in AIB Countries'!$C71,'Zusammenführung EU-CH'!$B$2:$B$241&amp;'Zusammenführung EU-CH'!$C$2:$C$241,0),MATCH('RE-Gen-Mixes in AIB Countries'!E$2,'Zusammenführung EU-CH'!$E$1:$BF$1,0))/VLOOKUP($B71,'Total RE-GEN in AIB Countries'!$B$3:$BD$27,COLUMN('RE-Gen-Mixes in AIB Countries'!E70)-COLUMN('RE-Gen-Mixes in AIB Countries'!$B$2),FALSE),0)</f>
        <v>0</v>
      </c>
      <c r="F71">
        <f t="array" ref="F71">IFERROR(INDEX('Zusammenführung EU-CH'!$E$2:$BF$241,MATCH('RE-Gen-Mixes in AIB Countries'!$B71&amp;'RE-Gen-Mixes in AIB Countries'!$C71,'Zusammenführung EU-CH'!$B$2:$B$241&amp;'Zusammenführung EU-CH'!$C$2:$C$241,0),MATCH('RE-Gen-Mixes in AIB Countries'!F$2,'Zusammenführung EU-CH'!$E$1:$BF$1,0))/VLOOKUP($B71,'Total RE-GEN in AIB Countries'!$B$3:$BD$27,COLUMN('RE-Gen-Mixes in AIB Countries'!F70)-COLUMN('RE-Gen-Mixes in AIB Countries'!$B$2),FALSE),0)</f>
        <v>0</v>
      </c>
      <c r="G71">
        <f t="array" ref="G71">IFERROR(INDEX('Zusammenführung EU-CH'!$E$2:$BF$241,MATCH('RE-Gen-Mixes in AIB Countries'!$B71&amp;'RE-Gen-Mixes in AIB Countries'!$C71,'Zusammenführung EU-CH'!$B$2:$B$241&amp;'Zusammenführung EU-CH'!$C$2:$C$241,0),MATCH('RE-Gen-Mixes in AIB Countries'!G$2,'Zusammenführung EU-CH'!$E$1:$BF$1,0))/VLOOKUP($B71,'Total RE-GEN in AIB Countries'!$B$3:$BD$27,COLUMN('RE-Gen-Mixes in AIB Countries'!G70)-COLUMN('RE-Gen-Mixes in AIB Countries'!$B$2),FALSE),0)</f>
        <v>0</v>
      </c>
      <c r="H71">
        <f t="array" ref="H71">IFERROR(INDEX('Zusammenführung EU-CH'!$E$2:$BF$241,MATCH('RE-Gen-Mixes in AIB Countries'!$B71&amp;'RE-Gen-Mixes in AIB Countries'!$C71,'Zusammenführung EU-CH'!$B$2:$B$241&amp;'Zusammenführung EU-CH'!$C$2:$C$241,0),MATCH('RE-Gen-Mixes in AIB Countries'!H$2,'Zusammenführung EU-CH'!$E$1:$BF$1,0))/VLOOKUP($B71,'Total RE-GEN in AIB Countries'!$B$3:$BD$27,COLUMN('RE-Gen-Mixes in AIB Countries'!H70)-COLUMN('RE-Gen-Mixes in AIB Countries'!$B$2),FALSE),0)</f>
        <v>0</v>
      </c>
      <c r="I71">
        <f t="array" ref="I71">IFERROR(INDEX('Zusammenführung EU-CH'!$E$2:$BF$241,MATCH('RE-Gen-Mixes in AIB Countries'!$B71&amp;'RE-Gen-Mixes in AIB Countries'!$C71,'Zusammenführung EU-CH'!$B$2:$B$241&amp;'Zusammenführung EU-CH'!$C$2:$C$241,0),MATCH('RE-Gen-Mixes in AIB Countries'!I$2,'Zusammenführung EU-CH'!$E$1:$BF$1,0))/VLOOKUP($B71,'Total RE-GEN in AIB Countries'!$B$3:$BD$27,COLUMN('RE-Gen-Mixes in AIB Countries'!I70)-COLUMN('RE-Gen-Mixes in AIB Countries'!$B$2),FALSE),0)</f>
        <v>0</v>
      </c>
      <c r="J71">
        <f t="array" ref="J71">IFERROR(INDEX('Zusammenführung EU-CH'!$E$2:$BF$241,MATCH('RE-Gen-Mixes in AIB Countries'!$B71&amp;'RE-Gen-Mixes in AIB Countries'!$C71,'Zusammenführung EU-CH'!$B$2:$B$241&amp;'Zusammenführung EU-CH'!$C$2:$C$241,0),MATCH('RE-Gen-Mixes in AIB Countries'!J$2,'Zusammenführung EU-CH'!$E$1:$BF$1,0))/VLOOKUP($B71,'Total RE-GEN in AIB Countries'!$B$3:$BD$27,COLUMN('RE-Gen-Mixes in AIB Countries'!J70)-COLUMN('RE-Gen-Mixes in AIB Countries'!$B$2),FALSE),0)</f>
        <v>0</v>
      </c>
      <c r="K71">
        <f t="array" ref="K71">IFERROR(INDEX('Zusammenführung EU-CH'!$E$2:$BF$241,MATCH('RE-Gen-Mixes in AIB Countries'!$B71&amp;'RE-Gen-Mixes in AIB Countries'!$C71,'Zusammenführung EU-CH'!$B$2:$B$241&amp;'Zusammenführung EU-CH'!$C$2:$C$241,0),MATCH('RE-Gen-Mixes in AIB Countries'!K$2,'Zusammenführung EU-CH'!$E$1:$BF$1,0))/VLOOKUP($B71,'Total RE-GEN in AIB Countries'!$B$3:$BD$27,COLUMN('RE-Gen-Mixes in AIB Countries'!K70)-COLUMN('RE-Gen-Mixes in AIB Countries'!$B$2),FALSE),0)</f>
        <v>0</v>
      </c>
      <c r="L71">
        <f t="array" ref="L71">IFERROR(INDEX('Zusammenführung EU-CH'!$E$2:$BF$241,MATCH('RE-Gen-Mixes in AIB Countries'!$B71&amp;'RE-Gen-Mixes in AIB Countries'!$C71,'Zusammenführung EU-CH'!$B$2:$B$241&amp;'Zusammenführung EU-CH'!$C$2:$C$241,0),MATCH('RE-Gen-Mixes in AIB Countries'!L$2,'Zusammenführung EU-CH'!$E$1:$BF$1,0))/VLOOKUP($B71,'Total RE-GEN in AIB Countries'!$B$3:$BD$27,COLUMN('RE-Gen-Mixes in AIB Countries'!L70)-COLUMN('RE-Gen-Mixes in AIB Countries'!$B$2),FALSE),0)</f>
        <v>0</v>
      </c>
      <c r="M71">
        <f t="array" ref="M71">IFERROR(INDEX('Zusammenführung EU-CH'!$E$2:$BF$241,MATCH('RE-Gen-Mixes in AIB Countries'!$B71&amp;'RE-Gen-Mixes in AIB Countries'!$C71,'Zusammenführung EU-CH'!$B$2:$B$241&amp;'Zusammenführung EU-CH'!$C$2:$C$241,0),MATCH('RE-Gen-Mixes in AIB Countries'!M$2,'Zusammenführung EU-CH'!$E$1:$BF$1,0))/VLOOKUP($B71,'Total RE-GEN in AIB Countries'!$B$3:$BD$27,COLUMN('RE-Gen-Mixes in AIB Countries'!M70)-COLUMN('RE-Gen-Mixes in AIB Countries'!$B$2),FALSE),0)</f>
        <v>0</v>
      </c>
      <c r="N71">
        <f t="array" ref="N71">IFERROR(INDEX('Zusammenführung EU-CH'!$E$2:$BF$241,MATCH('RE-Gen-Mixes in AIB Countries'!$B71&amp;'RE-Gen-Mixes in AIB Countries'!$C71,'Zusammenführung EU-CH'!$B$2:$B$241&amp;'Zusammenführung EU-CH'!$C$2:$C$241,0),MATCH('RE-Gen-Mixes in AIB Countries'!N$2,'Zusammenführung EU-CH'!$E$1:$BF$1,0))/VLOOKUP($B71,'Total RE-GEN in AIB Countries'!$B$3:$BD$27,COLUMN('RE-Gen-Mixes in AIB Countries'!N70)-COLUMN('RE-Gen-Mixes in AIB Countries'!$B$2),FALSE),0)</f>
        <v>0</v>
      </c>
      <c r="O71">
        <f t="array" ref="O71">IFERROR(INDEX('Zusammenführung EU-CH'!$E$2:$BF$241,MATCH('RE-Gen-Mixes in AIB Countries'!$B71&amp;'RE-Gen-Mixes in AIB Countries'!$C71,'Zusammenführung EU-CH'!$B$2:$B$241&amp;'Zusammenführung EU-CH'!$C$2:$C$241,0),MATCH('RE-Gen-Mixes in AIB Countries'!O$2,'Zusammenführung EU-CH'!$E$1:$BF$1,0))/VLOOKUP($B71,'Total RE-GEN in AIB Countries'!$B$3:$BD$27,COLUMN('RE-Gen-Mixes in AIB Countries'!O70)-COLUMN('RE-Gen-Mixes in AIB Countries'!$B$2),FALSE),0)</f>
        <v>0</v>
      </c>
      <c r="P71">
        <f t="array" ref="P71">IFERROR(INDEX('Zusammenführung EU-CH'!$E$2:$BF$241,MATCH('RE-Gen-Mixes in AIB Countries'!$B71&amp;'RE-Gen-Mixes in AIB Countries'!$C71,'Zusammenführung EU-CH'!$B$2:$B$241&amp;'Zusammenführung EU-CH'!$C$2:$C$241,0),MATCH('RE-Gen-Mixes in AIB Countries'!P$2,'Zusammenführung EU-CH'!$E$1:$BF$1,0))/VLOOKUP($B71,'Total RE-GEN in AIB Countries'!$B$3:$BD$27,COLUMN('RE-Gen-Mixes in AIB Countries'!P70)-COLUMN('RE-Gen-Mixes in AIB Countries'!$B$2),FALSE),0)</f>
        <v>0.72877541337624641</v>
      </c>
      <c r="Q71">
        <f t="array" ref="Q71">IFERROR(INDEX('Zusammenführung EU-CH'!$E$2:$BF$241,MATCH('RE-Gen-Mixes in AIB Countries'!$B71&amp;'RE-Gen-Mixes in AIB Countries'!$C71,'Zusammenführung EU-CH'!$B$2:$B$241&amp;'Zusammenführung EU-CH'!$C$2:$C$241,0),MATCH('RE-Gen-Mixes in AIB Countries'!Q$2,'Zusammenführung EU-CH'!$E$1:$BF$1,0))/VLOOKUP($B71,'Total RE-GEN in AIB Countries'!$B$3:$BD$27,COLUMN('RE-Gen-Mixes in AIB Countries'!Q70)-COLUMN('RE-Gen-Mixes in AIB Countries'!$B$2),FALSE),0)</f>
        <v>0.73323741256504316</v>
      </c>
      <c r="R71">
        <f t="array" ref="R71">IFERROR(INDEX('Zusammenführung EU-CH'!$E$2:$BF$241,MATCH('RE-Gen-Mixes in AIB Countries'!$B71&amp;'RE-Gen-Mixes in AIB Countries'!$C71,'Zusammenführung EU-CH'!$B$2:$B$241&amp;'Zusammenführung EU-CH'!$C$2:$C$241,0),MATCH('RE-Gen-Mixes in AIB Countries'!R$2,'Zusammenführung EU-CH'!$E$1:$BF$1,0))/VLOOKUP($B71,'Total RE-GEN in AIB Countries'!$B$3:$BD$27,COLUMN('RE-Gen-Mixes in AIB Countries'!R70)-COLUMN('RE-Gen-Mixes in AIB Countries'!$B$2),FALSE),0)</f>
        <v>0.733382038025153</v>
      </c>
      <c r="S71">
        <f t="array" ref="S71">IFERROR(INDEX('Zusammenführung EU-CH'!$E$2:$BF$241,MATCH('RE-Gen-Mixes in AIB Countries'!$B71&amp;'RE-Gen-Mixes in AIB Countries'!$C71,'Zusammenführung EU-CH'!$B$2:$B$241&amp;'Zusammenführung EU-CH'!$C$2:$C$241,0),MATCH('RE-Gen-Mixes in AIB Countries'!S$2,'Zusammenführung EU-CH'!$E$1:$BF$1,0))/VLOOKUP($B71,'Total RE-GEN in AIB Countries'!$B$3:$BD$27,COLUMN('RE-Gen-Mixes in AIB Countries'!S70)-COLUMN('RE-Gen-Mixes in AIB Countries'!$B$2),FALSE),0)</f>
        <v>0</v>
      </c>
      <c r="T71">
        <f t="array" ref="T71">IFERROR(INDEX('Zusammenführung EU-CH'!$E$2:$BF$241,MATCH('RE-Gen-Mixes in AIB Countries'!$B71&amp;'RE-Gen-Mixes in AIB Countries'!$C71,'Zusammenführung EU-CH'!$B$2:$B$241&amp;'Zusammenführung EU-CH'!$C$2:$C$241,0),MATCH('RE-Gen-Mixes in AIB Countries'!T$2,'Zusammenführung EU-CH'!$E$1:$BF$1,0))/VLOOKUP($B71,'Total RE-GEN in AIB Countries'!$B$3:$BD$27,COLUMN('RE-Gen-Mixes in AIB Countries'!T70)-COLUMN('RE-Gen-Mixes in AIB Countries'!$B$2),FALSE),0)</f>
        <v>0</v>
      </c>
      <c r="U71">
        <f t="array" ref="U71">IFERROR(INDEX('Zusammenführung EU-CH'!$E$2:$BF$241,MATCH('RE-Gen-Mixes in AIB Countries'!$B71&amp;'RE-Gen-Mixes in AIB Countries'!$C71,'Zusammenführung EU-CH'!$B$2:$B$241&amp;'Zusammenführung EU-CH'!$C$2:$C$241,0),MATCH('RE-Gen-Mixes in AIB Countries'!U$2,'Zusammenführung EU-CH'!$E$1:$BF$1,0))/VLOOKUP($B71,'Total RE-GEN in AIB Countries'!$B$3:$BD$27,COLUMN('RE-Gen-Mixes in AIB Countries'!U70)-COLUMN('RE-Gen-Mixes in AIB Countries'!$B$2),FALSE),0)</f>
        <v>0</v>
      </c>
      <c r="V71">
        <f t="array" ref="V71">IFERROR(INDEX('Zusammenführung EU-CH'!$E$2:$BF$241,MATCH('RE-Gen-Mixes in AIB Countries'!$B71&amp;'RE-Gen-Mixes in AIB Countries'!$C71,'Zusammenführung EU-CH'!$B$2:$B$241&amp;'Zusammenführung EU-CH'!$C$2:$C$241,0),MATCH('RE-Gen-Mixes in AIB Countries'!V$2,'Zusammenführung EU-CH'!$E$1:$BF$1,0))/VLOOKUP($B71,'Total RE-GEN in AIB Countries'!$B$3:$BD$27,COLUMN('RE-Gen-Mixes in AIB Countries'!V70)-COLUMN('RE-Gen-Mixes in AIB Countries'!$B$2),FALSE),0)</f>
        <v>0</v>
      </c>
      <c r="W71">
        <f t="array" ref="W71">IFERROR(INDEX('Zusammenführung EU-CH'!$E$2:$BF$241,MATCH('RE-Gen-Mixes in AIB Countries'!$B71&amp;'RE-Gen-Mixes in AIB Countries'!$C71,'Zusammenführung EU-CH'!$B$2:$B$241&amp;'Zusammenführung EU-CH'!$C$2:$C$241,0),MATCH('RE-Gen-Mixes in AIB Countries'!W$2,'Zusammenführung EU-CH'!$E$1:$BF$1,0))/VLOOKUP($B71,'Total RE-GEN in AIB Countries'!$B$3:$BD$27,COLUMN('RE-Gen-Mixes in AIB Countries'!W70)-COLUMN('RE-Gen-Mixes in AIB Countries'!$B$2),FALSE),0)</f>
        <v>0</v>
      </c>
      <c r="X71">
        <f t="array" ref="X71">IFERROR(INDEX('Zusammenführung EU-CH'!$E$2:$BF$241,MATCH('RE-Gen-Mixes in AIB Countries'!$B71&amp;'RE-Gen-Mixes in AIB Countries'!$C71,'Zusammenführung EU-CH'!$B$2:$B$241&amp;'Zusammenführung EU-CH'!$C$2:$C$241,0),MATCH('RE-Gen-Mixes in AIB Countries'!X$2,'Zusammenführung EU-CH'!$E$1:$BF$1,0))/VLOOKUP($B71,'Total RE-GEN in AIB Countries'!$B$3:$BD$27,COLUMN('RE-Gen-Mixes in AIB Countries'!X70)-COLUMN('RE-Gen-Mixes in AIB Countries'!$B$2),FALSE),0)</f>
        <v>0</v>
      </c>
      <c r="Y71">
        <f t="array" ref="Y71">IFERROR(INDEX('Zusammenführung EU-CH'!$E$2:$BF$241,MATCH('RE-Gen-Mixes in AIB Countries'!$B71&amp;'RE-Gen-Mixes in AIB Countries'!$C71,'Zusammenführung EU-CH'!$B$2:$B$241&amp;'Zusammenführung EU-CH'!$C$2:$C$241,0),MATCH('RE-Gen-Mixes in AIB Countries'!Y$2,'Zusammenführung EU-CH'!$E$1:$BF$1,0))/VLOOKUP($B71,'Total RE-GEN in AIB Countries'!$B$3:$BD$27,COLUMN('RE-Gen-Mixes in AIB Countries'!Y70)-COLUMN('RE-Gen-Mixes in AIB Countries'!$B$2),FALSE),0)</f>
        <v>0</v>
      </c>
      <c r="Z71">
        <f t="array" ref="Z71">IFERROR(INDEX('Zusammenführung EU-CH'!$E$2:$BF$241,MATCH('RE-Gen-Mixes in AIB Countries'!$B71&amp;'RE-Gen-Mixes in AIB Countries'!$C71,'Zusammenführung EU-CH'!$B$2:$B$241&amp;'Zusammenführung EU-CH'!$C$2:$C$241,0),MATCH('RE-Gen-Mixes in AIB Countries'!Z$2,'Zusammenführung EU-CH'!$E$1:$BF$1,0))/VLOOKUP($B71,'Total RE-GEN in AIB Countries'!$B$3:$BD$27,COLUMN('RE-Gen-Mixes in AIB Countries'!Z70)-COLUMN('RE-Gen-Mixes in AIB Countries'!$B$2),FALSE),0)</f>
        <v>0</v>
      </c>
      <c r="AA71">
        <f t="array" ref="AA71">IFERROR(INDEX('Zusammenführung EU-CH'!$E$2:$BF$241,MATCH('RE-Gen-Mixes in AIB Countries'!$B71&amp;'RE-Gen-Mixes in AIB Countries'!$C71,'Zusammenführung EU-CH'!$B$2:$B$241&amp;'Zusammenführung EU-CH'!$C$2:$C$241,0),MATCH('RE-Gen-Mixes in AIB Countries'!AA$2,'Zusammenführung EU-CH'!$E$1:$BF$1,0))/VLOOKUP($B71,'Total RE-GEN in AIB Countries'!$B$3:$BD$27,COLUMN('RE-Gen-Mixes in AIB Countries'!AA70)-COLUMN('RE-Gen-Mixes in AIB Countries'!$B$2),FALSE),0)</f>
        <v>0</v>
      </c>
      <c r="AB71">
        <f t="array" ref="AB71">IFERROR(INDEX('Zusammenführung EU-CH'!$E$2:$BF$241,MATCH('RE-Gen-Mixes in AIB Countries'!$B71&amp;'RE-Gen-Mixes in AIB Countries'!$C71,'Zusammenführung EU-CH'!$B$2:$B$241&amp;'Zusammenführung EU-CH'!$C$2:$C$241,0),MATCH('RE-Gen-Mixes in AIB Countries'!AB$2,'Zusammenführung EU-CH'!$E$1:$BF$1,0))/VLOOKUP($B71,'Total RE-GEN in AIB Countries'!$B$3:$BD$27,COLUMN('RE-Gen-Mixes in AIB Countries'!AB70)-COLUMN('RE-Gen-Mixes in AIB Countries'!$B$2),FALSE),0)</f>
        <v>0</v>
      </c>
      <c r="AC71">
        <f t="array" ref="AC71">IFERROR(INDEX('Zusammenführung EU-CH'!$E$2:$BF$241,MATCH('RE-Gen-Mixes in AIB Countries'!$B71&amp;'RE-Gen-Mixes in AIB Countries'!$C71,'Zusammenführung EU-CH'!$B$2:$B$241&amp;'Zusammenführung EU-CH'!$C$2:$C$241,0),MATCH('RE-Gen-Mixes in AIB Countries'!AC$2,'Zusammenführung EU-CH'!$E$1:$BF$1,0))/VLOOKUP($B71,'Total RE-GEN in AIB Countries'!$B$3:$BD$27,COLUMN('RE-Gen-Mixes in AIB Countries'!AC70)-COLUMN('RE-Gen-Mixes in AIB Countries'!$B$2),FALSE),0)</f>
        <v>0</v>
      </c>
      <c r="AD71">
        <f t="array" ref="AD71">IFERROR(INDEX('Zusammenführung EU-CH'!$E$2:$BF$241,MATCH('RE-Gen-Mixes in AIB Countries'!$B71&amp;'RE-Gen-Mixes in AIB Countries'!$C71,'Zusammenführung EU-CH'!$B$2:$B$241&amp;'Zusammenführung EU-CH'!$C$2:$C$241,0),MATCH('RE-Gen-Mixes in AIB Countries'!AD$2,'Zusammenführung EU-CH'!$E$1:$BF$1,0))/VLOOKUP($B71,'Total RE-GEN in AIB Countries'!$B$3:$BD$27,COLUMN('RE-Gen-Mixes in AIB Countries'!AD70)-COLUMN('RE-Gen-Mixes in AIB Countries'!$B$2),FALSE),0)</f>
        <v>0</v>
      </c>
      <c r="AE71">
        <f t="array" ref="AE71">IFERROR(INDEX('Zusammenführung EU-CH'!$E$2:$BF$241,MATCH('RE-Gen-Mixes in AIB Countries'!$B71&amp;'RE-Gen-Mixes in AIB Countries'!$C71,'Zusammenführung EU-CH'!$B$2:$B$241&amp;'Zusammenführung EU-CH'!$C$2:$C$241,0),MATCH('RE-Gen-Mixes in AIB Countries'!AE$2,'Zusammenführung EU-CH'!$E$1:$BF$1,0))/VLOOKUP($B71,'Total RE-GEN in AIB Countries'!$B$3:$BD$27,COLUMN('RE-Gen-Mixes in AIB Countries'!AE70)-COLUMN('RE-Gen-Mixes in AIB Countries'!$B$2),FALSE),0)</f>
        <v>0</v>
      </c>
      <c r="AF71">
        <f t="array" ref="AF71">IFERROR(INDEX('Zusammenführung EU-CH'!$E$2:$BF$241,MATCH('RE-Gen-Mixes in AIB Countries'!$B71&amp;'RE-Gen-Mixes in AIB Countries'!$C71,'Zusammenführung EU-CH'!$B$2:$B$241&amp;'Zusammenführung EU-CH'!$C$2:$C$241,0),MATCH('RE-Gen-Mixes in AIB Countries'!AF$2,'Zusammenführung EU-CH'!$E$1:$BF$1,0))/VLOOKUP($B71,'Total RE-GEN in AIB Countries'!$B$3:$BD$27,COLUMN('RE-Gen-Mixes in AIB Countries'!AF70)-COLUMN('RE-Gen-Mixes in AIB Countries'!$B$2),FALSE),0)</f>
        <v>0</v>
      </c>
      <c r="AG71">
        <f t="array" ref="AG71">IFERROR(INDEX('Zusammenführung EU-CH'!$E$2:$BF$241,MATCH('RE-Gen-Mixes in AIB Countries'!$B71&amp;'RE-Gen-Mixes in AIB Countries'!$C71,'Zusammenführung EU-CH'!$B$2:$B$241&amp;'Zusammenführung EU-CH'!$C$2:$C$241,0),MATCH('RE-Gen-Mixes in AIB Countries'!AG$2,'Zusammenführung EU-CH'!$E$1:$BF$1,0))/VLOOKUP($B71,'Total RE-GEN in AIB Countries'!$B$3:$BD$27,COLUMN('RE-Gen-Mixes in AIB Countries'!AG70)-COLUMN('RE-Gen-Mixes in AIB Countries'!$B$2),FALSE),0)</f>
        <v>0</v>
      </c>
      <c r="AH71">
        <f t="array" ref="AH71">IFERROR(INDEX('Zusammenführung EU-CH'!$E$2:$BF$241,MATCH('RE-Gen-Mixes in AIB Countries'!$B71&amp;'RE-Gen-Mixes in AIB Countries'!$C71,'Zusammenführung EU-CH'!$B$2:$B$241&amp;'Zusammenführung EU-CH'!$C$2:$C$241,0),MATCH('RE-Gen-Mixes in AIB Countries'!AH$2,'Zusammenführung EU-CH'!$E$1:$BF$1,0))/VLOOKUP($B71,'Total RE-GEN in AIB Countries'!$B$3:$BD$27,COLUMN('RE-Gen-Mixes in AIB Countries'!AH70)-COLUMN('RE-Gen-Mixes in AIB Countries'!$B$2),FALSE),0)</f>
        <v>0</v>
      </c>
      <c r="AI71">
        <f t="array" ref="AI71">IFERROR(INDEX('Zusammenführung EU-CH'!$E$2:$BF$241,MATCH('RE-Gen-Mixes in AIB Countries'!$B71&amp;'RE-Gen-Mixes in AIB Countries'!$C71,'Zusammenführung EU-CH'!$B$2:$B$241&amp;'Zusammenführung EU-CH'!$C$2:$C$241,0),MATCH('RE-Gen-Mixes in AIB Countries'!AI$2,'Zusammenführung EU-CH'!$E$1:$BF$1,0))/VLOOKUP($B71,'Total RE-GEN in AIB Countries'!$B$3:$BD$27,COLUMN('RE-Gen-Mixes in AIB Countries'!AI70)-COLUMN('RE-Gen-Mixes in AIB Countries'!$B$2),FALSE),0)</f>
        <v>0</v>
      </c>
      <c r="AJ71">
        <f t="array" ref="AJ71">IFERROR(INDEX('Zusammenführung EU-CH'!$E$2:$BF$241,MATCH('RE-Gen-Mixes in AIB Countries'!$B71&amp;'RE-Gen-Mixes in AIB Countries'!$C71,'Zusammenführung EU-CH'!$B$2:$B$241&amp;'Zusammenführung EU-CH'!$C$2:$C$241,0),MATCH('RE-Gen-Mixes in AIB Countries'!AJ$2,'Zusammenführung EU-CH'!$E$1:$BF$1,0))/VLOOKUP($B71,'Total RE-GEN in AIB Countries'!$B$3:$BD$27,COLUMN('RE-Gen-Mixes in AIB Countries'!AJ70)-COLUMN('RE-Gen-Mixes in AIB Countries'!$B$2),FALSE),0)</f>
        <v>0</v>
      </c>
      <c r="AK71">
        <f t="array" ref="AK71">IFERROR(INDEX('Zusammenführung EU-CH'!$E$2:$BF$241,MATCH('RE-Gen-Mixes in AIB Countries'!$B71&amp;'RE-Gen-Mixes in AIB Countries'!$C71,'Zusammenführung EU-CH'!$B$2:$B$241&amp;'Zusammenführung EU-CH'!$C$2:$C$241,0),MATCH('RE-Gen-Mixes in AIB Countries'!AK$2,'Zusammenführung EU-CH'!$E$1:$BF$1,0))/VLOOKUP($B71,'Total RE-GEN in AIB Countries'!$B$3:$BD$27,COLUMN('RE-Gen-Mixes in AIB Countries'!AK70)-COLUMN('RE-Gen-Mixes in AIB Countries'!$B$2),FALSE),0)</f>
        <v>0</v>
      </c>
      <c r="AL71">
        <f t="array" ref="AL71">IFERROR(INDEX('Zusammenführung EU-CH'!$E$2:$BF$241,MATCH('RE-Gen-Mixes in AIB Countries'!$B71&amp;'RE-Gen-Mixes in AIB Countries'!$C71,'Zusammenführung EU-CH'!$B$2:$B$241&amp;'Zusammenführung EU-CH'!$C$2:$C$241,0),MATCH('RE-Gen-Mixes in AIB Countries'!AL$2,'Zusammenführung EU-CH'!$E$1:$BF$1,0))/VLOOKUP($B71,'Total RE-GEN in AIB Countries'!$B$3:$BD$27,COLUMN('RE-Gen-Mixes in AIB Countries'!AL70)-COLUMN('RE-Gen-Mixes in AIB Countries'!$B$2),FALSE),0)</f>
        <v>0</v>
      </c>
      <c r="AM71">
        <f t="array" ref="AM71">IFERROR(INDEX('Zusammenführung EU-CH'!$E$2:$BF$241,MATCH('RE-Gen-Mixes in AIB Countries'!$B71&amp;'RE-Gen-Mixes in AIB Countries'!$C71,'Zusammenführung EU-CH'!$B$2:$B$241&amp;'Zusammenführung EU-CH'!$C$2:$C$241,0),MATCH('RE-Gen-Mixes in AIB Countries'!AM$2,'Zusammenführung EU-CH'!$E$1:$BF$1,0))/VLOOKUP($B71,'Total RE-GEN in AIB Countries'!$B$3:$BD$27,COLUMN('RE-Gen-Mixes in AIB Countries'!AM70)-COLUMN('RE-Gen-Mixes in AIB Countries'!$B$2),FALSE),0)</f>
        <v>0</v>
      </c>
      <c r="AN71">
        <f t="array" ref="AN71">IFERROR(INDEX('Zusammenführung EU-CH'!$E$2:$BF$241,MATCH('RE-Gen-Mixes in AIB Countries'!$B71&amp;'RE-Gen-Mixes in AIB Countries'!$C71,'Zusammenführung EU-CH'!$B$2:$B$241&amp;'Zusammenführung EU-CH'!$C$2:$C$241,0),MATCH('RE-Gen-Mixes in AIB Countries'!AN$2,'Zusammenführung EU-CH'!$E$1:$BF$1,0))/VLOOKUP($B71,'Total RE-GEN in AIB Countries'!$B$3:$BD$27,COLUMN('RE-Gen-Mixes in AIB Countries'!AN70)-COLUMN('RE-Gen-Mixes in AIB Countries'!$B$2),FALSE),0)</f>
        <v>0</v>
      </c>
      <c r="AO71">
        <f t="array" ref="AO71">IFERROR(INDEX('Zusammenführung EU-CH'!$E$2:$BF$241,MATCH('RE-Gen-Mixes in AIB Countries'!$B71&amp;'RE-Gen-Mixes in AIB Countries'!$C71,'Zusammenführung EU-CH'!$B$2:$B$241&amp;'Zusammenführung EU-CH'!$C$2:$C$241,0),MATCH('RE-Gen-Mixes in AIB Countries'!AO$2,'Zusammenführung EU-CH'!$E$1:$BF$1,0))/VLOOKUP($B71,'Total RE-GEN in AIB Countries'!$B$3:$BD$27,COLUMN('RE-Gen-Mixes in AIB Countries'!AO70)-COLUMN('RE-Gen-Mixes in AIB Countries'!$B$2),FALSE),0)</f>
        <v>0</v>
      </c>
      <c r="AP71">
        <f t="array" ref="AP71">IFERROR(INDEX('Zusammenführung EU-CH'!$E$2:$BF$241,MATCH('RE-Gen-Mixes in AIB Countries'!$B71&amp;'RE-Gen-Mixes in AIB Countries'!$C71,'Zusammenführung EU-CH'!$B$2:$B$241&amp;'Zusammenführung EU-CH'!$C$2:$C$241,0),MATCH('RE-Gen-Mixes in AIB Countries'!AP$2,'Zusammenführung EU-CH'!$E$1:$BF$1,0))/VLOOKUP($B71,'Total RE-GEN in AIB Countries'!$B$3:$BD$27,COLUMN('RE-Gen-Mixes in AIB Countries'!AP70)-COLUMN('RE-Gen-Mixes in AIB Countries'!$B$2),FALSE),0)</f>
        <v>0</v>
      </c>
      <c r="AQ71">
        <f t="array" ref="AQ71">IFERROR(INDEX('Zusammenführung EU-CH'!$E$2:$BF$241,MATCH('RE-Gen-Mixes in AIB Countries'!$B71&amp;'RE-Gen-Mixes in AIB Countries'!$C71,'Zusammenführung EU-CH'!$B$2:$B$241&amp;'Zusammenführung EU-CH'!$C$2:$C$241,0),MATCH('RE-Gen-Mixes in AIB Countries'!AQ$2,'Zusammenführung EU-CH'!$E$1:$BF$1,0))/VLOOKUP($B71,'Total RE-GEN in AIB Countries'!$B$3:$BD$27,COLUMN('RE-Gen-Mixes in AIB Countries'!AQ70)-COLUMN('RE-Gen-Mixes in AIB Countries'!$B$2),FALSE),0)</f>
        <v>0</v>
      </c>
      <c r="AR71">
        <f t="array" ref="AR71">IFERROR(INDEX('Zusammenführung EU-CH'!$E$2:$BF$241,MATCH('RE-Gen-Mixes in AIB Countries'!$B71&amp;'RE-Gen-Mixes in AIB Countries'!$C71,'Zusammenführung EU-CH'!$B$2:$B$241&amp;'Zusammenführung EU-CH'!$C$2:$C$241,0),MATCH('RE-Gen-Mixes in AIB Countries'!AR$2,'Zusammenführung EU-CH'!$E$1:$BF$1,0))/VLOOKUP($B71,'Total RE-GEN in AIB Countries'!$B$3:$BD$27,COLUMN('RE-Gen-Mixes in AIB Countries'!AR70)-COLUMN('RE-Gen-Mixes in AIB Countries'!$B$2),FALSE),0)</f>
        <v>0</v>
      </c>
      <c r="AS71">
        <f t="array" ref="AS71">IFERROR(INDEX('Zusammenführung EU-CH'!$E$2:$BF$241,MATCH('RE-Gen-Mixes in AIB Countries'!$B71&amp;'RE-Gen-Mixes in AIB Countries'!$C71,'Zusammenführung EU-CH'!$B$2:$B$241&amp;'Zusammenführung EU-CH'!$C$2:$C$241,0),MATCH('RE-Gen-Mixes in AIB Countries'!AS$2,'Zusammenführung EU-CH'!$E$1:$BF$1,0))/VLOOKUP($B71,'Total RE-GEN in AIB Countries'!$B$3:$BD$27,COLUMN('RE-Gen-Mixes in AIB Countries'!AS70)-COLUMN('RE-Gen-Mixes in AIB Countries'!$B$2),FALSE),0)</f>
        <v>0</v>
      </c>
      <c r="AT71">
        <f t="array" ref="AT71">IFERROR(INDEX('Zusammenführung EU-CH'!$E$2:$BF$241,MATCH('RE-Gen-Mixes in AIB Countries'!$B71&amp;'RE-Gen-Mixes in AIB Countries'!$C71,'Zusammenführung EU-CH'!$B$2:$B$241&amp;'Zusammenführung EU-CH'!$C$2:$C$241,0),MATCH('RE-Gen-Mixes in AIB Countries'!AT$2,'Zusammenführung EU-CH'!$E$1:$BF$1,0))/VLOOKUP($B71,'Total RE-GEN in AIB Countries'!$B$3:$BD$27,COLUMN('RE-Gen-Mixes in AIB Countries'!AT70)-COLUMN('RE-Gen-Mixes in AIB Countries'!$B$2),FALSE),0)</f>
        <v>0</v>
      </c>
      <c r="AU71">
        <f t="array" ref="AU71">IFERROR(INDEX('Zusammenführung EU-CH'!$E$2:$BF$241,MATCH('RE-Gen-Mixes in AIB Countries'!$B71&amp;'RE-Gen-Mixes in AIB Countries'!$C71,'Zusammenführung EU-CH'!$B$2:$B$241&amp;'Zusammenführung EU-CH'!$C$2:$C$241,0),MATCH('RE-Gen-Mixes in AIB Countries'!AU$2,'Zusammenführung EU-CH'!$E$1:$BF$1,0))/VLOOKUP($B71,'Total RE-GEN in AIB Countries'!$B$3:$BD$27,COLUMN('RE-Gen-Mixes in AIB Countries'!AU70)-COLUMN('RE-Gen-Mixes in AIB Countries'!$B$2),FALSE),0)</f>
        <v>0</v>
      </c>
      <c r="AV71">
        <f t="array" ref="AV71">IFERROR(INDEX('Zusammenführung EU-CH'!$E$2:$BF$241,MATCH('RE-Gen-Mixes in AIB Countries'!$B71&amp;'RE-Gen-Mixes in AIB Countries'!$C71,'Zusammenführung EU-CH'!$B$2:$B$241&amp;'Zusammenführung EU-CH'!$C$2:$C$241,0),MATCH('RE-Gen-Mixes in AIB Countries'!AV$2,'Zusammenführung EU-CH'!$E$1:$BF$1,0))/VLOOKUP($B71,'Total RE-GEN in AIB Countries'!$B$3:$BD$27,COLUMN('RE-Gen-Mixes in AIB Countries'!AV70)-COLUMN('RE-Gen-Mixes in AIB Countries'!$B$2),FALSE),0)</f>
        <v>0</v>
      </c>
      <c r="AW71">
        <f t="array" ref="AW71">IFERROR(INDEX('Zusammenführung EU-CH'!$E$2:$BF$241,MATCH('RE-Gen-Mixes in AIB Countries'!$B71&amp;'RE-Gen-Mixes in AIB Countries'!$C71,'Zusammenführung EU-CH'!$B$2:$B$241&amp;'Zusammenführung EU-CH'!$C$2:$C$241,0),MATCH('RE-Gen-Mixes in AIB Countries'!AW$2,'Zusammenführung EU-CH'!$E$1:$BF$1,0))/VLOOKUP($B71,'Total RE-GEN in AIB Countries'!$B$3:$BD$27,COLUMN('RE-Gen-Mixes in AIB Countries'!AW70)-COLUMN('RE-Gen-Mixes in AIB Countries'!$B$2),FALSE),0)</f>
        <v>0</v>
      </c>
      <c r="AX71">
        <f t="array" ref="AX71">IFERROR(INDEX('Zusammenführung EU-CH'!$E$2:$BF$241,MATCH('RE-Gen-Mixes in AIB Countries'!$B71&amp;'RE-Gen-Mixes in AIB Countries'!$C71,'Zusammenführung EU-CH'!$B$2:$B$241&amp;'Zusammenführung EU-CH'!$C$2:$C$241,0),MATCH('RE-Gen-Mixes in AIB Countries'!AX$2,'Zusammenführung EU-CH'!$E$1:$BF$1,0))/VLOOKUP($B71,'Total RE-GEN in AIB Countries'!$B$3:$BD$27,COLUMN('RE-Gen-Mixes in AIB Countries'!AX70)-COLUMN('RE-Gen-Mixes in AIB Countries'!$B$2),FALSE),0)</f>
        <v>0</v>
      </c>
      <c r="AY71">
        <f t="array" ref="AY71">IFERROR(INDEX('Zusammenführung EU-CH'!$E$2:$BF$241,MATCH('RE-Gen-Mixes in AIB Countries'!$B71&amp;'RE-Gen-Mixes in AIB Countries'!$C71,'Zusammenführung EU-CH'!$B$2:$B$241&amp;'Zusammenführung EU-CH'!$C$2:$C$241,0),MATCH('RE-Gen-Mixes in AIB Countries'!AY$2,'Zusammenführung EU-CH'!$E$1:$BF$1,0))/VLOOKUP($B71,'Total RE-GEN in AIB Countries'!$B$3:$BD$27,COLUMN('RE-Gen-Mixes in AIB Countries'!AY70)-COLUMN('RE-Gen-Mixes in AIB Countries'!$B$2),FALSE),0)</f>
        <v>0</v>
      </c>
      <c r="AZ71">
        <f t="array" ref="AZ71">IFERROR(INDEX('Zusammenführung EU-CH'!$E$2:$BF$241,MATCH('RE-Gen-Mixes in AIB Countries'!$B71&amp;'RE-Gen-Mixes in AIB Countries'!$C71,'Zusammenführung EU-CH'!$B$2:$B$241&amp;'Zusammenführung EU-CH'!$C$2:$C$241,0),MATCH('RE-Gen-Mixes in AIB Countries'!AZ$2,'Zusammenführung EU-CH'!$E$1:$BF$1,0))/VLOOKUP($B71,'Total RE-GEN in AIB Countries'!$B$3:$BD$27,COLUMN('RE-Gen-Mixes in AIB Countries'!AZ70)-COLUMN('RE-Gen-Mixes in AIB Countries'!$B$2),FALSE),0)</f>
        <v>0</v>
      </c>
      <c r="BA71">
        <f t="array" ref="BA71">IFERROR(INDEX('Zusammenführung EU-CH'!$E$2:$BF$241,MATCH('RE-Gen-Mixes in AIB Countries'!$B71&amp;'RE-Gen-Mixes in AIB Countries'!$C71,'Zusammenführung EU-CH'!$B$2:$B$241&amp;'Zusammenführung EU-CH'!$C$2:$C$241,0),MATCH('RE-Gen-Mixes in AIB Countries'!BA$2,'Zusammenführung EU-CH'!$E$1:$BF$1,0))/VLOOKUP($B71,'Total RE-GEN in AIB Countries'!$B$3:$BD$27,COLUMN('RE-Gen-Mixes in AIB Countries'!BA70)-COLUMN('RE-Gen-Mixes in AIB Countries'!$B$2),FALSE),0)</f>
        <v>0</v>
      </c>
      <c r="BB71">
        <f t="array" ref="BB71">IFERROR(INDEX('Zusammenführung EU-CH'!$E$2:$BF$241,MATCH('RE-Gen-Mixes in AIB Countries'!$B71&amp;'RE-Gen-Mixes in AIB Countries'!$C71,'Zusammenführung EU-CH'!$B$2:$B$241&amp;'Zusammenführung EU-CH'!$C$2:$C$241,0),MATCH('RE-Gen-Mixes in AIB Countries'!BB$2,'Zusammenführung EU-CH'!$E$1:$BF$1,0))/VLOOKUP($B71,'Total RE-GEN in AIB Countries'!$B$3:$BD$27,COLUMN('RE-Gen-Mixes in AIB Countries'!BB70)-COLUMN('RE-Gen-Mixes in AIB Countries'!$B$2),FALSE),0)</f>
        <v>0</v>
      </c>
      <c r="BC71">
        <f t="array" ref="BC71">IFERROR(INDEX('Zusammenführung EU-CH'!$E$2:$BF$241,MATCH('RE-Gen-Mixes in AIB Countries'!$B71&amp;'RE-Gen-Mixes in AIB Countries'!$C71,'Zusammenführung EU-CH'!$B$2:$B$241&amp;'Zusammenführung EU-CH'!$C$2:$C$241,0),MATCH('RE-Gen-Mixes in AIB Countries'!BC$2,'Zusammenführung EU-CH'!$E$1:$BF$1,0))/VLOOKUP($B71,'Total RE-GEN in AIB Countries'!$B$3:$BD$27,COLUMN('RE-Gen-Mixes in AIB Countries'!BC70)-COLUMN('RE-Gen-Mixes in AIB Countries'!$B$2),FALSE),0)</f>
        <v>0</v>
      </c>
      <c r="BD71">
        <f t="array" ref="BD71">IFERROR(INDEX('Zusammenführung EU-CH'!$E$2:$BF$241,MATCH('RE-Gen-Mixes in AIB Countries'!$B71&amp;'RE-Gen-Mixes in AIB Countries'!$C71,'Zusammenführung EU-CH'!$B$2:$B$241&amp;'Zusammenführung EU-CH'!$C$2:$C$241,0),MATCH('RE-Gen-Mixes in AIB Countries'!BD$2,'Zusammenführung EU-CH'!$E$1:$BF$1,0))/VLOOKUP($B71,'Total RE-GEN in AIB Countries'!$B$3:$BD$27,COLUMN('RE-Gen-Mixes in AIB Countries'!BD70)-COLUMN('RE-Gen-Mixes in AIB Countries'!$B$2),FALSE),0)</f>
        <v>0</v>
      </c>
      <c r="BE71">
        <f t="array" ref="BE71">IFERROR(INDEX('Zusammenführung EU-CH'!$E$2:$BF$241,MATCH('RE-Gen-Mixes in AIB Countries'!$B71&amp;'RE-Gen-Mixes in AIB Countries'!$C71,'Zusammenführung EU-CH'!$B$2:$B$241&amp;'Zusammenführung EU-CH'!$C$2:$C$241,0),MATCH('RE-Gen-Mixes in AIB Countries'!BE$2,'Zusammenführung EU-CH'!$E$1:$BF$1,0))/VLOOKUP($B71,'Total RE-GEN in AIB Countries'!$B$3:$BD$27,COLUMN('RE-Gen-Mixes in AIB Countries'!BE70)-COLUMN('RE-Gen-Mixes in AIB Countries'!$B$2),FALSE),0)</f>
        <v>0</v>
      </c>
      <c r="BF71">
        <f t="shared" si="1"/>
        <v>4.065546044382301E-2</v>
      </c>
    </row>
    <row r="72" spans="1:58" x14ac:dyDescent="0.35">
      <c r="A72" s="8" t="s">
        <v>26</v>
      </c>
      <c r="B72" s="4" t="s">
        <v>477</v>
      </c>
      <c r="C72" s="4" t="s">
        <v>8</v>
      </c>
      <c r="D72">
        <f t="array" ref="D72">IFERROR(INDEX('Zusammenführung EU-CH'!$E$2:$BF$241,MATCH('RE-Gen-Mixes in AIB Countries'!$B72&amp;'RE-Gen-Mixes in AIB Countries'!$C72,'Zusammenführung EU-CH'!$B$2:$B$241&amp;'Zusammenführung EU-CH'!$C$2:$C$241,0),MATCH('RE-Gen-Mixes in AIB Countries'!D$2,'Zusammenführung EU-CH'!$E$1:$BF$1,0))/VLOOKUP($B72,'Total RE-GEN in AIB Countries'!$B$3:$BD$27,COLUMN('RE-Gen-Mixes in AIB Countries'!D71)-COLUMN('RE-Gen-Mixes in AIB Countries'!$B$2),FALSE),0)</f>
        <v>0</v>
      </c>
      <c r="E72">
        <f t="array" ref="E72">IFERROR(INDEX('Zusammenführung EU-CH'!$E$2:$BF$241,MATCH('RE-Gen-Mixes in AIB Countries'!$B72&amp;'RE-Gen-Mixes in AIB Countries'!$C72,'Zusammenführung EU-CH'!$B$2:$B$241&amp;'Zusammenführung EU-CH'!$C$2:$C$241,0),MATCH('RE-Gen-Mixes in AIB Countries'!E$2,'Zusammenführung EU-CH'!$E$1:$BF$1,0))/VLOOKUP($B72,'Total RE-GEN in AIB Countries'!$B$3:$BD$27,COLUMN('RE-Gen-Mixes in AIB Countries'!E71)-COLUMN('RE-Gen-Mixes in AIB Countries'!$B$2),FALSE),0)</f>
        <v>0</v>
      </c>
      <c r="F72">
        <f t="array" ref="F72">IFERROR(INDEX('Zusammenführung EU-CH'!$E$2:$BF$241,MATCH('RE-Gen-Mixes in AIB Countries'!$B72&amp;'RE-Gen-Mixes in AIB Countries'!$C72,'Zusammenführung EU-CH'!$B$2:$B$241&amp;'Zusammenführung EU-CH'!$C$2:$C$241,0),MATCH('RE-Gen-Mixes in AIB Countries'!F$2,'Zusammenführung EU-CH'!$E$1:$BF$1,0))/VLOOKUP($B72,'Total RE-GEN in AIB Countries'!$B$3:$BD$27,COLUMN('RE-Gen-Mixes in AIB Countries'!F71)-COLUMN('RE-Gen-Mixes in AIB Countries'!$B$2),FALSE),0)</f>
        <v>0</v>
      </c>
      <c r="G72">
        <f t="array" ref="G72">IFERROR(INDEX('Zusammenführung EU-CH'!$E$2:$BF$241,MATCH('RE-Gen-Mixes in AIB Countries'!$B72&amp;'RE-Gen-Mixes in AIB Countries'!$C72,'Zusammenführung EU-CH'!$B$2:$B$241&amp;'Zusammenführung EU-CH'!$C$2:$C$241,0),MATCH('RE-Gen-Mixes in AIB Countries'!G$2,'Zusammenführung EU-CH'!$E$1:$BF$1,0))/VLOOKUP($B72,'Total RE-GEN in AIB Countries'!$B$3:$BD$27,COLUMN('RE-Gen-Mixes in AIB Countries'!G71)-COLUMN('RE-Gen-Mixes in AIB Countries'!$B$2),FALSE),0)</f>
        <v>0</v>
      </c>
      <c r="H72">
        <f t="array" ref="H72">IFERROR(INDEX('Zusammenführung EU-CH'!$E$2:$BF$241,MATCH('RE-Gen-Mixes in AIB Countries'!$B72&amp;'RE-Gen-Mixes in AIB Countries'!$C72,'Zusammenführung EU-CH'!$B$2:$B$241&amp;'Zusammenführung EU-CH'!$C$2:$C$241,0),MATCH('RE-Gen-Mixes in AIB Countries'!H$2,'Zusammenführung EU-CH'!$E$1:$BF$1,0))/VLOOKUP($B72,'Total RE-GEN in AIB Countries'!$B$3:$BD$27,COLUMN('RE-Gen-Mixes in AIB Countries'!H71)-COLUMN('RE-Gen-Mixes in AIB Countries'!$B$2),FALSE),0)</f>
        <v>0</v>
      </c>
      <c r="I72">
        <f t="array" ref="I72">IFERROR(INDEX('Zusammenführung EU-CH'!$E$2:$BF$241,MATCH('RE-Gen-Mixes in AIB Countries'!$B72&amp;'RE-Gen-Mixes in AIB Countries'!$C72,'Zusammenführung EU-CH'!$B$2:$B$241&amp;'Zusammenführung EU-CH'!$C$2:$C$241,0),MATCH('RE-Gen-Mixes in AIB Countries'!I$2,'Zusammenführung EU-CH'!$E$1:$BF$1,0))/VLOOKUP($B72,'Total RE-GEN in AIB Countries'!$B$3:$BD$27,COLUMN('RE-Gen-Mixes in AIB Countries'!I71)-COLUMN('RE-Gen-Mixes in AIB Countries'!$B$2),FALSE),0)</f>
        <v>0</v>
      </c>
      <c r="J72">
        <f t="array" ref="J72">IFERROR(INDEX('Zusammenführung EU-CH'!$E$2:$BF$241,MATCH('RE-Gen-Mixes in AIB Countries'!$B72&amp;'RE-Gen-Mixes in AIB Countries'!$C72,'Zusammenführung EU-CH'!$B$2:$B$241&amp;'Zusammenführung EU-CH'!$C$2:$C$241,0),MATCH('RE-Gen-Mixes in AIB Countries'!J$2,'Zusammenführung EU-CH'!$E$1:$BF$1,0))/VLOOKUP($B72,'Total RE-GEN in AIB Countries'!$B$3:$BD$27,COLUMN('RE-Gen-Mixes in AIB Countries'!J71)-COLUMN('RE-Gen-Mixes in AIB Countries'!$B$2),FALSE),0)</f>
        <v>0</v>
      </c>
      <c r="K72">
        <f t="array" ref="K72">IFERROR(INDEX('Zusammenführung EU-CH'!$E$2:$BF$241,MATCH('RE-Gen-Mixes in AIB Countries'!$B72&amp;'RE-Gen-Mixes in AIB Countries'!$C72,'Zusammenführung EU-CH'!$B$2:$B$241&amp;'Zusammenführung EU-CH'!$C$2:$C$241,0),MATCH('RE-Gen-Mixes in AIB Countries'!K$2,'Zusammenführung EU-CH'!$E$1:$BF$1,0))/VLOOKUP($B72,'Total RE-GEN in AIB Countries'!$B$3:$BD$27,COLUMN('RE-Gen-Mixes in AIB Countries'!K71)-COLUMN('RE-Gen-Mixes in AIB Countries'!$B$2),FALSE),0)</f>
        <v>0</v>
      </c>
      <c r="L72">
        <f t="array" ref="L72">IFERROR(INDEX('Zusammenführung EU-CH'!$E$2:$BF$241,MATCH('RE-Gen-Mixes in AIB Countries'!$B72&amp;'RE-Gen-Mixes in AIB Countries'!$C72,'Zusammenführung EU-CH'!$B$2:$B$241&amp;'Zusammenführung EU-CH'!$C$2:$C$241,0),MATCH('RE-Gen-Mixes in AIB Countries'!L$2,'Zusammenführung EU-CH'!$E$1:$BF$1,0))/VLOOKUP($B72,'Total RE-GEN in AIB Countries'!$B$3:$BD$27,COLUMN('RE-Gen-Mixes in AIB Countries'!L71)-COLUMN('RE-Gen-Mixes in AIB Countries'!$B$2),FALSE),0)</f>
        <v>0</v>
      </c>
      <c r="M72">
        <f t="array" ref="M72">IFERROR(INDEX('Zusammenführung EU-CH'!$E$2:$BF$241,MATCH('RE-Gen-Mixes in AIB Countries'!$B72&amp;'RE-Gen-Mixes in AIB Countries'!$C72,'Zusammenführung EU-CH'!$B$2:$B$241&amp;'Zusammenführung EU-CH'!$C$2:$C$241,0),MATCH('RE-Gen-Mixes in AIB Countries'!M$2,'Zusammenführung EU-CH'!$E$1:$BF$1,0))/VLOOKUP($B72,'Total RE-GEN in AIB Countries'!$B$3:$BD$27,COLUMN('RE-Gen-Mixes in AIB Countries'!M71)-COLUMN('RE-Gen-Mixes in AIB Countries'!$B$2),FALSE),0)</f>
        <v>0</v>
      </c>
      <c r="N72">
        <f t="array" ref="N72">IFERROR(INDEX('Zusammenführung EU-CH'!$E$2:$BF$241,MATCH('RE-Gen-Mixes in AIB Countries'!$B72&amp;'RE-Gen-Mixes in AIB Countries'!$C72,'Zusammenführung EU-CH'!$B$2:$B$241&amp;'Zusammenführung EU-CH'!$C$2:$C$241,0),MATCH('RE-Gen-Mixes in AIB Countries'!N$2,'Zusammenführung EU-CH'!$E$1:$BF$1,0))/VLOOKUP($B72,'Total RE-GEN in AIB Countries'!$B$3:$BD$27,COLUMN('RE-Gen-Mixes in AIB Countries'!N71)-COLUMN('RE-Gen-Mixes in AIB Countries'!$B$2),FALSE),0)</f>
        <v>0</v>
      </c>
      <c r="O72">
        <f t="array" ref="O72">IFERROR(INDEX('Zusammenführung EU-CH'!$E$2:$BF$241,MATCH('RE-Gen-Mixes in AIB Countries'!$B72&amp;'RE-Gen-Mixes in AIB Countries'!$C72,'Zusammenführung EU-CH'!$B$2:$B$241&amp;'Zusammenführung EU-CH'!$C$2:$C$241,0),MATCH('RE-Gen-Mixes in AIB Countries'!O$2,'Zusammenführung EU-CH'!$E$1:$BF$1,0))/VLOOKUP($B72,'Total RE-GEN in AIB Countries'!$B$3:$BD$27,COLUMN('RE-Gen-Mixes in AIB Countries'!O71)-COLUMN('RE-Gen-Mixes in AIB Countries'!$B$2),FALSE),0)</f>
        <v>0</v>
      </c>
      <c r="P72">
        <f t="array" ref="P72">IFERROR(INDEX('Zusammenführung EU-CH'!$E$2:$BF$241,MATCH('RE-Gen-Mixes in AIB Countries'!$B72&amp;'RE-Gen-Mixes in AIB Countries'!$C72,'Zusammenführung EU-CH'!$B$2:$B$241&amp;'Zusammenführung EU-CH'!$C$2:$C$241,0),MATCH('RE-Gen-Mixes in AIB Countries'!P$2,'Zusammenführung EU-CH'!$E$1:$BF$1,0))/VLOOKUP($B72,'Total RE-GEN in AIB Countries'!$B$3:$BD$27,COLUMN('RE-Gen-Mixes in AIB Countries'!P71)-COLUMN('RE-Gen-Mixes in AIB Countries'!$B$2),FALSE),0)</f>
        <v>0</v>
      </c>
      <c r="Q72">
        <f t="array" ref="Q72">IFERROR(INDEX('Zusammenführung EU-CH'!$E$2:$BF$241,MATCH('RE-Gen-Mixes in AIB Countries'!$B72&amp;'RE-Gen-Mixes in AIB Countries'!$C72,'Zusammenführung EU-CH'!$B$2:$B$241&amp;'Zusammenführung EU-CH'!$C$2:$C$241,0),MATCH('RE-Gen-Mixes in AIB Countries'!Q$2,'Zusammenführung EU-CH'!$E$1:$BF$1,0))/VLOOKUP($B72,'Total RE-GEN in AIB Countries'!$B$3:$BD$27,COLUMN('RE-Gen-Mixes in AIB Countries'!Q71)-COLUMN('RE-Gen-Mixes in AIB Countries'!$B$2),FALSE),0)</f>
        <v>0</v>
      </c>
      <c r="R72">
        <f t="array" ref="R72">IFERROR(INDEX('Zusammenführung EU-CH'!$E$2:$BF$241,MATCH('RE-Gen-Mixes in AIB Countries'!$B72&amp;'RE-Gen-Mixes in AIB Countries'!$C72,'Zusammenführung EU-CH'!$B$2:$B$241&amp;'Zusammenführung EU-CH'!$C$2:$C$241,0),MATCH('RE-Gen-Mixes in AIB Countries'!R$2,'Zusammenführung EU-CH'!$E$1:$BF$1,0))/VLOOKUP($B72,'Total RE-GEN in AIB Countries'!$B$3:$BD$27,COLUMN('RE-Gen-Mixes in AIB Countries'!R71)-COLUMN('RE-Gen-Mixes in AIB Countries'!$B$2),FALSE),0)</f>
        <v>0</v>
      </c>
      <c r="S72">
        <f t="array" ref="S72">IFERROR(INDEX('Zusammenführung EU-CH'!$E$2:$BF$241,MATCH('RE-Gen-Mixes in AIB Countries'!$B72&amp;'RE-Gen-Mixes in AIB Countries'!$C72,'Zusammenführung EU-CH'!$B$2:$B$241&amp;'Zusammenführung EU-CH'!$C$2:$C$241,0),MATCH('RE-Gen-Mixes in AIB Countries'!S$2,'Zusammenführung EU-CH'!$E$1:$BF$1,0))/VLOOKUP($B72,'Total RE-GEN in AIB Countries'!$B$3:$BD$27,COLUMN('RE-Gen-Mixes in AIB Countries'!S71)-COLUMN('RE-Gen-Mixes in AIB Countries'!$B$2),FALSE),0)</f>
        <v>0</v>
      </c>
      <c r="T72">
        <f t="array" ref="T72">IFERROR(INDEX('Zusammenführung EU-CH'!$E$2:$BF$241,MATCH('RE-Gen-Mixes in AIB Countries'!$B72&amp;'RE-Gen-Mixes in AIB Countries'!$C72,'Zusammenführung EU-CH'!$B$2:$B$241&amp;'Zusammenführung EU-CH'!$C$2:$C$241,0),MATCH('RE-Gen-Mixes in AIB Countries'!T$2,'Zusammenführung EU-CH'!$E$1:$BF$1,0))/VLOOKUP($B72,'Total RE-GEN in AIB Countries'!$B$3:$BD$27,COLUMN('RE-Gen-Mixes in AIB Countries'!T71)-COLUMN('RE-Gen-Mixes in AIB Countries'!$B$2),FALSE),0)</f>
        <v>0</v>
      </c>
      <c r="U72">
        <f t="array" ref="U72">IFERROR(INDEX('Zusammenführung EU-CH'!$E$2:$BF$241,MATCH('RE-Gen-Mixes in AIB Countries'!$B72&amp;'RE-Gen-Mixes in AIB Countries'!$C72,'Zusammenführung EU-CH'!$B$2:$B$241&amp;'Zusammenführung EU-CH'!$C$2:$C$241,0),MATCH('RE-Gen-Mixes in AIB Countries'!U$2,'Zusammenführung EU-CH'!$E$1:$BF$1,0))/VLOOKUP($B72,'Total RE-GEN in AIB Countries'!$B$3:$BD$27,COLUMN('RE-Gen-Mixes in AIB Countries'!U71)-COLUMN('RE-Gen-Mixes in AIB Countries'!$B$2),FALSE),0)</f>
        <v>0</v>
      </c>
      <c r="V72">
        <f t="array" ref="V72">IFERROR(INDEX('Zusammenführung EU-CH'!$E$2:$BF$241,MATCH('RE-Gen-Mixes in AIB Countries'!$B72&amp;'RE-Gen-Mixes in AIB Countries'!$C72,'Zusammenführung EU-CH'!$B$2:$B$241&amp;'Zusammenführung EU-CH'!$C$2:$C$241,0),MATCH('RE-Gen-Mixes in AIB Countries'!V$2,'Zusammenführung EU-CH'!$E$1:$BF$1,0))/VLOOKUP($B72,'Total RE-GEN in AIB Countries'!$B$3:$BD$27,COLUMN('RE-Gen-Mixes in AIB Countries'!V71)-COLUMN('RE-Gen-Mixes in AIB Countries'!$B$2),FALSE),0)</f>
        <v>0</v>
      </c>
      <c r="W72">
        <f t="array" ref="W72">IFERROR(INDEX('Zusammenführung EU-CH'!$E$2:$BF$241,MATCH('RE-Gen-Mixes in AIB Countries'!$B72&amp;'RE-Gen-Mixes in AIB Countries'!$C72,'Zusammenführung EU-CH'!$B$2:$B$241&amp;'Zusammenführung EU-CH'!$C$2:$C$241,0),MATCH('RE-Gen-Mixes in AIB Countries'!W$2,'Zusammenführung EU-CH'!$E$1:$BF$1,0))/VLOOKUP($B72,'Total RE-GEN in AIB Countries'!$B$3:$BD$27,COLUMN('RE-Gen-Mixes in AIB Countries'!W71)-COLUMN('RE-Gen-Mixes in AIB Countries'!$B$2),FALSE),0)</f>
        <v>0</v>
      </c>
      <c r="X72">
        <f t="array" ref="X72">IFERROR(INDEX('Zusammenführung EU-CH'!$E$2:$BF$241,MATCH('RE-Gen-Mixes in AIB Countries'!$B72&amp;'RE-Gen-Mixes in AIB Countries'!$C72,'Zusammenführung EU-CH'!$B$2:$B$241&amp;'Zusammenführung EU-CH'!$C$2:$C$241,0),MATCH('RE-Gen-Mixes in AIB Countries'!X$2,'Zusammenführung EU-CH'!$E$1:$BF$1,0))/VLOOKUP($B72,'Total RE-GEN in AIB Countries'!$B$3:$BD$27,COLUMN('RE-Gen-Mixes in AIB Countries'!X71)-COLUMN('RE-Gen-Mixes in AIB Countries'!$B$2),FALSE),0)</f>
        <v>0</v>
      </c>
      <c r="Y72">
        <f t="array" ref="Y72">IFERROR(INDEX('Zusammenführung EU-CH'!$E$2:$BF$241,MATCH('RE-Gen-Mixes in AIB Countries'!$B72&amp;'RE-Gen-Mixes in AIB Countries'!$C72,'Zusammenführung EU-CH'!$B$2:$B$241&amp;'Zusammenführung EU-CH'!$C$2:$C$241,0),MATCH('RE-Gen-Mixes in AIB Countries'!Y$2,'Zusammenführung EU-CH'!$E$1:$BF$1,0))/VLOOKUP($B72,'Total RE-GEN in AIB Countries'!$B$3:$BD$27,COLUMN('RE-Gen-Mixes in AIB Countries'!Y71)-COLUMN('RE-Gen-Mixes in AIB Countries'!$B$2),FALSE),0)</f>
        <v>0</v>
      </c>
      <c r="Z72">
        <f t="array" ref="Z72">IFERROR(INDEX('Zusammenführung EU-CH'!$E$2:$BF$241,MATCH('RE-Gen-Mixes in AIB Countries'!$B72&amp;'RE-Gen-Mixes in AIB Countries'!$C72,'Zusammenführung EU-CH'!$B$2:$B$241&amp;'Zusammenführung EU-CH'!$C$2:$C$241,0),MATCH('RE-Gen-Mixes in AIB Countries'!Z$2,'Zusammenführung EU-CH'!$E$1:$BF$1,0))/VLOOKUP($B72,'Total RE-GEN in AIB Countries'!$B$3:$BD$27,COLUMN('RE-Gen-Mixes in AIB Countries'!Z71)-COLUMN('RE-Gen-Mixes in AIB Countries'!$B$2),FALSE),0)</f>
        <v>0</v>
      </c>
      <c r="AA72">
        <f t="array" ref="AA72">IFERROR(INDEX('Zusammenführung EU-CH'!$E$2:$BF$241,MATCH('RE-Gen-Mixes in AIB Countries'!$B72&amp;'RE-Gen-Mixes in AIB Countries'!$C72,'Zusammenführung EU-CH'!$B$2:$B$241&amp;'Zusammenführung EU-CH'!$C$2:$C$241,0),MATCH('RE-Gen-Mixes in AIB Countries'!AA$2,'Zusammenführung EU-CH'!$E$1:$BF$1,0))/VLOOKUP($B72,'Total RE-GEN in AIB Countries'!$B$3:$BD$27,COLUMN('RE-Gen-Mixes in AIB Countries'!AA71)-COLUMN('RE-Gen-Mixes in AIB Countries'!$B$2),FALSE),0)</f>
        <v>0</v>
      </c>
      <c r="AB72">
        <f t="array" ref="AB72">IFERROR(INDEX('Zusammenführung EU-CH'!$E$2:$BF$241,MATCH('RE-Gen-Mixes in AIB Countries'!$B72&amp;'RE-Gen-Mixes in AIB Countries'!$C72,'Zusammenführung EU-CH'!$B$2:$B$241&amp;'Zusammenführung EU-CH'!$C$2:$C$241,0),MATCH('RE-Gen-Mixes in AIB Countries'!AB$2,'Zusammenführung EU-CH'!$E$1:$BF$1,0))/VLOOKUP($B72,'Total RE-GEN in AIB Countries'!$B$3:$BD$27,COLUMN('RE-Gen-Mixes in AIB Countries'!AB71)-COLUMN('RE-Gen-Mixes in AIB Countries'!$B$2),FALSE),0)</f>
        <v>0</v>
      </c>
      <c r="AC72">
        <f t="array" ref="AC72">IFERROR(INDEX('Zusammenführung EU-CH'!$E$2:$BF$241,MATCH('RE-Gen-Mixes in AIB Countries'!$B72&amp;'RE-Gen-Mixes in AIB Countries'!$C72,'Zusammenführung EU-CH'!$B$2:$B$241&amp;'Zusammenführung EU-CH'!$C$2:$C$241,0),MATCH('RE-Gen-Mixes in AIB Countries'!AC$2,'Zusammenführung EU-CH'!$E$1:$BF$1,0))/VLOOKUP($B72,'Total RE-GEN in AIB Countries'!$B$3:$BD$27,COLUMN('RE-Gen-Mixes in AIB Countries'!AC71)-COLUMN('RE-Gen-Mixes in AIB Countries'!$B$2),FALSE),0)</f>
        <v>0</v>
      </c>
      <c r="AD72">
        <f t="array" ref="AD72">IFERROR(INDEX('Zusammenführung EU-CH'!$E$2:$BF$241,MATCH('RE-Gen-Mixes in AIB Countries'!$B72&amp;'RE-Gen-Mixes in AIB Countries'!$C72,'Zusammenführung EU-CH'!$B$2:$B$241&amp;'Zusammenführung EU-CH'!$C$2:$C$241,0),MATCH('RE-Gen-Mixes in AIB Countries'!AD$2,'Zusammenführung EU-CH'!$E$1:$BF$1,0))/VLOOKUP($B72,'Total RE-GEN in AIB Countries'!$B$3:$BD$27,COLUMN('RE-Gen-Mixes in AIB Countries'!AD71)-COLUMN('RE-Gen-Mixes in AIB Countries'!$B$2),FALSE),0)</f>
        <v>0</v>
      </c>
      <c r="AE72">
        <f t="array" ref="AE72">IFERROR(INDEX('Zusammenführung EU-CH'!$E$2:$BF$241,MATCH('RE-Gen-Mixes in AIB Countries'!$B72&amp;'RE-Gen-Mixes in AIB Countries'!$C72,'Zusammenführung EU-CH'!$B$2:$B$241&amp;'Zusammenführung EU-CH'!$C$2:$C$241,0),MATCH('RE-Gen-Mixes in AIB Countries'!AE$2,'Zusammenführung EU-CH'!$E$1:$BF$1,0))/VLOOKUP($B72,'Total RE-GEN in AIB Countries'!$B$3:$BD$27,COLUMN('RE-Gen-Mixes in AIB Countries'!AE71)-COLUMN('RE-Gen-Mixes in AIB Countries'!$B$2),FALSE),0)</f>
        <v>0</v>
      </c>
      <c r="AF72">
        <f t="array" ref="AF72">IFERROR(INDEX('Zusammenführung EU-CH'!$E$2:$BF$241,MATCH('RE-Gen-Mixes in AIB Countries'!$B72&amp;'RE-Gen-Mixes in AIB Countries'!$C72,'Zusammenführung EU-CH'!$B$2:$B$241&amp;'Zusammenführung EU-CH'!$C$2:$C$241,0),MATCH('RE-Gen-Mixes in AIB Countries'!AF$2,'Zusammenführung EU-CH'!$E$1:$BF$1,0))/VLOOKUP($B72,'Total RE-GEN in AIB Countries'!$B$3:$BD$27,COLUMN('RE-Gen-Mixes in AIB Countries'!AF71)-COLUMN('RE-Gen-Mixes in AIB Countries'!$B$2),FALSE),0)</f>
        <v>0</v>
      </c>
      <c r="AG72">
        <f t="array" ref="AG72">IFERROR(INDEX('Zusammenführung EU-CH'!$E$2:$BF$241,MATCH('RE-Gen-Mixes in AIB Countries'!$B72&amp;'RE-Gen-Mixes in AIB Countries'!$C72,'Zusammenführung EU-CH'!$B$2:$B$241&amp;'Zusammenführung EU-CH'!$C$2:$C$241,0),MATCH('RE-Gen-Mixes in AIB Countries'!AG$2,'Zusammenführung EU-CH'!$E$1:$BF$1,0))/VLOOKUP($B72,'Total RE-GEN in AIB Countries'!$B$3:$BD$27,COLUMN('RE-Gen-Mixes in AIB Countries'!AG71)-COLUMN('RE-Gen-Mixes in AIB Countries'!$B$2),FALSE),0)</f>
        <v>0</v>
      </c>
      <c r="AH72">
        <f t="array" ref="AH72">IFERROR(INDEX('Zusammenführung EU-CH'!$E$2:$BF$241,MATCH('RE-Gen-Mixes in AIB Countries'!$B72&amp;'RE-Gen-Mixes in AIB Countries'!$C72,'Zusammenführung EU-CH'!$B$2:$B$241&amp;'Zusammenführung EU-CH'!$C$2:$C$241,0),MATCH('RE-Gen-Mixes in AIB Countries'!AH$2,'Zusammenführung EU-CH'!$E$1:$BF$1,0))/VLOOKUP($B72,'Total RE-GEN in AIB Countries'!$B$3:$BD$27,COLUMN('RE-Gen-Mixes in AIB Countries'!AH71)-COLUMN('RE-Gen-Mixes in AIB Countries'!$B$2),FALSE),0)</f>
        <v>0</v>
      </c>
      <c r="AI72">
        <f t="array" ref="AI72">IFERROR(INDEX('Zusammenführung EU-CH'!$E$2:$BF$241,MATCH('RE-Gen-Mixes in AIB Countries'!$B72&amp;'RE-Gen-Mixes in AIB Countries'!$C72,'Zusammenführung EU-CH'!$B$2:$B$241&amp;'Zusammenführung EU-CH'!$C$2:$C$241,0),MATCH('RE-Gen-Mixes in AIB Countries'!AI$2,'Zusammenführung EU-CH'!$E$1:$BF$1,0))/VLOOKUP($B72,'Total RE-GEN in AIB Countries'!$B$3:$BD$27,COLUMN('RE-Gen-Mixes in AIB Countries'!AI71)-COLUMN('RE-Gen-Mixes in AIB Countries'!$B$2),FALSE),0)</f>
        <v>0</v>
      </c>
      <c r="AJ72">
        <f t="array" ref="AJ72">IFERROR(INDEX('Zusammenführung EU-CH'!$E$2:$BF$241,MATCH('RE-Gen-Mixes in AIB Countries'!$B72&amp;'RE-Gen-Mixes in AIB Countries'!$C72,'Zusammenführung EU-CH'!$B$2:$B$241&amp;'Zusammenführung EU-CH'!$C$2:$C$241,0),MATCH('RE-Gen-Mixes in AIB Countries'!AJ$2,'Zusammenführung EU-CH'!$E$1:$BF$1,0))/VLOOKUP($B72,'Total RE-GEN in AIB Countries'!$B$3:$BD$27,COLUMN('RE-Gen-Mixes in AIB Countries'!AJ71)-COLUMN('RE-Gen-Mixes in AIB Countries'!$B$2),FALSE),0)</f>
        <v>0</v>
      </c>
      <c r="AK72">
        <f t="array" ref="AK72">IFERROR(INDEX('Zusammenführung EU-CH'!$E$2:$BF$241,MATCH('RE-Gen-Mixes in AIB Countries'!$B72&amp;'RE-Gen-Mixes in AIB Countries'!$C72,'Zusammenführung EU-CH'!$B$2:$B$241&amp;'Zusammenführung EU-CH'!$C$2:$C$241,0),MATCH('RE-Gen-Mixes in AIB Countries'!AK$2,'Zusammenführung EU-CH'!$E$1:$BF$1,0))/VLOOKUP($B72,'Total RE-GEN in AIB Countries'!$B$3:$BD$27,COLUMN('RE-Gen-Mixes in AIB Countries'!AK71)-COLUMN('RE-Gen-Mixes in AIB Countries'!$B$2),FALSE),0)</f>
        <v>0</v>
      </c>
      <c r="AL72">
        <f t="array" ref="AL72">IFERROR(INDEX('Zusammenführung EU-CH'!$E$2:$BF$241,MATCH('RE-Gen-Mixes in AIB Countries'!$B72&amp;'RE-Gen-Mixes in AIB Countries'!$C72,'Zusammenführung EU-CH'!$B$2:$B$241&amp;'Zusammenführung EU-CH'!$C$2:$C$241,0),MATCH('RE-Gen-Mixes in AIB Countries'!AL$2,'Zusammenführung EU-CH'!$E$1:$BF$1,0))/VLOOKUP($B72,'Total RE-GEN in AIB Countries'!$B$3:$BD$27,COLUMN('RE-Gen-Mixes in AIB Countries'!AL71)-COLUMN('RE-Gen-Mixes in AIB Countries'!$B$2),FALSE),0)</f>
        <v>0</v>
      </c>
      <c r="AM72">
        <f t="array" ref="AM72">IFERROR(INDEX('Zusammenführung EU-CH'!$E$2:$BF$241,MATCH('RE-Gen-Mixes in AIB Countries'!$B72&amp;'RE-Gen-Mixes in AIB Countries'!$C72,'Zusammenführung EU-CH'!$B$2:$B$241&amp;'Zusammenführung EU-CH'!$C$2:$C$241,0),MATCH('RE-Gen-Mixes in AIB Countries'!AM$2,'Zusammenführung EU-CH'!$E$1:$BF$1,0))/VLOOKUP($B72,'Total RE-GEN in AIB Countries'!$B$3:$BD$27,COLUMN('RE-Gen-Mixes in AIB Countries'!AM71)-COLUMN('RE-Gen-Mixes in AIB Countries'!$B$2),FALSE),0)</f>
        <v>0</v>
      </c>
      <c r="AN72">
        <f t="array" ref="AN72">IFERROR(INDEX('Zusammenführung EU-CH'!$E$2:$BF$241,MATCH('RE-Gen-Mixes in AIB Countries'!$B72&amp;'RE-Gen-Mixes in AIB Countries'!$C72,'Zusammenführung EU-CH'!$B$2:$B$241&amp;'Zusammenführung EU-CH'!$C$2:$C$241,0),MATCH('RE-Gen-Mixes in AIB Countries'!AN$2,'Zusammenführung EU-CH'!$E$1:$BF$1,0))/VLOOKUP($B72,'Total RE-GEN in AIB Countries'!$B$3:$BD$27,COLUMN('RE-Gen-Mixes in AIB Countries'!AN71)-COLUMN('RE-Gen-Mixes in AIB Countries'!$B$2),FALSE),0)</f>
        <v>0</v>
      </c>
      <c r="AO72">
        <f t="array" ref="AO72">IFERROR(INDEX('Zusammenführung EU-CH'!$E$2:$BF$241,MATCH('RE-Gen-Mixes in AIB Countries'!$B72&amp;'RE-Gen-Mixes in AIB Countries'!$C72,'Zusammenführung EU-CH'!$B$2:$B$241&amp;'Zusammenführung EU-CH'!$C$2:$C$241,0),MATCH('RE-Gen-Mixes in AIB Countries'!AO$2,'Zusammenführung EU-CH'!$E$1:$BF$1,0))/VLOOKUP($B72,'Total RE-GEN in AIB Countries'!$B$3:$BD$27,COLUMN('RE-Gen-Mixes in AIB Countries'!AO71)-COLUMN('RE-Gen-Mixes in AIB Countries'!$B$2),FALSE),0)</f>
        <v>0</v>
      </c>
      <c r="AP72">
        <f t="array" ref="AP72">IFERROR(INDEX('Zusammenführung EU-CH'!$E$2:$BF$241,MATCH('RE-Gen-Mixes in AIB Countries'!$B72&amp;'RE-Gen-Mixes in AIB Countries'!$C72,'Zusammenführung EU-CH'!$B$2:$B$241&amp;'Zusammenführung EU-CH'!$C$2:$C$241,0),MATCH('RE-Gen-Mixes in AIB Countries'!AP$2,'Zusammenführung EU-CH'!$E$1:$BF$1,0))/VLOOKUP($B72,'Total RE-GEN in AIB Countries'!$B$3:$BD$27,COLUMN('RE-Gen-Mixes in AIB Countries'!AP71)-COLUMN('RE-Gen-Mixes in AIB Countries'!$B$2),FALSE),0)</f>
        <v>0</v>
      </c>
      <c r="AQ72">
        <f t="array" ref="AQ72">IFERROR(INDEX('Zusammenführung EU-CH'!$E$2:$BF$241,MATCH('RE-Gen-Mixes in AIB Countries'!$B72&amp;'RE-Gen-Mixes in AIB Countries'!$C72,'Zusammenführung EU-CH'!$B$2:$B$241&amp;'Zusammenführung EU-CH'!$C$2:$C$241,0),MATCH('RE-Gen-Mixes in AIB Countries'!AQ$2,'Zusammenführung EU-CH'!$E$1:$BF$1,0))/VLOOKUP($B72,'Total RE-GEN in AIB Countries'!$B$3:$BD$27,COLUMN('RE-Gen-Mixes in AIB Countries'!AQ71)-COLUMN('RE-Gen-Mixes in AIB Countries'!$B$2),FALSE),0)</f>
        <v>0</v>
      </c>
      <c r="AR72">
        <f t="array" ref="AR72">IFERROR(INDEX('Zusammenführung EU-CH'!$E$2:$BF$241,MATCH('RE-Gen-Mixes in AIB Countries'!$B72&amp;'RE-Gen-Mixes in AIB Countries'!$C72,'Zusammenführung EU-CH'!$B$2:$B$241&amp;'Zusammenführung EU-CH'!$C$2:$C$241,0),MATCH('RE-Gen-Mixes in AIB Countries'!AR$2,'Zusammenführung EU-CH'!$E$1:$BF$1,0))/VLOOKUP($B72,'Total RE-GEN in AIB Countries'!$B$3:$BD$27,COLUMN('RE-Gen-Mixes in AIB Countries'!AR71)-COLUMN('RE-Gen-Mixes in AIB Countries'!$B$2),FALSE),0)</f>
        <v>0</v>
      </c>
      <c r="AS72">
        <f t="array" ref="AS72">IFERROR(INDEX('Zusammenführung EU-CH'!$E$2:$BF$241,MATCH('RE-Gen-Mixes in AIB Countries'!$B72&amp;'RE-Gen-Mixes in AIB Countries'!$C72,'Zusammenführung EU-CH'!$B$2:$B$241&amp;'Zusammenführung EU-CH'!$C$2:$C$241,0),MATCH('RE-Gen-Mixes in AIB Countries'!AS$2,'Zusammenführung EU-CH'!$E$1:$BF$1,0))/VLOOKUP($B72,'Total RE-GEN in AIB Countries'!$B$3:$BD$27,COLUMN('RE-Gen-Mixes in AIB Countries'!AS71)-COLUMN('RE-Gen-Mixes in AIB Countries'!$B$2),FALSE),0)</f>
        <v>0</v>
      </c>
      <c r="AT72">
        <f t="array" ref="AT72">IFERROR(INDEX('Zusammenführung EU-CH'!$E$2:$BF$241,MATCH('RE-Gen-Mixes in AIB Countries'!$B72&amp;'RE-Gen-Mixes in AIB Countries'!$C72,'Zusammenführung EU-CH'!$B$2:$B$241&amp;'Zusammenführung EU-CH'!$C$2:$C$241,0),MATCH('RE-Gen-Mixes in AIB Countries'!AT$2,'Zusammenführung EU-CH'!$E$1:$BF$1,0))/VLOOKUP($B72,'Total RE-GEN in AIB Countries'!$B$3:$BD$27,COLUMN('RE-Gen-Mixes in AIB Countries'!AT71)-COLUMN('RE-Gen-Mixes in AIB Countries'!$B$2),FALSE),0)</f>
        <v>0</v>
      </c>
      <c r="AU72">
        <f t="array" ref="AU72">IFERROR(INDEX('Zusammenführung EU-CH'!$E$2:$BF$241,MATCH('RE-Gen-Mixes in AIB Countries'!$B72&amp;'RE-Gen-Mixes in AIB Countries'!$C72,'Zusammenführung EU-CH'!$B$2:$B$241&amp;'Zusammenführung EU-CH'!$C$2:$C$241,0),MATCH('RE-Gen-Mixes in AIB Countries'!AU$2,'Zusammenführung EU-CH'!$E$1:$BF$1,0))/VLOOKUP($B72,'Total RE-GEN in AIB Countries'!$B$3:$BD$27,COLUMN('RE-Gen-Mixes in AIB Countries'!AU71)-COLUMN('RE-Gen-Mixes in AIB Countries'!$B$2),FALSE),0)</f>
        <v>0</v>
      </c>
      <c r="AV72">
        <f t="array" ref="AV72">IFERROR(INDEX('Zusammenführung EU-CH'!$E$2:$BF$241,MATCH('RE-Gen-Mixes in AIB Countries'!$B72&amp;'RE-Gen-Mixes in AIB Countries'!$C72,'Zusammenführung EU-CH'!$B$2:$B$241&amp;'Zusammenführung EU-CH'!$C$2:$C$241,0),MATCH('RE-Gen-Mixes in AIB Countries'!AV$2,'Zusammenführung EU-CH'!$E$1:$BF$1,0))/VLOOKUP($B72,'Total RE-GEN in AIB Countries'!$B$3:$BD$27,COLUMN('RE-Gen-Mixes in AIB Countries'!AV71)-COLUMN('RE-Gen-Mixes in AIB Countries'!$B$2),FALSE),0)</f>
        <v>0</v>
      </c>
      <c r="AW72">
        <f t="array" ref="AW72">IFERROR(INDEX('Zusammenführung EU-CH'!$E$2:$BF$241,MATCH('RE-Gen-Mixes in AIB Countries'!$B72&amp;'RE-Gen-Mixes in AIB Countries'!$C72,'Zusammenführung EU-CH'!$B$2:$B$241&amp;'Zusammenführung EU-CH'!$C$2:$C$241,0),MATCH('RE-Gen-Mixes in AIB Countries'!AW$2,'Zusammenführung EU-CH'!$E$1:$BF$1,0))/VLOOKUP($B72,'Total RE-GEN in AIB Countries'!$B$3:$BD$27,COLUMN('RE-Gen-Mixes in AIB Countries'!AW71)-COLUMN('RE-Gen-Mixes in AIB Countries'!$B$2),FALSE),0)</f>
        <v>0</v>
      </c>
      <c r="AX72">
        <f t="array" ref="AX72">IFERROR(INDEX('Zusammenführung EU-CH'!$E$2:$BF$241,MATCH('RE-Gen-Mixes in AIB Countries'!$B72&amp;'RE-Gen-Mixes in AIB Countries'!$C72,'Zusammenführung EU-CH'!$B$2:$B$241&amp;'Zusammenführung EU-CH'!$C$2:$C$241,0),MATCH('RE-Gen-Mixes in AIB Countries'!AX$2,'Zusammenführung EU-CH'!$E$1:$BF$1,0))/VLOOKUP($B72,'Total RE-GEN in AIB Countries'!$B$3:$BD$27,COLUMN('RE-Gen-Mixes in AIB Countries'!AX71)-COLUMN('RE-Gen-Mixes in AIB Countries'!$B$2),FALSE),0)</f>
        <v>0</v>
      </c>
      <c r="AY72">
        <f t="array" ref="AY72">IFERROR(INDEX('Zusammenführung EU-CH'!$E$2:$BF$241,MATCH('RE-Gen-Mixes in AIB Countries'!$B72&amp;'RE-Gen-Mixes in AIB Countries'!$C72,'Zusammenführung EU-CH'!$B$2:$B$241&amp;'Zusammenführung EU-CH'!$C$2:$C$241,0),MATCH('RE-Gen-Mixes in AIB Countries'!AY$2,'Zusammenführung EU-CH'!$E$1:$BF$1,0))/VLOOKUP($B72,'Total RE-GEN in AIB Countries'!$B$3:$BD$27,COLUMN('RE-Gen-Mixes in AIB Countries'!AY71)-COLUMN('RE-Gen-Mixes in AIB Countries'!$B$2),FALSE),0)</f>
        <v>0</v>
      </c>
      <c r="AZ72">
        <f t="array" ref="AZ72">IFERROR(INDEX('Zusammenführung EU-CH'!$E$2:$BF$241,MATCH('RE-Gen-Mixes in AIB Countries'!$B72&amp;'RE-Gen-Mixes in AIB Countries'!$C72,'Zusammenführung EU-CH'!$B$2:$B$241&amp;'Zusammenführung EU-CH'!$C$2:$C$241,0),MATCH('RE-Gen-Mixes in AIB Countries'!AZ$2,'Zusammenführung EU-CH'!$E$1:$BF$1,0))/VLOOKUP($B72,'Total RE-GEN in AIB Countries'!$B$3:$BD$27,COLUMN('RE-Gen-Mixes in AIB Countries'!AZ71)-COLUMN('RE-Gen-Mixes in AIB Countries'!$B$2),FALSE),0)</f>
        <v>0</v>
      </c>
      <c r="BA72">
        <f t="array" ref="BA72">IFERROR(INDEX('Zusammenführung EU-CH'!$E$2:$BF$241,MATCH('RE-Gen-Mixes in AIB Countries'!$B72&amp;'RE-Gen-Mixes in AIB Countries'!$C72,'Zusammenführung EU-CH'!$B$2:$B$241&amp;'Zusammenführung EU-CH'!$C$2:$C$241,0),MATCH('RE-Gen-Mixes in AIB Countries'!BA$2,'Zusammenführung EU-CH'!$E$1:$BF$1,0))/VLOOKUP($B72,'Total RE-GEN in AIB Countries'!$B$3:$BD$27,COLUMN('RE-Gen-Mixes in AIB Countries'!BA71)-COLUMN('RE-Gen-Mixes in AIB Countries'!$B$2),FALSE),0)</f>
        <v>0</v>
      </c>
      <c r="BB72">
        <f t="array" ref="BB72">IFERROR(INDEX('Zusammenführung EU-CH'!$E$2:$BF$241,MATCH('RE-Gen-Mixes in AIB Countries'!$B72&amp;'RE-Gen-Mixes in AIB Countries'!$C72,'Zusammenführung EU-CH'!$B$2:$B$241&amp;'Zusammenführung EU-CH'!$C$2:$C$241,0),MATCH('RE-Gen-Mixes in AIB Countries'!BB$2,'Zusammenführung EU-CH'!$E$1:$BF$1,0))/VLOOKUP($B72,'Total RE-GEN in AIB Countries'!$B$3:$BD$27,COLUMN('RE-Gen-Mixes in AIB Countries'!BB71)-COLUMN('RE-Gen-Mixes in AIB Countries'!$B$2),FALSE),0)</f>
        <v>0</v>
      </c>
      <c r="BC72">
        <f t="array" ref="BC72">IFERROR(INDEX('Zusammenführung EU-CH'!$E$2:$BF$241,MATCH('RE-Gen-Mixes in AIB Countries'!$B72&amp;'RE-Gen-Mixes in AIB Countries'!$C72,'Zusammenführung EU-CH'!$B$2:$B$241&amp;'Zusammenführung EU-CH'!$C$2:$C$241,0),MATCH('RE-Gen-Mixes in AIB Countries'!BC$2,'Zusammenführung EU-CH'!$E$1:$BF$1,0))/VLOOKUP($B72,'Total RE-GEN in AIB Countries'!$B$3:$BD$27,COLUMN('RE-Gen-Mixes in AIB Countries'!BC71)-COLUMN('RE-Gen-Mixes in AIB Countries'!$B$2),FALSE),0)</f>
        <v>0</v>
      </c>
      <c r="BD72">
        <f t="array" ref="BD72">IFERROR(INDEX('Zusammenführung EU-CH'!$E$2:$BF$241,MATCH('RE-Gen-Mixes in AIB Countries'!$B72&amp;'RE-Gen-Mixes in AIB Countries'!$C72,'Zusammenführung EU-CH'!$B$2:$B$241&amp;'Zusammenführung EU-CH'!$C$2:$C$241,0),MATCH('RE-Gen-Mixes in AIB Countries'!BD$2,'Zusammenführung EU-CH'!$E$1:$BF$1,0))/VLOOKUP($B72,'Total RE-GEN in AIB Countries'!$B$3:$BD$27,COLUMN('RE-Gen-Mixes in AIB Countries'!BD71)-COLUMN('RE-Gen-Mixes in AIB Countries'!$B$2),FALSE),0)</f>
        <v>0</v>
      </c>
      <c r="BE72">
        <f t="array" ref="BE72">IFERROR(INDEX('Zusammenführung EU-CH'!$E$2:$BF$241,MATCH('RE-Gen-Mixes in AIB Countries'!$B72&amp;'RE-Gen-Mixes in AIB Countries'!$C72,'Zusammenführung EU-CH'!$B$2:$B$241&amp;'Zusammenführung EU-CH'!$C$2:$C$241,0),MATCH('RE-Gen-Mixes in AIB Countries'!BE$2,'Zusammenführung EU-CH'!$E$1:$BF$1,0))/VLOOKUP($B72,'Total RE-GEN in AIB Countries'!$B$3:$BD$27,COLUMN('RE-Gen-Mixes in AIB Countries'!BE71)-COLUMN('RE-Gen-Mixes in AIB Countries'!$B$2),FALSE),0)</f>
        <v>0</v>
      </c>
      <c r="BF72">
        <f t="shared" si="1"/>
        <v>0</v>
      </c>
    </row>
    <row r="73" spans="1:58" x14ac:dyDescent="0.35">
      <c r="A73" s="8" t="s">
        <v>26</v>
      </c>
      <c r="B73" s="4" t="s">
        <v>477</v>
      </c>
      <c r="C73" s="4" t="s">
        <v>9</v>
      </c>
      <c r="D73">
        <f t="array" ref="D73">IFERROR(INDEX('Zusammenführung EU-CH'!$E$2:$BF$241,MATCH('RE-Gen-Mixes in AIB Countries'!$B73&amp;'RE-Gen-Mixes in AIB Countries'!$C73,'Zusammenführung EU-CH'!$B$2:$B$241&amp;'Zusammenführung EU-CH'!$C$2:$C$241,0),MATCH('RE-Gen-Mixes in AIB Countries'!D$2,'Zusammenführung EU-CH'!$E$1:$BF$1,0))/VLOOKUP($B73,'Total RE-GEN in AIB Countries'!$B$3:$BD$27,COLUMN('RE-Gen-Mixes in AIB Countries'!D72)-COLUMN('RE-Gen-Mixes in AIB Countries'!$B$2),FALSE),0)</f>
        <v>0</v>
      </c>
      <c r="E73">
        <f t="array" ref="E73">IFERROR(INDEX('Zusammenführung EU-CH'!$E$2:$BF$241,MATCH('RE-Gen-Mixes in AIB Countries'!$B73&amp;'RE-Gen-Mixes in AIB Countries'!$C73,'Zusammenführung EU-CH'!$B$2:$B$241&amp;'Zusammenführung EU-CH'!$C$2:$C$241,0),MATCH('RE-Gen-Mixes in AIB Countries'!E$2,'Zusammenführung EU-CH'!$E$1:$BF$1,0))/VLOOKUP($B73,'Total RE-GEN in AIB Countries'!$B$3:$BD$27,COLUMN('RE-Gen-Mixes in AIB Countries'!E72)-COLUMN('RE-Gen-Mixes in AIB Countries'!$B$2),FALSE),0)</f>
        <v>0</v>
      </c>
      <c r="F73">
        <f t="array" ref="F73">IFERROR(INDEX('Zusammenführung EU-CH'!$E$2:$BF$241,MATCH('RE-Gen-Mixes in AIB Countries'!$B73&amp;'RE-Gen-Mixes in AIB Countries'!$C73,'Zusammenführung EU-CH'!$B$2:$B$241&amp;'Zusammenführung EU-CH'!$C$2:$C$241,0),MATCH('RE-Gen-Mixes in AIB Countries'!F$2,'Zusammenführung EU-CH'!$E$1:$BF$1,0))/VLOOKUP($B73,'Total RE-GEN in AIB Countries'!$B$3:$BD$27,COLUMN('RE-Gen-Mixes in AIB Countries'!F72)-COLUMN('RE-Gen-Mixes in AIB Countries'!$B$2),FALSE),0)</f>
        <v>0</v>
      </c>
      <c r="G73">
        <f t="array" ref="G73">IFERROR(INDEX('Zusammenführung EU-CH'!$E$2:$BF$241,MATCH('RE-Gen-Mixes in AIB Countries'!$B73&amp;'RE-Gen-Mixes in AIB Countries'!$C73,'Zusammenführung EU-CH'!$B$2:$B$241&amp;'Zusammenführung EU-CH'!$C$2:$C$241,0),MATCH('RE-Gen-Mixes in AIB Countries'!G$2,'Zusammenführung EU-CH'!$E$1:$BF$1,0))/VLOOKUP($B73,'Total RE-GEN in AIB Countries'!$B$3:$BD$27,COLUMN('RE-Gen-Mixes in AIB Countries'!G72)-COLUMN('RE-Gen-Mixes in AIB Countries'!$B$2),FALSE),0)</f>
        <v>0</v>
      </c>
      <c r="H73">
        <f t="array" ref="H73">IFERROR(INDEX('Zusammenführung EU-CH'!$E$2:$BF$241,MATCH('RE-Gen-Mixes in AIB Countries'!$B73&amp;'RE-Gen-Mixes in AIB Countries'!$C73,'Zusammenführung EU-CH'!$B$2:$B$241&amp;'Zusammenführung EU-CH'!$C$2:$C$241,0),MATCH('RE-Gen-Mixes in AIB Countries'!H$2,'Zusammenführung EU-CH'!$E$1:$BF$1,0))/VLOOKUP($B73,'Total RE-GEN in AIB Countries'!$B$3:$BD$27,COLUMN('RE-Gen-Mixes in AIB Countries'!H72)-COLUMN('RE-Gen-Mixes in AIB Countries'!$B$2),FALSE),0)</f>
        <v>0</v>
      </c>
      <c r="I73">
        <f t="array" ref="I73">IFERROR(INDEX('Zusammenführung EU-CH'!$E$2:$BF$241,MATCH('RE-Gen-Mixes in AIB Countries'!$B73&amp;'RE-Gen-Mixes in AIB Countries'!$C73,'Zusammenführung EU-CH'!$B$2:$B$241&amp;'Zusammenführung EU-CH'!$C$2:$C$241,0),MATCH('RE-Gen-Mixes in AIB Countries'!I$2,'Zusammenführung EU-CH'!$E$1:$BF$1,0))/VLOOKUP($B73,'Total RE-GEN in AIB Countries'!$B$3:$BD$27,COLUMN('RE-Gen-Mixes in AIB Countries'!I72)-COLUMN('RE-Gen-Mixes in AIB Countries'!$B$2),FALSE),0)</f>
        <v>0</v>
      </c>
      <c r="J73">
        <f t="array" ref="J73">IFERROR(INDEX('Zusammenführung EU-CH'!$E$2:$BF$241,MATCH('RE-Gen-Mixes in AIB Countries'!$B73&amp;'RE-Gen-Mixes in AIB Countries'!$C73,'Zusammenführung EU-CH'!$B$2:$B$241&amp;'Zusammenführung EU-CH'!$C$2:$C$241,0),MATCH('RE-Gen-Mixes in AIB Countries'!J$2,'Zusammenführung EU-CH'!$E$1:$BF$1,0))/VLOOKUP($B73,'Total RE-GEN in AIB Countries'!$B$3:$BD$27,COLUMN('RE-Gen-Mixes in AIB Countries'!J72)-COLUMN('RE-Gen-Mixes in AIB Countries'!$B$2),FALSE),0)</f>
        <v>0</v>
      </c>
      <c r="K73">
        <f t="array" ref="K73">IFERROR(INDEX('Zusammenführung EU-CH'!$E$2:$BF$241,MATCH('RE-Gen-Mixes in AIB Countries'!$B73&amp;'RE-Gen-Mixes in AIB Countries'!$C73,'Zusammenführung EU-CH'!$B$2:$B$241&amp;'Zusammenführung EU-CH'!$C$2:$C$241,0),MATCH('RE-Gen-Mixes in AIB Countries'!K$2,'Zusammenführung EU-CH'!$E$1:$BF$1,0))/VLOOKUP($B73,'Total RE-GEN in AIB Countries'!$B$3:$BD$27,COLUMN('RE-Gen-Mixes in AIB Countries'!K72)-COLUMN('RE-Gen-Mixes in AIB Countries'!$B$2),FALSE),0)</f>
        <v>0</v>
      </c>
      <c r="L73">
        <f t="array" ref="L73">IFERROR(INDEX('Zusammenführung EU-CH'!$E$2:$BF$241,MATCH('RE-Gen-Mixes in AIB Countries'!$B73&amp;'RE-Gen-Mixes in AIB Countries'!$C73,'Zusammenführung EU-CH'!$B$2:$B$241&amp;'Zusammenführung EU-CH'!$C$2:$C$241,0),MATCH('RE-Gen-Mixes in AIB Countries'!L$2,'Zusammenführung EU-CH'!$E$1:$BF$1,0))/VLOOKUP($B73,'Total RE-GEN in AIB Countries'!$B$3:$BD$27,COLUMN('RE-Gen-Mixes in AIB Countries'!L72)-COLUMN('RE-Gen-Mixes in AIB Countries'!$B$2),FALSE),0)</f>
        <v>0</v>
      </c>
      <c r="M73">
        <f t="array" ref="M73">IFERROR(INDEX('Zusammenführung EU-CH'!$E$2:$BF$241,MATCH('RE-Gen-Mixes in AIB Countries'!$B73&amp;'RE-Gen-Mixes in AIB Countries'!$C73,'Zusammenführung EU-CH'!$B$2:$B$241&amp;'Zusammenführung EU-CH'!$C$2:$C$241,0),MATCH('RE-Gen-Mixes in AIB Countries'!M$2,'Zusammenführung EU-CH'!$E$1:$BF$1,0))/VLOOKUP($B73,'Total RE-GEN in AIB Countries'!$B$3:$BD$27,COLUMN('RE-Gen-Mixes in AIB Countries'!M72)-COLUMN('RE-Gen-Mixes in AIB Countries'!$B$2),FALSE),0)</f>
        <v>0</v>
      </c>
      <c r="N73">
        <f t="array" ref="N73">IFERROR(INDEX('Zusammenführung EU-CH'!$E$2:$BF$241,MATCH('RE-Gen-Mixes in AIB Countries'!$B73&amp;'RE-Gen-Mixes in AIB Countries'!$C73,'Zusammenführung EU-CH'!$B$2:$B$241&amp;'Zusammenführung EU-CH'!$C$2:$C$241,0),MATCH('RE-Gen-Mixes in AIB Countries'!N$2,'Zusammenführung EU-CH'!$E$1:$BF$1,0))/VLOOKUP($B73,'Total RE-GEN in AIB Countries'!$B$3:$BD$27,COLUMN('RE-Gen-Mixes in AIB Countries'!N72)-COLUMN('RE-Gen-Mixes in AIB Countries'!$B$2),FALSE),0)</f>
        <v>0</v>
      </c>
      <c r="O73">
        <f t="array" ref="O73">IFERROR(INDEX('Zusammenführung EU-CH'!$E$2:$BF$241,MATCH('RE-Gen-Mixes in AIB Countries'!$B73&amp;'RE-Gen-Mixes in AIB Countries'!$C73,'Zusammenführung EU-CH'!$B$2:$B$241&amp;'Zusammenführung EU-CH'!$C$2:$C$241,0),MATCH('RE-Gen-Mixes in AIB Countries'!O$2,'Zusammenführung EU-CH'!$E$1:$BF$1,0))/VLOOKUP($B73,'Total RE-GEN in AIB Countries'!$B$3:$BD$27,COLUMN('RE-Gen-Mixes in AIB Countries'!O72)-COLUMN('RE-Gen-Mixes in AIB Countries'!$B$2),FALSE),0)</f>
        <v>0</v>
      </c>
      <c r="P73">
        <f t="array" ref="P73">IFERROR(INDEX('Zusammenführung EU-CH'!$E$2:$BF$241,MATCH('RE-Gen-Mixes in AIB Countries'!$B73&amp;'RE-Gen-Mixes in AIB Countries'!$C73,'Zusammenführung EU-CH'!$B$2:$B$241&amp;'Zusammenführung EU-CH'!$C$2:$C$241,0),MATCH('RE-Gen-Mixes in AIB Countries'!P$2,'Zusammenführung EU-CH'!$E$1:$BF$1,0))/VLOOKUP($B73,'Total RE-GEN in AIB Countries'!$B$3:$BD$27,COLUMN('RE-Gen-Mixes in AIB Countries'!P72)-COLUMN('RE-Gen-Mixes in AIB Countries'!$B$2),FALSE),0)</f>
        <v>0</v>
      </c>
      <c r="Q73">
        <f t="array" ref="Q73">IFERROR(INDEX('Zusammenführung EU-CH'!$E$2:$BF$241,MATCH('RE-Gen-Mixes in AIB Countries'!$B73&amp;'RE-Gen-Mixes in AIB Countries'!$C73,'Zusammenführung EU-CH'!$B$2:$B$241&amp;'Zusammenführung EU-CH'!$C$2:$C$241,0),MATCH('RE-Gen-Mixes in AIB Countries'!Q$2,'Zusammenführung EU-CH'!$E$1:$BF$1,0))/VLOOKUP($B73,'Total RE-GEN in AIB Countries'!$B$3:$BD$27,COLUMN('RE-Gen-Mixes in AIB Countries'!Q72)-COLUMN('RE-Gen-Mixes in AIB Countries'!$B$2),FALSE),0)</f>
        <v>0</v>
      </c>
      <c r="R73">
        <f t="array" ref="R73">IFERROR(INDEX('Zusammenführung EU-CH'!$E$2:$BF$241,MATCH('RE-Gen-Mixes in AIB Countries'!$B73&amp;'RE-Gen-Mixes in AIB Countries'!$C73,'Zusammenführung EU-CH'!$B$2:$B$241&amp;'Zusammenführung EU-CH'!$C$2:$C$241,0),MATCH('RE-Gen-Mixes in AIB Countries'!R$2,'Zusammenführung EU-CH'!$E$1:$BF$1,0))/VLOOKUP($B73,'Total RE-GEN in AIB Countries'!$B$3:$BD$27,COLUMN('RE-Gen-Mixes in AIB Countries'!R72)-COLUMN('RE-Gen-Mixes in AIB Countries'!$B$2),FALSE),0)</f>
        <v>0</v>
      </c>
      <c r="S73">
        <f t="array" ref="S73">IFERROR(INDEX('Zusammenführung EU-CH'!$E$2:$BF$241,MATCH('RE-Gen-Mixes in AIB Countries'!$B73&amp;'RE-Gen-Mixes in AIB Countries'!$C73,'Zusammenführung EU-CH'!$B$2:$B$241&amp;'Zusammenführung EU-CH'!$C$2:$C$241,0),MATCH('RE-Gen-Mixes in AIB Countries'!S$2,'Zusammenführung EU-CH'!$E$1:$BF$1,0))/VLOOKUP($B73,'Total RE-GEN in AIB Countries'!$B$3:$BD$27,COLUMN('RE-Gen-Mixes in AIB Countries'!S72)-COLUMN('RE-Gen-Mixes in AIB Countries'!$B$2),FALSE),0)</f>
        <v>0</v>
      </c>
      <c r="T73">
        <f t="array" ref="T73">IFERROR(INDEX('Zusammenführung EU-CH'!$E$2:$BF$241,MATCH('RE-Gen-Mixes in AIB Countries'!$B73&amp;'RE-Gen-Mixes in AIB Countries'!$C73,'Zusammenführung EU-CH'!$B$2:$B$241&amp;'Zusammenführung EU-CH'!$C$2:$C$241,0),MATCH('RE-Gen-Mixes in AIB Countries'!T$2,'Zusammenführung EU-CH'!$E$1:$BF$1,0))/VLOOKUP($B73,'Total RE-GEN in AIB Countries'!$B$3:$BD$27,COLUMN('RE-Gen-Mixes in AIB Countries'!T72)-COLUMN('RE-Gen-Mixes in AIB Countries'!$B$2),FALSE),0)</f>
        <v>0</v>
      </c>
      <c r="U73">
        <f t="array" ref="U73">IFERROR(INDEX('Zusammenführung EU-CH'!$E$2:$BF$241,MATCH('RE-Gen-Mixes in AIB Countries'!$B73&amp;'RE-Gen-Mixes in AIB Countries'!$C73,'Zusammenführung EU-CH'!$B$2:$B$241&amp;'Zusammenführung EU-CH'!$C$2:$C$241,0),MATCH('RE-Gen-Mixes in AIB Countries'!U$2,'Zusammenführung EU-CH'!$E$1:$BF$1,0))/VLOOKUP($B73,'Total RE-GEN in AIB Countries'!$B$3:$BD$27,COLUMN('RE-Gen-Mixes in AIB Countries'!U72)-COLUMN('RE-Gen-Mixes in AIB Countries'!$B$2),FALSE),0)</f>
        <v>0</v>
      </c>
      <c r="V73">
        <f t="array" ref="V73">IFERROR(INDEX('Zusammenführung EU-CH'!$E$2:$BF$241,MATCH('RE-Gen-Mixes in AIB Countries'!$B73&amp;'RE-Gen-Mixes in AIB Countries'!$C73,'Zusammenführung EU-CH'!$B$2:$B$241&amp;'Zusammenführung EU-CH'!$C$2:$C$241,0),MATCH('RE-Gen-Mixes in AIB Countries'!V$2,'Zusammenführung EU-CH'!$E$1:$BF$1,0))/VLOOKUP($B73,'Total RE-GEN in AIB Countries'!$B$3:$BD$27,COLUMN('RE-Gen-Mixes in AIB Countries'!V72)-COLUMN('RE-Gen-Mixes in AIB Countries'!$B$2),FALSE),0)</f>
        <v>0</v>
      </c>
      <c r="W73">
        <f t="array" ref="W73">IFERROR(INDEX('Zusammenführung EU-CH'!$E$2:$BF$241,MATCH('RE-Gen-Mixes in AIB Countries'!$B73&amp;'RE-Gen-Mixes in AIB Countries'!$C73,'Zusammenführung EU-CH'!$B$2:$B$241&amp;'Zusammenführung EU-CH'!$C$2:$C$241,0),MATCH('RE-Gen-Mixes in AIB Countries'!W$2,'Zusammenführung EU-CH'!$E$1:$BF$1,0))/VLOOKUP($B73,'Total RE-GEN in AIB Countries'!$B$3:$BD$27,COLUMN('RE-Gen-Mixes in AIB Countries'!W72)-COLUMN('RE-Gen-Mixes in AIB Countries'!$B$2),FALSE),0)</f>
        <v>0</v>
      </c>
      <c r="X73">
        <f t="array" ref="X73">IFERROR(INDEX('Zusammenführung EU-CH'!$E$2:$BF$241,MATCH('RE-Gen-Mixes in AIB Countries'!$B73&amp;'RE-Gen-Mixes in AIB Countries'!$C73,'Zusammenführung EU-CH'!$B$2:$B$241&amp;'Zusammenführung EU-CH'!$C$2:$C$241,0),MATCH('RE-Gen-Mixes in AIB Countries'!X$2,'Zusammenführung EU-CH'!$E$1:$BF$1,0))/VLOOKUP($B73,'Total RE-GEN in AIB Countries'!$B$3:$BD$27,COLUMN('RE-Gen-Mixes in AIB Countries'!X72)-COLUMN('RE-Gen-Mixes in AIB Countries'!$B$2),FALSE),0)</f>
        <v>0</v>
      </c>
      <c r="Y73">
        <f t="array" ref="Y73">IFERROR(INDEX('Zusammenführung EU-CH'!$E$2:$BF$241,MATCH('RE-Gen-Mixes in AIB Countries'!$B73&amp;'RE-Gen-Mixes in AIB Countries'!$C73,'Zusammenführung EU-CH'!$B$2:$B$241&amp;'Zusammenführung EU-CH'!$C$2:$C$241,0),MATCH('RE-Gen-Mixes in AIB Countries'!Y$2,'Zusammenführung EU-CH'!$E$1:$BF$1,0))/VLOOKUP($B73,'Total RE-GEN in AIB Countries'!$B$3:$BD$27,COLUMN('RE-Gen-Mixes in AIB Countries'!Y72)-COLUMN('RE-Gen-Mixes in AIB Countries'!$B$2),FALSE),0)</f>
        <v>0</v>
      </c>
      <c r="Z73">
        <f t="array" ref="Z73">IFERROR(INDEX('Zusammenführung EU-CH'!$E$2:$BF$241,MATCH('RE-Gen-Mixes in AIB Countries'!$B73&amp;'RE-Gen-Mixes in AIB Countries'!$C73,'Zusammenführung EU-CH'!$B$2:$B$241&amp;'Zusammenführung EU-CH'!$C$2:$C$241,0),MATCH('RE-Gen-Mixes in AIB Countries'!Z$2,'Zusammenführung EU-CH'!$E$1:$BF$1,0))/VLOOKUP($B73,'Total RE-GEN in AIB Countries'!$B$3:$BD$27,COLUMN('RE-Gen-Mixes in AIB Countries'!Z72)-COLUMN('RE-Gen-Mixes in AIB Countries'!$B$2),FALSE),0)</f>
        <v>0</v>
      </c>
      <c r="AA73">
        <f t="array" ref="AA73">IFERROR(INDEX('Zusammenführung EU-CH'!$E$2:$BF$241,MATCH('RE-Gen-Mixes in AIB Countries'!$B73&amp;'RE-Gen-Mixes in AIB Countries'!$C73,'Zusammenführung EU-CH'!$B$2:$B$241&amp;'Zusammenführung EU-CH'!$C$2:$C$241,0),MATCH('RE-Gen-Mixes in AIB Countries'!AA$2,'Zusammenführung EU-CH'!$E$1:$BF$1,0))/VLOOKUP($B73,'Total RE-GEN in AIB Countries'!$B$3:$BD$27,COLUMN('RE-Gen-Mixes in AIB Countries'!AA72)-COLUMN('RE-Gen-Mixes in AIB Countries'!$B$2),FALSE),0)</f>
        <v>0</v>
      </c>
      <c r="AB73">
        <f t="array" ref="AB73">IFERROR(INDEX('Zusammenführung EU-CH'!$E$2:$BF$241,MATCH('RE-Gen-Mixes in AIB Countries'!$B73&amp;'RE-Gen-Mixes in AIB Countries'!$C73,'Zusammenführung EU-CH'!$B$2:$B$241&amp;'Zusammenführung EU-CH'!$C$2:$C$241,0),MATCH('RE-Gen-Mixes in AIB Countries'!AB$2,'Zusammenführung EU-CH'!$E$1:$BF$1,0))/VLOOKUP($B73,'Total RE-GEN in AIB Countries'!$B$3:$BD$27,COLUMN('RE-Gen-Mixes in AIB Countries'!AB72)-COLUMN('RE-Gen-Mixes in AIB Countries'!$B$2),FALSE),0)</f>
        <v>0</v>
      </c>
      <c r="AC73">
        <f t="array" ref="AC73">IFERROR(INDEX('Zusammenführung EU-CH'!$E$2:$BF$241,MATCH('RE-Gen-Mixes in AIB Countries'!$B73&amp;'RE-Gen-Mixes in AIB Countries'!$C73,'Zusammenführung EU-CH'!$B$2:$B$241&amp;'Zusammenführung EU-CH'!$C$2:$C$241,0),MATCH('RE-Gen-Mixes in AIB Countries'!AC$2,'Zusammenführung EU-CH'!$E$1:$BF$1,0))/VLOOKUP($B73,'Total RE-GEN in AIB Countries'!$B$3:$BD$27,COLUMN('RE-Gen-Mixes in AIB Countries'!AC72)-COLUMN('RE-Gen-Mixes in AIB Countries'!$B$2),FALSE),0)</f>
        <v>0</v>
      </c>
      <c r="AD73">
        <f t="array" ref="AD73">IFERROR(INDEX('Zusammenführung EU-CH'!$E$2:$BF$241,MATCH('RE-Gen-Mixes in AIB Countries'!$B73&amp;'RE-Gen-Mixes in AIB Countries'!$C73,'Zusammenführung EU-CH'!$B$2:$B$241&amp;'Zusammenführung EU-CH'!$C$2:$C$241,0),MATCH('RE-Gen-Mixes in AIB Countries'!AD$2,'Zusammenführung EU-CH'!$E$1:$BF$1,0))/VLOOKUP($B73,'Total RE-GEN in AIB Countries'!$B$3:$BD$27,COLUMN('RE-Gen-Mixes in AIB Countries'!AD72)-COLUMN('RE-Gen-Mixes in AIB Countries'!$B$2),FALSE),0)</f>
        <v>0</v>
      </c>
      <c r="AE73">
        <f t="array" ref="AE73">IFERROR(INDEX('Zusammenführung EU-CH'!$E$2:$BF$241,MATCH('RE-Gen-Mixes in AIB Countries'!$B73&amp;'RE-Gen-Mixes in AIB Countries'!$C73,'Zusammenführung EU-CH'!$B$2:$B$241&amp;'Zusammenführung EU-CH'!$C$2:$C$241,0),MATCH('RE-Gen-Mixes in AIB Countries'!AE$2,'Zusammenführung EU-CH'!$E$1:$BF$1,0))/VLOOKUP($B73,'Total RE-GEN in AIB Countries'!$B$3:$BD$27,COLUMN('RE-Gen-Mixes in AIB Countries'!AE72)-COLUMN('RE-Gen-Mixes in AIB Countries'!$B$2),FALSE),0)</f>
        <v>0</v>
      </c>
      <c r="AF73">
        <f t="array" ref="AF73">IFERROR(INDEX('Zusammenführung EU-CH'!$E$2:$BF$241,MATCH('RE-Gen-Mixes in AIB Countries'!$B73&amp;'RE-Gen-Mixes in AIB Countries'!$C73,'Zusammenführung EU-CH'!$B$2:$B$241&amp;'Zusammenführung EU-CH'!$C$2:$C$241,0),MATCH('RE-Gen-Mixes in AIB Countries'!AF$2,'Zusammenführung EU-CH'!$E$1:$BF$1,0))/VLOOKUP($B73,'Total RE-GEN in AIB Countries'!$B$3:$BD$27,COLUMN('RE-Gen-Mixes in AIB Countries'!AF72)-COLUMN('RE-Gen-Mixes in AIB Countries'!$B$2),FALSE),0)</f>
        <v>0</v>
      </c>
      <c r="AG73">
        <f t="array" ref="AG73">IFERROR(INDEX('Zusammenführung EU-CH'!$E$2:$BF$241,MATCH('RE-Gen-Mixes in AIB Countries'!$B73&amp;'RE-Gen-Mixes in AIB Countries'!$C73,'Zusammenführung EU-CH'!$B$2:$B$241&amp;'Zusammenführung EU-CH'!$C$2:$C$241,0),MATCH('RE-Gen-Mixes in AIB Countries'!AG$2,'Zusammenführung EU-CH'!$E$1:$BF$1,0))/VLOOKUP($B73,'Total RE-GEN in AIB Countries'!$B$3:$BD$27,COLUMN('RE-Gen-Mixes in AIB Countries'!AG72)-COLUMN('RE-Gen-Mixes in AIB Countries'!$B$2),FALSE),0)</f>
        <v>0</v>
      </c>
      <c r="AH73">
        <f t="array" ref="AH73">IFERROR(INDEX('Zusammenführung EU-CH'!$E$2:$BF$241,MATCH('RE-Gen-Mixes in AIB Countries'!$B73&amp;'RE-Gen-Mixes in AIB Countries'!$C73,'Zusammenführung EU-CH'!$B$2:$B$241&amp;'Zusammenführung EU-CH'!$C$2:$C$241,0),MATCH('RE-Gen-Mixes in AIB Countries'!AH$2,'Zusammenführung EU-CH'!$E$1:$BF$1,0))/VLOOKUP($B73,'Total RE-GEN in AIB Countries'!$B$3:$BD$27,COLUMN('RE-Gen-Mixes in AIB Countries'!AH72)-COLUMN('RE-Gen-Mixes in AIB Countries'!$B$2),FALSE),0)</f>
        <v>0</v>
      </c>
      <c r="AI73">
        <f t="array" ref="AI73">IFERROR(INDEX('Zusammenführung EU-CH'!$E$2:$BF$241,MATCH('RE-Gen-Mixes in AIB Countries'!$B73&amp;'RE-Gen-Mixes in AIB Countries'!$C73,'Zusammenführung EU-CH'!$B$2:$B$241&amp;'Zusammenführung EU-CH'!$C$2:$C$241,0),MATCH('RE-Gen-Mixes in AIB Countries'!AI$2,'Zusammenführung EU-CH'!$E$1:$BF$1,0))/VLOOKUP($B73,'Total RE-GEN in AIB Countries'!$B$3:$BD$27,COLUMN('RE-Gen-Mixes in AIB Countries'!AI72)-COLUMN('RE-Gen-Mixes in AIB Countries'!$B$2),FALSE),0)</f>
        <v>0</v>
      </c>
      <c r="AJ73">
        <f t="array" ref="AJ73">IFERROR(INDEX('Zusammenführung EU-CH'!$E$2:$BF$241,MATCH('RE-Gen-Mixes in AIB Countries'!$B73&amp;'RE-Gen-Mixes in AIB Countries'!$C73,'Zusammenführung EU-CH'!$B$2:$B$241&amp;'Zusammenführung EU-CH'!$C$2:$C$241,0),MATCH('RE-Gen-Mixes in AIB Countries'!AJ$2,'Zusammenführung EU-CH'!$E$1:$BF$1,0))/VLOOKUP($B73,'Total RE-GEN in AIB Countries'!$B$3:$BD$27,COLUMN('RE-Gen-Mixes in AIB Countries'!AJ72)-COLUMN('RE-Gen-Mixes in AIB Countries'!$B$2),FALSE),0)</f>
        <v>0</v>
      </c>
      <c r="AK73">
        <f t="array" ref="AK73">IFERROR(INDEX('Zusammenführung EU-CH'!$E$2:$BF$241,MATCH('RE-Gen-Mixes in AIB Countries'!$B73&amp;'RE-Gen-Mixes in AIB Countries'!$C73,'Zusammenführung EU-CH'!$B$2:$B$241&amp;'Zusammenführung EU-CH'!$C$2:$C$241,0),MATCH('RE-Gen-Mixes in AIB Countries'!AK$2,'Zusammenführung EU-CH'!$E$1:$BF$1,0))/VLOOKUP($B73,'Total RE-GEN in AIB Countries'!$B$3:$BD$27,COLUMN('RE-Gen-Mixes in AIB Countries'!AK72)-COLUMN('RE-Gen-Mixes in AIB Countries'!$B$2),FALSE),0)</f>
        <v>0</v>
      </c>
      <c r="AL73">
        <f t="array" ref="AL73">IFERROR(INDEX('Zusammenführung EU-CH'!$E$2:$BF$241,MATCH('RE-Gen-Mixes in AIB Countries'!$B73&amp;'RE-Gen-Mixes in AIB Countries'!$C73,'Zusammenführung EU-CH'!$B$2:$B$241&amp;'Zusammenführung EU-CH'!$C$2:$C$241,0),MATCH('RE-Gen-Mixes in AIB Countries'!AL$2,'Zusammenführung EU-CH'!$E$1:$BF$1,0))/VLOOKUP($B73,'Total RE-GEN in AIB Countries'!$B$3:$BD$27,COLUMN('RE-Gen-Mixes in AIB Countries'!AL72)-COLUMN('RE-Gen-Mixes in AIB Countries'!$B$2),FALSE),0)</f>
        <v>0</v>
      </c>
      <c r="AM73">
        <f t="array" ref="AM73">IFERROR(INDEX('Zusammenführung EU-CH'!$E$2:$BF$241,MATCH('RE-Gen-Mixes in AIB Countries'!$B73&amp;'RE-Gen-Mixes in AIB Countries'!$C73,'Zusammenführung EU-CH'!$B$2:$B$241&amp;'Zusammenführung EU-CH'!$C$2:$C$241,0),MATCH('RE-Gen-Mixes in AIB Countries'!AM$2,'Zusammenführung EU-CH'!$E$1:$BF$1,0))/VLOOKUP($B73,'Total RE-GEN in AIB Countries'!$B$3:$BD$27,COLUMN('RE-Gen-Mixes in AIB Countries'!AM72)-COLUMN('RE-Gen-Mixes in AIB Countries'!$B$2),FALSE),0)</f>
        <v>0</v>
      </c>
      <c r="AN73">
        <f t="array" ref="AN73">IFERROR(INDEX('Zusammenführung EU-CH'!$E$2:$BF$241,MATCH('RE-Gen-Mixes in AIB Countries'!$B73&amp;'RE-Gen-Mixes in AIB Countries'!$C73,'Zusammenführung EU-CH'!$B$2:$B$241&amp;'Zusammenführung EU-CH'!$C$2:$C$241,0),MATCH('RE-Gen-Mixes in AIB Countries'!AN$2,'Zusammenführung EU-CH'!$E$1:$BF$1,0))/VLOOKUP($B73,'Total RE-GEN in AIB Countries'!$B$3:$BD$27,COLUMN('RE-Gen-Mixes in AIB Countries'!AN72)-COLUMN('RE-Gen-Mixes in AIB Countries'!$B$2),FALSE),0)</f>
        <v>0</v>
      </c>
      <c r="AO73">
        <f t="array" ref="AO73">IFERROR(INDEX('Zusammenführung EU-CH'!$E$2:$BF$241,MATCH('RE-Gen-Mixes in AIB Countries'!$B73&amp;'RE-Gen-Mixes in AIB Countries'!$C73,'Zusammenführung EU-CH'!$B$2:$B$241&amp;'Zusammenführung EU-CH'!$C$2:$C$241,0),MATCH('RE-Gen-Mixes in AIB Countries'!AO$2,'Zusammenführung EU-CH'!$E$1:$BF$1,0))/VLOOKUP($B73,'Total RE-GEN in AIB Countries'!$B$3:$BD$27,COLUMN('RE-Gen-Mixes in AIB Countries'!AO72)-COLUMN('RE-Gen-Mixes in AIB Countries'!$B$2),FALSE),0)</f>
        <v>0</v>
      </c>
      <c r="AP73">
        <f t="array" ref="AP73">IFERROR(INDEX('Zusammenführung EU-CH'!$E$2:$BF$241,MATCH('RE-Gen-Mixes in AIB Countries'!$B73&amp;'RE-Gen-Mixes in AIB Countries'!$C73,'Zusammenführung EU-CH'!$B$2:$B$241&amp;'Zusammenführung EU-CH'!$C$2:$C$241,0),MATCH('RE-Gen-Mixes in AIB Countries'!AP$2,'Zusammenführung EU-CH'!$E$1:$BF$1,0))/VLOOKUP($B73,'Total RE-GEN in AIB Countries'!$B$3:$BD$27,COLUMN('RE-Gen-Mixes in AIB Countries'!AP72)-COLUMN('RE-Gen-Mixes in AIB Countries'!$B$2),FALSE),0)</f>
        <v>0</v>
      </c>
      <c r="AQ73">
        <f t="array" ref="AQ73">IFERROR(INDEX('Zusammenführung EU-CH'!$E$2:$BF$241,MATCH('RE-Gen-Mixes in AIB Countries'!$B73&amp;'RE-Gen-Mixes in AIB Countries'!$C73,'Zusammenführung EU-CH'!$B$2:$B$241&amp;'Zusammenführung EU-CH'!$C$2:$C$241,0),MATCH('RE-Gen-Mixes in AIB Countries'!AQ$2,'Zusammenführung EU-CH'!$E$1:$BF$1,0))/VLOOKUP($B73,'Total RE-GEN in AIB Countries'!$B$3:$BD$27,COLUMN('RE-Gen-Mixes in AIB Countries'!AQ72)-COLUMN('RE-Gen-Mixes in AIB Countries'!$B$2),FALSE),0)</f>
        <v>0</v>
      </c>
      <c r="AR73">
        <f t="array" ref="AR73">IFERROR(INDEX('Zusammenführung EU-CH'!$E$2:$BF$241,MATCH('RE-Gen-Mixes in AIB Countries'!$B73&amp;'RE-Gen-Mixes in AIB Countries'!$C73,'Zusammenführung EU-CH'!$B$2:$B$241&amp;'Zusammenführung EU-CH'!$C$2:$C$241,0),MATCH('RE-Gen-Mixes in AIB Countries'!AR$2,'Zusammenführung EU-CH'!$E$1:$BF$1,0))/VLOOKUP($B73,'Total RE-GEN in AIB Countries'!$B$3:$BD$27,COLUMN('RE-Gen-Mixes in AIB Countries'!AR72)-COLUMN('RE-Gen-Mixes in AIB Countries'!$B$2),FALSE),0)</f>
        <v>0</v>
      </c>
      <c r="AS73">
        <f t="array" ref="AS73">IFERROR(INDEX('Zusammenführung EU-CH'!$E$2:$BF$241,MATCH('RE-Gen-Mixes in AIB Countries'!$B73&amp;'RE-Gen-Mixes in AIB Countries'!$C73,'Zusammenführung EU-CH'!$B$2:$B$241&amp;'Zusammenführung EU-CH'!$C$2:$C$241,0),MATCH('RE-Gen-Mixes in AIB Countries'!AS$2,'Zusammenführung EU-CH'!$E$1:$BF$1,0))/VLOOKUP($B73,'Total RE-GEN in AIB Countries'!$B$3:$BD$27,COLUMN('RE-Gen-Mixes in AIB Countries'!AS72)-COLUMN('RE-Gen-Mixes in AIB Countries'!$B$2),FALSE),0)</f>
        <v>0</v>
      </c>
      <c r="AT73">
        <f t="array" ref="AT73">IFERROR(INDEX('Zusammenführung EU-CH'!$E$2:$BF$241,MATCH('RE-Gen-Mixes in AIB Countries'!$B73&amp;'RE-Gen-Mixes in AIB Countries'!$C73,'Zusammenführung EU-CH'!$B$2:$B$241&amp;'Zusammenführung EU-CH'!$C$2:$C$241,0),MATCH('RE-Gen-Mixes in AIB Countries'!AT$2,'Zusammenführung EU-CH'!$E$1:$BF$1,0))/VLOOKUP($B73,'Total RE-GEN in AIB Countries'!$B$3:$BD$27,COLUMN('RE-Gen-Mixes in AIB Countries'!AT72)-COLUMN('RE-Gen-Mixes in AIB Countries'!$B$2),FALSE),0)</f>
        <v>0</v>
      </c>
      <c r="AU73">
        <f t="array" ref="AU73">IFERROR(INDEX('Zusammenführung EU-CH'!$E$2:$BF$241,MATCH('RE-Gen-Mixes in AIB Countries'!$B73&amp;'RE-Gen-Mixes in AIB Countries'!$C73,'Zusammenführung EU-CH'!$B$2:$B$241&amp;'Zusammenführung EU-CH'!$C$2:$C$241,0),MATCH('RE-Gen-Mixes in AIB Countries'!AU$2,'Zusammenführung EU-CH'!$E$1:$BF$1,0))/VLOOKUP($B73,'Total RE-GEN in AIB Countries'!$B$3:$BD$27,COLUMN('RE-Gen-Mixes in AIB Countries'!AU72)-COLUMN('RE-Gen-Mixes in AIB Countries'!$B$2),FALSE),0)</f>
        <v>0</v>
      </c>
      <c r="AV73">
        <f t="array" ref="AV73">IFERROR(INDEX('Zusammenführung EU-CH'!$E$2:$BF$241,MATCH('RE-Gen-Mixes in AIB Countries'!$B73&amp;'RE-Gen-Mixes in AIB Countries'!$C73,'Zusammenführung EU-CH'!$B$2:$B$241&amp;'Zusammenführung EU-CH'!$C$2:$C$241,0),MATCH('RE-Gen-Mixes in AIB Countries'!AV$2,'Zusammenführung EU-CH'!$E$1:$BF$1,0))/VLOOKUP($B73,'Total RE-GEN in AIB Countries'!$B$3:$BD$27,COLUMN('RE-Gen-Mixes in AIB Countries'!AV72)-COLUMN('RE-Gen-Mixes in AIB Countries'!$B$2),FALSE),0)</f>
        <v>0</v>
      </c>
      <c r="AW73">
        <f t="array" ref="AW73">IFERROR(INDEX('Zusammenführung EU-CH'!$E$2:$BF$241,MATCH('RE-Gen-Mixes in AIB Countries'!$B73&amp;'RE-Gen-Mixes in AIB Countries'!$C73,'Zusammenführung EU-CH'!$B$2:$B$241&amp;'Zusammenführung EU-CH'!$C$2:$C$241,0),MATCH('RE-Gen-Mixes in AIB Countries'!AW$2,'Zusammenführung EU-CH'!$E$1:$BF$1,0))/VLOOKUP($B73,'Total RE-GEN in AIB Countries'!$B$3:$BD$27,COLUMN('RE-Gen-Mixes in AIB Countries'!AW72)-COLUMN('RE-Gen-Mixes in AIB Countries'!$B$2),FALSE),0)</f>
        <v>0</v>
      </c>
      <c r="AX73">
        <f t="array" ref="AX73">IFERROR(INDEX('Zusammenführung EU-CH'!$E$2:$BF$241,MATCH('RE-Gen-Mixes in AIB Countries'!$B73&amp;'RE-Gen-Mixes in AIB Countries'!$C73,'Zusammenführung EU-CH'!$B$2:$B$241&amp;'Zusammenführung EU-CH'!$C$2:$C$241,0),MATCH('RE-Gen-Mixes in AIB Countries'!AX$2,'Zusammenführung EU-CH'!$E$1:$BF$1,0))/VLOOKUP($B73,'Total RE-GEN in AIB Countries'!$B$3:$BD$27,COLUMN('RE-Gen-Mixes in AIB Countries'!AX72)-COLUMN('RE-Gen-Mixes in AIB Countries'!$B$2),FALSE),0)</f>
        <v>0</v>
      </c>
      <c r="AY73">
        <f t="array" ref="AY73">IFERROR(INDEX('Zusammenführung EU-CH'!$E$2:$BF$241,MATCH('RE-Gen-Mixes in AIB Countries'!$B73&amp;'RE-Gen-Mixes in AIB Countries'!$C73,'Zusammenführung EU-CH'!$B$2:$B$241&amp;'Zusammenführung EU-CH'!$C$2:$C$241,0),MATCH('RE-Gen-Mixes in AIB Countries'!AY$2,'Zusammenführung EU-CH'!$E$1:$BF$1,0))/VLOOKUP($B73,'Total RE-GEN in AIB Countries'!$B$3:$BD$27,COLUMN('RE-Gen-Mixes in AIB Countries'!AY72)-COLUMN('RE-Gen-Mixes in AIB Countries'!$B$2),FALSE),0)</f>
        <v>0</v>
      </c>
      <c r="AZ73">
        <f t="array" ref="AZ73">IFERROR(INDEX('Zusammenführung EU-CH'!$E$2:$BF$241,MATCH('RE-Gen-Mixes in AIB Countries'!$B73&amp;'RE-Gen-Mixes in AIB Countries'!$C73,'Zusammenführung EU-CH'!$B$2:$B$241&amp;'Zusammenführung EU-CH'!$C$2:$C$241,0),MATCH('RE-Gen-Mixes in AIB Countries'!AZ$2,'Zusammenführung EU-CH'!$E$1:$BF$1,0))/VLOOKUP($B73,'Total RE-GEN in AIB Countries'!$B$3:$BD$27,COLUMN('RE-Gen-Mixes in AIB Countries'!AZ72)-COLUMN('RE-Gen-Mixes in AIB Countries'!$B$2),FALSE),0)</f>
        <v>0</v>
      </c>
      <c r="BA73">
        <f t="array" ref="BA73">IFERROR(INDEX('Zusammenführung EU-CH'!$E$2:$BF$241,MATCH('RE-Gen-Mixes in AIB Countries'!$B73&amp;'RE-Gen-Mixes in AIB Countries'!$C73,'Zusammenführung EU-CH'!$B$2:$B$241&amp;'Zusammenführung EU-CH'!$C$2:$C$241,0),MATCH('RE-Gen-Mixes in AIB Countries'!BA$2,'Zusammenführung EU-CH'!$E$1:$BF$1,0))/VLOOKUP($B73,'Total RE-GEN in AIB Countries'!$B$3:$BD$27,COLUMN('RE-Gen-Mixes in AIB Countries'!BA72)-COLUMN('RE-Gen-Mixes in AIB Countries'!$B$2),FALSE),0)</f>
        <v>0</v>
      </c>
      <c r="BB73">
        <f t="array" ref="BB73">IFERROR(INDEX('Zusammenführung EU-CH'!$E$2:$BF$241,MATCH('RE-Gen-Mixes in AIB Countries'!$B73&amp;'RE-Gen-Mixes in AIB Countries'!$C73,'Zusammenführung EU-CH'!$B$2:$B$241&amp;'Zusammenführung EU-CH'!$C$2:$C$241,0),MATCH('RE-Gen-Mixes in AIB Countries'!BB$2,'Zusammenführung EU-CH'!$E$1:$BF$1,0))/VLOOKUP($B73,'Total RE-GEN in AIB Countries'!$B$3:$BD$27,COLUMN('RE-Gen-Mixes in AIB Countries'!BB72)-COLUMN('RE-Gen-Mixes in AIB Countries'!$B$2),FALSE),0)</f>
        <v>0</v>
      </c>
      <c r="BC73">
        <f t="array" ref="BC73">IFERROR(INDEX('Zusammenführung EU-CH'!$E$2:$BF$241,MATCH('RE-Gen-Mixes in AIB Countries'!$B73&amp;'RE-Gen-Mixes in AIB Countries'!$C73,'Zusammenführung EU-CH'!$B$2:$B$241&amp;'Zusammenführung EU-CH'!$C$2:$C$241,0),MATCH('RE-Gen-Mixes in AIB Countries'!BC$2,'Zusammenführung EU-CH'!$E$1:$BF$1,0))/VLOOKUP($B73,'Total RE-GEN in AIB Countries'!$B$3:$BD$27,COLUMN('RE-Gen-Mixes in AIB Countries'!BC72)-COLUMN('RE-Gen-Mixes in AIB Countries'!$B$2),FALSE),0)</f>
        <v>0</v>
      </c>
      <c r="BD73">
        <f t="array" ref="BD73">IFERROR(INDEX('Zusammenführung EU-CH'!$E$2:$BF$241,MATCH('RE-Gen-Mixes in AIB Countries'!$B73&amp;'RE-Gen-Mixes in AIB Countries'!$C73,'Zusammenführung EU-CH'!$B$2:$B$241&amp;'Zusammenführung EU-CH'!$C$2:$C$241,0),MATCH('RE-Gen-Mixes in AIB Countries'!BD$2,'Zusammenführung EU-CH'!$E$1:$BF$1,0))/VLOOKUP($B73,'Total RE-GEN in AIB Countries'!$B$3:$BD$27,COLUMN('RE-Gen-Mixes in AIB Countries'!BD72)-COLUMN('RE-Gen-Mixes in AIB Countries'!$B$2),FALSE),0)</f>
        <v>0</v>
      </c>
      <c r="BE73">
        <f t="array" ref="BE73">IFERROR(INDEX('Zusammenführung EU-CH'!$E$2:$BF$241,MATCH('RE-Gen-Mixes in AIB Countries'!$B73&amp;'RE-Gen-Mixes in AIB Countries'!$C73,'Zusammenführung EU-CH'!$B$2:$B$241&amp;'Zusammenführung EU-CH'!$C$2:$C$241,0),MATCH('RE-Gen-Mixes in AIB Countries'!BE$2,'Zusammenführung EU-CH'!$E$1:$BF$1,0))/VLOOKUP($B73,'Total RE-GEN in AIB Countries'!$B$3:$BD$27,COLUMN('RE-Gen-Mixes in AIB Countries'!BE72)-COLUMN('RE-Gen-Mixes in AIB Countries'!$B$2),FALSE),0)</f>
        <v>0</v>
      </c>
      <c r="BF73">
        <f t="shared" si="1"/>
        <v>0</v>
      </c>
    </row>
    <row r="74" spans="1:58" x14ac:dyDescent="0.35">
      <c r="A74" s="8" t="s">
        <v>26</v>
      </c>
      <c r="B74" s="4" t="s">
        <v>477</v>
      </c>
      <c r="C74" s="4" t="s">
        <v>10</v>
      </c>
      <c r="D74">
        <f t="array" ref="D74">IFERROR(INDEX('Zusammenführung EU-CH'!$E$2:$BF$241,MATCH('RE-Gen-Mixes in AIB Countries'!$B74&amp;'RE-Gen-Mixes in AIB Countries'!$C74,'Zusammenführung EU-CH'!$B$2:$B$241&amp;'Zusammenführung EU-CH'!$C$2:$C$241,0),MATCH('RE-Gen-Mixes in AIB Countries'!D$2,'Zusammenführung EU-CH'!$E$1:$BF$1,0))/VLOOKUP($B74,'Total RE-GEN in AIB Countries'!$B$3:$BD$27,COLUMN('RE-Gen-Mixes in AIB Countries'!D73)-COLUMN('RE-Gen-Mixes in AIB Countries'!$B$2),FALSE),0)</f>
        <v>0</v>
      </c>
      <c r="E74">
        <f t="array" ref="E74">IFERROR(INDEX('Zusammenführung EU-CH'!$E$2:$BF$241,MATCH('RE-Gen-Mixes in AIB Countries'!$B74&amp;'RE-Gen-Mixes in AIB Countries'!$C74,'Zusammenführung EU-CH'!$B$2:$B$241&amp;'Zusammenführung EU-CH'!$C$2:$C$241,0),MATCH('RE-Gen-Mixes in AIB Countries'!E$2,'Zusammenführung EU-CH'!$E$1:$BF$1,0))/VLOOKUP($B74,'Total RE-GEN in AIB Countries'!$B$3:$BD$27,COLUMN('RE-Gen-Mixes in AIB Countries'!E73)-COLUMN('RE-Gen-Mixes in AIB Countries'!$B$2),FALSE),0)</f>
        <v>0</v>
      </c>
      <c r="F74">
        <f t="array" ref="F74">IFERROR(INDEX('Zusammenführung EU-CH'!$E$2:$BF$241,MATCH('RE-Gen-Mixes in AIB Countries'!$B74&amp;'RE-Gen-Mixes in AIB Countries'!$C74,'Zusammenführung EU-CH'!$B$2:$B$241&amp;'Zusammenführung EU-CH'!$C$2:$C$241,0),MATCH('RE-Gen-Mixes in AIB Countries'!F$2,'Zusammenführung EU-CH'!$E$1:$BF$1,0))/VLOOKUP($B74,'Total RE-GEN in AIB Countries'!$B$3:$BD$27,COLUMN('RE-Gen-Mixes in AIB Countries'!F73)-COLUMN('RE-Gen-Mixes in AIB Countries'!$B$2),FALSE),0)</f>
        <v>0</v>
      </c>
      <c r="G74">
        <f t="array" ref="G74">IFERROR(INDEX('Zusammenführung EU-CH'!$E$2:$BF$241,MATCH('RE-Gen-Mixes in AIB Countries'!$B74&amp;'RE-Gen-Mixes in AIB Countries'!$C74,'Zusammenführung EU-CH'!$B$2:$B$241&amp;'Zusammenführung EU-CH'!$C$2:$C$241,0),MATCH('RE-Gen-Mixes in AIB Countries'!G$2,'Zusammenführung EU-CH'!$E$1:$BF$1,0))/VLOOKUP($B74,'Total RE-GEN in AIB Countries'!$B$3:$BD$27,COLUMN('RE-Gen-Mixes in AIB Countries'!G73)-COLUMN('RE-Gen-Mixes in AIB Countries'!$B$2),FALSE),0)</f>
        <v>0</v>
      </c>
      <c r="H74">
        <f t="array" ref="H74">IFERROR(INDEX('Zusammenführung EU-CH'!$E$2:$BF$241,MATCH('RE-Gen-Mixes in AIB Countries'!$B74&amp;'RE-Gen-Mixes in AIB Countries'!$C74,'Zusammenführung EU-CH'!$B$2:$B$241&amp;'Zusammenführung EU-CH'!$C$2:$C$241,0),MATCH('RE-Gen-Mixes in AIB Countries'!H$2,'Zusammenführung EU-CH'!$E$1:$BF$1,0))/VLOOKUP($B74,'Total RE-GEN in AIB Countries'!$B$3:$BD$27,COLUMN('RE-Gen-Mixes in AIB Countries'!H73)-COLUMN('RE-Gen-Mixes in AIB Countries'!$B$2),FALSE),0)</f>
        <v>0</v>
      </c>
      <c r="I74">
        <f t="array" ref="I74">IFERROR(INDEX('Zusammenführung EU-CH'!$E$2:$BF$241,MATCH('RE-Gen-Mixes in AIB Countries'!$B74&amp;'RE-Gen-Mixes in AIB Countries'!$C74,'Zusammenführung EU-CH'!$B$2:$B$241&amp;'Zusammenführung EU-CH'!$C$2:$C$241,0),MATCH('RE-Gen-Mixes in AIB Countries'!I$2,'Zusammenführung EU-CH'!$E$1:$BF$1,0))/VLOOKUP($B74,'Total RE-GEN in AIB Countries'!$B$3:$BD$27,COLUMN('RE-Gen-Mixes in AIB Countries'!I73)-COLUMN('RE-Gen-Mixes in AIB Countries'!$B$2),FALSE),0)</f>
        <v>0</v>
      </c>
      <c r="J74">
        <f t="array" ref="J74">IFERROR(INDEX('Zusammenführung EU-CH'!$E$2:$BF$241,MATCH('RE-Gen-Mixes in AIB Countries'!$B74&amp;'RE-Gen-Mixes in AIB Countries'!$C74,'Zusammenführung EU-CH'!$B$2:$B$241&amp;'Zusammenführung EU-CH'!$C$2:$C$241,0),MATCH('RE-Gen-Mixes in AIB Countries'!J$2,'Zusammenführung EU-CH'!$E$1:$BF$1,0))/VLOOKUP($B74,'Total RE-GEN in AIB Countries'!$B$3:$BD$27,COLUMN('RE-Gen-Mixes in AIB Countries'!J73)-COLUMN('RE-Gen-Mixes in AIB Countries'!$B$2),FALSE),0)</f>
        <v>0</v>
      </c>
      <c r="K74">
        <f t="array" ref="K74">IFERROR(INDEX('Zusammenführung EU-CH'!$E$2:$BF$241,MATCH('RE-Gen-Mixes in AIB Countries'!$B74&amp;'RE-Gen-Mixes in AIB Countries'!$C74,'Zusammenführung EU-CH'!$B$2:$B$241&amp;'Zusammenführung EU-CH'!$C$2:$C$241,0),MATCH('RE-Gen-Mixes in AIB Countries'!K$2,'Zusammenführung EU-CH'!$E$1:$BF$1,0))/VLOOKUP($B74,'Total RE-GEN in AIB Countries'!$B$3:$BD$27,COLUMN('RE-Gen-Mixes in AIB Countries'!K73)-COLUMN('RE-Gen-Mixes in AIB Countries'!$B$2),FALSE),0)</f>
        <v>0</v>
      </c>
      <c r="L74">
        <f t="array" ref="L74">IFERROR(INDEX('Zusammenführung EU-CH'!$E$2:$BF$241,MATCH('RE-Gen-Mixes in AIB Countries'!$B74&amp;'RE-Gen-Mixes in AIB Countries'!$C74,'Zusammenführung EU-CH'!$B$2:$B$241&amp;'Zusammenführung EU-CH'!$C$2:$C$241,0),MATCH('RE-Gen-Mixes in AIB Countries'!L$2,'Zusammenführung EU-CH'!$E$1:$BF$1,0))/VLOOKUP($B74,'Total RE-GEN in AIB Countries'!$B$3:$BD$27,COLUMN('RE-Gen-Mixes in AIB Countries'!L73)-COLUMN('RE-Gen-Mixes in AIB Countries'!$B$2),FALSE),0)</f>
        <v>0</v>
      </c>
      <c r="M74">
        <f t="array" ref="M74">IFERROR(INDEX('Zusammenführung EU-CH'!$E$2:$BF$241,MATCH('RE-Gen-Mixes in AIB Countries'!$B74&amp;'RE-Gen-Mixes in AIB Countries'!$C74,'Zusammenführung EU-CH'!$B$2:$B$241&amp;'Zusammenführung EU-CH'!$C$2:$C$241,0),MATCH('RE-Gen-Mixes in AIB Countries'!M$2,'Zusammenführung EU-CH'!$E$1:$BF$1,0))/VLOOKUP($B74,'Total RE-GEN in AIB Countries'!$B$3:$BD$27,COLUMN('RE-Gen-Mixes in AIB Countries'!M73)-COLUMN('RE-Gen-Mixes in AIB Countries'!$B$2),FALSE),0)</f>
        <v>0</v>
      </c>
      <c r="N74">
        <f t="array" ref="N74">IFERROR(INDEX('Zusammenführung EU-CH'!$E$2:$BF$241,MATCH('RE-Gen-Mixes in AIB Countries'!$B74&amp;'RE-Gen-Mixes in AIB Countries'!$C74,'Zusammenführung EU-CH'!$B$2:$B$241&amp;'Zusammenführung EU-CH'!$C$2:$C$241,0),MATCH('RE-Gen-Mixes in AIB Countries'!N$2,'Zusammenführung EU-CH'!$E$1:$BF$1,0))/VLOOKUP($B74,'Total RE-GEN in AIB Countries'!$B$3:$BD$27,COLUMN('RE-Gen-Mixes in AIB Countries'!N73)-COLUMN('RE-Gen-Mixes in AIB Countries'!$B$2),FALSE),0)</f>
        <v>0</v>
      </c>
      <c r="O74">
        <f t="array" ref="O74">IFERROR(INDEX('Zusammenführung EU-CH'!$E$2:$BF$241,MATCH('RE-Gen-Mixes in AIB Countries'!$B74&amp;'RE-Gen-Mixes in AIB Countries'!$C74,'Zusammenführung EU-CH'!$B$2:$B$241&amp;'Zusammenführung EU-CH'!$C$2:$C$241,0),MATCH('RE-Gen-Mixes in AIB Countries'!O$2,'Zusammenführung EU-CH'!$E$1:$BF$1,0))/VLOOKUP($B74,'Total RE-GEN in AIB Countries'!$B$3:$BD$27,COLUMN('RE-Gen-Mixes in AIB Countries'!O73)-COLUMN('RE-Gen-Mixes in AIB Countries'!$B$2),FALSE),0)</f>
        <v>0</v>
      </c>
      <c r="P74">
        <f t="array" ref="P74">IFERROR(INDEX('Zusammenführung EU-CH'!$E$2:$BF$241,MATCH('RE-Gen-Mixes in AIB Countries'!$B74&amp;'RE-Gen-Mixes in AIB Countries'!$C74,'Zusammenführung EU-CH'!$B$2:$B$241&amp;'Zusammenführung EU-CH'!$C$2:$C$241,0),MATCH('RE-Gen-Mixes in AIB Countries'!P$2,'Zusammenführung EU-CH'!$E$1:$BF$1,0))/VLOOKUP($B74,'Total RE-GEN in AIB Countries'!$B$3:$BD$27,COLUMN('RE-Gen-Mixes in AIB Countries'!P73)-COLUMN('RE-Gen-Mixes in AIB Countries'!$B$2),FALSE),0)</f>
        <v>6.1997265761612572E-4</v>
      </c>
      <c r="Q74">
        <f t="array" ref="Q74">IFERROR(INDEX('Zusammenführung EU-CH'!$E$2:$BF$241,MATCH('RE-Gen-Mixes in AIB Countries'!$B74&amp;'RE-Gen-Mixes in AIB Countries'!$C74,'Zusammenführung EU-CH'!$B$2:$B$241&amp;'Zusammenführung EU-CH'!$C$2:$C$241,0),MATCH('RE-Gen-Mixes in AIB Countries'!Q$2,'Zusammenführung EU-CH'!$E$1:$BF$1,0))/VLOOKUP($B74,'Total RE-GEN in AIB Countries'!$B$3:$BD$27,COLUMN('RE-Gen-Mixes in AIB Countries'!Q73)-COLUMN('RE-Gen-Mixes in AIB Countries'!$B$2),FALSE),0)</f>
        <v>4.8782308282862744E-4</v>
      </c>
      <c r="R74">
        <f t="array" ref="R74">IFERROR(INDEX('Zusammenführung EU-CH'!$E$2:$BF$241,MATCH('RE-Gen-Mixes in AIB Countries'!$B74&amp;'RE-Gen-Mixes in AIB Countries'!$C74,'Zusammenführung EU-CH'!$B$2:$B$241&amp;'Zusammenführung EU-CH'!$C$2:$C$241,0),MATCH('RE-Gen-Mixes in AIB Countries'!R$2,'Zusammenführung EU-CH'!$E$1:$BF$1,0))/VLOOKUP($B74,'Total RE-GEN in AIB Countries'!$B$3:$BD$27,COLUMN('RE-Gen-Mixes in AIB Countries'!R73)-COLUMN('RE-Gen-Mixes in AIB Countries'!$B$2),FALSE),0)</f>
        <v>5.3180791027294353E-4</v>
      </c>
      <c r="S74">
        <f t="array" ref="S74">IFERROR(INDEX('Zusammenführung EU-CH'!$E$2:$BF$241,MATCH('RE-Gen-Mixes in AIB Countries'!$B74&amp;'RE-Gen-Mixes in AIB Countries'!$C74,'Zusammenführung EU-CH'!$B$2:$B$241&amp;'Zusammenführung EU-CH'!$C$2:$C$241,0),MATCH('RE-Gen-Mixes in AIB Countries'!S$2,'Zusammenführung EU-CH'!$E$1:$BF$1,0))/VLOOKUP($B74,'Total RE-GEN in AIB Countries'!$B$3:$BD$27,COLUMN('RE-Gen-Mixes in AIB Countries'!S73)-COLUMN('RE-Gen-Mixes in AIB Countries'!$B$2),FALSE),0)</f>
        <v>0</v>
      </c>
      <c r="T74">
        <f t="array" ref="T74">IFERROR(INDEX('Zusammenführung EU-CH'!$E$2:$BF$241,MATCH('RE-Gen-Mixes in AIB Countries'!$B74&amp;'RE-Gen-Mixes in AIB Countries'!$C74,'Zusammenführung EU-CH'!$B$2:$B$241&amp;'Zusammenführung EU-CH'!$C$2:$C$241,0),MATCH('RE-Gen-Mixes in AIB Countries'!T$2,'Zusammenführung EU-CH'!$E$1:$BF$1,0))/VLOOKUP($B74,'Total RE-GEN in AIB Countries'!$B$3:$BD$27,COLUMN('RE-Gen-Mixes in AIB Countries'!T73)-COLUMN('RE-Gen-Mixes in AIB Countries'!$B$2),FALSE),0)</f>
        <v>0</v>
      </c>
      <c r="U74">
        <f t="array" ref="U74">IFERROR(INDEX('Zusammenführung EU-CH'!$E$2:$BF$241,MATCH('RE-Gen-Mixes in AIB Countries'!$B74&amp;'RE-Gen-Mixes in AIB Countries'!$C74,'Zusammenführung EU-CH'!$B$2:$B$241&amp;'Zusammenführung EU-CH'!$C$2:$C$241,0),MATCH('RE-Gen-Mixes in AIB Countries'!U$2,'Zusammenführung EU-CH'!$E$1:$BF$1,0))/VLOOKUP($B74,'Total RE-GEN in AIB Countries'!$B$3:$BD$27,COLUMN('RE-Gen-Mixes in AIB Countries'!U73)-COLUMN('RE-Gen-Mixes in AIB Countries'!$B$2),FALSE),0)</f>
        <v>0</v>
      </c>
      <c r="V74">
        <f t="array" ref="V74">IFERROR(INDEX('Zusammenführung EU-CH'!$E$2:$BF$241,MATCH('RE-Gen-Mixes in AIB Countries'!$B74&amp;'RE-Gen-Mixes in AIB Countries'!$C74,'Zusammenführung EU-CH'!$B$2:$B$241&amp;'Zusammenführung EU-CH'!$C$2:$C$241,0),MATCH('RE-Gen-Mixes in AIB Countries'!V$2,'Zusammenführung EU-CH'!$E$1:$BF$1,0))/VLOOKUP($B74,'Total RE-GEN in AIB Countries'!$B$3:$BD$27,COLUMN('RE-Gen-Mixes in AIB Countries'!V73)-COLUMN('RE-Gen-Mixes in AIB Countries'!$B$2),FALSE),0)</f>
        <v>0</v>
      </c>
      <c r="W74">
        <f t="array" ref="W74">IFERROR(INDEX('Zusammenführung EU-CH'!$E$2:$BF$241,MATCH('RE-Gen-Mixes in AIB Countries'!$B74&amp;'RE-Gen-Mixes in AIB Countries'!$C74,'Zusammenführung EU-CH'!$B$2:$B$241&amp;'Zusammenführung EU-CH'!$C$2:$C$241,0),MATCH('RE-Gen-Mixes in AIB Countries'!W$2,'Zusammenführung EU-CH'!$E$1:$BF$1,0))/VLOOKUP($B74,'Total RE-GEN in AIB Countries'!$B$3:$BD$27,COLUMN('RE-Gen-Mixes in AIB Countries'!W73)-COLUMN('RE-Gen-Mixes in AIB Countries'!$B$2),FALSE),0)</f>
        <v>0</v>
      </c>
      <c r="X74">
        <f t="array" ref="X74">IFERROR(INDEX('Zusammenführung EU-CH'!$E$2:$BF$241,MATCH('RE-Gen-Mixes in AIB Countries'!$B74&amp;'RE-Gen-Mixes in AIB Countries'!$C74,'Zusammenführung EU-CH'!$B$2:$B$241&amp;'Zusammenführung EU-CH'!$C$2:$C$241,0),MATCH('RE-Gen-Mixes in AIB Countries'!X$2,'Zusammenführung EU-CH'!$E$1:$BF$1,0))/VLOOKUP($B74,'Total RE-GEN in AIB Countries'!$B$3:$BD$27,COLUMN('RE-Gen-Mixes in AIB Countries'!X73)-COLUMN('RE-Gen-Mixes in AIB Countries'!$B$2),FALSE),0)</f>
        <v>0</v>
      </c>
      <c r="Y74">
        <f t="array" ref="Y74">IFERROR(INDEX('Zusammenführung EU-CH'!$E$2:$BF$241,MATCH('RE-Gen-Mixes in AIB Countries'!$B74&amp;'RE-Gen-Mixes in AIB Countries'!$C74,'Zusammenführung EU-CH'!$B$2:$B$241&amp;'Zusammenführung EU-CH'!$C$2:$C$241,0),MATCH('RE-Gen-Mixes in AIB Countries'!Y$2,'Zusammenführung EU-CH'!$E$1:$BF$1,0))/VLOOKUP($B74,'Total RE-GEN in AIB Countries'!$B$3:$BD$27,COLUMN('RE-Gen-Mixes in AIB Countries'!Y73)-COLUMN('RE-Gen-Mixes in AIB Countries'!$B$2),FALSE),0)</f>
        <v>0</v>
      </c>
      <c r="Z74">
        <f t="array" ref="Z74">IFERROR(INDEX('Zusammenführung EU-CH'!$E$2:$BF$241,MATCH('RE-Gen-Mixes in AIB Countries'!$B74&amp;'RE-Gen-Mixes in AIB Countries'!$C74,'Zusammenführung EU-CH'!$B$2:$B$241&amp;'Zusammenführung EU-CH'!$C$2:$C$241,0),MATCH('RE-Gen-Mixes in AIB Countries'!Z$2,'Zusammenführung EU-CH'!$E$1:$BF$1,0))/VLOOKUP($B74,'Total RE-GEN in AIB Countries'!$B$3:$BD$27,COLUMN('RE-Gen-Mixes in AIB Countries'!Z73)-COLUMN('RE-Gen-Mixes in AIB Countries'!$B$2),FALSE),0)</f>
        <v>0</v>
      </c>
      <c r="AA74">
        <f t="array" ref="AA74">IFERROR(INDEX('Zusammenführung EU-CH'!$E$2:$BF$241,MATCH('RE-Gen-Mixes in AIB Countries'!$B74&amp;'RE-Gen-Mixes in AIB Countries'!$C74,'Zusammenführung EU-CH'!$B$2:$B$241&amp;'Zusammenführung EU-CH'!$C$2:$C$241,0),MATCH('RE-Gen-Mixes in AIB Countries'!AA$2,'Zusammenführung EU-CH'!$E$1:$BF$1,0))/VLOOKUP($B74,'Total RE-GEN in AIB Countries'!$B$3:$BD$27,COLUMN('RE-Gen-Mixes in AIB Countries'!AA73)-COLUMN('RE-Gen-Mixes in AIB Countries'!$B$2),FALSE),0)</f>
        <v>0</v>
      </c>
      <c r="AB74">
        <f t="array" ref="AB74">IFERROR(INDEX('Zusammenführung EU-CH'!$E$2:$BF$241,MATCH('RE-Gen-Mixes in AIB Countries'!$B74&amp;'RE-Gen-Mixes in AIB Countries'!$C74,'Zusammenführung EU-CH'!$B$2:$B$241&amp;'Zusammenführung EU-CH'!$C$2:$C$241,0),MATCH('RE-Gen-Mixes in AIB Countries'!AB$2,'Zusammenführung EU-CH'!$E$1:$BF$1,0))/VLOOKUP($B74,'Total RE-GEN in AIB Countries'!$B$3:$BD$27,COLUMN('RE-Gen-Mixes in AIB Countries'!AB73)-COLUMN('RE-Gen-Mixes in AIB Countries'!$B$2),FALSE),0)</f>
        <v>0</v>
      </c>
      <c r="AC74">
        <f t="array" ref="AC74">IFERROR(INDEX('Zusammenführung EU-CH'!$E$2:$BF$241,MATCH('RE-Gen-Mixes in AIB Countries'!$B74&amp;'RE-Gen-Mixes in AIB Countries'!$C74,'Zusammenführung EU-CH'!$B$2:$B$241&amp;'Zusammenführung EU-CH'!$C$2:$C$241,0),MATCH('RE-Gen-Mixes in AIB Countries'!AC$2,'Zusammenführung EU-CH'!$E$1:$BF$1,0))/VLOOKUP($B74,'Total RE-GEN in AIB Countries'!$B$3:$BD$27,COLUMN('RE-Gen-Mixes in AIB Countries'!AC73)-COLUMN('RE-Gen-Mixes in AIB Countries'!$B$2),FALSE),0)</f>
        <v>0</v>
      </c>
      <c r="AD74">
        <f t="array" ref="AD74">IFERROR(INDEX('Zusammenführung EU-CH'!$E$2:$BF$241,MATCH('RE-Gen-Mixes in AIB Countries'!$B74&amp;'RE-Gen-Mixes in AIB Countries'!$C74,'Zusammenführung EU-CH'!$B$2:$B$241&amp;'Zusammenführung EU-CH'!$C$2:$C$241,0),MATCH('RE-Gen-Mixes in AIB Countries'!AD$2,'Zusammenführung EU-CH'!$E$1:$BF$1,0))/VLOOKUP($B74,'Total RE-GEN in AIB Countries'!$B$3:$BD$27,COLUMN('RE-Gen-Mixes in AIB Countries'!AD73)-COLUMN('RE-Gen-Mixes in AIB Countries'!$B$2),FALSE),0)</f>
        <v>0</v>
      </c>
      <c r="AE74">
        <f t="array" ref="AE74">IFERROR(INDEX('Zusammenführung EU-CH'!$E$2:$BF$241,MATCH('RE-Gen-Mixes in AIB Countries'!$B74&amp;'RE-Gen-Mixes in AIB Countries'!$C74,'Zusammenführung EU-CH'!$B$2:$B$241&amp;'Zusammenführung EU-CH'!$C$2:$C$241,0),MATCH('RE-Gen-Mixes in AIB Countries'!AE$2,'Zusammenführung EU-CH'!$E$1:$BF$1,0))/VLOOKUP($B74,'Total RE-GEN in AIB Countries'!$B$3:$BD$27,COLUMN('RE-Gen-Mixes in AIB Countries'!AE73)-COLUMN('RE-Gen-Mixes in AIB Countries'!$B$2),FALSE),0)</f>
        <v>0</v>
      </c>
      <c r="AF74">
        <f t="array" ref="AF74">IFERROR(INDEX('Zusammenführung EU-CH'!$E$2:$BF$241,MATCH('RE-Gen-Mixes in AIB Countries'!$B74&amp;'RE-Gen-Mixes in AIB Countries'!$C74,'Zusammenführung EU-CH'!$B$2:$B$241&amp;'Zusammenführung EU-CH'!$C$2:$C$241,0),MATCH('RE-Gen-Mixes in AIB Countries'!AF$2,'Zusammenführung EU-CH'!$E$1:$BF$1,0))/VLOOKUP($B74,'Total RE-GEN in AIB Countries'!$B$3:$BD$27,COLUMN('RE-Gen-Mixes in AIB Countries'!AF73)-COLUMN('RE-Gen-Mixes in AIB Countries'!$B$2),FALSE),0)</f>
        <v>0</v>
      </c>
      <c r="AG74">
        <f t="array" ref="AG74">IFERROR(INDEX('Zusammenführung EU-CH'!$E$2:$BF$241,MATCH('RE-Gen-Mixes in AIB Countries'!$B74&amp;'RE-Gen-Mixes in AIB Countries'!$C74,'Zusammenführung EU-CH'!$B$2:$B$241&amp;'Zusammenführung EU-CH'!$C$2:$C$241,0),MATCH('RE-Gen-Mixes in AIB Countries'!AG$2,'Zusammenführung EU-CH'!$E$1:$BF$1,0))/VLOOKUP($B74,'Total RE-GEN in AIB Countries'!$B$3:$BD$27,COLUMN('RE-Gen-Mixes in AIB Countries'!AG73)-COLUMN('RE-Gen-Mixes in AIB Countries'!$B$2),FALSE),0)</f>
        <v>0</v>
      </c>
      <c r="AH74">
        <f t="array" ref="AH74">IFERROR(INDEX('Zusammenführung EU-CH'!$E$2:$BF$241,MATCH('RE-Gen-Mixes in AIB Countries'!$B74&amp;'RE-Gen-Mixes in AIB Countries'!$C74,'Zusammenführung EU-CH'!$B$2:$B$241&amp;'Zusammenführung EU-CH'!$C$2:$C$241,0),MATCH('RE-Gen-Mixes in AIB Countries'!AH$2,'Zusammenführung EU-CH'!$E$1:$BF$1,0))/VLOOKUP($B74,'Total RE-GEN in AIB Countries'!$B$3:$BD$27,COLUMN('RE-Gen-Mixes in AIB Countries'!AH73)-COLUMN('RE-Gen-Mixes in AIB Countries'!$B$2),FALSE),0)</f>
        <v>0</v>
      </c>
      <c r="AI74">
        <f t="array" ref="AI74">IFERROR(INDEX('Zusammenführung EU-CH'!$E$2:$BF$241,MATCH('RE-Gen-Mixes in AIB Countries'!$B74&amp;'RE-Gen-Mixes in AIB Countries'!$C74,'Zusammenführung EU-CH'!$B$2:$B$241&amp;'Zusammenführung EU-CH'!$C$2:$C$241,0),MATCH('RE-Gen-Mixes in AIB Countries'!AI$2,'Zusammenführung EU-CH'!$E$1:$BF$1,0))/VLOOKUP($B74,'Total RE-GEN in AIB Countries'!$B$3:$BD$27,COLUMN('RE-Gen-Mixes in AIB Countries'!AI73)-COLUMN('RE-Gen-Mixes in AIB Countries'!$B$2),FALSE),0)</f>
        <v>0</v>
      </c>
      <c r="AJ74">
        <f t="array" ref="AJ74">IFERROR(INDEX('Zusammenführung EU-CH'!$E$2:$BF$241,MATCH('RE-Gen-Mixes in AIB Countries'!$B74&amp;'RE-Gen-Mixes in AIB Countries'!$C74,'Zusammenführung EU-CH'!$B$2:$B$241&amp;'Zusammenführung EU-CH'!$C$2:$C$241,0),MATCH('RE-Gen-Mixes in AIB Countries'!AJ$2,'Zusammenführung EU-CH'!$E$1:$BF$1,0))/VLOOKUP($B74,'Total RE-GEN in AIB Countries'!$B$3:$BD$27,COLUMN('RE-Gen-Mixes in AIB Countries'!AJ73)-COLUMN('RE-Gen-Mixes in AIB Countries'!$B$2),FALSE),0)</f>
        <v>0</v>
      </c>
      <c r="AK74">
        <f t="array" ref="AK74">IFERROR(INDEX('Zusammenführung EU-CH'!$E$2:$BF$241,MATCH('RE-Gen-Mixes in AIB Countries'!$B74&amp;'RE-Gen-Mixes in AIB Countries'!$C74,'Zusammenführung EU-CH'!$B$2:$B$241&amp;'Zusammenführung EU-CH'!$C$2:$C$241,0),MATCH('RE-Gen-Mixes in AIB Countries'!AK$2,'Zusammenführung EU-CH'!$E$1:$BF$1,0))/VLOOKUP($B74,'Total RE-GEN in AIB Countries'!$B$3:$BD$27,COLUMN('RE-Gen-Mixes in AIB Countries'!AK73)-COLUMN('RE-Gen-Mixes in AIB Countries'!$B$2),FALSE),0)</f>
        <v>0</v>
      </c>
      <c r="AL74">
        <f t="array" ref="AL74">IFERROR(INDEX('Zusammenführung EU-CH'!$E$2:$BF$241,MATCH('RE-Gen-Mixes in AIB Countries'!$B74&amp;'RE-Gen-Mixes in AIB Countries'!$C74,'Zusammenführung EU-CH'!$B$2:$B$241&amp;'Zusammenführung EU-CH'!$C$2:$C$241,0),MATCH('RE-Gen-Mixes in AIB Countries'!AL$2,'Zusammenführung EU-CH'!$E$1:$BF$1,0))/VLOOKUP($B74,'Total RE-GEN in AIB Countries'!$B$3:$BD$27,COLUMN('RE-Gen-Mixes in AIB Countries'!AL73)-COLUMN('RE-Gen-Mixes in AIB Countries'!$B$2),FALSE),0)</f>
        <v>0</v>
      </c>
      <c r="AM74">
        <f t="array" ref="AM74">IFERROR(INDEX('Zusammenführung EU-CH'!$E$2:$BF$241,MATCH('RE-Gen-Mixes in AIB Countries'!$B74&amp;'RE-Gen-Mixes in AIB Countries'!$C74,'Zusammenführung EU-CH'!$B$2:$B$241&amp;'Zusammenführung EU-CH'!$C$2:$C$241,0),MATCH('RE-Gen-Mixes in AIB Countries'!AM$2,'Zusammenführung EU-CH'!$E$1:$BF$1,0))/VLOOKUP($B74,'Total RE-GEN in AIB Countries'!$B$3:$BD$27,COLUMN('RE-Gen-Mixes in AIB Countries'!AM73)-COLUMN('RE-Gen-Mixes in AIB Countries'!$B$2),FALSE),0)</f>
        <v>0</v>
      </c>
      <c r="AN74">
        <f t="array" ref="AN74">IFERROR(INDEX('Zusammenführung EU-CH'!$E$2:$BF$241,MATCH('RE-Gen-Mixes in AIB Countries'!$B74&amp;'RE-Gen-Mixes in AIB Countries'!$C74,'Zusammenführung EU-CH'!$B$2:$B$241&amp;'Zusammenführung EU-CH'!$C$2:$C$241,0),MATCH('RE-Gen-Mixes in AIB Countries'!AN$2,'Zusammenführung EU-CH'!$E$1:$BF$1,0))/VLOOKUP($B74,'Total RE-GEN in AIB Countries'!$B$3:$BD$27,COLUMN('RE-Gen-Mixes in AIB Countries'!AN73)-COLUMN('RE-Gen-Mixes in AIB Countries'!$B$2),FALSE),0)</f>
        <v>0</v>
      </c>
      <c r="AO74">
        <f t="array" ref="AO74">IFERROR(INDEX('Zusammenführung EU-CH'!$E$2:$BF$241,MATCH('RE-Gen-Mixes in AIB Countries'!$B74&amp;'RE-Gen-Mixes in AIB Countries'!$C74,'Zusammenführung EU-CH'!$B$2:$B$241&amp;'Zusammenführung EU-CH'!$C$2:$C$241,0),MATCH('RE-Gen-Mixes in AIB Countries'!AO$2,'Zusammenführung EU-CH'!$E$1:$BF$1,0))/VLOOKUP($B74,'Total RE-GEN in AIB Countries'!$B$3:$BD$27,COLUMN('RE-Gen-Mixes in AIB Countries'!AO73)-COLUMN('RE-Gen-Mixes in AIB Countries'!$B$2),FALSE),0)</f>
        <v>0</v>
      </c>
      <c r="AP74">
        <f t="array" ref="AP74">IFERROR(INDEX('Zusammenführung EU-CH'!$E$2:$BF$241,MATCH('RE-Gen-Mixes in AIB Countries'!$B74&amp;'RE-Gen-Mixes in AIB Countries'!$C74,'Zusammenführung EU-CH'!$B$2:$B$241&amp;'Zusammenführung EU-CH'!$C$2:$C$241,0),MATCH('RE-Gen-Mixes in AIB Countries'!AP$2,'Zusammenführung EU-CH'!$E$1:$BF$1,0))/VLOOKUP($B74,'Total RE-GEN in AIB Countries'!$B$3:$BD$27,COLUMN('RE-Gen-Mixes in AIB Countries'!AP73)-COLUMN('RE-Gen-Mixes in AIB Countries'!$B$2),FALSE),0)</f>
        <v>0</v>
      </c>
      <c r="AQ74">
        <f t="array" ref="AQ74">IFERROR(INDEX('Zusammenführung EU-CH'!$E$2:$BF$241,MATCH('RE-Gen-Mixes in AIB Countries'!$B74&amp;'RE-Gen-Mixes in AIB Countries'!$C74,'Zusammenführung EU-CH'!$B$2:$B$241&amp;'Zusammenführung EU-CH'!$C$2:$C$241,0),MATCH('RE-Gen-Mixes in AIB Countries'!AQ$2,'Zusammenführung EU-CH'!$E$1:$BF$1,0))/VLOOKUP($B74,'Total RE-GEN in AIB Countries'!$B$3:$BD$27,COLUMN('RE-Gen-Mixes in AIB Countries'!AQ73)-COLUMN('RE-Gen-Mixes in AIB Countries'!$B$2),FALSE),0)</f>
        <v>0</v>
      </c>
      <c r="AR74">
        <f t="array" ref="AR74">IFERROR(INDEX('Zusammenführung EU-CH'!$E$2:$BF$241,MATCH('RE-Gen-Mixes in AIB Countries'!$B74&amp;'RE-Gen-Mixes in AIB Countries'!$C74,'Zusammenführung EU-CH'!$B$2:$B$241&amp;'Zusammenführung EU-CH'!$C$2:$C$241,0),MATCH('RE-Gen-Mixes in AIB Countries'!AR$2,'Zusammenführung EU-CH'!$E$1:$BF$1,0))/VLOOKUP($B74,'Total RE-GEN in AIB Countries'!$B$3:$BD$27,COLUMN('RE-Gen-Mixes in AIB Countries'!AR73)-COLUMN('RE-Gen-Mixes in AIB Countries'!$B$2),FALSE),0)</f>
        <v>0</v>
      </c>
      <c r="AS74">
        <f t="array" ref="AS74">IFERROR(INDEX('Zusammenführung EU-CH'!$E$2:$BF$241,MATCH('RE-Gen-Mixes in AIB Countries'!$B74&amp;'RE-Gen-Mixes in AIB Countries'!$C74,'Zusammenführung EU-CH'!$B$2:$B$241&amp;'Zusammenführung EU-CH'!$C$2:$C$241,0),MATCH('RE-Gen-Mixes in AIB Countries'!AS$2,'Zusammenführung EU-CH'!$E$1:$BF$1,0))/VLOOKUP($B74,'Total RE-GEN in AIB Countries'!$B$3:$BD$27,COLUMN('RE-Gen-Mixes in AIB Countries'!AS73)-COLUMN('RE-Gen-Mixes in AIB Countries'!$B$2),FALSE),0)</f>
        <v>0</v>
      </c>
      <c r="AT74">
        <f t="array" ref="AT74">IFERROR(INDEX('Zusammenführung EU-CH'!$E$2:$BF$241,MATCH('RE-Gen-Mixes in AIB Countries'!$B74&amp;'RE-Gen-Mixes in AIB Countries'!$C74,'Zusammenführung EU-CH'!$B$2:$B$241&amp;'Zusammenführung EU-CH'!$C$2:$C$241,0),MATCH('RE-Gen-Mixes in AIB Countries'!AT$2,'Zusammenführung EU-CH'!$E$1:$BF$1,0))/VLOOKUP($B74,'Total RE-GEN in AIB Countries'!$B$3:$BD$27,COLUMN('RE-Gen-Mixes in AIB Countries'!AT73)-COLUMN('RE-Gen-Mixes in AIB Countries'!$B$2),FALSE),0)</f>
        <v>0</v>
      </c>
      <c r="AU74">
        <f t="array" ref="AU74">IFERROR(INDEX('Zusammenführung EU-CH'!$E$2:$BF$241,MATCH('RE-Gen-Mixes in AIB Countries'!$B74&amp;'RE-Gen-Mixes in AIB Countries'!$C74,'Zusammenführung EU-CH'!$B$2:$B$241&amp;'Zusammenführung EU-CH'!$C$2:$C$241,0),MATCH('RE-Gen-Mixes in AIB Countries'!AU$2,'Zusammenführung EU-CH'!$E$1:$BF$1,0))/VLOOKUP($B74,'Total RE-GEN in AIB Countries'!$B$3:$BD$27,COLUMN('RE-Gen-Mixes in AIB Countries'!AU73)-COLUMN('RE-Gen-Mixes in AIB Countries'!$B$2),FALSE),0)</f>
        <v>0</v>
      </c>
      <c r="AV74">
        <f t="array" ref="AV74">IFERROR(INDEX('Zusammenführung EU-CH'!$E$2:$BF$241,MATCH('RE-Gen-Mixes in AIB Countries'!$B74&amp;'RE-Gen-Mixes in AIB Countries'!$C74,'Zusammenführung EU-CH'!$B$2:$B$241&amp;'Zusammenführung EU-CH'!$C$2:$C$241,0),MATCH('RE-Gen-Mixes in AIB Countries'!AV$2,'Zusammenführung EU-CH'!$E$1:$BF$1,0))/VLOOKUP($B74,'Total RE-GEN in AIB Countries'!$B$3:$BD$27,COLUMN('RE-Gen-Mixes in AIB Countries'!AV73)-COLUMN('RE-Gen-Mixes in AIB Countries'!$B$2),FALSE),0)</f>
        <v>0</v>
      </c>
      <c r="AW74">
        <f t="array" ref="AW74">IFERROR(INDEX('Zusammenführung EU-CH'!$E$2:$BF$241,MATCH('RE-Gen-Mixes in AIB Countries'!$B74&amp;'RE-Gen-Mixes in AIB Countries'!$C74,'Zusammenführung EU-CH'!$B$2:$B$241&amp;'Zusammenführung EU-CH'!$C$2:$C$241,0),MATCH('RE-Gen-Mixes in AIB Countries'!AW$2,'Zusammenführung EU-CH'!$E$1:$BF$1,0))/VLOOKUP($B74,'Total RE-GEN in AIB Countries'!$B$3:$BD$27,COLUMN('RE-Gen-Mixes in AIB Countries'!AW73)-COLUMN('RE-Gen-Mixes in AIB Countries'!$B$2),FALSE),0)</f>
        <v>0</v>
      </c>
      <c r="AX74">
        <f t="array" ref="AX74">IFERROR(INDEX('Zusammenführung EU-CH'!$E$2:$BF$241,MATCH('RE-Gen-Mixes in AIB Countries'!$B74&amp;'RE-Gen-Mixes in AIB Countries'!$C74,'Zusammenführung EU-CH'!$B$2:$B$241&amp;'Zusammenführung EU-CH'!$C$2:$C$241,0),MATCH('RE-Gen-Mixes in AIB Countries'!AX$2,'Zusammenführung EU-CH'!$E$1:$BF$1,0))/VLOOKUP($B74,'Total RE-GEN in AIB Countries'!$B$3:$BD$27,COLUMN('RE-Gen-Mixes in AIB Countries'!AX73)-COLUMN('RE-Gen-Mixes in AIB Countries'!$B$2),FALSE),0)</f>
        <v>0</v>
      </c>
      <c r="AY74">
        <f t="array" ref="AY74">IFERROR(INDEX('Zusammenführung EU-CH'!$E$2:$BF$241,MATCH('RE-Gen-Mixes in AIB Countries'!$B74&amp;'RE-Gen-Mixes in AIB Countries'!$C74,'Zusammenführung EU-CH'!$B$2:$B$241&amp;'Zusammenführung EU-CH'!$C$2:$C$241,0),MATCH('RE-Gen-Mixes in AIB Countries'!AY$2,'Zusammenführung EU-CH'!$E$1:$BF$1,0))/VLOOKUP($B74,'Total RE-GEN in AIB Countries'!$B$3:$BD$27,COLUMN('RE-Gen-Mixes in AIB Countries'!AY73)-COLUMN('RE-Gen-Mixes in AIB Countries'!$B$2),FALSE),0)</f>
        <v>0</v>
      </c>
      <c r="AZ74">
        <f t="array" ref="AZ74">IFERROR(INDEX('Zusammenführung EU-CH'!$E$2:$BF$241,MATCH('RE-Gen-Mixes in AIB Countries'!$B74&amp;'RE-Gen-Mixes in AIB Countries'!$C74,'Zusammenführung EU-CH'!$B$2:$B$241&amp;'Zusammenführung EU-CH'!$C$2:$C$241,0),MATCH('RE-Gen-Mixes in AIB Countries'!AZ$2,'Zusammenführung EU-CH'!$E$1:$BF$1,0))/VLOOKUP($B74,'Total RE-GEN in AIB Countries'!$B$3:$BD$27,COLUMN('RE-Gen-Mixes in AIB Countries'!AZ73)-COLUMN('RE-Gen-Mixes in AIB Countries'!$B$2),FALSE),0)</f>
        <v>0</v>
      </c>
      <c r="BA74">
        <f t="array" ref="BA74">IFERROR(INDEX('Zusammenführung EU-CH'!$E$2:$BF$241,MATCH('RE-Gen-Mixes in AIB Countries'!$B74&amp;'RE-Gen-Mixes in AIB Countries'!$C74,'Zusammenführung EU-CH'!$B$2:$B$241&amp;'Zusammenführung EU-CH'!$C$2:$C$241,0),MATCH('RE-Gen-Mixes in AIB Countries'!BA$2,'Zusammenführung EU-CH'!$E$1:$BF$1,0))/VLOOKUP($B74,'Total RE-GEN in AIB Countries'!$B$3:$BD$27,COLUMN('RE-Gen-Mixes in AIB Countries'!BA73)-COLUMN('RE-Gen-Mixes in AIB Countries'!$B$2),FALSE),0)</f>
        <v>0</v>
      </c>
      <c r="BB74">
        <f t="array" ref="BB74">IFERROR(INDEX('Zusammenführung EU-CH'!$E$2:$BF$241,MATCH('RE-Gen-Mixes in AIB Countries'!$B74&amp;'RE-Gen-Mixes in AIB Countries'!$C74,'Zusammenführung EU-CH'!$B$2:$B$241&amp;'Zusammenführung EU-CH'!$C$2:$C$241,0),MATCH('RE-Gen-Mixes in AIB Countries'!BB$2,'Zusammenführung EU-CH'!$E$1:$BF$1,0))/VLOOKUP($B74,'Total RE-GEN in AIB Countries'!$B$3:$BD$27,COLUMN('RE-Gen-Mixes in AIB Countries'!BB73)-COLUMN('RE-Gen-Mixes in AIB Countries'!$B$2),FALSE),0)</f>
        <v>0</v>
      </c>
      <c r="BC74">
        <f t="array" ref="BC74">IFERROR(INDEX('Zusammenführung EU-CH'!$E$2:$BF$241,MATCH('RE-Gen-Mixes in AIB Countries'!$B74&amp;'RE-Gen-Mixes in AIB Countries'!$C74,'Zusammenführung EU-CH'!$B$2:$B$241&amp;'Zusammenführung EU-CH'!$C$2:$C$241,0),MATCH('RE-Gen-Mixes in AIB Countries'!BC$2,'Zusammenführung EU-CH'!$E$1:$BF$1,0))/VLOOKUP($B74,'Total RE-GEN in AIB Countries'!$B$3:$BD$27,COLUMN('RE-Gen-Mixes in AIB Countries'!BC73)-COLUMN('RE-Gen-Mixes in AIB Countries'!$B$2),FALSE),0)</f>
        <v>0</v>
      </c>
      <c r="BD74">
        <f t="array" ref="BD74">IFERROR(INDEX('Zusammenführung EU-CH'!$E$2:$BF$241,MATCH('RE-Gen-Mixes in AIB Countries'!$B74&amp;'RE-Gen-Mixes in AIB Countries'!$C74,'Zusammenführung EU-CH'!$B$2:$B$241&amp;'Zusammenführung EU-CH'!$C$2:$C$241,0),MATCH('RE-Gen-Mixes in AIB Countries'!BD$2,'Zusammenführung EU-CH'!$E$1:$BF$1,0))/VLOOKUP($B74,'Total RE-GEN in AIB Countries'!$B$3:$BD$27,COLUMN('RE-Gen-Mixes in AIB Countries'!BD73)-COLUMN('RE-Gen-Mixes in AIB Countries'!$B$2),FALSE),0)</f>
        <v>0</v>
      </c>
      <c r="BE74">
        <f t="array" ref="BE74">IFERROR(INDEX('Zusammenführung EU-CH'!$E$2:$BF$241,MATCH('RE-Gen-Mixes in AIB Countries'!$B74&amp;'RE-Gen-Mixes in AIB Countries'!$C74,'Zusammenführung EU-CH'!$B$2:$B$241&amp;'Zusammenführung EU-CH'!$C$2:$C$241,0),MATCH('RE-Gen-Mixes in AIB Countries'!BE$2,'Zusammenführung EU-CH'!$E$1:$BF$1,0))/VLOOKUP($B74,'Total RE-GEN in AIB Countries'!$B$3:$BD$27,COLUMN('RE-Gen-Mixes in AIB Countries'!BE73)-COLUMN('RE-Gen-Mixes in AIB Countries'!$B$2),FALSE),0)</f>
        <v>0</v>
      </c>
      <c r="BF74">
        <f t="shared" si="1"/>
        <v>3.0363030568846235E-5</v>
      </c>
    </row>
    <row r="75" spans="1:58" x14ac:dyDescent="0.35">
      <c r="A75" s="4" t="s">
        <v>27</v>
      </c>
      <c r="B75" s="4" t="s">
        <v>478</v>
      </c>
      <c r="C75" s="4" t="s">
        <v>4</v>
      </c>
      <c r="D75">
        <f t="array" ref="D75">IFERROR(INDEX('Zusammenführung EU-CH'!$E$2:$BF$241,MATCH('RE-Gen-Mixes in AIB Countries'!$B75&amp;'RE-Gen-Mixes in AIB Countries'!$C75,'Zusammenführung EU-CH'!$B$2:$B$241&amp;'Zusammenführung EU-CH'!$C$2:$C$241,0),MATCH('RE-Gen-Mixes in AIB Countries'!D$2,'Zusammenführung EU-CH'!$E$1:$BF$1,0))/VLOOKUP($B75,'Total RE-GEN in AIB Countries'!$B$3:$BD$27,COLUMN('RE-Gen-Mixes in AIB Countries'!D74)-COLUMN('RE-Gen-Mixes in AIB Countries'!$B$2),FALSE),0)</f>
        <v>0</v>
      </c>
      <c r="E75">
        <f t="array" ref="E75">IFERROR(INDEX('Zusammenführung EU-CH'!$E$2:$BF$241,MATCH('RE-Gen-Mixes in AIB Countries'!$B75&amp;'RE-Gen-Mixes in AIB Countries'!$C75,'Zusammenführung EU-CH'!$B$2:$B$241&amp;'Zusammenführung EU-CH'!$C$2:$C$241,0),MATCH('RE-Gen-Mixes in AIB Countries'!E$2,'Zusammenführung EU-CH'!$E$1:$BF$1,0))/VLOOKUP($B75,'Total RE-GEN in AIB Countries'!$B$3:$BD$27,COLUMN('RE-Gen-Mixes in AIB Countries'!E74)-COLUMN('RE-Gen-Mixes in AIB Countries'!$B$2),FALSE),0)</f>
        <v>0</v>
      </c>
      <c r="F75">
        <f t="array" ref="F75">IFERROR(INDEX('Zusammenführung EU-CH'!$E$2:$BF$241,MATCH('RE-Gen-Mixes in AIB Countries'!$B75&amp;'RE-Gen-Mixes in AIB Countries'!$C75,'Zusammenführung EU-CH'!$B$2:$B$241&amp;'Zusammenführung EU-CH'!$C$2:$C$241,0),MATCH('RE-Gen-Mixes in AIB Countries'!F$2,'Zusammenführung EU-CH'!$E$1:$BF$1,0))/VLOOKUP($B75,'Total RE-GEN in AIB Countries'!$B$3:$BD$27,COLUMN('RE-Gen-Mixes in AIB Countries'!F74)-COLUMN('RE-Gen-Mixes in AIB Countries'!$B$2),FALSE),0)</f>
        <v>0</v>
      </c>
      <c r="G75">
        <f t="array" ref="G75">IFERROR(INDEX('Zusammenführung EU-CH'!$E$2:$BF$241,MATCH('RE-Gen-Mixes in AIB Countries'!$B75&amp;'RE-Gen-Mixes in AIB Countries'!$C75,'Zusammenführung EU-CH'!$B$2:$B$241&amp;'Zusammenführung EU-CH'!$C$2:$C$241,0),MATCH('RE-Gen-Mixes in AIB Countries'!G$2,'Zusammenführung EU-CH'!$E$1:$BF$1,0))/VLOOKUP($B75,'Total RE-GEN in AIB Countries'!$B$3:$BD$27,COLUMN('RE-Gen-Mixes in AIB Countries'!G74)-COLUMN('RE-Gen-Mixes in AIB Countries'!$B$2),FALSE),0)</f>
        <v>0</v>
      </c>
      <c r="H75">
        <f t="array" ref="H75">IFERROR(INDEX('Zusammenführung EU-CH'!$E$2:$BF$241,MATCH('RE-Gen-Mixes in AIB Countries'!$B75&amp;'RE-Gen-Mixes in AIB Countries'!$C75,'Zusammenführung EU-CH'!$B$2:$B$241&amp;'Zusammenführung EU-CH'!$C$2:$C$241,0),MATCH('RE-Gen-Mixes in AIB Countries'!H$2,'Zusammenführung EU-CH'!$E$1:$BF$1,0))/VLOOKUP($B75,'Total RE-GEN in AIB Countries'!$B$3:$BD$27,COLUMN('RE-Gen-Mixes in AIB Countries'!H74)-COLUMN('RE-Gen-Mixes in AIB Countries'!$B$2),FALSE),0)</f>
        <v>0</v>
      </c>
      <c r="I75">
        <f t="array" ref="I75">IFERROR(INDEX('Zusammenführung EU-CH'!$E$2:$BF$241,MATCH('RE-Gen-Mixes in AIB Countries'!$B75&amp;'RE-Gen-Mixes in AIB Countries'!$C75,'Zusammenführung EU-CH'!$B$2:$B$241&amp;'Zusammenführung EU-CH'!$C$2:$C$241,0),MATCH('RE-Gen-Mixes in AIB Countries'!I$2,'Zusammenführung EU-CH'!$E$1:$BF$1,0))/VLOOKUP($B75,'Total RE-GEN in AIB Countries'!$B$3:$BD$27,COLUMN('RE-Gen-Mixes in AIB Countries'!I74)-COLUMN('RE-Gen-Mixes in AIB Countries'!$B$2),FALSE),0)</f>
        <v>0</v>
      </c>
      <c r="J75">
        <f t="array" ref="J75">IFERROR(INDEX('Zusammenführung EU-CH'!$E$2:$BF$241,MATCH('RE-Gen-Mixes in AIB Countries'!$B75&amp;'RE-Gen-Mixes in AIB Countries'!$C75,'Zusammenführung EU-CH'!$B$2:$B$241&amp;'Zusammenführung EU-CH'!$C$2:$C$241,0),MATCH('RE-Gen-Mixes in AIB Countries'!J$2,'Zusammenführung EU-CH'!$E$1:$BF$1,0))/VLOOKUP($B75,'Total RE-GEN in AIB Countries'!$B$3:$BD$27,COLUMN('RE-Gen-Mixes in AIB Countries'!J74)-COLUMN('RE-Gen-Mixes in AIB Countries'!$B$2),FALSE),0)</f>
        <v>0</v>
      </c>
      <c r="K75">
        <f t="array" ref="K75">IFERROR(INDEX('Zusammenführung EU-CH'!$E$2:$BF$241,MATCH('RE-Gen-Mixes in AIB Countries'!$B75&amp;'RE-Gen-Mixes in AIB Countries'!$C75,'Zusammenführung EU-CH'!$B$2:$B$241&amp;'Zusammenführung EU-CH'!$C$2:$C$241,0),MATCH('RE-Gen-Mixes in AIB Countries'!K$2,'Zusammenführung EU-CH'!$E$1:$BF$1,0))/VLOOKUP($B75,'Total RE-GEN in AIB Countries'!$B$3:$BD$27,COLUMN('RE-Gen-Mixes in AIB Countries'!K74)-COLUMN('RE-Gen-Mixes in AIB Countries'!$B$2),FALSE),0)</f>
        <v>0</v>
      </c>
      <c r="L75">
        <f t="array" ref="L75">IFERROR(INDEX('Zusammenführung EU-CH'!$E$2:$BF$241,MATCH('RE-Gen-Mixes in AIB Countries'!$B75&amp;'RE-Gen-Mixes in AIB Countries'!$C75,'Zusammenführung EU-CH'!$B$2:$B$241&amp;'Zusammenführung EU-CH'!$C$2:$C$241,0),MATCH('RE-Gen-Mixes in AIB Countries'!L$2,'Zusammenführung EU-CH'!$E$1:$BF$1,0))/VLOOKUP($B75,'Total RE-GEN in AIB Countries'!$B$3:$BD$27,COLUMN('RE-Gen-Mixes in AIB Countries'!L74)-COLUMN('RE-Gen-Mixes in AIB Countries'!$B$2),FALSE),0)</f>
        <v>0</v>
      </c>
      <c r="M75">
        <f t="array" ref="M75">IFERROR(INDEX('Zusammenführung EU-CH'!$E$2:$BF$241,MATCH('RE-Gen-Mixes in AIB Countries'!$B75&amp;'RE-Gen-Mixes in AIB Countries'!$C75,'Zusammenführung EU-CH'!$B$2:$B$241&amp;'Zusammenführung EU-CH'!$C$2:$C$241,0),MATCH('RE-Gen-Mixes in AIB Countries'!M$2,'Zusammenführung EU-CH'!$E$1:$BF$1,0))/VLOOKUP($B75,'Total RE-GEN in AIB Countries'!$B$3:$BD$27,COLUMN('RE-Gen-Mixes in AIB Countries'!M74)-COLUMN('RE-Gen-Mixes in AIB Countries'!$B$2),FALSE),0)</f>
        <v>0</v>
      </c>
      <c r="N75">
        <f t="array" ref="N75">IFERROR(INDEX('Zusammenführung EU-CH'!$E$2:$BF$241,MATCH('RE-Gen-Mixes in AIB Countries'!$B75&amp;'RE-Gen-Mixes in AIB Countries'!$C75,'Zusammenführung EU-CH'!$B$2:$B$241&amp;'Zusammenführung EU-CH'!$C$2:$C$241,0),MATCH('RE-Gen-Mixes in AIB Countries'!N$2,'Zusammenführung EU-CH'!$E$1:$BF$1,0))/VLOOKUP($B75,'Total RE-GEN in AIB Countries'!$B$3:$BD$27,COLUMN('RE-Gen-Mixes in AIB Countries'!N74)-COLUMN('RE-Gen-Mixes in AIB Countries'!$B$2),FALSE),0)</f>
        <v>0</v>
      </c>
      <c r="O75">
        <f t="array" ref="O75">IFERROR(INDEX('Zusammenführung EU-CH'!$E$2:$BF$241,MATCH('RE-Gen-Mixes in AIB Countries'!$B75&amp;'RE-Gen-Mixes in AIB Countries'!$C75,'Zusammenführung EU-CH'!$B$2:$B$241&amp;'Zusammenführung EU-CH'!$C$2:$C$241,0),MATCH('RE-Gen-Mixes in AIB Countries'!O$2,'Zusammenführung EU-CH'!$E$1:$BF$1,0))/VLOOKUP($B75,'Total RE-GEN in AIB Countries'!$B$3:$BD$27,COLUMN('RE-Gen-Mixes in AIB Countries'!O74)-COLUMN('RE-Gen-Mixes in AIB Countries'!$B$2),FALSE),0)</f>
        <v>0</v>
      </c>
      <c r="P75">
        <f t="array" ref="P75">IFERROR(INDEX('Zusammenführung EU-CH'!$E$2:$BF$241,MATCH('RE-Gen-Mixes in AIB Countries'!$B75&amp;'RE-Gen-Mixes in AIB Countries'!$C75,'Zusammenführung EU-CH'!$B$2:$B$241&amp;'Zusammenführung EU-CH'!$C$2:$C$241,0),MATCH('RE-Gen-Mixes in AIB Countries'!P$2,'Zusammenführung EU-CH'!$E$1:$BF$1,0))/VLOOKUP($B75,'Total RE-GEN in AIB Countries'!$B$3:$BD$27,COLUMN('RE-Gen-Mixes in AIB Countries'!P74)-COLUMN('RE-Gen-Mixes in AIB Countries'!$B$2),FALSE),0)</f>
        <v>2.6705639409024252E-2</v>
      </c>
      <c r="Q75">
        <f t="array" ref="Q75">IFERROR(INDEX('Zusammenführung EU-CH'!$E$2:$BF$241,MATCH('RE-Gen-Mixes in AIB Countries'!$B75&amp;'RE-Gen-Mixes in AIB Countries'!$C75,'Zusammenführung EU-CH'!$B$2:$B$241&amp;'Zusammenführung EU-CH'!$C$2:$C$241,0),MATCH('RE-Gen-Mixes in AIB Countries'!Q$2,'Zusammenführung EU-CH'!$E$1:$BF$1,0))/VLOOKUP($B75,'Total RE-GEN in AIB Countries'!$B$3:$BD$27,COLUMN('RE-Gen-Mixes in AIB Countries'!Q74)-COLUMN('RE-Gen-Mixes in AIB Countries'!$B$2),FALSE),0)</f>
        <v>1.9121572485548886E-2</v>
      </c>
      <c r="R75">
        <f t="array" ref="R75">IFERROR(INDEX('Zusammenführung EU-CH'!$E$2:$BF$241,MATCH('RE-Gen-Mixes in AIB Countries'!$B75&amp;'RE-Gen-Mixes in AIB Countries'!$C75,'Zusammenführung EU-CH'!$B$2:$B$241&amp;'Zusammenführung EU-CH'!$C$2:$C$241,0),MATCH('RE-Gen-Mixes in AIB Countries'!R$2,'Zusammenführung EU-CH'!$E$1:$BF$1,0))/VLOOKUP($B75,'Total RE-GEN in AIB Countries'!$B$3:$BD$27,COLUMN('RE-Gen-Mixes in AIB Countries'!R74)-COLUMN('RE-Gen-Mixes in AIB Countries'!$B$2),FALSE),0)</f>
        <v>2.2273155943312133E-2</v>
      </c>
      <c r="S75">
        <f t="array" ref="S75">IFERROR(INDEX('Zusammenführung EU-CH'!$E$2:$BF$241,MATCH('RE-Gen-Mixes in AIB Countries'!$B75&amp;'RE-Gen-Mixes in AIB Countries'!$C75,'Zusammenführung EU-CH'!$B$2:$B$241&amp;'Zusammenführung EU-CH'!$C$2:$C$241,0),MATCH('RE-Gen-Mixes in AIB Countries'!S$2,'Zusammenführung EU-CH'!$E$1:$BF$1,0))/VLOOKUP($B75,'Total RE-GEN in AIB Countries'!$B$3:$BD$27,COLUMN('RE-Gen-Mixes in AIB Countries'!S74)-COLUMN('RE-Gen-Mixes in AIB Countries'!$B$2),FALSE),0)</f>
        <v>3.9010753098552585E-2</v>
      </c>
      <c r="T75">
        <f t="array" ref="T75">IFERROR(INDEX('Zusammenführung EU-CH'!$E$2:$BF$241,MATCH('RE-Gen-Mixes in AIB Countries'!$B75&amp;'RE-Gen-Mixes in AIB Countries'!$C75,'Zusammenführung EU-CH'!$B$2:$B$241&amp;'Zusammenführung EU-CH'!$C$2:$C$241,0),MATCH('RE-Gen-Mixes in AIB Countries'!T$2,'Zusammenführung EU-CH'!$E$1:$BF$1,0))/VLOOKUP($B75,'Total RE-GEN in AIB Countries'!$B$3:$BD$27,COLUMN('RE-Gen-Mixes in AIB Countries'!T74)-COLUMN('RE-Gen-Mixes in AIB Countries'!$B$2),FALSE),0)</f>
        <v>3.3819794272364333E-2</v>
      </c>
      <c r="U75">
        <f t="array" ref="U75">IFERROR(INDEX('Zusammenführung EU-CH'!$E$2:$BF$241,MATCH('RE-Gen-Mixes in AIB Countries'!$B75&amp;'RE-Gen-Mixes in AIB Countries'!$C75,'Zusammenführung EU-CH'!$B$2:$B$241&amp;'Zusammenführung EU-CH'!$C$2:$C$241,0),MATCH('RE-Gen-Mixes in AIB Countries'!U$2,'Zusammenführung EU-CH'!$E$1:$BF$1,0))/VLOOKUP($B75,'Total RE-GEN in AIB Countries'!$B$3:$BD$27,COLUMN('RE-Gen-Mixes in AIB Countries'!U74)-COLUMN('RE-Gen-Mixes in AIB Countries'!$B$2),FALSE),0)</f>
        <v>3.0934023527944304E-2</v>
      </c>
      <c r="V75">
        <f t="array" ref="V75">IFERROR(INDEX('Zusammenführung EU-CH'!$E$2:$BF$241,MATCH('RE-Gen-Mixes in AIB Countries'!$B75&amp;'RE-Gen-Mixes in AIB Countries'!$C75,'Zusammenführung EU-CH'!$B$2:$B$241&amp;'Zusammenführung EU-CH'!$C$2:$C$241,0),MATCH('RE-Gen-Mixes in AIB Countries'!V$2,'Zusammenführung EU-CH'!$E$1:$BF$1,0))/VLOOKUP($B75,'Total RE-GEN in AIB Countries'!$B$3:$BD$27,COLUMN('RE-Gen-Mixes in AIB Countries'!V74)-COLUMN('RE-Gen-Mixes in AIB Countries'!$B$2),FALSE),0)</f>
        <v>4.5761527231520653E-2</v>
      </c>
      <c r="W75">
        <f t="array" ref="W75">IFERROR(INDEX('Zusammenführung EU-CH'!$E$2:$BF$241,MATCH('RE-Gen-Mixes in AIB Countries'!$B75&amp;'RE-Gen-Mixes in AIB Countries'!$C75,'Zusammenführung EU-CH'!$B$2:$B$241&amp;'Zusammenführung EU-CH'!$C$2:$C$241,0),MATCH('RE-Gen-Mixes in AIB Countries'!W$2,'Zusammenführung EU-CH'!$E$1:$BF$1,0))/VLOOKUP($B75,'Total RE-GEN in AIB Countries'!$B$3:$BD$27,COLUMN('RE-Gen-Mixes in AIB Countries'!W74)-COLUMN('RE-Gen-Mixes in AIB Countries'!$B$2),FALSE),0)</f>
        <v>4.475163082678757E-2</v>
      </c>
      <c r="X75">
        <f t="array" ref="X75">IFERROR(INDEX('Zusammenführung EU-CH'!$E$2:$BF$241,MATCH('RE-Gen-Mixes in AIB Countries'!$B75&amp;'RE-Gen-Mixes in AIB Countries'!$C75,'Zusammenführung EU-CH'!$B$2:$B$241&amp;'Zusammenführung EU-CH'!$C$2:$C$241,0),MATCH('RE-Gen-Mixes in AIB Countries'!X$2,'Zusammenführung EU-CH'!$E$1:$BF$1,0))/VLOOKUP($B75,'Total RE-GEN in AIB Countries'!$B$3:$BD$27,COLUMN('RE-Gen-Mixes in AIB Countries'!X74)-COLUMN('RE-Gen-Mixes in AIB Countries'!$B$2),FALSE),0)</f>
        <v>3.0409249071260216E-2</v>
      </c>
      <c r="Y75">
        <f t="array" ref="Y75">IFERROR(INDEX('Zusammenführung EU-CH'!$E$2:$BF$241,MATCH('RE-Gen-Mixes in AIB Countries'!$B75&amp;'RE-Gen-Mixes in AIB Countries'!$C75,'Zusammenführung EU-CH'!$B$2:$B$241&amp;'Zusammenführung EU-CH'!$C$2:$C$241,0),MATCH('RE-Gen-Mixes in AIB Countries'!Y$2,'Zusammenführung EU-CH'!$E$1:$BF$1,0))/VLOOKUP($B75,'Total RE-GEN in AIB Countries'!$B$3:$BD$27,COLUMN('RE-Gen-Mixes in AIB Countries'!Y74)-COLUMN('RE-Gen-Mixes in AIB Countries'!$B$2),FALSE),0)</f>
        <v>2.1088334696036354E-2</v>
      </c>
      <c r="Z75">
        <f t="array" ref="Z75">IFERROR(INDEX('Zusammenführung EU-CH'!$E$2:$BF$241,MATCH('RE-Gen-Mixes in AIB Countries'!$B75&amp;'RE-Gen-Mixes in AIB Countries'!$C75,'Zusammenführung EU-CH'!$B$2:$B$241&amp;'Zusammenführung EU-CH'!$C$2:$C$241,0),MATCH('RE-Gen-Mixes in AIB Countries'!Z$2,'Zusammenführung EU-CH'!$E$1:$BF$1,0))/VLOOKUP($B75,'Total RE-GEN in AIB Countries'!$B$3:$BD$27,COLUMN('RE-Gen-Mixes in AIB Countries'!Z74)-COLUMN('RE-Gen-Mixes in AIB Countries'!$B$2),FALSE),0)</f>
        <v>2.6381972094800712E-2</v>
      </c>
      <c r="AA75">
        <f t="array" ref="AA75">IFERROR(INDEX('Zusammenführung EU-CH'!$E$2:$BF$241,MATCH('RE-Gen-Mixes in AIB Countries'!$B75&amp;'RE-Gen-Mixes in AIB Countries'!$C75,'Zusammenführung EU-CH'!$B$2:$B$241&amp;'Zusammenführung EU-CH'!$C$2:$C$241,0),MATCH('RE-Gen-Mixes in AIB Countries'!AA$2,'Zusammenführung EU-CH'!$E$1:$BF$1,0))/VLOOKUP($B75,'Total RE-GEN in AIB Countries'!$B$3:$BD$27,COLUMN('RE-Gen-Mixes in AIB Countries'!AA74)-COLUMN('RE-Gen-Mixes in AIB Countries'!$B$2),FALSE),0)</f>
        <v>2.1445315227893606E-2</v>
      </c>
      <c r="AB75">
        <f t="array" ref="AB75">IFERROR(INDEX('Zusammenführung EU-CH'!$E$2:$BF$241,MATCH('RE-Gen-Mixes in AIB Countries'!$B75&amp;'RE-Gen-Mixes in AIB Countries'!$C75,'Zusammenführung EU-CH'!$B$2:$B$241&amp;'Zusammenführung EU-CH'!$C$2:$C$241,0),MATCH('RE-Gen-Mixes in AIB Countries'!AB$2,'Zusammenführung EU-CH'!$E$1:$BF$1,0))/VLOOKUP($B75,'Total RE-GEN in AIB Countries'!$B$3:$BD$27,COLUMN('RE-Gen-Mixes in AIB Countries'!AB74)-COLUMN('RE-Gen-Mixes in AIB Countries'!$B$2),FALSE),0)</f>
        <v>1.3828222863678449E-2</v>
      </c>
      <c r="AC75">
        <f t="array" ref="AC75">IFERROR(INDEX('Zusammenführung EU-CH'!$E$2:$BF$241,MATCH('RE-Gen-Mixes in AIB Countries'!$B75&amp;'RE-Gen-Mixes in AIB Countries'!$C75,'Zusammenführung EU-CH'!$B$2:$B$241&amp;'Zusammenführung EU-CH'!$C$2:$C$241,0),MATCH('RE-Gen-Mixes in AIB Countries'!AC$2,'Zusammenführung EU-CH'!$E$1:$BF$1,0))/VLOOKUP($B75,'Total RE-GEN in AIB Countries'!$B$3:$BD$27,COLUMN('RE-Gen-Mixes in AIB Countries'!AC74)-COLUMN('RE-Gen-Mixes in AIB Countries'!$B$2),FALSE),0)</f>
        <v>3.3553319774509482E-2</v>
      </c>
      <c r="AD75">
        <f t="array" ref="AD75">IFERROR(INDEX('Zusammenführung EU-CH'!$E$2:$BF$241,MATCH('RE-Gen-Mixes in AIB Countries'!$B75&amp;'RE-Gen-Mixes in AIB Countries'!$C75,'Zusammenführung EU-CH'!$B$2:$B$241&amp;'Zusammenführung EU-CH'!$C$2:$C$241,0),MATCH('RE-Gen-Mixes in AIB Countries'!AD$2,'Zusammenführung EU-CH'!$E$1:$BF$1,0))/VLOOKUP($B75,'Total RE-GEN in AIB Countries'!$B$3:$BD$27,COLUMN('RE-Gen-Mixes in AIB Countries'!AD74)-COLUMN('RE-Gen-Mixes in AIB Countries'!$B$2),FALSE),0)</f>
        <v>3.5128644151546144E-2</v>
      </c>
      <c r="AE75">
        <f t="array" ref="AE75">IFERROR(INDEX('Zusammenführung EU-CH'!$E$2:$BF$241,MATCH('RE-Gen-Mixes in AIB Countries'!$B75&amp;'RE-Gen-Mixes in AIB Countries'!$C75,'Zusammenführung EU-CH'!$B$2:$B$241&amp;'Zusammenführung EU-CH'!$C$2:$C$241,0),MATCH('RE-Gen-Mixes in AIB Countries'!AE$2,'Zusammenführung EU-CH'!$E$1:$BF$1,0))/VLOOKUP($B75,'Total RE-GEN in AIB Countries'!$B$3:$BD$27,COLUMN('RE-Gen-Mixes in AIB Countries'!AE74)-COLUMN('RE-Gen-Mixes in AIB Countries'!$B$2),FALSE),0)</f>
        <v>4.0266879612023944E-2</v>
      </c>
      <c r="AF75">
        <f t="array" ref="AF75">IFERROR(INDEX('Zusammenführung EU-CH'!$E$2:$BF$241,MATCH('RE-Gen-Mixes in AIB Countries'!$B75&amp;'RE-Gen-Mixes in AIB Countries'!$C75,'Zusammenführung EU-CH'!$B$2:$B$241&amp;'Zusammenführung EU-CH'!$C$2:$C$241,0),MATCH('RE-Gen-Mixes in AIB Countries'!AF$2,'Zusammenführung EU-CH'!$E$1:$BF$1,0))/VLOOKUP($B75,'Total RE-GEN in AIB Countries'!$B$3:$BD$27,COLUMN('RE-Gen-Mixes in AIB Countries'!AF74)-COLUMN('RE-Gen-Mixes in AIB Countries'!$B$2),FALSE),0)</f>
        <v>6.7010010698977121E-2</v>
      </c>
      <c r="AG75">
        <f t="array" ref="AG75">IFERROR(INDEX('Zusammenführung EU-CH'!$E$2:$BF$241,MATCH('RE-Gen-Mixes in AIB Countries'!$B75&amp;'RE-Gen-Mixes in AIB Countries'!$C75,'Zusammenführung EU-CH'!$B$2:$B$241&amp;'Zusammenführung EU-CH'!$C$2:$C$241,0),MATCH('RE-Gen-Mixes in AIB Countries'!AG$2,'Zusammenführung EU-CH'!$E$1:$BF$1,0))/VLOOKUP($B75,'Total RE-GEN in AIB Countries'!$B$3:$BD$27,COLUMN('RE-Gen-Mixes in AIB Countries'!AG74)-COLUMN('RE-Gen-Mixes in AIB Countries'!$B$2),FALSE),0)</f>
        <v>0.10176106177924887</v>
      </c>
      <c r="AH75">
        <f t="array" ref="AH75">IFERROR(INDEX('Zusammenführung EU-CH'!$E$2:$BF$241,MATCH('RE-Gen-Mixes in AIB Countries'!$B75&amp;'RE-Gen-Mixes in AIB Countries'!$C75,'Zusammenführung EU-CH'!$B$2:$B$241&amp;'Zusammenführung EU-CH'!$C$2:$C$241,0),MATCH('RE-Gen-Mixes in AIB Countries'!AH$2,'Zusammenführung EU-CH'!$E$1:$BF$1,0))/VLOOKUP($B75,'Total RE-GEN in AIB Countries'!$B$3:$BD$27,COLUMN('RE-Gen-Mixes in AIB Countries'!AH74)-COLUMN('RE-Gen-Mixes in AIB Countries'!$B$2),FALSE),0)</f>
        <v>0.10807948510677486</v>
      </c>
      <c r="AI75">
        <f t="array" ref="AI75">IFERROR(INDEX('Zusammenführung EU-CH'!$E$2:$BF$241,MATCH('RE-Gen-Mixes in AIB Countries'!$B75&amp;'RE-Gen-Mixes in AIB Countries'!$C75,'Zusammenführung EU-CH'!$B$2:$B$241&amp;'Zusammenführung EU-CH'!$C$2:$C$241,0),MATCH('RE-Gen-Mixes in AIB Countries'!AI$2,'Zusammenführung EU-CH'!$E$1:$BF$1,0))/VLOOKUP($B75,'Total RE-GEN in AIB Countries'!$B$3:$BD$27,COLUMN('RE-Gen-Mixes in AIB Countries'!AI74)-COLUMN('RE-Gen-Mixes in AIB Countries'!$B$2),FALSE),0)</f>
        <v>4.2627192576632784E-2</v>
      </c>
      <c r="AJ75">
        <f t="array" ref="AJ75">IFERROR(INDEX('Zusammenführung EU-CH'!$E$2:$BF$241,MATCH('RE-Gen-Mixes in AIB Countries'!$B75&amp;'RE-Gen-Mixes in AIB Countries'!$C75,'Zusammenführung EU-CH'!$B$2:$B$241&amp;'Zusammenführung EU-CH'!$C$2:$C$241,0),MATCH('RE-Gen-Mixes in AIB Countries'!AJ$2,'Zusammenführung EU-CH'!$E$1:$BF$1,0))/VLOOKUP($B75,'Total RE-GEN in AIB Countries'!$B$3:$BD$27,COLUMN('RE-Gen-Mixes in AIB Countries'!AJ74)-COLUMN('RE-Gen-Mixes in AIB Countries'!$B$2),FALSE),0)</f>
        <v>4.5902993471930144E-2</v>
      </c>
      <c r="AK75">
        <f t="array" ref="AK75">IFERROR(INDEX('Zusammenführung EU-CH'!$E$2:$BF$241,MATCH('RE-Gen-Mixes in AIB Countries'!$B75&amp;'RE-Gen-Mixes in AIB Countries'!$C75,'Zusammenführung EU-CH'!$B$2:$B$241&amp;'Zusammenführung EU-CH'!$C$2:$C$241,0),MATCH('RE-Gen-Mixes in AIB Countries'!AK$2,'Zusammenführung EU-CH'!$E$1:$BF$1,0))/VLOOKUP($B75,'Total RE-GEN in AIB Countries'!$B$3:$BD$27,COLUMN('RE-Gen-Mixes in AIB Countries'!AK74)-COLUMN('RE-Gen-Mixes in AIB Countries'!$B$2),FALSE),0)</f>
        <v>4.67696045919158E-2</v>
      </c>
      <c r="AL75">
        <f t="array" ref="AL75">IFERROR(INDEX('Zusammenführung EU-CH'!$E$2:$BF$241,MATCH('RE-Gen-Mixes in AIB Countries'!$B75&amp;'RE-Gen-Mixes in AIB Countries'!$C75,'Zusammenführung EU-CH'!$B$2:$B$241&amp;'Zusammenführung EU-CH'!$C$2:$C$241,0),MATCH('RE-Gen-Mixes in AIB Countries'!AL$2,'Zusammenführung EU-CH'!$E$1:$BF$1,0))/VLOOKUP($B75,'Total RE-GEN in AIB Countries'!$B$3:$BD$27,COLUMN('RE-Gen-Mixes in AIB Countries'!AL74)-COLUMN('RE-Gen-Mixes in AIB Countries'!$B$2),FALSE),0)</f>
        <v>3.4598384122928393E-2</v>
      </c>
      <c r="AM75">
        <f t="array" ref="AM75">IFERROR(INDEX('Zusammenführung EU-CH'!$E$2:$BF$241,MATCH('RE-Gen-Mixes in AIB Countries'!$B75&amp;'RE-Gen-Mixes in AIB Countries'!$C75,'Zusammenführung EU-CH'!$B$2:$B$241&amp;'Zusammenführung EU-CH'!$C$2:$C$241,0),MATCH('RE-Gen-Mixes in AIB Countries'!AM$2,'Zusammenführung EU-CH'!$E$1:$BF$1,0))/VLOOKUP($B75,'Total RE-GEN in AIB Countries'!$B$3:$BD$27,COLUMN('RE-Gen-Mixes in AIB Countries'!AM74)-COLUMN('RE-Gen-Mixes in AIB Countries'!$B$2),FALSE),0)</f>
        <v>3.5946183447940101E-2</v>
      </c>
      <c r="AN75">
        <f t="array" ref="AN75">IFERROR(INDEX('Zusammenführung EU-CH'!$E$2:$BF$241,MATCH('RE-Gen-Mixes in AIB Countries'!$B75&amp;'RE-Gen-Mixes in AIB Countries'!$C75,'Zusammenführung EU-CH'!$B$2:$B$241&amp;'Zusammenführung EU-CH'!$C$2:$C$241,0),MATCH('RE-Gen-Mixes in AIB Countries'!AN$2,'Zusammenführung EU-CH'!$E$1:$BF$1,0))/VLOOKUP($B75,'Total RE-GEN in AIB Countries'!$B$3:$BD$27,COLUMN('RE-Gen-Mixes in AIB Countries'!AN74)-COLUMN('RE-Gen-Mixes in AIB Countries'!$B$2),FALSE),0)</f>
        <v>2.3293994939447206E-2</v>
      </c>
      <c r="AO75">
        <f t="array" ref="AO75">IFERROR(INDEX('Zusammenführung EU-CH'!$E$2:$BF$241,MATCH('RE-Gen-Mixes in AIB Countries'!$B75&amp;'RE-Gen-Mixes in AIB Countries'!$C75,'Zusammenführung EU-CH'!$B$2:$B$241&amp;'Zusammenführung EU-CH'!$C$2:$C$241,0),MATCH('RE-Gen-Mixes in AIB Countries'!AO$2,'Zusammenführung EU-CH'!$E$1:$BF$1,0))/VLOOKUP($B75,'Total RE-GEN in AIB Countries'!$B$3:$BD$27,COLUMN('RE-Gen-Mixes in AIB Countries'!AO74)-COLUMN('RE-Gen-Mixes in AIB Countries'!$B$2),FALSE),0)</f>
        <v>2.9069995070038213E-2</v>
      </c>
      <c r="AP75">
        <f t="array" ref="AP75">IFERROR(INDEX('Zusammenführung EU-CH'!$E$2:$BF$241,MATCH('RE-Gen-Mixes in AIB Countries'!$B75&amp;'RE-Gen-Mixes in AIB Countries'!$C75,'Zusammenführung EU-CH'!$B$2:$B$241&amp;'Zusammenführung EU-CH'!$C$2:$C$241,0),MATCH('RE-Gen-Mixes in AIB Countries'!AP$2,'Zusammenführung EU-CH'!$E$1:$BF$1,0))/VLOOKUP($B75,'Total RE-GEN in AIB Countries'!$B$3:$BD$27,COLUMN('RE-Gen-Mixes in AIB Countries'!AP74)-COLUMN('RE-Gen-Mixes in AIB Countries'!$B$2),FALSE),0)</f>
        <v>2.7432214852733335E-2</v>
      </c>
      <c r="AQ75">
        <f t="array" ref="AQ75">IFERROR(INDEX('Zusammenführung EU-CH'!$E$2:$BF$241,MATCH('RE-Gen-Mixes in AIB Countries'!$B75&amp;'RE-Gen-Mixes in AIB Countries'!$C75,'Zusammenführung EU-CH'!$B$2:$B$241&amp;'Zusammenführung EU-CH'!$C$2:$C$241,0),MATCH('RE-Gen-Mixes in AIB Countries'!AQ$2,'Zusammenführung EU-CH'!$E$1:$BF$1,0))/VLOOKUP($B75,'Total RE-GEN in AIB Countries'!$B$3:$BD$27,COLUMN('RE-Gen-Mixes in AIB Countries'!AQ74)-COLUMN('RE-Gen-Mixes in AIB Countries'!$B$2),FALSE),0)</f>
        <v>4.489709185841783E-2</v>
      </c>
      <c r="AR75">
        <f t="array" ref="AR75">IFERROR(INDEX('Zusammenführung EU-CH'!$E$2:$BF$241,MATCH('RE-Gen-Mixes in AIB Countries'!$B75&amp;'RE-Gen-Mixes in AIB Countries'!$C75,'Zusammenführung EU-CH'!$B$2:$B$241&amp;'Zusammenführung EU-CH'!$C$2:$C$241,0),MATCH('RE-Gen-Mixes in AIB Countries'!AR$2,'Zusammenführung EU-CH'!$E$1:$BF$1,0))/VLOOKUP($B75,'Total RE-GEN in AIB Countries'!$B$3:$BD$27,COLUMN('RE-Gen-Mixes in AIB Countries'!AR74)-COLUMN('RE-Gen-Mixes in AIB Countries'!$B$2),FALSE),0)</f>
        <v>6.4996445789249929E-2</v>
      </c>
      <c r="AS75">
        <f t="array" ref="AS75">IFERROR(INDEX('Zusammenführung EU-CH'!$E$2:$BF$241,MATCH('RE-Gen-Mixes in AIB Countries'!$B75&amp;'RE-Gen-Mixes in AIB Countries'!$C75,'Zusammenführung EU-CH'!$B$2:$B$241&amp;'Zusammenführung EU-CH'!$C$2:$C$241,0),MATCH('RE-Gen-Mixes in AIB Countries'!AS$2,'Zusammenführung EU-CH'!$E$1:$BF$1,0))/VLOOKUP($B75,'Total RE-GEN in AIB Countries'!$B$3:$BD$27,COLUMN('RE-Gen-Mixes in AIB Countries'!AS74)-COLUMN('RE-Gen-Mixes in AIB Countries'!$B$2),FALSE),0)</f>
        <v>5.5387676110387092E-2</v>
      </c>
      <c r="AT75">
        <f t="array" ref="AT75">IFERROR(INDEX('Zusammenführung EU-CH'!$E$2:$BF$241,MATCH('RE-Gen-Mixes in AIB Countries'!$B75&amp;'RE-Gen-Mixes in AIB Countries'!$C75,'Zusammenführung EU-CH'!$B$2:$B$241&amp;'Zusammenführung EU-CH'!$C$2:$C$241,0),MATCH('RE-Gen-Mixes in AIB Countries'!AT$2,'Zusammenführung EU-CH'!$E$1:$BF$1,0))/VLOOKUP($B75,'Total RE-GEN in AIB Countries'!$B$3:$BD$27,COLUMN('RE-Gen-Mixes in AIB Countries'!AT74)-COLUMN('RE-Gen-Mixes in AIB Countries'!$B$2),FALSE),0)</f>
        <v>6.5401848249217825E-2</v>
      </c>
      <c r="AU75">
        <f t="array" ref="AU75">IFERROR(INDEX('Zusammenführung EU-CH'!$E$2:$BF$241,MATCH('RE-Gen-Mixes in AIB Countries'!$B75&amp;'RE-Gen-Mixes in AIB Countries'!$C75,'Zusammenführung EU-CH'!$B$2:$B$241&amp;'Zusammenführung EU-CH'!$C$2:$C$241,0),MATCH('RE-Gen-Mixes in AIB Countries'!AU$2,'Zusammenführung EU-CH'!$E$1:$BF$1,0))/VLOOKUP($B75,'Total RE-GEN in AIB Countries'!$B$3:$BD$27,COLUMN('RE-Gen-Mixes in AIB Countries'!AU74)-COLUMN('RE-Gen-Mixes in AIB Countries'!$B$2),FALSE),0)</f>
        <v>4.546892666159652E-2</v>
      </c>
      <c r="AV75">
        <f t="array" ref="AV75">IFERROR(INDEX('Zusammenführung EU-CH'!$E$2:$BF$241,MATCH('RE-Gen-Mixes in AIB Countries'!$B75&amp;'RE-Gen-Mixes in AIB Countries'!$C75,'Zusammenführung EU-CH'!$B$2:$B$241&amp;'Zusammenführung EU-CH'!$C$2:$C$241,0),MATCH('RE-Gen-Mixes in AIB Countries'!AV$2,'Zusammenführung EU-CH'!$E$1:$BF$1,0))/VLOOKUP($B75,'Total RE-GEN in AIB Countries'!$B$3:$BD$27,COLUMN('RE-Gen-Mixes in AIB Countries'!AV74)-COLUMN('RE-Gen-Mixes in AIB Countries'!$B$2),FALSE),0)</f>
        <v>3.6236791111144001E-2</v>
      </c>
      <c r="AW75">
        <f t="array" ref="AW75">IFERROR(INDEX('Zusammenführung EU-CH'!$E$2:$BF$241,MATCH('RE-Gen-Mixes in AIB Countries'!$B75&amp;'RE-Gen-Mixes in AIB Countries'!$C75,'Zusammenführung EU-CH'!$B$2:$B$241&amp;'Zusammenführung EU-CH'!$C$2:$C$241,0),MATCH('RE-Gen-Mixes in AIB Countries'!AW$2,'Zusammenführung EU-CH'!$E$1:$BF$1,0))/VLOOKUP($B75,'Total RE-GEN in AIB Countries'!$B$3:$BD$27,COLUMN('RE-Gen-Mixes in AIB Countries'!AW74)-COLUMN('RE-Gen-Mixes in AIB Countries'!$B$2),FALSE),0)</f>
        <v>3.4678740397822663E-2</v>
      </c>
      <c r="AX75">
        <f t="array" ref="AX75">IFERROR(INDEX('Zusammenführung EU-CH'!$E$2:$BF$241,MATCH('RE-Gen-Mixes in AIB Countries'!$B75&amp;'RE-Gen-Mixes in AIB Countries'!$C75,'Zusammenführung EU-CH'!$B$2:$B$241&amp;'Zusammenführung EU-CH'!$C$2:$C$241,0),MATCH('RE-Gen-Mixes in AIB Countries'!AX$2,'Zusammenführung EU-CH'!$E$1:$BF$1,0))/VLOOKUP($B75,'Total RE-GEN in AIB Countries'!$B$3:$BD$27,COLUMN('RE-Gen-Mixes in AIB Countries'!AX74)-COLUMN('RE-Gen-Mixes in AIB Countries'!$B$2),FALSE),0)</f>
        <v>4.6965383310079566E-2</v>
      </c>
      <c r="AY75">
        <f t="array" ref="AY75">IFERROR(INDEX('Zusammenführung EU-CH'!$E$2:$BF$241,MATCH('RE-Gen-Mixes in AIB Countries'!$B75&amp;'RE-Gen-Mixes in AIB Countries'!$C75,'Zusammenführung EU-CH'!$B$2:$B$241&amp;'Zusammenführung EU-CH'!$C$2:$C$241,0),MATCH('RE-Gen-Mixes in AIB Countries'!AY$2,'Zusammenführung EU-CH'!$E$1:$BF$1,0))/VLOOKUP($B75,'Total RE-GEN in AIB Countries'!$B$3:$BD$27,COLUMN('RE-Gen-Mixes in AIB Countries'!AY74)-COLUMN('RE-Gen-Mixes in AIB Countries'!$B$2),FALSE),0)</f>
        <v>3.5600164533693385E-2</v>
      </c>
      <c r="AZ75">
        <f t="array" ref="AZ75">IFERROR(INDEX('Zusammenführung EU-CH'!$E$2:$BF$241,MATCH('RE-Gen-Mixes in AIB Countries'!$B75&amp;'RE-Gen-Mixes in AIB Countries'!$C75,'Zusammenführung EU-CH'!$B$2:$B$241&amp;'Zusammenführung EU-CH'!$C$2:$C$241,0),MATCH('RE-Gen-Mixes in AIB Countries'!AZ$2,'Zusammenführung EU-CH'!$E$1:$BF$1,0))/VLOOKUP($B75,'Total RE-GEN in AIB Countries'!$B$3:$BD$27,COLUMN('RE-Gen-Mixes in AIB Countries'!AZ74)-COLUMN('RE-Gen-Mixes in AIB Countries'!$B$2),FALSE),0)</f>
        <v>3.9674457958255291E-2</v>
      </c>
      <c r="BA75">
        <f t="array" ref="BA75">IFERROR(INDEX('Zusammenführung EU-CH'!$E$2:$BF$241,MATCH('RE-Gen-Mixes in AIB Countries'!$B75&amp;'RE-Gen-Mixes in AIB Countries'!$C75,'Zusammenführung EU-CH'!$B$2:$B$241&amp;'Zusammenführung EU-CH'!$C$2:$C$241,0),MATCH('RE-Gen-Mixes in AIB Countries'!BA$2,'Zusammenführung EU-CH'!$E$1:$BF$1,0))/VLOOKUP($B75,'Total RE-GEN in AIB Countries'!$B$3:$BD$27,COLUMN('RE-Gen-Mixes in AIB Countries'!BA74)-COLUMN('RE-Gen-Mixes in AIB Countries'!$B$2),FALSE),0)</f>
        <v>3.0554368145364524E-2</v>
      </c>
      <c r="BB75">
        <f t="array" ref="BB75">IFERROR(INDEX('Zusammenführung EU-CH'!$E$2:$BF$241,MATCH('RE-Gen-Mixes in AIB Countries'!$B75&amp;'RE-Gen-Mixes in AIB Countries'!$C75,'Zusammenführung EU-CH'!$B$2:$B$241&amp;'Zusammenführung EU-CH'!$C$2:$C$241,0),MATCH('RE-Gen-Mixes in AIB Countries'!BB$2,'Zusammenführung EU-CH'!$E$1:$BF$1,0))/VLOOKUP($B75,'Total RE-GEN in AIB Countries'!$B$3:$BD$27,COLUMN('RE-Gen-Mixes in AIB Countries'!BB74)-COLUMN('RE-Gen-Mixes in AIB Countries'!$B$2),FALSE),0)</f>
        <v>4.319543622657733E-2</v>
      </c>
      <c r="BC75">
        <f t="array" ref="BC75">IFERROR(INDEX('Zusammenführung EU-CH'!$E$2:$BF$241,MATCH('RE-Gen-Mixes in AIB Countries'!$B75&amp;'RE-Gen-Mixes in AIB Countries'!$C75,'Zusammenführung EU-CH'!$B$2:$B$241&amp;'Zusammenführung EU-CH'!$C$2:$C$241,0),MATCH('RE-Gen-Mixes in AIB Countries'!BC$2,'Zusammenführung EU-CH'!$E$1:$BF$1,0))/VLOOKUP($B75,'Total RE-GEN in AIB Countries'!$B$3:$BD$27,COLUMN('RE-Gen-Mixes in AIB Countries'!BC74)-COLUMN('RE-Gen-Mixes in AIB Countries'!$B$2),FALSE),0)</f>
        <v>7.9767303803353687E-2</v>
      </c>
      <c r="BD75">
        <f t="array" ref="BD75">IFERROR(INDEX('Zusammenführung EU-CH'!$E$2:$BF$241,MATCH('RE-Gen-Mixes in AIB Countries'!$B75&amp;'RE-Gen-Mixes in AIB Countries'!$C75,'Zusammenführung EU-CH'!$B$2:$B$241&amp;'Zusammenführung EU-CH'!$C$2:$C$241,0),MATCH('RE-Gen-Mixes in AIB Countries'!BD$2,'Zusammenführung EU-CH'!$E$1:$BF$1,0))/VLOOKUP($B75,'Total RE-GEN in AIB Countries'!$B$3:$BD$27,COLUMN('RE-Gen-Mixes in AIB Countries'!BD74)-COLUMN('RE-Gen-Mixes in AIB Countries'!$B$2),FALSE),0)</f>
        <v>6.0732021480045431E-2</v>
      </c>
      <c r="BE75">
        <f t="array" ref="BE75">IFERROR(INDEX('Zusammenführung EU-CH'!$E$2:$BF$241,MATCH('RE-Gen-Mixes in AIB Countries'!$B75&amp;'RE-Gen-Mixes in AIB Countries'!$C75,'Zusammenführung EU-CH'!$B$2:$B$241&amp;'Zusammenführung EU-CH'!$C$2:$C$241,0),MATCH('RE-Gen-Mixes in AIB Countries'!BE$2,'Zusammenführung EU-CH'!$E$1:$BF$1,0))/VLOOKUP($B75,'Total RE-GEN in AIB Countries'!$B$3:$BD$27,COLUMN('RE-Gen-Mixes in AIB Countries'!BE74)-COLUMN('RE-Gen-Mixes in AIB Countries'!$B$2),FALSE),0)</f>
        <v>5.4764995638210655E-2</v>
      </c>
      <c r="BF75">
        <f t="shared" si="1"/>
        <v>3.3060977892940498E-2</v>
      </c>
    </row>
    <row r="76" spans="1:58" x14ac:dyDescent="0.35">
      <c r="A76" s="8" t="s">
        <v>27</v>
      </c>
      <c r="B76" s="4" t="s">
        <v>478</v>
      </c>
      <c r="C76" s="4" t="s">
        <v>6</v>
      </c>
      <c r="D76">
        <f t="array" ref="D76">IFERROR(INDEX('Zusammenführung EU-CH'!$E$2:$BF$241,MATCH('RE-Gen-Mixes in AIB Countries'!$B76&amp;'RE-Gen-Mixes in AIB Countries'!$C76,'Zusammenführung EU-CH'!$B$2:$B$241&amp;'Zusammenführung EU-CH'!$C$2:$C$241,0),MATCH('RE-Gen-Mixes in AIB Countries'!D$2,'Zusammenführung EU-CH'!$E$1:$BF$1,0))/VLOOKUP($B76,'Total RE-GEN in AIB Countries'!$B$3:$BD$27,COLUMN('RE-Gen-Mixes in AIB Countries'!D75)-COLUMN('RE-Gen-Mixes in AIB Countries'!$B$2),FALSE),0)</f>
        <v>0</v>
      </c>
      <c r="E76">
        <f t="array" ref="E76">IFERROR(INDEX('Zusammenführung EU-CH'!$E$2:$BF$241,MATCH('RE-Gen-Mixes in AIB Countries'!$B76&amp;'RE-Gen-Mixes in AIB Countries'!$C76,'Zusammenführung EU-CH'!$B$2:$B$241&amp;'Zusammenführung EU-CH'!$C$2:$C$241,0),MATCH('RE-Gen-Mixes in AIB Countries'!E$2,'Zusammenführung EU-CH'!$E$1:$BF$1,0))/VLOOKUP($B76,'Total RE-GEN in AIB Countries'!$B$3:$BD$27,COLUMN('RE-Gen-Mixes in AIB Countries'!E75)-COLUMN('RE-Gen-Mixes in AIB Countries'!$B$2),FALSE),0)</f>
        <v>0</v>
      </c>
      <c r="F76">
        <f t="array" ref="F76">IFERROR(INDEX('Zusammenführung EU-CH'!$E$2:$BF$241,MATCH('RE-Gen-Mixes in AIB Countries'!$B76&amp;'RE-Gen-Mixes in AIB Countries'!$C76,'Zusammenführung EU-CH'!$B$2:$B$241&amp;'Zusammenführung EU-CH'!$C$2:$C$241,0),MATCH('RE-Gen-Mixes in AIB Countries'!F$2,'Zusammenführung EU-CH'!$E$1:$BF$1,0))/VLOOKUP($B76,'Total RE-GEN in AIB Countries'!$B$3:$BD$27,COLUMN('RE-Gen-Mixes in AIB Countries'!F75)-COLUMN('RE-Gen-Mixes in AIB Countries'!$B$2),FALSE),0)</f>
        <v>0</v>
      </c>
      <c r="G76">
        <f t="array" ref="G76">IFERROR(INDEX('Zusammenführung EU-CH'!$E$2:$BF$241,MATCH('RE-Gen-Mixes in AIB Countries'!$B76&amp;'RE-Gen-Mixes in AIB Countries'!$C76,'Zusammenführung EU-CH'!$B$2:$B$241&amp;'Zusammenführung EU-CH'!$C$2:$C$241,0),MATCH('RE-Gen-Mixes in AIB Countries'!G$2,'Zusammenführung EU-CH'!$E$1:$BF$1,0))/VLOOKUP($B76,'Total RE-GEN in AIB Countries'!$B$3:$BD$27,COLUMN('RE-Gen-Mixes in AIB Countries'!G75)-COLUMN('RE-Gen-Mixes in AIB Countries'!$B$2),FALSE),0)</f>
        <v>0</v>
      </c>
      <c r="H76">
        <f t="array" ref="H76">IFERROR(INDEX('Zusammenführung EU-CH'!$E$2:$BF$241,MATCH('RE-Gen-Mixes in AIB Countries'!$B76&amp;'RE-Gen-Mixes in AIB Countries'!$C76,'Zusammenführung EU-CH'!$B$2:$B$241&amp;'Zusammenführung EU-CH'!$C$2:$C$241,0),MATCH('RE-Gen-Mixes in AIB Countries'!H$2,'Zusammenführung EU-CH'!$E$1:$BF$1,0))/VLOOKUP($B76,'Total RE-GEN in AIB Countries'!$B$3:$BD$27,COLUMN('RE-Gen-Mixes in AIB Countries'!H75)-COLUMN('RE-Gen-Mixes in AIB Countries'!$B$2),FALSE),0)</f>
        <v>0</v>
      </c>
      <c r="I76">
        <f t="array" ref="I76">IFERROR(INDEX('Zusammenführung EU-CH'!$E$2:$BF$241,MATCH('RE-Gen-Mixes in AIB Countries'!$B76&amp;'RE-Gen-Mixes in AIB Countries'!$C76,'Zusammenführung EU-CH'!$B$2:$B$241&amp;'Zusammenführung EU-CH'!$C$2:$C$241,0),MATCH('RE-Gen-Mixes in AIB Countries'!I$2,'Zusammenführung EU-CH'!$E$1:$BF$1,0))/VLOOKUP($B76,'Total RE-GEN in AIB Countries'!$B$3:$BD$27,COLUMN('RE-Gen-Mixes in AIB Countries'!I75)-COLUMN('RE-Gen-Mixes in AIB Countries'!$B$2),FALSE),0)</f>
        <v>0</v>
      </c>
      <c r="J76">
        <f t="array" ref="J76">IFERROR(INDEX('Zusammenführung EU-CH'!$E$2:$BF$241,MATCH('RE-Gen-Mixes in AIB Countries'!$B76&amp;'RE-Gen-Mixes in AIB Countries'!$C76,'Zusammenführung EU-CH'!$B$2:$B$241&amp;'Zusammenführung EU-CH'!$C$2:$C$241,0),MATCH('RE-Gen-Mixes in AIB Countries'!J$2,'Zusammenführung EU-CH'!$E$1:$BF$1,0))/VLOOKUP($B76,'Total RE-GEN in AIB Countries'!$B$3:$BD$27,COLUMN('RE-Gen-Mixes in AIB Countries'!J75)-COLUMN('RE-Gen-Mixes in AIB Countries'!$B$2),FALSE),0)</f>
        <v>0</v>
      </c>
      <c r="K76">
        <f t="array" ref="K76">IFERROR(INDEX('Zusammenführung EU-CH'!$E$2:$BF$241,MATCH('RE-Gen-Mixes in AIB Countries'!$B76&amp;'RE-Gen-Mixes in AIB Countries'!$C76,'Zusammenführung EU-CH'!$B$2:$B$241&amp;'Zusammenführung EU-CH'!$C$2:$C$241,0),MATCH('RE-Gen-Mixes in AIB Countries'!K$2,'Zusammenführung EU-CH'!$E$1:$BF$1,0))/VLOOKUP($B76,'Total RE-GEN in AIB Countries'!$B$3:$BD$27,COLUMN('RE-Gen-Mixes in AIB Countries'!K75)-COLUMN('RE-Gen-Mixes in AIB Countries'!$B$2),FALSE),0)</f>
        <v>0</v>
      </c>
      <c r="L76">
        <f t="array" ref="L76">IFERROR(INDEX('Zusammenführung EU-CH'!$E$2:$BF$241,MATCH('RE-Gen-Mixes in AIB Countries'!$B76&amp;'RE-Gen-Mixes in AIB Countries'!$C76,'Zusammenführung EU-CH'!$B$2:$B$241&amp;'Zusammenführung EU-CH'!$C$2:$C$241,0),MATCH('RE-Gen-Mixes in AIB Countries'!L$2,'Zusammenführung EU-CH'!$E$1:$BF$1,0))/VLOOKUP($B76,'Total RE-GEN in AIB Countries'!$B$3:$BD$27,COLUMN('RE-Gen-Mixes in AIB Countries'!L75)-COLUMN('RE-Gen-Mixes in AIB Countries'!$B$2),FALSE),0)</f>
        <v>0</v>
      </c>
      <c r="M76">
        <f t="array" ref="M76">IFERROR(INDEX('Zusammenführung EU-CH'!$E$2:$BF$241,MATCH('RE-Gen-Mixes in AIB Countries'!$B76&amp;'RE-Gen-Mixes in AIB Countries'!$C76,'Zusammenführung EU-CH'!$B$2:$B$241&amp;'Zusammenführung EU-CH'!$C$2:$C$241,0),MATCH('RE-Gen-Mixes in AIB Countries'!M$2,'Zusammenführung EU-CH'!$E$1:$BF$1,0))/VLOOKUP($B76,'Total RE-GEN in AIB Countries'!$B$3:$BD$27,COLUMN('RE-Gen-Mixes in AIB Countries'!M75)-COLUMN('RE-Gen-Mixes in AIB Countries'!$B$2),FALSE),0)</f>
        <v>0</v>
      </c>
      <c r="N76">
        <f t="array" ref="N76">IFERROR(INDEX('Zusammenführung EU-CH'!$E$2:$BF$241,MATCH('RE-Gen-Mixes in AIB Countries'!$B76&amp;'RE-Gen-Mixes in AIB Countries'!$C76,'Zusammenführung EU-CH'!$B$2:$B$241&amp;'Zusammenführung EU-CH'!$C$2:$C$241,0),MATCH('RE-Gen-Mixes in AIB Countries'!N$2,'Zusammenführung EU-CH'!$E$1:$BF$1,0))/VLOOKUP($B76,'Total RE-GEN in AIB Countries'!$B$3:$BD$27,COLUMN('RE-Gen-Mixes in AIB Countries'!N75)-COLUMN('RE-Gen-Mixes in AIB Countries'!$B$2),FALSE),0)</f>
        <v>0</v>
      </c>
      <c r="O76">
        <f t="array" ref="O76">IFERROR(INDEX('Zusammenführung EU-CH'!$E$2:$BF$241,MATCH('RE-Gen-Mixes in AIB Countries'!$B76&amp;'RE-Gen-Mixes in AIB Countries'!$C76,'Zusammenführung EU-CH'!$B$2:$B$241&amp;'Zusammenführung EU-CH'!$C$2:$C$241,0),MATCH('RE-Gen-Mixes in AIB Countries'!O$2,'Zusammenführung EU-CH'!$E$1:$BF$1,0))/VLOOKUP($B76,'Total RE-GEN in AIB Countries'!$B$3:$BD$27,COLUMN('RE-Gen-Mixes in AIB Countries'!O75)-COLUMN('RE-Gen-Mixes in AIB Countries'!$B$2),FALSE),0)</f>
        <v>0</v>
      </c>
      <c r="P76">
        <f t="array" ref="P76">IFERROR(INDEX('Zusammenführung EU-CH'!$E$2:$BF$241,MATCH('RE-Gen-Mixes in AIB Countries'!$B76&amp;'RE-Gen-Mixes in AIB Countries'!$C76,'Zusammenführung EU-CH'!$B$2:$B$241&amp;'Zusammenführung EU-CH'!$C$2:$C$241,0),MATCH('RE-Gen-Mixes in AIB Countries'!P$2,'Zusammenführung EU-CH'!$E$1:$BF$1,0))/VLOOKUP($B76,'Total RE-GEN in AIB Countries'!$B$3:$BD$27,COLUMN('RE-Gen-Mixes in AIB Countries'!P75)-COLUMN('RE-Gen-Mixes in AIB Countries'!$B$2),FALSE),0)</f>
        <v>0</v>
      </c>
      <c r="Q76">
        <f t="array" ref="Q76">IFERROR(INDEX('Zusammenführung EU-CH'!$E$2:$BF$241,MATCH('RE-Gen-Mixes in AIB Countries'!$B76&amp;'RE-Gen-Mixes in AIB Countries'!$C76,'Zusammenführung EU-CH'!$B$2:$B$241&amp;'Zusammenführung EU-CH'!$C$2:$C$241,0),MATCH('RE-Gen-Mixes in AIB Countries'!Q$2,'Zusammenführung EU-CH'!$E$1:$BF$1,0))/VLOOKUP($B76,'Total RE-GEN in AIB Countries'!$B$3:$BD$27,COLUMN('RE-Gen-Mixes in AIB Countries'!Q75)-COLUMN('RE-Gen-Mixes in AIB Countries'!$B$2),FALSE),0)</f>
        <v>0</v>
      </c>
      <c r="R76">
        <f t="array" ref="R76">IFERROR(INDEX('Zusammenführung EU-CH'!$E$2:$BF$241,MATCH('RE-Gen-Mixes in AIB Countries'!$B76&amp;'RE-Gen-Mixes in AIB Countries'!$C76,'Zusammenführung EU-CH'!$B$2:$B$241&amp;'Zusammenführung EU-CH'!$C$2:$C$241,0),MATCH('RE-Gen-Mixes in AIB Countries'!R$2,'Zusammenführung EU-CH'!$E$1:$BF$1,0))/VLOOKUP($B76,'Total RE-GEN in AIB Countries'!$B$3:$BD$27,COLUMN('RE-Gen-Mixes in AIB Countries'!R75)-COLUMN('RE-Gen-Mixes in AIB Countries'!$B$2),FALSE),0)</f>
        <v>0</v>
      </c>
      <c r="S76">
        <f t="array" ref="S76">IFERROR(INDEX('Zusammenführung EU-CH'!$E$2:$BF$241,MATCH('RE-Gen-Mixes in AIB Countries'!$B76&amp;'RE-Gen-Mixes in AIB Countries'!$C76,'Zusammenführung EU-CH'!$B$2:$B$241&amp;'Zusammenführung EU-CH'!$C$2:$C$241,0),MATCH('RE-Gen-Mixes in AIB Countries'!S$2,'Zusammenführung EU-CH'!$E$1:$BF$1,0))/VLOOKUP($B76,'Total RE-GEN in AIB Countries'!$B$3:$BD$27,COLUMN('RE-Gen-Mixes in AIB Countries'!S75)-COLUMN('RE-Gen-Mixes in AIB Countries'!$B$2),FALSE),0)</f>
        <v>0</v>
      </c>
      <c r="T76">
        <f t="array" ref="T76">IFERROR(INDEX('Zusammenführung EU-CH'!$E$2:$BF$241,MATCH('RE-Gen-Mixes in AIB Countries'!$B76&amp;'RE-Gen-Mixes in AIB Countries'!$C76,'Zusammenführung EU-CH'!$B$2:$B$241&amp;'Zusammenführung EU-CH'!$C$2:$C$241,0),MATCH('RE-Gen-Mixes in AIB Countries'!T$2,'Zusammenführung EU-CH'!$E$1:$BF$1,0))/VLOOKUP($B76,'Total RE-GEN in AIB Countries'!$B$3:$BD$27,COLUMN('RE-Gen-Mixes in AIB Countries'!T75)-COLUMN('RE-Gen-Mixes in AIB Countries'!$B$2),FALSE),0)</f>
        <v>0</v>
      </c>
      <c r="U76">
        <f t="array" ref="U76">IFERROR(INDEX('Zusammenführung EU-CH'!$E$2:$BF$241,MATCH('RE-Gen-Mixes in AIB Countries'!$B76&amp;'RE-Gen-Mixes in AIB Countries'!$C76,'Zusammenführung EU-CH'!$B$2:$B$241&amp;'Zusammenführung EU-CH'!$C$2:$C$241,0),MATCH('RE-Gen-Mixes in AIB Countries'!U$2,'Zusammenführung EU-CH'!$E$1:$BF$1,0))/VLOOKUP($B76,'Total RE-GEN in AIB Countries'!$B$3:$BD$27,COLUMN('RE-Gen-Mixes in AIB Countries'!U75)-COLUMN('RE-Gen-Mixes in AIB Countries'!$B$2),FALSE),0)</f>
        <v>0</v>
      </c>
      <c r="V76">
        <f t="array" ref="V76">IFERROR(INDEX('Zusammenführung EU-CH'!$E$2:$BF$241,MATCH('RE-Gen-Mixes in AIB Countries'!$B76&amp;'RE-Gen-Mixes in AIB Countries'!$C76,'Zusammenführung EU-CH'!$B$2:$B$241&amp;'Zusammenführung EU-CH'!$C$2:$C$241,0),MATCH('RE-Gen-Mixes in AIB Countries'!V$2,'Zusammenführung EU-CH'!$E$1:$BF$1,0))/VLOOKUP($B76,'Total RE-GEN in AIB Countries'!$B$3:$BD$27,COLUMN('RE-Gen-Mixes in AIB Countries'!V75)-COLUMN('RE-Gen-Mixes in AIB Countries'!$B$2),FALSE),0)</f>
        <v>0</v>
      </c>
      <c r="W76">
        <f t="array" ref="W76">IFERROR(INDEX('Zusammenführung EU-CH'!$E$2:$BF$241,MATCH('RE-Gen-Mixes in AIB Countries'!$B76&amp;'RE-Gen-Mixes in AIB Countries'!$C76,'Zusammenführung EU-CH'!$B$2:$B$241&amp;'Zusammenführung EU-CH'!$C$2:$C$241,0),MATCH('RE-Gen-Mixes in AIB Countries'!W$2,'Zusammenführung EU-CH'!$E$1:$BF$1,0))/VLOOKUP($B76,'Total RE-GEN in AIB Countries'!$B$3:$BD$27,COLUMN('RE-Gen-Mixes in AIB Countries'!W75)-COLUMN('RE-Gen-Mixes in AIB Countries'!$B$2),FALSE),0)</f>
        <v>0</v>
      </c>
      <c r="X76">
        <f t="array" ref="X76">IFERROR(INDEX('Zusammenführung EU-CH'!$E$2:$BF$241,MATCH('RE-Gen-Mixes in AIB Countries'!$B76&amp;'RE-Gen-Mixes in AIB Countries'!$C76,'Zusammenführung EU-CH'!$B$2:$B$241&amp;'Zusammenführung EU-CH'!$C$2:$C$241,0),MATCH('RE-Gen-Mixes in AIB Countries'!X$2,'Zusammenführung EU-CH'!$E$1:$BF$1,0))/VLOOKUP($B76,'Total RE-GEN in AIB Countries'!$B$3:$BD$27,COLUMN('RE-Gen-Mixes in AIB Countries'!X75)-COLUMN('RE-Gen-Mixes in AIB Countries'!$B$2),FALSE),0)</f>
        <v>0</v>
      </c>
      <c r="Y76">
        <f t="array" ref="Y76">IFERROR(INDEX('Zusammenführung EU-CH'!$E$2:$BF$241,MATCH('RE-Gen-Mixes in AIB Countries'!$B76&amp;'RE-Gen-Mixes in AIB Countries'!$C76,'Zusammenführung EU-CH'!$B$2:$B$241&amp;'Zusammenführung EU-CH'!$C$2:$C$241,0),MATCH('RE-Gen-Mixes in AIB Countries'!Y$2,'Zusammenführung EU-CH'!$E$1:$BF$1,0))/VLOOKUP($B76,'Total RE-GEN in AIB Countries'!$B$3:$BD$27,COLUMN('RE-Gen-Mixes in AIB Countries'!Y75)-COLUMN('RE-Gen-Mixes in AIB Countries'!$B$2),FALSE),0)</f>
        <v>0</v>
      </c>
      <c r="Z76">
        <f t="array" ref="Z76">IFERROR(INDEX('Zusammenführung EU-CH'!$E$2:$BF$241,MATCH('RE-Gen-Mixes in AIB Countries'!$B76&amp;'RE-Gen-Mixes in AIB Countries'!$C76,'Zusammenführung EU-CH'!$B$2:$B$241&amp;'Zusammenführung EU-CH'!$C$2:$C$241,0),MATCH('RE-Gen-Mixes in AIB Countries'!Z$2,'Zusammenführung EU-CH'!$E$1:$BF$1,0))/VLOOKUP($B76,'Total RE-GEN in AIB Countries'!$B$3:$BD$27,COLUMN('RE-Gen-Mixes in AIB Countries'!Z75)-COLUMN('RE-Gen-Mixes in AIB Countries'!$B$2),FALSE),0)</f>
        <v>0</v>
      </c>
      <c r="AA76">
        <f t="array" ref="AA76">IFERROR(INDEX('Zusammenführung EU-CH'!$E$2:$BF$241,MATCH('RE-Gen-Mixes in AIB Countries'!$B76&amp;'RE-Gen-Mixes in AIB Countries'!$C76,'Zusammenführung EU-CH'!$B$2:$B$241&amp;'Zusammenführung EU-CH'!$C$2:$C$241,0),MATCH('RE-Gen-Mixes in AIB Countries'!AA$2,'Zusammenführung EU-CH'!$E$1:$BF$1,0))/VLOOKUP($B76,'Total RE-GEN in AIB Countries'!$B$3:$BD$27,COLUMN('RE-Gen-Mixes in AIB Countries'!AA75)-COLUMN('RE-Gen-Mixes in AIB Countries'!$B$2),FALSE),0)</f>
        <v>0</v>
      </c>
      <c r="AB76">
        <f t="array" ref="AB76">IFERROR(INDEX('Zusammenführung EU-CH'!$E$2:$BF$241,MATCH('RE-Gen-Mixes in AIB Countries'!$B76&amp;'RE-Gen-Mixes in AIB Countries'!$C76,'Zusammenführung EU-CH'!$B$2:$B$241&amp;'Zusammenführung EU-CH'!$C$2:$C$241,0),MATCH('RE-Gen-Mixes in AIB Countries'!AB$2,'Zusammenführung EU-CH'!$E$1:$BF$1,0))/VLOOKUP($B76,'Total RE-GEN in AIB Countries'!$B$3:$BD$27,COLUMN('RE-Gen-Mixes in AIB Countries'!AB75)-COLUMN('RE-Gen-Mixes in AIB Countries'!$B$2),FALSE),0)</f>
        <v>0</v>
      </c>
      <c r="AC76">
        <f t="array" ref="AC76">IFERROR(INDEX('Zusammenführung EU-CH'!$E$2:$BF$241,MATCH('RE-Gen-Mixes in AIB Countries'!$B76&amp;'RE-Gen-Mixes in AIB Countries'!$C76,'Zusammenführung EU-CH'!$B$2:$B$241&amp;'Zusammenführung EU-CH'!$C$2:$C$241,0),MATCH('RE-Gen-Mixes in AIB Countries'!AC$2,'Zusammenführung EU-CH'!$E$1:$BF$1,0))/VLOOKUP($B76,'Total RE-GEN in AIB Countries'!$B$3:$BD$27,COLUMN('RE-Gen-Mixes in AIB Countries'!AC75)-COLUMN('RE-Gen-Mixes in AIB Countries'!$B$2),FALSE),0)</f>
        <v>0</v>
      </c>
      <c r="AD76">
        <f t="array" ref="AD76">IFERROR(INDEX('Zusammenführung EU-CH'!$E$2:$BF$241,MATCH('RE-Gen-Mixes in AIB Countries'!$B76&amp;'RE-Gen-Mixes in AIB Countries'!$C76,'Zusammenführung EU-CH'!$B$2:$B$241&amp;'Zusammenführung EU-CH'!$C$2:$C$241,0),MATCH('RE-Gen-Mixes in AIB Countries'!AD$2,'Zusammenführung EU-CH'!$E$1:$BF$1,0))/VLOOKUP($B76,'Total RE-GEN in AIB Countries'!$B$3:$BD$27,COLUMN('RE-Gen-Mixes in AIB Countries'!AD75)-COLUMN('RE-Gen-Mixes in AIB Countries'!$B$2),FALSE),0)</f>
        <v>0</v>
      </c>
      <c r="AE76">
        <f t="array" ref="AE76">IFERROR(INDEX('Zusammenführung EU-CH'!$E$2:$BF$241,MATCH('RE-Gen-Mixes in AIB Countries'!$B76&amp;'RE-Gen-Mixes in AIB Countries'!$C76,'Zusammenführung EU-CH'!$B$2:$B$241&amp;'Zusammenführung EU-CH'!$C$2:$C$241,0),MATCH('RE-Gen-Mixes in AIB Countries'!AE$2,'Zusammenführung EU-CH'!$E$1:$BF$1,0))/VLOOKUP($B76,'Total RE-GEN in AIB Countries'!$B$3:$BD$27,COLUMN('RE-Gen-Mixes in AIB Countries'!AE75)-COLUMN('RE-Gen-Mixes in AIB Countries'!$B$2),FALSE),0)</f>
        <v>0</v>
      </c>
      <c r="AF76">
        <f t="array" ref="AF76">IFERROR(INDEX('Zusammenführung EU-CH'!$E$2:$BF$241,MATCH('RE-Gen-Mixes in AIB Countries'!$B76&amp;'RE-Gen-Mixes in AIB Countries'!$C76,'Zusammenführung EU-CH'!$B$2:$B$241&amp;'Zusammenführung EU-CH'!$C$2:$C$241,0),MATCH('RE-Gen-Mixes in AIB Countries'!AF$2,'Zusammenführung EU-CH'!$E$1:$BF$1,0))/VLOOKUP($B76,'Total RE-GEN in AIB Countries'!$B$3:$BD$27,COLUMN('RE-Gen-Mixes in AIB Countries'!AF75)-COLUMN('RE-Gen-Mixes in AIB Countries'!$B$2),FALSE),0)</f>
        <v>0</v>
      </c>
      <c r="AG76">
        <f t="array" ref="AG76">IFERROR(INDEX('Zusammenführung EU-CH'!$E$2:$BF$241,MATCH('RE-Gen-Mixes in AIB Countries'!$B76&amp;'RE-Gen-Mixes in AIB Countries'!$C76,'Zusammenführung EU-CH'!$B$2:$B$241&amp;'Zusammenführung EU-CH'!$C$2:$C$241,0),MATCH('RE-Gen-Mixes in AIB Countries'!AG$2,'Zusammenführung EU-CH'!$E$1:$BF$1,0))/VLOOKUP($B76,'Total RE-GEN in AIB Countries'!$B$3:$BD$27,COLUMN('RE-Gen-Mixes in AIB Countries'!AG75)-COLUMN('RE-Gen-Mixes in AIB Countries'!$B$2),FALSE),0)</f>
        <v>0</v>
      </c>
      <c r="AH76">
        <f t="array" ref="AH76">IFERROR(INDEX('Zusammenführung EU-CH'!$E$2:$BF$241,MATCH('RE-Gen-Mixes in AIB Countries'!$B76&amp;'RE-Gen-Mixes in AIB Countries'!$C76,'Zusammenführung EU-CH'!$B$2:$B$241&amp;'Zusammenführung EU-CH'!$C$2:$C$241,0),MATCH('RE-Gen-Mixes in AIB Countries'!AH$2,'Zusammenführung EU-CH'!$E$1:$BF$1,0))/VLOOKUP($B76,'Total RE-GEN in AIB Countries'!$B$3:$BD$27,COLUMN('RE-Gen-Mixes in AIB Countries'!AH75)-COLUMN('RE-Gen-Mixes in AIB Countries'!$B$2),FALSE),0)</f>
        <v>0</v>
      </c>
      <c r="AI76">
        <f t="array" ref="AI76">IFERROR(INDEX('Zusammenführung EU-CH'!$E$2:$BF$241,MATCH('RE-Gen-Mixes in AIB Countries'!$B76&amp;'RE-Gen-Mixes in AIB Countries'!$C76,'Zusammenführung EU-CH'!$B$2:$B$241&amp;'Zusammenführung EU-CH'!$C$2:$C$241,0),MATCH('RE-Gen-Mixes in AIB Countries'!AI$2,'Zusammenführung EU-CH'!$E$1:$BF$1,0))/VLOOKUP($B76,'Total RE-GEN in AIB Countries'!$B$3:$BD$27,COLUMN('RE-Gen-Mixes in AIB Countries'!AI75)-COLUMN('RE-Gen-Mixes in AIB Countries'!$B$2),FALSE),0)</f>
        <v>0</v>
      </c>
      <c r="AJ76">
        <f t="array" ref="AJ76">IFERROR(INDEX('Zusammenführung EU-CH'!$E$2:$BF$241,MATCH('RE-Gen-Mixes in AIB Countries'!$B76&amp;'RE-Gen-Mixes in AIB Countries'!$C76,'Zusammenführung EU-CH'!$B$2:$B$241&amp;'Zusammenführung EU-CH'!$C$2:$C$241,0),MATCH('RE-Gen-Mixes in AIB Countries'!AJ$2,'Zusammenführung EU-CH'!$E$1:$BF$1,0))/VLOOKUP($B76,'Total RE-GEN in AIB Countries'!$B$3:$BD$27,COLUMN('RE-Gen-Mixes in AIB Countries'!AJ75)-COLUMN('RE-Gen-Mixes in AIB Countries'!$B$2),FALSE),0)</f>
        <v>0</v>
      </c>
      <c r="AK76">
        <f t="array" ref="AK76">IFERROR(INDEX('Zusammenführung EU-CH'!$E$2:$BF$241,MATCH('RE-Gen-Mixes in AIB Countries'!$B76&amp;'RE-Gen-Mixes in AIB Countries'!$C76,'Zusammenführung EU-CH'!$B$2:$B$241&amp;'Zusammenführung EU-CH'!$C$2:$C$241,0),MATCH('RE-Gen-Mixes in AIB Countries'!AK$2,'Zusammenführung EU-CH'!$E$1:$BF$1,0))/VLOOKUP($B76,'Total RE-GEN in AIB Countries'!$B$3:$BD$27,COLUMN('RE-Gen-Mixes in AIB Countries'!AK75)-COLUMN('RE-Gen-Mixes in AIB Countries'!$B$2),FALSE),0)</f>
        <v>0</v>
      </c>
      <c r="AL76">
        <f t="array" ref="AL76">IFERROR(INDEX('Zusammenführung EU-CH'!$E$2:$BF$241,MATCH('RE-Gen-Mixes in AIB Countries'!$B76&amp;'RE-Gen-Mixes in AIB Countries'!$C76,'Zusammenführung EU-CH'!$B$2:$B$241&amp;'Zusammenführung EU-CH'!$C$2:$C$241,0),MATCH('RE-Gen-Mixes in AIB Countries'!AL$2,'Zusammenführung EU-CH'!$E$1:$BF$1,0))/VLOOKUP($B76,'Total RE-GEN in AIB Countries'!$B$3:$BD$27,COLUMN('RE-Gen-Mixes in AIB Countries'!AL75)-COLUMN('RE-Gen-Mixes in AIB Countries'!$B$2),FALSE),0)</f>
        <v>0</v>
      </c>
      <c r="AM76">
        <f t="array" ref="AM76">IFERROR(INDEX('Zusammenführung EU-CH'!$E$2:$BF$241,MATCH('RE-Gen-Mixes in AIB Countries'!$B76&amp;'RE-Gen-Mixes in AIB Countries'!$C76,'Zusammenführung EU-CH'!$B$2:$B$241&amp;'Zusammenführung EU-CH'!$C$2:$C$241,0),MATCH('RE-Gen-Mixes in AIB Countries'!AM$2,'Zusammenführung EU-CH'!$E$1:$BF$1,0))/VLOOKUP($B76,'Total RE-GEN in AIB Countries'!$B$3:$BD$27,COLUMN('RE-Gen-Mixes in AIB Countries'!AM75)-COLUMN('RE-Gen-Mixes in AIB Countries'!$B$2),FALSE),0)</f>
        <v>0</v>
      </c>
      <c r="AN76">
        <f t="array" ref="AN76">IFERROR(INDEX('Zusammenführung EU-CH'!$E$2:$BF$241,MATCH('RE-Gen-Mixes in AIB Countries'!$B76&amp;'RE-Gen-Mixes in AIB Countries'!$C76,'Zusammenführung EU-CH'!$B$2:$B$241&amp;'Zusammenführung EU-CH'!$C$2:$C$241,0),MATCH('RE-Gen-Mixes in AIB Countries'!AN$2,'Zusammenführung EU-CH'!$E$1:$BF$1,0))/VLOOKUP($B76,'Total RE-GEN in AIB Countries'!$B$3:$BD$27,COLUMN('RE-Gen-Mixes in AIB Countries'!AN75)-COLUMN('RE-Gen-Mixes in AIB Countries'!$B$2),FALSE),0)</f>
        <v>0</v>
      </c>
      <c r="AO76">
        <f t="array" ref="AO76">IFERROR(INDEX('Zusammenführung EU-CH'!$E$2:$BF$241,MATCH('RE-Gen-Mixes in AIB Countries'!$B76&amp;'RE-Gen-Mixes in AIB Countries'!$C76,'Zusammenführung EU-CH'!$B$2:$B$241&amp;'Zusammenführung EU-CH'!$C$2:$C$241,0),MATCH('RE-Gen-Mixes in AIB Countries'!AO$2,'Zusammenführung EU-CH'!$E$1:$BF$1,0))/VLOOKUP($B76,'Total RE-GEN in AIB Countries'!$B$3:$BD$27,COLUMN('RE-Gen-Mixes in AIB Countries'!AO75)-COLUMN('RE-Gen-Mixes in AIB Countries'!$B$2),FALSE),0)</f>
        <v>0</v>
      </c>
      <c r="AP76">
        <f t="array" ref="AP76">IFERROR(INDEX('Zusammenführung EU-CH'!$E$2:$BF$241,MATCH('RE-Gen-Mixes in AIB Countries'!$B76&amp;'RE-Gen-Mixes in AIB Countries'!$C76,'Zusammenführung EU-CH'!$B$2:$B$241&amp;'Zusammenführung EU-CH'!$C$2:$C$241,0),MATCH('RE-Gen-Mixes in AIB Countries'!AP$2,'Zusammenführung EU-CH'!$E$1:$BF$1,0))/VLOOKUP($B76,'Total RE-GEN in AIB Countries'!$B$3:$BD$27,COLUMN('RE-Gen-Mixes in AIB Countries'!AP75)-COLUMN('RE-Gen-Mixes in AIB Countries'!$B$2),FALSE),0)</f>
        <v>0</v>
      </c>
      <c r="AQ76">
        <f t="array" ref="AQ76">IFERROR(INDEX('Zusammenführung EU-CH'!$E$2:$BF$241,MATCH('RE-Gen-Mixes in AIB Countries'!$B76&amp;'RE-Gen-Mixes in AIB Countries'!$C76,'Zusammenführung EU-CH'!$B$2:$B$241&amp;'Zusammenführung EU-CH'!$C$2:$C$241,0),MATCH('RE-Gen-Mixes in AIB Countries'!AQ$2,'Zusammenführung EU-CH'!$E$1:$BF$1,0))/VLOOKUP($B76,'Total RE-GEN in AIB Countries'!$B$3:$BD$27,COLUMN('RE-Gen-Mixes in AIB Countries'!AQ75)-COLUMN('RE-Gen-Mixes in AIB Countries'!$B$2),FALSE),0)</f>
        <v>0</v>
      </c>
      <c r="AR76">
        <f t="array" ref="AR76">IFERROR(INDEX('Zusammenführung EU-CH'!$E$2:$BF$241,MATCH('RE-Gen-Mixes in AIB Countries'!$B76&amp;'RE-Gen-Mixes in AIB Countries'!$C76,'Zusammenführung EU-CH'!$B$2:$B$241&amp;'Zusammenführung EU-CH'!$C$2:$C$241,0),MATCH('RE-Gen-Mixes in AIB Countries'!AR$2,'Zusammenführung EU-CH'!$E$1:$BF$1,0))/VLOOKUP($B76,'Total RE-GEN in AIB Countries'!$B$3:$BD$27,COLUMN('RE-Gen-Mixes in AIB Countries'!AR75)-COLUMN('RE-Gen-Mixes in AIB Countries'!$B$2),FALSE),0)</f>
        <v>0</v>
      </c>
      <c r="AS76">
        <f t="array" ref="AS76">IFERROR(INDEX('Zusammenführung EU-CH'!$E$2:$BF$241,MATCH('RE-Gen-Mixes in AIB Countries'!$B76&amp;'RE-Gen-Mixes in AIB Countries'!$C76,'Zusammenführung EU-CH'!$B$2:$B$241&amp;'Zusammenführung EU-CH'!$C$2:$C$241,0),MATCH('RE-Gen-Mixes in AIB Countries'!AS$2,'Zusammenführung EU-CH'!$E$1:$BF$1,0))/VLOOKUP($B76,'Total RE-GEN in AIB Countries'!$B$3:$BD$27,COLUMN('RE-Gen-Mixes in AIB Countries'!AS75)-COLUMN('RE-Gen-Mixes in AIB Countries'!$B$2),FALSE),0)</f>
        <v>0</v>
      </c>
      <c r="AT76">
        <f t="array" ref="AT76">IFERROR(INDEX('Zusammenführung EU-CH'!$E$2:$BF$241,MATCH('RE-Gen-Mixes in AIB Countries'!$B76&amp;'RE-Gen-Mixes in AIB Countries'!$C76,'Zusammenführung EU-CH'!$B$2:$B$241&amp;'Zusammenführung EU-CH'!$C$2:$C$241,0),MATCH('RE-Gen-Mixes in AIB Countries'!AT$2,'Zusammenführung EU-CH'!$E$1:$BF$1,0))/VLOOKUP($B76,'Total RE-GEN in AIB Countries'!$B$3:$BD$27,COLUMN('RE-Gen-Mixes in AIB Countries'!AT75)-COLUMN('RE-Gen-Mixes in AIB Countries'!$B$2),FALSE),0)</f>
        <v>0</v>
      </c>
      <c r="AU76">
        <f t="array" ref="AU76">IFERROR(INDEX('Zusammenführung EU-CH'!$E$2:$BF$241,MATCH('RE-Gen-Mixes in AIB Countries'!$B76&amp;'RE-Gen-Mixes in AIB Countries'!$C76,'Zusammenführung EU-CH'!$B$2:$B$241&amp;'Zusammenführung EU-CH'!$C$2:$C$241,0),MATCH('RE-Gen-Mixes in AIB Countries'!AU$2,'Zusammenführung EU-CH'!$E$1:$BF$1,0))/VLOOKUP($B76,'Total RE-GEN in AIB Countries'!$B$3:$BD$27,COLUMN('RE-Gen-Mixes in AIB Countries'!AU75)-COLUMN('RE-Gen-Mixes in AIB Countries'!$B$2),FALSE),0)</f>
        <v>0</v>
      </c>
      <c r="AV76">
        <f t="array" ref="AV76">IFERROR(INDEX('Zusammenführung EU-CH'!$E$2:$BF$241,MATCH('RE-Gen-Mixes in AIB Countries'!$B76&amp;'RE-Gen-Mixes in AIB Countries'!$C76,'Zusammenführung EU-CH'!$B$2:$B$241&amp;'Zusammenführung EU-CH'!$C$2:$C$241,0),MATCH('RE-Gen-Mixes in AIB Countries'!AV$2,'Zusammenführung EU-CH'!$E$1:$BF$1,0))/VLOOKUP($B76,'Total RE-GEN in AIB Countries'!$B$3:$BD$27,COLUMN('RE-Gen-Mixes in AIB Countries'!AV75)-COLUMN('RE-Gen-Mixes in AIB Countries'!$B$2),FALSE),0)</f>
        <v>0</v>
      </c>
      <c r="AW76">
        <f t="array" ref="AW76">IFERROR(INDEX('Zusammenführung EU-CH'!$E$2:$BF$241,MATCH('RE-Gen-Mixes in AIB Countries'!$B76&amp;'RE-Gen-Mixes in AIB Countries'!$C76,'Zusammenführung EU-CH'!$B$2:$B$241&amp;'Zusammenführung EU-CH'!$C$2:$C$241,0),MATCH('RE-Gen-Mixes in AIB Countries'!AW$2,'Zusammenführung EU-CH'!$E$1:$BF$1,0))/VLOOKUP($B76,'Total RE-GEN in AIB Countries'!$B$3:$BD$27,COLUMN('RE-Gen-Mixes in AIB Countries'!AW75)-COLUMN('RE-Gen-Mixes in AIB Countries'!$B$2),FALSE),0)</f>
        <v>0</v>
      </c>
      <c r="AX76">
        <f t="array" ref="AX76">IFERROR(INDEX('Zusammenführung EU-CH'!$E$2:$BF$241,MATCH('RE-Gen-Mixes in AIB Countries'!$B76&amp;'RE-Gen-Mixes in AIB Countries'!$C76,'Zusammenführung EU-CH'!$B$2:$B$241&amp;'Zusammenführung EU-CH'!$C$2:$C$241,0),MATCH('RE-Gen-Mixes in AIB Countries'!AX$2,'Zusammenführung EU-CH'!$E$1:$BF$1,0))/VLOOKUP($B76,'Total RE-GEN in AIB Countries'!$B$3:$BD$27,COLUMN('RE-Gen-Mixes in AIB Countries'!AX75)-COLUMN('RE-Gen-Mixes in AIB Countries'!$B$2),FALSE),0)</f>
        <v>0</v>
      </c>
      <c r="AY76">
        <f t="array" ref="AY76">IFERROR(INDEX('Zusammenführung EU-CH'!$E$2:$BF$241,MATCH('RE-Gen-Mixes in AIB Countries'!$B76&amp;'RE-Gen-Mixes in AIB Countries'!$C76,'Zusammenführung EU-CH'!$B$2:$B$241&amp;'Zusammenführung EU-CH'!$C$2:$C$241,0),MATCH('RE-Gen-Mixes in AIB Countries'!AY$2,'Zusammenführung EU-CH'!$E$1:$BF$1,0))/VLOOKUP($B76,'Total RE-GEN in AIB Countries'!$B$3:$BD$27,COLUMN('RE-Gen-Mixes in AIB Countries'!AY75)-COLUMN('RE-Gen-Mixes in AIB Countries'!$B$2),FALSE),0)</f>
        <v>0</v>
      </c>
      <c r="AZ76">
        <f t="array" ref="AZ76">IFERROR(INDEX('Zusammenführung EU-CH'!$E$2:$BF$241,MATCH('RE-Gen-Mixes in AIB Countries'!$B76&amp;'RE-Gen-Mixes in AIB Countries'!$C76,'Zusammenführung EU-CH'!$B$2:$B$241&amp;'Zusammenführung EU-CH'!$C$2:$C$241,0),MATCH('RE-Gen-Mixes in AIB Countries'!AZ$2,'Zusammenführung EU-CH'!$E$1:$BF$1,0))/VLOOKUP($B76,'Total RE-GEN in AIB Countries'!$B$3:$BD$27,COLUMN('RE-Gen-Mixes in AIB Countries'!AZ75)-COLUMN('RE-Gen-Mixes in AIB Countries'!$B$2),FALSE),0)</f>
        <v>0</v>
      </c>
      <c r="BA76">
        <f t="array" ref="BA76">IFERROR(INDEX('Zusammenführung EU-CH'!$E$2:$BF$241,MATCH('RE-Gen-Mixes in AIB Countries'!$B76&amp;'RE-Gen-Mixes in AIB Countries'!$C76,'Zusammenführung EU-CH'!$B$2:$B$241&amp;'Zusammenführung EU-CH'!$C$2:$C$241,0),MATCH('RE-Gen-Mixes in AIB Countries'!BA$2,'Zusammenführung EU-CH'!$E$1:$BF$1,0))/VLOOKUP($B76,'Total RE-GEN in AIB Countries'!$B$3:$BD$27,COLUMN('RE-Gen-Mixes in AIB Countries'!BA75)-COLUMN('RE-Gen-Mixes in AIB Countries'!$B$2),FALSE),0)</f>
        <v>0</v>
      </c>
      <c r="BB76">
        <f t="array" ref="BB76">IFERROR(INDEX('Zusammenführung EU-CH'!$E$2:$BF$241,MATCH('RE-Gen-Mixes in AIB Countries'!$B76&amp;'RE-Gen-Mixes in AIB Countries'!$C76,'Zusammenführung EU-CH'!$B$2:$B$241&amp;'Zusammenführung EU-CH'!$C$2:$C$241,0),MATCH('RE-Gen-Mixes in AIB Countries'!BB$2,'Zusammenführung EU-CH'!$E$1:$BF$1,0))/VLOOKUP($B76,'Total RE-GEN in AIB Countries'!$B$3:$BD$27,COLUMN('RE-Gen-Mixes in AIB Countries'!BB75)-COLUMN('RE-Gen-Mixes in AIB Countries'!$B$2),FALSE),0)</f>
        <v>0</v>
      </c>
      <c r="BC76">
        <f t="array" ref="BC76">IFERROR(INDEX('Zusammenführung EU-CH'!$E$2:$BF$241,MATCH('RE-Gen-Mixes in AIB Countries'!$B76&amp;'RE-Gen-Mixes in AIB Countries'!$C76,'Zusammenführung EU-CH'!$B$2:$B$241&amp;'Zusammenführung EU-CH'!$C$2:$C$241,0),MATCH('RE-Gen-Mixes in AIB Countries'!BC$2,'Zusammenführung EU-CH'!$E$1:$BF$1,0))/VLOOKUP($B76,'Total RE-GEN in AIB Countries'!$B$3:$BD$27,COLUMN('RE-Gen-Mixes in AIB Countries'!BC75)-COLUMN('RE-Gen-Mixes in AIB Countries'!$B$2),FALSE),0)</f>
        <v>0</v>
      </c>
      <c r="BD76">
        <f t="array" ref="BD76">IFERROR(INDEX('Zusammenführung EU-CH'!$E$2:$BF$241,MATCH('RE-Gen-Mixes in AIB Countries'!$B76&amp;'RE-Gen-Mixes in AIB Countries'!$C76,'Zusammenführung EU-CH'!$B$2:$B$241&amp;'Zusammenführung EU-CH'!$C$2:$C$241,0),MATCH('RE-Gen-Mixes in AIB Countries'!BD$2,'Zusammenführung EU-CH'!$E$1:$BF$1,0))/VLOOKUP($B76,'Total RE-GEN in AIB Countries'!$B$3:$BD$27,COLUMN('RE-Gen-Mixes in AIB Countries'!BD75)-COLUMN('RE-Gen-Mixes in AIB Countries'!$B$2),FALSE),0)</f>
        <v>0</v>
      </c>
      <c r="BE76">
        <f t="array" ref="BE76">IFERROR(INDEX('Zusammenführung EU-CH'!$E$2:$BF$241,MATCH('RE-Gen-Mixes in AIB Countries'!$B76&amp;'RE-Gen-Mixes in AIB Countries'!$C76,'Zusammenführung EU-CH'!$B$2:$B$241&amp;'Zusammenführung EU-CH'!$C$2:$C$241,0),MATCH('RE-Gen-Mixes in AIB Countries'!BE$2,'Zusammenführung EU-CH'!$E$1:$BF$1,0))/VLOOKUP($B76,'Total RE-GEN in AIB Countries'!$B$3:$BD$27,COLUMN('RE-Gen-Mixes in AIB Countries'!BE75)-COLUMN('RE-Gen-Mixes in AIB Countries'!$B$2),FALSE),0)</f>
        <v>0</v>
      </c>
      <c r="BF76">
        <f t="shared" si="1"/>
        <v>0</v>
      </c>
    </row>
    <row r="77" spans="1:58" x14ac:dyDescent="0.35">
      <c r="A77" s="8" t="s">
        <v>27</v>
      </c>
      <c r="B77" s="4" t="s">
        <v>478</v>
      </c>
      <c r="C77" s="4" t="s">
        <v>7</v>
      </c>
      <c r="D77">
        <f t="array" ref="D77">IFERROR(INDEX('Zusammenführung EU-CH'!$E$2:$BF$241,MATCH('RE-Gen-Mixes in AIB Countries'!$B77&amp;'RE-Gen-Mixes in AIB Countries'!$C77,'Zusammenführung EU-CH'!$B$2:$B$241&amp;'Zusammenführung EU-CH'!$C$2:$C$241,0),MATCH('RE-Gen-Mixes in AIB Countries'!D$2,'Zusammenführung EU-CH'!$E$1:$BF$1,0))/VLOOKUP($B77,'Total RE-GEN in AIB Countries'!$B$3:$BD$27,COLUMN('RE-Gen-Mixes in AIB Countries'!D76)-COLUMN('RE-Gen-Mixes in AIB Countries'!$B$2),FALSE),0)</f>
        <v>0.16880341880341881</v>
      </c>
      <c r="E77">
        <f t="array" ref="E77">IFERROR(INDEX('Zusammenführung EU-CH'!$E$2:$BF$241,MATCH('RE-Gen-Mixes in AIB Countries'!$B77&amp;'RE-Gen-Mixes in AIB Countries'!$C77,'Zusammenführung EU-CH'!$B$2:$B$241&amp;'Zusammenführung EU-CH'!$C$2:$C$241,0),MATCH('RE-Gen-Mixes in AIB Countries'!E$2,'Zusammenführung EU-CH'!$E$1:$BF$1,0))/VLOOKUP($B77,'Total RE-GEN in AIB Countries'!$B$3:$BD$27,COLUMN('RE-Gen-Mixes in AIB Countries'!E76)-COLUMN('RE-Gen-Mixes in AIB Countries'!$B$2),FALSE),0)</f>
        <v>0.18181818181818182</v>
      </c>
      <c r="F77">
        <f t="array" ref="F77">IFERROR(INDEX('Zusammenführung EU-CH'!$E$2:$BF$241,MATCH('RE-Gen-Mixes in AIB Countries'!$B77&amp;'RE-Gen-Mixes in AIB Countries'!$C77,'Zusammenführung EU-CH'!$B$2:$B$241&amp;'Zusammenführung EU-CH'!$C$2:$C$241,0),MATCH('RE-Gen-Mixes in AIB Countries'!F$2,'Zusammenführung EU-CH'!$E$1:$BF$1,0))/VLOOKUP($B77,'Total RE-GEN in AIB Countries'!$B$3:$BD$27,COLUMN('RE-Gen-Mixes in AIB Countries'!F76)-COLUMN('RE-Gen-Mixes in AIB Countries'!$B$2),FALSE),0)</f>
        <v>0.18053375196232338</v>
      </c>
      <c r="G77">
        <f t="array" ref="G77">IFERROR(INDEX('Zusammenführung EU-CH'!$E$2:$BF$241,MATCH('RE-Gen-Mixes in AIB Countries'!$B77&amp;'RE-Gen-Mixes in AIB Countries'!$C77,'Zusammenführung EU-CH'!$B$2:$B$241&amp;'Zusammenführung EU-CH'!$C$2:$C$241,0),MATCH('RE-Gen-Mixes in AIB Countries'!G$2,'Zusammenführung EU-CH'!$E$1:$BF$1,0))/VLOOKUP($B77,'Total RE-GEN in AIB Countries'!$B$3:$BD$27,COLUMN('RE-Gen-Mixes in AIB Countries'!G76)-COLUMN('RE-Gen-Mixes in AIB Countries'!$B$2),FALSE),0)</f>
        <v>0.15563506261180679</v>
      </c>
      <c r="H77">
        <f t="array" ref="H77">IFERROR(INDEX('Zusammenführung EU-CH'!$E$2:$BF$241,MATCH('RE-Gen-Mixes in AIB Countries'!$B77&amp;'RE-Gen-Mixes in AIB Countries'!$C77,'Zusammenführung EU-CH'!$B$2:$B$241&amp;'Zusammenführung EU-CH'!$C$2:$C$241,0),MATCH('RE-Gen-Mixes in AIB Countries'!H$2,'Zusammenführung EU-CH'!$E$1:$BF$1,0))/VLOOKUP($B77,'Total RE-GEN in AIB Countries'!$B$3:$BD$27,COLUMN('RE-Gen-Mixes in AIB Countries'!H76)-COLUMN('RE-Gen-Mixes in AIB Countries'!$B$2),FALSE),0)</f>
        <v>0.11557788944723618</v>
      </c>
      <c r="I77">
        <f t="array" ref="I77">IFERROR(INDEX('Zusammenführung EU-CH'!$E$2:$BF$241,MATCH('RE-Gen-Mixes in AIB Countries'!$B77&amp;'RE-Gen-Mixes in AIB Countries'!$C77,'Zusammenführung EU-CH'!$B$2:$B$241&amp;'Zusammenführung EU-CH'!$C$2:$C$241,0),MATCH('RE-Gen-Mixes in AIB Countries'!I$2,'Zusammenführung EU-CH'!$E$1:$BF$1,0))/VLOOKUP($B77,'Total RE-GEN in AIB Countries'!$B$3:$BD$27,COLUMN('RE-Gen-Mixes in AIB Countries'!I76)-COLUMN('RE-Gen-Mixes in AIB Countries'!$B$2),FALSE),0)</f>
        <v>9.0379008746355682E-2</v>
      </c>
      <c r="J77">
        <f t="array" ref="J77">IFERROR(INDEX('Zusammenführung EU-CH'!$E$2:$BF$241,MATCH('RE-Gen-Mixes in AIB Countries'!$B77&amp;'RE-Gen-Mixes in AIB Countries'!$C77,'Zusammenführung EU-CH'!$B$2:$B$241&amp;'Zusammenführung EU-CH'!$C$2:$C$241,0),MATCH('RE-Gen-Mixes in AIB Countries'!J$2,'Zusammenführung EU-CH'!$E$1:$BF$1,0))/VLOOKUP($B77,'Total RE-GEN in AIB Countries'!$B$3:$BD$27,COLUMN('RE-Gen-Mixes in AIB Countries'!J76)-COLUMN('RE-Gen-Mixes in AIB Countries'!$B$2),FALSE),0)</f>
        <v>0.1275</v>
      </c>
      <c r="K77">
        <f t="array" ref="K77">IFERROR(INDEX('Zusammenführung EU-CH'!$E$2:$BF$241,MATCH('RE-Gen-Mixes in AIB Countries'!$B77&amp;'RE-Gen-Mixes in AIB Countries'!$C77,'Zusammenführung EU-CH'!$B$2:$B$241&amp;'Zusammenführung EU-CH'!$C$2:$C$241,0),MATCH('RE-Gen-Mixes in AIB Countries'!K$2,'Zusammenführung EU-CH'!$E$1:$BF$1,0))/VLOOKUP($B77,'Total RE-GEN in AIB Countries'!$B$3:$BD$27,COLUMN('RE-Gen-Mixes in AIB Countries'!K76)-COLUMN('RE-Gen-Mixes in AIB Countries'!$B$2),FALSE),0)</f>
        <v>9.2057761732851989E-2</v>
      </c>
      <c r="L77">
        <f t="array" ref="L77">IFERROR(INDEX('Zusammenführung EU-CH'!$E$2:$BF$241,MATCH('RE-Gen-Mixes in AIB Countries'!$B77&amp;'RE-Gen-Mixes in AIB Countries'!$C77,'Zusammenführung EU-CH'!$B$2:$B$241&amp;'Zusammenführung EU-CH'!$C$2:$C$241,0),MATCH('RE-Gen-Mixes in AIB Countries'!L$2,'Zusammenführung EU-CH'!$E$1:$BF$1,0))/VLOOKUP($B77,'Total RE-GEN in AIB Countries'!$B$3:$BD$27,COLUMN('RE-Gen-Mixes in AIB Countries'!L76)-COLUMN('RE-Gen-Mixes in AIB Countries'!$B$2),FALSE),0)</f>
        <v>0.1140495867768595</v>
      </c>
      <c r="M77">
        <f t="array" ref="M77">IFERROR(INDEX('Zusammenführung EU-CH'!$E$2:$BF$241,MATCH('RE-Gen-Mixes in AIB Countries'!$B77&amp;'RE-Gen-Mixes in AIB Countries'!$C77,'Zusammenführung EU-CH'!$B$2:$B$241&amp;'Zusammenführung EU-CH'!$C$2:$C$241,0),MATCH('RE-Gen-Mixes in AIB Countries'!M$2,'Zusammenführung EU-CH'!$E$1:$BF$1,0))/VLOOKUP($B77,'Total RE-GEN in AIB Countries'!$B$3:$BD$27,COLUMN('RE-Gen-Mixes in AIB Countries'!M76)-COLUMN('RE-Gen-Mixes in AIB Countries'!$B$2),FALSE),0)</f>
        <v>0.12720156555772993</v>
      </c>
      <c r="N77">
        <f t="array" ref="N77">IFERROR(INDEX('Zusammenführung EU-CH'!$E$2:$BF$241,MATCH('RE-Gen-Mixes in AIB Countries'!$B77&amp;'RE-Gen-Mixes in AIB Countries'!$C77,'Zusammenführung EU-CH'!$B$2:$B$241&amp;'Zusammenführung EU-CH'!$C$2:$C$241,0),MATCH('RE-Gen-Mixes in AIB Countries'!N$2,'Zusammenführung EU-CH'!$E$1:$BF$1,0))/VLOOKUP($B77,'Total RE-GEN in AIB Countries'!$B$3:$BD$27,COLUMN('RE-Gen-Mixes in AIB Countries'!N76)-COLUMN('RE-Gen-Mixes in AIB Countries'!$B$2),FALSE),0)</f>
        <v>0.12478336221837089</v>
      </c>
      <c r="O77">
        <f t="array" ref="O77">IFERROR(INDEX('Zusammenführung EU-CH'!$E$2:$BF$241,MATCH('RE-Gen-Mixes in AIB Countries'!$B77&amp;'RE-Gen-Mixes in AIB Countries'!$C77,'Zusammenführung EU-CH'!$B$2:$B$241&amp;'Zusammenführung EU-CH'!$C$2:$C$241,0),MATCH('RE-Gen-Mixes in AIB Countries'!O$2,'Zusammenführung EU-CH'!$E$1:$BF$1,0))/VLOOKUP($B77,'Total RE-GEN in AIB Countries'!$B$3:$BD$27,COLUMN('RE-Gen-Mixes in AIB Countries'!O76)-COLUMN('RE-Gen-Mixes in AIB Countries'!$B$2),FALSE),0)</f>
        <v>9.8717948717948714E-2</v>
      </c>
      <c r="P77">
        <f t="array" ref="P77">IFERROR(INDEX('Zusammenführung EU-CH'!$E$2:$BF$241,MATCH('RE-Gen-Mixes in AIB Countries'!$B77&amp;'RE-Gen-Mixes in AIB Countries'!$C77,'Zusammenführung EU-CH'!$B$2:$B$241&amp;'Zusammenführung EU-CH'!$C$2:$C$241,0),MATCH('RE-Gen-Mixes in AIB Countries'!P$2,'Zusammenführung EU-CH'!$E$1:$BF$1,0))/VLOOKUP($B77,'Total RE-GEN in AIB Countries'!$B$3:$BD$27,COLUMN('RE-Gen-Mixes in AIB Countries'!P76)-COLUMN('RE-Gen-Mixes in AIB Countries'!$B$2),FALSE),0)</f>
        <v>9.9045051426063194E-2</v>
      </c>
      <c r="Q77">
        <f t="array" ref="Q77">IFERROR(INDEX('Zusammenführung EU-CH'!$E$2:$BF$241,MATCH('RE-Gen-Mixes in AIB Countries'!$B77&amp;'RE-Gen-Mixes in AIB Countries'!$C77,'Zusammenführung EU-CH'!$B$2:$B$241&amp;'Zusammenführung EU-CH'!$C$2:$C$241,0),MATCH('RE-Gen-Mixes in AIB Countries'!Q$2,'Zusammenführung EU-CH'!$E$1:$BF$1,0))/VLOOKUP($B77,'Total RE-GEN in AIB Countries'!$B$3:$BD$27,COLUMN('RE-Gen-Mixes in AIB Countries'!Q76)-COLUMN('RE-Gen-Mixes in AIB Countries'!$B$2),FALSE),0)</f>
        <v>7.827610916087184E-2</v>
      </c>
      <c r="R77">
        <f t="array" ref="R77">IFERROR(INDEX('Zusammenführung EU-CH'!$E$2:$BF$241,MATCH('RE-Gen-Mixes in AIB Countries'!$B77&amp;'RE-Gen-Mixes in AIB Countries'!$C77,'Zusammenführung EU-CH'!$B$2:$B$241&amp;'Zusammenführung EU-CH'!$C$2:$C$241,0),MATCH('RE-Gen-Mixes in AIB Countries'!R$2,'Zusammenführung EU-CH'!$E$1:$BF$1,0))/VLOOKUP($B77,'Total RE-GEN in AIB Countries'!$B$3:$BD$27,COLUMN('RE-Gen-Mixes in AIB Countries'!R76)-COLUMN('RE-Gen-Mixes in AIB Countries'!$B$2),FALSE),0)</f>
        <v>0.14411180824997094</v>
      </c>
      <c r="S77">
        <f t="array" ref="S77">IFERROR(INDEX('Zusammenführung EU-CH'!$E$2:$BF$241,MATCH('RE-Gen-Mixes in AIB Countries'!$B77&amp;'RE-Gen-Mixes in AIB Countries'!$C77,'Zusammenführung EU-CH'!$B$2:$B$241&amp;'Zusammenführung EU-CH'!$C$2:$C$241,0),MATCH('RE-Gen-Mixes in AIB Countries'!S$2,'Zusammenführung EU-CH'!$E$1:$BF$1,0))/VLOOKUP($B77,'Total RE-GEN in AIB Countries'!$B$3:$BD$27,COLUMN('RE-Gen-Mixes in AIB Countries'!S76)-COLUMN('RE-Gen-Mixes in AIB Countries'!$B$2),FALSE),0)</f>
        <v>0.10625816977873616</v>
      </c>
      <c r="T77">
        <f t="array" ref="T77">IFERROR(INDEX('Zusammenführung EU-CH'!$E$2:$BF$241,MATCH('RE-Gen-Mixes in AIB Countries'!$B77&amp;'RE-Gen-Mixes in AIB Countries'!$C77,'Zusammenführung EU-CH'!$B$2:$B$241&amp;'Zusammenführung EU-CH'!$C$2:$C$241,0),MATCH('RE-Gen-Mixes in AIB Countries'!T$2,'Zusammenführung EU-CH'!$E$1:$BF$1,0))/VLOOKUP($B77,'Total RE-GEN in AIB Countries'!$B$3:$BD$27,COLUMN('RE-Gen-Mixes in AIB Countries'!T76)-COLUMN('RE-Gen-Mixes in AIB Countries'!$B$2),FALSE),0)</f>
        <v>6.7868217501066294E-2</v>
      </c>
      <c r="U77">
        <f t="array" ref="U77">IFERROR(INDEX('Zusammenführung EU-CH'!$E$2:$BF$241,MATCH('RE-Gen-Mixes in AIB Countries'!$B77&amp;'RE-Gen-Mixes in AIB Countries'!$C77,'Zusammenführung EU-CH'!$B$2:$B$241&amp;'Zusammenführung EU-CH'!$C$2:$C$241,0),MATCH('RE-Gen-Mixes in AIB Countries'!U$2,'Zusammenführung EU-CH'!$E$1:$BF$1,0))/VLOOKUP($B77,'Total RE-GEN in AIB Countries'!$B$3:$BD$27,COLUMN('RE-Gen-Mixes in AIB Countries'!U76)-COLUMN('RE-Gen-Mixes in AIB Countries'!$B$2),FALSE),0)</f>
        <v>6.6364706524366004E-2</v>
      </c>
      <c r="V77">
        <f t="array" ref="V77">IFERROR(INDEX('Zusammenführung EU-CH'!$E$2:$BF$241,MATCH('RE-Gen-Mixes in AIB Countries'!$B77&amp;'RE-Gen-Mixes in AIB Countries'!$C77,'Zusammenführung EU-CH'!$B$2:$B$241&amp;'Zusammenführung EU-CH'!$C$2:$C$241,0),MATCH('RE-Gen-Mixes in AIB Countries'!V$2,'Zusammenführung EU-CH'!$E$1:$BF$1,0))/VLOOKUP($B77,'Total RE-GEN in AIB Countries'!$B$3:$BD$27,COLUMN('RE-Gen-Mixes in AIB Countries'!V76)-COLUMN('RE-Gen-Mixes in AIB Countries'!$B$2),FALSE),0)</f>
        <v>5.093735654288515E-2</v>
      </c>
      <c r="W77">
        <f t="array" ref="W77">IFERROR(INDEX('Zusammenführung EU-CH'!$E$2:$BF$241,MATCH('RE-Gen-Mixes in AIB Countries'!$B77&amp;'RE-Gen-Mixes in AIB Countries'!$C77,'Zusammenführung EU-CH'!$B$2:$B$241&amp;'Zusammenführung EU-CH'!$C$2:$C$241,0),MATCH('RE-Gen-Mixes in AIB Countries'!W$2,'Zusammenführung EU-CH'!$E$1:$BF$1,0))/VLOOKUP($B77,'Total RE-GEN in AIB Countries'!$B$3:$BD$27,COLUMN('RE-Gen-Mixes in AIB Countries'!W76)-COLUMN('RE-Gen-Mixes in AIB Countries'!$B$2),FALSE),0)</f>
        <v>7.9224891608474762E-2</v>
      </c>
      <c r="X77">
        <f t="array" ref="X77">IFERROR(INDEX('Zusammenführung EU-CH'!$E$2:$BF$241,MATCH('RE-Gen-Mixes in AIB Countries'!$B77&amp;'RE-Gen-Mixes in AIB Countries'!$C77,'Zusammenführung EU-CH'!$B$2:$B$241&amp;'Zusammenführung EU-CH'!$C$2:$C$241,0),MATCH('RE-Gen-Mixes in AIB Countries'!X$2,'Zusammenführung EU-CH'!$E$1:$BF$1,0))/VLOOKUP($B77,'Total RE-GEN in AIB Countries'!$B$3:$BD$27,COLUMN('RE-Gen-Mixes in AIB Countries'!X76)-COLUMN('RE-Gen-Mixes in AIB Countries'!$B$2),FALSE),0)</f>
        <v>9.753201172128452E-2</v>
      </c>
      <c r="Y77">
        <f t="array" ref="Y77">IFERROR(INDEX('Zusammenführung EU-CH'!$E$2:$BF$241,MATCH('RE-Gen-Mixes in AIB Countries'!$B77&amp;'RE-Gen-Mixes in AIB Countries'!$C77,'Zusammenführung EU-CH'!$B$2:$B$241&amp;'Zusammenführung EU-CH'!$C$2:$C$241,0),MATCH('RE-Gen-Mixes in AIB Countries'!Y$2,'Zusammenführung EU-CH'!$E$1:$BF$1,0))/VLOOKUP($B77,'Total RE-GEN in AIB Countries'!$B$3:$BD$27,COLUMN('RE-Gen-Mixes in AIB Countries'!Y76)-COLUMN('RE-Gen-Mixes in AIB Countries'!$B$2),FALSE),0)</f>
        <v>0.11646379779266372</v>
      </c>
      <c r="Z77">
        <f t="array" ref="Z77">IFERROR(INDEX('Zusammenführung EU-CH'!$E$2:$BF$241,MATCH('RE-Gen-Mixes in AIB Countries'!$B77&amp;'RE-Gen-Mixes in AIB Countries'!$C77,'Zusammenführung EU-CH'!$B$2:$B$241&amp;'Zusammenführung EU-CH'!$C$2:$C$241,0),MATCH('RE-Gen-Mixes in AIB Countries'!Z$2,'Zusammenführung EU-CH'!$E$1:$BF$1,0))/VLOOKUP($B77,'Total RE-GEN in AIB Countries'!$B$3:$BD$27,COLUMN('RE-Gen-Mixes in AIB Countries'!Z76)-COLUMN('RE-Gen-Mixes in AIB Countries'!$B$2),FALSE),0)</f>
        <v>0.14703448387222653</v>
      </c>
      <c r="AA77">
        <f t="array" ref="AA77">IFERROR(INDEX('Zusammenführung EU-CH'!$E$2:$BF$241,MATCH('RE-Gen-Mixes in AIB Countries'!$B77&amp;'RE-Gen-Mixes in AIB Countries'!$C77,'Zusammenführung EU-CH'!$B$2:$B$241&amp;'Zusammenführung EU-CH'!$C$2:$C$241,0),MATCH('RE-Gen-Mixes in AIB Countries'!AA$2,'Zusammenführung EU-CH'!$E$1:$BF$1,0))/VLOOKUP($B77,'Total RE-GEN in AIB Countries'!$B$3:$BD$27,COLUMN('RE-Gen-Mixes in AIB Countries'!AA76)-COLUMN('RE-Gen-Mixes in AIB Countries'!$B$2),FALSE),0)</f>
        <v>0.13639741634763611</v>
      </c>
      <c r="AB77">
        <f t="array" ref="AB77">IFERROR(INDEX('Zusammenführung EU-CH'!$E$2:$BF$241,MATCH('RE-Gen-Mixes in AIB Countries'!$B77&amp;'RE-Gen-Mixes in AIB Countries'!$C77,'Zusammenführung EU-CH'!$B$2:$B$241&amp;'Zusammenführung EU-CH'!$C$2:$C$241,0),MATCH('RE-Gen-Mixes in AIB Countries'!AB$2,'Zusammenführung EU-CH'!$E$1:$BF$1,0))/VLOOKUP($B77,'Total RE-GEN in AIB Countries'!$B$3:$BD$27,COLUMN('RE-Gen-Mixes in AIB Countries'!AB76)-COLUMN('RE-Gen-Mixes in AIB Countries'!$B$2),FALSE),0)</f>
        <v>0.12993378823126658</v>
      </c>
      <c r="AC77">
        <f t="array" ref="AC77">IFERROR(INDEX('Zusammenführung EU-CH'!$E$2:$BF$241,MATCH('RE-Gen-Mixes in AIB Countries'!$B77&amp;'RE-Gen-Mixes in AIB Countries'!$C77,'Zusammenführung EU-CH'!$B$2:$B$241&amp;'Zusammenführung EU-CH'!$C$2:$C$241,0),MATCH('RE-Gen-Mixes in AIB Countries'!AC$2,'Zusammenführung EU-CH'!$E$1:$BF$1,0))/VLOOKUP($B77,'Total RE-GEN in AIB Countries'!$B$3:$BD$27,COLUMN('RE-Gen-Mixes in AIB Countries'!AC76)-COLUMN('RE-Gen-Mixes in AIB Countries'!$B$2),FALSE),0)</f>
        <v>0.140345485049436</v>
      </c>
      <c r="AD77">
        <f t="array" ref="AD77">IFERROR(INDEX('Zusammenführung EU-CH'!$E$2:$BF$241,MATCH('RE-Gen-Mixes in AIB Countries'!$B77&amp;'RE-Gen-Mixes in AIB Countries'!$C77,'Zusammenführung EU-CH'!$B$2:$B$241&amp;'Zusammenführung EU-CH'!$C$2:$C$241,0),MATCH('RE-Gen-Mixes in AIB Countries'!AD$2,'Zusammenführung EU-CH'!$E$1:$BF$1,0))/VLOOKUP($B77,'Total RE-GEN in AIB Countries'!$B$3:$BD$27,COLUMN('RE-Gen-Mixes in AIB Countries'!AD76)-COLUMN('RE-Gen-Mixes in AIB Countries'!$B$2),FALSE),0)</f>
        <v>0.1118049251347345</v>
      </c>
      <c r="AE77">
        <f t="array" ref="AE77">IFERROR(INDEX('Zusammenführung EU-CH'!$E$2:$BF$241,MATCH('RE-Gen-Mixes in AIB Countries'!$B77&amp;'RE-Gen-Mixes in AIB Countries'!$C77,'Zusammenführung EU-CH'!$B$2:$B$241&amp;'Zusammenführung EU-CH'!$C$2:$C$241,0),MATCH('RE-Gen-Mixes in AIB Countries'!AE$2,'Zusammenführung EU-CH'!$E$1:$BF$1,0))/VLOOKUP($B77,'Total RE-GEN in AIB Countries'!$B$3:$BD$27,COLUMN('RE-Gen-Mixes in AIB Countries'!AE76)-COLUMN('RE-Gen-Mixes in AIB Countries'!$B$2),FALSE),0)</f>
        <v>0.10883341813817266</v>
      </c>
      <c r="AF77">
        <f t="array" ref="AF77">IFERROR(INDEX('Zusammenführung EU-CH'!$E$2:$BF$241,MATCH('RE-Gen-Mixes in AIB Countries'!$B77&amp;'RE-Gen-Mixes in AIB Countries'!$C77,'Zusammenführung EU-CH'!$B$2:$B$241&amp;'Zusammenführung EU-CH'!$C$2:$C$241,0),MATCH('RE-Gen-Mixes in AIB Countries'!AF$2,'Zusammenführung EU-CH'!$E$1:$BF$1,0))/VLOOKUP($B77,'Total RE-GEN in AIB Countries'!$B$3:$BD$27,COLUMN('RE-Gen-Mixes in AIB Countries'!AF76)-COLUMN('RE-Gen-Mixes in AIB Countries'!$B$2),FALSE),0)</f>
        <v>8.8057011237333296E-2</v>
      </c>
      <c r="AG77">
        <f t="array" ref="AG77">IFERROR(INDEX('Zusammenführung EU-CH'!$E$2:$BF$241,MATCH('RE-Gen-Mixes in AIB Countries'!$B77&amp;'RE-Gen-Mixes in AIB Countries'!$C77,'Zusammenführung EU-CH'!$B$2:$B$241&amp;'Zusammenführung EU-CH'!$C$2:$C$241,0),MATCH('RE-Gen-Mixes in AIB Countries'!AG$2,'Zusammenführung EU-CH'!$E$1:$BF$1,0))/VLOOKUP($B77,'Total RE-GEN in AIB Countries'!$B$3:$BD$27,COLUMN('RE-Gen-Mixes in AIB Countries'!AG76)-COLUMN('RE-Gen-Mixes in AIB Countries'!$B$2),FALSE),0)</f>
        <v>5.3026714985128273E-2</v>
      </c>
      <c r="AH77">
        <f t="array" ref="AH77">IFERROR(INDEX('Zusammenführung EU-CH'!$E$2:$BF$241,MATCH('RE-Gen-Mixes in AIB Countries'!$B77&amp;'RE-Gen-Mixes in AIB Countries'!$C77,'Zusammenführung EU-CH'!$B$2:$B$241&amp;'Zusammenführung EU-CH'!$C$2:$C$241,0),MATCH('RE-Gen-Mixes in AIB Countries'!AH$2,'Zusammenführung EU-CH'!$E$1:$BF$1,0))/VLOOKUP($B77,'Total RE-GEN in AIB Countries'!$B$3:$BD$27,COLUMN('RE-Gen-Mixes in AIB Countries'!AH76)-COLUMN('RE-Gen-Mixes in AIB Countries'!$B$2),FALSE),0)</f>
        <v>3.8320252944366563E-2</v>
      </c>
      <c r="AI77">
        <f t="array" ref="AI77">IFERROR(INDEX('Zusammenführung EU-CH'!$E$2:$BF$241,MATCH('RE-Gen-Mixes in AIB Countries'!$B77&amp;'RE-Gen-Mixes in AIB Countries'!$C77,'Zusammenführung EU-CH'!$B$2:$B$241&amp;'Zusammenführung EU-CH'!$C$2:$C$241,0),MATCH('RE-Gen-Mixes in AIB Countries'!AI$2,'Zusammenführung EU-CH'!$E$1:$BF$1,0))/VLOOKUP($B77,'Total RE-GEN in AIB Countries'!$B$3:$BD$27,COLUMN('RE-Gen-Mixes in AIB Countries'!AI76)-COLUMN('RE-Gen-Mixes in AIB Countries'!$B$2),FALSE),0)</f>
        <v>6.2619790358611038E-2</v>
      </c>
      <c r="AJ77">
        <f t="array" ref="AJ77">IFERROR(INDEX('Zusammenführung EU-CH'!$E$2:$BF$241,MATCH('RE-Gen-Mixes in AIB Countries'!$B77&amp;'RE-Gen-Mixes in AIB Countries'!$C77,'Zusammenführung EU-CH'!$B$2:$B$241&amp;'Zusammenführung EU-CH'!$C$2:$C$241,0),MATCH('RE-Gen-Mixes in AIB Countries'!AJ$2,'Zusammenführung EU-CH'!$E$1:$BF$1,0))/VLOOKUP($B77,'Total RE-GEN in AIB Countries'!$B$3:$BD$27,COLUMN('RE-Gen-Mixes in AIB Countries'!AJ76)-COLUMN('RE-Gen-Mixes in AIB Countries'!$B$2),FALSE),0)</f>
        <v>5.7738368670883847E-2</v>
      </c>
      <c r="AK77">
        <f t="array" ref="AK77">IFERROR(INDEX('Zusammenführung EU-CH'!$E$2:$BF$241,MATCH('RE-Gen-Mixes in AIB Countries'!$B77&amp;'RE-Gen-Mixes in AIB Countries'!$C77,'Zusammenführung EU-CH'!$B$2:$B$241&amp;'Zusammenführung EU-CH'!$C$2:$C$241,0),MATCH('RE-Gen-Mixes in AIB Countries'!AK$2,'Zusammenführung EU-CH'!$E$1:$BF$1,0))/VLOOKUP($B77,'Total RE-GEN in AIB Countries'!$B$3:$BD$27,COLUMN('RE-Gen-Mixes in AIB Countries'!AK76)-COLUMN('RE-Gen-Mixes in AIB Countries'!$B$2),FALSE),0)</f>
        <v>5.8927519881978842E-2</v>
      </c>
      <c r="AL77">
        <f t="array" ref="AL77">IFERROR(INDEX('Zusammenführung EU-CH'!$E$2:$BF$241,MATCH('RE-Gen-Mixes in AIB Countries'!$B77&amp;'RE-Gen-Mixes in AIB Countries'!$C77,'Zusammenführung EU-CH'!$B$2:$B$241&amp;'Zusammenführung EU-CH'!$C$2:$C$241,0),MATCH('RE-Gen-Mixes in AIB Countries'!AL$2,'Zusammenführung EU-CH'!$E$1:$BF$1,0))/VLOOKUP($B77,'Total RE-GEN in AIB Countries'!$B$3:$BD$27,COLUMN('RE-Gen-Mixes in AIB Countries'!AL76)-COLUMN('RE-Gen-Mixes in AIB Countries'!$B$2),FALSE),0)</f>
        <v>6.7600709202288972E-2</v>
      </c>
      <c r="AM77">
        <f t="array" ref="AM77">IFERROR(INDEX('Zusammenführung EU-CH'!$E$2:$BF$241,MATCH('RE-Gen-Mixes in AIB Countries'!$B77&amp;'RE-Gen-Mixes in AIB Countries'!$C77,'Zusammenführung EU-CH'!$B$2:$B$241&amp;'Zusammenführung EU-CH'!$C$2:$C$241,0),MATCH('RE-Gen-Mixes in AIB Countries'!AM$2,'Zusammenführung EU-CH'!$E$1:$BF$1,0))/VLOOKUP($B77,'Total RE-GEN in AIB Countries'!$B$3:$BD$27,COLUMN('RE-Gen-Mixes in AIB Countries'!AM76)-COLUMN('RE-Gen-Mixes in AIB Countries'!$B$2),FALSE),0)</f>
        <v>0.12659458208957799</v>
      </c>
      <c r="AN77">
        <f t="array" ref="AN77">IFERROR(INDEX('Zusammenführung EU-CH'!$E$2:$BF$241,MATCH('RE-Gen-Mixes in AIB Countries'!$B77&amp;'RE-Gen-Mixes in AIB Countries'!$C77,'Zusammenführung EU-CH'!$B$2:$B$241&amp;'Zusammenführung EU-CH'!$C$2:$C$241,0),MATCH('RE-Gen-Mixes in AIB Countries'!AN$2,'Zusammenführung EU-CH'!$E$1:$BF$1,0))/VLOOKUP($B77,'Total RE-GEN in AIB Countries'!$B$3:$BD$27,COLUMN('RE-Gen-Mixes in AIB Countries'!AN76)-COLUMN('RE-Gen-Mixes in AIB Countries'!$B$2),FALSE),0)</f>
        <v>8.9651484669412126E-2</v>
      </c>
      <c r="AO77">
        <f t="array" ref="AO77">IFERROR(INDEX('Zusammenführung EU-CH'!$E$2:$BF$241,MATCH('RE-Gen-Mixes in AIB Countries'!$B77&amp;'RE-Gen-Mixes in AIB Countries'!$C77,'Zusammenführung EU-CH'!$B$2:$B$241&amp;'Zusammenführung EU-CH'!$C$2:$C$241,0),MATCH('RE-Gen-Mixes in AIB Countries'!AO$2,'Zusammenführung EU-CH'!$E$1:$BF$1,0))/VLOOKUP($B77,'Total RE-GEN in AIB Countries'!$B$3:$BD$27,COLUMN('RE-Gen-Mixes in AIB Countries'!AO76)-COLUMN('RE-Gen-Mixes in AIB Countries'!$B$2),FALSE),0)</f>
        <v>8.5034250050538093E-2</v>
      </c>
      <c r="AP77">
        <f t="array" ref="AP77">IFERROR(INDEX('Zusammenführung EU-CH'!$E$2:$BF$241,MATCH('RE-Gen-Mixes in AIB Countries'!$B77&amp;'RE-Gen-Mixes in AIB Countries'!$C77,'Zusammenführung EU-CH'!$B$2:$B$241&amp;'Zusammenführung EU-CH'!$C$2:$C$241,0),MATCH('RE-Gen-Mixes in AIB Countries'!AP$2,'Zusammenführung EU-CH'!$E$1:$BF$1,0))/VLOOKUP($B77,'Total RE-GEN in AIB Countries'!$B$3:$BD$27,COLUMN('RE-Gen-Mixes in AIB Countries'!AP76)-COLUMN('RE-Gen-Mixes in AIB Countries'!$B$2),FALSE),0)</f>
        <v>0.12659848075938124</v>
      </c>
      <c r="AQ77">
        <f t="array" ref="AQ77">IFERROR(INDEX('Zusammenführung EU-CH'!$E$2:$BF$241,MATCH('RE-Gen-Mixes in AIB Countries'!$B77&amp;'RE-Gen-Mixes in AIB Countries'!$C77,'Zusammenführung EU-CH'!$B$2:$B$241&amp;'Zusammenführung EU-CH'!$C$2:$C$241,0),MATCH('RE-Gen-Mixes in AIB Countries'!AQ$2,'Zusammenführung EU-CH'!$E$1:$BF$1,0))/VLOOKUP($B77,'Total RE-GEN in AIB Countries'!$B$3:$BD$27,COLUMN('RE-Gen-Mixes in AIB Countries'!AQ76)-COLUMN('RE-Gen-Mixes in AIB Countries'!$B$2),FALSE),0)</f>
        <v>8.9655244882614199E-2</v>
      </c>
      <c r="AR77">
        <f t="array" ref="AR77">IFERROR(INDEX('Zusammenführung EU-CH'!$E$2:$BF$241,MATCH('RE-Gen-Mixes in AIB Countries'!$B77&amp;'RE-Gen-Mixes in AIB Countries'!$C77,'Zusammenführung EU-CH'!$B$2:$B$241&amp;'Zusammenführung EU-CH'!$C$2:$C$241,0),MATCH('RE-Gen-Mixes in AIB Countries'!AR$2,'Zusammenführung EU-CH'!$E$1:$BF$1,0))/VLOOKUP($B77,'Total RE-GEN in AIB Countries'!$B$3:$BD$27,COLUMN('RE-Gen-Mixes in AIB Countries'!AR76)-COLUMN('RE-Gen-Mixes in AIB Countries'!$B$2),FALSE),0)</f>
        <v>5.4194398976938077E-2</v>
      </c>
      <c r="AS77">
        <f t="array" ref="AS77">IFERROR(INDEX('Zusammenführung EU-CH'!$E$2:$BF$241,MATCH('RE-Gen-Mixes in AIB Countries'!$B77&amp;'RE-Gen-Mixes in AIB Countries'!$C77,'Zusammenführung EU-CH'!$B$2:$B$241&amp;'Zusammenführung EU-CH'!$C$2:$C$241,0),MATCH('RE-Gen-Mixes in AIB Countries'!AS$2,'Zusammenführung EU-CH'!$E$1:$BF$1,0))/VLOOKUP($B77,'Total RE-GEN in AIB Countries'!$B$3:$BD$27,COLUMN('RE-Gen-Mixes in AIB Countries'!AS76)-COLUMN('RE-Gen-Mixes in AIB Countries'!$B$2),FALSE),0)</f>
        <v>7.5554779698358776E-2</v>
      </c>
      <c r="AT77">
        <f t="array" ref="AT77">IFERROR(INDEX('Zusammenführung EU-CH'!$E$2:$BF$241,MATCH('RE-Gen-Mixes in AIB Countries'!$B77&amp;'RE-Gen-Mixes in AIB Countries'!$C77,'Zusammenführung EU-CH'!$B$2:$B$241&amp;'Zusammenführung EU-CH'!$C$2:$C$241,0),MATCH('RE-Gen-Mixes in AIB Countries'!AT$2,'Zusammenführung EU-CH'!$E$1:$BF$1,0))/VLOOKUP($B77,'Total RE-GEN in AIB Countries'!$B$3:$BD$27,COLUMN('RE-Gen-Mixes in AIB Countries'!AT76)-COLUMN('RE-Gen-Mixes in AIB Countries'!$B$2),FALSE),0)</f>
        <v>7.0137080769313659E-2</v>
      </c>
      <c r="AU77">
        <f t="array" ref="AU77">IFERROR(INDEX('Zusammenführung EU-CH'!$E$2:$BF$241,MATCH('RE-Gen-Mixes in AIB Countries'!$B77&amp;'RE-Gen-Mixes in AIB Countries'!$C77,'Zusammenführung EU-CH'!$B$2:$B$241&amp;'Zusammenführung EU-CH'!$C$2:$C$241,0),MATCH('RE-Gen-Mixes in AIB Countries'!AU$2,'Zusammenführung EU-CH'!$E$1:$BF$1,0))/VLOOKUP($B77,'Total RE-GEN in AIB Countries'!$B$3:$BD$27,COLUMN('RE-Gen-Mixes in AIB Countries'!AU76)-COLUMN('RE-Gen-Mixes in AIB Countries'!$B$2),FALSE),0)</f>
        <v>9.3551325659665951E-2</v>
      </c>
      <c r="AV77">
        <f t="array" ref="AV77">IFERROR(INDEX('Zusammenführung EU-CH'!$E$2:$BF$241,MATCH('RE-Gen-Mixes in AIB Countries'!$B77&amp;'RE-Gen-Mixes in AIB Countries'!$C77,'Zusammenführung EU-CH'!$B$2:$B$241&amp;'Zusammenführung EU-CH'!$C$2:$C$241,0),MATCH('RE-Gen-Mixes in AIB Countries'!AV$2,'Zusammenführung EU-CH'!$E$1:$BF$1,0))/VLOOKUP($B77,'Total RE-GEN in AIB Countries'!$B$3:$BD$27,COLUMN('RE-Gen-Mixes in AIB Countries'!AV76)-COLUMN('RE-Gen-Mixes in AIB Countries'!$B$2),FALSE),0)</f>
        <v>0.10821328616555838</v>
      </c>
      <c r="AW77">
        <f t="array" ref="AW77">IFERROR(INDEX('Zusammenführung EU-CH'!$E$2:$BF$241,MATCH('RE-Gen-Mixes in AIB Countries'!$B77&amp;'RE-Gen-Mixes in AIB Countries'!$C77,'Zusammenführung EU-CH'!$B$2:$B$241&amp;'Zusammenführung EU-CH'!$C$2:$C$241,0),MATCH('RE-Gen-Mixes in AIB Countries'!AW$2,'Zusammenführung EU-CH'!$E$1:$BF$1,0))/VLOOKUP($B77,'Total RE-GEN in AIB Countries'!$B$3:$BD$27,COLUMN('RE-Gen-Mixes in AIB Countries'!AW76)-COLUMN('RE-Gen-Mixes in AIB Countries'!$B$2),FALSE),0)</f>
        <v>0.14501704227501652</v>
      </c>
      <c r="AX77">
        <f t="array" ref="AX77">IFERROR(INDEX('Zusammenführung EU-CH'!$E$2:$BF$241,MATCH('RE-Gen-Mixes in AIB Countries'!$B77&amp;'RE-Gen-Mixes in AIB Countries'!$C77,'Zusammenführung EU-CH'!$B$2:$B$241&amp;'Zusammenführung EU-CH'!$C$2:$C$241,0),MATCH('RE-Gen-Mixes in AIB Countries'!AX$2,'Zusammenführung EU-CH'!$E$1:$BF$1,0))/VLOOKUP($B77,'Total RE-GEN in AIB Countries'!$B$3:$BD$27,COLUMN('RE-Gen-Mixes in AIB Countries'!AX76)-COLUMN('RE-Gen-Mixes in AIB Countries'!$B$2),FALSE),0)</f>
        <v>0.1276301896753271</v>
      </c>
      <c r="AY77">
        <f t="array" ref="AY77">IFERROR(INDEX('Zusammenführung EU-CH'!$E$2:$BF$241,MATCH('RE-Gen-Mixes in AIB Countries'!$B77&amp;'RE-Gen-Mixes in AIB Countries'!$C77,'Zusammenführung EU-CH'!$B$2:$B$241&amp;'Zusammenführung EU-CH'!$C$2:$C$241,0),MATCH('RE-Gen-Mixes in AIB Countries'!AY$2,'Zusammenführung EU-CH'!$E$1:$BF$1,0))/VLOOKUP($B77,'Total RE-GEN in AIB Countries'!$B$3:$BD$27,COLUMN('RE-Gen-Mixes in AIB Countries'!AY76)-COLUMN('RE-Gen-Mixes in AIB Countries'!$B$2),FALSE),0)</f>
        <v>0.11586146634844426</v>
      </c>
      <c r="AZ77">
        <f t="array" ref="AZ77">IFERROR(INDEX('Zusammenführung EU-CH'!$E$2:$BF$241,MATCH('RE-Gen-Mixes in AIB Countries'!$B77&amp;'RE-Gen-Mixes in AIB Countries'!$C77,'Zusammenführung EU-CH'!$B$2:$B$241&amp;'Zusammenführung EU-CH'!$C$2:$C$241,0),MATCH('RE-Gen-Mixes in AIB Countries'!AZ$2,'Zusammenführung EU-CH'!$E$1:$BF$1,0))/VLOOKUP($B77,'Total RE-GEN in AIB Countries'!$B$3:$BD$27,COLUMN('RE-Gen-Mixes in AIB Countries'!AZ76)-COLUMN('RE-Gen-Mixes in AIB Countries'!$B$2),FALSE),0)</f>
        <v>0.1008623044513131</v>
      </c>
      <c r="BA77">
        <f t="array" ref="BA77">IFERROR(INDEX('Zusammenführung EU-CH'!$E$2:$BF$241,MATCH('RE-Gen-Mixes in AIB Countries'!$B77&amp;'RE-Gen-Mixes in AIB Countries'!$C77,'Zusammenführung EU-CH'!$B$2:$B$241&amp;'Zusammenführung EU-CH'!$C$2:$C$241,0),MATCH('RE-Gen-Mixes in AIB Countries'!BA$2,'Zusammenführung EU-CH'!$E$1:$BF$1,0))/VLOOKUP($B77,'Total RE-GEN in AIB Countries'!$B$3:$BD$27,COLUMN('RE-Gen-Mixes in AIB Countries'!BA76)-COLUMN('RE-Gen-Mixes in AIB Countries'!$B$2),FALSE),0)</f>
        <v>8.8757600311349591E-2</v>
      </c>
      <c r="BB77">
        <f t="array" ref="BB77">IFERROR(INDEX('Zusammenführung EU-CH'!$E$2:$BF$241,MATCH('RE-Gen-Mixes in AIB Countries'!$B77&amp;'RE-Gen-Mixes in AIB Countries'!$C77,'Zusammenführung EU-CH'!$B$2:$B$241&amp;'Zusammenführung EU-CH'!$C$2:$C$241,0),MATCH('RE-Gen-Mixes in AIB Countries'!BB$2,'Zusammenführung EU-CH'!$E$1:$BF$1,0))/VLOOKUP($B77,'Total RE-GEN in AIB Countries'!$B$3:$BD$27,COLUMN('RE-Gen-Mixes in AIB Countries'!BB76)-COLUMN('RE-Gen-Mixes in AIB Countries'!$B$2),FALSE),0)</f>
        <v>0.13346472125828926</v>
      </c>
      <c r="BC77">
        <f t="array" ref="BC77">IFERROR(INDEX('Zusammenführung EU-CH'!$E$2:$BF$241,MATCH('RE-Gen-Mixes in AIB Countries'!$B77&amp;'RE-Gen-Mixes in AIB Countries'!$C77,'Zusammenführung EU-CH'!$B$2:$B$241&amp;'Zusammenführung EU-CH'!$C$2:$C$241,0),MATCH('RE-Gen-Mixes in AIB Countries'!BC$2,'Zusammenführung EU-CH'!$E$1:$BF$1,0))/VLOOKUP($B77,'Total RE-GEN in AIB Countries'!$B$3:$BD$27,COLUMN('RE-Gen-Mixes in AIB Countries'!BC76)-COLUMN('RE-Gen-Mixes in AIB Countries'!$B$2),FALSE),0)</f>
        <v>9.398583938106414E-2</v>
      </c>
      <c r="BD77">
        <f t="array" ref="BD77">IFERROR(INDEX('Zusammenführung EU-CH'!$E$2:$BF$241,MATCH('RE-Gen-Mixes in AIB Countries'!$B77&amp;'RE-Gen-Mixes in AIB Countries'!$C77,'Zusammenführung EU-CH'!$B$2:$B$241&amp;'Zusammenführung EU-CH'!$C$2:$C$241,0),MATCH('RE-Gen-Mixes in AIB Countries'!BD$2,'Zusammenführung EU-CH'!$E$1:$BF$1,0))/VLOOKUP($B77,'Total RE-GEN in AIB Countries'!$B$3:$BD$27,COLUMN('RE-Gen-Mixes in AIB Countries'!BD76)-COLUMN('RE-Gen-Mixes in AIB Countries'!$B$2),FALSE),0)</f>
        <v>4.6551466325280504E-2</v>
      </c>
      <c r="BE77">
        <f t="array" ref="BE77">IFERROR(INDEX('Zusammenführung EU-CH'!$E$2:$BF$241,MATCH('RE-Gen-Mixes in AIB Countries'!$B77&amp;'RE-Gen-Mixes in AIB Countries'!$C77,'Zusammenführung EU-CH'!$B$2:$B$241&amp;'Zusammenführung EU-CH'!$C$2:$C$241,0),MATCH('RE-Gen-Mixes in AIB Countries'!BE$2,'Zusammenführung EU-CH'!$E$1:$BF$1,0))/VLOOKUP($B77,'Total RE-GEN in AIB Countries'!$B$3:$BD$27,COLUMN('RE-Gen-Mixes in AIB Countries'!BE76)-COLUMN('RE-Gen-Mixes in AIB Countries'!$B$2),FALSE),0)</f>
        <v>4.7733597667445019E-2</v>
      </c>
      <c r="BF77">
        <f t="shared" si="1"/>
        <v>0.10190423489200776</v>
      </c>
    </row>
    <row r="78" spans="1:58" x14ac:dyDescent="0.35">
      <c r="A78" s="8" t="s">
        <v>27</v>
      </c>
      <c r="B78" s="4" t="s">
        <v>478</v>
      </c>
      <c r="C78" s="4" t="s">
        <v>8</v>
      </c>
      <c r="D78">
        <f t="array" ref="D78">IFERROR(INDEX('Zusammenführung EU-CH'!$E$2:$BF$241,MATCH('RE-Gen-Mixes in AIB Countries'!$B78&amp;'RE-Gen-Mixes in AIB Countries'!$C78,'Zusammenführung EU-CH'!$B$2:$B$241&amp;'Zusammenführung EU-CH'!$C$2:$C$241,0),MATCH('RE-Gen-Mixes in AIB Countries'!D$2,'Zusammenführung EU-CH'!$E$1:$BF$1,0))/VLOOKUP($B78,'Total RE-GEN in AIB Countries'!$B$3:$BD$27,COLUMN('RE-Gen-Mixes in AIB Countries'!D77)-COLUMN('RE-Gen-Mixes in AIB Countries'!$B$2),FALSE),0)</f>
        <v>0</v>
      </c>
      <c r="E78">
        <f t="array" ref="E78">IFERROR(INDEX('Zusammenführung EU-CH'!$E$2:$BF$241,MATCH('RE-Gen-Mixes in AIB Countries'!$B78&amp;'RE-Gen-Mixes in AIB Countries'!$C78,'Zusammenführung EU-CH'!$B$2:$B$241&amp;'Zusammenführung EU-CH'!$C$2:$C$241,0),MATCH('RE-Gen-Mixes in AIB Countries'!E$2,'Zusammenführung EU-CH'!$E$1:$BF$1,0))/VLOOKUP($B78,'Total RE-GEN in AIB Countries'!$B$3:$BD$27,COLUMN('RE-Gen-Mixes in AIB Countries'!E77)-COLUMN('RE-Gen-Mixes in AIB Countries'!$B$2),FALSE),0)</f>
        <v>0</v>
      </c>
      <c r="F78">
        <f t="array" ref="F78">IFERROR(INDEX('Zusammenführung EU-CH'!$E$2:$BF$241,MATCH('RE-Gen-Mixes in AIB Countries'!$B78&amp;'RE-Gen-Mixes in AIB Countries'!$C78,'Zusammenführung EU-CH'!$B$2:$B$241&amp;'Zusammenführung EU-CH'!$C$2:$C$241,0),MATCH('RE-Gen-Mixes in AIB Countries'!F$2,'Zusammenführung EU-CH'!$E$1:$BF$1,0))/VLOOKUP($B78,'Total RE-GEN in AIB Countries'!$B$3:$BD$27,COLUMN('RE-Gen-Mixes in AIB Countries'!F77)-COLUMN('RE-Gen-Mixes in AIB Countries'!$B$2),FALSE),0)</f>
        <v>0</v>
      </c>
      <c r="G78">
        <f t="array" ref="G78">IFERROR(INDEX('Zusammenführung EU-CH'!$E$2:$BF$241,MATCH('RE-Gen-Mixes in AIB Countries'!$B78&amp;'RE-Gen-Mixes in AIB Countries'!$C78,'Zusammenführung EU-CH'!$B$2:$B$241&amp;'Zusammenführung EU-CH'!$C$2:$C$241,0),MATCH('RE-Gen-Mixes in AIB Countries'!G$2,'Zusammenführung EU-CH'!$E$1:$BF$1,0))/VLOOKUP($B78,'Total RE-GEN in AIB Countries'!$B$3:$BD$27,COLUMN('RE-Gen-Mixes in AIB Countries'!G77)-COLUMN('RE-Gen-Mixes in AIB Countries'!$B$2),FALSE),0)</f>
        <v>0</v>
      </c>
      <c r="H78">
        <f t="array" ref="H78">IFERROR(INDEX('Zusammenführung EU-CH'!$E$2:$BF$241,MATCH('RE-Gen-Mixes in AIB Countries'!$B78&amp;'RE-Gen-Mixes in AIB Countries'!$C78,'Zusammenführung EU-CH'!$B$2:$B$241&amp;'Zusammenführung EU-CH'!$C$2:$C$241,0),MATCH('RE-Gen-Mixes in AIB Countries'!H$2,'Zusammenführung EU-CH'!$E$1:$BF$1,0))/VLOOKUP($B78,'Total RE-GEN in AIB Countries'!$B$3:$BD$27,COLUMN('RE-Gen-Mixes in AIB Countries'!H77)-COLUMN('RE-Gen-Mixes in AIB Countries'!$B$2),FALSE),0)</f>
        <v>0</v>
      </c>
      <c r="I78">
        <f t="array" ref="I78">IFERROR(INDEX('Zusammenführung EU-CH'!$E$2:$BF$241,MATCH('RE-Gen-Mixes in AIB Countries'!$B78&amp;'RE-Gen-Mixes in AIB Countries'!$C78,'Zusammenführung EU-CH'!$B$2:$B$241&amp;'Zusammenführung EU-CH'!$C$2:$C$241,0),MATCH('RE-Gen-Mixes in AIB Countries'!I$2,'Zusammenführung EU-CH'!$E$1:$BF$1,0))/VLOOKUP($B78,'Total RE-GEN in AIB Countries'!$B$3:$BD$27,COLUMN('RE-Gen-Mixes in AIB Countries'!I77)-COLUMN('RE-Gen-Mixes in AIB Countries'!$B$2),FALSE),0)</f>
        <v>0</v>
      </c>
      <c r="J78">
        <f t="array" ref="J78">IFERROR(INDEX('Zusammenführung EU-CH'!$E$2:$BF$241,MATCH('RE-Gen-Mixes in AIB Countries'!$B78&amp;'RE-Gen-Mixes in AIB Countries'!$C78,'Zusammenführung EU-CH'!$B$2:$B$241&amp;'Zusammenführung EU-CH'!$C$2:$C$241,0),MATCH('RE-Gen-Mixes in AIB Countries'!J$2,'Zusammenführung EU-CH'!$E$1:$BF$1,0))/VLOOKUP($B78,'Total RE-GEN in AIB Countries'!$B$3:$BD$27,COLUMN('RE-Gen-Mixes in AIB Countries'!J77)-COLUMN('RE-Gen-Mixes in AIB Countries'!$B$2),FALSE),0)</f>
        <v>0</v>
      </c>
      <c r="K78">
        <f t="array" ref="K78">IFERROR(INDEX('Zusammenführung EU-CH'!$E$2:$BF$241,MATCH('RE-Gen-Mixes in AIB Countries'!$B78&amp;'RE-Gen-Mixes in AIB Countries'!$C78,'Zusammenführung EU-CH'!$B$2:$B$241&amp;'Zusammenführung EU-CH'!$C$2:$C$241,0),MATCH('RE-Gen-Mixes in AIB Countries'!K$2,'Zusammenführung EU-CH'!$E$1:$BF$1,0))/VLOOKUP($B78,'Total RE-GEN in AIB Countries'!$B$3:$BD$27,COLUMN('RE-Gen-Mixes in AIB Countries'!K77)-COLUMN('RE-Gen-Mixes in AIB Countries'!$B$2),FALSE),0)</f>
        <v>0</v>
      </c>
      <c r="L78">
        <f t="array" ref="L78">IFERROR(INDEX('Zusammenführung EU-CH'!$E$2:$BF$241,MATCH('RE-Gen-Mixes in AIB Countries'!$B78&amp;'RE-Gen-Mixes in AIB Countries'!$C78,'Zusammenführung EU-CH'!$B$2:$B$241&amp;'Zusammenführung EU-CH'!$C$2:$C$241,0),MATCH('RE-Gen-Mixes in AIB Countries'!L$2,'Zusammenführung EU-CH'!$E$1:$BF$1,0))/VLOOKUP($B78,'Total RE-GEN in AIB Countries'!$B$3:$BD$27,COLUMN('RE-Gen-Mixes in AIB Countries'!L77)-COLUMN('RE-Gen-Mixes in AIB Countries'!$B$2),FALSE),0)</f>
        <v>0</v>
      </c>
      <c r="M78">
        <f t="array" ref="M78">IFERROR(INDEX('Zusammenführung EU-CH'!$E$2:$BF$241,MATCH('RE-Gen-Mixes in AIB Countries'!$B78&amp;'RE-Gen-Mixes in AIB Countries'!$C78,'Zusammenführung EU-CH'!$B$2:$B$241&amp;'Zusammenführung EU-CH'!$C$2:$C$241,0),MATCH('RE-Gen-Mixes in AIB Countries'!M$2,'Zusammenführung EU-CH'!$E$1:$BF$1,0))/VLOOKUP($B78,'Total RE-GEN in AIB Countries'!$B$3:$BD$27,COLUMN('RE-Gen-Mixes in AIB Countries'!M77)-COLUMN('RE-Gen-Mixes in AIB Countries'!$B$2),FALSE),0)</f>
        <v>0</v>
      </c>
      <c r="N78">
        <f t="array" ref="N78">IFERROR(INDEX('Zusammenführung EU-CH'!$E$2:$BF$241,MATCH('RE-Gen-Mixes in AIB Countries'!$B78&amp;'RE-Gen-Mixes in AIB Countries'!$C78,'Zusammenführung EU-CH'!$B$2:$B$241&amp;'Zusammenführung EU-CH'!$C$2:$C$241,0),MATCH('RE-Gen-Mixes in AIB Countries'!N$2,'Zusammenführung EU-CH'!$E$1:$BF$1,0))/VLOOKUP($B78,'Total RE-GEN in AIB Countries'!$B$3:$BD$27,COLUMN('RE-Gen-Mixes in AIB Countries'!N77)-COLUMN('RE-Gen-Mixes in AIB Countries'!$B$2),FALSE),0)</f>
        <v>0</v>
      </c>
      <c r="O78">
        <f t="array" ref="O78">IFERROR(INDEX('Zusammenführung EU-CH'!$E$2:$BF$241,MATCH('RE-Gen-Mixes in AIB Countries'!$B78&amp;'RE-Gen-Mixes in AIB Countries'!$C78,'Zusammenführung EU-CH'!$B$2:$B$241&amp;'Zusammenführung EU-CH'!$C$2:$C$241,0),MATCH('RE-Gen-Mixes in AIB Countries'!O$2,'Zusammenführung EU-CH'!$E$1:$BF$1,0))/VLOOKUP($B78,'Total RE-GEN in AIB Countries'!$B$3:$BD$27,COLUMN('RE-Gen-Mixes in AIB Countries'!O77)-COLUMN('RE-Gen-Mixes in AIB Countries'!$B$2),FALSE),0)</f>
        <v>0</v>
      </c>
      <c r="P78">
        <f t="array" ref="P78">IFERROR(INDEX('Zusammenführung EU-CH'!$E$2:$BF$241,MATCH('RE-Gen-Mixes in AIB Countries'!$B78&amp;'RE-Gen-Mixes in AIB Countries'!$C78,'Zusammenführung EU-CH'!$B$2:$B$241&amp;'Zusammenführung EU-CH'!$C$2:$C$241,0),MATCH('RE-Gen-Mixes in AIB Countries'!P$2,'Zusammenführung EU-CH'!$E$1:$BF$1,0))/VLOOKUP($B78,'Total RE-GEN in AIB Countries'!$B$3:$BD$27,COLUMN('RE-Gen-Mixes in AIB Countries'!P77)-COLUMN('RE-Gen-Mixes in AIB Countries'!$B$2),FALSE),0)</f>
        <v>0</v>
      </c>
      <c r="Q78">
        <f t="array" ref="Q78">IFERROR(INDEX('Zusammenführung EU-CH'!$E$2:$BF$241,MATCH('RE-Gen-Mixes in AIB Countries'!$B78&amp;'RE-Gen-Mixes in AIB Countries'!$C78,'Zusammenführung EU-CH'!$B$2:$B$241&amp;'Zusammenführung EU-CH'!$C$2:$C$241,0),MATCH('RE-Gen-Mixes in AIB Countries'!Q$2,'Zusammenführung EU-CH'!$E$1:$BF$1,0))/VLOOKUP($B78,'Total RE-GEN in AIB Countries'!$B$3:$BD$27,COLUMN('RE-Gen-Mixes in AIB Countries'!Q77)-COLUMN('RE-Gen-Mixes in AIB Countries'!$B$2),FALSE),0)</f>
        <v>0</v>
      </c>
      <c r="R78">
        <f t="array" ref="R78">IFERROR(INDEX('Zusammenführung EU-CH'!$E$2:$BF$241,MATCH('RE-Gen-Mixes in AIB Countries'!$B78&amp;'RE-Gen-Mixes in AIB Countries'!$C78,'Zusammenführung EU-CH'!$B$2:$B$241&amp;'Zusammenführung EU-CH'!$C$2:$C$241,0),MATCH('RE-Gen-Mixes in AIB Countries'!R$2,'Zusammenführung EU-CH'!$E$1:$BF$1,0))/VLOOKUP($B78,'Total RE-GEN in AIB Countries'!$B$3:$BD$27,COLUMN('RE-Gen-Mixes in AIB Countries'!R77)-COLUMN('RE-Gen-Mixes in AIB Countries'!$B$2),FALSE),0)</f>
        <v>0</v>
      </c>
      <c r="S78">
        <f t="array" ref="S78">IFERROR(INDEX('Zusammenführung EU-CH'!$E$2:$BF$241,MATCH('RE-Gen-Mixes in AIB Countries'!$B78&amp;'RE-Gen-Mixes in AIB Countries'!$C78,'Zusammenführung EU-CH'!$B$2:$B$241&amp;'Zusammenführung EU-CH'!$C$2:$C$241,0),MATCH('RE-Gen-Mixes in AIB Countries'!S$2,'Zusammenführung EU-CH'!$E$1:$BF$1,0))/VLOOKUP($B78,'Total RE-GEN in AIB Countries'!$B$3:$BD$27,COLUMN('RE-Gen-Mixes in AIB Countries'!S77)-COLUMN('RE-Gen-Mixes in AIB Countries'!$B$2),FALSE),0)</f>
        <v>0</v>
      </c>
      <c r="T78">
        <f t="array" ref="T78">IFERROR(INDEX('Zusammenführung EU-CH'!$E$2:$BF$241,MATCH('RE-Gen-Mixes in AIB Countries'!$B78&amp;'RE-Gen-Mixes in AIB Countries'!$C78,'Zusammenführung EU-CH'!$B$2:$B$241&amp;'Zusammenführung EU-CH'!$C$2:$C$241,0),MATCH('RE-Gen-Mixes in AIB Countries'!T$2,'Zusammenführung EU-CH'!$E$1:$BF$1,0))/VLOOKUP($B78,'Total RE-GEN in AIB Countries'!$B$3:$BD$27,COLUMN('RE-Gen-Mixes in AIB Countries'!T77)-COLUMN('RE-Gen-Mixes in AIB Countries'!$B$2),FALSE),0)</f>
        <v>0</v>
      </c>
      <c r="U78">
        <f t="array" ref="U78">IFERROR(INDEX('Zusammenführung EU-CH'!$E$2:$BF$241,MATCH('RE-Gen-Mixes in AIB Countries'!$B78&amp;'RE-Gen-Mixes in AIB Countries'!$C78,'Zusammenführung EU-CH'!$B$2:$B$241&amp;'Zusammenführung EU-CH'!$C$2:$C$241,0),MATCH('RE-Gen-Mixes in AIB Countries'!U$2,'Zusammenführung EU-CH'!$E$1:$BF$1,0))/VLOOKUP($B78,'Total RE-GEN in AIB Countries'!$B$3:$BD$27,COLUMN('RE-Gen-Mixes in AIB Countries'!U77)-COLUMN('RE-Gen-Mixes in AIB Countries'!$B$2),FALSE),0)</f>
        <v>0</v>
      </c>
      <c r="V78">
        <f t="array" ref="V78">IFERROR(INDEX('Zusammenführung EU-CH'!$E$2:$BF$241,MATCH('RE-Gen-Mixes in AIB Countries'!$B78&amp;'RE-Gen-Mixes in AIB Countries'!$C78,'Zusammenführung EU-CH'!$B$2:$B$241&amp;'Zusammenführung EU-CH'!$C$2:$C$241,0),MATCH('RE-Gen-Mixes in AIB Countries'!V$2,'Zusammenführung EU-CH'!$E$1:$BF$1,0))/VLOOKUP($B78,'Total RE-GEN in AIB Countries'!$B$3:$BD$27,COLUMN('RE-Gen-Mixes in AIB Countries'!V77)-COLUMN('RE-Gen-Mixes in AIB Countries'!$B$2),FALSE),0)</f>
        <v>0</v>
      </c>
      <c r="W78">
        <f t="array" ref="W78">IFERROR(INDEX('Zusammenführung EU-CH'!$E$2:$BF$241,MATCH('RE-Gen-Mixes in AIB Countries'!$B78&amp;'RE-Gen-Mixes in AIB Countries'!$C78,'Zusammenführung EU-CH'!$B$2:$B$241&amp;'Zusammenführung EU-CH'!$C$2:$C$241,0),MATCH('RE-Gen-Mixes in AIB Countries'!W$2,'Zusammenführung EU-CH'!$E$1:$BF$1,0))/VLOOKUP($B78,'Total RE-GEN in AIB Countries'!$B$3:$BD$27,COLUMN('RE-Gen-Mixes in AIB Countries'!W77)-COLUMN('RE-Gen-Mixes in AIB Countries'!$B$2),FALSE),0)</f>
        <v>0</v>
      </c>
      <c r="X78">
        <f t="array" ref="X78">IFERROR(INDEX('Zusammenführung EU-CH'!$E$2:$BF$241,MATCH('RE-Gen-Mixes in AIB Countries'!$B78&amp;'RE-Gen-Mixes in AIB Countries'!$C78,'Zusammenführung EU-CH'!$B$2:$B$241&amp;'Zusammenführung EU-CH'!$C$2:$C$241,0),MATCH('RE-Gen-Mixes in AIB Countries'!X$2,'Zusammenführung EU-CH'!$E$1:$BF$1,0))/VLOOKUP($B78,'Total RE-GEN in AIB Countries'!$B$3:$BD$27,COLUMN('RE-Gen-Mixes in AIB Countries'!X77)-COLUMN('RE-Gen-Mixes in AIB Countries'!$B$2),FALSE),0)</f>
        <v>0</v>
      </c>
      <c r="Y78">
        <f t="array" ref="Y78">IFERROR(INDEX('Zusammenführung EU-CH'!$E$2:$BF$241,MATCH('RE-Gen-Mixes in AIB Countries'!$B78&amp;'RE-Gen-Mixes in AIB Countries'!$C78,'Zusammenführung EU-CH'!$B$2:$B$241&amp;'Zusammenführung EU-CH'!$C$2:$C$241,0),MATCH('RE-Gen-Mixes in AIB Countries'!Y$2,'Zusammenführung EU-CH'!$E$1:$BF$1,0))/VLOOKUP($B78,'Total RE-GEN in AIB Countries'!$B$3:$BD$27,COLUMN('RE-Gen-Mixes in AIB Countries'!Y77)-COLUMN('RE-Gen-Mixes in AIB Countries'!$B$2),FALSE),0)</f>
        <v>0</v>
      </c>
      <c r="Z78">
        <f t="array" ref="Z78">IFERROR(INDEX('Zusammenführung EU-CH'!$E$2:$BF$241,MATCH('RE-Gen-Mixes in AIB Countries'!$B78&amp;'RE-Gen-Mixes in AIB Countries'!$C78,'Zusammenführung EU-CH'!$B$2:$B$241&amp;'Zusammenführung EU-CH'!$C$2:$C$241,0),MATCH('RE-Gen-Mixes in AIB Countries'!Z$2,'Zusammenführung EU-CH'!$E$1:$BF$1,0))/VLOOKUP($B78,'Total RE-GEN in AIB Countries'!$B$3:$BD$27,COLUMN('RE-Gen-Mixes in AIB Countries'!Z77)-COLUMN('RE-Gen-Mixes in AIB Countries'!$B$2),FALSE),0)</f>
        <v>0</v>
      </c>
      <c r="AA78">
        <f t="array" ref="AA78">IFERROR(INDEX('Zusammenführung EU-CH'!$E$2:$BF$241,MATCH('RE-Gen-Mixes in AIB Countries'!$B78&amp;'RE-Gen-Mixes in AIB Countries'!$C78,'Zusammenführung EU-CH'!$B$2:$B$241&amp;'Zusammenführung EU-CH'!$C$2:$C$241,0),MATCH('RE-Gen-Mixes in AIB Countries'!AA$2,'Zusammenführung EU-CH'!$E$1:$BF$1,0))/VLOOKUP($B78,'Total RE-GEN in AIB Countries'!$B$3:$BD$27,COLUMN('RE-Gen-Mixes in AIB Countries'!AA77)-COLUMN('RE-Gen-Mixes in AIB Countries'!$B$2),FALSE),0)</f>
        <v>0</v>
      </c>
      <c r="AB78">
        <f t="array" ref="AB78">IFERROR(INDEX('Zusammenführung EU-CH'!$E$2:$BF$241,MATCH('RE-Gen-Mixes in AIB Countries'!$B78&amp;'RE-Gen-Mixes in AIB Countries'!$C78,'Zusammenführung EU-CH'!$B$2:$B$241&amp;'Zusammenführung EU-CH'!$C$2:$C$241,0),MATCH('RE-Gen-Mixes in AIB Countries'!AB$2,'Zusammenführung EU-CH'!$E$1:$BF$1,0))/VLOOKUP($B78,'Total RE-GEN in AIB Countries'!$B$3:$BD$27,COLUMN('RE-Gen-Mixes in AIB Countries'!AB77)-COLUMN('RE-Gen-Mixes in AIB Countries'!$B$2),FALSE),0)</f>
        <v>0</v>
      </c>
      <c r="AC78">
        <f t="array" ref="AC78">IFERROR(INDEX('Zusammenführung EU-CH'!$E$2:$BF$241,MATCH('RE-Gen-Mixes in AIB Countries'!$B78&amp;'RE-Gen-Mixes in AIB Countries'!$C78,'Zusammenführung EU-CH'!$B$2:$B$241&amp;'Zusammenführung EU-CH'!$C$2:$C$241,0),MATCH('RE-Gen-Mixes in AIB Countries'!AC$2,'Zusammenführung EU-CH'!$E$1:$BF$1,0))/VLOOKUP($B78,'Total RE-GEN in AIB Countries'!$B$3:$BD$27,COLUMN('RE-Gen-Mixes in AIB Countries'!AC77)-COLUMN('RE-Gen-Mixes in AIB Countries'!$B$2),FALSE),0)</f>
        <v>0</v>
      </c>
      <c r="AD78">
        <f t="array" ref="AD78">IFERROR(INDEX('Zusammenführung EU-CH'!$E$2:$BF$241,MATCH('RE-Gen-Mixes in AIB Countries'!$B78&amp;'RE-Gen-Mixes in AIB Countries'!$C78,'Zusammenführung EU-CH'!$B$2:$B$241&amp;'Zusammenführung EU-CH'!$C$2:$C$241,0),MATCH('RE-Gen-Mixes in AIB Countries'!AD$2,'Zusammenführung EU-CH'!$E$1:$BF$1,0))/VLOOKUP($B78,'Total RE-GEN in AIB Countries'!$B$3:$BD$27,COLUMN('RE-Gen-Mixes in AIB Countries'!AD77)-COLUMN('RE-Gen-Mixes in AIB Countries'!$B$2),FALSE),0)</f>
        <v>0</v>
      </c>
      <c r="AE78">
        <f t="array" ref="AE78">IFERROR(INDEX('Zusammenführung EU-CH'!$E$2:$BF$241,MATCH('RE-Gen-Mixes in AIB Countries'!$B78&amp;'RE-Gen-Mixes in AIB Countries'!$C78,'Zusammenführung EU-CH'!$B$2:$B$241&amp;'Zusammenführung EU-CH'!$C$2:$C$241,0),MATCH('RE-Gen-Mixes in AIB Countries'!AE$2,'Zusammenführung EU-CH'!$E$1:$BF$1,0))/VLOOKUP($B78,'Total RE-GEN in AIB Countries'!$B$3:$BD$27,COLUMN('RE-Gen-Mixes in AIB Countries'!AE77)-COLUMN('RE-Gen-Mixes in AIB Countries'!$B$2),FALSE),0)</f>
        <v>0</v>
      </c>
      <c r="AF78">
        <f t="array" ref="AF78">IFERROR(INDEX('Zusammenführung EU-CH'!$E$2:$BF$241,MATCH('RE-Gen-Mixes in AIB Countries'!$B78&amp;'RE-Gen-Mixes in AIB Countries'!$C78,'Zusammenführung EU-CH'!$B$2:$B$241&amp;'Zusammenführung EU-CH'!$C$2:$C$241,0),MATCH('RE-Gen-Mixes in AIB Countries'!AF$2,'Zusammenführung EU-CH'!$E$1:$BF$1,0))/VLOOKUP($B78,'Total RE-GEN in AIB Countries'!$B$3:$BD$27,COLUMN('RE-Gen-Mixes in AIB Countries'!AF77)-COLUMN('RE-Gen-Mixes in AIB Countries'!$B$2),FALSE),0)</f>
        <v>0</v>
      </c>
      <c r="AG78">
        <f t="array" ref="AG78">IFERROR(INDEX('Zusammenführung EU-CH'!$E$2:$BF$241,MATCH('RE-Gen-Mixes in AIB Countries'!$B78&amp;'RE-Gen-Mixes in AIB Countries'!$C78,'Zusammenführung EU-CH'!$B$2:$B$241&amp;'Zusammenführung EU-CH'!$C$2:$C$241,0),MATCH('RE-Gen-Mixes in AIB Countries'!AG$2,'Zusammenführung EU-CH'!$E$1:$BF$1,0))/VLOOKUP($B78,'Total RE-GEN in AIB Countries'!$B$3:$BD$27,COLUMN('RE-Gen-Mixes in AIB Countries'!AG77)-COLUMN('RE-Gen-Mixes in AIB Countries'!$B$2),FALSE),0)</f>
        <v>0</v>
      </c>
      <c r="AH78">
        <f t="array" ref="AH78">IFERROR(INDEX('Zusammenführung EU-CH'!$E$2:$BF$241,MATCH('RE-Gen-Mixes in AIB Countries'!$B78&amp;'RE-Gen-Mixes in AIB Countries'!$C78,'Zusammenführung EU-CH'!$B$2:$B$241&amp;'Zusammenführung EU-CH'!$C$2:$C$241,0),MATCH('RE-Gen-Mixes in AIB Countries'!AH$2,'Zusammenführung EU-CH'!$E$1:$BF$1,0))/VLOOKUP($B78,'Total RE-GEN in AIB Countries'!$B$3:$BD$27,COLUMN('RE-Gen-Mixes in AIB Countries'!AH77)-COLUMN('RE-Gen-Mixes in AIB Countries'!$B$2),FALSE),0)</f>
        <v>0</v>
      </c>
      <c r="AI78">
        <f t="array" ref="AI78">IFERROR(INDEX('Zusammenführung EU-CH'!$E$2:$BF$241,MATCH('RE-Gen-Mixes in AIB Countries'!$B78&amp;'RE-Gen-Mixes in AIB Countries'!$C78,'Zusammenführung EU-CH'!$B$2:$B$241&amp;'Zusammenführung EU-CH'!$C$2:$C$241,0),MATCH('RE-Gen-Mixes in AIB Countries'!AI$2,'Zusammenführung EU-CH'!$E$1:$BF$1,0))/VLOOKUP($B78,'Total RE-GEN in AIB Countries'!$B$3:$BD$27,COLUMN('RE-Gen-Mixes in AIB Countries'!AI77)-COLUMN('RE-Gen-Mixes in AIB Countries'!$B$2),FALSE),0)</f>
        <v>0</v>
      </c>
      <c r="AJ78">
        <f t="array" ref="AJ78">IFERROR(INDEX('Zusammenführung EU-CH'!$E$2:$BF$241,MATCH('RE-Gen-Mixes in AIB Countries'!$B78&amp;'RE-Gen-Mixes in AIB Countries'!$C78,'Zusammenführung EU-CH'!$B$2:$B$241&amp;'Zusammenführung EU-CH'!$C$2:$C$241,0),MATCH('RE-Gen-Mixes in AIB Countries'!AJ$2,'Zusammenführung EU-CH'!$E$1:$BF$1,0))/VLOOKUP($B78,'Total RE-GEN in AIB Countries'!$B$3:$BD$27,COLUMN('RE-Gen-Mixes in AIB Countries'!AJ77)-COLUMN('RE-Gen-Mixes in AIB Countries'!$B$2),FALSE),0)</f>
        <v>0</v>
      </c>
      <c r="AK78">
        <f t="array" ref="AK78">IFERROR(INDEX('Zusammenführung EU-CH'!$E$2:$BF$241,MATCH('RE-Gen-Mixes in AIB Countries'!$B78&amp;'RE-Gen-Mixes in AIB Countries'!$C78,'Zusammenführung EU-CH'!$B$2:$B$241&amp;'Zusammenführung EU-CH'!$C$2:$C$241,0),MATCH('RE-Gen-Mixes in AIB Countries'!AK$2,'Zusammenführung EU-CH'!$E$1:$BF$1,0))/VLOOKUP($B78,'Total RE-GEN in AIB Countries'!$B$3:$BD$27,COLUMN('RE-Gen-Mixes in AIB Countries'!AK77)-COLUMN('RE-Gen-Mixes in AIB Countries'!$B$2),FALSE),0)</f>
        <v>0</v>
      </c>
      <c r="AL78">
        <f t="array" ref="AL78">IFERROR(INDEX('Zusammenführung EU-CH'!$E$2:$BF$241,MATCH('RE-Gen-Mixes in AIB Countries'!$B78&amp;'RE-Gen-Mixes in AIB Countries'!$C78,'Zusammenführung EU-CH'!$B$2:$B$241&amp;'Zusammenführung EU-CH'!$C$2:$C$241,0),MATCH('RE-Gen-Mixes in AIB Countries'!AL$2,'Zusammenführung EU-CH'!$E$1:$BF$1,0))/VLOOKUP($B78,'Total RE-GEN in AIB Countries'!$B$3:$BD$27,COLUMN('RE-Gen-Mixes in AIB Countries'!AL77)-COLUMN('RE-Gen-Mixes in AIB Countries'!$B$2),FALSE),0)</f>
        <v>0</v>
      </c>
      <c r="AM78">
        <f t="array" ref="AM78">IFERROR(INDEX('Zusammenführung EU-CH'!$E$2:$BF$241,MATCH('RE-Gen-Mixes in AIB Countries'!$B78&amp;'RE-Gen-Mixes in AIB Countries'!$C78,'Zusammenführung EU-CH'!$B$2:$B$241&amp;'Zusammenführung EU-CH'!$C$2:$C$241,0),MATCH('RE-Gen-Mixes in AIB Countries'!AM$2,'Zusammenführung EU-CH'!$E$1:$BF$1,0))/VLOOKUP($B78,'Total RE-GEN in AIB Countries'!$B$3:$BD$27,COLUMN('RE-Gen-Mixes in AIB Countries'!AM77)-COLUMN('RE-Gen-Mixes in AIB Countries'!$B$2),FALSE),0)</f>
        <v>0</v>
      </c>
      <c r="AN78">
        <f t="array" ref="AN78">IFERROR(INDEX('Zusammenführung EU-CH'!$E$2:$BF$241,MATCH('RE-Gen-Mixes in AIB Countries'!$B78&amp;'RE-Gen-Mixes in AIB Countries'!$C78,'Zusammenführung EU-CH'!$B$2:$B$241&amp;'Zusammenführung EU-CH'!$C$2:$C$241,0),MATCH('RE-Gen-Mixes in AIB Countries'!AN$2,'Zusammenführung EU-CH'!$E$1:$BF$1,0))/VLOOKUP($B78,'Total RE-GEN in AIB Countries'!$B$3:$BD$27,COLUMN('RE-Gen-Mixes in AIB Countries'!AN77)-COLUMN('RE-Gen-Mixes in AIB Countries'!$B$2),FALSE),0)</f>
        <v>0</v>
      </c>
      <c r="AO78">
        <f t="array" ref="AO78">IFERROR(INDEX('Zusammenführung EU-CH'!$E$2:$BF$241,MATCH('RE-Gen-Mixes in AIB Countries'!$B78&amp;'RE-Gen-Mixes in AIB Countries'!$C78,'Zusammenführung EU-CH'!$B$2:$B$241&amp;'Zusammenführung EU-CH'!$C$2:$C$241,0),MATCH('RE-Gen-Mixes in AIB Countries'!AO$2,'Zusammenführung EU-CH'!$E$1:$BF$1,0))/VLOOKUP($B78,'Total RE-GEN in AIB Countries'!$B$3:$BD$27,COLUMN('RE-Gen-Mixes in AIB Countries'!AO77)-COLUMN('RE-Gen-Mixes in AIB Countries'!$B$2),FALSE),0)</f>
        <v>0</v>
      </c>
      <c r="AP78">
        <f t="array" ref="AP78">IFERROR(INDEX('Zusammenführung EU-CH'!$E$2:$BF$241,MATCH('RE-Gen-Mixes in AIB Countries'!$B78&amp;'RE-Gen-Mixes in AIB Countries'!$C78,'Zusammenführung EU-CH'!$B$2:$B$241&amp;'Zusammenführung EU-CH'!$C$2:$C$241,0),MATCH('RE-Gen-Mixes in AIB Countries'!AP$2,'Zusammenführung EU-CH'!$E$1:$BF$1,0))/VLOOKUP($B78,'Total RE-GEN in AIB Countries'!$B$3:$BD$27,COLUMN('RE-Gen-Mixes in AIB Countries'!AP77)-COLUMN('RE-Gen-Mixes in AIB Countries'!$B$2),FALSE),0)</f>
        <v>0</v>
      </c>
      <c r="AQ78">
        <f t="array" ref="AQ78">IFERROR(INDEX('Zusammenführung EU-CH'!$E$2:$BF$241,MATCH('RE-Gen-Mixes in AIB Countries'!$B78&amp;'RE-Gen-Mixes in AIB Countries'!$C78,'Zusammenführung EU-CH'!$B$2:$B$241&amp;'Zusammenführung EU-CH'!$C$2:$C$241,0),MATCH('RE-Gen-Mixes in AIB Countries'!AQ$2,'Zusammenführung EU-CH'!$E$1:$BF$1,0))/VLOOKUP($B78,'Total RE-GEN in AIB Countries'!$B$3:$BD$27,COLUMN('RE-Gen-Mixes in AIB Countries'!AQ77)-COLUMN('RE-Gen-Mixes in AIB Countries'!$B$2),FALSE),0)</f>
        <v>0</v>
      </c>
      <c r="AR78">
        <f t="array" ref="AR78">IFERROR(INDEX('Zusammenführung EU-CH'!$E$2:$BF$241,MATCH('RE-Gen-Mixes in AIB Countries'!$B78&amp;'RE-Gen-Mixes in AIB Countries'!$C78,'Zusammenführung EU-CH'!$B$2:$B$241&amp;'Zusammenführung EU-CH'!$C$2:$C$241,0),MATCH('RE-Gen-Mixes in AIB Countries'!AR$2,'Zusammenführung EU-CH'!$E$1:$BF$1,0))/VLOOKUP($B78,'Total RE-GEN in AIB Countries'!$B$3:$BD$27,COLUMN('RE-Gen-Mixes in AIB Countries'!AR77)-COLUMN('RE-Gen-Mixes in AIB Countries'!$B$2),FALSE),0)</f>
        <v>0</v>
      </c>
      <c r="AS78">
        <f t="array" ref="AS78">IFERROR(INDEX('Zusammenführung EU-CH'!$E$2:$BF$241,MATCH('RE-Gen-Mixes in AIB Countries'!$B78&amp;'RE-Gen-Mixes in AIB Countries'!$C78,'Zusammenführung EU-CH'!$B$2:$B$241&amp;'Zusammenführung EU-CH'!$C$2:$C$241,0),MATCH('RE-Gen-Mixes in AIB Countries'!AS$2,'Zusammenführung EU-CH'!$E$1:$BF$1,0))/VLOOKUP($B78,'Total RE-GEN in AIB Countries'!$B$3:$BD$27,COLUMN('RE-Gen-Mixes in AIB Countries'!AS77)-COLUMN('RE-Gen-Mixes in AIB Countries'!$B$2),FALSE),0)</f>
        <v>0</v>
      </c>
      <c r="AT78">
        <f t="array" ref="AT78">IFERROR(INDEX('Zusammenführung EU-CH'!$E$2:$BF$241,MATCH('RE-Gen-Mixes in AIB Countries'!$B78&amp;'RE-Gen-Mixes in AIB Countries'!$C78,'Zusammenführung EU-CH'!$B$2:$B$241&amp;'Zusammenführung EU-CH'!$C$2:$C$241,0),MATCH('RE-Gen-Mixes in AIB Countries'!AT$2,'Zusammenführung EU-CH'!$E$1:$BF$1,0))/VLOOKUP($B78,'Total RE-GEN in AIB Countries'!$B$3:$BD$27,COLUMN('RE-Gen-Mixes in AIB Countries'!AT77)-COLUMN('RE-Gen-Mixes in AIB Countries'!$B$2),FALSE),0)</f>
        <v>0</v>
      </c>
      <c r="AU78">
        <f t="array" ref="AU78">IFERROR(INDEX('Zusammenführung EU-CH'!$E$2:$BF$241,MATCH('RE-Gen-Mixes in AIB Countries'!$B78&amp;'RE-Gen-Mixes in AIB Countries'!$C78,'Zusammenführung EU-CH'!$B$2:$B$241&amp;'Zusammenführung EU-CH'!$C$2:$C$241,0),MATCH('RE-Gen-Mixes in AIB Countries'!AU$2,'Zusammenführung EU-CH'!$E$1:$BF$1,0))/VLOOKUP($B78,'Total RE-GEN in AIB Countries'!$B$3:$BD$27,COLUMN('RE-Gen-Mixes in AIB Countries'!AU77)-COLUMN('RE-Gen-Mixes in AIB Countries'!$B$2),FALSE),0)</f>
        <v>0</v>
      </c>
      <c r="AV78">
        <f t="array" ref="AV78">IFERROR(INDEX('Zusammenführung EU-CH'!$E$2:$BF$241,MATCH('RE-Gen-Mixes in AIB Countries'!$B78&amp;'RE-Gen-Mixes in AIB Countries'!$C78,'Zusammenführung EU-CH'!$B$2:$B$241&amp;'Zusammenführung EU-CH'!$C$2:$C$241,0),MATCH('RE-Gen-Mixes in AIB Countries'!AV$2,'Zusammenführung EU-CH'!$E$1:$BF$1,0))/VLOOKUP($B78,'Total RE-GEN in AIB Countries'!$B$3:$BD$27,COLUMN('RE-Gen-Mixes in AIB Countries'!AV77)-COLUMN('RE-Gen-Mixes in AIB Countries'!$B$2),FALSE),0)</f>
        <v>0</v>
      </c>
      <c r="AW78">
        <f t="array" ref="AW78">IFERROR(INDEX('Zusammenführung EU-CH'!$E$2:$BF$241,MATCH('RE-Gen-Mixes in AIB Countries'!$B78&amp;'RE-Gen-Mixes in AIB Countries'!$C78,'Zusammenführung EU-CH'!$B$2:$B$241&amp;'Zusammenführung EU-CH'!$C$2:$C$241,0),MATCH('RE-Gen-Mixes in AIB Countries'!AW$2,'Zusammenführung EU-CH'!$E$1:$BF$1,0))/VLOOKUP($B78,'Total RE-GEN in AIB Countries'!$B$3:$BD$27,COLUMN('RE-Gen-Mixes in AIB Countries'!AW77)-COLUMN('RE-Gen-Mixes in AIB Countries'!$B$2),FALSE),0)</f>
        <v>0</v>
      </c>
      <c r="AX78">
        <f t="array" ref="AX78">IFERROR(INDEX('Zusammenführung EU-CH'!$E$2:$BF$241,MATCH('RE-Gen-Mixes in AIB Countries'!$B78&amp;'RE-Gen-Mixes in AIB Countries'!$C78,'Zusammenführung EU-CH'!$B$2:$B$241&amp;'Zusammenführung EU-CH'!$C$2:$C$241,0),MATCH('RE-Gen-Mixes in AIB Countries'!AX$2,'Zusammenführung EU-CH'!$E$1:$BF$1,0))/VLOOKUP($B78,'Total RE-GEN in AIB Countries'!$B$3:$BD$27,COLUMN('RE-Gen-Mixes in AIB Countries'!AX77)-COLUMN('RE-Gen-Mixes in AIB Countries'!$B$2),FALSE),0)</f>
        <v>0</v>
      </c>
      <c r="AY78">
        <f t="array" ref="AY78">IFERROR(INDEX('Zusammenführung EU-CH'!$E$2:$BF$241,MATCH('RE-Gen-Mixes in AIB Countries'!$B78&amp;'RE-Gen-Mixes in AIB Countries'!$C78,'Zusammenführung EU-CH'!$B$2:$B$241&amp;'Zusammenführung EU-CH'!$C$2:$C$241,0),MATCH('RE-Gen-Mixes in AIB Countries'!AY$2,'Zusammenführung EU-CH'!$E$1:$BF$1,0))/VLOOKUP($B78,'Total RE-GEN in AIB Countries'!$B$3:$BD$27,COLUMN('RE-Gen-Mixes in AIB Countries'!AY77)-COLUMN('RE-Gen-Mixes in AIB Countries'!$B$2),FALSE),0)</f>
        <v>0</v>
      </c>
      <c r="AZ78">
        <f t="array" ref="AZ78">IFERROR(INDEX('Zusammenführung EU-CH'!$E$2:$BF$241,MATCH('RE-Gen-Mixes in AIB Countries'!$B78&amp;'RE-Gen-Mixes in AIB Countries'!$C78,'Zusammenführung EU-CH'!$B$2:$B$241&amp;'Zusammenführung EU-CH'!$C$2:$C$241,0),MATCH('RE-Gen-Mixes in AIB Countries'!AZ$2,'Zusammenführung EU-CH'!$E$1:$BF$1,0))/VLOOKUP($B78,'Total RE-GEN in AIB Countries'!$B$3:$BD$27,COLUMN('RE-Gen-Mixes in AIB Countries'!AZ77)-COLUMN('RE-Gen-Mixes in AIB Countries'!$B$2),FALSE),0)</f>
        <v>0</v>
      </c>
      <c r="BA78">
        <f t="array" ref="BA78">IFERROR(INDEX('Zusammenführung EU-CH'!$E$2:$BF$241,MATCH('RE-Gen-Mixes in AIB Countries'!$B78&amp;'RE-Gen-Mixes in AIB Countries'!$C78,'Zusammenführung EU-CH'!$B$2:$B$241&amp;'Zusammenführung EU-CH'!$C$2:$C$241,0),MATCH('RE-Gen-Mixes in AIB Countries'!BA$2,'Zusammenführung EU-CH'!$E$1:$BF$1,0))/VLOOKUP($B78,'Total RE-GEN in AIB Countries'!$B$3:$BD$27,COLUMN('RE-Gen-Mixes in AIB Countries'!BA77)-COLUMN('RE-Gen-Mixes in AIB Countries'!$B$2),FALSE),0)</f>
        <v>0</v>
      </c>
      <c r="BB78">
        <f t="array" ref="BB78">IFERROR(INDEX('Zusammenführung EU-CH'!$E$2:$BF$241,MATCH('RE-Gen-Mixes in AIB Countries'!$B78&amp;'RE-Gen-Mixes in AIB Countries'!$C78,'Zusammenführung EU-CH'!$B$2:$B$241&amp;'Zusammenführung EU-CH'!$C$2:$C$241,0),MATCH('RE-Gen-Mixes in AIB Countries'!BB$2,'Zusammenführung EU-CH'!$E$1:$BF$1,0))/VLOOKUP($B78,'Total RE-GEN in AIB Countries'!$B$3:$BD$27,COLUMN('RE-Gen-Mixes in AIB Countries'!BB77)-COLUMN('RE-Gen-Mixes in AIB Countries'!$B$2),FALSE),0)</f>
        <v>0</v>
      </c>
      <c r="BC78">
        <f t="array" ref="BC78">IFERROR(INDEX('Zusammenführung EU-CH'!$E$2:$BF$241,MATCH('RE-Gen-Mixes in AIB Countries'!$B78&amp;'RE-Gen-Mixes in AIB Countries'!$C78,'Zusammenführung EU-CH'!$B$2:$B$241&amp;'Zusammenführung EU-CH'!$C$2:$C$241,0),MATCH('RE-Gen-Mixes in AIB Countries'!BC$2,'Zusammenführung EU-CH'!$E$1:$BF$1,0))/VLOOKUP($B78,'Total RE-GEN in AIB Countries'!$B$3:$BD$27,COLUMN('RE-Gen-Mixes in AIB Countries'!BC77)-COLUMN('RE-Gen-Mixes in AIB Countries'!$B$2),FALSE),0)</f>
        <v>0</v>
      </c>
      <c r="BD78">
        <f t="array" ref="BD78">IFERROR(INDEX('Zusammenführung EU-CH'!$E$2:$BF$241,MATCH('RE-Gen-Mixes in AIB Countries'!$B78&amp;'RE-Gen-Mixes in AIB Countries'!$C78,'Zusammenführung EU-CH'!$B$2:$B$241&amp;'Zusammenführung EU-CH'!$C$2:$C$241,0),MATCH('RE-Gen-Mixes in AIB Countries'!BD$2,'Zusammenführung EU-CH'!$E$1:$BF$1,0))/VLOOKUP($B78,'Total RE-GEN in AIB Countries'!$B$3:$BD$27,COLUMN('RE-Gen-Mixes in AIB Countries'!BD77)-COLUMN('RE-Gen-Mixes in AIB Countries'!$B$2),FALSE),0)</f>
        <v>0</v>
      </c>
      <c r="BE78">
        <f t="array" ref="BE78">IFERROR(INDEX('Zusammenführung EU-CH'!$E$2:$BF$241,MATCH('RE-Gen-Mixes in AIB Countries'!$B78&amp;'RE-Gen-Mixes in AIB Countries'!$C78,'Zusammenführung EU-CH'!$B$2:$B$241&amp;'Zusammenführung EU-CH'!$C$2:$C$241,0),MATCH('RE-Gen-Mixes in AIB Countries'!BE$2,'Zusammenführung EU-CH'!$E$1:$BF$1,0))/VLOOKUP($B78,'Total RE-GEN in AIB Countries'!$B$3:$BD$27,COLUMN('RE-Gen-Mixes in AIB Countries'!BE77)-COLUMN('RE-Gen-Mixes in AIB Countries'!$B$2),FALSE),0)</f>
        <v>0</v>
      </c>
      <c r="BF78">
        <f t="shared" si="1"/>
        <v>0</v>
      </c>
    </row>
    <row r="79" spans="1:58" x14ac:dyDescent="0.35">
      <c r="A79" s="8" t="s">
        <v>27</v>
      </c>
      <c r="B79" s="4" t="s">
        <v>478</v>
      </c>
      <c r="C79" s="4" t="s">
        <v>9</v>
      </c>
      <c r="D79">
        <f t="array" ref="D79">IFERROR(INDEX('Zusammenführung EU-CH'!$E$2:$BF$241,MATCH('RE-Gen-Mixes in AIB Countries'!$B79&amp;'RE-Gen-Mixes in AIB Countries'!$C79,'Zusammenführung EU-CH'!$B$2:$B$241&amp;'Zusammenführung EU-CH'!$C$2:$C$241,0),MATCH('RE-Gen-Mixes in AIB Countries'!D$2,'Zusammenführung EU-CH'!$E$1:$BF$1,0))/VLOOKUP($B79,'Total RE-GEN in AIB Countries'!$B$3:$BD$27,COLUMN('RE-Gen-Mixes in AIB Countries'!D78)-COLUMN('RE-Gen-Mixes in AIB Countries'!$B$2),FALSE),0)</f>
        <v>0</v>
      </c>
      <c r="E79">
        <f t="array" ref="E79">IFERROR(INDEX('Zusammenführung EU-CH'!$E$2:$BF$241,MATCH('RE-Gen-Mixes in AIB Countries'!$B79&amp;'RE-Gen-Mixes in AIB Countries'!$C79,'Zusammenführung EU-CH'!$B$2:$B$241&amp;'Zusammenführung EU-CH'!$C$2:$C$241,0),MATCH('RE-Gen-Mixes in AIB Countries'!E$2,'Zusammenführung EU-CH'!$E$1:$BF$1,0))/VLOOKUP($B79,'Total RE-GEN in AIB Countries'!$B$3:$BD$27,COLUMN('RE-Gen-Mixes in AIB Countries'!E78)-COLUMN('RE-Gen-Mixes in AIB Countries'!$B$2),FALSE),0)</f>
        <v>0</v>
      </c>
      <c r="F79">
        <f t="array" ref="F79">IFERROR(INDEX('Zusammenführung EU-CH'!$E$2:$BF$241,MATCH('RE-Gen-Mixes in AIB Countries'!$B79&amp;'RE-Gen-Mixes in AIB Countries'!$C79,'Zusammenführung EU-CH'!$B$2:$B$241&amp;'Zusammenführung EU-CH'!$C$2:$C$241,0),MATCH('RE-Gen-Mixes in AIB Countries'!F$2,'Zusammenführung EU-CH'!$E$1:$BF$1,0))/VLOOKUP($B79,'Total RE-GEN in AIB Countries'!$B$3:$BD$27,COLUMN('RE-Gen-Mixes in AIB Countries'!F78)-COLUMN('RE-Gen-Mixes in AIB Countries'!$B$2),FALSE),0)</f>
        <v>0</v>
      </c>
      <c r="G79">
        <f t="array" ref="G79">IFERROR(INDEX('Zusammenführung EU-CH'!$E$2:$BF$241,MATCH('RE-Gen-Mixes in AIB Countries'!$B79&amp;'RE-Gen-Mixes in AIB Countries'!$C79,'Zusammenführung EU-CH'!$B$2:$B$241&amp;'Zusammenführung EU-CH'!$C$2:$C$241,0),MATCH('RE-Gen-Mixes in AIB Countries'!G$2,'Zusammenführung EU-CH'!$E$1:$BF$1,0))/VLOOKUP($B79,'Total RE-GEN in AIB Countries'!$B$3:$BD$27,COLUMN('RE-Gen-Mixes in AIB Countries'!G78)-COLUMN('RE-Gen-Mixes in AIB Countries'!$B$2),FALSE),0)</f>
        <v>0</v>
      </c>
      <c r="H79">
        <f t="array" ref="H79">IFERROR(INDEX('Zusammenführung EU-CH'!$E$2:$BF$241,MATCH('RE-Gen-Mixes in AIB Countries'!$B79&amp;'RE-Gen-Mixes in AIB Countries'!$C79,'Zusammenführung EU-CH'!$B$2:$B$241&amp;'Zusammenführung EU-CH'!$C$2:$C$241,0),MATCH('RE-Gen-Mixes in AIB Countries'!H$2,'Zusammenführung EU-CH'!$E$1:$BF$1,0))/VLOOKUP($B79,'Total RE-GEN in AIB Countries'!$B$3:$BD$27,COLUMN('RE-Gen-Mixes in AIB Countries'!H78)-COLUMN('RE-Gen-Mixes in AIB Countries'!$B$2),FALSE),0)</f>
        <v>0</v>
      </c>
      <c r="I79">
        <f t="array" ref="I79">IFERROR(INDEX('Zusammenführung EU-CH'!$E$2:$BF$241,MATCH('RE-Gen-Mixes in AIB Countries'!$B79&amp;'RE-Gen-Mixes in AIB Countries'!$C79,'Zusammenführung EU-CH'!$B$2:$B$241&amp;'Zusammenführung EU-CH'!$C$2:$C$241,0),MATCH('RE-Gen-Mixes in AIB Countries'!I$2,'Zusammenführung EU-CH'!$E$1:$BF$1,0))/VLOOKUP($B79,'Total RE-GEN in AIB Countries'!$B$3:$BD$27,COLUMN('RE-Gen-Mixes in AIB Countries'!I78)-COLUMN('RE-Gen-Mixes in AIB Countries'!$B$2),FALSE),0)</f>
        <v>0</v>
      </c>
      <c r="J79">
        <f t="array" ref="J79">IFERROR(INDEX('Zusammenführung EU-CH'!$E$2:$BF$241,MATCH('RE-Gen-Mixes in AIB Countries'!$B79&amp;'RE-Gen-Mixes in AIB Countries'!$C79,'Zusammenführung EU-CH'!$B$2:$B$241&amp;'Zusammenführung EU-CH'!$C$2:$C$241,0),MATCH('RE-Gen-Mixes in AIB Countries'!J$2,'Zusammenführung EU-CH'!$E$1:$BF$1,0))/VLOOKUP($B79,'Total RE-GEN in AIB Countries'!$B$3:$BD$27,COLUMN('RE-Gen-Mixes in AIB Countries'!J78)-COLUMN('RE-Gen-Mixes in AIB Countries'!$B$2),FALSE),0)</f>
        <v>0</v>
      </c>
      <c r="K79">
        <f t="array" ref="K79">IFERROR(INDEX('Zusammenführung EU-CH'!$E$2:$BF$241,MATCH('RE-Gen-Mixes in AIB Countries'!$B79&amp;'RE-Gen-Mixes in AIB Countries'!$C79,'Zusammenführung EU-CH'!$B$2:$B$241&amp;'Zusammenführung EU-CH'!$C$2:$C$241,0),MATCH('RE-Gen-Mixes in AIB Countries'!K$2,'Zusammenführung EU-CH'!$E$1:$BF$1,0))/VLOOKUP($B79,'Total RE-GEN in AIB Countries'!$B$3:$BD$27,COLUMN('RE-Gen-Mixes in AIB Countries'!K78)-COLUMN('RE-Gen-Mixes in AIB Countries'!$B$2),FALSE),0)</f>
        <v>0</v>
      </c>
      <c r="L79">
        <f t="array" ref="L79">IFERROR(INDEX('Zusammenführung EU-CH'!$E$2:$BF$241,MATCH('RE-Gen-Mixes in AIB Countries'!$B79&amp;'RE-Gen-Mixes in AIB Countries'!$C79,'Zusammenführung EU-CH'!$B$2:$B$241&amp;'Zusammenführung EU-CH'!$C$2:$C$241,0),MATCH('RE-Gen-Mixes in AIB Countries'!L$2,'Zusammenführung EU-CH'!$E$1:$BF$1,0))/VLOOKUP($B79,'Total RE-GEN in AIB Countries'!$B$3:$BD$27,COLUMN('RE-Gen-Mixes in AIB Countries'!L78)-COLUMN('RE-Gen-Mixes in AIB Countries'!$B$2),FALSE),0)</f>
        <v>0</v>
      </c>
      <c r="M79">
        <f t="array" ref="M79">IFERROR(INDEX('Zusammenführung EU-CH'!$E$2:$BF$241,MATCH('RE-Gen-Mixes in AIB Countries'!$B79&amp;'RE-Gen-Mixes in AIB Countries'!$C79,'Zusammenführung EU-CH'!$B$2:$B$241&amp;'Zusammenführung EU-CH'!$C$2:$C$241,0),MATCH('RE-Gen-Mixes in AIB Countries'!M$2,'Zusammenführung EU-CH'!$E$1:$BF$1,0))/VLOOKUP($B79,'Total RE-GEN in AIB Countries'!$B$3:$BD$27,COLUMN('RE-Gen-Mixes in AIB Countries'!M78)-COLUMN('RE-Gen-Mixes in AIB Countries'!$B$2),FALSE),0)</f>
        <v>0</v>
      </c>
      <c r="N79">
        <f t="array" ref="N79">IFERROR(INDEX('Zusammenführung EU-CH'!$E$2:$BF$241,MATCH('RE-Gen-Mixes in AIB Countries'!$B79&amp;'RE-Gen-Mixes in AIB Countries'!$C79,'Zusammenführung EU-CH'!$B$2:$B$241&amp;'Zusammenführung EU-CH'!$C$2:$C$241,0),MATCH('RE-Gen-Mixes in AIB Countries'!N$2,'Zusammenführung EU-CH'!$E$1:$BF$1,0))/VLOOKUP($B79,'Total RE-GEN in AIB Countries'!$B$3:$BD$27,COLUMN('RE-Gen-Mixes in AIB Countries'!N78)-COLUMN('RE-Gen-Mixes in AIB Countries'!$B$2),FALSE),0)</f>
        <v>0</v>
      </c>
      <c r="O79">
        <f t="array" ref="O79">IFERROR(INDEX('Zusammenführung EU-CH'!$E$2:$BF$241,MATCH('RE-Gen-Mixes in AIB Countries'!$B79&amp;'RE-Gen-Mixes in AIB Countries'!$C79,'Zusammenführung EU-CH'!$B$2:$B$241&amp;'Zusammenführung EU-CH'!$C$2:$C$241,0),MATCH('RE-Gen-Mixes in AIB Countries'!O$2,'Zusammenführung EU-CH'!$E$1:$BF$1,0))/VLOOKUP($B79,'Total RE-GEN in AIB Countries'!$B$3:$BD$27,COLUMN('RE-Gen-Mixes in AIB Countries'!O78)-COLUMN('RE-Gen-Mixes in AIB Countries'!$B$2),FALSE),0)</f>
        <v>0</v>
      </c>
      <c r="P79">
        <f t="array" ref="P79">IFERROR(INDEX('Zusammenführung EU-CH'!$E$2:$BF$241,MATCH('RE-Gen-Mixes in AIB Countries'!$B79&amp;'RE-Gen-Mixes in AIB Countries'!$C79,'Zusammenführung EU-CH'!$B$2:$B$241&amp;'Zusammenführung EU-CH'!$C$2:$C$241,0),MATCH('RE-Gen-Mixes in AIB Countries'!P$2,'Zusammenführung EU-CH'!$E$1:$BF$1,0))/VLOOKUP($B79,'Total RE-GEN in AIB Countries'!$B$3:$BD$27,COLUMN('RE-Gen-Mixes in AIB Countries'!P78)-COLUMN('RE-Gen-Mixes in AIB Countries'!$B$2),FALSE),0)</f>
        <v>0</v>
      </c>
      <c r="Q79">
        <f t="array" ref="Q79">IFERROR(INDEX('Zusammenführung EU-CH'!$E$2:$BF$241,MATCH('RE-Gen-Mixes in AIB Countries'!$B79&amp;'RE-Gen-Mixes in AIB Countries'!$C79,'Zusammenführung EU-CH'!$B$2:$B$241&amp;'Zusammenführung EU-CH'!$C$2:$C$241,0),MATCH('RE-Gen-Mixes in AIB Countries'!Q$2,'Zusammenführung EU-CH'!$E$1:$BF$1,0))/VLOOKUP($B79,'Total RE-GEN in AIB Countries'!$B$3:$BD$27,COLUMN('RE-Gen-Mixes in AIB Countries'!Q78)-COLUMN('RE-Gen-Mixes in AIB Countries'!$B$2),FALSE),0)</f>
        <v>0</v>
      </c>
      <c r="R79">
        <f t="array" ref="R79">IFERROR(INDEX('Zusammenführung EU-CH'!$E$2:$BF$241,MATCH('RE-Gen-Mixes in AIB Countries'!$B79&amp;'RE-Gen-Mixes in AIB Countries'!$C79,'Zusammenführung EU-CH'!$B$2:$B$241&amp;'Zusammenführung EU-CH'!$C$2:$C$241,0),MATCH('RE-Gen-Mixes in AIB Countries'!R$2,'Zusammenführung EU-CH'!$E$1:$BF$1,0))/VLOOKUP($B79,'Total RE-GEN in AIB Countries'!$B$3:$BD$27,COLUMN('RE-Gen-Mixes in AIB Countries'!R78)-COLUMN('RE-Gen-Mixes in AIB Countries'!$B$2),FALSE),0)</f>
        <v>0</v>
      </c>
      <c r="S79">
        <f t="array" ref="S79">IFERROR(INDEX('Zusammenführung EU-CH'!$E$2:$BF$241,MATCH('RE-Gen-Mixes in AIB Countries'!$B79&amp;'RE-Gen-Mixes in AIB Countries'!$C79,'Zusammenführung EU-CH'!$B$2:$B$241&amp;'Zusammenführung EU-CH'!$C$2:$C$241,0),MATCH('RE-Gen-Mixes in AIB Countries'!S$2,'Zusammenführung EU-CH'!$E$1:$BF$1,0))/VLOOKUP($B79,'Total RE-GEN in AIB Countries'!$B$3:$BD$27,COLUMN('RE-Gen-Mixes in AIB Countries'!S78)-COLUMN('RE-Gen-Mixes in AIB Countries'!$B$2),FALSE),0)</f>
        <v>0</v>
      </c>
      <c r="T79">
        <f t="array" ref="T79">IFERROR(INDEX('Zusammenführung EU-CH'!$E$2:$BF$241,MATCH('RE-Gen-Mixes in AIB Countries'!$B79&amp;'RE-Gen-Mixes in AIB Countries'!$C79,'Zusammenführung EU-CH'!$B$2:$B$241&amp;'Zusammenführung EU-CH'!$C$2:$C$241,0),MATCH('RE-Gen-Mixes in AIB Countries'!T$2,'Zusammenführung EU-CH'!$E$1:$BF$1,0))/VLOOKUP($B79,'Total RE-GEN in AIB Countries'!$B$3:$BD$27,COLUMN('RE-Gen-Mixes in AIB Countries'!T78)-COLUMN('RE-Gen-Mixes in AIB Countries'!$B$2),FALSE),0)</f>
        <v>0</v>
      </c>
      <c r="U79">
        <f t="array" ref="U79">IFERROR(INDEX('Zusammenführung EU-CH'!$E$2:$BF$241,MATCH('RE-Gen-Mixes in AIB Countries'!$B79&amp;'RE-Gen-Mixes in AIB Countries'!$C79,'Zusammenführung EU-CH'!$B$2:$B$241&amp;'Zusammenführung EU-CH'!$C$2:$C$241,0),MATCH('RE-Gen-Mixes in AIB Countries'!U$2,'Zusammenführung EU-CH'!$E$1:$BF$1,0))/VLOOKUP($B79,'Total RE-GEN in AIB Countries'!$B$3:$BD$27,COLUMN('RE-Gen-Mixes in AIB Countries'!U78)-COLUMN('RE-Gen-Mixes in AIB Countries'!$B$2),FALSE),0)</f>
        <v>0</v>
      </c>
      <c r="V79">
        <f t="array" ref="V79">IFERROR(INDEX('Zusammenführung EU-CH'!$E$2:$BF$241,MATCH('RE-Gen-Mixes in AIB Countries'!$B79&amp;'RE-Gen-Mixes in AIB Countries'!$C79,'Zusammenführung EU-CH'!$B$2:$B$241&amp;'Zusammenführung EU-CH'!$C$2:$C$241,0),MATCH('RE-Gen-Mixes in AIB Countries'!V$2,'Zusammenführung EU-CH'!$E$1:$BF$1,0))/VLOOKUP($B79,'Total RE-GEN in AIB Countries'!$B$3:$BD$27,COLUMN('RE-Gen-Mixes in AIB Countries'!V78)-COLUMN('RE-Gen-Mixes in AIB Countries'!$B$2),FALSE),0)</f>
        <v>0</v>
      </c>
      <c r="W79">
        <f t="array" ref="W79">IFERROR(INDEX('Zusammenführung EU-CH'!$E$2:$BF$241,MATCH('RE-Gen-Mixes in AIB Countries'!$B79&amp;'RE-Gen-Mixes in AIB Countries'!$C79,'Zusammenführung EU-CH'!$B$2:$B$241&amp;'Zusammenführung EU-CH'!$C$2:$C$241,0),MATCH('RE-Gen-Mixes in AIB Countries'!W$2,'Zusammenführung EU-CH'!$E$1:$BF$1,0))/VLOOKUP($B79,'Total RE-GEN in AIB Countries'!$B$3:$BD$27,COLUMN('RE-Gen-Mixes in AIB Countries'!W78)-COLUMN('RE-Gen-Mixes in AIB Countries'!$B$2),FALSE),0)</f>
        <v>0</v>
      </c>
      <c r="X79">
        <f t="array" ref="X79">IFERROR(INDEX('Zusammenführung EU-CH'!$E$2:$BF$241,MATCH('RE-Gen-Mixes in AIB Countries'!$B79&amp;'RE-Gen-Mixes in AIB Countries'!$C79,'Zusammenführung EU-CH'!$B$2:$B$241&amp;'Zusammenführung EU-CH'!$C$2:$C$241,0),MATCH('RE-Gen-Mixes in AIB Countries'!X$2,'Zusammenführung EU-CH'!$E$1:$BF$1,0))/VLOOKUP($B79,'Total RE-GEN in AIB Countries'!$B$3:$BD$27,COLUMN('RE-Gen-Mixes in AIB Countries'!X78)-COLUMN('RE-Gen-Mixes in AIB Countries'!$B$2),FALSE),0)</f>
        <v>0</v>
      </c>
      <c r="Y79">
        <f t="array" ref="Y79">IFERROR(INDEX('Zusammenführung EU-CH'!$E$2:$BF$241,MATCH('RE-Gen-Mixes in AIB Countries'!$B79&amp;'RE-Gen-Mixes in AIB Countries'!$C79,'Zusammenführung EU-CH'!$B$2:$B$241&amp;'Zusammenführung EU-CH'!$C$2:$C$241,0),MATCH('RE-Gen-Mixes in AIB Countries'!Y$2,'Zusammenführung EU-CH'!$E$1:$BF$1,0))/VLOOKUP($B79,'Total RE-GEN in AIB Countries'!$B$3:$BD$27,COLUMN('RE-Gen-Mixes in AIB Countries'!Y78)-COLUMN('RE-Gen-Mixes in AIB Countries'!$B$2),FALSE),0)</f>
        <v>0</v>
      </c>
      <c r="Z79">
        <f t="array" ref="Z79">IFERROR(INDEX('Zusammenführung EU-CH'!$E$2:$BF$241,MATCH('RE-Gen-Mixes in AIB Countries'!$B79&amp;'RE-Gen-Mixes in AIB Countries'!$C79,'Zusammenführung EU-CH'!$B$2:$B$241&amp;'Zusammenführung EU-CH'!$C$2:$C$241,0),MATCH('RE-Gen-Mixes in AIB Countries'!Z$2,'Zusammenführung EU-CH'!$E$1:$BF$1,0))/VLOOKUP($B79,'Total RE-GEN in AIB Countries'!$B$3:$BD$27,COLUMN('RE-Gen-Mixes in AIB Countries'!Z78)-COLUMN('RE-Gen-Mixes in AIB Countries'!$B$2),FALSE),0)</f>
        <v>0</v>
      </c>
      <c r="AA79">
        <f t="array" ref="AA79">IFERROR(INDEX('Zusammenführung EU-CH'!$E$2:$BF$241,MATCH('RE-Gen-Mixes in AIB Countries'!$B79&amp;'RE-Gen-Mixes in AIB Countries'!$C79,'Zusammenführung EU-CH'!$B$2:$B$241&amp;'Zusammenführung EU-CH'!$C$2:$C$241,0),MATCH('RE-Gen-Mixes in AIB Countries'!AA$2,'Zusammenführung EU-CH'!$E$1:$BF$1,0))/VLOOKUP($B79,'Total RE-GEN in AIB Countries'!$B$3:$BD$27,COLUMN('RE-Gen-Mixes in AIB Countries'!AA78)-COLUMN('RE-Gen-Mixes in AIB Countries'!$B$2),FALSE),0)</f>
        <v>0</v>
      </c>
      <c r="AB79">
        <f t="array" ref="AB79">IFERROR(INDEX('Zusammenführung EU-CH'!$E$2:$BF$241,MATCH('RE-Gen-Mixes in AIB Countries'!$B79&amp;'RE-Gen-Mixes in AIB Countries'!$C79,'Zusammenführung EU-CH'!$B$2:$B$241&amp;'Zusammenführung EU-CH'!$C$2:$C$241,0),MATCH('RE-Gen-Mixes in AIB Countries'!AB$2,'Zusammenführung EU-CH'!$E$1:$BF$1,0))/VLOOKUP($B79,'Total RE-GEN in AIB Countries'!$B$3:$BD$27,COLUMN('RE-Gen-Mixes in AIB Countries'!AB78)-COLUMN('RE-Gen-Mixes in AIB Countries'!$B$2),FALSE),0)</f>
        <v>0</v>
      </c>
      <c r="AC79">
        <f t="array" ref="AC79">IFERROR(INDEX('Zusammenführung EU-CH'!$E$2:$BF$241,MATCH('RE-Gen-Mixes in AIB Countries'!$B79&amp;'RE-Gen-Mixes in AIB Countries'!$C79,'Zusammenführung EU-CH'!$B$2:$B$241&amp;'Zusammenführung EU-CH'!$C$2:$C$241,0),MATCH('RE-Gen-Mixes in AIB Countries'!AC$2,'Zusammenführung EU-CH'!$E$1:$BF$1,0))/VLOOKUP($B79,'Total RE-GEN in AIB Countries'!$B$3:$BD$27,COLUMN('RE-Gen-Mixes in AIB Countries'!AC78)-COLUMN('RE-Gen-Mixes in AIB Countries'!$B$2),FALSE),0)</f>
        <v>0</v>
      </c>
      <c r="AD79">
        <f t="array" ref="AD79">IFERROR(INDEX('Zusammenführung EU-CH'!$E$2:$BF$241,MATCH('RE-Gen-Mixes in AIB Countries'!$B79&amp;'RE-Gen-Mixes in AIB Countries'!$C79,'Zusammenführung EU-CH'!$B$2:$B$241&amp;'Zusammenführung EU-CH'!$C$2:$C$241,0),MATCH('RE-Gen-Mixes in AIB Countries'!AD$2,'Zusammenführung EU-CH'!$E$1:$BF$1,0))/VLOOKUP($B79,'Total RE-GEN in AIB Countries'!$B$3:$BD$27,COLUMN('RE-Gen-Mixes in AIB Countries'!AD78)-COLUMN('RE-Gen-Mixes in AIB Countries'!$B$2),FALSE),0)</f>
        <v>0</v>
      </c>
      <c r="AE79">
        <f t="array" ref="AE79">IFERROR(INDEX('Zusammenführung EU-CH'!$E$2:$BF$241,MATCH('RE-Gen-Mixes in AIB Countries'!$B79&amp;'RE-Gen-Mixes in AIB Countries'!$C79,'Zusammenführung EU-CH'!$B$2:$B$241&amp;'Zusammenführung EU-CH'!$C$2:$C$241,0),MATCH('RE-Gen-Mixes in AIB Countries'!AE$2,'Zusammenführung EU-CH'!$E$1:$BF$1,0))/VLOOKUP($B79,'Total RE-GEN in AIB Countries'!$B$3:$BD$27,COLUMN('RE-Gen-Mixes in AIB Countries'!AE78)-COLUMN('RE-Gen-Mixes in AIB Countries'!$B$2),FALSE),0)</f>
        <v>0</v>
      </c>
      <c r="AF79">
        <f t="array" ref="AF79">IFERROR(INDEX('Zusammenführung EU-CH'!$E$2:$BF$241,MATCH('RE-Gen-Mixes in AIB Countries'!$B79&amp;'RE-Gen-Mixes in AIB Countries'!$C79,'Zusammenführung EU-CH'!$B$2:$B$241&amp;'Zusammenführung EU-CH'!$C$2:$C$241,0),MATCH('RE-Gen-Mixes in AIB Countries'!AF$2,'Zusammenführung EU-CH'!$E$1:$BF$1,0))/VLOOKUP($B79,'Total RE-GEN in AIB Countries'!$B$3:$BD$27,COLUMN('RE-Gen-Mixes in AIB Countries'!AF78)-COLUMN('RE-Gen-Mixes in AIB Countries'!$B$2),FALSE),0)</f>
        <v>0</v>
      </c>
      <c r="AG79">
        <f t="array" ref="AG79">IFERROR(INDEX('Zusammenführung EU-CH'!$E$2:$BF$241,MATCH('RE-Gen-Mixes in AIB Countries'!$B79&amp;'RE-Gen-Mixes in AIB Countries'!$C79,'Zusammenführung EU-CH'!$B$2:$B$241&amp;'Zusammenführung EU-CH'!$C$2:$C$241,0),MATCH('RE-Gen-Mixes in AIB Countries'!AG$2,'Zusammenführung EU-CH'!$E$1:$BF$1,0))/VLOOKUP($B79,'Total RE-GEN in AIB Countries'!$B$3:$BD$27,COLUMN('RE-Gen-Mixes in AIB Countries'!AG78)-COLUMN('RE-Gen-Mixes in AIB Countries'!$B$2),FALSE),0)</f>
        <v>0</v>
      </c>
      <c r="AH79">
        <f t="array" ref="AH79">IFERROR(INDEX('Zusammenführung EU-CH'!$E$2:$BF$241,MATCH('RE-Gen-Mixes in AIB Countries'!$B79&amp;'RE-Gen-Mixes in AIB Countries'!$C79,'Zusammenführung EU-CH'!$B$2:$B$241&amp;'Zusammenführung EU-CH'!$C$2:$C$241,0),MATCH('RE-Gen-Mixes in AIB Countries'!AH$2,'Zusammenführung EU-CH'!$E$1:$BF$1,0))/VLOOKUP($B79,'Total RE-GEN in AIB Countries'!$B$3:$BD$27,COLUMN('RE-Gen-Mixes in AIB Countries'!AH78)-COLUMN('RE-Gen-Mixes in AIB Countries'!$B$2),FALSE),0)</f>
        <v>0</v>
      </c>
      <c r="AI79">
        <f t="array" ref="AI79">IFERROR(INDEX('Zusammenführung EU-CH'!$E$2:$BF$241,MATCH('RE-Gen-Mixes in AIB Countries'!$B79&amp;'RE-Gen-Mixes in AIB Countries'!$C79,'Zusammenführung EU-CH'!$B$2:$B$241&amp;'Zusammenführung EU-CH'!$C$2:$C$241,0),MATCH('RE-Gen-Mixes in AIB Countries'!AI$2,'Zusammenführung EU-CH'!$E$1:$BF$1,0))/VLOOKUP($B79,'Total RE-GEN in AIB Countries'!$B$3:$BD$27,COLUMN('RE-Gen-Mixes in AIB Countries'!AI78)-COLUMN('RE-Gen-Mixes in AIB Countries'!$B$2),FALSE),0)</f>
        <v>0</v>
      </c>
      <c r="AJ79">
        <f t="array" ref="AJ79">IFERROR(INDEX('Zusammenführung EU-CH'!$E$2:$BF$241,MATCH('RE-Gen-Mixes in AIB Countries'!$B79&amp;'RE-Gen-Mixes in AIB Countries'!$C79,'Zusammenführung EU-CH'!$B$2:$B$241&amp;'Zusammenführung EU-CH'!$C$2:$C$241,0),MATCH('RE-Gen-Mixes in AIB Countries'!AJ$2,'Zusammenführung EU-CH'!$E$1:$BF$1,0))/VLOOKUP($B79,'Total RE-GEN in AIB Countries'!$B$3:$BD$27,COLUMN('RE-Gen-Mixes in AIB Countries'!AJ78)-COLUMN('RE-Gen-Mixes in AIB Countries'!$B$2),FALSE),0)</f>
        <v>0</v>
      </c>
      <c r="AK79">
        <f t="array" ref="AK79">IFERROR(INDEX('Zusammenführung EU-CH'!$E$2:$BF$241,MATCH('RE-Gen-Mixes in AIB Countries'!$B79&amp;'RE-Gen-Mixes in AIB Countries'!$C79,'Zusammenführung EU-CH'!$B$2:$B$241&amp;'Zusammenführung EU-CH'!$C$2:$C$241,0),MATCH('RE-Gen-Mixes in AIB Countries'!AK$2,'Zusammenführung EU-CH'!$E$1:$BF$1,0))/VLOOKUP($B79,'Total RE-GEN in AIB Countries'!$B$3:$BD$27,COLUMN('RE-Gen-Mixes in AIB Countries'!AK78)-COLUMN('RE-Gen-Mixes in AIB Countries'!$B$2),FALSE),0)</f>
        <v>0</v>
      </c>
      <c r="AL79">
        <f t="array" ref="AL79">IFERROR(INDEX('Zusammenführung EU-CH'!$E$2:$BF$241,MATCH('RE-Gen-Mixes in AIB Countries'!$B79&amp;'RE-Gen-Mixes in AIB Countries'!$C79,'Zusammenführung EU-CH'!$B$2:$B$241&amp;'Zusammenführung EU-CH'!$C$2:$C$241,0),MATCH('RE-Gen-Mixes in AIB Countries'!AL$2,'Zusammenführung EU-CH'!$E$1:$BF$1,0))/VLOOKUP($B79,'Total RE-GEN in AIB Countries'!$B$3:$BD$27,COLUMN('RE-Gen-Mixes in AIB Countries'!AL78)-COLUMN('RE-Gen-Mixes in AIB Countries'!$B$2),FALSE),0)</f>
        <v>0</v>
      </c>
      <c r="AM79">
        <f t="array" ref="AM79">IFERROR(INDEX('Zusammenführung EU-CH'!$E$2:$BF$241,MATCH('RE-Gen-Mixes in AIB Countries'!$B79&amp;'RE-Gen-Mixes in AIB Countries'!$C79,'Zusammenführung EU-CH'!$B$2:$B$241&amp;'Zusammenführung EU-CH'!$C$2:$C$241,0),MATCH('RE-Gen-Mixes in AIB Countries'!AM$2,'Zusammenführung EU-CH'!$E$1:$BF$1,0))/VLOOKUP($B79,'Total RE-GEN in AIB Countries'!$B$3:$BD$27,COLUMN('RE-Gen-Mixes in AIB Countries'!AM78)-COLUMN('RE-Gen-Mixes in AIB Countries'!$B$2),FALSE),0)</f>
        <v>0</v>
      </c>
      <c r="AN79">
        <f t="array" ref="AN79">IFERROR(INDEX('Zusammenführung EU-CH'!$E$2:$BF$241,MATCH('RE-Gen-Mixes in AIB Countries'!$B79&amp;'RE-Gen-Mixes in AIB Countries'!$C79,'Zusammenführung EU-CH'!$B$2:$B$241&amp;'Zusammenführung EU-CH'!$C$2:$C$241,0),MATCH('RE-Gen-Mixes in AIB Countries'!AN$2,'Zusammenführung EU-CH'!$E$1:$BF$1,0))/VLOOKUP($B79,'Total RE-GEN in AIB Countries'!$B$3:$BD$27,COLUMN('RE-Gen-Mixes in AIB Countries'!AN78)-COLUMN('RE-Gen-Mixes in AIB Countries'!$B$2),FALSE),0)</f>
        <v>0</v>
      </c>
      <c r="AO79">
        <f t="array" ref="AO79">IFERROR(INDEX('Zusammenführung EU-CH'!$E$2:$BF$241,MATCH('RE-Gen-Mixes in AIB Countries'!$B79&amp;'RE-Gen-Mixes in AIB Countries'!$C79,'Zusammenführung EU-CH'!$B$2:$B$241&amp;'Zusammenführung EU-CH'!$C$2:$C$241,0),MATCH('RE-Gen-Mixes in AIB Countries'!AO$2,'Zusammenführung EU-CH'!$E$1:$BF$1,0))/VLOOKUP($B79,'Total RE-GEN in AIB Countries'!$B$3:$BD$27,COLUMN('RE-Gen-Mixes in AIB Countries'!AO78)-COLUMN('RE-Gen-Mixes in AIB Countries'!$B$2),FALSE),0)</f>
        <v>0</v>
      </c>
      <c r="AP79">
        <f t="array" ref="AP79">IFERROR(INDEX('Zusammenführung EU-CH'!$E$2:$BF$241,MATCH('RE-Gen-Mixes in AIB Countries'!$B79&amp;'RE-Gen-Mixes in AIB Countries'!$C79,'Zusammenführung EU-CH'!$B$2:$B$241&amp;'Zusammenführung EU-CH'!$C$2:$C$241,0),MATCH('RE-Gen-Mixes in AIB Countries'!AP$2,'Zusammenführung EU-CH'!$E$1:$BF$1,0))/VLOOKUP($B79,'Total RE-GEN in AIB Countries'!$B$3:$BD$27,COLUMN('RE-Gen-Mixes in AIB Countries'!AP78)-COLUMN('RE-Gen-Mixes in AIB Countries'!$B$2),FALSE),0)</f>
        <v>0</v>
      </c>
      <c r="AQ79">
        <f t="array" ref="AQ79">IFERROR(INDEX('Zusammenführung EU-CH'!$E$2:$BF$241,MATCH('RE-Gen-Mixes in AIB Countries'!$B79&amp;'RE-Gen-Mixes in AIB Countries'!$C79,'Zusammenführung EU-CH'!$B$2:$B$241&amp;'Zusammenführung EU-CH'!$C$2:$C$241,0),MATCH('RE-Gen-Mixes in AIB Countries'!AQ$2,'Zusammenführung EU-CH'!$E$1:$BF$1,0))/VLOOKUP($B79,'Total RE-GEN in AIB Countries'!$B$3:$BD$27,COLUMN('RE-Gen-Mixes in AIB Countries'!AQ78)-COLUMN('RE-Gen-Mixes in AIB Countries'!$B$2),FALSE),0)</f>
        <v>0</v>
      </c>
      <c r="AR79">
        <f t="array" ref="AR79">IFERROR(INDEX('Zusammenführung EU-CH'!$E$2:$BF$241,MATCH('RE-Gen-Mixes in AIB Countries'!$B79&amp;'RE-Gen-Mixes in AIB Countries'!$C79,'Zusammenführung EU-CH'!$B$2:$B$241&amp;'Zusammenführung EU-CH'!$C$2:$C$241,0),MATCH('RE-Gen-Mixes in AIB Countries'!AR$2,'Zusammenführung EU-CH'!$E$1:$BF$1,0))/VLOOKUP($B79,'Total RE-GEN in AIB Countries'!$B$3:$BD$27,COLUMN('RE-Gen-Mixes in AIB Countries'!AR78)-COLUMN('RE-Gen-Mixes in AIB Countries'!$B$2),FALSE),0)</f>
        <v>0</v>
      </c>
      <c r="AS79">
        <f t="array" ref="AS79">IFERROR(INDEX('Zusammenführung EU-CH'!$E$2:$BF$241,MATCH('RE-Gen-Mixes in AIB Countries'!$B79&amp;'RE-Gen-Mixes in AIB Countries'!$C79,'Zusammenführung EU-CH'!$B$2:$B$241&amp;'Zusammenführung EU-CH'!$C$2:$C$241,0),MATCH('RE-Gen-Mixes in AIB Countries'!AS$2,'Zusammenführung EU-CH'!$E$1:$BF$1,0))/VLOOKUP($B79,'Total RE-GEN in AIB Countries'!$B$3:$BD$27,COLUMN('RE-Gen-Mixes in AIB Countries'!AS78)-COLUMN('RE-Gen-Mixes in AIB Countries'!$B$2),FALSE),0)</f>
        <v>0</v>
      </c>
      <c r="AT79">
        <f t="array" ref="AT79">IFERROR(INDEX('Zusammenführung EU-CH'!$E$2:$BF$241,MATCH('RE-Gen-Mixes in AIB Countries'!$B79&amp;'RE-Gen-Mixes in AIB Countries'!$C79,'Zusammenführung EU-CH'!$B$2:$B$241&amp;'Zusammenführung EU-CH'!$C$2:$C$241,0),MATCH('RE-Gen-Mixes in AIB Countries'!AT$2,'Zusammenführung EU-CH'!$E$1:$BF$1,0))/VLOOKUP($B79,'Total RE-GEN in AIB Countries'!$B$3:$BD$27,COLUMN('RE-Gen-Mixes in AIB Countries'!AT78)-COLUMN('RE-Gen-Mixes in AIB Countries'!$B$2),FALSE),0)</f>
        <v>0</v>
      </c>
      <c r="AU79">
        <f t="array" ref="AU79">IFERROR(INDEX('Zusammenführung EU-CH'!$E$2:$BF$241,MATCH('RE-Gen-Mixes in AIB Countries'!$B79&amp;'RE-Gen-Mixes in AIB Countries'!$C79,'Zusammenführung EU-CH'!$B$2:$B$241&amp;'Zusammenführung EU-CH'!$C$2:$C$241,0),MATCH('RE-Gen-Mixes in AIB Countries'!AU$2,'Zusammenführung EU-CH'!$E$1:$BF$1,0))/VLOOKUP($B79,'Total RE-GEN in AIB Countries'!$B$3:$BD$27,COLUMN('RE-Gen-Mixes in AIB Countries'!AU78)-COLUMN('RE-Gen-Mixes in AIB Countries'!$B$2),FALSE),0)</f>
        <v>0</v>
      </c>
      <c r="AV79">
        <f t="array" ref="AV79">IFERROR(INDEX('Zusammenführung EU-CH'!$E$2:$BF$241,MATCH('RE-Gen-Mixes in AIB Countries'!$B79&amp;'RE-Gen-Mixes in AIB Countries'!$C79,'Zusammenführung EU-CH'!$B$2:$B$241&amp;'Zusammenführung EU-CH'!$C$2:$C$241,0),MATCH('RE-Gen-Mixes in AIB Countries'!AV$2,'Zusammenführung EU-CH'!$E$1:$BF$1,0))/VLOOKUP($B79,'Total RE-GEN in AIB Countries'!$B$3:$BD$27,COLUMN('RE-Gen-Mixes in AIB Countries'!AV78)-COLUMN('RE-Gen-Mixes in AIB Countries'!$B$2),FALSE),0)</f>
        <v>0</v>
      </c>
      <c r="AW79">
        <f t="array" ref="AW79">IFERROR(INDEX('Zusammenführung EU-CH'!$E$2:$BF$241,MATCH('RE-Gen-Mixes in AIB Countries'!$B79&amp;'RE-Gen-Mixes in AIB Countries'!$C79,'Zusammenführung EU-CH'!$B$2:$B$241&amp;'Zusammenführung EU-CH'!$C$2:$C$241,0),MATCH('RE-Gen-Mixes in AIB Countries'!AW$2,'Zusammenführung EU-CH'!$E$1:$BF$1,0))/VLOOKUP($B79,'Total RE-GEN in AIB Countries'!$B$3:$BD$27,COLUMN('RE-Gen-Mixes in AIB Countries'!AW78)-COLUMN('RE-Gen-Mixes in AIB Countries'!$B$2),FALSE),0)</f>
        <v>0</v>
      </c>
      <c r="AX79">
        <f t="array" ref="AX79">IFERROR(INDEX('Zusammenführung EU-CH'!$E$2:$BF$241,MATCH('RE-Gen-Mixes in AIB Countries'!$B79&amp;'RE-Gen-Mixes in AIB Countries'!$C79,'Zusammenführung EU-CH'!$B$2:$B$241&amp;'Zusammenführung EU-CH'!$C$2:$C$241,0),MATCH('RE-Gen-Mixes in AIB Countries'!AX$2,'Zusammenführung EU-CH'!$E$1:$BF$1,0))/VLOOKUP($B79,'Total RE-GEN in AIB Countries'!$B$3:$BD$27,COLUMN('RE-Gen-Mixes in AIB Countries'!AX78)-COLUMN('RE-Gen-Mixes in AIB Countries'!$B$2),FALSE),0)</f>
        <v>0</v>
      </c>
      <c r="AY79">
        <f t="array" ref="AY79">IFERROR(INDEX('Zusammenführung EU-CH'!$E$2:$BF$241,MATCH('RE-Gen-Mixes in AIB Countries'!$B79&amp;'RE-Gen-Mixes in AIB Countries'!$C79,'Zusammenführung EU-CH'!$B$2:$B$241&amp;'Zusammenführung EU-CH'!$C$2:$C$241,0),MATCH('RE-Gen-Mixes in AIB Countries'!AY$2,'Zusammenführung EU-CH'!$E$1:$BF$1,0))/VLOOKUP($B79,'Total RE-GEN in AIB Countries'!$B$3:$BD$27,COLUMN('RE-Gen-Mixes in AIB Countries'!AY78)-COLUMN('RE-Gen-Mixes in AIB Countries'!$B$2),FALSE),0)</f>
        <v>0</v>
      </c>
      <c r="AZ79">
        <f t="array" ref="AZ79">IFERROR(INDEX('Zusammenführung EU-CH'!$E$2:$BF$241,MATCH('RE-Gen-Mixes in AIB Countries'!$B79&amp;'RE-Gen-Mixes in AIB Countries'!$C79,'Zusammenführung EU-CH'!$B$2:$B$241&amp;'Zusammenführung EU-CH'!$C$2:$C$241,0),MATCH('RE-Gen-Mixes in AIB Countries'!AZ$2,'Zusammenführung EU-CH'!$E$1:$BF$1,0))/VLOOKUP($B79,'Total RE-GEN in AIB Countries'!$B$3:$BD$27,COLUMN('RE-Gen-Mixes in AIB Countries'!AZ78)-COLUMN('RE-Gen-Mixes in AIB Countries'!$B$2),FALSE),0)</f>
        <v>0</v>
      </c>
      <c r="BA79">
        <f t="array" ref="BA79">IFERROR(INDEX('Zusammenführung EU-CH'!$E$2:$BF$241,MATCH('RE-Gen-Mixes in AIB Countries'!$B79&amp;'RE-Gen-Mixes in AIB Countries'!$C79,'Zusammenführung EU-CH'!$B$2:$B$241&amp;'Zusammenführung EU-CH'!$C$2:$C$241,0),MATCH('RE-Gen-Mixes in AIB Countries'!BA$2,'Zusammenführung EU-CH'!$E$1:$BF$1,0))/VLOOKUP($B79,'Total RE-GEN in AIB Countries'!$B$3:$BD$27,COLUMN('RE-Gen-Mixes in AIB Countries'!BA78)-COLUMN('RE-Gen-Mixes in AIB Countries'!$B$2),FALSE),0)</f>
        <v>0</v>
      </c>
      <c r="BB79">
        <f t="array" ref="BB79">IFERROR(INDEX('Zusammenführung EU-CH'!$E$2:$BF$241,MATCH('RE-Gen-Mixes in AIB Countries'!$B79&amp;'RE-Gen-Mixes in AIB Countries'!$C79,'Zusammenführung EU-CH'!$B$2:$B$241&amp;'Zusammenführung EU-CH'!$C$2:$C$241,0),MATCH('RE-Gen-Mixes in AIB Countries'!BB$2,'Zusammenführung EU-CH'!$E$1:$BF$1,0))/VLOOKUP($B79,'Total RE-GEN in AIB Countries'!$B$3:$BD$27,COLUMN('RE-Gen-Mixes in AIB Countries'!BB78)-COLUMN('RE-Gen-Mixes in AIB Countries'!$B$2),FALSE),0)</f>
        <v>0</v>
      </c>
      <c r="BC79">
        <f t="array" ref="BC79">IFERROR(INDEX('Zusammenführung EU-CH'!$E$2:$BF$241,MATCH('RE-Gen-Mixes in AIB Countries'!$B79&amp;'RE-Gen-Mixes in AIB Countries'!$C79,'Zusammenführung EU-CH'!$B$2:$B$241&amp;'Zusammenführung EU-CH'!$C$2:$C$241,0),MATCH('RE-Gen-Mixes in AIB Countries'!BC$2,'Zusammenführung EU-CH'!$E$1:$BF$1,0))/VLOOKUP($B79,'Total RE-GEN in AIB Countries'!$B$3:$BD$27,COLUMN('RE-Gen-Mixes in AIB Countries'!BC78)-COLUMN('RE-Gen-Mixes in AIB Countries'!$B$2),FALSE),0)</f>
        <v>0</v>
      </c>
      <c r="BD79">
        <f t="array" ref="BD79">IFERROR(INDEX('Zusammenführung EU-CH'!$E$2:$BF$241,MATCH('RE-Gen-Mixes in AIB Countries'!$B79&amp;'RE-Gen-Mixes in AIB Countries'!$C79,'Zusammenführung EU-CH'!$B$2:$B$241&amp;'Zusammenführung EU-CH'!$C$2:$C$241,0),MATCH('RE-Gen-Mixes in AIB Countries'!BD$2,'Zusammenführung EU-CH'!$E$1:$BF$1,0))/VLOOKUP($B79,'Total RE-GEN in AIB Countries'!$B$3:$BD$27,COLUMN('RE-Gen-Mixes in AIB Countries'!BD78)-COLUMN('RE-Gen-Mixes in AIB Countries'!$B$2),FALSE),0)</f>
        <v>0</v>
      </c>
      <c r="BE79">
        <f t="array" ref="BE79">IFERROR(INDEX('Zusammenführung EU-CH'!$E$2:$BF$241,MATCH('RE-Gen-Mixes in AIB Countries'!$B79&amp;'RE-Gen-Mixes in AIB Countries'!$C79,'Zusammenführung EU-CH'!$B$2:$B$241&amp;'Zusammenführung EU-CH'!$C$2:$C$241,0),MATCH('RE-Gen-Mixes in AIB Countries'!BE$2,'Zusammenführung EU-CH'!$E$1:$BF$1,0))/VLOOKUP($B79,'Total RE-GEN in AIB Countries'!$B$3:$BD$27,COLUMN('RE-Gen-Mixes in AIB Countries'!BE78)-COLUMN('RE-Gen-Mixes in AIB Countries'!$B$2),FALSE),0)</f>
        <v>0</v>
      </c>
      <c r="BF79">
        <f t="shared" si="1"/>
        <v>0</v>
      </c>
    </row>
    <row r="80" spans="1:58" x14ac:dyDescent="0.35">
      <c r="A80" s="8" t="s">
        <v>27</v>
      </c>
      <c r="B80" s="4" t="s">
        <v>478</v>
      </c>
      <c r="C80" s="4" t="s">
        <v>10</v>
      </c>
      <c r="D80">
        <f t="array" ref="D80">IFERROR(INDEX('Zusammenführung EU-CH'!$E$2:$BF$241,MATCH('RE-Gen-Mixes in AIB Countries'!$B80&amp;'RE-Gen-Mixes in AIB Countries'!$C80,'Zusammenführung EU-CH'!$B$2:$B$241&amp;'Zusammenführung EU-CH'!$C$2:$C$241,0),MATCH('RE-Gen-Mixes in AIB Countries'!D$2,'Zusammenführung EU-CH'!$E$1:$BF$1,0))/VLOOKUP($B80,'Total RE-GEN in AIB Countries'!$B$3:$BD$27,COLUMN('RE-Gen-Mixes in AIB Countries'!D79)-COLUMN('RE-Gen-Mixes in AIB Countries'!$B$2),FALSE),0)</f>
        <v>0.83119658119658124</v>
      </c>
      <c r="E80">
        <f t="array" ref="E80">IFERROR(INDEX('Zusammenführung EU-CH'!$E$2:$BF$241,MATCH('RE-Gen-Mixes in AIB Countries'!$B80&amp;'RE-Gen-Mixes in AIB Countries'!$C80,'Zusammenführung EU-CH'!$B$2:$B$241&amp;'Zusammenführung EU-CH'!$C$2:$C$241,0),MATCH('RE-Gen-Mixes in AIB Countries'!E$2,'Zusammenführung EU-CH'!$E$1:$BF$1,0))/VLOOKUP($B80,'Total RE-GEN in AIB Countries'!$B$3:$BD$27,COLUMN('RE-Gen-Mixes in AIB Countries'!E79)-COLUMN('RE-Gen-Mixes in AIB Countries'!$B$2),FALSE),0)</f>
        <v>0.81818181818181823</v>
      </c>
      <c r="F80">
        <f t="array" ref="F80">IFERROR(INDEX('Zusammenführung EU-CH'!$E$2:$BF$241,MATCH('RE-Gen-Mixes in AIB Countries'!$B80&amp;'RE-Gen-Mixes in AIB Countries'!$C80,'Zusammenführung EU-CH'!$B$2:$B$241&amp;'Zusammenführung EU-CH'!$C$2:$C$241,0),MATCH('RE-Gen-Mixes in AIB Countries'!F$2,'Zusammenführung EU-CH'!$E$1:$BF$1,0))/VLOOKUP($B80,'Total RE-GEN in AIB Countries'!$B$3:$BD$27,COLUMN('RE-Gen-Mixes in AIB Countries'!F79)-COLUMN('RE-Gen-Mixes in AIB Countries'!$B$2),FALSE),0)</f>
        <v>0.81946624803767665</v>
      </c>
      <c r="G80">
        <f t="array" ref="G80">IFERROR(INDEX('Zusammenführung EU-CH'!$E$2:$BF$241,MATCH('RE-Gen-Mixes in AIB Countries'!$B80&amp;'RE-Gen-Mixes in AIB Countries'!$C80,'Zusammenführung EU-CH'!$B$2:$B$241&amp;'Zusammenführung EU-CH'!$C$2:$C$241,0),MATCH('RE-Gen-Mixes in AIB Countries'!G$2,'Zusammenführung EU-CH'!$E$1:$BF$1,0))/VLOOKUP($B80,'Total RE-GEN in AIB Countries'!$B$3:$BD$27,COLUMN('RE-Gen-Mixes in AIB Countries'!G79)-COLUMN('RE-Gen-Mixes in AIB Countries'!$B$2),FALSE),0)</f>
        <v>0.84436493738819318</v>
      </c>
      <c r="H80">
        <f t="array" ref="H80">IFERROR(INDEX('Zusammenführung EU-CH'!$E$2:$BF$241,MATCH('RE-Gen-Mixes in AIB Countries'!$B80&amp;'RE-Gen-Mixes in AIB Countries'!$C80,'Zusammenführung EU-CH'!$B$2:$B$241&amp;'Zusammenführung EU-CH'!$C$2:$C$241,0),MATCH('RE-Gen-Mixes in AIB Countries'!H$2,'Zusammenführung EU-CH'!$E$1:$BF$1,0))/VLOOKUP($B80,'Total RE-GEN in AIB Countries'!$B$3:$BD$27,COLUMN('RE-Gen-Mixes in AIB Countries'!H79)-COLUMN('RE-Gen-Mixes in AIB Countries'!$B$2),FALSE),0)</f>
        <v>0.88442211055276387</v>
      </c>
      <c r="I80">
        <f t="array" ref="I80">IFERROR(INDEX('Zusammenführung EU-CH'!$E$2:$BF$241,MATCH('RE-Gen-Mixes in AIB Countries'!$B80&amp;'RE-Gen-Mixes in AIB Countries'!$C80,'Zusammenführung EU-CH'!$B$2:$B$241&amp;'Zusammenführung EU-CH'!$C$2:$C$241,0),MATCH('RE-Gen-Mixes in AIB Countries'!I$2,'Zusammenführung EU-CH'!$E$1:$BF$1,0))/VLOOKUP($B80,'Total RE-GEN in AIB Countries'!$B$3:$BD$27,COLUMN('RE-Gen-Mixes in AIB Countries'!I79)-COLUMN('RE-Gen-Mixes in AIB Countries'!$B$2),FALSE),0)</f>
        <v>0.90962099125364426</v>
      </c>
      <c r="J80">
        <f t="array" ref="J80">IFERROR(INDEX('Zusammenführung EU-CH'!$E$2:$BF$241,MATCH('RE-Gen-Mixes in AIB Countries'!$B80&amp;'RE-Gen-Mixes in AIB Countries'!$C80,'Zusammenführung EU-CH'!$B$2:$B$241&amp;'Zusammenführung EU-CH'!$C$2:$C$241,0),MATCH('RE-Gen-Mixes in AIB Countries'!J$2,'Zusammenführung EU-CH'!$E$1:$BF$1,0))/VLOOKUP($B80,'Total RE-GEN in AIB Countries'!$B$3:$BD$27,COLUMN('RE-Gen-Mixes in AIB Countries'!J79)-COLUMN('RE-Gen-Mixes in AIB Countries'!$B$2),FALSE),0)</f>
        <v>0.87250000000000005</v>
      </c>
      <c r="K80">
        <f t="array" ref="K80">IFERROR(INDEX('Zusammenführung EU-CH'!$E$2:$BF$241,MATCH('RE-Gen-Mixes in AIB Countries'!$B80&amp;'RE-Gen-Mixes in AIB Countries'!$C80,'Zusammenführung EU-CH'!$B$2:$B$241&amp;'Zusammenführung EU-CH'!$C$2:$C$241,0),MATCH('RE-Gen-Mixes in AIB Countries'!K$2,'Zusammenführung EU-CH'!$E$1:$BF$1,0))/VLOOKUP($B80,'Total RE-GEN in AIB Countries'!$B$3:$BD$27,COLUMN('RE-Gen-Mixes in AIB Countries'!K79)-COLUMN('RE-Gen-Mixes in AIB Countries'!$B$2),FALSE),0)</f>
        <v>0.90794223826714804</v>
      </c>
      <c r="L80">
        <f t="array" ref="L80">IFERROR(INDEX('Zusammenführung EU-CH'!$E$2:$BF$241,MATCH('RE-Gen-Mixes in AIB Countries'!$B80&amp;'RE-Gen-Mixes in AIB Countries'!$C80,'Zusammenführung EU-CH'!$B$2:$B$241&amp;'Zusammenführung EU-CH'!$C$2:$C$241,0),MATCH('RE-Gen-Mixes in AIB Countries'!L$2,'Zusammenführung EU-CH'!$E$1:$BF$1,0))/VLOOKUP($B80,'Total RE-GEN in AIB Countries'!$B$3:$BD$27,COLUMN('RE-Gen-Mixes in AIB Countries'!L79)-COLUMN('RE-Gen-Mixes in AIB Countries'!$B$2),FALSE),0)</f>
        <v>0.8859504132231405</v>
      </c>
      <c r="M80">
        <f t="array" ref="M80">IFERROR(INDEX('Zusammenführung EU-CH'!$E$2:$BF$241,MATCH('RE-Gen-Mixes in AIB Countries'!$B80&amp;'RE-Gen-Mixes in AIB Countries'!$C80,'Zusammenführung EU-CH'!$B$2:$B$241&amp;'Zusammenführung EU-CH'!$C$2:$C$241,0),MATCH('RE-Gen-Mixes in AIB Countries'!M$2,'Zusammenführung EU-CH'!$E$1:$BF$1,0))/VLOOKUP($B80,'Total RE-GEN in AIB Countries'!$B$3:$BD$27,COLUMN('RE-Gen-Mixes in AIB Countries'!M79)-COLUMN('RE-Gen-Mixes in AIB Countries'!$B$2),FALSE),0)</f>
        <v>0.87279843444227001</v>
      </c>
      <c r="N80">
        <f t="array" ref="N80">IFERROR(INDEX('Zusammenführung EU-CH'!$E$2:$BF$241,MATCH('RE-Gen-Mixes in AIB Countries'!$B80&amp;'RE-Gen-Mixes in AIB Countries'!$C80,'Zusammenführung EU-CH'!$B$2:$B$241&amp;'Zusammenführung EU-CH'!$C$2:$C$241,0),MATCH('RE-Gen-Mixes in AIB Countries'!N$2,'Zusammenführung EU-CH'!$E$1:$BF$1,0))/VLOOKUP($B80,'Total RE-GEN in AIB Countries'!$B$3:$BD$27,COLUMN('RE-Gen-Mixes in AIB Countries'!N79)-COLUMN('RE-Gen-Mixes in AIB Countries'!$B$2),FALSE),0)</f>
        <v>0.87521663778162917</v>
      </c>
      <c r="O80">
        <f t="array" ref="O80">IFERROR(INDEX('Zusammenführung EU-CH'!$E$2:$BF$241,MATCH('RE-Gen-Mixes in AIB Countries'!$B80&amp;'RE-Gen-Mixes in AIB Countries'!$C80,'Zusammenführung EU-CH'!$B$2:$B$241&amp;'Zusammenführung EU-CH'!$C$2:$C$241,0),MATCH('RE-Gen-Mixes in AIB Countries'!O$2,'Zusammenführung EU-CH'!$E$1:$BF$1,0))/VLOOKUP($B80,'Total RE-GEN in AIB Countries'!$B$3:$BD$27,COLUMN('RE-Gen-Mixes in AIB Countries'!O79)-COLUMN('RE-Gen-Mixes in AIB Countries'!$B$2),FALSE),0)</f>
        <v>0.9012820512820513</v>
      </c>
      <c r="P80">
        <f t="array" ref="P80">IFERROR(INDEX('Zusammenführung EU-CH'!$E$2:$BF$241,MATCH('RE-Gen-Mixes in AIB Countries'!$B80&amp;'RE-Gen-Mixes in AIB Countries'!$C80,'Zusammenführung EU-CH'!$B$2:$B$241&amp;'Zusammenführung EU-CH'!$C$2:$C$241,0),MATCH('RE-Gen-Mixes in AIB Countries'!P$2,'Zusammenführung EU-CH'!$E$1:$BF$1,0))/VLOOKUP($B80,'Total RE-GEN in AIB Countries'!$B$3:$BD$27,COLUMN('RE-Gen-Mixes in AIB Countries'!P79)-COLUMN('RE-Gen-Mixes in AIB Countries'!$B$2),FALSE),0)</f>
        <v>0.87424930916491261</v>
      </c>
      <c r="Q80">
        <f t="array" ref="Q80">IFERROR(INDEX('Zusammenführung EU-CH'!$E$2:$BF$241,MATCH('RE-Gen-Mixes in AIB Countries'!$B80&amp;'RE-Gen-Mixes in AIB Countries'!$C80,'Zusammenführung EU-CH'!$B$2:$B$241&amp;'Zusammenführung EU-CH'!$C$2:$C$241,0),MATCH('RE-Gen-Mixes in AIB Countries'!Q$2,'Zusammenführung EU-CH'!$E$1:$BF$1,0))/VLOOKUP($B80,'Total RE-GEN in AIB Countries'!$B$3:$BD$27,COLUMN('RE-Gen-Mixes in AIB Countries'!Q79)-COLUMN('RE-Gen-Mixes in AIB Countries'!$B$2),FALSE),0)</f>
        <v>0.90260231835357929</v>
      </c>
      <c r="R80">
        <f t="array" ref="R80">IFERROR(INDEX('Zusammenführung EU-CH'!$E$2:$BF$241,MATCH('RE-Gen-Mixes in AIB Countries'!$B80&amp;'RE-Gen-Mixes in AIB Countries'!$C80,'Zusammenführung EU-CH'!$B$2:$B$241&amp;'Zusammenführung EU-CH'!$C$2:$C$241,0),MATCH('RE-Gen-Mixes in AIB Countries'!R$2,'Zusammenführung EU-CH'!$E$1:$BF$1,0))/VLOOKUP($B80,'Total RE-GEN in AIB Countries'!$B$3:$BD$27,COLUMN('RE-Gen-Mixes in AIB Countries'!R79)-COLUMN('RE-Gen-Mixes in AIB Countries'!$B$2),FALSE),0)</f>
        <v>0.83361503580671703</v>
      </c>
      <c r="S80">
        <f t="array" ref="S80">IFERROR(INDEX('Zusammenführung EU-CH'!$E$2:$BF$241,MATCH('RE-Gen-Mixes in AIB Countries'!$B80&amp;'RE-Gen-Mixes in AIB Countries'!$C80,'Zusammenführung EU-CH'!$B$2:$B$241&amp;'Zusammenführung EU-CH'!$C$2:$C$241,0),MATCH('RE-Gen-Mixes in AIB Countries'!S$2,'Zusammenführung EU-CH'!$E$1:$BF$1,0))/VLOOKUP($B80,'Total RE-GEN in AIB Countries'!$B$3:$BD$27,COLUMN('RE-Gen-Mixes in AIB Countries'!S79)-COLUMN('RE-Gen-Mixes in AIB Countries'!$B$2),FALSE),0)</f>
        <v>0.85473107712271135</v>
      </c>
      <c r="T80">
        <f t="array" ref="T80">IFERROR(INDEX('Zusammenführung EU-CH'!$E$2:$BF$241,MATCH('RE-Gen-Mixes in AIB Countries'!$B80&amp;'RE-Gen-Mixes in AIB Countries'!$C80,'Zusammenführung EU-CH'!$B$2:$B$241&amp;'Zusammenführung EU-CH'!$C$2:$C$241,0),MATCH('RE-Gen-Mixes in AIB Countries'!T$2,'Zusammenführung EU-CH'!$E$1:$BF$1,0))/VLOOKUP($B80,'Total RE-GEN in AIB Countries'!$B$3:$BD$27,COLUMN('RE-Gen-Mixes in AIB Countries'!T79)-COLUMN('RE-Gen-Mixes in AIB Countries'!$B$2),FALSE),0)</f>
        <v>0.89831198822656932</v>
      </c>
      <c r="U80">
        <f t="array" ref="U80">IFERROR(INDEX('Zusammenführung EU-CH'!$E$2:$BF$241,MATCH('RE-Gen-Mixes in AIB Countries'!$B80&amp;'RE-Gen-Mixes in AIB Countries'!$C80,'Zusammenführung EU-CH'!$B$2:$B$241&amp;'Zusammenführung EU-CH'!$C$2:$C$241,0),MATCH('RE-Gen-Mixes in AIB Countries'!U$2,'Zusammenführung EU-CH'!$E$1:$BF$1,0))/VLOOKUP($B80,'Total RE-GEN in AIB Countries'!$B$3:$BD$27,COLUMN('RE-Gen-Mixes in AIB Countries'!U79)-COLUMN('RE-Gen-Mixes in AIB Countries'!$B$2),FALSE),0)</f>
        <v>0.90270126994768973</v>
      </c>
      <c r="V80">
        <f t="array" ref="V80">IFERROR(INDEX('Zusammenführung EU-CH'!$E$2:$BF$241,MATCH('RE-Gen-Mixes in AIB Countries'!$B80&amp;'RE-Gen-Mixes in AIB Countries'!$C80,'Zusammenführung EU-CH'!$B$2:$B$241&amp;'Zusammenführung EU-CH'!$C$2:$C$241,0),MATCH('RE-Gen-Mixes in AIB Countries'!V$2,'Zusammenführung EU-CH'!$E$1:$BF$1,0))/VLOOKUP($B80,'Total RE-GEN in AIB Countries'!$B$3:$BD$27,COLUMN('RE-Gen-Mixes in AIB Countries'!V79)-COLUMN('RE-Gen-Mixes in AIB Countries'!$B$2),FALSE),0)</f>
        <v>0.90330111622559428</v>
      </c>
      <c r="W80">
        <f t="array" ref="W80">IFERROR(INDEX('Zusammenführung EU-CH'!$E$2:$BF$241,MATCH('RE-Gen-Mixes in AIB Countries'!$B80&amp;'RE-Gen-Mixes in AIB Countries'!$C80,'Zusammenführung EU-CH'!$B$2:$B$241&amp;'Zusammenführung EU-CH'!$C$2:$C$241,0),MATCH('RE-Gen-Mixes in AIB Countries'!W$2,'Zusammenführung EU-CH'!$E$1:$BF$1,0))/VLOOKUP($B80,'Total RE-GEN in AIB Countries'!$B$3:$BD$27,COLUMN('RE-Gen-Mixes in AIB Countries'!W79)-COLUMN('RE-Gen-Mixes in AIB Countries'!$B$2),FALSE),0)</f>
        <v>0.87602347756473764</v>
      </c>
      <c r="X80">
        <f t="array" ref="X80">IFERROR(INDEX('Zusammenführung EU-CH'!$E$2:$BF$241,MATCH('RE-Gen-Mixes in AIB Countries'!$B80&amp;'RE-Gen-Mixes in AIB Countries'!$C80,'Zusammenführung EU-CH'!$B$2:$B$241&amp;'Zusammenführung EU-CH'!$C$2:$C$241,0),MATCH('RE-Gen-Mixes in AIB Countries'!X$2,'Zusammenführung EU-CH'!$E$1:$BF$1,0))/VLOOKUP($B80,'Total RE-GEN in AIB Countries'!$B$3:$BD$27,COLUMN('RE-Gen-Mixes in AIB Countries'!X79)-COLUMN('RE-Gen-Mixes in AIB Countries'!$B$2),FALSE),0)</f>
        <v>0.87205873920745536</v>
      </c>
      <c r="Y80">
        <f t="array" ref="Y80">IFERROR(INDEX('Zusammenführung EU-CH'!$E$2:$BF$241,MATCH('RE-Gen-Mixes in AIB Countries'!$B80&amp;'RE-Gen-Mixes in AIB Countries'!$C80,'Zusammenführung EU-CH'!$B$2:$B$241&amp;'Zusammenführung EU-CH'!$C$2:$C$241,0),MATCH('RE-Gen-Mixes in AIB Countries'!Y$2,'Zusammenführung EU-CH'!$E$1:$BF$1,0))/VLOOKUP($B80,'Total RE-GEN in AIB Countries'!$B$3:$BD$27,COLUMN('RE-Gen-Mixes in AIB Countries'!Y79)-COLUMN('RE-Gen-Mixes in AIB Countries'!$B$2),FALSE),0)</f>
        <v>0.86244786751129998</v>
      </c>
      <c r="Z80">
        <f t="array" ref="Z80">IFERROR(INDEX('Zusammenführung EU-CH'!$E$2:$BF$241,MATCH('RE-Gen-Mixes in AIB Countries'!$B80&amp;'RE-Gen-Mixes in AIB Countries'!$C80,'Zusammenführung EU-CH'!$B$2:$B$241&amp;'Zusammenführung EU-CH'!$C$2:$C$241,0),MATCH('RE-Gen-Mixes in AIB Countries'!Z$2,'Zusammenführung EU-CH'!$E$1:$BF$1,0))/VLOOKUP($B80,'Total RE-GEN in AIB Countries'!$B$3:$BD$27,COLUMN('RE-Gen-Mixes in AIB Countries'!Z79)-COLUMN('RE-Gen-Mixes in AIB Countries'!$B$2),FALSE),0)</f>
        <v>0.82658354403297274</v>
      </c>
      <c r="AA80">
        <f t="array" ref="AA80">IFERROR(INDEX('Zusammenführung EU-CH'!$E$2:$BF$241,MATCH('RE-Gen-Mixes in AIB Countries'!$B80&amp;'RE-Gen-Mixes in AIB Countries'!$C80,'Zusammenführung EU-CH'!$B$2:$B$241&amp;'Zusammenführung EU-CH'!$C$2:$C$241,0),MATCH('RE-Gen-Mixes in AIB Countries'!AA$2,'Zusammenführung EU-CH'!$E$1:$BF$1,0))/VLOOKUP($B80,'Total RE-GEN in AIB Countries'!$B$3:$BD$27,COLUMN('RE-Gen-Mixes in AIB Countries'!AA79)-COLUMN('RE-Gen-Mixes in AIB Countries'!$B$2),FALSE),0)</f>
        <v>0.84215726842447025</v>
      </c>
      <c r="AB80">
        <f t="array" ref="AB80">IFERROR(INDEX('Zusammenführung EU-CH'!$E$2:$BF$241,MATCH('RE-Gen-Mixes in AIB Countries'!$B80&amp;'RE-Gen-Mixes in AIB Countries'!$C80,'Zusammenführung EU-CH'!$B$2:$B$241&amp;'Zusammenführung EU-CH'!$C$2:$C$241,0),MATCH('RE-Gen-Mixes in AIB Countries'!AB$2,'Zusammenführung EU-CH'!$E$1:$BF$1,0))/VLOOKUP($B80,'Total RE-GEN in AIB Countries'!$B$3:$BD$27,COLUMN('RE-Gen-Mixes in AIB Countries'!AB79)-COLUMN('RE-Gen-Mixes in AIB Countries'!$B$2),FALSE),0)</f>
        <v>0.85623798890505498</v>
      </c>
      <c r="AC80">
        <f t="array" ref="AC80">IFERROR(INDEX('Zusammenführung EU-CH'!$E$2:$BF$241,MATCH('RE-Gen-Mixes in AIB Countries'!$B80&amp;'RE-Gen-Mixes in AIB Countries'!$C80,'Zusammenführung EU-CH'!$B$2:$B$241&amp;'Zusammenführung EU-CH'!$C$2:$C$241,0),MATCH('RE-Gen-Mixes in AIB Countries'!AC$2,'Zusammenführung EU-CH'!$E$1:$BF$1,0))/VLOOKUP($B80,'Total RE-GEN in AIB Countries'!$B$3:$BD$27,COLUMN('RE-Gen-Mixes in AIB Countries'!AC79)-COLUMN('RE-Gen-Mixes in AIB Countries'!$B$2),FALSE),0)</f>
        <v>0.82610119517605451</v>
      </c>
      <c r="AD80">
        <f t="array" ref="AD80">IFERROR(INDEX('Zusammenführung EU-CH'!$E$2:$BF$241,MATCH('RE-Gen-Mixes in AIB Countries'!$B80&amp;'RE-Gen-Mixes in AIB Countries'!$C80,'Zusammenführung EU-CH'!$B$2:$B$241&amp;'Zusammenführung EU-CH'!$C$2:$C$241,0),MATCH('RE-Gen-Mixes in AIB Countries'!AD$2,'Zusammenführung EU-CH'!$E$1:$BF$1,0))/VLOOKUP($B80,'Total RE-GEN in AIB Countries'!$B$3:$BD$27,COLUMN('RE-Gen-Mixes in AIB Countries'!AD79)-COLUMN('RE-Gen-Mixes in AIB Countries'!$B$2),FALSE),0)</f>
        <v>0.85306643071371935</v>
      </c>
      <c r="AE80">
        <f t="array" ref="AE80">IFERROR(INDEX('Zusammenführung EU-CH'!$E$2:$BF$241,MATCH('RE-Gen-Mixes in AIB Countries'!$B80&amp;'RE-Gen-Mixes in AIB Countries'!$C80,'Zusammenführung EU-CH'!$B$2:$B$241&amp;'Zusammenführung EU-CH'!$C$2:$C$241,0),MATCH('RE-Gen-Mixes in AIB Countries'!AE$2,'Zusammenführung EU-CH'!$E$1:$BF$1,0))/VLOOKUP($B80,'Total RE-GEN in AIB Countries'!$B$3:$BD$27,COLUMN('RE-Gen-Mixes in AIB Countries'!AE79)-COLUMN('RE-Gen-Mixes in AIB Countries'!$B$2),FALSE),0)</f>
        <v>0.85089970224980338</v>
      </c>
      <c r="AF80">
        <f t="array" ref="AF80">IFERROR(INDEX('Zusammenführung EU-CH'!$E$2:$BF$241,MATCH('RE-Gen-Mixes in AIB Countries'!$B80&amp;'RE-Gen-Mixes in AIB Countries'!$C80,'Zusammenführung EU-CH'!$B$2:$B$241&amp;'Zusammenführung EU-CH'!$C$2:$C$241,0),MATCH('RE-Gen-Mixes in AIB Countries'!AF$2,'Zusammenführung EU-CH'!$E$1:$BF$1,0))/VLOOKUP($B80,'Total RE-GEN in AIB Countries'!$B$3:$BD$27,COLUMN('RE-Gen-Mixes in AIB Countries'!AF79)-COLUMN('RE-Gen-Mixes in AIB Countries'!$B$2),FALSE),0)</f>
        <v>0.84493297806368961</v>
      </c>
      <c r="AG80">
        <f t="array" ref="AG80">IFERROR(INDEX('Zusammenführung EU-CH'!$E$2:$BF$241,MATCH('RE-Gen-Mixes in AIB Countries'!$B80&amp;'RE-Gen-Mixes in AIB Countries'!$C80,'Zusammenführung EU-CH'!$B$2:$B$241&amp;'Zusammenführung EU-CH'!$C$2:$C$241,0),MATCH('RE-Gen-Mixes in AIB Countries'!AG$2,'Zusammenführung EU-CH'!$E$1:$BF$1,0))/VLOOKUP($B80,'Total RE-GEN in AIB Countries'!$B$3:$BD$27,COLUMN('RE-Gen-Mixes in AIB Countries'!AG79)-COLUMN('RE-Gen-Mixes in AIB Countries'!$B$2),FALSE),0)</f>
        <v>0.84521222323562295</v>
      </c>
      <c r="AH80">
        <f t="array" ref="AH80">IFERROR(INDEX('Zusammenführung EU-CH'!$E$2:$BF$241,MATCH('RE-Gen-Mixes in AIB Countries'!$B80&amp;'RE-Gen-Mixes in AIB Countries'!$C80,'Zusammenführung EU-CH'!$B$2:$B$241&amp;'Zusammenführung EU-CH'!$C$2:$C$241,0),MATCH('RE-Gen-Mixes in AIB Countries'!AH$2,'Zusammenführung EU-CH'!$E$1:$BF$1,0))/VLOOKUP($B80,'Total RE-GEN in AIB Countries'!$B$3:$BD$27,COLUMN('RE-Gen-Mixes in AIB Countries'!AH79)-COLUMN('RE-Gen-Mixes in AIB Countries'!$B$2),FALSE),0)</f>
        <v>0.85360026194885852</v>
      </c>
      <c r="AI80">
        <f t="array" ref="AI80">IFERROR(INDEX('Zusammenführung EU-CH'!$E$2:$BF$241,MATCH('RE-Gen-Mixes in AIB Countries'!$B80&amp;'RE-Gen-Mixes in AIB Countries'!$C80,'Zusammenführung EU-CH'!$B$2:$B$241&amp;'Zusammenführung EU-CH'!$C$2:$C$241,0),MATCH('RE-Gen-Mixes in AIB Countries'!AI$2,'Zusammenführung EU-CH'!$E$1:$BF$1,0))/VLOOKUP($B80,'Total RE-GEN in AIB Countries'!$B$3:$BD$27,COLUMN('RE-Gen-Mixes in AIB Countries'!AI79)-COLUMN('RE-Gen-Mixes in AIB Countries'!$B$2),FALSE),0)</f>
        <v>0.89475301706475618</v>
      </c>
      <c r="AJ80">
        <f t="array" ref="AJ80">IFERROR(INDEX('Zusammenführung EU-CH'!$E$2:$BF$241,MATCH('RE-Gen-Mixes in AIB Countries'!$B80&amp;'RE-Gen-Mixes in AIB Countries'!$C80,'Zusammenführung EU-CH'!$B$2:$B$241&amp;'Zusammenführung EU-CH'!$C$2:$C$241,0),MATCH('RE-Gen-Mixes in AIB Countries'!AJ$2,'Zusammenführung EU-CH'!$E$1:$BF$1,0))/VLOOKUP($B80,'Total RE-GEN in AIB Countries'!$B$3:$BD$27,COLUMN('RE-Gen-Mixes in AIB Countries'!AJ79)-COLUMN('RE-Gen-Mixes in AIB Countries'!$B$2),FALSE),0)</f>
        <v>0.89635863785718595</v>
      </c>
      <c r="AK80">
        <f t="array" ref="AK80">IFERROR(INDEX('Zusammenführung EU-CH'!$E$2:$BF$241,MATCH('RE-Gen-Mixes in AIB Countries'!$B80&amp;'RE-Gen-Mixes in AIB Countries'!$C80,'Zusammenführung EU-CH'!$B$2:$B$241&amp;'Zusammenführung EU-CH'!$C$2:$C$241,0),MATCH('RE-Gen-Mixes in AIB Countries'!AK$2,'Zusammenführung EU-CH'!$E$1:$BF$1,0))/VLOOKUP($B80,'Total RE-GEN in AIB Countries'!$B$3:$BD$27,COLUMN('RE-Gen-Mixes in AIB Countries'!AK79)-COLUMN('RE-Gen-Mixes in AIB Countries'!$B$2),FALSE),0)</f>
        <v>0.89430287552610532</v>
      </c>
      <c r="AL80">
        <f t="array" ref="AL80">IFERROR(INDEX('Zusammenführung EU-CH'!$E$2:$BF$241,MATCH('RE-Gen-Mixes in AIB Countries'!$B80&amp;'RE-Gen-Mixes in AIB Countries'!$C80,'Zusammenführung EU-CH'!$B$2:$B$241&amp;'Zusammenführung EU-CH'!$C$2:$C$241,0),MATCH('RE-Gen-Mixes in AIB Countries'!AL$2,'Zusammenführung EU-CH'!$E$1:$BF$1,0))/VLOOKUP($B80,'Total RE-GEN in AIB Countries'!$B$3:$BD$27,COLUMN('RE-Gen-Mixes in AIB Countries'!AL79)-COLUMN('RE-Gen-Mixes in AIB Countries'!$B$2),FALSE),0)</f>
        <v>0.89780090667478252</v>
      </c>
      <c r="AM80">
        <f t="array" ref="AM80">IFERROR(INDEX('Zusammenführung EU-CH'!$E$2:$BF$241,MATCH('RE-Gen-Mixes in AIB Countries'!$B80&amp;'RE-Gen-Mixes in AIB Countries'!$C80,'Zusammenführung EU-CH'!$B$2:$B$241&amp;'Zusammenführung EU-CH'!$C$2:$C$241,0),MATCH('RE-Gen-Mixes in AIB Countries'!AM$2,'Zusammenführung EU-CH'!$E$1:$BF$1,0))/VLOOKUP($B80,'Total RE-GEN in AIB Countries'!$B$3:$BD$27,COLUMN('RE-Gen-Mixes in AIB Countries'!AM79)-COLUMN('RE-Gen-Mixes in AIB Countries'!$B$2),FALSE),0)</f>
        <v>0.83745923446248194</v>
      </c>
      <c r="AN80">
        <f t="array" ref="AN80">IFERROR(INDEX('Zusammenführung EU-CH'!$E$2:$BF$241,MATCH('RE-Gen-Mixes in AIB Countries'!$B80&amp;'RE-Gen-Mixes in AIB Countries'!$C80,'Zusammenführung EU-CH'!$B$2:$B$241&amp;'Zusammenführung EU-CH'!$C$2:$C$241,0),MATCH('RE-Gen-Mixes in AIB Countries'!AN$2,'Zusammenführung EU-CH'!$E$1:$BF$1,0))/VLOOKUP($B80,'Total RE-GEN in AIB Countries'!$B$3:$BD$27,COLUMN('RE-Gen-Mixes in AIB Countries'!AN79)-COLUMN('RE-Gen-Mixes in AIB Countries'!$B$2),FALSE),0)</f>
        <v>0.88705452039114074</v>
      </c>
      <c r="AO80">
        <f t="array" ref="AO80">IFERROR(INDEX('Zusammenführung EU-CH'!$E$2:$BF$241,MATCH('RE-Gen-Mixes in AIB Countries'!$B80&amp;'RE-Gen-Mixes in AIB Countries'!$C80,'Zusammenführung EU-CH'!$B$2:$B$241&amp;'Zusammenführung EU-CH'!$C$2:$C$241,0),MATCH('RE-Gen-Mixes in AIB Countries'!AO$2,'Zusammenführung EU-CH'!$E$1:$BF$1,0))/VLOOKUP($B80,'Total RE-GEN in AIB Countries'!$B$3:$BD$27,COLUMN('RE-Gen-Mixes in AIB Countries'!AO79)-COLUMN('RE-Gen-Mixes in AIB Countries'!$B$2),FALSE),0)</f>
        <v>0.88589575487942362</v>
      </c>
      <c r="AP80">
        <f t="array" ref="AP80">IFERROR(INDEX('Zusammenführung EU-CH'!$E$2:$BF$241,MATCH('RE-Gen-Mixes in AIB Countries'!$B80&amp;'RE-Gen-Mixes in AIB Countries'!$C80,'Zusammenführung EU-CH'!$B$2:$B$241&amp;'Zusammenführung EU-CH'!$C$2:$C$241,0),MATCH('RE-Gen-Mixes in AIB Countries'!AP$2,'Zusammenführung EU-CH'!$E$1:$BF$1,0))/VLOOKUP($B80,'Total RE-GEN in AIB Countries'!$B$3:$BD$27,COLUMN('RE-Gen-Mixes in AIB Countries'!AP79)-COLUMN('RE-Gen-Mixes in AIB Countries'!$B$2),FALSE),0)</f>
        <v>0.84596930438788531</v>
      </c>
      <c r="AQ80">
        <f t="array" ref="AQ80">IFERROR(INDEX('Zusammenführung EU-CH'!$E$2:$BF$241,MATCH('RE-Gen-Mixes in AIB Countries'!$B80&amp;'RE-Gen-Mixes in AIB Countries'!$C80,'Zusammenführung EU-CH'!$B$2:$B$241&amp;'Zusammenführung EU-CH'!$C$2:$C$241,0),MATCH('RE-Gen-Mixes in AIB Countries'!AQ$2,'Zusammenführung EU-CH'!$E$1:$BF$1,0))/VLOOKUP($B80,'Total RE-GEN in AIB Countries'!$B$3:$BD$27,COLUMN('RE-Gen-Mixes in AIB Countries'!AQ79)-COLUMN('RE-Gen-Mixes in AIB Countries'!$B$2),FALSE),0)</f>
        <v>0.86544766325896805</v>
      </c>
      <c r="AR80">
        <f t="array" ref="AR80">IFERROR(INDEX('Zusammenführung EU-CH'!$E$2:$BF$241,MATCH('RE-Gen-Mixes in AIB Countries'!$B80&amp;'RE-Gen-Mixes in AIB Countries'!$C80,'Zusammenführung EU-CH'!$B$2:$B$241&amp;'Zusammenführung EU-CH'!$C$2:$C$241,0),MATCH('RE-Gen-Mixes in AIB Countries'!AR$2,'Zusammenführung EU-CH'!$E$1:$BF$1,0))/VLOOKUP($B80,'Total RE-GEN in AIB Countries'!$B$3:$BD$27,COLUMN('RE-Gen-Mixes in AIB Countries'!AR79)-COLUMN('RE-Gen-Mixes in AIB Countries'!$B$2),FALSE),0)</f>
        <v>0.88080915523381198</v>
      </c>
      <c r="AS80">
        <f t="array" ref="AS80">IFERROR(INDEX('Zusammenführung EU-CH'!$E$2:$BF$241,MATCH('RE-Gen-Mixes in AIB Countries'!$B80&amp;'RE-Gen-Mixes in AIB Countries'!$C80,'Zusammenführung EU-CH'!$B$2:$B$241&amp;'Zusammenführung EU-CH'!$C$2:$C$241,0),MATCH('RE-Gen-Mixes in AIB Countries'!AS$2,'Zusammenführung EU-CH'!$E$1:$BF$1,0))/VLOOKUP($B80,'Total RE-GEN in AIB Countries'!$B$3:$BD$27,COLUMN('RE-Gen-Mixes in AIB Countries'!AS79)-COLUMN('RE-Gen-Mixes in AIB Countries'!$B$2),FALSE),0)</f>
        <v>0.86905754419125414</v>
      </c>
      <c r="AT80">
        <f t="array" ref="AT80">IFERROR(INDEX('Zusammenführung EU-CH'!$E$2:$BF$241,MATCH('RE-Gen-Mixes in AIB Countries'!$B80&amp;'RE-Gen-Mixes in AIB Countries'!$C80,'Zusammenführung EU-CH'!$B$2:$B$241&amp;'Zusammenführung EU-CH'!$C$2:$C$241,0),MATCH('RE-Gen-Mixes in AIB Countries'!AT$2,'Zusammenführung EU-CH'!$E$1:$BF$1,0))/VLOOKUP($B80,'Total RE-GEN in AIB Countries'!$B$3:$BD$27,COLUMN('RE-Gen-Mixes in AIB Countries'!AT79)-COLUMN('RE-Gen-Mixes in AIB Countries'!$B$2),FALSE),0)</f>
        <v>0.86446107098146852</v>
      </c>
      <c r="AU80">
        <f t="array" ref="AU80">IFERROR(INDEX('Zusammenführung EU-CH'!$E$2:$BF$241,MATCH('RE-Gen-Mixes in AIB Countries'!$B80&amp;'RE-Gen-Mixes in AIB Countries'!$C80,'Zusammenführung EU-CH'!$B$2:$B$241&amp;'Zusammenführung EU-CH'!$C$2:$C$241,0),MATCH('RE-Gen-Mixes in AIB Countries'!AU$2,'Zusammenführung EU-CH'!$E$1:$BF$1,0))/VLOOKUP($B80,'Total RE-GEN in AIB Countries'!$B$3:$BD$27,COLUMN('RE-Gen-Mixes in AIB Countries'!AU79)-COLUMN('RE-Gen-Mixes in AIB Countries'!$B$2),FALSE),0)</f>
        <v>0.86097974767873753</v>
      </c>
      <c r="AV80">
        <f t="array" ref="AV80">IFERROR(INDEX('Zusammenführung EU-CH'!$E$2:$BF$241,MATCH('RE-Gen-Mixes in AIB Countries'!$B80&amp;'RE-Gen-Mixes in AIB Countries'!$C80,'Zusammenführung EU-CH'!$B$2:$B$241&amp;'Zusammenführung EU-CH'!$C$2:$C$241,0),MATCH('RE-Gen-Mixes in AIB Countries'!AV$2,'Zusammenführung EU-CH'!$E$1:$BF$1,0))/VLOOKUP($B80,'Total RE-GEN in AIB Countries'!$B$3:$BD$27,COLUMN('RE-Gen-Mixes in AIB Countries'!AV79)-COLUMN('RE-Gen-Mixes in AIB Countries'!$B$2),FALSE),0)</f>
        <v>0.85554992272329755</v>
      </c>
      <c r="AW80">
        <f t="array" ref="AW80">IFERROR(INDEX('Zusammenführung EU-CH'!$E$2:$BF$241,MATCH('RE-Gen-Mixes in AIB Countries'!$B80&amp;'RE-Gen-Mixes in AIB Countries'!$C80,'Zusammenführung EU-CH'!$B$2:$B$241&amp;'Zusammenführung EU-CH'!$C$2:$C$241,0),MATCH('RE-Gen-Mixes in AIB Countries'!AW$2,'Zusammenführung EU-CH'!$E$1:$BF$1,0))/VLOOKUP($B80,'Total RE-GEN in AIB Countries'!$B$3:$BD$27,COLUMN('RE-Gen-Mixes in AIB Countries'!AW79)-COLUMN('RE-Gen-Mixes in AIB Countries'!$B$2),FALSE),0)</f>
        <v>0.82030421732716075</v>
      </c>
      <c r="AX80">
        <f t="array" ref="AX80">IFERROR(INDEX('Zusammenführung EU-CH'!$E$2:$BF$241,MATCH('RE-Gen-Mixes in AIB Countries'!$B80&amp;'RE-Gen-Mixes in AIB Countries'!$C80,'Zusammenführung EU-CH'!$B$2:$B$241&amp;'Zusammenführung EU-CH'!$C$2:$C$241,0),MATCH('RE-Gen-Mixes in AIB Countries'!AX$2,'Zusammenführung EU-CH'!$E$1:$BF$1,0))/VLOOKUP($B80,'Total RE-GEN in AIB Countries'!$B$3:$BD$27,COLUMN('RE-Gen-Mixes in AIB Countries'!AX79)-COLUMN('RE-Gen-Mixes in AIB Countries'!$B$2),FALSE),0)</f>
        <v>0.82540442701459338</v>
      </c>
      <c r="AY80">
        <f t="array" ref="AY80">IFERROR(INDEX('Zusammenführung EU-CH'!$E$2:$BF$241,MATCH('RE-Gen-Mixes in AIB Countries'!$B80&amp;'RE-Gen-Mixes in AIB Countries'!$C80,'Zusammenführung EU-CH'!$B$2:$B$241&amp;'Zusammenführung EU-CH'!$C$2:$C$241,0),MATCH('RE-Gen-Mixes in AIB Countries'!AY$2,'Zusammenführung EU-CH'!$E$1:$BF$1,0))/VLOOKUP($B80,'Total RE-GEN in AIB Countries'!$B$3:$BD$27,COLUMN('RE-Gen-Mixes in AIB Countries'!AY79)-COLUMN('RE-Gen-Mixes in AIB Countries'!$B$2),FALSE),0)</f>
        <v>0.84853836911786229</v>
      </c>
      <c r="AZ80">
        <f t="array" ref="AZ80">IFERROR(INDEX('Zusammenführung EU-CH'!$E$2:$BF$241,MATCH('RE-Gen-Mixes in AIB Countries'!$B80&amp;'RE-Gen-Mixes in AIB Countries'!$C80,'Zusammenführung EU-CH'!$B$2:$B$241&amp;'Zusammenführung EU-CH'!$C$2:$C$241,0),MATCH('RE-Gen-Mixes in AIB Countries'!AZ$2,'Zusammenführung EU-CH'!$E$1:$BF$1,0))/VLOOKUP($B80,'Total RE-GEN in AIB Countries'!$B$3:$BD$27,COLUMN('RE-Gen-Mixes in AIB Countries'!AZ79)-COLUMN('RE-Gen-Mixes in AIB Countries'!$B$2),FALSE),0)</f>
        <v>0.85946323759043153</v>
      </c>
      <c r="BA80">
        <f t="array" ref="BA80">IFERROR(INDEX('Zusammenführung EU-CH'!$E$2:$BF$241,MATCH('RE-Gen-Mixes in AIB Countries'!$B80&amp;'RE-Gen-Mixes in AIB Countries'!$C80,'Zusammenführung EU-CH'!$B$2:$B$241&amp;'Zusammenführung EU-CH'!$C$2:$C$241,0),MATCH('RE-Gen-Mixes in AIB Countries'!BA$2,'Zusammenführung EU-CH'!$E$1:$BF$1,0))/VLOOKUP($B80,'Total RE-GEN in AIB Countries'!$B$3:$BD$27,COLUMN('RE-Gen-Mixes in AIB Countries'!BA79)-COLUMN('RE-Gen-Mixes in AIB Countries'!$B$2),FALSE),0)</f>
        <v>0.88068803154328579</v>
      </c>
      <c r="BB80">
        <f t="array" ref="BB80">IFERROR(INDEX('Zusammenführung EU-CH'!$E$2:$BF$241,MATCH('RE-Gen-Mixes in AIB Countries'!$B80&amp;'RE-Gen-Mixes in AIB Countries'!$C80,'Zusammenführung EU-CH'!$B$2:$B$241&amp;'Zusammenführung EU-CH'!$C$2:$C$241,0),MATCH('RE-Gen-Mixes in AIB Countries'!BB$2,'Zusammenführung EU-CH'!$E$1:$BF$1,0))/VLOOKUP($B80,'Total RE-GEN in AIB Countries'!$B$3:$BD$27,COLUMN('RE-Gen-Mixes in AIB Countries'!BB79)-COLUMN('RE-Gen-Mixes in AIB Countries'!$B$2),FALSE),0)</f>
        <v>0.82333984251513337</v>
      </c>
      <c r="BC80">
        <f t="array" ref="BC80">IFERROR(INDEX('Zusammenführung EU-CH'!$E$2:$BF$241,MATCH('RE-Gen-Mixes in AIB Countries'!$B80&amp;'RE-Gen-Mixes in AIB Countries'!$C80,'Zusammenführung EU-CH'!$B$2:$B$241&amp;'Zusammenführung EU-CH'!$C$2:$C$241,0),MATCH('RE-Gen-Mixes in AIB Countries'!BC$2,'Zusammenführung EU-CH'!$E$1:$BF$1,0))/VLOOKUP($B80,'Total RE-GEN in AIB Countries'!$B$3:$BD$27,COLUMN('RE-Gen-Mixes in AIB Countries'!BC79)-COLUMN('RE-Gen-Mixes in AIB Countries'!$B$2),FALSE),0)</f>
        <v>0.82624685681558208</v>
      </c>
      <c r="BD80">
        <f t="array" ref="BD80">IFERROR(INDEX('Zusammenführung EU-CH'!$E$2:$BF$241,MATCH('RE-Gen-Mixes in AIB Countries'!$B80&amp;'RE-Gen-Mixes in AIB Countries'!$C80,'Zusammenführung EU-CH'!$B$2:$B$241&amp;'Zusammenführung EU-CH'!$C$2:$C$241,0),MATCH('RE-Gen-Mixes in AIB Countries'!BD$2,'Zusammenführung EU-CH'!$E$1:$BF$1,0))/VLOOKUP($B80,'Total RE-GEN in AIB Countries'!$B$3:$BD$27,COLUMN('RE-Gen-Mixes in AIB Countries'!BD79)-COLUMN('RE-Gen-Mixes in AIB Countries'!$B$2),FALSE),0)</f>
        <v>0.89271651219467396</v>
      </c>
      <c r="BE80">
        <f t="array" ref="BE80">IFERROR(INDEX('Zusammenführung EU-CH'!$E$2:$BF$241,MATCH('RE-Gen-Mixes in AIB Countries'!$B80&amp;'RE-Gen-Mixes in AIB Countries'!$C80,'Zusammenführung EU-CH'!$B$2:$B$241&amp;'Zusammenführung EU-CH'!$C$2:$C$241,0),MATCH('RE-Gen-Mixes in AIB Countries'!BE$2,'Zusammenführung EU-CH'!$E$1:$BF$1,0))/VLOOKUP($B80,'Total RE-GEN in AIB Countries'!$B$3:$BD$27,COLUMN('RE-Gen-Mixes in AIB Countries'!BE79)-COLUMN('RE-Gen-Mixes in AIB Countries'!$B$2),FALSE),0)</f>
        <v>0.89750140669434431</v>
      </c>
      <c r="BF80">
        <f t="shared" si="1"/>
        <v>0.86503478721505189</v>
      </c>
    </row>
    <row r="81" spans="1:58" x14ac:dyDescent="0.35">
      <c r="A81" s="4" t="s">
        <v>28</v>
      </c>
      <c r="B81" s="4" t="s">
        <v>479</v>
      </c>
      <c r="C81" s="4" t="s">
        <v>4</v>
      </c>
      <c r="D81">
        <f t="array" ref="D81">IFERROR(INDEX('Zusammenführung EU-CH'!$E$2:$BF$241,MATCH('RE-Gen-Mixes in AIB Countries'!$B81&amp;'RE-Gen-Mixes in AIB Countries'!$C81,'Zusammenführung EU-CH'!$B$2:$B$241&amp;'Zusammenführung EU-CH'!$C$2:$C$241,0),MATCH('RE-Gen-Mixes in AIB Countries'!D$2,'Zusammenführung EU-CH'!$E$1:$BF$1,0))/VLOOKUP($B81,'Total RE-GEN in AIB Countries'!$B$3:$BD$27,COLUMN('RE-Gen-Mixes in AIB Countries'!D80)-COLUMN('RE-Gen-Mixes in AIB Countries'!$B$2),FALSE),0)</f>
        <v>0</v>
      </c>
      <c r="E81">
        <f t="array" ref="E81">IFERROR(INDEX('Zusammenführung EU-CH'!$E$2:$BF$241,MATCH('RE-Gen-Mixes in AIB Countries'!$B81&amp;'RE-Gen-Mixes in AIB Countries'!$C81,'Zusammenführung EU-CH'!$B$2:$B$241&amp;'Zusammenführung EU-CH'!$C$2:$C$241,0),MATCH('RE-Gen-Mixes in AIB Countries'!E$2,'Zusammenführung EU-CH'!$E$1:$BF$1,0))/VLOOKUP($B81,'Total RE-GEN in AIB Countries'!$B$3:$BD$27,COLUMN('RE-Gen-Mixes in AIB Countries'!E80)-COLUMN('RE-Gen-Mixes in AIB Countries'!$B$2),FALSE),0)</f>
        <v>0</v>
      </c>
      <c r="F81">
        <f t="array" ref="F81">IFERROR(INDEX('Zusammenführung EU-CH'!$E$2:$BF$241,MATCH('RE-Gen-Mixes in AIB Countries'!$B81&amp;'RE-Gen-Mixes in AIB Countries'!$C81,'Zusammenführung EU-CH'!$B$2:$B$241&amp;'Zusammenführung EU-CH'!$C$2:$C$241,0),MATCH('RE-Gen-Mixes in AIB Countries'!F$2,'Zusammenführung EU-CH'!$E$1:$BF$1,0))/VLOOKUP($B81,'Total RE-GEN in AIB Countries'!$B$3:$BD$27,COLUMN('RE-Gen-Mixes in AIB Countries'!F80)-COLUMN('RE-Gen-Mixes in AIB Countries'!$B$2),FALSE),0)</f>
        <v>0</v>
      </c>
      <c r="G81">
        <f t="array" ref="G81">IFERROR(INDEX('Zusammenführung EU-CH'!$E$2:$BF$241,MATCH('RE-Gen-Mixes in AIB Countries'!$B81&amp;'RE-Gen-Mixes in AIB Countries'!$C81,'Zusammenführung EU-CH'!$B$2:$B$241&amp;'Zusammenführung EU-CH'!$C$2:$C$241,0),MATCH('RE-Gen-Mixes in AIB Countries'!G$2,'Zusammenführung EU-CH'!$E$1:$BF$1,0))/VLOOKUP($B81,'Total RE-GEN in AIB Countries'!$B$3:$BD$27,COLUMN('RE-Gen-Mixes in AIB Countries'!G80)-COLUMN('RE-Gen-Mixes in AIB Countries'!$B$2),FALSE),0)</f>
        <v>0</v>
      </c>
      <c r="H81">
        <f t="array" ref="H81">IFERROR(INDEX('Zusammenführung EU-CH'!$E$2:$BF$241,MATCH('RE-Gen-Mixes in AIB Countries'!$B81&amp;'RE-Gen-Mixes in AIB Countries'!$C81,'Zusammenführung EU-CH'!$B$2:$B$241&amp;'Zusammenführung EU-CH'!$C$2:$C$241,0),MATCH('RE-Gen-Mixes in AIB Countries'!H$2,'Zusammenführung EU-CH'!$E$1:$BF$1,0))/VLOOKUP($B81,'Total RE-GEN in AIB Countries'!$B$3:$BD$27,COLUMN('RE-Gen-Mixes in AIB Countries'!H80)-COLUMN('RE-Gen-Mixes in AIB Countries'!$B$2),FALSE),0)</f>
        <v>0</v>
      </c>
      <c r="I81">
        <f t="array" ref="I81">IFERROR(INDEX('Zusammenführung EU-CH'!$E$2:$BF$241,MATCH('RE-Gen-Mixes in AIB Countries'!$B81&amp;'RE-Gen-Mixes in AIB Countries'!$C81,'Zusammenführung EU-CH'!$B$2:$B$241&amp;'Zusammenführung EU-CH'!$C$2:$C$241,0),MATCH('RE-Gen-Mixes in AIB Countries'!I$2,'Zusammenführung EU-CH'!$E$1:$BF$1,0))/VLOOKUP($B81,'Total RE-GEN in AIB Countries'!$B$3:$BD$27,COLUMN('RE-Gen-Mixes in AIB Countries'!I80)-COLUMN('RE-Gen-Mixes in AIB Countries'!$B$2),FALSE),0)</f>
        <v>0</v>
      </c>
      <c r="J81">
        <f t="array" ref="J81">IFERROR(INDEX('Zusammenführung EU-CH'!$E$2:$BF$241,MATCH('RE-Gen-Mixes in AIB Countries'!$B81&amp;'RE-Gen-Mixes in AIB Countries'!$C81,'Zusammenführung EU-CH'!$B$2:$B$241&amp;'Zusammenführung EU-CH'!$C$2:$C$241,0),MATCH('RE-Gen-Mixes in AIB Countries'!J$2,'Zusammenführung EU-CH'!$E$1:$BF$1,0))/VLOOKUP($B81,'Total RE-GEN in AIB Countries'!$B$3:$BD$27,COLUMN('RE-Gen-Mixes in AIB Countries'!J80)-COLUMN('RE-Gen-Mixes in AIB Countries'!$B$2),FALSE),0)</f>
        <v>0</v>
      </c>
      <c r="K81">
        <f t="array" ref="K81">IFERROR(INDEX('Zusammenführung EU-CH'!$E$2:$BF$241,MATCH('RE-Gen-Mixes in AIB Countries'!$B81&amp;'RE-Gen-Mixes in AIB Countries'!$C81,'Zusammenführung EU-CH'!$B$2:$B$241&amp;'Zusammenführung EU-CH'!$C$2:$C$241,0),MATCH('RE-Gen-Mixes in AIB Countries'!K$2,'Zusammenführung EU-CH'!$E$1:$BF$1,0))/VLOOKUP($B81,'Total RE-GEN in AIB Countries'!$B$3:$BD$27,COLUMN('RE-Gen-Mixes in AIB Countries'!K80)-COLUMN('RE-Gen-Mixes in AIB Countries'!$B$2),FALSE),0)</f>
        <v>0</v>
      </c>
      <c r="L81">
        <f t="array" ref="L81">IFERROR(INDEX('Zusammenführung EU-CH'!$E$2:$BF$241,MATCH('RE-Gen-Mixes in AIB Countries'!$B81&amp;'RE-Gen-Mixes in AIB Countries'!$C81,'Zusammenführung EU-CH'!$B$2:$B$241&amp;'Zusammenführung EU-CH'!$C$2:$C$241,0),MATCH('RE-Gen-Mixes in AIB Countries'!L$2,'Zusammenführung EU-CH'!$E$1:$BF$1,0))/VLOOKUP($B81,'Total RE-GEN in AIB Countries'!$B$3:$BD$27,COLUMN('RE-Gen-Mixes in AIB Countries'!L80)-COLUMN('RE-Gen-Mixes in AIB Countries'!$B$2),FALSE),0)</f>
        <v>0</v>
      </c>
      <c r="M81">
        <f t="array" ref="M81">IFERROR(INDEX('Zusammenführung EU-CH'!$E$2:$BF$241,MATCH('RE-Gen-Mixes in AIB Countries'!$B81&amp;'RE-Gen-Mixes in AIB Countries'!$C81,'Zusammenführung EU-CH'!$B$2:$B$241&amp;'Zusammenführung EU-CH'!$C$2:$C$241,0),MATCH('RE-Gen-Mixes in AIB Countries'!M$2,'Zusammenführung EU-CH'!$E$1:$BF$1,0))/VLOOKUP($B81,'Total RE-GEN in AIB Countries'!$B$3:$BD$27,COLUMN('RE-Gen-Mixes in AIB Countries'!M80)-COLUMN('RE-Gen-Mixes in AIB Countries'!$B$2),FALSE),0)</f>
        <v>0</v>
      </c>
      <c r="N81">
        <f t="array" ref="N81">IFERROR(INDEX('Zusammenführung EU-CH'!$E$2:$BF$241,MATCH('RE-Gen-Mixes in AIB Countries'!$B81&amp;'RE-Gen-Mixes in AIB Countries'!$C81,'Zusammenführung EU-CH'!$B$2:$B$241&amp;'Zusammenführung EU-CH'!$C$2:$C$241,0),MATCH('RE-Gen-Mixes in AIB Countries'!N$2,'Zusammenführung EU-CH'!$E$1:$BF$1,0))/VLOOKUP($B81,'Total RE-GEN in AIB Countries'!$B$3:$BD$27,COLUMN('RE-Gen-Mixes in AIB Countries'!N80)-COLUMN('RE-Gen-Mixes in AIB Countries'!$B$2),FALSE),0)</f>
        <v>0</v>
      </c>
      <c r="O81">
        <f t="array" ref="O81">IFERROR(INDEX('Zusammenführung EU-CH'!$E$2:$BF$241,MATCH('RE-Gen-Mixes in AIB Countries'!$B81&amp;'RE-Gen-Mixes in AIB Countries'!$C81,'Zusammenführung EU-CH'!$B$2:$B$241&amp;'Zusammenführung EU-CH'!$C$2:$C$241,0),MATCH('RE-Gen-Mixes in AIB Countries'!O$2,'Zusammenführung EU-CH'!$E$1:$BF$1,0))/VLOOKUP($B81,'Total RE-GEN in AIB Countries'!$B$3:$BD$27,COLUMN('RE-Gen-Mixes in AIB Countries'!O80)-COLUMN('RE-Gen-Mixes in AIB Countries'!$B$2),FALSE),0)</f>
        <v>0</v>
      </c>
      <c r="P81">
        <f t="array" ref="P81">IFERROR(INDEX('Zusammenführung EU-CH'!$E$2:$BF$241,MATCH('RE-Gen-Mixes in AIB Countries'!$B81&amp;'RE-Gen-Mixes in AIB Countries'!$C81,'Zusammenführung EU-CH'!$B$2:$B$241&amp;'Zusammenführung EU-CH'!$C$2:$C$241,0),MATCH('RE-Gen-Mixes in AIB Countries'!P$2,'Zusammenführung EU-CH'!$E$1:$BF$1,0))/VLOOKUP($B81,'Total RE-GEN in AIB Countries'!$B$3:$BD$27,COLUMN('RE-Gen-Mixes in AIB Countries'!P80)-COLUMN('RE-Gen-Mixes in AIB Countries'!$B$2),FALSE),0)</f>
        <v>0</v>
      </c>
      <c r="Q81">
        <f t="array" ref="Q81">IFERROR(INDEX('Zusammenführung EU-CH'!$E$2:$BF$241,MATCH('RE-Gen-Mixes in AIB Countries'!$B81&amp;'RE-Gen-Mixes in AIB Countries'!$C81,'Zusammenführung EU-CH'!$B$2:$B$241&amp;'Zusammenführung EU-CH'!$C$2:$C$241,0),MATCH('RE-Gen-Mixes in AIB Countries'!Q$2,'Zusammenführung EU-CH'!$E$1:$BF$1,0))/VLOOKUP($B81,'Total RE-GEN in AIB Countries'!$B$3:$BD$27,COLUMN('RE-Gen-Mixes in AIB Countries'!Q80)-COLUMN('RE-Gen-Mixes in AIB Countries'!$B$2),FALSE),0)</f>
        <v>0</v>
      </c>
      <c r="R81">
        <f t="array" ref="R81">IFERROR(INDEX('Zusammenführung EU-CH'!$E$2:$BF$241,MATCH('RE-Gen-Mixes in AIB Countries'!$B81&amp;'RE-Gen-Mixes in AIB Countries'!$C81,'Zusammenführung EU-CH'!$B$2:$B$241&amp;'Zusammenführung EU-CH'!$C$2:$C$241,0),MATCH('RE-Gen-Mixes in AIB Countries'!R$2,'Zusammenführung EU-CH'!$E$1:$BF$1,0))/VLOOKUP($B81,'Total RE-GEN in AIB Countries'!$B$3:$BD$27,COLUMN('RE-Gen-Mixes in AIB Countries'!R80)-COLUMN('RE-Gen-Mixes in AIB Countries'!$B$2),FALSE),0)</f>
        <v>0</v>
      </c>
      <c r="S81">
        <f t="array" ref="S81">IFERROR(INDEX('Zusammenführung EU-CH'!$E$2:$BF$241,MATCH('RE-Gen-Mixes in AIB Countries'!$B81&amp;'RE-Gen-Mixes in AIB Countries'!$C81,'Zusammenführung EU-CH'!$B$2:$B$241&amp;'Zusammenführung EU-CH'!$C$2:$C$241,0),MATCH('RE-Gen-Mixes in AIB Countries'!S$2,'Zusammenführung EU-CH'!$E$1:$BF$1,0))/VLOOKUP($B81,'Total RE-GEN in AIB Countries'!$B$3:$BD$27,COLUMN('RE-Gen-Mixes in AIB Countries'!S80)-COLUMN('RE-Gen-Mixes in AIB Countries'!$B$2),FALSE),0)</f>
        <v>0</v>
      </c>
      <c r="T81">
        <f t="array" ref="T81">IFERROR(INDEX('Zusammenführung EU-CH'!$E$2:$BF$241,MATCH('RE-Gen-Mixes in AIB Countries'!$B81&amp;'RE-Gen-Mixes in AIB Countries'!$C81,'Zusammenführung EU-CH'!$B$2:$B$241&amp;'Zusammenführung EU-CH'!$C$2:$C$241,0),MATCH('RE-Gen-Mixes in AIB Countries'!T$2,'Zusammenführung EU-CH'!$E$1:$BF$1,0))/VLOOKUP($B81,'Total RE-GEN in AIB Countries'!$B$3:$BD$27,COLUMN('RE-Gen-Mixes in AIB Countries'!T80)-COLUMN('RE-Gen-Mixes in AIB Countries'!$B$2),FALSE),0)</f>
        <v>0</v>
      </c>
      <c r="U81">
        <f t="array" ref="U81">IFERROR(INDEX('Zusammenführung EU-CH'!$E$2:$BF$241,MATCH('RE-Gen-Mixes in AIB Countries'!$B81&amp;'RE-Gen-Mixes in AIB Countries'!$C81,'Zusammenführung EU-CH'!$B$2:$B$241&amp;'Zusammenführung EU-CH'!$C$2:$C$241,0),MATCH('RE-Gen-Mixes in AIB Countries'!U$2,'Zusammenführung EU-CH'!$E$1:$BF$1,0))/VLOOKUP($B81,'Total RE-GEN in AIB Countries'!$B$3:$BD$27,COLUMN('RE-Gen-Mixes in AIB Countries'!U80)-COLUMN('RE-Gen-Mixes in AIB Countries'!$B$2),FALSE),0)</f>
        <v>0</v>
      </c>
      <c r="V81">
        <f t="array" ref="V81">IFERROR(INDEX('Zusammenführung EU-CH'!$E$2:$BF$241,MATCH('RE-Gen-Mixes in AIB Countries'!$B81&amp;'RE-Gen-Mixes in AIB Countries'!$C81,'Zusammenführung EU-CH'!$B$2:$B$241&amp;'Zusammenführung EU-CH'!$C$2:$C$241,0),MATCH('RE-Gen-Mixes in AIB Countries'!V$2,'Zusammenführung EU-CH'!$E$1:$BF$1,0))/VLOOKUP($B81,'Total RE-GEN in AIB Countries'!$B$3:$BD$27,COLUMN('RE-Gen-Mixes in AIB Countries'!V80)-COLUMN('RE-Gen-Mixes in AIB Countries'!$B$2),FALSE),0)</f>
        <v>0</v>
      </c>
      <c r="W81">
        <f t="array" ref="W81">IFERROR(INDEX('Zusammenführung EU-CH'!$E$2:$BF$241,MATCH('RE-Gen-Mixes in AIB Countries'!$B81&amp;'RE-Gen-Mixes in AIB Countries'!$C81,'Zusammenführung EU-CH'!$B$2:$B$241&amp;'Zusammenführung EU-CH'!$C$2:$C$241,0),MATCH('RE-Gen-Mixes in AIB Countries'!W$2,'Zusammenführung EU-CH'!$E$1:$BF$1,0))/VLOOKUP($B81,'Total RE-GEN in AIB Countries'!$B$3:$BD$27,COLUMN('RE-Gen-Mixes in AIB Countries'!W80)-COLUMN('RE-Gen-Mixes in AIB Countries'!$B$2),FALSE),0)</f>
        <v>0</v>
      </c>
      <c r="X81">
        <f t="array" ref="X81">IFERROR(INDEX('Zusammenführung EU-CH'!$E$2:$BF$241,MATCH('RE-Gen-Mixes in AIB Countries'!$B81&amp;'RE-Gen-Mixes in AIB Countries'!$C81,'Zusammenführung EU-CH'!$B$2:$B$241&amp;'Zusammenführung EU-CH'!$C$2:$C$241,0),MATCH('RE-Gen-Mixes in AIB Countries'!X$2,'Zusammenführung EU-CH'!$E$1:$BF$1,0))/VLOOKUP($B81,'Total RE-GEN in AIB Countries'!$B$3:$BD$27,COLUMN('RE-Gen-Mixes in AIB Countries'!X80)-COLUMN('RE-Gen-Mixes in AIB Countries'!$B$2),FALSE),0)</f>
        <v>0</v>
      </c>
      <c r="Y81">
        <f t="array" ref="Y81">IFERROR(INDEX('Zusammenführung EU-CH'!$E$2:$BF$241,MATCH('RE-Gen-Mixes in AIB Countries'!$B81&amp;'RE-Gen-Mixes in AIB Countries'!$C81,'Zusammenführung EU-CH'!$B$2:$B$241&amp;'Zusammenführung EU-CH'!$C$2:$C$241,0),MATCH('RE-Gen-Mixes in AIB Countries'!Y$2,'Zusammenführung EU-CH'!$E$1:$BF$1,0))/VLOOKUP($B81,'Total RE-GEN in AIB Countries'!$B$3:$BD$27,COLUMN('RE-Gen-Mixes in AIB Countries'!Y80)-COLUMN('RE-Gen-Mixes in AIB Countries'!$B$2),FALSE),0)</f>
        <v>0</v>
      </c>
      <c r="Z81">
        <f t="array" ref="Z81">IFERROR(INDEX('Zusammenführung EU-CH'!$E$2:$BF$241,MATCH('RE-Gen-Mixes in AIB Countries'!$B81&amp;'RE-Gen-Mixes in AIB Countries'!$C81,'Zusammenführung EU-CH'!$B$2:$B$241&amp;'Zusammenführung EU-CH'!$C$2:$C$241,0),MATCH('RE-Gen-Mixes in AIB Countries'!Z$2,'Zusammenführung EU-CH'!$E$1:$BF$1,0))/VLOOKUP($B81,'Total RE-GEN in AIB Countries'!$B$3:$BD$27,COLUMN('RE-Gen-Mixes in AIB Countries'!Z80)-COLUMN('RE-Gen-Mixes in AIB Countries'!$B$2),FALSE),0)</f>
        <v>0</v>
      </c>
      <c r="AA81">
        <f t="array" ref="AA81">IFERROR(INDEX('Zusammenführung EU-CH'!$E$2:$BF$241,MATCH('RE-Gen-Mixes in AIB Countries'!$B81&amp;'RE-Gen-Mixes in AIB Countries'!$C81,'Zusammenführung EU-CH'!$B$2:$B$241&amp;'Zusammenführung EU-CH'!$C$2:$C$241,0),MATCH('RE-Gen-Mixes in AIB Countries'!AA$2,'Zusammenführung EU-CH'!$E$1:$BF$1,0))/VLOOKUP($B81,'Total RE-GEN in AIB Countries'!$B$3:$BD$27,COLUMN('RE-Gen-Mixes in AIB Countries'!AA80)-COLUMN('RE-Gen-Mixes in AIB Countries'!$B$2),FALSE),0)</f>
        <v>0</v>
      </c>
      <c r="AB81">
        <f t="array" ref="AB81">IFERROR(INDEX('Zusammenführung EU-CH'!$E$2:$BF$241,MATCH('RE-Gen-Mixes in AIB Countries'!$B81&amp;'RE-Gen-Mixes in AIB Countries'!$C81,'Zusammenführung EU-CH'!$B$2:$B$241&amp;'Zusammenführung EU-CH'!$C$2:$C$241,0),MATCH('RE-Gen-Mixes in AIB Countries'!AB$2,'Zusammenführung EU-CH'!$E$1:$BF$1,0))/VLOOKUP($B81,'Total RE-GEN in AIB Countries'!$B$3:$BD$27,COLUMN('RE-Gen-Mixes in AIB Countries'!AB80)-COLUMN('RE-Gen-Mixes in AIB Countries'!$B$2),FALSE),0)</f>
        <v>0</v>
      </c>
      <c r="AC81">
        <f t="array" ref="AC81">IFERROR(INDEX('Zusammenführung EU-CH'!$E$2:$BF$241,MATCH('RE-Gen-Mixes in AIB Countries'!$B81&amp;'RE-Gen-Mixes in AIB Countries'!$C81,'Zusammenführung EU-CH'!$B$2:$B$241&amp;'Zusammenführung EU-CH'!$C$2:$C$241,0),MATCH('RE-Gen-Mixes in AIB Countries'!AC$2,'Zusammenführung EU-CH'!$E$1:$BF$1,0))/VLOOKUP($B81,'Total RE-GEN in AIB Countries'!$B$3:$BD$27,COLUMN('RE-Gen-Mixes in AIB Countries'!AC80)-COLUMN('RE-Gen-Mixes in AIB Countries'!$B$2),FALSE),0)</f>
        <v>0</v>
      </c>
      <c r="AD81">
        <f t="array" ref="AD81">IFERROR(INDEX('Zusammenführung EU-CH'!$E$2:$BF$241,MATCH('RE-Gen-Mixes in AIB Countries'!$B81&amp;'RE-Gen-Mixes in AIB Countries'!$C81,'Zusammenführung EU-CH'!$B$2:$B$241&amp;'Zusammenführung EU-CH'!$C$2:$C$241,0),MATCH('RE-Gen-Mixes in AIB Countries'!AD$2,'Zusammenführung EU-CH'!$E$1:$BF$1,0))/VLOOKUP($B81,'Total RE-GEN in AIB Countries'!$B$3:$BD$27,COLUMN('RE-Gen-Mixes in AIB Countries'!AD80)-COLUMN('RE-Gen-Mixes in AIB Countries'!$B$2),FALSE),0)</f>
        <v>0</v>
      </c>
      <c r="AE81">
        <f t="array" ref="AE81">IFERROR(INDEX('Zusammenführung EU-CH'!$E$2:$BF$241,MATCH('RE-Gen-Mixes in AIB Countries'!$B81&amp;'RE-Gen-Mixes in AIB Countries'!$C81,'Zusammenführung EU-CH'!$B$2:$B$241&amp;'Zusammenführung EU-CH'!$C$2:$C$241,0),MATCH('RE-Gen-Mixes in AIB Countries'!AE$2,'Zusammenführung EU-CH'!$E$1:$BF$1,0))/VLOOKUP($B81,'Total RE-GEN in AIB Countries'!$B$3:$BD$27,COLUMN('RE-Gen-Mixes in AIB Countries'!AE80)-COLUMN('RE-Gen-Mixes in AIB Countries'!$B$2),FALSE),0)</f>
        <v>0</v>
      </c>
      <c r="AF81">
        <f t="array" ref="AF81">IFERROR(INDEX('Zusammenführung EU-CH'!$E$2:$BF$241,MATCH('RE-Gen-Mixes in AIB Countries'!$B81&amp;'RE-Gen-Mixes in AIB Countries'!$C81,'Zusammenführung EU-CH'!$B$2:$B$241&amp;'Zusammenführung EU-CH'!$C$2:$C$241,0),MATCH('RE-Gen-Mixes in AIB Countries'!AF$2,'Zusammenführung EU-CH'!$E$1:$BF$1,0))/VLOOKUP($B81,'Total RE-GEN in AIB Countries'!$B$3:$BD$27,COLUMN('RE-Gen-Mixes in AIB Countries'!AF80)-COLUMN('RE-Gen-Mixes in AIB Countries'!$B$2),FALSE),0)</f>
        <v>0</v>
      </c>
      <c r="AG81">
        <f t="array" ref="AG81">IFERROR(INDEX('Zusammenführung EU-CH'!$E$2:$BF$241,MATCH('RE-Gen-Mixes in AIB Countries'!$B81&amp;'RE-Gen-Mixes in AIB Countries'!$C81,'Zusammenführung EU-CH'!$B$2:$B$241&amp;'Zusammenführung EU-CH'!$C$2:$C$241,0),MATCH('RE-Gen-Mixes in AIB Countries'!AG$2,'Zusammenführung EU-CH'!$E$1:$BF$1,0))/VLOOKUP($B81,'Total RE-GEN in AIB Countries'!$B$3:$BD$27,COLUMN('RE-Gen-Mixes in AIB Countries'!AG80)-COLUMN('RE-Gen-Mixes in AIB Countries'!$B$2),FALSE),0)</f>
        <v>0</v>
      </c>
      <c r="AH81">
        <f t="array" ref="AH81">IFERROR(INDEX('Zusammenführung EU-CH'!$E$2:$BF$241,MATCH('RE-Gen-Mixes in AIB Countries'!$B81&amp;'RE-Gen-Mixes in AIB Countries'!$C81,'Zusammenführung EU-CH'!$B$2:$B$241&amp;'Zusammenführung EU-CH'!$C$2:$C$241,0),MATCH('RE-Gen-Mixes in AIB Countries'!AH$2,'Zusammenführung EU-CH'!$E$1:$BF$1,0))/VLOOKUP($B81,'Total RE-GEN in AIB Countries'!$B$3:$BD$27,COLUMN('RE-Gen-Mixes in AIB Countries'!AH80)-COLUMN('RE-Gen-Mixes in AIB Countries'!$B$2),FALSE),0)</f>
        <v>0</v>
      </c>
      <c r="AI81">
        <f t="array" ref="AI81">IFERROR(INDEX('Zusammenführung EU-CH'!$E$2:$BF$241,MATCH('RE-Gen-Mixes in AIB Countries'!$B81&amp;'RE-Gen-Mixes in AIB Countries'!$C81,'Zusammenführung EU-CH'!$B$2:$B$241&amp;'Zusammenführung EU-CH'!$C$2:$C$241,0),MATCH('RE-Gen-Mixes in AIB Countries'!AI$2,'Zusammenführung EU-CH'!$E$1:$BF$1,0))/VLOOKUP($B81,'Total RE-GEN in AIB Countries'!$B$3:$BD$27,COLUMN('RE-Gen-Mixes in AIB Countries'!AI80)-COLUMN('RE-Gen-Mixes in AIB Countries'!$B$2),FALSE),0)</f>
        <v>0</v>
      </c>
      <c r="AJ81">
        <f t="array" ref="AJ81">IFERROR(INDEX('Zusammenführung EU-CH'!$E$2:$BF$241,MATCH('RE-Gen-Mixes in AIB Countries'!$B81&amp;'RE-Gen-Mixes in AIB Countries'!$C81,'Zusammenführung EU-CH'!$B$2:$B$241&amp;'Zusammenführung EU-CH'!$C$2:$C$241,0),MATCH('RE-Gen-Mixes in AIB Countries'!AJ$2,'Zusammenführung EU-CH'!$E$1:$BF$1,0))/VLOOKUP($B81,'Total RE-GEN in AIB Countries'!$B$3:$BD$27,COLUMN('RE-Gen-Mixes in AIB Countries'!AJ80)-COLUMN('RE-Gen-Mixes in AIB Countries'!$B$2),FALSE),0)</f>
        <v>0</v>
      </c>
      <c r="AK81">
        <f t="array" ref="AK81">IFERROR(INDEX('Zusammenführung EU-CH'!$E$2:$BF$241,MATCH('RE-Gen-Mixes in AIB Countries'!$B81&amp;'RE-Gen-Mixes in AIB Countries'!$C81,'Zusammenführung EU-CH'!$B$2:$B$241&amp;'Zusammenführung EU-CH'!$C$2:$C$241,0),MATCH('RE-Gen-Mixes in AIB Countries'!AK$2,'Zusammenführung EU-CH'!$E$1:$BF$1,0))/VLOOKUP($B81,'Total RE-GEN in AIB Countries'!$B$3:$BD$27,COLUMN('RE-Gen-Mixes in AIB Countries'!AK80)-COLUMN('RE-Gen-Mixes in AIB Countries'!$B$2),FALSE),0)</f>
        <v>0</v>
      </c>
      <c r="AL81">
        <f t="array" ref="AL81">IFERROR(INDEX('Zusammenführung EU-CH'!$E$2:$BF$241,MATCH('RE-Gen-Mixes in AIB Countries'!$B81&amp;'RE-Gen-Mixes in AIB Countries'!$C81,'Zusammenführung EU-CH'!$B$2:$B$241&amp;'Zusammenführung EU-CH'!$C$2:$C$241,0),MATCH('RE-Gen-Mixes in AIB Countries'!AL$2,'Zusammenführung EU-CH'!$E$1:$BF$1,0))/VLOOKUP($B81,'Total RE-GEN in AIB Countries'!$B$3:$BD$27,COLUMN('RE-Gen-Mixes in AIB Countries'!AL80)-COLUMN('RE-Gen-Mixes in AIB Countries'!$B$2),FALSE),0)</f>
        <v>0</v>
      </c>
      <c r="AM81">
        <f t="array" ref="AM81">IFERROR(INDEX('Zusammenführung EU-CH'!$E$2:$BF$241,MATCH('RE-Gen-Mixes in AIB Countries'!$B81&amp;'RE-Gen-Mixes in AIB Countries'!$C81,'Zusammenführung EU-CH'!$B$2:$B$241&amp;'Zusammenführung EU-CH'!$C$2:$C$241,0),MATCH('RE-Gen-Mixes in AIB Countries'!AM$2,'Zusammenführung EU-CH'!$E$1:$BF$1,0))/VLOOKUP($B81,'Total RE-GEN in AIB Countries'!$B$3:$BD$27,COLUMN('RE-Gen-Mixes in AIB Countries'!AM80)-COLUMN('RE-Gen-Mixes in AIB Countries'!$B$2),FALSE),0)</f>
        <v>0</v>
      </c>
      <c r="AN81">
        <f t="array" ref="AN81">IFERROR(INDEX('Zusammenführung EU-CH'!$E$2:$BF$241,MATCH('RE-Gen-Mixes in AIB Countries'!$B81&amp;'RE-Gen-Mixes in AIB Countries'!$C81,'Zusammenführung EU-CH'!$B$2:$B$241&amp;'Zusammenführung EU-CH'!$C$2:$C$241,0),MATCH('RE-Gen-Mixes in AIB Countries'!AN$2,'Zusammenführung EU-CH'!$E$1:$BF$1,0))/VLOOKUP($B81,'Total RE-GEN in AIB Countries'!$B$3:$BD$27,COLUMN('RE-Gen-Mixes in AIB Countries'!AN80)-COLUMN('RE-Gen-Mixes in AIB Countries'!$B$2),FALSE),0)</f>
        <v>0</v>
      </c>
      <c r="AO81">
        <f t="array" ref="AO81">IFERROR(INDEX('Zusammenführung EU-CH'!$E$2:$BF$241,MATCH('RE-Gen-Mixes in AIB Countries'!$B81&amp;'RE-Gen-Mixes in AIB Countries'!$C81,'Zusammenführung EU-CH'!$B$2:$B$241&amp;'Zusammenführung EU-CH'!$C$2:$C$241,0),MATCH('RE-Gen-Mixes in AIB Countries'!AO$2,'Zusammenführung EU-CH'!$E$1:$BF$1,0))/VLOOKUP($B81,'Total RE-GEN in AIB Countries'!$B$3:$BD$27,COLUMN('RE-Gen-Mixes in AIB Countries'!AO80)-COLUMN('RE-Gen-Mixes in AIB Countries'!$B$2),FALSE),0)</f>
        <v>0</v>
      </c>
      <c r="AP81">
        <f t="array" ref="AP81">IFERROR(INDEX('Zusammenführung EU-CH'!$E$2:$BF$241,MATCH('RE-Gen-Mixes in AIB Countries'!$B81&amp;'RE-Gen-Mixes in AIB Countries'!$C81,'Zusammenführung EU-CH'!$B$2:$B$241&amp;'Zusammenführung EU-CH'!$C$2:$C$241,0),MATCH('RE-Gen-Mixes in AIB Countries'!AP$2,'Zusammenführung EU-CH'!$E$1:$BF$1,0))/VLOOKUP($B81,'Total RE-GEN in AIB Countries'!$B$3:$BD$27,COLUMN('RE-Gen-Mixes in AIB Countries'!AP80)-COLUMN('RE-Gen-Mixes in AIB Countries'!$B$2),FALSE),0)</f>
        <v>0</v>
      </c>
      <c r="AQ81">
        <f t="array" ref="AQ81">IFERROR(INDEX('Zusammenführung EU-CH'!$E$2:$BF$241,MATCH('RE-Gen-Mixes in AIB Countries'!$B81&amp;'RE-Gen-Mixes in AIB Countries'!$C81,'Zusammenführung EU-CH'!$B$2:$B$241&amp;'Zusammenführung EU-CH'!$C$2:$C$241,0),MATCH('RE-Gen-Mixes in AIB Countries'!AQ$2,'Zusammenführung EU-CH'!$E$1:$BF$1,0))/VLOOKUP($B81,'Total RE-GEN in AIB Countries'!$B$3:$BD$27,COLUMN('RE-Gen-Mixes in AIB Countries'!AQ80)-COLUMN('RE-Gen-Mixes in AIB Countries'!$B$2),FALSE),0)</f>
        <v>0</v>
      </c>
      <c r="AR81">
        <f t="array" ref="AR81">IFERROR(INDEX('Zusammenführung EU-CH'!$E$2:$BF$241,MATCH('RE-Gen-Mixes in AIB Countries'!$B81&amp;'RE-Gen-Mixes in AIB Countries'!$C81,'Zusammenführung EU-CH'!$B$2:$B$241&amp;'Zusammenführung EU-CH'!$C$2:$C$241,0),MATCH('RE-Gen-Mixes in AIB Countries'!AR$2,'Zusammenführung EU-CH'!$E$1:$BF$1,0))/VLOOKUP($B81,'Total RE-GEN in AIB Countries'!$B$3:$BD$27,COLUMN('RE-Gen-Mixes in AIB Countries'!AR80)-COLUMN('RE-Gen-Mixes in AIB Countries'!$B$2),FALSE),0)</f>
        <v>0</v>
      </c>
      <c r="AS81">
        <f t="array" ref="AS81">IFERROR(INDEX('Zusammenführung EU-CH'!$E$2:$BF$241,MATCH('RE-Gen-Mixes in AIB Countries'!$B81&amp;'RE-Gen-Mixes in AIB Countries'!$C81,'Zusammenführung EU-CH'!$B$2:$B$241&amp;'Zusammenführung EU-CH'!$C$2:$C$241,0),MATCH('RE-Gen-Mixes in AIB Countries'!AS$2,'Zusammenführung EU-CH'!$E$1:$BF$1,0))/VLOOKUP($B81,'Total RE-GEN in AIB Countries'!$B$3:$BD$27,COLUMN('RE-Gen-Mixes in AIB Countries'!AS80)-COLUMN('RE-Gen-Mixes in AIB Countries'!$B$2),FALSE),0)</f>
        <v>0</v>
      </c>
      <c r="AT81">
        <f t="array" ref="AT81">IFERROR(INDEX('Zusammenführung EU-CH'!$E$2:$BF$241,MATCH('RE-Gen-Mixes in AIB Countries'!$B81&amp;'RE-Gen-Mixes in AIB Countries'!$C81,'Zusammenführung EU-CH'!$B$2:$B$241&amp;'Zusammenführung EU-CH'!$C$2:$C$241,0),MATCH('RE-Gen-Mixes in AIB Countries'!AT$2,'Zusammenführung EU-CH'!$E$1:$BF$1,0))/VLOOKUP($B81,'Total RE-GEN in AIB Countries'!$B$3:$BD$27,COLUMN('RE-Gen-Mixes in AIB Countries'!AT80)-COLUMN('RE-Gen-Mixes in AIB Countries'!$B$2),FALSE),0)</f>
        <v>0</v>
      </c>
      <c r="AU81">
        <f t="array" ref="AU81">IFERROR(INDEX('Zusammenführung EU-CH'!$E$2:$BF$241,MATCH('RE-Gen-Mixes in AIB Countries'!$B81&amp;'RE-Gen-Mixes in AIB Countries'!$C81,'Zusammenführung EU-CH'!$B$2:$B$241&amp;'Zusammenführung EU-CH'!$C$2:$C$241,0),MATCH('RE-Gen-Mixes in AIB Countries'!AU$2,'Zusammenführung EU-CH'!$E$1:$BF$1,0))/VLOOKUP($B81,'Total RE-GEN in AIB Countries'!$B$3:$BD$27,COLUMN('RE-Gen-Mixes in AIB Countries'!AU80)-COLUMN('RE-Gen-Mixes in AIB Countries'!$B$2),FALSE),0)</f>
        <v>0</v>
      </c>
      <c r="AV81">
        <f t="array" ref="AV81">IFERROR(INDEX('Zusammenführung EU-CH'!$E$2:$BF$241,MATCH('RE-Gen-Mixes in AIB Countries'!$B81&amp;'RE-Gen-Mixes in AIB Countries'!$C81,'Zusammenführung EU-CH'!$B$2:$B$241&amp;'Zusammenführung EU-CH'!$C$2:$C$241,0),MATCH('RE-Gen-Mixes in AIB Countries'!AV$2,'Zusammenführung EU-CH'!$E$1:$BF$1,0))/VLOOKUP($B81,'Total RE-GEN in AIB Countries'!$B$3:$BD$27,COLUMN('RE-Gen-Mixes in AIB Countries'!AV80)-COLUMN('RE-Gen-Mixes in AIB Countries'!$B$2),FALSE),0)</f>
        <v>0</v>
      </c>
      <c r="AW81">
        <f t="array" ref="AW81">IFERROR(INDEX('Zusammenführung EU-CH'!$E$2:$BF$241,MATCH('RE-Gen-Mixes in AIB Countries'!$B81&amp;'RE-Gen-Mixes in AIB Countries'!$C81,'Zusammenführung EU-CH'!$B$2:$B$241&amp;'Zusammenführung EU-CH'!$C$2:$C$241,0),MATCH('RE-Gen-Mixes in AIB Countries'!AW$2,'Zusammenführung EU-CH'!$E$1:$BF$1,0))/VLOOKUP($B81,'Total RE-GEN in AIB Countries'!$B$3:$BD$27,COLUMN('RE-Gen-Mixes in AIB Countries'!AW80)-COLUMN('RE-Gen-Mixes in AIB Countries'!$B$2),FALSE),0)</f>
        <v>0</v>
      </c>
      <c r="AX81">
        <f t="array" ref="AX81">IFERROR(INDEX('Zusammenführung EU-CH'!$E$2:$BF$241,MATCH('RE-Gen-Mixes in AIB Countries'!$B81&amp;'RE-Gen-Mixes in AIB Countries'!$C81,'Zusammenführung EU-CH'!$B$2:$B$241&amp;'Zusammenführung EU-CH'!$C$2:$C$241,0),MATCH('RE-Gen-Mixes in AIB Countries'!AX$2,'Zusammenführung EU-CH'!$E$1:$BF$1,0))/VLOOKUP($B81,'Total RE-GEN in AIB Countries'!$B$3:$BD$27,COLUMN('RE-Gen-Mixes in AIB Countries'!AX80)-COLUMN('RE-Gen-Mixes in AIB Countries'!$B$2),FALSE),0)</f>
        <v>0</v>
      </c>
      <c r="AY81">
        <f t="array" ref="AY81">IFERROR(INDEX('Zusammenführung EU-CH'!$E$2:$BF$241,MATCH('RE-Gen-Mixes in AIB Countries'!$B81&amp;'RE-Gen-Mixes in AIB Countries'!$C81,'Zusammenführung EU-CH'!$B$2:$B$241&amp;'Zusammenführung EU-CH'!$C$2:$C$241,0),MATCH('RE-Gen-Mixes in AIB Countries'!AY$2,'Zusammenführung EU-CH'!$E$1:$BF$1,0))/VLOOKUP($B81,'Total RE-GEN in AIB Countries'!$B$3:$BD$27,COLUMN('RE-Gen-Mixes in AIB Countries'!AY80)-COLUMN('RE-Gen-Mixes in AIB Countries'!$B$2),FALSE),0)</f>
        <v>0</v>
      </c>
      <c r="AZ81">
        <f t="array" ref="AZ81">IFERROR(INDEX('Zusammenführung EU-CH'!$E$2:$BF$241,MATCH('RE-Gen-Mixes in AIB Countries'!$B81&amp;'RE-Gen-Mixes in AIB Countries'!$C81,'Zusammenführung EU-CH'!$B$2:$B$241&amp;'Zusammenführung EU-CH'!$C$2:$C$241,0),MATCH('RE-Gen-Mixes in AIB Countries'!AZ$2,'Zusammenführung EU-CH'!$E$1:$BF$1,0))/VLOOKUP($B81,'Total RE-GEN in AIB Countries'!$B$3:$BD$27,COLUMN('RE-Gen-Mixes in AIB Countries'!AZ80)-COLUMN('RE-Gen-Mixes in AIB Countries'!$B$2),FALSE),0)</f>
        <v>0</v>
      </c>
      <c r="BA81">
        <f t="array" ref="BA81">IFERROR(INDEX('Zusammenführung EU-CH'!$E$2:$BF$241,MATCH('RE-Gen-Mixes in AIB Countries'!$B81&amp;'RE-Gen-Mixes in AIB Countries'!$C81,'Zusammenführung EU-CH'!$B$2:$B$241&amp;'Zusammenführung EU-CH'!$C$2:$C$241,0),MATCH('RE-Gen-Mixes in AIB Countries'!BA$2,'Zusammenführung EU-CH'!$E$1:$BF$1,0))/VLOOKUP($B81,'Total RE-GEN in AIB Countries'!$B$3:$BD$27,COLUMN('RE-Gen-Mixes in AIB Countries'!BA80)-COLUMN('RE-Gen-Mixes in AIB Countries'!$B$2),FALSE),0)</f>
        <v>0</v>
      </c>
      <c r="BB81">
        <f t="array" ref="BB81">IFERROR(INDEX('Zusammenführung EU-CH'!$E$2:$BF$241,MATCH('RE-Gen-Mixes in AIB Countries'!$B81&amp;'RE-Gen-Mixes in AIB Countries'!$C81,'Zusammenführung EU-CH'!$B$2:$B$241&amp;'Zusammenführung EU-CH'!$C$2:$C$241,0),MATCH('RE-Gen-Mixes in AIB Countries'!BB$2,'Zusammenführung EU-CH'!$E$1:$BF$1,0))/VLOOKUP($B81,'Total RE-GEN in AIB Countries'!$B$3:$BD$27,COLUMN('RE-Gen-Mixes in AIB Countries'!BB80)-COLUMN('RE-Gen-Mixes in AIB Countries'!$B$2),FALSE),0)</f>
        <v>0</v>
      </c>
      <c r="BC81">
        <f t="array" ref="BC81">IFERROR(INDEX('Zusammenführung EU-CH'!$E$2:$BF$241,MATCH('RE-Gen-Mixes in AIB Countries'!$B81&amp;'RE-Gen-Mixes in AIB Countries'!$C81,'Zusammenführung EU-CH'!$B$2:$B$241&amp;'Zusammenführung EU-CH'!$C$2:$C$241,0),MATCH('RE-Gen-Mixes in AIB Countries'!BC$2,'Zusammenführung EU-CH'!$E$1:$BF$1,0))/VLOOKUP($B81,'Total RE-GEN in AIB Countries'!$B$3:$BD$27,COLUMN('RE-Gen-Mixes in AIB Countries'!BC80)-COLUMN('RE-Gen-Mixes in AIB Countries'!$B$2),FALSE),0)</f>
        <v>0</v>
      </c>
      <c r="BD81">
        <f t="array" ref="BD81">IFERROR(INDEX('Zusammenführung EU-CH'!$E$2:$BF$241,MATCH('RE-Gen-Mixes in AIB Countries'!$B81&amp;'RE-Gen-Mixes in AIB Countries'!$C81,'Zusammenführung EU-CH'!$B$2:$B$241&amp;'Zusammenführung EU-CH'!$C$2:$C$241,0),MATCH('RE-Gen-Mixes in AIB Countries'!BD$2,'Zusammenführung EU-CH'!$E$1:$BF$1,0))/VLOOKUP($B81,'Total RE-GEN in AIB Countries'!$B$3:$BD$27,COLUMN('RE-Gen-Mixes in AIB Countries'!BD80)-COLUMN('RE-Gen-Mixes in AIB Countries'!$B$2),FALSE),0)</f>
        <v>0</v>
      </c>
      <c r="BE81">
        <f t="array" ref="BE81">IFERROR(INDEX('Zusammenführung EU-CH'!$E$2:$BF$241,MATCH('RE-Gen-Mixes in AIB Countries'!$B81&amp;'RE-Gen-Mixes in AIB Countries'!$C81,'Zusammenführung EU-CH'!$B$2:$B$241&amp;'Zusammenführung EU-CH'!$C$2:$C$241,0),MATCH('RE-Gen-Mixes in AIB Countries'!BE$2,'Zusammenführung EU-CH'!$E$1:$BF$1,0))/VLOOKUP($B81,'Total RE-GEN in AIB Countries'!$B$3:$BD$27,COLUMN('RE-Gen-Mixes in AIB Countries'!BE80)-COLUMN('RE-Gen-Mixes in AIB Countries'!$B$2),FALSE),0)</f>
        <v>0</v>
      </c>
      <c r="BF81">
        <f t="shared" si="1"/>
        <v>0</v>
      </c>
    </row>
    <row r="82" spans="1:58" x14ac:dyDescent="0.35">
      <c r="A82" s="8" t="s">
        <v>28</v>
      </c>
      <c r="B82" s="4" t="s">
        <v>479</v>
      </c>
      <c r="C82" s="4" t="s">
        <v>6</v>
      </c>
      <c r="D82">
        <f t="array" ref="D82">IFERROR(INDEX('Zusammenführung EU-CH'!$E$2:$BF$241,MATCH('RE-Gen-Mixes in AIB Countries'!$B82&amp;'RE-Gen-Mixes in AIB Countries'!$C82,'Zusammenführung EU-CH'!$B$2:$B$241&amp;'Zusammenführung EU-CH'!$C$2:$C$241,0),MATCH('RE-Gen-Mixes in AIB Countries'!D$2,'Zusammenführung EU-CH'!$E$1:$BF$1,0))/VLOOKUP($B82,'Total RE-GEN in AIB Countries'!$B$3:$BD$27,COLUMN('RE-Gen-Mixes in AIB Countries'!D81)-COLUMN('RE-Gen-Mixes in AIB Countries'!$B$2),FALSE),0)</f>
        <v>0.10857508532423209</v>
      </c>
      <c r="E82">
        <f t="array" ref="E82">IFERROR(INDEX('Zusammenführung EU-CH'!$E$2:$BF$241,MATCH('RE-Gen-Mixes in AIB Countries'!$B82&amp;'RE-Gen-Mixes in AIB Countries'!$C82,'Zusammenführung EU-CH'!$B$2:$B$241&amp;'Zusammenführung EU-CH'!$C$2:$C$241,0),MATCH('RE-Gen-Mixes in AIB Countries'!E$2,'Zusammenführung EU-CH'!$E$1:$BF$1,0))/VLOOKUP($B82,'Total RE-GEN in AIB Countries'!$B$3:$BD$27,COLUMN('RE-Gen-Mixes in AIB Countries'!E81)-COLUMN('RE-Gen-Mixes in AIB Countries'!$B$2),FALSE),0)</f>
        <v>9.0011393847322443E-2</v>
      </c>
      <c r="F82">
        <f t="array" ref="F82">IFERROR(INDEX('Zusammenführung EU-CH'!$E$2:$BF$241,MATCH('RE-Gen-Mixes in AIB Countries'!$B82&amp;'RE-Gen-Mixes in AIB Countries'!$C82,'Zusammenführung EU-CH'!$B$2:$B$241&amp;'Zusammenführung EU-CH'!$C$2:$C$241,0),MATCH('RE-Gen-Mixes in AIB Countries'!F$2,'Zusammenführung EU-CH'!$E$1:$BF$1,0))/VLOOKUP($B82,'Total RE-GEN in AIB Countries'!$B$3:$BD$27,COLUMN('RE-Gen-Mixes in AIB Countries'!F81)-COLUMN('RE-Gen-Mixes in AIB Countries'!$B$2),FALSE),0)</f>
        <v>9.5193213949104613E-2</v>
      </c>
      <c r="G82">
        <f t="array" ref="G82">IFERROR(INDEX('Zusammenführung EU-CH'!$E$2:$BF$241,MATCH('RE-Gen-Mixes in AIB Countries'!$B82&amp;'RE-Gen-Mixes in AIB Countries'!$C82,'Zusammenführung EU-CH'!$B$2:$B$241&amp;'Zusammenführung EU-CH'!$C$2:$C$241,0),MATCH('RE-Gen-Mixes in AIB Countries'!G$2,'Zusammenführung EU-CH'!$E$1:$BF$1,0))/VLOOKUP($B82,'Total RE-GEN in AIB Countries'!$B$3:$BD$27,COLUMN('RE-Gen-Mixes in AIB Countries'!G81)-COLUMN('RE-Gen-Mixes in AIB Countries'!$B$2),FALSE),0)</f>
        <v>8.3218943033630755E-2</v>
      </c>
      <c r="H82">
        <f t="array" ref="H82">IFERROR(INDEX('Zusammenführung EU-CH'!$E$2:$BF$241,MATCH('RE-Gen-Mixes in AIB Countries'!$B82&amp;'RE-Gen-Mixes in AIB Countries'!$C82,'Zusammenführung EU-CH'!$B$2:$B$241&amp;'Zusammenführung EU-CH'!$C$2:$C$241,0),MATCH('RE-Gen-Mixes in AIB Countries'!H$2,'Zusammenführung EU-CH'!$E$1:$BF$1,0))/VLOOKUP($B82,'Total RE-GEN in AIB Countries'!$B$3:$BD$27,COLUMN('RE-Gen-Mixes in AIB Countries'!H81)-COLUMN('RE-Gen-Mixes in AIB Countries'!$B$2),FALSE),0)</f>
        <v>7.7885517672818261E-2</v>
      </c>
      <c r="I82">
        <f t="array" ref="I82">IFERROR(INDEX('Zusammenführung EU-CH'!$E$2:$BF$241,MATCH('RE-Gen-Mixes in AIB Countries'!$B82&amp;'RE-Gen-Mixes in AIB Countries'!$C82,'Zusammenführung EU-CH'!$B$2:$B$241&amp;'Zusammenführung EU-CH'!$C$2:$C$241,0),MATCH('RE-Gen-Mixes in AIB Countries'!I$2,'Zusammenführung EU-CH'!$E$1:$BF$1,0))/VLOOKUP($B82,'Total RE-GEN in AIB Countries'!$B$3:$BD$27,COLUMN('RE-Gen-Mixes in AIB Countries'!I81)-COLUMN('RE-Gen-Mixes in AIB Countries'!$B$2),FALSE),0)</f>
        <v>6.615321138770458E-2</v>
      </c>
      <c r="J82">
        <f t="array" ref="J82">IFERROR(INDEX('Zusammenführung EU-CH'!$E$2:$BF$241,MATCH('RE-Gen-Mixes in AIB Countries'!$B82&amp;'RE-Gen-Mixes in AIB Countries'!$C82,'Zusammenführung EU-CH'!$B$2:$B$241&amp;'Zusammenführung EU-CH'!$C$2:$C$241,0),MATCH('RE-Gen-Mixes in AIB Countries'!J$2,'Zusammenführung EU-CH'!$E$1:$BF$1,0))/VLOOKUP($B82,'Total RE-GEN in AIB Countries'!$B$3:$BD$27,COLUMN('RE-Gen-Mixes in AIB Countries'!J81)-COLUMN('RE-Gen-Mixes in AIB Countries'!$B$2),FALSE),0)</f>
        <v>7.6166692679881381E-2</v>
      </c>
      <c r="K82">
        <f t="array" ref="K82">IFERROR(INDEX('Zusammenführung EU-CH'!$E$2:$BF$241,MATCH('RE-Gen-Mixes in AIB Countries'!$B82&amp;'RE-Gen-Mixes in AIB Countries'!$C82,'Zusammenführung EU-CH'!$B$2:$B$241&amp;'Zusammenführung EU-CH'!$C$2:$C$241,0),MATCH('RE-Gen-Mixes in AIB Countries'!K$2,'Zusammenführung EU-CH'!$E$1:$BF$1,0))/VLOOKUP($B82,'Total RE-GEN in AIB Countries'!$B$3:$BD$27,COLUMN('RE-Gen-Mixes in AIB Countries'!K81)-COLUMN('RE-Gen-Mixes in AIB Countries'!$B$2),FALSE),0)</f>
        <v>8.601776075222009E-2</v>
      </c>
      <c r="L82">
        <f t="array" ref="L82">IFERROR(INDEX('Zusammenführung EU-CH'!$E$2:$BF$241,MATCH('RE-Gen-Mixes in AIB Countries'!$B82&amp;'RE-Gen-Mixes in AIB Countries'!$C82,'Zusammenführung EU-CH'!$B$2:$B$241&amp;'Zusammenführung EU-CH'!$C$2:$C$241,0),MATCH('RE-Gen-Mixes in AIB Countries'!L$2,'Zusammenführung EU-CH'!$E$1:$BF$1,0))/VLOOKUP($B82,'Total RE-GEN in AIB Countries'!$B$3:$BD$27,COLUMN('RE-Gen-Mixes in AIB Countries'!L81)-COLUMN('RE-Gen-Mixes in AIB Countries'!$B$2),FALSE),0)</f>
        <v>0.10573276823555655</v>
      </c>
      <c r="M82">
        <f t="array" ref="M82">IFERROR(INDEX('Zusammenführung EU-CH'!$E$2:$BF$241,MATCH('RE-Gen-Mixes in AIB Countries'!$B82&amp;'RE-Gen-Mixes in AIB Countries'!$C82,'Zusammenführung EU-CH'!$B$2:$B$241&amp;'Zusammenführung EU-CH'!$C$2:$C$241,0),MATCH('RE-Gen-Mixes in AIB Countries'!M$2,'Zusammenführung EU-CH'!$E$1:$BF$1,0))/VLOOKUP($B82,'Total RE-GEN in AIB Countries'!$B$3:$BD$27,COLUMN('RE-Gen-Mixes in AIB Countries'!M81)-COLUMN('RE-Gen-Mixes in AIB Countries'!$B$2),FALSE),0)</f>
        <v>0.11227035608981628</v>
      </c>
      <c r="N82">
        <f t="array" ref="N82">IFERROR(INDEX('Zusammenführung EU-CH'!$E$2:$BF$241,MATCH('RE-Gen-Mixes in AIB Countries'!$B82&amp;'RE-Gen-Mixes in AIB Countries'!$C82,'Zusammenführung EU-CH'!$B$2:$B$241&amp;'Zusammenführung EU-CH'!$C$2:$C$241,0),MATCH('RE-Gen-Mixes in AIB Countries'!N$2,'Zusammenführung EU-CH'!$E$1:$BF$1,0))/VLOOKUP($B82,'Total RE-GEN in AIB Countries'!$B$3:$BD$27,COLUMN('RE-Gen-Mixes in AIB Countries'!N81)-COLUMN('RE-Gen-Mixes in AIB Countries'!$B$2),FALSE),0)</f>
        <v>8.9701636188642922E-2</v>
      </c>
      <c r="O82">
        <f t="array" ref="O82">IFERROR(INDEX('Zusammenführung EU-CH'!$E$2:$BF$241,MATCH('RE-Gen-Mixes in AIB Countries'!$B82&amp;'RE-Gen-Mixes in AIB Countries'!$C82,'Zusammenführung EU-CH'!$B$2:$B$241&amp;'Zusammenführung EU-CH'!$C$2:$C$241,0),MATCH('RE-Gen-Mixes in AIB Countries'!O$2,'Zusammenführung EU-CH'!$E$1:$BF$1,0))/VLOOKUP($B82,'Total RE-GEN in AIB Countries'!$B$3:$BD$27,COLUMN('RE-Gen-Mixes in AIB Countries'!O81)-COLUMN('RE-Gen-Mixes in AIB Countries'!$B$2),FALSE),0)</f>
        <v>0.1065749892565535</v>
      </c>
      <c r="P82">
        <f t="array" ref="P82">IFERROR(INDEX('Zusammenführung EU-CH'!$E$2:$BF$241,MATCH('RE-Gen-Mixes in AIB Countries'!$B82&amp;'RE-Gen-Mixes in AIB Countries'!$C82,'Zusammenführung EU-CH'!$B$2:$B$241&amp;'Zusammenführung EU-CH'!$C$2:$C$241,0),MATCH('RE-Gen-Mixes in AIB Countries'!P$2,'Zusammenführung EU-CH'!$E$1:$BF$1,0))/VLOOKUP($B82,'Total RE-GEN in AIB Countries'!$B$3:$BD$27,COLUMN('RE-Gen-Mixes in AIB Countries'!P81)-COLUMN('RE-Gen-Mixes in AIB Countries'!$B$2),FALSE),0)</f>
        <v>8.147429679922405E-2</v>
      </c>
      <c r="Q82">
        <f t="array" ref="Q82">IFERROR(INDEX('Zusammenführung EU-CH'!$E$2:$BF$241,MATCH('RE-Gen-Mixes in AIB Countries'!$B82&amp;'RE-Gen-Mixes in AIB Countries'!$C82,'Zusammenführung EU-CH'!$B$2:$B$241&amp;'Zusammenführung EU-CH'!$C$2:$C$241,0),MATCH('RE-Gen-Mixes in AIB Countries'!Q$2,'Zusammenführung EU-CH'!$E$1:$BF$1,0))/VLOOKUP($B82,'Total RE-GEN in AIB Countries'!$B$3:$BD$27,COLUMN('RE-Gen-Mixes in AIB Countries'!Q81)-COLUMN('RE-Gen-Mixes in AIB Countries'!$B$2),FALSE),0)</f>
        <v>8.3578792341678934E-2</v>
      </c>
      <c r="R82">
        <f t="array" ref="R82">IFERROR(INDEX('Zusammenführung EU-CH'!$E$2:$BF$241,MATCH('RE-Gen-Mixes in AIB Countries'!$B82&amp;'RE-Gen-Mixes in AIB Countries'!$C82,'Zusammenführung EU-CH'!$B$2:$B$241&amp;'Zusammenführung EU-CH'!$C$2:$C$241,0),MATCH('RE-Gen-Mixes in AIB Countries'!R$2,'Zusammenführung EU-CH'!$E$1:$BF$1,0))/VLOOKUP($B82,'Total RE-GEN in AIB Countries'!$B$3:$BD$27,COLUMN('RE-Gen-Mixes in AIB Countries'!R81)-COLUMN('RE-Gen-Mixes in AIB Countries'!$B$2),FALSE),0)</f>
        <v>6.7647853092087498E-2</v>
      </c>
      <c r="S82">
        <f t="array" ref="S82">IFERROR(INDEX('Zusammenführung EU-CH'!$E$2:$BF$241,MATCH('RE-Gen-Mixes in AIB Countries'!$B82&amp;'RE-Gen-Mixes in AIB Countries'!$C82,'Zusammenführung EU-CH'!$B$2:$B$241&amp;'Zusammenführung EU-CH'!$C$2:$C$241,0),MATCH('RE-Gen-Mixes in AIB Countries'!S$2,'Zusammenführung EU-CH'!$E$1:$BF$1,0))/VLOOKUP($B82,'Total RE-GEN in AIB Countries'!$B$3:$BD$27,COLUMN('RE-Gen-Mixes in AIB Countries'!S81)-COLUMN('RE-Gen-Mixes in AIB Countries'!$B$2),FALSE),0)</f>
        <v>6.7474292153824486E-2</v>
      </c>
      <c r="T82">
        <f t="array" ref="T82">IFERROR(INDEX('Zusammenführung EU-CH'!$E$2:$BF$241,MATCH('RE-Gen-Mixes in AIB Countries'!$B82&amp;'RE-Gen-Mixes in AIB Countries'!$C82,'Zusammenführung EU-CH'!$B$2:$B$241&amp;'Zusammenführung EU-CH'!$C$2:$C$241,0),MATCH('RE-Gen-Mixes in AIB Countries'!T$2,'Zusammenführung EU-CH'!$E$1:$BF$1,0))/VLOOKUP($B82,'Total RE-GEN in AIB Countries'!$B$3:$BD$27,COLUMN('RE-Gen-Mixes in AIB Countries'!T81)-COLUMN('RE-Gen-Mixes in AIB Countries'!$B$2),FALSE),0)</f>
        <v>5.7744645604070527E-2</v>
      </c>
      <c r="U82">
        <f t="array" ref="U82">IFERROR(INDEX('Zusammenführung EU-CH'!$E$2:$BF$241,MATCH('RE-Gen-Mixes in AIB Countries'!$B82&amp;'RE-Gen-Mixes in AIB Countries'!$C82,'Zusammenführung EU-CH'!$B$2:$B$241&amp;'Zusammenführung EU-CH'!$C$2:$C$241,0),MATCH('RE-Gen-Mixes in AIB Countries'!U$2,'Zusammenführung EU-CH'!$E$1:$BF$1,0))/VLOOKUP($B82,'Total RE-GEN in AIB Countries'!$B$3:$BD$27,COLUMN('RE-Gen-Mixes in AIB Countries'!U81)-COLUMN('RE-Gen-Mixes in AIB Countries'!$B$2),FALSE),0)</f>
        <v>5.2843257736565744E-2</v>
      </c>
      <c r="V82">
        <f t="array" ref="V82">IFERROR(INDEX('Zusammenführung EU-CH'!$E$2:$BF$241,MATCH('RE-Gen-Mixes in AIB Countries'!$B82&amp;'RE-Gen-Mixes in AIB Countries'!$C82,'Zusammenführung EU-CH'!$B$2:$B$241&amp;'Zusammenführung EU-CH'!$C$2:$C$241,0),MATCH('RE-Gen-Mixes in AIB Countries'!V$2,'Zusammenführung EU-CH'!$E$1:$BF$1,0))/VLOOKUP($B82,'Total RE-GEN in AIB Countries'!$B$3:$BD$27,COLUMN('RE-Gen-Mixes in AIB Countries'!V81)-COLUMN('RE-Gen-Mixes in AIB Countries'!$B$2),FALSE),0)</f>
        <v>5.3455019556714473E-2</v>
      </c>
      <c r="W82">
        <f t="array" ref="W82">IFERROR(INDEX('Zusammenführung EU-CH'!$E$2:$BF$241,MATCH('RE-Gen-Mixes in AIB Countries'!$B82&amp;'RE-Gen-Mixes in AIB Countries'!$C82,'Zusammenführung EU-CH'!$B$2:$B$241&amp;'Zusammenführung EU-CH'!$C$2:$C$241,0),MATCH('RE-Gen-Mixes in AIB Countries'!W$2,'Zusammenführung EU-CH'!$E$1:$BF$1,0))/VLOOKUP($B82,'Total RE-GEN in AIB Countries'!$B$3:$BD$27,COLUMN('RE-Gen-Mixes in AIB Countries'!W81)-COLUMN('RE-Gen-Mixes in AIB Countries'!$B$2),FALSE),0)</f>
        <v>5.7334772700011992E-2</v>
      </c>
      <c r="X82">
        <f t="array" ref="X82">IFERROR(INDEX('Zusammenführung EU-CH'!$E$2:$BF$241,MATCH('RE-Gen-Mixes in AIB Countries'!$B82&amp;'RE-Gen-Mixes in AIB Countries'!$C82,'Zusammenführung EU-CH'!$B$2:$B$241&amp;'Zusammenführung EU-CH'!$C$2:$C$241,0),MATCH('RE-Gen-Mixes in AIB Countries'!X$2,'Zusammenführung EU-CH'!$E$1:$BF$1,0))/VLOOKUP($B82,'Total RE-GEN in AIB Countries'!$B$3:$BD$27,COLUMN('RE-Gen-Mixes in AIB Countries'!X81)-COLUMN('RE-Gen-Mixes in AIB Countries'!$B$2),FALSE),0)</f>
        <v>6.1641094062708471E-2</v>
      </c>
      <c r="Y82">
        <f t="array" ref="Y82">IFERROR(INDEX('Zusammenführung EU-CH'!$E$2:$BF$241,MATCH('RE-Gen-Mixes in AIB Countries'!$B82&amp;'RE-Gen-Mixes in AIB Countries'!$C82,'Zusammenführung EU-CH'!$B$2:$B$241&amp;'Zusammenführung EU-CH'!$C$2:$C$241,0),MATCH('RE-Gen-Mixes in AIB Countries'!Y$2,'Zusammenführung EU-CH'!$E$1:$BF$1,0))/VLOOKUP($B82,'Total RE-GEN in AIB Countries'!$B$3:$BD$27,COLUMN('RE-Gen-Mixes in AIB Countries'!Y81)-COLUMN('RE-Gen-Mixes in AIB Countries'!$B$2),FALSE),0)</f>
        <v>8.1507896077432501E-2</v>
      </c>
      <c r="Z82">
        <f t="array" ref="Z82">IFERROR(INDEX('Zusammenführung EU-CH'!$E$2:$BF$241,MATCH('RE-Gen-Mixes in AIB Countries'!$B82&amp;'RE-Gen-Mixes in AIB Countries'!$C82,'Zusammenführung EU-CH'!$B$2:$B$241&amp;'Zusammenführung EU-CH'!$C$2:$C$241,0),MATCH('RE-Gen-Mixes in AIB Countries'!Z$2,'Zusammenführung EU-CH'!$E$1:$BF$1,0))/VLOOKUP($B82,'Total RE-GEN in AIB Countries'!$B$3:$BD$27,COLUMN('RE-Gen-Mixes in AIB Countries'!Z81)-COLUMN('RE-Gen-Mixes in AIB Countries'!$B$2),FALSE),0)</f>
        <v>9.2248062015503882E-2</v>
      </c>
      <c r="AA82">
        <f t="array" ref="AA82">IFERROR(INDEX('Zusammenführung EU-CH'!$E$2:$BF$241,MATCH('RE-Gen-Mixes in AIB Countries'!$B82&amp;'RE-Gen-Mixes in AIB Countries'!$C82,'Zusammenführung EU-CH'!$B$2:$B$241&amp;'Zusammenführung EU-CH'!$C$2:$C$241,0),MATCH('RE-Gen-Mixes in AIB Countries'!AA$2,'Zusammenführung EU-CH'!$E$1:$BF$1,0))/VLOOKUP($B82,'Total RE-GEN in AIB Countries'!$B$3:$BD$27,COLUMN('RE-Gen-Mixes in AIB Countries'!AA81)-COLUMN('RE-Gen-Mixes in AIB Countries'!$B$2),FALSE),0)</f>
        <v>8.2889480692410117E-2</v>
      </c>
      <c r="AB82">
        <f t="array" ref="AB82">IFERROR(INDEX('Zusammenführung EU-CH'!$E$2:$BF$241,MATCH('RE-Gen-Mixes in AIB Countries'!$B82&amp;'RE-Gen-Mixes in AIB Countries'!$C82,'Zusammenführung EU-CH'!$B$2:$B$241&amp;'Zusammenführung EU-CH'!$C$2:$C$241,0),MATCH('RE-Gen-Mixes in AIB Countries'!AB$2,'Zusammenführung EU-CH'!$E$1:$BF$1,0))/VLOOKUP($B82,'Total RE-GEN in AIB Countries'!$B$3:$BD$27,COLUMN('RE-Gen-Mixes in AIB Countries'!AB81)-COLUMN('RE-Gen-Mixes in AIB Countries'!$B$2),FALSE),0)</f>
        <v>7.9166666666666663E-2</v>
      </c>
      <c r="AC82">
        <f t="array" ref="AC82">IFERROR(INDEX('Zusammenführung EU-CH'!$E$2:$BF$241,MATCH('RE-Gen-Mixes in AIB Countries'!$B82&amp;'RE-Gen-Mixes in AIB Countries'!$C82,'Zusammenführung EU-CH'!$B$2:$B$241&amp;'Zusammenführung EU-CH'!$C$2:$C$241,0),MATCH('RE-Gen-Mixes in AIB Countries'!AC$2,'Zusammenführung EU-CH'!$E$1:$BF$1,0))/VLOOKUP($B82,'Total RE-GEN in AIB Countries'!$B$3:$BD$27,COLUMN('RE-Gen-Mixes in AIB Countries'!AC81)-COLUMN('RE-Gen-Mixes in AIB Countries'!$B$2),FALSE),0)</f>
        <v>7.6803589920607526E-2</v>
      </c>
      <c r="AD82">
        <f t="array" ref="AD82">IFERROR(INDEX('Zusammenführung EU-CH'!$E$2:$BF$241,MATCH('RE-Gen-Mixes in AIB Countries'!$B82&amp;'RE-Gen-Mixes in AIB Countries'!$C82,'Zusammenführung EU-CH'!$B$2:$B$241&amp;'Zusammenführung EU-CH'!$C$2:$C$241,0),MATCH('RE-Gen-Mixes in AIB Countries'!AD$2,'Zusammenführung EU-CH'!$E$1:$BF$1,0))/VLOOKUP($B82,'Total RE-GEN in AIB Countries'!$B$3:$BD$27,COLUMN('RE-Gen-Mixes in AIB Countries'!AD81)-COLUMN('RE-Gen-Mixes in AIB Countries'!$B$2),FALSE),0)</f>
        <v>6.316600333804083E-2</v>
      </c>
      <c r="AE82">
        <f t="array" ref="AE82">IFERROR(INDEX('Zusammenführung EU-CH'!$E$2:$BF$241,MATCH('RE-Gen-Mixes in AIB Countries'!$B82&amp;'RE-Gen-Mixes in AIB Countries'!$C82,'Zusammenführung EU-CH'!$B$2:$B$241&amp;'Zusammenführung EU-CH'!$C$2:$C$241,0),MATCH('RE-Gen-Mixes in AIB Countries'!AE$2,'Zusammenführung EU-CH'!$E$1:$BF$1,0))/VLOOKUP($B82,'Total RE-GEN in AIB Countries'!$B$3:$BD$27,COLUMN('RE-Gen-Mixes in AIB Countries'!AE81)-COLUMN('RE-Gen-Mixes in AIB Countries'!$B$2),FALSE),0)</f>
        <v>5.4090909090909092E-2</v>
      </c>
      <c r="AF82">
        <f t="array" ref="AF82">IFERROR(INDEX('Zusammenführung EU-CH'!$E$2:$BF$241,MATCH('RE-Gen-Mixes in AIB Countries'!$B82&amp;'RE-Gen-Mixes in AIB Countries'!$C82,'Zusammenführung EU-CH'!$B$2:$B$241&amp;'Zusammenführung EU-CH'!$C$2:$C$241,0),MATCH('RE-Gen-Mixes in AIB Countries'!AF$2,'Zusammenführung EU-CH'!$E$1:$BF$1,0))/VLOOKUP($B82,'Total RE-GEN in AIB Countries'!$B$3:$BD$27,COLUMN('RE-Gen-Mixes in AIB Countries'!AF81)-COLUMN('RE-Gen-Mixes in AIB Countries'!$B$2),FALSE),0)</f>
        <v>4.6956521739130432E-2</v>
      </c>
      <c r="AG82">
        <f t="array" ref="AG82">IFERROR(INDEX('Zusammenführung EU-CH'!$E$2:$BF$241,MATCH('RE-Gen-Mixes in AIB Countries'!$B82&amp;'RE-Gen-Mixes in AIB Countries'!$C82,'Zusammenführung EU-CH'!$B$2:$B$241&amp;'Zusammenführung EU-CH'!$C$2:$C$241,0),MATCH('RE-Gen-Mixes in AIB Countries'!AG$2,'Zusammenführung EU-CH'!$E$1:$BF$1,0))/VLOOKUP($B82,'Total RE-GEN in AIB Countries'!$B$3:$BD$27,COLUMN('RE-Gen-Mixes in AIB Countries'!AG81)-COLUMN('RE-Gen-Mixes in AIB Countries'!$B$2),FALSE),0)</f>
        <v>4.356768885564697E-2</v>
      </c>
      <c r="AH82">
        <f t="array" ref="AH82">IFERROR(INDEX('Zusammenführung EU-CH'!$E$2:$BF$241,MATCH('RE-Gen-Mixes in AIB Countries'!$B82&amp;'RE-Gen-Mixes in AIB Countries'!$C82,'Zusammenführung EU-CH'!$B$2:$B$241&amp;'Zusammenführung EU-CH'!$C$2:$C$241,0),MATCH('RE-Gen-Mixes in AIB Countries'!AH$2,'Zusammenführung EU-CH'!$E$1:$BF$1,0))/VLOOKUP($B82,'Total RE-GEN in AIB Countries'!$B$3:$BD$27,COLUMN('RE-Gen-Mixes in AIB Countries'!AH81)-COLUMN('RE-Gen-Mixes in AIB Countries'!$B$2),FALSE),0)</f>
        <v>4.8805815160955349E-2</v>
      </c>
      <c r="AI82">
        <f t="array" ref="AI82">IFERROR(INDEX('Zusammenführung EU-CH'!$E$2:$BF$241,MATCH('RE-Gen-Mixes in AIB Countries'!$B82&amp;'RE-Gen-Mixes in AIB Countries'!$C82,'Zusammenführung EU-CH'!$B$2:$B$241&amp;'Zusammenführung EU-CH'!$C$2:$C$241,0),MATCH('RE-Gen-Mixes in AIB Countries'!AI$2,'Zusammenführung EU-CH'!$E$1:$BF$1,0))/VLOOKUP($B82,'Total RE-GEN in AIB Countries'!$B$3:$BD$27,COLUMN('RE-Gen-Mixes in AIB Countries'!AI81)-COLUMN('RE-Gen-Mixes in AIB Countries'!$B$2),FALSE),0)</f>
        <v>5.7680557252841255E-2</v>
      </c>
      <c r="AJ82">
        <f t="array" ref="AJ82">IFERROR(INDEX('Zusammenführung EU-CH'!$E$2:$BF$241,MATCH('RE-Gen-Mixes in AIB Countries'!$B82&amp;'RE-Gen-Mixes in AIB Countries'!$C82,'Zusammenführung EU-CH'!$B$2:$B$241&amp;'Zusammenführung EU-CH'!$C$2:$C$241,0),MATCH('RE-Gen-Mixes in AIB Countries'!AJ$2,'Zusammenführung EU-CH'!$E$1:$BF$1,0))/VLOOKUP($B82,'Total RE-GEN in AIB Countries'!$B$3:$BD$27,COLUMN('RE-Gen-Mixes in AIB Countries'!AJ81)-COLUMN('RE-Gen-Mixes in AIB Countries'!$B$2),FALSE),0)</f>
        <v>6.4822576138586191E-2</v>
      </c>
      <c r="AK82">
        <f t="array" ref="AK82">IFERROR(INDEX('Zusammenführung EU-CH'!$E$2:$BF$241,MATCH('RE-Gen-Mixes in AIB Countries'!$B82&amp;'RE-Gen-Mixes in AIB Countries'!$C82,'Zusammenführung EU-CH'!$B$2:$B$241&amp;'Zusammenführung EU-CH'!$C$2:$C$241,0),MATCH('RE-Gen-Mixes in AIB Countries'!AK$2,'Zusammenführung EU-CH'!$E$1:$BF$1,0))/VLOOKUP($B82,'Total RE-GEN in AIB Countries'!$B$3:$BD$27,COLUMN('RE-Gen-Mixes in AIB Countries'!AK81)-COLUMN('RE-Gen-Mixes in AIB Countries'!$B$2),FALSE),0)</f>
        <v>7.5931457318031761E-2</v>
      </c>
      <c r="AL82">
        <f t="array" ref="AL82">IFERROR(INDEX('Zusammenführung EU-CH'!$E$2:$BF$241,MATCH('RE-Gen-Mixes in AIB Countries'!$B82&amp;'RE-Gen-Mixes in AIB Countries'!$C82,'Zusammenführung EU-CH'!$B$2:$B$241&amp;'Zusammenführung EU-CH'!$C$2:$C$241,0),MATCH('RE-Gen-Mixes in AIB Countries'!AL$2,'Zusammenführung EU-CH'!$E$1:$BF$1,0))/VLOOKUP($B82,'Total RE-GEN in AIB Countries'!$B$3:$BD$27,COLUMN('RE-Gen-Mixes in AIB Countries'!AL81)-COLUMN('RE-Gen-Mixes in AIB Countries'!$B$2),FALSE),0)</f>
        <v>6.3870614035087717E-2</v>
      </c>
      <c r="AM82">
        <f t="array" ref="AM82">IFERROR(INDEX('Zusammenführung EU-CH'!$E$2:$BF$241,MATCH('RE-Gen-Mixes in AIB Countries'!$B82&amp;'RE-Gen-Mixes in AIB Countries'!$C82,'Zusammenführung EU-CH'!$B$2:$B$241&amp;'Zusammenführung EU-CH'!$C$2:$C$241,0),MATCH('RE-Gen-Mixes in AIB Countries'!AM$2,'Zusammenführung EU-CH'!$E$1:$BF$1,0))/VLOOKUP($B82,'Total RE-GEN in AIB Countries'!$B$3:$BD$27,COLUMN('RE-Gen-Mixes in AIB Countries'!AM81)-COLUMN('RE-Gen-Mixes in AIB Countries'!$B$2),FALSE),0)</f>
        <v>7.1687708605427364E-2</v>
      </c>
      <c r="AN82">
        <f t="array" ref="AN82">IFERROR(INDEX('Zusammenführung EU-CH'!$E$2:$BF$241,MATCH('RE-Gen-Mixes in AIB Countries'!$B82&amp;'RE-Gen-Mixes in AIB Countries'!$C82,'Zusammenführung EU-CH'!$B$2:$B$241&amp;'Zusammenführung EU-CH'!$C$2:$C$241,0),MATCH('RE-Gen-Mixes in AIB Countries'!AN$2,'Zusammenführung EU-CH'!$E$1:$BF$1,0))/VLOOKUP($B82,'Total RE-GEN in AIB Countries'!$B$3:$BD$27,COLUMN('RE-Gen-Mixes in AIB Countries'!AN81)-COLUMN('RE-Gen-Mixes in AIB Countries'!$B$2),FALSE),0)</f>
        <v>7.4018803163706903E-2</v>
      </c>
      <c r="AO82">
        <f t="array" ref="AO82">IFERROR(INDEX('Zusammenführung EU-CH'!$E$2:$BF$241,MATCH('RE-Gen-Mixes in AIB Countries'!$B82&amp;'RE-Gen-Mixes in AIB Countries'!$C82,'Zusammenführung EU-CH'!$B$2:$B$241&amp;'Zusammenführung EU-CH'!$C$2:$C$241,0),MATCH('RE-Gen-Mixes in AIB Countries'!AO$2,'Zusammenführung EU-CH'!$E$1:$BF$1,0))/VLOOKUP($B82,'Total RE-GEN in AIB Countries'!$B$3:$BD$27,COLUMN('RE-Gen-Mixes in AIB Countries'!AO81)-COLUMN('RE-Gen-Mixes in AIB Countries'!$B$2),FALSE),0)</f>
        <v>6.2127659574468086E-2</v>
      </c>
      <c r="AP82">
        <f t="array" ref="AP82">IFERROR(INDEX('Zusammenführung EU-CH'!$E$2:$BF$241,MATCH('RE-Gen-Mixes in AIB Countries'!$B82&amp;'RE-Gen-Mixes in AIB Countries'!$C82,'Zusammenführung EU-CH'!$B$2:$B$241&amp;'Zusammenführung EU-CH'!$C$2:$C$241,0),MATCH('RE-Gen-Mixes in AIB Countries'!AP$2,'Zusammenführung EU-CH'!$E$1:$BF$1,0))/VLOOKUP($B82,'Total RE-GEN in AIB Countries'!$B$3:$BD$27,COLUMN('RE-Gen-Mixes in AIB Countries'!AP81)-COLUMN('RE-Gen-Mixes in AIB Countries'!$B$2),FALSE),0)</f>
        <v>6.4715359828141777E-2</v>
      </c>
      <c r="AQ82">
        <f t="array" ref="AQ82">IFERROR(INDEX('Zusammenführung EU-CH'!$E$2:$BF$241,MATCH('RE-Gen-Mixes in AIB Countries'!$B82&amp;'RE-Gen-Mixes in AIB Countries'!$C82,'Zusammenführung EU-CH'!$B$2:$B$241&amp;'Zusammenführung EU-CH'!$C$2:$C$241,0),MATCH('RE-Gen-Mixes in AIB Countries'!AQ$2,'Zusammenführung EU-CH'!$E$1:$BF$1,0))/VLOOKUP($B82,'Total RE-GEN in AIB Countries'!$B$3:$BD$27,COLUMN('RE-Gen-Mixes in AIB Countries'!AQ81)-COLUMN('RE-Gen-Mixes in AIB Countries'!$B$2),FALSE),0)</f>
        <v>6.3654753877275788E-2</v>
      </c>
      <c r="AR82">
        <f t="array" ref="AR82">IFERROR(INDEX('Zusammenführung EU-CH'!$E$2:$BF$241,MATCH('RE-Gen-Mixes in AIB Countries'!$B82&amp;'RE-Gen-Mixes in AIB Countries'!$C82,'Zusammenführung EU-CH'!$B$2:$B$241&amp;'Zusammenführung EU-CH'!$C$2:$C$241,0),MATCH('RE-Gen-Mixes in AIB Countries'!AR$2,'Zusammenführung EU-CH'!$E$1:$BF$1,0))/VLOOKUP($B82,'Total RE-GEN in AIB Countries'!$B$3:$BD$27,COLUMN('RE-Gen-Mixes in AIB Countries'!AR81)-COLUMN('RE-Gen-Mixes in AIB Countries'!$B$2),FALSE),0)</f>
        <v>5.3828408217071293E-2</v>
      </c>
      <c r="AS82">
        <f t="array" ref="AS82">IFERROR(INDEX('Zusammenführung EU-CH'!$E$2:$BF$241,MATCH('RE-Gen-Mixes in AIB Countries'!$B82&amp;'RE-Gen-Mixes in AIB Countries'!$C82,'Zusammenführung EU-CH'!$B$2:$B$241&amp;'Zusammenführung EU-CH'!$C$2:$C$241,0),MATCH('RE-Gen-Mixes in AIB Countries'!AS$2,'Zusammenführung EU-CH'!$E$1:$BF$1,0))/VLOOKUP($B82,'Total RE-GEN in AIB Countries'!$B$3:$BD$27,COLUMN('RE-Gen-Mixes in AIB Countries'!AS81)-COLUMN('RE-Gen-Mixes in AIB Countries'!$B$2),FALSE),0)</f>
        <v>4.51693851944793E-2</v>
      </c>
      <c r="AT82">
        <f t="array" ref="AT82">IFERROR(INDEX('Zusammenführung EU-CH'!$E$2:$BF$241,MATCH('RE-Gen-Mixes in AIB Countries'!$B82&amp;'RE-Gen-Mixes in AIB Countries'!$C82,'Zusammenführung EU-CH'!$B$2:$B$241&amp;'Zusammenführung EU-CH'!$C$2:$C$241,0),MATCH('RE-Gen-Mixes in AIB Countries'!AT$2,'Zusammenführung EU-CH'!$E$1:$BF$1,0))/VLOOKUP($B82,'Total RE-GEN in AIB Countries'!$B$3:$BD$27,COLUMN('RE-Gen-Mixes in AIB Countries'!AT81)-COLUMN('RE-Gen-Mixes in AIB Countries'!$B$2),FALSE),0)</f>
        <v>4.7543581616481777E-2</v>
      </c>
      <c r="AU82">
        <f t="array" ref="AU82">IFERROR(INDEX('Zusammenführung EU-CH'!$E$2:$BF$241,MATCH('RE-Gen-Mixes in AIB Countries'!$B82&amp;'RE-Gen-Mixes in AIB Countries'!$C82,'Zusammenführung EU-CH'!$B$2:$B$241&amp;'Zusammenführung EU-CH'!$C$2:$C$241,0),MATCH('RE-Gen-Mixes in AIB Countries'!AU$2,'Zusammenführung EU-CH'!$E$1:$BF$1,0))/VLOOKUP($B82,'Total RE-GEN in AIB Countries'!$B$3:$BD$27,COLUMN('RE-Gen-Mixes in AIB Countries'!AU81)-COLUMN('RE-Gen-Mixes in AIB Countries'!$B$2),FALSE),0)</f>
        <v>5.6311809191390345E-2</v>
      </c>
      <c r="AV82">
        <f t="array" ref="AV82">IFERROR(INDEX('Zusammenführung EU-CH'!$E$2:$BF$241,MATCH('RE-Gen-Mixes in AIB Countries'!$B82&amp;'RE-Gen-Mixes in AIB Countries'!$C82,'Zusammenführung EU-CH'!$B$2:$B$241&amp;'Zusammenführung EU-CH'!$C$2:$C$241,0),MATCH('RE-Gen-Mixes in AIB Countries'!AV$2,'Zusammenführung EU-CH'!$E$1:$BF$1,0))/VLOOKUP($B82,'Total RE-GEN in AIB Countries'!$B$3:$BD$27,COLUMN('RE-Gen-Mixes in AIB Countries'!AV81)-COLUMN('RE-Gen-Mixes in AIB Countries'!$B$2),FALSE),0)</f>
        <v>6.2053453294522359E-2</v>
      </c>
      <c r="AW82">
        <f t="array" ref="AW82">IFERROR(INDEX('Zusammenführung EU-CH'!$E$2:$BF$241,MATCH('RE-Gen-Mixes in AIB Countries'!$B82&amp;'RE-Gen-Mixes in AIB Countries'!$C82,'Zusammenführung EU-CH'!$B$2:$B$241&amp;'Zusammenführung EU-CH'!$C$2:$C$241,0),MATCH('RE-Gen-Mixes in AIB Countries'!AW$2,'Zusammenführung EU-CH'!$E$1:$BF$1,0))/VLOOKUP($B82,'Total RE-GEN in AIB Countries'!$B$3:$BD$27,COLUMN('RE-Gen-Mixes in AIB Countries'!AW81)-COLUMN('RE-Gen-Mixes in AIB Countries'!$B$2),FALSE),0)</f>
        <v>7.7119999999999994E-2</v>
      </c>
      <c r="AX82">
        <f t="array" ref="AX82">IFERROR(INDEX('Zusammenführung EU-CH'!$E$2:$BF$241,MATCH('RE-Gen-Mixes in AIB Countries'!$B82&amp;'RE-Gen-Mixes in AIB Countries'!$C82,'Zusammenführung EU-CH'!$B$2:$B$241&amp;'Zusammenführung EU-CH'!$C$2:$C$241,0),MATCH('RE-Gen-Mixes in AIB Countries'!AX$2,'Zusammenführung EU-CH'!$E$1:$BF$1,0))/VLOOKUP($B82,'Total RE-GEN in AIB Countries'!$B$3:$BD$27,COLUMN('RE-Gen-Mixes in AIB Countries'!AX81)-COLUMN('RE-Gen-Mixes in AIB Countries'!$B$2),FALSE),0)</f>
        <v>5.6992278465498224E-2</v>
      </c>
      <c r="AY82">
        <f t="array" ref="AY82">IFERROR(INDEX('Zusammenführung EU-CH'!$E$2:$BF$241,MATCH('RE-Gen-Mixes in AIB Countries'!$B82&amp;'RE-Gen-Mixes in AIB Countries'!$C82,'Zusammenführung EU-CH'!$B$2:$B$241&amp;'Zusammenführung EU-CH'!$C$2:$C$241,0),MATCH('RE-Gen-Mixes in AIB Countries'!AY$2,'Zusammenführung EU-CH'!$E$1:$BF$1,0))/VLOOKUP($B82,'Total RE-GEN in AIB Countries'!$B$3:$BD$27,COLUMN('RE-Gen-Mixes in AIB Countries'!AY81)-COLUMN('RE-Gen-Mixes in AIB Countries'!$B$2),FALSE),0)</f>
        <v>5.5548861308591393E-2</v>
      </c>
      <c r="AZ82">
        <f t="array" ref="AZ82">IFERROR(INDEX('Zusammenführung EU-CH'!$E$2:$BF$241,MATCH('RE-Gen-Mixes in AIB Countries'!$B82&amp;'RE-Gen-Mixes in AIB Countries'!$C82,'Zusammenführung EU-CH'!$B$2:$B$241&amp;'Zusammenführung EU-CH'!$C$2:$C$241,0),MATCH('RE-Gen-Mixes in AIB Countries'!AZ$2,'Zusammenführung EU-CH'!$E$1:$BF$1,0))/VLOOKUP($B82,'Total RE-GEN in AIB Countries'!$B$3:$BD$27,COLUMN('RE-Gen-Mixes in AIB Countries'!AZ81)-COLUMN('RE-Gen-Mixes in AIB Countries'!$B$2),FALSE),0)</f>
        <v>7.0931244560487383E-2</v>
      </c>
      <c r="BA82">
        <f t="array" ref="BA82">IFERROR(INDEX('Zusammenführung EU-CH'!$E$2:$BF$241,MATCH('RE-Gen-Mixes in AIB Countries'!$B82&amp;'RE-Gen-Mixes in AIB Countries'!$C82,'Zusammenführung EU-CH'!$B$2:$B$241&amp;'Zusammenführung EU-CH'!$C$2:$C$241,0),MATCH('RE-Gen-Mixes in AIB Countries'!BA$2,'Zusammenführung EU-CH'!$E$1:$BF$1,0))/VLOOKUP($B82,'Total RE-GEN in AIB Countries'!$B$3:$BD$27,COLUMN('RE-Gen-Mixes in AIB Countries'!BA81)-COLUMN('RE-Gen-Mixes in AIB Countries'!$B$2),FALSE),0)</f>
        <v>6.3186813186813184E-2</v>
      </c>
      <c r="BB82">
        <f t="array" ref="BB82">IFERROR(INDEX('Zusammenführung EU-CH'!$E$2:$BF$241,MATCH('RE-Gen-Mixes in AIB Countries'!$B82&amp;'RE-Gen-Mixes in AIB Countries'!$C82,'Zusammenführung EU-CH'!$B$2:$B$241&amp;'Zusammenführung EU-CH'!$C$2:$C$241,0),MATCH('RE-Gen-Mixes in AIB Countries'!BB$2,'Zusammenführung EU-CH'!$E$1:$BF$1,0))/VLOOKUP($B82,'Total RE-GEN in AIB Countries'!$B$3:$BD$27,COLUMN('RE-Gen-Mixes in AIB Countries'!BB81)-COLUMN('RE-Gen-Mixes in AIB Countries'!$B$2),FALSE),0)</f>
        <v>6.9630872483221473E-2</v>
      </c>
      <c r="BC82">
        <f t="array" ref="BC82">IFERROR(INDEX('Zusammenführung EU-CH'!$E$2:$BF$241,MATCH('RE-Gen-Mixes in AIB Countries'!$B82&amp;'RE-Gen-Mixes in AIB Countries'!$C82,'Zusammenführung EU-CH'!$B$2:$B$241&amp;'Zusammenführung EU-CH'!$C$2:$C$241,0),MATCH('RE-Gen-Mixes in AIB Countries'!BC$2,'Zusammenführung EU-CH'!$E$1:$BF$1,0))/VLOOKUP($B82,'Total RE-GEN in AIB Countries'!$B$3:$BD$27,COLUMN('RE-Gen-Mixes in AIB Countries'!BC81)-COLUMN('RE-Gen-Mixes in AIB Countries'!$B$2),FALSE),0)</f>
        <v>5.8585114222549743E-2</v>
      </c>
      <c r="BD82">
        <f t="array" ref="BD82">IFERROR(INDEX('Zusammenführung EU-CH'!$E$2:$BF$241,MATCH('RE-Gen-Mixes in AIB Countries'!$B82&amp;'RE-Gen-Mixes in AIB Countries'!$C82,'Zusammenführung EU-CH'!$B$2:$B$241&amp;'Zusammenführung EU-CH'!$C$2:$C$241,0),MATCH('RE-Gen-Mixes in AIB Countries'!BD$2,'Zusammenführung EU-CH'!$E$1:$BF$1,0))/VLOOKUP($B82,'Total RE-GEN in AIB Countries'!$B$3:$BD$27,COLUMN('RE-Gen-Mixes in AIB Countries'!BD81)-COLUMN('RE-Gen-Mixes in AIB Countries'!$B$2),FALSE),0)</f>
        <v>4.630703789636504E-2</v>
      </c>
      <c r="BE82">
        <f t="array" ref="BE82">IFERROR(INDEX('Zusammenführung EU-CH'!$E$2:$BF$241,MATCH('RE-Gen-Mixes in AIB Countries'!$B82&amp;'RE-Gen-Mixes in AIB Countries'!$C82,'Zusammenführung EU-CH'!$B$2:$B$241&amp;'Zusammenführung EU-CH'!$C$2:$C$241,0),MATCH('RE-Gen-Mixes in AIB Countries'!BE$2,'Zusammenführung EU-CH'!$E$1:$BF$1,0))/VLOOKUP($B82,'Total RE-GEN in AIB Countries'!$B$3:$BD$27,COLUMN('RE-Gen-Mixes in AIB Countries'!BE81)-COLUMN('RE-Gen-Mixes in AIB Countries'!$B$2),FALSE),0)</f>
        <v>4.242656939911691E-2</v>
      </c>
      <c r="BF82">
        <f t="shared" si="1"/>
        <v>6.9519317497256081E-2</v>
      </c>
    </row>
    <row r="83" spans="1:58" x14ac:dyDescent="0.35">
      <c r="A83" s="8" t="s">
        <v>28</v>
      </c>
      <c r="B83" s="4" t="s">
        <v>479</v>
      </c>
      <c r="C83" s="4" t="s">
        <v>7</v>
      </c>
      <c r="D83">
        <f t="array" ref="D83">IFERROR(INDEX('Zusammenführung EU-CH'!$E$2:$BF$241,MATCH('RE-Gen-Mixes in AIB Countries'!$B83&amp;'RE-Gen-Mixes in AIB Countries'!$C83,'Zusammenführung EU-CH'!$B$2:$B$241&amp;'Zusammenführung EU-CH'!$C$2:$C$241,0),MATCH('RE-Gen-Mixes in AIB Countries'!D$2,'Zusammenführung EU-CH'!$E$1:$BF$1,0))/VLOOKUP($B83,'Total RE-GEN in AIB Countries'!$B$3:$BD$27,COLUMN('RE-Gen-Mixes in AIB Countries'!D82)-COLUMN('RE-Gen-Mixes in AIB Countries'!$B$2),FALSE),0)</f>
        <v>0.47482935153583616</v>
      </c>
      <c r="E83">
        <f t="array" ref="E83">IFERROR(INDEX('Zusammenführung EU-CH'!$E$2:$BF$241,MATCH('RE-Gen-Mixes in AIB Countries'!$B83&amp;'RE-Gen-Mixes in AIB Countries'!$C83,'Zusammenführung EU-CH'!$B$2:$B$241&amp;'Zusammenführung EU-CH'!$C$2:$C$241,0),MATCH('RE-Gen-Mixes in AIB Countries'!E$2,'Zusammenführung EU-CH'!$E$1:$BF$1,0))/VLOOKUP($B83,'Total RE-GEN in AIB Countries'!$B$3:$BD$27,COLUMN('RE-Gen-Mixes in AIB Countries'!E82)-COLUMN('RE-Gen-Mixes in AIB Countries'!$B$2),FALSE),0)</f>
        <v>0.49012533232054689</v>
      </c>
      <c r="F83">
        <f t="array" ref="F83">IFERROR(INDEX('Zusammenführung EU-CH'!$E$2:$BF$241,MATCH('RE-Gen-Mixes in AIB Countries'!$B83&amp;'RE-Gen-Mixes in AIB Countries'!$C83,'Zusammenführung EU-CH'!$B$2:$B$241&amp;'Zusammenführung EU-CH'!$C$2:$C$241,0),MATCH('RE-Gen-Mixes in AIB Countries'!F$2,'Zusammenführung EU-CH'!$E$1:$BF$1,0))/VLOOKUP($B83,'Total RE-GEN in AIB Countries'!$B$3:$BD$27,COLUMN('RE-Gen-Mixes in AIB Countries'!F82)-COLUMN('RE-Gen-Mixes in AIB Countries'!$B$2),FALSE),0)</f>
        <v>0.58416588124410929</v>
      </c>
      <c r="G83">
        <f t="array" ref="G83">IFERROR(INDEX('Zusammenführung EU-CH'!$E$2:$BF$241,MATCH('RE-Gen-Mixes in AIB Countries'!$B83&amp;'RE-Gen-Mixes in AIB Countries'!$C83,'Zusammenführung EU-CH'!$B$2:$B$241&amp;'Zusammenführung EU-CH'!$C$2:$C$241,0),MATCH('RE-Gen-Mixes in AIB Countries'!G$2,'Zusammenführung EU-CH'!$E$1:$BF$1,0))/VLOOKUP($B83,'Total RE-GEN in AIB Countries'!$B$3:$BD$27,COLUMN('RE-Gen-Mixes in AIB Countries'!G82)-COLUMN('RE-Gen-Mixes in AIB Countries'!$B$2),FALSE),0)</f>
        <v>0.64584763212079621</v>
      </c>
      <c r="H83">
        <f t="array" ref="H83">IFERROR(INDEX('Zusammenführung EU-CH'!$E$2:$BF$241,MATCH('RE-Gen-Mixes in AIB Countries'!$B83&amp;'RE-Gen-Mixes in AIB Countries'!$C83,'Zusammenführung EU-CH'!$B$2:$B$241&amp;'Zusammenführung EU-CH'!$C$2:$C$241,0),MATCH('RE-Gen-Mixes in AIB Countries'!H$2,'Zusammenführung EU-CH'!$E$1:$BF$1,0))/VLOOKUP($B83,'Total RE-GEN in AIB Countries'!$B$3:$BD$27,COLUMN('RE-Gen-Mixes in AIB Countries'!H82)-COLUMN('RE-Gen-Mixes in AIB Countries'!$B$2),FALSE),0)</f>
        <v>0.65561463872380354</v>
      </c>
      <c r="I83">
        <f t="array" ref="I83">IFERROR(INDEX('Zusammenführung EU-CH'!$E$2:$BF$241,MATCH('RE-Gen-Mixes in AIB Countries'!$B83&amp;'RE-Gen-Mixes in AIB Countries'!$C83,'Zusammenführung EU-CH'!$B$2:$B$241&amp;'Zusammenführung EU-CH'!$C$2:$C$241,0),MATCH('RE-Gen-Mixes in AIB Countries'!I$2,'Zusammenführung EU-CH'!$E$1:$BF$1,0))/VLOOKUP($B83,'Total RE-GEN in AIB Countries'!$B$3:$BD$27,COLUMN('RE-Gen-Mixes in AIB Countries'!I82)-COLUMN('RE-Gen-Mixes in AIB Countries'!$B$2),FALSE),0)</f>
        <v>0.77664695365149228</v>
      </c>
      <c r="J83">
        <f t="array" ref="J83">IFERROR(INDEX('Zusammenführung EU-CH'!$E$2:$BF$241,MATCH('RE-Gen-Mixes in AIB Countries'!$B83&amp;'RE-Gen-Mixes in AIB Countries'!$C83,'Zusammenführung EU-CH'!$B$2:$B$241&amp;'Zusammenführung EU-CH'!$C$2:$C$241,0),MATCH('RE-Gen-Mixes in AIB Countries'!J$2,'Zusammenführung EU-CH'!$E$1:$BF$1,0))/VLOOKUP($B83,'Total RE-GEN in AIB Countries'!$B$3:$BD$27,COLUMN('RE-Gen-Mixes in AIB Countries'!J82)-COLUMN('RE-Gen-Mixes in AIB Countries'!$B$2),FALSE),0)</f>
        <v>0.78788824722959261</v>
      </c>
      <c r="K83">
        <f t="array" ref="K83">IFERROR(INDEX('Zusammenführung EU-CH'!$E$2:$BF$241,MATCH('RE-Gen-Mixes in AIB Countries'!$B83&amp;'RE-Gen-Mixes in AIB Countries'!$C83,'Zusammenführung EU-CH'!$B$2:$B$241&amp;'Zusammenführung EU-CH'!$C$2:$C$241,0),MATCH('RE-Gen-Mixes in AIB Countries'!K$2,'Zusammenführung EU-CH'!$E$1:$BF$1,0))/VLOOKUP($B83,'Total RE-GEN in AIB Countries'!$B$3:$BD$27,COLUMN('RE-Gen-Mixes in AIB Countries'!K82)-COLUMN('RE-Gen-Mixes in AIB Countries'!$B$2),FALSE),0)</f>
        <v>0.71025596378199551</v>
      </c>
      <c r="L83">
        <f t="array" ref="L83">IFERROR(INDEX('Zusammenführung EU-CH'!$E$2:$BF$241,MATCH('RE-Gen-Mixes in AIB Countries'!$B83&amp;'RE-Gen-Mixes in AIB Countries'!$C83,'Zusammenführung EU-CH'!$B$2:$B$241&amp;'Zusammenführung EU-CH'!$C$2:$C$241,0),MATCH('RE-Gen-Mixes in AIB Countries'!L$2,'Zusammenführung EU-CH'!$E$1:$BF$1,0))/VLOOKUP($B83,'Total RE-GEN in AIB Countries'!$B$3:$BD$27,COLUMN('RE-Gen-Mixes in AIB Countries'!L82)-COLUMN('RE-Gen-Mixes in AIB Countries'!$B$2),FALSE),0)</f>
        <v>0.69841623912558559</v>
      </c>
      <c r="M83">
        <f t="array" ref="M83">IFERROR(INDEX('Zusammenführung EU-CH'!$E$2:$BF$241,MATCH('RE-Gen-Mixes in AIB Countries'!$B83&amp;'RE-Gen-Mixes in AIB Countries'!$C83,'Zusammenführung EU-CH'!$B$2:$B$241&amp;'Zusammenführung EU-CH'!$C$2:$C$241,0),MATCH('RE-Gen-Mixes in AIB Countries'!M$2,'Zusammenführung EU-CH'!$E$1:$BF$1,0))/VLOOKUP($B83,'Total RE-GEN in AIB Countries'!$B$3:$BD$27,COLUMN('RE-Gen-Mixes in AIB Countries'!M82)-COLUMN('RE-Gen-Mixes in AIB Countries'!$B$2),FALSE),0)</f>
        <v>0.60512587888410074</v>
      </c>
      <c r="N83">
        <f t="array" ref="N83">IFERROR(INDEX('Zusammenführung EU-CH'!$E$2:$BF$241,MATCH('RE-Gen-Mixes in AIB Countries'!$B83&amp;'RE-Gen-Mixes in AIB Countries'!$C83,'Zusammenführung EU-CH'!$B$2:$B$241&amp;'Zusammenführung EU-CH'!$C$2:$C$241,0),MATCH('RE-Gen-Mixes in AIB Countries'!N$2,'Zusammenführung EU-CH'!$E$1:$BF$1,0))/VLOOKUP($B83,'Total RE-GEN in AIB Countries'!$B$3:$BD$27,COLUMN('RE-Gen-Mixes in AIB Countries'!N82)-COLUMN('RE-Gen-Mixes in AIB Countries'!$B$2),FALSE),0)</f>
        <v>0.61886429258902786</v>
      </c>
      <c r="O83">
        <f t="array" ref="O83">IFERROR(INDEX('Zusammenführung EU-CH'!$E$2:$BF$241,MATCH('RE-Gen-Mixes in AIB Countries'!$B83&amp;'RE-Gen-Mixes in AIB Countries'!$C83,'Zusammenführung EU-CH'!$B$2:$B$241&amp;'Zusammenführung EU-CH'!$C$2:$C$241,0),MATCH('RE-Gen-Mixes in AIB Countries'!O$2,'Zusammenführung EU-CH'!$E$1:$BF$1,0))/VLOOKUP($B83,'Total RE-GEN in AIB Countries'!$B$3:$BD$27,COLUMN('RE-Gen-Mixes in AIB Countries'!O82)-COLUMN('RE-Gen-Mixes in AIB Countries'!$B$2),FALSE),0)</f>
        <v>0.57434464976364419</v>
      </c>
      <c r="P83">
        <f t="array" ref="P83">IFERROR(INDEX('Zusammenführung EU-CH'!$E$2:$BF$241,MATCH('RE-Gen-Mixes in AIB Countries'!$B83&amp;'RE-Gen-Mixes in AIB Countries'!$C83,'Zusammenführung EU-CH'!$B$2:$B$241&amp;'Zusammenführung EU-CH'!$C$2:$C$241,0),MATCH('RE-Gen-Mixes in AIB Countries'!P$2,'Zusammenführung EU-CH'!$E$1:$BF$1,0))/VLOOKUP($B83,'Total RE-GEN in AIB Countries'!$B$3:$BD$27,COLUMN('RE-Gen-Mixes in AIB Countries'!P82)-COLUMN('RE-Gen-Mixes in AIB Countries'!$B$2),FALSE),0)</f>
        <v>0.45328160362107983</v>
      </c>
      <c r="Q83">
        <f t="array" ref="Q83">IFERROR(INDEX('Zusammenführung EU-CH'!$E$2:$BF$241,MATCH('RE-Gen-Mixes in AIB Countries'!$B83&amp;'RE-Gen-Mixes in AIB Countries'!$C83,'Zusammenführung EU-CH'!$B$2:$B$241&amp;'Zusammenführung EU-CH'!$C$2:$C$241,0),MATCH('RE-Gen-Mixes in AIB Countries'!Q$2,'Zusammenführung EU-CH'!$E$1:$BF$1,0))/VLOOKUP($B83,'Total RE-GEN in AIB Countries'!$B$3:$BD$27,COLUMN('RE-Gen-Mixes in AIB Countries'!Q82)-COLUMN('RE-Gen-Mixes in AIB Countries'!$B$2),FALSE),0)</f>
        <v>0.41402798232695137</v>
      </c>
      <c r="R83">
        <f t="array" ref="R83">IFERROR(INDEX('Zusammenführung EU-CH'!$E$2:$BF$241,MATCH('RE-Gen-Mixes in AIB Countries'!$B83&amp;'RE-Gen-Mixes in AIB Countries'!$C83,'Zusammenführung EU-CH'!$B$2:$B$241&amp;'Zusammenführung EU-CH'!$C$2:$C$241,0),MATCH('RE-Gen-Mixes in AIB Countries'!R$2,'Zusammenführung EU-CH'!$E$1:$BF$1,0))/VLOOKUP($B83,'Total RE-GEN in AIB Countries'!$B$3:$BD$27,COLUMN('RE-Gen-Mixes in AIB Countries'!R82)-COLUMN('RE-Gen-Mixes in AIB Countries'!$B$2),FALSE),0)</f>
        <v>0.35754793410748043</v>
      </c>
      <c r="S83">
        <f t="array" ref="S83">IFERROR(INDEX('Zusammenführung EU-CH'!$E$2:$BF$241,MATCH('RE-Gen-Mixes in AIB Countries'!$B83&amp;'RE-Gen-Mixes in AIB Countries'!$C83,'Zusammenführung EU-CH'!$B$2:$B$241&amp;'Zusammenführung EU-CH'!$C$2:$C$241,0),MATCH('RE-Gen-Mixes in AIB Countries'!S$2,'Zusammenführung EU-CH'!$E$1:$BF$1,0))/VLOOKUP($B83,'Total RE-GEN in AIB Countries'!$B$3:$BD$27,COLUMN('RE-Gen-Mixes in AIB Countries'!S82)-COLUMN('RE-Gen-Mixes in AIB Countries'!$B$2),FALSE),0)</f>
        <v>0.388646288209607</v>
      </c>
      <c r="T83">
        <f t="array" ref="T83">IFERROR(INDEX('Zusammenführung EU-CH'!$E$2:$BF$241,MATCH('RE-Gen-Mixes in AIB Countries'!$B83&amp;'RE-Gen-Mixes in AIB Countries'!$C83,'Zusammenführung EU-CH'!$B$2:$B$241&amp;'Zusammenführung EU-CH'!$C$2:$C$241,0),MATCH('RE-Gen-Mixes in AIB Countries'!T$2,'Zusammenführung EU-CH'!$E$1:$BF$1,0))/VLOOKUP($B83,'Total RE-GEN in AIB Countries'!$B$3:$BD$27,COLUMN('RE-Gen-Mixes in AIB Countries'!T82)-COLUMN('RE-Gen-Mixes in AIB Countries'!$B$2),FALSE),0)</f>
        <v>0.46101053129807124</v>
      </c>
      <c r="U83">
        <f t="array" ref="U83">IFERROR(INDEX('Zusammenführung EU-CH'!$E$2:$BF$241,MATCH('RE-Gen-Mixes in AIB Countries'!$B83&amp;'RE-Gen-Mixes in AIB Countries'!$C83,'Zusammenführung EU-CH'!$B$2:$B$241&amp;'Zusammenführung EU-CH'!$C$2:$C$241,0),MATCH('RE-Gen-Mixes in AIB Countries'!U$2,'Zusammenführung EU-CH'!$E$1:$BF$1,0))/VLOOKUP($B83,'Total RE-GEN in AIB Countries'!$B$3:$BD$27,COLUMN('RE-Gen-Mixes in AIB Countries'!U82)-COLUMN('RE-Gen-Mixes in AIB Countries'!$B$2),FALSE),0)</f>
        <v>0.52709194503407442</v>
      </c>
      <c r="V83">
        <f t="array" ref="V83">IFERROR(INDEX('Zusammenführung EU-CH'!$E$2:$BF$241,MATCH('RE-Gen-Mixes in AIB Countries'!$B83&amp;'RE-Gen-Mixes in AIB Countries'!$C83,'Zusammenführung EU-CH'!$B$2:$B$241&amp;'Zusammenführung EU-CH'!$C$2:$C$241,0),MATCH('RE-Gen-Mixes in AIB Countries'!V$2,'Zusammenführung EU-CH'!$E$1:$BF$1,0))/VLOOKUP($B83,'Total RE-GEN in AIB Countries'!$B$3:$BD$27,COLUMN('RE-Gen-Mixes in AIB Countries'!V82)-COLUMN('RE-Gen-Mixes in AIB Countries'!$B$2),FALSE),0)</f>
        <v>0.48174706649282922</v>
      </c>
      <c r="W83">
        <f t="array" ref="W83">IFERROR(INDEX('Zusammenführung EU-CH'!$E$2:$BF$241,MATCH('RE-Gen-Mixes in AIB Countries'!$B83&amp;'RE-Gen-Mixes in AIB Countries'!$C83,'Zusammenführung EU-CH'!$B$2:$B$241&amp;'Zusammenführung EU-CH'!$C$2:$C$241,0),MATCH('RE-Gen-Mixes in AIB Countries'!W$2,'Zusammenführung EU-CH'!$E$1:$BF$1,0))/VLOOKUP($B83,'Total RE-GEN in AIB Countries'!$B$3:$BD$27,COLUMN('RE-Gen-Mixes in AIB Countries'!W82)-COLUMN('RE-Gen-Mixes in AIB Countries'!$B$2),FALSE),0)</f>
        <v>0.46299628163608014</v>
      </c>
      <c r="X83">
        <f t="array" ref="X83">IFERROR(INDEX('Zusammenführung EU-CH'!$E$2:$BF$241,MATCH('RE-Gen-Mixes in AIB Countries'!$B83&amp;'RE-Gen-Mixes in AIB Countries'!$C83,'Zusammenführung EU-CH'!$B$2:$B$241&amp;'Zusammenführung EU-CH'!$C$2:$C$241,0),MATCH('RE-Gen-Mixes in AIB Countries'!X$2,'Zusammenführung EU-CH'!$E$1:$BF$1,0))/VLOOKUP($B83,'Total RE-GEN in AIB Countries'!$B$3:$BD$27,COLUMN('RE-Gen-Mixes in AIB Countries'!X82)-COLUMN('RE-Gen-Mixes in AIB Countries'!$B$2),FALSE),0)</f>
        <v>0.46497665110073383</v>
      </c>
      <c r="Y83">
        <f t="array" ref="Y83">IFERROR(INDEX('Zusammenführung EU-CH'!$E$2:$BF$241,MATCH('RE-Gen-Mixes in AIB Countries'!$B83&amp;'RE-Gen-Mixes in AIB Countries'!$C83,'Zusammenführung EU-CH'!$B$2:$B$241&amp;'Zusammenführung EU-CH'!$C$2:$C$241,0),MATCH('RE-Gen-Mixes in AIB Countries'!Y$2,'Zusammenführung EU-CH'!$E$1:$BF$1,0))/VLOOKUP($B83,'Total RE-GEN in AIB Countries'!$B$3:$BD$27,COLUMN('RE-Gen-Mixes in AIB Countries'!Y82)-COLUMN('RE-Gen-Mixes in AIB Countries'!$B$2),FALSE),0)</f>
        <v>0.37799286805909321</v>
      </c>
      <c r="Z83">
        <f t="array" ref="Z83">IFERROR(INDEX('Zusammenführung EU-CH'!$E$2:$BF$241,MATCH('RE-Gen-Mixes in AIB Countries'!$B83&amp;'RE-Gen-Mixes in AIB Countries'!$C83,'Zusammenführung EU-CH'!$B$2:$B$241&amp;'Zusammenführung EU-CH'!$C$2:$C$241,0),MATCH('RE-Gen-Mixes in AIB Countries'!Z$2,'Zusammenführung EU-CH'!$E$1:$BF$1,0))/VLOOKUP($B83,'Total RE-GEN in AIB Countries'!$B$3:$BD$27,COLUMN('RE-Gen-Mixes in AIB Countries'!Z82)-COLUMN('RE-Gen-Mixes in AIB Countries'!$B$2),FALSE),0)</f>
        <v>0.40717054263565894</v>
      </c>
      <c r="AA83">
        <f t="array" ref="AA83">IFERROR(INDEX('Zusammenführung EU-CH'!$E$2:$BF$241,MATCH('RE-Gen-Mixes in AIB Countries'!$B83&amp;'RE-Gen-Mixes in AIB Countries'!$C83,'Zusammenführung EU-CH'!$B$2:$B$241&amp;'Zusammenführung EU-CH'!$C$2:$C$241,0),MATCH('RE-Gen-Mixes in AIB Countries'!AA$2,'Zusammenführung EU-CH'!$E$1:$BF$1,0))/VLOOKUP($B83,'Total RE-GEN in AIB Countries'!$B$3:$BD$27,COLUMN('RE-Gen-Mixes in AIB Countries'!AA82)-COLUMN('RE-Gen-Mixes in AIB Countries'!$B$2),FALSE),0)</f>
        <v>0.3911451398135819</v>
      </c>
      <c r="AB83">
        <f t="array" ref="AB83">IFERROR(INDEX('Zusammenführung EU-CH'!$E$2:$BF$241,MATCH('RE-Gen-Mixes in AIB Countries'!$B83&amp;'RE-Gen-Mixes in AIB Countries'!$C83,'Zusammenführung EU-CH'!$B$2:$B$241&amp;'Zusammenführung EU-CH'!$C$2:$C$241,0),MATCH('RE-Gen-Mixes in AIB Countries'!AB$2,'Zusammenführung EU-CH'!$E$1:$BF$1,0))/VLOOKUP($B83,'Total RE-GEN in AIB Countries'!$B$3:$BD$27,COLUMN('RE-Gen-Mixes in AIB Countries'!AB82)-COLUMN('RE-Gen-Mixes in AIB Countries'!$B$2),FALSE),0)</f>
        <v>0.43766025641025641</v>
      </c>
      <c r="AC83">
        <f t="array" ref="AC83">IFERROR(INDEX('Zusammenführung EU-CH'!$E$2:$BF$241,MATCH('RE-Gen-Mixes in AIB Countries'!$B83&amp;'RE-Gen-Mixes in AIB Countries'!$C83,'Zusammenführung EU-CH'!$B$2:$B$241&amp;'Zusammenführung EU-CH'!$C$2:$C$241,0),MATCH('RE-Gen-Mixes in AIB Countries'!AC$2,'Zusammenführung EU-CH'!$E$1:$BF$1,0))/VLOOKUP($B83,'Total RE-GEN in AIB Countries'!$B$3:$BD$27,COLUMN('RE-Gen-Mixes in AIB Countries'!AC82)-COLUMN('RE-Gen-Mixes in AIB Countries'!$B$2),FALSE),0)</f>
        <v>0.44891266827752846</v>
      </c>
      <c r="AD83">
        <f t="array" ref="AD83">IFERROR(INDEX('Zusammenführung EU-CH'!$E$2:$BF$241,MATCH('RE-Gen-Mixes in AIB Countries'!$B83&amp;'RE-Gen-Mixes in AIB Countries'!$C83,'Zusammenführung EU-CH'!$B$2:$B$241&amp;'Zusammenführung EU-CH'!$C$2:$C$241,0),MATCH('RE-Gen-Mixes in AIB Countries'!AD$2,'Zusammenführung EU-CH'!$E$1:$BF$1,0))/VLOOKUP($B83,'Total RE-GEN in AIB Countries'!$B$3:$BD$27,COLUMN('RE-Gen-Mixes in AIB Countries'!AD82)-COLUMN('RE-Gen-Mixes in AIB Countries'!$B$2),FALSE),0)</f>
        <v>0.40916677365515469</v>
      </c>
      <c r="AE83">
        <f t="array" ref="AE83">IFERROR(INDEX('Zusammenführung EU-CH'!$E$2:$BF$241,MATCH('RE-Gen-Mixes in AIB Countries'!$B83&amp;'RE-Gen-Mixes in AIB Countries'!$C83,'Zusammenführung EU-CH'!$B$2:$B$241&amp;'Zusammenführung EU-CH'!$C$2:$C$241,0),MATCH('RE-Gen-Mixes in AIB Countries'!AE$2,'Zusammenführung EU-CH'!$E$1:$BF$1,0))/VLOOKUP($B83,'Total RE-GEN in AIB Countries'!$B$3:$BD$27,COLUMN('RE-Gen-Mixes in AIB Countries'!AE82)-COLUMN('RE-Gen-Mixes in AIB Countries'!$B$2),FALSE),0)</f>
        <v>0.53125</v>
      </c>
      <c r="AF83">
        <f t="array" ref="AF83">IFERROR(INDEX('Zusammenführung EU-CH'!$E$2:$BF$241,MATCH('RE-Gen-Mixes in AIB Countries'!$B83&amp;'RE-Gen-Mixes in AIB Countries'!$C83,'Zusammenführung EU-CH'!$B$2:$B$241&amp;'Zusammenführung EU-CH'!$C$2:$C$241,0),MATCH('RE-Gen-Mixes in AIB Countries'!AF$2,'Zusammenführung EU-CH'!$E$1:$BF$1,0))/VLOOKUP($B83,'Total RE-GEN in AIB Countries'!$B$3:$BD$27,COLUMN('RE-Gen-Mixes in AIB Countries'!AF82)-COLUMN('RE-Gen-Mixes in AIB Countries'!$B$2),FALSE),0)</f>
        <v>0.62975845410628017</v>
      </c>
      <c r="AG83">
        <f t="array" ref="AG83">IFERROR(INDEX('Zusammenführung EU-CH'!$E$2:$BF$241,MATCH('RE-Gen-Mixes in AIB Countries'!$B83&amp;'RE-Gen-Mixes in AIB Countries'!$C83,'Zusammenführung EU-CH'!$B$2:$B$241&amp;'Zusammenführung EU-CH'!$C$2:$C$241,0),MATCH('RE-Gen-Mixes in AIB Countries'!AG$2,'Zusammenführung EU-CH'!$E$1:$BF$1,0))/VLOOKUP($B83,'Total RE-GEN in AIB Countries'!$B$3:$BD$27,COLUMN('RE-Gen-Mixes in AIB Countries'!AG82)-COLUMN('RE-Gen-Mixes in AIB Countries'!$B$2),FALSE),0)</f>
        <v>0.56264023934181007</v>
      </c>
      <c r="AH83">
        <f t="array" ref="AH83">IFERROR(INDEX('Zusammenführung EU-CH'!$E$2:$BF$241,MATCH('RE-Gen-Mixes in AIB Countries'!$B83&amp;'RE-Gen-Mixes in AIB Countries'!$C83,'Zusammenführung EU-CH'!$B$2:$B$241&amp;'Zusammenführung EU-CH'!$C$2:$C$241,0),MATCH('RE-Gen-Mixes in AIB Countries'!AH$2,'Zusammenführung EU-CH'!$E$1:$BF$1,0))/VLOOKUP($B83,'Total RE-GEN in AIB Countries'!$B$3:$BD$27,COLUMN('RE-Gen-Mixes in AIB Countries'!AH82)-COLUMN('RE-Gen-Mixes in AIB Countries'!$B$2),FALSE),0)</f>
        <v>0.51588785046728969</v>
      </c>
      <c r="AI83">
        <f t="array" ref="AI83">IFERROR(INDEX('Zusammenführung EU-CH'!$E$2:$BF$241,MATCH('RE-Gen-Mixes in AIB Countries'!$B83&amp;'RE-Gen-Mixes in AIB Countries'!$C83,'Zusammenführung EU-CH'!$B$2:$B$241&amp;'Zusammenführung EU-CH'!$C$2:$C$241,0),MATCH('RE-Gen-Mixes in AIB Countries'!AI$2,'Zusammenführung EU-CH'!$E$1:$BF$1,0))/VLOOKUP($B83,'Total RE-GEN in AIB Countries'!$B$3:$BD$27,COLUMN('RE-Gen-Mixes in AIB Countries'!AI82)-COLUMN('RE-Gen-Mixes in AIB Countries'!$B$2),FALSE),0)</f>
        <v>0.52218012953684467</v>
      </c>
      <c r="AJ83">
        <f t="array" ref="AJ83">IFERROR(INDEX('Zusammenführung EU-CH'!$E$2:$BF$241,MATCH('RE-Gen-Mixes in AIB Countries'!$B83&amp;'RE-Gen-Mixes in AIB Countries'!$C83,'Zusammenführung EU-CH'!$B$2:$B$241&amp;'Zusammenführung EU-CH'!$C$2:$C$241,0),MATCH('RE-Gen-Mixes in AIB Countries'!AJ$2,'Zusammenführung EU-CH'!$E$1:$BF$1,0))/VLOOKUP($B83,'Total RE-GEN in AIB Countries'!$B$3:$BD$27,COLUMN('RE-Gen-Mixes in AIB Countries'!AJ82)-COLUMN('RE-Gen-Mixes in AIB Countries'!$B$2),FALSE),0)</f>
        <v>0.47457390332495109</v>
      </c>
      <c r="AK83">
        <f t="array" ref="AK83">IFERROR(INDEX('Zusammenführung EU-CH'!$E$2:$BF$241,MATCH('RE-Gen-Mixes in AIB Countries'!$B83&amp;'RE-Gen-Mixes in AIB Countries'!$C83,'Zusammenführung EU-CH'!$B$2:$B$241&amp;'Zusammenführung EU-CH'!$C$2:$C$241,0),MATCH('RE-Gen-Mixes in AIB Countries'!AK$2,'Zusammenführung EU-CH'!$E$1:$BF$1,0))/VLOOKUP($B83,'Total RE-GEN in AIB Countries'!$B$3:$BD$27,COLUMN('RE-Gen-Mixes in AIB Countries'!AK82)-COLUMN('RE-Gen-Mixes in AIB Countries'!$B$2),FALSE),0)</f>
        <v>0.43955352931928943</v>
      </c>
      <c r="AL83">
        <f t="array" ref="AL83">IFERROR(INDEX('Zusammenführung EU-CH'!$E$2:$BF$241,MATCH('RE-Gen-Mixes in AIB Countries'!$B83&amp;'RE-Gen-Mixes in AIB Countries'!$C83,'Zusammenführung EU-CH'!$B$2:$B$241&amp;'Zusammenführung EU-CH'!$C$2:$C$241,0),MATCH('RE-Gen-Mixes in AIB Countries'!AL$2,'Zusammenführung EU-CH'!$E$1:$BF$1,0))/VLOOKUP($B83,'Total RE-GEN in AIB Countries'!$B$3:$BD$27,COLUMN('RE-Gen-Mixes in AIB Countries'!AL82)-COLUMN('RE-Gen-Mixes in AIB Countries'!$B$2),FALSE),0)</f>
        <v>0.62157346491228072</v>
      </c>
      <c r="AM83">
        <f t="array" ref="AM83">IFERROR(INDEX('Zusammenführung EU-CH'!$E$2:$BF$241,MATCH('RE-Gen-Mixes in AIB Countries'!$B83&amp;'RE-Gen-Mixes in AIB Countries'!$C83,'Zusammenführung EU-CH'!$B$2:$B$241&amp;'Zusammenführung EU-CH'!$C$2:$C$241,0),MATCH('RE-Gen-Mixes in AIB Countries'!AM$2,'Zusammenführung EU-CH'!$E$1:$BF$1,0))/VLOOKUP($B83,'Total RE-GEN in AIB Countries'!$B$3:$BD$27,COLUMN('RE-Gen-Mixes in AIB Countries'!AM82)-COLUMN('RE-Gen-Mixes in AIB Countries'!$B$2),FALSE),0)</f>
        <v>0.51893774488463218</v>
      </c>
      <c r="AN83">
        <f t="array" ref="AN83">IFERROR(INDEX('Zusammenführung EU-CH'!$E$2:$BF$241,MATCH('RE-Gen-Mixes in AIB Countries'!$B83&amp;'RE-Gen-Mixes in AIB Countries'!$C83,'Zusammenführung EU-CH'!$B$2:$B$241&amp;'Zusammenführung EU-CH'!$C$2:$C$241,0),MATCH('RE-Gen-Mixes in AIB Countries'!AN$2,'Zusammenführung EU-CH'!$E$1:$BF$1,0))/VLOOKUP($B83,'Total RE-GEN in AIB Countries'!$B$3:$BD$27,COLUMN('RE-Gen-Mixes in AIB Countries'!AN82)-COLUMN('RE-Gen-Mixes in AIB Countries'!$B$2),FALSE),0)</f>
        <v>0.42008655424563496</v>
      </c>
      <c r="AO83">
        <f t="array" ref="AO83">IFERROR(INDEX('Zusammenführung EU-CH'!$E$2:$BF$241,MATCH('RE-Gen-Mixes in AIB Countries'!$B83&amp;'RE-Gen-Mixes in AIB Countries'!$C83,'Zusammenführung EU-CH'!$B$2:$B$241&amp;'Zusammenführung EU-CH'!$C$2:$C$241,0),MATCH('RE-Gen-Mixes in AIB Countries'!AO$2,'Zusammenführung EU-CH'!$E$1:$BF$1,0))/VLOOKUP($B83,'Total RE-GEN in AIB Countries'!$B$3:$BD$27,COLUMN('RE-Gen-Mixes in AIB Countries'!AO82)-COLUMN('RE-Gen-Mixes in AIB Countries'!$B$2),FALSE),0)</f>
        <v>0.37049645390070923</v>
      </c>
      <c r="AP83">
        <f t="array" ref="AP83">IFERROR(INDEX('Zusammenführung EU-CH'!$E$2:$BF$241,MATCH('RE-Gen-Mixes in AIB Countries'!$B83&amp;'RE-Gen-Mixes in AIB Countries'!$C83,'Zusammenführung EU-CH'!$B$2:$B$241&amp;'Zusammenführung EU-CH'!$C$2:$C$241,0),MATCH('RE-Gen-Mixes in AIB Countries'!AP$2,'Zusammenführung EU-CH'!$E$1:$BF$1,0))/VLOOKUP($B83,'Total RE-GEN in AIB Countries'!$B$3:$BD$27,COLUMN('RE-Gen-Mixes in AIB Countries'!AP82)-COLUMN('RE-Gen-Mixes in AIB Countries'!$B$2),FALSE),0)</f>
        <v>0.28678839957035446</v>
      </c>
      <c r="AQ83">
        <f t="array" ref="AQ83">IFERROR(INDEX('Zusammenführung EU-CH'!$E$2:$BF$241,MATCH('RE-Gen-Mixes in AIB Countries'!$B83&amp;'RE-Gen-Mixes in AIB Countries'!$C83,'Zusammenführung EU-CH'!$B$2:$B$241&amp;'Zusammenführung EU-CH'!$C$2:$C$241,0),MATCH('RE-Gen-Mixes in AIB Countries'!AQ$2,'Zusammenführung EU-CH'!$E$1:$BF$1,0))/VLOOKUP($B83,'Total RE-GEN in AIB Countries'!$B$3:$BD$27,COLUMN('RE-Gen-Mixes in AIB Countries'!AQ82)-COLUMN('RE-Gen-Mixes in AIB Countries'!$B$2),FALSE),0)</f>
        <v>0.44059339177343221</v>
      </c>
      <c r="AR83">
        <f t="array" ref="AR83">IFERROR(INDEX('Zusammenführung EU-CH'!$E$2:$BF$241,MATCH('RE-Gen-Mixes in AIB Countries'!$B83&amp;'RE-Gen-Mixes in AIB Countries'!$C83,'Zusammenführung EU-CH'!$B$2:$B$241&amp;'Zusammenführung EU-CH'!$C$2:$C$241,0),MATCH('RE-Gen-Mixes in AIB Countries'!AR$2,'Zusammenführung EU-CH'!$E$1:$BF$1,0))/VLOOKUP($B83,'Total RE-GEN in AIB Countries'!$B$3:$BD$27,COLUMN('RE-Gen-Mixes in AIB Countries'!AR82)-COLUMN('RE-Gen-Mixes in AIB Countries'!$B$2),FALSE),0)</f>
        <v>0.51071075469625393</v>
      </c>
      <c r="AS83">
        <f t="array" ref="AS83">IFERROR(INDEX('Zusammenführung EU-CH'!$E$2:$BF$241,MATCH('RE-Gen-Mixes in AIB Countries'!$B83&amp;'RE-Gen-Mixes in AIB Countries'!$C83,'Zusammenführung EU-CH'!$B$2:$B$241&amp;'Zusammenführung EU-CH'!$C$2:$C$241,0),MATCH('RE-Gen-Mixes in AIB Countries'!AS$2,'Zusammenführung EU-CH'!$E$1:$BF$1,0))/VLOOKUP($B83,'Total RE-GEN in AIB Countries'!$B$3:$BD$27,COLUMN('RE-Gen-Mixes in AIB Countries'!AS82)-COLUMN('RE-Gen-Mixes in AIB Countries'!$B$2),FALSE),0)</f>
        <v>0.57349676672135896</v>
      </c>
      <c r="AT83">
        <f t="array" ref="AT83">IFERROR(INDEX('Zusammenführung EU-CH'!$E$2:$BF$241,MATCH('RE-Gen-Mixes in AIB Countries'!$B83&amp;'RE-Gen-Mixes in AIB Countries'!$C83,'Zusammenführung EU-CH'!$B$2:$B$241&amp;'Zusammenführung EU-CH'!$C$2:$C$241,0),MATCH('RE-Gen-Mixes in AIB Countries'!AT$2,'Zusammenführung EU-CH'!$E$1:$BF$1,0))/VLOOKUP($B83,'Total RE-GEN in AIB Countries'!$B$3:$BD$27,COLUMN('RE-Gen-Mixes in AIB Countries'!AT82)-COLUMN('RE-Gen-Mixes in AIB Countries'!$B$2),FALSE),0)</f>
        <v>0.53734152139461178</v>
      </c>
      <c r="AU83">
        <f t="array" ref="AU83">IFERROR(INDEX('Zusammenführung EU-CH'!$E$2:$BF$241,MATCH('RE-Gen-Mixes in AIB Countries'!$B83&amp;'RE-Gen-Mixes in AIB Countries'!$C83,'Zusammenführung EU-CH'!$B$2:$B$241&amp;'Zusammenführung EU-CH'!$C$2:$C$241,0),MATCH('RE-Gen-Mixes in AIB Countries'!AU$2,'Zusammenführung EU-CH'!$E$1:$BF$1,0))/VLOOKUP($B83,'Total RE-GEN in AIB Countries'!$B$3:$BD$27,COLUMN('RE-Gen-Mixes in AIB Countries'!AU82)-COLUMN('RE-Gen-Mixes in AIB Countries'!$B$2),FALSE),0)</f>
        <v>0.52484002326934265</v>
      </c>
      <c r="AV83">
        <f t="array" ref="AV83">IFERROR(INDEX('Zusammenführung EU-CH'!$E$2:$BF$241,MATCH('RE-Gen-Mixes in AIB Countries'!$B83&amp;'RE-Gen-Mixes in AIB Countries'!$C83,'Zusammenführung EU-CH'!$B$2:$B$241&amp;'Zusammenführung EU-CH'!$C$2:$C$241,0),MATCH('RE-Gen-Mixes in AIB Countries'!AV$2,'Zusammenführung EU-CH'!$E$1:$BF$1,0))/VLOOKUP($B83,'Total RE-GEN in AIB Countries'!$B$3:$BD$27,COLUMN('RE-Gen-Mixes in AIB Countries'!AV82)-COLUMN('RE-Gen-Mixes in AIB Countries'!$B$2),FALSE),0)</f>
        <v>0.47803651759724797</v>
      </c>
      <c r="AW83">
        <f t="array" ref="AW83">IFERROR(INDEX('Zusammenführung EU-CH'!$E$2:$BF$241,MATCH('RE-Gen-Mixes in AIB Countries'!$B83&amp;'RE-Gen-Mixes in AIB Countries'!$C83,'Zusammenführung EU-CH'!$B$2:$B$241&amp;'Zusammenführung EU-CH'!$C$2:$C$241,0),MATCH('RE-Gen-Mixes in AIB Countries'!AW$2,'Zusammenführung EU-CH'!$E$1:$BF$1,0))/VLOOKUP($B83,'Total RE-GEN in AIB Countries'!$B$3:$BD$27,COLUMN('RE-Gen-Mixes in AIB Countries'!AW82)-COLUMN('RE-Gen-Mixes in AIB Countries'!$B$2),FALSE),0)</f>
        <v>0.46560000000000001</v>
      </c>
      <c r="AX83">
        <f t="array" ref="AX83">IFERROR(INDEX('Zusammenführung EU-CH'!$E$2:$BF$241,MATCH('RE-Gen-Mixes in AIB Countries'!$B83&amp;'RE-Gen-Mixes in AIB Countries'!$C83,'Zusammenführung EU-CH'!$B$2:$B$241&amp;'Zusammenführung EU-CH'!$C$2:$C$241,0),MATCH('RE-Gen-Mixes in AIB Countries'!AX$2,'Zusammenführung EU-CH'!$E$1:$BF$1,0))/VLOOKUP($B83,'Total RE-GEN in AIB Countries'!$B$3:$BD$27,COLUMN('RE-Gen-Mixes in AIB Countries'!AX82)-COLUMN('RE-Gen-Mixes in AIB Countries'!$B$2),FALSE),0)</f>
        <v>0.56636842750337046</v>
      </c>
      <c r="AY83">
        <f t="array" ref="AY83">IFERROR(INDEX('Zusammenführung EU-CH'!$E$2:$BF$241,MATCH('RE-Gen-Mixes in AIB Countries'!$B83&amp;'RE-Gen-Mixes in AIB Countries'!$C83,'Zusammenführung EU-CH'!$B$2:$B$241&amp;'Zusammenführung EU-CH'!$C$2:$C$241,0),MATCH('RE-Gen-Mixes in AIB Countries'!AY$2,'Zusammenführung EU-CH'!$E$1:$BF$1,0))/VLOOKUP($B83,'Total RE-GEN in AIB Countries'!$B$3:$BD$27,COLUMN('RE-Gen-Mixes in AIB Countries'!AY82)-COLUMN('RE-Gen-Mixes in AIB Countries'!$B$2),FALSE),0)</f>
        <v>0.53717315339197491</v>
      </c>
      <c r="AZ83">
        <f t="array" ref="AZ83">IFERROR(INDEX('Zusammenführung EU-CH'!$E$2:$BF$241,MATCH('RE-Gen-Mixes in AIB Countries'!$B83&amp;'RE-Gen-Mixes in AIB Countries'!$C83,'Zusammenführung EU-CH'!$B$2:$B$241&amp;'Zusammenführung EU-CH'!$C$2:$C$241,0),MATCH('RE-Gen-Mixes in AIB Countries'!AZ$2,'Zusammenführung EU-CH'!$E$1:$BF$1,0))/VLOOKUP($B83,'Total RE-GEN in AIB Countries'!$B$3:$BD$27,COLUMN('RE-Gen-Mixes in AIB Countries'!AZ82)-COLUMN('RE-Gen-Mixes in AIB Countries'!$B$2),FALSE),0)</f>
        <v>0.49767914128227442</v>
      </c>
      <c r="BA83">
        <f t="array" ref="BA83">IFERROR(INDEX('Zusammenführung EU-CH'!$E$2:$BF$241,MATCH('RE-Gen-Mixes in AIB Countries'!$B83&amp;'RE-Gen-Mixes in AIB Countries'!$C83,'Zusammenführung EU-CH'!$B$2:$B$241&amp;'Zusammenführung EU-CH'!$C$2:$C$241,0),MATCH('RE-Gen-Mixes in AIB Countries'!BA$2,'Zusammenführung EU-CH'!$E$1:$BF$1,0))/VLOOKUP($B83,'Total RE-GEN in AIB Countries'!$B$3:$BD$27,COLUMN('RE-Gen-Mixes in AIB Countries'!BA82)-COLUMN('RE-Gen-Mixes in AIB Countries'!$B$2),FALSE),0)</f>
        <v>0.36140109890109889</v>
      </c>
      <c r="BB83">
        <f t="array" ref="BB83">IFERROR(INDEX('Zusammenführung EU-CH'!$E$2:$BF$241,MATCH('RE-Gen-Mixes in AIB Countries'!$B83&amp;'RE-Gen-Mixes in AIB Countries'!$C83,'Zusammenführung EU-CH'!$B$2:$B$241&amp;'Zusammenführung EU-CH'!$C$2:$C$241,0),MATCH('RE-Gen-Mixes in AIB Countries'!BB$2,'Zusammenführung EU-CH'!$E$1:$BF$1,0))/VLOOKUP($B83,'Total RE-GEN in AIB Countries'!$B$3:$BD$27,COLUMN('RE-Gen-Mixes in AIB Countries'!BB82)-COLUMN('RE-Gen-Mixes in AIB Countries'!$B$2),FALSE),0)</f>
        <v>0.39457494407158838</v>
      </c>
      <c r="BC83">
        <f t="array" ref="BC83">IFERROR(INDEX('Zusammenführung EU-CH'!$E$2:$BF$241,MATCH('RE-Gen-Mixes in AIB Countries'!$B83&amp;'RE-Gen-Mixes in AIB Countries'!$C83,'Zusammenführung EU-CH'!$B$2:$B$241&amp;'Zusammenführung EU-CH'!$C$2:$C$241,0),MATCH('RE-Gen-Mixes in AIB Countries'!BC$2,'Zusammenführung EU-CH'!$E$1:$BF$1,0))/VLOOKUP($B83,'Total RE-GEN in AIB Countries'!$B$3:$BD$27,COLUMN('RE-Gen-Mixes in AIB Countries'!BC82)-COLUMN('RE-Gen-Mixes in AIB Countries'!$B$2),FALSE),0)</f>
        <v>0.44301154507492019</v>
      </c>
      <c r="BD83">
        <f t="array" ref="BD83">IFERROR(INDEX('Zusammenführung EU-CH'!$E$2:$BF$241,MATCH('RE-Gen-Mixes in AIB Countries'!$B83&amp;'RE-Gen-Mixes in AIB Countries'!$C83,'Zusammenführung EU-CH'!$B$2:$B$241&amp;'Zusammenführung EU-CH'!$C$2:$C$241,0),MATCH('RE-Gen-Mixes in AIB Countries'!BD$2,'Zusammenführung EU-CH'!$E$1:$BF$1,0))/VLOOKUP($B83,'Total RE-GEN in AIB Countries'!$B$3:$BD$27,COLUMN('RE-Gen-Mixes in AIB Countries'!BD82)-COLUMN('RE-Gen-Mixes in AIB Countries'!$B$2),FALSE),0)</f>
        <v>0.50425367362722351</v>
      </c>
      <c r="BE83">
        <f t="array" ref="BE83">IFERROR(INDEX('Zusammenführung EU-CH'!$E$2:$BF$241,MATCH('RE-Gen-Mixes in AIB Countries'!$B83&amp;'RE-Gen-Mixes in AIB Countries'!$C83,'Zusammenführung EU-CH'!$B$2:$B$241&amp;'Zusammenführung EU-CH'!$C$2:$C$241,0),MATCH('RE-Gen-Mixes in AIB Countries'!BE$2,'Zusammenführung EU-CH'!$E$1:$BF$1,0))/VLOOKUP($B83,'Total RE-GEN in AIB Countries'!$B$3:$BD$27,COLUMN('RE-Gen-Mixes in AIB Countries'!BE82)-COLUMN('RE-Gen-Mixes in AIB Countries'!$B$2),FALSE),0)</f>
        <v>0.52466884238817435</v>
      </c>
      <c r="BF83">
        <f t="shared" si="1"/>
        <v>0.50664770590651231</v>
      </c>
    </row>
    <row r="84" spans="1:58" x14ac:dyDescent="0.35">
      <c r="A84" s="8" t="s">
        <v>28</v>
      </c>
      <c r="B84" s="4" t="s">
        <v>479</v>
      </c>
      <c r="C84" s="4" t="s">
        <v>8</v>
      </c>
      <c r="D84">
        <f t="array" ref="D84">IFERROR(INDEX('Zusammenführung EU-CH'!$E$2:$BF$241,MATCH('RE-Gen-Mixes in AIB Countries'!$B84&amp;'RE-Gen-Mixes in AIB Countries'!$C84,'Zusammenführung EU-CH'!$B$2:$B$241&amp;'Zusammenführung EU-CH'!$C$2:$C$241,0),MATCH('RE-Gen-Mixes in AIB Countries'!D$2,'Zusammenführung EU-CH'!$E$1:$BF$1,0))/VLOOKUP($B84,'Total RE-GEN in AIB Countries'!$B$3:$BD$27,COLUMN('RE-Gen-Mixes in AIB Countries'!D83)-COLUMN('RE-Gen-Mixes in AIB Countries'!$B$2),FALSE),0)</f>
        <v>0</v>
      </c>
      <c r="E84">
        <f t="array" ref="E84">IFERROR(INDEX('Zusammenführung EU-CH'!$E$2:$BF$241,MATCH('RE-Gen-Mixes in AIB Countries'!$B84&amp;'RE-Gen-Mixes in AIB Countries'!$C84,'Zusammenführung EU-CH'!$B$2:$B$241&amp;'Zusammenführung EU-CH'!$C$2:$C$241,0),MATCH('RE-Gen-Mixes in AIB Countries'!E$2,'Zusammenführung EU-CH'!$E$1:$BF$1,0))/VLOOKUP($B84,'Total RE-GEN in AIB Countries'!$B$3:$BD$27,COLUMN('RE-Gen-Mixes in AIB Countries'!E83)-COLUMN('RE-Gen-Mixes in AIB Countries'!$B$2),FALSE),0)</f>
        <v>0</v>
      </c>
      <c r="F84">
        <f t="array" ref="F84">IFERROR(INDEX('Zusammenführung EU-CH'!$E$2:$BF$241,MATCH('RE-Gen-Mixes in AIB Countries'!$B84&amp;'RE-Gen-Mixes in AIB Countries'!$C84,'Zusammenführung EU-CH'!$B$2:$B$241&amp;'Zusammenführung EU-CH'!$C$2:$C$241,0),MATCH('RE-Gen-Mixes in AIB Countries'!F$2,'Zusammenführung EU-CH'!$E$1:$BF$1,0))/VLOOKUP($B84,'Total RE-GEN in AIB Countries'!$B$3:$BD$27,COLUMN('RE-Gen-Mixes in AIB Countries'!F83)-COLUMN('RE-Gen-Mixes in AIB Countries'!$B$2),FALSE),0)</f>
        <v>0</v>
      </c>
      <c r="G84">
        <f t="array" ref="G84">IFERROR(INDEX('Zusammenführung EU-CH'!$E$2:$BF$241,MATCH('RE-Gen-Mixes in AIB Countries'!$B84&amp;'RE-Gen-Mixes in AIB Countries'!$C84,'Zusammenführung EU-CH'!$B$2:$B$241&amp;'Zusammenführung EU-CH'!$C$2:$C$241,0),MATCH('RE-Gen-Mixes in AIB Countries'!G$2,'Zusammenführung EU-CH'!$E$1:$BF$1,0))/VLOOKUP($B84,'Total RE-GEN in AIB Countries'!$B$3:$BD$27,COLUMN('RE-Gen-Mixes in AIB Countries'!G83)-COLUMN('RE-Gen-Mixes in AIB Countries'!$B$2),FALSE),0)</f>
        <v>0</v>
      </c>
      <c r="H84">
        <f t="array" ref="H84">IFERROR(INDEX('Zusammenführung EU-CH'!$E$2:$BF$241,MATCH('RE-Gen-Mixes in AIB Countries'!$B84&amp;'RE-Gen-Mixes in AIB Countries'!$C84,'Zusammenführung EU-CH'!$B$2:$B$241&amp;'Zusammenführung EU-CH'!$C$2:$C$241,0),MATCH('RE-Gen-Mixes in AIB Countries'!H$2,'Zusammenführung EU-CH'!$E$1:$BF$1,0))/VLOOKUP($B84,'Total RE-GEN in AIB Countries'!$B$3:$BD$27,COLUMN('RE-Gen-Mixes in AIB Countries'!H83)-COLUMN('RE-Gen-Mixes in AIB Countries'!$B$2),FALSE),0)</f>
        <v>0</v>
      </c>
      <c r="I84">
        <f t="array" ref="I84">IFERROR(INDEX('Zusammenführung EU-CH'!$E$2:$BF$241,MATCH('RE-Gen-Mixes in AIB Countries'!$B84&amp;'RE-Gen-Mixes in AIB Countries'!$C84,'Zusammenführung EU-CH'!$B$2:$B$241&amp;'Zusammenführung EU-CH'!$C$2:$C$241,0),MATCH('RE-Gen-Mixes in AIB Countries'!I$2,'Zusammenführung EU-CH'!$E$1:$BF$1,0))/VLOOKUP($B84,'Total RE-GEN in AIB Countries'!$B$3:$BD$27,COLUMN('RE-Gen-Mixes in AIB Countries'!I83)-COLUMN('RE-Gen-Mixes in AIB Countries'!$B$2),FALSE),0)</f>
        <v>0</v>
      </c>
      <c r="J84">
        <f t="array" ref="J84">IFERROR(INDEX('Zusammenführung EU-CH'!$E$2:$BF$241,MATCH('RE-Gen-Mixes in AIB Countries'!$B84&amp;'RE-Gen-Mixes in AIB Countries'!$C84,'Zusammenführung EU-CH'!$B$2:$B$241&amp;'Zusammenführung EU-CH'!$C$2:$C$241,0),MATCH('RE-Gen-Mixes in AIB Countries'!J$2,'Zusammenführung EU-CH'!$E$1:$BF$1,0))/VLOOKUP($B84,'Total RE-GEN in AIB Countries'!$B$3:$BD$27,COLUMN('RE-Gen-Mixes in AIB Countries'!J83)-COLUMN('RE-Gen-Mixes in AIB Countries'!$B$2),FALSE),0)</f>
        <v>0</v>
      </c>
      <c r="K84">
        <f t="array" ref="K84">IFERROR(INDEX('Zusammenführung EU-CH'!$E$2:$BF$241,MATCH('RE-Gen-Mixes in AIB Countries'!$B84&amp;'RE-Gen-Mixes in AIB Countries'!$C84,'Zusammenführung EU-CH'!$B$2:$B$241&amp;'Zusammenführung EU-CH'!$C$2:$C$241,0),MATCH('RE-Gen-Mixes in AIB Countries'!K$2,'Zusammenführung EU-CH'!$E$1:$BF$1,0))/VLOOKUP($B84,'Total RE-GEN in AIB Countries'!$B$3:$BD$27,COLUMN('RE-Gen-Mixes in AIB Countries'!K83)-COLUMN('RE-Gen-Mixes in AIB Countries'!$B$2),FALSE),0)</f>
        <v>0</v>
      </c>
      <c r="L84">
        <f t="array" ref="L84">IFERROR(INDEX('Zusammenführung EU-CH'!$E$2:$BF$241,MATCH('RE-Gen-Mixes in AIB Countries'!$B84&amp;'RE-Gen-Mixes in AIB Countries'!$C84,'Zusammenführung EU-CH'!$B$2:$B$241&amp;'Zusammenführung EU-CH'!$C$2:$C$241,0),MATCH('RE-Gen-Mixes in AIB Countries'!L$2,'Zusammenführung EU-CH'!$E$1:$BF$1,0))/VLOOKUP($B84,'Total RE-GEN in AIB Countries'!$B$3:$BD$27,COLUMN('RE-Gen-Mixes in AIB Countries'!L83)-COLUMN('RE-Gen-Mixes in AIB Countries'!$B$2),FALSE),0)</f>
        <v>0</v>
      </c>
      <c r="M84">
        <f t="array" ref="M84">IFERROR(INDEX('Zusammenführung EU-CH'!$E$2:$BF$241,MATCH('RE-Gen-Mixes in AIB Countries'!$B84&amp;'RE-Gen-Mixes in AIB Countries'!$C84,'Zusammenführung EU-CH'!$B$2:$B$241&amp;'Zusammenführung EU-CH'!$C$2:$C$241,0),MATCH('RE-Gen-Mixes in AIB Countries'!M$2,'Zusammenführung EU-CH'!$E$1:$BF$1,0))/VLOOKUP($B84,'Total RE-GEN in AIB Countries'!$B$3:$BD$27,COLUMN('RE-Gen-Mixes in AIB Countries'!M83)-COLUMN('RE-Gen-Mixes in AIB Countries'!$B$2),FALSE),0)</f>
        <v>0</v>
      </c>
      <c r="N84">
        <f t="array" ref="N84">IFERROR(INDEX('Zusammenführung EU-CH'!$E$2:$BF$241,MATCH('RE-Gen-Mixes in AIB Countries'!$B84&amp;'RE-Gen-Mixes in AIB Countries'!$C84,'Zusammenführung EU-CH'!$B$2:$B$241&amp;'Zusammenführung EU-CH'!$C$2:$C$241,0),MATCH('RE-Gen-Mixes in AIB Countries'!N$2,'Zusammenführung EU-CH'!$E$1:$BF$1,0))/VLOOKUP($B84,'Total RE-GEN in AIB Countries'!$B$3:$BD$27,COLUMN('RE-Gen-Mixes in AIB Countries'!N83)-COLUMN('RE-Gen-Mixes in AIB Countries'!$B$2),FALSE),0)</f>
        <v>0</v>
      </c>
      <c r="O84">
        <f t="array" ref="O84">IFERROR(INDEX('Zusammenführung EU-CH'!$E$2:$BF$241,MATCH('RE-Gen-Mixes in AIB Countries'!$B84&amp;'RE-Gen-Mixes in AIB Countries'!$C84,'Zusammenführung EU-CH'!$B$2:$B$241&amp;'Zusammenführung EU-CH'!$C$2:$C$241,0),MATCH('RE-Gen-Mixes in AIB Countries'!O$2,'Zusammenführung EU-CH'!$E$1:$BF$1,0))/VLOOKUP($B84,'Total RE-GEN in AIB Countries'!$B$3:$BD$27,COLUMN('RE-Gen-Mixes in AIB Countries'!O83)-COLUMN('RE-Gen-Mixes in AIB Countries'!$B$2),FALSE),0)</f>
        <v>0</v>
      </c>
      <c r="P84">
        <f t="array" ref="P84">IFERROR(INDEX('Zusammenführung EU-CH'!$E$2:$BF$241,MATCH('RE-Gen-Mixes in AIB Countries'!$B84&amp;'RE-Gen-Mixes in AIB Countries'!$C84,'Zusammenführung EU-CH'!$B$2:$B$241&amp;'Zusammenführung EU-CH'!$C$2:$C$241,0),MATCH('RE-Gen-Mixes in AIB Countries'!P$2,'Zusammenführung EU-CH'!$E$1:$BF$1,0))/VLOOKUP($B84,'Total RE-GEN in AIB Countries'!$B$3:$BD$27,COLUMN('RE-Gen-Mixes in AIB Countries'!P83)-COLUMN('RE-Gen-Mixes in AIB Countries'!$B$2),FALSE),0)</f>
        <v>0</v>
      </c>
      <c r="Q84">
        <f t="array" ref="Q84">IFERROR(INDEX('Zusammenführung EU-CH'!$E$2:$BF$241,MATCH('RE-Gen-Mixes in AIB Countries'!$B84&amp;'RE-Gen-Mixes in AIB Countries'!$C84,'Zusammenführung EU-CH'!$B$2:$B$241&amp;'Zusammenführung EU-CH'!$C$2:$C$241,0),MATCH('RE-Gen-Mixes in AIB Countries'!Q$2,'Zusammenführung EU-CH'!$E$1:$BF$1,0))/VLOOKUP($B84,'Total RE-GEN in AIB Countries'!$B$3:$BD$27,COLUMN('RE-Gen-Mixes in AIB Countries'!Q83)-COLUMN('RE-Gen-Mixes in AIB Countries'!$B$2),FALSE),0)</f>
        <v>0</v>
      </c>
      <c r="R84">
        <f t="array" ref="R84">IFERROR(INDEX('Zusammenführung EU-CH'!$E$2:$BF$241,MATCH('RE-Gen-Mixes in AIB Countries'!$B84&amp;'RE-Gen-Mixes in AIB Countries'!$C84,'Zusammenführung EU-CH'!$B$2:$B$241&amp;'Zusammenführung EU-CH'!$C$2:$C$241,0),MATCH('RE-Gen-Mixes in AIB Countries'!R$2,'Zusammenführung EU-CH'!$E$1:$BF$1,0))/VLOOKUP($B84,'Total RE-GEN in AIB Countries'!$B$3:$BD$27,COLUMN('RE-Gen-Mixes in AIB Countries'!R83)-COLUMN('RE-Gen-Mixes in AIB Countries'!$B$2),FALSE),0)</f>
        <v>0</v>
      </c>
      <c r="S84">
        <f t="array" ref="S84">IFERROR(INDEX('Zusammenführung EU-CH'!$E$2:$BF$241,MATCH('RE-Gen-Mixes in AIB Countries'!$B84&amp;'RE-Gen-Mixes in AIB Countries'!$C84,'Zusammenführung EU-CH'!$B$2:$B$241&amp;'Zusammenführung EU-CH'!$C$2:$C$241,0),MATCH('RE-Gen-Mixes in AIB Countries'!S$2,'Zusammenführung EU-CH'!$E$1:$BF$1,0))/VLOOKUP($B84,'Total RE-GEN in AIB Countries'!$B$3:$BD$27,COLUMN('RE-Gen-Mixes in AIB Countries'!S83)-COLUMN('RE-Gen-Mixes in AIB Countries'!$B$2),FALSE),0)</f>
        <v>0</v>
      </c>
      <c r="T84">
        <f t="array" ref="T84">IFERROR(INDEX('Zusammenführung EU-CH'!$E$2:$BF$241,MATCH('RE-Gen-Mixes in AIB Countries'!$B84&amp;'RE-Gen-Mixes in AIB Countries'!$C84,'Zusammenführung EU-CH'!$B$2:$B$241&amp;'Zusammenführung EU-CH'!$C$2:$C$241,0),MATCH('RE-Gen-Mixes in AIB Countries'!T$2,'Zusammenführung EU-CH'!$E$1:$BF$1,0))/VLOOKUP($B84,'Total RE-GEN in AIB Countries'!$B$3:$BD$27,COLUMN('RE-Gen-Mixes in AIB Countries'!T83)-COLUMN('RE-Gen-Mixes in AIB Countries'!$B$2),FALSE),0)</f>
        <v>0</v>
      </c>
      <c r="U84">
        <f t="array" ref="U84">IFERROR(INDEX('Zusammenführung EU-CH'!$E$2:$BF$241,MATCH('RE-Gen-Mixes in AIB Countries'!$B84&amp;'RE-Gen-Mixes in AIB Countries'!$C84,'Zusammenführung EU-CH'!$B$2:$B$241&amp;'Zusammenführung EU-CH'!$C$2:$C$241,0),MATCH('RE-Gen-Mixes in AIB Countries'!U$2,'Zusammenführung EU-CH'!$E$1:$BF$1,0))/VLOOKUP($B84,'Total RE-GEN in AIB Countries'!$B$3:$BD$27,COLUMN('RE-Gen-Mixes in AIB Countries'!U83)-COLUMN('RE-Gen-Mixes in AIB Countries'!$B$2),FALSE),0)</f>
        <v>0</v>
      </c>
      <c r="V84">
        <f t="array" ref="V84">IFERROR(INDEX('Zusammenführung EU-CH'!$E$2:$BF$241,MATCH('RE-Gen-Mixes in AIB Countries'!$B84&amp;'RE-Gen-Mixes in AIB Countries'!$C84,'Zusammenführung EU-CH'!$B$2:$B$241&amp;'Zusammenführung EU-CH'!$C$2:$C$241,0),MATCH('RE-Gen-Mixes in AIB Countries'!V$2,'Zusammenführung EU-CH'!$E$1:$BF$1,0))/VLOOKUP($B84,'Total RE-GEN in AIB Countries'!$B$3:$BD$27,COLUMN('RE-Gen-Mixes in AIB Countries'!V83)-COLUMN('RE-Gen-Mixes in AIB Countries'!$B$2),FALSE),0)</f>
        <v>0</v>
      </c>
      <c r="W84">
        <f t="array" ref="W84">IFERROR(INDEX('Zusammenführung EU-CH'!$E$2:$BF$241,MATCH('RE-Gen-Mixes in AIB Countries'!$B84&amp;'RE-Gen-Mixes in AIB Countries'!$C84,'Zusammenführung EU-CH'!$B$2:$B$241&amp;'Zusammenführung EU-CH'!$C$2:$C$241,0),MATCH('RE-Gen-Mixes in AIB Countries'!W$2,'Zusammenführung EU-CH'!$E$1:$BF$1,0))/VLOOKUP($B84,'Total RE-GEN in AIB Countries'!$B$3:$BD$27,COLUMN('RE-Gen-Mixes in AIB Countries'!W83)-COLUMN('RE-Gen-Mixes in AIB Countries'!$B$2),FALSE),0)</f>
        <v>0</v>
      </c>
      <c r="X84">
        <f t="array" ref="X84">IFERROR(INDEX('Zusammenführung EU-CH'!$E$2:$BF$241,MATCH('RE-Gen-Mixes in AIB Countries'!$B84&amp;'RE-Gen-Mixes in AIB Countries'!$C84,'Zusammenführung EU-CH'!$B$2:$B$241&amp;'Zusammenführung EU-CH'!$C$2:$C$241,0),MATCH('RE-Gen-Mixes in AIB Countries'!X$2,'Zusammenführung EU-CH'!$E$1:$BF$1,0))/VLOOKUP($B84,'Total RE-GEN in AIB Countries'!$B$3:$BD$27,COLUMN('RE-Gen-Mixes in AIB Countries'!X83)-COLUMN('RE-Gen-Mixes in AIB Countries'!$B$2),FALSE),0)</f>
        <v>0</v>
      </c>
      <c r="Y84">
        <f t="array" ref="Y84">IFERROR(INDEX('Zusammenführung EU-CH'!$E$2:$BF$241,MATCH('RE-Gen-Mixes in AIB Countries'!$B84&amp;'RE-Gen-Mixes in AIB Countries'!$C84,'Zusammenführung EU-CH'!$B$2:$B$241&amp;'Zusammenführung EU-CH'!$C$2:$C$241,0),MATCH('RE-Gen-Mixes in AIB Countries'!Y$2,'Zusammenführung EU-CH'!$E$1:$BF$1,0))/VLOOKUP($B84,'Total RE-GEN in AIB Countries'!$B$3:$BD$27,COLUMN('RE-Gen-Mixes in AIB Countries'!Y83)-COLUMN('RE-Gen-Mixes in AIB Countries'!$B$2),FALSE),0)</f>
        <v>0</v>
      </c>
      <c r="Z84">
        <f t="array" ref="Z84">IFERROR(INDEX('Zusammenführung EU-CH'!$E$2:$BF$241,MATCH('RE-Gen-Mixes in AIB Countries'!$B84&amp;'RE-Gen-Mixes in AIB Countries'!$C84,'Zusammenführung EU-CH'!$B$2:$B$241&amp;'Zusammenführung EU-CH'!$C$2:$C$241,0),MATCH('RE-Gen-Mixes in AIB Countries'!Z$2,'Zusammenführung EU-CH'!$E$1:$BF$1,0))/VLOOKUP($B84,'Total RE-GEN in AIB Countries'!$B$3:$BD$27,COLUMN('RE-Gen-Mixes in AIB Countries'!Z83)-COLUMN('RE-Gen-Mixes in AIB Countries'!$B$2),FALSE),0)</f>
        <v>0</v>
      </c>
      <c r="AA84">
        <f t="array" ref="AA84">IFERROR(INDEX('Zusammenführung EU-CH'!$E$2:$BF$241,MATCH('RE-Gen-Mixes in AIB Countries'!$B84&amp;'RE-Gen-Mixes in AIB Countries'!$C84,'Zusammenführung EU-CH'!$B$2:$B$241&amp;'Zusammenführung EU-CH'!$C$2:$C$241,0),MATCH('RE-Gen-Mixes in AIB Countries'!AA$2,'Zusammenführung EU-CH'!$E$1:$BF$1,0))/VLOOKUP($B84,'Total RE-GEN in AIB Countries'!$B$3:$BD$27,COLUMN('RE-Gen-Mixes in AIB Countries'!AA83)-COLUMN('RE-Gen-Mixes in AIB Countries'!$B$2),FALSE),0)</f>
        <v>0</v>
      </c>
      <c r="AB84">
        <f t="array" ref="AB84">IFERROR(INDEX('Zusammenführung EU-CH'!$E$2:$BF$241,MATCH('RE-Gen-Mixes in AIB Countries'!$B84&amp;'RE-Gen-Mixes in AIB Countries'!$C84,'Zusammenführung EU-CH'!$B$2:$B$241&amp;'Zusammenführung EU-CH'!$C$2:$C$241,0),MATCH('RE-Gen-Mixes in AIB Countries'!AB$2,'Zusammenführung EU-CH'!$E$1:$BF$1,0))/VLOOKUP($B84,'Total RE-GEN in AIB Countries'!$B$3:$BD$27,COLUMN('RE-Gen-Mixes in AIB Countries'!AB83)-COLUMN('RE-Gen-Mixes in AIB Countries'!$B$2),FALSE),0)</f>
        <v>0</v>
      </c>
      <c r="AC84">
        <f t="array" ref="AC84">IFERROR(INDEX('Zusammenführung EU-CH'!$E$2:$BF$241,MATCH('RE-Gen-Mixes in AIB Countries'!$B84&amp;'RE-Gen-Mixes in AIB Countries'!$C84,'Zusammenführung EU-CH'!$B$2:$B$241&amp;'Zusammenführung EU-CH'!$C$2:$C$241,0),MATCH('RE-Gen-Mixes in AIB Countries'!AC$2,'Zusammenführung EU-CH'!$E$1:$BF$1,0))/VLOOKUP($B84,'Total RE-GEN in AIB Countries'!$B$3:$BD$27,COLUMN('RE-Gen-Mixes in AIB Countries'!AC83)-COLUMN('RE-Gen-Mixes in AIB Countries'!$B$2),FALSE),0)</f>
        <v>0</v>
      </c>
      <c r="AD84">
        <f t="array" ref="AD84">IFERROR(INDEX('Zusammenführung EU-CH'!$E$2:$BF$241,MATCH('RE-Gen-Mixes in AIB Countries'!$B84&amp;'RE-Gen-Mixes in AIB Countries'!$C84,'Zusammenführung EU-CH'!$B$2:$B$241&amp;'Zusammenführung EU-CH'!$C$2:$C$241,0),MATCH('RE-Gen-Mixes in AIB Countries'!AD$2,'Zusammenführung EU-CH'!$E$1:$BF$1,0))/VLOOKUP($B84,'Total RE-GEN in AIB Countries'!$B$3:$BD$27,COLUMN('RE-Gen-Mixes in AIB Countries'!AD83)-COLUMN('RE-Gen-Mixes in AIB Countries'!$B$2),FALSE),0)</f>
        <v>0</v>
      </c>
      <c r="AE84">
        <f t="array" ref="AE84">IFERROR(INDEX('Zusammenführung EU-CH'!$E$2:$BF$241,MATCH('RE-Gen-Mixes in AIB Countries'!$B84&amp;'RE-Gen-Mixes in AIB Countries'!$C84,'Zusammenführung EU-CH'!$B$2:$B$241&amp;'Zusammenführung EU-CH'!$C$2:$C$241,0),MATCH('RE-Gen-Mixes in AIB Countries'!AE$2,'Zusammenführung EU-CH'!$E$1:$BF$1,0))/VLOOKUP($B84,'Total RE-GEN in AIB Countries'!$B$3:$BD$27,COLUMN('RE-Gen-Mixes in AIB Countries'!AE83)-COLUMN('RE-Gen-Mixes in AIB Countries'!$B$2),FALSE),0)</f>
        <v>0</v>
      </c>
      <c r="AF84">
        <f t="array" ref="AF84">IFERROR(INDEX('Zusammenführung EU-CH'!$E$2:$BF$241,MATCH('RE-Gen-Mixes in AIB Countries'!$B84&amp;'RE-Gen-Mixes in AIB Countries'!$C84,'Zusammenführung EU-CH'!$B$2:$B$241&amp;'Zusammenführung EU-CH'!$C$2:$C$241,0),MATCH('RE-Gen-Mixes in AIB Countries'!AF$2,'Zusammenführung EU-CH'!$E$1:$BF$1,0))/VLOOKUP($B84,'Total RE-GEN in AIB Countries'!$B$3:$BD$27,COLUMN('RE-Gen-Mixes in AIB Countries'!AF83)-COLUMN('RE-Gen-Mixes in AIB Countries'!$B$2),FALSE),0)</f>
        <v>0</v>
      </c>
      <c r="AG84">
        <f t="array" ref="AG84">IFERROR(INDEX('Zusammenführung EU-CH'!$E$2:$BF$241,MATCH('RE-Gen-Mixes in AIB Countries'!$B84&amp;'RE-Gen-Mixes in AIB Countries'!$C84,'Zusammenführung EU-CH'!$B$2:$B$241&amp;'Zusammenführung EU-CH'!$C$2:$C$241,0),MATCH('RE-Gen-Mixes in AIB Countries'!AG$2,'Zusammenführung EU-CH'!$E$1:$BF$1,0))/VLOOKUP($B84,'Total RE-GEN in AIB Countries'!$B$3:$BD$27,COLUMN('RE-Gen-Mixes in AIB Countries'!AG83)-COLUMN('RE-Gen-Mixes in AIB Countries'!$B$2),FALSE),0)</f>
        <v>0</v>
      </c>
      <c r="AH84">
        <f t="array" ref="AH84">IFERROR(INDEX('Zusammenführung EU-CH'!$E$2:$BF$241,MATCH('RE-Gen-Mixes in AIB Countries'!$B84&amp;'RE-Gen-Mixes in AIB Countries'!$C84,'Zusammenführung EU-CH'!$B$2:$B$241&amp;'Zusammenführung EU-CH'!$C$2:$C$241,0),MATCH('RE-Gen-Mixes in AIB Countries'!AH$2,'Zusammenführung EU-CH'!$E$1:$BF$1,0))/VLOOKUP($B84,'Total RE-GEN in AIB Countries'!$B$3:$BD$27,COLUMN('RE-Gen-Mixes in AIB Countries'!AH83)-COLUMN('RE-Gen-Mixes in AIB Countries'!$B$2),FALSE),0)</f>
        <v>0</v>
      </c>
      <c r="AI84">
        <f t="array" ref="AI84">IFERROR(INDEX('Zusammenführung EU-CH'!$E$2:$BF$241,MATCH('RE-Gen-Mixes in AIB Countries'!$B84&amp;'RE-Gen-Mixes in AIB Countries'!$C84,'Zusammenführung EU-CH'!$B$2:$B$241&amp;'Zusammenführung EU-CH'!$C$2:$C$241,0),MATCH('RE-Gen-Mixes in AIB Countries'!AI$2,'Zusammenführung EU-CH'!$E$1:$BF$1,0))/VLOOKUP($B84,'Total RE-GEN in AIB Countries'!$B$3:$BD$27,COLUMN('RE-Gen-Mixes in AIB Countries'!AI83)-COLUMN('RE-Gen-Mixes in AIB Countries'!$B$2),FALSE),0)</f>
        <v>0</v>
      </c>
      <c r="AJ84">
        <f t="array" ref="AJ84">IFERROR(INDEX('Zusammenführung EU-CH'!$E$2:$BF$241,MATCH('RE-Gen-Mixes in AIB Countries'!$B84&amp;'RE-Gen-Mixes in AIB Countries'!$C84,'Zusammenführung EU-CH'!$B$2:$B$241&amp;'Zusammenführung EU-CH'!$C$2:$C$241,0),MATCH('RE-Gen-Mixes in AIB Countries'!AJ$2,'Zusammenführung EU-CH'!$E$1:$BF$1,0))/VLOOKUP($B84,'Total RE-GEN in AIB Countries'!$B$3:$BD$27,COLUMN('RE-Gen-Mixes in AIB Countries'!AJ83)-COLUMN('RE-Gen-Mixes in AIB Countries'!$B$2),FALSE),0)</f>
        <v>0</v>
      </c>
      <c r="AK84">
        <f t="array" ref="AK84">IFERROR(INDEX('Zusammenführung EU-CH'!$E$2:$BF$241,MATCH('RE-Gen-Mixes in AIB Countries'!$B84&amp;'RE-Gen-Mixes in AIB Countries'!$C84,'Zusammenführung EU-CH'!$B$2:$B$241&amp;'Zusammenführung EU-CH'!$C$2:$C$241,0),MATCH('RE-Gen-Mixes in AIB Countries'!AK$2,'Zusammenführung EU-CH'!$E$1:$BF$1,0))/VLOOKUP($B84,'Total RE-GEN in AIB Countries'!$B$3:$BD$27,COLUMN('RE-Gen-Mixes in AIB Countries'!AK83)-COLUMN('RE-Gen-Mixes in AIB Countries'!$B$2),FALSE),0)</f>
        <v>0</v>
      </c>
      <c r="AL84">
        <f t="array" ref="AL84">IFERROR(INDEX('Zusammenführung EU-CH'!$E$2:$BF$241,MATCH('RE-Gen-Mixes in AIB Countries'!$B84&amp;'RE-Gen-Mixes in AIB Countries'!$C84,'Zusammenführung EU-CH'!$B$2:$B$241&amp;'Zusammenführung EU-CH'!$C$2:$C$241,0),MATCH('RE-Gen-Mixes in AIB Countries'!AL$2,'Zusammenführung EU-CH'!$E$1:$BF$1,0))/VLOOKUP($B84,'Total RE-GEN in AIB Countries'!$B$3:$BD$27,COLUMN('RE-Gen-Mixes in AIB Countries'!AL83)-COLUMN('RE-Gen-Mixes in AIB Countries'!$B$2),FALSE),0)</f>
        <v>0</v>
      </c>
      <c r="AM84">
        <f t="array" ref="AM84">IFERROR(INDEX('Zusammenführung EU-CH'!$E$2:$BF$241,MATCH('RE-Gen-Mixes in AIB Countries'!$B84&amp;'RE-Gen-Mixes in AIB Countries'!$C84,'Zusammenführung EU-CH'!$B$2:$B$241&amp;'Zusammenführung EU-CH'!$C$2:$C$241,0),MATCH('RE-Gen-Mixes in AIB Countries'!AM$2,'Zusammenführung EU-CH'!$E$1:$BF$1,0))/VLOOKUP($B84,'Total RE-GEN in AIB Countries'!$B$3:$BD$27,COLUMN('RE-Gen-Mixes in AIB Countries'!AM83)-COLUMN('RE-Gen-Mixes in AIB Countries'!$B$2),FALSE),0)</f>
        <v>0</v>
      </c>
      <c r="AN84">
        <f t="array" ref="AN84">IFERROR(INDEX('Zusammenführung EU-CH'!$E$2:$BF$241,MATCH('RE-Gen-Mixes in AIB Countries'!$B84&amp;'RE-Gen-Mixes in AIB Countries'!$C84,'Zusammenführung EU-CH'!$B$2:$B$241&amp;'Zusammenführung EU-CH'!$C$2:$C$241,0),MATCH('RE-Gen-Mixes in AIB Countries'!AN$2,'Zusammenführung EU-CH'!$E$1:$BF$1,0))/VLOOKUP($B84,'Total RE-GEN in AIB Countries'!$B$3:$BD$27,COLUMN('RE-Gen-Mixes in AIB Countries'!AN83)-COLUMN('RE-Gen-Mixes in AIB Countries'!$B$2),FALSE),0)</f>
        <v>0</v>
      </c>
      <c r="AO84">
        <f t="array" ref="AO84">IFERROR(INDEX('Zusammenführung EU-CH'!$E$2:$BF$241,MATCH('RE-Gen-Mixes in AIB Countries'!$B84&amp;'RE-Gen-Mixes in AIB Countries'!$C84,'Zusammenführung EU-CH'!$B$2:$B$241&amp;'Zusammenführung EU-CH'!$C$2:$C$241,0),MATCH('RE-Gen-Mixes in AIB Countries'!AO$2,'Zusammenführung EU-CH'!$E$1:$BF$1,0))/VLOOKUP($B84,'Total RE-GEN in AIB Countries'!$B$3:$BD$27,COLUMN('RE-Gen-Mixes in AIB Countries'!AO83)-COLUMN('RE-Gen-Mixes in AIB Countries'!$B$2),FALSE),0)</f>
        <v>0</v>
      </c>
      <c r="AP84">
        <f t="array" ref="AP84">IFERROR(INDEX('Zusammenführung EU-CH'!$E$2:$BF$241,MATCH('RE-Gen-Mixes in AIB Countries'!$B84&amp;'RE-Gen-Mixes in AIB Countries'!$C84,'Zusammenführung EU-CH'!$B$2:$B$241&amp;'Zusammenführung EU-CH'!$C$2:$C$241,0),MATCH('RE-Gen-Mixes in AIB Countries'!AP$2,'Zusammenführung EU-CH'!$E$1:$BF$1,0))/VLOOKUP($B84,'Total RE-GEN in AIB Countries'!$B$3:$BD$27,COLUMN('RE-Gen-Mixes in AIB Countries'!AP83)-COLUMN('RE-Gen-Mixes in AIB Countries'!$B$2),FALSE),0)</f>
        <v>0</v>
      </c>
      <c r="AQ84">
        <f t="array" ref="AQ84">IFERROR(INDEX('Zusammenführung EU-CH'!$E$2:$BF$241,MATCH('RE-Gen-Mixes in AIB Countries'!$B84&amp;'RE-Gen-Mixes in AIB Countries'!$C84,'Zusammenführung EU-CH'!$B$2:$B$241&amp;'Zusammenführung EU-CH'!$C$2:$C$241,0),MATCH('RE-Gen-Mixes in AIB Countries'!AQ$2,'Zusammenführung EU-CH'!$E$1:$BF$1,0))/VLOOKUP($B84,'Total RE-GEN in AIB Countries'!$B$3:$BD$27,COLUMN('RE-Gen-Mixes in AIB Countries'!AQ83)-COLUMN('RE-Gen-Mixes in AIB Countries'!$B$2),FALSE),0)</f>
        <v>0</v>
      </c>
      <c r="AR84">
        <f t="array" ref="AR84">IFERROR(INDEX('Zusammenführung EU-CH'!$E$2:$BF$241,MATCH('RE-Gen-Mixes in AIB Countries'!$B84&amp;'RE-Gen-Mixes in AIB Countries'!$C84,'Zusammenführung EU-CH'!$B$2:$B$241&amp;'Zusammenführung EU-CH'!$C$2:$C$241,0),MATCH('RE-Gen-Mixes in AIB Countries'!AR$2,'Zusammenführung EU-CH'!$E$1:$BF$1,0))/VLOOKUP($B84,'Total RE-GEN in AIB Countries'!$B$3:$BD$27,COLUMN('RE-Gen-Mixes in AIB Countries'!AR83)-COLUMN('RE-Gen-Mixes in AIB Countries'!$B$2),FALSE),0)</f>
        <v>0</v>
      </c>
      <c r="AS84">
        <f t="array" ref="AS84">IFERROR(INDEX('Zusammenführung EU-CH'!$E$2:$BF$241,MATCH('RE-Gen-Mixes in AIB Countries'!$B84&amp;'RE-Gen-Mixes in AIB Countries'!$C84,'Zusammenführung EU-CH'!$B$2:$B$241&amp;'Zusammenführung EU-CH'!$C$2:$C$241,0),MATCH('RE-Gen-Mixes in AIB Countries'!AS$2,'Zusammenführung EU-CH'!$E$1:$BF$1,0))/VLOOKUP($B84,'Total RE-GEN in AIB Countries'!$B$3:$BD$27,COLUMN('RE-Gen-Mixes in AIB Countries'!AS83)-COLUMN('RE-Gen-Mixes in AIB Countries'!$B$2),FALSE),0)</f>
        <v>0</v>
      </c>
      <c r="AT84">
        <f t="array" ref="AT84">IFERROR(INDEX('Zusammenführung EU-CH'!$E$2:$BF$241,MATCH('RE-Gen-Mixes in AIB Countries'!$B84&amp;'RE-Gen-Mixes in AIB Countries'!$C84,'Zusammenführung EU-CH'!$B$2:$B$241&amp;'Zusammenführung EU-CH'!$C$2:$C$241,0),MATCH('RE-Gen-Mixes in AIB Countries'!AT$2,'Zusammenführung EU-CH'!$E$1:$BF$1,0))/VLOOKUP($B84,'Total RE-GEN in AIB Countries'!$B$3:$BD$27,COLUMN('RE-Gen-Mixes in AIB Countries'!AT83)-COLUMN('RE-Gen-Mixes in AIB Countries'!$B$2),FALSE),0)</f>
        <v>0</v>
      </c>
      <c r="AU84">
        <f t="array" ref="AU84">IFERROR(INDEX('Zusammenführung EU-CH'!$E$2:$BF$241,MATCH('RE-Gen-Mixes in AIB Countries'!$B84&amp;'RE-Gen-Mixes in AIB Countries'!$C84,'Zusammenführung EU-CH'!$B$2:$B$241&amp;'Zusammenführung EU-CH'!$C$2:$C$241,0),MATCH('RE-Gen-Mixes in AIB Countries'!AU$2,'Zusammenführung EU-CH'!$E$1:$BF$1,0))/VLOOKUP($B84,'Total RE-GEN in AIB Countries'!$B$3:$BD$27,COLUMN('RE-Gen-Mixes in AIB Countries'!AU83)-COLUMN('RE-Gen-Mixes in AIB Countries'!$B$2),FALSE),0)</f>
        <v>0</v>
      </c>
      <c r="AV84">
        <f t="array" ref="AV84">IFERROR(INDEX('Zusammenführung EU-CH'!$E$2:$BF$241,MATCH('RE-Gen-Mixes in AIB Countries'!$B84&amp;'RE-Gen-Mixes in AIB Countries'!$C84,'Zusammenführung EU-CH'!$B$2:$B$241&amp;'Zusammenführung EU-CH'!$C$2:$C$241,0),MATCH('RE-Gen-Mixes in AIB Countries'!AV$2,'Zusammenführung EU-CH'!$E$1:$BF$1,0))/VLOOKUP($B84,'Total RE-GEN in AIB Countries'!$B$3:$BD$27,COLUMN('RE-Gen-Mixes in AIB Countries'!AV83)-COLUMN('RE-Gen-Mixes in AIB Countries'!$B$2),FALSE),0)</f>
        <v>0</v>
      </c>
      <c r="AW84">
        <f t="array" ref="AW84">IFERROR(INDEX('Zusammenführung EU-CH'!$E$2:$BF$241,MATCH('RE-Gen-Mixes in AIB Countries'!$B84&amp;'RE-Gen-Mixes in AIB Countries'!$C84,'Zusammenführung EU-CH'!$B$2:$B$241&amp;'Zusammenführung EU-CH'!$C$2:$C$241,0),MATCH('RE-Gen-Mixes in AIB Countries'!AW$2,'Zusammenführung EU-CH'!$E$1:$BF$1,0))/VLOOKUP($B84,'Total RE-GEN in AIB Countries'!$B$3:$BD$27,COLUMN('RE-Gen-Mixes in AIB Countries'!AW83)-COLUMN('RE-Gen-Mixes in AIB Countries'!$B$2),FALSE),0)</f>
        <v>0</v>
      </c>
      <c r="AX84">
        <f t="array" ref="AX84">IFERROR(INDEX('Zusammenführung EU-CH'!$E$2:$BF$241,MATCH('RE-Gen-Mixes in AIB Countries'!$B84&amp;'RE-Gen-Mixes in AIB Countries'!$C84,'Zusammenführung EU-CH'!$B$2:$B$241&amp;'Zusammenführung EU-CH'!$C$2:$C$241,0),MATCH('RE-Gen-Mixes in AIB Countries'!AX$2,'Zusammenführung EU-CH'!$E$1:$BF$1,0))/VLOOKUP($B84,'Total RE-GEN in AIB Countries'!$B$3:$BD$27,COLUMN('RE-Gen-Mixes in AIB Countries'!AX83)-COLUMN('RE-Gen-Mixes in AIB Countries'!$B$2),FALSE),0)</f>
        <v>0</v>
      </c>
      <c r="AY84">
        <f t="array" ref="AY84">IFERROR(INDEX('Zusammenführung EU-CH'!$E$2:$BF$241,MATCH('RE-Gen-Mixes in AIB Countries'!$B84&amp;'RE-Gen-Mixes in AIB Countries'!$C84,'Zusammenführung EU-CH'!$B$2:$B$241&amp;'Zusammenführung EU-CH'!$C$2:$C$241,0),MATCH('RE-Gen-Mixes in AIB Countries'!AY$2,'Zusammenführung EU-CH'!$E$1:$BF$1,0))/VLOOKUP($B84,'Total RE-GEN in AIB Countries'!$B$3:$BD$27,COLUMN('RE-Gen-Mixes in AIB Countries'!AY83)-COLUMN('RE-Gen-Mixes in AIB Countries'!$B$2),FALSE),0)</f>
        <v>0</v>
      </c>
      <c r="AZ84">
        <f t="array" ref="AZ84">IFERROR(INDEX('Zusammenführung EU-CH'!$E$2:$BF$241,MATCH('RE-Gen-Mixes in AIB Countries'!$B84&amp;'RE-Gen-Mixes in AIB Countries'!$C84,'Zusammenführung EU-CH'!$B$2:$B$241&amp;'Zusammenführung EU-CH'!$C$2:$C$241,0),MATCH('RE-Gen-Mixes in AIB Countries'!AZ$2,'Zusammenführung EU-CH'!$E$1:$BF$1,0))/VLOOKUP($B84,'Total RE-GEN in AIB Countries'!$B$3:$BD$27,COLUMN('RE-Gen-Mixes in AIB Countries'!AZ83)-COLUMN('RE-Gen-Mixes in AIB Countries'!$B$2),FALSE),0)</f>
        <v>0</v>
      </c>
      <c r="BA84">
        <f t="array" ref="BA84">IFERROR(INDEX('Zusammenführung EU-CH'!$E$2:$BF$241,MATCH('RE-Gen-Mixes in AIB Countries'!$B84&amp;'RE-Gen-Mixes in AIB Countries'!$C84,'Zusammenführung EU-CH'!$B$2:$B$241&amp;'Zusammenführung EU-CH'!$C$2:$C$241,0),MATCH('RE-Gen-Mixes in AIB Countries'!BA$2,'Zusammenführung EU-CH'!$E$1:$BF$1,0))/VLOOKUP($B84,'Total RE-GEN in AIB Countries'!$B$3:$BD$27,COLUMN('RE-Gen-Mixes in AIB Countries'!BA83)-COLUMN('RE-Gen-Mixes in AIB Countries'!$B$2),FALSE),0)</f>
        <v>0</v>
      </c>
      <c r="BB84">
        <f t="array" ref="BB84">IFERROR(INDEX('Zusammenführung EU-CH'!$E$2:$BF$241,MATCH('RE-Gen-Mixes in AIB Countries'!$B84&amp;'RE-Gen-Mixes in AIB Countries'!$C84,'Zusammenführung EU-CH'!$B$2:$B$241&amp;'Zusammenführung EU-CH'!$C$2:$C$241,0),MATCH('RE-Gen-Mixes in AIB Countries'!BB$2,'Zusammenführung EU-CH'!$E$1:$BF$1,0))/VLOOKUP($B84,'Total RE-GEN in AIB Countries'!$B$3:$BD$27,COLUMN('RE-Gen-Mixes in AIB Countries'!BB83)-COLUMN('RE-Gen-Mixes in AIB Countries'!$B$2),FALSE),0)</f>
        <v>0</v>
      </c>
      <c r="BC84">
        <f t="array" ref="BC84">IFERROR(INDEX('Zusammenführung EU-CH'!$E$2:$BF$241,MATCH('RE-Gen-Mixes in AIB Countries'!$B84&amp;'RE-Gen-Mixes in AIB Countries'!$C84,'Zusammenführung EU-CH'!$B$2:$B$241&amp;'Zusammenführung EU-CH'!$C$2:$C$241,0),MATCH('RE-Gen-Mixes in AIB Countries'!BC$2,'Zusammenführung EU-CH'!$E$1:$BF$1,0))/VLOOKUP($B84,'Total RE-GEN in AIB Countries'!$B$3:$BD$27,COLUMN('RE-Gen-Mixes in AIB Countries'!BC83)-COLUMN('RE-Gen-Mixes in AIB Countries'!$B$2),FALSE),0)</f>
        <v>0</v>
      </c>
      <c r="BD84">
        <f t="array" ref="BD84">IFERROR(INDEX('Zusammenführung EU-CH'!$E$2:$BF$241,MATCH('RE-Gen-Mixes in AIB Countries'!$B84&amp;'RE-Gen-Mixes in AIB Countries'!$C84,'Zusammenführung EU-CH'!$B$2:$B$241&amp;'Zusammenführung EU-CH'!$C$2:$C$241,0),MATCH('RE-Gen-Mixes in AIB Countries'!BD$2,'Zusammenführung EU-CH'!$E$1:$BF$1,0))/VLOOKUP($B84,'Total RE-GEN in AIB Countries'!$B$3:$BD$27,COLUMN('RE-Gen-Mixes in AIB Countries'!BD83)-COLUMN('RE-Gen-Mixes in AIB Countries'!$B$2),FALSE),0)</f>
        <v>0</v>
      </c>
      <c r="BE84">
        <f t="array" ref="BE84">IFERROR(INDEX('Zusammenführung EU-CH'!$E$2:$BF$241,MATCH('RE-Gen-Mixes in AIB Countries'!$B84&amp;'RE-Gen-Mixes in AIB Countries'!$C84,'Zusammenführung EU-CH'!$B$2:$B$241&amp;'Zusammenführung EU-CH'!$C$2:$C$241,0),MATCH('RE-Gen-Mixes in AIB Countries'!BE$2,'Zusammenführung EU-CH'!$E$1:$BF$1,0))/VLOOKUP($B84,'Total RE-GEN in AIB Countries'!$B$3:$BD$27,COLUMN('RE-Gen-Mixes in AIB Countries'!BE83)-COLUMN('RE-Gen-Mixes in AIB Countries'!$B$2),FALSE),0)</f>
        <v>0</v>
      </c>
      <c r="BF84">
        <f t="shared" si="1"/>
        <v>0</v>
      </c>
    </row>
    <row r="85" spans="1:58" x14ac:dyDescent="0.35">
      <c r="A85" s="8" t="s">
        <v>28</v>
      </c>
      <c r="B85" s="4" t="s">
        <v>479</v>
      </c>
      <c r="C85" s="4" t="s">
        <v>9</v>
      </c>
      <c r="D85">
        <f t="array" ref="D85">IFERROR(INDEX('Zusammenführung EU-CH'!$E$2:$BF$241,MATCH('RE-Gen-Mixes in AIB Countries'!$B85&amp;'RE-Gen-Mixes in AIB Countries'!$C85,'Zusammenführung EU-CH'!$B$2:$B$241&amp;'Zusammenführung EU-CH'!$C$2:$C$241,0),MATCH('RE-Gen-Mixes in AIB Countries'!D$2,'Zusammenführung EU-CH'!$E$1:$BF$1,0))/VLOOKUP($B85,'Total RE-GEN in AIB Countries'!$B$3:$BD$27,COLUMN('RE-Gen-Mixes in AIB Countries'!D84)-COLUMN('RE-Gen-Mixes in AIB Countries'!$B$2),FALSE),0)</f>
        <v>0</v>
      </c>
      <c r="E85">
        <f t="array" ref="E85">IFERROR(INDEX('Zusammenführung EU-CH'!$E$2:$BF$241,MATCH('RE-Gen-Mixes in AIB Countries'!$B85&amp;'RE-Gen-Mixes in AIB Countries'!$C85,'Zusammenführung EU-CH'!$B$2:$B$241&amp;'Zusammenführung EU-CH'!$C$2:$C$241,0),MATCH('RE-Gen-Mixes in AIB Countries'!E$2,'Zusammenführung EU-CH'!$E$1:$BF$1,0))/VLOOKUP($B85,'Total RE-GEN in AIB Countries'!$B$3:$BD$27,COLUMN('RE-Gen-Mixes in AIB Countries'!E84)-COLUMN('RE-Gen-Mixes in AIB Countries'!$B$2),FALSE),0)</f>
        <v>0</v>
      </c>
      <c r="F85">
        <f t="array" ref="F85">IFERROR(INDEX('Zusammenführung EU-CH'!$E$2:$BF$241,MATCH('RE-Gen-Mixes in AIB Countries'!$B85&amp;'RE-Gen-Mixes in AIB Countries'!$C85,'Zusammenführung EU-CH'!$B$2:$B$241&amp;'Zusammenführung EU-CH'!$C$2:$C$241,0),MATCH('RE-Gen-Mixes in AIB Countries'!F$2,'Zusammenführung EU-CH'!$E$1:$BF$1,0))/VLOOKUP($B85,'Total RE-GEN in AIB Countries'!$B$3:$BD$27,COLUMN('RE-Gen-Mixes in AIB Countries'!F84)-COLUMN('RE-Gen-Mixes in AIB Countries'!$B$2),FALSE),0)</f>
        <v>0</v>
      </c>
      <c r="G85">
        <f t="array" ref="G85">IFERROR(INDEX('Zusammenführung EU-CH'!$E$2:$BF$241,MATCH('RE-Gen-Mixes in AIB Countries'!$B85&amp;'RE-Gen-Mixes in AIB Countries'!$C85,'Zusammenführung EU-CH'!$B$2:$B$241&amp;'Zusammenführung EU-CH'!$C$2:$C$241,0),MATCH('RE-Gen-Mixes in AIB Countries'!G$2,'Zusammenführung EU-CH'!$E$1:$BF$1,0))/VLOOKUP($B85,'Total RE-GEN in AIB Countries'!$B$3:$BD$27,COLUMN('RE-Gen-Mixes in AIB Countries'!G84)-COLUMN('RE-Gen-Mixes in AIB Countries'!$B$2),FALSE),0)</f>
        <v>0</v>
      </c>
      <c r="H85">
        <f t="array" ref="H85">IFERROR(INDEX('Zusammenführung EU-CH'!$E$2:$BF$241,MATCH('RE-Gen-Mixes in AIB Countries'!$B85&amp;'RE-Gen-Mixes in AIB Countries'!$C85,'Zusammenführung EU-CH'!$B$2:$B$241&amp;'Zusammenführung EU-CH'!$C$2:$C$241,0),MATCH('RE-Gen-Mixes in AIB Countries'!H$2,'Zusammenführung EU-CH'!$E$1:$BF$1,0))/VLOOKUP($B85,'Total RE-GEN in AIB Countries'!$B$3:$BD$27,COLUMN('RE-Gen-Mixes in AIB Countries'!H84)-COLUMN('RE-Gen-Mixes in AIB Countries'!$B$2),FALSE),0)</f>
        <v>0</v>
      </c>
      <c r="I85">
        <f t="array" ref="I85">IFERROR(INDEX('Zusammenführung EU-CH'!$E$2:$BF$241,MATCH('RE-Gen-Mixes in AIB Countries'!$B85&amp;'RE-Gen-Mixes in AIB Countries'!$C85,'Zusammenführung EU-CH'!$B$2:$B$241&amp;'Zusammenführung EU-CH'!$C$2:$C$241,0),MATCH('RE-Gen-Mixes in AIB Countries'!I$2,'Zusammenführung EU-CH'!$E$1:$BF$1,0))/VLOOKUP($B85,'Total RE-GEN in AIB Countries'!$B$3:$BD$27,COLUMN('RE-Gen-Mixes in AIB Countries'!I84)-COLUMN('RE-Gen-Mixes in AIB Countries'!$B$2),FALSE),0)</f>
        <v>0</v>
      </c>
      <c r="J85">
        <f t="array" ref="J85">IFERROR(INDEX('Zusammenführung EU-CH'!$E$2:$BF$241,MATCH('RE-Gen-Mixes in AIB Countries'!$B85&amp;'RE-Gen-Mixes in AIB Countries'!$C85,'Zusammenführung EU-CH'!$B$2:$B$241&amp;'Zusammenführung EU-CH'!$C$2:$C$241,0),MATCH('RE-Gen-Mixes in AIB Countries'!J$2,'Zusammenführung EU-CH'!$E$1:$BF$1,0))/VLOOKUP($B85,'Total RE-GEN in AIB Countries'!$B$3:$BD$27,COLUMN('RE-Gen-Mixes in AIB Countries'!J84)-COLUMN('RE-Gen-Mixes in AIB Countries'!$B$2),FALSE),0)</f>
        <v>0</v>
      </c>
      <c r="K85">
        <f t="array" ref="K85">IFERROR(INDEX('Zusammenführung EU-CH'!$E$2:$BF$241,MATCH('RE-Gen-Mixes in AIB Countries'!$B85&amp;'RE-Gen-Mixes in AIB Countries'!$C85,'Zusammenführung EU-CH'!$B$2:$B$241&amp;'Zusammenführung EU-CH'!$C$2:$C$241,0),MATCH('RE-Gen-Mixes in AIB Countries'!K$2,'Zusammenführung EU-CH'!$E$1:$BF$1,0))/VLOOKUP($B85,'Total RE-GEN in AIB Countries'!$B$3:$BD$27,COLUMN('RE-Gen-Mixes in AIB Countries'!K84)-COLUMN('RE-Gen-Mixes in AIB Countries'!$B$2),FALSE),0)</f>
        <v>0</v>
      </c>
      <c r="L85">
        <f t="array" ref="L85">IFERROR(INDEX('Zusammenführung EU-CH'!$E$2:$BF$241,MATCH('RE-Gen-Mixes in AIB Countries'!$B85&amp;'RE-Gen-Mixes in AIB Countries'!$C85,'Zusammenführung EU-CH'!$B$2:$B$241&amp;'Zusammenführung EU-CH'!$C$2:$C$241,0),MATCH('RE-Gen-Mixes in AIB Countries'!L$2,'Zusammenführung EU-CH'!$E$1:$BF$1,0))/VLOOKUP($B85,'Total RE-GEN in AIB Countries'!$B$3:$BD$27,COLUMN('RE-Gen-Mixes in AIB Countries'!L84)-COLUMN('RE-Gen-Mixes in AIB Countries'!$B$2),FALSE),0)</f>
        <v>0</v>
      </c>
      <c r="M85">
        <f t="array" ref="M85">IFERROR(INDEX('Zusammenführung EU-CH'!$E$2:$BF$241,MATCH('RE-Gen-Mixes in AIB Countries'!$B85&amp;'RE-Gen-Mixes in AIB Countries'!$C85,'Zusammenführung EU-CH'!$B$2:$B$241&amp;'Zusammenführung EU-CH'!$C$2:$C$241,0),MATCH('RE-Gen-Mixes in AIB Countries'!M$2,'Zusammenführung EU-CH'!$E$1:$BF$1,0))/VLOOKUP($B85,'Total RE-GEN in AIB Countries'!$B$3:$BD$27,COLUMN('RE-Gen-Mixes in AIB Countries'!M84)-COLUMN('RE-Gen-Mixes in AIB Countries'!$B$2),FALSE),0)</f>
        <v>0</v>
      </c>
      <c r="N85">
        <f t="array" ref="N85">IFERROR(INDEX('Zusammenführung EU-CH'!$E$2:$BF$241,MATCH('RE-Gen-Mixes in AIB Countries'!$B85&amp;'RE-Gen-Mixes in AIB Countries'!$C85,'Zusammenführung EU-CH'!$B$2:$B$241&amp;'Zusammenführung EU-CH'!$C$2:$C$241,0),MATCH('RE-Gen-Mixes in AIB Countries'!N$2,'Zusammenführung EU-CH'!$E$1:$BF$1,0))/VLOOKUP($B85,'Total RE-GEN in AIB Countries'!$B$3:$BD$27,COLUMN('RE-Gen-Mixes in AIB Countries'!N84)-COLUMN('RE-Gen-Mixes in AIB Countries'!$B$2),FALSE),0)</f>
        <v>0</v>
      </c>
      <c r="O85">
        <f t="array" ref="O85">IFERROR(INDEX('Zusammenführung EU-CH'!$E$2:$BF$241,MATCH('RE-Gen-Mixes in AIB Countries'!$B85&amp;'RE-Gen-Mixes in AIB Countries'!$C85,'Zusammenführung EU-CH'!$B$2:$B$241&amp;'Zusammenführung EU-CH'!$C$2:$C$241,0),MATCH('RE-Gen-Mixes in AIB Countries'!O$2,'Zusammenführung EU-CH'!$E$1:$BF$1,0))/VLOOKUP($B85,'Total RE-GEN in AIB Countries'!$B$3:$BD$27,COLUMN('RE-Gen-Mixes in AIB Countries'!O84)-COLUMN('RE-Gen-Mixes in AIB Countries'!$B$2),FALSE),0)</f>
        <v>0</v>
      </c>
      <c r="P85">
        <f t="array" ref="P85">IFERROR(INDEX('Zusammenführung EU-CH'!$E$2:$BF$241,MATCH('RE-Gen-Mixes in AIB Countries'!$B85&amp;'RE-Gen-Mixes in AIB Countries'!$C85,'Zusammenführung EU-CH'!$B$2:$B$241&amp;'Zusammenführung EU-CH'!$C$2:$C$241,0),MATCH('RE-Gen-Mixes in AIB Countries'!P$2,'Zusammenführung EU-CH'!$E$1:$BF$1,0))/VLOOKUP($B85,'Total RE-GEN in AIB Countries'!$B$3:$BD$27,COLUMN('RE-Gen-Mixes in AIB Countries'!P84)-COLUMN('RE-Gen-Mixes in AIB Countries'!$B$2),FALSE),0)</f>
        <v>0.17474943420627223</v>
      </c>
      <c r="Q85">
        <f t="array" ref="Q85">IFERROR(INDEX('Zusammenführung EU-CH'!$E$2:$BF$241,MATCH('RE-Gen-Mixes in AIB Countries'!$B85&amp;'RE-Gen-Mixes in AIB Countries'!$C85,'Zusammenführung EU-CH'!$B$2:$B$241&amp;'Zusammenführung EU-CH'!$C$2:$C$241,0),MATCH('RE-Gen-Mixes in AIB Countries'!Q$2,'Zusammenführung EU-CH'!$E$1:$BF$1,0))/VLOOKUP($B85,'Total RE-GEN in AIB Countries'!$B$3:$BD$27,COLUMN('RE-Gen-Mixes in AIB Countries'!Q84)-COLUMN('RE-Gen-Mixes in AIB Countries'!$B$2),FALSE),0)</f>
        <v>0.21962444771723122</v>
      </c>
      <c r="R85">
        <f t="array" ref="R85">IFERROR(INDEX('Zusammenführung EU-CH'!$E$2:$BF$241,MATCH('RE-Gen-Mixes in AIB Countries'!$B85&amp;'RE-Gen-Mixes in AIB Countries'!$C85,'Zusammenführung EU-CH'!$B$2:$B$241&amp;'Zusammenführung EU-CH'!$C$2:$C$241,0),MATCH('RE-Gen-Mixes in AIB Countries'!R$2,'Zusammenführung EU-CH'!$E$1:$BF$1,0))/VLOOKUP($B85,'Total RE-GEN in AIB Countries'!$B$3:$BD$27,COLUMN('RE-Gen-Mixes in AIB Countries'!R84)-COLUMN('RE-Gen-Mixes in AIB Countries'!$B$2),FALSE),0)</f>
        <v>0.31352957061841752</v>
      </c>
      <c r="S85">
        <f t="array" ref="S85">IFERROR(INDEX('Zusammenführung EU-CH'!$E$2:$BF$241,MATCH('RE-Gen-Mixes in AIB Countries'!$B85&amp;'RE-Gen-Mixes in AIB Countries'!$C85,'Zusammenführung EU-CH'!$B$2:$B$241&amp;'Zusammenführung EU-CH'!$C$2:$C$241,0),MATCH('RE-Gen-Mixes in AIB Countries'!S$2,'Zusammenführung EU-CH'!$E$1:$BF$1,0))/VLOOKUP($B85,'Total RE-GEN in AIB Countries'!$B$3:$BD$27,COLUMN('RE-Gen-Mixes in AIB Countries'!S84)-COLUMN('RE-Gen-Mixes in AIB Countries'!$B$2),FALSE),0)</f>
        <v>0.35103535709254824</v>
      </c>
      <c r="T85">
        <f t="array" ref="T85">IFERROR(INDEX('Zusammenführung EU-CH'!$E$2:$BF$241,MATCH('RE-Gen-Mixes in AIB Countries'!$B85&amp;'RE-Gen-Mixes in AIB Countries'!$C85,'Zusammenführung EU-CH'!$B$2:$B$241&amp;'Zusammenführung EU-CH'!$C$2:$C$241,0),MATCH('RE-Gen-Mixes in AIB Countries'!T$2,'Zusammenführung EU-CH'!$E$1:$BF$1,0))/VLOOKUP($B85,'Total RE-GEN in AIB Countries'!$B$3:$BD$27,COLUMN('RE-Gen-Mixes in AIB Countries'!T84)-COLUMN('RE-Gen-Mixes in AIB Countries'!$B$2),FALSE),0)</f>
        <v>0.33321500414152172</v>
      </c>
      <c r="U85">
        <f t="array" ref="U85">IFERROR(INDEX('Zusammenführung EU-CH'!$E$2:$BF$241,MATCH('RE-Gen-Mixes in AIB Countries'!$B85&amp;'RE-Gen-Mixes in AIB Countries'!$C85,'Zusammenführung EU-CH'!$B$2:$B$241&amp;'Zusammenführung EU-CH'!$C$2:$C$241,0),MATCH('RE-Gen-Mixes in AIB Countries'!U$2,'Zusammenführung EU-CH'!$E$1:$BF$1,0))/VLOOKUP($B85,'Total RE-GEN in AIB Countries'!$B$3:$BD$27,COLUMN('RE-Gen-Mixes in AIB Countries'!U84)-COLUMN('RE-Gen-Mixes in AIB Countries'!$B$2),FALSE),0)</f>
        <v>0.31784158194615125</v>
      </c>
      <c r="V85">
        <f t="array" ref="V85">IFERROR(INDEX('Zusammenführung EU-CH'!$E$2:$BF$241,MATCH('RE-Gen-Mixes in AIB Countries'!$B85&amp;'RE-Gen-Mixes in AIB Countries'!$C85,'Zusammenführung EU-CH'!$B$2:$B$241&amp;'Zusammenführung EU-CH'!$C$2:$C$241,0),MATCH('RE-Gen-Mixes in AIB Countries'!V$2,'Zusammenführung EU-CH'!$E$1:$BF$1,0))/VLOOKUP($B85,'Total RE-GEN in AIB Countries'!$B$3:$BD$27,COLUMN('RE-Gen-Mixes in AIB Countries'!V84)-COLUMN('RE-Gen-Mixes in AIB Countries'!$B$2),FALSE),0)</f>
        <v>0.32844415471534116</v>
      </c>
      <c r="W85">
        <f t="array" ref="W85">IFERROR(INDEX('Zusammenführung EU-CH'!$E$2:$BF$241,MATCH('RE-Gen-Mixes in AIB Countries'!$B85&amp;'RE-Gen-Mixes in AIB Countries'!$C85,'Zusammenführung EU-CH'!$B$2:$B$241&amp;'Zusammenführung EU-CH'!$C$2:$C$241,0),MATCH('RE-Gen-Mixes in AIB Countries'!W$2,'Zusammenführung EU-CH'!$E$1:$BF$1,0))/VLOOKUP($B85,'Total RE-GEN in AIB Countries'!$B$3:$BD$27,COLUMN('RE-Gen-Mixes in AIB Countries'!W84)-COLUMN('RE-Gen-Mixes in AIB Countries'!$B$2),FALSE),0)</f>
        <v>0.35024589180760468</v>
      </c>
      <c r="X85">
        <f t="array" ref="X85">IFERROR(INDEX('Zusammenführung EU-CH'!$E$2:$BF$241,MATCH('RE-Gen-Mixes in AIB Countries'!$B85&amp;'RE-Gen-Mixes in AIB Countries'!$C85,'Zusammenführung EU-CH'!$B$2:$B$241&amp;'Zusammenführung EU-CH'!$C$2:$C$241,0),MATCH('RE-Gen-Mixes in AIB Countries'!X$2,'Zusammenführung EU-CH'!$E$1:$BF$1,0))/VLOOKUP($B85,'Total RE-GEN in AIB Countries'!$B$3:$BD$27,COLUMN('RE-Gen-Mixes in AIB Countries'!X84)-COLUMN('RE-Gen-Mixes in AIB Countries'!$B$2),FALSE),0)</f>
        <v>0.29286190793862577</v>
      </c>
      <c r="Y85">
        <f t="array" ref="Y85">IFERROR(INDEX('Zusammenführung EU-CH'!$E$2:$BF$241,MATCH('RE-Gen-Mixes in AIB Countries'!$B85&amp;'RE-Gen-Mixes in AIB Countries'!$C85,'Zusammenführung EU-CH'!$B$2:$B$241&amp;'Zusammenführung EU-CH'!$C$2:$C$241,0),MATCH('RE-Gen-Mixes in AIB Countries'!Y$2,'Zusammenführung EU-CH'!$E$1:$BF$1,0))/VLOOKUP($B85,'Total RE-GEN in AIB Countries'!$B$3:$BD$27,COLUMN('RE-Gen-Mixes in AIB Countries'!Y84)-COLUMN('RE-Gen-Mixes in AIB Countries'!$B$2),FALSE),0)</f>
        <v>0.32569196807607403</v>
      </c>
      <c r="Z85">
        <f t="array" ref="Z85">IFERROR(INDEX('Zusammenführung EU-CH'!$E$2:$BF$241,MATCH('RE-Gen-Mixes in AIB Countries'!$B85&amp;'RE-Gen-Mixes in AIB Countries'!$C85,'Zusammenführung EU-CH'!$B$2:$B$241&amp;'Zusammenführung EU-CH'!$C$2:$C$241,0),MATCH('RE-Gen-Mixes in AIB Countries'!Z$2,'Zusammenführung EU-CH'!$E$1:$BF$1,0))/VLOOKUP($B85,'Total RE-GEN in AIB Countries'!$B$3:$BD$27,COLUMN('RE-Gen-Mixes in AIB Countries'!Z84)-COLUMN('RE-Gen-Mixes in AIB Countries'!$B$2),FALSE),0)</f>
        <v>0.20813953488372092</v>
      </c>
      <c r="AA85">
        <f t="array" ref="AA85">IFERROR(INDEX('Zusammenführung EU-CH'!$E$2:$BF$241,MATCH('RE-Gen-Mixes in AIB Countries'!$B85&amp;'RE-Gen-Mixes in AIB Countries'!$C85,'Zusammenführung EU-CH'!$B$2:$B$241&amp;'Zusammenführung EU-CH'!$C$2:$C$241,0),MATCH('RE-Gen-Mixes in AIB Countries'!AA$2,'Zusammenführung EU-CH'!$E$1:$BF$1,0))/VLOOKUP($B85,'Total RE-GEN in AIB Countries'!$B$3:$BD$27,COLUMN('RE-Gen-Mixes in AIB Countries'!AA84)-COLUMN('RE-Gen-Mixes in AIB Countries'!$B$2),FALSE),0)</f>
        <v>0.15512649800266312</v>
      </c>
      <c r="AB85">
        <f t="array" ref="AB85">IFERROR(INDEX('Zusammenführung EU-CH'!$E$2:$BF$241,MATCH('RE-Gen-Mixes in AIB Countries'!$B85&amp;'RE-Gen-Mixes in AIB Countries'!$C85,'Zusammenführung EU-CH'!$B$2:$B$241&amp;'Zusammenführung EU-CH'!$C$2:$C$241,0),MATCH('RE-Gen-Mixes in AIB Countries'!AB$2,'Zusammenführung EU-CH'!$E$1:$BF$1,0))/VLOOKUP($B85,'Total RE-GEN in AIB Countries'!$B$3:$BD$27,COLUMN('RE-Gen-Mixes in AIB Countries'!AB84)-COLUMN('RE-Gen-Mixes in AIB Countries'!$B$2),FALSE),0)</f>
        <v>0.16490384615384615</v>
      </c>
      <c r="AC85">
        <f t="array" ref="AC85">IFERROR(INDEX('Zusammenführung EU-CH'!$E$2:$BF$241,MATCH('RE-Gen-Mixes in AIB Countries'!$B85&amp;'RE-Gen-Mixes in AIB Countries'!$C85,'Zusammenführung EU-CH'!$B$2:$B$241&amp;'Zusammenführung EU-CH'!$C$2:$C$241,0),MATCH('RE-Gen-Mixes in AIB Countries'!AC$2,'Zusammenführung EU-CH'!$E$1:$BF$1,0))/VLOOKUP($B85,'Total RE-GEN in AIB Countries'!$B$3:$BD$27,COLUMN('RE-Gen-Mixes in AIB Countries'!AC84)-COLUMN('RE-Gen-Mixes in AIB Countries'!$B$2),FALSE),0)</f>
        <v>0.1815671384190542</v>
      </c>
      <c r="AD85">
        <f t="array" ref="AD85">IFERROR(INDEX('Zusammenführung EU-CH'!$E$2:$BF$241,MATCH('RE-Gen-Mixes in AIB Countries'!$B85&amp;'RE-Gen-Mixes in AIB Countries'!$C85,'Zusammenführung EU-CH'!$B$2:$B$241&amp;'Zusammenführung EU-CH'!$C$2:$C$241,0),MATCH('RE-Gen-Mixes in AIB Countries'!AD$2,'Zusammenführung EU-CH'!$E$1:$BF$1,0))/VLOOKUP($B85,'Total RE-GEN in AIB Countries'!$B$3:$BD$27,COLUMN('RE-Gen-Mixes in AIB Countries'!AD84)-COLUMN('RE-Gen-Mixes in AIB Countries'!$B$2),FALSE),0)</f>
        <v>0.21671588137116446</v>
      </c>
      <c r="AE85">
        <f t="array" ref="AE85">IFERROR(INDEX('Zusammenführung EU-CH'!$E$2:$BF$241,MATCH('RE-Gen-Mixes in AIB Countries'!$B85&amp;'RE-Gen-Mixes in AIB Countries'!$C85,'Zusammenführung EU-CH'!$B$2:$B$241&amp;'Zusammenführung EU-CH'!$C$2:$C$241,0),MATCH('RE-Gen-Mixes in AIB Countries'!AE$2,'Zusammenführung EU-CH'!$E$1:$BF$1,0))/VLOOKUP($B85,'Total RE-GEN in AIB Countries'!$B$3:$BD$27,COLUMN('RE-Gen-Mixes in AIB Countries'!AE84)-COLUMN('RE-Gen-Mixes in AIB Countries'!$B$2),FALSE),0)</f>
        <v>0.27590909090909088</v>
      </c>
      <c r="AF85">
        <f t="array" ref="AF85">IFERROR(INDEX('Zusammenführung EU-CH'!$E$2:$BF$241,MATCH('RE-Gen-Mixes in AIB Countries'!$B85&amp;'RE-Gen-Mixes in AIB Countries'!$C85,'Zusammenführung EU-CH'!$B$2:$B$241&amp;'Zusammenführung EU-CH'!$C$2:$C$241,0),MATCH('RE-Gen-Mixes in AIB Countries'!AF$2,'Zusammenführung EU-CH'!$E$1:$BF$1,0))/VLOOKUP($B85,'Total RE-GEN in AIB Countries'!$B$3:$BD$27,COLUMN('RE-Gen-Mixes in AIB Countries'!AF84)-COLUMN('RE-Gen-Mixes in AIB Countries'!$B$2),FALSE),0)</f>
        <v>0.23545893719806762</v>
      </c>
      <c r="AG85">
        <f t="array" ref="AG85">IFERROR(INDEX('Zusammenführung EU-CH'!$E$2:$BF$241,MATCH('RE-Gen-Mixes in AIB Countries'!$B85&amp;'RE-Gen-Mixes in AIB Countries'!$C85,'Zusammenführung EU-CH'!$B$2:$B$241&amp;'Zusammenführung EU-CH'!$C$2:$C$241,0),MATCH('RE-Gen-Mixes in AIB Countries'!AG$2,'Zusammenführung EU-CH'!$E$1:$BF$1,0))/VLOOKUP($B85,'Total RE-GEN in AIB Countries'!$B$3:$BD$27,COLUMN('RE-Gen-Mixes in AIB Countries'!AG84)-COLUMN('RE-Gen-Mixes in AIB Countries'!$B$2),FALSE),0)</f>
        <v>0.26121914734480178</v>
      </c>
      <c r="AH85">
        <f t="array" ref="AH85">IFERROR(INDEX('Zusammenführung EU-CH'!$E$2:$BF$241,MATCH('RE-Gen-Mixes in AIB Countries'!$B85&amp;'RE-Gen-Mixes in AIB Countries'!$C85,'Zusammenführung EU-CH'!$B$2:$B$241&amp;'Zusammenführung EU-CH'!$C$2:$C$241,0),MATCH('RE-Gen-Mixes in AIB Countries'!AH$2,'Zusammenführung EU-CH'!$E$1:$BF$1,0))/VLOOKUP($B85,'Total RE-GEN in AIB Countries'!$B$3:$BD$27,COLUMN('RE-Gen-Mixes in AIB Countries'!AH84)-COLUMN('RE-Gen-Mixes in AIB Countries'!$B$2),FALSE),0)</f>
        <v>0.30820353063343719</v>
      </c>
      <c r="AI85">
        <f t="array" ref="AI85">IFERROR(INDEX('Zusammenführung EU-CH'!$E$2:$BF$241,MATCH('RE-Gen-Mixes in AIB Countries'!$B85&amp;'RE-Gen-Mixes in AIB Countries'!$C85,'Zusammenführung EU-CH'!$B$2:$B$241&amp;'Zusammenführung EU-CH'!$C$2:$C$241,0),MATCH('RE-Gen-Mixes in AIB Countries'!AI$2,'Zusammenführung EU-CH'!$E$1:$BF$1,0))/VLOOKUP($B85,'Total RE-GEN in AIB Countries'!$B$3:$BD$27,COLUMN('RE-Gen-Mixes in AIB Countries'!AI84)-COLUMN('RE-Gen-Mixes in AIB Countries'!$B$2),FALSE),0)</f>
        <v>0.32848588537211293</v>
      </c>
      <c r="AJ85">
        <f t="array" ref="AJ85">IFERROR(INDEX('Zusammenführung EU-CH'!$E$2:$BF$241,MATCH('RE-Gen-Mixes in AIB Countries'!$B85&amp;'RE-Gen-Mixes in AIB Countries'!$C85,'Zusammenführung EU-CH'!$B$2:$B$241&amp;'Zusammenführung EU-CH'!$C$2:$C$241,0),MATCH('RE-Gen-Mixes in AIB Countries'!AJ$2,'Zusammenführung EU-CH'!$E$1:$BF$1,0))/VLOOKUP($B85,'Total RE-GEN in AIB Countries'!$B$3:$BD$27,COLUMN('RE-Gen-Mixes in AIB Countries'!AJ84)-COLUMN('RE-Gen-Mixes in AIB Countries'!$B$2),FALSE),0)</f>
        <v>0.3284436993573624</v>
      </c>
      <c r="AK85">
        <f t="array" ref="AK85">IFERROR(INDEX('Zusammenführung EU-CH'!$E$2:$BF$241,MATCH('RE-Gen-Mixes in AIB Countries'!$B85&amp;'RE-Gen-Mixes in AIB Countries'!$C85,'Zusammenführung EU-CH'!$B$2:$B$241&amp;'Zusammenführung EU-CH'!$C$2:$C$241,0),MATCH('RE-Gen-Mixes in AIB Countries'!AK$2,'Zusammenführung EU-CH'!$E$1:$BF$1,0))/VLOOKUP($B85,'Total RE-GEN in AIB Countries'!$B$3:$BD$27,COLUMN('RE-Gen-Mixes in AIB Countries'!AK84)-COLUMN('RE-Gen-Mixes in AIB Countries'!$B$2),FALSE),0)</f>
        <v>0.25263323376827546</v>
      </c>
      <c r="AL85">
        <f t="array" ref="AL85">IFERROR(INDEX('Zusammenführung EU-CH'!$E$2:$BF$241,MATCH('RE-Gen-Mixes in AIB Countries'!$B85&amp;'RE-Gen-Mixes in AIB Countries'!$C85,'Zusammenführung EU-CH'!$B$2:$B$241&amp;'Zusammenführung EU-CH'!$C$2:$C$241,0),MATCH('RE-Gen-Mixes in AIB Countries'!AL$2,'Zusammenführung EU-CH'!$E$1:$BF$1,0))/VLOOKUP($B85,'Total RE-GEN in AIB Countries'!$B$3:$BD$27,COLUMN('RE-Gen-Mixes in AIB Countries'!AL84)-COLUMN('RE-Gen-Mixes in AIB Countries'!$B$2),FALSE),0)</f>
        <v>0.12801535087719298</v>
      </c>
      <c r="AM85">
        <f t="array" ref="AM85">IFERROR(INDEX('Zusammenführung EU-CH'!$E$2:$BF$241,MATCH('RE-Gen-Mixes in AIB Countries'!$B85&amp;'RE-Gen-Mixes in AIB Countries'!$C85,'Zusammenführung EU-CH'!$B$2:$B$241&amp;'Zusammenführung EU-CH'!$C$2:$C$241,0),MATCH('RE-Gen-Mixes in AIB Countries'!AM$2,'Zusammenführung EU-CH'!$E$1:$BF$1,0))/VLOOKUP($B85,'Total RE-GEN in AIB Countries'!$B$3:$BD$27,COLUMN('RE-Gen-Mixes in AIB Countries'!AM84)-COLUMN('RE-Gen-Mixes in AIB Countries'!$B$2),FALSE),0)</f>
        <v>0.13220142214482658</v>
      </c>
      <c r="AN85">
        <f t="array" ref="AN85">IFERROR(INDEX('Zusammenführung EU-CH'!$E$2:$BF$241,MATCH('RE-Gen-Mixes in AIB Countries'!$B85&amp;'RE-Gen-Mixes in AIB Countries'!$C85,'Zusammenführung EU-CH'!$B$2:$B$241&amp;'Zusammenführung EU-CH'!$C$2:$C$241,0),MATCH('RE-Gen-Mixes in AIB Countries'!AN$2,'Zusammenführung EU-CH'!$E$1:$BF$1,0))/VLOOKUP($B85,'Total RE-GEN in AIB Countries'!$B$3:$BD$27,COLUMN('RE-Gen-Mixes in AIB Countries'!AN84)-COLUMN('RE-Gen-Mixes in AIB Countries'!$B$2),FALSE),0)</f>
        <v>0.15952842859274735</v>
      </c>
      <c r="AO85">
        <f t="array" ref="AO85">IFERROR(INDEX('Zusammenführung EU-CH'!$E$2:$BF$241,MATCH('RE-Gen-Mixes in AIB Countries'!$B85&amp;'RE-Gen-Mixes in AIB Countries'!$C85,'Zusammenführung EU-CH'!$B$2:$B$241&amp;'Zusammenführung EU-CH'!$C$2:$C$241,0),MATCH('RE-Gen-Mixes in AIB Countries'!AO$2,'Zusammenführung EU-CH'!$E$1:$BF$1,0))/VLOOKUP($B85,'Total RE-GEN in AIB Countries'!$B$3:$BD$27,COLUMN('RE-Gen-Mixes in AIB Countries'!AO84)-COLUMN('RE-Gen-Mixes in AIB Countries'!$B$2),FALSE),0)</f>
        <v>0.23560283687943262</v>
      </c>
      <c r="AP85">
        <f t="array" ref="AP85">IFERROR(INDEX('Zusammenführung EU-CH'!$E$2:$BF$241,MATCH('RE-Gen-Mixes in AIB Countries'!$B85&amp;'RE-Gen-Mixes in AIB Countries'!$C85,'Zusammenführung EU-CH'!$B$2:$B$241&amp;'Zusammenführung EU-CH'!$C$2:$C$241,0),MATCH('RE-Gen-Mixes in AIB Countries'!AP$2,'Zusammenführung EU-CH'!$E$1:$BF$1,0))/VLOOKUP($B85,'Total RE-GEN in AIB Countries'!$B$3:$BD$27,COLUMN('RE-Gen-Mixes in AIB Countries'!AP84)-COLUMN('RE-Gen-Mixes in AIB Countries'!$B$2),FALSE),0)</f>
        <v>0.31954887218045114</v>
      </c>
      <c r="AQ85">
        <f t="array" ref="AQ85">IFERROR(INDEX('Zusammenführung EU-CH'!$E$2:$BF$241,MATCH('RE-Gen-Mixes in AIB Countries'!$B85&amp;'RE-Gen-Mixes in AIB Countries'!$C85,'Zusammenführung EU-CH'!$B$2:$B$241&amp;'Zusammenführung EU-CH'!$C$2:$C$241,0),MATCH('RE-Gen-Mixes in AIB Countries'!AQ$2,'Zusammenführung EU-CH'!$E$1:$BF$1,0))/VLOOKUP($B85,'Total RE-GEN in AIB Countries'!$B$3:$BD$27,COLUMN('RE-Gen-Mixes in AIB Countries'!AQ84)-COLUMN('RE-Gen-Mixes in AIB Countries'!$B$2),FALSE),0)</f>
        <v>0.29710047201618339</v>
      </c>
      <c r="AR85">
        <f t="array" ref="AR85">IFERROR(INDEX('Zusammenführung EU-CH'!$E$2:$BF$241,MATCH('RE-Gen-Mixes in AIB Countries'!$B85&amp;'RE-Gen-Mixes in AIB Countries'!$C85,'Zusammenführung EU-CH'!$B$2:$B$241&amp;'Zusammenführung EU-CH'!$C$2:$C$241,0),MATCH('RE-Gen-Mixes in AIB Countries'!AR$2,'Zusammenführung EU-CH'!$E$1:$BF$1,0))/VLOOKUP($B85,'Total RE-GEN in AIB Countries'!$B$3:$BD$27,COLUMN('RE-Gen-Mixes in AIB Countries'!AR84)-COLUMN('RE-Gen-Mixes in AIB Countries'!$B$2),FALSE),0)</f>
        <v>0.25398220366912005</v>
      </c>
      <c r="AS85">
        <f t="array" ref="AS85">IFERROR(INDEX('Zusammenführung EU-CH'!$E$2:$BF$241,MATCH('RE-Gen-Mixes in AIB Countries'!$B85&amp;'RE-Gen-Mixes in AIB Countries'!$C85,'Zusammenführung EU-CH'!$B$2:$B$241&amp;'Zusammenführung EU-CH'!$C$2:$C$241,0),MATCH('RE-Gen-Mixes in AIB Countries'!AS$2,'Zusammenführung EU-CH'!$E$1:$BF$1,0))/VLOOKUP($B85,'Total RE-GEN in AIB Countries'!$B$3:$BD$27,COLUMN('RE-Gen-Mixes in AIB Countries'!AS84)-COLUMN('RE-Gen-Mixes in AIB Countries'!$B$2),FALSE),0)</f>
        <v>0.28549367821638838</v>
      </c>
      <c r="AT85">
        <f t="array" ref="AT85">IFERROR(INDEX('Zusammenführung EU-CH'!$E$2:$BF$241,MATCH('RE-Gen-Mixes in AIB Countries'!$B85&amp;'RE-Gen-Mixes in AIB Countries'!$C85,'Zusammenführung EU-CH'!$B$2:$B$241&amp;'Zusammenführung EU-CH'!$C$2:$C$241,0),MATCH('RE-Gen-Mixes in AIB Countries'!AT$2,'Zusammenführung EU-CH'!$E$1:$BF$1,0))/VLOOKUP($B85,'Total RE-GEN in AIB Countries'!$B$3:$BD$27,COLUMN('RE-Gen-Mixes in AIB Countries'!AT84)-COLUMN('RE-Gen-Mixes in AIB Countries'!$B$2),FALSE),0)</f>
        <v>0.29179873217115687</v>
      </c>
      <c r="AU85">
        <f t="array" ref="AU85">IFERROR(INDEX('Zusammenführung EU-CH'!$E$2:$BF$241,MATCH('RE-Gen-Mixes in AIB Countries'!$B85&amp;'RE-Gen-Mixes in AIB Countries'!$C85,'Zusammenführung EU-CH'!$B$2:$B$241&amp;'Zusammenführung EU-CH'!$C$2:$C$241,0),MATCH('RE-Gen-Mixes in AIB Countries'!AU$2,'Zusammenführung EU-CH'!$E$1:$BF$1,0))/VLOOKUP($B85,'Total RE-GEN in AIB Countries'!$B$3:$BD$27,COLUMN('RE-Gen-Mixes in AIB Countries'!AU84)-COLUMN('RE-Gen-Mixes in AIB Countries'!$B$2),FALSE),0)</f>
        <v>0.33426410703897613</v>
      </c>
      <c r="AV85">
        <f t="array" ref="AV85">IFERROR(INDEX('Zusammenführung EU-CH'!$E$2:$BF$241,MATCH('RE-Gen-Mixes in AIB Countries'!$B85&amp;'RE-Gen-Mixes in AIB Countries'!$C85,'Zusammenführung EU-CH'!$B$2:$B$241&amp;'Zusammenführung EU-CH'!$C$2:$C$241,0),MATCH('RE-Gen-Mixes in AIB Countries'!AV$2,'Zusammenführung EU-CH'!$E$1:$BF$1,0))/VLOOKUP($B85,'Total RE-GEN in AIB Countries'!$B$3:$BD$27,COLUMN('RE-Gen-Mixes in AIB Countries'!AV84)-COLUMN('RE-Gen-Mixes in AIB Countries'!$B$2),FALSE),0)</f>
        <v>0.30576872188409632</v>
      </c>
      <c r="AW85">
        <f t="array" ref="AW85">IFERROR(INDEX('Zusammenführung EU-CH'!$E$2:$BF$241,MATCH('RE-Gen-Mixes in AIB Countries'!$B85&amp;'RE-Gen-Mixes in AIB Countries'!$C85,'Zusammenführung EU-CH'!$B$2:$B$241&amp;'Zusammenführung EU-CH'!$C$2:$C$241,0),MATCH('RE-Gen-Mixes in AIB Countries'!AW$2,'Zusammenführung EU-CH'!$E$1:$BF$1,0))/VLOOKUP($B85,'Total RE-GEN in AIB Countries'!$B$3:$BD$27,COLUMN('RE-Gen-Mixes in AIB Countries'!AW84)-COLUMN('RE-Gen-Mixes in AIB Countries'!$B$2),FALSE),0)</f>
        <v>0.29024</v>
      </c>
      <c r="AX85">
        <f t="array" ref="AX85">IFERROR(INDEX('Zusammenführung EU-CH'!$E$2:$BF$241,MATCH('RE-Gen-Mixes in AIB Countries'!$B85&amp;'RE-Gen-Mixes in AIB Countries'!$C85,'Zusammenführung EU-CH'!$B$2:$B$241&amp;'Zusammenführung EU-CH'!$C$2:$C$241,0),MATCH('RE-Gen-Mixes in AIB Countries'!AX$2,'Zusammenführung EU-CH'!$E$1:$BF$1,0))/VLOOKUP($B85,'Total RE-GEN in AIB Countries'!$B$3:$BD$27,COLUMN('RE-Gen-Mixes in AIB Countries'!AX84)-COLUMN('RE-Gen-Mixes in AIB Countries'!$B$2),FALSE),0)</f>
        <v>0.107366098786616</v>
      </c>
      <c r="AY85">
        <f t="array" ref="AY85">IFERROR(INDEX('Zusammenführung EU-CH'!$E$2:$BF$241,MATCH('RE-Gen-Mixes in AIB Countries'!$B85&amp;'RE-Gen-Mixes in AIB Countries'!$C85,'Zusammenführung EU-CH'!$B$2:$B$241&amp;'Zusammenführung EU-CH'!$C$2:$C$241,0),MATCH('RE-Gen-Mixes in AIB Countries'!AY$2,'Zusammenführung EU-CH'!$E$1:$BF$1,0))/VLOOKUP($B85,'Total RE-GEN in AIB Countries'!$B$3:$BD$27,COLUMN('RE-Gen-Mixes in AIB Countries'!AY84)-COLUMN('RE-Gen-Mixes in AIB Countries'!$B$2),FALSE),0)</f>
        <v>0.11121821906253765</v>
      </c>
      <c r="AZ85">
        <f t="array" ref="AZ85">IFERROR(INDEX('Zusammenführung EU-CH'!$E$2:$BF$241,MATCH('RE-Gen-Mixes in AIB Countries'!$B85&amp;'RE-Gen-Mixes in AIB Countries'!$C85,'Zusammenführung EU-CH'!$B$2:$B$241&amp;'Zusammenführung EU-CH'!$C$2:$C$241,0),MATCH('RE-Gen-Mixes in AIB Countries'!AZ$2,'Zusammenführung EU-CH'!$E$1:$BF$1,0))/VLOOKUP($B85,'Total RE-GEN in AIB Countries'!$B$3:$BD$27,COLUMN('RE-Gen-Mixes in AIB Countries'!AZ84)-COLUMN('RE-Gen-Mixes in AIB Countries'!$B$2),FALSE),0)</f>
        <v>0.18320278503046128</v>
      </c>
      <c r="BA85">
        <f t="array" ref="BA85">IFERROR(INDEX('Zusammenführung EU-CH'!$E$2:$BF$241,MATCH('RE-Gen-Mixes in AIB Countries'!$B85&amp;'RE-Gen-Mixes in AIB Countries'!$C85,'Zusammenführung EU-CH'!$B$2:$B$241&amp;'Zusammenführung EU-CH'!$C$2:$C$241,0),MATCH('RE-Gen-Mixes in AIB Countries'!BA$2,'Zusammenführung EU-CH'!$E$1:$BF$1,0))/VLOOKUP($B85,'Total RE-GEN in AIB Countries'!$B$3:$BD$27,COLUMN('RE-Gen-Mixes in AIB Countries'!BA84)-COLUMN('RE-Gen-Mixes in AIB Countries'!$B$2),FALSE),0)</f>
        <v>0.24532967032967032</v>
      </c>
      <c r="BB85">
        <f t="array" ref="BB85">IFERROR(INDEX('Zusammenführung EU-CH'!$E$2:$BF$241,MATCH('RE-Gen-Mixes in AIB Countries'!$B85&amp;'RE-Gen-Mixes in AIB Countries'!$C85,'Zusammenführung EU-CH'!$B$2:$B$241&amp;'Zusammenführung EU-CH'!$C$2:$C$241,0),MATCH('RE-Gen-Mixes in AIB Countries'!BB$2,'Zusammenführung EU-CH'!$E$1:$BF$1,0))/VLOOKUP($B85,'Total RE-GEN in AIB Countries'!$B$3:$BD$27,COLUMN('RE-Gen-Mixes in AIB Countries'!BB84)-COLUMN('RE-Gen-Mixes in AIB Countries'!$B$2),FALSE),0)</f>
        <v>0.28956935123042504</v>
      </c>
      <c r="BC85">
        <f t="array" ref="BC85">IFERROR(INDEX('Zusammenführung EU-CH'!$E$2:$BF$241,MATCH('RE-Gen-Mixes in AIB Countries'!$B85&amp;'RE-Gen-Mixes in AIB Countries'!$C85,'Zusammenführung EU-CH'!$B$2:$B$241&amp;'Zusammenführung EU-CH'!$C$2:$C$241,0),MATCH('RE-Gen-Mixes in AIB Countries'!BC$2,'Zusammenführung EU-CH'!$E$1:$BF$1,0))/VLOOKUP($B85,'Total RE-GEN in AIB Countries'!$B$3:$BD$27,COLUMN('RE-Gen-Mixes in AIB Countries'!BC84)-COLUMN('RE-Gen-Mixes in AIB Countries'!$B$2),FALSE),0)</f>
        <v>0.34328174895603047</v>
      </c>
      <c r="BD85">
        <f t="array" ref="BD85">IFERROR(INDEX('Zusammenführung EU-CH'!$E$2:$BF$241,MATCH('RE-Gen-Mixes in AIB Countries'!$B85&amp;'RE-Gen-Mixes in AIB Countries'!$C85,'Zusammenführung EU-CH'!$B$2:$B$241&amp;'Zusammenführung EU-CH'!$C$2:$C$241,0),MATCH('RE-Gen-Mixes in AIB Countries'!BD$2,'Zusammenführung EU-CH'!$E$1:$BF$1,0))/VLOOKUP($B85,'Total RE-GEN in AIB Countries'!$B$3:$BD$27,COLUMN('RE-Gen-Mixes in AIB Countries'!BD84)-COLUMN('RE-Gen-Mixes in AIB Countries'!$B$2),FALSE),0)</f>
        <v>0.27967904098994584</v>
      </c>
      <c r="BE85">
        <f t="array" ref="BE85">IFERROR(INDEX('Zusammenführung EU-CH'!$E$2:$BF$241,MATCH('RE-Gen-Mixes in AIB Countries'!$B85&amp;'RE-Gen-Mixes in AIB Countries'!$C85,'Zusammenführung EU-CH'!$B$2:$B$241&amp;'Zusammenführung EU-CH'!$C$2:$C$241,0),MATCH('RE-Gen-Mixes in AIB Countries'!BE$2,'Zusammenführung EU-CH'!$E$1:$BF$1,0))/VLOOKUP($B85,'Total RE-GEN in AIB Countries'!$B$3:$BD$27,COLUMN('RE-Gen-Mixes in AIB Countries'!BE84)-COLUMN('RE-Gen-Mixes in AIB Countries'!$B$2),FALSE),0)</f>
        <v>0.28143597619504701</v>
      </c>
      <c r="BF85">
        <f t="shared" si="1"/>
        <v>0.19997543440601279</v>
      </c>
    </row>
    <row r="86" spans="1:58" x14ac:dyDescent="0.35">
      <c r="A86" s="8" t="s">
        <v>28</v>
      </c>
      <c r="B86" s="4" t="s">
        <v>479</v>
      </c>
      <c r="C86" s="4" t="s">
        <v>10</v>
      </c>
      <c r="D86">
        <f t="array" ref="D86">IFERROR(INDEX('Zusammenführung EU-CH'!$E$2:$BF$241,MATCH('RE-Gen-Mixes in AIB Countries'!$B86&amp;'RE-Gen-Mixes in AIB Countries'!$C86,'Zusammenführung EU-CH'!$B$2:$B$241&amp;'Zusammenführung EU-CH'!$C$2:$C$241,0),MATCH('RE-Gen-Mixes in AIB Countries'!D$2,'Zusammenführung EU-CH'!$E$1:$BF$1,0))/VLOOKUP($B86,'Total RE-GEN in AIB Countries'!$B$3:$BD$27,COLUMN('RE-Gen-Mixes in AIB Countries'!D85)-COLUMN('RE-Gen-Mixes in AIB Countries'!$B$2),FALSE),0)</f>
        <v>0.41659556313993173</v>
      </c>
      <c r="E86">
        <f t="array" ref="E86">IFERROR(INDEX('Zusammenführung EU-CH'!$E$2:$BF$241,MATCH('RE-Gen-Mixes in AIB Countries'!$B86&amp;'RE-Gen-Mixes in AIB Countries'!$C86,'Zusammenführung EU-CH'!$B$2:$B$241&amp;'Zusammenführung EU-CH'!$C$2:$C$241,0),MATCH('RE-Gen-Mixes in AIB Countries'!E$2,'Zusammenführung EU-CH'!$E$1:$BF$1,0))/VLOOKUP($B86,'Total RE-GEN in AIB Countries'!$B$3:$BD$27,COLUMN('RE-Gen-Mixes in AIB Countries'!E85)-COLUMN('RE-Gen-Mixes in AIB Countries'!$B$2),FALSE),0)</f>
        <v>0.41986327383213062</v>
      </c>
      <c r="F86">
        <f t="array" ref="F86">IFERROR(INDEX('Zusammenführung EU-CH'!$E$2:$BF$241,MATCH('RE-Gen-Mixes in AIB Countries'!$B86&amp;'RE-Gen-Mixes in AIB Countries'!$C86,'Zusammenführung EU-CH'!$B$2:$B$241&amp;'Zusammenführung EU-CH'!$C$2:$C$241,0),MATCH('RE-Gen-Mixes in AIB Countries'!F$2,'Zusammenführung EU-CH'!$E$1:$BF$1,0))/VLOOKUP($B86,'Total RE-GEN in AIB Countries'!$B$3:$BD$27,COLUMN('RE-Gen-Mixes in AIB Countries'!F85)-COLUMN('RE-Gen-Mixes in AIB Countries'!$B$2),FALSE),0)</f>
        <v>0.32064090480678603</v>
      </c>
      <c r="G86">
        <f t="array" ref="G86">IFERROR(INDEX('Zusammenführung EU-CH'!$E$2:$BF$241,MATCH('RE-Gen-Mixes in AIB Countries'!$B86&amp;'RE-Gen-Mixes in AIB Countries'!$C86,'Zusammenführung EU-CH'!$B$2:$B$241&amp;'Zusammenführung EU-CH'!$C$2:$C$241,0),MATCH('RE-Gen-Mixes in AIB Countries'!G$2,'Zusammenführung EU-CH'!$E$1:$BF$1,0))/VLOOKUP($B86,'Total RE-GEN in AIB Countries'!$B$3:$BD$27,COLUMN('RE-Gen-Mixes in AIB Countries'!G85)-COLUMN('RE-Gen-Mixes in AIB Countries'!$B$2),FALSE),0)</f>
        <v>0.27093342484557309</v>
      </c>
      <c r="H86">
        <f t="array" ref="H86">IFERROR(INDEX('Zusammenführung EU-CH'!$E$2:$BF$241,MATCH('RE-Gen-Mixes in AIB Countries'!$B86&amp;'RE-Gen-Mixes in AIB Countries'!$C86,'Zusammenführung EU-CH'!$B$2:$B$241&amp;'Zusammenführung EU-CH'!$C$2:$C$241,0),MATCH('RE-Gen-Mixes in AIB Countries'!H$2,'Zusammenführung EU-CH'!$E$1:$BF$1,0))/VLOOKUP($B86,'Total RE-GEN in AIB Countries'!$B$3:$BD$27,COLUMN('RE-Gen-Mixes in AIB Countries'!H85)-COLUMN('RE-Gen-Mixes in AIB Countries'!$B$2),FALSE),0)</f>
        <v>0.26649984360337819</v>
      </c>
      <c r="I86">
        <f t="array" ref="I86">IFERROR(INDEX('Zusammenführung EU-CH'!$E$2:$BF$241,MATCH('RE-Gen-Mixes in AIB Countries'!$B86&amp;'RE-Gen-Mixes in AIB Countries'!$C86,'Zusammenführung EU-CH'!$B$2:$B$241&amp;'Zusammenführung EU-CH'!$C$2:$C$241,0),MATCH('RE-Gen-Mixes in AIB Countries'!I$2,'Zusammenführung EU-CH'!$E$1:$BF$1,0))/VLOOKUP($B86,'Total RE-GEN in AIB Countries'!$B$3:$BD$27,COLUMN('RE-Gen-Mixes in AIB Countries'!I85)-COLUMN('RE-Gen-Mixes in AIB Countries'!$B$2),FALSE),0)</f>
        <v>0.1571998349608032</v>
      </c>
      <c r="J86">
        <f t="array" ref="J86">IFERROR(INDEX('Zusammenführung EU-CH'!$E$2:$BF$241,MATCH('RE-Gen-Mixes in AIB Countries'!$B86&amp;'RE-Gen-Mixes in AIB Countries'!$C86,'Zusammenführung EU-CH'!$B$2:$B$241&amp;'Zusammenführung EU-CH'!$C$2:$C$241,0),MATCH('RE-Gen-Mixes in AIB Countries'!J$2,'Zusammenführung EU-CH'!$E$1:$BF$1,0))/VLOOKUP($B86,'Total RE-GEN in AIB Countries'!$B$3:$BD$27,COLUMN('RE-Gen-Mixes in AIB Countries'!J85)-COLUMN('RE-Gen-Mixes in AIB Countries'!$B$2),FALSE),0)</f>
        <v>0.13594506009052598</v>
      </c>
      <c r="K86">
        <f t="array" ref="K86">IFERROR(INDEX('Zusammenführung EU-CH'!$E$2:$BF$241,MATCH('RE-Gen-Mixes in AIB Countries'!$B86&amp;'RE-Gen-Mixes in AIB Countries'!$C86,'Zusammenführung EU-CH'!$B$2:$B$241&amp;'Zusammenführung EU-CH'!$C$2:$C$241,0),MATCH('RE-Gen-Mixes in AIB Countries'!K$2,'Zusammenführung EU-CH'!$E$1:$BF$1,0))/VLOOKUP($B86,'Total RE-GEN in AIB Countries'!$B$3:$BD$27,COLUMN('RE-Gen-Mixes in AIB Countries'!K85)-COLUMN('RE-Gen-Mixes in AIB Countries'!$B$2),FALSE),0)</f>
        <v>0.20372627546578442</v>
      </c>
      <c r="L86">
        <f t="array" ref="L86">IFERROR(INDEX('Zusammenführung EU-CH'!$E$2:$BF$241,MATCH('RE-Gen-Mixes in AIB Countries'!$B86&amp;'RE-Gen-Mixes in AIB Countries'!$C86,'Zusammenführung EU-CH'!$B$2:$B$241&amp;'Zusammenführung EU-CH'!$C$2:$C$241,0),MATCH('RE-Gen-Mixes in AIB Countries'!L$2,'Zusammenführung EU-CH'!$E$1:$BF$1,0))/VLOOKUP($B86,'Total RE-GEN in AIB Countries'!$B$3:$BD$27,COLUMN('RE-Gen-Mixes in AIB Countries'!L85)-COLUMN('RE-Gen-Mixes in AIB Countries'!$B$2),FALSE),0)</f>
        <v>0.19585099263885791</v>
      </c>
      <c r="M86">
        <f t="array" ref="M86">IFERROR(INDEX('Zusammenführung EU-CH'!$E$2:$BF$241,MATCH('RE-Gen-Mixes in AIB Countries'!$B86&amp;'RE-Gen-Mixes in AIB Countries'!$C86,'Zusammenführung EU-CH'!$B$2:$B$241&amp;'Zusammenführung EU-CH'!$C$2:$C$241,0),MATCH('RE-Gen-Mixes in AIB Countries'!M$2,'Zusammenführung EU-CH'!$E$1:$BF$1,0))/VLOOKUP($B86,'Total RE-GEN in AIB Countries'!$B$3:$BD$27,COLUMN('RE-Gen-Mixes in AIB Countries'!M85)-COLUMN('RE-Gen-Mixes in AIB Countries'!$B$2),FALSE),0)</f>
        <v>0.28260376502608303</v>
      </c>
      <c r="N86">
        <f t="array" ref="N86">IFERROR(INDEX('Zusammenführung EU-CH'!$E$2:$BF$241,MATCH('RE-Gen-Mixes in AIB Countries'!$B86&amp;'RE-Gen-Mixes in AIB Countries'!$C86,'Zusammenführung EU-CH'!$B$2:$B$241&amp;'Zusammenführung EU-CH'!$C$2:$C$241,0),MATCH('RE-Gen-Mixes in AIB Countries'!N$2,'Zusammenführung EU-CH'!$E$1:$BF$1,0))/VLOOKUP($B86,'Total RE-GEN in AIB Countries'!$B$3:$BD$27,COLUMN('RE-Gen-Mixes in AIB Countries'!N85)-COLUMN('RE-Gen-Mixes in AIB Countries'!$B$2),FALSE),0)</f>
        <v>0.29143407122232917</v>
      </c>
      <c r="O86">
        <f t="array" ref="O86">IFERROR(INDEX('Zusammenführung EU-CH'!$E$2:$BF$241,MATCH('RE-Gen-Mixes in AIB Countries'!$B86&amp;'RE-Gen-Mixes in AIB Countries'!$C86,'Zusammenführung EU-CH'!$B$2:$B$241&amp;'Zusammenführung EU-CH'!$C$2:$C$241,0),MATCH('RE-Gen-Mixes in AIB Countries'!O$2,'Zusammenführung EU-CH'!$E$1:$BF$1,0))/VLOOKUP($B86,'Total RE-GEN in AIB Countries'!$B$3:$BD$27,COLUMN('RE-Gen-Mixes in AIB Countries'!O85)-COLUMN('RE-Gen-Mixes in AIB Countries'!$B$2),FALSE),0)</f>
        <v>0.3190803609798023</v>
      </c>
      <c r="P86">
        <f t="array" ref="P86">IFERROR(INDEX('Zusammenführung EU-CH'!$E$2:$BF$241,MATCH('RE-Gen-Mixes in AIB Countries'!$B86&amp;'RE-Gen-Mixes in AIB Countries'!$C86,'Zusammenführung EU-CH'!$B$2:$B$241&amp;'Zusammenführung EU-CH'!$C$2:$C$241,0),MATCH('RE-Gen-Mixes in AIB Countries'!P$2,'Zusammenführung EU-CH'!$E$1:$BF$1,0))/VLOOKUP($B86,'Total RE-GEN in AIB Countries'!$B$3:$BD$27,COLUMN('RE-Gen-Mixes in AIB Countries'!P85)-COLUMN('RE-Gen-Mixes in AIB Countries'!$B$2),FALSE),0)</f>
        <v>0.29049466537342383</v>
      </c>
      <c r="Q86">
        <f t="array" ref="Q86">IFERROR(INDEX('Zusammenführung EU-CH'!$E$2:$BF$241,MATCH('RE-Gen-Mixes in AIB Countries'!$B86&amp;'RE-Gen-Mixes in AIB Countries'!$C86,'Zusammenführung EU-CH'!$B$2:$B$241&amp;'Zusammenführung EU-CH'!$C$2:$C$241,0),MATCH('RE-Gen-Mixes in AIB Countries'!Q$2,'Zusammenführung EU-CH'!$E$1:$BF$1,0))/VLOOKUP($B86,'Total RE-GEN in AIB Countries'!$B$3:$BD$27,COLUMN('RE-Gen-Mixes in AIB Countries'!Q85)-COLUMN('RE-Gen-Mixes in AIB Countries'!$B$2),FALSE),0)</f>
        <v>0.28276877761413843</v>
      </c>
      <c r="R86">
        <f t="array" ref="R86">IFERROR(INDEX('Zusammenführung EU-CH'!$E$2:$BF$241,MATCH('RE-Gen-Mixes in AIB Countries'!$B86&amp;'RE-Gen-Mixes in AIB Countries'!$C86,'Zusammenführung EU-CH'!$B$2:$B$241&amp;'Zusammenführung EU-CH'!$C$2:$C$241,0),MATCH('RE-Gen-Mixes in AIB Countries'!R$2,'Zusammenführung EU-CH'!$E$1:$BF$1,0))/VLOOKUP($B86,'Total RE-GEN in AIB Countries'!$B$3:$BD$27,COLUMN('RE-Gen-Mixes in AIB Countries'!R85)-COLUMN('RE-Gen-Mixes in AIB Countries'!$B$2),FALSE),0)</f>
        <v>0.26127464218201457</v>
      </c>
      <c r="S86">
        <f t="array" ref="S86">IFERROR(INDEX('Zusammenführung EU-CH'!$E$2:$BF$241,MATCH('RE-Gen-Mixes in AIB Countries'!$B86&amp;'RE-Gen-Mixes in AIB Countries'!$C86,'Zusammenführung EU-CH'!$B$2:$B$241&amp;'Zusammenführung EU-CH'!$C$2:$C$241,0),MATCH('RE-Gen-Mixes in AIB Countries'!S$2,'Zusammenführung EU-CH'!$E$1:$BF$1,0))/VLOOKUP($B86,'Total RE-GEN in AIB Countries'!$B$3:$BD$27,COLUMN('RE-Gen-Mixes in AIB Countries'!S85)-COLUMN('RE-Gen-Mixes in AIB Countries'!$B$2),FALSE),0)</f>
        <v>0.19284406254402028</v>
      </c>
      <c r="T86">
        <f t="array" ref="T86">IFERROR(INDEX('Zusammenführung EU-CH'!$E$2:$BF$241,MATCH('RE-Gen-Mixes in AIB Countries'!$B86&amp;'RE-Gen-Mixes in AIB Countries'!$C86,'Zusammenführung EU-CH'!$B$2:$B$241&amp;'Zusammenführung EU-CH'!$C$2:$C$241,0),MATCH('RE-Gen-Mixes in AIB Countries'!T$2,'Zusammenführung EU-CH'!$E$1:$BF$1,0))/VLOOKUP($B86,'Total RE-GEN in AIB Countries'!$B$3:$BD$27,COLUMN('RE-Gen-Mixes in AIB Countries'!T85)-COLUMN('RE-Gen-Mixes in AIB Countries'!$B$2),FALSE),0)</f>
        <v>0.14802981895633652</v>
      </c>
      <c r="U86">
        <f t="array" ref="U86">IFERROR(INDEX('Zusammenführung EU-CH'!$E$2:$BF$241,MATCH('RE-Gen-Mixes in AIB Countries'!$B86&amp;'RE-Gen-Mixes in AIB Countries'!$C86,'Zusammenführung EU-CH'!$B$2:$B$241&amp;'Zusammenführung EU-CH'!$C$2:$C$241,0),MATCH('RE-Gen-Mixes in AIB Countries'!U$2,'Zusammenführung EU-CH'!$E$1:$BF$1,0))/VLOOKUP($B86,'Total RE-GEN in AIB Countries'!$B$3:$BD$27,COLUMN('RE-Gen-Mixes in AIB Countries'!U85)-COLUMN('RE-Gen-Mixes in AIB Countries'!$B$2),FALSE),0)</f>
        <v>0.10222321528320857</v>
      </c>
      <c r="V86">
        <f t="array" ref="V86">IFERROR(INDEX('Zusammenführung EU-CH'!$E$2:$BF$241,MATCH('RE-Gen-Mixes in AIB Countries'!$B86&amp;'RE-Gen-Mixes in AIB Countries'!$C86,'Zusammenführung EU-CH'!$B$2:$B$241&amp;'Zusammenführung EU-CH'!$C$2:$C$241,0),MATCH('RE-Gen-Mixes in AIB Countries'!V$2,'Zusammenführung EU-CH'!$E$1:$BF$1,0))/VLOOKUP($B86,'Total RE-GEN in AIB Countries'!$B$3:$BD$27,COLUMN('RE-Gen-Mixes in AIB Countries'!V85)-COLUMN('RE-Gen-Mixes in AIB Countries'!$B$2),FALSE),0)</f>
        <v>0.13635375923511517</v>
      </c>
      <c r="W86">
        <f t="array" ref="W86">IFERROR(INDEX('Zusammenführung EU-CH'!$E$2:$BF$241,MATCH('RE-Gen-Mixes in AIB Countries'!$B86&amp;'RE-Gen-Mixes in AIB Countries'!$C86,'Zusammenführung EU-CH'!$B$2:$B$241&amp;'Zusammenführung EU-CH'!$C$2:$C$241,0),MATCH('RE-Gen-Mixes in AIB Countries'!W$2,'Zusammenführung EU-CH'!$E$1:$BF$1,0))/VLOOKUP($B86,'Total RE-GEN in AIB Countries'!$B$3:$BD$27,COLUMN('RE-Gen-Mixes in AIB Countries'!W85)-COLUMN('RE-Gen-Mixes in AIB Countries'!$B$2),FALSE),0)</f>
        <v>0.12942305385630323</v>
      </c>
      <c r="X86">
        <f t="array" ref="X86">IFERROR(INDEX('Zusammenführung EU-CH'!$E$2:$BF$241,MATCH('RE-Gen-Mixes in AIB Countries'!$B86&amp;'RE-Gen-Mixes in AIB Countries'!$C86,'Zusammenführung EU-CH'!$B$2:$B$241&amp;'Zusammenführung EU-CH'!$C$2:$C$241,0),MATCH('RE-Gen-Mixes in AIB Countries'!X$2,'Zusammenführung EU-CH'!$E$1:$BF$1,0))/VLOOKUP($B86,'Total RE-GEN in AIB Countries'!$B$3:$BD$27,COLUMN('RE-Gen-Mixes in AIB Countries'!X85)-COLUMN('RE-Gen-Mixes in AIB Countries'!$B$2),FALSE),0)</f>
        <v>0.18052034689793195</v>
      </c>
      <c r="Y86">
        <f t="array" ref="Y86">IFERROR(INDEX('Zusammenführung EU-CH'!$E$2:$BF$241,MATCH('RE-Gen-Mixes in AIB Countries'!$B86&amp;'RE-Gen-Mixes in AIB Countries'!$C86,'Zusammenführung EU-CH'!$B$2:$B$241&amp;'Zusammenführung EU-CH'!$C$2:$C$241,0),MATCH('RE-Gen-Mixes in AIB Countries'!Y$2,'Zusammenführung EU-CH'!$E$1:$BF$1,0))/VLOOKUP($B86,'Total RE-GEN in AIB Countries'!$B$3:$BD$27,COLUMN('RE-Gen-Mixes in AIB Countries'!Y85)-COLUMN('RE-Gen-Mixes in AIB Countries'!$B$2),FALSE),0)</f>
        <v>0.21480726778740022</v>
      </c>
      <c r="Z86">
        <f t="array" ref="Z86">IFERROR(INDEX('Zusammenführung EU-CH'!$E$2:$BF$241,MATCH('RE-Gen-Mixes in AIB Countries'!$B86&amp;'RE-Gen-Mixes in AIB Countries'!$C86,'Zusammenführung EU-CH'!$B$2:$B$241&amp;'Zusammenführung EU-CH'!$C$2:$C$241,0),MATCH('RE-Gen-Mixes in AIB Countries'!Z$2,'Zusammenführung EU-CH'!$E$1:$BF$1,0))/VLOOKUP($B86,'Total RE-GEN in AIB Countries'!$B$3:$BD$27,COLUMN('RE-Gen-Mixes in AIB Countries'!Z85)-COLUMN('RE-Gen-Mixes in AIB Countries'!$B$2),FALSE),0)</f>
        <v>0.29244186046511628</v>
      </c>
      <c r="AA86">
        <f t="array" ref="AA86">IFERROR(INDEX('Zusammenführung EU-CH'!$E$2:$BF$241,MATCH('RE-Gen-Mixes in AIB Countries'!$B86&amp;'RE-Gen-Mixes in AIB Countries'!$C86,'Zusammenführung EU-CH'!$B$2:$B$241&amp;'Zusammenführung EU-CH'!$C$2:$C$241,0),MATCH('RE-Gen-Mixes in AIB Countries'!AA$2,'Zusammenführung EU-CH'!$E$1:$BF$1,0))/VLOOKUP($B86,'Total RE-GEN in AIB Countries'!$B$3:$BD$27,COLUMN('RE-Gen-Mixes in AIB Countries'!AA85)-COLUMN('RE-Gen-Mixes in AIB Countries'!$B$2),FALSE),0)</f>
        <v>0.37083888149134486</v>
      </c>
      <c r="AB86">
        <f t="array" ref="AB86">IFERROR(INDEX('Zusammenführung EU-CH'!$E$2:$BF$241,MATCH('RE-Gen-Mixes in AIB Countries'!$B86&amp;'RE-Gen-Mixes in AIB Countries'!$C86,'Zusammenführung EU-CH'!$B$2:$B$241&amp;'Zusammenführung EU-CH'!$C$2:$C$241,0),MATCH('RE-Gen-Mixes in AIB Countries'!AB$2,'Zusammenführung EU-CH'!$E$1:$BF$1,0))/VLOOKUP($B86,'Total RE-GEN in AIB Countries'!$B$3:$BD$27,COLUMN('RE-Gen-Mixes in AIB Countries'!AB85)-COLUMN('RE-Gen-Mixes in AIB Countries'!$B$2),FALSE),0)</f>
        <v>0.31826923076923075</v>
      </c>
      <c r="AC86">
        <f t="array" ref="AC86">IFERROR(INDEX('Zusammenführung EU-CH'!$E$2:$BF$241,MATCH('RE-Gen-Mixes in AIB Countries'!$B86&amp;'RE-Gen-Mixes in AIB Countries'!$C86,'Zusammenführung EU-CH'!$B$2:$B$241&amp;'Zusammenführung EU-CH'!$C$2:$C$241,0),MATCH('RE-Gen-Mixes in AIB Countries'!AC$2,'Zusammenführung EU-CH'!$E$1:$BF$1,0))/VLOOKUP($B86,'Total RE-GEN in AIB Countries'!$B$3:$BD$27,COLUMN('RE-Gen-Mixes in AIB Countries'!AC85)-COLUMN('RE-Gen-Mixes in AIB Countries'!$B$2),FALSE),0)</f>
        <v>0.2927166033828098</v>
      </c>
      <c r="AD86">
        <f t="array" ref="AD86">IFERROR(INDEX('Zusammenführung EU-CH'!$E$2:$BF$241,MATCH('RE-Gen-Mixes in AIB Countries'!$B86&amp;'RE-Gen-Mixes in AIB Countries'!$C86,'Zusammenführung EU-CH'!$B$2:$B$241&amp;'Zusammenführung EU-CH'!$C$2:$C$241,0),MATCH('RE-Gen-Mixes in AIB Countries'!AD$2,'Zusammenführung EU-CH'!$E$1:$BF$1,0))/VLOOKUP($B86,'Total RE-GEN in AIB Countries'!$B$3:$BD$27,COLUMN('RE-Gen-Mixes in AIB Countries'!AD85)-COLUMN('RE-Gen-Mixes in AIB Countries'!$B$2),FALSE),0)</f>
        <v>0.31095134163564003</v>
      </c>
      <c r="AE86">
        <f t="array" ref="AE86">IFERROR(INDEX('Zusammenführung EU-CH'!$E$2:$BF$241,MATCH('RE-Gen-Mixes in AIB Countries'!$B86&amp;'RE-Gen-Mixes in AIB Countries'!$C86,'Zusammenführung EU-CH'!$B$2:$B$241&amp;'Zusammenführung EU-CH'!$C$2:$C$241,0),MATCH('RE-Gen-Mixes in AIB Countries'!AE$2,'Zusammenführung EU-CH'!$E$1:$BF$1,0))/VLOOKUP($B86,'Total RE-GEN in AIB Countries'!$B$3:$BD$27,COLUMN('RE-Gen-Mixes in AIB Countries'!AE85)-COLUMN('RE-Gen-Mixes in AIB Countries'!$B$2),FALSE),0)</f>
        <v>0.13875000000000001</v>
      </c>
      <c r="AF86">
        <f t="array" ref="AF86">IFERROR(INDEX('Zusammenführung EU-CH'!$E$2:$BF$241,MATCH('RE-Gen-Mixes in AIB Countries'!$B86&amp;'RE-Gen-Mixes in AIB Countries'!$C86,'Zusammenführung EU-CH'!$B$2:$B$241&amp;'Zusammenführung EU-CH'!$C$2:$C$241,0),MATCH('RE-Gen-Mixes in AIB Countries'!AF$2,'Zusammenführung EU-CH'!$E$1:$BF$1,0))/VLOOKUP($B86,'Total RE-GEN in AIB Countries'!$B$3:$BD$27,COLUMN('RE-Gen-Mixes in AIB Countries'!AF85)-COLUMN('RE-Gen-Mixes in AIB Countries'!$B$2),FALSE),0)</f>
        <v>8.7826086956521734E-2</v>
      </c>
      <c r="AG86">
        <f t="array" ref="AG86">IFERROR(INDEX('Zusammenführung EU-CH'!$E$2:$BF$241,MATCH('RE-Gen-Mixes in AIB Countries'!$B86&amp;'RE-Gen-Mixes in AIB Countries'!$C86,'Zusammenführung EU-CH'!$B$2:$B$241&amp;'Zusammenführung EU-CH'!$C$2:$C$241,0),MATCH('RE-Gen-Mixes in AIB Countries'!AG$2,'Zusammenführung EU-CH'!$E$1:$BF$1,0))/VLOOKUP($B86,'Total RE-GEN in AIB Countries'!$B$3:$BD$27,COLUMN('RE-Gen-Mixes in AIB Countries'!AG85)-COLUMN('RE-Gen-Mixes in AIB Countries'!$B$2),FALSE),0)</f>
        <v>0.13257292445774121</v>
      </c>
      <c r="AH86">
        <f t="array" ref="AH86">IFERROR(INDEX('Zusammenführung EU-CH'!$E$2:$BF$241,MATCH('RE-Gen-Mixes in AIB Countries'!$B86&amp;'RE-Gen-Mixes in AIB Countries'!$C86,'Zusammenführung EU-CH'!$B$2:$B$241&amp;'Zusammenführung EU-CH'!$C$2:$C$241,0),MATCH('RE-Gen-Mixes in AIB Countries'!AH$2,'Zusammenführung EU-CH'!$E$1:$BF$1,0))/VLOOKUP($B86,'Total RE-GEN in AIB Countries'!$B$3:$BD$27,COLUMN('RE-Gen-Mixes in AIB Countries'!AH85)-COLUMN('RE-Gen-Mixes in AIB Countries'!$B$2),FALSE),0)</f>
        <v>0.12710280373831775</v>
      </c>
      <c r="AI86">
        <f t="array" ref="AI86">IFERROR(INDEX('Zusammenführung EU-CH'!$E$2:$BF$241,MATCH('RE-Gen-Mixes in AIB Countries'!$B86&amp;'RE-Gen-Mixes in AIB Countries'!$C86,'Zusammenführung EU-CH'!$B$2:$B$241&amp;'Zusammenführung EU-CH'!$C$2:$C$241,0),MATCH('RE-Gen-Mixes in AIB Countries'!AI$2,'Zusammenführung EU-CH'!$E$1:$BF$1,0))/VLOOKUP($B86,'Total RE-GEN in AIB Countries'!$B$3:$BD$27,COLUMN('RE-Gen-Mixes in AIB Countries'!AI85)-COLUMN('RE-Gen-Mixes in AIB Countries'!$B$2),FALSE),0)</f>
        <v>9.1653427838201143E-2</v>
      </c>
      <c r="AJ86">
        <f t="array" ref="AJ86">IFERROR(INDEX('Zusammenführung EU-CH'!$E$2:$BF$241,MATCH('RE-Gen-Mixes in AIB Countries'!$B86&amp;'RE-Gen-Mixes in AIB Countries'!$C86,'Zusammenführung EU-CH'!$B$2:$B$241&amp;'Zusammenführung EU-CH'!$C$2:$C$241,0),MATCH('RE-Gen-Mixes in AIB Countries'!AJ$2,'Zusammenführung EU-CH'!$E$1:$BF$1,0))/VLOOKUP($B86,'Total RE-GEN in AIB Countries'!$B$3:$BD$27,COLUMN('RE-Gen-Mixes in AIB Countries'!AJ85)-COLUMN('RE-Gen-Mixes in AIB Countries'!$B$2),FALSE),0)</f>
        <v>0.1321598211791003</v>
      </c>
      <c r="AK86">
        <f t="array" ref="AK86">IFERROR(INDEX('Zusammenführung EU-CH'!$E$2:$BF$241,MATCH('RE-Gen-Mixes in AIB Countries'!$B86&amp;'RE-Gen-Mixes in AIB Countries'!$C86,'Zusammenführung EU-CH'!$B$2:$B$241&amp;'Zusammenführung EU-CH'!$C$2:$C$241,0),MATCH('RE-Gen-Mixes in AIB Countries'!AK$2,'Zusammenführung EU-CH'!$E$1:$BF$1,0))/VLOOKUP($B86,'Total RE-GEN in AIB Countries'!$B$3:$BD$27,COLUMN('RE-Gen-Mixes in AIB Countries'!AK85)-COLUMN('RE-Gen-Mixes in AIB Countries'!$B$2),FALSE),0)</f>
        <v>0.2318817795944034</v>
      </c>
      <c r="AL86">
        <f t="array" ref="AL86">IFERROR(INDEX('Zusammenführung EU-CH'!$E$2:$BF$241,MATCH('RE-Gen-Mixes in AIB Countries'!$B86&amp;'RE-Gen-Mixes in AIB Countries'!$C86,'Zusammenführung EU-CH'!$B$2:$B$241&amp;'Zusammenführung EU-CH'!$C$2:$C$241,0),MATCH('RE-Gen-Mixes in AIB Countries'!AL$2,'Zusammenführung EU-CH'!$E$1:$BF$1,0))/VLOOKUP($B86,'Total RE-GEN in AIB Countries'!$B$3:$BD$27,COLUMN('RE-Gen-Mixes in AIB Countries'!AL85)-COLUMN('RE-Gen-Mixes in AIB Countries'!$B$2),FALSE),0)</f>
        <v>0.1865405701754386</v>
      </c>
      <c r="AM86">
        <f t="array" ref="AM86">IFERROR(INDEX('Zusammenführung EU-CH'!$E$2:$BF$241,MATCH('RE-Gen-Mixes in AIB Countries'!$B86&amp;'RE-Gen-Mixes in AIB Countries'!$C86,'Zusammenführung EU-CH'!$B$2:$B$241&amp;'Zusammenführung EU-CH'!$C$2:$C$241,0),MATCH('RE-Gen-Mixes in AIB Countries'!AM$2,'Zusammenführung EU-CH'!$E$1:$BF$1,0))/VLOOKUP($B86,'Total RE-GEN in AIB Countries'!$B$3:$BD$27,COLUMN('RE-Gen-Mixes in AIB Countries'!AM85)-COLUMN('RE-Gen-Mixes in AIB Countries'!$B$2),FALSE),0)</f>
        <v>0.27717312436511393</v>
      </c>
      <c r="AN86">
        <f t="array" ref="AN86">IFERROR(INDEX('Zusammenführung EU-CH'!$E$2:$BF$241,MATCH('RE-Gen-Mixes in AIB Countries'!$B86&amp;'RE-Gen-Mixes in AIB Countries'!$C86,'Zusammenführung EU-CH'!$B$2:$B$241&amp;'Zusammenführung EU-CH'!$C$2:$C$241,0),MATCH('RE-Gen-Mixes in AIB Countries'!AN$2,'Zusammenführung EU-CH'!$E$1:$BF$1,0))/VLOOKUP($B86,'Total RE-GEN in AIB Countries'!$B$3:$BD$27,COLUMN('RE-Gen-Mixes in AIB Countries'!AN85)-COLUMN('RE-Gen-Mixes in AIB Countries'!$B$2),FALSE),0)</f>
        <v>0.34636621399791073</v>
      </c>
      <c r="AO86">
        <f t="array" ref="AO86">IFERROR(INDEX('Zusammenführung EU-CH'!$E$2:$BF$241,MATCH('RE-Gen-Mixes in AIB Countries'!$B86&amp;'RE-Gen-Mixes in AIB Countries'!$C86,'Zusammenführung EU-CH'!$B$2:$B$241&amp;'Zusammenführung EU-CH'!$C$2:$C$241,0),MATCH('RE-Gen-Mixes in AIB Countries'!AO$2,'Zusammenführung EU-CH'!$E$1:$BF$1,0))/VLOOKUP($B86,'Total RE-GEN in AIB Countries'!$B$3:$BD$27,COLUMN('RE-Gen-Mixes in AIB Countries'!AO85)-COLUMN('RE-Gen-Mixes in AIB Countries'!$B$2),FALSE),0)</f>
        <v>0.33177304964539006</v>
      </c>
      <c r="AP86">
        <f t="array" ref="AP86">IFERROR(INDEX('Zusammenführung EU-CH'!$E$2:$BF$241,MATCH('RE-Gen-Mixes in AIB Countries'!$B86&amp;'RE-Gen-Mixes in AIB Countries'!$C86,'Zusammenführung EU-CH'!$B$2:$B$241&amp;'Zusammenführung EU-CH'!$C$2:$C$241,0),MATCH('RE-Gen-Mixes in AIB Countries'!AP$2,'Zusammenführung EU-CH'!$E$1:$BF$1,0))/VLOOKUP($B86,'Total RE-GEN in AIB Countries'!$B$3:$BD$27,COLUMN('RE-Gen-Mixes in AIB Countries'!AP85)-COLUMN('RE-Gen-Mixes in AIB Countries'!$B$2),FALSE),0)</f>
        <v>0.32894736842105265</v>
      </c>
      <c r="AQ86">
        <f t="array" ref="AQ86">IFERROR(INDEX('Zusammenführung EU-CH'!$E$2:$BF$241,MATCH('RE-Gen-Mixes in AIB Countries'!$B86&amp;'RE-Gen-Mixes in AIB Countries'!$C86,'Zusammenführung EU-CH'!$B$2:$B$241&amp;'Zusammenführung EU-CH'!$C$2:$C$241,0),MATCH('RE-Gen-Mixes in AIB Countries'!AQ$2,'Zusammenführung EU-CH'!$E$1:$BF$1,0))/VLOOKUP($B86,'Total RE-GEN in AIB Countries'!$B$3:$BD$27,COLUMN('RE-Gen-Mixes in AIB Countries'!AQ85)-COLUMN('RE-Gen-Mixes in AIB Countries'!$B$2),FALSE),0)</f>
        <v>0.19865138233310856</v>
      </c>
      <c r="AR86">
        <f t="array" ref="AR86">IFERROR(INDEX('Zusammenführung EU-CH'!$E$2:$BF$241,MATCH('RE-Gen-Mixes in AIB Countries'!$B86&amp;'RE-Gen-Mixes in AIB Countries'!$C86,'Zusammenführung EU-CH'!$B$2:$B$241&amp;'Zusammenführung EU-CH'!$C$2:$C$241,0),MATCH('RE-Gen-Mixes in AIB Countries'!AR$2,'Zusammenführung EU-CH'!$E$1:$BF$1,0))/VLOOKUP($B86,'Total RE-GEN in AIB Countries'!$B$3:$BD$27,COLUMN('RE-Gen-Mixes in AIB Countries'!AR85)-COLUMN('RE-Gen-Mixes in AIB Countries'!$B$2),FALSE),0)</f>
        <v>0.18147863341755466</v>
      </c>
      <c r="AS86">
        <f t="array" ref="AS86">IFERROR(INDEX('Zusammenführung EU-CH'!$E$2:$BF$241,MATCH('RE-Gen-Mixes in AIB Countries'!$B86&amp;'RE-Gen-Mixes in AIB Countries'!$C86,'Zusammenführung EU-CH'!$B$2:$B$241&amp;'Zusammenführung EU-CH'!$C$2:$C$241,0),MATCH('RE-Gen-Mixes in AIB Countries'!AS$2,'Zusammenführung EU-CH'!$E$1:$BF$1,0))/VLOOKUP($B86,'Total RE-GEN in AIB Countries'!$B$3:$BD$27,COLUMN('RE-Gen-Mixes in AIB Countries'!AS85)-COLUMN('RE-Gen-Mixes in AIB Countries'!$B$2),FALSE),0)</f>
        <v>9.5840169867773384E-2</v>
      </c>
      <c r="AT86">
        <f t="array" ref="AT86">IFERROR(INDEX('Zusammenführung EU-CH'!$E$2:$BF$241,MATCH('RE-Gen-Mixes in AIB Countries'!$B86&amp;'RE-Gen-Mixes in AIB Countries'!$C86,'Zusammenführung EU-CH'!$B$2:$B$241&amp;'Zusammenführung EU-CH'!$C$2:$C$241,0),MATCH('RE-Gen-Mixes in AIB Countries'!AT$2,'Zusammenführung EU-CH'!$E$1:$BF$1,0))/VLOOKUP($B86,'Total RE-GEN in AIB Countries'!$B$3:$BD$27,COLUMN('RE-Gen-Mixes in AIB Countries'!AT85)-COLUMN('RE-Gen-Mixes in AIB Countries'!$B$2),FALSE),0)</f>
        <v>0.12331616481774961</v>
      </c>
      <c r="AU86">
        <f t="array" ref="AU86">IFERROR(INDEX('Zusammenführung EU-CH'!$E$2:$BF$241,MATCH('RE-Gen-Mixes in AIB Countries'!$B86&amp;'RE-Gen-Mixes in AIB Countries'!$C86,'Zusammenführung EU-CH'!$B$2:$B$241&amp;'Zusammenführung EU-CH'!$C$2:$C$241,0),MATCH('RE-Gen-Mixes in AIB Countries'!AU$2,'Zusammenführung EU-CH'!$E$1:$BF$1,0))/VLOOKUP($B86,'Total RE-GEN in AIB Countries'!$B$3:$BD$27,COLUMN('RE-Gen-Mixes in AIB Countries'!AU85)-COLUMN('RE-Gen-Mixes in AIB Countries'!$B$2),FALSE),0)</f>
        <v>8.4584060500290867E-2</v>
      </c>
      <c r="AV86">
        <f t="array" ref="AV86">IFERROR(INDEX('Zusammenführung EU-CH'!$E$2:$BF$241,MATCH('RE-Gen-Mixes in AIB Countries'!$B86&amp;'RE-Gen-Mixes in AIB Countries'!$C86,'Zusammenführung EU-CH'!$B$2:$B$241&amp;'Zusammenführung EU-CH'!$C$2:$C$241,0),MATCH('RE-Gen-Mixes in AIB Countries'!AV$2,'Zusammenführung EU-CH'!$E$1:$BF$1,0))/VLOOKUP($B86,'Total RE-GEN in AIB Countries'!$B$3:$BD$27,COLUMN('RE-Gen-Mixes in AIB Countries'!AV85)-COLUMN('RE-Gen-Mixes in AIB Countries'!$B$2),FALSE),0)</f>
        <v>0.15414130722413336</v>
      </c>
      <c r="AW86">
        <f t="array" ref="AW86">IFERROR(INDEX('Zusammenführung EU-CH'!$E$2:$BF$241,MATCH('RE-Gen-Mixes in AIB Countries'!$B86&amp;'RE-Gen-Mixes in AIB Countries'!$C86,'Zusammenführung EU-CH'!$B$2:$B$241&amp;'Zusammenführung EU-CH'!$C$2:$C$241,0),MATCH('RE-Gen-Mixes in AIB Countries'!AW$2,'Zusammenführung EU-CH'!$E$1:$BF$1,0))/VLOOKUP($B86,'Total RE-GEN in AIB Countries'!$B$3:$BD$27,COLUMN('RE-Gen-Mixes in AIB Countries'!AW85)-COLUMN('RE-Gen-Mixes in AIB Countries'!$B$2),FALSE),0)</f>
        <v>0.16703999999999999</v>
      </c>
      <c r="AX86">
        <f t="array" ref="AX86">IFERROR(INDEX('Zusammenführung EU-CH'!$E$2:$BF$241,MATCH('RE-Gen-Mixes in AIB Countries'!$B86&amp;'RE-Gen-Mixes in AIB Countries'!$C86,'Zusammenführung EU-CH'!$B$2:$B$241&amp;'Zusammenführung EU-CH'!$C$2:$C$241,0),MATCH('RE-Gen-Mixes in AIB Countries'!AX$2,'Zusammenführung EU-CH'!$E$1:$BF$1,0))/VLOOKUP($B86,'Total RE-GEN in AIB Countries'!$B$3:$BD$27,COLUMN('RE-Gen-Mixes in AIB Countries'!AX85)-COLUMN('RE-Gen-Mixes in AIB Countries'!$B$2),FALSE),0)</f>
        <v>0.26927319524451526</v>
      </c>
      <c r="AY86">
        <f t="array" ref="AY86">IFERROR(INDEX('Zusammenführung EU-CH'!$E$2:$BF$241,MATCH('RE-Gen-Mixes in AIB Countries'!$B86&amp;'RE-Gen-Mixes in AIB Countries'!$C86,'Zusammenführung EU-CH'!$B$2:$B$241&amp;'Zusammenführung EU-CH'!$C$2:$C$241,0),MATCH('RE-Gen-Mixes in AIB Countries'!AY$2,'Zusammenführung EU-CH'!$E$1:$BF$1,0))/VLOOKUP($B86,'Total RE-GEN in AIB Countries'!$B$3:$BD$27,COLUMN('RE-Gen-Mixes in AIB Countries'!AY85)-COLUMN('RE-Gen-Mixes in AIB Countries'!$B$2),FALSE),0)</f>
        <v>0.296059766236896</v>
      </c>
      <c r="AZ86">
        <f t="array" ref="AZ86">IFERROR(INDEX('Zusammenführung EU-CH'!$E$2:$BF$241,MATCH('RE-Gen-Mixes in AIB Countries'!$B86&amp;'RE-Gen-Mixes in AIB Countries'!$C86,'Zusammenführung EU-CH'!$B$2:$B$241&amp;'Zusammenführung EU-CH'!$C$2:$C$241,0),MATCH('RE-Gen-Mixes in AIB Countries'!AZ$2,'Zusammenführung EU-CH'!$E$1:$BF$1,0))/VLOOKUP($B86,'Total RE-GEN in AIB Countries'!$B$3:$BD$27,COLUMN('RE-Gen-Mixes in AIB Countries'!AZ85)-COLUMN('RE-Gen-Mixes in AIB Countries'!$B$2),FALSE),0)</f>
        <v>0.24818682912677692</v>
      </c>
      <c r="BA86">
        <f t="array" ref="BA86">IFERROR(INDEX('Zusammenführung EU-CH'!$E$2:$BF$241,MATCH('RE-Gen-Mixes in AIB Countries'!$B86&amp;'RE-Gen-Mixes in AIB Countries'!$C86,'Zusammenführung EU-CH'!$B$2:$B$241&amp;'Zusammenführung EU-CH'!$C$2:$C$241,0),MATCH('RE-Gen-Mixes in AIB Countries'!BA$2,'Zusammenführung EU-CH'!$E$1:$BF$1,0))/VLOOKUP($B86,'Total RE-GEN in AIB Countries'!$B$3:$BD$27,COLUMN('RE-Gen-Mixes in AIB Countries'!BA85)-COLUMN('RE-Gen-Mixes in AIB Countries'!$B$2),FALSE),0)</f>
        <v>0.33008241758241758</v>
      </c>
      <c r="BB86">
        <f t="array" ref="BB86">IFERROR(INDEX('Zusammenführung EU-CH'!$E$2:$BF$241,MATCH('RE-Gen-Mixes in AIB Countries'!$B86&amp;'RE-Gen-Mixes in AIB Countries'!$C86,'Zusammenführung EU-CH'!$B$2:$B$241&amp;'Zusammenführung EU-CH'!$C$2:$C$241,0),MATCH('RE-Gen-Mixes in AIB Countries'!BB$2,'Zusammenführung EU-CH'!$E$1:$BF$1,0))/VLOOKUP($B86,'Total RE-GEN in AIB Countries'!$B$3:$BD$27,COLUMN('RE-Gen-Mixes in AIB Countries'!BB85)-COLUMN('RE-Gen-Mixes in AIB Countries'!$B$2),FALSE),0)</f>
        <v>0.2462248322147651</v>
      </c>
      <c r="BC86">
        <f t="array" ref="BC86">IFERROR(INDEX('Zusammenführung EU-CH'!$E$2:$BF$241,MATCH('RE-Gen-Mixes in AIB Countries'!$B86&amp;'RE-Gen-Mixes in AIB Countries'!$C86,'Zusammenführung EU-CH'!$B$2:$B$241&amp;'Zusammenführung EU-CH'!$C$2:$C$241,0),MATCH('RE-Gen-Mixes in AIB Countries'!BC$2,'Zusammenführung EU-CH'!$E$1:$BF$1,0))/VLOOKUP($B86,'Total RE-GEN in AIB Countries'!$B$3:$BD$27,COLUMN('RE-Gen-Mixes in AIB Countries'!BC85)-COLUMN('RE-Gen-Mixes in AIB Countries'!$B$2),FALSE),0)</f>
        <v>0.15512159174649964</v>
      </c>
      <c r="BD86">
        <f t="array" ref="BD86">IFERROR(INDEX('Zusammenführung EU-CH'!$E$2:$BF$241,MATCH('RE-Gen-Mixes in AIB Countries'!$B86&amp;'RE-Gen-Mixes in AIB Countries'!$C86,'Zusammenführung EU-CH'!$B$2:$B$241&amp;'Zusammenführung EU-CH'!$C$2:$C$241,0),MATCH('RE-Gen-Mixes in AIB Countries'!BD$2,'Zusammenführung EU-CH'!$E$1:$BF$1,0))/VLOOKUP($B86,'Total RE-GEN in AIB Countries'!$B$3:$BD$27,COLUMN('RE-Gen-Mixes in AIB Countries'!BD85)-COLUMN('RE-Gen-Mixes in AIB Countries'!$B$2),FALSE),0)</f>
        <v>0.16976024748646559</v>
      </c>
      <c r="BE86">
        <f t="array" ref="BE86">IFERROR(INDEX('Zusammenführung EU-CH'!$E$2:$BF$241,MATCH('RE-Gen-Mixes in AIB Countries'!$B86&amp;'RE-Gen-Mixes in AIB Countries'!$C86,'Zusammenführung EU-CH'!$B$2:$B$241&amp;'Zusammenführung EU-CH'!$C$2:$C$241,0),MATCH('RE-Gen-Mixes in AIB Countries'!BE$2,'Zusammenführung EU-CH'!$E$1:$BF$1,0))/VLOOKUP($B86,'Total RE-GEN in AIB Countries'!$B$3:$BD$27,COLUMN('RE-Gen-Mixes in AIB Countries'!BE85)-COLUMN('RE-Gen-Mixes in AIB Countries'!$B$2),FALSE),0)</f>
        <v>0.15146861201766174</v>
      </c>
      <c r="BF86">
        <f t="shared" si="1"/>
        <v>0.22385754219021889</v>
      </c>
    </row>
    <row r="87" spans="1:58" x14ac:dyDescent="0.35">
      <c r="A87" s="4" t="s">
        <v>30</v>
      </c>
      <c r="B87" s="4" t="s">
        <v>490</v>
      </c>
      <c r="C87" s="4" t="s">
        <v>4</v>
      </c>
      <c r="D87">
        <f t="array" ref="D87">IFERROR(INDEX('Zusammenführung EU-CH'!$E$2:$BF$241,MATCH('RE-Gen-Mixes in AIB Countries'!$B87&amp;'RE-Gen-Mixes in AIB Countries'!$C87,'Zusammenführung EU-CH'!$B$2:$B$241&amp;'Zusammenführung EU-CH'!$C$2:$C$241,0),MATCH('RE-Gen-Mixes in AIB Countries'!D$2,'Zusammenführung EU-CH'!$E$1:$BF$1,0))/VLOOKUP($B87,'Total RE-GEN in AIB Countries'!$B$3:$BD$27,COLUMN('RE-Gen-Mixes in AIB Countries'!D86)-COLUMN('RE-Gen-Mixes in AIB Countries'!$B$2),FALSE),0)</f>
        <v>0</v>
      </c>
      <c r="E87">
        <f t="array" ref="E87">IFERROR(INDEX('Zusammenführung EU-CH'!$E$2:$BF$241,MATCH('RE-Gen-Mixes in AIB Countries'!$B87&amp;'RE-Gen-Mixes in AIB Countries'!$C87,'Zusammenführung EU-CH'!$B$2:$B$241&amp;'Zusammenführung EU-CH'!$C$2:$C$241,0),MATCH('RE-Gen-Mixes in AIB Countries'!E$2,'Zusammenführung EU-CH'!$E$1:$BF$1,0))/VLOOKUP($B87,'Total RE-GEN in AIB Countries'!$B$3:$BD$27,COLUMN('RE-Gen-Mixes in AIB Countries'!E86)-COLUMN('RE-Gen-Mixes in AIB Countries'!$B$2),FALSE),0)</f>
        <v>0</v>
      </c>
      <c r="F87">
        <f t="array" ref="F87">IFERROR(INDEX('Zusammenführung EU-CH'!$E$2:$BF$241,MATCH('RE-Gen-Mixes in AIB Countries'!$B87&amp;'RE-Gen-Mixes in AIB Countries'!$C87,'Zusammenführung EU-CH'!$B$2:$B$241&amp;'Zusammenführung EU-CH'!$C$2:$C$241,0),MATCH('RE-Gen-Mixes in AIB Countries'!F$2,'Zusammenführung EU-CH'!$E$1:$BF$1,0))/VLOOKUP($B87,'Total RE-GEN in AIB Countries'!$B$3:$BD$27,COLUMN('RE-Gen-Mixes in AIB Countries'!F86)-COLUMN('RE-Gen-Mixes in AIB Countries'!$B$2),FALSE),0)</f>
        <v>0</v>
      </c>
      <c r="G87">
        <f t="array" ref="G87">IFERROR(INDEX('Zusammenführung EU-CH'!$E$2:$BF$241,MATCH('RE-Gen-Mixes in AIB Countries'!$B87&amp;'RE-Gen-Mixes in AIB Countries'!$C87,'Zusammenführung EU-CH'!$B$2:$B$241&amp;'Zusammenführung EU-CH'!$C$2:$C$241,0),MATCH('RE-Gen-Mixes in AIB Countries'!G$2,'Zusammenführung EU-CH'!$E$1:$BF$1,0))/VLOOKUP($B87,'Total RE-GEN in AIB Countries'!$B$3:$BD$27,COLUMN('RE-Gen-Mixes in AIB Countries'!G86)-COLUMN('RE-Gen-Mixes in AIB Countries'!$B$2),FALSE),0)</f>
        <v>0</v>
      </c>
      <c r="H87">
        <f t="array" ref="H87">IFERROR(INDEX('Zusammenführung EU-CH'!$E$2:$BF$241,MATCH('RE-Gen-Mixes in AIB Countries'!$B87&amp;'RE-Gen-Mixes in AIB Countries'!$C87,'Zusammenführung EU-CH'!$B$2:$B$241&amp;'Zusammenführung EU-CH'!$C$2:$C$241,0),MATCH('RE-Gen-Mixes in AIB Countries'!H$2,'Zusammenführung EU-CH'!$E$1:$BF$1,0))/VLOOKUP($B87,'Total RE-GEN in AIB Countries'!$B$3:$BD$27,COLUMN('RE-Gen-Mixes in AIB Countries'!H86)-COLUMN('RE-Gen-Mixes in AIB Countries'!$B$2),FALSE),0)</f>
        <v>0</v>
      </c>
      <c r="I87">
        <f t="array" ref="I87">IFERROR(INDEX('Zusammenführung EU-CH'!$E$2:$BF$241,MATCH('RE-Gen-Mixes in AIB Countries'!$B87&amp;'RE-Gen-Mixes in AIB Countries'!$C87,'Zusammenführung EU-CH'!$B$2:$B$241&amp;'Zusammenführung EU-CH'!$C$2:$C$241,0),MATCH('RE-Gen-Mixes in AIB Countries'!I$2,'Zusammenführung EU-CH'!$E$1:$BF$1,0))/VLOOKUP($B87,'Total RE-GEN in AIB Countries'!$B$3:$BD$27,COLUMN('RE-Gen-Mixes in AIB Countries'!I86)-COLUMN('RE-Gen-Mixes in AIB Countries'!$B$2),FALSE),0)</f>
        <v>0</v>
      </c>
      <c r="J87">
        <f t="array" ref="J87">IFERROR(INDEX('Zusammenführung EU-CH'!$E$2:$BF$241,MATCH('RE-Gen-Mixes in AIB Countries'!$B87&amp;'RE-Gen-Mixes in AIB Countries'!$C87,'Zusammenführung EU-CH'!$B$2:$B$241&amp;'Zusammenführung EU-CH'!$C$2:$C$241,0),MATCH('RE-Gen-Mixes in AIB Countries'!J$2,'Zusammenführung EU-CH'!$E$1:$BF$1,0))/VLOOKUP($B87,'Total RE-GEN in AIB Countries'!$B$3:$BD$27,COLUMN('RE-Gen-Mixes in AIB Countries'!J86)-COLUMN('RE-Gen-Mixes in AIB Countries'!$B$2),FALSE),0)</f>
        <v>0</v>
      </c>
      <c r="K87">
        <f t="array" ref="K87">IFERROR(INDEX('Zusammenführung EU-CH'!$E$2:$BF$241,MATCH('RE-Gen-Mixes in AIB Countries'!$B87&amp;'RE-Gen-Mixes in AIB Countries'!$C87,'Zusammenführung EU-CH'!$B$2:$B$241&amp;'Zusammenführung EU-CH'!$C$2:$C$241,0),MATCH('RE-Gen-Mixes in AIB Countries'!K$2,'Zusammenführung EU-CH'!$E$1:$BF$1,0))/VLOOKUP($B87,'Total RE-GEN in AIB Countries'!$B$3:$BD$27,COLUMN('RE-Gen-Mixes in AIB Countries'!K86)-COLUMN('RE-Gen-Mixes in AIB Countries'!$B$2),FALSE),0)</f>
        <v>0</v>
      </c>
      <c r="L87">
        <f t="array" ref="L87">IFERROR(INDEX('Zusammenführung EU-CH'!$E$2:$BF$241,MATCH('RE-Gen-Mixes in AIB Countries'!$B87&amp;'RE-Gen-Mixes in AIB Countries'!$C87,'Zusammenführung EU-CH'!$B$2:$B$241&amp;'Zusammenführung EU-CH'!$C$2:$C$241,0),MATCH('RE-Gen-Mixes in AIB Countries'!L$2,'Zusammenführung EU-CH'!$E$1:$BF$1,0))/VLOOKUP($B87,'Total RE-GEN in AIB Countries'!$B$3:$BD$27,COLUMN('RE-Gen-Mixes in AIB Countries'!L86)-COLUMN('RE-Gen-Mixes in AIB Countries'!$B$2),FALSE),0)</f>
        <v>0</v>
      </c>
      <c r="M87">
        <f t="array" ref="M87">IFERROR(INDEX('Zusammenführung EU-CH'!$E$2:$BF$241,MATCH('RE-Gen-Mixes in AIB Countries'!$B87&amp;'RE-Gen-Mixes in AIB Countries'!$C87,'Zusammenführung EU-CH'!$B$2:$B$241&amp;'Zusammenführung EU-CH'!$C$2:$C$241,0),MATCH('RE-Gen-Mixes in AIB Countries'!M$2,'Zusammenführung EU-CH'!$E$1:$BF$1,0))/VLOOKUP($B87,'Total RE-GEN in AIB Countries'!$B$3:$BD$27,COLUMN('RE-Gen-Mixes in AIB Countries'!M86)-COLUMN('RE-Gen-Mixes in AIB Countries'!$B$2),FALSE),0)</f>
        <v>0</v>
      </c>
      <c r="N87">
        <f t="array" ref="N87">IFERROR(INDEX('Zusammenführung EU-CH'!$E$2:$BF$241,MATCH('RE-Gen-Mixes in AIB Countries'!$B87&amp;'RE-Gen-Mixes in AIB Countries'!$C87,'Zusammenführung EU-CH'!$B$2:$B$241&amp;'Zusammenführung EU-CH'!$C$2:$C$241,0),MATCH('RE-Gen-Mixes in AIB Countries'!N$2,'Zusammenführung EU-CH'!$E$1:$BF$1,0))/VLOOKUP($B87,'Total RE-GEN in AIB Countries'!$B$3:$BD$27,COLUMN('RE-Gen-Mixes in AIB Countries'!N86)-COLUMN('RE-Gen-Mixes in AIB Countries'!$B$2),FALSE),0)</f>
        <v>0</v>
      </c>
      <c r="O87">
        <f t="array" ref="O87">IFERROR(INDEX('Zusammenführung EU-CH'!$E$2:$BF$241,MATCH('RE-Gen-Mixes in AIB Countries'!$B87&amp;'RE-Gen-Mixes in AIB Countries'!$C87,'Zusammenführung EU-CH'!$B$2:$B$241&amp;'Zusammenführung EU-CH'!$C$2:$C$241,0),MATCH('RE-Gen-Mixes in AIB Countries'!O$2,'Zusammenführung EU-CH'!$E$1:$BF$1,0))/VLOOKUP($B87,'Total RE-GEN in AIB Countries'!$B$3:$BD$27,COLUMN('RE-Gen-Mixes in AIB Countries'!O86)-COLUMN('RE-Gen-Mixes in AIB Countries'!$B$2),FALSE),0)</f>
        <v>0</v>
      </c>
      <c r="P87">
        <f t="array" ref="P87">IFERROR(INDEX('Zusammenführung EU-CH'!$E$2:$BF$241,MATCH('RE-Gen-Mixes in AIB Countries'!$B87&amp;'RE-Gen-Mixes in AIB Countries'!$C87,'Zusammenführung EU-CH'!$B$2:$B$241&amp;'Zusammenführung EU-CH'!$C$2:$C$241,0),MATCH('RE-Gen-Mixes in AIB Countries'!P$2,'Zusammenführung EU-CH'!$E$1:$BF$1,0))/VLOOKUP($B87,'Total RE-GEN in AIB Countries'!$B$3:$BD$27,COLUMN('RE-Gen-Mixes in AIB Countries'!P86)-COLUMN('RE-Gen-Mixes in AIB Countries'!$B$2),FALSE),0)</f>
        <v>0.17055409366464594</v>
      </c>
      <c r="Q87">
        <f t="array" ref="Q87">IFERROR(INDEX('Zusammenführung EU-CH'!$E$2:$BF$241,MATCH('RE-Gen-Mixes in AIB Countries'!$B87&amp;'RE-Gen-Mixes in AIB Countries'!$C87,'Zusammenführung EU-CH'!$B$2:$B$241&amp;'Zusammenführung EU-CH'!$C$2:$C$241,0),MATCH('RE-Gen-Mixes in AIB Countries'!Q$2,'Zusammenführung EU-CH'!$E$1:$BF$1,0))/VLOOKUP($B87,'Total RE-GEN in AIB Countries'!$B$3:$BD$27,COLUMN('RE-Gen-Mixes in AIB Countries'!Q86)-COLUMN('RE-Gen-Mixes in AIB Countries'!$B$2),FALSE),0)</f>
        <v>0.14656323392207959</v>
      </c>
      <c r="R87">
        <f t="array" ref="R87">IFERROR(INDEX('Zusammenführung EU-CH'!$E$2:$BF$241,MATCH('RE-Gen-Mixes in AIB Countries'!$B87&amp;'RE-Gen-Mixes in AIB Countries'!$C87,'Zusammenführung EU-CH'!$B$2:$B$241&amp;'Zusammenführung EU-CH'!$C$2:$C$241,0),MATCH('RE-Gen-Mixes in AIB Countries'!R$2,'Zusammenführung EU-CH'!$E$1:$BF$1,0))/VLOOKUP($B87,'Total RE-GEN in AIB Countries'!$B$3:$BD$27,COLUMN('RE-Gen-Mixes in AIB Countries'!R86)-COLUMN('RE-Gen-Mixes in AIB Countries'!$B$2),FALSE),0)</f>
        <v>0.13319742575048968</v>
      </c>
      <c r="S87">
        <f t="array" ref="S87">IFERROR(INDEX('Zusammenführung EU-CH'!$E$2:$BF$241,MATCH('RE-Gen-Mixes in AIB Countries'!$B87&amp;'RE-Gen-Mixes in AIB Countries'!$C87,'Zusammenführung EU-CH'!$B$2:$B$241&amp;'Zusammenführung EU-CH'!$C$2:$C$241,0),MATCH('RE-Gen-Mixes in AIB Countries'!S$2,'Zusammenführung EU-CH'!$E$1:$BF$1,0))/VLOOKUP($B87,'Total RE-GEN in AIB Countries'!$B$3:$BD$27,COLUMN('RE-Gen-Mixes in AIB Countries'!S86)-COLUMN('RE-Gen-Mixes in AIB Countries'!$B$2),FALSE),0)</f>
        <v>0.15066632713691536</v>
      </c>
      <c r="T87">
        <f t="array" ref="T87">IFERROR(INDEX('Zusammenführung EU-CH'!$E$2:$BF$241,MATCH('RE-Gen-Mixes in AIB Countries'!$B87&amp;'RE-Gen-Mixes in AIB Countries'!$C87,'Zusammenführung EU-CH'!$B$2:$B$241&amp;'Zusammenführung EU-CH'!$C$2:$C$241,0),MATCH('RE-Gen-Mixes in AIB Countries'!T$2,'Zusammenführung EU-CH'!$E$1:$BF$1,0))/VLOOKUP($B87,'Total RE-GEN in AIB Countries'!$B$3:$BD$27,COLUMN('RE-Gen-Mixes in AIB Countries'!T86)-COLUMN('RE-Gen-Mixes in AIB Countries'!$B$2),FALSE),0)</f>
        <v>0.21367026441020373</v>
      </c>
      <c r="U87">
        <f t="array" ref="U87">IFERROR(INDEX('Zusammenführung EU-CH'!$E$2:$BF$241,MATCH('RE-Gen-Mixes in AIB Countries'!$B87&amp;'RE-Gen-Mixes in AIB Countries'!$C87,'Zusammenführung EU-CH'!$B$2:$B$241&amp;'Zusammenführung EU-CH'!$C$2:$C$241,0),MATCH('RE-Gen-Mixes in AIB Countries'!U$2,'Zusammenführung EU-CH'!$E$1:$BF$1,0))/VLOOKUP($B87,'Total RE-GEN in AIB Countries'!$B$3:$BD$27,COLUMN('RE-Gen-Mixes in AIB Countries'!U86)-COLUMN('RE-Gen-Mixes in AIB Countries'!$B$2),FALSE),0)</f>
        <v>9.0901495181080247E-2</v>
      </c>
      <c r="V87">
        <f t="array" ref="V87">IFERROR(INDEX('Zusammenführung EU-CH'!$E$2:$BF$241,MATCH('RE-Gen-Mixes in AIB Countries'!$B87&amp;'RE-Gen-Mixes in AIB Countries'!$C87,'Zusammenführung EU-CH'!$B$2:$B$241&amp;'Zusammenführung EU-CH'!$C$2:$C$241,0),MATCH('RE-Gen-Mixes in AIB Countries'!V$2,'Zusammenführung EU-CH'!$E$1:$BF$1,0))/VLOOKUP($B87,'Total RE-GEN in AIB Countries'!$B$3:$BD$27,COLUMN('RE-Gen-Mixes in AIB Countries'!V86)-COLUMN('RE-Gen-Mixes in AIB Countries'!$B$2),FALSE),0)</f>
        <v>0.13373463708742364</v>
      </c>
      <c r="W87">
        <f t="array" ref="W87">IFERROR(INDEX('Zusammenführung EU-CH'!$E$2:$BF$241,MATCH('RE-Gen-Mixes in AIB Countries'!$B87&amp;'RE-Gen-Mixes in AIB Countries'!$C87,'Zusammenführung EU-CH'!$B$2:$B$241&amp;'Zusammenführung EU-CH'!$C$2:$C$241,0),MATCH('RE-Gen-Mixes in AIB Countries'!W$2,'Zusammenführung EU-CH'!$E$1:$BF$1,0))/VLOOKUP($B87,'Total RE-GEN in AIB Countries'!$B$3:$BD$27,COLUMN('RE-Gen-Mixes in AIB Countries'!W86)-COLUMN('RE-Gen-Mixes in AIB Countries'!$B$2),FALSE),0)</f>
        <v>0.13940775515731504</v>
      </c>
      <c r="X87">
        <f t="array" ref="X87">IFERROR(INDEX('Zusammenführung EU-CH'!$E$2:$BF$241,MATCH('RE-Gen-Mixes in AIB Countries'!$B87&amp;'RE-Gen-Mixes in AIB Countries'!$C87,'Zusammenführung EU-CH'!$B$2:$B$241&amp;'Zusammenführung EU-CH'!$C$2:$C$241,0),MATCH('RE-Gen-Mixes in AIB Countries'!X$2,'Zusammenführung EU-CH'!$E$1:$BF$1,0))/VLOOKUP($B87,'Total RE-GEN in AIB Countries'!$B$3:$BD$27,COLUMN('RE-Gen-Mixes in AIB Countries'!X86)-COLUMN('RE-Gen-Mixes in AIB Countries'!$B$2),FALSE),0)</f>
        <v>0.19433384010231905</v>
      </c>
      <c r="Y87">
        <f t="array" ref="Y87">IFERROR(INDEX('Zusammenführung EU-CH'!$E$2:$BF$241,MATCH('RE-Gen-Mixes in AIB Countries'!$B87&amp;'RE-Gen-Mixes in AIB Countries'!$C87,'Zusammenführung EU-CH'!$B$2:$B$241&amp;'Zusammenführung EU-CH'!$C$2:$C$241,0),MATCH('RE-Gen-Mixes in AIB Countries'!Y$2,'Zusammenführung EU-CH'!$E$1:$BF$1,0))/VLOOKUP($B87,'Total RE-GEN in AIB Countries'!$B$3:$BD$27,COLUMN('RE-Gen-Mixes in AIB Countries'!Y86)-COLUMN('RE-Gen-Mixes in AIB Countries'!$B$2),FALSE),0)</f>
        <v>9.8553895918561493E-2</v>
      </c>
      <c r="Z87">
        <f t="array" ref="Z87">IFERROR(INDEX('Zusammenführung EU-CH'!$E$2:$BF$241,MATCH('RE-Gen-Mixes in AIB Countries'!$B87&amp;'RE-Gen-Mixes in AIB Countries'!$C87,'Zusammenführung EU-CH'!$B$2:$B$241&amp;'Zusammenführung EU-CH'!$C$2:$C$241,0),MATCH('RE-Gen-Mixes in AIB Countries'!Z$2,'Zusammenführung EU-CH'!$E$1:$BF$1,0))/VLOOKUP($B87,'Total RE-GEN in AIB Countries'!$B$3:$BD$27,COLUMN('RE-Gen-Mixes in AIB Countries'!Z86)-COLUMN('RE-Gen-Mixes in AIB Countries'!$B$2),FALSE),0)</f>
        <v>0.13542427327306802</v>
      </c>
      <c r="AA87">
        <f t="array" ref="AA87">IFERROR(INDEX('Zusammenführung EU-CH'!$E$2:$BF$241,MATCH('RE-Gen-Mixes in AIB Countries'!$B87&amp;'RE-Gen-Mixes in AIB Countries'!$C87,'Zusammenführung EU-CH'!$B$2:$B$241&amp;'Zusammenführung EU-CH'!$C$2:$C$241,0),MATCH('RE-Gen-Mixes in AIB Countries'!AA$2,'Zusammenführung EU-CH'!$E$1:$BF$1,0))/VLOOKUP($B87,'Total RE-GEN in AIB Countries'!$B$3:$BD$27,COLUMN('RE-Gen-Mixes in AIB Countries'!AA86)-COLUMN('RE-Gen-Mixes in AIB Countries'!$B$2),FALSE),0)</f>
        <v>0.13621887517916334</v>
      </c>
      <c r="AB87">
        <f t="array" ref="AB87">IFERROR(INDEX('Zusammenführung EU-CH'!$E$2:$BF$241,MATCH('RE-Gen-Mixes in AIB Countries'!$B87&amp;'RE-Gen-Mixes in AIB Countries'!$C87,'Zusammenführung EU-CH'!$B$2:$B$241&amp;'Zusammenführung EU-CH'!$C$2:$C$241,0),MATCH('RE-Gen-Mixes in AIB Countries'!AB$2,'Zusammenführung EU-CH'!$E$1:$BF$1,0))/VLOOKUP($B87,'Total RE-GEN in AIB Countries'!$B$3:$BD$27,COLUMN('RE-Gen-Mixes in AIB Countries'!AB86)-COLUMN('RE-Gen-Mixes in AIB Countries'!$B$2),FALSE),0)</f>
        <v>0.14158592872884526</v>
      </c>
      <c r="AC87">
        <f t="array" ref="AC87">IFERROR(INDEX('Zusammenführung EU-CH'!$E$2:$BF$241,MATCH('RE-Gen-Mixes in AIB Countries'!$B87&amp;'RE-Gen-Mixes in AIB Countries'!$C87,'Zusammenführung EU-CH'!$B$2:$B$241&amp;'Zusammenführung EU-CH'!$C$2:$C$241,0),MATCH('RE-Gen-Mixes in AIB Countries'!AC$2,'Zusammenführung EU-CH'!$E$1:$BF$1,0))/VLOOKUP($B87,'Total RE-GEN in AIB Countries'!$B$3:$BD$27,COLUMN('RE-Gen-Mixes in AIB Countries'!AC86)-COLUMN('RE-Gen-Mixes in AIB Countries'!$B$2),FALSE),0)</f>
        <v>0.19094418724686227</v>
      </c>
      <c r="AD87">
        <f t="array" ref="AD87">IFERROR(INDEX('Zusammenführung EU-CH'!$E$2:$BF$241,MATCH('RE-Gen-Mixes in AIB Countries'!$B87&amp;'RE-Gen-Mixes in AIB Countries'!$C87,'Zusammenführung EU-CH'!$B$2:$B$241&amp;'Zusammenführung EU-CH'!$C$2:$C$241,0),MATCH('RE-Gen-Mixes in AIB Countries'!AD$2,'Zusammenführung EU-CH'!$E$1:$BF$1,0))/VLOOKUP($B87,'Total RE-GEN in AIB Countries'!$B$3:$BD$27,COLUMN('RE-Gen-Mixes in AIB Countries'!AD86)-COLUMN('RE-Gen-Mixes in AIB Countries'!$B$2),FALSE),0)</f>
        <v>0.14918903186544721</v>
      </c>
      <c r="AE87">
        <f t="array" ref="AE87">IFERROR(INDEX('Zusammenführung EU-CH'!$E$2:$BF$241,MATCH('RE-Gen-Mixes in AIB Countries'!$B87&amp;'RE-Gen-Mixes in AIB Countries'!$C87,'Zusammenführung EU-CH'!$B$2:$B$241&amp;'Zusammenführung EU-CH'!$C$2:$C$241,0),MATCH('RE-Gen-Mixes in AIB Countries'!AE$2,'Zusammenführung EU-CH'!$E$1:$BF$1,0))/VLOOKUP($B87,'Total RE-GEN in AIB Countries'!$B$3:$BD$27,COLUMN('RE-Gen-Mixes in AIB Countries'!AE86)-COLUMN('RE-Gen-Mixes in AIB Countries'!$B$2),FALSE),0)</f>
        <v>0.11925086902031262</v>
      </c>
      <c r="AF87">
        <f t="array" ref="AF87">IFERROR(INDEX('Zusammenführung EU-CH'!$E$2:$BF$241,MATCH('RE-Gen-Mixes in AIB Countries'!$B87&amp;'RE-Gen-Mixes in AIB Countries'!$C87,'Zusammenführung EU-CH'!$B$2:$B$241&amp;'Zusammenführung EU-CH'!$C$2:$C$241,0),MATCH('RE-Gen-Mixes in AIB Countries'!AF$2,'Zusammenführung EU-CH'!$E$1:$BF$1,0))/VLOOKUP($B87,'Total RE-GEN in AIB Countries'!$B$3:$BD$27,COLUMN('RE-Gen-Mixes in AIB Countries'!AF86)-COLUMN('RE-Gen-Mixes in AIB Countries'!$B$2),FALSE),0)</f>
        <v>0.12244450591606341</v>
      </c>
      <c r="AG87">
        <f t="array" ref="AG87">IFERROR(INDEX('Zusammenführung EU-CH'!$E$2:$BF$241,MATCH('RE-Gen-Mixes in AIB Countries'!$B87&amp;'RE-Gen-Mixes in AIB Countries'!$C87,'Zusammenführung EU-CH'!$B$2:$B$241&amp;'Zusammenführung EU-CH'!$C$2:$C$241,0),MATCH('RE-Gen-Mixes in AIB Countries'!AG$2,'Zusammenführung EU-CH'!$E$1:$BF$1,0))/VLOOKUP($B87,'Total RE-GEN in AIB Countries'!$B$3:$BD$27,COLUMN('RE-Gen-Mixes in AIB Countries'!AG86)-COLUMN('RE-Gen-Mixes in AIB Countries'!$B$2),FALSE),0)</f>
        <v>0.14299485668780276</v>
      </c>
      <c r="AH87">
        <f t="array" ref="AH87">IFERROR(INDEX('Zusammenführung EU-CH'!$E$2:$BF$241,MATCH('RE-Gen-Mixes in AIB Countries'!$B87&amp;'RE-Gen-Mixes in AIB Countries'!$C87,'Zusammenführung EU-CH'!$B$2:$B$241&amp;'Zusammenführung EU-CH'!$C$2:$C$241,0),MATCH('RE-Gen-Mixes in AIB Countries'!AH$2,'Zusammenführung EU-CH'!$E$1:$BF$1,0))/VLOOKUP($B87,'Total RE-GEN in AIB Countries'!$B$3:$BD$27,COLUMN('RE-Gen-Mixes in AIB Countries'!AH86)-COLUMN('RE-Gen-Mixes in AIB Countries'!$B$2),FALSE),0)</f>
        <v>0.20009902147528244</v>
      </c>
      <c r="AI87">
        <f t="array" ref="AI87">IFERROR(INDEX('Zusammenführung EU-CH'!$E$2:$BF$241,MATCH('RE-Gen-Mixes in AIB Countries'!$B87&amp;'RE-Gen-Mixes in AIB Countries'!$C87,'Zusammenführung EU-CH'!$B$2:$B$241&amp;'Zusammenführung EU-CH'!$C$2:$C$241,0),MATCH('RE-Gen-Mixes in AIB Countries'!AI$2,'Zusammenführung EU-CH'!$E$1:$BF$1,0))/VLOOKUP($B87,'Total RE-GEN in AIB Countries'!$B$3:$BD$27,COLUMN('RE-Gen-Mixes in AIB Countries'!AI86)-COLUMN('RE-Gen-Mixes in AIB Countries'!$B$2),FALSE),0)</f>
        <v>0.16084848348483485</v>
      </c>
      <c r="AJ87">
        <f t="array" ref="AJ87">IFERROR(INDEX('Zusammenführung EU-CH'!$E$2:$BF$241,MATCH('RE-Gen-Mixes in AIB Countries'!$B87&amp;'RE-Gen-Mixes in AIB Countries'!$C87,'Zusammenführung EU-CH'!$B$2:$B$241&amp;'Zusammenführung EU-CH'!$C$2:$C$241,0),MATCH('RE-Gen-Mixes in AIB Countries'!AJ$2,'Zusammenführung EU-CH'!$E$1:$BF$1,0))/VLOOKUP($B87,'Total RE-GEN in AIB Countries'!$B$3:$BD$27,COLUMN('RE-Gen-Mixes in AIB Countries'!AJ86)-COLUMN('RE-Gen-Mixes in AIB Countries'!$B$2),FALSE),0)</f>
        <v>0.1178948508762427</v>
      </c>
      <c r="AK87">
        <f t="array" ref="AK87">IFERROR(INDEX('Zusammenführung EU-CH'!$E$2:$BF$241,MATCH('RE-Gen-Mixes in AIB Countries'!$B87&amp;'RE-Gen-Mixes in AIB Countries'!$C87,'Zusammenführung EU-CH'!$B$2:$B$241&amp;'Zusammenführung EU-CH'!$C$2:$C$241,0),MATCH('RE-Gen-Mixes in AIB Countries'!AK$2,'Zusammenführung EU-CH'!$E$1:$BF$1,0))/VLOOKUP($B87,'Total RE-GEN in AIB Countries'!$B$3:$BD$27,COLUMN('RE-Gen-Mixes in AIB Countries'!AK86)-COLUMN('RE-Gen-Mixes in AIB Countries'!$B$2),FALSE),0)</f>
        <v>0.12035381376106991</v>
      </c>
      <c r="AL87">
        <f t="array" ref="AL87">IFERROR(INDEX('Zusammenführung EU-CH'!$E$2:$BF$241,MATCH('RE-Gen-Mixes in AIB Countries'!$B87&amp;'RE-Gen-Mixes in AIB Countries'!$C87,'Zusammenführung EU-CH'!$B$2:$B$241&amp;'Zusammenführung EU-CH'!$C$2:$C$241,0),MATCH('RE-Gen-Mixes in AIB Countries'!AL$2,'Zusammenführung EU-CH'!$E$1:$BF$1,0))/VLOOKUP($B87,'Total RE-GEN in AIB Countries'!$B$3:$BD$27,COLUMN('RE-Gen-Mixes in AIB Countries'!AL86)-COLUMN('RE-Gen-Mixes in AIB Countries'!$B$2),FALSE),0)</f>
        <v>0.18679354159830733</v>
      </c>
      <c r="AM87">
        <f t="array" ref="AM87">IFERROR(INDEX('Zusammenführung EU-CH'!$E$2:$BF$241,MATCH('RE-Gen-Mixes in AIB Countries'!$B87&amp;'RE-Gen-Mixes in AIB Countries'!$C87,'Zusammenführung EU-CH'!$B$2:$B$241&amp;'Zusammenführung EU-CH'!$C$2:$C$241,0),MATCH('RE-Gen-Mixes in AIB Countries'!AM$2,'Zusammenführung EU-CH'!$E$1:$BF$1,0))/VLOOKUP($B87,'Total RE-GEN in AIB Countries'!$B$3:$BD$27,COLUMN('RE-Gen-Mixes in AIB Countries'!AM86)-COLUMN('RE-Gen-Mixes in AIB Countries'!$B$2),FALSE),0)</f>
        <v>0.19708490148046673</v>
      </c>
      <c r="AN87">
        <f t="array" ref="AN87">IFERROR(INDEX('Zusammenführung EU-CH'!$E$2:$BF$241,MATCH('RE-Gen-Mixes in AIB Countries'!$B87&amp;'RE-Gen-Mixes in AIB Countries'!$C87,'Zusammenführung EU-CH'!$B$2:$B$241&amp;'Zusammenführung EU-CH'!$C$2:$C$241,0),MATCH('RE-Gen-Mixes in AIB Countries'!AN$2,'Zusammenführung EU-CH'!$E$1:$BF$1,0))/VLOOKUP($B87,'Total RE-GEN in AIB Countries'!$B$3:$BD$27,COLUMN('RE-Gen-Mixes in AIB Countries'!AN86)-COLUMN('RE-Gen-Mixes in AIB Countries'!$B$2),FALSE),0)</f>
        <v>0.16349303767704704</v>
      </c>
      <c r="AO87">
        <f t="array" ref="AO87">IFERROR(INDEX('Zusammenführung EU-CH'!$E$2:$BF$241,MATCH('RE-Gen-Mixes in AIB Countries'!$B87&amp;'RE-Gen-Mixes in AIB Countries'!$C87,'Zusammenführung EU-CH'!$B$2:$B$241&amp;'Zusammenführung EU-CH'!$C$2:$C$241,0),MATCH('RE-Gen-Mixes in AIB Countries'!AO$2,'Zusammenführung EU-CH'!$E$1:$BF$1,0))/VLOOKUP($B87,'Total RE-GEN in AIB Countries'!$B$3:$BD$27,COLUMN('RE-Gen-Mixes in AIB Countries'!AO86)-COLUMN('RE-Gen-Mixes in AIB Countries'!$B$2),FALSE),0)</f>
        <v>0.13920144778289315</v>
      </c>
      <c r="AP87">
        <f t="array" ref="AP87">IFERROR(INDEX('Zusammenführung EU-CH'!$E$2:$BF$241,MATCH('RE-Gen-Mixes in AIB Countries'!$B87&amp;'RE-Gen-Mixes in AIB Countries'!$C87,'Zusammenführung EU-CH'!$B$2:$B$241&amp;'Zusammenführung EU-CH'!$C$2:$C$241,0),MATCH('RE-Gen-Mixes in AIB Countries'!AP$2,'Zusammenführung EU-CH'!$E$1:$BF$1,0))/VLOOKUP($B87,'Total RE-GEN in AIB Countries'!$B$3:$BD$27,COLUMN('RE-Gen-Mixes in AIB Countries'!AP86)-COLUMN('RE-Gen-Mixes in AIB Countries'!$B$2),FALSE),0)</f>
        <v>0.13856464502709506</v>
      </c>
      <c r="AQ87">
        <f t="array" ref="AQ87">IFERROR(INDEX('Zusammenführung EU-CH'!$E$2:$BF$241,MATCH('RE-Gen-Mixes in AIB Countries'!$B87&amp;'RE-Gen-Mixes in AIB Countries'!$C87,'Zusammenführung EU-CH'!$B$2:$B$241&amp;'Zusammenführung EU-CH'!$C$2:$C$241,0),MATCH('RE-Gen-Mixes in AIB Countries'!AQ$2,'Zusammenführung EU-CH'!$E$1:$BF$1,0))/VLOOKUP($B87,'Total RE-GEN in AIB Countries'!$B$3:$BD$27,COLUMN('RE-Gen-Mixes in AIB Countries'!AQ86)-COLUMN('RE-Gen-Mixes in AIB Countries'!$B$2),FALSE),0)</f>
        <v>0.15126441981452157</v>
      </c>
      <c r="AR87">
        <f t="array" ref="AR87">IFERROR(INDEX('Zusammenführung EU-CH'!$E$2:$BF$241,MATCH('RE-Gen-Mixes in AIB Countries'!$B87&amp;'RE-Gen-Mixes in AIB Countries'!$C87,'Zusammenführung EU-CH'!$B$2:$B$241&amp;'Zusammenführung EU-CH'!$C$2:$C$241,0),MATCH('RE-Gen-Mixes in AIB Countries'!AR$2,'Zusammenführung EU-CH'!$E$1:$BF$1,0))/VLOOKUP($B87,'Total RE-GEN in AIB Countries'!$B$3:$BD$27,COLUMN('RE-Gen-Mixes in AIB Countries'!AR86)-COLUMN('RE-Gen-Mixes in AIB Countries'!$B$2),FALSE),0)</f>
        <v>0.11888567689804609</v>
      </c>
      <c r="AS87">
        <f t="array" ref="AS87">IFERROR(INDEX('Zusammenführung EU-CH'!$E$2:$BF$241,MATCH('RE-Gen-Mixes in AIB Countries'!$B87&amp;'RE-Gen-Mixes in AIB Countries'!$C87,'Zusammenführung EU-CH'!$B$2:$B$241&amp;'Zusammenführung EU-CH'!$C$2:$C$241,0),MATCH('RE-Gen-Mixes in AIB Countries'!AS$2,'Zusammenführung EU-CH'!$E$1:$BF$1,0))/VLOOKUP($B87,'Total RE-GEN in AIB Countries'!$B$3:$BD$27,COLUMN('RE-Gen-Mixes in AIB Countries'!AS86)-COLUMN('RE-Gen-Mixes in AIB Countries'!$B$2),FALSE),0)</f>
        <v>0.12038111995936657</v>
      </c>
      <c r="AT87">
        <f t="array" ref="AT87">IFERROR(INDEX('Zusammenführung EU-CH'!$E$2:$BF$241,MATCH('RE-Gen-Mixes in AIB Countries'!$B87&amp;'RE-Gen-Mixes in AIB Countries'!$C87,'Zusammenführung EU-CH'!$B$2:$B$241&amp;'Zusammenführung EU-CH'!$C$2:$C$241,0),MATCH('RE-Gen-Mixes in AIB Countries'!AT$2,'Zusammenführung EU-CH'!$E$1:$BF$1,0))/VLOOKUP($B87,'Total RE-GEN in AIB Countries'!$B$3:$BD$27,COLUMN('RE-Gen-Mixes in AIB Countries'!AT86)-COLUMN('RE-Gen-Mixes in AIB Countries'!$B$2),FALSE),0)</f>
        <v>0.10073804684993048</v>
      </c>
      <c r="AU87">
        <f t="array" ref="AU87">IFERROR(INDEX('Zusammenführung EU-CH'!$E$2:$BF$241,MATCH('RE-Gen-Mixes in AIB Countries'!$B87&amp;'RE-Gen-Mixes in AIB Countries'!$C87,'Zusammenführung EU-CH'!$B$2:$B$241&amp;'Zusammenführung EU-CH'!$C$2:$C$241,0),MATCH('RE-Gen-Mixes in AIB Countries'!AU$2,'Zusammenführung EU-CH'!$E$1:$BF$1,0))/VLOOKUP($B87,'Total RE-GEN in AIB Countries'!$B$3:$BD$27,COLUMN('RE-Gen-Mixes in AIB Countries'!AU86)-COLUMN('RE-Gen-Mixes in AIB Countries'!$B$2),FALSE),0)</f>
        <v>0.17393458870168485</v>
      </c>
      <c r="AV87">
        <f t="array" ref="AV87">IFERROR(INDEX('Zusammenführung EU-CH'!$E$2:$BF$241,MATCH('RE-Gen-Mixes in AIB Countries'!$B87&amp;'RE-Gen-Mixes in AIB Countries'!$C87,'Zusammenführung EU-CH'!$B$2:$B$241&amp;'Zusammenführung EU-CH'!$C$2:$C$241,0),MATCH('RE-Gen-Mixes in AIB Countries'!AV$2,'Zusammenführung EU-CH'!$E$1:$BF$1,0))/VLOOKUP($B87,'Total RE-GEN in AIB Countries'!$B$3:$BD$27,COLUMN('RE-Gen-Mixes in AIB Countries'!AV86)-COLUMN('RE-Gen-Mixes in AIB Countries'!$B$2),FALSE),0)</f>
        <v>0.1328125</v>
      </c>
      <c r="AW87">
        <f t="array" ref="AW87">IFERROR(INDEX('Zusammenführung EU-CH'!$E$2:$BF$241,MATCH('RE-Gen-Mixes in AIB Countries'!$B87&amp;'RE-Gen-Mixes in AIB Countries'!$C87,'Zusammenführung EU-CH'!$B$2:$B$241&amp;'Zusammenführung EU-CH'!$C$2:$C$241,0),MATCH('RE-Gen-Mixes in AIB Countries'!AW$2,'Zusammenführung EU-CH'!$E$1:$BF$1,0))/VLOOKUP($B87,'Total RE-GEN in AIB Countries'!$B$3:$BD$27,COLUMN('RE-Gen-Mixes in AIB Countries'!AW86)-COLUMN('RE-Gen-Mixes in AIB Countries'!$B$2),FALSE),0)</f>
        <v>0.16026165167620604</v>
      </c>
      <c r="AX87">
        <f t="array" ref="AX87">IFERROR(INDEX('Zusammenführung EU-CH'!$E$2:$BF$241,MATCH('RE-Gen-Mixes in AIB Countries'!$B87&amp;'RE-Gen-Mixes in AIB Countries'!$C87,'Zusammenführung EU-CH'!$B$2:$B$241&amp;'Zusammenführung EU-CH'!$C$2:$C$241,0),MATCH('RE-Gen-Mixes in AIB Countries'!AX$2,'Zusammenführung EU-CH'!$E$1:$BF$1,0))/VLOOKUP($B87,'Total RE-GEN in AIB Countries'!$B$3:$BD$27,COLUMN('RE-Gen-Mixes in AIB Countries'!AX86)-COLUMN('RE-Gen-Mixes in AIB Countries'!$B$2),FALSE),0)</f>
        <v>0.1935107889620957</v>
      </c>
      <c r="AY87">
        <f t="array" ref="AY87">IFERROR(INDEX('Zusammenführung EU-CH'!$E$2:$BF$241,MATCH('RE-Gen-Mixes in AIB Countries'!$B87&amp;'RE-Gen-Mixes in AIB Countries'!$C87,'Zusammenführung EU-CH'!$B$2:$B$241&amp;'Zusammenführung EU-CH'!$C$2:$C$241,0),MATCH('RE-Gen-Mixes in AIB Countries'!AY$2,'Zusammenführung EU-CH'!$E$1:$BF$1,0))/VLOOKUP($B87,'Total RE-GEN in AIB Countries'!$B$3:$BD$27,COLUMN('RE-Gen-Mixes in AIB Countries'!AY86)-COLUMN('RE-Gen-Mixes in AIB Countries'!$B$2),FALSE),0)</f>
        <v>0.16018056220504753</v>
      </c>
      <c r="AZ87">
        <f t="array" ref="AZ87">IFERROR(INDEX('Zusammenführung EU-CH'!$E$2:$BF$241,MATCH('RE-Gen-Mixes in AIB Countries'!$B87&amp;'RE-Gen-Mixes in AIB Countries'!$C87,'Zusammenführung EU-CH'!$B$2:$B$241&amp;'Zusammenführung EU-CH'!$C$2:$C$241,0),MATCH('RE-Gen-Mixes in AIB Countries'!AZ$2,'Zusammenführung EU-CH'!$E$1:$BF$1,0))/VLOOKUP($B87,'Total RE-GEN in AIB Countries'!$B$3:$BD$27,COLUMN('RE-Gen-Mixes in AIB Countries'!AZ86)-COLUMN('RE-Gen-Mixes in AIB Countries'!$B$2),FALSE),0)</f>
        <v>0.14526844541828535</v>
      </c>
      <c r="BA87">
        <f t="array" ref="BA87">IFERROR(INDEX('Zusammenführung EU-CH'!$E$2:$BF$241,MATCH('RE-Gen-Mixes in AIB Countries'!$B87&amp;'RE-Gen-Mixes in AIB Countries'!$C87,'Zusammenführung EU-CH'!$B$2:$B$241&amp;'Zusammenführung EU-CH'!$C$2:$C$241,0),MATCH('RE-Gen-Mixes in AIB Countries'!BA$2,'Zusammenführung EU-CH'!$E$1:$BF$1,0))/VLOOKUP($B87,'Total RE-GEN in AIB Countries'!$B$3:$BD$27,COLUMN('RE-Gen-Mixes in AIB Countries'!BA86)-COLUMN('RE-Gen-Mixes in AIB Countries'!$B$2),FALSE),0)</f>
        <v>0.12333921424207647</v>
      </c>
      <c r="BB87">
        <f t="array" ref="BB87">IFERROR(INDEX('Zusammenführung EU-CH'!$E$2:$BF$241,MATCH('RE-Gen-Mixes in AIB Countries'!$B87&amp;'RE-Gen-Mixes in AIB Countries'!$C87,'Zusammenführung EU-CH'!$B$2:$B$241&amp;'Zusammenführung EU-CH'!$C$2:$C$241,0),MATCH('RE-Gen-Mixes in AIB Countries'!BB$2,'Zusammenführung EU-CH'!$E$1:$BF$1,0))/VLOOKUP($B87,'Total RE-GEN in AIB Countries'!$B$3:$BD$27,COLUMN('RE-Gen-Mixes in AIB Countries'!BB86)-COLUMN('RE-Gen-Mixes in AIB Countries'!$B$2),FALSE),0)</f>
        <v>0.15892663719165345</v>
      </c>
      <c r="BC87">
        <f t="array" ref="BC87">IFERROR(INDEX('Zusammenführung EU-CH'!$E$2:$BF$241,MATCH('RE-Gen-Mixes in AIB Countries'!$B87&amp;'RE-Gen-Mixes in AIB Countries'!$C87,'Zusammenführung EU-CH'!$B$2:$B$241&amp;'Zusammenführung EU-CH'!$C$2:$C$241,0),MATCH('RE-Gen-Mixes in AIB Countries'!BC$2,'Zusammenführung EU-CH'!$E$1:$BF$1,0))/VLOOKUP($B87,'Total RE-GEN in AIB Countries'!$B$3:$BD$27,COLUMN('RE-Gen-Mixes in AIB Countries'!BC86)-COLUMN('RE-Gen-Mixes in AIB Countries'!$B$2),FALSE),0)</f>
        <v>0.16300969098555493</v>
      </c>
      <c r="BD87">
        <f t="array" ref="BD87">IFERROR(INDEX('Zusammenführung EU-CH'!$E$2:$BF$241,MATCH('RE-Gen-Mixes in AIB Countries'!$B87&amp;'RE-Gen-Mixes in AIB Countries'!$C87,'Zusammenführung EU-CH'!$B$2:$B$241&amp;'Zusammenführung EU-CH'!$C$2:$C$241,0),MATCH('RE-Gen-Mixes in AIB Countries'!BD$2,'Zusammenführung EU-CH'!$E$1:$BF$1,0))/VLOOKUP($B87,'Total RE-GEN in AIB Countries'!$B$3:$BD$27,COLUMN('RE-Gen-Mixes in AIB Countries'!BD86)-COLUMN('RE-Gen-Mixes in AIB Countries'!$B$2),FALSE),0)</f>
        <v>0.1572743265895474</v>
      </c>
      <c r="BE87">
        <f t="array" ref="BE87">IFERROR(INDEX('Zusammenführung EU-CH'!$E$2:$BF$241,MATCH('RE-Gen-Mixes in AIB Countries'!$B87&amp;'RE-Gen-Mixes in AIB Countries'!$C87,'Zusammenführung EU-CH'!$B$2:$B$241&amp;'Zusammenführung EU-CH'!$C$2:$C$241,0),MATCH('RE-Gen-Mixes in AIB Countries'!BE$2,'Zusammenführung EU-CH'!$E$1:$BF$1,0))/VLOOKUP($B87,'Total RE-GEN in AIB Countries'!$B$3:$BD$27,COLUMN('RE-Gen-Mixes in AIB Countries'!BE86)-COLUMN('RE-Gen-Mixes in AIB Countries'!$B$2),FALSE),0)</f>
        <v>0</v>
      </c>
      <c r="BF87">
        <f t="shared" si="1"/>
        <v>0.1128473501649232</v>
      </c>
    </row>
    <row r="88" spans="1:58" x14ac:dyDescent="0.35">
      <c r="A88" s="8" t="s">
        <v>30</v>
      </c>
      <c r="B88" s="4" t="s">
        <v>490</v>
      </c>
      <c r="C88" s="4" t="s">
        <v>6</v>
      </c>
      <c r="D88">
        <f t="array" ref="D88">IFERROR(INDEX('Zusammenführung EU-CH'!$E$2:$BF$241,MATCH('RE-Gen-Mixes in AIB Countries'!$B88&amp;'RE-Gen-Mixes in AIB Countries'!$C88,'Zusammenführung EU-CH'!$B$2:$B$241&amp;'Zusammenführung EU-CH'!$C$2:$C$241,0),MATCH('RE-Gen-Mixes in AIB Countries'!D$2,'Zusammenführung EU-CH'!$E$1:$BF$1,0))/VLOOKUP($B88,'Total RE-GEN in AIB Countries'!$B$3:$BD$27,COLUMN('RE-Gen-Mixes in AIB Countries'!D87)-COLUMN('RE-Gen-Mixes in AIB Countries'!$B$2),FALSE),0)</f>
        <v>0</v>
      </c>
      <c r="E88">
        <f t="array" ref="E88">IFERROR(INDEX('Zusammenführung EU-CH'!$E$2:$BF$241,MATCH('RE-Gen-Mixes in AIB Countries'!$B88&amp;'RE-Gen-Mixes in AIB Countries'!$C88,'Zusammenführung EU-CH'!$B$2:$B$241&amp;'Zusammenführung EU-CH'!$C$2:$C$241,0),MATCH('RE-Gen-Mixes in AIB Countries'!E$2,'Zusammenführung EU-CH'!$E$1:$BF$1,0))/VLOOKUP($B88,'Total RE-GEN in AIB Countries'!$B$3:$BD$27,COLUMN('RE-Gen-Mixes in AIB Countries'!E87)-COLUMN('RE-Gen-Mixes in AIB Countries'!$B$2),FALSE),0)</f>
        <v>0</v>
      </c>
      <c r="F88">
        <f t="array" ref="F88">IFERROR(INDEX('Zusammenführung EU-CH'!$E$2:$BF$241,MATCH('RE-Gen-Mixes in AIB Countries'!$B88&amp;'RE-Gen-Mixes in AIB Countries'!$C88,'Zusammenführung EU-CH'!$B$2:$B$241&amp;'Zusammenführung EU-CH'!$C$2:$C$241,0),MATCH('RE-Gen-Mixes in AIB Countries'!F$2,'Zusammenführung EU-CH'!$E$1:$BF$1,0))/VLOOKUP($B88,'Total RE-GEN in AIB Countries'!$B$3:$BD$27,COLUMN('RE-Gen-Mixes in AIB Countries'!F87)-COLUMN('RE-Gen-Mixes in AIB Countries'!$B$2),FALSE),0)</f>
        <v>0</v>
      </c>
      <c r="G88">
        <f t="array" ref="G88">IFERROR(INDEX('Zusammenführung EU-CH'!$E$2:$BF$241,MATCH('RE-Gen-Mixes in AIB Countries'!$B88&amp;'RE-Gen-Mixes in AIB Countries'!$C88,'Zusammenführung EU-CH'!$B$2:$B$241&amp;'Zusammenführung EU-CH'!$C$2:$C$241,0),MATCH('RE-Gen-Mixes in AIB Countries'!G$2,'Zusammenführung EU-CH'!$E$1:$BF$1,0))/VLOOKUP($B88,'Total RE-GEN in AIB Countries'!$B$3:$BD$27,COLUMN('RE-Gen-Mixes in AIB Countries'!G87)-COLUMN('RE-Gen-Mixes in AIB Countries'!$B$2),FALSE),0)</f>
        <v>0</v>
      </c>
      <c r="H88">
        <f t="array" ref="H88">IFERROR(INDEX('Zusammenführung EU-CH'!$E$2:$BF$241,MATCH('RE-Gen-Mixes in AIB Countries'!$B88&amp;'RE-Gen-Mixes in AIB Countries'!$C88,'Zusammenführung EU-CH'!$B$2:$B$241&amp;'Zusammenführung EU-CH'!$C$2:$C$241,0),MATCH('RE-Gen-Mixes in AIB Countries'!H$2,'Zusammenführung EU-CH'!$E$1:$BF$1,0))/VLOOKUP($B88,'Total RE-GEN in AIB Countries'!$B$3:$BD$27,COLUMN('RE-Gen-Mixes in AIB Countries'!H87)-COLUMN('RE-Gen-Mixes in AIB Countries'!$B$2),FALSE),0)</f>
        <v>0</v>
      </c>
      <c r="I88">
        <f t="array" ref="I88">IFERROR(INDEX('Zusammenführung EU-CH'!$E$2:$BF$241,MATCH('RE-Gen-Mixes in AIB Countries'!$B88&amp;'RE-Gen-Mixes in AIB Countries'!$C88,'Zusammenführung EU-CH'!$B$2:$B$241&amp;'Zusammenführung EU-CH'!$C$2:$C$241,0),MATCH('RE-Gen-Mixes in AIB Countries'!I$2,'Zusammenführung EU-CH'!$E$1:$BF$1,0))/VLOOKUP($B88,'Total RE-GEN in AIB Countries'!$B$3:$BD$27,COLUMN('RE-Gen-Mixes in AIB Countries'!I87)-COLUMN('RE-Gen-Mixes in AIB Countries'!$B$2),FALSE),0)</f>
        <v>0</v>
      </c>
      <c r="J88">
        <f t="array" ref="J88">IFERROR(INDEX('Zusammenführung EU-CH'!$E$2:$BF$241,MATCH('RE-Gen-Mixes in AIB Countries'!$B88&amp;'RE-Gen-Mixes in AIB Countries'!$C88,'Zusammenführung EU-CH'!$B$2:$B$241&amp;'Zusammenführung EU-CH'!$C$2:$C$241,0),MATCH('RE-Gen-Mixes in AIB Countries'!J$2,'Zusammenführung EU-CH'!$E$1:$BF$1,0))/VLOOKUP($B88,'Total RE-GEN in AIB Countries'!$B$3:$BD$27,COLUMN('RE-Gen-Mixes in AIB Countries'!J87)-COLUMN('RE-Gen-Mixes in AIB Countries'!$B$2),FALSE),0)</f>
        <v>0</v>
      </c>
      <c r="K88">
        <f t="array" ref="K88">IFERROR(INDEX('Zusammenführung EU-CH'!$E$2:$BF$241,MATCH('RE-Gen-Mixes in AIB Countries'!$B88&amp;'RE-Gen-Mixes in AIB Countries'!$C88,'Zusammenführung EU-CH'!$B$2:$B$241&amp;'Zusammenführung EU-CH'!$C$2:$C$241,0),MATCH('RE-Gen-Mixes in AIB Countries'!K$2,'Zusammenführung EU-CH'!$E$1:$BF$1,0))/VLOOKUP($B88,'Total RE-GEN in AIB Countries'!$B$3:$BD$27,COLUMN('RE-Gen-Mixes in AIB Countries'!K87)-COLUMN('RE-Gen-Mixes in AIB Countries'!$B$2),FALSE),0)</f>
        <v>0</v>
      </c>
      <c r="L88">
        <f t="array" ref="L88">IFERROR(INDEX('Zusammenführung EU-CH'!$E$2:$BF$241,MATCH('RE-Gen-Mixes in AIB Countries'!$B88&amp;'RE-Gen-Mixes in AIB Countries'!$C88,'Zusammenführung EU-CH'!$B$2:$B$241&amp;'Zusammenführung EU-CH'!$C$2:$C$241,0),MATCH('RE-Gen-Mixes in AIB Countries'!L$2,'Zusammenführung EU-CH'!$E$1:$BF$1,0))/VLOOKUP($B88,'Total RE-GEN in AIB Countries'!$B$3:$BD$27,COLUMN('RE-Gen-Mixes in AIB Countries'!L87)-COLUMN('RE-Gen-Mixes in AIB Countries'!$B$2),FALSE),0)</f>
        <v>0</v>
      </c>
      <c r="M88">
        <f t="array" ref="M88">IFERROR(INDEX('Zusammenführung EU-CH'!$E$2:$BF$241,MATCH('RE-Gen-Mixes in AIB Countries'!$B88&amp;'RE-Gen-Mixes in AIB Countries'!$C88,'Zusammenführung EU-CH'!$B$2:$B$241&amp;'Zusammenführung EU-CH'!$C$2:$C$241,0),MATCH('RE-Gen-Mixes in AIB Countries'!M$2,'Zusammenführung EU-CH'!$E$1:$BF$1,0))/VLOOKUP($B88,'Total RE-GEN in AIB Countries'!$B$3:$BD$27,COLUMN('RE-Gen-Mixes in AIB Countries'!M87)-COLUMN('RE-Gen-Mixes in AIB Countries'!$B$2),FALSE),0)</f>
        <v>0</v>
      </c>
      <c r="N88">
        <f t="array" ref="N88">IFERROR(INDEX('Zusammenführung EU-CH'!$E$2:$BF$241,MATCH('RE-Gen-Mixes in AIB Countries'!$B88&amp;'RE-Gen-Mixes in AIB Countries'!$C88,'Zusammenführung EU-CH'!$B$2:$B$241&amp;'Zusammenführung EU-CH'!$C$2:$C$241,0),MATCH('RE-Gen-Mixes in AIB Countries'!N$2,'Zusammenführung EU-CH'!$E$1:$BF$1,0))/VLOOKUP($B88,'Total RE-GEN in AIB Countries'!$B$3:$BD$27,COLUMN('RE-Gen-Mixes in AIB Countries'!N87)-COLUMN('RE-Gen-Mixes in AIB Countries'!$B$2),FALSE),0)</f>
        <v>0</v>
      </c>
      <c r="O88">
        <f t="array" ref="O88">IFERROR(INDEX('Zusammenführung EU-CH'!$E$2:$BF$241,MATCH('RE-Gen-Mixes in AIB Countries'!$B88&amp;'RE-Gen-Mixes in AIB Countries'!$C88,'Zusammenführung EU-CH'!$B$2:$B$241&amp;'Zusammenführung EU-CH'!$C$2:$C$241,0),MATCH('RE-Gen-Mixes in AIB Countries'!O$2,'Zusammenführung EU-CH'!$E$1:$BF$1,0))/VLOOKUP($B88,'Total RE-GEN in AIB Countries'!$B$3:$BD$27,COLUMN('RE-Gen-Mixes in AIB Countries'!O87)-COLUMN('RE-Gen-Mixes in AIB Countries'!$B$2),FALSE),0)</f>
        <v>0</v>
      </c>
      <c r="P88">
        <f t="array" ref="P88">IFERROR(INDEX('Zusammenführung EU-CH'!$E$2:$BF$241,MATCH('RE-Gen-Mixes in AIB Countries'!$B88&amp;'RE-Gen-Mixes in AIB Countries'!$C88,'Zusammenführung EU-CH'!$B$2:$B$241&amp;'Zusammenführung EU-CH'!$C$2:$C$241,0),MATCH('RE-Gen-Mixes in AIB Countries'!P$2,'Zusammenführung EU-CH'!$E$1:$BF$1,0))/VLOOKUP($B88,'Total RE-GEN in AIB Countries'!$B$3:$BD$27,COLUMN('RE-Gen-Mixes in AIB Countries'!P87)-COLUMN('RE-Gen-Mixes in AIB Countries'!$B$2),FALSE),0)</f>
        <v>0</v>
      </c>
      <c r="Q88">
        <f t="array" ref="Q88">IFERROR(INDEX('Zusammenführung EU-CH'!$E$2:$BF$241,MATCH('RE-Gen-Mixes in AIB Countries'!$B88&amp;'RE-Gen-Mixes in AIB Countries'!$C88,'Zusammenführung EU-CH'!$B$2:$B$241&amp;'Zusammenführung EU-CH'!$C$2:$C$241,0),MATCH('RE-Gen-Mixes in AIB Countries'!Q$2,'Zusammenführung EU-CH'!$E$1:$BF$1,0))/VLOOKUP($B88,'Total RE-GEN in AIB Countries'!$B$3:$BD$27,COLUMN('RE-Gen-Mixes in AIB Countries'!Q87)-COLUMN('RE-Gen-Mixes in AIB Countries'!$B$2),FALSE),0)</f>
        <v>0</v>
      </c>
      <c r="R88">
        <f t="array" ref="R88">IFERROR(INDEX('Zusammenführung EU-CH'!$E$2:$BF$241,MATCH('RE-Gen-Mixes in AIB Countries'!$B88&amp;'RE-Gen-Mixes in AIB Countries'!$C88,'Zusammenführung EU-CH'!$B$2:$B$241&amp;'Zusammenführung EU-CH'!$C$2:$C$241,0),MATCH('RE-Gen-Mixes in AIB Countries'!R$2,'Zusammenführung EU-CH'!$E$1:$BF$1,0))/VLOOKUP($B88,'Total RE-GEN in AIB Countries'!$B$3:$BD$27,COLUMN('RE-Gen-Mixes in AIB Countries'!R87)-COLUMN('RE-Gen-Mixes in AIB Countries'!$B$2),FALSE),0)</f>
        <v>0</v>
      </c>
      <c r="S88">
        <f t="array" ref="S88">IFERROR(INDEX('Zusammenführung EU-CH'!$E$2:$BF$241,MATCH('RE-Gen-Mixes in AIB Countries'!$B88&amp;'RE-Gen-Mixes in AIB Countries'!$C88,'Zusammenführung EU-CH'!$B$2:$B$241&amp;'Zusammenführung EU-CH'!$C$2:$C$241,0),MATCH('RE-Gen-Mixes in AIB Countries'!S$2,'Zusammenführung EU-CH'!$E$1:$BF$1,0))/VLOOKUP($B88,'Total RE-GEN in AIB Countries'!$B$3:$BD$27,COLUMN('RE-Gen-Mixes in AIB Countries'!S87)-COLUMN('RE-Gen-Mixes in AIB Countries'!$B$2),FALSE),0)</f>
        <v>0</v>
      </c>
      <c r="T88">
        <f t="array" ref="T88">IFERROR(INDEX('Zusammenführung EU-CH'!$E$2:$BF$241,MATCH('RE-Gen-Mixes in AIB Countries'!$B88&amp;'RE-Gen-Mixes in AIB Countries'!$C88,'Zusammenführung EU-CH'!$B$2:$B$241&amp;'Zusammenführung EU-CH'!$C$2:$C$241,0),MATCH('RE-Gen-Mixes in AIB Countries'!T$2,'Zusammenführung EU-CH'!$E$1:$BF$1,0))/VLOOKUP($B88,'Total RE-GEN in AIB Countries'!$B$3:$BD$27,COLUMN('RE-Gen-Mixes in AIB Countries'!T87)-COLUMN('RE-Gen-Mixes in AIB Countries'!$B$2),FALSE),0)</f>
        <v>0</v>
      </c>
      <c r="U88">
        <f t="array" ref="U88">IFERROR(INDEX('Zusammenführung EU-CH'!$E$2:$BF$241,MATCH('RE-Gen-Mixes in AIB Countries'!$B88&amp;'RE-Gen-Mixes in AIB Countries'!$C88,'Zusammenführung EU-CH'!$B$2:$B$241&amp;'Zusammenführung EU-CH'!$C$2:$C$241,0),MATCH('RE-Gen-Mixes in AIB Countries'!U$2,'Zusammenführung EU-CH'!$E$1:$BF$1,0))/VLOOKUP($B88,'Total RE-GEN in AIB Countries'!$B$3:$BD$27,COLUMN('RE-Gen-Mixes in AIB Countries'!U87)-COLUMN('RE-Gen-Mixes in AIB Countries'!$B$2),FALSE),0)</f>
        <v>0</v>
      </c>
      <c r="V88">
        <f t="array" ref="V88">IFERROR(INDEX('Zusammenführung EU-CH'!$E$2:$BF$241,MATCH('RE-Gen-Mixes in AIB Countries'!$B88&amp;'RE-Gen-Mixes in AIB Countries'!$C88,'Zusammenführung EU-CH'!$B$2:$B$241&amp;'Zusammenführung EU-CH'!$C$2:$C$241,0),MATCH('RE-Gen-Mixes in AIB Countries'!V$2,'Zusammenführung EU-CH'!$E$1:$BF$1,0))/VLOOKUP($B88,'Total RE-GEN in AIB Countries'!$B$3:$BD$27,COLUMN('RE-Gen-Mixes in AIB Countries'!V87)-COLUMN('RE-Gen-Mixes in AIB Countries'!$B$2),FALSE),0)</f>
        <v>0</v>
      </c>
      <c r="W88">
        <f t="array" ref="W88">IFERROR(INDEX('Zusammenführung EU-CH'!$E$2:$BF$241,MATCH('RE-Gen-Mixes in AIB Countries'!$B88&amp;'RE-Gen-Mixes in AIB Countries'!$C88,'Zusammenführung EU-CH'!$B$2:$B$241&amp;'Zusammenführung EU-CH'!$C$2:$C$241,0),MATCH('RE-Gen-Mixes in AIB Countries'!W$2,'Zusammenführung EU-CH'!$E$1:$BF$1,0))/VLOOKUP($B88,'Total RE-GEN in AIB Countries'!$B$3:$BD$27,COLUMN('RE-Gen-Mixes in AIB Countries'!W87)-COLUMN('RE-Gen-Mixes in AIB Countries'!$B$2),FALSE),0)</f>
        <v>0</v>
      </c>
      <c r="X88">
        <f t="array" ref="X88">IFERROR(INDEX('Zusammenführung EU-CH'!$E$2:$BF$241,MATCH('RE-Gen-Mixes in AIB Countries'!$B88&amp;'RE-Gen-Mixes in AIB Countries'!$C88,'Zusammenführung EU-CH'!$B$2:$B$241&amp;'Zusammenführung EU-CH'!$C$2:$C$241,0),MATCH('RE-Gen-Mixes in AIB Countries'!X$2,'Zusammenführung EU-CH'!$E$1:$BF$1,0))/VLOOKUP($B88,'Total RE-GEN in AIB Countries'!$B$3:$BD$27,COLUMN('RE-Gen-Mixes in AIB Countries'!X87)-COLUMN('RE-Gen-Mixes in AIB Countries'!$B$2),FALSE),0)</f>
        <v>0</v>
      </c>
      <c r="Y88">
        <f t="array" ref="Y88">IFERROR(INDEX('Zusammenführung EU-CH'!$E$2:$BF$241,MATCH('RE-Gen-Mixes in AIB Countries'!$B88&amp;'RE-Gen-Mixes in AIB Countries'!$C88,'Zusammenführung EU-CH'!$B$2:$B$241&amp;'Zusammenführung EU-CH'!$C$2:$C$241,0),MATCH('RE-Gen-Mixes in AIB Countries'!Y$2,'Zusammenführung EU-CH'!$E$1:$BF$1,0))/VLOOKUP($B88,'Total RE-GEN in AIB Countries'!$B$3:$BD$27,COLUMN('RE-Gen-Mixes in AIB Countries'!Y87)-COLUMN('RE-Gen-Mixes in AIB Countries'!$B$2),FALSE),0)</f>
        <v>0</v>
      </c>
      <c r="Z88">
        <f t="array" ref="Z88">IFERROR(INDEX('Zusammenführung EU-CH'!$E$2:$BF$241,MATCH('RE-Gen-Mixes in AIB Countries'!$B88&amp;'RE-Gen-Mixes in AIB Countries'!$C88,'Zusammenführung EU-CH'!$B$2:$B$241&amp;'Zusammenführung EU-CH'!$C$2:$C$241,0),MATCH('RE-Gen-Mixes in AIB Countries'!Z$2,'Zusammenführung EU-CH'!$E$1:$BF$1,0))/VLOOKUP($B88,'Total RE-GEN in AIB Countries'!$B$3:$BD$27,COLUMN('RE-Gen-Mixes in AIB Countries'!Z87)-COLUMN('RE-Gen-Mixes in AIB Countries'!$B$2),FALSE),0)</f>
        <v>0</v>
      </c>
      <c r="AA88">
        <f t="array" ref="AA88">IFERROR(INDEX('Zusammenführung EU-CH'!$E$2:$BF$241,MATCH('RE-Gen-Mixes in AIB Countries'!$B88&amp;'RE-Gen-Mixes in AIB Countries'!$C88,'Zusammenführung EU-CH'!$B$2:$B$241&amp;'Zusammenführung EU-CH'!$C$2:$C$241,0),MATCH('RE-Gen-Mixes in AIB Countries'!AA$2,'Zusammenführung EU-CH'!$E$1:$BF$1,0))/VLOOKUP($B88,'Total RE-GEN in AIB Countries'!$B$3:$BD$27,COLUMN('RE-Gen-Mixes in AIB Countries'!AA87)-COLUMN('RE-Gen-Mixes in AIB Countries'!$B$2),FALSE),0)</f>
        <v>0</v>
      </c>
      <c r="AB88">
        <f t="array" ref="AB88">IFERROR(INDEX('Zusammenführung EU-CH'!$E$2:$BF$241,MATCH('RE-Gen-Mixes in AIB Countries'!$B88&amp;'RE-Gen-Mixes in AIB Countries'!$C88,'Zusammenführung EU-CH'!$B$2:$B$241&amp;'Zusammenführung EU-CH'!$C$2:$C$241,0),MATCH('RE-Gen-Mixes in AIB Countries'!AB$2,'Zusammenführung EU-CH'!$E$1:$BF$1,0))/VLOOKUP($B88,'Total RE-GEN in AIB Countries'!$B$3:$BD$27,COLUMN('RE-Gen-Mixes in AIB Countries'!AB87)-COLUMN('RE-Gen-Mixes in AIB Countries'!$B$2),FALSE),0)</f>
        <v>0</v>
      </c>
      <c r="AC88">
        <f t="array" ref="AC88">IFERROR(INDEX('Zusammenführung EU-CH'!$E$2:$BF$241,MATCH('RE-Gen-Mixes in AIB Countries'!$B88&amp;'RE-Gen-Mixes in AIB Countries'!$C88,'Zusammenführung EU-CH'!$B$2:$B$241&amp;'Zusammenführung EU-CH'!$C$2:$C$241,0),MATCH('RE-Gen-Mixes in AIB Countries'!AC$2,'Zusammenführung EU-CH'!$E$1:$BF$1,0))/VLOOKUP($B88,'Total RE-GEN in AIB Countries'!$B$3:$BD$27,COLUMN('RE-Gen-Mixes in AIB Countries'!AC87)-COLUMN('RE-Gen-Mixes in AIB Countries'!$B$2),FALSE),0)</f>
        <v>0</v>
      </c>
      <c r="AD88">
        <f t="array" ref="AD88">IFERROR(INDEX('Zusammenführung EU-CH'!$E$2:$BF$241,MATCH('RE-Gen-Mixes in AIB Countries'!$B88&amp;'RE-Gen-Mixes in AIB Countries'!$C88,'Zusammenführung EU-CH'!$B$2:$B$241&amp;'Zusammenführung EU-CH'!$C$2:$C$241,0),MATCH('RE-Gen-Mixes in AIB Countries'!AD$2,'Zusammenführung EU-CH'!$E$1:$BF$1,0))/VLOOKUP($B88,'Total RE-GEN in AIB Countries'!$B$3:$BD$27,COLUMN('RE-Gen-Mixes in AIB Countries'!AD87)-COLUMN('RE-Gen-Mixes in AIB Countries'!$B$2),FALSE),0)</f>
        <v>0</v>
      </c>
      <c r="AE88">
        <f t="array" ref="AE88">IFERROR(INDEX('Zusammenführung EU-CH'!$E$2:$BF$241,MATCH('RE-Gen-Mixes in AIB Countries'!$B88&amp;'RE-Gen-Mixes in AIB Countries'!$C88,'Zusammenführung EU-CH'!$B$2:$B$241&amp;'Zusammenführung EU-CH'!$C$2:$C$241,0),MATCH('RE-Gen-Mixes in AIB Countries'!AE$2,'Zusammenführung EU-CH'!$E$1:$BF$1,0))/VLOOKUP($B88,'Total RE-GEN in AIB Countries'!$B$3:$BD$27,COLUMN('RE-Gen-Mixes in AIB Countries'!AE87)-COLUMN('RE-Gen-Mixes in AIB Countries'!$B$2),FALSE),0)</f>
        <v>0</v>
      </c>
      <c r="AF88">
        <f t="array" ref="AF88">IFERROR(INDEX('Zusammenführung EU-CH'!$E$2:$BF$241,MATCH('RE-Gen-Mixes in AIB Countries'!$B88&amp;'RE-Gen-Mixes in AIB Countries'!$C88,'Zusammenführung EU-CH'!$B$2:$B$241&amp;'Zusammenführung EU-CH'!$C$2:$C$241,0),MATCH('RE-Gen-Mixes in AIB Countries'!AF$2,'Zusammenführung EU-CH'!$E$1:$BF$1,0))/VLOOKUP($B88,'Total RE-GEN in AIB Countries'!$B$3:$BD$27,COLUMN('RE-Gen-Mixes in AIB Countries'!AF87)-COLUMN('RE-Gen-Mixes in AIB Countries'!$B$2),FALSE),0)</f>
        <v>0</v>
      </c>
      <c r="AG88">
        <f t="array" ref="AG88">IFERROR(INDEX('Zusammenführung EU-CH'!$E$2:$BF$241,MATCH('RE-Gen-Mixes in AIB Countries'!$B88&amp;'RE-Gen-Mixes in AIB Countries'!$C88,'Zusammenführung EU-CH'!$B$2:$B$241&amp;'Zusammenführung EU-CH'!$C$2:$C$241,0),MATCH('RE-Gen-Mixes in AIB Countries'!AG$2,'Zusammenführung EU-CH'!$E$1:$BF$1,0))/VLOOKUP($B88,'Total RE-GEN in AIB Countries'!$B$3:$BD$27,COLUMN('RE-Gen-Mixes in AIB Countries'!AG87)-COLUMN('RE-Gen-Mixes in AIB Countries'!$B$2),FALSE),0)</f>
        <v>0</v>
      </c>
      <c r="AH88">
        <f t="array" ref="AH88">IFERROR(INDEX('Zusammenführung EU-CH'!$E$2:$BF$241,MATCH('RE-Gen-Mixes in AIB Countries'!$B88&amp;'RE-Gen-Mixes in AIB Countries'!$C88,'Zusammenführung EU-CH'!$B$2:$B$241&amp;'Zusammenführung EU-CH'!$C$2:$C$241,0),MATCH('RE-Gen-Mixes in AIB Countries'!AH$2,'Zusammenführung EU-CH'!$E$1:$BF$1,0))/VLOOKUP($B88,'Total RE-GEN in AIB Countries'!$B$3:$BD$27,COLUMN('RE-Gen-Mixes in AIB Countries'!AH87)-COLUMN('RE-Gen-Mixes in AIB Countries'!$B$2),FALSE),0)</f>
        <v>0</v>
      </c>
      <c r="AI88">
        <f t="array" ref="AI88">IFERROR(INDEX('Zusammenführung EU-CH'!$E$2:$BF$241,MATCH('RE-Gen-Mixes in AIB Countries'!$B88&amp;'RE-Gen-Mixes in AIB Countries'!$C88,'Zusammenführung EU-CH'!$B$2:$B$241&amp;'Zusammenführung EU-CH'!$C$2:$C$241,0),MATCH('RE-Gen-Mixes in AIB Countries'!AI$2,'Zusammenführung EU-CH'!$E$1:$BF$1,0))/VLOOKUP($B88,'Total RE-GEN in AIB Countries'!$B$3:$BD$27,COLUMN('RE-Gen-Mixes in AIB Countries'!AI87)-COLUMN('RE-Gen-Mixes in AIB Countries'!$B$2),FALSE),0)</f>
        <v>0</v>
      </c>
      <c r="AJ88">
        <f t="array" ref="AJ88">IFERROR(INDEX('Zusammenführung EU-CH'!$E$2:$BF$241,MATCH('RE-Gen-Mixes in AIB Countries'!$B88&amp;'RE-Gen-Mixes in AIB Countries'!$C88,'Zusammenführung EU-CH'!$B$2:$B$241&amp;'Zusammenführung EU-CH'!$C$2:$C$241,0),MATCH('RE-Gen-Mixes in AIB Countries'!AJ$2,'Zusammenführung EU-CH'!$E$1:$BF$1,0))/VLOOKUP($B88,'Total RE-GEN in AIB Countries'!$B$3:$BD$27,COLUMN('RE-Gen-Mixes in AIB Countries'!AJ87)-COLUMN('RE-Gen-Mixes in AIB Countries'!$B$2),FALSE),0)</f>
        <v>0</v>
      </c>
      <c r="AK88">
        <f t="array" ref="AK88">IFERROR(INDEX('Zusammenführung EU-CH'!$E$2:$BF$241,MATCH('RE-Gen-Mixes in AIB Countries'!$B88&amp;'RE-Gen-Mixes in AIB Countries'!$C88,'Zusammenführung EU-CH'!$B$2:$B$241&amp;'Zusammenführung EU-CH'!$C$2:$C$241,0),MATCH('RE-Gen-Mixes in AIB Countries'!AK$2,'Zusammenführung EU-CH'!$E$1:$BF$1,0))/VLOOKUP($B88,'Total RE-GEN in AIB Countries'!$B$3:$BD$27,COLUMN('RE-Gen-Mixes in AIB Countries'!AK87)-COLUMN('RE-Gen-Mixes in AIB Countries'!$B$2),FALSE),0)</f>
        <v>0</v>
      </c>
      <c r="AL88">
        <f t="array" ref="AL88">IFERROR(INDEX('Zusammenführung EU-CH'!$E$2:$BF$241,MATCH('RE-Gen-Mixes in AIB Countries'!$B88&amp;'RE-Gen-Mixes in AIB Countries'!$C88,'Zusammenführung EU-CH'!$B$2:$B$241&amp;'Zusammenführung EU-CH'!$C$2:$C$241,0),MATCH('RE-Gen-Mixes in AIB Countries'!AL$2,'Zusammenführung EU-CH'!$E$1:$BF$1,0))/VLOOKUP($B88,'Total RE-GEN in AIB Countries'!$B$3:$BD$27,COLUMN('RE-Gen-Mixes in AIB Countries'!AL87)-COLUMN('RE-Gen-Mixes in AIB Countries'!$B$2),FALSE),0)</f>
        <v>0</v>
      </c>
      <c r="AM88">
        <f t="array" ref="AM88">IFERROR(INDEX('Zusammenführung EU-CH'!$E$2:$BF$241,MATCH('RE-Gen-Mixes in AIB Countries'!$B88&amp;'RE-Gen-Mixes in AIB Countries'!$C88,'Zusammenführung EU-CH'!$B$2:$B$241&amp;'Zusammenführung EU-CH'!$C$2:$C$241,0),MATCH('RE-Gen-Mixes in AIB Countries'!AM$2,'Zusammenführung EU-CH'!$E$1:$BF$1,0))/VLOOKUP($B88,'Total RE-GEN in AIB Countries'!$B$3:$BD$27,COLUMN('RE-Gen-Mixes in AIB Countries'!AM87)-COLUMN('RE-Gen-Mixes in AIB Countries'!$B$2),FALSE),0)</f>
        <v>0</v>
      </c>
      <c r="AN88">
        <f t="array" ref="AN88">IFERROR(INDEX('Zusammenführung EU-CH'!$E$2:$BF$241,MATCH('RE-Gen-Mixes in AIB Countries'!$B88&amp;'RE-Gen-Mixes in AIB Countries'!$C88,'Zusammenführung EU-CH'!$B$2:$B$241&amp;'Zusammenführung EU-CH'!$C$2:$C$241,0),MATCH('RE-Gen-Mixes in AIB Countries'!AN$2,'Zusammenführung EU-CH'!$E$1:$BF$1,0))/VLOOKUP($B88,'Total RE-GEN in AIB Countries'!$B$3:$BD$27,COLUMN('RE-Gen-Mixes in AIB Countries'!AN87)-COLUMN('RE-Gen-Mixes in AIB Countries'!$B$2),FALSE),0)</f>
        <v>0</v>
      </c>
      <c r="AO88">
        <f t="array" ref="AO88">IFERROR(INDEX('Zusammenführung EU-CH'!$E$2:$BF$241,MATCH('RE-Gen-Mixes in AIB Countries'!$B88&amp;'RE-Gen-Mixes in AIB Countries'!$C88,'Zusammenführung EU-CH'!$B$2:$B$241&amp;'Zusammenführung EU-CH'!$C$2:$C$241,0),MATCH('RE-Gen-Mixes in AIB Countries'!AO$2,'Zusammenführung EU-CH'!$E$1:$BF$1,0))/VLOOKUP($B88,'Total RE-GEN in AIB Countries'!$B$3:$BD$27,COLUMN('RE-Gen-Mixes in AIB Countries'!AO87)-COLUMN('RE-Gen-Mixes in AIB Countries'!$B$2),FALSE),0)</f>
        <v>0</v>
      </c>
      <c r="AP88">
        <f t="array" ref="AP88">IFERROR(INDEX('Zusammenführung EU-CH'!$E$2:$BF$241,MATCH('RE-Gen-Mixes in AIB Countries'!$B88&amp;'RE-Gen-Mixes in AIB Countries'!$C88,'Zusammenführung EU-CH'!$B$2:$B$241&amp;'Zusammenführung EU-CH'!$C$2:$C$241,0),MATCH('RE-Gen-Mixes in AIB Countries'!AP$2,'Zusammenführung EU-CH'!$E$1:$BF$1,0))/VLOOKUP($B88,'Total RE-GEN in AIB Countries'!$B$3:$BD$27,COLUMN('RE-Gen-Mixes in AIB Countries'!AP87)-COLUMN('RE-Gen-Mixes in AIB Countries'!$B$2),FALSE),0)</f>
        <v>0</v>
      </c>
      <c r="AQ88">
        <f t="array" ref="AQ88">IFERROR(INDEX('Zusammenführung EU-CH'!$E$2:$BF$241,MATCH('RE-Gen-Mixes in AIB Countries'!$B88&amp;'RE-Gen-Mixes in AIB Countries'!$C88,'Zusammenführung EU-CH'!$B$2:$B$241&amp;'Zusammenführung EU-CH'!$C$2:$C$241,0),MATCH('RE-Gen-Mixes in AIB Countries'!AQ$2,'Zusammenführung EU-CH'!$E$1:$BF$1,0))/VLOOKUP($B88,'Total RE-GEN in AIB Countries'!$B$3:$BD$27,COLUMN('RE-Gen-Mixes in AIB Countries'!AQ87)-COLUMN('RE-Gen-Mixes in AIB Countries'!$B$2),FALSE),0)</f>
        <v>0</v>
      </c>
      <c r="AR88">
        <f t="array" ref="AR88">IFERROR(INDEX('Zusammenführung EU-CH'!$E$2:$BF$241,MATCH('RE-Gen-Mixes in AIB Countries'!$B88&amp;'RE-Gen-Mixes in AIB Countries'!$C88,'Zusammenführung EU-CH'!$B$2:$B$241&amp;'Zusammenführung EU-CH'!$C$2:$C$241,0),MATCH('RE-Gen-Mixes in AIB Countries'!AR$2,'Zusammenführung EU-CH'!$E$1:$BF$1,0))/VLOOKUP($B88,'Total RE-GEN in AIB Countries'!$B$3:$BD$27,COLUMN('RE-Gen-Mixes in AIB Countries'!AR87)-COLUMN('RE-Gen-Mixes in AIB Countries'!$B$2),FALSE),0)</f>
        <v>0</v>
      </c>
      <c r="AS88">
        <f t="array" ref="AS88">IFERROR(INDEX('Zusammenführung EU-CH'!$E$2:$BF$241,MATCH('RE-Gen-Mixes in AIB Countries'!$B88&amp;'RE-Gen-Mixes in AIB Countries'!$C88,'Zusammenführung EU-CH'!$B$2:$B$241&amp;'Zusammenführung EU-CH'!$C$2:$C$241,0),MATCH('RE-Gen-Mixes in AIB Countries'!AS$2,'Zusammenführung EU-CH'!$E$1:$BF$1,0))/VLOOKUP($B88,'Total RE-GEN in AIB Countries'!$B$3:$BD$27,COLUMN('RE-Gen-Mixes in AIB Countries'!AS87)-COLUMN('RE-Gen-Mixes in AIB Countries'!$B$2),FALSE),0)</f>
        <v>0</v>
      </c>
      <c r="AT88">
        <f t="array" ref="AT88">IFERROR(INDEX('Zusammenführung EU-CH'!$E$2:$BF$241,MATCH('RE-Gen-Mixes in AIB Countries'!$B88&amp;'RE-Gen-Mixes in AIB Countries'!$C88,'Zusammenführung EU-CH'!$B$2:$B$241&amp;'Zusammenführung EU-CH'!$C$2:$C$241,0),MATCH('RE-Gen-Mixes in AIB Countries'!AT$2,'Zusammenführung EU-CH'!$E$1:$BF$1,0))/VLOOKUP($B88,'Total RE-GEN in AIB Countries'!$B$3:$BD$27,COLUMN('RE-Gen-Mixes in AIB Countries'!AT87)-COLUMN('RE-Gen-Mixes in AIB Countries'!$B$2),FALSE),0)</f>
        <v>0</v>
      </c>
      <c r="AU88">
        <f t="array" ref="AU88">IFERROR(INDEX('Zusammenführung EU-CH'!$E$2:$BF$241,MATCH('RE-Gen-Mixes in AIB Countries'!$B88&amp;'RE-Gen-Mixes in AIB Countries'!$C88,'Zusammenführung EU-CH'!$B$2:$B$241&amp;'Zusammenführung EU-CH'!$C$2:$C$241,0),MATCH('RE-Gen-Mixes in AIB Countries'!AU$2,'Zusammenführung EU-CH'!$E$1:$BF$1,0))/VLOOKUP($B88,'Total RE-GEN in AIB Countries'!$B$3:$BD$27,COLUMN('RE-Gen-Mixes in AIB Countries'!AU87)-COLUMN('RE-Gen-Mixes in AIB Countries'!$B$2),FALSE),0)</f>
        <v>0</v>
      </c>
      <c r="AV88">
        <f t="array" ref="AV88">IFERROR(INDEX('Zusammenführung EU-CH'!$E$2:$BF$241,MATCH('RE-Gen-Mixes in AIB Countries'!$B88&amp;'RE-Gen-Mixes in AIB Countries'!$C88,'Zusammenführung EU-CH'!$B$2:$B$241&amp;'Zusammenführung EU-CH'!$C$2:$C$241,0),MATCH('RE-Gen-Mixes in AIB Countries'!AV$2,'Zusammenführung EU-CH'!$E$1:$BF$1,0))/VLOOKUP($B88,'Total RE-GEN in AIB Countries'!$B$3:$BD$27,COLUMN('RE-Gen-Mixes in AIB Countries'!AV87)-COLUMN('RE-Gen-Mixes in AIB Countries'!$B$2),FALSE),0)</f>
        <v>0</v>
      </c>
      <c r="AW88">
        <f t="array" ref="AW88">IFERROR(INDEX('Zusammenführung EU-CH'!$E$2:$BF$241,MATCH('RE-Gen-Mixes in AIB Countries'!$B88&amp;'RE-Gen-Mixes in AIB Countries'!$C88,'Zusammenführung EU-CH'!$B$2:$B$241&amp;'Zusammenführung EU-CH'!$C$2:$C$241,0),MATCH('RE-Gen-Mixes in AIB Countries'!AW$2,'Zusammenführung EU-CH'!$E$1:$BF$1,0))/VLOOKUP($B88,'Total RE-GEN in AIB Countries'!$B$3:$BD$27,COLUMN('RE-Gen-Mixes in AIB Countries'!AW87)-COLUMN('RE-Gen-Mixes in AIB Countries'!$B$2),FALSE),0)</f>
        <v>0</v>
      </c>
      <c r="AX88">
        <f t="array" ref="AX88">IFERROR(INDEX('Zusammenführung EU-CH'!$E$2:$BF$241,MATCH('RE-Gen-Mixes in AIB Countries'!$B88&amp;'RE-Gen-Mixes in AIB Countries'!$C88,'Zusammenführung EU-CH'!$B$2:$B$241&amp;'Zusammenführung EU-CH'!$C$2:$C$241,0),MATCH('RE-Gen-Mixes in AIB Countries'!AX$2,'Zusammenführung EU-CH'!$E$1:$BF$1,0))/VLOOKUP($B88,'Total RE-GEN in AIB Countries'!$B$3:$BD$27,COLUMN('RE-Gen-Mixes in AIB Countries'!AX87)-COLUMN('RE-Gen-Mixes in AIB Countries'!$B$2),FALSE),0)</f>
        <v>0</v>
      </c>
      <c r="AY88">
        <f t="array" ref="AY88">IFERROR(INDEX('Zusammenführung EU-CH'!$E$2:$BF$241,MATCH('RE-Gen-Mixes in AIB Countries'!$B88&amp;'RE-Gen-Mixes in AIB Countries'!$C88,'Zusammenführung EU-CH'!$B$2:$B$241&amp;'Zusammenführung EU-CH'!$C$2:$C$241,0),MATCH('RE-Gen-Mixes in AIB Countries'!AY$2,'Zusammenführung EU-CH'!$E$1:$BF$1,0))/VLOOKUP($B88,'Total RE-GEN in AIB Countries'!$B$3:$BD$27,COLUMN('RE-Gen-Mixes in AIB Countries'!AY87)-COLUMN('RE-Gen-Mixes in AIB Countries'!$B$2),FALSE),0)</f>
        <v>0</v>
      </c>
      <c r="AZ88">
        <f t="array" ref="AZ88">IFERROR(INDEX('Zusammenführung EU-CH'!$E$2:$BF$241,MATCH('RE-Gen-Mixes in AIB Countries'!$B88&amp;'RE-Gen-Mixes in AIB Countries'!$C88,'Zusammenführung EU-CH'!$B$2:$B$241&amp;'Zusammenführung EU-CH'!$C$2:$C$241,0),MATCH('RE-Gen-Mixes in AIB Countries'!AZ$2,'Zusammenführung EU-CH'!$E$1:$BF$1,0))/VLOOKUP($B88,'Total RE-GEN in AIB Countries'!$B$3:$BD$27,COLUMN('RE-Gen-Mixes in AIB Countries'!AZ87)-COLUMN('RE-Gen-Mixes in AIB Countries'!$B$2),FALSE),0)</f>
        <v>0</v>
      </c>
      <c r="BA88">
        <f t="array" ref="BA88">IFERROR(INDEX('Zusammenführung EU-CH'!$E$2:$BF$241,MATCH('RE-Gen-Mixes in AIB Countries'!$B88&amp;'RE-Gen-Mixes in AIB Countries'!$C88,'Zusammenführung EU-CH'!$B$2:$B$241&amp;'Zusammenführung EU-CH'!$C$2:$C$241,0),MATCH('RE-Gen-Mixes in AIB Countries'!BA$2,'Zusammenführung EU-CH'!$E$1:$BF$1,0))/VLOOKUP($B88,'Total RE-GEN in AIB Countries'!$B$3:$BD$27,COLUMN('RE-Gen-Mixes in AIB Countries'!BA87)-COLUMN('RE-Gen-Mixes in AIB Countries'!$B$2),FALSE),0)</f>
        <v>0</v>
      </c>
      <c r="BB88">
        <f t="array" ref="BB88">IFERROR(INDEX('Zusammenführung EU-CH'!$E$2:$BF$241,MATCH('RE-Gen-Mixes in AIB Countries'!$B88&amp;'RE-Gen-Mixes in AIB Countries'!$C88,'Zusammenführung EU-CH'!$B$2:$B$241&amp;'Zusammenführung EU-CH'!$C$2:$C$241,0),MATCH('RE-Gen-Mixes in AIB Countries'!BB$2,'Zusammenführung EU-CH'!$E$1:$BF$1,0))/VLOOKUP($B88,'Total RE-GEN in AIB Countries'!$B$3:$BD$27,COLUMN('RE-Gen-Mixes in AIB Countries'!BB87)-COLUMN('RE-Gen-Mixes in AIB Countries'!$B$2),FALSE),0)</f>
        <v>0</v>
      </c>
      <c r="BC88">
        <f t="array" ref="BC88">IFERROR(INDEX('Zusammenführung EU-CH'!$E$2:$BF$241,MATCH('RE-Gen-Mixes in AIB Countries'!$B88&amp;'RE-Gen-Mixes in AIB Countries'!$C88,'Zusammenführung EU-CH'!$B$2:$B$241&amp;'Zusammenführung EU-CH'!$C$2:$C$241,0),MATCH('RE-Gen-Mixes in AIB Countries'!BC$2,'Zusammenführung EU-CH'!$E$1:$BF$1,0))/VLOOKUP($B88,'Total RE-GEN in AIB Countries'!$B$3:$BD$27,COLUMN('RE-Gen-Mixes in AIB Countries'!BC87)-COLUMN('RE-Gen-Mixes in AIB Countries'!$B$2),FALSE),0)</f>
        <v>0</v>
      </c>
      <c r="BD88">
        <f t="array" ref="BD88">IFERROR(INDEX('Zusammenführung EU-CH'!$E$2:$BF$241,MATCH('RE-Gen-Mixes in AIB Countries'!$B88&amp;'RE-Gen-Mixes in AIB Countries'!$C88,'Zusammenführung EU-CH'!$B$2:$B$241&amp;'Zusammenführung EU-CH'!$C$2:$C$241,0),MATCH('RE-Gen-Mixes in AIB Countries'!BD$2,'Zusammenführung EU-CH'!$E$1:$BF$1,0))/VLOOKUP($B88,'Total RE-GEN in AIB Countries'!$B$3:$BD$27,COLUMN('RE-Gen-Mixes in AIB Countries'!BD87)-COLUMN('RE-Gen-Mixes in AIB Countries'!$B$2),FALSE),0)</f>
        <v>0</v>
      </c>
      <c r="BE88">
        <f t="array" ref="BE88">IFERROR(INDEX('Zusammenführung EU-CH'!$E$2:$BF$241,MATCH('RE-Gen-Mixes in AIB Countries'!$B88&amp;'RE-Gen-Mixes in AIB Countries'!$C88,'Zusammenführung EU-CH'!$B$2:$B$241&amp;'Zusammenführung EU-CH'!$C$2:$C$241,0),MATCH('RE-Gen-Mixes in AIB Countries'!BE$2,'Zusammenführung EU-CH'!$E$1:$BF$1,0))/VLOOKUP($B88,'Total RE-GEN in AIB Countries'!$B$3:$BD$27,COLUMN('RE-Gen-Mixes in AIB Countries'!BE87)-COLUMN('RE-Gen-Mixes in AIB Countries'!$B$2),FALSE),0)</f>
        <v>0</v>
      </c>
      <c r="BF88">
        <f t="shared" si="1"/>
        <v>0</v>
      </c>
    </row>
    <row r="89" spans="1:58" x14ac:dyDescent="0.35">
      <c r="A89" s="8" t="s">
        <v>30</v>
      </c>
      <c r="B89" s="4" t="s">
        <v>490</v>
      </c>
      <c r="C89" s="4" t="s">
        <v>7</v>
      </c>
      <c r="D89">
        <f t="array" ref="D89">IFERROR(INDEX('Zusammenführung EU-CH'!$E$2:$BF$241,MATCH('RE-Gen-Mixes in AIB Countries'!$B89&amp;'RE-Gen-Mixes in AIB Countries'!$C89,'Zusammenführung EU-CH'!$B$2:$B$241&amp;'Zusammenführung EU-CH'!$C$2:$C$241,0),MATCH('RE-Gen-Mixes in AIB Countries'!D$2,'Zusammenführung EU-CH'!$E$1:$BF$1,0))/VLOOKUP($B89,'Total RE-GEN in AIB Countries'!$B$3:$BD$27,COLUMN('RE-Gen-Mixes in AIB Countries'!D88)-COLUMN('RE-Gen-Mixes in AIB Countries'!$B$2),FALSE),0)</f>
        <v>0.49197860962566847</v>
      </c>
      <c r="E89">
        <f t="array" ref="E89">IFERROR(INDEX('Zusammenführung EU-CH'!$E$2:$BF$241,MATCH('RE-Gen-Mixes in AIB Countries'!$B89&amp;'RE-Gen-Mixes in AIB Countries'!$C89,'Zusammenführung EU-CH'!$B$2:$B$241&amp;'Zusammenführung EU-CH'!$C$2:$C$241,0),MATCH('RE-Gen-Mixes in AIB Countries'!E$2,'Zusammenführung EU-CH'!$E$1:$BF$1,0))/VLOOKUP($B89,'Total RE-GEN in AIB Countries'!$B$3:$BD$27,COLUMN('RE-Gen-Mixes in AIB Countries'!E88)-COLUMN('RE-Gen-Mixes in AIB Countries'!$B$2),FALSE),0)</f>
        <v>0.5304347826086957</v>
      </c>
      <c r="F89">
        <f t="array" ref="F89">IFERROR(INDEX('Zusammenführung EU-CH'!$E$2:$BF$241,MATCH('RE-Gen-Mixes in AIB Countries'!$B89&amp;'RE-Gen-Mixes in AIB Countries'!$C89,'Zusammenführung EU-CH'!$B$2:$B$241&amp;'Zusammenführung EU-CH'!$C$2:$C$241,0),MATCH('RE-Gen-Mixes in AIB Countries'!F$2,'Zusammenführung EU-CH'!$E$1:$BF$1,0))/VLOOKUP($B89,'Total RE-GEN in AIB Countries'!$B$3:$BD$27,COLUMN('RE-Gen-Mixes in AIB Countries'!F88)-COLUMN('RE-Gen-Mixes in AIB Countries'!$B$2),FALSE),0)</f>
        <v>0.625</v>
      </c>
      <c r="G89">
        <f t="array" ref="G89">IFERROR(INDEX('Zusammenführung EU-CH'!$E$2:$BF$241,MATCH('RE-Gen-Mixes in AIB Countries'!$B89&amp;'RE-Gen-Mixes in AIB Countries'!$C89,'Zusammenführung EU-CH'!$B$2:$B$241&amp;'Zusammenführung EU-CH'!$C$2:$C$241,0),MATCH('RE-Gen-Mixes in AIB Countries'!G$2,'Zusammenführung EU-CH'!$E$1:$BF$1,0))/VLOOKUP($B89,'Total RE-GEN in AIB Countries'!$B$3:$BD$27,COLUMN('RE-Gen-Mixes in AIB Countries'!G88)-COLUMN('RE-Gen-Mixes in AIB Countries'!$B$2),FALSE),0)</f>
        <v>0.50617283950617287</v>
      </c>
      <c r="H89">
        <f t="array" ref="H89">IFERROR(INDEX('Zusammenführung EU-CH'!$E$2:$BF$241,MATCH('RE-Gen-Mixes in AIB Countries'!$B89&amp;'RE-Gen-Mixes in AIB Countries'!$C89,'Zusammenführung EU-CH'!$B$2:$B$241&amp;'Zusammenführung EU-CH'!$C$2:$C$241,0),MATCH('RE-Gen-Mixes in AIB Countries'!H$2,'Zusammenführung EU-CH'!$E$1:$BF$1,0))/VLOOKUP($B89,'Total RE-GEN in AIB Countries'!$B$3:$BD$27,COLUMN('RE-Gen-Mixes in AIB Countries'!H88)-COLUMN('RE-Gen-Mixes in AIB Countries'!$B$2),FALSE),0)</f>
        <v>0.6</v>
      </c>
      <c r="I89">
        <f t="array" ref="I89">IFERROR(INDEX('Zusammenführung EU-CH'!$E$2:$BF$241,MATCH('RE-Gen-Mixes in AIB Countries'!$B89&amp;'RE-Gen-Mixes in AIB Countries'!$C89,'Zusammenführung EU-CH'!$B$2:$B$241&amp;'Zusammenführung EU-CH'!$C$2:$C$241,0),MATCH('RE-Gen-Mixes in AIB Countries'!I$2,'Zusammenführung EU-CH'!$E$1:$BF$1,0))/VLOOKUP($B89,'Total RE-GEN in AIB Countries'!$B$3:$BD$27,COLUMN('RE-Gen-Mixes in AIB Countries'!I88)-COLUMN('RE-Gen-Mixes in AIB Countries'!$B$2),FALSE),0)</f>
        <v>0.58503401360544216</v>
      </c>
      <c r="J89">
        <f t="array" ref="J89">IFERROR(INDEX('Zusammenführung EU-CH'!$E$2:$BF$241,MATCH('RE-Gen-Mixes in AIB Countries'!$B89&amp;'RE-Gen-Mixes in AIB Countries'!$C89,'Zusammenführung EU-CH'!$B$2:$B$241&amp;'Zusammenführung EU-CH'!$C$2:$C$241,0),MATCH('RE-Gen-Mixes in AIB Countries'!J$2,'Zusammenführung EU-CH'!$E$1:$BF$1,0))/VLOOKUP($B89,'Total RE-GEN in AIB Countries'!$B$3:$BD$27,COLUMN('RE-Gen-Mixes in AIB Countries'!J88)-COLUMN('RE-Gen-Mixes in AIB Countries'!$B$2),FALSE),0)</f>
        <v>0.49166666666666664</v>
      </c>
      <c r="K89">
        <f t="array" ref="K89">IFERROR(INDEX('Zusammenführung EU-CH'!$E$2:$BF$241,MATCH('RE-Gen-Mixes in AIB Countries'!$B89&amp;'RE-Gen-Mixes in AIB Countries'!$C89,'Zusammenführung EU-CH'!$B$2:$B$241&amp;'Zusammenführung EU-CH'!$C$2:$C$241,0),MATCH('RE-Gen-Mixes in AIB Countries'!K$2,'Zusammenführung EU-CH'!$E$1:$BF$1,0))/VLOOKUP($B89,'Total RE-GEN in AIB Countries'!$B$3:$BD$27,COLUMN('RE-Gen-Mixes in AIB Countries'!K88)-COLUMN('RE-Gen-Mixes in AIB Countries'!$B$2),FALSE),0)</f>
        <v>0.47204968944099379</v>
      </c>
      <c r="L89">
        <f t="array" ref="L89">IFERROR(INDEX('Zusammenführung EU-CH'!$E$2:$BF$241,MATCH('RE-Gen-Mixes in AIB Countries'!$B89&amp;'RE-Gen-Mixes in AIB Countries'!$C89,'Zusammenführung EU-CH'!$B$2:$B$241&amp;'Zusammenführung EU-CH'!$C$2:$C$241,0),MATCH('RE-Gen-Mixes in AIB Countries'!L$2,'Zusammenführung EU-CH'!$E$1:$BF$1,0))/VLOOKUP($B89,'Total RE-GEN in AIB Countries'!$B$3:$BD$27,COLUMN('RE-Gen-Mixes in AIB Countries'!L88)-COLUMN('RE-Gen-Mixes in AIB Countries'!$B$2),FALSE),0)</f>
        <v>0.58823529411764708</v>
      </c>
      <c r="M89">
        <f t="array" ref="M89">IFERROR(INDEX('Zusammenführung EU-CH'!$E$2:$BF$241,MATCH('RE-Gen-Mixes in AIB Countries'!$B89&amp;'RE-Gen-Mixes in AIB Countries'!$C89,'Zusammenführung EU-CH'!$B$2:$B$241&amp;'Zusammenführung EU-CH'!$C$2:$C$241,0),MATCH('RE-Gen-Mixes in AIB Countries'!M$2,'Zusammenführung EU-CH'!$E$1:$BF$1,0))/VLOOKUP($B89,'Total RE-GEN in AIB Countries'!$B$3:$BD$27,COLUMN('RE-Gen-Mixes in AIB Countries'!M88)-COLUMN('RE-Gen-Mixes in AIB Countries'!$B$2),FALSE),0)</f>
        <v>0.35526315789473684</v>
      </c>
      <c r="N89">
        <f t="array" ref="N89">IFERROR(INDEX('Zusammenführung EU-CH'!$E$2:$BF$241,MATCH('RE-Gen-Mixes in AIB Countries'!$B89&amp;'RE-Gen-Mixes in AIB Countries'!$C89,'Zusammenführung EU-CH'!$B$2:$B$241&amp;'Zusammenführung EU-CH'!$C$2:$C$241,0),MATCH('RE-Gen-Mixes in AIB Countries'!N$2,'Zusammenführung EU-CH'!$E$1:$BF$1,0))/VLOOKUP($B89,'Total RE-GEN in AIB Countries'!$B$3:$BD$27,COLUMN('RE-Gen-Mixes in AIB Countries'!N88)-COLUMN('RE-Gen-Mixes in AIB Countries'!$B$2),FALSE),0)</f>
        <v>0.38164251207729466</v>
      </c>
      <c r="O89">
        <f t="array" ref="O89">IFERROR(INDEX('Zusammenführung EU-CH'!$E$2:$BF$241,MATCH('RE-Gen-Mixes in AIB Countries'!$B89&amp;'RE-Gen-Mixes in AIB Countries'!$C89,'Zusammenführung EU-CH'!$B$2:$B$241&amp;'Zusammenführung EU-CH'!$C$2:$C$241,0),MATCH('RE-Gen-Mixes in AIB Countries'!O$2,'Zusammenführung EU-CH'!$E$1:$BF$1,0))/VLOOKUP($B89,'Total RE-GEN in AIB Countries'!$B$3:$BD$27,COLUMN('RE-Gen-Mixes in AIB Countries'!O88)-COLUMN('RE-Gen-Mixes in AIB Countries'!$B$2),FALSE),0)</f>
        <v>0.38549618320610685</v>
      </c>
      <c r="P89">
        <f t="array" ref="P89">IFERROR(INDEX('Zusammenführung EU-CH'!$E$2:$BF$241,MATCH('RE-Gen-Mixes in AIB Countries'!$B89&amp;'RE-Gen-Mixes in AIB Countries'!$C89,'Zusammenführung EU-CH'!$B$2:$B$241&amp;'Zusammenführung EU-CH'!$C$2:$C$241,0),MATCH('RE-Gen-Mixes in AIB Countries'!P$2,'Zusammenführung EU-CH'!$E$1:$BF$1,0))/VLOOKUP($B89,'Total RE-GEN in AIB Countries'!$B$3:$BD$27,COLUMN('RE-Gen-Mixes in AIB Countries'!P88)-COLUMN('RE-Gen-Mixes in AIB Countries'!$B$2),FALSE),0)</f>
        <v>0.37860568916128173</v>
      </c>
      <c r="Q89">
        <f t="array" ref="Q89">IFERROR(INDEX('Zusammenführung EU-CH'!$E$2:$BF$241,MATCH('RE-Gen-Mixes in AIB Countries'!$B89&amp;'RE-Gen-Mixes in AIB Countries'!$C89,'Zusammenführung EU-CH'!$B$2:$B$241&amp;'Zusammenführung EU-CH'!$C$2:$C$241,0),MATCH('RE-Gen-Mixes in AIB Countries'!Q$2,'Zusammenführung EU-CH'!$E$1:$BF$1,0))/VLOOKUP($B89,'Total RE-GEN in AIB Countries'!$B$3:$BD$27,COLUMN('RE-Gen-Mixes in AIB Countries'!Q88)-COLUMN('RE-Gen-Mixes in AIB Countries'!$B$2),FALSE),0)</f>
        <v>0.3327100022520349</v>
      </c>
      <c r="R89">
        <f t="array" ref="R89">IFERROR(INDEX('Zusammenführung EU-CH'!$E$2:$BF$241,MATCH('RE-Gen-Mixes in AIB Countries'!$B89&amp;'RE-Gen-Mixes in AIB Countries'!$C89,'Zusammenführung EU-CH'!$B$2:$B$241&amp;'Zusammenführung EU-CH'!$C$2:$C$241,0),MATCH('RE-Gen-Mixes in AIB Countries'!R$2,'Zusammenführung EU-CH'!$E$1:$BF$1,0))/VLOOKUP($B89,'Total RE-GEN in AIB Countries'!$B$3:$BD$27,COLUMN('RE-Gen-Mixes in AIB Countries'!R88)-COLUMN('RE-Gen-Mixes in AIB Countries'!$B$2),FALSE),0)</f>
        <v>0.41785985529839709</v>
      </c>
      <c r="S89">
        <f t="array" ref="S89">IFERROR(INDEX('Zusammenführung EU-CH'!$E$2:$BF$241,MATCH('RE-Gen-Mixes in AIB Countries'!$B89&amp;'RE-Gen-Mixes in AIB Countries'!$C89,'Zusammenführung EU-CH'!$B$2:$B$241&amp;'Zusammenführung EU-CH'!$C$2:$C$241,0),MATCH('RE-Gen-Mixes in AIB Countries'!S$2,'Zusammenführung EU-CH'!$E$1:$BF$1,0))/VLOOKUP($B89,'Total RE-GEN in AIB Countries'!$B$3:$BD$27,COLUMN('RE-Gen-Mixes in AIB Countries'!S88)-COLUMN('RE-Gen-Mixes in AIB Countries'!$B$2),FALSE),0)</f>
        <v>0.38544690603514131</v>
      </c>
      <c r="T89">
        <f t="array" ref="T89">IFERROR(INDEX('Zusammenführung EU-CH'!$E$2:$BF$241,MATCH('RE-Gen-Mixes in AIB Countries'!$B89&amp;'RE-Gen-Mixes in AIB Countries'!$C89,'Zusammenführung EU-CH'!$B$2:$B$241&amp;'Zusammenführung EU-CH'!$C$2:$C$241,0),MATCH('RE-Gen-Mixes in AIB Countries'!T$2,'Zusammenführung EU-CH'!$E$1:$BF$1,0))/VLOOKUP($B89,'Total RE-GEN in AIB Countries'!$B$3:$BD$27,COLUMN('RE-Gen-Mixes in AIB Countries'!T88)-COLUMN('RE-Gen-Mixes in AIB Countries'!$B$2),FALSE),0)</f>
        <v>0.39409877177476588</v>
      </c>
      <c r="U89">
        <f t="array" ref="U89">IFERROR(INDEX('Zusammenführung EU-CH'!$E$2:$BF$241,MATCH('RE-Gen-Mixes in AIB Countries'!$B89&amp;'RE-Gen-Mixes in AIB Countries'!$C89,'Zusammenführung EU-CH'!$B$2:$B$241&amp;'Zusammenführung EU-CH'!$C$2:$C$241,0),MATCH('RE-Gen-Mixes in AIB Countries'!U$2,'Zusammenführung EU-CH'!$E$1:$BF$1,0))/VLOOKUP($B89,'Total RE-GEN in AIB Countries'!$B$3:$BD$27,COLUMN('RE-Gen-Mixes in AIB Countries'!U88)-COLUMN('RE-Gen-Mixes in AIB Countries'!$B$2),FALSE),0)</f>
        <v>0.41902669100844303</v>
      </c>
      <c r="V89">
        <f t="array" ref="V89">IFERROR(INDEX('Zusammenführung EU-CH'!$E$2:$BF$241,MATCH('RE-Gen-Mixes in AIB Countries'!$B89&amp;'RE-Gen-Mixes in AIB Countries'!$C89,'Zusammenführung EU-CH'!$B$2:$B$241&amp;'Zusammenführung EU-CH'!$C$2:$C$241,0),MATCH('RE-Gen-Mixes in AIB Countries'!V$2,'Zusammenführung EU-CH'!$E$1:$BF$1,0))/VLOOKUP($B89,'Total RE-GEN in AIB Countries'!$B$3:$BD$27,COLUMN('RE-Gen-Mixes in AIB Countries'!V88)-COLUMN('RE-Gen-Mixes in AIB Countries'!$B$2),FALSE),0)</f>
        <v>0.41532039885599442</v>
      </c>
      <c r="W89">
        <f t="array" ref="W89">IFERROR(INDEX('Zusammenführung EU-CH'!$E$2:$BF$241,MATCH('RE-Gen-Mixes in AIB Countries'!$B89&amp;'RE-Gen-Mixes in AIB Countries'!$C89,'Zusammenführung EU-CH'!$B$2:$B$241&amp;'Zusammenführung EU-CH'!$C$2:$C$241,0),MATCH('RE-Gen-Mixes in AIB Countries'!W$2,'Zusammenführung EU-CH'!$E$1:$BF$1,0))/VLOOKUP($B89,'Total RE-GEN in AIB Countries'!$B$3:$BD$27,COLUMN('RE-Gen-Mixes in AIB Countries'!W88)-COLUMN('RE-Gen-Mixes in AIB Countries'!$B$2),FALSE),0)</f>
        <v>0.42879519703877578</v>
      </c>
      <c r="X89">
        <f t="array" ref="X89">IFERROR(INDEX('Zusammenführung EU-CH'!$E$2:$BF$241,MATCH('RE-Gen-Mixes in AIB Countries'!$B89&amp;'RE-Gen-Mixes in AIB Countries'!$C89,'Zusammenführung EU-CH'!$B$2:$B$241&amp;'Zusammenführung EU-CH'!$C$2:$C$241,0),MATCH('RE-Gen-Mixes in AIB Countries'!X$2,'Zusammenführung EU-CH'!$E$1:$BF$1,0))/VLOOKUP($B89,'Total RE-GEN in AIB Countries'!$B$3:$BD$27,COLUMN('RE-Gen-Mixes in AIB Countries'!X88)-COLUMN('RE-Gen-Mixes in AIB Countries'!$B$2),FALSE),0)</f>
        <v>0.39361471077970028</v>
      </c>
      <c r="Y89">
        <f t="array" ref="Y89">IFERROR(INDEX('Zusammenführung EU-CH'!$E$2:$BF$241,MATCH('RE-Gen-Mixes in AIB Countries'!$B89&amp;'RE-Gen-Mixes in AIB Countries'!$C89,'Zusammenführung EU-CH'!$B$2:$B$241&amp;'Zusammenführung EU-CH'!$C$2:$C$241,0),MATCH('RE-Gen-Mixes in AIB Countries'!Y$2,'Zusammenführung EU-CH'!$E$1:$BF$1,0))/VLOOKUP($B89,'Total RE-GEN in AIB Countries'!$B$3:$BD$27,COLUMN('RE-Gen-Mixes in AIB Countries'!Y88)-COLUMN('RE-Gen-Mixes in AIB Countries'!$B$2),FALSE),0)</f>
        <v>0.34343386293724032</v>
      </c>
      <c r="Z89">
        <f t="array" ref="Z89">IFERROR(INDEX('Zusammenführung EU-CH'!$E$2:$BF$241,MATCH('RE-Gen-Mixes in AIB Countries'!$B89&amp;'RE-Gen-Mixes in AIB Countries'!$C89,'Zusammenführung EU-CH'!$B$2:$B$241&amp;'Zusammenführung EU-CH'!$C$2:$C$241,0),MATCH('RE-Gen-Mixes in AIB Countries'!Z$2,'Zusammenführung EU-CH'!$E$1:$BF$1,0))/VLOOKUP($B89,'Total RE-GEN in AIB Countries'!$B$3:$BD$27,COLUMN('RE-Gen-Mixes in AIB Countries'!Z88)-COLUMN('RE-Gen-Mixes in AIB Countries'!$B$2),FALSE),0)</f>
        <v>0.4037727568679787</v>
      </c>
      <c r="AA89">
        <f t="array" ref="AA89">IFERROR(INDEX('Zusammenführung EU-CH'!$E$2:$BF$241,MATCH('RE-Gen-Mixes in AIB Countries'!$B89&amp;'RE-Gen-Mixes in AIB Countries'!$C89,'Zusammenführung EU-CH'!$B$2:$B$241&amp;'Zusammenführung EU-CH'!$C$2:$C$241,0),MATCH('RE-Gen-Mixes in AIB Countries'!AA$2,'Zusammenführung EU-CH'!$E$1:$BF$1,0))/VLOOKUP($B89,'Total RE-GEN in AIB Countries'!$B$3:$BD$27,COLUMN('RE-Gen-Mixes in AIB Countries'!AA88)-COLUMN('RE-Gen-Mixes in AIB Countries'!$B$2),FALSE),0)</f>
        <v>0.36229821674745405</v>
      </c>
      <c r="AB89">
        <f t="array" ref="AB89">IFERROR(INDEX('Zusammenführung EU-CH'!$E$2:$BF$241,MATCH('RE-Gen-Mixes in AIB Countries'!$B89&amp;'RE-Gen-Mixes in AIB Countries'!$C89,'Zusammenführung EU-CH'!$B$2:$B$241&amp;'Zusammenführung EU-CH'!$C$2:$C$241,0),MATCH('RE-Gen-Mixes in AIB Countries'!AB$2,'Zusammenführung EU-CH'!$E$1:$BF$1,0))/VLOOKUP($B89,'Total RE-GEN in AIB Countries'!$B$3:$BD$27,COLUMN('RE-Gen-Mixes in AIB Countries'!AB88)-COLUMN('RE-Gen-Mixes in AIB Countries'!$B$2),FALSE),0)</f>
        <v>0.37475224195046225</v>
      </c>
      <c r="AC89">
        <f t="array" ref="AC89">IFERROR(INDEX('Zusammenführung EU-CH'!$E$2:$BF$241,MATCH('RE-Gen-Mixes in AIB Countries'!$B89&amp;'RE-Gen-Mixes in AIB Countries'!$C89,'Zusammenführung EU-CH'!$B$2:$B$241&amp;'Zusammenführung EU-CH'!$C$2:$C$241,0),MATCH('RE-Gen-Mixes in AIB Countries'!AC$2,'Zusammenführung EU-CH'!$E$1:$BF$1,0))/VLOOKUP($B89,'Total RE-GEN in AIB Countries'!$B$3:$BD$27,COLUMN('RE-Gen-Mixes in AIB Countries'!AC88)-COLUMN('RE-Gen-Mixes in AIB Countries'!$B$2),FALSE),0)</f>
        <v>0.49912307035977815</v>
      </c>
      <c r="AD89">
        <f t="array" ref="AD89">IFERROR(INDEX('Zusammenführung EU-CH'!$E$2:$BF$241,MATCH('RE-Gen-Mixes in AIB Countries'!$B89&amp;'RE-Gen-Mixes in AIB Countries'!$C89,'Zusammenführung EU-CH'!$B$2:$B$241&amp;'Zusammenführung EU-CH'!$C$2:$C$241,0),MATCH('RE-Gen-Mixes in AIB Countries'!AD$2,'Zusammenführung EU-CH'!$E$1:$BF$1,0))/VLOOKUP($B89,'Total RE-GEN in AIB Countries'!$B$3:$BD$27,COLUMN('RE-Gen-Mixes in AIB Countries'!AD88)-COLUMN('RE-Gen-Mixes in AIB Countries'!$B$2),FALSE),0)</f>
        <v>0.38344813596394517</v>
      </c>
      <c r="AE89">
        <f t="array" ref="AE89">IFERROR(INDEX('Zusammenführung EU-CH'!$E$2:$BF$241,MATCH('RE-Gen-Mixes in AIB Countries'!$B89&amp;'RE-Gen-Mixes in AIB Countries'!$C89,'Zusammenführung EU-CH'!$B$2:$B$241&amp;'Zusammenführung EU-CH'!$C$2:$C$241,0),MATCH('RE-Gen-Mixes in AIB Countries'!AE$2,'Zusammenführung EU-CH'!$E$1:$BF$1,0))/VLOOKUP($B89,'Total RE-GEN in AIB Countries'!$B$3:$BD$27,COLUMN('RE-Gen-Mixes in AIB Countries'!AE88)-COLUMN('RE-Gen-Mixes in AIB Countries'!$B$2),FALSE),0)</f>
        <v>0.31319807357311202</v>
      </c>
      <c r="AF89">
        <f t="array" ref="AF89">IFERROR(INDEX('Zusammenführung EU-CH'!$E$2:$BF$241,MATCH('RE-Gen-Mixes in AIB Countries'!$B89&amp;'RE-Gen-Mixes in AIB Countries'!$C89,'Zusammenführung EU-CH'!$B$2:$B$241&amp;'Zusammenführung EU-CH'!$C$2:$C$241,0),MATCH('RE-Gen-Mixes in AIB Countries'!AF$2,'Zusammenführung EU-CH'!$E$1:$BF$1,0))/VLOOKUP($B89,'Total RE-GEN in AIB Countries'!$B$3:$BD$27,COLUMN('RE-Gen-Mixes in AIB Countries'!AF88)-COLUMN('RE-Gen-Mixes in AIB Countries'!$B$2),FALSE),0)</f>
        <v>0.44642139490701843</v>
      </c>
      <c r="AG89">
        <f t="array" ref="AG89">IFERROR(INDEX('Zusammenführung EU-CH'!$E$2:$BF$241,MATCH('RE-Gen-Mixes in AIB Countries'!$B89&amp;'RE-Gen-Mixes in AIB Countries'!$C89,'Zusammenführung EU-CH'!$B$2:$B$241&amp;'Zusammenführung EU-CH'!$C$2:$C$241,0),MATCH('RE-Gen-Mixes in AIB Countries'!AG$2,'Zusammenführung EU-CH'!$E$1:$BF$1,0))/VLOOKUP($B89,'Total RE-GEN in AIB Countries'!$B$3:$BD$27,COLUMN('RE-Gen-Mixes in AIB Countries'!AG88)-COLUMN('RE-Gen-Mixes in AIB Countries'!$B$2),FALSE),0)</f>
        <v>0.32539383161789798</v>
      </c>
      <c r="AH89">
        <f t="array" ref="AH89">IFERROR(INDEX('Zusammenführung EU-CH'!$E$2:$BF$241,MATCH('RE-Gen-Mixes in AIB Countries'!$B89&amp;'RE-Gen-Mixes in AIB Countries'!$C89,'Zusammenführung EU-CH'!$B$2:$B$241&amp;'Zusammenführung EU-CH'!$C$2:$C$241,0),MATCH('RE-Gen-Mixes in AIB Countries'!AH$2,'Zusammenführung EU-CH'!$E$1:$BF$1,0))/VLOOKUP($B89,'Total RE-GEN in AIB Countries'!$B$3:$BD$27,COLUMN('RE-Gen-Mixes in AIB Countries'!AH88)-COLUMN('RE-Gen-Mixes in AIB Countries'!$B$2),FALSE),0)</f>
        <v>0.30779175233628792</v>
      </c>
      <c r="AI89">
        <f t="array" ref="AI89">IFERROR(INDEX('Zusammenführung EU-CH'!$E$2:$BF$241,MATCH('RE-Gen-Mixes in AIB Countries'!$B89&amp;'RE-Gen-Mixes in AIB Countries'!$C89,'Zusammenführung EU-CH'!$B$2:$B$241&amp;'Zusammenführung EU-CH'!$C$2:$C$241,0),MATCH('RE-Gen-Mixes in AIB Countries'!AI$2,'Zusammenführung EU-CH'!$E$1:$BF$1,0))/VLOOKUP($B89,'Total RE-GEN in AIB Countries'!$B$3:$BD$27,COLUMN('RE-Gen-Mixes in AIB Countries'!AI88)-COLUMN('RE-Gen-Mixes in AIB Countries'!$B$2),FALSE),0)</f>
        <v>0.38549635496354967</v>
      </c>
      <c r="AJ89">
        <f t="array" ref="AJ89">IFERROR(INDEX('Zusammenführung EU-CH'!$E$2:$BF$241,MATCH('RE-Gen-Mixes in AIB Countries'!$B89&amp;'RE-Gen-Mixes in AIB Countries'!$C89,'Zusammenführung EU-CH'!$B$2:$B$241&amp;'Zusammenführung EU-CH'!$C$2:$C$241,0),MATCH('RE-Gen-Mixes in AIB Countries'!AJ$2,'Zusammenführung EU-CH'!$E$1:$BF$1,0))/VLOOKUP($B89,'Total RE-GEN in AIB Countries'!$B$3:$BD$27,COLUMN('RE-Gen-Mixes in AIB Countries'!AJ88)-COLUMN('RE-Gen-Mixes in AIB Countries'!$B$2),FALSE),0)</f>
        <v>0.37973850217914851</v>
      </c>
      <c r="AK89">
        <f t="array" ref="AK89">IFERROR(INDEX('Zusammenführung EU-CH'!$E$2:$BF$241,MATCH('RE-Gen-Mixes in AIB Countries'!$B89&amp;'RE-Gen-Mixes in AIB Countries'!$C89,'Zusammenführung EU-CH'!$B$2:$B$241&amp;'Zusammenführung EU-CH'!$C$2:$C$241,0),MATCH('RE-Gen-Mixes in AIB Countries'!AK$2,'Zusammenführung EU-CH'!$E$1:$BF$1,0))/VLOOKUP($B89,'Total RE-GEN in AIB Countries'!$B$3:$BD$27,COLUMN('RE-Gen-Mixes in AIB Countries'!AK88)-COLUMN('RE-Gen-Mixes in AIB Countries'!$B$2),FALSE),0)</f>
        <v>0.3771050895996671</v>
      </c>
      <c r="AL89">
        <f t="array" ref="AL89">IFERROR(INDEX('Zusammenführung EU-CH'!$E$2:$BF$241,MATCH('RE-Gen-Mixes in AIB Countries'!$B89&amp;'RE-Gen-Mixes in AIB Countries'!$C89,'Zusammenführung EU-CH'!$B$2:$B$241&amp;'Zusammenführung EU-CH'!$C$2:$C$241,0),MATCH('RE-Gen-Mixes in AIB Countries'!AL$2,'Zusammenführung EU-CH'!$E$1:$BF$1,0))/VLOOKUP($B89,'Total RE-GEN in AIB Countries'!$B$3:$BD$27,COLUMN('RE-Gen-Mixes in AIB Countries'!AL88)-COLUMN('RE-Gen-Mixes in AIB Countries'!$B$2),FALSE),0)</f>
        <v>0.33586404317670088</v>
      </c>
      <c r="AM89">
        <f t="array" ref="AM89">IFERROR(INDEX('Zusammenführung EU-CH'!$E$2:$BF$241,MATCH('RE-Gen-Mixes in AIB Countries'!$B89&amp;'RE-Gen-Mixes in AIB Countries'!$C89,'Zusammenführung EU-CH'!$B$2:$B$241&amp;'Zusammenführung EU-CH'!$C$2:$C$241,0),MATCH('RE-Gen-Mixes in AIB Countries'!AM$2,'Zusammenführung EU-CH'!$E$1:$BF$1,0))/VLOOKUP($B89,'Total RE-GEN in AIB Countries'!$B$3:$BD$27,COLUMN('RE-Gen-Mixes in AIB Countries'!AM88)-COLUMN('RE-Gen-Mixes in AIB Countries'!$B$2),FALSE),0)</f>
        <v>0.30932943567074261</v>
      </c>
      <c r="AN89">
        <f t="array" ref="AN89">IFERROR(INDEX('Zusammenführung EU-CH'!$E$2:$BF$241,MATCH('RE-Gen-Mixes in AIB Countries'!$B89&amp;'RE-Gen-Mixes in AIB Countries'!$C89,'Zusammenführung EU-CH'!$B$2:$B$241&amp;'Zusammenführung EU-CH'!$C$2:$C$241,0),MATCH('RE-Gen-Mixes in AIB Countries'!AN$2,'Zusammenführung EU-CH'!$E$1:$BF$1,0))/VLOOKUP($B89,'Total RE-GEN in AIB Countries'!$B$3:$BD$27,COLUMN('RE-Gen-Mixes in AIB Countries'!AN88)-COLUMN('RE-Gen-Mixes in AIB Countries'!$B$2),FALSE),0)</f>
        <v>0.31129594057117349</v>
      </c>
      <c r="AO89">
        <f t="array" ref="AO89">IFERROR(INDEX('Zusammenführung EU-CH'!$E$2:$BF$241,MATCH('RE-Gen-Mixes in AIB Countries'!$B89&amp;'RE-Gen-Mixes in AIB Countries'!$C89,'Zusammenführung EU-CH'!$B$2:$B$241&amp;'Zusammenführung EU-CH'!$C$2:$C$241,0),MATCH('RE-Gen-Mixes in AIB Countries'!AO$2,'Zusammenführung EU-CH'!$E$1:$BF$1,0))/VLOOKUP($B89,'Total RE-GEN in AIB Countries'!$B$3:$BD$27,COLUMN('RE-Gen-Mixes in AIB Countries'!AO88)-COLUMN('RE-Gen-Mixes in AIB Countries'!$B$2),FALSE),0)</f>
        <v>0.2674195844439059</v>
      </c>
      <c r="AP89">
        <f t="array" ref="AP89">IFERROR(INDEX('Zusammenführung EU-CH'!$E$2:$BF$241,MATCH('RE-Gen-Mixes in AIB Countries'!$B89&amp;'RE-Gen-Mixes in AIB Countries'!$C89,'Zusammenführung EU-CH'!$B$2:$B$241&amp;'Zusammenführung EU-CH'!$C$2:$C$241,0),MATCH('RE-Gen-Mixes in AIB Countries'!AP$2,'Zusammenführung EU-CH'!$E$1:$BF$1,0))/VLOOKUP($B89,'Total RE-GEN in AIB Countries'!$B$3:$BD$27,COLUMN('RE-Gen-Mixes in AIB Countries'!AP88)-COLUMN('RE-Gen-Mixes in AIB Countries'!$B$2),FALSE),0)</f>
        <v>0.23291162625212106</v>
      </c>
      <c r="AQ89">
        <f t="array" ref="AQ89">IFERROR(INDEX('Zusammenführung EU-CH'!$E$2:$BF$241,MATCH('RE-Gen-Mixes in AIB Countries'!$B89&amp;'RE-Gen-Mixes in AIB Countries'!$C89,'Zusammenführung EU-CH'!$B$2:$B$241&amp;'Zusammenführung EU-CH'!$C$2:$C$241,0),MATCH('RE-Gen-Mixes in AIB Countries'!AQ$2,'Zusammenführung EU-CH'!$E$1:$BF$1,0))/VLOOKUP($B89,'Total RE-GEN in AIB Countries'!$B$3:$BD$27,COLUMN('RE-Gen-Mixes in AIB Countries'!AQ88)-COLUMN('RE-Gen-Mixes in AIB Countries'!$B$2),FALSE),0)</f>
        <v>0.26075548518434744</v>
      </c>
      <c r="AR89">
        <f t="array" ref="AR89">IFERROR(INDEX('Zusammenführung EU-CH'!$E$2:$BF$241,MATCH('RE-Gen-Mixes in AIB Countries'!$B89&amp;'RE-Gen-Mixes in AIB Countries'!$C89,'Zusammenführung EU-CH'!$B$2:$B$241&amp;'Zusammenführung EU-CH'!$C$2:$C$241,0),MATCH('RE-Gen-Mixes in AIB Countries'!AR$2,'Zusammenführung EU-CH'!$E$1:$BF$1,0))/VLOOKUP($B89,'Total RE-GEN in AIB Countries'!$B$3:$BD$27,COLUMN('RE-Gen-Mixes in AIB Countries'!AR88)-COLUMN('RE-Gen-Mixes in AIB Countries'!$B$2),FALSE),0)</f>
        <v>0.32661966434972112</v>
      </c>
      <c r="AS89">
        <f t="array" ref="AS89">IFERROR(INDEX('Zusammenführung EU-CH'!$E$2:$BF$241,MATCH('RE-Gen-Mixes in AIB Countries'!$B89&amp;'RE-Gen-Mixes in AIB Countries'!$C89,'Zusammenführung EU-CH'!$B$2:$B$241&amp;'Zusammenführung EU-CH'!$C$2:$C$241,0),MATCH('RE-Gen-Mixes in AIB Countries'!AS$2,'Zusammenführung EU-CH'!$E$1:$BF$1,0))/VLOOKUP($B89,'Total RE-GEN in AIB Countries'!$B$3:$BD$27,COLUMN('RE-Gen-Mixes in AIB Countries'!AS88)-COLUMN('RE-Gen-Mixes in AIB Countries'!$B$2),FALSE),0)</f>
        <v>0.35461751954577614</v>
      </c>
      <c r="AT89">
        <f t="array" ref="AT89">IFERROR(INDEX('Zusammenführung EU-CH'!$E$2:$BF$241,MATCH('RE-Gen-Mixes in AIB Countries'!$B89&amp;'RE-Gen-Mixes in AIB Countries'!$C89,'Zusammenführung EU-CH'!$B$2:$B$241&amp;'Zusammenführung EU-CH'!$C$2:$C$241,0),MATCH('RE-Gen-Mixes in AIB Countries'!AT$2,'Zusammenführung EU-CH'!$E$1:$BF$1,0))/VLOOKUP($B89,'Total RE-GEN in AIB Countries'!$B$3:$BD$27,COLUMN('RE-Gen-Mixes in AIB Countries'!AT88)-COLUMN('RE-Gen-Mixes in AIB Countries'!$B$2),FALSE),0)</f>
        <v>0.43127607230719861</v>
      </c>
      <c r="AU89">
        <f t="array" ref="AU89">IFERROR(INDEX('Zusammenführung EU-CH'!$E$2:$BF$241,MATCH('RE-Gen-Mixes in AIB Countries'!$B89&amp;'RE-Gen-Mixes in AIB Countries'!$C89,'Zusammenführung EU-CH'!$B$2:$B$241&amp;'Zusammenführung EU-CH'!$C$2:$C$241,0),MATCH('RE-Gen-Mixes in AIB Countries'!AU$2,'Zusammenführung EU-CH'!$E$1:$BF$1,0))/VLOOKUP($B89,'Total RE-GEN in AIB Countries'!$B$3:$BD$27,COLUMN('RE-Gen-Mixes in AIB Countries'!AU88)-COLUMN('RE-Gen-Mixes in AIB Countries'!$B$2),FALSE),0)</f>
        <v>0.53815659068384536</v>
      </c>
      <c r="AV89">
        <f t="array" ref="AV89">IFERROR(INDEX('Zusammenführung EU-CH'!$E$2:$BF$241,MATCH('RE-Gen-Mixes in AIB Countries'!$B89&amp;'RE-Gen-Mixes in AIB Countries'!$C89,'Zusammenführung EU-CH'!$B$2:$B$241&amp;'Zusammenführung EU-CH'!$C$2:$C$241,0),MATCH('RE-Gen-Mixes in AIB Countries'!AV$2,'Zusammenführung EU-CH'!$E$1:$BF$1,0))/VLOOKUP($B89,'Total RE-GEN in AIB Countries'!$B$3:$BD$27,COLUMN('RE-Gen-Mixes in AIB Countries'!AV88)-COLUMN('RE-Gen-Mixes in AIB Countries'!$B$2),FALSE),0)</f>
        <v>0.38164062500000001</v>
      </c>
      <c r="AW89">
        <f t="array" ref="AW89">IFERROR(INDEX('Zusammenführung EU-CH'!$E$2:$BF$241,MATCH('RE-Gen-Mixes in AIB Countries'!$B89&amp;'RE-Gen-Mixes in AIB Countries'!$C89,'Zusammenführung EU-CH'!$B$2:$B$241&amp;'Zusammenführung EU-CH'!$C$2:$C$241,0),MATCH('RE-Gen-Mixes in AIB Countries'!AW$2,'Zusammenführung EU-CH'!$E$1:$BF$1,0))/VLOOKUP($B89,'Total RE-GEN in AIB Countries'!$B$3:$BD$27,COLUMN('RE-Gen-Mixes in AIB Countries'!AW88)-COLUMN('RE-Gen-Mixes in AIB Countries'!$B$2),FALSE),0)</f>
        <v>0.3286999182338512</v>
      </c>
      <c r="AX89">
        <f t="array" ref="AX89">IFERROR(INDEX('Zusammenführung EU-CH'!$E$2:$BF$241,MATCH('RE-Gen-Mixes in AIB Countries'!$B89&amp;'RE-Gen-Mixes in AIB Countries'!$C89,'Zusammenführung EU-CH'!$B$2:$B$241&amp;'Zusammenführung EU-CH'!$C$2:$C$241,0),MATCH('RE-Gen-Mixes in AIB Countries'!AX$2,'Zusammenführung EU-CH'!$E$1:$BF$1,0))/VLOOKUP($B89,'Total RE-GEN in AIB Countries'!$B$3:$BD$27,COLUMN('RE-Gen-Mixes in AIB Countries'!AX88)-COLUMN('RE-Gen-Mixes in AIB Countries'!$B$2),FALSE),0)</f>
        <v>0.21303032168964031</v>
      </c>
      <c r="AY89">
        <f t="array" ref="AY89">IFERROR(INDEX('Zusammenführung EU-CH'!$E$2:$BF$241,MATCH('RE-Gen-Mixes in AIB Countries'!$B89&amp;'RE-Gen-Mixes in AIB Countries'!$C89,'Zusammenführung EU-CH'!$B$2:$B$241&amp;'Zusammenführung EU-CH'!$C$2:$C$241,0),MATCH('RE-Gen-Mixes in AIB Countries'!AY$2,'Zusammenführung EU-CH'!$E$1:$BF$1,0))/VLOOKUP($B89,'Total RE-GEN in AIB Countries'!$B$3:$BD$27,COLUMN('RE-Gen-Mixes in AIB Countries'!AY88)-COLUMN('RE-Gen-Mixes in AIB Countries'!$B$2),FALSE),0)</f>
        <v>0.24236030367279937</v>
      </c>
      <c r="AZ89">
        <f t="array" ref="AZ89">IFERROR(INDEX('Zusammenführung EU-CH'!$E$2:$BF$241,MATCH('RE-Gen-Mixes in AIB Countries'!$B89&amp;'RE-Gen-Mixes in AIB Countries'!$C89,'Zusammenführung EU-CH'!$B$2:$B$241&amp;'Zusammenführung EU-CH'!$C$2:$C$241,0),MATCH('RE-Gen-Mixes in AIB Countries'!AZ$2,'Zusammenführung EU-CH'!$E$1:$BF$1,0))/VLOOKUP($B89,'Total RE-GEN in AIB Countries'!$B$3:$BD$27,COLUMN('RE-Gen-Mixes in AIB Countries'!AZ88)-COLUMN('RE-Gen-Mixes in AIB Countries'!$B$2),FALSE),0)</f>
        <v>0.2635992712469063</v>
      </c>
      <c r="BA89">
        <f t="array" ref="BA89">IFERROR(INDEX('Zusammenführung EU-CH'!$E$2:$BF$241,MATCH('RE-Gen-Mixes in AIB Countries'!$B89&amp;'RE-Gen-Mixes in AIB Countries'!$C89,'Zusammenführung EU-CH'!$B$2:$B$241&amp;'Zusammenführung EU-CH'!$C$2:$C$241,0),MATCH('RE-Gen-Mixes in AIB Countries'!BA$2,'Zusammenführung EU-CH'!$E$1:$BF$1,0))/VLOOKUP($B89,'Total RE-GEN in AIB Countries'!$B$3:$BD$27,COLUMN('RE-Gen-Mixes in AIB Countries'!BA88)-COLUMN('RE-Gen-Mixes in AIB Countries'!$B$2),FALSE),0)</f>
        <v>0.3078141861221973</v>
      </c>
      <c r="BB89">
        <f t="array" ref="BB89">IFERROR(INDEX('Zusammenführung EU-CH'!$E$2:$BF$241,MATCH('RE-Gen-Mixes in AIB Countries'!$B89&amp;'RE-Gen-Mixes in AIB Countries'!$C89,'Zusammenführung EU-CH'!$B$2:$B$241&amp;'Zusammenführung EU-CH'!$C$2:$C$241,0),MATCH('RE-Gen-Mixes in AIB Countries'!BB$2,'Zusammenführung EU-CH'!$E$1:$BF$1,0))/VLOOKUP($B89,'Total RE-GEN in AIB Countries'!$B$3:$BD$27,COLUMN('RE-Gen-Mixes in AIB Countries'!BB88)-COLUMN('RE-Gen-Mixes in AIB Countries'!$B$2),FALSE),0)</f>
        <v>0.38348740726611302</v>
      </c>
      <c r="BC89">
        <f t="array" ref="BC89">IFERROR(INDEX('Zusammenführung EU-CH'!$E$2:$BF$241,MATCH('RE-Gen-Mixes in AIB Countries'!$B89&amp;'RE-Gen-Mixes in AIB Countries'!$C89,'Zusammenführung EU-CH'!$B$2:$B$241&amp;'Zusammenführung EU-CH'!$C$2:$C$241,0),MATCH('RE-Gen-Mixes in AIB Countries'!BC$2,'Zusammenführung EU-CH'!$E$1:$BF$1,0))/VLOOKUP($B89,'Total RE-GEN in AIB Countries'!$B$3:$BD$27,COLUMN('RE-Gen-Mixes in AIB Countries'!BC88)-COLUMN('RE-Gen-Mixes in AIB Countries'!$B$2),FALSE),0)</f>
        <v>0.28376668495154506</v>
      </c>
      <c r="BD89">
        <f t="array" ref="BD89">IFERROR(INDEX('Zusammenführung EU-CH'!$E$2:$BF$241,MATCH('RE-Gen-Mixes in AIB Countries'!$B89&amp;'RE-Gen-Mixes in AIB Countries'!$C89,'Zusammenführung EU-CH'!$B$2:$B$241&amp;'Zusammenführung EU-CH'!$C$2:$C$241,0),MATCH('RE-Gen-Mixes in AIB Countries'!BD$2,'Zusammenführung EU-CH'!$E$1:$BF$1,0))/VLOOKUP($B89,'Total RE-GEN in AIB Countries'!$B$3:$BD$27,COLUMN('RE-Gen-Mixes in AIB Countries'!BD88)-COLUMN('RE-Gen-Mixes in AIB Countries'!$B$2),FALSE),0)</f>
        <v>0.30082319552553399</v>
      </c>
      <c r="BE89">
        <f t="array" ref="BE89">IFERROR(INDEX('Zusammenführung EU-CH'!$E$2:$BF$241,MATCH('RE-Gen-Mixes in AIB Countries'!$B89&amp;'RE-Gen-Mixes in AIB Countries'!$C89,'Zusammenführung EU-CH'!$B$2:$B$241&amp;'Zusammenführung EU-CH'!$C$2:$C$241,0),MATCH('RE-Gen-Mixes in AIB Countries'!BE$2,'Zusammenführung EU-CH'!$E$1:$BF$1,0))/VLOOKUP($B89,'Total RE-GEN in AIB Countries'!$B$3:$BD$27,COLUMN('RE-Gen-Mixes in AIB Countries'!BE88)-COLUMN('RE-Gen-Mixes in AIB Countries'!$B$2),FALSE),0)</f>
        <v>0</v>
      </c>
      <c r="BF89">
        <f t="shared" si="1"/>
        <v>0.38062765057132625</v>
      </c>
    </row>
    <row r="90" spans="1:58" x14ac:dyDescent="0.35">
      <c r="A90" s="8" t="s">
        <v>30</v>
      </c>
      <c r="B90" s="4" t="s">
        <v>490</v>
      </c>
      <c r="C90" s="4" t="s">
        <v>8</v>
      </c>
      <c r="D90">
        <f t="array" ref="D90">IFERROR(INDEX('Zusammenführung EU-CH'!$E$2:$BF$241,MATCH('RE-Gen-Mixes in AIB Countries'!$B90&amp;'RE-Gen-Mixes in AIB Countries'!$C90,'Zusammenführung EU-CH'!$B$2:$B$241&amp;'Zusammenführung EU-CH'!$C$2:$C$241,0),MATCH('RE-Gen-Mixes in AIB Countries'!D$2,'Zusammenführung EU-CH'!$E$1:$BF$1,0))/VLOOKUP($B90,'Total RE-GEN in AIB Countries'!$B$3:$BD$27,COLUMN('RE-Gen-Mixes in AIB Countries'!D89)-COLUMN('RE-Gen-Mixes in AIB Countries'!$B$2),FALSE),0)</f>
        <v>0</v>
      </c>
      <c r="E90">
        <f t="array" ref="E90">IFERROR(INDEX('Zusammenführung EU-CH'!$E$2:$BF$241,MATCH('RE-Gen-Mixes in AIB Countries'!$B90&amp;'RE-Gen-Mixes in AIB Countries'!$C90,'Zusammenführung EU-CH'!$B$2:$B$241&amp;'Zusammenführung EU-CH'!$C$2:$C$241,0),MATCH('RE-Gen-Mixes in AIB Countries'!E$2,'Zusammenführung EU-CH'!$E$1:$BF$1,0))/VLOOKUP($B90,'Total RE-GEN in AIB Countries'!$B$3:$BD$27,COLUMN('RE-Gen-Mixes in AIB Countries'!E89)-COLUMN('RE-Gen-Mixes in AIB Countries'!$B$2),FALSE),0)</f>
        <v>0</v>
      </c>
      <c r="F90">
        <f t="array" ref="F90">IFERROR(INDEX('Zusammenführung EU-CH'!$E$2:$BF$241,MATCH('RE-Gen-Mixes in AIB Countries'!$B90&amp;'RE-Gen-Mixes in AIB Countries'!$C90,'Zusammenführung EU-CH'!$B$2:$B$241&amp;'Zusammenführung EU-CH'!$C$2:$C$241,0),MATCH('RE-Gen-Mixes in AIB Countries'!F$2,'Zusammenführung EU-CH'!$E$1:$BF$1,0))/VLOOKUP($B90,'Total RE-GEN in AIB Countries'!$B$3:$BD$27,COLUMN('RE-Gen-Mixes in AIB Countries'!F89)-COLUMN('RE-Gen-Mixes in AIB Countries'!$B$2),FALSE),0)</f>
        <v>0</v>
      </c>
      <c r="G90">
        <f t="array" ref="G90">IFERROR(INDEX('Zusammenführung EU-CH'!$E$2:$BF$241,MATCH('RE-Gen-Mixes in AIB Countries'!$B90&amp;'RE-Gen-Mixes in AIB Countries'!$C90,'Zusammenführung EU-CH'!$B$2:$B$241&amp;'Zusammenführung EU-CH'!$C$2:$C$241,0),MATCH('RE-Gen-Mixes in AIB Countries'!G$2,'Zusammenführung EU-CH'!$E$1:$BF$1,0))/VLOOKUP($B90,'Total RE-GEN in AIB Countries'!$B$3:$BD$27,COLUMN('RE-Gen-Mixes in AIB Countries'!G89)-COLUMN('RE-Gen-Mixes in AIB Countries'!$B$2),FALSE),0)</f>
        <v>0</v>
      </c>
      <c r="H90">
        <f t="array" ref="H90">IFERROR(INDEX('Zusammenführung EU-CH'!$E$2:$BF$241,MATCH('RE-Gen-Mixes in AIB Countries'!$B90&amp;'RE-Gen-Mixes in AIB Countries'!$C90,'Zusammenführung EU-CH'!$B$2:$B$241&amp;'Zusammenführung EU-CH'!$C$2:$C$241,0),MATCH('RE-Gen-Mixes in AIB Countries'!H$2,'Zusammenführung EU-CH'!$E$1:$BF$1,0))/VLOOKUP($B90,'Total RE-GEN in AIB Countries'!$B$3:$BD$27,COLUMN('RE-Gen-Mixes in AIB Countries'!H89)-COLUMN('RE-Gen-Mixes in AIB Countries'!$B$2),FALSE),0)</f>
        <v>0</v>
      </c>
      <c r="I90">
        <f t="array" ref="I90">IFERROR(INDEX('Zusammenführung EU-CH'!$E$2:$BF$241,MATCH('RE-Gen-Mixes in AIB Countries'!$B90&amp;'RE-Gen-Mixes in AIB Countries'!$C90,'Zusammenführung EU-CH'!$B$2:$B$241&amp;'Zusammenführung EU-CH'!$C$2:$C$241,0),MATCH('RE-Gen-Mixes in AIB Countries'!I$2,'Zusammenführung EU-CH'!$E$1:$BF$1,0))/VLOOKUP($B90,'Total RE-GEN in AIB Countries'!$B$3:$BD$27,COLUMN('RE-Gen-Mixes in AIB Countries'!I89)-COLUMN('RE-Gen-Mixes in AIB Countries'!$B$2),FALSE),0)</f>
        <v>0</v>
      </c>
      <c r="J90">
        <f t="array" ref="J90">IFERROR(INDEX('Zusammenführung EU-CH'!$E$2:$BF$241,MATCH('RE-Gen-Mixes in AIB Countries'!$B90&amp;'RE-Gen-Mixes in AIB Countries'!$C90,'Zusammenführung EU-CH'!$B$2:$B$241&amp;'Zusammenführung EU-CH'!$C$2:$C$241,0),MATCH('RE-Gen-Mixes in AIB Countries'!J$2,'Zusammenführung EU-CH'!$E$1:$BF$1,0))/VLOOKUP($B90,'Total RE-GEN in AIB Countries'!$B$3:$BD$27,COLUMN('RE-Gen-Mixes in AIB Countries'!J89)-COLUMN('RE-Gen-Mixes in AIB Countries'!$B$2),FALSE),0)</f>
        <v>0</v>
      </c>
      <c r="K90">
        <f t="array" ref="K90">IFERROR(INDEX('Zusammenführung EU-CH'!$E$2:$BF$241,MATCH('RE-Gen-Mixes in AIB Countries'!$B90&amp;'RE-Gen-Mixes in AIB Countries'!$C90,'Zusammenführung EU-CH'!$B$2:$B$241&amp;'Zusammenführung EU-CH'!$C$2:$C$241,0),MATCH('RE-Gen-Mixes in AIB Countries'!K$2,'Zusammenführung EU-CH'!$E$1:$BF$1,0))/VLOOKUP($B90,'Total RE-GEN in AIB Countries'!$B$3:$BD$27,COLUMN('RE-Gen-Mixes in AIB Countries'!K89)-COLUMN('RE-Gen-Mixes in AIB Countries'!$B$2),FALSE),0)</f>
        <v>0</v>
      </c>
      <c r="L90">
        <f t="array" ref="L90">IFERROR(INDEX('Zusammenführung EU-CH'!$E$2:$BF$241,MATCH('RE-Gen-Mixes in AIB Countries'!$B90&amp;'RE-Gen-Mixes in AIB Countries'!$C90,'Zusammenführung EU-CH'!$B$2:$B$241&amp;'Zusammenführung EU-CH'!$C$2:$C$241,0),MATCH('RE-Gen-Mixes in AIB Countries'!L$2,'Zusammenführung EU-CH'!$E$1:$BF$1,0))/VLOOKUP($B90,'Total RE-GEN in AIB Countries'!$B$3:$BD$27,COLUMN('RE-Gen-Mixes in AIB Countries'!L89)-COLUMN('RE-Gen-Mixes in AIB Countries'!$B$2),FALSE),0)</f>
        <v>0</v>
      </c>
      <c r="M90">
        <f t="array" ref="M90">IFERROR(INDEX('Zusammenführung EU-CH'!$E$2:$BF$241,MATCH('RE-Gen-Mixes in AIB Countries'!$B90&amp;'RE-Gen-Mixes in AIB Countries'!$C90,'Zusammenführung EU-CH'!$B$2:$B$241&amp;'Zusammenführung EU-CH'!$C$2:$C$241,0),MATCH('RE-Gen-Mixes in AIB Countries'!M$2,'Zusammenführung EU-CH'!$E$1:$BF$1,0))/VLOOKUP($B90,'Total RE-GEN in AIB Countries'!$B$3:$BD$27,COLUMN('RE-Gen-Mixes in AIB Countries'!M89)-COLUMN('RE-Gen-Mixes in AIB Countries'!$B$2),FALSE),0)</f>
        <v>0</v>
      </c>
      <c r="N90">
        <f t="array" ref="N90">IFERROR(INDEX('Zusammenführung EU-CH'!$E$2:$BF$241,MATCH('RE-Gen-Mixes in AIB Countries'!$B90&amp;'RE-Gen-Mixes in AIB Countries'!$C90,'Zusammenführung EU-CH'!$B$2:$B$241&amp;'Zusammenführung EU-CH'!$C$2:$C$241,0),MATCH('RE-Gen-Mixes in AIB Countries'!N$2,'Zusammenführung EU-CH'!$E$1:$BF$1,0))/VLOOKUP($B90,'Total RE-GEN in AIB Countries'!$B$3:$BD$27,COLUMN('RE-Gen-Mixes in AIB Countries'!N89)-COLUMN('RE-Gen-Mixes in AIB Countries'!$B$2),FALSE),0)</f>
        <v>0</v>
      </c>
      <c r="O90">
        <f t="array" ref="O90">IFERROR(INDEX('Zusammenführung EU-CH'!$E$2:$BF$241,MATCH('RE-Gen-Mixes in AIB Countries'!$B90&amp;'RE-Gen-Mixes in AIB Countries'!$C90,'Zusammenführung EU-CH'!$B$2:$B$241&amp;'Zusammenführung EU-CH'!$C$2:$C$241,0),MATCH('RE-Gen-Mixes in AIB Countries'!O$2,'Zusammenführung EU-CH'!$E$1:$BF$1,0))/VLOOKUP($B90,'Total RE-GEN in AIB Countries'!$B$3:$BD$27,COLUMN('RE-Gen-Mixes in AIB Countries'!O89)-COLUMN('RE-Gen-Mixes in AIB Countries'!$B$2),FALSE),0)</f>
        <v>0</v>
      </c>
      <c r="P90">
        <f t="array" ref="P90">IFERROR(INDEX('Zusammenführung EU-CH'!$E$2:$BF$241,MATCH('RE-Gen-Mixes in AIB Countries'!$B90&amp;'RE-Gen-Mixes in AIB Countries'!$C90,'Zusammenführung EU-CH'!$B$2:$B$241&amp;'Zusammenführung EU-CH'!$C$2:$C$241,0),MATCH('RE-Gen-Mixes in AIB Countries'!P$2,'Zusammenführung EU-CH'!$E$1:$BF$1,0))/VLOOKUP($B90,'Total RE-GEN in AIB Countries'!$B$3:$BD$27,COLUMN('RE-Gen-Mixes in AIB Countries'!P89)-COLUMN('RE-Gen-Mixes in AIB Countries'!$B$2),FALSE),0)</f>
        <v>0</v>
      </c>
      <c r="Q90">
        <f t="array" ref="Q90">IFERROR(INDEX('Zusammenführung EU-CH'!$E$2:$BF$241,MATCH('RE-Gen-Mixes in AIB Countries'!$B90&amp;'RE-Gen-Mixes in AIB Countries'!$C90,'Zusammenführung EU-CH'!$B$2:$B$241&amp;'Zusammenführung EU-CH'!$C$2:$C$241,0),MATCH('RE-Gen-Mixes in AIB Countries'!Q$2,'Zusammenführung EU-CH'!$E$1:$BF$1,0))/VLOOKUP($B90,'Total RE-GEN in AIB Countries'!$B$3:$BD$27,COLUMN('RE-Gen-Mixes in AIB Countries'!Q89)-COLUMN('RE-Gen-Mixes in AIB Countries'!$B$2),FALSE),0)</f>
        <v>0</v>
      </c>
      <c r="R90">
        <f t="array" ref="R90">IFERROR(INDEX('Zusammenführung EU-CH'!$E$2:$BF$241,MATCH('RE-Gen-Mixes in AIB Countries'!$B90&amp;'RE-Gen-Mixes in AIB Countries'!$C90,'Zusammenführung EU-CH'!$B$2:$B$241&amp;'Zusammenführung EU-CH'!$C$2:$C$241,0),MATCH('RE-Gen-Mixes in AIB Countries'!R$2,'Zusammenführung EU-CH'!$E$1:$BF$1,0))/VLOOKUP($B90,'Total RE-GEN in AIB Countries'!$B$3:$BD$27,COLUMN('RE-Gen-Mixes in AIB Countries'!R89)-COLUMN('RE-Gen-Mixes in AIB Countries'!$B$2),FALSE),0)</f>
        <v>0</v>
      </c>
      <c r="S90">
        <f t="array" ref="S90">IFERROR(INDEX('Zusammenführung EU-CH'!$E$2:$BF$241,MATCH('RE-Gen-Mixes in AIB Countries'!$B90&amp;'RE-Gen-Mixes in AIB Countries'!$C90,'Zusammenführung EU-CH'!$B$2:$B$241&amp;'Zusammenführung EU-CH'!$C$2:$C$241,0),MATCH('RE-Gen-Mixes in AIB Countries'!S$2,'Zusammenführung EU-CH'!$E$1:$BF$1,0))/VLOOKUP($B90,'Total RE-GEN in AIB Countries'!$B$3:$BD$27,COLUMN('RE-Gen-Mixes in AIB Countries'!S89)-COLUMN('RE-Gen-Mixes in AIB Countries'!$B$2),FALSE),0)</f>
        <v>0</v>
      </c>
      <c r="T90">
        <f t="array" ref="T90">IFERROR(INDEX('Zusammenführung EU-CH'!$E$2:$BF$241,MATCH('RE-Gen-Mixes in AIB Countries'!$B90&amp;'RE-Gen-Mixes in AIB Countries'!$C90,'Zusammenführung EU-CH'!$B$2:$B$241&amp;'Zusammenführung EU-CH'!$C$2:$C$241,0),MATCH('RE-Gen-Mixes in AIB Countries'!T$2,'Zusammenführung EU-CH'!$E$1:$BF$1,0))/VLOOKUP($B90,'Total RE-GEN in AIB Countries'!$B$3:$BD$27,COLUMN('RE-Gen-Mixes in AIB Countries'!T89)-COLUMN('RE-Gen-Mixes in AIB Countries'!$B$2),FALSE),0)</f>
        <v>0</v>
      </c>
      <c r="U90">
        <f t="array" ref="U90">IFERROR(INDEX('Zusammenführung EU-CH'!$E$2:$BF$241,MATCH('RE-Gen-Mixes in AIB Countries'!$B90&amp;'RE-Gen-Mixes in AIB Countries'!$C90,'Zusammenführung EU-CH'!$B$2:$B$241&amp;'Zusammenführung EU-CH'!$C$2:$C$241,0),MATCH('RE-Gen-Mixes in AIB Countries'!U$2,'Zusammenführung EU-CH'!$E$1:$BF$1,0))/VLOOKUP($B90,'Total RE-GEN in AIB Countries'!$B$3:$BD$27,COLUMN('RE-Gen-Mixes in AIB Countries'!U89)-COLUMN('RE-Gen-Mixes in AIB Countries'!$B$2),FALSE),0)</f>
        <v>0</v>
      </c>
      <c r="V90">
        <f t="array" ref="V90">IFERROR(INDEX('Zusammenführung EU-CH'!$E$2:$BF$241,MATCH('RE-Gen-Mixes in AIB Countries'!$B90&amp;'RE-Gen-Mixes in AIB Countries'!$C90,'Zusammenführung EU-CH'!$B$2:$B$241&amp;'Zusammenführung EU-CH'!$C$2:$C$241,0),MATCH('RE-Gen-Mixes in AIB Countries'!V$2,'Zusammenführung EU-CH'!$E$1:$BF$1,0))/VLOOKUP($B90,'Total RE-GEN in AIB Countries'!$B$3:$BD$27,COLUMN('RE-Gen-Mixes in AIB Countries'!V89)-COLUMN('RE-Gen-Mixes in AIB Countries'!$B$2),FALSE),0)</f>
        <v>0</v>
      </c>
      <c r="W90">
        <f t="array" ref="W90">IFERROR(INDEX('Zusammenführung EU-CH'!$E$2:$BF$241,MATCH('RE-Gen-Mixes in AIB Countries'!$B90&amp;'RE-Gen-Mixes in AIB Countries'!$C90,'Zusammenführung EU-CH'!$B$2:$B$241&amp;'Zusammenführung EU-CH'!$C$2:$C$241,0),MATCH('RE-Gen-Mixes in AIB Countries'!W$2,'Zusammenführung EU-CH'!$E$1:$BF$1,0))/VLOOKUP($B90,'Total RE-GEN in AIB Countries'!$B$3:$BD$27,COLUMN('RE-Gen-Mixes in AIB Countries'!W89)-COLUMN('RE-Gen-Mixes in AIB Countries'!$B$2),FALSE),0)</f>
        <v>0</v>
      </c>
      <c r="X90">
        <f t="array" ref="X90">IFERROR(INDEX('Zusammenführung EU-CH'!$E$2:$BF$241,MATCH('RE-Gen-Mixes in AIB Countries'!$B90&amp;'RE-Gen-Mixes in AIB Countries'!$C90,'Zusammenführung EU-CH'!$B$2:$B$241&amp;'Zusammenführung EU-CH'!$C$2:$C$241,0),MATCH('RE-Gen-Mixes in AIB Countries'!X$2,'Zusammenführung EU-CH'!$E$1:$BF$1,0))/VLOOKUP($B90,'Total RE-GEN in AIB Countries'!$B$3:$BD$27,COLUMN('RE-Gen-Mixes in AIB Countries'!X89)-COLUMN('RE-Gen-Mixes in AIB Countries'!$B$2),FALSE),0)</f>
        <v>0</v>
      </c>
      <c r="Y90">
        <f t="array" ref="Y90">IFERROR(INDEX('Zusammenführung EU-CH'!$E$2:$BF$241,MATCH('RE-Gen-Mixes in AIB Countries'!$B90&amp;'RE-Gen-Mixes in AIB Countries'!$C90,'Zusammenführung EU-CH'!$B$2:$B$241&amp;'Zusammenführung EU-CH'!$C$2:$C$241,0),MATCH('RE-Gen-Mixes in AIB Countries'!Y$2,'Zusammenführung EU-CH'!$E$1:$BF$1,0))/VLOOKUP($B90,'Total RE-GEN in AIB Countries'!$B$3:$BD$27,COLUMN('RE-Gen-Mixes in AIB Countries'!Y89)-COLUMN('RE-Gen-Mixes in AIB Countries'!$B$2),FALSE),0)</f>
        <v>0</v>
      </c>
      <c r="Z90">
        <f t="array" ref="Z90">IFERROR(INDEX('Zusammenführung EU-CH'!$E$2:$BF$241,MATCH('RE-Gen-Mixes in AIB Countries'!$B90&amp;'RE-Gen-Mixes in AIB Countries'!$C90,'Zusammenführung EU-CH'!$B$2:$B$241&amp;'Zusammenführung EU-CH'!$C$2:$C$241,0),MATCH('RE-Gen-Mixes in AIB Countries'!Z$2,'Zusammenführung EU-CH'!$E$1:$BF$1,0))/VLOOKUP($B90,'Total RE-GEN in AIB Countries'!$B$3:$BD$27,COLUMN('RE-Gen-Mixes in AIB Countries'!Z89)-COLUMN('RE-Gen-Mixes in AIB Countries'!$B$2),FALSE),0)</f>
        <v>0</v>
      </c>
      <c r="AA90">
        <f t="array" ref="AA90">IFERROR(INDEX('Zusammenführung EU-CH'!$E$2:$BF$241,MATCH('RE-Gen-Mixes in AIB Countries'!$B90&amp;'RE-Gen-Mixes in AIB Countries'!$C90,'Zusammenführung EU-CH'!$B$2:$B$241&amp;'Zusammenführung EU-CH'!$C$2:$C$241,0),MATCH('RE-Gen-Mixes in AIB Countries'!AA$2,'Zusammenführung EU-CH'!$E$1:$BF$1,0))/VLOOKUP($B90,'Total RE-GEN in AIB Countries'!$B$3:$BD$27,COLUMN('RE-Gen-Mixes in AIB Countries'!AA89)-COLUMN('RE-Gen-Mixes in AIB Countries'!$B$2),FALSE),0)</f>
        <v>0</v>
      </c>
      <c r="AB90">
        <f t="array" ref="AB90">IFERROR(INDEX('Zusammenführung EU-CH'!$E$2:$BF$241,MATCH('RE-Gen-Mixes in AIB Countries'!$B90&amp;'RE-Gen-Mixes in AIB Countries'!$C90,'Zusammenführung EU-CH'!$B$2:$B$241&amp;'Zusammenführung EU-CH'!$C$2:$C$241,0),MATCH('RE-Gen-Mixes in AIB Countries'!AB$2,'Zusammenführung EU-CH'!$E$1:$BF$1,0))/VLOOKUP($B90,'Total RE-GEN in AIB Countries'!$B$3:$BD$27,COLUMN('RE-Gen-Mixes in AIB Countries'!AB89)-COLUMN('RE-Gen-Mixes in AIB Countries'!$B$2),FALSE),0)</f>
        <v>0</v>
      </c>
      <c r="AC90">
        <f t="array" ref="AC90">IFERROR(INDEX('Zusammenführung EU-CH'!$E$2:$BF$241,MATCH('RE-Gen-Mixes in AIB Countries'!$B90&amp;'RE-Gen-Mixes in AIB Countries'!$C90,'Zusammenführung EU-CH'!$B$2:$B$241&amp;'Zusammenführung EU-CH'!$C$2:$C$241,0),MATCH('RE-Gen-Mixes in AIB Countries'!AC$2,'Zusammenführung EU-CH'!$E$1:$BF$1,0))/VLOOKUP($B90,'Total RE-GEN in AIB Countries'!$B$3:$BD$27,COLUMN('RE-Gen-Mixes in AIB Countries'!AC89)-COLUMN('RE-Gen-Mixes in AIB Countries'!$B$2),FALSE),0)</f>
        <v>0</v>
      </c>
      <c r="AD90">
        <f t="array" ref="AD90">IFERROR(INDEX('Zusammenführung EU-CH'!$E$2:$BF$241,MATCH('RE-Gen-Mixes in AIB Countries'!$B90&amp;'RE-Gen-Mixes in AIB Countries'!$C90,'Zusammenführung EU-CH'!$B$2:$B$241&amp;'Zusammenführung EU-CH'!$C$2:$C$241,0),MATCH('RE-Gen-Mixes in AIB Countries'!AD$2,'Zusammenführung EU-CH'!$E$1:$BF$1,0))/VLOOKUP($B90,'Total RE-GEN in AIB Countries'!$B$3:$BD$27,COLUMN('RE-Gen-Mixes in AIB Countries'!AD89)-COLUMN('RE-Gen-Mixes in AIB Countries'!$B$2),FALSE),0)</f>
        <v>0</v>
      </c>
      <c r="AE90">
        <f t="array" ref="AE90">IFERROR(INDEX('Zusammenführung EU-CH'!$E$2:$BF$241,MATCH('RE-Gen-Mixes in AIB Countries'!$B90&amp;'RE-Gen-Mixes in AIB Countries'!$C90,'Zusammenführung EU-CH'!$B$2:$B$241&amp;'Zusammenführung EU-CH'!$C$2:$C$241,0),MATCH('RE-Gen-Mixes in AIB Countries'!AE$2,'Zusammenführung EU-CH'!$E$1:$BF$1,0))/VLOOKUP($B90,'Total RE-GEN in AIB Countries'!$B$3:$BD$27,COLUMN('RE-Gen-Mixes in AIB Countries'!AE89)-COLUMN('RE-Gen-Mixes in AIB Countries'!$B$2),FALSE),0)</f>
        <v>0</v>
      </c>
      <c r="AF90">
        <f t="array" ref="AF90">IFERROR(INDEX('Zusammenführung EU-CH'!$E$2:$BF$241,MATCH('RE-Gen-Mixes in AIB Countries'!$B90&amp;'RE-Gen-Mixes in AIB Countries'!$C90,'Zusammenführung EU-CH'!$B$2:$B$241&amp;'Zusammenführung EU-CH'!$C$2:$C$241,0),MATCH('RE-Gen-Mixes in AIB Countries'!AF$2,'Zusammenführung EU-CH'!$E$1:$BF$1,0))/VLOOKUP($B90,'Total RE-GEN in AIB Countries'!$B$3:$BD$27,COLUMN('RE-Gen-Mixes in AIB Countries'!AF89)-COLUMN('RE-Gen-Mixes in AIB Countries'!$B$2),FALSE),0)</f>
        <v>0</v>
      </c>
      <c r="AG90">
        <f t="array" ref="AG90">IFERROR(INDEX('Zusammenführung EU-CH'!$E$2:$BF$241,MATCH('RE-Gen-Mixes in AIB Countries'!$B90&amp;'RE-Gen-Mixes in AIB Countries'!$C90,'Zusammenführung EU-CH'!$B$2:$B$241&amp;'Zusammenführung EU-CH'!$C$2:$C$241,0),MATCH('RE-Gen-Mixes in AIB Countries'!AG$2,'Zusammenführung EU-CH'!$E$1:$BF$1,0))/VLOOKUP($B90,'Total RE-GEN in AIB Countries'!$B$3:$BD$27,COLUMN('RE-Gen-Mixes in AIB Countries'!AG89)-COLUMN('RE-Gen-Mixes in AIB Countries'!$B$2),FALSE),0)</f>
        <v>0</v>
      </c>
      <c r="AH90">
        <f t="array" ref="AH90">IFERROR(INDEX('Zusammenführung EU-CH'!$E$2:$BF$241,MATCH('RE-Gen-Mixes in AIB Countries'!$B90&amp;'RE-Gen-Mixes in AIB Countries'!$C90,'Zusammenführung EU-CH'!$B$2:$B$241&amp;'Zusammenführung EU-CH'!$C$2:$C$241,0),MATCH('RE-Gen-Mixes in AIB Countries'!AH$2,'Zusammenführung EU-CH'!$E$1:$BF$1,0))/VLOOKUP($B90,'Total RE-GEN in AIB Countries'!$B$3:$BD$27,COLUMN('RE-Gen-Mixes in AIB Countries'!AH89)-COLUMN('RE-Gen-Mixes in AIB Countries'!$B$2),FALSE),0)</f>
        <v>0</v>
      </c>
      <c r="AI90">
        <f t="array" ref="AI90">IFERROR(INDEX('Zusammenführung EU-CH'!$E$2:$BF$241,MATCH('RE-Gen-Mixes in AIB Countries'!$B90&amp;'RE-Gen-Mixes in AIB Countries'!$C90,'Zusammenführung EU-CH'!$B$2:$B$241&amp;'Zusammenführung EU-CH'!$C$2:$C$241,0),MATCH('RE-Gen-Mixes in AIB Countries'!AI$2,'Zusammenführung EU-CH'!$E$1:$BF$1,0))/VLOOKUP($B90,'Total RE-GEN in AIB Countries'!$B$3:$BD$27,COLUMN('RE-Gen-Mixes in AIB Countries'!AI89)-COLUMN('RE-Gen-Mixes in AIB Countries'!$B$2),FALSE),0)</f>
        <v>0</v>
      </c>
      <c r="AJ90">
        <f t="array" ref="AJ90">IFERROR(INDEX('Zusammenführung EU-CH'!$E$2:$BF$241,MATCH('RE-Gen-Mixes in AIB Countries'!$B90&amp;'RE-Gen-Mixes in AIB Countries'!$C90,'Zusammenführung EU-CH'!$B$2:$B$241&amp;'Zusammenführung EU-CH'!$C$2:$C$241,0),MATCH('RE-Gen-Mixes in AIB Countries'!AJ$2,'Zusammenführung EU-CH'!$E$1:$BF$1,0))/VLOOKUP($B90,'Total RE-GEN in AIB Countries'!$B$3:$BD$27,COLUMN('RE-Gen-Mixes in AIB Countries'!AJ89)-COLUMN('RE-Gen-Mixes in AIB Countries'!$B$2),FALSE),0)</f>
        <v>0</v>
      </c>
      <c r="AK90">
        <f t="array" ref="AK90">IFERROR(INDEX('Zusammenführung EU-CH'!$E$2:$BF$241,MATCH('RE-Gen-Mixes in AIB Countries'!$B90&amp;'RE-Gen-Mixes in AIB Countries'!$C90,'Zusammenführung EU-CH'!$B$2:$B$241&amp;'Zusammenführung EU-CH'!$C$2:$C$241,0),MATCH('RE-Gen-Mixes in AIB Countries'!AK$2,'Zusammenführung EU-CH'!$E$1:$BF$1,0))/VLOOKUP($B90,'Total RE-GEN in AIB Countries'!$B$3:$BD$27,COLUMN('RE-Gen-Mixes in AIB Countries'!AK89)-COLUMN('RE-Gen-Mixes in AIB Countries'!$B$2),FALSE),0)</f>
        <v>0</v>
      </c>
      <c r="AL90">
        <f t="array" ref="AL90">IFERROR(INDEX('Zusammenführung EU-CH'!$E$2:$BF$241,MATCH('RE-Gen-Mixes in AIB Countries'!$B90&amp;'RE-Gen-Mixes in AIB Countries'!$C90,'Zusammenführung EU-CH'!$B$2:$B$241&amp;'Zusammenführung EU-CH'!$C$2:$C$241,0),MATCH('RE-Gen-Mixes in AIB Countries'!AL$2,'Zusammenführung EU-CH'!$E$1:$BF$1,0))/VLOOKUP($B90,'Total RE-GEN in AIB Countries'!$B$3:$BD$27,COLUMN('RE-Gen-Mixes in AIB Countries'!AL89)-COLUMN('RE-Gen-Mixes in AIB Countries'!$B$2),FALSE),0)</f>
        <v>0</v>
      </c>
      <c r="AM90">
        <f t="array" ref="AM90">IFERROR(INDEX('Zusammenführung EU-CH'!$E$2:$BF$241,MATCH('RE-Gen-Mixes in AIB Countries'!$B90&amp;'RE-Gen-Mixes in AIB Countries'!$C90,'Zusammenführung EU-CH'!$B$2:$B$241&amp;'Zusammenführung EU-CH'!$C$2:$C$241,0),MATCH('RE-Gen-Mixes in AIB Countries'!AM$2,'Zusammenführung EU-CH'!$E$1:$BF$1,0))/VLOOKUP($B90,'Total RE-GEN in AIB Countries'!$B$3:$BD$27,COLUMN('RE-Gen-Mixes in AIB Countries'!AM89)-COLUMN('RE-Gen-Mixes in AIB Countries'!$B$2),FALSE),0)</f>
        <v>0</v>
      </c>
      <c r="AN90">
        <f t="array" ref="AN90">IFERROR(INDEX('Zusammenführung EU-CH'!$E$2:$BF$241,MATCH('RE-Gen-Mixes in AIB Countries'!$B90&amp;'RE-Gen-Mixes in AIB Countries'!$C90,'Zusammenführung EU-CH'!$B$2:$B$241&amp;'Zusammenführung EU-CH'!$C$2:$C$241,0),MATCH('RE-Gen-Mixes in AIB Countries'!AN$2,'Zusammenführung EU-CH'!$E$1:$BF$1,0))/VLOOKUP($B90,'Total RE-GEN in AIB Countries'!$B$3:$BD$27,COLUMN('RE-Gen-Mixes in AIB Countries'!AN89)-COLUMN('RE-Gen-Mixes in AIB Countries'!$B$2),FALSE),0)</f>
        <v>0</v>
      </c>
      <c r="AO90">
        <f t="array" ref="AO90">IFERROR(INDEX('Zusammenführung EU-CH'!$E$2:$BF$241,MATCH('RE-Gen-Mixes in AIB Countries'!$B90&amp;'RE-Gen-Mixes in AIB Countries'!$C90,'Zusammenführung EU-CH'!$B$2:$B$241&amp;'Zusammenführung EU-CH'!$C$2:$C$241,0),MATCH('RE-Gen-Mixes in AIB Countries'!AO$2,'Zusammenführung EU-CH'!$E$1:$BF$1,0))/VLOOKUP($B90,'Total RE-GEN in AIB Countries'!$B$3:$BD$27,COLUMN('RE-Gen-Mixes in AIB Countries'!AO89)-COLUMN('RE-Gen-Mixes in AIB Countries'!$B$2),FALSE),0)</f>
        <v>0</v>
      </c>
      <c r="AP90">
        <f t="array" ref="AP90">IFERROR(INDEX('Zusammenführung EU-CH'!$E$2:$BF$241,MATCH('RE-Gen-Mixes in AIB Countries'!$B90&amp;'RE-Gen-Mixes in AIB Countries'!$C90,'Zusammenführung EU-CH'!$B$2:$B$241&amp;'Zusammenführung EU-CH'!$C$2:$C$241,0),MATCH('RE-Gen-Mixes in AIB Countries'!AP$2,'Zusammenführung EU-CH'!$E$1:$BF$1,0))/VLOOKUP($B90,'Total RE-GEN in AIB Countries'!$B$3:$BD$27,COLUMN('RE-Gen-Mixes in AIB Countries'!AP89)-COLUMN('RE-Gen-Mixes in AIB Countries'!$B$2),FALSE),0)</f>
        <v>0</v>
      </c>
      <c r="AQ90">
        <f t="array" ref="AQ90">IFERROR(INDEX('Zusammenführung EU-CH'!$E$2:$BF$241,MATCH('RE-Gen-Mixes in AIB Countries'!$B90&amp;'RE-Gen-Mixes in AIB Countries'!$C90,'Zusammenführung EU-CH'!$B$2:$B$241&amp;'Zusammenführung EU-CH'!$C$2:$C$241,0),MATCH('RE-Gen-Mixes in AIB Countries'!AQ$2,'Zusammenführung EU-CH'!$E$1:$BF$1,0))/VLOOKUP($B90,'Total RE-GEN in AIB Countries'!$B$3:$BD$27,COLUMN('RE-Gen-Mixes in AIB Countries'!AQ89)-COLUMN('RE-Gen-Mixes in AIB Countries'!$B$2),FALSE),0)</f>
        <v>0</v>
      </c>
      <c r="AR90">
        <f t="array" ref="AR90">IFERROR(INDEX('Zusammenführung EU-CH'!$E$2:$BF$241,MATCH('RE-Gen-Mixes in AIB Countries'!$B90&amp;'RE-Gen-Mixes in AIB Countries'!$C90,'Zusammenführung EU-CH'!$B$2:$B$241&amp;'Zusammenführung EU-CH'!$C$2:$C$241,0),MATCH('RE-Gen-Mixes in AIB Countries'!AR$2,'Zusammenführung EU-CH'!$E$1:$BF$1,0))/VLOOKUP($B90,'Total RE-GEN in AIB Countries'!$B$3:$BD$27,COLUMN('RE-Gen-Mixes in AIB Countries'!AR89)-COLUMN('RE-Gen-Mixes in AIB Countries'!$B$2),FALSE),0)</f>
        <v>0</v>
      </c>
      <c r="AS90">
        <f t="array" ref="AS90">IFERROR(INDEX('Zusammenführung EU-CH'!$E$2:$BF$241,MATCH('RE-Gen-Mixes in AIB Countries'!$B90&amp;'RE-Gen-Mixes in AIB Countries'!$C90,'Zusammenführung EU-CH'!$B$2:$B$241&amp;'Zusammenführung EU-CH'!$C$2:$C$241,0),MATCH('RE-Gen-Mixes in AIB Countries'!AS$2,'Zusammenführung EU-CH'!$E$1:$BF$1,0))/VLOOKUP($B90,'Total RE-GEN in AIB Countries'!$B$3:$BD$27,COLUMN('RE-Gen-Mixes in AIB Countries'!AS89)-COLUMN('RE-Gen-Mixes in AIB Countries'!$B$2),FALSE),0)</f>
        <v>0</v>
      </c>
      <c r="AT90">
        <f t="array" ref="AT90">IFERROR(INDEX('Zusammenführung EU-CH'!$E$2:$BF$241,MATCH('RE-Gen-Mixes in AIB Countries'!$B90&amp;'RE-Gen-Mixes in AIB Countries'!$C90,'Zusammenführung EU-CH'!$B$2:$B$241&amp;'Zusammenführung EU-CH'!$C$2:$C$241,0),MATCH('RE-Gen-Mixes in AIB Countries'!AT$2,'Zusammenführung EU-CH'!$E$1:$BF$1,0))/VLOOKUP($B90,'Total RE-GEN in AIB Countries'!$B$3:$BD$27,COLUMN('RE-Gen-Mixes in AIB Countries'!AT89)-COLUMN('RE-Gen-Mixes in AIB Countries'!$B$2),FALSE),0)</f>
        <v>0</v>
      </c>
      <c r="AU90">
        <f t="array" ref="AU90">IFERROR(INDEX('Zusammenführung EU-CH'!$E$2:$BF$241,MATCH('RE-Gen-Mixes in AIB Countries'!$B90&amp;'RE-Gen-Mixes in AIB Countries'!$C90,'Zusammenführung EU-CH'!$B$2:$B$241&amp;'Zusammenführung EU-CH'!$C$2:$C$241,0),MATCH('RE-Gen-Mixes in AIB Countries'!AU$2,'Zusammenführung EU-CH'!$E$1:$BF$1,0))/VLOOKUP($B90,'Total RE-GEN in AIB Countries'!$B$3:$BD$27,COLUMN('RE-Gen-Mixes in AIB Countries'!AU89)-COLUMN('RE-Gen-Mixes in AIB Countries'!$B$2),FALSE),0)</f>
        <v>0</v>
      </c>
      <c r="AV90">
        <f t="array" ref="AV90">IFERROR(INDEX('Zusammenführung EU-CH'!$E$2:$BF$241,MATCH('RE-Gen-Mixes in AIB Countries'!$B90&amp;'RE-Gen-Mixes in AIB Countries'!$C90,'Zusammenführung EU-CH'!$B$2:$B$241&amp;'Zusammenführung EU-CH'!$C$2:$C$241,0),MATCH('RE-Gen-Mixes in AIB Countries'!AV$2,'Zusammenführung EU-CH'!$E$1:$BF$1,0))/VLOOKUP($B90,'Total RE-GEN in AIB Countries'!$B$3:$BD$27,COLUMN('RE-Gen-Mixes in AIB Countries'!AV89)-COLUMN('RE-Gen-Mixes in AIB Countries'!$B$2),FALSE),0)</f>
        <v>0</v>
      </c>
      <c r="AW90">
        <f t="array" ref="AW90">IFERROR(INDEX('Zusammenführung EU-CH'!$E$2:$BF$241,MATCH('RE-Gen-Mixes in AIB Countries'!$B90&amp;'RE-Gen-Mixes in AIB Countries'!$C90,'Zusammenführung EU-CH'!$B$2:$B$241&amp;'Zusammenführung EU-CH'!$C$2:$C$241,0),MATCH('RE-Gen-Mixes in AIB Countries'!AW$2,'Zusammenführung EU-CH'!$E$1:$BF$1,0))/VLOOKUP($B90,'Total RE-GEN in AIB Countries'!$B$3:$BD$27,COLUMN('RE-Gen-Mixes in AIB Countries'!AW89)-COLUMN('RE-Gen-Mixes in AIB Countries'!$B$2),FALSE),0)</f>
        <v>0</v>
      </c>
      <c r="AX90">
        <f t="array" ref="AX90">IFERROR(INDEX('Zusammenführung EU-CH'!$E$2:$BF$241,MATCH('RE-Gen-Mixes in AIB Countries'!$B90&amp;'RE-Gen-Mixes in AIB Countries'!$C90,'Zusammenführung EU-CH'!$B$2:$B$241&amp;'Zusammenführung EU-CH'!$C$2:$C$241,0),MATCH('RE-Gen-Mixes in AIB Countries'!AX$2,'Zusammenführung EU-CH'!$E$1:$BF$1,0))/VLOOKUP($B90,'Total RE-GEN in AIB Countries'!$B$3:$BD$27,COLUMN('RE-Gen-Mixes in AIB Countries'!AX89)-COLUMN('RE-Gen-Mixes in AIB Countries'!$B$2),FALSE),0)</f>
        <v>0</v>
      </c>
      <c r="AY90">
        <f t="array" ref="AY90">IFERROR(INDEX('Zusammenführung EU-CH'!$E$2:$BF$241,MATCH('RE-Gen-Mixes in AIB Countries'!$B90&amp;'RE-Gen-Mixes in AIB Countries'!$C90,'Zusammenführung EU-CH'!$B$2:$B$241&amp;'Zusammenführung EU-CH'!$C$2:$C$241,0),MATCH('RE-Gen-Mixes in AIB Countries'!AY$2,'Zusammenführung EU-CH'!$E$1:$BF$1,0))/VLOOKUP($B90,'Total RE-GEN in AIB Countries'!$B$3:$BD$27,COLUMN('RE-Gen-Mixes in AIB Countries'!AY89)-COLUMN('RE-Gen-Mixes in AIB Countries'!$B$2),FALSE),0)</f>
        <v>0</v>
      </c>
      <c r="AZ90">
        <f t="array" ref="AZ90">IFERROR(INDEX('Zusammenführung EU-CH'!$E$2:$BF$241,MATCH('RE-Gen-Mixes in AIB Countries'!$B90&amp;'RE-Gen-Mixes in AIB Countries'!$C90,'Zusammenführung EU-CH'!$B$2:$B$241&amp;'Zusammenführung EU-CH'!$C$2:$C$241,0),MATCH('RE-Gen-Mixes in AIB Countries'!AZ$2,'Zusammenführung EU-CH'!$E$1:$BF$1,0))/VLOOKUP($B90,'Total RE-GEN in AIB Countries'!$B$3:$BD$27,COLUMN('RE-Gen-Mixes in AIB Countries'!AZ89)-COLUMN('RE-Gen-Mixes in AIB Countries'!$B$2),FALSE),0)</f>
        <v>0</v>
      </c>
      <c r="BA90">
        <f t="array" ref="BA90">IFERROR(INDEX('Zusammenführung EU-CH'!$E$2:$BF$241,MATCH('RE-Gen-Mixes in AIB Countries'!$B90&amp;'RE-Gen-Mixes in AIB Countries'!$C90,'Zusammenführung EU-CH'!$B$2:$B$241&amp;'Zusammenführung EU-CH'!$C$2:$C$241,0),MATCH('RE-Gen-Mixes in AIB Countries'!BA$2,'Zusammenführung EU-CH'!$E$1:$BF$1,0))/VLOOKUP($B90,'Total RE-GEN in AIB Countries'!$B$3:$BD$27,COLUMN('RE-Gen-Mixes in AIB Countries'!BA89)-COLUMN('RE-Gen-Mixes in AIB Countries'!$B$2),FALSE),0)</f>
        <v>0</v>
      </c>
      <c r="BB90">
        <f t="array" ref="BB90">IFERROR(INDEX('Zusammenführung EU-CH'!$E$2:$BF$241,MATCH('RE-Gen-Mixes in AIB Countries'!$B90&amp;'RE-Gen-Mixes in AIB Countries'!$C90,'Zusammenführung EU-CH'!$B$2:$B$241&amp;'Zusammenführung EU-CH'!$C$2:$C$241,0),MATCH('RE-Gen-Mixes in AIB Countries'!BB$2,'Zusammenführung EU-CH'!$E$1:$BF$1,0))/VLOOKUP($B90,'Total RE-GEN in AIB Countries'!$B$3:$BD$27,COLUMN('RE-Gen-Mixes in AIB Countries'!BB89)-COLUMN('RE-Gen-Mixes in AIB Countries'!$B$2),FALSE),0)</f>
        <v>0</v>
      </c>
      <c r="BC90">
        <f t="array" ref="BC90">IFERROR(INDEX('Zusammenführung EU-CH'!$E$2:$BF$241,MATCH('RE-Gen-Mixes in AIB Countries'!$B90&amp;'RE-Gen-Mixes in AIB Countries'!$C90,'Zusammenführung EU-CH'!$B$2:$B$241&amp;'Zusammenführung EU-CH'!$C$2:$C$241,0),MATCH('RE-Gen-Mixes in AIB Countries'!BC$2,'Zusammenführung EU-CH'!$E$1:$BF$1,0))/VLOOKUP($B90,'Total RE-GEN in AIB Countries'!$B$3:$BD$27,COLUMN('RE-Gen-Mixes in AIB Countries'!BC89)-COLUMN('RE-Gen-Mixes in AIB Countries'!$B$2),FALSE),0)</f>
        <v>0</v>
      </c>
      <c r="BD90">
        <f t="array" ref="BD90">IFERROR(INDEX('Zusammenführung EU-CH'!$E$2:$BF$241,MATCH('RE-Gen-Mixes in AIB Countries'!$B90&amp;'RE-Gen-Mixes in AIB Countries'!$C90,'Zusammenführung EU-CH'!$B$2:$B$241&amp;'Zusammenführung EU-CH'!$C$2:$C$241,0),MATCH('RE-Gen-Mixes in AIB Countries'!BD$2,'Zusammenführung EU-CH'!$E$1:$BF$1,0))/VLOOKUP($B90,'Total RE-GEN in AIB Countries'!$B$3:$BD$27,COLUMN('RE-Gen-Mixes in AIB Countries'!BD89)-COLUMN('RE-Gen-Mixes in AIB Countries'!$B$2),FALSE),0)</f>
        <v>0</v>
      </c>
      <c r="BE90">
        <f t="array" ref="BE90">IFERROR(INDEX('Zusammenführung EU-CH'!$E$2:$BF$241,MATCH('RE-Gen-Mixes in AIB Countries'!$B90&amp;'RE-Gen-Mixes in AIB Countries'!$C90,'Zusammenführung EU-CH'!$B$2:$B$241&amp;'Zusammenführung EU-CH'!$C$2:$C$241,0),MATCH('RE-Gen-Mixes in AIB Countries'!BE$2,'Zusammenführung EU-CH'!$E$1:$BF$1,0))/VLOOKUP($B90,'Total RE-GEN in AIB Countries'!$B$3:$BD$27,COLUMN('RE-Gen-Mixes in AIB Countries'!BE89)-COLUMN('RE-Gen-Mixes in AIB Countries'!$B$2),FALSE),0)</f>
        <v>0</v>
      </c>
      <c r="BF90">
        <f t="shared" si="1"/>
        <v>0</v>
      </c>
    </row>
    <row r="91" spans="1:58" x14ac:dyDescent="0.35">
      <c r="A91" s="8" t="s">
        <v>30</v>
      </c>
      <c r="B91" s="4" t="s">
        <v>490</v>
      </c>
      <c r="C91" s="4" t="s">
        <v>9</v>
      </c>
      <c r="D91">
        <f t="array" ref="D91">IFERROR(INDEX('Zusammenführung EU-CH'!$E$2:$BF$241,MATCH('RE-Gen-Mixes in AIB Countries'!$B91&amp;'RE-Gen-Mixes in AIB Countries'!$C91,'Zusammenführung EU-CH'!$B$2:$B$241&amp;'Zusammenführung EU-CH'!$C$2:$C$241,0),MATCH('RE-Gen-Mixes in AIB Countries'!D$2,'Zusammenführung EU-CH'!$E$1:$BF$1,0))/VLOOKUP($B91,'Total RE-GEN in AIB Countries'!$B$3:$BD$27,COLUMN('RE-Gen-Mixes in AIB Countries'!D90)-COLUMN('RE-Gen-Mixes in AIB Countries'!$B$2),FALSE),0)</f>
        <v>0</v>
      </c>
      <c r="E91">
        <f t="array" ref="E91">IFERROR(INDEX('Zusammenführung EU-CH'!$E$2:$BF$241,MATCH('RE-Gen-Mixes in AIB Countries'!$B91&amp;'RE-Gen-Mixes in AIB Countries'!$C91,'Zusammenführung EU-CH'!$B$2:$B$241&amp;'Zusammenführung EU-CH'!$C$2:$C$241,0),MATCH('RE-Gen-Mixes in AIB Countries'!E$2,'Zusammenführung EU-CH'!$E$1:$BF$1,0))/VLOOKUP($B91,'Total RE-GEN in AIB Countries'!$B$3:$BD$27,COLUMN('RE-Gen-Mixes in AIB Countries'!E90)-COLUMN('RE-Gen-Mixes in AIB Countries'!$B$2),FALSE),0)</f>
        <v>0</v>
      </c>
      <c r="F91">
        <f t="array" ref="F91">IFERROR(INDEX('Zusammenführung EU-CH'!$E$2:$BF$241,MATCH('RE-Gen-Mixes in AIB Countries'!$B91&amp;'RE-Gen-Mixes in AIB Countries'!$C91,'Zusammenführung EU-CH'!$B$2:$B$241&amp;'Zusammenführung EU-CH'!$C$2:$C$241,0),MATCH('RE-Gen-Mixes in AIB Countries'!F$2,'Zusammenführung EU-CH'!$E$1:$BF$1,0))/VLOOKUP($B91,'Total RE-GEN in AIB Countries'!$B$3:$BD$27,COLUMN('RE-Gen-Mixes in AIB Countries'!F90)-COLUMN('RE-Gen-Mixes in AIB Countries'!$B$2),FALSE),0)</f>
        <v>0</v>
      </c>
      <c r="G91">
        <f t="array" ref="G91">IFERROR(INDEX('Zusammenführung EU-CH'!$E$2:$BF$241,MATCH('RE-Gen-Mixes in AIB Countries'!$B91&amp;'RE-Gen-Mixes in AIB Countries'!$C91,'Zusammenführung EU-CH'!$B$2:$B$241&amp;'Zusammenführung EU-CH'!$C$2:$C$241,0),MATCH('RE-Gen-Mixes in AIB Countries'!G$2,'Zusammenführung EU-CH'!$E$1:$BF$1,0))/VLOOKUP($B91,'Total RE-GEN in AIB Countries'!$B$3:$BD$27,COLUMN('RE-Gen-Mixes in AIB Countries'!G90)-COLUMN('RE-Gen-Mixes in AIB Countries'!$B$2),FALSE),0)</f>
        <v>0</v>
      </c>
      <c r="H91">
        <f t="array" ref="H91">IFERROR(INDEX('Zusammenführung EU-CH'!$E$2:$BF$241,MATCH('RE-Gen-Mixes in AIB Countries'!$B91&amp;'RE-Gen-Mixes in AIB Countries'!$C91,'Zusammenführung EU-CH'!$B$2:$B$241&amp;'Zusammenführung EU-CH'!$C$2:$C$241,0),MATCH('RE-Gen-Mixes in AIB Countries'!H$2,'Zusammenführung EU-CH'!$E$1:$BF$1,0))/VLOOKUP($B91,'Total RE-GEN in AIB Countries'!$B$3:$BD$27,COLUMN('RE-Gen-Mixes in AIB Countries'!H90)-COLUMN('RE-Gen-Mixes in AIB Countries'!$B$2),FALSE),0)</f>
        <v>0</v>
      </c>
      <c r="I91">
        <f t="array" ref="I91">IFERROR(INDEX('Zusammenführung EU-CH'!$E$2:$BF$241,MATCH('RE-Gen-Mixes in AIB Countries'!$B91&amp;'RE-Gen-Mixes in AIB Countries'!$C91,'Zusammenführung EU-CH'!$B$2:$B$241&amp;'Zusammenführung EU-CH'!$C$2:$C$241,0),MATCH('RE-Gen-Mixes in AIB Countries'!I$2,'Zusammenführung EU-CH'!$E$1:$BF$1,0))/VLOOKUP($B91,'Total RE-GEN in AIB Countries'!$B$3:$BD$27,COLUMN('RE-Gen-Mixes in AIB Countries'!I90)-COLUMN('RE-Gen-Mixes in AIB Countries'!$B$2),FALSE),0)</f>
        <v>0</v>
      </c>
      <c r="J91">
        <f t="array" ref="J91">IFERROR(INDEX('Zusammenführung EU-CH'!$E$2:$BF$241,MATCH('RE-Gen-Mixes in AIB Countries'!$B91&amp;'RE-Gen-Mixes in AIB Countries'!$C91,'Zusammenführung EU-CH'!$B$2:$B$241&amp;'Zusammenführung EU-CH'!$C$2:$C$241,0),MATCH('RE-Gen-Mixes in AIB Countries'!J$2,'Zusammenführung EU-CH'!$E$1:$BF$1,0))/VLOOKUP($B91,'Total RE-GEN in AIB Countries'!$B$3:$BD$27,COLUMN('RE-Gen-Mixes in AIB Countries'!J90)-COLUMN('RE-Gen-Mixes in AIB Countries'!$B$2),FALSE),0)</f>
        <v>0</v>
      </c>
      <c r="K91">
        <f t="array" ref="K91">IFERROR(INDEX('Zusammenführung EU-CH'!$E$2:$BF$241,MATCH('RE-Gen-Mixes in AIB Countries'!$B91&amp;'RE-Gen-Mixes in AIB Countries'!$C91,'Zusammenführung EU-CH'!$B$2:$B$241&amp;'Zusammenführung EU-CH'!$C$2:$C$241,0),MATCH('RE-Gen-Mixes in AIB Countries'!K$2,'Zusammenführung EU-CH'!$E$1:$BF$1,0))/VLOOKUP($B91,'Total RE-GEN in AIB Countries'!$B$3:$BD$27,COLUMN('RE-Gen-Mixes in AIB Countries'!K90)-COLUMN('RE-Gen-Mixes in AIB Countries'!$B$2),FALSE),0)</f>
        <v>0</v>
      </c>
      <c r="L91">
        <f t="array" ref="L91">IFERROR(INDEX('Zusammenführung EU-CH'!$E$2:$BF$241,MATCH('RE-Gen-Mixes in AIB Countries'!$B91&amp;'RE-Gen-Mixes in AIB Countries'!$C91,'Zusammenführung EU-CH'!$B$2:$B$241&amp;'Zusammenführung EU-CH'!$C$2:$C$241,0),MATCH('RE-Gen-Mixes in AIB Countries'!L$2,'Zusammenführung EU-CH'!$E$1:$BF$1,0))/VLOOKUP($B91,'Total RE-GEN in AIB Countries'!$B$3:$BD$27,COLUMN('RE-Gen-Mixes in AIB Countries'!L90)-COLUMN('RE-Gen-Mixes in AIB Countries'!$B$2),FALSE),0)</f>
        <v>0</v>
      </c>
      <c r="M91">
        <f t="array" ref="M91">IFERROR(INDEX('Zusammenführung EU-CH'!$E$2:$BF$241,MATCH('RE-Gen-Mixes in AIB Countries'!$B91&amp;'RE-Gen-Mixes in AIB Countries'!$C91,'Zusammenführung EU-CH'!$B$2:$B$241&amp;'Zusammenführung EU-CH'!$C$2:$C$241,0),MATCH('RE-Gen-Mixes in AIB Countries'!M$2,'Zusammenführung EU-CH'!$E$1:$BF$1,0))/VLOOKUP($B91,'Total RE-GEN in AIB Countries'!$B$3:$BD$27,COLUMN('RE-Gen-Mixes in AIB Countries'!M90)-COLUMN('RE-Gen-Mixes in AIB Countries'!$B$2),FALSE),0)</f>
        <v>0</v>
      </c>
      <c r="N91">
        <f t="array" ref="N91">IFERROR(INDEX('Zusammenführung EU-CH'!$E$2:$BF$241,MATCH('RE-Gen-Mixes in AIB Countries'!$B91&amp;'RE-Gen-Mixes in AIB Countries'!$C91,'Zusammenführung EU-CH'!$B$2:$B$241&amp;'Zusammenführung EU-CH'!$C$2:$C$241,0),MATCH('RE-Gen-Mixes in AIB Countries'!N$2,'Zusammenführung EU-CH'!$E$1:$BF$1,0))/VLOOKUP($B91,'Total RE-GEN in AIB Countries'!$B$3:$BD$27,COLUMN('RE-Gen-Mixes in AIB Countries'!N90)-COLUMN('RE-Gen-Mixes in AIB Countries'!$B$2),FALSE),0)</f>
        <v>0</v>
      </c>
      <c r="O91">
        <f t="array" ref="O91">IFERROR(INDEX('Zusammenführung EU-CH'!$E$2:$BF$241,MATCH('RE-Gen-Mixes in AIB Countries'!$B91&amp;'RE-Gen-Mixes in AIB Countries'!$C91,'Zusammenführung EU-CH'!$B$2:$B$241&amp;'Zusammenführung EU-CH'!$C$2:$C$241,0),MATCH('RE-Gen-Mixes in AIB Countries'!O$2,'Zusammenführung EU-CH'!$E$1:$BF$1,0))/VLOOKUP($B91,'Total RE-GEN in AIB Countries'!$B$3:$BD$27,COLUMN('RE-Gen-Mixes in AIB Countries'!O90)-COLUMN('RE-Gen-Mixes in AIB Countries'!$B$2),FALSE),0)</f>
        <v>0</v>
      </c>
      <c r="P91">
        <f t="array" ref="P91">IFERROR(INDEX('Zusammenführung EU-CH'!$E$2:$BF$241,MATCH('RE-Gen-Mixes in AIB Countries'!$B91&amp;'RE-Gen-Mixes in AIB Countries'!$C91,'Zusammenführung EU-CH'!$B$2:$B$241&amp;'Zusammenführung EU-CH'!$C$2:$C$241,0),MATCH('RE-Gen-Mixes in AIB Countries'!P$2,'Zusammenführung EU-CH'!$E$1:$BF$1,0))/VLOOKUP($B91,'Total RE-GEN in AIB Countries'!$B$3:$BD$27,COLUMN('RE-Gen-Mixes in AIB Countries'!P90)-COLUMN('RE-Gen-Mixes in AIB Countries'!$B$2),FALSE),0)</f>
        <v>3.4141629471720739E-3</v>
      </c>
      <c r="Q91">
        <f t="array" ref="Q91">IFERROR(INDEX('Zusammenführung EU-CH'!$E$2:$BF$241,MATCH('RE-Gen-Mixes in AIB Countries'!$B91&amp;'RE-Gen-Mixes in AIB Countries'!$C91,'Zusammenführung EU-CH'!$B$2:$B$241&amp;'Zusammenführung EU-CH'!$C$2:$C$241,0),MATCH('RE-Gen-Mixes in AIB Countries'!Q$2,'Zusammenführung EU-CH'!$E$1:$BF$1,0))/VLOOKUP($B91,'Total RE-GEN in AIB Countries'!$B$3:$BD$27,COLUMN('RE-Gen-Mixes in AIB Countries'!Q90)-COLUMN('RE-Gen-Mixes in AIB Countries'!$B$2),FALSE),0)</f>
        <v>8.7748930283434671E-3</v>
      </c>
      <c r="R91">
        <f t="array" ref="R91">IFERROR(INDEX('Zusammenführung EU-CH'!$E$2:$BF$241,MATCH('RE-Gen-Mixes in AIB Countries'!$B91&amp;'RE-Gen-Mixes in AIB Countries'!$C91,'Zusammenführung EU-CH'!$B$2:$B$241&amp;'Zusammenführung EU-CH'!$C$2:$C$241,0),MATCH('RE-Gen-Mixes in AIB Countries'!R$2,'Zusammenführung EU-CH'!$E$1:$BF$1,0))/VLOOKUP($B91,'Total RE-GEN in AIB Countries'!$B$3:$BD$27,COLUMN('RE-Gen-Mixes in AIB Countries'!R90)-COLUMN('RE-Gen-Mixes in AIB Countries'!$B$2),FALSE),0)</f>
        <v>2.072590638365911E-2</v>
      </c>
      <c r="S91">
        <f t="array" ref="S91">IFERROR(INDEX('Zusammenführung EU-CH'!$E$2:$BF$241,MATCH('RE-Gen-Mixes in AIB Countries'!$B91&amp;'RE-Gen-Mixes in AIB Countries'!$C91,'Zusammenführung EU-CH'!$B$2:$B$241&amp;'Zusammenführung EU-CH'!$C$2:$C$241,0),MATCH('RE-Gen-Mixes in AIB Countries'!S$2,'Zusammenführung EU-CH'!$E$1:$BF$1,0))/VLOOKUP($B91,'Total RE-GEN in AIB Countries'!$B$3:$BD$27,COLUMN('RE-Gen-Mixes in AIB Countries'!S90)-COLUMN('RE-Gen-Mixes in AIB Countries'!$B$2),FALSE),0)</f>
        <v>3.1262201850437141E-2</v>
      </c>
      <c r="T91">
        <f t="array" ref="T91">IFERROR(INDEX('Zusammenführung EU-CH'!$E$2:$BF$241,MATCH('RE-Gen-Mixes in AIB Countries'!$B91&amp;'RE-Gen-Mixes in AIB Countries'!$C91,'Zusammenführung EU-CH'!$B$2:$B$241&amp;'Zusammenführung EU-CH'!$C$2:$C$241,0),MATCH('RE-Gen-Mixes in AIB Countries'!T$2,'Zusammenführung EU-CH'!$E$1:$BF$1,0))/VLOOKUP($B91,'Total RE-GEN in AIB Countries'!$B$3:$BD$27,COLUMN('RE-Gen-Mixes in AIB Countries'!T90)-COLUMN('RE-Gen-Mixes in AIB Countries'!$B$2),FALSE),0)</f>
        <v>5.0683339065921866E-2</v>
      </c>
      <c r="U91">
        <f t="array" ref="U91">IFERROR(INDEX('Zusammenführung EU-CH'!$E$2:$BF$241,MATCH('RE-Gen-Mixes in AIB Countries'!$B91&amp;'RE-Gen-Mixes in AIB Countries'!$C91,'Zusammenführung EU-CH'!$B$2:$B$241&amp;'Zusammenführung EU-CH'!$C$2:$C$241,0),MATCH('RE-Gen-Mixes in AIB Countries'!U$2,'Zusammenführung EU-CH'!$E$1:$BF$1,0))/VLOOKUP($B91,'Total RE-GEN in AIB Countries'!$B$3:$BD$27,COLUMN('RE-Gen-Mixes in AIB Countries'!U90)-COLUMN('RE-Gen-Mixes in AIB Countries'!$B$2),FALSE),0)</f>
        <v>4.0285082863695795E-2</v>
      </c>
      <c r="V91">
        <f t="array" ref="V91">IFERROR(INDEX('Zusammenführung EU-CH'!$E$2:$BF$241,MATCH('RE-Gen-Mixes in AIB Countries'!$B91&amp;'RE-Gen-Mixes in AIB Countries'!$C91,'Zusammenführung EU-CH'!$B$2:$B$241&amp;'Zusammenführung EU-CH'!$C$2:$C$241,0),MATCH('RE-Gen-Mixes in AIB Countries'!V$2,'Zusammenführung EU-CH'!$E$1:$BF$1,0))/VLOOKUP($B91,'Total RE-GEN in AIB Countries'!$B$3:$BD$27,COLUMN('RE-Gen-Mixes in AIB Countries'!V90)-COLUMN('RE-Gen-Mixes in AIB Countries'!$B$2),FALSE),0)</f>
        <v>4.547518744685785E-2</v>
      </c>
      <c r="W91">
        <f t="array" ref="W91">IFERROR(INDEX('Zusammenführung EU-CH'!$E$2:$BF$241,MATCH('RE-Gen-Mixes in AIB Countries'!$B91&amp;'RE-Gen-Mixes in AIB Countries'!$C91,'Zusammenführung EU-CH'!$B$2:$B$241&amp;'Zusammenführung EU-CH'!$C$2:$C$241,0),MATCH('RE-Gen-Mixes in AIB Countries'!W$2,'Zusammenführung EU-CH'!$E$1:$BF$1,0))/VLOOKUP($B91,'Total RE-GEN in AIB Countries'!$B$3:$BD$27,COLUMN('RE-Gen-Mixes in AIB Countries'!W90)-COLUMN('RE-Gen-Mixes in AIB Countries'!$B$2),FALSE),0)</f>
        <v>4.0852254773619825E-2</v>
      </c>
      <c r="X91">
        <f t="array" ref="X91">IFERROR(INDEX('Zusammenführung EU-CH'!$E$2:$BF$241,MATCH('RE-Gen-Mixes in AIB Countries'!$B91&amp;'RE-Gen-Mixes in AIB Countries'!$C91,'Zusammenführung EU-CH'!$B$2:$B$241&amp;'Zusammenführung EU-CH'!$C$2:$C$241,0),MATCH('RE-Gen-Mixes in AIB Countries'!X$2,'Zusammenführung EU-CH'!$E$1:$BF$1,0))/VLOOKUP($B91,'Total RE-GEN in AIB Countries'!$B$3:$BD$27,COLUMN('RE-Gen-Mixes in AIB Countries'!X90)-COLUMN('RE-Gen-Mixes in AIB Countries'!$B$2),FALSE),0)</f>
        <v>2.2506978128494091E-2</v>
      </c>
      <c r="Y91">
        <f t="array" ref="Y91">IFERROR(INDEX('Zusammenführung EU-CH'!$E$2:$BF$241,MATCH('RE-Gen-Mixes in AIB Countries'!$B91&amp;'RE-Gen-Mixes in AIB Countries'!$C91,'Zusammenführung EU-CH'!$B$2:$B$241&amp;'Zusammenführung EU-CH'!$C$2:$C$241,0),MATCH('RE-Gen-Mixes in AIB Countries'!Y$2,'Zusammenführung EU-CH'!$E$1:$BF$1,0))/VLOOKUP($B91,'Total RE-GEN in AIB Countries'!$B$3:$BD$27,COLUMN('RE-Gen-Mixes in AIB Countries'!Y90)-COLUMN('RE-Gen-Mixes in AIB Countries'!$B$2),FALSE),0)</f>
        <v>9.3679637205467282E-3</v>
      </c>
      <c r="Z91">
        <f t="array" ref="Z91">IFERROR(INDEX('Zusammenführung EU-CH'!$E$2:$BF$241,MATCH('RE-Gen-Mixes in AIB Countries'!$B91&amp;'RE-Gen-Mixes in AIB Countries'!$C91,'Zusammenführung EU-CH'!$B$2:$B$241&amp;'Zusammenführung EU-CH'!$C$2:$C$241,0),MATCH('RE-Gen-Mixes in AIB Countries'!Z$2,'Zusammenführung EU-CH'!$E$1:$BF$1,0))/VLOOKUP($B91,'Total RE-GEN in AIB Countries'!$B$3:$BD$27,COLUMN('RE-Gen-Mixes in AIB Countries'!Z90)-COLUMN('RE-Gen-Mixes in AIB Countries'!$B$2),FALSE),0)</f>
        <v>3.9173648257330223E-3</v>
      </c>
      <c r="AA91">
        <f t="array" ref="AA91">IFERROR(INDEX('Zusammenführung EU-CH'!$E$2:$BF$241,MATCH('RE-Gen-Mixes in AIB Countries'!$B91&amp;'RE-Gen-Mixes in AIB Countries'!$C91,'Zusammenführung EU-CH'!$B$2:$B$241&amp;'Zusammenführung EU-CH'!$C$2:$C$241,0),MATCH('RE-Gen-Mixes in AIB Countries'!AA$2,'Zusammenführung EU-CH'!$E$1:$BF$1,0))/VLOOKUP($B91,'Total RE-GEN in AIB Countries'!$B$3:$BD$27,COLUMN('RE-Gen-Mixes in AIB Countries'!AA90)-COLUMN('RE-Gen-Mixes in AIB Countries'!$B$2),FALSE),0)</f>
        <v>1.9874731041182765E-3</v>
      </c>
      <c r="AB91">
        <f t="array" ref="AB91">IFERROR(INDEX('Zusammenführung EU-CH'!$E$2:$BF$241,MATCH('RE-Gen-Mixes in AIB Countries'!$B91&amp;'RE-Gen-Mixes in AIB Countries'!$C91,'Zusammenführung EU-CH'!$B$2:$B$241&amp;'Zusammenführung EU-CH'!$C$2:$C$241,0),MATCH('RE-Gen-Mixes in AIB Countries'!AB$2,'Zusammenführung EU-CH'!$E$1:$BF$1,0))/VLOOKUP($B91,'Total RE-GEN in AIB Countries'!$B$3:$BD$27,COLUMN('RE-Gen-Mixes in AIB Countries'!AB90)-COLUMN('RE-Gen-Mixes in AIB Countries'!$B$2),FALSE),0)</f>
        <v>3.1394236766601521E-3</v>
      </c>
      <c r="AC91">
        <f t="array" ref="AC91">IFERROR(INDEX('Zusammenführung EU-CH'!$E$2:$BF$241,MATCH('RE-Gen-Mixes in AIB Countries'!$B91&amp;'RE-Gen-Mixes in AIB Countries'!$C91,'Zusammenführung EU-CH'!$B$2:$B$241&amp;'Zusammenführung EU-CH'!$C$2:$C$241,0),MATCH('RE-Gen-Mixes in AIB Countries'!AC$2,'Zusammenführung EU-CH'!$E$1:$BF$1,0))/VLOOKUP($B91,'Total RE-GEN in AIB Countries'!$B$3:$BD$27,COLUMN('RE-Gen-Mixes in AIB Countries'!AC90)-COLUMN('RE-Gen-Mixes in AIB Countries'!$B$2),FALSE),0)</f>
        <v>1.2198012292815497E-2</v>
      </c>
      <c r="AD91">
        <f t="array" ref="AD91">IFERROR(INDEX('Zusammenführung EU-CH'!$E$2:$BF$241,MATCH('RE-Gen-Mixes in AIB Countries'!$B91&amp;'RE-Gen-Mixes in AIB Countries'!$C91,'Zusammenführung EU-CH'!$B$2:$B$241&amp;'Zusammenführung EU-CH'!$C$2:$C$241,0),MATCH('RE-Gen-Mixes in AIB Countries'!AD$2,'Zusammenführung EU-CH'!$E$1:$BF$1,0))/VLOOKUP($B91,'Total RE-GEN in AIB Countries'!$B$3:$BD$27,COLUMN('RE-Gen-Mixes in AIB Countries'!AD90)-COLUMN('RE-Gen-Mixes in AIB Countries'!$B$2),FALSE),0)</f>
        <v>2.8866761331063737E-2</v>
      </c>
      <c r="AE91">
        <f t="array" ref="AE91">IFERROR(INDEX('Zusammenführung EU-CH'!$E$2:$BF$241,MATCH('RE-Gen-Mixes in AIB Countries'!$B91&amp;'RE-Gen-Mixes in AIB Countries'!$C91,'Zusammenführung EU-CH'!$B$2:$B$241&amp;'Zusammenführung EU-CH'!$C$2:$C$241,0),MATCH('RE-Gen-Mixes in AIB Countries'!AE$2,'Zusammenführung EU-CH'!$E$1:$BF$1,0))/VLOOKUP($B91,'Total RE-GEN in AIB Countries'!$B$3:$BD$27,COLUMN('RE-Gen-Mixes in AIB Countries'!AE90)-COLUMN('RE-Gen-Mixes in AIB Countries'!$B$2),FALSE),0)</f>
        <v>3.7519607147642811E-2</v>
      </c>
      <c r="AF91">
        <f t="array" ref="AF91">IFERROR(INDEX('Zusammenführung EU-CH'!$E$2:$BF$241,MATCH('RE-Gen-Mixes in AIB Countries'!$B91&amp;'RE-Gen-Mixes in AIB Countries'!$C91,'Zusammenführung EU-CH'!$B$2:$B$241&amp;'Zusammenführung EU-CH'!$C$2:$C$241,0),MATCH('RE-Gen-Mixes in AIB Countries'!AF$2,'Zusammenführung EU-CH'!$E$1:$BF$1,0))/VLOOKUP($B91,'Total RE-GEN in AIB Countries'!$B$3:$BD$27,COLUMN('RE-Gen-Mixes in AIB Countries'!AF90)-COLUMN('RE-Gen-Mixes in AIB Countries'!$B$2),FALSE),0)</f>
        <v>7.1285040997510402E-2</v>
      </c>
      <c r="AG91">
        <f t="array" ref="AG91">IFERROR(INDEX('Zusammenführung EU-CH'!$E$2:$BF$241,MATCH('RE-Gen-Mixes in AIB Countries'!$B91&amp;'RE-Gen-Mixes in AIB Countries'!$C91,'Zusammenführung EU-CH'!$B$2:$B$241&amp;'Zusammenführung EU-CH'!$C$2:$C$241,0),MATCH('RE-Gen-Mixes in AIB Countries'!AG$2,'Zusammenführung EU-CH'!$E$1:$BF$1,0))/VLOOKUP($B91,'Total RE-GEN in AIB Countries'!$B$3:$BD$27,COLUMN('RE-Gen-Mixes in AIB Countries'!AG90)-COLUMN('RE-Gen-Mixes in AIB Countries'!$B$2),FALSE),0)</f>
        <v>6.9832887260273147E-2</v>
      </c>
      <c r="AH91">
        <f t="array" ref="AH91">IFERROR(INDEX('Zusammenführung EU-CH'!$E$2:$BF$241,MATCH('RE-Gen-Mixes in AIB Countries'!$B91&amp;'RE-Gen-Mixes in AIB Countries'!$C91,'Zusammenführung EU-CH'!$B$2:$B$241&amp;'Zusammenführung EU-CH'!$C$2:$C$241,0),MATCH('RE-Gen-Mixes in AIB Countries'!AH$2,'Zusammenführung EU-CH'!$E$1:$BF$1,0))/VLOOKUP($B91,'Total RE-GEN in AIB Countries'!$B$3:$BD$27,COLUMN('RE-Gen-Mixes in AIB Countries'!AH90)-COLUMN('RE-Gen-Mixes in AIB Countries'!$B$2),FALSE),0)</f>
        <v>6.952820392922715E-2</v>
      </c>
      <c r="AI91">
        <f t="array" ref="AI91">IFERROR(INDEX('Zusammenführung EU-CH'!$E$2:$BF$241,MATCH('RE-Gen-Mixes in AIB Countries'!$B91&amp;'RE-Gen-Mixes in AIB Countries'!$C91,'Zusammenführung EU-CH'!$B$2:$B$241&amp;'Zusammenführung EU-CH'!$C$2:$C$241,0),MATCH('RE-Gen-Mixes in AIB Countries'!AI$2,'Zusammenführung EU-CH'!$E$1:$BF$1,0))/VLOOKUP($B91,'Total RE-GEN in AIB Countries'!$B$3:$BD$27,COLUMN('RE-Gen-Mixes in AIB Countries'!AI90)-COLUMN('RE-Gen-Mixes in AIB Countries'!$B$2),FALSE),0)</f>
        <v>5.6025560255602569E-2</v>
      </c>
      <c r="AJ91">
        <f t="array" ref="AJ91">IFERROR(INDEX('Zusammenführung EU-CH'!$E$2:$BF$241,MATCH('RE-Gen-Mixes in AIB Countries'!$B91&amp;'RE-Gen-Mixes in AIB Countries'!$C91,'Zusammenführung EU-CH'!$B$2:$B$241&amp;'Zusammenführung EU-CH'!$C$2:$C$241,0),MATCH('RE-Gen-Mixes in AIB Countries'!AJ$2,'Zusammenführung EU-CH'!$E$1:$BF$1,0))/VLOOKUP($B91,'Total RE-GEN in AIB Countries'!$B$3:$BD$27,COLUMN('RE-Gen-Mixes in AIB Countries'!AJ90)-COLUMN('RE-Gen-Mixes in AIB Countries'!$B$2),FALSE),0)</f>
        <v>3.2778893509220752E-2</v>
      </c>
      <c r="AK91">
        <f t="array" ref="AK91">IFERROR(INDEX('Zusammenführung EU-CH'!$E$2:$BF$241,MATCH('RE-Gen-Mixes in AIB Countries'!$B91&amp;'RE-Gen-Mixes in AIB Countries'!$C91,'Zusammenführung EU-CH'!$B$2:$B$241&amp;'Zusammenführung EU-CH'!$C$2:$C$241,0),MATCH('RE-Gen-Mixes in AIB Countries'!AK$2,'Zusammenführung EU-CH'!$E$1:$BF$1,0))/VLOOKUP($B91,'Total RE-GEN in AIB Countries'!$B$3:$BD$27,COLUMN('RE-Gen-Mixes in AIB Countries'!AK90)-COLUMN('RE-Gen-Mixes in AIB Countries'!$B$2),FALSE),0)</f>
        <v>2.0342880520845458E-2</v>
      </c>
      <c r="AL91">
        <f t="array" ref="AL91">IFERROR(INDEX('Zusammenführung EU-CH'!$E$2:$BF$241,MATCH('RE-Gen-Mixes in AIB Countries'!$B91&amp;'RE-Gen-Mixes in AIB Countries'!$C91,'Zusammenführung EU-CH'!$B$2:$B$241&amp;'Zusammenführung EU-CH'!$C$2:$C$241,0),MATCH('RE-Gen-Mixes in AIB Countries'!AL$2,'Zusammenführung EU-CH'!$E$1:$BF$1,0))/VLOOKUP($B91,'Total RE-GEN in AIB Countries'!$B$3:$BD$27,COLUMN('RE-Gen-Mixes in AIB Countries'!AL90)-COLUMN('RE-Gen-Mixes in AIB Countries'!$B$2),FALSE),0)</f>
        <v>7.388465846731764E-3</v>
      </c>
      <c r="AM91">
        <f t="array" ref="AM91">IFERROR(INDEX('Zusammenführung EU-CH'!$E$2:$BF$241,MATCH('RE-Gen-Mixes in AIB Countries'!$B91&amp;'RE-Gen-Mixes in AIB Countries'!$C91,'Zusammenführung EU-CH'!$B$2:$B$241&amp;'Zusammenführung EU-CH'!$C$2:$C$241,0),MATCH('RE-Gen-Mixes in AIB Countries'!AM$2,'Zusammenführung EU-CH'!$E$1:$BF$1,0))/VLOOKUP($B91,'Total RE-GEN in AIB Countries'!$B$3:$BD$27,COLUMN('RE-Gen-Mixes in AIB Countries'!AM90)-COLUMN('RE-Gen-Mixes in AIB Countries'!$B$2),FALSE),0)</f>
        <v>2.0014565307068253E-3</v>
      </c>
      <c r="AN91">
        <f t="array" ref="AN91">IFERROR(INDEX('Zusammenführung EU-CH'!$E$2:$BF$241,MATCH('RE-Gen-Mixes in AIB Countries'!$B91&amp;'RE-Gen-Mixes in AIB Countries'!$C91,'Zusammenführung EU-CH'!$B$2:$B$241&amp;'Zusammenführung EU-CH'!$C$2:$C$241,0),MATCH('RE-Gen-Mixes in AIB Countries'!AN$2,'Zusammenführung EU-CH'!$E$1:$BF$1,0))/VLOOKUP($B91,'Total RE-GEN in AIB Countries'!$B$3:$BD$27,COLUMN('RE-Gen-Mixes in AIB Countries'!AN90)-COLUMN('RE-Gen-Mixes in AIB Countries'!$B$2),FALSE),0)</f>
        <v>2.0404747291987149E-3</v>
      </c>
      <c r="AO91">
        <f t="array" ref="AO91">IFERROR(INDEX('Zusammenführung EU-CH'!$E$2:$BF$241,MATCH('RE-Gen-Mixes in AIB Countries'!$B91&amp;'RE-Gen-Mixes in AIB Countries'!$C91,'Zusammenführung EU-CH'!$B$2:$B$241&amp;'Zusammenführung EU-CH'!$C$2:$C$241,0),MATCH('RE-Gen-Mixes in AIB Countries'!AO$2,'Zusammenführung EU-CH'!$E$1:$BF$1,0))/VLOOKUP($B91,'Total RE-GEN in AIB Countries'!$B$3:$BD$27,COLUMN('RE-Gen-Mixes in AIB Countries'!AO90)-COLUMN('RE-Gen-Mixes in AIB Countries'!$B$2),FALSE),0)</f>
        <v>1.0911376302398836E-2</v>
      </c>
      <c r="AP91">
        <f t="array" ref="AP91">IFERROR(INDEX('Zusammenführung EU-CH'!$E$2:$BF$241,MATCH('RE-Gen-Mixes in AIB Countries'!$B91&amp;'RE-Gen-Mixes in AIB Countries'!$C91,'Zusammenführung EU-CH'!$B$2:$B$241&amp;'Zusammenführung EU-CH'!$C$2:$C$241,0),MATCH('RE-Gen-Mixes in AIB Countries'!AP$2,'Zusammenführung EU-CH'!$E$1:$BF$1,0))/VLOOKUP($B91,'Total RE-GEN in AIB Countries'!$B$3:$BD$27,COLUMN('RE-Gen-Mixes in AIB Countries'!AP90)-COLUMN('RE-Gen-Mixes in AIB Countries'!$B$2),FALSE),0)</f>
        <v>1.8402074552520659E-2</v>
      </c>
      <c r="AQ91">
        <f t="array" ref="AQ91">IFERROR(INDEX('Zusammenführung EU-CH'!$E$2:$BF$241,MATCH('RE-Gen-Mixes in AIB Countries'!$B91&amp;'RE-Gen-Mixes in AIB Countries'!$C91,'Zusammenführung EU-CH'!$B$2:$B$241&amp;'Zusammenführung EU-CH'!$C$2:$C$241,0),MATCH('RE-Gen-Mixes in AIB Countries'!AQ$2,'Zusammenführung EU-CH'!$E$1:$BF$1,0))/VLOOKUP($B91,'Total RE-GEN in AIB Countries'!$B$3:$BD$27,COLUMN('RE-Gen-Mixes in AIB Countries'!AQ90)-COLUMN('RE-Gen-Mixes in AIB Countries'!$B$2),FALSE),0)</f>
        <v>5.1879665234109924E-2</v>
      </c>
      <c r="AR91">
        <f t="array" ref="AR91">IFERROR(INDEX('Zusammenführung EU-CH'!$E$2:$BF$241,MATCH('RE-Gen-Mixes in AIB Countries'!$B91&amp;'RE-Gen-Mixes in AIB Countries'!$C91,'Zusammenführung EU-CH'!$B$2:$B$241&amp;'Zusammenführung EU-CH'!$C$2:$C$241,0),MATCH('RE-Gen-Mixes in AIB Countries'!AR$2,'Zusammenführung EU-CH'!$E$1:$BF$1,0))/VLOOKUP($B91,'Total RE-GEN in AIB Countries'!$B$3:$BD$27,COLUMN('RE-Gen-Mixes in AIB Countries'!AR90)-COLUMN('RE-Gen-Mixes in AIB Countries'!$B$2),FALSE),0)</f>
        <v>4.7919475776558217E-2</v>
      </c>
      <c r="AS91">
        <f t="array" ref="AS91">IFERROR(INDEX('Zusammenführung EU-CH'!$E$2:$BF$241,MATCH('RE-Gen-Mixes in AIB Countries'!$B91&amp;'RE-Gen-Mixes in AIB Countries'!$C91,'Zusammenführung EU-CH'!$B$2:$B$241&amp;'Zusammenführung EU-CH'!$C$2:$C$241,0),MATCH('RE-Gen-Mixes in AIB Countries'!AS$2,'Zusammenführung EU-CH'!$E$1:$BF$1,0))/VLOOKUP($B91,'Total RE-GEN in AIB Countries'!$B$3:$BD$27,COLUMN('RE-Gen-Mixes in AIB Countries'!AS90)-COLUMN('RE-Gen-Mixes in AIB Countries'!$B$2),FALSE),0)</f>
        <v>5.5957153481959843E-2</v>
      </c>
      <c r="AT91">
        <f t="array" ref="AT91">IFERROR(INDEX('Zusammenführung EU-CH'!$E$2:$BF$241,MATCH('RE-Gen-Mixes in AIB Countries'!$B91&amp;'RE-Gen-Mixes in AIB Countries'!$C91,'Zusammenführung EU-CH'!$B$2:$B$241&amp;'Zusammenführung EU-CH'!$C$2:$C$241,0),MATCH('RE-Gen-Mixes in AIB Countries'!AT$2,'Zusammenführung EU-CH'!$E$1:$BF$1,0))/VLOOKUP($B91,'Total RE-GEN in AIB Countries'!$B$3:$BD$27,COLUMN('RE-Gen-Mixes in AIB Countries'!AT90)-COLUMN('RE-Gen-Mixes in AIB Countries'!$B$2),FALSE),0)</f>
        <v>4.3902021606588938E-2</v>
      </c>
      <c r="AU91">
        <f t="array" ref="AU91">IFERROR(INDEX('Zusammenführung EU-CH'!$E$2:$BF$241,MATCH('RE-Gen-Mixes in AIB Countries'!$B91&amp;'RE-Gen-Mixes in AIB Countries'!$C91,'Zusammenführung EU-CH'!$B$2:$B$241&amp;'Zusammenführung EU-CH'!$C$2:$C$241,0),MATCH('RE-Gen-Mixes in AIB Countries'!AU$2,'Zusammenführung EU-CH'!$E$1:$BF$1,0))/VLOOKUP($B91,'Total RE-GEN in AIB Countries'!$B$3:$BD$27,COLUMN('RE-Gen-Mixes in AIB Countries'!AU90)-COLUMN('RE-Gen-Mixes in AIB Countries'!$B$2),FALSE),0)</f>
        <v>4.7571853320118929E-2</v>
      </c>
      <c r="AV91">
        <f t="array" ref="AV91">IFERROR(INDEX('Zusammenführung EU-CH'!$E$2:$BF$241,MATCH('RE-Gen-Mixes in AIB Countries'!$B91&amp;'RE-Gen-Mixes in AIB Countries'!$C91,'Zusammenführung EU-CH'!$B$2:$B$241&amp;'Zusammenführung EU-CH'!$C$2:$C$241,0),MATCH('RE-Gen-Mixes in AIB Countries'!AV$2,'Zusammenführung EU-CH'!$E$1:$BF$1,0))/VLOOKUP($B91,'Total RE-GEN in AIB Countries'!$B$3:$BD$27,COLUMN('RE-Gen-Mixes in AIB Countries'!AV90)-COLUMN('RE-Gen-Mixes in AIB Countries'!$B$2),FALSE),0)</f>
        <v>2.6562499999999999E-2</v>
      </c>
      <c r="AW91">
        <f t="array" ref="AW91">IFERROR(INDEX('Zusammenführung EU-CH'!$E$2:$BF$241,MATCH('RE-Gen-Mixes in AIB Countries'!$B91&amp;'RE-Gen-Mixes in AIB Countries'!$C91,'Zusammenführung EU-CH'!$B$2:$B$241&amp;'Zusammenführung EU-CH'!$C$2:$C$241,0),MATCH('RE-Gen-Mixes in AIB Countries'!AW$2,'Zusammenführung EU-CH'!$E$1:$BF$1,0))/VLOOKUP($B91,'Total RE-GEN in AIB Countries'!$B$3:$BD$27,COLUMN('RE-Gen-Mixes in AIB Countries'!AW90)-COLUMN('RE-Gen-Mixes in AIB Countries'!$B$2),FALSE),0)</f>
        <v>1.5535568274734258E-2</v>
      </c>
      <c r="AX91">
        <f t="array" ref="AX91">IFERROR(INDEX('Zusammenführung EU-CH'!$E$2:$BF$241,MATCH('RE-Gen-Mixes in AIB Countries'!$B91&amp;'RE-Gen-Mixes in AIB Countries'!$C91,'Zusammenführung EU-CH'!$B$2:$B$241&amp;'Zusammenführung EU-CH'!$C$2:$C$241,0),MATCH('RE-Gen-Mixes in AIB Countries'!AX$2,'Zusammenführung EU-CH'!$E$1:$BF$1,0))/VLOOKUP($B91,'Total RE-GEN in AIB Countries'!$B$3:$BD$27,COLUMN('RE-Gen-Mixes in AIB Countries'!AX90)-COLUMN('RE-Gen-Mixes in AIB Countries'!$B$2),FALSE),0)</f>
        <v>4.1783587406866579E-3</v>
      </c>
      <c r="AY91">
        <f t="array" ref="AY91">IFERROR(INDEX('Zusammenführung EU-CH'!$E$2:$BF$241,MATCH('RE-Gen-Mixes in AIB Countries'!$B91&amp;'RE-Gen-Mixes in AIB Countries'!$C91,'Zusammenführung EU-CH'!$B$2:$B$241&amp;'Zusammenführung EU-CH'!$C$2:$C$241,0),MATCH('RE-Gen-Mixes in AIB Countries'!AY$2,'Zusammenführung EU-CH'!$E$1:$BF$1,0))/VLOOKUP($B91,'Total RE-GEN in AIB Countries'!$B$3:$BD$27,COLUMN('RE-Gen-Mixes in AIB Countries'!AY90)-COLUMN('RE-Gen-Mixes in AIB Countries'!$B$2),FALSE),0)</f>
        <v>2.3185828602694755E-3</v>
      </c>
      <c r="AZ91">
        <f t="array" ref="AZ91">IFERROR(INDEX('Zusammenführung EU-CH'!$E$2:$BF$241,MATCH('RE-Gen-Mixes in AIB Countries'!$B91&amp;'RE-Gen-Mixes in AIB Countries'!$C91,'Zusammenführung EU-CH'!$B$2:$B$241&amp;'Zusammenführung EU-CH'!$C$2:$C$241,0),MATCH('RE-Gen-Mixes in AIB Countries'!AZ$2,'Zusammenführung EU-CH'!$E$1:$BF$1,0))/VLOOKUP($B91,'Total RE-GEN in AIB Countries'!$B$3:$BD$27,COLUMN('RE-Gen-Mixes in AIB Countries'!AZ90)-COLUMN('RE-Gen-Mixes in AIB Countries'!$B$2),FALSE),0)</f>
        <v>3.1127644705401256E-3</v>
      </c>
      <c r="BA91">
        <f t="array" ref="BA91">IFERROR(INDEX('Zusammenführung EU-CH'!$E$2:$BF$241,MATCH('RE-Gen-Mixes in AIB Countries'!$B91&amp;'RE-Gen-Mixes in AIB Countries'!$C91,'Zusammenführung EU-CH'!$B$2:$B$241&amp;'Zusammenführung EU-CH'!$C$2:$C$241,0),MATCH('RE-Gen-Mixes in AIB Countries'!BA$2,'Zusammenführung EU-CH'!$E$1:$BF$1,0))/VLOOKUP($B91,'Total RE-GEN in AIB Countries'!$B$3:$BD$27,COLUMN('RE-Gen-Mixes in AIB Countries'!BA90)-COLUMN('RE-Gen-Mixes in AIB Countries'!$B$2),FALSE),0)</f>
        <v>7.3654099792740792E-3</v>
      </c>
      <c r="BB91">
        <f t="array" ref="BB91">IFERROR(INDEX('Zusammenführung EU-CH'!$E$2:$BF$241,MATCH('RE-Gen-Mixes in AIB Countries'!$B91&amp;'RE-Gen-Mixes in AIB Countries'!$C91,'Zusammenführung EU-CH'!$B$2:$B$241&amp;'Zusammenführung EU-CH'!$C$2:$C$241,0),MATCH('RE-Gen-Mixes in AIB Countries'!BB$2,'Zusammenführung EU-CH'!$E$1:$BF$1,0))/VLOOKUP($B91,'Total RE-GEN in AIB Countries'!$B$3:$BD$27,COLUMN('RE-Gen-Mixes in AIB Countries'!BB90)-COLUMN('RE-Gen-Mixes in AIB Countries'!$B$2),FALSE),0)</f>
        <v>2.3444897847960708E-2</v>
      </c>
      <c r="BC91">
        <f t="array" ref="BC91">IFERROR(INDEX('Zusammenführung EU-CH'!$E$2:$BF$241,MATCH('RE-Gen-Mixes in AIB Countries'!$B91&amp;'RE-Gen-Mixes in AIB Countries'!$C91,'Zusammenführung EU-CH'!$B$2:$B$241&amp;'Zusammenführung EU-CH'!$C$2:$C$241,0),MATCH('RE-Gen-Mixes in AIB Countries'!BC$2,'Zusammenführung EU-CH'!$E$1:$BF$1,0))/VLOOKUP($B91,'Total RE-GEN in AIB Countries'!$B$3:$BD$27,COLUMN('RE-Gen-Mixes in AIB Countries'!BC90)-COLUMN('RE-Gen-Mixes in AIB Countries'!$B$2),FALSE),0)</f>
        <v>3.4079356372280122E-2</v>
      </c>
      <c r="BD91">
        <f t="array" ref="BD91">IFERROR(INDEX('Zusammenführung EU-CH'!$E$2:$BF$241,MATCH('RE-Gen-Mixes in AIB Countries'!$B91&amp;'RE-Gen-Mixes in AIB Countries'!$C91,'Zusammenführung EU-CH'!$B$2:$B$241&amp;'Zusammenführung EU-CH'!$C$2:$C$241,0),MATCH('RE-Gen-Mixes in AIB Countries'!BD$2,'Zusammenführung EU-CH'!$E$1:$BF$1,0))/VLOOKUP($B91,'Total RE-GEN in AIB Countries'!$B$3:$BD$27,COLUMN('RE-Gen-Mixes in AIB Countries'!BD90)-COLUMN('RE-Gen-Mixes in AIB Countries'!$B$2),FALSE),0)</f>
        <v>4.5350438982291338E-2</v>
      </c>
      <c r="BE91">
        <f t="array" ref="BE91">IFERROR(INDEX('Zusammenführung EU-CH'!$E$2:$BF$241,MATCH('RE-Gen-Mixes in AIB Countries'!$B91&amp;'RE-Gen-Mixes in AIB Countries'!$C91,'Zusammenführung EU-CH'!$B$2:$B$241&amp;'Zusammenführung EU-CH'!$C$2:$C$241,0),MATCH('RE-Gen-Mixes in AIB Countries'!BE$2,'Zusammenführung EU-CH'!$E$1:$BF$1,0))/VLOOKUP($B91,'Total RE-GEN in AIB Countries'!$B$3:$BD$27,COLUMN('RE-Gen-Mixes in AIB Countries'!BE90)-COLUMN('RE-Gen-Mixes in AIB Countries'!$B$2),FALSE),0)</f>
        <v>0</v>
      </c>
      <c r="BF91">
        <f t="shared" si="1"/>
        <v>2.0938740258673899E-2</v>
      </c>
    </row>
    <row r="92" spans="1:58" x14ac:dyDescent="0.35">
      <c r="A92" s="8" t="s">
        <v>30</v>
      </c>
      <c r="B92" s="4" t="s">
        <v>490</v>
      </c>
      <c r="C92" s="4" t="s">
        <v>10</v>
      </c>
      <c r="D92">
        <f t="array" ref="D92">IFERROR(INDEX('Zusammenführung EU-CH'!$E$2:$BF$241,MATCH('RE-Gen-Mixes in AIB Countries'!$B92&amp;'RE-Gen-Mixes in AIB Countries'!$C92,'Zusammenführung EU-CH'!$B$2:$B$241&amp;'Zusammenführung EU-CH'!$C$2:$C$241,0),MATCH('RE-Gen-Mixes in AIB Countries'!D$2,'Zusammenführung EU-CH'!$E$1:$BF$1,0))/VLOOKUP($B92,'Total RE-GEN in AIB Countries'!$B$3:$BD$27,COLUMN('RE-Gen-Mixes in AIB Countries'!D91)-COLUMN('RE-Gen-Mixes in AIB Countries'!$B$2),FALSE),0)</f>
        <v>0.50802139037433158</v>
      </c>
      <c r="E92">
        <f t="array" ref="E92">IFERROR(INDEX('Zusammenführung EU-CH'!$E$2:$BF$241,MATCH('RE-Gen-Mixes in AIB Countries'!$B92&amp;'RE-Gen-Mixes in AIB Countries'!$C92,'Zusammenführung EU-CH'!$B$2:$B$241&amp;'Zusammenführung EU-CH'!$C$2:$C$241,0),MATCH('RE-Gen-Mixes in AIB Countries'!E$2,'Zusammenführung EU-CH'!$E$1:$BF$1,0))/VLOOKUP($B92,'Total RE-GEN in AIB Countries'!$B$3:$BD$27,COLUMN('RE-Gen-Mixes in AIB Countries'!E91)-COLUMN('RE-Gen-Mixes in AIB Countries'!$B$2),FALSE),0)</f>
        <v>0.46956521739130436</v>
      </c>
      <c r="F92">
        <f t="array" ref="F92">IFERROR(INDEX('Zusammenführung EU-CH'!$E$2:$BF$241,MATCH('RE-Gen-Mixes in AIB Countries'!$B92&amp;'RE-Gen-Mixes in AIB Countries'!$C92,'Zusammenführung EU-CH'!$B$2:$B$241&amp;'Zusammenführung EU-CH'!$C$2:$C$241,0),MATCH('RE-Gen-Mixes in AIB Countries'!F$2,'Zusammenführung EU-CH'!$E$1:$BF$1,0))/VLOOKUP($B92,'Total RE-GEN in AIB Countries'!$B$3:$BD$27,COLUMN('RE-Gen-Mixes in AIB Countries'!F91)-COLUMN('RE-Gen-Mixes in AIB Countries'!$B$2),FALSE),0)</f>
        <v>0.375</v>
      </c>
      <c r="G92">
        <f t="array" ref="G92">IFERROR(INDEX('Zusammenführung EU-CH'!$E$2:$BF$241,MATCH('RE-Gen-Mixes in AIB Countries'!$B92&amp;'RE-Gen-Mixes in AIB Countries'!$C92,'Zusammenführung EU-CH'!$B$2:$B$241&amp;'Zusammenführung EU-CH'!$C$2:$C$241,0),MATCH('RE-Gen-Mixes in AIB Countries'!G$2,'Zusammenführung EU-CH'!$E$1:$BF$1,0))/VLOOKUP($B92,'Total RE-GEN in AIB Countries'!$B$3:$BD$27,COLUMN('RE-Gen-Mixes in AIB Countries'!G91)-COLUMN('RE-Gen-Mixes in AIB Countries'!$B$2),FALSE),0)</f>
        <v>0.49382716049382713</v>
      </c>
      <c r="H92">
        <f t="array" ref="H92">IFERROR(INDEX('Zusammenführung EU-CH'!$E$2:$BF$241,MATCH('RE-Gen-Mixes in AIB Countries'!$B92&amp;'RE-Gen-Mixes in AIB Countries'!$C92,'Zusammenführung EU-CH'!$B$2:$B$241&amp;'Zusammenführung EU-CH'!$C$2:$C$241,0),MATCH('RE-Gen-Mixes in AIB Countries'!H$2,'Zusammenführung EU-CH'!$E$1:$BF$1,0))/VLOOKUP($B92,'Total RE-GEN in AIB Countries'!$B$3:$BD$27,COLUMN('RE-Gen-Mixes in AIB Countries'!H91)-COLUMN('RE-Gen-Mixes in AIB Countries'!$B$2),FALSE),0)</f>
        <v>0.4</v>
      </c>
      <c r="I92">
        <f t="array" ref="I92">IFERROR(INDEX('Zusammenführung EU-CH'!$E$2:$BF$241,MATCH('RE-Gen-Mixes in AIB Countries'!$B92&amp;'RE-Gen-Mixes in AIB Countries'!$C92,'Zusammenführung EU-CH'!$B$2:$B$241&amp;'Zusammenführung EU-CH'!$C$2:$C$241,0),MATCH('RE-Gen-Mixes in AIB Countries'!I$2,'Zusammenführung EU-CH'!$E$1:$BF$1,0))/VLOOKUP($B92,'Total RE-GEN in AIB Countries'!$B$3:$BD$27,COLUMN('RE-Gen-Mixes in AIB Countries'!I91)-COLUMN('RE-Gen-Mixes in AIB Countries'!$B$2),FALSE),0)</f>
        <v>0.41496598639455784</v>
      </c>
      <c r="J92">
        <f t="array" ref="J92">IFERROR(INDEX('Zusammenführung EU-CH'!$E$2:$BF$241,MATCH('RE-Gen-Mixes in AIB Countries'!$B92&amp;'RE-Gen-Mixes in AIB Countries'!$C92,'Zusammenführung EU-CH'!$B$2:$B$241&amp;'Zusammenführung EU-CH'!$C$2:$C$241,0),MATCH('RE-Gen-Mixes in AIB Countries'!J$2,'Zusammenführung EU-CH'!$E$1:$BF$1,0))/VLOOKUP($B92,'Total RE-GEN in AIB Countries'!$B$3:$BD$27,COLUMN('RE-Gen-Mixes in AIB Countries'!J91)-COLUMN('RE-Gen-Mixes in AIB Countries'!$B$2),FALSE),0)</f>
        <v>0.5083333333333333</v>
      </c>
      <c r="K92">
        <f t="array" ref="K92">IFERROR(INDEX('Zusammenführung EU-CH'!$E$2:$BF$241,MATCH('RE-Gen-Mixes in AIB Countries'!$B92&amp;'RE-Gen-Mixes in AIB Countries'!$C92,'Zusammenführung EU-CH'!$B$2:$B$241&amp;'Zusammenführung EU-CH'!$C$2:$C$241,0),MATCH('RE-Gen-Mixes in AIB Countries'!K$2,'Zusammenführung EU-CH'!$E$1:$BF$1,0))/VLOOKUP($B92,'Total RE-GEN in AIB Countries'!$B$3:$BD$27,COLUMN('RE-Gen-Mixes in AIB Countries'!K91)-COLUMN('RE-Gen-Mixes in AIB Countries'!$B$2),FALSE),0)</f>
        <v>0.52795031055900621</v>
      </c>
      <c r="L92">
        <f t="array" ref="L92">IFERROR(INDEX('Zusammenführung EU-CH'!$E$2:$BF$241,MATCH('RE-Gen-Mixes in AIB Countries'!$B92&amp;'RE-Gen-Mixes in AIB Countries'!$C92,'Zusammenführung EU-CH'!$B$2:$B$241&amp;'Zusammenführung EU-CH'!$C$2:$C$241,0),MATCH('RE-Gen-Mixes in AIB Countries'!L$2,'Zusammenführung EU-CH'!$E$1:$BF$1,0))/VLOOKUP($B92,'Total RE-GEN in AIB Countries'!$B$3:$BD$27,COLUMN('RE-Gen-Mixes in AIB Countries'!L91)-COLUMN('RE-Gen-Mixes in AIB Countries'!$B$2),FALSE),0)</f>
        <v>0.41176470588235292</v>
      </c>
      <c r="M92">
        <f t="array" ref="M92">IFERROR(INDEX('Zusammenführung EU-CH'!$E$2:$BF$241,MATCH('RE-Gen-Mixes in AIB Countries'!$B92&amp;'RE-Gen-Mixes in AIB Countries'!$C92,'Zusammenführung EU-CH'!$B$2:$B$241&amp;'Zusammenführung EU-CH'!$C$2:$C$241,0),MATCH('RE-Gen-Mixes in AIB Countries'!M$2,'Zusammenführung EU-CH'!$E$1:$BF$1,0))/VLOOKUP($B92,'Total RE-GEN in AIB Countries'!$B$3:$BD$27,COLUMN('RE-Gen-Mixes in AIB Countries'!M91)-COLUMN('RE-Gen-Mixes in AIB Countries'!$B$2),FALSE),0)</f>
        <v>0.64473684210526316</v>
      </c>
      <c r="N92">
        <f t="array" ref="N92">IFERROR(INDEX('Zusammenführung EU-CH'!$E$2:$BF$241,MATCH('RE-Gen-Mixes in AIB Countries'!$B92&amp;'RE-Gen-Mixes in AIB Countries'!$C92,'Zusammenführung EU-CH'!$B$2:$B$241&amp;'Zusammenführung EU-CH'!$C$2:$C$241,0),MATCH('RE-Gen-Mixes in AIB Countries'!N$2,'Zusammenführung EU-CH'!$E$1:$BF$1,0))/VLOOKUP($B92,'Total RE-GEN in AIB Countries'!$B$3:$BD$27,COLUMN('RE-Gen-Mixes in AIB Countries'!N91)-COLUMN('RE-Gen-Mixes in AIB Countries'!$B$2),FALSE),0)</f>
        <v>0.61835748792270528</v>
      </c>
      <c r="O92">
        <f t="array" ref="O92">IFERROR(INDEX('Zusammenführung EU-CH'!$E$2:$BF$241,MATCH('RE-Gen-Mixes in AIB Countries'!$B92&amp;'RE-Gen-Mixes in AIB Countries'!$C92,'Zusammenführung EU-CH'!$B$2:$B$241&amp;'Zusammenführung EU-CH'!$C$2:$C$241,0),MATCH('RE-Gen-Mixes in AIB Countries'!O$2,'Zusammenführung EU-CH'!$E$1:$BF$1,0))/VLOOKUP($B92,'Total RE-GEN in AIB Countries'!$B$3:$BD$27,COLUMN('RE-Gen-Mixes in AIB Countries'!O91)-COLUMN('RE-Gen-Mixes in AIB Countries'!$B$2),FALSE),0)</f>
        <v>0.6145038167938931</v>
      </c>
      <c r="P92">
        <f t="array" ref="P92">IFERROR(INDEX('Zusammenführung EU-CH'!$E$2:$BF$241,MATCH('RE-Gen-Mixes in AIB Countries'!$B92&amp;'RE-Gen-Mixes in AIB Countries'!$C92,'Zusammenführung EU-CH'!$B$2:$B$241&amp;'Zusammenführung EU-CH'!$C$2:$C$241,0),MATCH('RE-Gen-Mixes in AIB Countries'!P$2,'Zusammenführung EU-CH'!$E$1:$BF$1,0))/VLOOKUP($B92,'Total RE-GEN in AIB Countries'!$B$3:$BD$27,COLUMN('RE-Gen-Mixes in AIB Countries'!P91)-COLUMN('RE-Gen-Mixes in AIB Countries'!$B$2),FALSE),0)</f>
        <v>0.44742605422690029</v>
      </c>
      <c r="Q92">
        <f t="array" ref="Q92">IFERROR(INDEX('Zusammenführung EU-CH'!$E$2:$BF$241,MATCH('RE-Gen-Mixes in AIB Countries'!$B92&amp;'RE-Gen-Mixes in AIB Countries'!$C92,'Zusammenführung EU-CH'!$B$2:$B$241&amp;'Zusammenführung EU-CH'!$C$2:$C$241,0),MATCH('RE-Gen-Mixes in AIB Countries'!Q$2,'Zusammenführung EU-CH'!$E$1:$BF$1,0))/VLOOKUP($B92,'Total RE-GEN in AIB Countries'!$B$3:$BD$27,COLUMN('RE-Gen-Mixes in AIB Countries'!Q91)-COLUMN('RE-Gen-Mixes in AIB Countries'!$B$2),FALSE),0)</f>
        <v>0.51195187079754212</v>
      </c>
      <c r="R92">
        <f t="array" ref="R92">IFERROR(INDEX('Zusammenführung EU-CH'!$E$2:$BF$241,MATCH('RE-Gen-Mixes in AIB Countries'!$B92&amp;'RE-Gen-Mixes in AIB Countries'!$C92,'Zusammenführung EU-CH'!$B$2:$B$241&amp;'Zusammenführung EU-CH'!$C$2:$C$241,0),MATCH('RE-Gen-Mixes in AIB Countries'!R$2,'Zusammenführung EU-CH'!$E$1:$BF$1,0))/VLOOKUP($B92,'Total RE-GEN in AIB Countries'!$B$3:$BD$27,COLUMN('RE-Gen-Mixes in AIB Countries'!R91)-COLUMN('RE-Gen-Mixes in AIB Countries'!$B$2),FALSE),0)</f>
        <v>0.42821681256745409</v>
      </c>
      <c r="S92">
        <f t="array" ref="S92">IFERROR(INDEX('Zusammenführung EU-CH'!$E$2:$BF$241,MATCH('RE-Gen-Mixes in AIB Countries'!$B92&amp;'RE-Gen-Mixes in AIB Countries'!$C92,'Zusammenführung EU-CH'!$B$2:$B$241&amp;'Zusammenführung EU-CH'!$C$2:$C$241,0),MATCH('RE-Gen-Mixes in AIB Countries'!S$2,'Zusammenführung EU-CH'!$E$1:$BF$1,0))/VLOOKUP($B92,'Total RE-GEN in AIB Countries'!$B$3:$BD$27,COLUMN('RE-Gen-Mixes in AIB Countries'!S91)-COLUMN('RE-Gen-Mixes in AIB Countries'!$B$2),FALSE),0)</f>
        <v>0.43262456497750618</v>
      </c>
      <c r="T92">
        <f t="array" ref="T92">IFERROR(INDEX('Zusammenführung EU-CH'!$E$2:$BF$241,MATCH('RE-Gen-Mixes in AIB Countries'!$B92&amp;'RE-Gen-Mixes in AIB Countries'!$C92,'Zusammenführung EU-CH'!$B$2:$B$241&amp;'Zusammenführung EU-CH'!$C$2:$C$241,0),MATCH('RE-Gen-Mixes in AIB Countries'!T$2,'Zusammenführung EU-CH'!$E$1:$BF$1,0))/VLOOKUP($B92,'Total RE-GEN in AIB Countries'!$B$3:$BD$27,COLUMN('RE-Gen-Mixes in AIB Countries'!T91)-COLUMN('RE-Gen-Mixes in AIB Countries'!$B$2),FALSE),0)</f>
        <v>0.3415476247491086</v>
      </c>
      <c r="U92">
        <f t="array" ref="U92">IFERROR(INDEX('Zusammenführung EU-CH'!$E$2:$BF$241,MATCH('RE-Gen-Mixes in AIB Countries'!$B92&amp;'RE-Gen-Mixes in AIB Countries'!$C92,'Zusammenführung EU-CH'!$B$2:$B$241&amp;'Zusammenführung EU-CH'!$C$2:$C$241,0),MATCH('RE-Gen-Mixes in AIB Countries'!U$2,'Zusammenführung EU-CH'!$E$1:$BF$1,0))/VLOOKUP($B92,'Total RE-GEN in AIB Countries'!$B$3:$BD$27,COLUMN('RE-Gen-Mixes in AIB Countries'!U91)-COLUMN('RE-Gen-Mixes in AIB Countries'!$B$2),FALSE),0)</f>
        <v>0.4497867309467809</v>
      </c>
      <c r="V92">
        <f t="array" ref="V92">IFERROR(INDEX('Zusammenführung EU-CH'!$E$2:$BF$241,MATCH('RE-Gen-Mixes in AIB Countries'!$B92&amp;'RE-Gen-Mixes in AIB Countries'!$C92,'Zusammenführung EU-CH'!$B$2:$B$241&amp;'Zusammenführung EU-CH'!$C$2:$C$241,0),MATCH('RE-Gen-Mixes in AIB Countries'!V$2,'Zusammenführung EU-CH'!$E$1:$BF$1,0))/VLOOKUP($B92,'Total RE-GEN in AIB Countries'!$B$3:$BD$27,COLUMN('RE-Gen-Mixes in AIB Countries'!V91)-COLUMN('RE-Gen-Mixes in AIB Countries'!$B$2),FALSE),0)</f>
        <v>0.405469776609724</v>
      </c>
      <c r="W92">
        <f t="array" ref="W92">IFERROR(INDEX('Zusammenführung EU-CH'!$E$2:$BF$241,MATCH('RE-Gen-Mixes in AIB Countries'!$B92&amp;'RE-Gen-Mixes in AIB Countries'!$C92,'Zusammenführung EU-CH'!$B$2:$B$241&amp;'Zusammenführung EU-CH'!$C$2:$C$241,0),MATCH('RE-Gen-Mixes in AIB Countries'!W$2,'Zusammenführung EU-CH'!$E$1:$BF$1,0))/VLOOKUP($B92,'Total RE-GEN in AIB Countries'!$B$3:$BD$27,COLUMN('RE-Gen-Mixes in AIB Countries'!W91)-COLUMN('RE-Gen-Mixes in AIB Countries'!$B$2),FALSE),0)</f>
        <v>0.39094479303028934</v>
      </c>
      <c r="X92">
        <f t="array" ref="X92">IFERROR(INDEX('Zusammenführung EU-CH'!$E$2:$BF$241,MATCH('RE-Gen-Mixes in AIB Countries'!$B92&amp;'RE-Gen-Mixes in AIB Countries'!$C92,'Zusammenführung EU-CH'!$B$2:$B$241&amp;'Zusammenführung EU-CH'!$C$2:$C$241,0),MATCH('RE-Gen-Mixes in AIB Countries'!X$2,'Zusammenführung EU-CH'!$E$1:$BF$1,0))/VLOOKUP($B92,'Total RE-GEN in AIB Countries'!$B$3:$BD$27,COLUMN('RE-Gen-Mixes in AIB Countries'!X91)-COLUMN('RE-Gen-Mixes in AIB Countries'!$B$2),FALSE),0)</f>
        <v>0.38954447098948652</v>
      </c>
      <c r="Y92">
        <f t="array" ref="Y92">IFERROR(INDEX('Zusammenführung EU-CH'!$E$2:$BF$241,MATCH('RE-Gen-Mixes in AIB Countries'!$B92&amp;'RE-Gen-Mixes in AIB Countries'!$C92,'Zusammenführung EU-CH'!$B$2:$B$241&amp;'Zusammenführung EU-CH'!$C$2:$C$241,0),MATCH('RE-Gen-Mixes in AIB Countries'!Y$2,'Zusammenführung EU-CH'!$E$1:$BF$1,0))/VLOOKUP($B92,'Total RE-GEN in AIB Countries'!$B$3:$BD$27,COLUMN('RE-Gen-Mixes in AIB Countries'!Y91)-COLUMN('RE-Gen-Mixes in AIB Countries'!$B$2),FALSE),0)</f>
        <v>0.54864427742365129</v>
      </c>
      <c r="Z92">
        <f t="array" ref="Z92">IFERROR(INDEX('Zusammenführung EU-CH'!$E$2:$BF$241,MATCH('RE-Gen-Mixes in AIB Countries'!$B92&amp;'RE-Gen-Mixes in AIB Countries'!$C92,'Zusammenführung EU-CH'!$B$2:$B$241&amp;'Zusammenführung EU-CH'!$C$2:$C$241,0),MATCH('RE-Gen-Mixes in AIB Countries'!Z$2,'Zusammenführung EU-CH'!$E$1:$BF$1,0))/VLOOKUP($B92,'Total RE-GEN in AIB Countries'!$B$3:$BD$27,COLUMN('RE-Gen-Mixes in AIB Countries'!Z91)-COLUMN('RE-Gen-Mixes in AIB Countries'!$B$2),FALSE),0)</f>
        <v>0.45688560503322023</v>
      </c>
      <c r="AA92">
        <f t="array" ref="AA92">IFERROR(INDEX('Zusammenführung EU-CH'!$E$2:$BF$241,MATCH('RE-Gen-Mixes in AIB Countries'!$B92&amp;'RE-Gen-Mixes in AIB Countries'!$C92,'Zusammenführung EU-CH'!$B$2:$B$241&amp;'Zusammenführung EU-CH'!$C$2:$C$241,0),MATCH('RE-Gen-Mixes in AIB Countries'!AA$2,'Zusammenführung EU-CH'!$E$1:$BF$1,0))/VLOOKUP($B92,'Total RE-GEN in AIB Countries'!$B$3:$BD$27,COLUMN('RE-Gen-Mixes in AIB Countries'!AA91)-COLUMN('RE-Gen-Mixes in AIB Countries'!$B$2),FALSE),0)</f>
        <v>0.49949543496926424</v>
      </c>
      <c r="AB92">
        <f t="array" ref="AB92">IFERROR(INDEX('Zusammenführung EU-CH'!$E$2:$BF$241,MATCH('RE-Gen-Mixes in AIB Countries'!$B92&amp;'RE-Gen-Mixes in AIB Countries'!$C92,'Zusammenführung EU-CH'!$B$2:$B$241&amp;'Zusammenführung EU-CH'!$C$2:$C$241,0),MATCH('RE-Gen-Mixes in AIB Countries'!AB$2,'Zusammenführung EU-CH'!$E$1:$BF$1,0))/VLOOKUP($B92,'Total RE-GEN in AIB Countries'!$B$3:$BD$27,COLUMN('RE-Gen-Mixes in AIB Countries'!AB91)-COLUMN('RE-Gen-Mixes in AIB Countries'!$B$2),FALSE),0)</f>
        <v>0.48052240564403231</v>
      </c>
      <c r="AC92">
        <f t="array" ref="AC92">IFERROR(INDEX('Zusammenführung EU-CH'!$E$2:$BF$241,MATCH('RE-Gen-Mixes in AIB Countries'!$B92&amp;'RE-Gen-Mixes in AIB Countries'!$C92,'Zusammenführung EU-CH'!$B$2:$B$241&amp;'Zusammenführung EU-CH'!$C$2:$C$241,0),MATCH('RE-Gen-Mixes in AIB Countries'!AC$2,'Zusammenführung EU-CH'!$E$1:$BF$1,0))/VLOOKUP($B92,'Total RE-GEN in AIB Countries'!$B$3:$BD$27,COLUMN('RE-Gen-Mixes in AIB Countries'!AC91)-COLUMN('RE-Gen-Mixes in AIB Countries'!$B$2),FALSE),0)</f>
        <v>0.29773473010054408</v>
      </c>
      <c r="AD92">
        <f t="array" ref="AD92">IFERROR(INDEX('Zusammenführung EU-CH'!$E$2:$BF$241,MATCH('RE-Gen-Mixes in AIB Countries'!$B92&amp;'RE-Gen-Mixes in AIB Countries'!$C92,'Zusammenführung EU-CH'!$B$2:$B$241&amp;'Zusammenführung EU-CH'!$C$2:$C$241,0),MATCH('RE-Gen-Mixes in AIB Countries'!AD$2,'Zusammenführung EU-CH'!$E$1:$BF$1,0))/VLOOKUP($B92,'Total RE-GEN in AIB Countries'!$B$3:$BD$27,COLUMN('RE-Gen-Mixes in AIB Countries'!AD91)-COLUMN('RE-Gen-Mixes in AIB Countries'!$B$2),FALSE),0)</f>
        <v>0.43849607083954384</v>
      </c>
      <c r="AE92">
        <f t="array" ref="AE92">IFERROR(INDEX('Zusammenführung EU-CH'!$E$2:$BF$241,MATCH('RE-Gen-Mixes in AIB Countries'!$B92&amp;'RE-Gen-Mixes in AIB Countries'!$C92,'Zusammenführung EU-CH'!$B$2:$B$241&amp;'Zusammenführung EU-CH'!$C$2:$C$241,0),MATCH('RE-Gen-Mixes in AIB Countries'!AE$2,'Zusammenführung EU-CH'!$E$1:$BF$1,0))/VLOOKUP($B92,'Total RE-GEN in AIB Countries'!$B$3:$BD$27,COLUMN('RE-Gen-Mixes in AIB Countries'!AE91)-COLUMN('RE-Gen-Mixes in AIB Countries'!$B$2),FALSE),0)</f>
        <v>0.53003145025893261</v>
      </c>
      <c r="AF92">
        <f t="array" ref="AF92">IFERROR(INDEX('Zusammenführung EU-CH'!$E$2:$BF$241,MATCH('RE-Gen-Mixes in AIB Countries'!$B92&amp;'RE-Gen-Mixes in AIB Countries'!$C92,'Zusammenführung EU-CH'!$B$2:$B$241&amp;'Zusammenführung EU-CH'!$C$2:$C$241,0),MATCH('RE-Gen-Mixes in AIB Countries'!AF$2,'Zusammenführung EU-CH'!$E$1:$BF$1,0))/VLOOKUP($B92,'Total RE-GEN in AIB Countries'!$B$3:$BD$27,COLUMN('RE-Gen-Mixes in AIB Countries'!AF91)-COLUMN('RE-Gen-Mixes in AIB Countries'!$B$2),FALSE),0)</f>
        <v>0.35984905817940782</v>
      </c>
      <c r="AG92">
        <f t="array" ref="AG92">IFERROR(INDEX('Zusammenführung EU-CH'!$E$2:$BF$241,MATCH('RE-Gen-Mixes in AIB Countries'!$B92&amp;'RE-Gen-Mixes in AIB Countries'!$C92,'Zusammenführung EU-CH'!$B$2:$B$241&amp;'Zusammenführung EU-CH'!$C$2:$C$241,0),MATCH('RE-Gen-Mixes in AIB Countries'!AG$2,'Zusammenführung EU-CH'!$E$1:$BF$1,0))/VLOOKUP($B92,'Total RE-GEN in AIB Countries'!$B$3:$BD$27,COLUMN('RE-Gen-Mixes in AIB Countries'!AG91)-COLUMN('RE-Gen-Mixes in AIB Countries'!$B$2),FALSE),0)</f>
        <v>0.46177842443402611</v>
      </c>
      <c r="AH92">
        <f t="array" ref="AH92">IFERROR(INDEX('Zusammenführung EU-CH'!$E$2:$BF$241,MATCH('RE-Gen-Mixes in AIB Countries'!$B92&amp;'RE-Gen-Mixes in AIB Countries'!$C92,'Zusammenführung EU-CH'!$B$2:$B$241&amp;'Zusammenführung EU-CH'!$C$2:$C$241,0),MATCH('RE-Gen-Mixes in AIB Countries'!AH$2,'Zusammenführung EU-CH'!$E$1:$BF$1,0))/VLOOKUP($B92,'Total RE-GEN in AIB Countries'!$B$3:$BD$27,COLUMN('RE-Gen-Mixes in AIB Countries'!AH91)-COLUMN('RE-Gen-Mixes in AIB Countries'!$B$2),FALSE),0)</f>
        <v>0.42258102225920247</v>
      </c>
      <c r="AI92">
        <f t="array" ref="AI92">IFERROR(INDEX('Zusammenführung EU-CH'!$E$2:$BF$241,MATCH('RE-Gen-Mixes in AIB Countries'!$B92&amp;'RE-Gen-Mixes in AIB Countries'!$C92,'Zusammenführung EU-CH'!$B$2:$B$241&amp;'Zusammenführung EU-CH'!$C$2:$C$241,0),MATCH('RE-Gen-Mixes in AIB Countries'!AI$2,'Zusammenführung EU-CH'!$E$1:$BF$1,0))/VLOOKUP($B92,'Total RE-GEN in AIB Countries'!$B$3:$BD$27,COLUMN('RE-Gen-Mixes in AIB Countries'!AI91)-COLUMN('RE-Gen-Mixes in AIB Countries'!$B$2),FALSE),0)</f>
        <v>0.39762960129601294</v>
      </c>
      <c r="AJ92">
        <f t="array" ref="AJ92">IFERROR(INDEX('Zusammenführung EU-CH'!$E$2:$BF$241,MATCH('RE-Gen-Mixes in AIB Countries'!$B92&amp;'RE-Gen-Mixes in AIB Countries'!$C92,'Zusammenführung EU-CH'!$B$2:$B$241&amp;'Zusammenführung EU-CH'!$C$2:$C$241,0),MATCH('RE-Gen-Mixes in AIB Countries'!AJ$2,'Zusammenführung EU-CH'!$E$1:$BF$1,0))/VLOOKUP($B92,'Total RE-GEN in AIB Countries'!$B$3:$BD$27,COLUMN('RE-Gen-Mixes in AIB Countries'!AJ91)-COLUMN('RE-Gen-Mixes in AIB Countries'!$B$2),FALSE),0)</f>
        <v>0.469587753435388</v>
      </c>
      <c r="AK92">
        <f t="array" ref="AK92">IFERROR(INDEX('Zusammenführung EU-CH'!$E$2:$BF$241,MATCH('RE-Gen-Mixes in AIB Countries'!$B92&amp;'RE-Gen-Mixes in AIB Countries'!$C92,'Zusammenführung EU-CH'!$B$2:$B$241&amp;'Zusammenführung EU-CH'!$C$2:$C$241,0),MATCH('RE-Gen-Mixes in AIB Countries'!AK$2,'Zusammenführung EU-CH'!$E$1:$BF$1,0))/VLOOKUP($B92,'Total RE-GEN in AIB Countries'!$B$3:$BD$27,COLUMN('RE-Gen-Mixes in AIB Countries'!AK91)-COLUMN('RE-Gen-Mixes in AIB Countries'!$B$2),FALSE),0)</f>
        <v>0.48219821611841762</v>
      </c>
      <c r="AL92">
        <f t="array" ref="AL92">IFERROR(INDEX('Zusammenführung EU-CH'!$E$2:$BF$241,MATCH('RE-Gen-Mixes in AIB Countries'!$B92&amp;'RE-Gen-Mixes in AIB Countries'!$C92,'Zusammenführung EU-CH'!$B$2:$B$241&amp;'Zusammenführung EU-CH'!$C$2:$C$241,0),MATCH('RE-Gen-Mixes in AIB Countries'!AL$2,'Zusammenführung EU-CH'!$E$1:$BF$1,0))/VLOOKUP($B92,'Total RE-GEN in AIB Countries'!$B$3:$BD$27,COLUMN('RE-Gen-Mixes in AIB Countries'!AL91)-COLUMN('RE-Gen-Mixes in AIB Countries'!$B$2),FALSE),0)</f>
        <v>0.46995394937826002</v>
      </c>
      <c r="AM92">
        <f t="array" ref="AM92">IFERROR(INDEX('Zusammenführung EU-CH'!$E$2:$BF$241,MATCH('RE-Gen-Mixes in AIB Countries'!$B92&amp;'RE-Gen-Mixes in AIB Countries'!$C92,'Zusammenführung EU-CH'!$B$2:$B$241&amp;'Zusammenführung EU-CH'!$C$2:$C$241,0),MATCH('RE-Gen-Mixes in AIB Countries'!AM$2,'Zusammenführung EU-CH'!$E$1:$BF$1,0))/VLOOKUP($B92,'Total RE-GEN in AIB Countries'!$B$3:$BD$27,COLUMN('RE-Gen-Mixes in AIB Countries'!AM91)-COLUMN('RE-Gen-Mixes in AIB Countries'!$B$2),FALSE),0)</f>
        <v>0.49158420631808397</v>
      </c>
      <c r="AN92">
        <f t="array" ref="AN92">IFERROR(INDEX('Zusammenführung EU-CH'!$E$2:$BF$241,MATCH('RE-Gen-Mixes in AIB Countries'!$B92&amp;'RE-Gen-Mixes in AIB Countries'!$C92,'Zusammenführung EU-CH'!$B$2:$B$241&amp;'Zusammenführung EU-CH'!$C$2:$C$241,0),MATCH('RE-Gen-Mixes in AIB Countries'!AN$2,'Zusammenführung EU-CH'!$E$1:$BF$1,0))/VLOOKUP($B92,'Total RE-GEN in AIB Countries'!$B$3:$BD$27,COLUMN('RE-Gen-Mixes in AIB Countries'!AN91)-COLUMN('RE-Gen-Mixes in AIB Countries'!$B$2),FALSE),0)</f>
        <v>0.5231705470225807</v>
      </c>
      <c r="AO92">
        <f t="array" ref="AO92">IFERROR(INDEX('Zusammenführung EU-CH'!$E$2:$BF$241,MATCH('RE-Gen-Mixes in AIB Countries'!$B92&amp;'RE-Gen-Mixes in AIB Countries'!$C92,'Zusammenführung EU-CH'!$B$2:$B$241&amp;'Zusammenführung EU-CH'!$C$2:$C$241,0),MATCH('RE-Gen-Mixes in AIB Countries'!AO$2,'Zusammenführung EU-CH'!$E$1:$BF$1,0))/VLOOKUP($B92,'Total RE-GEN in AIB Countries'!$B$3:$BD$27,COLUMN('RE-Gen-Mixes in AIB Countries'!AO91)-COLUMN('RE-Gen-Mixes in AIB Countries'!$B$2),FALSE),0)</f>
        <v>0.58246759147080196</v>
      </c>
      <c r="AP92">
        <f t="array" ref="AP92">IFERROR(INDEX('Zusammenführung EU-CH'!$E$2:$BF$241,MATCH('RE-Gen-Mixes in AIB Countries'!$B92&amp;'RE-Gen-Mixes in AIB Countries'!$C92,'Zusammenführung EU-CH'!$B$2:$B$241&amp;'Zusammenführung EU-CH'!$C$2:$C$241,0),MATCH('RE-Gen-Mixes in AIB Countries'!AP$2,'Zusammenführung EU-CH'!$E$1:$BF$1,0))/VLOOKUP($B92,'Total RE-GEN in AIB Countries'!$B$3:$BD$27,COLUMN('RE-Gen-Mixes in AIB Countries'!AP91)-COLUMN('RE-Gen-Mixes in AIB Countries'!$B$2),FALSE),0)</f>
        <v>0.61012165416826314</v>
      </c>
      <c r="AQ92">
        <f t="array" ref="AQ92">IFERROR(INDEX('Zusammenführung EU-CH'!$E$2:$BF$241,MATCH('RE-Gen-Mixes in AIB Countries'!$B92&amp;'RE-Gen-Mixes in AIB Countries'!$C92,'Zusammenführung EU-CH'!$B$2:$B$241&amp;'Zusammenführung EU-CH'!$C$2:$C$241,0),MATCH('RE-Gen-Mixes in AIB Countries'!AQ$2,'Zusammenführung EU-CH'!$E$1:$BF$1,0))/VLOOKUP($B92,'Total RE-GEN in AIB Countries'!$B$3:$BD$27,COLUMN('RE-Gen-Mixes in AIB Countries'!AQ91)-COLUMN('RE-Gen-Mixes in AIB Countries'!$B$2),FALSE),0)</f>
        <v>0.53610042976702099</v>
      </c>
      <c r="AR92">
        <f t="array" ref="AR92">IFERROR(INDEX('Zusammenführung EU-CH'!$E$2:$BF$241,MATCH('RE-Gen-Mixes in AIB Countries'!$B92&amp;'RE-Gen-Mixes in AIB Countries'!$C92,'Zusammenführung EU-CH'!$B$2:$B$241&amp;'Zusammenführung EU-CH'!$C$2:$C$241,0),MATCH('RE-Gen-Mixes in AIB Countries'!AR$2,'Zusammenführung EU-CH'!$E$1:$BF$1,0))/VLOOKUP($B92,'Total RE-GEN in AIB Countries'!$B$3:$BD$27,COLUMN('RE-Gen-Mixes in AIB Countries'!AR91)-COLUMN('RE-Gen-Mixes in AIB Countries'!$B$2),FALSE),0)</f>
        <v>0.50657518297567461</v>
      </c>
      <c r="AS92">
        <f t="array" ref="AS92">IFERROR(INDEX('Zusammenführung EU-CH'!$E$2:$BF$241,MATCH('RE-Gen-Mixes in AIB Countries'!$B92&amp;'RE-Gen-Mixes in AIB Countries'!$C92,'Zusammenführung EU-CH'!$B$2:$B$241&amp;'Zusammenführung EU-CH'!$C$2:$C$241,0),MATCH('RE-Gen-Mixes in AIB Countries'!AS$2,'Zusammenführung EU-CH'!$E$1:$BF$1,0))/VLOOKUP($B92,'Total RE-GEN in AIB Countries'!$B$3:$BD$27,COLUMN('RE-Gen-Mixes in AIB Countries'!AS91)-COLUMN('RE-Gen-Mixes in AIB Countries'!$B$2),FALSE),0)</f>
        <v>0.46904420701289751</v>
      </c>
      <c r="AT92">
        <f t="array" ref="AT92">IFERROR(INDEX('Zusammenführung EU-CH'!$E$2:$BF$241,MATCH('RE-Gen-Mixes in AIB Countries'!$B92&amp;'RE-Gen-Mixes in AIB Countries'!$C92,'Zusammenführung EU-CH'!$B$2:$B$241&amp;'Zusammenführung EU-CH'!$C$2:$C$241,0),MATCH('RE-Gen-Mixes in AIB Countries'!AT$2,'Zusammenführung EU-CH'!$E$1:$BF$1,0))/VLOOKUP($B92,'Total RE-GEN in AIB Countries'!$B$3:$BD$27,COLUMN('RE-Gen-Mixes in AIB Countries'!AT91)-COLUMN('RE-Gen-Mixes in AIB Countries'!$B$2),FALSE),0)</f>
        <v>0.42408385923628195</v>
      </c>
      <c r="AU92">
        <f t="array" ref="AU92">IFERROR(INDEX('Zusammenführung EU-CH'!$E$2:$BF$241,MATCH('RE-Gen-Mixes in AIB Countries'!$B92&amp;'RE-Gen-Mixes in AIB Countries'!$C92,'Zusammenführung EU-CH'!$B$2:$B$241&amp;'Zusammenführung EU-CH'!$C$2:$C$241,0),MATCH('RE-Gen-Mixes in AIB Countries'!AU$2,'Zusammenführung EU-CH'!$E$1:$BF$1,0))/VLOOKUP($B92,'Total RE-GEN in AIB Countries'!$B$3:$BD$27,COLUMN('RE-Gen-Mixes in AIB Countries'!AU91)-COLUMN('RE-Gen-Mixes in AIB Countries'!$B$2),FALSE),0)</f>
        <v>0.24033696729435086</v>
      </c>
      <c r="AV92">
        <f t="array" ref="AV92">IFERROR(INDEX('Zusammenführung EU-CH'!$E$2:$BF$241,MATCH('RE-Gen-Mixes in AIB Countries'!$B92&amp;'RE-Gen-Mixes in AIB Countries'!$C92,'Zusammenführung EU-CH'!$B$2:$B$241&amp;'Zusammenführung EU-CH'!$C$2:$C$241,0),MATCH('RE-Gen-Mixes in AIB Countries'!AV$2,'Zusammenführung EU-CH'!$E$1:$BF$1,0))/VLOOKUP($B92,'Total RE-GEN in AIB Countries'!$B$3:$BD$27,COLUMN('RE-Gen-Mixes in AIB Countries'!AV91)-COLUMN('RE-Gen-Mixes in AIB Countries'!$B$2),FALSE),0)</f>
        <v>0.458984375</v>
      </c>
      <c r="AW92">
        <f t="array" ref="AW92">IFERROR(INDEX('Zusammenführung EU-CH'!$E$2:$BF$241,MATCH('RE-Gen-Mixes in AIB Countries'!$B92&amp;'RE-Gen-Mixes in AIB Countries'!$C92,'Zusammenführung EU-CH'!$B$2:$B$241&amp;'Zusammenführung EU-CH'!$C$2:$C$241,0),MATCH('RE-Gen-Mixes in AIB Countries'!AW$2,'Zusammenführung EU-CH'!$E$1:$BF$1,0))/VLOOKUP($B92,'Total RE-GEN in AIB Countries'!$B$3:$BD$27,COLUMN('RE-Gen-Mixes in AIB Countries'!AW91)-COLUMN('RE-Gen-Mixes in AIB Countries'!$B$2),FALSE),0)</f>
        <v>0.49550286181520847</v>
      </c>
      <c r="AX92">
        <f t="array" ref="AX92">IFERROR(INDEX('Zusammenführung EU-CH'!$E$2:$BF$241,MATCH('RE-Gen-Mixes in AIB Countries'!$B92&amp;'RE-Gen-Mixes in AIB Countries'!$C92,'Zusammenführung EU-CH'!$B$2:$B$241&amp;'Zusammenführung EU-CH'!$C$2:$C$241,0),MATCH('RE-Gen-Mixes in AIB Countries'!AX$2,'Zusammenführung EU-CH'!$E$1:$BF$1,0))/VLOOKUP($B92,'Total RE-GEN in AIB Countries'!$B$3:$BD$27,COLUMN('RE-Gen-Mixes in AIB Countries'!AX91)-COLUMN('RE-Gen-Mixes in AIB Countries'!$B$2),FALSE),0)</f>
        <v>0.58928053060757735</v>
      </c>
      <c r="AY92">
        <f t="array" ref="AY92">IFERROR(INDEX('Zusammenführung EU-CH'!$E$2:$BF$241,MATCH('RE-Gen-Mixes in AIB Countries'!$B92&amp;'RE-Gen-Mixes in AIB Countries'!$C92,'Zusammenführung EU-CH'!$B$2:$B$241&amp;'Zusammenführung EU-CH'!$C$2:$C$241,0),MATCH('RE-Gen-Mixes in AIB Countries'!AY$2,'Zusammenführung EU-CH'!$E$1:$BF$1,0))/VLOOKUP($B92,'Total RE-GEN in AIB Countries'!$B$3:$BD$27,COLUMN('RE-Gen-Mixes in AIB Countries'!AY91)-COLUMN('RE-Gen-Mixes in AIB Countries'!$B$2),FALSE),0)</f>
        <v>0.59514055126188359</v>
      </c>
      <c r="AZ92">
        <f t="array" ref="AZ92">IFERROR(INDEX('Zusammenführung EU-CH'!$E$2:$BF$241,MATCH('RE-Gen-Mixes in AIB Countries'!$B92&amp;'RE-Gen-Mixes in AIB Countries'!$C92,'Zusammenführung EU-CH'!$B$2:$B$241&amp;'Zusammenführung EU-CH'!$C$2:$C$241,0),MATCH('RE-Gen-Mixes in AIB Countries'!AZ$2,'Zusammenführung EU-CH'!$E$1:$BF$1,0))/VLOOKUP($B92,'Total RE-GEN in AIB Countries'!$B$3:$BD$27,COLUMN('RE-Gen-Mixes in AIB Countries'!AZ91)-COLUMN('RE-Gen-Mixes in AIB Countries'!$B$2),FALSE),0)</f>
        <v>0.58801951886426818</v>
      </c>
      <c r="BA92">
        <f t="array" ref="BA92">IFERROR(INDEX('Zusammenführung EU-CH'!$E$2:$BF$241,MATCH('RE-Gen-Mixes in AIB Countries'!$B92&amp;'RE-Gen-Mixes in AIB Countries'!$C92,'Zusammenführung EU-CH'!$B$2:$B$241&amp;'Zusammenführung EU-CH'!$C$2:$C$241,0),MATCH('RE-Gen-Mixes in AIB Countries'!BA$2,'Zusammenführung EU-CH'!$E$1:$BF$1,0))/VLOOKUP($B92,'Total RE-GEN in AIB Countries'!$B$3:$BD$27,COLUMN('RE-Gen-Mixes in AIB Countries'!BA91)-COLUMN('RE-Gen-Mixes in AIB Countries'!$B$2),FALSE),0)</f>
        <v>0.56148118965645211</v>
      </c>
      <c r="BB92">
        <f t="array" ref="BB92">IFERROR(INDEX('Zusammenführung EU-CH'!$E$2:$BF$241,MATCH('RE-Gen-Mixes in AIB Countries'!$B92&amp;'RE-Gen-Mixes in AIB Countries'!$C92,'Zusammenführung EU-CH'!$B$2:$B$241&amp;'Zusammenführung EU-CH'!$C$2:$C$241,0),MATCH('RE-Gen-Mixes in AIB Countries'!BB$2,'Zusammenführung EU-CH'!$E$1:$BF$1,0))/VLOOKUP($B92,'Total RE-GEN in AIB Countries'!$B$3:$BD$27,COLUMN('RE-Gen-Mixes in AIB Countries'!BB91)-COLUMN('RE-Gen-Mixes in AIB Countries'!$B$2),FALSE),0)</f>
        <v>0.4341410576942728</v>
      </c>
      <c r="BC92">
        <f t="array" ref="BC92">IFERROR(INDEX('Zusammenführung EU-CH'!$E$2:$BF$241,MATCH('RE-Gen-Mixes in AIB Countries'!$B92&amp;'RE-Gen-Mixes in AIB Countries'!$C92,'Zusammenführung EU-CH'!$B$2:$B$241&amp;'Zusammenführung EU-CH'!$C$2:$C$241,0),MATCH('RE-Gen-Mixes in AIB Countries'!BC$2,'Zusammenführung EU-CH'!$E$1:$BF$1,0))/VLOOKUP($B92,'Total RE-GEN in AIB Countries'!$B$3:$BD$27,COLUMN('RE-Gen-Mixes in AIB Countries'!BC91)-COLUMN('RE-Gen-Mixes in AIB Countries'!$B$2),FALSE),0)</f>
        <v>0.51914426769061983</v>
      </c>
      <c r="BD92">
        <f t="array" ref="BD92">IFERROR(INDEX('Zusammenführung EU-CH'!$E$2:$BF$241,MATCH('RE-Gen-Mixes in AIB Countries'!$B92&amp;'RE-Gen-Mixes in AIB Countries'!$C92,'Zusammenführung EU-CH'!$B$2:$B$241&amp;'Zusammenführung EU-CH'!$C$2:$C$241,0),MATCH('RE-Gen-Mixes in AIB Countries'!BD$2,'Zusammenführung EU-CH'!$E$1:$BF$1,0))/VLOOKUP($B92,'Total RE-GEN in AIB Countries'!$B$3:$BD$27,COLUMN('RE-Gen-Mixes in AIB Countries'!BD91)-COLUMN('RE-Gen-Mixes in AIB Countries'!$B$2),FALSE),0)</f>
        <v>0.49655203890262722</v>
      </c>
      <c r="BE92">
        <f t="array" ref="BE92">IFERROR(INDEX('Zusammenführung EU-CH'!$E$2:$BF$241,MATCH('RE-Gen-Mixes in AIB Countries'!$B92&amp;'RE-Gen-Mixes in AIB Countries'!$C92,'Zusammenführung EU-CH'!$B$2:$B$241&amp;'Zusammenführung EU-CH'!$C$2:$C$241,0),MATCH('RE-Gen-Mixes in AIB Countries'!BE$2,'Zusammenführung EU-CH'!$E$1:$BF$1,0))/VLOOKUP($B92,'Total RE-GEN in AIB Countries'!$B$3:$BD$27,COLUMN('RE-Gen-Mixes in AIB Countries'!BE91)-COLUMN('RE-Gen-Mixes in AIB Countries'!$B$2),FALSE),0)</f>
        <v>0</v>
      </c>
      <c r="BF92">
        <f t="shared" si="1"/>
        <v>0.46706774048655814</v>
      </c>
    </row>
    <row r="93" spans="1:58" x14ac:dyDescent="0.35">
      <c r="A93" s="4" t="s">
        <v>31</v>
      </c>
      <c r="B93" s="4" t="s">
        <v>480</v>
      </c>
      <c r="C93" s="4" t="s">
        <v>4</v>
      </c>
      <c r="D93">
        <f t="array" ref="D93">IFERROR(INDEX('Zusammenführung EU-CH'!$E$2:$BF$241,MATCH('RE-Gen-Mixes in AIB Countries'!$B93&amp;'RE-Gen-Mixes in AIB Countries'!$C93,'Zusammenführung EU-CH'!$B$2:$B$241&amp;'Zusammenführung EU-CH'!$C$2:$C$241,0),MATCH('RE-Gen-Mixes in AIB Countries'!D$2,'Zusammenführung EU-CH'!$E$1:$BF$1,0))/VLOOKUP($B93,'Total RE-GEN in AIB Countries'!$B$3:$BD$27,COLUMN('RE-Gen-Mixes in AIB Countries'!D92)-COLUMN('RE-Gen-Mixes in AIB Countries'!$B$2),FALSE),0)</f>
        <v>0</v>
      </c>
      <c r="E93">
        <f t="array" ref="E93">IFERROR(INDEX('Zusammenführung EU-CH'!$E$2:$BF$241,MATCH('RE-Gen-Mixes in AIB Countries'!$B93&amp;'RE-Gen-Mixes in AIB Countries'!$C93,'Zusammenführung EU-CH'!$B$2:$B$241&amp;'Zusammenführung EU-CH'!$C$2:$C$241,0),MATCH('RE-Gen-Mixes in AIB Countries'!E$2,'Zusammenführung EU-CH'!$E$1:$BF$1,0))/VLOOKUP($B93,'Total RE-GEN in AIB Countries'!$B$3:$BD$27,COLUMN('RE-Gen-Mixes in AIB Countries'!E92)-COLUMN('RE-Gen-Mixes in AIB Countries'!$B$2),FALSE),0)</f>
        <v>0</v>
      </c>
      <c r="F93">
        <f t="array" ref="F93">IFERROR(INDEX('Zusammenführung EU-CH'!$E$2:$BF$241,MATCH('RE-Gen-Mixes in AIB Countries'!$B93&amp;'RE-Gen-Mixes in AIB Countries'!$C93,'Zusammenführung EU-CH'!$B$2:$B$241&amp;'Zusammenführung EU-CH'!$C$2:$C$241,0),MATCH('RE-Gen-Mixes in AIB Countries'!F$2,'Zusammenführung EU-CH'!$E$1:$BF$1,0))/VLOOKUP($B93,'Total RE-GEN in AIB Countries'!$B$3:$BD$27,COLUMN('RE-Gen-Mixes in AIB Countries'!F92)-COLUMN('RE-Gen-Mixes in AIB Countries'!$B$2),FALSE),0)</f>
        <v>0</v>
      </c>
      <c r="G93">
        <f t="array" ref="G93">IFERROR(INDEX('Zusammenführung EU-CH'!$E$2:$BF$241,MATCH('RE-Gen-Mixes in AIB Countries'!$B93&amp;'RE-Gen-Mixes in AIB Countries'!$C93,'Zusammenführung EU-CH'!$B$2:$B$241&amp;'Zusammenführung EU-CH'!$C$2:$C$241,0),MATCH('RE-Gen-Mixes in AIB Countries'!G$2,'Zusammenführung EU-CH'!$E$1:$BF$1,0))/VLOOKUP($B93,'Total RE-GEN in AIB Countries'!$B$3:$BD$27,COLUMN('RE-Gen-Mixes in AIB Countries'!G92)-COLUMN('RE-Gen-Mixes in AIB Countries'!$B$2),FALSE),0)</f>
        <v>0</v>
      </c>
      <c r="H93">
        <f t="array" ref="H93">IFERROR(INDEX('Zusammenführung EU-CH'!$E$2:$BF$241,MATCH('RE-Gen-Mixes in AIB Countries'!$B93&amp;'RE-Gen-Mixes in AIB Countries'!$C93,'Zusammenführung EU-CH'!$B$2:$B$241&amp;'Zusammenführung EU-CH'!$C$2:$C$241,0),MATCH('RE-Gen-Mixes in AIB Countries'!H$2,'Zusammenführung EU-CH'!$E$1:$BF$1,0))/VLOOKUP($B93,'Total RE-GEN in AIB Countries'!$B$3:$BD$27,COLUMN('RE-Gen-Mixes in AIB Countries'!H92)-COLUMN('RE-Gen-Mixes in AIB Countries'!$B$2),FALSE),0)</f>
        <v>0</v>
      </c>
      <c r="I93">
        <f t="array" ref="I93">IFERROR(INDEX('Zusammenführung EU-CH'!$E$2:$BF$241,MATCH('RE-Gen-Mixes in AIB Countries'!$B93&amp;'RE-Gen-Mixes in AIB Countries'!$C93,'Zusammenführung EU-CH'!$B$2:$B$241&amp;'Zusammenführung EU-CH'!$C$2:$C$241,0),MATCH('RE-Gen-Mixes in AIB Countries'!I$2,'Zusammenführung EU-CH'!$E$1:$BF$1,0))/VLOOKUP($B93,'Total RE-GEN in AIB Countries'!$B$3:$BD$27,COLUMN('RE-Gen-Mixes in AIB Countries'!I92)-COLUMN('RE-Gen-Mixes in AIB Countries'!$B$2),FALSE),0)</f>
        <v>0</v>
      </c>
      <c r="J93">
        <f t="array" ref="J93">IFERROR(INDEX('Zusammenführung EU-CH'!$E$2:$BF$241,MATCH('RE-Gen-Mixes in AIB Countries'!$B93&amp;'RE-Gen-Mixes in AIB Countries'!$C93,'Zusammenführung EU-CH'!$B$2:$B$241&amp;'Zusammenführung EU-CH'!$C$2:$C$241,0),MATCH('RE-Gen-Mixes in AIB Countries'!J$2,'Zusammenführung EU-CH'!$E$1:$BF$1,0))/VLOOKUP($B93,'Total RE-GEN in AIB Countries'!$B$3:$BD$27,COLUMN('RE-Gen-Mixes in AIB Countries'!J92)-COLUMN('RE-Gen-Mixes in AIB Countries'!$B$2),FALSE),0)</f>
        <v>0</v>
      </c>
      <c r="K93">
        <f t="array" ref="K93">IFERROR(INDEX('Zusammenführung EU-CH'!$E$2:$BF$241,MATCH('RE-Gen-Mixes in AIB Countries'!$B93&amp;'RE-Gen-Mixes in AIB Countries'!$C93,'Zusammenführung EU-CH'!$B$2:$B$241&amp;'Zusammenführung EU-CH'!$C$2:$C$241,0),MATCH('RE-Gen-Mixes in AIB Countries'!K$2,'Zusammenführung EU-CH'!$E$1:$BF$1,0))/VLOOKUP($B93,'Total RE-GEN in AIB Countries'!$B$3:$BD$27,COLUMN('RE-Gen-Mixes in AIB Countries'!K92)-COLUMN('RE-Gen-Mixes in AIB Countries'!$B$2),FALSE),0)</f>
        <v>0</v>
      </c>
      <c r="L93">
        <f t="array" ref="L93">IFERROR(INDEX('Zusammenführung EU-CH'!$E$2:$BF$241,MATCH('RE-Gen-Mixes in AIB Countries'!$B93&amp;'RE-Gen-Mixes in AIB Countries'!$C93,'Zusammenführung EU-CH'!$B$2:$B$241&amp;'Zusammenführung EU-CH'!$C$2:$C$241,0),MATCH('RE-Gen-Mixes in AIB Countries'!L$2,'Zusammenführung EU-CH'!$E$1:$BF$1,0))/VLOOKUP($B93,'Total RE-GEN in AIB Countries'!$B$3:$BD$27,COLUMN('RE-Gen-Mixes in AIB Countries'!L92)-COLUMN('RE-Gen-Mixes in AIB Countries'!$B$2),FALSE),0)</f>
        <v>0</v>
      </c>
      <c r="M93">
        <f t="array" ref="M93">IFERROR(INDEX('Zusammenführung EU-CH'!$E$2:$BF$241,MATCH('RE-Gen-Mixes in AIB Countries'!$B93&amp;'RE-Gen-Mixes in AIB Countries'!$C93,'Zusammenführung EU-CH'!$B$2:$B$241&amp;'Zusammenführung EU-CH'!$C$2:$C$241,0),MATCH('RE-Gen-Mixes in AIB Countries'!M$2,'Zusammenführung EU-CH'!$E$1:$BF$1,0))/VLOOKUP($B93,'Total RE-GEN in AIB Countries'!$B$3:$BD$27,COLUMN('RE-Gen-Mixes in AIB Countries'!M92)-COLUMN('RE-Gen-Mixes in AIB Countries'!$B$2),FALSE),0)</f>
        <v>0</v>
      </c>
      <c r="N93">
        <f t="array" ref="N93">IFERROR(INDEX('Zusammenführung EU-CH'!$E$2:$BF$241,MATCH('RE-Gen-Mixes in AIB Countries'!$B93&amp;'RE-Gen-Mixes in AIB Countries'!$C93,'Zusammenführung EU-CH'!$B$2:$B$241&amp;'Zusammenführung EU-CH'!$C$2:$C$241,0),MATCH('RE-Gen-Mixes in AIB Countries'!N$2,'Zusammenführung EU-CH'!$E$1:$BF$1,0))/VLOOKUP($B93,'Total RE-GEN in AIB Countries'!$B$3:$BD$27,COLUMN('RE-Gen-Mixes in AIB Countries'!N92)-COLUMN('RE-Gen-Mixes in AIB Countries'!$B$2),FALSE),0)</f>
        <v>0</v>
      </c>
      <c r="O93">
        <f t="array" ref="O93">IFERROR(INDEX('Zusammenführung EU-CH'!$E$2:$BF$241,MATCH('RE-Gen-Mixes in AIB Countries'!$B93&amp;'RE-Gen-Mixes in AIB Countries'!$C93,'Zusammenführung EU-CH'!$B$2:$B$241&amp;'Zusammenführung EU-CH'!$C$2:$C$241,0),MATCH('RE-Gen-Mixes in AIB Countries'!O$2,'Zusammenführung EU-CH'!$E$1:$BF$1,0))/VLOOKUP($B93,'Total RE-GEN in AIB Countries'!$B$3:$BD$27,COLUMN('RE-Gen-Mixes in AIB Countries'!O92)-COLUMN('RE-Gen-Mixes in AIB Countries'!$B$2),FALSE),0)</f>
        <v>0</v>
      </c>
      <c r="P93">
        <f t="array" ref="P93">IFERROR(INDEX('Zusammenführung EU-CH'!$E$2:$BF$241,MATCH('RE-Gen-Mixes in AIB Countries'!$B93&amp;'RE-Gen-Mixes in AIB Countries'!$C93,'Zusammenführung EU-CH'!$B$2:$B$241&amp;'Zusammenführung EU-CH'!$C$2:$C$241,0),MATCH('RE-Gen-Mixes in AIB Countries'!P$2,'Zusammenführung EU-CH'!$E$1:$BF$1,0))/VLOOKUP($B93,'Total RE-GEN in AIB Countries'!$B$3:$BD$27,COLUMN('RE-Gen-Mixes in AIB Countries'!P92)-COLUMN('RE-Gen-Mixes in AIB Countries'!$B$2),FALSE),0)</f>
        <v>7.3608278570889044E-2</v>
      </c>
      <c r="Q93">
        <f t="array" ref="Q93">IFERROR(INDEX('Zusammenführung EU-CH'!$E$2:$BF$241,MATCH('RE-Gen-Mixes in AIB Countries'!$B93&amp;'RE-Gen-Mixes in AIB Countries'!$C93,'Zusammenführung EU-CH'!$B$2:$B$241&amp;'Zusammenführung EU-CH'!$C$2:$C$241,0),MATCH('RE-Gen-Mixes in AIB Countries'!Q$2,'Zusammenführung EU-CH'!$E$1:$BF$1,0))/VLOOKUP($B93,'Total RE-GEN in AIB Countries'!$B$3:$BD$27,COLUMN('RE-Gen-Mixes in AIB Countries'!Q92)-COLUMN('RE-Gen-Mixes in AIB Countries'!$B$2),FALSE),0)</f>
        <v>6.5413420759767804E-2</v>
      </c>
      <c r="R93">
        <f t="array" ref="R93">IFERROR(INDEX('Zusammenführung EU-CH'!$E$2:$BF$241,MATCH('RE-Gen-Mixes in AIB Countries'!$B93&amp;'RE-Gen-Mixes in AIB Countries'!$C93,'Zusammenführung EU-CH'!$B$2:$B$241&amp;'Zusammenführung EU-CH'!$C$2:$C$241,0),MATCH('RE-Gen-Mixes in AIB Countries'!R$2,'Zusammenführung EU-CH'!$E$1:$BF$1,0))/VLOOKUP($B93,'Total RE-GEN in AIB Countries'!$B$3:$BD$27,COLUMN('RE-Gen-Mixes in AIB Countries'!R92)-COLUMN('RE-Gen-Mixes in AIB Countries'!$B$2),FALSE),0)</f>
        <v>6.0254470040916989E-2</v>
      </c>
      <c r="S93">
        <f t="array" ref="S93">IFERROR(INDEX('Zusammenführung EU-CH'!$E$2:$BF$241,MATCH('RE-Gen-Mixes in AIB Countries'!$B93&amp;'RE-Gen-Mixes in AIB Countries'!$C93,'Zusammenführung EU-CH'!$B$2:$B$241&amp;'Zusammenführung EU-CH'!$C$2:$C$241,0),MATCH('RE-Gen-Mixes in AIB Countries'!S$2,'Zusammenführung EU-CH'!$E$1:$BF$1,0))/VLOOKUP($B93,'Total RE-GEN in AIB Countries'!$B$3:$BD$27,COLUMN('RE-Gen-Mixes in AIB Countries'!S92)-COLUMN('RE-Gen-Mixes in AIB Countries'!$B$2),FALSE),0)</f>
        <v>7.7466693319849969E-2</v>
      </c>
      <c r="T93">
        <f t="array" ref="T93">IFERROR(INDEX('Zusammenführung EU-CH'!$E$2:$BF$241,MATCH('RE-Gen-Mixes in AIB Countries'!$B93&amp;'RE-Gen-Mixes in AIB Countries'!$C93,'Zusammenführung EU-CH'!$B$2:$B$241&amp;'Zusammenführung EU-CH'!$C$2:$C$241,0),MATCH('RE-Gen-Mixes in AIB Countries'!T$2,'Zusammenführung EU-CH'!$E$1:$BF$1,0))/VLOOKUP($B93,'Total RE-GEN in AIB Countries'!$B$3:$BD$27,COLUMN('RE-Gen-Mixes in AIB Countries'!T92)-COLUMN('RE-Gen-Mixes in AIB Countries'!$B$2),FALSE),0)</f>
        <v>9.6524869158121765E-2</v>
      </c>
      <c r="U93">
        <f t="array" ref="U93">IFERROR(INDEX('Zusammenführung EU-CH'!$E$2:$BF$241,MATCH('RE-Gen-Mixes in AIB Countries'!$B93&amp;'RE-Gen-Mixes in AIB Countries'!$C93,'Zusammenführung EU-CH'!$B$2:$B$241&amp;'Zusammenführung EU-CH'!$C$2:$C$241,0),MATCH('RE-Gen-Mixes in AIB Countries'!U$2,'Zusammenführung EU-CH'!$E$1:$BF$1,0))/VLOOKUP($B93,'Total RE-GEN in AIB Countries'!$B$3:$BD$27,COLUMN('RE-Gen-Mixes in AIB Countries'!U92)-COLUMN('RE-Gen-Mixes in AIB Countries'!$B$2),FALSE),0)</f>
        <v>0.10405328439438045</v>
      </c>
      <c r="V93">
        <f t="array" ref="V93">IFERROR(INDEX('Zusammenführung EU-CH'!$E$2:$BF$241,MATCH('RE-Gen-Mixes in AIB Countries'!$B93&amp;'RE-Gen-Mixes in AIB Countries'!$C93,'Zusammenführung EU-CH'!$B$2:$B$241&amp;'Zusammenführung EU-CH'!$C$2:$C$241,0),MATCH('RE-Gen-Mixes in AIB Countries'!V$2,'Zusammenführung EU-CH'!$E$1:$BF$1,0))/VLOOKUP($B93,'Total RE-GEN in AIB Countries'!$B$3:$BD$27,COLUMN('RE-Gen-Mixes in AIB Countries'!V92)-COLUMN('RE-Gen-Mixes in AIB Countries'!$B$2),FALSE),0)</f>
        <v>0.11592868708953567</v>
      </c>
      <c r="W93">
        <f t="array" ref="W93">IFERROR(INDEX('Zusammenführung EU-CH'!$E$2:$BF$241,MATCH('RE-Gen-Mixes in AIB Countries'!$B93&amp;'RE-Gen-Mixes in AIB Countries'!$C93,'Zusammenführung EU-CH'!$B$2:$B$241&amp;'Zusammenführung EU-CH'!$C$2:$C$241,0),MATCH('RE-Gen-Mixes in AIB Countries'!W$2,'Zusammenführung EU-CH'!$E$1:$BF$1,0))/VLOOKUP($B93,'Total RE-GEN in AIB Countries'!$B$3:$BD$27,COLUMN('RE-Gen-Mixes in AIB Countries'!W92)-COLUMN('RE-Gen-Mixes in AIB Countries'!$B$2),FALSE),0)</f>
        <v>8.3009770164700875E-2</v>
      </c>
      <c r="X93">
        <f t="array" ref="X93">IFERROR(INDEX('Zusammenführung EU-CH'!$E$2:$BF$241,MATCH('RE-Gen-Mixes in AIB Countries'!$B93&amp;'RE-Gen-Mixes in AIB Countries'!$C93,'Zusammenführung EU-CH'!$B$2:$B$241&amp;'Zusammenführung EU-CH'!$C$2:$C$241,0),MATCH('RE-Gen-Mixes in AIB Countries'!X$2,'Zusammenführung EU-CH'!$E$1:$BF$1,0))/VLOOKUP($B93,'Total RE-GEN in AIB Countries'!$B$3:$BD$27,COLUMN('RE-Gen-Mixes in AIB Countries'!X92)-COLUMN('RE-Gen-Mixes in AIB Countries'!$B$2),FALSE),0)</f>
        <v>7.4656989024902379E-2</v>
      </c>
      <c r="Y93">
        <f t="array" ref="Y93">IFERROR(INDEX('Zusammenführung EU-CH'!$E$2:$BF$241,MATCH('RE-Gen-Mixes in AIB Countries'!$B93&amp;'RE-Gen-Mixes in AIB Countries'!$C93,'Zusammenführung EU-CH'!$B$2:$B$241&amp;'Zusammenführung EU-CH'!$C$2:$C$241,0),MATCH('RE-Gen-Mixes in AIB Countries'!Y$2,'Zusammenführung EU-CH'!$E$1:$BF$1,0))/VLOOKUP($B93,'Total RE-GEN in AIB Countries'!$B$3:$BD$27,COLUMN('RE-Gen-Mixes in AIB Countries'!Y92)-COLUMN('RE-Gen-Mixes in AIB Countries'!$B$2),FALSE),0)</f>
        <v>6.7445273327626287E-2</v>
      </c>
      <c r="Z93">
        <f t="array" ref="Z93">IFERROR(INDEX('Zusammenführung EU-CH'!$E$2:$BF$241,MATCH('RE-Gen-Mixes in AIB Countries'!$B93&amp;'RE-Gen-Mixes in AIB Countries'!$C93,'Zusammenführung EU-CH'!$B$2:$B$241&amp;'Zusammenführung EU-CH'!$C$2:$C$241,0),MATCH('RE-Gen-Mixes in AIB Countries'!Z$2,'Zusammenführung EU-CH'!$E$1:$BF$1,0))/VLOOKUP($B93,'Total RE-GEN in AIB Countries'!$B$3:$BD$27,COLUMN('RE-Gen-Mixes in AIB Countries'!Z92)-COLUMN('RE-Gen-Mixes in AIB Countries'!$B$2),FALSE),0)</f>
        <v>8.401442307692307E-2</v>
      </c>
      <c r="AA93">
        <f t="array" ref="AA93">IFERROR(INDEX('Zusammenführung EU-CH'!$E$2:$BF$241,MATCH('RE-Gen-Mixes in AIB Countries'!$B93&amp;'RE-Gen-Mixes in AIB Countries'!$C93,'Zusammenführung EU-CH'!$B$2:$B$241&amp;'Zusammenführung EU-CH'!$C$2:$C$241,0),MATCH('RE-Gen-Mixes in AIB Countries'!AA$2,'Zusammenführung EU-CH'!$E$1:$BF$1,0))/VLOOKUP($B93,'Total RE-GEN in AIB Countries'!$B$3:$BD$27,COLUMN('RE-Gen-Mixes in AIB Countries'!AA92)-COLUMN('RE-Gen-Mixes in AIB Countries'!$B$2),FALSE),0)</f>
        <v>7.2715475531242468E-2</v>
      </c>
      <c r="AB93">
        <f t="array" ref="AB93">IFERROR(INDEX('Zusammenführung EU-CH'!$E$2:$BF$241,MATCH('RE-Gen-Mixes in AIB Countries'!$B93&amp;'RE-Gen-Mixes in AIB Countries'!$C93,'Zusammenführung EU-CH'!$B$2:$B$241&amp;'Zusammenführung EU-CH'!$C$2:$C$241,0),MATCH('RE-Gen-Mixes in AIB Countries'!AB$2,'Zusammenführung EU-CH'!$E$1:$BF$1,0))/VLOOKUP($B93,'Total RE-GEN in AIB Countries'!$B$3:$BD$27,COLUMN('RE-Gen-Mixes in AIB Countries'!AB92)-COLUMN('RE-Gen-Mixes in AIB Countries'!$B$2),FALSE),0)</f>
        <v>8.9889791341920308E-2</v>
      </c>
      <c r="AC93">
        <f t="array" ref="AC93">IFERROR(INDEX('Zusammenführung EU-CH'!$E$2:$BF$241,MATCH('RE-Gen-Mixes in AIB Countries'!$B93&amp;'RE-Gen-Mixes in AIB Countries'!$C93,'Zusammenführung EU-CH'!$B$2:$B$241&amp;'Zusammenführung EU-CH'!$C$2:$C$241,0),MATCH('RE-Gen-Mixes in AIB Countries'!AC$2,'Zusammenführung EU-CH'!$E$1:$BF$1,0))/VLOOKUP($B93,'Total RE-GEN in AIB Countries'!$B$3:$BD$27,COLUMN('RE-Gen-Mixes in AIB Countries'!AC92)-COLUMN('RE-Gen-Mixes in AIB Countries'!$B$2),FALSE),0)</f>
        <v>0.10103660428083963</v>
      </c>
      <c r="AD93">
        <f t="array" ref="AD93">IFERROR(INDEX('Zusammenführung EU-CH'!$E$2:$BF$241,MATCH('RE-Gen-Mixes in AIB Countries'!$B93&amp;'RE-Gen-Mixes in AIB Countries'!$C93,'Zusammenführung EU-CH'!$B$2:$B$241&amp;'Zusammenführung EU-CH'!$C$2:$C$241,0),MATCH('RE-Gen-Mixes in AIB Countries'!AD$2,'Zusammenführung EU-CH'!$E$1:$BF$1,0))/VLOOKUP($B93,'Total RE-GEN in AIB Countries'!$B$3:$BD$27,COLUMN('RE-Gen-Mixes in AIB Countries'!AD92)-COLUMN('RE-Gen-Mixes in AIB Countries'!$B$2),FALSE),0)</f>
        <v>8.4796215546509193E-2</v>
      </c>
      <c r="AE93">
        <f t="array" ref="AE93">IFERROR(INDEX('Zusammenführung EU-CH'!$E$2:$BF$241,MATCH('RE-Gen-Mixes in AIB Countries'!$B93&amp;'RE-Gen-Mixes in AIB Countries'!$C93,'Zusammenführung EU-CH'!$B$2:$B$241&amp;'Zusammenführung EU-CH'!$C$2:$C$241,0),MATCH('RE-Gen-Mixes in AIB Countries'!AE$2,'Zusammenführung EU-CH'!$E$1:$BF$1,0))/VLOOKUP($B93,'Total RE-GEN in AIB Countries'!$B$3:$BD$27,COLUMN('RE-Gen-Mixes in AIB Countries'!AE92)-COLUMN('RE-Gen-Mixes in AIB Countries'!$B$2),FALSE),0)</f>
        <v>7.9998955831680069E-2</v>
      </c>
      <c r="AF93">
        <f t="array" ref="AF93">IFERROR(INDEX('Zusammenführung EU-CH'!$E$2:$BF$241,MATCH('RE-Gen-Mixes in AIB Countries'!$B93&amp;'RE-Gen-Mixes in AIB Countries'!$C93,'Zusammenführung EU-CH'!$B$2:$B$241&amp;'Zusammenführung EU-CH'!$C$2:$C$241,0),MATCH('RE-Gen-Mixes in AIB Countries'!AF$2,'Zusammenführung EU-CH'!$E$1:$BF$1,0))/VLOOKUP($B93,'Total RE-GEN in AIB Countries'!$B$3:$BD$27,COLUMN('RE-Gen-Mixes in AIB Countries'!AF92)-COLUMN('RE-Gen-Mixes in AIB Countries'!$B$2),FALSE),0)</f>
        <v>9.9847716280416512E-2</v>
      </c>
      <c r="AG93">
        <f t="array" ref="AG93">IFERROR(INDEX('Zusammenführung EU-CH'!$E$2:$BF$241,MATCH('RE-Gen-Mixes in AIB Countries'!$B93&amp;'RE-Gen-Mixes in AIB Countries'!$C93,'Zusammenführung EU-CH'!$B$2:$B$241&amp;'Zusammenführung EU-CH'!$C$2:$C$241,0),MATCH('RE-Gen-Mixes in AIB Countries'!AG$2,'Zusammenführung EU-CH'!$E$1:$BF$1,0))/VLOOKUP($B93,'Total RE-GEN in AIB Countries'!$B$3:$BD$27,COLUMN('RE-Gen-Mixes in AIB Countries'!AG92)-COLUMN('RE-Gen-Mixes in AIB Countries'!$B$2),FALSE),0)</f>
        <v>0.10571913636245821</v>
      </c>
      <c r="AH93">
        <f t="array" ref="AH93">IFERROR(INDEX('Zusammenführung EU-CH'!$E$2:$BF$241,MATCH('RE-Gen-Mixes in AIB Countries'!$B93&amp;'RE-Gen-Mixes in AIB Countries'!$C93,'Zusammenführung EU-CH'!$B$2:$B$241&amp;'Zusammenführung EU-CH'!$C$2:$C$241,0),MATCH('RE-Gen-Mixes in AIB Countries'!AH$2,'Zusammenführung EU-CH'!$E$1:$BF$1,0))/VLOOKUP($B93,'Total RE-GEN in AIB Countries'!$B$3:$BD$27,COLUMN('RE-Gen-Mixes in AIB Countries'!AH92)-COLUMN('RE-Gen-Mixes in AIB Countries'!$B$2),FALSE),0)</f>
        <v>0.17495517599320559</v>
      </c>
      <c r="AI93">
        <f t="array" ref="AI93">IFERROR(INDEX('Zusammenführung EU-CH'!$E$2:$BF$241,MATCH('RE-Gen-Mixes in AIB Countries'!$B93&amp;'RE-Gen-Mixes in AIB Countries'!$C93,'Zusammenführung EU-CH'!$B$2:$B$241&amp;'Zusammenführung EU-CH'!$C$2:$C$241,0),MATCH('RE-Gen-Mixes in AIB Countries'!AI$2,'Zusammenführung EU-CH'!$E$1:$BF$1,0))/VLOOKUP($B93,'Total RE-GEN in AIB Countries'!$B$3:$BD$27,COLUMN('RE-Gen-Mixes in AIB Countries'!AI92)-COLUMN('RE-Gen-Mixes in AIB Countries'!$B$2),FALSE),0)</f>
        <v>0.12513819679223212</v>
      </c>
      <c r="AJ93">
        <f t="array" ref="AJ93">IFERROR(INDEX('Zusammenführung EU-CH'!$E$2:$BF$241,MATCH('RE-Gen-Mixes in AIB Countries'!$B93&amp;'RE-Gen-Mixes in AIB Countries'!$C93,'Zusammenführung EU-CH'!$B$2:$B$241&amp;'Zusammenführung EU-CH'!$C$2:$C$241,0),MATCH('RE-Gen-Mixes in AIB Countries'!AJ$2,'Zusammenführung EU-CH'!$E$1:$BF$1,0))/VLOOKUP($B93,'Total RE-GEN in AIB Countries'!$B$3:$BD$27,COLUMN('RE-Gen-Mixes in AIB Countries'!AJ92)-COLUMN('RE-Gen-Mixes in AIB Countries'!$B$2),FALSE),0)</f>
        <v>0.1212466660930913</v>
      </c>
      <c r="AK93">
        <f t="array" ref="AK93">IFERROR(INDEX('Zusammenführung EU-CH'!$E$2:$BF$241,MATCH('RE-Gen-Mixes in AIB Countries'!$B93&amp;'RE-Gen-Mixes in AIB Countries'!$C93,'Zusammenführung EU-CH'!$B$2:$B$241&amp;'Zusammenführung EU-CH'!$C$2:$C$241,0),MATCH('RE-Gen-Mixes in AIB Countries'!AK$2,'Zusammenführung EU-CH'!$E$1:$BF$1,0))/VLOOKUP($B93,'Total RE-GEN in AIB Countries'!$B$3:$BD$27,COLUMN('RE-Gen-Mixes in AIB Countries'!AK92)-COLUMN('RE-Gen-Mixes in AIB Countries'!$B$2),FALSE),0)</f>
        <v>0.1111841311949837</v>
      </c>
      <c r="AL93">
        <f t="array" ref="AL93">IFERROR(INDEX('Zusammenführung EU-CH'!$E$2:$BF$241,MATCH('RE-Gen-Mixes in AIB Countries'!$B93&amp;'RE-Gen-Mixes in AIB Countries'!$C93,'Zusammenführung EU-CH'!$B$2:$B$241&amp;'Zusammenführung EU-CH'!$C$2:$C$241,0),MATCH('RE-Gen-Mixes in AIB Countries'!AL$2,'Zusammenführung EU-CH'!$E$1:$BF$1,0))/VLOOKUP($B93,'Total RE-GEN in AIB Countries'!$B$3:$BD$27,COLUMN('RE-Gen-Mixes in AIB Countries'!AL92)-COLUMN('RE-Gen-Mixes in AIB Countries'!$B$2),FALSE),0)</f>
        <v>0.12265660573733168</v>
      </c>
      <c r="AM93">
        <f t="array" ref="AM93">IFERROR(INDEX('Zusammenführung EU-CH'!$E$2:$BF$241,MATCH('RE-Gen-Mixes in AIB Countries'!$B93&amp;'RE-Gen-Mixes in AIB Countries'!$C93,'Zusammenführung EU-CH'!$B$2:$B$241&amp;'Zusammenführung EU-CH'!$C$2:$C$241,0),MATCH('RE-Gen-Mixes in AIB Countries'!AM$2,'Zusammenführung EU-CH'!$E$1:$BF$1,0))/VLOOKUP($B93,'Total RE-GEN in AIB Countries'!$B$3:$BD$27,COLUMN('RE-Gen-Mixes in AIB Countries'!AM92)-COLUMN('RE-Gen-Mixes in AIB Countries'!$B$2),FALSE),0)</f>
        <v>0.11258087114187991</v>
      </c>
      <c r="AN93">
        <f t="array" ref="AN93">IFERROR(INDEX('Zusammenführung EU-CH'!$E$2:$BF$241,MATCH('RE-Gen-Mixes in AIB Countries'!$B93&amp;'RE-Gen-Mixes in AIB Countries'!$C93,'Zusammenführung EU-CH'!$B$2:$B$241&amp;'Zusammenführung EU-CH'!$C$2:$C$241,0),MATCH('RE-Gen-Mixes in AIB Countries'!AN$2,'Zusammenführung EU-CH'!$E$1:$BF$1,0))/VLOOKUP($B93,'Total RE-GEN in AIB Countries'!$B$3:$BD$27,COLUMN('RE-Gen-Mixes in AIB Countries'!AN92)-COLUMN('RE-Gen-Mixes in AIB Countries'!$B$2),FALSE),0)</f>
        <v>0.1216670864087513</v>
      </c>
      <c r="AO93">
        <f t="array" ref="AO93">IFERROR(INDEX('Zusammenführung EU-CH'!$E$2:$BF$241,MATCH('RE-Gen-Mixes in AIB Countries'!$B93&amp;'RE-Gen-Mixes in AIB Countries'!$C93,'Zusammenführung EU-CH'!$B$2:$B$241&amp;'Zusammenführung EU-CH'!$C$2:$C$241,0),MATCH('RE-Gen-Mixes in AIB Countries'!AO$2,'Zusammenführung EU-CH'!$E$1:$BF$1,0))/VLOOKUP($B93,'Total RE-GEN in AIB Countries'!$B$3:$BD$27,COLUMN('RE-Gen-Mixes in AIB Countries'!AO92)-COLUMN('RE-Gen-Mixes in AIB Countries'!$B$2),FALSE),0)</f>
        <v>0.12528845358809954</v>
      </c>
      <c r="AP93">
        <f t="array" ref="AP93">IFERROR(INDEX('Zusammenführung EU-CH'!$E$2:$BF$241,MATCH('RE-Gen-Mixes in AIB Countries'!$B93&amp;'RE-Gen-Mixes in AIB Countries'!$C93,'Zusammenführung EU-CH'!$B$2:$B$241&amp;'Zusammenführung EU-CH'!$C$2:$C$241,0),MATCH('RE-Gen-Mixes in AIB Countries'!AP$2,'Zusammenführung EU-CH'!$E$1:$BF$1,0))/VLOOKUP($B93,'Total RE-GEN in AIB Countries'!$B$3:$BD$27,COLUMN('RE-Gen-Mixes in AIB Countries'!AP92)-COLUMN('RE-Gen-Mixes in AIB Countries'!$B$2),FALSE),0)</f>
        <v>9.7792768668026483E-2</v>
      </c>
      <c r="AQ93">
        <f t="array" ref="AQ93">IFERROR(INDEX('Zusammenführung EU-CH'!$E$2:$BF$241,MATCH('RE-Gen-Mixes in AIB Countries'!$B93&amp;'RE-Gen-Mixes in AIB Countries'!$C93,'Zusammenführung EU-CH'!$B$2:$B$241&amp;'Zusammenführung EU-CH'!$C$2:$C$241,0),MATCH('RE-Gen-Mixes in AIB Countries'!AQ$2,'Zusammenführung EU-CH'!$E$1:$BF$1,0))/VLOOKUP($B93,'Total RE-GEN in AIB Countries'!$B$3:$BD$27,COLUMN('RE-Gen-Mixes in AIB Countries'!AQ92)-COLUMN('RE-Gen-Mixes in AIB Countries'!$B$2),FALSE),0)</f>
        <v>0.16230611272047227</v>
      </c>
      <c r="AR93">
        <f t="array" ref="AR93">IFERROR(INDEX('Zusammenführung EU-CH'!$E$2:$BF$241,MATCH('RE-Gen-Mixes in AIB Countries'!$B93&amp;'RE-Gen-Mixes in AIB Countries'!$C93,'Zusammenführung EU-CH'!$B$2:$B$241&amp;'Zusammenführung EU-CH'!$C$2:$C$241,0),MATCH('RE-Gen-Mixes in AIB Countries'!AR$2,'Zusammenführung EU-CH'!$E$1:$BF$1,0))/VLOOKUP($B93,'Total RE-GEN in AIB Countries'!$B$3:$BD$27,COLUMN('RE-Gen-Mixes in AIB Countries'!AR92)-COLUMN('RE-Gen-Mixes in AIB Countries'!$B$2),FALSE),0)</f>
        <v>0.14985044680179094</v>
      </c>
      <c r="AS93">
        <f t="array" ref="AS93">IFERROR(INDEX('Zusammenführung EU-CH'!$E$2:$BF$241,MATCH('RE-Gen-Mixes in AIB Countries'!$B93&amp;'RE-Gen-Mixes in AIB Countries'!$C93,'Zusammenführung EU-CH'!$B$2:$B$241&amp;'Zusammenführung EU-CH'!$C$2:$C$241,0),MATCH('RE-Gen-Mixes in AIB Countries'!AS$2,'Zusammenführung EU-CH'!$E$1:$BF$1,0))/VLOOKUP($B93,'Total RE-GEN in AIB Countries'!$B$3:$BD$27,COLUMN('RE-Gen-Mixes in AIB Countries'!AS92)-COLUMN('RE-Gen-Mixes in AIB Countries'!$B$2),FALSE),0)</f>
        <v>0.12015988230393589</v>
      </c>
      <c r="AT93">
        <f t="array" ref="AT93">IFERROR(INDEX('Zusammenführung EU-CH'!$E$2:$BF$241,MATCH('RE-Gen-Mixes in AIB Countries'!$B93&amp;'RE-Gen-Mixes in AIB Countries'!$C93,'Zusammenführung EU-CH'!$B$2:$B$241&amp;'Zusammenführung EU-CH'!$C$2:$C$241,0),MATCH('RE-Gen-Mixes in AIB Countries'!AT$2,'Zusammenführung EU-CH'!$E$1:$BF$1,0))/VLOOKUP($B93,'Total RE-GEN in AIB Countries'!$B$3:$BD$27,COLUMN('RE-Gen-Mixes in AIB Countries'!AT92)-COLUMN('RE-Gen-Mixes in AIB Countries'!$B$2),FALSE),0)</f>
        <v>0.25563442601344349</v>
      </c>
      <c r="AU93">
        <f t="array" ref="AU93">IFERROR(INDEX('Zusammenführung EU-CH'!$E$2:$BF$241,MATCH('RE-Gen-Mixes in AIB Countries'!$B93&amp;'RE-Gen-Mixes in AIB Countries'!$C93,'Zusammenführung EU-CH'!$B$2:$B$241&amp;'Zusammenführung EU-CH'!$C$2:$C$241,0),MATCH('RE-Gen-Mixes in AIB Countries'!AU$2,'Zusammenführung EU-CH'!$E$1:$BF$1,0))/VLOOKUP($B93,'Total RE-GEN in AIB Countries'!$B$3:$BD$27,COLUMN('RE-Gen-Mixes in AIB Countries'!AU92)-COLUMN('RE-Gen-Mixes in AIB Countries'!$B$2),FALSE),0)</f>
        <v>0.19189573881327285</v>
      </c>
      <c r="AV93">
        <f t="array" ref="AV93">IFERROR(INDEX('Zusammenführung EU-CH'!$E$2:$BF$241,MATCH('RE-Gen-Mixes in AIB Countries'!$B93&amp;'RE-Gen-Mixes in AIB Countries'!$C93,'Zusammenführung EU-CH'!$B$2:$B$241&amp;'Zusammenführung EU-CH'!$C$2:$C$241,0),MATCH('RE-Gen-Mixes in AIB Countries'!AV$2,'Zusammenführung EU-CH'!$E$1:$BF$1,0))/VLOOKUP($B93,'Total RE-GEN in AIB Countries'!$B$3:$BD$27,COLUMN('RE-Gen-Mixes in AIB Countries'!AV92)-COLUMN('RE-Gen-Mixes in AIB Countries'!$B$2),FALSE),0)</f>
        <v>0.23233382260431959</v>
      </c>
      <c r="AW93">
        <f t="array" ref="AW93">IFERROR(INDEX('Zusammenführung EU-CH'!$E$2:$BF$241,MATCH('RE-Gen-Mixes in AIB Countries'!$B93&amp;'RE-Gen-Mixes in AIB Countries'!$C93,'Zusammenführung EU-CH'!$B$2:$B$241&amp;'Zusammenführung EU-CH'!$C$2:$C$241,0),MATCH('RE-Gen-Mixes in AIB Countries'!AW$2,'Zusammenführung EU-CH'!$E$1:$BF$1,0))/VLOOKUP($B93,'Total RE-GEN in AIB Countries'!$B$3:$BD$27,COLUMN('RE-Gen-Mixes in AIB Countries'!AW92)-COLUMN('RE-Gen-Mixes in AIB Countries'!$B$2),FALSE),0)</f>
        <v>0.20480808914568716</v>
      </c>
      <c r="AX93">
        <f t="array" ref="AX93">IFERROR(INDEX('Zusammenführung EU-CH'!$E$2:$BF$241,MATCH('RE-Gen-Mixes in AIB Countries'!$B93&amp;'RE-Gen-Mixes in AIB Countries'!$C93,'Zusammenführung EU-CH'!$B$2:$B$241&amp;'Zusammenführung EU-CH'!$C$2:$C$241,0),MATCH('RE-Gen-Mixes in AIB Countries'!AX$2,'Zusammenführung EU-CH'!$E$1:$BF$1,0))/VLOOKUP($B93,'Total RE-GEN in AIB Countries'!$B$3:$BD$27,COLUMN('RE-Gen-Mixes in AIB Countries'!AX92)-COLUMN('RE-Gen-Mixes in AIB Countries'!$B$2),FALSE),0)</f>
        <v>0.20234580812560402</v>
      </c>
      <c r="AY93">
        <f t="array" ref="AY93">IFERROR(INDEX('Zusammenführung EU-CH'!$E$2:$BF$241,MATCH('RE-Gen-Mixes in AIB Countries'!$B93&amp;'RE-Gen-Mixes in AIB Countries'!$C93,'Zusammenführung EU-CH'!$B$2:$B$241&amp;'Zusammenführung EU-CH'!$C$2:$C$241,0),MATCH('RE-Gen-Mixes in AIB Countries'!AY$2,'Zusammenführung EU-CH'!$E$1:$BF$1,0))/VLOOKUP($B93,'Total RE-GEN in AIB Countries'!$B$3:$BD$27,COLUMN('RE-Gen-Mixes in AIB Countries'!AY92)-COLUMN('RE-Gen-Mixes in AIB Countries'!$B$2),FALSE),0)</f>
        <v>0.16746278023778807</v>
      </c>
      <c r="AZ93">
        <f t="array" ref="AZ93">IFERROR(INDEX('Zusammenführung EU-CH'!$E$2:$BF$241,MATCH('RE-Gen-Mixes in AIB Countries'!$B93&amp;'RE-Gen-Mixes in AIB Countries'!$C93,'Zusammenführung EU-CH'!$B$2:$B$241&amp;'Zusammenführung EU-CH'!$C$2:$C$241,0),MATCH('RE-Gen-Mixes in AIB Countries'!AZ$2,'Zusammenführung EU-CH'!$E$1:$BF$1,0))/VLOOKUP($B93,'Total RE-GEN in AIB Countries'!$B$3:$BD$27,COLUMN('RE-Gen-Mixes in AIB Countries'!AZ92)-COLUMN('RE-Gen-Mixes in AIB Countries'!$B$2),FALSE),0)</f>
        <v>0.19085339168490156</v>
      </c>
      <c r="BA93">
        <f t="array" ref="BA93">IFERROR(INDEX('Zusammenführung EU-CH'!$E$2:$BF$241,MATCH('RE-Gen-Mixes in AIB Countries'!$B93&amp;'RE-Gen-Mixes in AIB Countries'!$C93,'Zusammenführung EU-CH'!$B$2:$B$241&amp;'Zusammenführung EU-CH'!$C$2:$C$241,0),MATCH('RE-Gen-Mixes in AIB Countries'!BA$2,'Zusammenführung EU-CH'!$E$1:$BF$1,0))/VLOOKUP($B93,'Total RE-GEN in AIB Countries'!$B$3:$BD$27,COLUMN('RE-Gen-Mixes in AIB Countries'!BA92)-COLUMN('RE-Gen-Mixes in AIB Countries'!$B$2),FALSE),0)</f>
        <v>0.17341366349767851</v>
      </c>
      <c r="BB93">
        <f t="array" ref="BB93">IFERROR(INDEX('Zusammenführung EU-CH'!$E$2:$BF$241,MATCH('RE-Gen-Mixes in AIB Countries'!$B93&amp;'RE-Gen-Mixes in AIB Countries'!$C93,'Zusammenführung EU-CH'!$B$2:$B$241&amp;'Zusammenführung EU-CH'!$C$2:$C$241,0),MATCH('RE-Gen-Mixes in AIB Countries'!BB$2,'Zusammenführung EU-CH'!$E$1:$BF$1,0))/VLOOKUP($B93,'Total RE-GEN in AIB Countries'!$B$3:$BD$27,COLUMN('RE-Gen-Mixes in AIB Countries'!BB92)-COLUMN('RE-Gen-Mixes in AIB Countries'!$B$2),FALSE),0)</f>
        <v>0.1581189185568104</v>
      </c>
      <c r="BC93">
        <f t="array" ref="BC93">IFERROR(INDEX('Zusammenführung EU-CH'!$E$2:$BF$241,MATCH('RE-Gen-Mixes in AIB Countries'!$B93&amp;'RE-Gen-Mixes in AIB Countries'!$C93,'Zusammenführung EU-CH'!$B$2:$B$241&amp;'Zusammenführung EU-CH'!$C$2:$C$241,0),MATCH('RE-Gen-Mixes in AIB Countries'!BC$2,'Zusammenführung EU-CH'!$E$1:$BF$1,0))/VLOOKUP($B93,'Total RE-GEN in AIB Countries'!$B$3:$BD$27,COLUMN('RE-Gen-Mixes in AIB Countries'!BC92)-COLUMN('RE-Gen-Mixes in AIB Countries'!$B$2),FALSE),0)</f>
        <v>0.17058361148767956</v>
      </c>
      <c r="BD93">
        <f t="array" ref="BD93">IFERROR(INDEX('Zusammenführung EU-CH'!$E$2:$BF$241,MATCH('RE-Gen-Mixes in AIB Countries'!$B93&amp;'RE-Gen-Mixes in AIB Countries'!$C93,'Zusammenführung EU-CH'!$B$2:$B$241&amp;'Zusammenführung EU-CH'!$C$2:$C$241,0),MATCH('RE-Gen-Mixes in AIB Countries'!BD$2,'Zusammenführung EU-CH'!$E$1:$BF$1,0))/VLOOKUP($B93,'Total RE-GEN in AIB Countries'!$B$3:$BD$27,COLUMN('RE-Gen-Mixes in AIB Countries'!BD92)-COLUMN('RE-Gen-Mixes in AIB Countries'!$B$2),FALSE),0)</f>
        <v>0.1897220218088819</v>
      </c>
      <c r="BE93">
        <f t="array" ref="BE93">IFERROR(INDEX('Zusammenführung EU-CH'!$E$2:$BF$241,MATCH('RE-Gen-Mixes in AIB Countries'!$B93&amp;'RE-Gen-Mixes in AIB Countries'!$C93,'Zusammenführung EU-CH'!$B$2:$B$241&amp;'Zusammenführung EU-CH'!$C$2:$C$241,0),MATCH('RE-Gen-Mixes in AIB Countries'!BE$2,'Zusammenführung EU-CH'!$E$1:$BF$1,0))/VLOOKUP($B93,'Total RE-GEN in AIB Countries'!$B$3:$BD$27,COLUMN('RE-Gen-Mixes in AIB Countries'!BE92)-COLUMN('RE-Gen-Mixes in AIB Countries'!$B$2),FALSE),0)</f>
        <v>0</v>
      </c>
      <c r="BF93">
        <f t="shared" si="1"/>
        <v>9.6636643028195301E-2</v>
      </c>
    </row>
    <row r="94" spans="1:58" x14ac:dyDescent="0.35">
      <c r="A94" s="8" t="s">
        <v>31</v>
      </c>
      <c r="B94" s="4" t="s">
        <v>480</v>
      </c>
      <c r="C94" s="4" t="s">
        <v>6</v>
      </c>
      <c r="D94">
        <f t="array" ref="D94">IFERROR(INDEX('Zusammenführung EU-CH'!$E$2:$BF$241,MATCH('RE-Gen-Mixes in AIB Countries'!$B94&amp;'RE-Gen-Mixes in AIB Countries'!$C94,'Zusammenführung EU-CH'!$B$2:$B$241&amp;'Zusammenführung EU-CH'!$C$2:$C$241,0),MATCH('RE-Gen-Mixes in AIB Countries'!D$2,'Zusammenführung EU-CH'!$E$1:$BF$1,0))/VLOOKUP($B94,'Total RE-GEN in AIB Countries'!$B$3:$BD$27,COLUMN('RE-Gen-Mixes in AIB Countries'!D93)-COLUMN('RE-Gen-Mixes in AIB Countries'!$B$2),FALSE),0)</f>
        <v>0</v>
      </c>
      <c r="E94">
        <f t="array" ref="E94">IFERROR(INDEX('Zusammenführung EU-CH'!$E$2:$BF$241,MATCH('RE-Gen-Mixes in AIB Countries'!$B94&amp;'RE-Gen-Mixes in AIB Countries'!$C94,'Zusammenführung EU-CH'!$B$2:$B$241&amp;'Zusammenführung EU-CH'!$C$2:$C$241,0),MATCH('RE-Gen-Mixes in AIB Countries'!E$2,'Zusammenführung EU-CH'!$E$1:$BF$1,0))/VLOOKUP($B94,'Total RE-GEN in AIB Countries'!$B$3:$BD$27,COLUMN('RE-Gen-Mixes in AIB Countries'!E93)-COLUMN('RE-Gen-Mixes in AIB Countries'!$B$2),FALSE),0)</f>
        <v>0</v>
      </c>
      <c r="F94">
        <f t="array" ref="F94">IFERROR(INDEX('Zusammenführung EU-CH'!$E$2:$BF$241,MATCH('RE-Gen-Mixes in AIB Countries'!$B94&amp;'RE-Gen-Mixes in AIB Countries'!$C94,'Zusammenführung EU-CH'!$B$2:$B$241&amp;'Zusammenführung EU-CH'!$C$2:$C$241,0),MATCH('RE-Gen-Mixes in AIB Countries'!F$2,'Zusammenführung EU-CH'!$E$1:$BF$1,0))/VLOOKUP($B94,'Total RE-GEN in AIB Countries'!$B$3:$BD$27,COLUMN('RE-Gen-Mixes in AIB Countries'!F93)-COLUMN('RE-Gen-Mixes in AIB Countries'!$B$2),FALSE),0)</f>
        <v>0</v>
      </c>
      <c r="G94">
        <f t="array" ref="G94">IFERROR(INDEX('Zusammenführung EU-CH'!$E$2:$BF$241,MATCH('RE-Gen-Mixes in AIB Countries'!$B94&amp;'RE-Gen-Mixes in AIB Countries'!$C94,'Zusammenführung EU-CH'!$B$2:$B$241&amp;'Zusammenführung EU-CH'!$C$2:$C$241,0),MATCH('RE-Gen-Mixes in AIB Countries'!G$2,'Zusammenführung EU-CH'!$E$1:$BF$1,0))/VLOOKUP($B94,'Total RE-GEN in AIB Countries'!$B$3:$BD$27,COLUMN('RE-Gen-Mixes in AIB Countries'!G93)-COLUMN('RE-Gen-Mixes in AIB Countries'!$B$2),FALSE),0)</f>
        <v>0</v>
      </c>
      <c r="H94">
        <f t="array" ref="H94">IFERROR(INDEX('Zusammenführung EU-CH'!$E$2:$BF$241,MATCH('RE-Gen-Mixes in AIB Countries'!$B94&amp;'RE-Gen-Mixes in AIB Countries'!$C94,'Zusammenführung EU-CH'!$B$2:$B$241&amp;'Zusammenführung EU-CH'!$C$2:$C$241,0),MATCH('RE-Gen-Mixes in AIB Countries'!H$2,'Zusammenführung EU-CH'!$E$1:$BF$1,0))/VLOOKUP($B94,'Total RE-GEN in AIB Countries'!$B$3:$BD$27,COLUMN('RE-Gen-Mixes in AIB Countries'!H93)-COLUMN('RE-Gen-Mixes in AIB Countries'!$B$2),FALSE),0)</f>
        <v>0</v>
      </c>
      <c r="I94">
        <f t="array" ref="I94">IFERROR(INDEX('Zusammenführung EU-CH'!$E$2:$BF$241,MATCH('RE-Gen-Mixes in AIB Countries'!$B94&amp;'RE-Gen-Mixes in AIB Countries'!$C94,'Zusammenführung EU-CH'!$B$2:$B$241&amp;'Zusammenführung EU-CH'!$C$2:$C$241,0),MATCH('RE-Gen-Mixes in AIB Countries'!I$2,'Zusammenführung EU-CH'!$E$1:$BF$1,0))/VLOOKUP($B94,'Total RE-GEN in AIB Countries'!$B$3:$BD$27,COLUMN('RE-Gen-Mixes in AIB Countries'!I93)-COLUMN('RE-Gen-Mixes in AIB Countries'!$B$2),FALSE),0)</f>
        <v>0</v>
      </c>
      <c r="J94">
        <f t="array" ref="J94">IFERROR(INDEX('Zusammenführung EU-CH'!$E$2:$BF$241,MATCH('RE-Gen-Mixes in AIB Countries'!$B94&amp;'RE-Gen-Mixes in AIB Countries'!$C94,'Zusammenführung EU-CH'!$B$2:$B$241&amp;'Zusammenführung EU-CH'!$C$2:$C$241,0),MATCH('RE-Gen-Mixes in AIB Countries'!J$2,'Zusammenführung EU-CH'!$E$1:$BF$1,0))/VLOOKUP($B94,'Total RE-GEN in AIB Countries'!$B$3:$BD$27,COLUMN('RE-Gen-Mixes in AIB Countries'!J93)-COLUMN('RE-Gen-Mixes in AIB Countries'!$B$2),FALSE),0)</f>
        <v>0</v>
      </c>
      <c r="K94">
        <f t="array" ref="K94">IFERROR(INDEX('Zusammenführung EU-CH'!$E$2:$BF$241,MATCH('RE-Gen-Mixes in AIB Countries'!$B94&amp;'RE-Gen-Mixes in AIB Countries'!$C94,'Zusammenführung EU-CH'!$B$2:$B$241&amp;'Zusammenführung EU-CH'!$C$2:$C$241,0),MATCH('RE-Gen-Mixes in AIB Countries'!K$2,'Zusammenführung EU-CH'!$E$1:$BF$1,0))/VLOOKUP($B94,'Total RE-GEN in AIB Countries'!$B$3:$BD$27,COLUMN('RE-Gen-Mixes in AIB Countries'!K93)-COLUMN('RE-Gen-Mixes in AIB Countries'!$B$2),FALSE),0)</f>
        <v>0</v>
      </c>
      <c r="L94">
        <f t="array" ref="L94">IFERROR(INDEX('Zusammenführung EU-CH'!$E$2:$BF$241,MATCH('RE-Gen-Mixes in AIB Countries'!$B94&amp;'RE-Gen-Mixes in AIB Countries'!$C94,'Zusammenführung EU-CH'!$B$2:$B$241&amp;'Zusammenführung EU-CH'!$C$2:$C$241,0),MATCH('RE-Gen-Mixes in AIB Countries'!L$2,'Zusammenführung EU-CH'!$E$1:$BF$1,0))/VLOOKUP($B94,'Total RE-GEN in AIB Countries'!$B$3:$BD$27,COLUMN('RE-Gen-Mixes in AIB Countries'!L93)-COLUMN('RE-Gen-Mixes in AIB Countries'!$B$2),FALSE),0)</f>
        <v>0</v>
      </c>
      <c r="M94">
        <f t="array" ref="M94">IFERROR(INDEX('Zusammenführung EU-CH'!$E$2:$BF$241,MATCH('RE-Gen-Mixes in AIB Countries'!$B94&amp;'RE-Gen-Mixes in AIB Countries'!$C94,'Zusammenführung EU-CH'!$B$2:$B$241&amp;'Zusammenführung EU-CH'!$C$2:$C$241,0),MATCH('RE-Gen-Mixes in AIB Countries'!M$2,'Zusammenführung EU-CH'!$E$1:$BF$1,0))/VLOOKUP($B94,'Total RE-GEN in AIB Countries'!$B$3:$BD$27,COLUMN('RE-Gen-Mixes in AIB Countries'!M93)-COLUMN('RE-Gen-Mixes in AIB Countries'!$B$2),FALSE),0)</f>
        <v>0</v>
      </c>
      <c r="N94">
        <f t="array" ref="N94">IFERROR(INDEX('Zusammenführung EU-CH'!$E$2:$BF$241,MATCH('RE-Gen-Mixes in AIB Countries'!$B94&amp;'RE-Gen-Mixes in AIB Countries'!$C94,'Zusammenführung EU-CH'!$B$2:$B$241&amp;'Zusammenführung EU-CH'!$C$2:$C$241,0),MATCH('RE-Gen-Mixes in AIB Countries'!N$2,'Zusammenführung EU-CH'!$E$1:$BF$1,0))/VLOOKUP($B94,'Total RE-GEN in AIB Countries'!$B$3:$BD$27,COLUMN('RE-Gen-Mixes in AIB Countries'!N93)-COLUMN('RE-Gen-Mixes in AIB Countries'!$B$2),FALSE),0)</f>
        <v>0</v>
      </c>
      <c r="O94">
        <f t="array" ref="O94">IFERROR(INDEX('Zusammenführung EU-CH'!$E$2:$BF$241,MATCH('RE-Gen-Mixes in AIB Countries'!$B94&amp;'RE-Gen-Mixes in AIB Countries'!$C94,'Zusammenführung EU-CH'!$B$2:$B$241&amp;'Zusammenführung EU-CH'!$C$2:$C$241,0),MATCH('RE-Gen-Mixes in AIB Countries'!O$2,'Zusammenführung EU-CH'!$E$1:$BF$1,0))/VLOOKUP($B94,'Total RE-GEN in AIB Countries'!$B$3:$BD$27,COLUMN('RE-Gen-Mixes in AIB Countries'!O93)-COLUMN('RE-Gen-Mixes in AIB Countries'!$B$2),FALSE),0)</f>
        <v>0</v>
      </c>
      <c r="P94">
        <f t="array" ref="P94">IFERROR(INDEX('Zusammenführung EU-CH'!$E$2:$BF$241,MATCH('RE-Gen-Mixes in AIB Countries'!$B94&amp;'RE-Gen-Mixes in AIB Countries'!$C94,'Zusammenführung EU-CH'!$B$2:$B$241&amp;'Zusammenführung EU-CH'!$C$2:$C$241,0),MATCH('RE-Gen-Mixes in AIB Countries'!P$2,'Zusammenführung EU-CH'!$E$1:$BF$1,0))/VLOOKUP($B94,'Total RE-GEN in AIB Countries'!$B$3:$BD$27,COLUMN('RE-Gen-Mixes in AIB Countries'!P93)-COLUMN('RE-Gen-Mixes in AIB Countries'!$B$2),FALSE),0)</f>
        <v>0</v>
      </c>
      <c r="Q94">
        <f t="array" ref="Q94">IFERROR(INDEX('Zusammenführung EU-CH'!$E$2:$BF$241,MATCH('RE-Gen-Mixes in AIB Countries'!$B94&amp;'RE-Gen-Mixes in AIB Countries'!$C94,'Zusammenführung EU-CH'!$B$2:$B$241&amp;'Zusammenführung EU-CH'!$C$2:$C$241,0),MATCH('RE-Gen-Mixes in AIB Countries'!Q$2,'Zusammenführung EU-CH'!$E$1:$BF$1,0))/VLOOKUP($B94,'Total RE-GEN in AIB Countries'!$B$3:$BD$27,COLUMN('RE-Gen-Mixes in AIB Countries'!Q93)-COLUMN('RE-Gen-Mixes in AIB Countries'!$B$2),FALSE),0)</f>
        <v>0</v>
      </c>
      <c r="R94">
        <f t="array" ref="R94">IFERROR(INDEX('Zusammenführung EU-CH'!$E$2:$BF$241,MATCH('RE-Gen-Mixes in AIB Countries'!$B94&amp;'RE-Gen-Mixes in AIB Countries'!$C94,'Zusammenführung EU-CH'!$B$2:$B$241&amp;'Zusammenführung EU-CH'!$C$2:$C$241,0),MATCH('RE-Gen-Mixes in AIB Countries'!R$2,'Zusammenführung EU-CH'!$E$1:$BF$1,0))/VLOOKUP($B94,'Total RE-GEN in AIB Countries'!$B$3:$BD$27,COLUMN('RE-Gen-Mixes in AIB Countries'!R93)-COLUMN('RE-Gen-Mixes in AIB Countries'!$B$2),FALSE),0)</f>
        <v>0</v>
      </c>
      <c r="S94">
        <f t="array" ref="S94">IFERROR(INDEX('Zusammenführung EU-CH'!$E$2:$BF$241,MATCH('RE-Gen-Mixes in AIB Countries'!$B94&amp;'RE-Gen-Mixes in AIB Countries'!$C94,'Zusammenführung EU-CH'!$B$2:$B$241&amp;'Zusammenführung EU-CH'!$C$2:$C$241,0),MATCH('RE-Gen-Mixes in AIB Countries'!S$2,'Zusammenführung EU-CH'!$E$1:$BF$1,0))/VLOOKUP($B94,'Total RE-GEN in AIB Countries'!$B$3:$BD$27,COLUMN('RE-Gen-Mixes in AIB Countries'!S93)-COLUMN('RE-Gen-Mixes in AIB Countries'!$B$2),FALSE),0)</f>
        <v>0</v>
      </c>
      <c r="T94">
        <f t="array" ref="T94">IFERROR(INDEX('Zusammenführung EU-CH'!$E$2:$BF$241,MATCH('RE-Gen-Mixes in AIB Countries'!$B94&amp;'RE-Gen-Mixes in AIB Countries'!$C94,'Zusammenführung EU-CH'!$B$2:$B$241&amp;'Zusammenführung EU-CH'!$C$2:$C$241,0),MATCH('RE-Gen-Mixes in AIB Countries'!T$2,'Zusammenführung EU-CH'!$E$1:$BF$1,0))/VLOOKUP($B94,'Total RE-GEN in AIB Countries'!$B$3:$BD$27,COLUMN('RE-Gen-Mixes in AIB Countries'!T93)-COLUMN('RE-Gen-Mixes in AIB Countries'!$B$2),FALSE),0)</f>
        <v>0</v>
      </c>
      <c r="U94">
        <f t="array" ref="U94">IFERROR(INDEX('Zusammenführung EU-CH'!$E$2:$BF$241,MATCH('RE-Gen-Mixes in AIB Countries'!$B94&amp;'RE-Gen-Mixes in AIB Countries'!$C94,'Zusammenführung EU-CH'!$B$2:$B$241&amp;'Zusammenführung EU-CH'!$C$2:$C$241,0),MATCH('RE-Gen-Mixes in AIB Countries'!U$2,'Zusammenführung EU-CH'!$E$1:$BF$1,0))/VLOOKUP($B94,'Total RE-GEN in AIB Countries'!$B$3:$BD$27,COLUMN('RE-Gen-Mixes in AIB Countries'!U93)-COLUMN('RE-Gen-Mixes in AIB Countries'!$B$2),FALSE),0)</f>
        <v>0</v>
      </c>
      <c r="V94">
        <f t="array" ref="V94">IFERROR(INDEX('Zusammenführung EU-CH'!$E$2:$BF$241,MATCH('RE-Gen-Mixes in AIB Countries'!$B94&amp;'RE-Gen-Mixes in AIB Countries'!$C94,'Zusammenführung EU-CH'!$B$2:$B$241&amp;'Zusammenführung EU-CH'!$C$2:$C$241,0),MATCH('RE-Gen-Mixes in AIB Countries'!V$2,'Zusammenführung EU-CH'!$E$1:$BF$1,0))/VLOOKUP($B94,'Total RE-GEN in AIB Countries'!$B$3:$BD$27,COLUMN('RE-Gen-Mixes in AIB Countries'!V93)-COLUMN('RE-Gen-Mixes in AIB Countries'!$B$2),FALSE),0)</f>
        <v>0</v>
      </c>
      <c r="W94">
        <f t="array" ref="W94">IFERROR(INDEX('Zusammenführung EU-CH'!$E$2:$BF$241,MATCH('RE-Gen-Mixes in AIB Countries'!$B94&amp;'RE-Gen-Mixes in AIB Countries'!$C94,'Zusammenführung EU-CH'!$B$2:$B$241&amp;'Zusammenführung EU-CH'!$C$2:$C$241,0),MATCH('RE-Gen-Mixes in AIB Countries'!W$2,'Zusammenführung EU-CH'!$E$1:$BF$1,0))/VLOOKUP($B94,'Total RE-GEN in AIB Countries'!$B$3:$BD$27,COLUMN('RE-Gen-Mixes in AIB Countries'!W93)-COLUMN('RE-Gen-Mixes in AIB Countries'!$B$2),FALSE),0)</f>
        <v>0</v>
      </c>
      <c r="X94">
        <f t="array" ref="X94">IFERROR(INDEX('Zusammenführung EU-CH'!$E$2:$BF$241,MATCH('RE-Gen-Mixes in AIB Countries'!$B94&amp;'RE-Gen-Mixes in AIB Countries'!$C94,'Zusammenführung EU-CH'!$B$2:$B$241&amp;'Zusammenführung EU-CH'!$C$2:$C$241,0),MATCH('RE-Gen-Mixes in AIB Countries'!X$2,'Zusammenführung EU-CH'!$E$1:$BF$1,0))/VLOOKUP($B94,'Total RE-GEN in AIB Countries'!$B$3:$BD$27,COLUMN('RE-Gen-Mixes in AIB Countries'!X93)-COLUMN('RE-Gen-Mixes in AIB Countries'!$B$2),FALSE),0)</f>
        <v>0</v>
      </c>
      <c r="Y94">
        <f t="array" ref="Y94">IFERROR(INDEX('Zusammenführung EU-CH'!$E$2:$BF$241,MATCH('RE-Gen-Mixes in AIB Countries'!$B94&amp;'RE-Gen-Mixes in AIB Countries'!$C94,'Zusammenführung EU-CH'!$B$2:$B$241&amp;'Zusammenführung EU-CH'!$C$2:$C$241,0),MATCH('RE-Gen-Mixes in AIB Countries'!Y$2,'Zusammenführung EU-CH'!$E$1:$BF$1,0))/VLOOKUP($B94,'Total RE-GEN in AIB Countries'!$B$3:$BD$27,COLUMN('RE-Gen-Mixes in AIB Countries'!Y93)-COLUMN('RE-Gen-Mixes in AIB Countries'!$B$2),FALSE),0)</f>
        <v>0</v>
      </c>
      <c r="Z94">
        <f t="array" ref="Z94">IFERROR(INDEX('Zusammenführung EU-CH'!$E$2:$BF$241,MATCH('RE-Gen-Mixes in AIB Countries'!$B94&amp;'RE-Gen-Mixes in AIB Countries'!$C94,'Zusammenführung EU-CH'!$B$2:$B$241&amp;'Zusammenführung EU-CH'!$C$2:$C$241,0),MATCH('RE-Gen-Mixes in AIB Countries'!Z$2,'Zusammenführung EU-CH'!$E$1:$BF$1,0))/VLOOKUP($B94,'Total RE-GEN in AIB Countries'!$B$3:$BD$27,COLUMN('RE-Gen-Mixes in AIB Countries'!Z93)-COLUMN('RE-Gen-Mixes in AIB Countries'!$B$2),FALSE),0)</f>
        <v>0</v>
      </c>
      <c r="AA94">
        <f t="array" ref="AA94">IFERROR(INDEX('Zusammenführung EU-CH'!$E$2:$BF$241,MATCH('RE-Gen-Mixes in AIB Countries'!$B94&amp;'RE-Gen-Mixes in AIB Countries'!$C94,'Zusammenführung EU-CH'!$B$2:$B$241&amp;'Zusammenführung EU-CH'!$C$2:$C$241,0),MATCH('RE-Gen-Mixes in AIB Countries'!AA$2,'Zusammenführung EU-CH'!$E$1:$BF$1,0))/VLOOKUP($B94,'Total RE-GEN in AIB Countries'!$B$3:$BD$27,COLUMN('RE-Gen-Mixes in AIB Countries'!AA93)-COLUMN('RE-Gen-Mixes in AIB Countries'!$B$2),FALSE),0)</f>
        <v>0</v>
      </c>
      <c r="AB94">
        <f t="array" ref="AB94">IFERROR(INDEX('Zusammenführung EU-CH'!$E$2:$BF$241,MATCH('RE-Gen-Mixes in AIB Countries'!$B94&amp;'RE-Gen-Mixes in AIB Countries'!$C94,'Zusammenführung EU-CH'!$B$2:$B$241&amp;'Zusammenführung EU-CH'!$C$2:$C$241,0),MATCH('RE-Gen-Mixes in AIB Countries'!AB$2,'Zusammenführung EU-CH'!$E$1:$BF$1,0))/VLOOKUP($B94,'Total RE-GEN in AIB Countries'!$B$3:$BD$27,COLUMN('RE-Gen-Mixes in AIB Countries'!AB93)-COLUMN('RE-Gen-Mixes in AIB Countries'!$B$2),FALSE),0)</f>
        <v>0</v>
      </c>
      <c r="AC94">
        <f t="array" ref="AC94">IFERROR(INDEX('Zusammenführung EU-CH'!$E$2:$BF$241,MATCH('RE-Gen-Mixes in AIB Countries'!$B94&amp;'RE-Gen-Mixes in AIB Countries'!$C94,'Zusammenführung EU-CH'!$B$2:$B$241&amp;'Zusammenführung EU-CH'!$C$2:$C$241,0),MATCH('RE-Gen-Mixes in AIB Countries'!AC$2,'Zusammenführung EU-CH'!$E$1:$BF$1,0))/VLOOKUP($B94,'Total RE-GEN in AIB Countries'!$B$3:$BD$27,COLUMN('RE-Gen-Mixes in AIB Countries'!AC93)-COLUMN('RE-Gen-Mixes in AIB Countries'!$B$2),FALSE),0)</f>
        <v>0</v>
      </c>
      <c r="AD94">
        <f t="array" ref="AD94">IFERROR(INDEX('Zusammenführung EU-CH'!$E$2:$BF$241,MATCH('RE-Gen-Mixes in AIB Countries'!$B94&amp;'RE-Gen-Mixes in AIB Countries'!$C94,'Zusammenführung EU-CH'!$B$2:$B$241&amp;'Zusammenführung EU-CH'!$C$2:$C$241,0),MATCH('RE-Gen-Mixes in AIB Countries'!AD$2,'Zusammenführung EU-CH'!$E$1:$BF$1,0))/VLOOKUP($B94,'Total RE-GEN in AIB Countries'!$B$3:$BD$27,COLUMN('RE-Gen-Mixes in AIB Countries'!AD93)-COLUMN('RE-Gen-Mixes in AIB Countries'!$B$2),FALSE),0)</f>
        <v>0</v>
      </c>
      <c r="AE94">
        <f t="array" ref="AE94">IFERROR(INDEX('Zusammenführung EU-CH'!$E$2:$BF$241,MATCH('RE-Gen-Mixes in AIB Countries'!$B94&amp;'RE-Gen-Mixes in AIB Countries'!$C94,'Zusammenführung EU-CH'!$B$2:$B$241&amp;'Zusammenführung EU-CH'!$C$2:$C$241,0),MATCH('RE-Gen-Mixes in AIB Countries'!AE$2,'Zusammenführung EU-CH'!$E$1:$BF$1,0))/VLOOKUP($B94,'Total RE-GEN in AIB Countries'!$B$3:$BD$27,COLUMN('RE-Gen-Mixes in AIB Countries'!AE93)-COLUMN('RE-Gen-Mixes in AIB Countries'!$B$2),FALSE),0)</f>
        <v>0</v>
      </c>
      <c r="AF94">
        <f t="array" ref="AF94">IFERROR(INDEX('Zusammenführung EU-CH'!$E$2:$BF$241,MATCH('RE-Gen-Mixes in AIB Countries'!$B94&amp;'RE-Gen-Mixes in AIB Countries'!$C94,'Zusammenführung EU-CH'!$B$2:$B$241&amp;'Zusammenführung EU-CH'!$C$2:$C$241,0),MATCH('RE-Gen-Mixes in AIB Countries'!AF$2,'Zusammenführung EU-CH'!$E$1:$BF$1,0))/VLOOKUP($B94,'Total RE-GEN in AIB Countries'!$B$3:$BD$27,COLUMN('RE-Gen-Mixes in AIB Countries'!AF93)-COLUMN('RE-Gen-Mixes in AIB Countries'!$B$2),FALSE),0)</f>
        <v>0</v>
      </c>
      <c r="AG94">
        <f t="array" ref="AG94">IFERROR(INDEX('Zusammenführung EU-CH'!$E$2:$BF$241,MATCH('RE-Gen-Mixes in AIB Countries'!$B94&amp;'RE-Gen-Mixes in AIB Countries'!$C94,'Zusammenführung EU-CH'!$B$2:$B$241&amp;'Zusammenführung EU-CH'!$C$2:$C$241,0),MATCH('RE-Gen-Mixes in AIB Countries'!AG$2,'Zusammenführung EU-CH'!$E$1:$BF$1,0))/VLOOKUP($B94,'Total RE-GEN in AIB Countries'!$B$3:$BD$27,COLUMN('RE-Gen-Mixes in AIB Countries'!AG93)-COLUMN('RE-Gen-Mixes in AIB Countries'!$B$2),FALSE),0)</f>
        <v>0</v>
      </c>
      <c r="AH94">
        <f t="array" ref="AH94">IFERROR(INDEX('Zusammenführung EU-CH'!$E$2:$BF$241,MATCH('RE-Gen-Mixes in AIB Countries'!$B94&amp;'RE-Gen-Mixes in AIB Countries'!$C94,'Zusammenführung EU-CH'!$B$2:$B$241&amp;'Zusammenführung EU-CH'!$C$2:$C$241,0),MATCH('RE-Gen-Mixes in AIB Countries'!AH$2,'Zusammenführung EU-CH'!$E$1:$BF$1,0))/VLOOKUP($B94,'Total RE-GEN in AIB Countries'!$B$3:$BD$27,COLUMN('RE-Gen-Mixes in AIB Countries'!AH93)-COLUMN('RE-Gen-Mixes in AIB Countries'!$B$2),FALSE),0)</f>
        <v>0</v>
      </c>
      <c r="AI94">
        <f t="array" ref="AI94">IFERROR(INDEX('Zusammenführung EU-CH'!$E$2:$BF$241,MATCH('RE-Gen-Mixes in AIB Countries'!$B94&amp;'RE-Gen-Mixes in AIB Countries'!$C94,'Zusammenführung EU-CH'!$B$2:$B$241&amp;'Zusammenführung EU-CH'!$C$2:$C$241,0),MATCH('RE-Gen-Mixes in AIB Countries'!AI$2,'Zusammenführung EU-CH'!$E$1:$BF$1,0))/VLOOKUP($B94,'Total RE-GEN in AIB Countries'!$B$3:$BD$27,COLUMN('RE-Gen-Mixes in AIB Countries'!AI93)-COLUMN('RE-Gen-Mixes in AIB Countries'!$B$2),FALSE),0)</f>
        <v>0</v>
      </c>
      <c r="AJ94">
        <f t="array" ref="AJ94">IFERROR(INDEX('Zusammenführung EU-CH'!$E$2:$BF$241,MATCH('RE-Gen-Mixes in AIB Countries'!$B94&amp;'RE-Gen-Mixes in AIB Countries'!$C94,'Zusammenführung EU-CH'!$B$2:$B$241&amp;'Zusammenführung EU-CH'!$C$2:$C$241,0),MATCH('RE-Gen-Mixes in AIB Countries'!AJ$2,'Zusammenführung EU-CH'!$E$1:$BF$1,0))/VLOOKUP($B94,'Total RE-GEN in AIB Countries'!$B$3:$BD$27,COLUMN('RE-Gen-Mixes in AIB Countries'!AJ93)-COLUMN('RE-Gen-Mixes in AIB Countries'!$B$2),FALSE),0)</f>
        <v>0</v>
      </c>
      <c r="AK94">
        <f t="array" ref="AK94">IFERROR(INDEX('Zusammenführung EU-CH'!$E$2:$BF$241,MATCH('RE-Gen-Mixes in AIB Countries'!$B94&amp;'RE-Gen-Mixes in AIB Countries'!$C94,'Zusammenführung EU-CH'!$B$2:$B$241&amp;'Zusammenführung EU-CH'!$C$2:$C$241,0),MATCH('RE-Gen-Mixes in AIB Countries'!AK$2,'Zusammenführung EU-CH'!$E$1:$BF$1,0))/VLOOKUP($B94,'Total RE-GEN in AIB Countries'!$B$3:$BD$27,COLUMN('RE-Gen-Mixes in AIB Countries'!AK93)-COLUMN('RE-Gen-Mixes in AIB Countries'!$B$2),FALSE),0)</f>
        <v>0</v>
      </c>
      <c r="AL94">
        <f t="array" ref="AL94">IFERROR(INDEX('Zusammenführung EU-CH'!$E$2:$BF$241,MATCH('RE-Gen-Mixes in AIB Countries'!$B94&amp;'RE-Gen-Mixes in AIB Countries'!$C94,'Zusammenführung EU-CH'!$B$2:$B$241&amp;'Zusammenführung EU-CH'!$C$2:$C$241,0),MATCH('RE-Gen-Mixes in AIB Countries'!AL$2,'Zusammenführung EU-CH'!$E$1:$BF$1,0))/VLOOKUP($B94,'Total RE-GEN in AIB Countries'!$B$3:$BD$27,COLUMN('RE-Gen-Mixes in AIB Countries'!AL93)-COLUMN('RE-Gen-Mixes in AIB Countries'!$B$2),FALSE),0)</f>
        <v>0</v>
      </c>
      <c r="AM94">
        <f t="array" ref="AM94">IFERROR(INDEX('Zusammenführung EU-CH'!$E$2:$BF$241,MATCH('RE-Gen-Mixes in AIB Countries'!$B94&amp;'RE-Gen-Mixes in AIB Countries'!$C94,'Zusammenführung EU-CH'!$B$2:$B$241&amp;'Zusammenführung EU-CH'!$C$2:$C$241,0),MATCH('RE-Gen-Mixes in AIB Countries'!AM$2,'Zusammenführung EU-CH'!$E$1:$BF$1,0))/VLOOKUP($B94,'Total RE-GEN in AIB Countries'!$B$3:$BD$27,COLUMN('RE-Gen-Mixes in AIB Countries'!AM93)-COLUMN('RE-Gen-Mixes in AIB Countries'!$B$2),FALSE),0)</f>
        <v>0</v>
      </c>
      <c r="AN94">
        <f t="array" ref="AN94">IFERROR(INDEX('Zusammenführung EU-CH'!$E$2:$BF$241,MATCH('RE-Gen-Mixes in AIB Countries'!$B94&amp;'RE-Gen-Mixes in AIB Countries'!$C94,'Zusammenführung EU-CH'!$B$2:$B$241&amp;'Zusammenführung EU-CH'!$C$2:$C$241,0),MATCH('RE-Gen-Mixes in AIB Countries'!AN$2,'Zusammenführung EU-CH'!$E$1:$BF$1,0))/VLOOKUP($B94,'Total RE-GEN in AIB Countries'!$B$3:$BD$27,COLUMN('RE-Gen-Mixes in AIB Countries'!AN93)-COLUMN('RE-Gen-Mixes in AIB Countries'!$B$2),FALSE),0)</f>
        <v>0</v>
      </c>
      <c r="AO94">
        <f t="array" ref="AO94">IFERROR(INDEX('Zusammenführung EU-CH'!$E$2:$BF$241,MATCH('RE-Gen-Mixes in AIB Countries'!$B94&amp;'RE-Gen-Mixes in AIB Countries'!$C94,'Zusammenführung EU-CH'!$B$2:$B$241&amp;'Zusammenführung EU-CH'!$C$2:$C$241,0),MATCH('RE-Gen-Mixes in AIB Countries'!AO$2,'Zusammenführung EU-CH'!$E$1:$BF$1,0))/VLOOKUP($B94,'Total RE-GEN in AIB Countries'!$B$3:$BD$27,COLUMN('RE-Gen-Mixes in AIB Countries'!AO93)-COLUMN('RE-Gen-Mixes in AIB Countries'!$B$2),FALSE),0)</f>
        <v>0</v>
      </c>
      <c r="AP94">
        <f t="array" ref="AP94">IFERROR(INDEX('Zusammenführung EU-CH'!$E$2:$BF$241,MATCH('RE-Gen-Mixes in AIB Countries'!$B94&amp;'RE-Gen-Mixes in AIB Countries'!$C94,'Zusammenführung EU-CH'!$B$2:$B$241&amp;'Zusammenführung EU-CH'!$C$2:$C$241,0),MATCH('RE-Gen-Mixes in AIB Countries'!AP$2,'Zusammenführung EU-CH'!$E$1:$BF$1,0))/VLOOKUP($B94,'Total RE-GEN in AIB Countries'!$B$3:$BD$27,COLUMN('RE-Gen-Mixes in AIB Countries'!AP93)-COLUMN('RE-Gen-Mixes in AIB Countries'!$B$2),FALSE),0)</f>
        <v>0</v>
      </c>
      <c r="AQ94">
        <f t="array" ref="AQ94">IFERROR(INDEX('Zusammenführung EU-CH'!$E$2:$BF$241,MATCH('RE-Gen-Mixes in AIB Countries'!$B94&amp;'RE-Gen-Mixes in AIB Countries'!$C94,'Zusammenführung EU-CH'!$B$2:$B$241&amp;'Zusammenführung EU-CH'!$C$2:$C$241,0),MATCH('RE-Gen-Mixes in AIB Countries'!AQ$2,'Zusammenführung EU-CH'!$E$1:$BF$1,0))/VLOOKUP($B94,'Total RE-GEN in AIB Countries'!$B$3:$BD$27,COLUMN('RE-Gen-Mixes in AIB Countries'!AQ93)-COLUMN('RE-Gen-Mixes in AIB Countries'!$B$2),FALSE),0)</f>
        <v>0</v>
      </c>
      <c r="AR94">
        <f t="array" ref="AR94">IFERROR(INDEX('Zusammenführung EU-CH'!$E$2:$BF$241,MATCH('RE-Gen-Mixes in AIB Countries'!$B94&amp;'RE-Gen-Mixes in AIB Countries'!$C94,'Zusammenführung EU-CH'!$B$2:$B$241&amp;'Zusammenführung EU-CH'!$C$2:$C$241,0),MATCH('RE-Gen-Mixes in AIB Countries'!AR$2,'Zusammenführung EU-CH'!$E$1:$BF$1,0))/VLOOKUP($B94,'Total RE-GEN in AIB Countries'!$B$3:$BD$27,COLUMN('RE-Gen-Mixes in AIB Countries'!AR93)-COLUMN('RE-Gen-Mixes in AIB Countries'!$B$2),FALSE),0)</f>
        <v>0</v>
      </c>
      <c r="AS94">
        <f t="array" ref="AS94">IFERROR(INDEX('Zusammenführung EU-CH'!$E$2:$BF$241,MATCH('RE-Gen-Mixes in AIB Countries'!$B94&amp;'RE-Gen-Mixes in AIB Countries'!$C94,'Zusammenführung EU-CH'!$B$2:$B$241&amp;'Zusammenführung EU-CH'!$C$2:$C$241,0),MATCH('RE-Gen-Mixes in AIB Countries'!AS$2,'Zusammenführung EU-CH'!$E$1:$BF$1,0))/VLOOKUP($B94,'Total RE-GEN in AIB Countries'!$B$3:$BD$27,COLUMN('RE-Gen-Mixes in AIB Countries'!AS93)-COLUMN('RE-Gen-Mixes in AIB Countries'!$B$2),FALSE),0)</f>
        <v>0</v>
      </c>
      <c r="AT94">
        <f t="array" ref="AT94">IFERROR(INDEX('Zusammenführung EU-CH'!$E$2:$BF$241,MATCH('RE-Gen-Mixes in AIB Countries'!$B94&amp;'RE-Gen-Mixes in AIB Countries'!$C94,'Zusammenführung EU-CH'!$B$2:$B$241&amp;'Zusammenführung EU-CH'!$C$2:$C$241,0),MATCH('RE-Gen-Mixes in AIB Countries'!AT$2,'Zusammenführung EU-CH'!$E$1:$BF$1,0))/VLOOKUP($B94,'Total RE-GEN in AIB Countries'!$B$3:$BD$27,COLUMN('RE-Gen-Mixes in AIB Countries'!AT93)-COLUMN('RE-Gen-Mixes in AIB Countries'!$B$2),FALSE),0)</f>
        <v>0</v>
      </c>
      <c r="AU94">
        <f t="array" ref="AU94">IFERROR(INDEX('Zusammenführung EU-CH'!$E$2:$BF$241,MATCH('RE-Gen-Mixes in AIB Countries'!$B94&amp;'RE-Gen-Mixes in AIB Countries'!$C94,'Zusammenführung EU-CH'!$B$2:$B$241&amp;'Zusammenführung EU-CH'!$C$2:$C$241,0),MATCH('RE-Gen-Mixes in AIB Countries'!AU$2,'Zusammenführung EU-CH'!$E$1:$BF$1,0))/VLOOKUP($B94,'Total RE-GEN in AIB Countries'!$B$3:$BD$27,COLUMN('RE-Gen-Mixes in AIB Countries'!AU93)-COLUMN('RE-Gen-Mixes in AIB Countries'!$B$2),FALSE),0)</f>
        <v>0</v>
      </c>
      <c r="AV94">
        <f t="array" ref="AV94">IFERROR(INDEX('Zusammenführung EU-CH'!$E$2:$BF$241,MATCH('RE-Gen-Mixes in AIB Countries'!$B94&amp;'RE-Gen-Mixes in AIB Countries'!$C94,'Zusammenführung EU-CH'!$B$2:$B$241&amp;'Zusammenführung EU-CH'!$C$2:$C$241,0),MATCH('RE-Gen-Mixes in AIB Countries'!AV$2,'Zusammenführung EU-CH'!$E$1:$BF$1,0))/VLOOKUP($B94,'Total RE-GEN in AIB Countries'!$B$3:$BD$27,COLUMN('RE-Gen-Mixes in AIB Countries'!AV93)-COLUMN('RE-Gen-Mixes in AIB Countries'!$B$2),FALSE),0)</f>
        <v>0</v>
      </c>
      <c r="AW94">
        <f t="array" ref="AW94">IFERROR(INDEX('Zusammenführung EU-CH'!$E$2:$BF$241,MATCH('RE-Gen-Mixes in AIB Countries'!$B94&amp;'RE-Gen-Mixes in AIB Countries'!$C94,'Zusammenführung EU-CH'!$B$2:$B$241&amp;'Zusammenführung EU-CH'!$C$2:$C$241,0),MATCH('RE-Gen-Mixes in AIB Countries'!AW$2,'Zusammenführung EU-CH'!$E$1:$BF$1,0))/VLOOKUP($B94,'Total RE-GEN in AIB Countries'!$B$3:$BD$27,COLUMN('RE-Gen-Mixes in AIB Countries'!AW93)-COLUMN('RE-Gen-Mixes in AIB Countries'!$B$2),FALSE),0)</f>
        <v>0</v>
      </c>
      <c r="AX94">
        <f t="array" ref="AX94">IFERROR(INDEX('Zusammenführung EU-CH'!$E$2:$BF$241,MATCH('RE-Gen-Mixes in AIB Countries'!$B94&amp;'RE-Gen-Mixes in AIB Countries'!$C94,'Zusammenführung EU-CH'!$B$2:$B$241&amp;'Zusammenführung EU-CH'!$C$2:$C$241,0),MATCH('RE-Gen-Mixes in AIB Countries'!AX$2,'Zusammenführung EU-CH'!$E$1:$BF$1,0))/VLOOKUP($B94,'Total RE-GEN in AIB Countries'!$B$3:$BD$27,COLUMN('RE-Gen-Mixes in AIB Countries'!AX93)-COLUMN('RE-Gen-Mixes in AIB Countries'!$B$2),FALSE),0)</f>
        <v>0</v>
      </c>
      <c r="AY94">
        <f t="array" ref="AY94">IFERROR(INDEX('Zusammenführung EU-CH'!$E$2:$BF$241,MATCH('RE-Gen-Mixes in AIB Countries'!$B94&amp;'RE-Gen-Mixes in AIB Countries'!$C94,'Zusammenführung EU-CH'!$B$2:$B$241&amp;'Zusammenführung EU-CH'!$C$2:$C$241,0),MATCH('RE-Gen-Mixes in AIB Countries'!AY$2,'Zusammenführung EU-CH'!$E$1:$BF$1,0))/VLOOKUP($B94,'Total RE-GEN in AIB Countries'!$B$3:$BD$27,COLUMN('RE-Gen-Mixes in AIB Countries'!AY93)-COLUMN('RE-Gen-Mixes in AIB Countries'!$B$2),FALSE),0)</f>
        <v>0</v>
      </c>
      <c r="AZ94">
        <f t="array" ref="AZ94">IFERROR(INDEX('Zusammenführung EU-CH'!$E$2:$BF$241,MATCH('RE-Gen-Mixes in AIB Countries'!$B94&amp;'RE-Gen-Mixes in AIB Countries'!$C94,'Zusammenführung EU-CH'!$B$2:$B$241&amp;'Zusammenführung EU-CH'!$C$2:$C$241,0),MATCH('RE-Gen-Mixes in AIB Countries'!AZ$2,'Zusammenführung EU-CH'!$E$1:$BF$1,0))/VLOOKUP($B94,'Total RE-GEN in AIB Countries'!$B$3:$BD$27,COLUMN('RE-Gen-Mixes in AIB Countries'!AZ93)-COLUMN('RE-Gen-Mixes in AIB Countries'!$B$2),FALSE),0)</f>
        <v>0</v>
      </c>
      <c r="BA94">
        <f t="array" ref="BA94">IFERROR(INDEX('Zusammenführung EU-CH'!$E$2:$BF$241,MATCH('RE-Gen-Mixes in AIB Countries'!$B94&amp;'RE-Gen-Mixes in AIB Countries'!$C94,'Zusammenführung EU-CH'!$B$2:$B$241&amp;'Zusammenführung EU-CH'!$C$2:$C$241,0),MATCH('RE-Gen-Mixes in AIB Countries'!BA$2,'Zusammenführung EU-CH'!$E$1:$BF$1,0))/VLOOKUP($B94,'Total RE-GEN in AIB Countries'!$B$3:$BD$27,COLUMN('RE-Gen-Mixes in AIB Countries'!BA93)-COLUMN('RE-Gen-Mixes in AIB Countries'!$B$2),FALSE),0)</f>
        <v>0</v>
      </c>
      <c r="BB94">
        <f t="array" ref="BB94">IFERROR(INDEX('Zusammenführung EU-CH'!$E$2:$BF$241,MATCH('RE-Gen-Mixes in AIB Countries'!$B94&amp;'RE-Gen-Mixes in AIB Countries'!$C94,'Zusammenführung EU-CH'!$B$2:$B$241&amp;'Zusammenführung EU-CH'!$C$2:$C$241,0),MATCH('RE-Gen-Mixes in AIB Countries'!BB$2,'Zusammenführung EU-CH'!$E$1:$BF$1,0))/VLOOKUP($B94,'Total RE-GEN in AIB Countries'!$B$3:$BD$27,COLUMN('RE-Gen-Mixes in AIB Countries'!BB93)-COLUMN('RE-Gen-Mixes in AIB Countries'!$B$2),FALSE),0)</f>
        <v>0</v>
      </c>
      <c r="BC94">
        <f t="array" ref="BC94">IFERROR(INDEX('Zusammenführung EU-CH'!$E$2:$BF$241,MATCH('RE-Gen-Mixes in AIB Countries'!$B94&amp;'RE-Gen-Mixes in AIB Countries'!$C94,'Zusammenführung EU-CH'!$B$2:$B$241&amp;'Zusammenführung EU-CH'!$C$2:$C$241,0),MATCH('RE-Gen-Mixes in AIB Countries'!BC$2,'Zusammenführung EU-CH'!$E$1:$BF$1,0))/VLOOKUP($B94,'Total RE-GEN in AIB Countries'!$B$3:$BD$27,COLUMN('RE-Gen-Mixes in AIB Countries'!BC93)-COLUMN('RE-Gen-Mixes in AIB Countries'!$B$2),FALSE),0)</f>
        <v>0</v>
      </c>
      <c r="BD94">
        <f t="array" ref="BD94">IFERROR(INDEX('Zusammenführung EU-CH'!$E$2:$BF$241,MATCH('RE-Gen-Mixes in AIB Countries'!$B94&amp;'RE-Gen-Mixes in AIB Countries'!$C94,'Zusammenführung EU-CH'!$B$2:$B$241&amp;'Zusammenführung EU-CH'!$C$2:$C$241,0),MATCH('RE-Gen-Mixes in AIB Countries'!BD$2,'Zusammenführung EU-CH'!$E$1:$BF$1,0))/VLOOKUP($B94,'Total RE-GEN in AIB Countries'!$B$3:$BD$27,COLUMN('RE-Gen-Mixes in AIB Countries'!BD93)-COLUMN('RE-Gen-Mixes in AIB Countries'!$B$2),FALSE),0)</f>
        <v>0</v>
      </c>
      <c r="BE94">
        <f t="array" ref="BE94">IFERROR(INDEX('Zusammenführung EU-CH'!$E$2:$BF$241,MATCH('RE-Gen-Mixes in AIB Countries'!$B94&amp;'RE-Gen-Mixes in AIB Countries'!$C94,'Zusammenführung EU-CH'!$B$2:$B$241&amp;'Zusammenführung EU-CH'!$C$2:$C$241,0),MATCH('RE-Gen-Mixes in AIB Countries'!BE$2,'Zusammenführung EU-CH'!$E$1:$BF$1,0))/VLOOKUP($B94,'Total RE-GEN in AIB Countries'!$B$3:$BD$27,COLUMN('RE-Gen-Mixes in AIB Countries'!BE93)-COLUMN('RE-Gen-Mixes in AIB Countries'!$B$2),FALSE),0)</f>
        <v>0</v>
      </c>
      <c r="BF94">
        <f t="shared" si="1"/>
        <v>0</v>
      </c>
    </row>
    <row r="95" spans="1:58" x14ac:dyDescent="0.35">
      <c r="A95" s="8" t="s">
        <v>31</v>
      </c>
      <c r="B95" s="4" t="s">
        <v>480</v>
      </c>
      <c r="C95" s="4" t="s">
        <v>7</v>
      </c>
      <c r="D95">
        <f t="array" ref="D95">IFERROR(INDEX('Zusammenführung EU-CH'!$E$2:$BF$241,MATCH('RE-Gen-Mixes in AIB Countries'!$B95&amp;'RE-Gen-Mixes in AIB Countries'!$C95,'Zusammenführung EU-CH'!$B$2:$B$241&amp;'Zusammenführung EU-CH'!$C$2:$C$241,0),MATCH('RE-Gen-Mixes in AIB Countries'!D$2,'Zusammenführung EU-CH'!$E$1:$BF$1,0))/VLOOKUP($B95,'Total RE-GEN in AIB Countries'!$B$3:$BD$27,COLUMN('RE-Gen-Mixes in AIB Countries'!D94)-COLUMN('RE-Gen-Mixes in AIB Countries'!$B$2),FALSE),0)</f>
        <v>0.93197278911564629</v>
      </c>
      <c r="E95">
        <f t="array" ref="E95">IFERROR(INDEX('Zusammenführung EU-CH'!$E$2:$BF$241,MATCH('RE-Gen-Mixes in AIB Countries'!$B95&amp;'RE-Gen-Mixes in AIB Countries'!$C95,'Zusammenführung EU-CH'!$B$2:$B$241&amp;'Zusammenführung EU-CH'!$C$2:$C$241,0),MATCH('RE-Gen-Mixes in AIB Countries'!E$2,'Zusammenführung EU-CH'!$E$1:$BF$1,0))/VLOOKUP($B95,'Total RE-GEN in AIB Countries'!$B$3:$BD$27,COLUMN('RE-Gen-Mixes in AIB Countries'!E94)-COLUMN('RE-Gen-Mixes in AIB Countries'!$B$2),FALSE),0)</f>
        <v>0.92</v>
      </c>
      <c r="F95">
        <f t="array" ref="F95">IFERROR(INDEX('Zusammenführung EU-CH'!$E$2:$BF$241,MATCH('RE-Gen-Mixes in AIB Countries'!$B95&amp;'RE-Gen-Mixes in AIB Countries'!$C95,'Zusammenführung EU-CH'!$B$2:$B$241&amp;'Zusammenführung EU-CH'!$C$2:$C$241,0),MATCH('RE-Gen-Mixes in AIB Countries'!F$2,'Zusammenführung EU-CH'!$E$1:$BF$1,0))/VLOOKUP($B95,'Total RE-GEN in AIB Countries'!$B$3:$BD$27,COLUMN('RE-Gen-Mixes in AIB Countries'!F94)-COLUMN('RE-Gen-Mixes in AIB Countries'!$B$2),FALSE),0)</f>
        <v>0.93877551020408168</v>
      </c>
      <c r="G95">
        <f t="array" ref="G95">IFERROR(INDEX('Zusammenführung EU-CH'!$E$2:$BF$241,MATCH('RE-Gen-Mixes in AIB Countries'!$B95&amp;'RE-Gen-Mixes in AIB Countries'!$C95,'Zusammenführung EU-CH'!$B$2:$B$241&amp;'Zusammenführung EU-CH'!$C$2:$C$241,0),MATCH('RE-Gen-Mixes in AIB Countries'!G$2,'Zusammenführung EU-CH'!$E$1:$BF$1,0))/VLOOKUP($B95,'Total RE-GEN in AIB Countries'!$B$3:$BD$27,COLUMN('RE-Gen-Mixes in AIB Countries'!G94)-COLUMN('RE-Gen-Mixes in AIB Countries'!$B$2),FALSE),0)</f>
        <v>0.95238095238095233</v>
      </c>
      <c r="H95">
        <f t="array" ref="H95">IFERROR(INDEX('Zusammenführung EU-CH'!$E$2:$BF$241,MATCH('RE-Gen-Mixes in AIB Countries'!$B95&amp;'RE-Gen-Mixes in AIB Countries'!$C95,'Zusammenführung EU-CH'!$B$2:$B$241&amp;'Zusammenführung EU-CH'!$C$2:$C$241,0),MATCH('RE-Gen-Mixes in AIB Countries'!H$2,'Zusammenführung EU-CH'!$E$1:$BF$1,0))/VLOOKUP($B95,'Total RE-GEN in AIB Countries'!$B$3:$BD$27,COLUMN('RE-Gen-Mixes in AIB Countries'!H94)-COLUMN('RE-Gen-Mixes in AIB Countries'!$B$2),FALSE),0)</f>
        <v>0.9555555555555556</v>
      </c>
      <c r="I95">
        <f t="array" ref="I95">IFERROR(INDEX('Zusammenführung EU-CH'!$E$2:$BF$241,MATCH('RE-Gen-Mixes in AIB Countries'!$B95&amp;'RE-Gen-Mixes in AIB Countries'!$C95,'Zusammenführung EU-CH'!$B$2:$B$241&amp;'Zusammenführung EU-CH'!$C$2:$C$241,0),MATCH('RE-Gen-Mixes in AIB Countries'!I$2,'Zusammenführung EU-CH'!$E$1:$BF$1,0))/VLOOKUP($B95,'Total RE-GEN in AIB Countries'!$B$3:$BD$27,COLUMN('RE-Gen-Mixes in AIB Countries'!I94)-COLUMN('RE-Gen-Mixes in AIB Countries'!$B$2),FALSE),0)</f>
        <v>0.96491228070175439</v>
      </c>
      <c r="J95">
        <f t="array" ref="J95">IFERROR(INDEX('Zusammenführung EU-CH'!$E$2:$BF$241,MATCH('RE-Gen-Mixes in AIB Countries'!$B95&amp;'RE-Gen-Mixes in AIB Countries'!$C95,'Zusammenführung EU-CH'!$B$2:$B$241&amp;'Zusammenführung EU-CH'!$C$2:$C$241,0),MATCH('RE-Gen-Mixes in AIB Countries'!J$2,'Zusammenführung EU-CH'!$E$1:$BF$1,0))/VLOOKUP($B95,'Total RE-GEN in AIB Countries'!$B$3:$BD$27,COLUMN('RE-Gen-Mixes in AIB Countries'!J94)-COLUMN('RE-Gen-Mixes in AIB Countries'!$B$2),FALSE),0)</f>
        <v>0.96153846153846156</v>
      </c>
      <c r="K95">
        <f t="array" ref="K95">IFERROR(INDEX('Zusammenführung EU-CH'!$E$2:$BF$241,MATCH('RE-Gen-Mixes in AIB Countries'!$B95&amp;'RE-Gen-Mixes in AIB Countries'!$C95,'Zusammenführung EU-CH'!$B$2:$B$241&amp;'Zusammenführung EU-CH'!$C$2:$C$241,0),MATCH('RE-Gen-Mixes in AIB Countries'!K$2,'Zusammenführung EU-CH'!$E$1:$BF$1,0))/VLOOKUP($B95,'Total RE-GEN in AIB Countries'!$B$3:$BD$27,COLUMN('RE-Gen-Mixes in AIB Countries'!K94)-COLUMN('RE-Gen-Mixes in AIB Countries'!$B$2),FALSE),0)</f>
        <v>0.963963963963964</v>
      </c>
      <c r="L95">
        <f t="array" ref="L95">IFERROR(INDEX('Zusammenführung EU-CH'!$E$2:$BF$241,MATCH('RE-Gen-Mixes in AIB Countries'!$B95&amp;'RE-Gen-Mixes in AIB Countries'!$C95,'Zusammenführung EU-CH'!$B$2:$B$241&amp;'Zusammenführung EU-CH'!$C$2:$C$241,0),MATCH('RE-Gen-Mixes in AIB Countries'!L$2,'Zusammenführung EU-CH'!$E$1:$BF$1,0))/VLOOKUP($B95,'Total RE-GEN in AIB Countries'!$B$3:$BD$27,COLUMN('RE-Gen-Mixes in AIB Countries'!L94)-COLUMN('RE-Gen-Mixes in AIB Countries'!$B$2),FALSE),0)</f>
        <v>0.9652173913043478</v>
      </c>
      <c r="M95">
        <f t="array" ref="M95">IFERROR(INDEX('Zusammenführung EU-CH'!$E$2:$BF$241,MATCH('RE-Gen-Mixes in AIB Countries'!$B95&amp;'RE-Gen-Mixes in AIB Countries'!$C95,'Zusammenführung EU-CH'!$B$2:$B$241&amp;'Zusammenführung EU-CH'!$C$2:$C$241,0),MATCH('RE-Gen-Mixes in AIB Countries'!M$2,'Zusammenführung EU-CH'!$E$1:$BF$1,0))/VLOOKUP($B95,'Total RE-GEN in AIB Countries'!$B$3:$BD$27,COLUMN('RE-Gen-Mixes in AIB Countries'!M94)-COLUMN('RE-Gen-Mixes in AIB Countries'!$B$2),FALSE),0)</f>
        <v>0.95867768595041325</v>
      </c>
      <c r="N95">
        <f t="array" ref="N95">IFERROR(INDEX('Zusammenführung EU-CH'!$E$2:$BF$241,MATCH('RE-Gen-Mixes in AIB Countries'!$B95&amp;'RE-Gen-Mixes in AIB Countries'!$C95,'Zusammenführung EU-CH'!$B$2:$B$241&amp;'Zusammenführung EU-CH'!$C$2:$C$241,0),MATCH('RE-Gen-Mixes in AIB Countries'!N$2,'Zusammenführung EU-CH'!$E$1:$BF$1,0))/VLOOKUP($B95,'Total RE-GEN in AIB Countries'!$B$3:$BD$27,COLUMN('RE-Gen-Mixes in AIB Countries'!N94)-COLUMN('RE-Gen-Mixes in AIB Countries'!$B$2),FALSE),0)</f>
        <v>0.92253521126760563</v>
      </c>
      <c r="O95">
        <f t="array" ref="O95">IFERROR(INDEX('Zusammenführung EU-CH'!$E$2:$BF$241,MATCH('RE-Gen-Mixes in AIB Countries'!$B95&amp;'RE-Gen-Mixes in AIB Countries'!$C95,'Zusammenführung EU-CH'!$B$2:$B$241&amp;'Zusammenführung EU-CH'!$C$2:$C$241,0),MATCH('RE-Gen-Mixes in AIB Countries'!O$2,'Zusammenführung EU-CH'!$E$1:$BF$1,0))/VLOOKUP($B95,'Total RE-GEN in AIB Countries'!$B$3:$BD$27,COLUMN('RE-Gen-Mixes in AIB Countries'!O94)-COLUMN('RE-Gen-Mixes in AIB Countries'!$B$2),FALSE),0)</f>
        <v>0.92086330935251803</v>
      </c>
      <c r="P95">
        <f t="array" ref="P95">IFERROR(INDEX('Zusammenführung EU-CH'!$E$2:$BF$241,MATCH('RE-Gen-Mixes in AIB Countries'!$B95&amp;'RE-Gen-Mixes in AIB Countries'!$C95,'Zusammenführung EU-CH'!$B$2:$B$241&amp;'Zusammenführung EU-CH'!$C$2:$C$241,0),MATCH('RE-Gen-Mixes in AIB Countries'!P$2,'Zusammenführung EU-CH'!$E$1:$BF$1,0))/VLOOKUP($B95,'Total RE-GEN in AIB Countries'!$B$3:$BD$27,COLUMN('RE-Gen-Mixes in AIB Countries'!P94)-COLUMN('RE-Gen-Mixes in AIB Countries'!$B$2),FALSE),0)</f>
        <v>0.78262456882443288</v>
      </c>
      <c r="Q95">
        <f t="array" ref="Q95">IFERROR(INDEX('Zusammenführung EU-CH'!$E$2:$BF$241,MATCH('RE-Gen-Mixes in AIB Countries'!$B95&amp;'RE-Gen-Mixes in AIB Countries'!$C95,'Zusammenführung EU-CH'!$B$2:$B$241&amp;'Zusammenführung EU-CH'!$C$2:$C$241,0),MATCH('RE-Gen-Mixes in AIB Countries'!Q$2,'Zusammenführung EU-CH'!$E$1:$BF$1,0))/VLOOKUP($B95,'Total RE-GEN in AIB Countries'!$B$3:$BD$27,COLUMN('RE-Gen-Mixes in AIB Countries'!Q94)-COLUMN('RE-Gen-Mixes in AIB Countries'!$B$2),FALSE),0)</f>
        <v>0.77867476764820898</v>
      </c>
      <c r="R95">
        <f t="array" ref="R95">IFERROR(INDEX('Zusammenführung EU-CH'!$E$2:$BF$241,MATCH('RE-Gen-Mixes in AIB Countries'!$B95&amp;'RE-Gen-Mixes in AIB Countries'!$C95,'Zusammenführung EU-CH'!$B$2:$B$241&amp;'Zusammenführung EU-CH'!$C$2:$C$241,0),MATCH('RE-Gen-Mixes in AIB Countries'!R$2,'Zusammenführung EU-CH'!$E$1:$BF$1,0))/VLOOKUP($B95,'Total RE-GEN in AIB Countries'!$B$3:$BD$27,COLUMN('RE-Gen-Mixes in AIB Countries'!R94)-COLUMN('RE-Gen-Mixes in AIB Countries'!$B$2),FALSE),0)</f>
        <v>0.7311137268090353</v>
      </c>
      <c r="S95">
        <f t="array" ref="S95">IFERROR(INDEX('Zusammenführung EU-CH'!$E$2:$BF$241,MATCH('RE-Gen-Mixes in AIB Countries'!$B95&amp;'RE-Gen-Mixes in AIB Countries'!$C95,'Zusammenführung EU-CH'!$B$2:$B$241&amp;'Zusammenführung EU-CH'!$C$2:$C$241,0),MATCH('RE-Gen-Mixes in AIB Countries'!S$2,'Zusammenführung EU-CH'!$E$1:$BF$1,0))/VLOOKUP($B95,'Total RE-GEN in AIB Countries'!$B$3:$BD$27,COLUMN('RE-Gen-Mixes in AIB Countries'!S94)-COLUMN('RE-Gen-Mixes in AIB Countries'!$B$2),FALSE),0)</f>
        <v>0.76010371223969053</v>
      </c>
      <c r="T95">
        <f t="array" ref="T95">IFERROR(INDEX('Zusammenführung EU-CH'!$E$2:$BF$241,MATCH('RE-Gen-Mixes in AIB Countries'!$B95&amp;'RE-Gen-Mixes in AIB Countries'!$C95,'Zusammenführung EU-CH'!$B$2:$B$241&amp;'Zusammenführung EU-CH'!$C$2:$C$241,0),MATCH('RE-Gen-Mixes in AIB Countries'!T$2,'Zusammenführung EU-CH'!$E$1:$BF$1,0))/VLOOKUP($B95,'Total RE-GEN in AIB Countries'!$B$3:$BD$27,COLUMN('RE-Gen-Mixes in AIB Countries'!T94)-COLUMN('RE-Gen-Mixes in AIB Countries'!$B$2),FALSE),0)</f>
        <v>0.69791168265231762</v>
      </c>
      <c r="U95">
        <f t="array" ref="U95">IFERROR(INDEX('Zusammenführung EU-CH'!$E$2:$BF$241,MATCH('RE-Gen-Mixes in AIB Countries'!$B95&amp;'RE-Gen-Mixes in AIB Countries'!$C95,'Zusammenführung EU-CH'!$B$2:$B$241&amp;'Zusammenführung EU-CH'!$C$2:$C$241,0),MATCH('RE-Gen-Mixes in AIB Countries'!U$2,'Zusammenführung EU-CH'!$E$1:$BF$1,0))/VLOOKUP($B95,'Total RE-GEN in AIB Countries'!$B$3:$BD$27,COLUMN('RE-Gen-Mixes in AIB Countries'!U94)-COLUMN('RE-Gen-Mixes in AIB Countries'!$B$2),FALSE),0)</f>
        <v>0.63727692697126948</v>
      </c>
      <c r="V95">
        <f t="array" ref="V95">IFERROR(INDEX('Zusammenführung EU-CH'!$E$2:$BF$241,MATCH('RE-Gen-Mixes in AIB Countries'!$B95&amp;'RE-Gen-Mixes in AIB Countries'!$C95,'Zusammenführung EU-CH'!$B$2:$B$241&amp;'Zusammenführung EU-CH'!$C$2:$C$241,0),MATCH('RE-Gen-Mixes in AIB Countries'!V$2,'Zusammenführung EU-CH'!$E$1:$BF$1,0))/VLOOKUP($B95,'Total RE-GEN in AIB Countries'!$B$3:$BD$27,COLUMN('RE-Gen-Mixes in AIB Countries'!V94)-COLUMN('RE-Gen-Mixes in AIB Countries'!$B$2),FALSE),0)</f>
        <v>0.61991928391185347</v>
      </c>
      <c r="W95">
        <f t="array" ref="W95">IFERROR(INDEX('Zusammenführung EU-CH'!$E$2:$BF$241,MATCH('RE-Gen-Mixes in AIB Countries'!$B95&amp;'RE-Gen-Mixes in AIB Countries'!$C95,'Zusammenführung EU-CH'!$B$2:$B$241&amp;'Zusammenführung EU-CH'!$C$2:$C$241,0),MATCH('RE-Gen-Mixes in AIB Countries'!W$2,'Zusammenführung EU-CH'!$E$1:$BF$1,0))/VLOOKUP($B95,'Total RE-GEN in AIB Countries'!$B$3:$BD$27,COLUMN('RE-Gen-Mixes in AIB Countries'!W94)-COLUMN('RE-Gen-Mixes in AIB Countries'!$B$2),FALSE),0)</f>
        <v>0.75208290321076798</v>
      </c>
      <c r="X95">
        <f t="array" ref="X95">IFERROR(INDEX('Zusammenführung EU-CH'!$E$2:$BF$241,MATCH('RE-Gen-Mixes in AIB Countries'!$B95&amp;'RE-Gen-Mixes in AIB Countries'!$C95,'Zusammenführung EU-CH'!$B$2:$B$241&amp;'Zusammenführung EU-CH'!$C$2:$C$241,0),MATCH('RE-Gen-Mixes in AIB Countries'!X$2,'Zusammenführung EU-CH'!$E$1:$BF$1,0))/VLOOKUP($B95,'Total RE-GEN in AIB Countries'!$B$3:$BD$27,COLUMN('RE-Gen-Mixes in AIB Countries'!X94)-COLUMN('RE-Gen-Mixes in AIB Countries'!$B$2),FALSE),0)</f>
        <v>0.75741962981766675</v>
      </c>
      <c r="Y95">
        <f t="array" ref="Y95">IFERROR(INDEX('Zusammenführung EU-CH'!$E$2:$BF$241,MATCH('RE-Gen-Mixes in AIB Countries'!$B95&amp;'RE-Gen-Mixes in AIB Countries'!$C95,'Zusammenführung EU-CH'!$B$2:$B$241&amp;'Zusammenführung EU-CH'!$C$2:$C$241,0),MATCH('RE-Gen-Mixes in AIB Countries'!Y$2,'Zusammenführung EU-CH'!$E$1:$BF$1,0))/VLOOKUP($B95,'Total RE-GEN in AIB Countries'!$B$3:$BD$27,COLUMN('RE-Gen-Mixes in AIB Countries'!Y94)-COLUMN('RE-Gen-Mixes in AIB Countries'!$B$2),FALSE),0)</f>
        <v>0.7653581182992949</v>
      </c>
      <c r="Z95">
        <f t="array" ref="Z95">IFERROR(INDEX('Zusammenführung EU-CH'!$E$2:$BF$241,MATCH('RE-Gen-Mixes in AIB Countries'!$B95&amp;'RE-Gen-Mixes in AIB Countries'!$C95,'Zusammenführung EU-CH'!$B$2:$B$241&amp;'Zusammenführung EU-CH'!$C$2:$C$241,0),MATCH('RE-Gen-Mixes in AIB Countries'!Z$2,'Zusammenführung EU-CH'!$E$1:$BF$1,0))/VLOOKUP($B95,'Total RE-GEN in AIB Countries'!$B$3:$BD$27,COLUMN('RE-Gen-Mixes in AIB Countries'!Z94)-COLUMN('RE-Gen-Mixes in AIB Countries'!$B$2),FALSE),0)</f>
        <v>0.75624367408906878</v>
      </c>
      <c r="AA95">
        <f t="array" ref="AA95">IFERROR(INDEX('Zusammenführung EU-CH'!$E$2:$BF$241,MATCH('RE-Gen-Mixes in AIB Countries'!$B95&amp;'RE-Gen-Mixes in AIB Countries'!$C95,'Zusammenführung EU-CH'!$B$2:$B$241&amp;'Zusammenführung EU-CH'!$C$2:$C$241,0),MATCH('RE-Gen-Mixes in AIB Countries'!AA$2,'Zusammenführung EU-CH'!$E$1:$BF$1,0))/VLOOKUP($B95,'Total RE-GEN in AIB Countries'!$B$3:$BD$27,COLUMN('RE-Gen-Mixes in AIB Countries'!AA94)-COLUMN('RE-Gen-Mixes in AIB Countries'!$B$2),FALSE),0)</f>
        <v>0.80051907662533073</v>
      </c>
      <c r="AB95">
        <f t="array" ref="AB95">IFERROR(INDEX('Zusammenführung EU-CH'!$E$2:$BF$241,MATCH('RE-Gen-Mixes in AIB Countries'!$B95&amp;'RE-Gen-Mixes in AIB Countries'!$C95,'Zusammenführung EU-CH'!$B$2:$B$241&amp;'Zusammenführung EU-CH'!$C$2:$C$241,0),MATCH('RE-Gen-Mixes in AIB Countries'!AB$2,'Zusammenführung EU-CH'!$E$1:$BF$1,0))/VLOOKUP($B95,'Total RE-GEN in AIB Countries'!$B$3:$BD$27,COLUMN('RE-Gen-Mixes in AIB Countries'!AB94)-COLUMN('RE-Gen-Mixes in AIB Countries'!$B$2),FALSE),0)</f>
        <v>0.68847321355320379</v>
      </c>
      <c r="AC95">
        <f t="array" ref="AC95">IFERROR(INDEX('Zusammenführung EU-CH'!$E$2:$BF$241,MATCH('RE-Gen-Mixes in AIB Countries'!$B95&amp;'RE-Gen-Mixes in AIB Countries'!$C95,'Zusammenführung EU-CH'!$B$2:$B$241&amp;'Zusammenführung EU-CH'!$C$2:$C$241,0),MATCH('RE-Gen-Mixes in AIB Countries'!AC$2,'Zusammenführung EU-CH'!$E$1:$BF$1,0))/VLOOKUP($B95,'Total RE-GEN in AIB Countries'!$B$3:$BD$27,COLUMN('RE-Gen-Mixes in AIB Countries'!AC94)-COLUMN('RE-Gen-Mixes in AIB Countries'!$B$2),FALSE),0)</f>
        <v>0.70842596422293458</v>
      </c>
      <c r="AD95">
        <f t="array" ref="AD95">IFERROR(INDEX('Zusammenführung EU-CH'!$E$2:$BF$241,MATCH('RE-Gen-Mixes in AIB Countries'!$B95&amp;'RE-Gen-Mixes in AIB Countries'!$C95,'Zusammenführung EU-CH'!$B$2:$B$241&amp;'Zusammenführung EU-CH'!$C$2:$C$241,0),MATCH('RE-Gen-Mixes in AIB Countries'!AD$2,'Zusammenführung EU-CH'!$E$1:$BF$1,0))/VLOOKUP($B95,'Total RE-GEN in AIB Countries'!$B$3:$BD$27,COLUMN('RE-Gen-Mixes in AIB Countries'!AD94)-COLUMN('RE-Gen-Mixes in AIB Countries'!$B$2),FALSE),0)</f>
        <v>0.74782109661190577</v>
      </c>
      <c r="AE95">
        <f t="array" ref="AE95">IFERROR(INDEX('Zusammenführung EU-CH'!$E$2:$BF$241,MATCH('RE-Gen-Mixes in AIB Countries'!$B95&amp;'RE-Gen-Mixes in AIB Countries'!$C95,'Zusammenführung EU-CH'!$B$2:$B$241&amp;'Zusammenführung EU-CH'!$C$2:$C$241,0),MATCH('RE-Gen-Mixes in AIB Countries'!AE$2,'Zusammenführung EU-CH'!$E$1:$BF$1,0))/VLOOKUP($B95,'Total RE-GEN in AIB Countries'!$B$3:$BD$27,COLUMN('RE-Gen-Mixes in AIB Countries'!AE94)-COLUMN('RE-Gen-Mixes in AIB Countries'!$B$2),FALSE),0)</f>
        <v>0.73988722982144717</v>
      </c>
      <c r="AF95">
        <f t="array" ref="AF95">IFERROR(INDEX('Zusammenführung EU-CH'!$E$2:$BF$241,MATCH('RE-Gen-Mixes in AIB Countries'!$B95&amp;'RE-Gen-Mixes in AIB Countries'!$C95,'Zusammenführung EU-CH'!$B$2:$B$241&amp;'Zusammenführung EU-CH'!$C$2:$C$241,0),MATCH('RE-Gen-Mixes in AIB Countries'!AF$2,'Zusammenführung EU-CH'!$E$1:$BF$1,0))/VLOOKUP($B95,'Total RE-GEN in AIB Countries'!$B$3:$BD$27,COLUMN('RE-Gen-Mixes in AIB Countries'!AF94)-COLUMN('RE-Gen-Mixes in AIB Countries'!$B$2),FALSE),0)</f>
        <v>0.72673651699250374</v>
      </c>
      <c r="AG95">
        <f t="array" ref="AG95">IFERROR(INDEX('Zusammenführung EU-CH'!$E$2:$BF$241,MATCH('RE-Gen-Mixes in AIB Countries'!$B95&amp;'RE-Gen-Mixes in AIB Countries'!$C95,'Zusammenführung EU-CH'!$B$2:$B$241&amp;'Zusammenführung EU-CH'!$C$2:$C$241,0),MATCH('RE-Gen-Mixes in AIB Countries'!AG$2,'Zusammenführung EU-CH'!$E$1:$BF$1,0))/VLOOKUP($B95,'Total RE-GEN in AIB Countries'!$B$3:$BD$27,COLUMN('RE-Gen-Mixes in AIB Countries'!AG94)-COLUMN('RE-Gen-Mixes in AIB Countries'!$B$2),FALSE),0)</f>
        <v>0.7126370493247971</v>
      </c>
      <c r="AH95">
        <f t="array" ref="AH95">IFERROR(INDEX('Zusammenführung EU-CH'!$E$2:$BF$241,MATCH('RE-Gen-Mixes in AIB Countries'!$B95&amp;'RE-Gen-Mixes in AIB Countries'!$C95,'Zusammenführung EU-CH'!$B$2:$B$241&amp;'Zusammenführung EU-CH'!$C$2:$C$241,0),MATCH('RE-Gen-Mixes in AIB Countries'!AH$2,'Zusammenführung EU-CH'!$E$1:$BF$1,0))/VLOOKUP($B95,'Total RE-GEN in AIB Countries'!$B$3:$BD$27,COLUMN('RE-Gen-Mixes in AIB Countries'!AH94)-COLUMN('RE-Gen-Mixes in AIB Countries'!$B$2),FALSE),0)</f>
        <v>0.52800058716827603</v>
      </c>
      <c r="AI95">
        <f t="array" ref="AI95">IFERROR(INDEX('Zusammenführung EU-CH'!$E$2:$BF$241,MATCH('RE-Gen-Mixes in AIB Countries'!$B95&amp;'RE-Gen-Mixes in AIB Countries'!$C95,'Zusammenführung EU-CH'!$B$2:$B$241&amp;'Zusammenführung EU-CH'!$C$2:$C$241,0),MATCH('RE-Gen-Mixes in AIB Countries'!AI$2,'Zusammenführung EU-CH'!$E$1:$BF$1,0))/VLOOKUP($B95,'Total RE-GEN in AIB Countries'!$B$3:$BD$27,COLUMN('RE-Gen-Mixes in AIB Countries'!AI94)-COLUMN('RE-Gen-Mixes in AIB Countries'!$B$2),FALSE),0)</f>
        <v>0.64300363717934339</v>
      </c>
      <c r="AJ95">
        <f t="array" ref="AJ95">IFERROR(INDEX('Zusammenführung EU-CH'!$E$2:$BF$241,MATCH('RE-Gen-Mixes in AIB Countries'!$B95&amp;'RE-Gen-Mixes in AIB Countries'!$C95,'Zusammenführung EU-CH'!$B$2:$B$241&amp;'Zusammenführung EU-CH'!$C$2:$C$241,0),MATCH('RE-Gen-Mixes in AIB Countries'!AJ$2,'Zusammenführung EU-CH'!$E$1:$BF$1,0))/VLOOKUP($B95,'Total RE-GEN in AIB Countries'!$B$3:$BD$27,COLUMN('RE-Gen-Mixes in AIB Countries'!AJ94)-COLUMN('RE-Gen-Mixes in AIB Countries'!$B$2),FALSE),0)</f>
        <v>0.67789440477214713</v>
      </c>
      <c r="AK95">
        <f t="array" ref="AK95">IFERROR(INDEX('Zusammenführung EU-CH'!$E$2:$BF$241,MATCH('RE-Gen-Mixes in AIB Countries'!$B95&amp;'RE-Gen-Mixes in AIB Countries'!$C95,'Zusammenführung EU-CH'!$B$2:$B$241&amp;'Zusammenführung EU-CH'!$C$2:$C$241,0),MATCH('RE-Gen-Mixes in AIB Countries'!AK$2,'Zusammenführung EU-CH'!$E$1:$BF$1,0))/VLOOKUP($B95,'Total RE-GEN in AIB Countries'!$B$3:$BD$27,COLUMN('RE-Gen-Mixes in AIB Countries'!AK94)-COLUMN('RE-Gen-Mixes in AIB Countries'!$B$2),FALSE),0)</f>
        <v>0.70569154708790549</v>
      </c>
      <c r="AL95">
        <f t="array" ref="AL95">IFERROR(INDEX('Zusammenführung EU-CH'!$E$2:$BF$241,MATCH('RE-Gen-Mixes in AIB Countries'!$B95&amp;'RE-Gen-Mixes in AIB Countries'!$C95,'Zusammenführung EU-CH'!$B$2:$B$241&amp;'Zusammenführung EU-CH'!$C$2:$C$241,0),MATCH('RE-Gen-Mixes in AIB Countries'!AL$2,'Zusammenführung EU-CH'!$E$1:$BF$1,0))/VLOOKUP($B95,'Total RE-GEN in AIB Countries'!$B$3:$BD$27,COLUMN('RE-Gen-Mixes in AIB Countries'!AL94)-COLUMN('RE-Gen-Mixes in AIB Countries'!$B$2),FALSE),0)</f>
        <v>0.68594288687959404</v>
      </c>
      <c r="AM95">
        <f t="array" ref="AM95">IFERROR(INDEX('Zusammenführung EU-CH'!$E$2:$BF$241,MATCH('RE-Gen-Mixes in AIB Countries'!$B95&amp;'RE-Gen-Mixes in AIB Countries'!$C95,'Zusammenführung EU-CH'!$B$2:$B$241&amp;'Zusammenführung EU-CH'!$C$2:$C$241,0),MATCH('RE-Gen-Mixes in AIB Countries'!AM$2,'Zusammenführung EU-CH'!$E$1:$BF$1,0))/VLOOKUP($B95,'Total RE-GEN in AIB Countries'!$B$3:$BD$27,COLUMN('RE-Gen-Mixes in AIB Countries'!AM94)-COLUMN('RE-Gen-Mixes in AIB Countries'!$B$2),FALSE),0)</f>
        <v>0.68589913403858271</v>
      </c>
      <c r="AN95">
        <f t="array" ref="AN95">IFERROR(INDEX('Zusammenführung EU-CH'!$E$2:$BF$241,MATCH('RE-Gen-Mixes in AIB Countries'!$B95&amp;'RE-Gen-Mixes in AIB Countries'!$C95,'Zusammenführung EU-CH'!$B$2:$B$241&amp;'Zusammenführung EU-CH'!$C$2:$C$241,0),MATCH('RE-Gen-Mixes in AIB Countries'!AN$2,'Zusammenführung EU-CH'!$E$1:$BF$1,0))/VLOOKUP($B95,'Total RE-GEN in AIB Countries'!$B$3:$BD$27,COLUMN('RE-Gen-Mixes in AIB Countries'!AN94)-COLUMN('RE-Gen-Mixes in AIB Countries'!$B$2),FALSE),0)</f>
        <v>0.6808797794093906</v>
      </c>
      <c r="AO95">
        <f t="array" ref="AO95">IFERROR(INDEX('Zusammenführung EU-CH'!$E$2:$BF$241,MATCH('RE-Gen-Mixes in AIB Countries'!$B95&amp;'RE-Gen-Mixes in AIB Countries'!$C95,'Zusammenführung EU-CH'!$B$2:$B$241&amp;'Zusammenführung EU-CH'!$C$2:$C$241,0),MATCH('RE-Gen-Mixes in AIB Countries'!AO$2,'Zusammenführung EU-CH'!$E$1:$BF$1,0))/VLOOKUP($B95,'Total RE-GEN in AIB Countries'!$B$3:$BD$27,COLUMN('RE-Gen-Mixes in AIB Countries'!AO94)-COLUMN('RE-Gen-Mixes in AIB Countries'!$B$2),FALSE),0)</f>
        <v>0.65671204251448845</v>
      </c>
      <c r="AP95">
        <f t="array" ref="AP95">IFERROR(INDEX('Zusammenführung EU-CH'!$E$2:$BF$241,MATCH('RE-Gen-Mixes in AIB Countries'!$B95&amp;'RE-Gen-Mixes in AIB Countries'!$C95,'Zusammenführung EU-CH'!$B$2:$B$241&amp;'Zusammenführung EU-CH'!$C$2:$C$241,0),MATCH('RE-Gen-Mixes in AIB Countries'!AP$2,'Zusammenführung EU-CH'!$E$1:$BF$1,0))/VLOOKUP($B95,'Total RE-GEN in AIB Countries'!$B$3:$BD$27,COLUMN('RE-Gen-Mixes in AIB Countries'!AP94)-COLUMN('RE-Gen-Mixes in AIB Countries'!$B$2),FALSE),0)</f>
        <v>0.62970475289720473</v>
      </c>
      <c r="AQ95">
        <f t="array" ref="AQ95">IFERROR(INDEX('Zusammenführung EU-CH'!$E$2:$BF$241,MATCH('RE-Gen-Mixes in AIB Countries'!$B95&amp;'RE-Gen-Mixes in AIB Countries'!$C95,'Zusammenführung EU-CH'!$B$2:$B$241&amp;'Zusammenführung EU-CH'!$C$2:$C$241,0),MATCH('RE-Gen-Mixes in AIB Countries'!AQ$2,'Zusammenführung EU-CH'!$E$1:$BF$1,0))/VLOOKUP($B95,'Total RE-GEN in AIB Countries'!$B$3:$BD$27,COLUMN('RE-Gen-Mixes in AIB Countries'!AQ94)-COLUMN('RE-Gen-Mixes in AIB Countries'!$B$2),FALSE),0)</f>
        <v>0.54367276594184299</v>
      </c>
      <c r="AR95">
        <f t="array" ref="AR95">IFERROR(INDEX('Zusammenführung EU-CH'!$E$2:$BF$241,MATCH('RE-Gen-Mixes in AIB Countries'!$B95&amp;'RE-Gen-Mixes in AIB Countries'!$C95,'Zusammenführung EU-CH'!$B$2:$B$241&amp;'Zusammenführung EU-CH'!$C$2:$C$241,0),MATCH('RE-Gen-Mixes in AIB Countries'!AR$2,'Zusammenführung EU-CH'!$E$1:$BF$1,0))/VLOOKUP($B95,'Total RE-GEN in AIB Countries'!$B$3:$BD$27,COLUMN('RE-Gen-Mixes in AIB Countries'!AR94)-COLUMN('RE-Gen-Mixes in AIB Countries'!$B$2),FALSE),0)</f>
        <v>0.54952904676091929</v>
      </c>
      <c r="AS95">
        <f t="array" ref="AS95">IFERROR(INDEX('Zusammenführung EU-CH'!$E$2:$BF$241,MATCH('RE-Gen-Mixes in AIB Countries'!$B95&amp;'RE-Gen-Mixes in AIB Countries'!$C95,'Zusammenführung EU-CH'!$B$2:$B$241&amp;'Zusammenführung EU-CH'!$C$2:$C$241,0),MATCH('RE-Gen-Mixes in AIB Countries'!AS$2,'Zusammenführung EU-CH'!$E$1:$BF$1,0))/VLOOKUP($B95,'Total RE-GEN in AIB Countries'!$B$3:$BD$27,COLUMN('RE-Gen-Mixes in AIB Countries'!AS94)-COLUMN('RE-Gen-Mixes in AIB Countries'!$B$2),FALSE),0)</f>
        <v>0.58971222957822622</v>
      </c>
      <c r="AT95">
        <f t="array" ref="AT95">IFERROR(INDEX('Zusammenführung EU-CH'!$E$2:$BF$241,MATCH('RE-Gen-Mixes in AIB Countries'!$B95&amp;'RE-Gen-Mixes in AIB Countries'!$C95,'Zusammenführung EU-CH'!$B$2:$B$241&amp;'Zusammenführung EU-CH'!$C$2:$C$241,0),MATCH('RE-Gen-Mixes in AIB Countries'!AT$2,'Zusammenführung EU-CH'!$E$1:$BF$1,0))/VLOOKUP($B95,'Total RE-GEN in AIB Countries'!$B$3:$BD$27,COLUMN('RE-Gen-Mixes in AIB Countries'!AT94)-COLUMN('RE-Gen-Mixes in AIB Countries'!$B$2),FALSE),0)</f>
        <v>0.471841991301237</v>
      </c>
      <c r="AU95">
        <f t="array" ref="AU95">IFERROR(INDEX('Zusammenführung EU-CH'!$E$2:$BF$241,MATCH('RE-Gen-Mixes in AIB Countries'!$B95&amp;'RE-Gen-Mixes in AIB Countries'!$C95,'Zusammenführung EU-CH'!$B$2:$B$241&amp;'Zusammenführung EU-CH'!$C$2:$C$241,0),MATCH('RE-Gen-Mixes in AIB Countries'!AU$2,'Zusammenführung EU-CH'!$E$1:$BF$1,0))/VLOOKUP($B95,'Total RE-GEN in AIB Countries'!$B$3:$BD$27,COLUMN('RE-Gen-Mixes in AIB Countries'!AU94)-COLUMN('RE-Gen-Mixes in AIB Countries'!$B$2),FALSE),0)</f>
        <v>0.56112445511965126</v>
      </c>
      <c r="AV95">
        <f t="array" ref="AV95">IFERROR(INDEX('Zusammenführung EU-CH'!$E$2:$BF$241,MATCH('RE-Gen-Mixes in AIB Countries'!$B95&amp;'RE-Gen-Mixes in AIB Countries'!$C95,'Zusammenführung EU-CH'!$B$2:$B$241&amp;'Zusammenführung EU-CH'!$C$2:$C$241,0),MATCH('RE-Gen-Mixes in AIB Countries'!AV$2,'Zusammenführung EU-CH'!$E$1:$BF$1,0))/VLOOKUP($B95,'Total RE-GEN in AIB Countries'!$B$3:$BD$27,COLUMN('RE-Gen-Mixes in AIB Countries'!AV94)-COLUMN('RE-Gen-Mixes in AIB Countries'!$B$2),FALSE),0)</f>
        <v>0.49446151321487503</v>
      </c>
      <c r="AW95">
        <f t="array" ref="AW95">IFERROR(INDEX('Zusammenführung EU-CH'!$E$2:$BF$241,MATCH('RE-Gen-Mixes in AIB Countries'!$B95&amp;'RE-Gen-Mixes in AIB Countries'!$C95,'Zusammenführung EU-CH'!$B$2:$B$241&amp;'Zusammenführung EU-CH'!$C$2:$C$241,0),MATCH('RE-Gen-Mixes in AIB Countries'!AW$2,'Zusammenführung EU-CH'!$E$1:$BF$1,0))/VLOOKUP($B95,'Total RE-GEN in AIB Countries'!$B$3:$BD$27,COLUMN('RE-Gen-Mixes in AIB Countries'!AW94)-COLUMN('RE-Gen-Mixes in AIB Countries'!$B$2),FALSE),0)</f>
        <v>0.55847434310083921</v>
      </c>
      <c r="AX95">
        <f t="array" ref="AX95">IFERROR(INDEX('Zusammenführung EU-CH'!$E$2:$BF$241,MATCH('RE-Gen-Mixes in AIB Countries'!$B95&amp;'RE-Gen-Mixes in AIB Countries'!$C95,'Zusammenführung EU-CH'!$B$2:$B$241&amp;'Zusammenführung EU-CH'!$C$2:$C$241,0),MATCH('RE-Gen-Mixes in AIB Countries'!AX$2,'Zusammenführung EU-CH'!$E$1:$BF$1,0))/VLOOKUP($B95,'Total RE-GEN in AIB Countries'!$B$3:$BD$27,COLUMN('RE-Gen-Mixes in AIB Countries'!AX94)-COLUMN('RE-Gen-Mixes in AIB Countries'!$B$2),FALSE),0)</f>
        <v>0.6223871112935041</v>
      </c>
      <c r="AY95">
        <f t="array" ref="AY95">IFERROR(INDEX('Zusammenführung EU-CH'!$E$2:$BF$241,MATCH('RE-Gen-Mixes in AIB Countries'!$B95&amp;'RE-Gen-Mixes in AIB Countries'!$C95,'Zusammenführung EU-CH'!$B$2:$B$241&amp;'Zusammenführung EU-CH'!$C$2:$C$241,0),MATCH('RE-Gen-Mixes in AIB Countries'!AY$2,'Zusammenführung EU-CH'!$E$1:$BF$1,0))/VLOOKUP($B95,'Total RE-GEN in AIB Countries'!$B$3:$BD$27,COLUMN('RE-Gen-Mixes in AIB Countries'!AY94)-COLUMN('RE-Gen-Mixes in AIB Countries'!$B$2),FALSE),0)</f>
        <v>0.61970758806643189</v>
      </c>
      <c r="AZ95">
        <f t="array" ref="AZ95">IFERROR(INDEX('Zusammenführung EU-CH'!$E$2:$BF$241,MATCH('RE-Gen-Mixes in AIB Countries'!$B95&amp;'RE-Gen-Mixes in AIB Countries'!$C95,'Zusammenführung EU-CH'!$B$2:$B$241&amp;'Zusammenführung EU-CH'!$C$2:$C$241,0),MATCH('RE-Gen-Mixes in AIB Countries'!AZ$2,'Zusammenführung EU-CH'!$E$1:$BF$1,0))/VLOOKUP($B95,'Total RE-GEN in AIB Countries'!$B$3:$BD$27,COLUMN('RE-Gen-Mixes in AIB Countries'!AZ94)-COLUMN('RE-Gen-Mixes in AIB Countries'!$B$2),FALSE),0)</f>
        <v>0.58502031884964056</v>
      </c>
      <c r="BA95">
        <f t="array" ref="BA95">IFERROR(INDEX('Zusammenführung EU-CH'!$E$2:$BF$241,MATCH('RE-Gen-Mixes in AIB Countries'!$B95&amp;'RE-Gen-Mixes in AIB Countries'!$C95,'Zusammenführung EU-CH'!$B$2:$B$241&amp;'Zusammenführung EU-CH'!$C$2:$C$241,0),MATCH('RE-Gen-Mixes in AIB Countries'!BA$2,'Zusammenführung EU-CH'!$E$1:$BF$1,0))/VLOOKUP($B95,'Total RE-GEN in AIB Countries'!$B$3:$BD$27,COLUMN('RE-Gen-Mixes in AIB Countries'!BA94)-COLUMN('RE-Gen-Mixes in AIB Countries'!$B$2),FALSE),0)</f>
        <v>0.53714901613973021</v>
      </c>
      <c r="BB95">
        <f t="array" ref="BB95">IFERROR(INDEX('Zusammenführung EU-CH'!$E$2:$BF$241,MATCH('RE-Gen-Mixes in AIB Countries'!$B95&amp;'RE-Gen-Mixes in AIB Countries'!$C95,'Zusammenführung EU-CH'!$B$2:$B$241&amp;'Zusammenführung EU-CH'!$C$2:$C$241,0),MATCH('RE-Gen-Mixes in AIB Countries'!BB$2,'Zusammenführung EU-CH'!$E$1:$BF$1,0))/VLOOKUP($B95,'Total RE-GEN in AIB Countries'!$B$3:$BD$27,COLUMN('RE-Gen-Mixes in AIB Countries'!BB94)-COLUMN('RE-Gen-Mixes in AIB Countries'!$B$2),FALSE),0)</f>
        <v>0.55050772898046685</v>
      </c>
      <c r="BC95">
        <f t="array" ref="BC95">IFERROR(INDEX('Zusammenführung EU-CH'!$E$2:$BF$241,MATCH('RE-Gen-Mixes in AIB Countries'!$B95&amp;'RE-Gen-Mixes in AIB Countries'!$C95,'Zusammenführung EU-CH'!$B$2:$B$241&amp;'Zusammenführung EU-CH'!$C$2:$C$241,0),MATCH('RE-Gen-Mixes in AIB Countries'!BC$2,'Zusammenführung EU-CH'!$E$1:$BF$1,0))/VLOOKUP($B95,'Total RE-GEN in AIB Countries'!$B$3:$BD$27,COLUMN('RE-Gen-Mixes in AIB Countries'!BC94)-COLUMN('RE-Gen-Mixes in AIB Countries'!$B$2),FALSE),0)</f>
        <v>0.57478269785033198</v>
      </c>
      <c r="BD95">
        <f t="array" ref="BD95">IFERROR(INDEX('Zusammenführung EU-CH'!$E$2:$BF$241,MATCH('RE-Gen-Mixes in AIB Countries'!$B95&amp;'RE-Gen-Mixes in AIB Countries'!$C95,'Zusammenführung EU-CH'!$B$2:$B$241&amp;'Zusammenführung EU-CH'!$C$2:$C$241,0),MATCH('RE-Gen-Mixes in AIB Countries'!BD$2,'Zusammenführung EU-CH'!$E$1:$BF$1,0))/VLOOKUP($B95,'Total RE-GEN in AIB Countries'!$B$3:$BD$27,COLUMN('RE-Gen-Mixes in AIB Countries'!BD94)-COLUMN('RE-Gen-Mixes in AIB Countries'!$B$2),FALSE),0)</f>
        <v>0.54173192320551844</v>
      </c>
      <c r="BE95">
        <f t="array" ref="BE95">IFERROR(INDEX('Zusammenführung EU-CH'!$E$2:$BF$241,MATCH('RE-Gen-Mixes in AIB Countries'!$B95&amp;'RE-Gen-Mixes in AIB Countries'!$C95,'Zusammenführung EU-CH'!$B$2:$B$241&amp;'Zusammenführung EU-CH'!$C$2:$C$241,0),MATCH('RE-Gen-Mixes in AIB Countries'!BE$2,'Zusammenführung EU-CH'!$E$1:$BF$1,0))/VLOOKUP($B95,'Total RE-GEN in AIB Countries'!$B$3:$BD$27,COLUMN('RE-Gen-Mixes in AIB Countries'!BE94)-COLUMN('RE-Gen-Mixes in AIB Countries'!$B$2),FALSE),0)</f>
        <v>0</v>
      </c>
      <c r="BF95">
        <f t="shared" si="1"/>
        <v>0.70765655100576286</v>
      </c>
    </row>
    <row r="96" spans="1:58" x14ac:dyDescent="0.35">
      <c r="A96" s="8" t="s">
        <v>31</v>
      </c>
      <c r="B96" s="4" t="s">
        <v>480</v>
      </c>
      <c r="C96" s="4" t="s">
        <v>8</v>
      </c>
      <c r="D96">
        <f t="array" ref="D96">IFERROR(INDEX('Zusammenführung EU-CH'!$E$2:$BF$241,MATCH('RE-Gen-Mixes in AIB Countries'!$B96&amp;'RE-Gen-Mixes in AIB Countries'!$C96,'Zusammenführung EU-CH'!$B$2:$B$241&amp;'Zusammenführung EU-CH'!$C$2:$C$241,0),MATCH('RE-Gen-Mixes in AIB Countries'!D$2,'Zusammenführung EU-CH'!$E$1:$BF$1,0))/VLOOKUP($B96,'Total RE-GEN in AIB Countries'!$B$3:$BD$27,COLUMN('RE-Gen-Mixes in AIB Countries'!D95)-COLUMN('RE-Gen-Mixes in AIB Countries'!$B$2),FALSE),0)</f>
        <v>0</v>
      </c>
      <c r="E96">
        <f t="array" ref="E96">IFERROR(INDEX('Zusammenführung EU-CH'!$E$2:$BF$241,MATCH('RE-Gen-Mixes in AIB Countries'!$B96&amp;'RE-Gen-Mixes in AIB Countries'!$C96,'Zusammenführung EU-CH'!$B$2:$B$241&amp;'Zusammenführung EU-CH'!$C$2:$C$241,0),MATCH('RE-Gen-Mixes in AIB Countries'!E$2,'Zusammenführung EU-CH'!$E$1:$BF$1,0))/VLOOKUP($B96,'Total RE-GEN in AIB Countries'!$B$3:$BD$27,COLUMN('RE-Gen-Mixes in AIB Countries'!E95)-COLUMN('RE-Gen-Mixes in AIB Countries'!$B$2),FALSE),0)</f>
        <v>0</v>
      </c>
      <c r="F96">
        <f t="array" ref="F96">IFERROR(INDEX('Zusammenführung EU-CH'!$E$2:$BF$241,MATCH('RE-Gen-Mixes in AIB Countries'!$B96&amp;'RE-Gen-Mixes in AIB Countries'!$C96,'Zusammenführung EU-CH'!$B$2:$B$241&amp;'Zusammenführung EU-CH'!$C$2:$C$241,0),MATCH('RE-Gen-Mixes in AIB Countries'!F$2,'Zusammenführung EU-CH'!$E$1:$BF$1,0))/VLOOKUP($B96,'Total RE-GEN in AIB Countries'!$B$3:$BD$27,COLUMN('RE-Gen-Mixes in AIB Countries'!F95)-COLUMN('RE-Gen-Mixes in AIB Countries'!$B$2),FALSE),0)</f>
        <v>0</v>
      </c>
      <c r="G96">
        <f t="array" ref="G96">IFERROR(INDEX('Zusammenführung EU-CH'!$E$2:$BF$241,MATCH('RE-Gen-Mixes in AIB Countries'!$B96&amp;'RE-Gen-Mixes in AIB Countries'!$C96,'Zusammenführung EU-CH'!$B$2:$B$241&amp;'Zusammenführung EU-CH'!$C$2:$C$241,0),MATCH('RE-Gen-Mixes in AIB Countries'!G$2,'Zusammenführung EU-CH'!$E$1:$BF$1,0))/VLOOKUP($B96,'Total RE-GEN in AIB Countries'!$B$3:$BD$27,COLUMN('RE-Gen-Mixes in AIB Countries'!G95)-COLUMN('RE-Gen-Mixes in AIB Countries'!$B$2),FALSE),0)</f>
        <v>0</v>
      </c>
      <c r="H96">
        <f t="array" ref="H96">IFERROR(INDEX('Zusammenführung EU-CH'!$E$2:$BF$241,MATCH('RE-Gen-Mixes in AIB Countries'!$B96&amp;'RE-Gen-Mixes in AIB Countries'!$C96,'Zusammenführung EU-CH'!$B$2:$B$241&amp;'Zusammenführung EU-CH'!$C$2:$C$241,0),MATCH('RE-Gen-Mixes in AIB Countries'!H$2,'Zusammenführung EU-CH'!$E$1:$BF$1,0))/VLOOKUP($B96,'Total RE-GEN in AIB Countries'!$B$3:$BD$27,COLUMN('RE-Gen-Mixes in AIB Countries'!H95)-COLUMN('RE-Gen-Mixes in AIB Countries'!$B$2),FALSE),0)</f>
        <v>0</v>
      </c>
      <c r="I96">
        <f t="array" ref="I96">IFERROR(INDEX('Zusammenführung EU-CH'!$E$2:$BF$241,MATCH('RE-Gen-Mixes in AIB Countries'!$B96&amp;'RE-Gen-Mixes in AIB Countries'!$C96,'Zusammenführung EU-CH'!$B$2:$B$241&amp;'Zusammenführung EU-CH'!$C$2:$C$241,0),MATCH('RE-Gen-Mixes in AIB Countries'!I$2,'Zusammenführung EU-CH'!$E$1:$BF$1,0))/VLOOKUP($B96,'Total RE-GEN in AIB Countries'!$B$3:$BD$27,COLUMN('RE-Gen-Mixes in AIB Countries'!I95)-COLUMN('RE-Gen-Mixes in AIB Countries'!$B$2),FALSE),0)</f>
        <v>0</v>
      </c>
      <c r="J96">
        <f t="array" ref="J96">IFERROR(INDEX('Zusammenführung EU-CH'!$E$2:$BF$241,MATCH('RE-Gen-Mixes in AIB Countries'!$B96&amp;'RE-Gen-Mixes in AIB Countries'!$C96,'Zusammenführung EU-CH'!$B$2:$B$241&amp;'Zusammenführung EU-CH'!$C$2:$C$241,0),MATCH('RE-Gen-Mixes in AIB Countries'!J$2,'Zusammenführung EU-CH'!$E$1:$BF$1,0))/VLOOKUP($B96,'Total RE-GEN in AIB Countries'!$B$3:$BD$27,COLUMN('RE-Gen-Mixes in AIB Countries'!J95)-COLUMN('RE-Gen-Mixes in AIB Countries'!$B$2),FALSE),0)</f>
        <v>0</v>
      </c>
      <c r="K96">
        <f t="array" ref="K96">IFERROR(INDEX('Zusammenführung EU-CH'!$E$2:$BF$241,MATCH('RE-Gen-Mixes in AIB Countries'!$B96&amp;'RE-Gen-Mixes in AIB Countries'!$C96,'Zusammenführung EU-CH'!$B$2:$B$241&amp;'Zusammenführung EU-CH'!$C$2:$C$241,0),MATCH('RE-Gen-Mixes in AIB Countries'!K$2,'Zusammenführung EU-CH'!$E$1:$BF$1,0))/VLOOKUP($B96,'Total RE-GEN in AIB Countries'!$B$3:$BD$27,COLUMN('RE-Gen-Mixes in AIB Countries'!K95)-COLUMN('RE-Gen-Mixes in AIB Countries'!$B$2),FALSE),0)</f>
        <v>0</v>
      </c>
      <c r="L96">
        <f t="array" ref="L96">IFERROR(INDEX('Zusammenführung EU-CH'!$E$2:$BF$241,MATCH('RE-Gen-Mixes in AIB Countries'!$B96&amp;'RE-Gen-Mixes in AIB Countries'!$C96,'Zusammenführung EU-CH'!$B$2:$B$241&amp;'Zusammenführung EU-CH'!$C$2:$C$241,0),MATCH('RE-Gen-Mixes in AIB Countries'!L$2,'Zusammenführung EU-CH'!$E$1:$BF$1,0))/VLOOKUP($B96,'Total RE-GEN in AIB Countries'!$B$3:$BD$27,COLUMN('RE-Gen-Mixes in AIB Countries'!L95)-COLUMN('RE-Gen-Mixes in AIB Countries'!$B$2),FALSE),0)</f>
        <v>0</v>
      </c>
      <c r="M96">
        <f t="array" ref="M96">IFERROR(INDEX('Zusammenführung EU-CH'!$E$2:$BF$241,MATCH('RE-Gen-Mixes in AIB Countries'!$B96&amp;'RE-Gen-Mixes in AIB Countries'!$C96,'Zusammenführung EU-CH'!$B$2:$B$241&amp;'Zusammenführung EU-CH'!$C$2:$C$241,0),MATCH('RE-Gen-Mixes in AIB Countries'!M$2,'Zusammenführung EU-CH'!$E$1:$BF$1,0))/VLOOKUP($B96,'Total RE-GEN in AIB Countries'!$B$3:$BD$27,COLUMN('RE-Gen-Mixes in AIB Countries'!M95)-COLUMN('RE-Gen-Mixes in AIB Countries'!$B$2),FALSE),0)</f>
        <v>0</v>
      </c>
      <c r="N96">
        <f t="array" ref="N96">IFERROR(INDEX('Zusammenführung EU-CH'!$E$2:$BF$241,MATCH('RE-Gen-Mixes in AIB Countries'!$B96&amp;'RE-Gen-Mixes in AIB Countries'!$C96,'Zusammenführung EU-CH'!$B$2:$B$241&amp;'Zusammenführung EU-CH'!$C$2:$C$241,0),MATCH('RE-Gen-Mixes in AIB Countries'!N$2,'Zusammenführung EU-CH'!$E$1:$BF$1,0))/VLOOKUP($B96,'Total RE-GEN in AIB Countries'!$B$3:$BD$27,COLUMN('RE-Gen-Mixes in AIB Countries'!N95)-COLUMN('RE-Gen-Mixes in AIB Countries'!$B$2),FALSE),0)</f>
        <v>0</v>
      </c>
      <c r="O96">
        <f t="array" ref="O96">IFERROR(INDEX('Zusammenführung EU-CH'!$E$2:$BF$241,MATCH('RE-Gen-Mixes in AIB Countries'!$B96&amp;'RE-Gen-Mixes in AIB Countries'!$C96,'Zusammenführung EU-CH'!$B$2:$B$241&amp;'Zusammenführung EU-CH'!$C$2:$C$241,0),MATCH('RE-Gen-Mixes in AIB Countries'!O$2,'Zusammenführung EU-CH'!$E$1:$BF$1,0))/VLOOKUP($B96,'Total RE-GEN in AIB Countries'!$B$3:$BD$27,COLUMN('RE-Gen-Mixes in AIB Countries'!O95)-COLUMN('RE-Gen-Mixes in AIB Countries'!$B$2),FALSE),0)</f>
        <v>0</v>
      </c>
      <c r="P96">
        <f t="array" ref="P96">IFERROR(INDEX('Zusammenführung EU-CH'!$E$2:$BF$241,MATCH('RE-Gen-Mixes in AIB Countries'!$B96&amp;'RE-Gen-Mixes in AIB Countries'!$C96,'Zusammenführung EU-CH'!$B$2:$B$241&amp;'Zusammenführung EU-CH'!$C$2:$C$241,0),MATCH('RE-Gen-Mixes in AIB Countries'!P$2,'Zusammenführung EU-CH'!$E$1:$BF$1,0))/VLOOKUP($B96,'Total RE-GEN in AIB Countries'!$B$3:$BD$27,COLUMN('RE-Gen-Mixes in AIB Countries'!P95)-COLUMN('RE-Gen-Mixes in AIB Countries'!$B$2),FALSE),0)</f>
        <v>0</v>
      </c>
      <c r="Q96">
        <f t="array" ref="Q96">IFERROR(INDEX('Zusammenführung EU-CH'!$E$2:$BF$241,MATCH('RE-Gen-Mixes in AIB Countries'!$B96&amp;'RE-Gen-Mixes in AIB Countries'!$C96,'Zusammenführung EU-CH'!$B$2:$B$241&amp;'Zusammenführung EU-CH'!$C$2:$C$241,0),MATCH('RE-Gen-Mixes in AIB Countries'!Q$2,'Zusammenführung EU-CH'!$E$1:$BF$1,0))/VLOOKUP($B96,'Total RE-GEN in AIB Countries'!$B$3:$BD$27,COLUMN('RE-Gen-Mixes in AIB Countries'!Q95)-COLUMN('RE-Gen-Mixes in AIB Countries'!$B$2),FALSE),0)</f>
        <v>0</v>
      </c>
      <c r="R96">
        <f t="array" ref="R96">IFERROR(INDEX('Zusammenführung EU-CH'!$E$2:$BF$241,MATCH('RE-Gen-Mixes in AIB Countries'!$B96&amp;'RE-Gen-Mixes in AIB Countries'!$C96,'Zusammenführung EU-CH'!$B$2:$B$241&amp;'Zusammenführung EU-CH'!$C$2:$C$241,0),MATCH('RE-Gen-Mixes in AIB Countries'!R$2,'Zusammenführung EU-CH'!$E$1:$BF$1,0))/VLOOKUP($B96,'Total RE-GEN in AIB Countries'!$B$3:$BD$27,COLUMN('RE-Gen-Mixes in AIB Countries'!R95)-COLUMN('RE-Gen-Mixes in AIB Countries'!$B$2),FALSE),0)</f>
        <v>0</v>
      </c>
      <c r="S96">
        <f t="array" ref="S96">IFERROR(INDEX('Zusammenführung EU-CH'!$E$2:$BF$241,MATCH('RE-Gen-Mixes in AIB Countries'!$B96&amp;'RE-Gen-Mixes in AIB Countries'!$C96,'Zusammenführung EU-CH'!$B$2:$B$241&amp;'Zusammenführung EU-CH'!$C$2:$C$241,0),MATCH('RE-Gen-Mixes in AIB Countries'!S$2,'Zusammenführung EU-CH'!$E$1:$BF$1,0))/VLOOKUP($B96,'Total RE-GEN in AIB Countries'!$B$3:$BD$27,COLUMN('RE-Gen-Mixes in AIB Countries'!S95)-COLUMN('RE-Gen-Mixes in AIB Countries'!$B$2),FALSE),0)</f>
        <v>0</v>
      </c>
      <c r="T96">
        <f t="array" ref="T96">IFERROR(INDEX('Zusammenführung EU-CH'!$E$2:$BF$241,MATCH('RE-Gen-Mixes in AIB Countries'!$B96&amp;'RE-Gen-Mixes in AIB Countries'!$C96,'Zusammenführung EU-CH'!$B$2:$B$241&amp;'Zusammenführung EU-CH'!$C$2:$C$241,0),MATCH('RE-Gen-Mixes in AIB Countries'!T$2,'Zusammenführung EU-CH'!$E$1:$BF$1,0))/VLOOKUP($B96,'Total RE-GEN in AIB Countries'!$B$3:$BD$27,COLUMN('RE-Gen-Mixes in AIB Countries'!T95)-COLUMN('RE-Gen-Mixes in AIB Countries'!$B$2),FALSE),0)</f>
        <v>0</v>
      </c>
      <c r="U96">
        <f t="array" ref="U96">IFERROR(INDEX('Zusammenführung EU-CH'!$E$2:$BF$241,MATCH('RE-Gen-Mixes in AIB Countries'!$B96&amp;'RE-Gen-Mixes in AIB Countries'!$C96,'Zusammenführung EU-CH'!$B$2:$B$241&amp;'Zusammenführung EU-CH'!$C$2:$C$241,0),MATCH('RE-Gen-Mixes in AIB Countries'!U$2,'Zusammenführung EU-CH'!$E$1:$BF$1,0))/VLOOKUP($B96,'Total RE-GEN in AIB Countries'!$B$3:$BD$27,COLUMN('RE-Gen-Mixes in AIB Countries'!U95)-COLUMN('RE-Gen-Mixes in AIB Countries'!$B$2),FALSE),0)</f>
        <v>0</v>
      </c>
      <c r="V96">
        <f t="array" ref="V96">IFERROR(INDEX('Zusammenführung EU-CH'!$E$2:$BF$241,MATCH('RE-Gen-Mixes in AIB Countries'!$B96&amp;'RE-Gen-Mixes in AIB Countries'!$C96,'Zusammenführung EU-CH'!$B$2:$B$241&amp;'Zusammenführung EU-CH'!$C$2:$C$241,0),MATCH('RE-Gen-Mixes in AIB Countries'!V$2,'Zusammenführung EU-CH'!$E$1:$BF$1,0))/VLOOKUP($B96,'Total RE-GEN in AIB Countries'!$B$3:$BD$27,COLUMN('RE-Gen-Mixes in AIB Countries'!V95)-COLUMN('RE-Gen-Mixes in AIB Countries'!$B$2),FALSE),0)</f>
        <v>0</v>
      </c>
      <c r="W96">
        <f t="array" ref="W96">IFERROR(INDEX('Zusammenführung EU-CH'!$E$2:$BF$241,MATCH('RE-Gen-Mixes in AIB Countries'!$B96&amp;'RE-Gen-Mixes in AIB Countries'!$C96,'Zusammenführung EU-CH'!$B$2:$B$241&amp;'Zusammenführung EU-CH'!$C$2:$C$241,0),MATCH('RE-Gen-Mixes in AIB Countries'!W$2,'Zusammenführung EU-CH'!$E$1:$BF$1,0))/VLOOKUP($B96,'Total RE-GEN in AIB Countries'!$B$3:$BD$27,COLUMN('RE-Gen-Mixes in AIB Countries'!W95)-COLUMN('RE-Gen-Mixes in AIB Countries'!$B$2),FALSE),0)</f>
        <v>0</v>
      </c>
      <c r="X96">
        <f t="array" ref="X96">IFERROR(INDEX('Zusammenführung EU-CH'!$E$2:$BF$241,MATCH('RE-Gen-Mixes in AIB Countries'!$B96&amp;'RE-Gen-Mixes in AIB Countries'!$C96,'Zusammenführung EU-CH'!$B$2:$B$241&amp;'Zusammenführung EU-CH'!$C$2:$C$241,0),MATCH('RE-Gen-Mixes in AIB Countries'!X$2,'Zusammenführung EU-CH'!$E$1:$BF$1,0))/VLOOKUP($B96,'Total RE-GEN in AIB Countries'!$B$3:$BD$27,COLUMN('RE-Gen-Mixes in AIB Countries'!X95)-COLUMN('RE-Gen-Mixes in AIB Countries'!$B$2),FALSE),0)</f>
        <v>0</v>
      </c>
      <c r="Y96">
        <f t="array" ref="Y96">IFERROR(INDEX('Zusammenführung EU-CH'!$E$2:$BF$241,MATCH('RE-Gen-Mixes in AIB Countries'!$B96&amp;'RE-Gen-Mixes in AIB Countries'!$C96,'Zusammenführung EU-CH'!$B$2:$B$241&amp;'Zusammenführung EU-CH'!$C$2:$C$241,0),MATCH('RE-Gen-Mixes in AIB Countries'!Y$2,'Zusammenführung EU-CH'!$E$1:$BF$1,0))/VLOOKUP($B96,'Total RE-GEN in AIB Countries'!$B$3:$BD$27,COLUMN('RE-Gen-Mixes in AIB Countries'!Y95)-COLUMN('RE-Gen-Mixes in AIB Countries'!$B$2),FALSE),0)</f>
        <v>0</v>
      </c>
      <c r="Z96">
        <f t="array" ref="Z96">IFERROR(INDEX('Zusammenführung EU-CH'!$E$2:$BF$241,MATCH('RE-Gen-Mixes in AIB Countries'!$B96&amp;'RE-Gen-Mixes in AIB Countries'!$C96,'Zusammenführung EU-CH'!$B$2:$B$241&amp;'Zusammenführung EU-CH'!$C$2:$C$241,0),MATCH('RE-Gen-Mixes in AIB Countries'!Z$2,'Zusammenführung EU-CH'!$E$1:$BF$1,0))/VLOOKUP($B96,'Total RE-GEN in AIB Countries'!$B$3:$BD$27,COLUMN('RE-Gen-Mixes in AIB Countries'!Z95)-COLUMN('RE-Gen-Mixes in AIB Countries'!$B$2),FALSE),0)</f>
        <v>0</v>
      </c>
      <c r="AA96">
        <f t="array" ref="AA96">IFERROR(INDEX('Zusammenführung EU-CH'!$E$2:$BF$241,MATCH('RE-Gen-Mixes in AIB Countries'!$B96&amp;'RE-Gen-Mixes in AIB Countries'!$C96,'Zusammenführung EU-CH'!$B$2:$B$241&amp;'Zusammenführung EU-CH'!$C$2:$C$241,0),MATCH('RE-Gen-Mixes in AIB Countries'!AA$2,'Zusammenführung EU-CH'!$E$1:$BF$1,0))/VLOOKUP($B96,'Total RE-GEN in AIB Countries'!$B$3:$BD$27,COLUMN('RE-Gen-Mixes in AIB Countries'!AA95)-COLUMN('RE-Gen-Mixes in AIB Countries'!$B$2),FALSE),0)</f>
        <v>0</v>
      </c>
      <c r="AB96">
        <f t="array" ref="AB96">IFERROR(INDEX('Zusammenführung EU-CH'!$E$2:$BF$241,MATCH('RE-Gen-Mixes in AIB Countries'!$B96&amp;'RE-Gen-Mixes in AIB Countries'!$C96,'Zusammenführung EU-CH'!$B$2:$B$241&amp;'Zusammenführung EU-CH'!$C$2:$C$241,0),MATCH('RE-Gen-Mixes in AIB Countries'!AB$2,'Zusammenführung EU-CH'!$E$1:$BF$1,0))/VLOOKUP($B96,'Total RE-GEN in AIB Countries'!$B$3:$BD$27,COLUMN('RE-Gen-Mixes in AIB Countries'!AB95)-COLUMN('RE-Gen-Mixes in AIB Countries'!$B$2),FALSE),0)</f>
        <v>0</v>
      </c>
      <c r="AC96">
        <f t="array" ref="AC96">IFERROR(INDEX('Zusammenführung EU-CH'!$E$2:$BF$241,MATCH('RE-Gen-Mixes in AIB Countries'!$B96&amp;'RE-Gen-Mixes in AIB Countries'!$C96,'Zusammenführung EU-CH'!$B$2:$B$241&amp;'Zusammenführung EU-CH'!$C$2:$C$241,0),MATCH('RE-Gen-Mixes in AIB Countries'!AC$2,'Zusammenführung EU-CH'!$E$1:$BF$1,0))/VLOOKUP($B96,'Total RE-GEN in AIB Countries'!$B$3:$BD$27,COLUMN('RE-Gen-Mixes in AIB Countries'!AC95)-COLUMN('RE-Gen-Mixes in AIB Countries'!$B$2),FALSE),0)</f>
        <v>0</v>
      </c>
      <c r="AD96">
        <f t="array" ref="AD96">IFERROR(INDEX('Zusammenführung EU-CH'!$E$2:$BF$241,MATCH('RE-Gen-Mixes in AIB Countries'!$B96&amp;'RE-Gen-Mixes in AIB Countries'!$C96,'Zusammenführung EU-CH'!$B$2:$B$241&amp;'Zusammenführung EU-CH'!$C$2:$C$241,0),MATCH('RE-Gen-Mixes in AIB Countries'!AD$2,'Zusammenführung EU-CH'!$E$1:$BF$1,0))/VLOOKUP($B96,'Total RE-GEN in AIB Countries'!$B$3:$BD$27,COLUMN('RE-Gen-Mixes in AIB Countries'!AD95)-COLUMN('RE-Gen-Mixes in AIB Countries'!$B$2),FALSE),0)</f>
        <v>0</v>
      </c>
      <c r="AE96">
        <f t="array" ref="AE96">IFERROR(INDEX('Zusammenführung EU-CH'!$E$2:$BF$241,MATCH('RE-Gen-Mixes in AIB Countries'!$B96&amp;'RE-Gen-Mixes in AIB Countries'!$C96,'Zusammenführung EU-CH'!$B$2:$B$241&amp;'Zusammenführung EU-CH'!$C$2:$C$241,0),MATCH('RE-Gen-Mixes in AIB Countries'!AE$2,'Zusammenführung EU-CH'!$E$1:$BF$1,0))/VLOOKUP($B96,'Total RE-GEN in AIB Countries'!$B$3:$BD$27,COLUMN('RE-Gen-Mixes in AIB Countries'!AE95)-COLUMN('RE-Gen-Mixes in AIB Countries'!$B$2),FALSE),0)</f>
        <v>0</v>
      </c>
      <c r="AF96">
        <f t="array" ref="AF96">IFERROR(INDEX('Zusammenführung EU-CH'!$E$2:$BF$241,MATCH('RE-Gen-Mixes in AIB Countries'!$B96&amp;'RE-Gen-Mixes in AIB Countries'!$C96,'Zusammenführung EU-CH'!$B$2:$B$241&amp;'Zusammenführung EU-CH'!$C$2:$C$241,0),MATCH('RE-Gen-Mixes in AIB Countries'!AF$2,'Zusammenführung EU-CH'!$E$1:$BF$1,0))/VLOOKUP($B96,'Total RE-GEN in AIB Countries'!$B$3:$BD$27,COLUMN('RE-Gen-Mixes in AIB Countries'!AF95)-COLUMN('RE-Gen-Mixes in AIB Countries'!$B$2),FALSE),0)</f>
        <v>0</v>
      </c>
      <c r="AG96">
        <f t="array" ref="AG96">IFERROR(INDEX('Zusammenführung EU-CH'!$E$2:$BF$241,MATCH('RE-Gen-Mixes in AIB Countries'!$B96&amp;'RE-Gen-Mixes in AIB Countries'!$C96,'Zusammenführung EU-CH'!$B$2:$B$241&amp;'Zusammenführung EU-CH'!$C$2:$C$241,0),MATCH('RE-Gen-Mixes in AIB Countries'!AG$2,'Zusammenführung EU-CH'!$E$1:$BF$1,0))/VLOOKUP($B96,'Total RE-GEN in AIB Countries'!$B$3:$BD$27,COLUMN('RE-Gen-Mixes in AIB Countries'!AG95)-COLUMN('RE-Gen-Mixes in AIB Countries'!$B$2),FALSE),0)</f>
        <v>0</v>
      </c>
      <c r="AH96">
        <f t="array" ref="AH96">IFERROR(INDEX('Zusammenführung EU-CH'!$E$2:$BF$241,MATCH('RE-Gen-Mixes in AIB Countries'!$B96&amp;'RE-Gen-Mixes in AIB Countries'!$C96,'Zusammenführung EU-CH'!$B$2:$B$241&amp;'Zusammenführung EU-CH'!$C$2:$C$241,0),MATCH('RE-Gen-Mixes in AIB Countries'!AH$2,'Zusammenführung EU-CH'!$E$1:$BF$1,0))/VLOOKUP($B96,'Total RE-GEN in AIB Countries'!$B$3:$BD$27,COLUMN('RE-Gen-Mixes in AIB Countries'!AH95)-COLUMN('RE-Gen-Mixes in AIB Countries'!$B$2),FALSE),0)</f>
        <v>0</v>
      </c>
      <c r="AI96">
        <f t="array" ref="AI96">IFERROR(INDEX('Zusammenführung EU-CH'!$E$2:$BF$241,MATCH('RE-Gen-Mixes in AIB Countries'!$B96&amp;'RE-Gen-Mixes in AIB Countries'!$C96,'Zusammenführung EU-CH'!$B$2:$B$241&amp;'Zusammenführung EU-CH'!$C$2:$C$241,0),MATCH('RE-Gen-Mixes in AIB Countries'!AI$2,'Zusammenführung EU-CH'!$E$1:$BF$1,0))/VLOOKUP($B96,'Total RE-GEN in AIB Countries'!$B$3:$BD$27,COLUMN('RE-Gen-Mixes in AIB Countries'!AI95)-COLUMN('RE-Gen-Mixes in AIB Countries'!$B$2),FALSE),0)</f>
        <v>0</v>
      </c>
      <c r="AJ96">
        <f t="array" ref="AJ96">IFERROR(INDEX('Zusammenführung EU-CH'!$E$2:$BF$241,MATCH('RE-Gen-Mixes in AIB Countries'!$B96&amp;'RE-Gen-Mixes in AIB Countries'!$C96,'Zusammenführung EU-CH'!$B$2:$B$241&amp;'Zusammenführung EU-CH'!$C$2:$C$241,0),MATCH('RE-Gen-Mixes in AIB Countries'!AJ$2,'Zusammenführung EU-CH'!$E$1:$BF$1,0))/VLOOKUP($B96,'Total RE-GEN in AIB Countries'!$B$3:$BD$27,COLUMN('RE-Gen-Mixes in AIB Countries'!AJ95)-COLUMN('RE-Gen-Mixes in AIB Countries'!$B$2),FALSE),0)</f>
        <v>0</v>
      </c>
      <c r="AK96">
        <f t="array" ref="AK96">IFERROR(INDEX('Zusammenführung EU-CH'!$E$2:$BF$241,MATCH('RE-Gen-Mixes in AIB Countries'!$B96&amp;'RE-Gen-Mixes in AIB Countries'!$C96,'Zusammenführung EU-CH'!$B$2:$B$241&amp;'Zusammenführung EU-CH'!$C$2:$C$241,0),MATCH('RE-Gen-Mixes in AIB Countries'!AK$2,'Zusammenführung EU-CH'!$E$1:$BF$1,0))/VLOOKUP($B96,'Total RE-GEN in AIB Countries'!$B$3:$BD$27,COLUMN('RE-Gen-Mixes in AIB Countries'!AK95)-COLUMN('RE-Gen-Mixes in AIB Countries'!$B$2),FALSE),0)</f>
        <v>0</v>
      </c>
      <c r="AL96">
        <f t="array" ref="AL96">IFERROR(INDEX('Zusammenführung EU-CH'!$E$2:$BF$241,MATCH('RE-Gen-Mixes in AIB Countries'!$B96&amp;'RE-Gen-Mixes in AIB Countries'!$C96,'Zusammenführung EU-CH'!$B$2:$B$241&amp;'Zusammenführung EU-CH'!$C$2:$C$241,0),MATCH('RE-Gen-Mixes in AIB Countries'!AL$2,'Zusammenführung EU-CH'!$E$1:$BF$1,0))/VLOOKUP($B96,'Total RE-GEN in AIB Countries'!$B$3:$BD$27,COLUMN('RE-Gen-Mixes in AIB Countries'!AL95)-COLUMN('RE-Gen-Mixes in AIB Countries'!$B$2),FALSE),0)</f>
        <v>0</v>
      </c>
      <c r="AM96">
        <f t="array" ref="AM96">IFERROR(INDEX('Zusammenführung EU-CH'!$E$2:$BF$241,MATCH('RE-Gen-Mixes in AIB Countries'!$B96&amp;'RE-Gen-Mixes in AIB Countries'!$C96,'Zusammenführung EU-CH'!$B$2:$B$241&amp;'Zusammenführung EU-CH'!$C$2:$C$241,0),MATCH('RE-Gen-Mixes in AIB Countries'!AM$2,'Zusammenführung EU-CH'!$E$1:$BF$1,0))/VLOOKUP($B96,'Total RE-GEN in AIB Countries'!$B$3:$BD$27,COLUMN('RE-Gen-Mixes in AIB Countries'!AM95)-COLUMN('RE-Gen-Mixes in AIB Countries'!$B$2),FALSE),0)</f>
        <v>0</v>
      </c>
      <c r="AN96">
        <f t="array" ref="AN96">IFERROR(INDEX('Zusammenführung EU-CH'!$E$2:$BF$241,MATCH('RE-Gen-Mixes in AIB Countries'!$B96&amp;'RE-Gen-Mixes in AIB Countries'!$C96,'Zusammenführung EU-CH'!$B$2:$B$241&amp;'Zusammenführung EU-CH'!$C$2:$C$241,0),MATCH('RE-Gen-Mixes in AIB Countries'!AN$2,'Zusammenführung EU-CH'!$E$1:$BF$1,0))/VLOOKUP($B96,'Total RE-GEN in AIB Countries'!$B$3:$BD$27,COLUMN('RE-Gen-Mixes in AIB Countries'!AN95)-COLUMN('RE-Gen-Mixes in AIB Countries'!$B$2),FALSE),0)</f>
        <v>0</v>
      </c>
      <c r="AO96">
        <f t="array" ref="AO96">IFERROR(INDEX('Zusammenführung EU-CH'!$E$2:$BF$241,MATCH('RE-Gen-Mixes in AIB Countries'!$B96&amp;'RE-Gen-Mixes in AIB Countries'!$C96,'Zusammenführung EU-CH'!$B$2:$B$241&amp;'Zusammenführung EU-CH'!$C$2:$C$241,0),MATCH('RE-Gen-Mixes in AIB Countries'!AO$2,'Zusammenführung EU-CH'!$E$1:$BF$1,0))/VLOOKUP($B96,'Total RE-GEN in AIB Countries'!$B$3:$BD$27,COLUMN('RE-Gen-Mixes in AIB Countries'!AO95)-COLUMN('RE-Gen-Mixes in AIB Countries'!$B$2),FALSE),0)</f>
        <v>0</v>
      </c>
      <c r="AP96">
        <f t="array" ref="AP96">IFERROR(INDEX('Zusammenführung EU-CH'!$E$2:$BF$241,MATCH('RE-Gen-Mixes in AIB Countries'!$B96&amp;'RE-Gen-Mixes in AIB Countries'!$C96,'Zusammenführung EU-CH'!$B$2:$B$241&amp;'Zusammenführung EU-CH'!$C$2:$C$241,0),MATCH('RE-Gen-Mixes in AIB Countries'!AP$2,'Zusammenführung EU-CH'!$E$1:$BF$1,0))/VLOOKUP($B96,'Total RE-GEN in AIB Countries'!$B$3:$BD$27,COLUMN('RE-Gen-Mixes in AIB Countries'!AP95)-COLUMN('RE-Gen-Mixes in AIB Countries'!$B$2),FALSE),0)</f>
        <v>0</v>
      </c>
      <c r="AQ96">
        <f t="array" ref="AQ96">IFERROR(INDEX('Zusammenführung EU-CH'!$E$2:$BF$241,MATCH('RE-Gen-Mixes in AIB Countries'!$B96&amp;'RE-Gen-Mixes in AIB Countries'!$C96,'Zusammenführung EU-CH'!$B$2:$B$241&amp;'Zusammenführung EU-CH'!$C$2:$C$241,0),MATCH('RE-Gen-Mixes in AIB Countries'!AQ$2,'Zusammenführung EU-CH'!$E$1:$BF$1,0))/VLOOKUP($B96,'Total RE-GEN in AIB Countries'!$B$3:$BD$27,COLUMN('RE-Gen-Mixes in AIB Countries'!AQ95)-COLUMN('RE-Gen-Mixes in AIB Countries'!$B$2),FALSE),0)</f>
        <v>0</v>
      </c>
      <c r="AR96">
        <f t="array" ref="AR96">IFERROR(INDEX('Zusammenführung EU-CH'!$E$2:$BF$241,MATCH('RE-Gen-Mixes in AIB Countries'!$B96&amp;'RE-Gen-Mixes in AIB Countries'!$C96,'Zusammenführung EU-CH'!$B$2:$B$241&amp;'Zusammenführung EU-CH'!$C$2:$C$241,0),MATCH('RE-Gen-Mixes in AIB Countries'!AR$2,'Zusammenführung EU-CH'!$E$1:$BF$1,0))/VLOOKUP($B96,'Total RE-GEN in AIB Countries'!$B$3:$BD$27,COLUMN('RE-Gen-Mixes in AIB Countries'!AR95)-COLUMN('RE-Gen-Mixes in AIB Countries'!$B$2),FALSE),0)</f>
        <v>0</v>
      </c>
      <c r="AS96">
        <f t="array" ref="AS96">IFERROR(INDEX('Zusammenführung EU-CH'!$E$2:$BF$241,MATCH('RE-Gen-Mixes in AIB Countries'!$B96&amp;'RE-Gen-Mixes in AIB Countries'!$C96,'Zusammenführung EU-CH'!$B$2:$B$241&amp;'Zusammenführung EU-CH'!$C$2:$C$241,0),MATCH('RE-Gen-Mixes in AIB Countries'!AS$2,'Zusammenführung EU-CH'!$E$1:$BF$1,0))/VLOOKUP($B96,'Total RE-GEN in AIB Countries'!$B$3:$BD$27,COLUMN('RE-Gen-Mixes in AIB Countries'!AS95)-COLUMN('RE-Gen-Mixes in AIB Countries'!$B$2),FALSE),0)</f>
        <v>0</v>
      </c>
      <c r="AT96">
        <f t="array" ref="AT96">IFERROR(INDEX('Zusammenführung EU-CH'!$E$2:$BF$241,MATCH('RE-Gen-Mixes in AIB Countries'!$B96&amp;'RE-Gen-Mixes in AIB Countries'!$C96,'Zusammenführung EU-CH'!$B$2:$B$241&amp;'Zusammenführung EU-CH'!$C$2:$C$241,0),MATCH('RE-Gen-Mixes in AIB Countries'!AT$2,'Zusammenführung EU-CH'!$E$1:$BF$1,0))/VLOOKUP($B96,'Total RE-GEN in AIB Countries'!$B$3:$BD$27,COLUMN('RE-Gen-Mixes in AIB Countries'!AT95)-COLUMN('RE-Gen-Mixes in AIB Countries'!$B$2),FALSE),0)</f>
        <v>0</v>
      </c>
      <c r="AU96">
        <f t="array" ref="AU96">IFERROR(INDEX('Zusammenführung EU-CH'!$E$2:$BF$241,MATCH('RE-Gen-Mixes in AIB Countries'!$B96&amp;'RE-Gen-Mixes in AIB Countries'!$C96,'Zusammenführung EU-CH'!$B$2:$B$241&amp;'Zusammenführung EU-CH'!$C$2:$C$241,0),MATCH('RE-Gen-Mixes in AIB Countries'!AU$2,'Zusammenführung EU-CH'!$E$1:$BF$1,0))/VLOOKUP($B96,'Total RE-GEN in AIB Countries'!$B$3:$BD$27,COLUMN('RE-Gen-Mixes in AIB Countries'!AU95)-COLUMN('RE-Gen-Mixes in AIB Countries'!$B$2),FALSE),0)</f>
        <v>0</v>
      </c>
      <c r="AV96">
        <f t="array" ref="AV96">IFERROR(INDEX('Zusammenführung EU-CH'!$E$2:$BF$241,MATCH('RE-Gen-Mixes in AIB Countries'!$B96&amp;'RE-Gen-Mixes in AIB Countries'!$C96,'Zusammenführung EU-CH'!$B$2:$B$241&amp;'Zusammenführung EU-CH'!$C$2:$C$241,0),MATCH('RE-Gen-Mixes in AIB Countries'!AV$2,'Zusammenführung EU-CH'!$E$1:$BF$1,0))/VLOOKUP($B96,'Total RE-GEN in AIB Countries'!$B$3:$BD$27,COLUMN('RE-Gen-Mixes in AIB Countries'!AV95)-COLUMN('RE-Gen-Mixes in AIB Countries'!$B$2),FALSE),0)</f>
        <v>0</v>
      </c>
      <c r="AW96">
        <f t="array" ref="AW96">IFERROR(INDEX('Zusammenführung EU-CH'!$E$2:$BF$241,MATCH('RE-Gen-Mixes in AIB Countries'!$B96&amp;'RE-Gen-Mixes in AIB Countries'!$C96,'Zusammenführung EU-CH'!$B$2:$B$241&amp;'Zusammenführung EU-CH'!$C$2:$C$241,0),MATCH('RE-Gen-Mixes in AIB Countries'!AW$2,'Zusammenführung EU-CH'!$E$1:$BF$1,0))/VLOOKUP($B96,'Total RE-GEN in AIB Countries'!$B$3:$BD$27,COLUMN('RE-Gen-Mixes in AIB Countries'!AW95)-COLUMN('RE-Gen-Mixes in AIB Countries'!$B$2),FALSE),0)</f>
        <v>0</v>
      </c>
      <c r="AX96">
        <f t="array" ref="AX96">IFERROR(INDEX('Zusammenführung EU-CH'!$E$2:$BF$241,MATCH('RE-Gen-Mixes in AIB Countries'!$B96&amp;'RE-Gen-Mixes in AIB Countries'!$C96,'Zusammenführung EU-CH'!$B$2:$B$241&amp;'Zusammenführung EU-CH'!$C$2:$C$241,0),MATCH('RE-Gen-Mixes in AIB Countries'!AX$2,'Zusammenführung EU-CH'!$E$1:$BF$1,0))/VLOOKUP($B96,'Total RE-GEN in AIB Countries'!$B$3:$BD$27,COLUMN('RE-Gen-Mixes in AIB Countries'!AX95)-COLUMN('RE-Gen-Mixes in AIB Countries'!$B$2),FALSE),0)</f>
        <v>0</v>
      </c>
      <c r="AY96">
        <f t="array" ref="AY96">IFERROR(INDEX('Zusammenführung EU-CH'!$E$2:$BF$241,MATCH('RE-Gen-Mixes in AIB Countries'!$B96&amp;'RE-Gen-Mixes in AIB Countries'!$C96,'Zusammenführung EU-CH'!$B$2:$B$241&amp;'Zusammenführung EU-CH'!$C$2:$C$241,0),MATCH('RE-Gen-Mixes in AIB Countries'!AY$2,'Zusammenführung EU-CH'!$E$1:$BF$1,0))/VLOOKUP($B96,'Total RE-GEN in AIB Countries'!$B$3:$BD$27,COLUMN('RE-Gen-Mixes in AIB Countries'!AY95)-COLUMN('RE-Gen-Mixes in AIB Countries'!$B$2),FALSE),0)</f>
        <v>0</v>
      </c>
      <c r="AZ96">
        <f t="array" ref="AZ96">IFERROR(INDEX('Zusammenführung EU-CH'!$E$2:$BF$241,MATCH('RE-Gen-Mixes in AIB Countries'!$B96&amp;'RE-Gen-Mixes in AIB Countries'!$C96,'Zusammenführung EU-CH'!$B$2:$B$241&amp;'Zusammenführung EU-CH'!$C$2:$C$241,0),MATCH('RE-Gen-Mixes in AIB Countries'!AZ$2,'Zusammenführung EU-CH'!$E$1:$BF$1,0))/VLOOKUP($B96,'Total RE-GEN in AIB Countries'!$B$3:$BD$27,COLUMN('RE-Gen-Mixes in AIB Countries'!AZ95)-COLUMN('RE-Gen-Mixes in AIB Countries'!$B$2),FALSE),0)</f>
        <v>0</v>
      </c>
      <c r="BA96">
        <f t="array" ref="BA96">IFERROR(INDEX('Zusammenführung EU-CH'!$E$2:$BF$241,MATCH('RE-Gen-Mixes in AIB Countries'!$B96&amp;'RE-Gen-Mixes in AIB Countries'!$C96,'Zusammenführung EU-CH'!$B$2:$B$241&amp;'Zusammenführung EU-CH'!$C$2:$C$241,0),MATCH('RE-Gen-Mixes in AIB Countries'!BA$2,'Zusammenführung EU-CH'!$E$1:$BF$1,0))/VLOOKUP($B96,'Total RE-GEN in AIB Countries'!$B$3:$BD$27,COLUMN('RE-Gen-Mixes in AIB Countries'!BA95)-COLUMN('RE-Gen-Mixes in AIB Countries'!$B$2),FALSE),0)</f>
        <v>0</v>
      </c>
      <c r="BB96">
        <f t="array" ref="BB96">IFERROR(INDEX('Zusammenführung EU-CH'!$E$2:$BF$241,MATCH('RE-Gen-Mixes in AIB Countries'!$B96&amp;'RE-Gen-Mixes in AIB Countries'!$C96,'Zusammenführung EU-CH'!$B$2:$B$241&amp;'Zusammenführung EU-CH'!$C$2:$C$241,0),MATCH('RE-Gen-Mixes in AIB Countries'!BB$2,'Zusammenführung EU-CH'!$E$1:$BF$1,0))/VLOOKUP($B96,'Total RE-GEN in AIB Countries'!$B$3:$BD$27,COLUMN('RE-Gen-Mixes in AIB Countries'!BB95)-COLUMN('RE-Gen-Mixes in AIB Countries'!$B$2),FALSE),0)</f>
        <v>0</v>
      </c>
      <c r="BC96">
        <f t="array" ref="BC96">IFERROR(INDEX('Zusammenführung EU-CH'!$E$2:$BF$241,MATCH('RE-Gen-Mixes in AIB Countries'!$B96&amp;'RE-Gen-Mixes in AIB Countries'!$C96,'Zusammenführung EU-CH'!$B$2:$B$241&amp;'Zusammenführung EU-CH'!$C$2:$C$241,0),MATCH('RE-Gen-Mixes in AIB Countries'!BC$2,'Zusammenführung EU-CH'!$E$1:$BF$1,0))/VLOOKUP($B96,'Total RE-GEN in AIB Countries'!$B$3:$BD$27,COLUMN('RE-Gen-Mixes in AIB Countries'!BC95)-COLUMN('RE-Gen-Mixes in AIB Countries'!$B$2),FALSE),0)</f>
        <v>0</v>
      </c>
      <c r="BD96">
        <f t="array" ref="BD96">IFERROR(INDEX('Zusammenführung EU-CH'!$E$2:$BF$241,MATCH('RE-Gen-Mixes in AIB Countries'!$B96&amp;'RE-Gen-Mixes in AIB Countries'!$C96,'Zusammenführung EU-CH'!$B$2:$B$241&amp;'Zusammenführung EU-CH'!$C$2:$C$241,0),MATCH('RE-Gen-Mixes in AIB Countries'!BD$2,'Zusammenführung EU-CH'!$E$1:$BF$1,0))/VLOOKUP($B96,'Total RE-GEN in AIB Countries'!$B$3:$BD$27,COLUMN('RE-Gen-Mixes in AIB Countries'!BD95)-COLUMN('RE-Gen-Mixes in AIB Countries'!$B$2),FALSE),0)</f>
        <v>0</v>
      </c>
      <c r="BE96">
        <f t="array" ref="BE96">IFERROR(INDEX('Zusammenführung EU-CH'!$E$2:$BF$241,MATCH('RE-Gen-Mixes in AIB Countries'!$B96&amp;'RE-Gen-Mixes in AIB Countries'!$C96,'Zusammenführung EU-CH'!$B$2:$B$241&amp;'Zusammenführung EU-CH'!$C$2:$C$241,0),MATCH('RE-Gen-Mixes in AIB Countries'!BE$2,'Zusammenführung EU-CH'!$E$1:$BF$1,0))/VLOOKUP($B96,'Total RE-GEN in AIB Countries'!$B$3:$BD$27,COLUMN('RE-Gen-Mixes in AIB Countries'!BE95)-COLUMN('RE-Gen-Mixes in AIB Countries'!$B$2),FALSE),0)</f>
        <v>0</v>
      </c>
      <c r="BF96">
        <f t="shared" si="1"/>
        <v>0</v>
      </c>
    </row>
    <row r="97" spans="1:58" x14ac:dyDescent="0.35">
      <c r="A97" s="8" t="s">
        <v>31</v>
      </c>
      <c r="B97" s="4" t="s">
        <v>480</v>
      </c>
      <c r="C97" s="4" t="s">
        <v>9</v>
      </c>
      <c r="D97">
        <f t="array" ref="D97">IFERROR(INDEX('Zusammenführung EU-CH'!$E$2:$BF$241,MATCH('RE-Gen-Mixes in AIB Countries'!$B97&amp;'RE-Gen-Mixes in AIB Countries'!$C97,'Zusammenführung EU-CH'!$B$2:$B$241&amp;'Zusammenführung EU-CH'!$C$2:$C$241,0),MATCH('RE-Gen-Mixes in AIB Countries'!D$2,'Zusammenführung EU-CH'!$E$1:$BF$1,0))/VLOOKUP($B97,'Total RE-GEN in AIB Countries'!$B$3:$BD$27,COLUMN('RE-Gen-Mixes in AIB Countries'!D96)-COLUMN('RE-Gen-Mixes in AIB Countries'!$B$2),FALSE),0)</f>
        <v>0</v>
      </c>
      <c r="E97">
        <f t="array" ref="E97">IFERROR(INDEX('Zusammenführung EU-CH'!$E$2:$BF$241,MATCH('RE-Gen-Mixes in AIB Countries'!$B97&amp;'RE-Gen-Mixes in AIB Countries'!$C97,'Zusammenführung EU-CH'!$B$2:$B$241&amp;'Zusammenführung EU-CH'!$C$2:$C$241,0),MATCH('RE-Gen-Mixes in AIB Countries'!E$2,'Zusammenführung EU-CH'!$E$1:$BF$1,0))/VLOOKUP($B97,'Total RE-GEN in AIB Countries'!$B$3:$BD$27,COLUMN('RE-Gen-Mixes in AIB Countries'!E96)-COLUMN('RE-Gen-Mixes in AIB Countries'!$B$2),FALSE),0)</f>
        <v>0</v>
      </c>
      <c r="F97">
        <f t="array" ref="F97">IFERROR(INDEX('Zusammenführung EU-CH'!$E$2:$BF$241,MATCH('RE-Gen-Mixes in AIB Countries'!$B97&amp;'RE-Gen-Mixes in AIB Countries'!$C97,'Zusammenführung EU-CH'!$B$2:$B$241&amp;'Zusammenführung EU-CH'!$C$2:$C$241,0),MATCH('RE-Gen-Mixes in AIB Countries'!F$2,'Zusammenführung EU-CH'!$E$1:$BF$1,0))/VLOOKUP($B97,'Total RE-GEN in AIB Countries'!$B$3:$BD$27,COLUMN('RE-Gen-Mixes in AIB Countries'!F96)-COLUMN('RE-Gen-Mixes in AIB Countries'!$B$2),FALSE),0)</f>
        <v>0</v>
      </c>
      <c r="G97">
        <f t="array" ref="G97">IFERROR(INDEX('Zusammenführung EU-CH'!$E$2:$BF$241,MATCH('RE-Gen-Mixes in AIB Countries'!$B97&amp;'RE-Gen-Mixes in AIB Countries'!$C97,'Zusammenführung EU-CH'!$B$2:$B$241&amp;'Zusammenführung EU-CH'!$C$2:$C$241,0),MATCH('RE-Gen-Mixes in AIB Countries'!G$2,'Zusammenführung EU-CH'!$E$1:$BF$1,0))/VLOOKUP($B97,'Total RE-GEN in AIB Countries'!$B$3:$BD$27,COLUMN('RE-Gen-Mixes in AIB Countries'!G96)-COLUMN('RE-Gen-Mixes in AIB Countries'!$B$2),FALSE),0)</f>
        <v>0</v>
      </c>
      <c r="H97">
        <f t="array" ref="H97">IFERROR(INDEX('Zusammenführung EU-CH'!$E$2:$BF$241,MATCH('RE-Gen-Mixes in AIB Countries'!$B97&amp;'RE-Gen-Mixes in AIB Countries'!$C97,'Zusammenführung EU-CH'!$B$2:$B$241&amp;'Zusammenführung EU-CH'!$C$2:$C$241,0),MATCH('RE-Gen-Mixes in AIB Countries'!H$2,'Zusammenführung EU-CH'!$E$1:$BF$1,0))/VLOOKUP($B97,'Total RE-GEN in AIB Countries'!$B$3:$BD$27,COLUMN('RE-Gen-Mixes in AIB Countries'!H96)-COLUMN('RE-Gen-Mixes in AIB Countries'!$B$2),FALSE),0)</f>
        <v>0</v>
      </c>
      <c r="I97">
        <f t="array" ref="I97">IFERROR(INDEX('Zusammenführung EU-CH'!$E$2:$BF$241,MATCH('RE-Gen-Mixes in AIB Countries'!$B97&amp;'RE-Gen-Mixes in AIB Countries'!$C97,'Zusammenführung EU-CH'!$B$2:$B$241&amp;'Zusammenführung EU-CH'!$C$2:$C$241,0),MATCH('RE-Gen-Mixes in AIB Countries'!I$2,'Zusammenführung EU-CH'!$E$1:$BF$1,0))/VLOOKUP($B97,'Total RE-GEN in AIB Countries'!$B$3:$BD$27,COLUMN('RE-Gen-Mixes in AIB Countries'!I96)-COLUMN('RE-Gen-Mixes in AIB Countries'!$B$2),FALSE),0)</f>
        <v>0</v>
      </c>
      <c r="J97">
        <f t="array" ref="J97">IFERROR(INDEX('Zusammenführung EU-CH'!$E$2:$BF$241,MATCH('RE-Gen-Mixes in AIB Countries'!$B97&amp;'RE-Gen-Mixes in AIB Countries'!$C97,'Zusammenführung EU-CH'!$B$2:$B$241&amp;'Zusammenführung EU-CH'!$C$2:$C$241,0),MATCH('RE-Gen-Mixes in AIB Countries'!J$2,'Zusammenführung EU-CH'!$E$1:$BF$1,0))/VLOOKUP($B97,'Total RE-GEN in AIB Countries'!$B$3:$BD$27,COLUMN('RE-Gen-Mixes in AIB Countries'!J96)-COLUMN('RE-Gen-Mixes in AIB Countries'!$B$2),FALSE),0)</f>
        <v>0</v>
      </c>
      <c r="K97">
        <f t="array" ref="K97">IFERROR(INDEX('Zusammenführung EU-CH'!$E$2:$BF$241,MATCH('RE-Gen-Mixes in AIB Countries'!$B97&amp;'RE-Gen-Mixes in AIB Countries'!$C97,'Zusammenführung EU-CH'!$B$2:$B$241&amp;'Zusammenführung EU-CH'!$C$2:$C$241,0),MATCH('RE-Gen-Mixes in AIB Countries'!K$2,'Zusammenführung EU-CH'!$E$1:$BF$1,0))/VLOOKUP($B97,'Total RE-GEN in AIB Countries'!$B$3:$BD$27,COLUMN('RE-Gen-Mixes in AIB Countries'!K96)-COLUMN('RE-Gen-Mixes in AIB Countries'!$B$2),FALSE),0)</f>
        <v>0</v>
      </c>
      <c r="L97">
        <f t="array" ref="L97">IFERROR(INDEX('Zusammenführung EU-CH'!$E$2:$BF$241,MATCH('RE-Gen-Mixes in AIB Countries'!$B97&amp;'RE-Gen-Mixes in AIB Countries'!$C97,'Zusammenführung EU-CH'!$B$2:$B$241&amp;'Zusammenführung EU-CH'!$C$2:$C$241,0),MATCH('RE-Gen-Mixes in AIB Countries'!L$2,'Zusammenführung EU-CH'!$E$1:$BF$1,0))/VLOOKUP($B97,'Total RE-GEN in AIB Countries'!$B$3:$BD$27,COLUMN('RE-Gen-Mixes in AIB Countries'!L96)-COLUMN('RE-Gen-Mixes in AIB Countries'!$B$2),FALSE),0)</f>
        <v>0</v>
      </c>
      <c r="M97">
        <f t="array" ref="M97">IFERROR(INDEX('Zusammenführung EU-CH'!$E$2:$BF$241,MATCH('RE-Gen-Mixes in AIB Countries'!$B97&amp;'RE-Gen-Mixes in AIB Countries'!$C97,'Zusammenführung EU-CH'!$B$2:$B$241&amp;'Zusammenführung EU-CH'!$C$2:$C$241,0),MATCH('RE-Gen-Mixes in AIB Countries'!M$2,'Zusammenführung EU-CH'!$E$1:$BF$1,0))/VLOOKUP($B97,'Total RE-GEN in AIB Countries'!$B$3:$BD$27,COLUMN('RE-Gen-Mixes in AIB Countries'!M96)-COLUMN('RE-Gen-Mixes in AIB Countries'!$B$2),FALSE),0)</f>
        <v>0</v>
      </c>
      <c r="N97">
        <f t="array" ref="N97">IFERROR(INDEX('Zusammenführung EU-CH'!$E$2:$BF$241,MATCH('RE-Gen-Mixes in AIB Countries'!$B97&amp;'RE-Gen-Mixes in AIB Countries'!$C97,'Zusammenführung EU-CH'!$B$2:$B$241&amp;'Zusammenführung EU-CH'!$C$2:$C$241,0),MATCH('RE-Gen-Mixes in AIB Countries'!N$2,'Zusammenführung EU-CH'!$E$1:$BF$1,0))/VLOOKUP($B97,'Total RE-GEN in AIB Countries'!$B$3:$BD$27,COLUMN('RE-Gen-Mixes in AIB Countries'!N96)-COLUMN('RE-Gen-Mixes in AIB Countries'!$B$2),FALSE),0)</f>
        <v>0</v>
      </c>
      <c r="O97">
        <f t="array" ref="O97">IFERROR(INDEX('Zusammenführung EU-CH'!$E$2:$BF$241,MATCH('RE-Gen-Mixes in AIB Countries'!$B97&amp;'RE-Gen-Mixes in AIB Countries'!$C97,'Zusammenführung EU-CH'!$B$2:$B$241&amp;'Zusammenführung EU-CH'!$C$2:$C$241,0),MATCH('RE-Gen-Mixes in AIB Countries'!O$2,'Zusammenführung EU-CH'!$E$1:$BF$1,0))/VLOOKUP($B97,'Total RE-GEN in AIB Countries'!$B$3:$BD$27,COLUMN('RE-Gen-Mixes in AIB Countries'!O96)-COLUMN('RE-Gen-Mixes in AIB Countries'!$B$2),FALSE),0)</f>
        <v>0</v>
      </c>
      <c r="P97">
        <f t="array" ref="P97">IFERROR(INDEX('Zusammenführung EU-CH'!$E$2:$BF$241,MATCH('RE-Gen-Mixes in AIB Countries'!$B97&amp;'RE-Gen-Mixes in AIB Countries'!$C97,'Zusammenführung EU-CH'!$B$2:$B$241&amp;'Zusammenführung EU-CH'!$C$2:$C$241,0),MATCH('RE-Gen-Mixes in AIB Countries'!P$2,'Zusammenführung EU-CH'!$E$1:$BF$1,0))/VLOOKUP($B97,'Total RE-GEN in AIB Countries'!$B$3:$BD$27,COLUMN('RE-Gen-Mixes in AIB Countries'!P96)-COLUMN('RE-Gen-Mixes in AIB Countries'!$B$2),FALSE),0)</f>
        <v>1.2708663796359243E-2</v>
      </c>
      <c r="Q97">
        <f t="array" ref="Q97">IFERROR(INDEX('Zusammenführung EU-CH'!$E$2:$BF$241,MATCH('RE-Gen-Mixes in AIB Countries'!$B97&amp;'RE-Gen-Mixes in AIB Countries'!$C97,'Zusammenführung EU-CH'!$B$2:$B$241&amp;'Zusammenführung EU-CH'!$C$2:$C$241,0),MATCH('RE-Gen-Mixes in AIB Countries'!Q$2,'Zusammenführung EU-CH'!$E$1:$BF$1,0))/VLOOKUP($B97,'Total RE-GEN in AIB Countries'!$B$3:$BD$27,COLUMN('RE-Gen-Mixes in AIB Countries'!Q96)-COLUMN('RE-Gen-Mixes in AIB Countries'!$B$2),FALSE),0)</f>
        <v>2.0320630432821007E-2</v>
      </c>
      <c r="R97">
        <f t="array" ref="R97">IFERROR(INDEX('Zusammenführung EU-CH'!$E$2:$BF$241,MATCH('RE-Gen-Mixes in AIB Countries'!$B97&amp;'RE-Gen-Mixes in AIB Countries'!$C97,'Zusammenführung EU-CH'!$B$2:$B$241&amp;'Zusammenführung EU-CH'!$C$2:$C$241,0),MATCH('RE-Gen-Mixes in AIB Countries'!R$2,'Zusammenführung EU-CH'!$E$1:$BF$1,0))/VLOOKUP($B97,'Total RE-GEN in AIB Countries'!$B$3:$BD$27,COLUMN('RE-Gen-Mixes in AIB Countries'!R96)-COLUMN('RE-Gen-Mixes in AIB Countries'!$B$2),FALSE),0)</f>
        <v>5.0025222801412479E-2</v>
      </c>
      <c r="S97">
        <f t="array" ref="S97">IFERROR(INDEX('Zusammenführung EU-CH'!$E$2:$BF$241,MATCH('RE-Gen-Mixes in AIB Countries'!$B97&amp;'RE-Gen-Mixes in AIB Countries'!$C97,'Zusammenführung EU-CH'!$B$2:$B$241&amp;'Zusammenführung EU-CH'!$C$2:$C$241,0),MATCH('RE-Gen-Mixes in AIB Countries'!S$2,'Zusammenführung EU-CH'!$E$1:$BF$1,0))/VLOOKUP($B97,'Total RE-GEN in AIB Countries'!$B$3:$BD$27,COLUMN('RE-Gen-Mixes in AIB Countries'!S96)-COLUMN('RE-Gen-Mixes in AIB Countries'!$B$2),FALSE),0)</f>
        <v>7.5561774631656933E-2</v>
      </c>
      <c r="T97">
        <f t="array" ref="T97">IFERROR(INDEX('Zusammenführung EU-CH'!$E$2:$BF$241,MATCH('RE-Gen-Mixes in AIB Countries'!$B97&amp;'RE-Gen-Mixes in AIB Countries'!$C97,'Zusammenführung EU-CH'!$B$2:$B$241&amp;'Zusammenführung EU-CH'!$C$2:$C$241,0),MATCH('RE-Gen-Mixes in AIB Countries'!T$2,'Zusammenführung EU-CH'!$E$1:$BF$1,0))/VLOOKUP($B97,'Total RE-GEN in AIB Countries'!$B$3:$BD$27,COLUMN('RE-Gen-Mixes in AIB Countries'!T96)-COLUMN('RE-Gen-Mixes in AIB Countries'!$B$2),FALSE),0)</f>
        <v>0.11171798514549028</v>
      </c>
      <c r="U97">
        <f t="array" ref="U97">IFERROR(INDEX('Zusammenführung EU-CH'!$E$2:$BF$241,MATCH('RE-Gen-Mixes in AIB Countries'!$B97&amp;'RE-Gen-Mixes in AIB Countries'!$C97,'Zusammenführung EU-CH'!$B$2:$B$241&amp;'Zusammenführung EU-CH'!$C$2:$C$241,0),MATCH('RE-Gen-Mixes in AIB Countries'!U$2,'Zusammenführung EU-CH'!$E$1:$BF$1,0))/VLOOKUP($B97,'Total RE-GEN in AIB Countries'!$B$3:$BD$27,COLUMN('RE-Gen-Mixes in AIB Countries'!U96)-COLUMN('RE-Gen-Mixes in AIB Countries'!$B$2),FALSE),0)</f>
        <v>0.12575148715352488</v>
      </c>
      <c r="V97">
        <f t="array" ref="V97">IFERROR(INDEX('Zusammenführung EU-CH'!$E$2:$BF$241,MATCH('RE-Gen-Mixes in AIB Countries'!$B97&amp;'RE-Gen-Mixes in AIB Countries'!$C97,'Zusammenführung EU-CH'!$B$2:$B$241&amp;'Zusammenführung EU-CH'!$C$2:$C$241,0),MATCH('RE-Gen-Mixes in AIB Countries'!V$2,'Zusammenführung EU-CH'!$E$1:$BF$1,0))/VLOOKUP($B97,'Total RE-GEN in AIB Countries'!$B$3:$BD$27,COLUMN('RE-Gen-Mixes in AIB Countries'!V96)-COLUMN('RE-Gen-Mixes in AIB Countries'!$B$2),FALSE),0)</f>
        <v>0.12016176095872959</v>
      </c>
      <c r="W97">
        <f t="array" ref="W97">IFERROR(INDEX('Zusammenführung EU-CH'!$E$2:$BF$241,MATCH('RE-Gen-Mixes in AIB Countries'!$B97&amp;'RE-Gen-Mixes in AIB Countries'!$C97,'Zusammenführung EU-CH'!$B$2:$B$241&amp;'Zusammenführung EU-CH'!$C$2:$C$241,0),MATCH('RE-Gen-Mixes in AIB Countries'!W$2,'Zusammenführung EU-CH'!$E$1:$BF$1,0))/VLOOKUP($B97,'Total RE-GEN in AIB Countries'!$B$3:$BD$27,COLUMN('RE-Gen-Mixes in AIB Countries'!W96)-COLUMN('RE-Gen-Mixes in AIB Countries'!$B$2),FALSE),0)</f>
        <v>7.5284213891349386E-2</v>
      </c>
      <c r="X97">
        <f t="array" ref="X97">IFERROR(INDEX('Zusammenführung EU-CH'!$E$2:$BF$241,MATCH('RE-Gen-Mixes in AIB Countries'!$B97&amp;'RE-Gen-Mixes in AIB Countries'!$C97,'Zusammenführung EU-CH'!$B$2:$B$241&amp;'Zusammenführung EU-CH'!$C$2:$C$241,0),MATCH('RE-Gen-Mixes in AIB Countries'!X$2,'Zusammenführung EU-CH'!$E$1:$BF$1,0))/VLOOKUP($B97,'Total RE-GEN in AIB Countries'!$B$3:$BD$27,COLUMN('RE-Gen-Mixes in AIB Countries'!X96)-COLUMN('RE-Gen-Mixes in AIB Countries'!$B$2),FALSE),0)</f>
        <v>5.7106861473082506E-2</v>
      </c>
      <c r="Y97">
        <f t="array" ref="Y97">IFERROR(INDEX('Zusammenführung EU-CH'!$E$2:$BF$241,MATCH('RE-Gen-Mixes in AIB Countries'!$B97&amp;'RE-Gen-Mixes in AIB Countries'!$C97,'Zusammenführung EU-CH'!$B$2:$B$241&amp;'Zusammenführung EU-CH'!$C$2:$C$241,0),MATCH('RE-Gen-Mixes in AIB Countries'!Y$2,'Zusammenführung EU-CH'!$E$1:$BF$1,0))/VLOOKUP($B97,'Total RE-GEN in AIB Countries'!$B$3:$BD$27,COLUMN('RE-Gen-Mixes in AIB Countries'!Y96)-COLUMN('RE-Gen-Mixes in AIB Countries'!$B$2),FALSE),0)</f>
        <v>2.8800293506175866E-2</v>
      </c>
      <c r="Z97">
        <f t="array" ref="Z97">IFERROR(INDEX('Zusammenführung EU-CH'!$E$2:$BF$241,MATCH('RE-Gen-Mixes in AIB Countries'!$B97&amp;'RE-Gen-Mixes in AIB Countries'!$C97,'Zusammenführung EU-CH'!$B$2:$B$241&amp;'Zusammenführung EU-CH'!$C$2:$C$241,0),MATCH('RE-Gen-Mixes in AIB Countries'!Z$2,'Zusammenführung EU-CH'!$E$1:$BF$1,0))/VLOOKUP($B97,'Total RE-GEN in AIB Countries'!$B$3:$BD$27,COLUMN('RE-Gen-Mixes in AIB Countries'!Z96)-COLUMN('RE-Gen-Mixes in AIB Countries'!$B$2),FALSE),0)</f>
        <v>1.506831983805668E-2</v>
      </c>
      <c r="AA97">
        <f t="array" ref="AA97">IFERROR(INDEX('Zusammenführung EU-CH'!$E$2:$BF$241,MATCH('RE-Gen-Mixes in AIB Countries'!$B97&amp;'RE-Gen-Mixes in AIB Countries'!$C97,'Zusammenführung EU-CH'!$B$2:$B$241&amp;'Zusammenführung EU-CH'!$C$2:$C$241,0),MATCH('RE-Gen-Mixes in AIB Countries'!AA$2,'Zusammenführung EU-CH'!$E$1:$BF$1,0))/VLOOKUP($B97,'Total RE-GEN in AIB Countries'!$B$3:$BD$27,COLUMN('RE-Gen-Mixes in AIB Countries'!AA96)-COLUMN('RE-Gen-Mixes in AIB Countries'!$B$2),FALSE),0)</f>
        <v>1.1186996235575765E-2</v>
      </c>
      <c r="AB97">
        <f t="array" ref="AB97">IFERROR(INDEX('Zusammenführung EU-CH'!$E$2:$BF$241,MATCH('RE-Gen-Mixes in AIB Countries'!$B97&amp;'RE-Gen-Mixes in AIB Countries'!$C97,'Zusammenführung EU-CH'!$B$2:$B$241&amp;'Zusammenführung EU-CH'!$C$2:$C$241,0),MATCH('RE-Gen-Mixes in AIB Countries'!AB$2,'Zusammenführung EU-CH'!$E$1:$BF$1,0))/VLOOKUP($B97,'Total RE-GEN in AIB Countries'!$B$3:$BD$27,COLUMN('RE-Gen-Mixes in AIB Countries'!AB96)-COLUMN('RE-Gen-Mixes in AIB Countries'!$B$2),FALSE),0)</f>
        <v>8.7784067601936189E-3</v>
      </c>
      <c r="AC97">
        <f t="array" ref="AC97">IFERROR(INDEX('Zusammenführung EU-CH'!$E$2:$BF$241,MATCH('RE-Gen-Mixes in AIB Countries'!$B97&amp;'RE-Gen-Mixes in AIB Countries'!$C97,'Zusammenführung EU-CH'!$B$2:$B$241&amp;'Zusammenführung EU-CH'!$C$2:$C$241,0),MATCH('RE-Gen-Mixes in AIB Countries'!AC$2,'Zusammenführung EU-CH'!$E$1:$BF$1,0))/VLOOKUP($B97,'Total RE-GEN in AIB Countries'!$B$3:$BD$27,COLUMN('RE-Gen-Mixes in AIB Countries'!AC96)-COLUMN('RE-Gen-Mixes in AIB Countries'!$B$2),FALSE),0)</f>
        <v>3.1447109916244442E-2</v>
      </c>
      <c r="AD97">
        <f t="array" ref="AD97">IFERROR(INDEX('Zusammenführung EU-CH'!$E$2:$BF$241,MATCH('RE-Gen-Mixes in AIB Countries'!$B97&amp;'RE-Gen-Mixes in AIB Countries'!$C97,'Zusammenführung EU-CH'!$B$2:$B$241&amp;'Zusammenführung EU-CH'!$C$2:$C$241,0),MATCH('RE-Gen-Mixes in AIB Countries'!AD$2,'Zusammenführung EU-CH'!$E$1:$BF$1,0))/VLOOKUP($B97,'Total RE-GEN in AIB Countries'!$B$3:$BD$27,COLUMN('RE-Gen-Mixes in AIB Countries'!AD96)-COLUMN('RE-Gen-Mixes in AIB Countries'!$B$2),FALSE),0)</f>
        <v>3.4143751307342034E-2</v>
      </c>
      <c r="AE97">
        <f t="array" ref="AE97">IFERROR(INDEX('Zusammenführung EU-CH'!$E$2:$BF$241,MATCH('RE-Gen-Mixes in AIB Countries'!$B97&amp;'RE-Gen-Mixes in AIB Countries'!$C97,'Zusammenführung EU-CH'!$B$2:$B$241&amp;'Zusammenführung EU-CH'!$C$2:$C$241,0),MATCH('RE-Gen-Mixes in AIB Countries'!AE$2,'Zusammenführung EU-CH'!$E$1:$BF$1,0))/VLOOKUP($B97,'Total RE-GEN in AIB Countries'!$B$3:$BD$27,COLUMN('RE-Gen-Mixes in AIB Countries'!AE96)-COLUMN('RE-Gen-Mixes in AIB Countries'!$B$2),FALSE),0)</f>
        <v>6.3448887960739275E-2</v>
      </c>
      <c r="AF97">
        <f t="array" ref="AF97">IFERROR(INDEX('Zusammenführung EU-CH'!$E$2:$BF$241,MATCH('RE-Gen-Mixes in AIB Countries'!$B97&amp;'RE-Gen-Mixes in AIB Countries'!$C97,'Zusammenführung EU-CH'!$B$2:$B$241&amp;'Zusammenführung EU-CH'!$C$2:$C$241,0),MATCH('RE-Gen-Mixes in AIB Countries'!AF$2,'Zusammenführung EU-CH'!$E$1:$BF$1,0))/VLOOKUP($B97,'Total RE-GEN in AIB Countries'!$B$3:$BD$27,COLUMN('RE-Gen-Mixes in AIB Countries'!AF96)-COLUMN('RE-Gen-Mixes in AIB Countries'!$B$2),FALSE),0)</f>
        <v>8.7654294508134306E-2</v>
      </c>
      <c r="AG97">
        <f t="array" ref="AG97">IFERROR(INDEX('Zusammenführung EU-CH'!$E$2:$BF$241,MATCH('RE-Gen-Mixes in AIB Countries'!$B97&amp;'RE-Gen-Mixes in AIB Countries'!$C97,'Zusammenführung EU-CH'!$B$2:$B$241&amp;'Zusammenführung EU-CH'!$C$2:$C$241,0),MATCH('RE-Gen-Mixes in AIB Countries'!AG$2,'Zusammenführung EU-CH'!$E$1:$BF$1,0))/VLOOKUP($B97,'Total RE-GEN in AIB Countries'!$B$3:$BD$27,COLUMN('RE-Gen-Mixes in AIB Countries'!AG96)-COLUMN('RE-Gen-Mixes in AIB Countries'!$B$2),FALSE),0)</f>
        <v>9.7742412068116416E-2</v>
      </c>
      <c r="AH97">
        <f t="array" ref="AH97">IFERROR(INDEX('Zusammenführung EU-CH'!$E$2:$BF$241,MATCH('RE-Gen-Mixes in AIB Countries'!$B97&amp;'RE-Gen-Mixes in AIB Countries'!$C97,'Zusammenführung EU-CH'!$B$2:$B$241&amp;'Zusammenführung EU-CH'!$C$2:$C$241,0),MATCH('RE-Gen-Mixes in AIB Countries'!AH$2,'Zusammenführung EU-CH'!$E$1:$BF$1,0))/VLOOKUP($B97,'Total RE-GEN in AIB Countries'!$B$3:$BD$27,COLUMN('RE-Gen-Mixes in AIB Countries'!AH96)-COLUMN('RE-Gen-Mixes in AIB Countries'!$B$2),FALSE),0)</f>
        <v>0.18256739328740834</v>
      </c>
      <c r="AI97">
        <f t="array" ref="AI97">IFERROR(INDEX('Zusammenführung EU-CH'!$E$2:$BF$241,MATCH('RE-Gen-Mixes in AIB Countries'!$B97&amp;'RE-Gen-Mixes in AIB Countries'!$C97,'Zusammenführung EU-CH'!$B$2:$B$241&amp;'Zusammenführung EU-CH'!$C$2:$C$241,0),MATCH('RE-Gen-Mixes in AIB Countries'!AI$2,'Zusammenführung EU-CH'!$E$1:$BF$1,0))/VLOOKUP($B97,'Total RE-GEN in AIB Countries'!$B$3:$BD$27,COLUMN('RE-Gen-Mixes in AIB Countries'!AI96)-COLUMN('RE-Gen-Mixes in AIB Countries'!$B$2),FALSE),0)</f>
        <v>0.11497973113713929</v>
      </c>
      <c r="AJ97">
        <f t="array" ref="AJ97">IFERROR(INDEX('Zusammenführung EU-CH'!$E$2:$BF$241,MATCH('RE-Gen-Mixes in AIB Countries'!$B97&amp;'RE-Gen-Mixes in AIB Countries'!$C97,'Zusammenführung EU-CH'!$B$2:$B$241&amp;'Zusammenführung EU-CH'!$C$2:$C$241,0),MATCH('RE-Gen-Mixes in AIB Countries'!AJ$2,'Zusammenführung EU-CH'!$E$1:$BF$1,0))/VLOOKUP($B97,'Total RE-GEN in AIB Countries'!$B$3:$BD$27,COLUMN('RE-Gen-Mixes in AIB Countries'!AJ96)-COLUMN('RE-Gen-Mixes in AIB Countries'!$B$2),FALSE),0)</f>
        <v>8.2401273337348369E-2</v>
      </c>
      <c r="AK97">
        <f t="array" ref="AK97">IFERROR(INDEX('Zusammenführung EU-CH'!$E$2:$BF$241,MATCH('RE-Gen-Mixes in AIB Countries'!$B97&amp;'RE-Gen-Mixes in AIB Countries'!$C97,'Zusammenführung EU-CH'!$B$2:$B$241&amp;'Zusammenführung EU-CH'!$C$2:$C$241,0),MATCH('RE-Gen-Mixes in AIB Countries'!AK$2,'Zusammenführung EU-CH'!$E$1:$BF$1,0))/VLOOKUP($B97,'Total RE-GEN in AIB Countries'!$B$3:$BD$27,COLUMN('RE-Gen-Mixes in AIB Countries'!AK96)-COLUMN('RE-Gen-Mixes in AIB Countries'!$B$2),FALSE),0)</f>
        <v>4.3428192451465092E-2</v>
      </c>
      <c r="AL97">
        <f t="array" ref="AL97">IFERROR(INDEX('Zusammenführung EU-CH'!$E$2:$BF$241,MATCH('RE-Gen-Mixes in AIB Countries'!$B97&amp;'RE-Gen-Mixes in AIB Countries'!$C97,'Zusammenführung EU-CH'!$B$2:$B$241&amp;'Zusammenführung EU-CH'!$C$2:$C$241,0),MATCH('RE-Gen-Mixes in AIB Countries'!AL$2,'Zusammenführung EU-CH'!$E$1:$BF$1,0))/VLOOKUP($B97,'Total RE-GEN in AIB Countries'!$B$3:$BD$27,COLUMN('RE-Gen-Mixes in AIB Countries'!AL96)-COLUMN('RE-Gen-Mixes in AIB Countries'!$B$2),FALSE),0)</f>
        <v>2.0373381903337019E-2</v>
      </c>
      <c r="AM97">
        <f t="array" ref="AM97">IFERROR(INDEX('Zusammenführung EU-CH'!$E$2:$BF$241,MATCH('RE-Gen-Mixes in AIB Countries'!$B97&amp;'RE-Gen-Mixes in AIB Countries'!$C97,'Zusammenführung EU-CH'!$B$2:$B$241&amp;'Zusammenführung EU-CH'!$C$2:$C$241,0),MATCH('RE-Gen-Mixes in AIB Countries'!AM$2,'Zusammenführung EU-CH'!$E$1:$BF$1,0))/VLOOKUP($B97,'Total RE-GEN in AIB Countries'!$B$3:$BD$27,COLUMN('RE-Gen-Mixes in AIB Countries'!AM96)-COLUMN('RE-Gen-Mixes in AIB Countries'!$B$2),FALSE),0)</f>
        <v>9.8899740388181476E-3</v>
      </c>
      <c r="AN97">
        <f t="array" ref="AN97">IFERROR(INDEX('Zusammenführung EU-CH'!$E$2:$BF$241,MATCH('RE-Gen-Mixes in AIB Countries'!$B97&amp;'RE-Gen-Mixes in AIB Countries'!$C97,'Zusammenführung EU-CH'!$B$2:$B$241&amp;'Zusammenführung EU-CH'!$C$2:$C$241,0),MATCH('RE-Gen-Mixes in AIB Countries'!AN$2,'Zusammenführung EU-CH'!$E$1:$BF$1,0))/VLOOKUP($B97,'Total RE-GEN in AIB Countries'!$B$3:$BD$27,COLUMN('RE-Gen-Mixes in AIB Countries'!AN96)-COLUMN('RE-Gen-Mixes in AIB Countries'!$B$2),FALSE),0)</f>
        <v>1.1914217633042097E-2</v>
      </c>
      <c r="AO97">
        <f t="array" ref="AO97">IFERROR(INDEX('Zusammenführung EU-CH'!$E$2:$BF$241,MATCH('RE-Gen-Mixes in AIB Countries'!$B97&amp;'RE-Gen-Mixes in AIB Countries'!$C97,'Zusammenführung EU-CH'!$B$2:$B$241&amp;'Zusammenführung EU-CH'!$C$2:$C$241,0),MATCH('RE-Gen-Mixes in AIB Countries'!AO$2,'Zusammenführung EU-CH'!$E$1:$BF$1,0))/VLOOKUP($B97,'Total RE-GEN in AIB Countries'!$B$3:$BD$27,COLUMN('RE-Gen-Mixes in AIB Countries'!AO96)-COLUMN('RE-Gen-Mixes in AIB Countries'!$B$2),FALSE),0)</f>
        <v>4.5979689860715441E-2</v>
      </c>
      <c r="AP97">
        <f t="array" ref="AP97">IFERROR(INDEX('Zusammenführung EU-CH'!$E$2:$BF$241,MATCH('RE-Gen-Mixes in AIB Countries'!$B97&amp;'RE-Gen-Mixes in AIB Countries'!$C97,'Zusammenführung EU-CH'!$B$2:$B$241&amp;'Zusammenführung EU-CH'!$C$2:$C$241,0),MATCH('RE-Gen-Mixes in AIB Countries'!AP$2,'Zusammenführung EU-CH'!$E$1:$BF$1,0))/VLOOKUP($B97,'Total RE-GEN in AIB Countries'!$B$3:$BD$27,COLUMN('RE-Gen-Mixes in AIB Countries'!AP96)-COLUMN('RE-Gen-Mixes in AIB Countries'!$B$2),FALSE),0)</f>
        <v>4.8594414120810871E-2</v>
      </c>
      <c r="AQ97">
        <f t="array" ref="AQ97">IFERROR(INDEX('Zusammenführung EU-CH'!$E$2:$BF$241,MATCH('RE-Gen-Mixes in AIB Countries'!$B97&amp;'RE-Gen-Mixes in AIB Countries'!$C97,'Zusammenführung EU-CH'!$B$2:$B$241&amp;'Zusammenführung EU-CH'!$C$2:$C$241,0),MATCH('RE-Gen-Mixes in AIB Countries'!AQ$2,'Zusammenführung EU-CH'!$E$1:$BF$1,0))/VLOOKUP($B97,'Total RE-GEN in AIB Countries'!$B$3:$BD$27,COLUMN('RE-Gen-Mixes in AIB Countries'!AQ96)-COLUMN('RE-Gen-Mixes in AIB Countries'!$B$2),FALSE),0)</f>
        <v>0.11380220747313996</v>
      </c>
      <c r="AR97">
        <f t="array" ref="AR97">IFERROR(INDEX('Zusammenführung EU-CH'!$E$2:$BF$241,MATCH('RE-Gen-Mixes in AIB Countries'!$B97&amp;'RE-Gen-Mixes in AIB Countries'!$C97,'Zusammenführung EU-CH'!$B$2:$B$241&amp;'Zusammenführung EU-CH'!$C$2:$C$241,0),MATCH('RE-Gen-Mixes in AIB Countries'!AR$2,'Zusammenführung EU-CH'!$E$1:$BF$1,0))/VLOOKUP($B97,'Total RE-GEN in AIB Countries'!$B$3:$BD$27,COLUMN('RE-Gen-Mixes in AIB Countries'!AR96)-COLUMN('RE-Gen-Mixes in AIB Countries'!$B$2),FALSE),0)</f>
        <v>0.13908447433444182</v>
      </c>
      <c r="AS97">
        <f t="array" ref="AS97">IFERROR(INDEX('Zusammenführung EU-CH'!$E$2:$BF$241,MATCH('RE-Gen-Mixes in AIB Countries'!$B97&amp;'RE-Gen-Mixes in AIB Countries'!$C97,'Zusammenführung EU-CH'!$B$2:$B$241&amp;'Zusammenführung EU-CH'!$C$2:$C$241,0),MATCH('RE-Gen-Mixes in AIB Countries'!AS$2,'Zusammenführung EU-CH'!$E$1:$BF$1,0))/VLOOKUP($B97,'Total RE-GEN in AIB Countries'!$B$3:$BD$27,COLUMN('RE-Gen-Mixes in AIB Countries'!AS96)-COLUMN('RE-Gen-Mixes in AIB Countries'!$B$2),FALSE),0)</f>
        <v>0.15317327377628884</v>
      </c>
      <c r="AT97">
        <f t="array" ref="AT97">IFERROR(INDEX('Zusammenführung EU-CH'!$E$2:$BF$241,MATCH('RE-Gen-Mixes in AIB Countries'!$B97&amp;'RE-Gen-Mixes in AIB Countries'!$C97,'Zusammenführung EU-CH'!$B$2:$B$241&amp;'Zusammenführung EU-CH'!$C$2:$C$241,0),MATCH('RE-Gen-Mixes in AIB Countries'!AT$2,'Zusammenführung EU-CH'!$E$1:$BF$1,0))/VLOOKUP($B97,'Total RE-GEN in AIB Countries'!$B$3:$BD$27,COLUMN('RE-Gen-Mixes in AIB Countries'!AT96)-COLUMN('RE-Gen-Mixes in AIB Countries'!$B$2),FALSE),0)</f>
        <v>0.1600233473291785</v>
      </c>
      <c r="AU97">
        <f t="array" ref="AU97">IFERROR(INDEX('Zusammenführung EU-CH'!$E$2:$BF$241,MATCH('RE-Gen-Mixes in AIB Countries'!$B97&amp;'RE-Gen-Mixes in AIB Countries'!$C97,'Zusammenführung EU-CH'!$B$2:$B$241&amp;'Zusammenführung EU-CH'!$C$2:$C$241,0),MATCH('RE-Gen-Mixes in AIB Countries'!AU$2,'Zusammenführung EU-CH'!$E$1:$BF$1,0))/VLOOKUP($B97,'Total RE-GEN in AIB Countries'!$B$3:$BD$27,COLUMN('RE-Gen-Mixes in AIB Countries'!AU96)-COLUMN('RE-Gen-Mixes in AIB Countries'!$B$2),FALSE),0)</f>
        <v>0.12455297571390445</v>
      </c>
      <c r="AV97">
        <f t="array" ref="AV97">IFERROR(INDEX('Zusammenführung EU-CH'!$E$2:$BF$241,MATCH('RE-Gen-Mixes in AIB Countries'!$B97&amp;'RE-Gen-Mixes in AIB Countries'!$C97,'Zusammenführung EU-CH'!$B$2:$B$241&amp;'Zusammenführung EU-CH'!$C$2:$C$241,0),MATCH('RE-Gen-Mixes in AIB Countries'!AV$2,'Zusammenführung EU-CH'!$E$1:$BF$1,0))/VLOOKUP($B97,'Total RE-GEN in AIB Countries'!$B$3:$BD$27,COLUMN('RE-Gen-Mixes in AIB Countries'!AV96)-COLUMN('RE-Gen-Mixes in AIB Countries'!$B$2),FALSE),0)</f>
        <v>9.7860275146553377E-2</v>
      </c>
      <c r="AW97">
        <f t="array" ref="AW97">IFERROR(INDEX('Zusammenführung EU-CH'!$E$2:$BF$241,MATCH('RE-Gen-Mixes in AIB Countries'!$B97&amp;'RE-Gen-Mixes in AIB Countries'!$C97,'Zusammenführung EU-CH'!$B$2:$B$241&amp;'Zusammenführung EU-CH'!$C$2:$C$241,0),MATCH('RE-Gen-Mixes in AIB Countries'!AW$2,'Zusammenführung EU-CH'!$E$1:$BF$1,0))/VLOOKUP($B97,'Total RE-GEN in AIB Countries'!$B$3:$BD$27,COLUMN('RE-Gen-Mixes in AIB Countries'!AW96)-COLUMN('RE-Gen-Mixes in AIB Countries'!$B$2),FALSE),0)</f>
        <v>3.6153528683450273E-2</v>
      </c>
      <c r="AX97">
        <f t="array" ref="AX97">IFERROR(INDEX('Zusammenführung EU-CH'!$E$2:$BF$241,MATCH('RE-Gen-Mixes in AIB Countries'!$B97&amp;'RE-Gen-Mixes in AIB Countries'!$C97,'Zusammenführung EU-CH'!$B$2:$B$241&amp;'Zusammenführung EU-CH'!$C$2:$C$241,0),MATCH('RE-Gen-Mixes in AIB Countries'!AX$2,'Zusammenführung EU-CH'!$E$1:$BF$1,0))/VLOOKUP($B97,'Total RE-GEN in AIB Countries'!$B$3:$BD$27,COLUMN('RE-Gen-Mixes in AIB Countries'!AX96)-COLUMN('RE-Gen-Mixes in AIB Countries'!$B$2),FALSE),0)</f>
        <v>1.4753968148903219E-2</v>
      </c>
      <c r="AY97">
        <f t="array" ref="AY97">IFERROR(INDEX('Zusammenführung EU-CH'!$E$2:$BF$241,MATCH('RE-Gen-Mixes in AIB Countries'!$B97&amp;'RE-Gen-Mixes in AIB Countries'!$C97,'Zusammenführung EU-CH'!$B$2:$B$241&amp;'Zusammenführung EU-CH'!$C$2:$C$241,0),MATCH('RE-Gen-Mixes in AIB Countries'!AY$2,'Zusammenführung EU-CH'!$E$1:$BF$1,0))/VLOOKUP($B97,'Total RE-GEN in AIB Countries'!$B$3:$BD$27,COLUMN('RE-Gen-Mixes in AIB Countries'!AY96)-COLUMN('RE-Gen-Mixes in AIB Countries'!$B$2),FALSE),0)</f>
        <v>1.188940413514173E-2</v>
      </c>
      <c r="AZ97">
        <f t="array" ref="AZ97">IFERROR(INDEX('Zusammenführung EU-CH'!$E$2:$BF$241,MATCH('RE-Gen-Mixes in AIB Countries'!$B97&amp;'RE-Gen-Mixes in AIB Countries'!$C97,'Zusammenführung EU-CH'!$B$2:$B$241&amp;'Zusammenführung EU-CH'!$C$2:$C$241,0),MATCH('RE-Gen-Mixes in AIB Countries'!AZ$2,'Zusammenführung EU-CH'!$E$1:$BF$1,0))/VLOOKUP($B97,'Total RE-GEN in AIB Countries'!$B$3:$BD$27,COLUMN('RE-Gen-Mixes in AIB Countries'!AZ96)-COLUMN('RE-Gen-Mixes in AIB Countries'!$B$2),FALSE),0)</f>
        <v>1.7492966552047517E-2</v>
      </c>
      <c r="BA97">
        <f t="array" ref="BA97">IFERROR(INDEX('Zusammenführung EU-CH'!$E$2:$BF$241,MATCH('RE-Gen-Mixes in AIB Countries'!$B97&amp;'RE-Gen-Mixes in AIB Countries'!$C97,'Zusammenführung EU-CH'!$B$2:$B$241&amp;'Zusammenführung EU-CH'!$C$2:$C$241,0),MATCH('RE-Gen-Mixes in AIB Countries'!BA$2,'Zusammenführung EU-CH'!$E$1:$BF$1,0))/VLOOKUP($B97,'Total RE-GEN in AIB Countries'!$B$3:$BD$27,COLUMN('RE-Gen-Mixes in AIB Countries'!BA96)-COLUMN('RE-Gen-Mixes in AIB Countries'!$B$2),FALSE),0)</f>
        <v>2.251824010612425E-2</v>
      </c>
      <c r="BB97">
        <f t="array" ref="BB97">IFERROR(INDEX('Zusammenführung EU-CH'!$E$2:$BF$241,MATCH('RE-Gen-Mixes in AIB Countries'!$B97&amp;'RE-Gen-Mixes in AIB Countries'!$C97,'Zusammenführung EU-CH'!$B$2:$B$241&amp;'Zusammenführung EU-CH'!$C$2:$C$241,0),MATCH('RE-Gen-Mixes in AIB Countries'!BB$2,'Zusammenführung EU-CH'!$E$1:$BF$1,0))/VLOOKUP($B97,'Total RE-GEN in AIB Countries'!$B$3:$BD$27,COLUMN('RE-Gen-Mixes in AIB Countries'!BB96)-COLUMN('RE-Gen-Mixes in AIB Countries'!$B$2),FALSE),0)</f>
        <v>7.4012873260351358E-2</v>
      </c>
      <c r="BC97">
        <f t="array" ref="BC97">IFERROR(INDEX('Zusammenführung EU-CH'!$E$2:$BF$241,MATCH('RE-Gen-Mixes in AIB Countries'!$B97&amp;'RE-Gen-Mixes in AIB Countries'!$C97,'Zusammenführung EU-CH'!$B$2:$B$241&amp;'Zusammenführung EU-CH'!$C$2:$C$241,0),MATCH('RE-Gen-Mixes in AIB Countries'!BC$2,'Zusammenführung EU-CH'!$E$1:$BF$1,0))/VLOOKUP($B97,'Total RE-GEN in AIB Countries'!$B$3:$BD$27,COLUMN('RE-Gen-Mixes in AIB Countries'!BC96)-COLUMN('RE-Gen-Mixes in AIB Countries'!$B$2),FALSE),0)</f>
        <v>0.12680420592155478</v>
      </c>
      <c r="BD97">
        <f t="array" ref="BD97">IFERROR(INDEX('Zusammenführung EU-CH'!$E$2:$BF$241,MATCH('RE-Gen-Mixes in AIB Countries'!$B97&amp;'RE-Gen-Mixes in AIB Countries'!$C97,'Zusammenführung EU-CH'!$B$2:$B$241&amp;'Zusammenführung EU-CH'!$C$2:$C$241,0),MATCH('RE-Gen-Mixes in AIB Countries'!BD$2,'Zusammenführung EU-CH'!$E$1:$BF$1,0))/VLOOKUP($B97,'Total RE-GEN in AIB Countries'!$B$3:$BD$27,COLUMN('RE-Gen-Mixes in AIB Countries'!BD96)-COLUMN('RE-Gen-Mixes in AIB Countries'!$B$2),FALSE),0)</f>
        <v>0.1632322663522621</v>
      </c>
      <c r="BE97">
        <f t="array" ref="BE97">IFERROR(INDEX('Zusammenführung EU-CH'!$E$2:$BF$241,MATCH('RE-Gen-Mixes in AIB Countries'!$B97&amp;'RE-Gen-Mixes in AIB Countries'!$C97,'Zusammenführung EU-CH'!$B$2:$B$241&amp;'Zusammenführung EU-CH'!$C$2:$C$241,0),MATCH('RE-Gen-Mixes in AIB Countries'!BE$2,'Zusammenführung EU-CH'!$E$1:$BF$1,0))/VLOOKUP($B97,'Total RE-GEN in AIB Countries'!$B$3:$BD$27,COLUMN('RE-Gen-Mixes in AIB Countries'!BE96)-COLUMN('RE-Gen-Mixes in AIB Countries'!$B$2),FALSE),0)</f>
        <v>0</v>
      </c>
      <c r="BF97">
        <f t="shared" si="1"/>
        <v>5.2636876797933906E-2</v>
      </c>
    </row>
    <row r="98" spans="1:58" x14ac:dyDescent="0.35">
      <c r="A98" s="8" t="s">
        <v>31</v>
      </c>
      <c r="B98" s="4" t="s">
        <v>480</v>
      </c>
      <c r="C98" s="4" t="s">
        <v>10</v>
      </c>
      <c r="D98">
        <f t="array" ref="D98">IFERROR(INDEX('Zusammenführung EU-CH'!$E$2:$BF$241,MATCH('RE-Gen-Mixes in AIB Countries'!$B98&amp;'RE-Gen-Mixes in AIB Countries'!$C98,'Zusammenführung EU-CH'!$B$2:$B$241&amp;'Zusammenführung EU-CH'!$C$2:$C$241,0),MATCH('RE-Gen-Mixes in AIB Countries'!D$2,'Zusammenführung EU-CH'!$E$1:$BF$1,0))/VLOOKUP($B98,'Total RE-GEN in AIB Countries'!$B$3:$BD$27,COLUMN('RE-Gen-Mixes in AIB Countries'!D97)-COLUMN('RE-Gen-Mixes in AIB Countries'!$B$2),FALSE),0)</f>
        <v>6.8027210884353748E-2</v>
      </c>
      <c r="E98">
        <f t="array" ref="E98">IFERROR(INDEX('Zusammenführung EU-CH'!$E$2:$BF$241,MATCH('RE-Gen-Mixes in AIB Countries'!$B98&amp;'RE-Gen-Mixes in AIB Countries'!$C98,'Zusammenführung EU-CH'!$B$2:$B$241&amp;'Zusammenführung EU-CH'!$C$2:$C$241,0),MATCH('RE-Gen-Mixes in AIB Countries'!E$2,'Zusammenführung EU-CH'!$E$1:$BF$1,0))/VLOOKUP($B98,'Total RE-GEN in AIB Countries'!$B$3:$BD$27,COLUMN('RE-Gen-Mixes in AIB Countries'!E97)-COLUMN('RE-Gen-Mixes in AIB Countries'!$B$2),FALSE),0)</f>
        <v>0.08</v>
      </c>
      <c r="F98">
        <f t="array" ref="F98">IFERROR(INDEX('Zusammenführung EU-CH'!$E$2:$BF$241,MATCH('RE-Gen-Mixes in AIB Countries'!$B98&amp;'RE-Gen-Mixes in AIB Countries'!$C98,'Zusammenführung EU-CH'!$B$2:$B$241&amp;'Zusammenführung EU-CH'!$C$2:$C$241,0),MATCH('RE-Gen-Mixes in AIB Countries'!F$2,'Zusammenführung EU-CH'!$E$1:$BF$1,0))/VLOOKUP($B98,'Total RE-GEN in AIB Countries'!$B$3:$BD$27,COLUMN('RE-Gen-Mixes in AIB Countries'!F97)-COLUMN('RE-Gen-Mixes in AIB Countries'!$B$2),FALSE),0)</f>
        <v>6.1224489795918366E-2</v>
      </c>
      <c r="G98">
        <f t="array" ref="G98">IFERROR(INDEX('Zusammenführung EU-CH'!$E$2:$BF$241,MATCH('RE-Gen-Mixes in AIB Countries'!$B98&amp;'RE-Gen-Mixes in AIB Countries'!$C98,'Zusammenführung EU-CH'!$B$2:$B$241&amp;'Zusammenführung EU-CH'!$C$2:$C$241,0),MATCH('RE-Gen-Mixes in AIB Countries'!G$2,'Zusammenführung EU-CH'!$E$1:$BF$1,0))/VLOOKUP($B98,'Total RE-GEN in AIB Countries'!$B$3:$BD$27,COLUMN('RE-Gen-Mixes in AIB Countries'!G97)-COLUMN('RE-Gen-Mixes in AIB Countries'!$B$2),FALSE),0)</f>
        <v>4.7619047619047616E-2</v>
      </c>
      <c r="H98">
        <f t="array" ref="H98">IFERROR(INDEX('Zusammenführung EU-CH'!$E$2:$BF$241,MATCH('RE-Gen-Mixes in AIB Countries'!$B98&amp;'RE-Gen-Mixes in AIB Countries'!$C98,'Zusammenführung EU-CH'!$B$2:$B$241&amp;'Zusammenführung EU-CH'!$C$2:$C$241,0),MATCH('RE-Gen-Mixes in AIB Countries'!H$2,'Zusammenführung EU-CH'!$E$1:$BF$1,0))/VLOOKUP($B98,'Total RE-GEN in AIB Countries'!$B$3:$BD$27,COLUMN('RE-Gen-Mixes in AIB Countries'!H97)-COLUMN('RE-Gen-Mixes in AIB Countries'!$B$2),FALSE),0)</f>
        <v>4.4444444444444446E-2</v>
      </c>
      <c r="I98">
        <f t="array" ref="I98">IFERROR(INDEX('Zusammenführung EU-CH'!$E$2:$BF$241,MATCH('RE-Gen-Mixes in AIB Countries'!$B98&amp;'RE-Gen-Mixes in AIB Countries'!$C98,'Zusammenführung EU-CH'!$B$2:$B$241&amp;'Zusammenführung EU-CH'!$C$2:$C$241,0),MATCH('RE-Gen-Mixes in AIB Countries'!I$2,'Zusammenführung EU-CH'!$E$1:$BF$1,0))/VLOOKUP($B98,'Total RE-GEN in AIB Countries'!$B$3:$BD$27,COLUMN('RE-Gen-Mixes in AIB Countries'!I97)-COLUMN('RE-Gen-Mixes in AIB Countries'!$B$2),FALSE),0)</f>
        <v>3.5087719298245612E-2</v>
      </c>
      <c r="J98">
        <f t="array" ref="J98">IFERROR(INDEX('Zusammenführung EU-CH'!$E$2:$BF$241,MATCH('RE-Gen-Mixes in AIB Countries'!$B98&amp;'RE-Gen-Mixes in AIB Countries'!$C98,'Zusammenführung EU-CH'!$B$2:$B$241&amp;'Zusammenführung EU-CH'!$C$2:$C$241,0),MATCH('RE-Gen-Mixes in AIB Countries'!J$2,'Zusammenführung EU-CH'!$E$1:$BF$1,0))/VLOOKUP($B98,'Total RE-GEN in AIB Countries'!$B$3:$BD$27,COLUMN('RE-Gen-Mixes in AIB Countries'!J97)-COLUMN('RE-Gen-Mixes in AIB Countries'!$B$2),FALSE),0)</f>
        <v>3.8461538461538464E-2</v>
      </c>
      <c r="K98">
        <f t="array" ref="K98">IFERROR(INDEX('Zusammenführung EU-CH'!$E$2:$BF$241,MATCH('RE-Gen-Mixes in AIB Countries'!$B98&amp;'RE-Gen-Mixes in AIB Countries'!$C98,'Zusammenführung EU-CH'!$B$2:$B$241&amp;'Zusammenführung EU-CH'!$C$2:$C$241,0),MATCH('RE-Gen-Mixes in AIB Countries'!K$2,'Zusammenführung EU-CH'!$E$1:$BF$1,0))/VLOOKUP($B98,'Total RE-GEN in AIB Countries'!$B$3:$BD$27,COLUMN('RE-Gen-Mixes in AIB Countries'!K97)-COLUMN('RE-Gen-Mixes in AIB Countries'!$B$2),FALSE),0)</f>
        <v>3.6036036036036036E-2</v>
      </c>
      <c r="L98">
        <f t="array" ref="L98">IFERROR(INDEX('Zusammenführung EU-CH'!$E$2:$BF$241,MATCH('RE-Gen-Mixes in AIB Countries'!$B98&amp;'RE-Gen-Mixes in AIB Countries'!$C98,'Zusammenführung EU-CH'!$B$2:$B$241&amp;'Zusammenführung EU-CH'!$C$2:$C$241,0),MATCH('RE-Gen-Mixes in AIB Countries'!L$2,'Zusammenführung EU-CH'!$E$1:$BF$1,0))/VLOOKUP($B98,'Total RE-GEN in AIB Countries'!$B$3:$BD$27,COLUMN('RE-Gen-Mixes in AIB Countries'!L97)-COLUMN('RE-Gen-Mixes in AIB Countries'!$B$2),FALSE),0)</f>
        <v>3.4782608695652174E-2</v>
      </c>
      <c r="M98">
        <f t="array" ref="M98">IFERROR(INDEX('Zusammenführung EU-CH'!$E$2:$BF$241,MATCH('RE-Gen-Mixes in AIB Countries'!$B98&amp;'RE-Gen-Mixes in AIB Countries'!$C98,'Zusammenführung EU-CH'!$B$2:$B$241&amp;'Zusammenführung EU-CH'!$C$2:$C$241,0),MATCH('RE-Gen-Mixes in AIB Countries'!M$2,'Zusammenführung EU-CH'!$E$1:$BF$1,0))/VLOOKUP($B98,'Total RE-GEN in AIB Countries'!$B$3:$BD$27,COLUMN('RE-Gen-Mixes in AIB Countries'!M97)-COLUMN('RE-Gen-Mixes in AIB Countries'!$B$2),FALSE),0)</f>
        <v>4.1322314049586778E-2</v>
      </c>
      <c r="N98">
        <f t="array" ref="N98">IFERROR(INDEX('Zusammenführung EU-CH'!$E$2:$BF$241,MATCH('RE-Gen-Mixes in AIB Countries'!$B98&amp;'RE-Gen-Mixes in AIB Countries'!$C98,'Zusammenführung EU-CH'!$B$2:$B$241&amp;'Zusammenführung EU-CH'!$C$2:$C$241,0),MATCH('RE-Gen-Mixes in AIB Countries'!N$2,'Zusammenführung EU-CH'!$E$1:$BF$1,0))/VLOOKUP($B98,'Total RE-GEN in AIB Countries'!$B$3:$BD$27,COLUMN('RE-Gen-Mixes in AIB Countries'!N97)-COLUMN('RE-Gen-Mixes in AIB Countries'!$B$2),FALSE),0)</f>
        <v>7.746478873239436E-2</v>
      </c>
      <c r="O98">
        <f t="array" ref="O98">IFERROR(INDEX('Zusammenführung EU-CH'!$E$2:$BF$241,MATCH('RE-Gen-Mixes in AIB Countries'!$B98&amp;'RE-Gen-Mixes in AIB Countries'!$C98,'Zusammenführung EU-CH'!$B$2:$B$241&amp;'Zusammenführung EU-CH'!$C$2:$C$241,0),MATCH('RE-Gen-Mixes in AIB Countries'!O$2,'Zusammenführung EU-CH'!$E$1:$BF$1,0))/VLOOKUP($B98,'Total RE-GEN in AIB Countries'!$B$3:$BD$27,COLUMN('RE-Gen-Mixes in AIB Countries'!O97)-COLUMN('RE-Gen-Mixes in AIB Countries'!$B$2),FALSE),0)</f>
        <v>7.9136690647482008E-2</v>
      </c>
      <c r="P98">
        <f t="array" ref="P98">IFERROR(INDEX('Zusammenführung EU-CH'!$E$2:$BF$241,MATCH('RE-Gen-Mixes in AIB Countries'!$B98&amp;'RE-Gen-Mixes in AIB Countries'!$C98,'Zusammenführung EU-CH'!$B$2:$B$241&amp;'Zusammenführung EU-CH'!$C$2:$C$241,0),MATCH('RE-Gen-Mixes in AIB Countries'!P$2,'Zusammenführung EU-CH'!$E$1:$BF$1,0))/VLOOKUP($B98,'Total RE-GEN in AIB Countries'!$B$3:$BD$27,COLUMN('RE-Gen-Mixes in AIB Countries'!P97)-COLUMN('RE-Gen-Mixes in AIB Countries'!$B$2),FALSE),0)</f>
        <v>0.13105848880831886</v>
      </c>
      <c r="Q98">
        <f t="array" ref="Q98">IFERROR(INDEX('Zusammenführung EU-CH'!$E$2:$BF$241,MATCH('RE-Gen-Mixes in AIB Countries'!$B98&amp;'RE-Gen-Mixes in AIB Countries'!$C98,'Zusammenführung EU-CH'!$B$2:$B$241&amp;'Zusammenführung EU-CH'!$C$2:$C$241,0),MATCH('RE-Gen-Mixes in AIB Countries'!Q$2,'Zusammenführung EU-CH'!$E$1:$BF$1,0))/VLOOKUP($B98,'Total RE-GEN in AIB Countries'!$B$3:$BD$27,COLUMN('RE-Gen-Mixes in AIB Countries'!Q97)-COLUMN('RE-Gen-Mixes in AIB Countries'!$B$2),FALSE),0)</f>
        <v>0.13559118115920235</v>
      </c>
      <c r="R98">
        <f t="array" ref="R98">IFERROR(INDEX('Zusammenführung EU-CH'!$E$2:$BF$241,MATCH('RE-Gen-Mixes in AIB Countries'!$B98&amp;'RE-Gen-Mixes in AIB Countries'!$C98,'Zusammenführung EU-CH'!$B$2:$B$241&amp;'Zusammenführung EU-CH'!$C$2:$C$241,0),MATCH('RE-Gen-Mixes in AIB Countries'!R$2,'Zusammenführung EU-CH'!$E$1:$BF$1,0))/VLOOKUP($B98,'Total RE-GEN in AIB Countries'!$B$3:$BD$27,COLUMN('RE-Gen-Mixes in AIB Countries'!R97)-COLUMN('RE-Gen-Mixes in AIB Countries'!$B$2),FALSE),0)</f>
        <v>0.15860658034863517</v>
      </c>
      <c r="S98">
        <f t="array" ref="S98">IFERROR(INDEX('Zusammenführung EU-CH'!$E$2:$BF$241,MATCH('RE-Gen-Mixes in AIB Countries'!$B98&amp;'RE-Gen-Mixes in AIB Countries'!$C98,'Zusammenführung EU-CH'!$B$2:$B$241&amp;'Zusammenführung EU-CH'!$C$2:$C$241,0),MATCH('RE-Gen-Mixes in AIB Countries'!S$2,'Zusammenführung EU-CH'!$E$1:$BF$1,0))/VLOOKUP($B98,'Total RE-GEN in AIB Countries'!$B$3:$BD$27,COLUMN('RE-Gen-Mixes in AIB Countries'!S97)-COLUMN('RE-Gen-Mixes in AIB Countries'!$B$2),FALSE),0)</f>
        <v>8.6867819808802621E-2</v>
      </c>
      <c r="T98">
        <f t="array" ref="T98">IFERROR(INDEX('Zusammenführung EU-CH'!$E$2:$BF$241,MATCH('RE-Gen-Mixes in AIB Countries'!$B98&amp;'RE-Gen-Mixes in AIB Countries'!$C98,'Zusammenführung EU-CH'!$B$2:$B$241&amp;'Zusammenführung EU-CH'!$C$2:$C$241,0),MATCH('RE-Gen-Mixes in AIB Countries'!T$2,'Zusammenführung EU-CH'!$E$1:$BF$1,0))/VLOOKUP($B98,'Total RE-GEN in AIB Countries'!$B$3:$BD$27,COLUMN('RE-Gen-Mixes in AIB Countries'!T97)-COLUMN('RE-Gen-Mixes in AIB Countries'!$B$2),FALSE),0)</f>
        <v>9.3845463044070349E-2</v>
      </c>
      <c r="U98">
        <f t="array" ref="U98">IFERROR(INDEX('Zusammenführung EU-CH'!$E$2:$BF$241,MATCH('RE-Gen-Mixes in AIB Countries'!$B98&amp;'RE-Gen-Mixes in AIB Countries'!$C98,'Zusammenführung EU-CH'!$B$2:$B$241&amp;'Zusammenführung EU-CH'!$C$2:$C$241,0),MATCH('RE-Gen-Mixes in AIB Countries'!U$2,'Zusammenführung EU-CH'!$E$1:$BF$1,0))/VLOOKUP($B98,'Total RE-GEN in AIB Countries'!$B$3:$BD$27,COLUMN('RE-Gen-Mixes in AIB Countries'!U97)-COLUMN('RE-Gen-Mixes in AIB Countries'!$B$2),FALSE),0)</f>
        <v>0.13291830148082523</v>
      </c>
      <c r="V98">
        <f t="array" ref="V98">IFERROR(INDEX('Zusammenführung EU-CH'!$E$2:$BF$241,MATCH('RE-Gen-Mixes in AIB Countries'!$B98&amp;'RE-Gen-Mixes in AIB Countries'!$C98,'Zusammenführung EU-CH'!$B$2:$B$241&amp;'Zusammenführung EU-CH'!$C$2:$C$241,0),MATCH('RE-Gen-Mixes in AIB Countries'!V$2,'Zusammenführung EU-CH'!$E$1:$BF$1,0))/VLOOKUP($B98,'Total RE-GEN in AIB Countries'!$B$3:$BD$27,COLUMN('RE-Gen-Mixes in AIB Countries'!V97)-COLUMN('RE-Gen-Mixes in AIB Countries'!$B$2),FALSE),0)</f>
        <v>0.14399026803988133</v>
      </c>
      <c r="W98">
        <f t="array" ref="W98">IFERROR(INDEX('Zusammenführung EU-CH'!$E$2:$BF$241,MATCH('RE-Gen-Mixes in AIB Countries'!$B98&amp;'RE-Gen-Mixes in AIB Countries'!$C98,'Zusammenführung EU-CH'!$B$2:$B$241&amp;'Zusammenführung EU-CH'!$C$2:$C$241,0),MATCH('RE-Gen-Mixes in AIB Countries'!W$2,'Zusammenführung EU-CH'!$E$1:$BF$1,0))/VLOOKUP($B98,'Total RE-GEN in AIB Countries'!$B$3:$BD$27,COLUMN('RE-Gen-Mixes in AIB Countries'!W97)-COLUMN('RE-Gen-Mixes in AIB Countries'!$B$2),FALSE),0)</f>
        <v>8.962311273318195E-2</v>
      </c>
      <c r="X98">
        <f t="array" ref="X98">IFERROR(INDEX('Zusammenführung EU-CH'!$E$2:$BF$241,MATCH('RE-Gen-Mixes in AIB Countries'!$B98&amp;'RE-Gen-Mixes in AIB Countries'!$C98,'Zusammenführung EU-CH'!$B$2:$B$241&amp;'Zusammenführung EU-CH'!$C$2:$C$241,0),MATCH('RE-Gen-Mixes in AIB Countries'!X$2,'Zusammenführung EU-CH'!$E$1:$BF$1,0))/VLOOKUP($B98,'Total RE-GEN in AIB Countries'!$B$3:$BD$27,COLUMN('RE-Gen-Mixes in AIB Countries'!X97)-COLUMN('RE-Gen-Mixes in AIB Countries'!$B$2),FALSE),0)</f>
        <v>0.11081651968434843</v>
      </c>
      <c r="Y98">
        <f t="array" ref="Y98">IFERROR(INDEX('Zusammenführung EU-CH'!$E$2:$BF$241,MATCH('RE-Gen-Mixes in AIB Countries'!$B98&amp;'RE-Gen-Mixes in AIB Countries'!$C98,'Zusammenführung EU-CH'!$B$2:$B$241&amp;'Zusammenführung EU-CH'!$C$2:$C$241,0),MATCH('RE-Gen-Mixes in AIB Countries'!Y$2,'Zusammenführung EU-CH'!$E$1:$BF$1,0))/VLOOKUP($B98,'Total RE-GEN in AIB Countries'!$B$3:$BD$27,COLUMN('RE-Gen-Mixes in AIB Countries'!Y97)-COLUMN('RE-Gen-Mixes in AIB Countries'!$B$2),FALSE),0)</f>
        <v>0.13839631486690313</v>
      </c>
      <c r="Z98">
        <f t="array" ref="Z98">IFERROR(INDEX('Zusammenführung EU-CH'!$E$2:$BF$241,MATCH('RE-Gen-Mixes in AIB Countries'!$B98&amp;'RE-Gen-Mixes in AIB Countries'!$C98,'Zusammenführung EU-CH'!$B$2:$B$241&amp;'Zusammenführung EU-CH'!$C$2:$C$241,0),MATCH('RE-Gen-Mixes in AIB Countries'!Z$2,'Zusammenführung EU-CH'!$E$1:$BF$1,0))/VLOOKUP($B98,'Total RE-GEN in AIB Countries'!$B$3:$BD$27,COLUMN('RE-Gen-Mixes in AIB Countries'!Z97)-COLUMN('RE-Gen-Mixes in AIB Countries'!$B$2),FALSE),0)</f>
        <v>0.1446735829959514</v>
      </c>
      <c r="AA98">
        <f t="array" ref="AA98">IFERROR(INDEX('Zusammenführung EU-CH'!$E$2:$BF$241,MATCH('RE-Gen-Mixes in AIB Countries'!$B98&amp;'RE-Gen-Mixes in AIB Countries'!$C98,'Zusammenführung EU-CH'!$B$2:$B$241&amp;'Zusammenführung EU-CH'!$C$2:$C$241,0),MATCH('RE-Gen-Mixes in AIB Countries'!AA$2,'Zusammenführung EU-CH'!$E$1:$BF$1,0))/VLOOKUP($B98,'Total RE-GEN in AIB Countries'!$B$3:$BD$27,COLUMN('RE-Gen-Mixes in AIB Countries'!AA97)-COLUMN('RE-Gen-Mixes in AIB Countries'!$B$2),FALSE),0)</f>
        <v>0.11557845160785102</v>
      </c>
      <c r="AB98">
        <f t="array" ref="AB98">IFERROR(INDEX('Zusammenführung EU-CH'!$E$2:$BF$241,MATCH('RE-Gen-Mixes in AIB Countries'!$B98&amp;'RE-Gen-Mixes in AIB Countries'!$C98,'Zusammenführung EU-CH'!$B$2:$B$241&amp;'Zusammenführung EU-CH'!$C$2:$C$241,0),MATCH('RE-Gen-Mixes in AIB Countries'!AB$2,'Zusammenführung EU-CH'!$E$1:$BF$1,0))/VLOOKUP($B98,'Total RE-GEN in AIB Countries'!$B$3:$BD$27,COLUMN('RE-Gen-Mixes in AIB Countries'!AB97)-COLUMN('RE-Gen-Mixes in AIB Countries'!$B$2),FALSE),0)</f>
        <v>0.21285858834468238</v>
      </c>
      <c r="AC98">
        <f t="array" ref="AC98">IFERROR(INDEX('Zusammenführung EU-CH'!$E$2:$BF$241,MATCH('RE-Gen-Mixes in AIB Countries'!$B98&amp;'RE-Gen-Mixes in AIB Countries'!$C98,'Zusammenführung EU-CH'!$B$2:$B$241&amp;'Zusammenführung EU-CH'!$C$2:$C$241,0),MATCH('RE-Gen-Mixes in AIB Countries'!AC$2,'Zusammenführung EU-CH'!$E$1:$BF$1,0))/VLOOKUP($B98,'Total RE-GEN in AIB Countries'!$B$3:$BD$27,COLUMN('RE-Gen-Mixes in AIB Countries'!AC97)-COLUMN('RE-Gen-Mixes in AIB Countries'!$B$2),FALSE),0)</f>
        <v>0.1590903215799814</v>
      </c>
      <c r="AD98">
        <f t="array" ref="AD98">IFERROR(INDEX('Zusammenführung EU-CH'!$E$2:$BF$241,MATCH('RE-Gen-Mixes in AIB Countries'!$B98&amp;'RE-Gen-Mixes in AIB Countries'!$C98,'Zusammenführung EU-CH'!$B$2:$B$241&amp;'Zusammenführung EU-CH'!$C$2:$C$241,0),MATCH('RE-Gen-Mixes in AIB Countries'!AD$2,'Zusammenführung EU-CH'!$E$1:$BF$1,0))/VLOOKUP($B98,'Total RE-GEN in AIB Countries'!$B$3:$BD$27,COLUMN('RE-Gen-Mixes in AIB Countries'!AD97)-COLUMN('RE-Gen-Mixes in AIB Countries'!$B$2),FALSE),0)</f>
        <v>0.13323893653424296</v>
      </c>
      <c r="AE98">
        <f t="array" ref="AE98">IFERROR(INDEX('Zusammenführung EU-CH'!$E$2:$BF$241,MATCH('RE-Gen-Mixes in AIB Countries'!$B98&amp;'RE-Gen-Mixes in AIB Countries'!$C98,'Zusammenführung EU-CH'!$B$2:$B$241&amp;'Zusammenführung EU-CH'!$C$2:$C$241,0),MATCH('RE-Gen-Mixes in AIB Countries'!AE$2,'Zusammenführung EU-CH'!$E$1:$BF$1,0))/VLOOKUP($B98,'Total RE-GEN in AIB Countries'!$B$3:$BD$27,COLUMN('RE-Gen-Mixes in AIB Countries'!AE97)-COLUMN('RE-Gen-Mixes in AIB Countries'!$B$2),FALSE),0)</f>
        <v>0.11666492638613345</v>
      </c>
      <c r="AF98">
        <f t="array" ref="AF98">IFERROR(INDEX('Zusammenführung EU-CH'!$E$2:$BF$241,MATCH('RE-Gen-Mixes in AIB Countries'!$B98&amp;'RE-Gen-Mixes in AIB Countries'!$C98,'Zusammenführung EU-CH'!$B$2:$B$241&amp;'Zusammenführung EU-CH'!$C$2:$C$241,0),MATCH('RE-Gen-Mixes in AIB Countries'!AF$2,'Zusammenführung EU-CH'!$E$1:$BF$1,0))/VLOOKUP($B98,'Total RE-GEN in AIB Countries'!$B$3:$BD$27,COLUMN('RE-Gen-Mixes in AIB Countries'!AF97)-COLUMN('RE-Gen-Mixes in AIB Countries'!$B$2),FALSE),0)</f>
        <v>8.5761472218945367E-2</v>
      </c>
      <c r="AG98">
        <f t="array" ref="AG98">IFERROR(INDEX('Zusammenführung EU-CH'!$E$2:$BF$241,MATCH('RE-Gen-Mixes in AIB Countries'!$B98&amp;'RE-Gen-Mixes in AIB Countries'!$C98,'Zusammenführung EU-CH'!$B$2:$B$241&amp;'Zusammenführung EU-CH'!$C$2:$C$241,0),MATCH('RE-Gen-Mixes in AIB Countries'!AG$2,'Zusammenführung EU-CH'!$E$1:$BF$1,0))/VLOOKUP($B98,'Total RE-GEN in AIB Countries'!$B$3:$BD$27,COLUMN('RE-Gen-Mixes in AIB Countries'!AG97)-COLUMN('RE-Gen-Mixes in AIB Countries'!$B$2),FALSE),0)</f>
        <v>8.3901402244628179E-2</v>
      </c>
      <c r="AH98">
        <f t="array" ref="AH98">IFERROR(INDEX('Zusammenführung EU-CH'!$E$2:$BF$241,MATCH('RE-Gen-Mixes in AIB Countries'!$B98&amp;'RE-Gen-Mixes in AIB Countries'!$C98,'Zusammenführung EU-CH'!$B$2:$B$241&amp;'Zusammenführung EU-CH'!$C$2:$C$241,0),MATCH('RE-Gen-Mixes in AIB Countries'!AH$2,'Zusammenführung EU-CH'!$E$1:$BF$1,0))/VLOOKUP($B98,'Total RE-GEN in AIB Countries'!$B$3:$BD$27,COLUMN('RE-Gen-Mixes in AIB Countries'!AH97)-COLUMN('RE-Gen-Mixes in AIB Countries'!$B$2),FALSE),0)</f>
        <v>0.11447684355110982</v>
      </c>
      <c r="AI98">
        <f t="array" ref="AI98">IFERROR(INDEX('Zusammenführung EU-CH'!$E$2:$BF$241,MATCH('RE-Gen-Mixes in AIB Countries'!$B98&amp;'RE-Gen-Mixes in AIB Countries'!$C98,'Zusammenführung EU-CH'!$B$2:$B$241&amp;'Zusammenführung EU-CH'!$C$2:$C$241,0),MATCH('RE-Gen-Mixes in AIB Countries'!AI$2,'Zusammenführung EU-CH'!$E$1:$BF$1,0))/VLOOKUP($B98,'Total RE-GEN in AIB Countries'!$B$3:$BD$27,COLUMN('RE-Gen-Mixes in AIB Countries'!AI97)-COLUMN('RE-Gen-Mixes in AIB Countries'!$B$2),FALSE),0)</f>
        <v>0.11687843489128519</v>
      </c>
      <c r="AJ98">
        <f t="array" ref="AJ98">IFERROR(INDEX('Zusammenführung EU-CH'!$E$2:$BF$241,MATCH('RE-Gen-Mixes in AIB Countries'!$B98&amp;'RE-Gen-Mixes in AIB Countries'!$C98,'Zusammenführung EU-CH'!$B$2:$B$241&amp;'Zusammenführung EU-CH'!$C$2:$C$241,0),MATCH('RE-Gen-Mixes in AIB Countries'!AJ$2,'Zusammenführung EU-CH'!$E$1:$BF$1,0))/VLOOKUP($B98,'Total RE-GEN in AIB Countries'!$B$3:$BD$27,COLUMN('RE-Gen-Mixes in AIB Countries'!AJ97)-COLUMN('RE-Gen-Mixes in AIB Countries'!$B$2),FALSE),0)</f>
        <v>0.11845765579741316</v>
      </c>
      <c r="AK98">
        <f t="array" ref="AK98">IFERROR(INDEX('Zusammenführung EU-CH'!$E$2:$BF$241,MATCH('RE-Gen-Mixes in AIB Countries'!$B98&amp;'RE-Gen-Mixes in AIB Countries'!$C98,'Zusammenführung EU-CH'!$B$2:$B$241&amp;'Zusammenführung EU-CH'!$C$2:$C$241,0),MATCH('RE-Gen-Mixes in AIB Countries'!AK$2,'Zusammenführung EU-CH'!$E$1:$BF$1,0))/VLOOKUP($B98,'Total RE-GEN in AIB Countries'!$B$3:$BD$27,COLUMN('RE-Gen-Mixes in AIB Countries'!AK97)-COLUMN('RE-Gen-Mixes in AIB Countries'!$B$2),FALSE),0)</f>
        <v>0.13969612926564573</v>
      </c>
      <c r="AL98">
        <f t="array" ref="AL98">IFERROR(INDEX('Zusammenführung EU-CH'!$E$2:$BF$241,MATCH('RE-Gen-Mixes in AIB Countries'!$B98&amp;'RE-Gen-Mixes in AIB Countries'!$C98,'Zusammenführung EU-CH'!$B$2:$B$241&amp;'Zusammenführung EU-CH'!$C$2:$C$241,0),MATCH('RE-Gen-Mixes in AIB Countries'!AL$2,'Zusammenführung EU-CH'!$E$1:$BF$1,0))/VLOOKUP($B98,'Total RE-GEN in AIB Countries'!$B$3:$BD$27,COLUMN('RE-Gen-Mixes in AIB Countries'!AL97)-COLUMN('RE-Gen-Mixes in AIB Countries'!$B$2),FALSE),0)</f>
        <v>0.1710271254797372</v>
      </c>
      <c r="AM98">
        <f t="array" ref="AM98">IFERROR(INDEX('Zusammenführung EU-CH'!$E$2:$BF$241,MATCH('RE-Gen-Mixes in AIB Countries'!$B98&amp;'RE-Gen-Mixes in AIB Countries'!$C98,'Zusammenführung EU-CH'!$B$2:$B$241&amp;'Zusammenführung EU-CH'!$C$2:$C$241,0),MATCH('RE-Gen-Mixes in AIB Countries'!AM$2,'Zusammenführung EU-CH'!$E$1:$BF$1,0))/VLOOKUP($B98,'Total RE-GEN in AIB Countries'!$B$3:$BD$27,COLUMN('RE-Gen-Mixes in AIB Countries'!AM97)-COLUMN('RE-Gen-Mixes in AIB Countries'!$B$2),FALSE),0)</f>
        <v>0.19163002078071925</v>
      </c>
      <c r="AN98">
        <f t="array" ref="AN98">IFERROR(INDEX('Zusammenführung EU-CH'!$E$2:$BF$241,MATCH('RE-Gen-Mixes in AIB Countries'!$B98&amp;'RE-Gen-Mixes in AIB Countries'!$C98,'Zusammenführung EU-CH'!$B$2:$B$241&amp;'Zusammenführung EU-CH'!$C$2:$C$241,0),MATCH('RE-Gen-Mixes in AIB Countries'!AN$2,'Zusammenführung EU-CH'!$E$1:$BF$1,0))/VLOOKUP($B98,'Total RE-GEN in AIB Countries'!$B$3:$BD$27,COLUMN('RE-Gen-Mixes in AIB Countries'!AN97)-COLUMN('RE-Gen-Mixes in AIB Countries'!$B$2),FALSE),0)</f>
        <v>0.18553891654881599</v>
      </c>
      <c r="AO98">
        <f t="array" ref="AO98">IFERROR(INDEX('Zusammenführung EU-CH'!$E$2:$BF$241,MATCH('RE-Gen-Mixes in AIB Countries'!$B98&amp;'RE-Gen-Mixes in AIB Countries'!$C98,'Zusammenführung EU-CH'!$B$2:$B$241&amp;'Zusammenführung EU-CH'!$C$2:$C$241,0),MATCH('RE-Gen-Mixes in AIB Countries'!AO$2,'Zusammenführung EU-CH'!$E$1:$BF$1,0))/VLOOKUP($B98,'Total RE-GEN in AIB Countries'!$B$3:$BD$27,COLUMN('RE-Gen-Mixes in AIB Countries'!AO97)-COLUMN('RE-Gen-Mixes in AIB Countries'!$B$2),FALSE),0)</f>
        <v>0.17201981403669656</v>
      </c>
      <c r="AP98">
        <f t="array" ref="AP98">IFERROR(INDEX('Zusammenführung EU-CH'!$E$2:$BF$241,MATCH('RE-Gen-Mixes in AIB Countries'!$B98&amp;'RE-Gen-Mixes in AIB Countries'!$C98,'Zusammenführung EU-CH'!$B$2:$B$241&amp;'Zusammenführung EU-CH'!$C$2:$C$241,0),MATCH('RE-Gen-Mixes in AIB Countries'!AP$2,'Zusammenführung EU-CH'!$E$1:$BF$1,0))/VLOOKUP($B98,'Total RE-GEN in AIB Countries'!$B$3:$BD$27,COLUMN('RE-Gen-Mixes in AIB Countries'!AP97)-COLUMN('RE-Gen-Mixes in AIB Countries'!$B$2),FALSE),0)</f>
        <v>0.22390806431395785</v>
      </c>
      <c r="AQ98">
        <f t="array" ref="AQ98">IFERROR(INDEX('Zusammenführung EU-CH'!$E$2:$BF$241,MATCH('RE-Gen-Mixes in AIB Countries'!$B98&amp;'RE-Gen-Mixes in AIB Countries'!$C98,'Zusammenführung EU-CH'!$B$2:$B$241&amp;'Zusammenführung EU-CH'!$C$2:$C$241,0),MATCH('RE-Gen-Mixes in AIB Countries'!AQ$2,'Zusammenführung EU-CH'!$E$1:$BF$1,0))/VLOOKUP($B98,'Total RE-GEN in AIB Countries'!$B$3:$BD$27,COLUMN('RE-Gen-Mixes in AIB Countries'!AQ97)-COLUMN('RE-Gen-Mixes in AIB Countries'!$B$2),FALSE),0)</f>
        <v>0.18021891386454475</v>
      </c>
      <c r="AR98">
        <f t="array" ref="AR98">IFERROR(INDEX('Zusammenführung EU-CH'!$E$2:$BF$241,MATCH('RE-Gen-Mixes in AIB Countries'!$B98&amp;'RE-Gen-Mixes in AIB Countries'!$C98,'Zusammenführung EU-CH'!$B$2:$B$241&amp;'Zusammenführung EU-CH'!$C$2:$C$241,0),MATCH('RE-Gen-Mixes in AIB Countries'!AR$2,'Zusammenführung EU-CH'!$E$1:$BF$1,0))/VLOOKUP($B98,'Total RE-GEN in AIB Countries'!$B$3:$BD$27,COLUMN('RE-Gen-Mixes in AIB Countries'!AR97)-COLUMN('RE-Gen-Mixes in AIB Countries'!$B$2),FALSE),0)</f>
        <v>0.16153603210284803</v>
      </c>
      <c r="AS98">
        <f t="array" ref="AS98">IFERROR(INDEX('Zusammenführung EU-CH'!$E$2:$BF$241,MATCH('RE-Gen-Mixes in AIB Countries'!$B98&amp;'RE-Gen-Mixes in AIB Countries'!$C98,'Zusammenführung EU-CH'!$B$2:$B$241&amp;'Zusammenführung EU-CH'!$C$2:$C$241,0),MATCH('RE-Gen-Mixes in AIB Countries'!AS$2,'Zusammenführung EU-CH'!$E$1:$BF$1,0))/VLOOKUP($B98,'Total RE-GEN in AIB Countries'!$B$3:$BD$27,COLUMN('RE-Gen-Mixes in AIB Countries'!AS97)-COLUMN('RE-Gen-Mixes in AIB Countries'!$B$2),FALSE),0)</f>
        <v>0.13695461434154899</v>
      </c>
      <c r="AT98">
        <f t="array" ref="AT98">IFERROR(INDEX('Zusammenführung EU-CH'!$E$2:$BF$241,MATCH('RE-Gen-Mixes in AIB Countries'!$B98&amp;'RE-Gen-Mixes in AIB Countries'!$C98,'Zusammenführung EU-CH'!$B$2:$B$241&amp;'Zusammenführung EU-CH'!$C$2:$C$241,0),MATCH('RE-Gen-Mixes in AIB Countries'!AT$2,'Zusammenführung EU-CH'!$E$1:$BF$1,0))/VLOOKUP($B98,'Total RE-GEN in AIB Countries'!$B$3:$BD$27,COLUMN('RE-Gen-Mixes in AIB Countries'!AT97)-COLUMN('RE-Gen-Mixes in AIB Countries'!$B$2),FALSE),0)</f>
        <v>0.1125002353561409</v>
      </c>
      <c r="AU98">
        <f t="array" ref="AU98">IFERROR(INDEX('Zusammenführung EU-CH'!$E$2:$BF$241,MATCH('RE-Gen-Mixes in AIB Countries'!$B98&amp;'RE-Gen-Mixes in AIB Countries'!$C98,'Zusammenführung EU-CH'!$B$2:$B$241&amp;'Zusammenführung EU-CH'!$C$2:$C$241,0),MATCH('RE-Gen-Mixes in AIB Countries'!AU$2,'Zusammenführung EU-CH'!$E$1:$BF$1,0))/VLOOKUP($B98,'Total RE-GEN in AIB Countries'!$B$3:$BD$27,COLUMN('RE-Gen-Mixes in AIB Countries'!AU97)-COLUMN('RE-Gen-Mixes in AIB Countries'!$B$2),FALSE),0)</f>
        <v>0.12242683035317142</v>
      </c>
      <c r="AV98">
        <f t="array" ref="AV98">IFERROR(INDEX('Zusammenführung EU-CH'!$E$2:$BF$241,MATCH('RE-Gen-Mixes in AIB Countries'!$B98&amp;'RE-Gen-Mixes in AIB Countries'!$C98,'Zusammenführung EU-CH'!$B$2:$B$241&amp;'Zusammenführung EU-CH'!$C$2:$C$241,0),MATCH('RE-Gen-Mixes in AIB Countries'!AV$2,'Zusammenführung EU-CH'!$E$1:$BF$1,0))/VLOOKUP($B98,'Total RE-GEN in AIB Countries'!$B$3:$BD$27,COLUMN('RE-Gen-Mixes in AIB Countries'!AV97)-COLUMN('RE-Gen-Mixes in AIB Countries'!$B$2),FALSE),0)</f>
        <v>0.17534438903425201</v>
      </c>
      <c r="AW98">
        <f t="array" ref="AW98">IFERROR(INDEX('Zusammenführung EU-CH'!$E$2:$BF$241,MATCH('RE-Gen-Mixes in AIB Countries'!$B98&amp;'RE-Gen-Mixes in AIB Countries'!$C98,'Zusammenführung EU-CH'!$B$2:$B$241&amp;'Zusammenführung EU-CH'!$C$2:$C$241,0),MATCH('RE-Gen-Mixes in AIB Countries'!AW$2,'Zusammenführung EU-CH'!$E$1:$BF$1,0))/VLOOKUP($B98,'Total RE-GEN in AIB Countries'!$B$3:$BD$27,COLUMN('RE-Gen-Mixes in AIB Countries'!AW97)-COLUMN('RE-Gen-Mixes in AIB Countries'!$B$2),FALSE),0)</f>
        <v>0.2005640390700234</v>
      </c>
      <c r="AX98">
        <f t="array" ref="AX98">IFERROR(INDEX('Zusammenführung EU-CH'!$E$2:$BF$241,MATCH('RE-Gen-Mixes in AIB Countries'!$B98&amp;'RE-Gen-Mixes in AIB Countries'!$C98,'Zusammenführung EU-CH'!$B$2:$B$241&amp;'Zusammenführung EU-CH'!$C$2:$C$241,0),MATCH('RE-Gen-Mixes in AIB Countries'!AX$2,'Zusammenführung EU-CH'!$E$1:$BF$1,0))/VLOOKUP($B98,'Total RE-GEN in AIB Countries'!$B$3:$BD$27,COLUMN('RE-Gen-Mixes in AIB Countries'!AX97)-COLUMN('RE-Gen-Mixes in AIB Countries'!$B$2),FALSE),0)</f>
        <v>0.16051311243198879</v>
      </c>
      <c r="AY98">
        <f t="array" ref="AY98">IFERROR(INDEX('Zusammenführung EU-CH'!$E$2:$BF$241,MATCH('RE-Gen-Mixes in AIB Countries'!$B98&amp;'RE-Gen-Mixes in AIB Countries'!$C98,'Zusammenführung EU-CH'!$B$2:$B$241&amp;'Zusammenführung EU-CH'!$C$2:$C$241,0),MATCH('RE-Gen-Mixes in AIB Countries'!AY$2,'Zusammenführung EU-CH'!$E$1:$BF$1,0))/VLOOKUP($B98,'Total RE-GEN in AIB Countries'!$B$3:$BD$27,COLUMN('RE-Gen-Mixes in AIB Countries'!AY97)-COLUMN('RE-Gen-Mixes in AIB Countries'!$B$2),FALSE),0)</f>
        <v>0.20094022756063828</v>
      </c>
      <c r="AZ98">
        <f t="array" ref="AZ98">IFERROR(INDEX('Zusammenführung EU-CH'!$E$2:$BF$241,MATCH('RE-Gen-Mixes in AIB Countries'!$B98&amp;'RE-Gen-Mixes in AIB Countries'!$C98,'Zusammenführung EU-CH'!$B$2:$B$241&amp;'Zusammenführung EU-CH'!$C$2:$C$241,0),MATCH('RE-Gen-Mixes in AIB Countries'!AZ$2,'Zusammenführung EU-CH'!$E$1:$BF$1,0))/VLOOKUP($B98,'Total RE-GEN in AIB Countries'!$B$3:$BD$27,COLUMN('RE-Gen-Mixes in AIB Countries'!AZ97)-COLUMN('RE-Gen-Mixes in AIB Countries'!$B$2),FALSE),0)</f>
        <v>0.20663332291341047</v>
      </c>
      <c r="BA98">
        <f t="array" ref="BA98">IFERROR(INDEX('Zusammenführung EU-CH'!$E$2:$BF$241,MATCH('RE-Gen-Mixes in AIB Countries'!$B98&amp;'RE-Gen-Mixes in AIB Countries'!$C98,'Zusammenführung EU-CH'!$B$2:$B$241&amp;'Zusammenführung EU-CH'!$C$2:$C$241,0),MATCH('RE-Gen-Mixes in AIB Countries'!BA$2,'Zusammenführung EU-CH'!$E$1:$BF$1,0))/VLOOKUP($B98,'Total RE-GEN in AIB Countries'!$B$3:$BD$27,COLUMN('RE-Gen-Mixes in AIB Countries'!BA97)-COLUMN('RE-Gen-Mixes in AIB Countries'!$B$2),FALSE),0)</f>
        <v>0.26691908025646688</v>
      </c>
      <c r="BB98">
        <f t="array" ref="BB98">IFERROR(INDEX('Zusammenführung EU-CH'!$E$2:$BF$241,MATCH('RE-Gen-Mixes in AIB Countries'!$B98&amp;'RE-Gen-Mixes in AIB Countries'!$C98,'Zusammenführung EU-CH'!$B$2:$B$241&amp;'Zusammenführung EU-CH'!$C$2:$C$241,0),MATCH('RE-Gen-Mixes in AIB Countries'!BB$2,'Zusammenführung EU-CH'!$E$1:$BF$1,0))/VLOOKUP($B98,'Total RE-GEN in AIB Countries'!$B$3:$BD$27,COLUMN('RE-Gen-Mixes in AIB Countries'!BB97)-COLUMN('RE-Gen-Mixes in AIB Countries'!$B$2),FALSE),0)</f>
        <v>0.21736047920237145</v>
      </c>
      <c r="BC98">
        <f t="array" ref="BC98">IFERROR(INDEX('Zusammenführung EU-CH'!$E$2:$BF$241,MATCH('RE-Gen-Mixes in AIB Countries'!$B98&amp;'RE-Gen-Mixes in AIB Countries'!$C98,'Zusammenführung EU-CH'!$B$2:$B$241&amp;'Zusammenführung EU-CH'!$C$2:$C$241,0),MATCH('RE-Gen-Mixes in AIB Countries'!BC$2,'Zusammenführung EU-CH'!$E$1:$BF$1,0))/VLOOKUP($B98,'Total RE-GEN in AIB Countries'!$B$3:$BD$27,COLUMN('RE-Gen-Mixes in AIB Countries'!BC97)-COLUMN('RE-Gen-Mixes in AIB Countries'!$B$2),FALSE),0)</f>
        <v>0.12782948474043357</v>
      </c>
      <c r="BD98">
        <f t="array" ref="BD98">IFERROR(INDEX('Zusammenführung EU-CH'!$E$2:$BF$241,MATCH('RE-Gen-Mixes in AIB Countries'!$B98&amp;'RE-Gen-Mixes in AIB Countries'!$C98,'Zusammenführung EU-CH'!$B$2:$B$241&amp;'Zusammenführung EU-CH'!$C$2:$C$241,0),MATCH('RE-Gen-Mixes in AIB Countries'!BD$2,'Zusammenführung EU-CH'!$E$1:$BF$1,0))/VLOOKUP($B98,'Total RE-GEN in AIB Countries'!$B$3:$BD$27,COLUMN('RE-Gen-Mixes in AIB Countries'!BD97)-COLUMN('RE-Gen-Mixes in AIB Countries'!$B$2),FALSE),0)</f>
        <v>0.10531378863333743</v>
      </c>
      <c r="BE98">
        <f t="array" ref="BE98">IFERROR(INDEX('Zusammenführung EU-CH'!$E$2:$BF$241,MATCH('RE-Gen-Mixes in AIB Countries'!$B98&amp;'RE-Gen-Mixes in AIB Countries'!$C98,'Zusammenführung EU-CH'!$B$2:$B$241&amp;'Zusammenführung EU-CH'!$C$2:$C$241,0),MATCH('RE-Gen-Mixes in AIB Countries'!BE$2,'Zusammenführung EU-CH'!$E$1:$BF$1,0))/VLOOKUP($B98,'Total RE-GEN in AIB Countries'!$B$3:$BD$27,COLUMN('RE-Gen-Mixes in AIB Countries'!BE97)-COLUMN('RE-Gen-Mixes in AIB Countries'!$B$2),FALSE),0)</f>
        <v>0</v>
      </c>
      <c r="BF98">
        <f t="shared" si="1"/>
        <v>0.12455141064958965</v>
      </c>
    </row>
    <row r="99" spans="1:58" x14ac:dyDescent="0.35">
      <c r="A99" s="16" t="s">
        <v>35</v>
      </c>
      <c r="B99" s="4" t="s">
        <v>481</v>
      </c>
      <c r="C99" s="4" t="s">
        <v>4</v>
      </c>
      <c r="D99">
        <f t="array" ref="D99">IFERROR(INDEX('Zusammenführung EU-CH'!$E$2:$BF$241,MATCH('RE-Gen-Mixes in AIB Countries'!$B99&amp;'RE-Gen-Mixes in AIB Countries'!$C99,'Zusammenführung EU-CH'!$B$2:$B$241&amp;'Zusammenführung EU-CH'!$C$2:$C$241,0),MATCH('RE-Gen-Mixes in AIB Countries'!D$2,'Zusammenführung EU-CH'!$E$1:$BF$1,0))/VLOOKUP($B99,'Total RE-GEN in AIB Countries'!$B$3:$BD$27,COLUMN('RE-Gen-Mixes in AIB Countries'!D98)-COLUMN('RE-Gen-Mixes in AIB Countries'!$B$2),FALSE),0)</f>
        <v>0</v>
      </c>
      <c r="E99">
        <f t="array" ref="E99">IFERROR(INDEX('Zusammenführung EU-CH'!$E$2:$BF$241,MATCH('RE-Gen-Mixes in AIB Countries'!$B99&amp;'RE-Gen-Mixes in AIB Countries'!$C99,'Zusammenführung EU-CH'!$B$2:$B$241&amp;'Zusammenführung EU-CH'!$C$2:$C$241,0),MATCH('RE-Gen-Mixes in AIB Countries'!E$2,'Zusammenführung EU-CH'!$E$1:$BF$1,0))/VLOOKUP($B99,'Total RE-GEN in AIB Countries'!$B$3:$BD$27,COLUMN('RE-Gen-Mixes in AIB Countries'!E98)-COLUMN('RE-Gen-Mixes in AIB Countries'!$B$2),FALSE),0)</f>
        <v>0</v>
      </c>
      <c r="F99">
        <f t="array" ref="F99">IFERROR(INDEX('Zusammenführung EU-CH'!$E$2:$BF$241,MATCH('RE-Gen-Mixes in AIB Countries'!$B99&amp;'RE-Gen-Mixes in AIB Countries'!$C99,'Zusammenführung EU-CH'!$B$2:$B$241&amp;'Zusammenführung EU-CH'!$C$2:$C$241,0),MATCH('RE-Gen-Mixes in AIB Countries'!F$2,'Zusammenführung EU-CH'!$E$1:$BF$1,0))/VLOOKUP($B99,'Total RE-GEN in AIB Countries'!$B$3:$BD$27,COLUMN('RE-Gen-Mixes in AIB Countries'!F98)-COLUMN('RE-Gen-Mixes in AIB Countries'!$B$2),FALSE),0)</f>
        <v>0</v>
      </c>
      <c r="G99">
        <f t="array" ref="G99">IFERROR(INDEX('Zusammenführung EU-CH'!$E$2:$BF$241,MATCH('RE-Gen-Mixes in AIB Countries'!$B99&amp;'RE-Gen-Mixes in AIB Countries'!$C99,'Zusammenführung EU-CH'!$B$2:$B$241&amp;'Zusammenführung EU-CH'!$C$2:$C$241,0),MATCH('RE-Gen-Mixes in AIB Countries'!G$2,'Zusammenführung EU-CH'!$E$1:$BF$1,0))/VLOOKUP($B99,'Total RE-GEN in AIB Countries'!$B$3:$BD$27,COLUMN('RE-Gen-Mixes in AIB Countries'!G98)-COLUMN('RE-Gen-Mixes in AIB Countries'!$B$2),FALSE),0)</f>
        <v>0</v>
      </c>
      <c r="H99">
        <f t="array" ref="H99">IFERROR(INDEX('Zusammenführung EU-CH'!$E$2:$BF$241,MATCH('RE-Gen-Mixes in AIB Countries'!$B99&amp;'RE-Gen-Mixes in AIB Countries'!$C99,'Zusammenführung EU-CH'!$B$2:$B$241&amp;'Zusammenführung EU-CH'!$C$2:$C$241,0),MATCH('RE-Gen-Mixes in AIB Countries'!H$2,'Zusammenführung EU-CH'!$E$1:$BF$1,0))/VLOOKUP($B99,'Total RE-GEN in AIB Countries'!$B$3:$BD$27,COLUMN('RE-Gen-Mixes in AIB Countries'!H98)-COLUMN('RE-Gen-Mixes in AIB Countries'!$B$2),FALSE),0)</f>
        <v>0</v>
      </c>
      <c r="I99">
        <f t="array" ref="I99">IFERROR(INDEX('Zusammenführung EU-CH'!$E$2:$BF$241,MATCH('RE-Gen-Mixes in AIB Countries'!$B99&amp;'RE-Gen-Mixes in AIB Countries'!$C99,'Zusammenführung EU-CH'!$B$2:$B$241&amp;'Zusammenführung EU-CH'!$C$2:$C$241,0),MATCH('RE-Gen-Mixes in AIB Countries'!I$2,'Zusammenführung EU-CH'!$E$1:$BF$1,0))/VLOOKUP($B99,'Total RE-GEN in AIB Countries'!$B$3:$BD$27,COLUMN('RE-Gen-Mixes in AIB Countries'!I98)-COLUMN('RE-Gen-Mixes in AIB Countries'!$B$2),FALSE),0)</f>
        <v>0</v>
      </c>
      <c r="J99">
        <f t="array" ref="J99">IFERROR(INDEX('Zusammenführung EU-CH'!$E$2:$BF$241,MATCH('RE-Gen-Mixes in AIB Countries'!$B99&amp;'RE-Gen-Mixes in AIB Countries'!$C99,'Zusammenführung EU-CH'!$B$2:$B$241&amp;'Zusammenführung EU-CH'!$C$2:$C$241,0),MATCH('RE-Gen-Mixes in AIB Countries'!J$2,'Zusammenführung EU-CH'!$E$1:$BF$1,0))/VLOOKUP($B99,'Total RE-GEN in AIB Countries'!$B$3:$BD$27,COLUMN('RE-Gen-Mixes in AIB Countries'!J98)-COLUMN('RE-Gen-Mixes in AIB Countries'!$B$2),FALSE),0)</f>
        <v>0</v>
      </c>
      <c r="K99">
        <f t="array" ref="K99">IFERROR(INDEX('Zusammenführung EU-CH'!$E$2:$BF$241,MATCH('RE-Gen-Mixes in AIB Countries'!$B99&amp;'RE-Gen-Mixes in AIB Countries'!$C99,'Zusammenführung EU-CH'!$B$2:$B$241&amp;'Zusammenführung EU-CH'!$C$2:$C$241,0),MATCH('RE-Gen-Mixes in AIB Countries'!K$2,'Zusammenführung EU-CH'!$E$1:$BF$1,0))/VLOOKUP($B99,'Total RE-GEN in AIB Countries'!$B$3:$BD$27,COLUMN('RE-Gen-Mixes in AIB Countries'!K98)-COLUMN('RE-Gen-Mixes in AIB Countries'!$B$2),FALSE),0)</f>
        <v>0</v>
      </c>
      <c r="L99">
        <f t="array" ref="L99">IFERROR(INDEX('Zusammenführung EU-CH'!$E$2:$BF$241,MATCH('RE-Gen-Mixes in AIB Countries'!$B99&amp;'RE-Gen-Mixes in AIB Countries'!$C99,'Zusammenführung EU-CH'!$B$2:$B$241&amp;'Zusammenführung EU-CH'!$C$2:$C$241,0),MATCH('RE-Gen-Mixes in AIB Countries'!L$2,'Zusammenführung EU-CH'!$E$1:$BF$1,0))/VLOOKUP($B99,'Total RE-GEN in AIB Countries'!$B$3:$BD$27,COLUMN('RE-Gen-Mixes in AIB Countries'!L98)-COLUMN('RE-Gen-Mixes in AIB Countries'!$B$2),FALSE),0)</f>
        <v>0</v>
      </c>
      <c r="M99">
        <f t="array" ref="M99">IFERROR(INDEX('Zusammenführung EU-CH'!$E$2:$BF$241,MATCH('RE-Gen-Mixes in AIB Countries'!$B99&amp;'RE-Gen-Mixes in AIB Countries'!$C99,'Zusammenführung EU-CH'!$B$2:$B$241&amp;'Zusammenführung EU-CH'!$C$2:$C$241,0),MATCH('RE-Gen-Mixes in AIB Countries'!M$2,'Zusammenführung EU-CH'!$E$1:$BF$1,0))/VLOOKUP($B99,'Total RE-GEN in AIB Countries'!$B$3:$BD$27,COLUMN('RE-Gen-Mixes in AIB Countries'!M98)-COLUMN('RE-Gen-Mixes in AIB Countries'!$B$2),FALSE),0)</f>
        <v>0</v>
      </c>
      <c r="N99">
        <f t="array" ref="N99">IFERROR(INDEX('Zusammenführung EU-CH'!$E$2:$BF$241,MATCH('RE-Gen-Mixes in AIB Countries'!$B99&amp;'RE-Gen-Mixes in AIB Countries'!$C99,'Zusammenführung EU-CH'!$B$2:$B$241&amp;'Zusammenführung EU-CH'!$C$2:$C$241,0),MATCH('RE-Gen-Mixes in AIB Countries'!N$2,'Zusammenführung EU-CH'!$E$1:$BF$1,0))/VLOOKUP($B99,'Total RE-GEN in AIB Countries'!$B$3:$BD$27,COLUMN('RE-Gen-Mixes in AIB Countries'!N98)-COLUMN('RE-Gen-Mixes in AIB Countries'!$B$2),FALSE),0)</f>
        <v>0</v>
      </c>
      <c r="O99">
        <f t="array" ref="O99">IFERROR(INDEX('Zusammenführung EU-CH'!$E$2:$BF$241,MATCH('RE-Gen-Mixes in AIB Countries'!$B99&amp;'RE-Gen-Mixes in AIB Countries'!$C99,'Zusammenführung EU-CH'!$B$2:$B$241&amp;'Zusammenführung EU-CH'!$C$2:$C$241,0),MATCH('RE-Gen-Mixes in AIB Countries'!O$2,'Zusammenführung EU-CH'!$E$1:$BF$1,0))/VLOOKUP($B99,'Total RE-GEN in AIB Countries'!$B$3:$BD$27,COLUMN('RE-Gen-Mixes in AIB Countries'!O98)-COLUMN('RE-Gen-Mixes in AIB Countries'!$B$2),FALSE),0)</f>
        <v>0</v>
      </c>
      <c r="P99">
        <f t="array" ref="P99">IFERROR(INDEX('Zusammenführung EU-CH'!$E$2:$BF$241,MATCH('RE-Gen-Mixes in AIB Countries'!$B99&amp;'RE-Gen-Mixes in AIB Countries'!$C99,'Zusammenführung EU-CH'!$B$2:$B$241&amp;'Zusammenführung EU-CH'!$C$2:$C$241,0),MATCH('RE-Gen-Mixes in AIB Countries'!P$2,'Zusammenführung EU-CH'!$E$1:$BF$1,0))/VLOOKUP($B99,'Total RE-GEN in AIB Countries'!$B$3:$BD$27,COLUMN('RE-Gen-Mixes in AIB Countries'!P98)-COLUMN('RE-Gen-Mixes in AIB Countries'!$B$2),FALSE),0)</f>
        <v>0.28692962103634956</v>
      </c>
      <c r="Q99">
        <f t="array" ref="Q99">IFERROR(INDEX('Zusammenführung EU-CH'!$E$2:$BF$241,MATCH('RE-Gen-Mixes in AIB Countries'!$B99&amp;'RE-Gen-Mixes in AIB Countries'!$C99,'Zusammenführung EU-CH'!$B$2:$B$241&amp;'Zusammenführung EU-CH'!$C$2:$C$241,0),MATCH('RE-Gen-Mixes in AIB Countries'!Q$2,'Zusammenführung EU-CH'!$E$1:$BF$1,0))/VLOOKUP($B99,'Total RE-GEN in AIB Countries'!$B$3:$BD$27,COLUMN('RE-Gen-Mixes in AIB Countries'!Q98)-COLUMN('RE-Gen-Mixes in AIB Countries'!$B$2),FALSE),0)</f>
        <v>0.21654815772462832</v>
      </c>
      <c r="R99">
        <f t="array" ref="R99">IFERROR(INDEX('Zusammenführung EU-CH'!$E$2:$BF$241,MATCH('RE-Gen-Mixes in AIB Countries'!$B99&amp;'RE-Gen-Mixes in AIB Countries'!$C99,'Zusammenführung EU-CH'!$B$2:$B$241&amp;'Zusammenführung EU-CH'!$C$2:$C$241,0),MATCH('RE-Gen-Mixes in AIB Countries'!R$2,'Zusammenführung EU-CH'!$E$1:$BF$1,0))/VLOOKUP($B99,'Total RE-GEN in AIB Countries'!$B$3:$BD$27,COLUMN('RE-Gen-Mixes in AIB Countries'!R98)-COLUMN('RE-Gen-Mixes in AIB Countries'!$B$2),FALSE),0)</f>
        <v>0.22849462365591397</v>
      </c>
      <c r="S99">
        <f t="array" ref="S99">IFERROR(INDEX('Zusammenführung EU-CH'!$E$2:$BF$241,MATCH('RE-Gen-Mixes in AIB Countries'!$B99&amp;'RE-Gen-Mixes in AIB Countries'!$C99,'Zusammenführung EU-CH'!$B$2:$B$241&amp;'Zusammenführung EU-CH'!$C$2:$C$241,0),MATCH('RE-Gen-Mixes in AIB Countries'!S$2,'Zusammenführung EU-CH'!$E$1:$BF$1,0))/VLOOKUP($B99,'Total RE-GEN in AIB Countries'!$B$3:$BD$27,COLUMN('RE-Gen-Mixes in AIB Countries'!S98)-COLUMN('RE-Gen-Mixes in AIB Countries'!$B$2),FALSE),0)</f>
        <v>0.2678018575851393</v>
      </c>
      <c r="T99">
        <f t="array" ref="T99">IFERROR(INDEX('Zusammenführung EU-CH'!$E$2:$BF$241,MATCH('RE-Gen-Mixes in AIB Countries'!$B99&amp;'RE-Gen-Mixes in AIB Countries'!$C99,'Zusammenführung EU-CH'!$B$2:$B$241&amp;'Zusammenführung EU-CH'!$C$2:$C$241,0),MATCH('RE-Gen-Mixes in AIB Countries'!T$2,'Zusammenführung EU-CH'!$E$1:$BF$1,0))/VLOOKUP($B99,'Total RE-GEN in AIB Countries'!$B$3:$BD$27,COLUMN('RE-Gen-Mixes in AIB Countries'!T98)-COLUMN('RE-Gen-Mixes in AIB Countries'!$B$2),FALSE),0)</f>
        <v>0.28958880139982501</v>
      </c>
      <c r="U99">
        <f t="array" ref="U99">IFERROR(INDEX('Zusammenführung EU-CH'!$E$2:$BF$241,MATCH('RE-Gen-Mixes in AIB Countries'!$B99&amp;'RE-Gen-Mixes in AIB Countries'!$C99,'Zusammenführung EU-CH'!$B$2:$B$241&amp;'Zusammenführung EU-CH'!$C$2:$C$241,0),MATCH('RE-Gen-Mixes in AIB Countries'!U$2,'Zusammenführung EU-CH'!$E$1:$BF$1,0))/VLOOKUP($B99,'Total RE-GEN in AIB Countries'!$B$3:$BD$27,COLUMN('RE-Gen-Mixes in AIB Countries'!U98)-COLUMN('RE-Gen-Mixes in AIB Countries'!$B$2),FALSE),0)</f>
        <v>0.25193798449612403</v>
      </c>
      <c r="V99">
        <f t="array" ref="V99">IFERROR(INDEX('Zusammenführung EU-CH'!$E$2:$BF$241,MATCH('RE-Gen-Mixes in AIB Countries'!$B99&amp;'RE-Gen-Mixes in AIB Countries'!$C99,'Zusammenführung EU-CH'!$B$2:$B$241&amp;'Zusammenführung EU-CH'!$C$2:$C$241,0),MATCH('RE-Gen-Mixes in AIB Countries'!V$2,'Zusammenführung EU-CH'!$E$1:$BF$1,0))/VLOOKUP($B99,'Total RE-GEN in AIB Countries'!$B$3:$BD$27,COLUMN('RE-Gen-Mixes in AIB Countries'!V98)-COLUMN('RE-Gen-Mixes in AIB Countries'!$B$2),FALSE),0)</f>
        <v>0</v>
      </c>
      <c r="W99">
        <f t="array" ref="W99">IFERROR(INDEX('Zusammenführung EU-CH'!$E$2:$BF$241,MATCH('RE-Gen-Mixes in AIB Countries'!$B99&amp;'RE-Gen-Mixes in AIB Countries'!$C99,'Zusammenführung EU-CH'!$B$2:$B$241&amp;'Zusammenführung EU-CH'!$C$2:$C$241,0),MATCH('RE-Gen-Mixes in AIB Countries'!W$2,'Zusammenführung EU-CH'!$E$1:$BF$1,0))/VLOOKUP($B99,'Total RE-GEN in AIB Countries'!$B$3:$BD$27,COLUMN('RE-Gen-Mixes in AIB Countries'!W98)-COLUMN('RE-Gen-Mixes in AIB Countries'!$B$2),FALSE),0)</f>
        <v>0.29667519181585678</v>
      </c>
      <c r="X99">
        <f t="array" ref="X99">IFERROR(INDEX('Zusammenführung EU-CH'!$E$2:$BF$241,MATCH('RE-Gen-Mixes in AIB Countries'!$B99&amp;'RE-Gen-Mixes in AIB Countries'!$C99,'Zusammenführung EU-CH'!$B$2:$B$241&amp;'Zusammenführung EU-CH'!$C$2:$C$241,0),MATCH('RE-Gen-Mixes in AIB Countries'!X$2,'Zusammenführung EU-CH'!$E$1:$BF$1,0))/VLOOKUP($B99,'Total RE-GEN in AIB Countries'!$B$3:$BD$27,COLUMN('RE-Gen-Mixes in AIB Countries'!X98)-COLUMN('RE-Gen-Mixes in AIB Countries'!$B$2),FALSE),0)</f>
        <v>0.27947598253275108</v>
      </c>
      <c r="Y99">
        <f t="array" ref="Y99">IFERROR(INDEX('Zusammenführung EU-CH'!$E$2:$BF$241,MATCH('RE-Gen-Mixes in AIB Countries'!$B99&amp;'RE-Gen-Mixes in AIB Countries'!$C99,'Zusammenführung EU-CH'!$B$2:$B$241&amp;'Zusammenführung EU-CH'!$C$2:$C$241,0),MATCH('RE-Gen-Mixes in AIB Countries'!Y$2,'Zusammenführung EU-CH'!$E$1:$BF$1,0))/VLOOKUP($B99,'Total RE-GEN in AIB Countries'!$B$3:$BD$27,COLUMN('RE-Gen-Mixes in AIB Countries'!Y98)-COLUMN('RE-Gen-Mixes in AIB Countries'!$B$2),FALSE),0)</f>
        <v>0.16013071895424835</v>
      </c>
      <c r="Z99">
        <f t="array" ref="Z99">IFERROR(INDEX('Zusammenführung EU-CH'!$E$2:$BF$241,MATCH('RE-Gen-Mixes in AIB Countries'!$B99&amp;'RE-Gen-Mixes in AIB Countries'!$C99,'Zusammenführung EU-CH'!$B$2:$B$241&amp;'Zusammenführung EU-CH'!$C$2:$C$241,0),MATCH('RE-Gen-Mixes in AIB Countries'!Z$2,'Zusammenführung EU-CH'!$E$1:$BF$1,0))/VLOOKUP($B99,'Total RE-GEN in AIB Countries'!$B$3:$BD$27,COLUMN('RE-Gen-Mixes in AIB Countries'!Z98)-COLUMN('RE-Gen-Mixes in AIB Countries'!$B$2),FALSE),0)</f>
        <v>0.2345505617977528</v>
      </c>
      <c r="AA99">
        <f t="array" ref="AA99">IFERROR(INDEX('Zusammenführung EU-CH'!$E$2:$BF$241,MATCH('RE-Gen-Mixes in AIB Countries'!$B99&amp;'RE-Gen-Mixes in AIB Countries'!$C99,'Zusammenführung EU-CH'!$B$2:$B$241&amp;'Zusammenführung EU-CH'!$C$2:$C$241,0),MATCH('RE-Gen-Mixes in AIB Countries'!AA$2,'Zusammenführung EU-CH'!$E$1:$BF$1,0))/VLOOKUP($B99,'Total RE-GEN in AIB Countries'!$B$3:$BD$27,COLUMN('RE-Gen-Mixes in AIB Countries'!AA98)-COLUMN('RE-Gen-Mixes in AIB Countries'!$B$2),FALSE),0)</f>
        <v>0.16444917509313464</v>
      </c>
      <c r="AB99">
        <f t="array" ref="AB99">IFERROR(INDEX('Zusammenführung EU-CH'!$E$2:$BF$241,MATCH('RE-Gen-Mixes in AIB Countries'!$B99&amp;'RE-Gen-Mixes in AIB Countries'!$C99,'Zusammenführung EU-CH'!$B$2:$B$241&amp;'Zusammenführung EU-CH'!$C$2:$C$241,0),MATCH('RE-Gen-Mixes in AIB Countries'!AB$2,'Zusammenführung EU-CH'!$E$1:$BF$1,0))/VLOOKUP($B99,'Total RE-GEN in AIB Countries'!$B$3:$BD$27,COLUMN('RE-Gen-Mixes in AIB Countries'!AB98)-COLUMN('RE-Gen-Mixes in AIB Countries'!$B$2),FALSE),0)</f>
        <v>0.19526315789473683</v>
      </c>
      <c r="AC99">
        <f t="array" ref="AC99">IFERROR(INDEX('Zusammenführung EU-CH'!$E$2:$BF$241,MATCH('RE-Gen-Mixes in AIB Countries'!$B99&amp;'RE-Gen-Mixes in AIB Countries'!$C99,'Zusammenführung EU-CH'!$B$2:$B$241&amp;'Zusammenführung EU-CH'!$C$2:$C$241,0),MATCH('RE-Gen-Mixes in AIB Countries'!AC$2,'Zusammenführung EU-CH'!$E$1:$BF$1,0))/VLOOKUP($B99,'Total RE-GEN in AIB Countries'!$B$3:$BD$27,COLUMN('RE-Gen-Mixes in AIB Countries'!AC98)-COLUMN('RE-Gen-Mixes in AIB Countries'!$B$2),FALSE),0)</f>
        <v>0.22149253731343282</v>
      </c>
      <c r="AD99">
        <f t="array" ref="AD99">IFERROR(INDEX('Zusammenführung EU-CH'!$E$2:$BF$241,MATCH('RE-Gen-Mixes in AIB Countries'!$B99&amp;'RE-Gen-Mixes in AIB Countries'!$C99,'Zusammenführung EU-CH'!$B$2:$B$241&amp;'Zusammenführung EU-CH'!$C$2:$C$241,0),MATCH('RE-Gen-Mixes in AIB Countries'!AD$2,'Zusammenführung EU-CH'!$E$1:$BF$1,0))/VLOOKUP($B99,'Total RE-GEN in AIB Countries'!$B$3:$BD$27,COLUMN('RE-Gen-Mixes in AIB Countries'!AD98)-COLUMN('RE-Gen-Mixes in AIB Countries'!$B$2),FALSE),0)</f>
        <v>0.22149253731343282</v>
      </c>
      <c r="AE99">
        <f t="array" ref="AE99">IFERROR(INDEX('Zusammenführung EU-CH'!$E$2:$BF$241,MATCH('RE-Gen-Mixes in AIB Countries'!$B99&amp;'RE-Gen-Mixes in AIB Countries'!$C99,'Zusammenführung EU-CH'!$B$2:$B$241&amp;'Zusammenführung EU-CH'!$C$2:$C$241,0),MATCH('RE-Gen-Mixes in AIB Countries'!AE$2,'Zusammenführung EU-CH'!$E$1:$BF$1,0))/VLOOKUP($B99,'Total RE-GEN in AIB Countries'!$B$3:$BD$27,COLUMN('RE-Gen-Mixes in AIB Countries'!AE98)-COLUMN('RE-Gen-Mixes in AIB Countries'!$B$2),FALSE),0)</f>
        <v>0.25799721835883171</v>
      </c>
      <c r="AF99">
        <f t="array" ref="AF99">IFERROR(INDEX('Zusammenführung EU-CH'!$E$2:$BF$241,MATCH('RE-Gen-Mixes in AIB Countries'!$B99&amp;'RE-Gen-Mixes in AIB Countries'!$C99,'Zusammenführung EU-CH'!$B$2:$B$241&amp;'Zusammenführung EU-CH'!$C$2:$C$241,0),MATCH('RE-Gen-Mixes in AIB Countries'!AF$2,'Zusammenführung EU-CH'!$E$1:$BF$1,0))/VLOOKUP($B99,'Total RE-GEN in AIB Countries'!$B$3:$BD$27,COLUMN('RE-Gen-Mixes in AIB Countries'!AF98)-COLUMN('RE-Gen-Mixes in AIB Countries'!$B$2),FALSE),0)</f>
        <v>0.22010271460014674</v>
      </c>
      <c r="AG99">
        <f t="array" ref="AG99">IFERROR(INDEX('Zusammenführung EU-CH'!$E$2:$BF$241,MATCH('RE-Gen-Mixes in AIB Countries'!$B99&amp;'RE-Gen-Mixes in AIB Countries'!$C99,'Zusammenführung EU-CH'!$B$2:$B$241&amp;'Zusammenführung EU-CH'!$C$2:$C$241,0),MATCH('RE-Gen-Mixes in AIB Countries'!AG$2,'Zusammenführung EU-CH'!$E$1:$BF$1,0))/VLOOKUP($B99,'Total RE-GEN in AIB Countries'!$B$3:$BD$27,COLUMN('RE-Gen-Mixes in AIB Countries'!AG98)-COLUMN('RE-Gen-Mixes in AIB Countries'!$B$2),FALSE),0)</f>
        <v>0.20408163265306123</v>
      </c>
      <c r="AH99">
        <f t="array" ref="AH99">IFERROR(INDEX('Zusammenführung EU-CH'!$E$2:$BF$241,MATCH('RE-Gen-Mixes in AIB Countries'!$B99&amp;'RE-Gen-Mixes in AIB Countries'!$C99,'Zusammenführung EU-CH'!$B$2:$B$241&amp;'Zusammenführung EU-CH'!$C$2:$C$241,0),MATCH('RE-Gen-Mixes in AIB Countries'!AH$2,'Zusammenführung EU-CH'!$E$1:$BF$1,0))/VLOOKUP($B99,'Total RE-GEN in AIB Countries'!$B$3:$BD$27,COLUMN('RE-Gen-Mixes in AIB Countries'!AH98)-COLUMN('RE-Gen-Mixes in AIB Countries'!$B$2),FALSE),0)</f>
        <v>0.37222757955641272</v>
      </c>
      <c r="AI99">
        <f t="array" ref="AI99">IFERROR(INDEX('Zusammenführung EU-CH'!$E$2:$BF$241,MATCH('RE-Gen-Mixes in AIB Countries'!$B99&amp;'RE-Gen-Mixes in AIB Countries'!$C99,'Zusammenführung EU-CH'!$B$2:$B$241&amp;'Zusammenführung EU-CH'!$C$2:$C$241,0),MATCH('RE-Gen-Mixes in AIB Countries'!AI$2,'Zusammenführung EU-CH'!$E$1:$BF$1,0))/VLOOKUP($B99,'Total RE-GEN in AIB Countries'!$B$3:$BD$27,COLUMN('RE-Gen-Mixes in AIB Countries'!AI98)-COLUMN('RE-Gen-Mixes in AIB Countries'!$B$2),FALSE),0)</f>
        <v>0.22202274087372831</v>
      </c>
      <c r="AJ99">
        <f t="array" ref="AJ99">IFERROR(INDEX('Zusammenführung EU-CH'!$E$2:$BF$241,MATCH('RE-Gen-Mixes in AIB Countries'!$B99&amp;'RE-Gen-Mixes in AIB Countries'!$C99,'Zusammenführung EU-CH'!$B$2:$B$241&amp;'Zusammenführung EU-CH'!$C$2:$C$241,0),MATCH('RE-Gen-Mixes in AIB Countries'!AJ$2,'Zusammenführung EU-CH'!$E$1:$BF$1,0))/VLOOKUP($B99,'Total RE-GEN in AIB Countries'!$B$3:$BD$27,COLUMN('RE-Gen-Mixes in AIB Countries'!AJ98)-COLUMN('RE-Gen-Mixes in AIB Countries'!$B$2),FALSE),0)</f>
        <v>0.22083333333333333</v>
      </c>
      <c r="AK99">
        <f t="array" ref="AK99">IFERROR(INDEX('Zusammenführung EU-CH'!$E$2:$BF$241,MATCH('RE-Gen-Mixes in AIB Countries'!$B99&amp;'RE-Gen-Mixes in AIB Countries'!$C99,'Zusammenführung EU-CH'!$B$2:$B$241&amp;'Zusammenführung EU-CH'!$C$2:$C$241,0),MATCH('RE-Gen-Mixes in AIB Countries'!AK$2,'Zusammenführung EU-CH'!$E$1:$BF$1,0))/VLOOKUP($B99,'Total RE-GEN in AIB Countries'!$B$3:$BD$27,COLUMN('RE-Gen-Mixes in AIB Countries'!AK98)-COLUMN('RE-Gen-Mixes in AIB Countries'!$B$2),FALSE),0)</f>
        <v>0.16013071895424835</v>
      </c>
      <c r="AL99">
        <f t="array" ref="AL99">IFERROR(INDEX('Zusammenführung EU-CH'!$E$2:$BF$241,MATCH('RE-Gen-Mixes in AIB Countries'!$B99&amp;'RE-Gen-Mixes in AIB Countries'!$C99,'Zusammenführung EU-CH'!$B$2:$B$241&amp;'Zusammenführung EU-CH'!$C$2:$C$241,0),MATCH('RE-Gen-Mixes in AIB Countries'!AL$2,'Zusammenführung EU-CH'!$E$1:$BF$1,0))/VLOOKUP($B99,'Total RE-GEN in AIB Countries'!$B$3:$BD$27,COLUMN('RE-Gen-Mixes in AIB Countries'!AL98)-COLUMN('RE-Gen-Mixes in AIB Countries'!$B$2),FALSE),0)</f>
        <v>0.23540856031128404</v>
      </c>
      <c r="AM99">
        <f t="array" ref="AM99">IFERROR(INDEX('Zusammenführung EU-CH'!$E$2:$BF$241,MATCH('RE-Gen-Mixes in AIB Countries'!$B99&amp;'RE-Gen-Mixes in AIB Countries'!$C99,'Zusammenführung EU-CH'!$B$2:$B$241&amp;'Zusammenführung EU-CH'!$C$2:$C$241,0),MATCH('RE-Gen-Mixes in AIB Countries'!AM$2,'Zusammenführung EU-CH'!$E$1:$BF$1,0))/VLOOKUP($B99,'Total RE-GEN in AIB Countries'!$B$3:$BD$27,COLUMN('RE-Gen-Mixes in AIB Countries'!AM98)-COLUMN('RE-Gen-Mixes in AIB Countries'!$B$2),FALSE),0)</f>
        <v>0.20946335833814195</v>
      </c>
      <c r="AN99">
        <f t="array" ref="AN99">IFERROR(INDEX('Zusammenführung EU-CH'!$E$2:$BF$241,MATCH('RE-Gen-Mixes in AIB Countries'!$B99&amp;'RE-Gen-Mixes in AIB Countries'!$C99,'Zusammenführung EU-CH'!$B$2:$B$241&amp;'Zusammenführung EU-CH'!$C$2:$C$241,0),MATCH('RE-Gen-Mixes in AIB Countries'!AN$2,'Zusammenführung EU-CH'!$E$1:$BF$1,0))/VLOOKUP($B99,'Total RE-GEN in AIB Countries'!$B$3:$BD$27,COLUMN('RE-Gen-Mixes in AIB Countries'!AN98)-COLUMN('RE-Gen-Mixes in AIB Countries'!$B$2),FALSE),0)</f>
        <v>0.22124822459366125</v>
      </c>
      <c r="AO99">
        <f t="array" ref="AO99">IFERROR(INDEX('Zusammenführung EU-CH'!$E$2:$BF$241,MATCH('RE-Gen-Mixes in AIB Countries'!$B99&amp;'RE-Gen-Mixes in AIB Countries'!$C99,'Zusammenführung EU-CH'!$B$2:$B$241&amp;'Zusammenführung EU-CH'!$C$2:$C$241,0),MATCH('RE-Gen-Mixes in AIB Countries'!AO$2,'Zusammenführung EU-CH'!$E$1:$BF$1,0))/VLOOKUP($B99,'Total RE-GEN in AIB Countries'!$B$3:$BD$27,COLUMN('RE-Gen-Mixes in AIB Countries'!AO98)-COLUMN('RE-Gen-Mixes in AIB Countries'!$B$2),FALSE),0)</f>
        <v>0.22469811916649307</v>
      </c>
      <c r="AP99">
        <f t="array" ref="AP99">IFERROR(INDEX('Zusammenführung EU-CH'!$E$2:$BF$241,MATCH('RE-Gen-Mixes in AIB Countries'!$B99&amp;'RE-Gen-Mixes in AIB Countries'!$C99,'Zusammenführung EU-CH'!$B$2:$B$241&amp;'Zusammenführung EU-CH'!$C$2:$C$241,0),MATCH('RE-Gen-Mixes in AIB Countries'!AP$2,'Zusammenführung EU-CH'!$E$1:$BF$1,0))/VLOOKUP($B99,'Total RE-GEN in AIB Countries'!$B$3:$BD$27,COLUMN('RE-Gen-Mixes in AIB Countries'!AP98)-COLUMN('RE-Gen-Mixes in AIB Countries'!$B$2),FALSE),0)</f>
        <v>0.19162451568756184</v>
      </c>
      <c r="AQ99">
        <f t="array" ref="AQ99">IFERROR(INDEX('Zusammenführung EU-CH'!$E$2:$BF$241,MATCH('RE-Gen-Mixes in AIB Countries'!$B99&amp;'RE-Gen-Mixes in AIB Countries'!$C99,'Zusammenführung EU-CH'!$B$2:$B$241&amp;'Zusammenführung EU-CH'!$C$2:$C$241,0),MATCH('RE-Gen-Mixes in AIB Countries'!AQ$2,'Zusammenführung EU-CH'!$E$1:$BF$1,0))/VLOOKUP($B99,'Total RE-GEN in AIB Countries'!$B$3:$BD$27,COLUMN('RE-Gen-Mixes in AIB Countries'!AQ98)-COLUMN('RE-Gen-Mixes in AIB Countries'!$B$2),FALSE),0)</f>
        <v>0.20005367506838467</v>
      </c>
      <c r="AR99">
        <f t="array" ref="AR99">IFERROR(INDEX('Zusammenführung EU-CH'!$E$2:$BF$241,MATCH('RE-Gen-Mixes in AIB Countries'!$B99&amp;'RE-Gen-Mixes in AIB Countries'!$C99,'Zusammenführung EU-CH'!$B$2:$B$241&amp;'Zusammenführung EU-CH'!$C$2:$C$241,0),MATCH('RE-Gen-Mixes in AIB Countries'!AR$2,'Zusammenführung EU-CH'!$E$1:$BF$1,0))/VLOOKUP($B99,'Total RE-GEN in AIB Countries'!$B$3:$BD$27,COLUMN('RE-Gen-Mixes in AIB Countries'!AR98)-COLUMN('RE-Gen-Mixes in AIB Countries'!$B$2),FALSE),0)</f>
        <v>0.20293369634092273</v>
      </c>
      <c r="AS99">
        <f t="array" ref="AS99">IFERROR(INDEX('Zusammenführung EU-CH'!$E$2:$BF$241,MATCH('RE-Gen-Mixes in AIB Countries'!$B99&amp;'RE-Gen-Mixes in AIB Countries'!$C99,'Zusammenführung EU-CH'!$B$2:$B$241&amp;'Zusammenführung EU-CH'!$C$2:$C$241,0),MATCH('RE-Gen-Mixes in AIB Countries'!AS$2,'Zusammenführung EU-CH'!$E$1:$BF$1,0))/VLOOKUP($B99,'Total RE-GEN in AIB Countries'!$B$3:$BD$27,COLUMN('RE-Gen-Mixes in AIB Countries'!AS98)-COLUMN('RE-Gen-Mixes in AIB Countries'!$B$2),FALSE),0)</f>
        <v>0.19377895779532955</v>
      </c>
      <c r="AT99">
        <f t="array" ref="AT99">IFERROR(INDEX('Zusammenführung EU-CH'!$E$2:$BF$241,MATCH('RE-Gen-Mixes in AIB Countries'!$B99&amp;'RE-Gen-Mixes in AIB Countries'!$C99,'Zusammenführung EU-CH'!$B$2:$B$241&amp;'Zusammenführung EU-CH'!$C$2:$C$241,0),MATCH('RE-Gen-Mixes in AIB Countries'!AT$2,'Zusammenführung EU-CH'!$E$1:$BF$1,0))/VLOOKUP($B99,'Total RE-GEN in AIB Countries'!$B$3:$BD$27,COLUMN('RE-Gen-Mixes in AIB Countries'!AT98)-COLUMN('RE-Gen-Mixes in AIB Countries'!$B$2),FALSE),0)</f>
        <v>0.20815331169666659</v>
      </c>
      <c r="AU99">
        <f t="array" ref="AU99">IFERROR(INDEX('Zusammenführung EU-CH'!$E$2:$BF$241,MATCH('RE-Gen-Mixes in AIB Countries'!$B99&amp;'RE-Gen-Mixes in AIB Countries'!$C99,'Zusammenführung EU-CH'!$B$2:$B$241&amp;'Zusammenführung EU-CH'!$C$2:$C$241,0),MATCH('RE-Gen-Mixes in AIB Countries'!AU$2,'Zusammenführung EU-CH'!$E$1:$BF$1,0))/VLOOKUP($B99,'Total RE-GEN in AIB Countries'!$B$3:$BD$27,COLUMN('RE-Gen-Mixes in AIB Countries'!AU98)-COLUMN('RE-Gen-Mixes in AIB Countries'!$B$2),FALSE),0)</f>
        <v>0.2190022200579643</v>
      </c>
      <c r="AV99">
        <f t="array" ref="AV99">IFERROR(INDEX('Zusammenführung EU-CH'!$E$2:$BF$241,MATCH('RE-Gen-Mixes in AIB Countries'!$B99&amp;'RE-Gen-Mixes in AIB Countries'!$C99,'Zusammenführung EU-CH'!$B$2:$B$241&amp;'Zusammenführung EU-CH'!$C$2:$C$241,0),MATCH('RE-Gen-Mixes in AIB Countries'!AV$2,'Zusammenführung EU-CH'!$E$1:$BF$1,0))/VLOOKUP($B99,'Total RE-GEN in AIB Countries'!$B$3:$BD$27,COLUMN('RE-Gen-Mixes in AIB Countries'!AV98)-COLUMN('RE-Gen-Mixes in AIB Countries'!$B$2),FALSE),0)</f>
        <v>0.14572877997127656</v>
      </c>
      <c r="AW99">
        <f t="array" ref="AW99">IFERROR(INDEX('Zusammenführung EU-CH'!$E$2:$BF$241,MATCH('RE-Gen-Mixes in AIB Countries'!$B99&amp;'RE-Gen-Mixes in AIB Countries'!$C99,'Zusammenführung EU-CH'!$B$2:$B$241&amp;'Zusammenführung EU-CH'!$C$2:$C$241,0),MATCH('RE-Gen-Mixes in AIB Countries'!AW$2,'Zusammenführung EU-CH'!$E$1:$BF$1,0))/VLOOKUP($B99,'Total RE-GEN in AIB Countries'!$B$3:$BD$27,COLUMN('RE-Gen-Mixes in AIB Countries'!AW98)-COLUMN('RE-Gen-Mixes in AIB Countries'!$B$2),FALSE),0)</f>
        <v>0.19732217218842196</v>
      </c>
      <c r="AX99">
        <f t="array" ref="AX99">IFERROR(INDEX('Zusammenführung EU-CH'!$E$2:$BF$241,MATCH('RE-Gen-Mixes in AIB Countries'!$B99&amp;'RE-Gen-Mixes in AIB Countries'!$C99,'Zusammenführung EU-CH'!$B$2:$B$241&amp;'Zusammenführung EU-CH'!$C$2:$C$241,0),MATCH('RE-Gen-Mixes in AIB Countries'!AX$2,'Zusammenführung EU-CH'!$E$1:$BF$1,0))/VLOOKUP($B99,'Total RE-GEN in AIB Countries'!$B$3:$BD$27,COLUMN('RE-Gen-Mixes in AIB Countries'!AX98)-COLUMN('RE-Gen-Mixes in AIB Countries'!$B$2),FALSE),0)</f>
        <v>0.37658317502307309</v>
      </c>
      <c r="AY99">
        <f t="array" ref="AY99">IFERROR(INDEX('Zusammenführung EU-CH'!$E$2:$BF$241,MATCH('RE-Gen-Mixes in AIB Countries'!$B99&amp;'RE-Gen-Mixes in AIB Countries'!$C99,'Zusammenführung EU-CH'!$B$2:$B$241&amp;'Zusammenführung EU-CH'!$C$2:$C$241,0),MATCH('RE-Gen-Mixes in AIB Countries'!AY$2,'Zusammenführung EU-CH'!$E$1:$BF$1,0))/VLOOKUP($B99,'Total RE-GEN in AIB Countries'!$B$3:$BD$27,COLUMN('RE-Gen-Mixes in AIB Countries'!AY98)-COLUMN('RE-Gen-Mixes in AIB Countries'!$B$2),FALSE),0)</f>
        <v>0.30889718373954228</v>
      </c>
      <c r="AZ99">
        <f t="array" ref="AZ99">IFERROR(INDEX('Zusammenführung EU-CH'!$E$2:$BF$241,MATCH('RE-Gen-Mixes in AIB Countries'!$B99&amp;'RE-Gen-Mixes in AIB Countries'!$C99,'Zusammenführung EU-CH'!$B$2:$B$241&amp;'Zusammenführung EU-CH'!$C$2:$C$241,0),MATCH('RE-Gen-Mixes in AIB Countries'!AZ$2,'Zusammenführung EU-CH'!$E$1:$BF$1,0))/VLOOKUP($B99,'Total RE-GEN in AIB Countries'!$B$3:$BD$27,COLUMN('RE-Gen-Mixes in AIB Countries'!AZ98)-COLUMN('RE-Gen-Mixes in AIB Countries'!$B$2),FALSE),0)</f>
        <v>0.22660203660806855</v>
      </c>
      <c r="BA99">
        <f t="array" ref="BA99">IFERROR(INDEX('Zusammenführung EU-CH'!$E$2:$BF$241,MATCH('RE-Gen-Mixes in AIB Countries'!$B99&amp;'RE-Gen-Mixes in AIB Countries'!$C99,'Zusammenführung EU-CH'!$B$2:$B$241&amp;'Zusammenführung EU-CH'!$C$2:$C$241,0),MATCH('RE-Gen-Mixes in AIB Countries'!BA$2,'Zusammenführung EU-CH'!$E$1:$BF$1,0))/VLOOKUP($B99,'Total RE-GEN in AIB Countries'!$B$3:$BD$27,COLUMN('RE-Gen-Mixes in AIB Countries'!BA98)-COLUMN('RE-Gen-Mixes in AIB Countries'!$B$2),FALSE),0)</f>
        <v>0.20808377052248528</v>
      </c>
      <c r="BB99">
        <f t="array" ref="BB99">IFERROR(INDEX('Zusammenführung EU-CH'!$E$2:$BF$241,MATCH('RE-Gen-Mixes in AIB Countries'!$B99&amp;'RE-Gen-Mixes in AIB Countries'!$C99,'Zusammenführung EU-CH'!$B$2:$B$241&amp;'Zusammenführung EU-CH'!$C$2:$C$241,0),MATCH('RE-Gen-Mixes in AIB Countries'!BB$2,'Zusammenführung EU-CH'!$E$1:$BF$1,0))/VLOOKUP($B99,'Total RE-GEN in AIB Countries'!$B$3:$BD$27,COLUMN('RE-Gen-Mixes in AIB Countries'!BB98)-COLUMN('RE-Gen-Mixes in AIB Countries'!$B$2),FALSE),0)</f>
        <v>0.24779704568691815</v>
      </c>
      <c r="BC99">
        <f t="array" ref="BC99">IFERROR(INDEX('Zusammenführung EU-CH'!$E$2:$BF$241,MATCH('RE-Gen-Mixes in AIB Countries'!$B99&amp;'RE-Gen-Mixes in AIB Countries'!$C99,'Zusammenführung EU-CH'!$B$2:$B$241&amp;'Zusammenführung EU-CH'!$C$2:$C$241,0),MATCH('RE-Gen-Mixes in AIB Countries'!BC$2,'Zusammenführung EU-CH'!$E$1:$BF$1,0))/VLOOKUP($B99,'Total RE-GEN in AIB Countries'!$B$3:$BD$27,COLUMN('RE-Gen-Mixes in AIB Countries'!BC98)-COLUMN('RE-Gen-Mixes in AIB Countries'!$B$2),FALSE),0)</f>
        <v>0.22337182127303148</v>
      </c>
      <c r="BD99">
        <f t="array" ref="BD99">IFERROR(INDEX('Zusammenführung EU-CH'!$E$2:$BF$241,MATCH('RE-Gen-Mixes in AIB Countries'!$B99&amp;'RE-Gen-Mixes in AIB Countries'!$C99,'Zusammenführung EU-CH'!$B$2:$B$241&amp;'Zusammenführung EU-CH'!$C$2:$C$241,0),MATCH('RE-Gen-Mixes in AIB Countries'!BD$2,'Zusammenführung EU-CH'!$E$1:$BF$1,0))/VLOOKUP($B99,'Total RE-GEN in AIB Countries'!$B$3:$BD$27,COLUMN('RE-Gen-Mixes in AIB Countries'!BD98)-COLUMN('RE-Gen-Mixes in AIB Countries'!$B$2),FALSE),0)</f>
        <v>0.23530439457566063</v>
      </c>
      <c r="BE99">
        <f t="array" ref="BE99">IFERROR(INDEX('Zusammenführung EU-CH'!$E$2:$BF$241,MATCH('RE-Gen-Mixes in AIB Countries'!$B99&amp;'RE-Gen-Mixes in AIB Countries'!$C99,'Zusammenführung EU-CH'!$B$2:$B$241&amp;'Zusammenführung EU-CH'!$C$2:$C$241,0),MATCH('RE-Gen-Mixes in AIB Countries'!BE$2,'Zusammenführung EU-CH'!$E$1:$BF$1,0))/VLOOKUP($B99,'Total RE-GEN in AIB Countries'!$B$3:$BD$27,COLUMN('RE-Gen-Mixes in AIB Countries'!BE98)-COLUMN('RE-Gen-Mixes in AIB Countries'!$B$2),FALSE),0)</f>
        <v>0</v>
      </c>
      <c r="BF99">
        <f t="shared" si="1"/>
        <v>0.17126447899236996</v>
      </c>
    </row>
    <row r="100" spans="1:58" x14ac:dyDescent="0.35">
      <c r="A100" s="16" t="s">
        <v>35</v>
      </c>
      <c r="B100" s="4" t="s">
        <v>481</v>
      </c>
      <c r="C100" s="4" t="s">
        <v>6</v>
      </c>
      <c r="D100">
        <f t="array" ref="D100">IFERROR(INDEX('Zusammenführung EU-CH'!$E$2:$BF$241,MATCH('RE-Gen-Mixes in AIB Countries'!$B100&amp;'RE-Gen-Mixes in AIB Countries'!$C100,'Zusammenführung EU-CH'!$B$2:$B$241&amp;'Zusammenführung EU-CH'!$C$2:$C$241,0),MATCH('RE-Gen-Mixes in AIB Countries'!D$2,'Zusammenführung EU-CH'!$E$1:$BF$1,0))/VLOOKUP($B100,'Total RE-GEN in AIB Countries'!$B$3:$BD$27,COLUMN('RE-Gen-Mixes in AIB Countries'!D99)-COLUMN('RE-Gen-Mixes in AIB Countries'!$B$2),FALSE),0)</f>
        <v>0</v>
      </c>
      <c r="E100">
        <f t="array" ref="E100">IFERROR(INDEX('Zusammenführung EU-CH'!$E$2:$BF$241,MATCH('RE-Gen-Mixes in AIB Countries'!$B100&amp;'RE-Gen-Mixes in AIB Countries'!$C100,'Zusammenführung EU-CH'!$B$2:$B$241&amp;'Zusammenführung EU-CH'!$C$2:$C$241,0),MATCH('RE-Gen-Mixes in AIB Countries'!E$2,'Zusammenführung EU-CH'!$E$1:$BF$1,0))/VLOOKUP($B100,'Total RE-GEN in AIB Countries'!$B$3:$BD$27,COLUMN('RE-Gen-Mixes in AIB Countries'!E99)-COLUMN('RE-Gen-Mixes in AIB Countries'!$B$2),FALSE),0)</f>
        <v>0</v>
      </c>
      <c r="F100">
        <f t="array" ref="F100">IFERROR(INDEX('Zusammenführung EU-CH'!$E$2:$BF$241,MATCH('RE-Gen-Mixes in AIB Countries'!$B100&amp;'RE-Gen-Mixes in AIB Countries'!$C100,'Zusammenführung EU-CH'!$B$2:$B$241&amp;'Zusammenführung EU-CH'!$C$2:$C$241,0),MATCH('RE-Gen-Mixes in AIB Countries'!F$2,'Zusammenführung EU-CH'!$E$1:$BF$1,0))/VLOOKUP($B100,'Total RE-GEN in AIB Countries'!$B$3:$BD$27,COLUMN('RE-Gen-Mixes in AIB Countries'!F99)-COLUMN('RE-Gen-Mixes in AIB Countries'!$B$2),FALSE),0)</f>
        <v>0</v>
      </c>
      <c r="G100">
        <f t="array" ref="G100">IFERROR(INDEX('Zusammenführung EU-CH'!$E$2:$BF$241,MATCH('RE-Gen-Mixes in AIB Countries'!$B100&amp;'RE-Gen-Mixes in AIB Countries'!$C100,'Zusammenführung EU-CH'!$B$2:$B$241&amp;'Zusammenführung EU-CH'!$C$2:$C$241,0),MATCH('RE-Gen-Mixes in AIB Countries'!G$2,'Zusammenführung EU-CH'!$E$1:$BF$1,0))/VLOOKUP($B100,'Total RE-GEN in AIB Countries'!$B$3:$BD$27,COLUMN('RE-Gen-Mixes in AIB Countries'!G99)-COLUMN('RE-Gen-Mixes in AIB Countries'!$B$2),FALSE),0)</f>
        <v>0</v>
      </c>
      <c r="H100">
        <f t="array" ref="H100">IFERROR(INDEX('Zusammenführung EU-CH'!$E$2:$BF$241,MATCH('RE-Gen-Mixes in AIB Countries'!$B100&amp;'RE-Gen-Mixes in AIB Countries'!$C100,'Zusammenführung EU-CH'!$B$2:$B$241&amp;'Zusammenführung EU-CH'!$C$2:$C$241,0),MATCH('RE-Gen-Mixes in AIB Countries'!H$2,'Zusammenführung EU-CH'!$E$1:$BF$1,0))/VLOOKUP($B100,'Total RE-GEN in AIB Countries'!$B$3:$BD$27,COLUMN('RE-Gen-Mixes in AIB Countries'!H99)-COLUMN('RE-Gen-Mixes in AIB Countries'!$B$2),FALSE),0)</f>
        <v>0</v>
      </c>
      <c r="I100">
        <f t="array" ref="I100">IFERROR(INDEX('Zusammenführung EU-CH'!$E$2:$BF$241,MATCH('RE-Gen-Mixes in AIB Countries'!$B100&amp;'RE-Gen-Mixes in AIB Countries'!$C100,'Zusammenführung EU-CH'!$B$2:$B$241&amp;'Zusammenführung EU-CH'!$C$2:$C$241,0),MATCH('RE-Gen-Mixes in AIB Countries'!I$2,'Zusammenführung EU-CH'!$E$1:$BF$1,0))/VLOOKUP($B100,'Total RE-GEN in AIB Countries'!$B$3:$BD$27,COLUMN('RE-Gen-Mixes in AIB Countries'!I99)-COLUMN('RE-Gen-Mixes in AIB Countries'!$B$2),FALSE),0)</f>
        <v>0</v>
      </c>
      <c r="J100">
        <f t="array" ref="J100">IFERROR(INDEX('Zusammenführung EU-CH'!$E$2:$BF$241,MATCH('RE-Gen-Mixes in AIB Countries'!$B100&amp;'RE-Gen-Mixes in AIB Countries'!$C100,'Zusammenführung EU-CH'!$B$2:$B$241&amp;'Zusammenführung EU-CH'!$C$2:$C$241,0),MATCH('RE-Gen-Mixes in AIB Countries'!J$2,'Zusammenführung EU-CH'!$E$1:$BF$1,0))/VLOOKUP($B100,'Total RE-GEN in AIB Countries'!$B$3:$BD$27,COLUMN('RE-Gen-Mixes in AIB Countries'!J99)-COLUMN('RE-Gen-Mixes in AIB Countries'!$B$2),FALSE),0)</f>
        <v>0</v>
      </c>
      <c r="K100">
        <f t="array" ref="K100">IFERROR(INDEX('Zusammenführung EU-CH'!$E$2:$BF$241,MATCH('RE-Gen-Mixes in AIB Countries'!$B100&amp;'RE-Gen-Mixes in AIB Countries'!$C100,'Zusammenführung EU-CH'!$B$2:$B$241&amp;'Zusammenführung EU-CH'!$C$2:$C$241,0),MATCH('RE-Gen-Mixes in AIB Countries'!K$2,'Zusammenführung EU-CH'!$E$1:$BF$1,0))/VLOOKUP($B100,'Total RE-GEN in AIB Countries'!$B$3:$BD$27,COLUMN('RE-Gen-Mixes in AIB Countries'!K99)-COLUMN('RE-Gen-Mixes in AIB Countries'!$B$2),FALSE),0)</f>
        <v>0</v>
      </c>
      <c r="L100">
        <f t="array" ref="L100">IFERROR(INDEX('Zusammenführung EU-CH'!$E$2:$BF$241,MATCH('RE-Gen-Mixes in AIB Countries'!$B100&amp;'RE-Gen-Mixes in AIB Countries'!$C100,'Zusammenführung EU-CH'!$B$2:$B$241&amp;'Zusammenführung EU-CH'!$C$2:$C$241,0),MATCH('RE-Gen-Mixes in AIB Countries'!L$2,'Zusammenführung EU-CH'!$E$1:$BF$1,0))/VLOOKUP($B100,'Total RE-GEN in AIB Countries'!$B$3:$BD$27,COLUMN('RE-Gen-Mixes in AIB Countries'!L99)-COLUMN('RE-Gen-Mixes in AIB Countries'!$B$2),FALSE),0)</f>
        <v>0</v>
      </c>
      <c r="M100">
        <f t="array" ref="M100">IFERROR(INDEX('Zusammenführung EU-CH'!$E$2:$BF$241,MATCH('RE-Gen-Mixes in AIB Countries'!$B100&amp;'RE-Gen-Mixes in AIB Countries'!$C100,'Zusammenführung EU-CH'!$B$2:$B$241&amp;'Zusammenführung EU-CH'!$C$2:$C$241,0),MATCH('RE-Gen-Mixes in AIB Countries'!M$2,'Zusammenführung EU-CH'!$E$1:$BF$1,0))/VLOOKUP($B100,'Total RE-GEN in AIB Countries'!$B$3:$BD$27,COLUMN('RE-Gen-Mixes in AIB Countries'!M99)-COLUMN('RE-Gen-Mixes in AIB Countries'!$B$2),FALSE),0)</f>
        <v>0</v>
      </c>
      <c r="N100">
        <f t="array" ref="N100">IFERROR(INDEX('Zusammenführung EU-CH'!$E$2:$BF$241,MATCH('RE-Gen-Mixes in AIB Countries'!$B100&amp;'RE-Gen-Mixes in AIB Countries'!$C100,'Zusammenführung EU-CH'!$B$2:$B$241&amp;'Zusammenführung EU-CH'!$C$2:$C$241,0),MATCH('RE-Gen-Mixes in AIB Countries'!N$2,'Zusammenführung EU-CH'!$E$1:$BF$1,0))/VLOOKUP($B100,'Total RE-GEN in AIB Countries'!$B$3:$BD$27,COLUMN('RE-Gen-Mixes in AIB Countries'!N99)-COLUMN('RE-Gen-Mixes in AIB Countries'!$B$2),FALSE),0)</f>
        <v>0</v>
      </c>
      <c r="O100">
        <f t="array" ref="O100">IFERROR(INDEX('Zusammenführung EU-CH'!$E$2:$BF$241,MATCH('RE-Gen-Mixes in AIB Countries'!$B100&amp;'RE-Gen-Mixes in AIB Countries'!$C100,'Zusammenführung EU-CH'!$B$2:$B$241&amp;'Zusammenführung EU-CH'!$C$2:$C$241,0),MATCH('RE-Gen-Mixes in AIB Countries'!O$2,'Zusammenführung EU-CH'!$E$1:$BF$1,0))/VLOOKUP($B100,'Total RE-GEN in AIB Countries'!$B$3:$BD$27,COLUMN('RE-Gen-Mixes in AIB Countries'!O99)-COLUMN('RE-Gen-Mixes in AIB Countries'!$B$2),FALSE),0)</f>
        <v>0</v>
      </c>
      <c r="P100">
        <f t="array" ref="P100">IFERROR(INDEX('Zusammenführung EU-CH'!$E$2:$BF$241,MATCH('RE-Gen-Mixes in AIB Countries'!$B100&amp;'RE-Gen-Mixes in AIB Countries'!$C100,'Zusammenführung EU-CH'!$B$2:$B$241&amp;'Zusammenführung EU-CH'!$C$2:$C$241,0),MATCH('RE-Gen-Mixes in AIB Countries'!P$2,'Zusammenführung EU-CH'!$E$1:$BF$1,0))/VLOOKUP($B100,'Total RE-GEN in AIB Countries'!$B$3:$BD$27,COLUMN('RE-Gen-Mixes in AIB Countries'!P99)-COLUMN('RE-Gen-Mixes in AIB Countries'!$B$2),FALSE),0)</f>
        <v>0</v>
      </c>
      <c r="Q100">
        <f t="array" ref="Q100">IFERROR(INDEX('Zusammenführung EU-CH'!$E$2:$BF$241,MATCH('RE-Gen-Mixes in AIB Countries'!$B100&amp;'RE-Gen-Mixes in AIB Countries'!$C100,'Zusammenführung EU-CH'!$B$2:$B$241&amp;'Zusammenführung EU-CH'!$C$2:$C$241,0),MATCH('RE-Gen-Mixes in AIB Countries'!Q$2,'Zusammenführung EU-CH'!$E$1:$BF$1,0))/VLOOKUP($B100,'Total RE-GEN in AIB Countries'!$B$3:$BD$27,COLUMN('RE-Gen-Mixes in AIB Countries'!Q99)-COLUMN('RE-Gen-Mixes in AIB Countries'!$B$2),FALSE),0)</f>
        <v>0</v>
      </c>
      <c r="R100">
        <f t="array" ref="R100">IFERROR(INDEX('Zusammenführung EU-CH'!$E$2:$BF$241,MATCH('RE-Gen-Mixes in AIB Countries'!$B100&amp;'RE-Gen-Mixes in AIB Countries'!$C100,'Zusammenführung EU-CH'!$B$2:$B$241&amp;'Zusammenführung EU-CH'!$C$2:$C$241,0),MATCH('RE-Gen-Mixes in AIB Countries'!R$2,'Zusammenführung EU-CH'!$E$1:$BF$1,0))/VLOOKUP($B100,'Total RE-GEN in AIB Countries'!$B$3:$BD$27,COLUMN('RE-Gen-Mixes in AIB Countries'!R99)-COLUMN('RE-Gen-Mixes in AIB Countries'!$B$2),FALSE),0)</f>
        <v>0</v>
      </c>
      <c r="S100">
        <f t="array" ref="S100">IFERROR(INDEX('Zusammenführung EU-CH'!$E$2:$BF$241,MATCH('RE-Gen-Mixes in AIB Countries'!$B100&amp;'RE-Gen-Mixes in AIB Countries'!$C100,'Zusammenführung EU-CH'!$B$2:$B$241&amp;'Zusammenführung EU-CH'!$C$2:$C$241,0),MATCH('RE-Gen-Mixes in AIB Countries'!S$2,'Zusammenführung EU-CH'!$E$1:$BF$1,0))/VLOOKUP($B100,'Total RE-GEN in AIB Countries'!$B$3:$BD$27,COLUMN('RE-Gen-Mixes in AIB Countries'!S99)-COLUMN('RE-Gen-Mixes in AIB Countries'!$B$2),FALSE),0)</f>
        <v>0</v>
      </c>
      <c r="T100">
        <f t="array" ref="T100">IFERROR(INDEX('Zusammenführung EU-CH'!$E$2:$BF$241,MATCH('RE-Gen-Mixes in AIB Countries'!$B100&amp;'RE-Gen-Mixes in AIB Countries'!$C100,'Zusammenführung EU-CH'!$B$2:$B$241&amp;'Zusammenführung EU-CH'!$C$2:$C$241,0),MATCH('RE-Gen-Mixes in AIB Countries'!T$2,'Zusammenführung EU-CH'!$E$1:$BF$1,0))/VLOOKUP($B100,'Total RE-GEN in AIB Countries'!$B$3:$BD$27,COLUMN('RE-Gen-Mixes in AIB Countries'!T99)-COLUMN('RE-Gen-Mixes in AIB Countries'!$B$2),FALSE),0)</f>
        <v>0</v>
      </c>
      <c r="U100">
        <f t="array" ref="U100">IFERROR(INDEX('Zusammenführung EU-CH'!$E$2:$BF$241,MATCH('RE-Gen-Mixes in AIB Countries'!$B100&amp;'RE-Gen-Mixes in AIB Countries'!$C100,'Zusammenführung EU-CH'!$B$2:$B$241&amp;'Zusammenführung EU-CH'!$C$2:$C$241,0),MATCH('RE-Gen-Mixes in AIB Countries'!U$2,'Zusammenführung EU-CH'!$E$1:$BF$1,0))/VLOOKUP($B100,'Total RE-GEN in AIB Countries'!$B$3:$BD$27,COLUMN('RE-Gen-Mixes in AIB Countries'!U99)-COLUMN('RE-Gen-Mixes in AIB Countries'!$B$2),FALSE),0)</f>
        <v>0</v>
      </c>
      <c r="V100">
        <f t="array" ref="V100">IFERROR(INDEX('Zusammenführung EU-CH'!$E$2:$BF$241,MATCH('RE-Gen-Mixes in AIB Countries'!$B100&amp;'RE-Gen-Mixes in AIB Countries'!$C100,'Zusammenführung EU-CH'!$B$2:$B$241&amp;'Zusammenführung EU-CH'!$C$2:$C$241,0),MATCH('RE-Gen-Mixes in AIB Countries'!V$2,'Zusammenführung EU-CH'!$E$1:$BF$1,0))/VLOOKUP($B100,'Total RE-GEN in AIB Countries'!$B$3:$BD$27,COLUMN('RE-Gen-Mixes in AIB Countries'!V99)-COLUMN('RE-Gen-Mixes in AIB Countries'!$B$2),FALSE),0)</f>
        <v>0</v>
      </c>
      <c r="W100">
        <f t="array" ref="W100">IFERROR(INDEX('Zusammenführung EU-CH'!$E$2:$BF$241,MATCH('RE-Gen-Mixes in AIB Countries'!$B100&amp;'RE-Gen-Mixes in AIB Countries'!$C100,'Zusammenführung EU-CH'!$B$2:$B$241&amp;'Zusammenführung EU-CH'!$C$2:$C$241,0),MATCH('RE-Gen-Mixes in AIB Countries'!W$2,'Zusammenführung EU-CH'!$E$1:$BF$1,0))/VLOOKUP($B100,'Total RE-GEN in AIB Countries'!$B$3:$BD$27,COLUMN('RE-Gen-Mixes in AIB Countries'!W99)-COLUMN('RE-Gen-Mixes in AIB Countries'!$B$2),FALSE),0)</f>
        <v>0</v>
      </c>
      <c r="X100">
        <f t="array" ref="X100">IFERROR(INDEX('Zusammenführung EU-CH'!$E$2:$BF$241,MATCH('RE-Gen-Mixes in AIB Countries'!$B100&amp;'RE-Gen-Mixes in AIB Countries'!$C100,'Zusammenführung EU-CH'!$B$2:$B$241&amp;'Zusammenführung EU-CH'!$C$2:$C$241,0),MATCH('RE-Gen-Mixes in AIB Countries'!X$2,'Zusammenführung EU-CH'!$E$1:$BF$1,0))/VLOOKUP($B100,'Total RE-GEN in AIB Countries'!$B$3:$BD$27,COLUMN('RE-Gen-Mixes in AIB Countries'!X99)-COLUMN('RE-Gen-Mixes in AIB Countries'!$B$2),FALSE),0)</f>
        <v>0</v>
      </c>
      <c r="Y100">
        <f t="array" ref="Y100">IFERROR(INDEX('Zusammenführung EU-CH'!$E$2:$BF$241,MATCH('RE-Gen-Mixes in AIB Countries'!$B100&amp;'RE-Gen-Mixes in AIB Countries'!$C100,'Zusammenführung EU-CH'!$B$2:$B$241&amp;'Zusammenführung EU-CH'!$C$2:$C$241,0),MATCH('RE-Gen-Mixes in AIB Countries'!Y$2,'Zusammenführung EU-CH'!$E$1:$BF$1,0))/VLOOKUP($B100,'Total RE-GEN in AIB Countries'!$B$3:$BD$27,COLUMN('RE-Gen-Mixes in AIB Countries'!Y99)-COLUMN('RE-Gen-Mixes in AIB Countries'!$B$2),FALSE),0)</f>
        <v>0</v>
      </c>
      <c r="Z100">
        <f t="array" ref="Z100">IFERROR(INDEX('Zusammenführung EU-CH'!$E$2:$BF$241,MATCH('RE-Gen-Mixes in AIB Countries'!$B100&amp;'RE-Gen-Mixes in AIB Countries'!$C100,'Zusammenführung EU-CH'!$B$2:$B$241&amp;'Zusammenführung EU-CH'!$C$2:$C$241,0),MATCH('RE-Gen-Mixes in AIB Countries'!Z$2,'Zusammenführung EU-CH'!$E$1:$BF$1,0))/VLOOKUP($B100,'Total RE-GEN in AIB Countries'!$B$3:$BD$27,COLUMN('RE-Gen-Mixes in AIB Countries'!Z99)-COLUMN('RE-Gen-Mixes in AIB Countries'!$B$2),FALSE),0)</f>
        <v>0</v>
      </c>
      <c r="AA100">
        <f t="array" ref="AA100">IFERROR(INDEX('Zusammenführung EU-CH'!$E$2:$BF$241,MATCH('RE-Gen-Mixes in AIB Countries'!$B100&amp;'RE-Gen-Mixes in AIB Countries'!$C100,'Zusammenführung EU-CH'!$B$2:$B$241&amp;'Zusammenführung EU-CH'!$C$2:$C$241,0),MATCH('RE-Gen-Mixes in AIB Countries'!AA$2,'Zusammenführung EU-CH'!$E$1:$BF$1,0))/VLOOKUP($B100,'Total RE-GEN in AIB Countries'!$B$3:$BD$27,COLUMN('RE-Gen-Mixes in AIB Countries'!AA99)-COLUMN('RE-Gen-Mixes in AIB Countries'!$B$2),FALSE),0)</f>
        <v>0</v>
      </c>
      <c r="AB100">
        <f t="array" ref="AB100">IFERROR(INDEX('Zusammenführung EU-CH'!$E$2:$BF$241,MATCH('RE-Gen-Mixes in AIB Countries'!$B100&amp;'RE-Gen-Mixes in AIB Countries'!$C100,'Zusammenführung EU-CH'!$B$2:$B$241&amp;'Zusammenführung EU-CH'!$C$2:$C$241,0),MATCH('RE-Gen-Mixes in AIB Countries'!AB$2,'Zusammenführung EU-CH'!$E$1:$BF$1,0))/VLOOKUP($B100,'Total RE-GEN in AIB Countries'!$B$3:$BD$27,COLUMN('RE-Gen-Mixes in AIB Countries'!AB99)-COLUMN('RE-Gen-Mixes in AIB Countries'!$B$2),FALSE),0)</f>
        <v>0</v>
      </c>
      <c r="AC100">
        <f t="array" ref="AC100">IFERROR(INDEX('Zusammenführung EU-CH'!$E$2:$BF$241,MATCH('RE-Gen-Mixes in AIB Countries'!$B100&amp;'RE-Gen-Mixes in AIB Countries'!$C100,'Zusammenführung EU-CH'!$B$2:$B$241&amp;'Zusammenführung EU-CH'!$C$2:$C$241,0),MATCH('RE-Gen-Mixes in AIB Countries'!AC$2,'Zusammenführung EU-CH'!$E$1:$BF$1,0))/VLOOKUP($B100,'Total RE-GEN in AIB Countries'!$B$3:$BD$27,COLUMN('RE-Gen-Mixes in AIB Countries'!AC99)-COLUMN('RE-Gen-Mixes in AIB Countries'!$B$2),FALSE),0)</f>
        <v>0</v>
      </c>
      <c r="AD100">
        <f t="array" ref="AD100">IFERROR(INDEX('Zusammenführung EU-CH'!$E$2:$BF$241,MATCH('RE-Gen-Mixes in AIB Countries'!$B100&amp;'RE-Gen-Mixes in AIB Countries'!$C100,'Zusammenführung EU-CH'!$B$2:$B$241&amp;'Zusammenführung EU-CH'!$C$2:$C$241,0),MATCH('RE-Gen-Mixes in AIB Countries'!AD$2,'Zusammenführung EU-CH'!$E$1:$BF$1,0))/VLOOKUP($B100,'Total RE-GEN in AIB Countries'!$B$3:$BD$27,COLUMN('RE-Gen-Mixes in AIB Countries'!AD99)-COLUMN('RE-Gen-Mixes in AIB Countries'!$B$2),FALSE),0)</f>
        <v>0</v>
      </c>
      <c r="AE100">
        <f t="array" ref="AE100">IFERROR(INDEX('Zusammenführung EU-CH'!$E$2:$BF$241,MATCH('RE-Gen-Mixes in AIB Countries'!$B100&amp;'RE-Gen-Mixes in AIB Countries'!$C100,'Zusammenführung EU-CH'!$B$2:$B$241&amp;'Zusammenführung EU-CH'!$C$2:$C$241,0),MATCH('RE-Gen-Mixes in AIB Countries'!AE$2,'Zusammenführung EU-CH'!$E$1:$BF$1,0))/VLOOKUP($B100,'Total RE-GEN in AIB Countries'!$B$3:$BD$27,COLUMN('RE-Gen-Mixes in AIB Countries'!AE99)-COLUMN('RE-Gen-Mixes in AIB Countries'!$B$2),FALSE),0)</f>
        <v>0</v>
      </c>
      <c r="AF100">
        <f t="array" ref="AF100">IFERROR(INDEX('Zusammenführung EU-CH'!$E$2:$BF$241,MATCH('RE-Gen-Mixes in AIB Countries'!$B100&amp;'RE-Gen-Mixes in AIB Countries'!$C100,'Zusammenführung EU-CH'!$B$2:$B$241&amp;'Zusammenführung EU-CH'!$C$2:$C$241,0),MATCH('RE-Gen-Mixes in AIB Countries'!AF$2,'Zusammenführung EU-CH'!$E$1:$BF$1,0))/VLOOKUP($B100,'Total RE-GEN in AIB Countries'!$B$3:$BD$27,COLUMN('RE-Gen-Mixes in AIB Countries'!AF99)-COLUMN('RE-Gen-Mixes in AIB Countries'!$B$2),FALSE),0)</f>
        <v>0</v>
      </c>
      <c r="AG100">
        <f t="array" ref="AG100">IFERROR(INDEX('Zusammenführung EU-CH'!$E$2:$BF$241,MATCH('RE-Gen-Mixes in AIB Countries'!$B100&amp;'RE-Gen-Mixes in AIB Countries'!$C100,'Zusammenführung EU-CH'!$B$2:$B$241&amp;'Zusammenführung EU-CH'!$C$2:$C$241,0),MATCH('RE-Gen-Mixes in AIB Countries'!AG$2,'Zusammenführung EU-CH'!$E$1:$BF$1,0))/VLOOKUP($B100,'Total RE-GEN in AIB Countries'!$B$3:$BD$27,COLUMN('RE-Gen-Mixes in AIB Countries'!AG99)-COLUMN('RE-Gen-Mixes in AIB Countries'!$B$2),FALSE),0)</f>
        <v>0</v>
      </c>
      <c r="AH100">
        <f t="array" ref="AH100">IFERROR(INDEX('Zusammenführung EU-CH'!$E$2:$BF$241,MATCH('RE-Gen-Mixes in AIB Countries'!$B100&amp;'RE-Gen-Mixes in AIB Countries'!$C100,'Zusammenführung EU-CH'!$B$2:$B$241&amp;'Zusammenführung EU-CH'!$C$2:$C$241,0),MATCH('RE-Gen-Mixes in AIB Countries'!AH$2,'Zusammenführung EU-CH'!$E$1:$BF$1,0))/VLOOKUP($B100,'Total RE-GEN in AIB Countries'!$B$3:$BD$27,COLUMN('RE-Gen-Mixes in AIB Countries'!AH99)-COLUMN('RE-Gen-Mixes in AIB Countries'!$B$2),FALSE),0)</f>
        <v>0</v>
      </c>
      <c r="AI100">
        <f t="array" ref="AI100">IFERROR(INDEX('Zusammenführung EU-CH'!$E$2:$BF$241,MATCH('RE-Gen-Mixes in AIB Countries'!$B100&amp;'RE-Gen-Mixes in AIB Countries'!$C100,'Zusammenführung EU-CH'!$B$2:$B$241&amp;'Zusammenführung EU-CH'!$C$2:$C$241,0),MATCH('RE-Gen-Mixes in AIB Countries'!AI$2,'Zusammenführung EU-CH'!$E$1:$BF$1,0))/VLOOKUP($B100,'Total RE-GEN in AIB Countries'!$B$3:$BD$27,COLUMN('RE-Gen-Mixes in AIB Countries'!AI99)-COLUMN('RE-Gen-Mixes in AIB Countries'!$B$2),FALSE),0)</f>
        <v>0</v>
      </c>
      <c r="AJ100">
        <f t="array" ref="AJ100">IFERROR(INDEX('Zusammenführung EU-CH'!$E$2:$BF$241,MATCH('RE-Gen-Mixes in AIB Countries'!$B100&amp;'RE-Gen-Mixes in AIB Countries'!$C100,'Zusammenführung EU-CH'!$B$2:$B$241&amp;'Zusammenführung EU-CH'!$C$2:$C$241,0),MATCH('RE-Gen-Mixes in AIB Countries'!AJ$2,'Zusammenführung EU-CH'!$E$1:$BF$1,0))/VLOOKUP($B100,'Total RE-GEN in AIB Countries'!$B$3:$BD$27,COLUMN('RE-Gen-Mixes in AIB Countries'!AJ99)-COLUMN('RE-Gen-Mixes in AIB Countries'!$B$2),FALSE),0)</f>
        <v>0</v>
      </c>
      <c r="AK100">
        <f t="array" ref="AK100">IFERROR(INDEX('Zusammenführung EU-CH'!$E$2:$BF$241,MATCH('RE-Gen-Mixes in AIB Countries'!$B100&amp;'RE-Gen-Mixes in AIB Countries'!$C100,'Zusammenführung EU-CH'!$B$2:$B$241&amp;'Zusammenführung EU-CH'!$C$2:$C$241,0),MATCH('RE-Gen-Mixes in AIB Countries'!AK$2,'Zusammenführung EU-CH'!$E$1:$BF$1,0))/VLOOKUP($B100,'Total RE-GEN in AIB Countries'!$B$3:$BD$27,COLUMN('RE-Gen-Mixes in AIB Countries'!AK99)-COLUMN('RE-Gen-Mixes in AIB Countries'!$B$2),FALSE),0)</f>
        <v>0</v>
      </c>
      <c r="AL100">
        <f t="array" ref="AL100">IFERROR(INDEX('Zusammenführung EU-CH'!$E$2:$BF$241,MATCH('RE-Gen-Mixes in AIB Countries'!$B100&amp;'RE-Gen-Mixes in AIB Countries'!$C100,'Zusammenführung EU-CH'!$B$2:$B$241&amp;'Zusammenführung EU-CH'!$C$2:$C$241,0),MATCH('RE-Gen-Mixes in AIB Countries'!AL$2,'Zusammenführung EU-CH'!$E$1:$BF$1,0))/VLOOKUP($B100,'Total RE-GEN in AIB Countries'!$B$3:$BD$27,COLUMN('RE-Gen-Mixes in AIB Countries'!AL99)-COLUMN('RE-Gen-Mixes in AIB Countries'!$B$2),FALSE),0)</f>
        <v>0</v>
      </c>
      <c r="AM100">
        <f t="array" ref="AM100">IFERROR(INDEX('Zusammenführung EU-CH'!$E$2:$BF$241,MATCH('RE-Gen-Mixes in AIB Countries'!$B100&amp;'RE-Gen-Mixes in AIB Countries'!$C100,'Zusammenführung EU-CH'!$B$2:$B$241&amp;'Zusammenführung EU-CH'!$C$2:$C$241,0),MATCH('RE-Gen-Mixes in AIB Countries'!AM$2,'Zusammenführung EU-CH'!$E$1:$BF$1,0))/VLOOKUP($B100,'Total RE-GEN in AIB Countries'!$B$3:$BD$27,COLUMN('RE-Gen-Mixes in AIB Countries'!AM99)-COLUMN('RE-Gen-Mixes in AIB Countries'!$B$2),FALSE),0)</f>
        <v>0</v>
      </c>
      <c r="AN100">
        <f t="array" ref="AN100">IFERROR(INDEX('Zusammenführung EU-CH'!$E$2:$BF$241,MATCH('RE-Gen-Mixes in AIB Countries'!$B100&amp;'RE-Gen-Mixes in AIB Countries'!$C100,'Zusammenführung EU-CH'!$B$2:$B$241&amp;'Zusammenführung EU-CH'!$C$2:$C$241,0),MATCH('RE-Gen-Mixes in AIB Countries'!AN$2,'Zusammenführung EU-CH'!$E$1:$BF$1,0))/VLOOKUP($B100,'Total RE-GEN in AIB Countries'!$B$3:$BD$27,COLUMN('RE-Gen-Mixes in AIB Countries'!AN99)-COLUMN('RE-Gen-Mixes in AIB Countries'!$B$2),FALSE),0)</f>
        <v>0</v>
      </c>
      <c r="AO100">
        <f t="array" ref="AO100">IFERROR(INDEX('Zusammenführung EU-CH'!$E$2:$BF$241,MATCH('RE-Gen-Mixes in AIB Countries'!$B100&amp;'RE-Gen-Mixes in AIB Countries'!$C100,'Zusammenführung EU-CH'!$B$2:$B$241&amp;'Zusammenführung EU-CH'!$C$2:$C$241,0),MATCH('RE-Gen-Mixes in AIB Countries'!AO$2,'Zusammenführung EU-CH'!$E$1:$BF$1,0))/VLOOKUP($B100,'Total RE-GEN in AIB Countries'!$B$3:$BD$27,COLUMN('RE-Gen-Mixes in AIB Countries'!AO99)-COLUMN('RE-Gen-Mixes in AIB Countries'!$B$2),FALSE),0)</f>
        <v>0</v>
      </c>
      <c r="AP100">
        <f t="array" ref="AP100">IFERROR(INDEX('Zusammenführung EU-CH'!$E$2:$BF$241,MATCH('RE-Gen-Mixes in AIB Countries'!$B100&amp;'RE-Gen-Mixes in AIB Countries'!$C100,'Zusammenführung EU-CH'!$B$2:$B$241&amp;'Zusammenführung EU-CH'!$C$2:$C$241,0),MATCH('RE-Gen-Mixes in AIB Countries'!AP$2,'Zusammenführung EU-CH'!$E$1:$BF$1,0))/VLOOKUP($B100,'Total RE-GEN in AIB Countries'!$B$3:$BD$27,COLUMN('RE-Gen-Mixes in AIB Countries'!AP99)-COLUMN('RE-Gen-Mixes in AIB Countries'!$B$2),FALSE),0)</f>
        <v>0</v>
      </c>
      <c r="AQ100">
        <f t="array" ref="AQ100">IFERROR(INDEX('Zusammenführung EU-CH'!$E$2:$BF$241,MATCH('RE-Gen-Mixes in AIB Countries'!$B100&amp;'RE-Gen-Mixes in AIB Countries'!$C100,'Zusammenführung EU-CH'!$B$2:$B$241&amp;'Zusammenführung EU-CH'!$C$2:$C$241,0),MATCH('RE-Gen-Mixes in AIB Countries'!AQ$2,'Zusammenführung EU-CH'!$E$1:$BF$1,0))/VLOOKUP($B100,'Total RE-GEN in AIB Countries'!$B$3:$BD$27,COLUMN('RE-Gen-Mixes in AIB Countries'!AQ99)-COLUMN('RE-Gen-Mixes in AIB Countries'!$B$2),FALSE),0)</f>
        <v>0</v>
      </c>
      <c r="AR100">
        <f t="array" ref="AR100">IFERROR(INDEX('Zusammenführung EU-CH'!$E$2:$BF$241,MATCH('RE-Gen-Mixes in AIB Countries'!$B100&amp;'RE-Gen-Mixes in AIB Countries'!$C100,'Zusammenführung EU-CH'!$B$2:$B$241&amp;'Zusammenführung EU-CH'!$C$2:$C$241,0),MATCH('RE-Gen-Mixes in AIB Countries'!AR$2,'Zusammenführung EU-CH'!$E$1:$BF$1,0))/VLOOKUP($B100,'Total RE-GEN in AIB Countries'!$B$3:$BD$27,COLUMN('RE-Gen-Mixes in AIB Countries'!AR99)-COLUMN('RE-Gen-Mixes in AIB Countries'!$B$2),FALSE),0)</f>
        <v>0</v>
      </c>
      <c r="AS100">
        <f t="array" ref="AS100">IFERROR(INDEX('Zusammenführung EU-CH'!$E$2:$BF$241,MATCH('RE-Gen-Mixes in AIB Countries'!$B100&amp;'RE-Gen-Mixes in AIB Countries'!$C100,'Zusammenführung EU-CH'!$B$2:$B$241&amp;'Zusammenführung EU-CH'!$C$2:$C$241,0),MATCH('RE-Gen-Mixes in AIB Countries'!AS$2,'Zusammenführung EU-CH'!$E$1:$BF$1,0))/VLOOKUP($B100,'Total RE-GEN in AIB Countries'!$B$3:$BD$27,COLUMN('RE-Gen-Mixes in AIB Countries'!AS99)-COLUMN('RE-Gen-Mixes in AIB Countries'!$B$2),FALSE),0)</f>
        <v>0</v>
      </c>
      <c r="AT100">
        <f t="array" ref="AT100">IFERROR(INDEX('Zusammenführung EU-CH'!$E$2:$BF$241,MATCH('RE-Gen-Mixes in AIB Countries'!$B100&amp;'RE-Gen-Mixes in AIB Countries'!$C100,'Zusammenführung EU-CH'!$B$2:$B$241&amp;'Zusammenführung EU-CH'!$C$2:$C$241,0),MATCH('RE-Gen-Mixes in AIB Countries'!AT$2,'Zusammenführung EU-CH'!$E$1:$BF$1,0))/VLOOKUP($B100,'Total RE-GEN in AIB Countries'!$B$3:$BD$27,COLUMN('RE-Gen-Mixes in AIB Countries'!AT99)-COLUMN('RE-Gen-Mixes in AIB Countries'!$B$2),FALSE),0)</f>
        <v>0</v>
      </c>
      <c r="AU100">
        <f t="array" ref="AU100">IFERROR(INDEX('Zusammenführung EU-CH'!$E$2:$BF$241,MATCH('RE-Gen-Mixes in AIB Countries'!$B100&amp;'RE-Gen-Mixes in AIB Countries'!$C100,'Zusammenführung EU-CH'!$B$2:$B$241&amp;'Zusammenführung EU-CH'!$C$2:$C$241,0),MATCH('RE-Gen-Mixes in AIB Countries'!AU$2,'Zusammenführung EU-CH'!$E$1:$BF$1,0))/VLOOKUP($B100,'Total RE-GEN in AIB Countries'!$B$3:$BD$27,COLUMN('RE-Gen-Mixes in AIB Countries'!AU99)-COLUMN('RE-Gen-Mixes in AIB Countries'!$B$2),FALSE),0)</f>
        <v>0</v>
      </c>
      <c r="AV100">
        <f t="array" ref="AV100">IFERROR(INDEX('Zusammenführung EU-CH'!$E$2:$BF$241,MATCH('RE-Gen-Mixes in AIB Countries'!$B100&amp;'RE-Gen-Mixes in AIB Countries'!$C100,'Zusammenführung EU-CH'!$B$2:$B$241&amp;'Zusammenführung EU-CH'!$C$2:$C$241,0),MATCH('RE-Gen-Mixes in AIB Countries'!AV$2,'Zusammenführung EU-CH'!$E$1:$BF$1,0))/VLOOKUP($B100,'Total RE-GEN in AIB Countries'!$B$3:$BD$27,COLUMN('RE-Gen-Mixes in AIB Countries'!AV99)-COLUMN('RE-Gen-Mixes in AIB Countries'!$B$2),FALSE),0)</f>
        <v>0</v>
      </c>
      <c r="AW100">
        <f t="array" ref="AW100">IFERROR(INDEX('Zusammenführung EU-CH'!$E$2:$BF$241,MATCH('RE-Gen-Mixes in AIB Countries'!$B100&amp;'RE-Gen-Mixes in AIB Countries'!$C100,'Zusammenführung EU-CH'!$B$2:$B$241&amp;'Zusammenführung EU-CH'!$C$2:$C$241,0),MATCH('RE-Gen-Mixes in AIB Countries'!AW$2,'Zusammenführung EU-CH'!$E$1:$BF$1,0))/VLOOKUP($B100,'Total RE-GEN in AIB Countries'!$B$3:$BD$27,COLUMN('RE-Gen-Mixes in AIB Countries'!AW99)-COLUMN('RE-Gen-Mixes in AIB Countries'!$B$2),FALSE),0)</f>
        <v>0</v>
      </c>
      <c r="AX100">
        <f t="array" ref="AX100">IFERROR(INDEX('Zusammenführung EU-CH'!$E$2:$BF$241,MATCH('RE-Gen-Mixes in AIB Countries'!$B100&amp;'RE-Gen-Mixes in AIB Countries'!$C100,'Zusammenführung EU-CH'!$B$2:$B$241&amp;'Zusammenführung EU-CH'!$C$2:$C$241,0),MATCH('RE-Gen-Mixes in AIB Countries'!AX$2,'Zusammenführung EU-CH'!$E$1:$BF$1,0))/VLOOKUP($B100,'Total RE-GEN in AIB Countries'!$B$3:$BD$27,COLUMN('RE-Gen-Mixes in AIB Countries'!AX99)-COLUMN('RE-Gen-Mixes in AIB Countries'!$B$2),FALSE),0)</f>
        <v>0</v>
      </c>
      <c r="AY100">
        <f t="array" ref="AY100">IFERROR(INDEX('Zusammenführung EU-CH'!$E$2:$BF$241,MATCH('RE-Gen-Mixes in AIB Countries'!$B100&amp;'RE-Gen-Mixes in AIB Countries'!$C100,'Zusammenführung EU-CH'!$B$2:$B$241&amp;'Zusammenführung EU-CH'!$C$2:$C$241,0),MATCH('RE-Gen-Mixes in AIB Countries'!AY$2,'Zusammenführung EU-CH'!$E$1:$BF$1,0))/VLOOKUP($B100,'Total RE-GEN in AIB Countries'!$B$3:$BD$27,COLUMN('RE-Gen-Mixes in AIB Countries'!AY99)-COLUMN('RE-Gen-Mixes in AIB Countries'!$B$2),FALSE),0)</f>
        <v>0</v>
      </c>
      <c r="AZ100">
        <f t="array" ref="AZ100">IFERROR(INDEX('Zusammenführung EU-CH'!$E$2:$BF$241,MATCH('RE-Gen-Mixes in AIB Countries'!$B100&amp;'RE-Gen-Mixes in AIB Countries'!$C100,'Zusammenführung EU-CH'!$B$2:$B$241&amp;'Zusammenführung EU-CH'!$C$2:$C$241,0),MATCH('RE-Gen-Mixes in AIB Countries'!AZ$2,'Zusammenführung EU-CH'!$E$1:$BF$1,0))/VLOOKUP($B100,'Total RE-GEN in AIB Countries'!$B$3:$BD$27,COLUMN('RE-Gen-Mixes in AIB Countries'!AZ99)-COLUMN('RE-Gen-Mixes in AIB Countries'!$B$2),FALSE),0)</f>
        <v>0</v>
      </c>
      <c r="BA100">
        <f t="array" ref="BA100">IFERROR(INDEX('Zusammenführung EU-CH'!$E$2:$BF$241,MATCH('RE-Gen-Mixes in AIB Countries'!$B100&amp;'RE-Gen-Mixes in AIB Countries'!$C100,'Zusammenführung EU-CH'!$B$2:$B$241&amp;'Zusammenführung EU-CH'!$C$2:$C$241,0),MATCH('RE-Gen-Mixes in AIB Countries'!BA$2,'Zusammenführung EU-CH'!$E$1:$BF$1,0))/VLOOKUP($B100,'Total RE-GEN in AIB Countries'!$B$3:$BD$27,COLUMN('RE-Gen-Mixes in AIB Countries'!BA99)-COLUMN('RE-Gen-Mixes in AIB Countries'!$B$2),FALSE),0)</f>
        <v>0</v>
      </c>
      <c r="BB100">
        <f t="array" ref="BB100">IFERROR(INDEX('Zusammenführung EU-CH'!$E$2:$BF$241,MATCH('RE-Gen-Mixes in AIB Countries'!$B100&amp;'RE-Gen-Mixes in AIB Countries'!$C100,'Zusammenführung EU-CH'!$B$2:$B$241&amp;'Zusammenführung EU-CH'!$C$2:$C$241,0),MATCH('RE-Gen-Mixes in AIB Countries'!BB$2,'Zusammenführung EU-CH'!$E$1:$BF$1,0))/VLOOKUP($B100,'Total RE-GEN in AIB Countries'!$B$3:$BD$27,COLUMN('RE-Gen-Mixes in AIB Countries'!BB99)-COLUMN('RE-Gen-Mixes in AIB Countries'!$B$2),FALSE),0)</f>
        <v>0</v>
      </c>
      <c r="BC100">
        <f t="array" ref="BC100">IFERROR(INDEX('Zusammenführung EU-CH'!$E$2:$BF$241,MATCH('RE-Gen-Mixes in AIB Countries'!$B100&amp;'RE-Gen-Mixes in AIB Countries'!$C100,'Zusammenführung EU-CH'!$B$2:$B$241&amp;'Zusammenführung EU-CH'!$C$2:$C$241,0),MATCH('RE-Gen-Mixes in AIB Countries'!BC$2,'Zusammenführung EU-CH'!$E$1:$BF$1,0))/VLOOKUP($B100,'Total RE-GEN in AIB Countries'!$B$3:$BD$27,COLUMN('RE-Gen-Mixes in AIB Countries'!BC99)-COLUMN('RE-Gen-Mixes in AIB Countries'!$B$2),FALSE),0)</f>
        <v>0</v>
      </c>
      <c r="BD100">
        <f t="array" ref="BD100">IFERROR(INDEX('Zusammenführung EU-CH'!$E$2:$BF$241,MATCH('RE-Gen-Mixes in AIB Countries'!$B100&amp;'RE-Gen-Mixes in AIB Countries'!$C100,'Zusammenführung EU-CH'!$B$2:$B$241&amp;'Zusammenführung EU-CH'!$C$2:$C$241,0),MATCH('RE-Gen-Mixes in AIB Countries'!BD$2,'Zusammenführung EU-CH'!$E$1:$BF$1,0))/VLOOKUP($B100,'Total RE-GEN in AIB Countries'!$B$3:$BD$27,COLUMN('RE-Gen-Mixes in AIB Countries'!BD99)-COLUMN('RE-Gen-Mixes in AIB Countries'!$B$2),FALSE),0)</f>
        <v>0</v>
      </c>
      <c r="BE100">
        <f t="array" ref="BE100">IFERROR(INDEX('Zusammenführung EU-CH'!$E$2:$BF$241,MATCH('RE-Gen-Mixes in AIB Countries'!$B100&amp;'RE-Gen-Mixes in AIB Countries'!$C100,'Zusammenführung EU-CH'!$B$2:$B$241&amp;'Zusammenführung EU-CH'!$C$2:$C$241,0),MATCH('RE-Gen-Mixes in AIB Countries'!BE$2,'Zusammenführung EU-CH'!$E$1:$BF$1,0))/VLOOKUP($B100,'Total RE-GEN in AIB Countries'!$B$3:$BD$27,COLUMN('RE-Gen-Mixes in AIB Countries'!BE99)-COLUMN('RE-Gen-Mixes in AIB Countries'!$B$2),FALSE),0)</f>
        <v>0</v>
      </c>
      <c r="BF100">
        <f t="shared" si="1"/>
        <v>0</v>
      </c>
    </row>
    <row r="101" spans="1:58" x14ac:dyDescent="0.35">
      <c r="A101" s="16" t="s">
        <v>35</v>
      </c>
      <c r="B101" s="4" t="s">
        <v>481</v>
      </c>
      <c r="C101" s="4" t="s">
        <v>7</v>
      </c>
      <c r="D101">
        <f t="array" ref="D101">IFERROR(INDEX('Zusammenführung EU-CH'!$E$2:$BF$241,MATCH('RE-Gen-Mixes in AIB Countries'!$B101&amp;'RE-Gen-Mixes in AIB Countries'!$C101,'Zusammenführung EU-CH'!$B$2:$B$241&amp;'Zusammenführung EU-CH'!$C$2:$C$241,0),MATCH('RE-Gen-Mixes in AIB Countries'!D$2,'Zusammenführung EU-CH'!$E$1:$BF$1,0))/VLOOKUP($B101,'Total RE-GEN in AIB Countries'!$B$3:$BD$27,COLUMN('RE-Gen-Mixes in AIB Countries'!D100)-COLUMN('RE-Gen-Mixes in AIB Countries'!$B$2),FALSE),0)</f>
        <v>1.5350877192982455E-2</v>
      </c>
      <c r="E101">
        <f t="array" ref="E101">IFERROR(INDEX('Zusammenführung EU-CH'!$E$2:$BF$241,MATCH('RE-Gen-Mixes in AIB Countries'!$B101&amp;'RE-Gen-Mixes in AIB Countries'!$C101,'Zusammenführung EU-CH'!$B$2:$B$241&amp;'Zusammenführung EU-CH'!$C$2:$C$241,0),MATCH('RE-Gen-Mixes in AIB Countries'!E$2,'Zusammenführung EU-CH'!$E$1:$BF$1,0))/VLOOKUP($B101,'Total RE-GEN in AIB Countries'!$B$3:$BD$27,COLUMN('RE-Gen-Mixes in AIB Countries'!E100)-COLUMN('RE-Gen-Mixes in AIB Countries'!$B$2),FALSE),0)</f>
        <v>5.9808612440191387E-3</v>
      </c>
      <c r="F101">
        <f t="array" ref="F101">IFERROR(INDEX('Zusammenführung EU-CH'!$E$2:$BF$241,MATCH('RE-Gen-Mixes in AIB Countries'!$B101&amp;'RE-Gen-Mixes in AIB Countries'!$C101,'Zusammenführung EU-CH'!$B$2:$B$241&amp;'Zusammenführung EU-CH'!$C$2:$C$241,0),MATCH('RE-Gen-Mixes in AIB Countries'!F$2,'Zusammenführung EU-CH'!$E$1:$BF$1,0))/VLOOKUP($B101,'Total RE-GEN in AIB Countries'!$B$3:$BD$27,COLUMN('RE-Gen-Mixes in AIB Countries'!F100)-COLUMN('RE-Gen-Mixes in AIB Countries'!$B$2),FALSE),0)</f>
        <v>2.1472392638036811E-2</v>
      </c>
      <c r="G101">
        <f t="array" ref="G101">IFERROR(INDEX('Zusammenführung EU-CH'!$E$2:$BF$241,MATCH('RE-Gen-Mixes in AIB Countries'!$B101&amp;'RE-Gen-Mixes in AIB Countries'!$C101,'Zusammenführung EU-CH'!$B$2:$B$241&amp;'Zusammenführung EU-CH'!$C$2:$C$241,0),MATCH('RE-Gen-Mixes in AIB Countries'!G$2,'Zusammenführung EU-CH'!$E$1:$BF$1,0))/VLOOKUP($B101,'Total RE-GEN in AIB Countries'!$B$3:$BD$27,COLUMN('RE-Gen-Mixes in AIB Countries'!G100)-COLUMN('RE-Gen-Mixes in AIB Countries'!$B$2),FALSE),0)</f>
        <v>2.6446280991735537E-2</v>
      </c>
      <c r="H101">
        <f t="array" ref="H101">IFERROR(INDEX('Zusammenführung EU-CH'!$E$2:$BF$241,MATCH('RE-Gen-Mixes in AIB Countries'!$B101&amp;'RE-Gen-Mixes in AIB Countries'!$C101,'Zusammenführung EU-CH'!$B$2:$B$241&amp;'Zusammenführung EU-CH'!$C$2:$C$241,0),MATCH('RE-Gen-Mixes in AIB Countries'!H$2,'Zusammenführung EU-CH'!$E$1:$BF$1,0))/VLOOKUP($B101,'Total RE-GEN in AIB Countries'!$B$3:$BD$27,COLUMN('RE-Gen-Mixes in AIB Countries'!H100)-COLUMN('RE-Gen-Mixes in AIB Countries'!$B$2),FALSE),0)</f>
        <v>2.2108843537414966E-2</v>
      </c>
      <c r="I101">
        <f t="array" ref="I101">IFERROR(INDEX('Zusammenführung EU-CH'!$E$2:$BF$241,MATCH('RE-Gen-Mixes in AIB Countries'!$B101&amp;'RE-Gen-Mixes in AIB Countries'!$C101,'Zusammenführung EU-CH'!$B$2:$B$241&amp;'Zusammenführung EU-CH'!$C$2:$C$241,0),MATCH('RE-Gen-Mixes in AIB Countries'!I$2,'Zusammenführung EU-CH'!$E$1:$BF$1,0))/VLOOKUP($B101,'Total RE-GEN in AIB Countries'!$B$3:$BD$27,COLUMN('RE-Gen-Mixes in AIB Countries'!I100)-COLUMN('RE-Gen-Mixes in AIB Countries'!$B$2),FALSE),0)</f>
        <v>2.4861878453038673E-2</v>
      </c>
      <c r="J101">
        <f t="array" ref="J101">IFERROR(INDEX('Zusammenführung EU-CH'!$E$2:$BF$241,MATCH('RE-Gen-Mixes in AIB Countries'!$B101&amp;'RE-Gen-Mixes in AIB Countries'!$C101,'Zusammenführung EU-CH'!$B$2:$B$241&amp;'Zusammenführung EU-CH'!$C$2:$C$241,0),MATCH('RE-Gen-Mixes in AIB Countries'!J$2,'Zusammenführung EU-CH'!$E$1:$BF$1,0))/VLOOKUP($B101,'Total RE-GEN in AIB Countries'!$B$3:$BD$27,COLUMN('RE-Gen-Mixes in AIB Countries'!J100)-COLUMN('RE-Gen-Mixes in AIB Countries'!$B$2),FALSE),0)</f>
        <v>2.1568627450980392E-2</v>
      </c>
      <c r="K101">
        <f t="array" ref="K101">IFERROR(INDEX('Zusammenführung EU-CH'!$E$2:$BF$241,MATCH('RE-Gen-Mixes in AIB Countries'!$B101&amp;'RE-Gen-Mixes in AIB Countries'!$C101,'Zusammenführung EU-CH'!$B$2:$B$241&amp;'Zusammenführung EU-CH'!$C$2:$C$241,0),MATCH('RE-Gen-Mixes in AIB Countries'!K$2,'Zusammenführung EU-CH'!$E$1:$BF$1,0))/VLOOKUP($B101,'Total RE-GEN in AIB Countries'!$B$3:$BD$27,COLUMN('RE-Gen-Mixes in AIB Countries'!K100)-COLUMN('RE-Gen-Mixes in AIB Countries'!$B$2),FALSE),0)</f>
        <v>2.1568627450980392E-2</v>
      </c>
      <c r="L101">
        <f t="array" ref="L101">IFERROR(INDEX('Zusammenführung EU-CH'!$E$2:$BF$241,MATCH('RE-Gen-Mixes in AIB Countries'!$B101&amp;'RE-Gen-Mixes in AIB Countries'!$C101,'Zusammenführung EU-CH'!$B$2:$B$241&amp;'Zusammenführung EU-CH'!$C$2:$C$241,0),MATCH('RE-Gen-Mixes in AIB Countries'!L$2,'Zusammenführung EU-CH'!$E$1:$BF$1,0))/VLOOKUP($B101,'Total RE-GEN in AIB Countries'!$B$3:$BD$27,COLUMN('RE-Gen-Mixes in AIB Countries'!L100)-COLUMN('RE-Gen-Mixes in AIB Countries'!$B$2),FALSE),0)</f>
        <v>3.9761431411530811E-3</v>
      </c>
      <c r="M101">
        <f t="array" ref="M101">IFERROR(INDEX('Zusammenführung EU-CH'!$E$2:$BF$241,MATCH('RE-Gen-Mixes in AIB Countries'!$B101&amp;'RE-Gen-Mixes in AIB Countries'!$C101,'Zusammenführung EU-CH'!$B$2:$B$241&amp;'Zusammenführung EU-CH'!$C$2:$C$241,0),MATCH('RE-Gen-Mixes in AIB Countries'!M$2,'Zusammenführung EU-CH'!$E$1:$BF$1,0))/VLOOKUP($B101,'Total RE-GEN in AIB Countries'!$B$3:$BD$27,COLUMN('RE-Gen-Mixes in AIB Countries'!M100)-COLUMN('RE-Gen-Mixes in AIB Countries'!$B$2),FALSE),0)</f>
        <v>3.1496062992125984E-3</v>
      </c>
      <c r="N101">
        <f t="array" ref="N101">IFERROR(INDEX('Zusammenführung EU-CH'!$E$2:$BF$241,MATCH('RE-Gen-Mixes in AIB Countries'!$B101&amp;'RE-Gen-Mixes in AIB Countries'!$C101,'Zusammenführung EU-CH'!$B$2:$B$241&amp;'Zusammenführung EU-CH'!$C$2:$C$241,0),MATCH('RE-Gen-Mixes in AIB Countries'!N$2,'Zusammenführung EU-CH'!$E$1:$BF$1,0))/VLOOKUP($B101,'Total RE-GEN in AIB Countries'!$B$3:$BD$27,COLUMN('RE-Gen-Mixes in AIB Countries'!N100)-COLUMN('RE-Gen-Mixes in AIB Countries'!$B$2),FALSE),0)</f>
        <v>5.3590568060021436E-3</v>
      </c>
      <c r="O101">
        <f t="array" ref="O101">IFERROR(INDEX('Zusammenführung EU-CH'!$E$2:$BF$241,MATCH('RE-Gen-Mixes in AIB Countries'!$B101&amp;'RE-Gen-Mixes in AIB Countries'!$C101,'Zusammenführung EU-CH'!$B$2:$B$241&amp;'Zusammenführung EU-CH'!$C$2:$C$241,0),MATCH('RE-Gen-Mixes in AIB Countries'!O$2,'Zusammenführung EU-CH'!$E$1:$BF$1,0))/VLOOKUP($B101,'Total RE-GEN in AIB Countries'!$B$3:$BD$27,COLUMN('RE-Gen-Mixes in AIB Countries'!O100)-COLUMN('RE-Gen-Mixes in AIB Countries'!$B$2),FALSE),0)</f>
        <v>3.105590062111801E-3</v>
      </c>
      <c r="P101">
        <f t="array" ref="P101">IFERROR(INDEX('Zusammenführung EU-CH'!$E$2:$BF$241,MATCH('RE-Gen-Mixes in AIB Countries'!$B101&amp;'RE-Gen-Mixes in AIB Countries'!$C101,'Zusammenführung EU-CH'!$B$2:$B$241&amp;'Zusammenführung EU-CH'!$C$2:$C$241,0),MATCH('RE-Gen-Mixes in AIB Countries'!P$2,'Zusammenführung EU-CH'!$E$1:$BF$1,0))/VLOOKUP($B101,'Total RE-GEN in AIB Countries'!$B$3:$BD$27,COLUMN('RE-Gen-Mixes in AIB Countries'!P100)-COLUMN('RE-Gen-Mixes in AIB Countries'!$B$2),FALSE),0)</f>
        <v>3.8669760247486465E-3</v>
      </c>
      <c r="Q101">
        <f t="array" ref="Q101">IFERROR(INDEX('Zusammenführung EU-CH'!$E$2:$BF$241,MATCH('RE-Gen-Mixes in AIB Countries'!$B101&amp;'RE-Gen-Mixes in AIB Countries'!$C101,'Zusammenführung EU-CH'!$B$2:$B$241&amp;'Zusammenführung EU-CH'!$C$2:$C$241,0),MATCH('RE-Gen-Mixes in AIB Countries'!Q$2,'Zusammenführung EU-CH'!$E$1:$BF$1,0))/VLOOKUP($B101,'Total RE-GEN in AIB Countries'!$B$3:$BD$27,COLUMN('RE-Gen-Mixes in AIB Countries'!Q100)-COLUMN('RE-Gen-Mixes in AIB Countries'!$B$2),FALSE),0)</f>
        <v>7.1105365223012281E-3</v>
      </c>
      <c r="R101">
        <f t="array" ref="R101">IFERROR(INDEX('Zusammenführung EU-CH'!$E$2:$BF$241,MATCH('RE-Gen-Mixes in AIB Countries'!$B101&amp;'RE-Gen-Mixes in AIB Countries'!$C101,'Zusammenführung EU-CH'!$B$2:$B$241&amp;'Zusammenführung EU-CH'!$C$2:$C$241,0),MATCH('RE-Gen-Mixes in AIB Countries'!R$2,'Zusammenführung EU-CH'!$E$1:$BF$1,0))/VLOOKUP($B101,'Total RE-GEN in AIB Countries'!$B$3:$BD$27,COLUMN('RE-Gen-Mixes in AIB Countries'!R100)-COLUMN('RE-Gen-Mixes in AIB Countries'!$B$2),FALSE),0)</f>
        <v>9.4086021505376347E-3</v>
      </c>
      <c r="S101">
        <f t="array" ref="S101">IFERROR(INDEX('Zusammenführung EU-CH'!$E$2:$BF$241,MATCH('RE-Gen-Mixes in AIB Countries'!$B101&amp;'RE-Gen-Mixes in AIB Countries'!$C101,'Zusammenführung EU-CH'!$B$2:$B$241&amp;'Zusammenführung EU-CH'!$C$2:$C$241,0),MATCH('RE-Gen-Mixes in AIB Countries'!S$2,'Zusammenführung EU-CH'!$E$1:$BF$1,0))/VLOOKUP($B101,'Total RE-GEN in AIB Countries'!$B$3:$BD$27,COLUMN('RE-Gen-Mixes in AIB Countries'!S100)-COLUMN('RE-Gen-Mixes in AIB Countries'!$B$2),FALSE),0)</f>
        <v>2.3219814241486067E-3</v>
      </c>
      <c r="T101">
        <f t="array" ref="T101">IFERROR(INDEX('Zusammenführung EU-CH'!$E$2:$BF$241,MATCH('RE-Gen-Mixes in AIB Countries'!$B101&amp;'RE-Gen-Mixes in AIB Countries'!$C101,'Zusammenführung EU-CH'!$B$2:$B$241&amp;'Zusammenführung EU-CH'!$C$2:$C$241,0),MATCH('RE-Gen-Mixes in AIB Countries'!T$2,'Zusammenführung EU-CH'!$E$1:$BF$1,0))/VLOOKUP($B101,'Total RE-GEN in AIB Countries'!$B$3:$BD$27,COLUMN('RE-Gen-Mixes in AIB Countries'!T100)-COLUMN('RE-Gen-Mixes in AIB Countries'!$B$2),FALSE),0)</f>
        <v>1.7497812773403325E-3</v>
      </c>
      <c r="U101">
        <f t="array" ref="U101">IFERROR(INDEX('Zusammenführung EU-CH'!$E$2:$BF$241,MATCH('RE-Gen-Mixes in AIB Countries'!$B101&amp;'RE-Gen-Mixes in AIB Countries'!$C101,'Zusammenführung EU-CH'!$B$2:$B$241&amp;'Zusammenführung EU-CH'!$C$2:$C$241,0),MATCH('RE-Gen-Mixes in AIB Countries'!U$2,'Zusammenführung EU-CH'!$E$1:$BF$1,0))/VLOOKUP($B101,'Total RE-GEN in AIB Countries'!$B$3:$BD$27,COLUMN('RE-Gen-Mixes in AIB Countries'!U100)-COLUMN('RE-Gen-Mixes in AIB Countries'!$B$2),FALSE),0)</f>
        <v>7.7519379844961239E-4</v>
      </c>
      <c r="V101">
        <f t="array" ref="V101">IFERROR(INDEX('Zusammenführung EU-CH'!$E$2:$BF$241,MATCH('RE-Gen-Mixes in AIB Countries'!$B101&amp;'RE-Gen-Mixes in AIB Countries'!$C101,'Zusammenführung EU-CH'!$B$2:$B$241&amp;'Zusammenführung EU-CH'!$C$2:$C$241,0),MATCH('RE-Gen-Mixes in AIB Countries'!V$2,'Zusammenführung EU-CH'!$E$1:$BF$1,0))/VLOOKUP($B101,'Total RE-GEN in AIB Countries'!$B$3:$BD$27,COLUMN('RE-Gen-Mixes in AIB Countries'!V100)-COLUMN('RE-Gen-Mixes in AIB Countries'!$B$2),FALSE),0)</f>
        <v>2.4449877750611247E-3</v>
      </c>
      <c r="W101">
        <f t="array" ref="W101">IFERROR(INDEX('Zusammenführung EU-CH'!$E$2:$BF$241,MATCH('RE-Gen-Mixes in AIB Countries'!$B101&amp;'RE-Gen-Mixes in AIB Countries'!$C101,'Zusammenführung EU-CH'!$B$2:$B$241&amp;'Zusammenführung EU-CH'!$C$2:$C$241,0),MATCH('RE-Gen-Mixes in AIB Countries'!W$2,'Zusammenführung EU-CH'!$E$1:$BF$1,0))/VLOOKUP($B101,'Total RE-GEN in AIB Countries'!$B$3:$BD$27,COLUMN('RE-Gen-Mixes in AIB Countries'!W100)-COLUMN('RE-Gen-Mixes in AIB Countries'!$B$2),FALSE),0)</f>
        <v>8.5251491901108269E-4</v>
      </c>
      <c r="X101">
        <f t="array" ref="X101">IFERROR(INDEX('Zusammenführung EU-CH'!$E$2:$BF$241,MATCH('RE-Gen-Mixes in AIB Countries'!$B101&amp;'RE-Gen-Mixes in AIB Countries'!$C101,'Zusammenführung EU-CH'!$B$2:$B$241&amp;'Zusammenführung EU-CH'!$C$2:$C$241,0),MATCH('RE-Gen-Mixes in AIB Countries'!X$2,'Zusammenführung EU-CH'!$E$1:$BF$1,0))/VLOOKUP($B101,'Total RE-GEN in AIB Countries'!$B$3:$BD$27,COLUMN('RE-Gen-Mixes in AIB Countries'!X100)-COLUMN('RE-Gen-Mixes in AIB Countries'!$B$2),FALSE),0)</f>
        <v>1.7467248908296944E-3</v>
      </c>
      <c r="Y101">
        <f t="array" ref="Y101">IFERROR(INDEX('Zusammenführung EU-CH'!$E$2:$BF$241,MATCH('RE-Gen-Mixes in AIB Countries'!$B101&amp;'RE-Gen-Mixes in AIB Countries'!$C101,'Zusammenführung EU-CH'!$B$2:$B$241&amp;'Zusammenführung EU-CH'!$C$2:$C$241,0),MATCH('RE-Gen-Mixes in AIB Countries'!Y$2,'Zusammenführung EU-CH'!$E$1:$BF$1,0))/VLOOKUP($B101,'Total RE-GEN in AIB Countries'!$B$3:$BD$27,COLUMN('RE-Gen-Mixes in AIB Countries'!Y100)-COLUMN('RE-Gen-Mixes in AIB Countries'!$B$2),FALSE),0)</f>
        <v>1.6339869281045752E-3</v>
      </c>
      <c r="Z101">
        <f t="array" ref="Z101">IFERROR(INDEX('Zusammenführung EU-CH'!$E$2:$BF$241,MATCH('RE-Gen-Mixes in AIB Countries'!$B101&amp;'RE-Gen-Mixes in AIB Countries'!$C101,'Zusammenführung EU-CH'!$B$2:$B$241&amp;'Zusammenführung EU-CH'!$C$2:$C$241,0),MATCH('RE-Gen-Mixes in AIB Countries'!Z$2,'Zusammenführung EU-CH'!$E$1:$BF$1,0))/VLOOKUP($B101,'Total RE-GEN in AIB Countries'!$B$3:$BD$27,COLUMN('RE-Gen-Mixes in AIB Countries'!Z100)-COLUMN('RE-Gen-Mixes in AIB Countries'!$B$2),FALSE),0)</f>
        <v>5.6179775280898875E-3</v>
      </c>
      <c r="AA101">
        <f t="array" ref="AA101">IFERROR(INDEX('Zusammenführung EU-CH'!$E$2:$BF$241,MATCH('RE-Gen-Mixes in AIB Countries'!$B101&amp;'RE-Gen-Mixes in AIB Countries'!$C101,'Zusammenführung EU-CH'!$B$2:$B$241&amp;'Zusammenführung EU-CH'!$C$2:$C$241,0),MATCH('RE-Gen-Mixes in AIB Countries'!AA$2,'Zusammenführung EU-CH'!$E$1:$BF$1,0))/VLOOKUP($B101,'Total RE-GEN in AIB Countries'!$B$3:$BD$27,COLUMN('RE-Gen-Mixes in AIB Countries'!AA100)-COLUMN('RE-Gen-Mixes in AIB Countries'!$B$2),FALSE),0)</f>
        <v>2.6609898882384245E-3</v>
      </c>
      <c r="AB101">
        <f t="array" ref="AB101">IFERROR(INDEX('Zusammenführung EU-CH'!$E$2:$BF$241,MATCH('RE-Gen-Mixes in AIB Countries'!$B101&amp;'RE-Gen-Mixes in AIB Countries'!$C101,'Zusammenführung EU-CH'!$B$2:$B$241&amp;'Zusammenführung EU-CH'!$C$2:$C$241,0),MATCH('RE-Gen-Mixes in AIB Countries'!AB$2,'Zusammenführung EU-CH'!$E$1:$BF$1,0))/VLOOKUP($B101,'Total RE-GEN in AIB Countries'!$B$3:$BD$27,COLUMN('RE-Gen-Mixes in AIB Countries'!AB100)-COLUMN('RE-Gen-Mixes in AIB Countries'!$B$2),FALSE),0)</f>
        <v>2.631578947368421E-3</v>
      </c>
      <c r="AC101">
        <f t="array" ref="AC101">IFERROR(INDEX('Zusammenführung EU-CH'!$E$2:$BF$241,MATCH('RE-Gen-Mixes in AIB Countries'!$B101&amp;'RE-Gen-Mixes in AIB Countries'!$C101,'Zusammenführung EU-CH'!$B$2:$B$241&amp;'Zusammenführung EU-CH'!$C$2:$C$241,0),MATCH('RE-Gen-Mixes in AIB Countries'!AC$2,'Zusammenführung EU-CH'!$E$1:$BF$1,0))/VLOOKUP($B101,'Total RE-GEN in AIB Countries'!$B$3:$BD$27,COLUMN('RE-Gen-Mixes in AIB Countries'!AC100)-COLUMN('RE-Gen-Mixes in AIB Countries'!$B$2),FALSE),0)</f>
        <v>2.9850746268656717E-3</v>
      </c>
      <c r="AD101">
        <f t="array" ref="AD101">IFERROR(INDEX('Zusammenführung EU-CH'!$E$2:$BF$241,MATCH('RE-Gen-Mixes in AIB Countries'!$B101&amp;'RE-Gen-Mixes in AIB Countries'!$C101,'Zusammenführung EU-CH'!$B$2:$B$241&amp;'Zusammenführung EU-CH'!$C$2:$C$241,0),MATCH('RE-Gen-Mixes in AIB Countries'!AD$2,'Zusammenführung EU-CH'!$E$1:$BF$1,0))/VLOOKUP($B101,'Total RE-GEN in AIB Countries'!$B$3:$BD$27,COLUMN('RE-Gen-Mixes in AIB Countries'!AD100)-COLUMN('RE-Gen-Mixes in AIB Countries'!$B$2),FALSE),0)</f>
        <v>2.9850746268656717E-3</v>
      </c>
      <c r="AE101">
        <f t="array" ref="AE101">IFERROR(INDEX('Zusammenführung EU-CH'!$E$2:$BF$241,MATCH('RE-Gen-Mixes in AIB Countries'!$B101&amp;'RE-Gen-Mixes in AIB Countries'!$C101,'Zusammenführung EU-CH'!$B$2:$B$241&amp;'Zusammenführung EU-CH'!$C$2:$C$241,0),MATCH('RE-Gen-Mixes in AIB Countries'!AE$2,'Zusammenführung EU-CH'!$E$1:$BF$1,0))/VLOOKUP($B101,'Total RE-GEN in AIB Countries'!$B$3:$BD$27,COLUMN('RE-Gen-Mixes in AIB Countries'!AE100)-COLUMN('RE-Gen-Mixes in AIB Countries'!$B$2),FALSE),0)</f>
        <v>9.0403337969401955E-3</v>
      </c>
      <c r="AF101">
        <f t="array" ref="AF101">IFERROR(INDEX('Zusammenführung EU-CH'!$E$2:$BF$241,MATCH('RE-Gen-Mixes in AIB Countries'!$B101&amp;'RE-Gen-Mixes in AIB Countries'!$C101,'Zusammenführung EU-CH'!$B$2:$B$241&amp;'Zusammenführung EU-CH'!$C$2:$C$241,0),MATCH('RE-Gen-Mixes in AIB Countries'!AF$2,'Zusammenführung EU-CH'!$E$1:$BF$1,0))/VLOOKUP($B101,'Total RE-GEN in AIB Countries'!$B$3:$BD$27,COLUMN('RE-Gen-Mixes in AIB Countries'!AF100)-COLUMN('RE-Gen-Mixes in AIB Countries'!$B$2),FALSE),0)</f>
        <v>9.5377842993396925E-3</v>
      </c>
      <c r="AG101">
        <f t="array" ref="AG101">IFERROR(INDEX('Zusammenführung EU-CH'!$E$2:$BF$241,MATCH('RE-Gen-Mixes in AIB Countries'!$B101&amp;'RE-Gen-Mixes in AIB Countries'!$C101,'Zusammenführung EU-CH'!$B$2:$B$241&amp;'Zusammenführung EU-CH'!$C$2:$C$241,0),MATCH('RE-Gen-Mixes in AIB Countries'!AG$2,'Zusammenführung EU-CH'!$E$1:$BF$1,0))/VLOOKUP($B101,'Total RE-GEN in AIB Countries'!$B$3:$BD$27,COLUMN('RE-Gen-Mixes in AIB Countries'!AG100)-COLUMN('RE-Gen-Mixes in AIB Countries'!$B$2),FALSE),0)</f>
        <v>8.8435374149659872E-3</v>
      </c>
      <c r="AH101">
        <f t="array" ref="AH101">IFERROR(INDEX('Zusammenführung EU-CH'!$E$2:$BF$241,MATCH('RE-Gen-Mixes in AIB Countries'!$B101&amp;'RE-Gen-Mixes in AIB Countries'!$C101,'Zusammenführung EU-CH'!$B$2:$B$241&amp;'Zusammenführung EU-CH'!$C$2:$C$241,0),MATCH('RE-Gen-Mixes in AIB Countries'!AH$2,'Zusammenführung EU-CH'!$E$1:$BF$1,0))/VLOOKUP($B101,'Total RE-GEN in AIB Countries'!$B$3:$BD$27,COLUMN('RE-Gen-Mixes in AIB Countries'!AH100)-COLUMN('RE-Gen-Mixes in AIB Countries'!$B$2),FALSE),0)</f>
        <v>9.6432015429122472E-4</v>
      </c>
      <c r="AI101">
        <f t="array" ref="AI101">IFERROR(INDEX('Zusammenführung EU-CH'!$E$2:$BF$241,MATCH('RE-Gen-Mixes in AIB Countries'!$B101&amp;'RE-Gen-Mixes in AIB Countries'!$C101,'Zusammenführung EU-CH'!$B$2:$B$241&amp;'Zusammenführung EU-CH'!$C$2:$C$241,0),MATCH('RE-Gen-Mixes in AIB Countries'!AI$2,'Zusammenführung EU-CH'!$E$1:$BF$1,0))/VLOOKUP($B101,'Total RE-GEN in AIB Countries'!$B$3:$BD$27,COLUMN('RE-Gen-Mixes in AIB Countries'!AI100)-COLUMN('RE-Gen-Mixes in AIB Countries'!$B$2),FALSE),0)</f>
        <v>2.9922202274087371E-3</v>
      </c>
      <c r="AJ101">
        <f t="array" ref="AJ101">IFERROR(INDEX('Zusammenführung EU-CH'!$E$2:$BF$241,MATCH('RE-Gen-Mixes in AIB Countries'!$B101&amp;'RE-Gen-Mixes in AIB Countries'!$C101,'Zusammenführung EU-CH'!$B$2:$B$241&amp;'Zusammenführung EU-CH'!$C$2:$C$241,0),MATCH('RE-Gen-Mixes in AIB Countries'!AJ$2,'Zusammenführung EU-CH'!$E$1:$BF$1,0))/VLOOKUP($B101,'Total RE-GEN in AIB Countries'!$B$3:$BD$27,COLUMN('RE-Gen-Mixes in AIB Countries'!AJ100)-COLUMN('RE-Gen-Mixes in AIB Countries'!$B$2),FALSE),0)</f>
        <v>2.976190476190476E-3</v>
      </c>
      <c r="AK101">
        <f t="array" ref="AK101">IFERROR(INDEX('Zusammenführung EU-CH'!$E$2:$BF$241,MATCH('RE-Gen-Mixes in AIB Countries'!$B101&amp;'RE-Gen-Mixes in AIB Countries'!$C101,'Zusammenführung EU-CH'!$B$2:$B$241&amp;'Zusammenführung EU-CH'!$C$2:$C$241,0),MATCH('RE-Gen-Mixes in AIB Countries'!AK$2,'Zusammenführung EU-CH'!$E$1:$BF$1,0))/VLOOKUP($B101,'Total RE-GEN in AIB Countries'!$B$3:$BD$27,COLUMN('RE-Gen-Mixes in AIB Countries'!AK100)-COLUMN('RE-Gen-Mixes in AIB Countries'!$B$2),FALSE),0)</f>
        <v>1.6339869281045752E-3</v>
      </c>
      <c r="AL101">
        <f t="array" ref="AL101">IFERROR(INDEX('Zusammenführung EU-CH'!$E$2:$BF$241,MATCH('RE-Gen-Mixes in AIB Countries'!$B101&amp;'RE-Gen-Mixes in AIB Countries'!$C101,'Zusammenführung EU-CH'!$B$2:$B$241&amp;'Zusammenführung EU-CH'!$C$2:$C$241,0),MATCH('RE-Gen-Mixes in AIB Countries'!AL$2,'Zusammenführung EU-CH'!$E$1:$BF$1,0))/VLOOKUP($B101,'Total RE-GEN in AIB Countries'!$B$3:$BD$27,COLUMN('RE-Gen-Mixes in AIB Countries'!AL100)-COLUMN('RE-Gen-Mixes in AIB Countries'!$B$2),FALSE),0)</f>
        <v>5.1880674448767832E-3</v>
      </c>
      <c r="AM101">
        <f t="array" ref="AM101">IFERROR(INDEX('Zusammenführung EU-CH'!$E$2:$BF$241,MATCH('RE-Gen-Mixes in AIB Countries'!$B101&amp;'RE-Gen-Mixes in AIB Countries'!$C101,'Zusammenführung EU-CH'!$B$2:$B$241&amp;'Zusammenführung EU-CH'!$C$2:$C$241,0),MATCH('RE-Gen-Mixes in AIB Countries'!AM$2,'Zusammenführung EU-CH'!$E$1:$BF$1,0))/VLOOKUP($B101,'Total RE-GEN in AIB Countries'!$B$3:$BD$27,COLUMN('RE-Gen-Mixes in AIB Countries'!AM100)-COLUMN('RE-Gen-Mixes in AIB Countries'!$B$2),FALSE),0)</f>
        <v>5.7703404500865554E-3</v>
      </c>
      <c r="AN101">
        <f t="array" ref="AN101">IFERROR(INDEX('Zusammenführung EU-CH'!$E$2:$BF$241,MATCH('RE-Gen-Mixes in AIB Countries'!$B101&amp;'RE-Gen-Mixes in AIB Countries'!$C101,'Zusammenführung EU-CH'!$B$2:$B$241&amp;'Zusammenführung EU-CH'!$C$2:$C$241,0),MATCH('RE-Gen-Mixes in AIB Countries'!AN$2,'Zusammenführung EU-CH'!$E$1:$BF$1,0))/VLOOKUP($B101,'Total RE-GEN in AIB Countries'!$B$3:$BD$27,COLUMN('RE-Gen-Mixes in AIB Countries'!AN100)-COLUMN('RE-Gen-Mixes in AIB Countries'!$B$2),FALSE),0)</f>
        <v>5.8439857713657398E-3</v>
      </c>
      <c r="AO101">
        <f t="array" ref="AO101">IFERROR(INDEX('Zusammenführung EU-CH'!$E$2:$BF$241,MATCH('RE-Gen-Mixes in AIB Countries'!$B101&amp;'RE-Gen-Mixes in AIB Countries'!$C101,'Zusammenführung EU-CH'!$B$2:$B$241&amp;'Zusammenführung EU-CH'!$C$2:$C$241,0),MATCH('RE-Gen-Mixes in AIB Countries'!AO$2,'Zusammenführung EU-CH'!$E$1:$BF$1,0))/VLOOKUP($B101,'Total RE-GEN in AIB Countries'!$B$3:$BD$27,COLUMN('RE-Gen-Mixes in AIB Countries'!AO100)-COLUMN('RE-Gen-Mixes in AIB Countries'!$B$2),FALSE),0)</f>
        <v>5.0545300604097647E-3</v>
      </c>
      <c r="AP101">
        <f t="array" ref="AP101">IFERROR(INDEX('Zusammenführung EU-CH'!$E$2:$BF$241,MATCH('RE-Gen-Mixes in AIB Countries'!$B101&amp;'RE-Gen-Mixes in AIB Countries'!$C101,'Zusammenführung EU-CH'!$B$2:$B$241&amp;'Zusammenführung EU-CH'!$C$2:$C$241,0),MATCH('RE-Gen-Mixes in AIB Countries'!AP$2,'Zusammenführung EU-CH'!$E$1:$BF$1,0))/VLOOKUP($B101,'Total RE-GEN in AIB Countries'!$B$3:$BD$27,COLUMN('RE-Gen-Mixes in AIB Countries'!AP100)-COLUMN('RE-Gen-Mixes in AIB Countries'!$B$2),FALSE),0)</f>
        <v>4.1112231027435886E-3</v>
      </c>
      <c r="AQ101">
        <f t="array" ref="AQ101">IFERROR(INDEX('Zusammenführung EU-CH'!$E$2:$BF$241,MATCH('RE-Gen-Mixes in AIB Countries'!$B101&amp;'RE-Gen-Mixes in AIB Countries'!$C101,'Zusammenführung EU-CH'!$B$2:$B$241&amp;'Zusammenführung EU-CH'!$C$2:$C$241,0),MATCH('RE-Gen-Mixes in AIB Countries'!AQ$2,'Zusammenführung EU-CH'!$E$1:$BF$1,0))/VLOOKUP($B101,'Total RE-GEN in AIB Countries'!$B$3:$BD$27,COLUMN('RE-Gen-Mixes in AIB Countries'!AQ100)-COLUMN('RE-Gen-Mixes in AIB Countries'!$B$2),FALSE),0)</f>
        <v>4.7995497195108877E-3</v>
      </c>
      <c r="AR101">
        <f t="array" ref="AR101">IFERROR(INDEX('Zusammenführung EU-CH'!$E$2:$BF$241,MATCH('RE-Gen-Mixes in AIB Countries'!$B101&amp;'RE-Gen-Mixes in AIB Countries'!$C101,'Zusammenführung EU-CH'!$B$2:$B$241&amp;'Zusammenführung EU-CH'!$C$2:$C$241,0),MATCH('RE-Gen-Mixes in AIB Countries'!AR$2,'Zusammenführung EU-CH'!$E$1:$BF$1,0))/VLOOKUP($B101,'Total RE-GEN in AIB Countries'!$B$3:$BD$27,COLUMN('RE-Gen-Mixes in AIB Countries'!AR100)-COLUMN('RE-Gen-Mixes in AIB Countries'!$B$2),FALSE),0)</f>
        <v>4.8696983796692687E-3</v>
      </c>
      <c r="AS101">
        <f t="array" ref="AS101">IFERROR(INDEX('Zusammenführung EU-CH'!$E$2:$BF$241,MATCH('RE-Gen-Mixes in AIB Countries'!$B101&amp;'RE-Gen-Mixes in AIB Countries'!$C101,'Zusammenführung EU-CH'!$B$2:$B$241&amp;'Zusammenführung EU-CH'!$C$2:$C$241,0),MATCH('RE-Gen-Mixes in AIB Countries'!AS$2,'Zusammenführung EU-CH'!$E$1:$BF$1,0))/VLOOKUP($B101,'Total RE-GEN in AIB Countries'!$B$3:$BD$27,COLUMN('RE-Gen-Mixes in AIB Countries'!AS100)-COLUMN('RE-Gen-Mixes in AIB Countries'!$B$2),FALSE),0)</f>
        <v>3.7199601453590542E-3</v>
      </c>
      <c r="AT101">
        <f t="array" ref="AT101">IFERROR(INDEX('Zusammenführung EU-CH'!$E$2:$BF$241,MATCH('RE-Gen-Mixes in AIB Countries'!$B101&amp;'RE-Gen-Mixes in AIB Countries'!$C101,'Zusammenführung EU-CH'!$B$2:$B$241&amp;'Zusammenführung EU-CH'!$C$2:$C$241,0),MATCH('RE-Gen-Mixes in AIB Countries'!AT$2,'Zusammenführung EU-CH'!$E$1:$BF$1,0))/VLOOKUP($B101,'Total RE-GEN in AIB Countries'!$B$3:$BD$27,COLUMN('RE-Gen-Mixes in AIB Countries'!AT100)-COLUMN('RE-Gen-Mixes in AIB Countries'!$B$2),FALSE),0)</f>
        <v>5.8681141348199215E-4</v>
      </c>
      <c r="AU101">
        <f t="array" ref="AU101">IFERROR(INDEX('Zusammenführung EU-CH'!$E$2:$BF$241,MATCH('RE-Gen-Mixes in AIB Countries'!$B101&amp;'RE-Gen-Mixes in AIB Countries'!$C101,'Zusammenführung EU-CH'!$B$2:$B$241&amp;'Zusammenführung EU-CH'!$C$2:$C$241,0),MATCH('RE-Gen-Mixes in AIB Countries'!AU$2,'Zusammenführung EU-CH'!$E$1:$BF$1,0))/VLOOKUP($B101,'Total RE-GEN in AIB Countries'!$B$3:$BD$27,COLUMN('RE-Gen-Mixes in AIB Countries'!AU100)-COLUMN('RE-Gen-Mixes in AIB Countries'!$B$2),FALSE),0)</f>
        <v>5.4819547420512983E-4</v>
      </c>
      <c r="AV101">
        <f t="array" ref="AV101">IFERROR(INDEX('Zusammenführung EU-CH'!$E$2:$BF$241,MATCH('RE-Gen-Mixes in AIB Countries'!$B101&amp;'RE-Gen-Mixes in AIB Countries'!$C101,'Zusammenführung EU-CH'!$B$2:$B$241&amp;'Zusammenführung EU-CH'!$C$2:$C$241,0),MATCH('RE-Gen-Mixes in AIB Countries'!AV$2,'Zusammenführung EU-CH'!$E$1:$BF$1,0))/VLOOKUP($B101,'Total RE-GEN in AIB Countries'!$B$3:$BD$27,COLUMN('RE-Gen-Mixes in AIB Countries'!AV100)-COLUMN('RE-Gen-Mixes in AIB Countries'!$B$2),FALSE),0)</f>
        <v>3.129642664080485E-4</v>
      </c>
      <c r="AW101">
        <f t="array" ref="AW101">IFERROR(INDEX('Zusammenführung EU-CH'!$E$2:$BF$241,MATCH('RE-Gen-Mixes in AIB Countries'!$B101&amp;'RE-Gen-Mixes in AIB Countries'!$C101,'Zusammenführung EU-CH'!$B$2:$B$241&amp;'Zusammenführung EU-CH'!$C$2:$C$241,0),MATCH('RE-Gen-Mixes in AIB Countries'!AW$2,'Zusammenführung EU-CH'!$E$1:$BF$1,0))/VLOOKUP($B101,'Total RE-GEN in AIB Countries'!$B$3:$BD$27,COLUMN('RE-Gen-Mixes in AIB Countries'!AW100)-COLUMN('RE-Gen-Mixes in AIB Countries'!$B$2),FALSE),0)</f>
        <v>2.8014614888741455E-3</v>
      </c>
      <c r="AX101">
        <f t="array" ref="AX101">IFERROR(INDEX('Zusammenführung EU-CH'!$E$2:$BF$241,MATCH('RE-Gen-Mixes in AIB Countries'!$B101&amp;'RE-Gen-Mixes in AIB Countries'!$C101,'Zusammenführung EU-CH'!$B$2:$B$241&amp;'Zusammenführung EU-CH'!$C$2:$C$241,0),MATCH('RE-Gen-Mixes in AIB Countries'!AX$2,'Zusammenführung EU-CH'!$E$1:$BF$1,0))/VLOOKUP($B101,'Total RE-GEN in AIB Countries'!$B$3:$BD$27,COLUMN('RE-Gen-Mixes in AIB Countries'!AX100)-COLUMN('RE-Gen-Mixes in AIB Countries'!$B$2),FALSE),0)</f>
        <v>4.6597966096981469E-3</v>
      </c>
      <c r="AY101">
        <f t="array" ref="AY101">IFERROR(INDEX('Zusammenführung EU-CH'!$E$2:$BF$241,MATCH('RE-Gen-Mixes in AIB Countries'!$B101&amp;'RE-Gen-Mixes in AIB Countries'!$C101,'Zusammenführung EU-CH'!$B$2:$B$241&amp;'Zusammenführung EU-CH'!$C$2:$C$241,0),MATCH('RE-Gen-Mixes in AIB Countries'!AY$2,'Zusammenführung EU-CH'!$E$1:$BF$1,0))/VLOOKUP($B101,'Total RE-GEN in AIB Countries'!$B$3:$BD$27,COLUMN('RE-Gen-Mixes in AIB Countries'!AY100)-COLUMN('RE-Gen-Mixes in AIB Countries'!$B$2),FALSE),0)</f>
        <v>3.6388207907451179E-3</v>
      </c>
      <c r="AZ101">
        <f t="array" ref="AZ101">IFERROR(INDEX('Zusammenführung EU-CH'!$E$2:$BF$241,MATCH('RE-Gen-Mixes in AIB Countries'!$B101&amp;'RE-Gen-Mixes in AIB Countries'!$C101,'Zusammenführung EU-CH'!$B$2:$B$241&amp;'Zusammenführung EU-CH'!$C$2:$C$241,0),MATCH('RE-Gen-Mixes in AIB Countries'!AZ$2,'Zusammenführung EU-CH'!$E$1:$BF$1,0))/VLOOKUP($B101,'Total RE-GEN in AIB Countries'!$B$3:$BD$27,COLUMN('RE-Gen-Mixes in AIB Countries'!AZ100)-COLUMN('RE-Gen-Mixes in AIB Countries'!$B$2),FALSE),0)</f>
        <v>4.9840817726661294E-3</v>
      </c>
      <c r="BA101">
        <f t="array" ref="BA101">IFERROR(INDEX('Zusammenführung EU-CH'!$E$2:$BF$241,MATCH('RE-Gen-Mixes in AIB Countries'!$B101&amp;'RE-Gen-Mixes in AIB Countries'!$C101,'Zusammenführung EU-CH'!$B$2:$B$241&amp;'Zusammenführung EU-CH'!$C$2:$C$241,0),MATCH('RE-Gen-Mixes in AIB Countries'!BA$2,'Zusammenführung EU-CH'!$E$1:$BF$1,0))/VLOOKUP($B101,'Total RE-GEN in AIB Countries'!$B$3:$BD$27,COLUMN('RE-Gen-Mixes in AIB Countries'!BA100)-COLUMN('RE-Gen-Mixes in AIB Countries'!$B$2),FALSE),0)</f>
        <v>9.2808230411385508E-4</v>
      </c>
      <c r="BB101">
        <f t="array" ref="BB101">IFERROR(INDEX('Zusammenführung EU-CH'!$E$2:$BF$241,MATCH('RE-Gen-Mixes in AIB Countries'!$B101&amp;'RE-Gen-Mixes in AIB Countries'!$C101,'Zusammenführung EU-CH'!$B$2:$B$241&amp;'Zusammenführung EU-CH'!$C$2:$C$241,0),MATCH('RE-Gen-Mixes in AIB Countries'!BB$2,'Zusammenführung EU-CH'!$E$1:$BF$1,0))/VLOOKUP($B101,'Total RE-GEN in AIB Countries'!$B$3:$BD$27,COLUMN('RE-Gen-Mixes in AIB Countries'!BB100)-COLUMN('RE-Gen-Mixes in AIB Countries'!$B$2),FALSE),0)</f>
        <v>2.1491416886401551E-3</v>
      </c>
      <c r="BC101">
        <f t="array" ref="BC101">IFERROR(INDEX('Zusammenführung EU-CH'!$E$2:$BF$241,MATCH('RE-Gen-Mixes in AIB Countries'!$B101&amp;'RE-Gen-Mixes in AIB Countries'!$C101,'Zusammenführung EU-CH'!$B$2:$B$241&amp;'Zusammenführung EU-CH'!$C$2:$C$241,0),MATCH('RE-Gen-Mixes in AIB Countries'!BC$2,'Zusammenführung EU-CH'!$E$1:$BF$1,0))/VLOOKUP($B101,'Total RE-GEN in AIB Countries'!$B$3:$BD$27,COLUMN('RE-Gen-Mixes in AIB Countries'!BC100)-COLUMN('RE-Gen-Mixes in AIB Countries'!$B$2),FALSE),0)</f>
        <v>2.8730331982891998E-3</v>
      </c>
      <c r="BD101">
        <f t="array" ref="BD101">IFERROR(INDEX('Zusammenführung EU-CH'!$E$2:$BF$241,MATCH('RE-Gen-Mixes in AIB Countries'!$B101&amp;'RE-Gen-Mixes in AIB Countries'!$C101,'Zusammenführung EU-CH'!$B$2:$B$241&amp;'Zusammenführung EU-CH'!$C$2:$C$241,0),MATCH('RE-Gen-Mixes in AIB Countries'!BD$2,'Zusammenführung EU-CH'!$E$1:$BF$1,0))/VLOOKUP($B101,'Total RE-GEN in AIB Countries'!$B$3:$BD$27,COLUMN('RE-Gen-Mixes in AIB Countries'!BD100)-COLUMN('RE-Gen-Mixes in AIB Countries'!$B$2),FALSE),0)</f>
        <v>1.3871648262988455E-3</v>
      </c>
      <c r="BE101">
        <f t="array" ref="BE101">IFERROR(INDEX('Zusammenführung EU-CH'!$E$2:$BF$241,MATCH('RE-Gen-Mixes in AIB Countries'!$B101&amp;'RE-Gen-Mixes in AIB Countries'!$C101,'Zusammenführung EU-CH'!$B$2:$B$241&amp;'Zusammenführung EU-CH'!$C$2:$C$241,0),MATCH('RE-Gen-Mixes in AIB Countries'!BE$2,'Zusammenführung EU-CH'!$E$1:$BF$1,0))/VLOOKUP($B101,'Total RE-GEN in AIB Countries'!$B$3:$BD$27,COLUMN('RE-Gen-Mixes in AIB Countries'!BE100)-COLUMN('RE-Gen-Mixes in AIB Countries'!$B$2),FALSE),0)</f>
        <v>0</v>
      </c>
      <c r="BF101">
        <f t="shared" si="1"/>
        <v>5.999186088894666E-3</v>
      </c>
    </row>
    <row r="102" spans="1:58" x14ac:dyDescent="0.35">
      <c r="A102" s="16" t="s">
        <v>35</v>
      </c>
      <c r="B102" s="4" t="s">
        <v>481</v>
      </c>
      <c r="C102" s="4" t="s">
        <v>8</v>
      </c>
      <c r="D102">
        <f t="array" ref="D102">IFERROR(INDEX('Zusammenführung EU-CH'!$E$2:$BF$241,MATCH('RE-Gen-Mixes in AIB Countries'!$B102&amp;'RE-Gen-Mixes in AIB Countries'!$C102,'Zusammenführung EU-CH'!$B$2:$B$241&amp;'Zusammenführung EU-CH'!$C$2:$C$241,0),MATCH('RE-Gen-Mixes in AIB Countries'!D$2,'Zusammenführung EU-CH'!$E$1:$BF$1,0))/VLOOKUP($B102,'Total RE-GEN in AIB Countries'!$B$3:$BD$27,COLUMN('RE-Gen-Mixes in AIB Countries'!D101)-COLUMN('RE-Gen-Mixes in AIB Countries'!$B$2),FALSE),0)</f>
        <v>0</v>
      </c>
      <c r="E102">
        <f t="array" ref="E102">IFERROR(INDEX('Zusammenführung EU-CH'!$E$2:$BF$241,MATCH('RE-Gen-Mixes in AIB Countries'!$B102&amp;'RE-Gen-Mixes in AIB Countries'!$C102,'Zusammenführung EU-CH'!$B$2:$B$241&amp;'Zusammenführung EU-CH'!$C$2:$C$241,0),MATCH('RE-Gen-Mixes in AIB Countries'!E$2,'Zusammenführung EU-CH'!$E$1:$BF$1,0))/VLOOKUP($B102,'Total RE-GEN in AIB Countries'!$B$3:$BD$27,COLUMN('RE-Gen-Mixes in AIB Countries'!E101)-COLUMN('RE-Gen-Mixes in AIB Countries'!$B$2),FALSE),0)</f>
        <v>0</v>
      </c>
      <c r="F102">
        <f t="array" ref="F102">IFERROR(INDEX('Zusammenführung EU-CH'!$E$2:$BF$241,MATCH('RE-Gen-Mixes in AIB Countries'!$B102&amp;'RE-Gen-Mixes in AIB Countries'!$C102,'Zusammenführung EU-CH'!$B$2:$B$241&amp;'Zusammenführung EU-CH'!$C$2:$C$241,0),MATCH('RE-Gen-Mixes in AIB Countries'!F$2,'Zusammenführung EU-CH'!$E$1:$BF$1,0))/VLOOKUP($B102,'Total RE-GEN in AIB Countries'!$B$3:$BD$27,COLUMN('RE-Gen-Mixes in AIB Countries'!F101)-COLUMN('RE-Gen-Mixes in AIB Countries'!$B$2),FALSE),0)</f>
        <v>0</v>
      </c>
      <c r="G102">
        <f t="array" ref="G102">IFERROR(INDEX('Zusammenführung EU-CH'!$E$2:$BF$241,MATCH('RE-Gen-Mixes in AIB Countries'!$B102&amp;'RE-Gen-Mixes in AIB Countries'!$C102,'Zusammenführung EU-CH'!$B$2:$B$241&amp;'Zusammenführung EU-CH'!$C$2:$C$241,0),MATCH('RE-Gen-Mixes in AIB Countries'!G$2,'Zusammenführung EU-CH'!$E$1:$BF$1,0))/VLOOKUP($B102,'Total RE-GEN in AIB Countries'!$B$3:$BD$27,COLUMN('RE-Gen-Mixes in AIB Countries'!G101)-COLUMN('RE-Gen-Mixes in AIB Countries'!$B$2),FALSE),0)</f>
        <v>0</v>
      </c>
      <c r="H102">
        <f t="array" ref="H102">IFERROR(INDEX('Zusammenführung EU-CH'!$E$2:$BF$241,MATCH('RE-Gen-Mixes in AIB Countries'!$B102&amp;'RE-Gen-Mixes in AIB Countries'!$C102,'Zusammenführung EU-CH'!$B$2:$B$241&amp;'Zusammenführung EU-CH'!$C$2:$C$241,0),MATCH('RE-Gen-Mixes in AIB Countries'!H$2,'Zusammenführung EU-CH'!$E$1:$BF$1,0))/VLOOKUP($B102,'Total RE-GEN in AIB Countries'!$B$3:$BD$27,COLUMN('RE-Gen-Mixes in AIB Countries'!H101)-COLUMN('RE-Gen-Mixes in AIB Countries'!$B$2),FALSE),0)</f>
        <v>0</v>
      </c>
      <c r="I102">
        <f t="array" ref="I102">IFERROR(INDEX('Zusammenführung EU-CH'!$E$2:$BF$241,MATCH('RE-Gen-Mixes in AIB Countries'!$B102&amp;'RE-Gen-Mixes in AIB Countries'!$C102,'Zusammenführung EU-CH'!$B$2:$B$241&amp;'Zusammenführung EU-CH'!$C$2:$C$241,0),MATCH('RE-Gen-Mixes in AIB Countries'!I$2,'Zusammenführung EU-CH'!$E$1:$BF$1,0))/VLOOKUP($B102,'Total RE-GEN in AIB Countries'!$B$3:$BD$27,COLUMN('RE-Gen-Mixes in AIB Countries'!I101)-COLUMN('RE-Gen-Mixes in AIB Countries'!$B$2),FALSE),0)</f>
        <v>0</v>
      </c>
      <c r="J102">
        <f t="array" ref="J102">IFERROR(INDEX('Zusammenführung EU-CH'!$E$2:$BF$241,MATCH('RE-Gen-Mixes in AIB Countries'!$B102&amp;'RE-Gen-Mixes in AIB Countries'!$C102,'Zusammenführung EU-CH'!$B$2:$B$241&amp;'Zusammenführung EU-CH'!$C$2:$C$241,0),MATCH('RE-Gen-Mixes in AIB Countries'!J$2,'Zusammenführung EU-CH'!$E$1:$BF$1,0))/VLOOKUP($B102,'Total RE-GEN in AIB Countries'!$B$3:$BD$27,COLUMN('RE-Gen-Mixes in AIB Countries'!J101)-COLUMN('RE-Gen-Mixes in AIB Countries'!$B$2),FALSE),0)</f>
        <v>0</v>
      </c>
      <c r="K102">
        <f t="array" ref="K102">IFERROR(INDEX('Zusammenführung EU-CH'!$E$2:$BF$241,MATCH('RE-Gen-Mixes in AIB Countries'!$B102&amp;'RE-Gen-Mixes in AIB Countries'!$C102,'Zusammenführung EU-CH'!$B$2:$B$241&amp;'Zusammenführung EU-CH'!$C$2:$C$241,0),MATCH('RE-Gen-Mixes in AIB Countries'!K$2,'Zusammenführung EU-CH'!$E$1:$BF$1,0))/VLOOKUP($B102,'Total RE-GEN in AIB Countries'!$B$3:$BD$27,COLUMN('RE-Gen-Mixes in AIB Countries'!K101)-COLUMN('RE-Gen-Mixes in AIB Countries'!$B$2),FALSE),0)</f>
        <v>0</v>
      </c>
      <c r="L102">
        <f t="array" ref="L102">IFERROR(INDEX('Zusammenführung EU-CH'!$E$2:$BF$241,MATCH('RE-Gen-Mixes in AIB Countries'!$B102&amp;'RE-Gen-Mixes in AIB Countries'!$C102,'Zusammenführung EU-CH'!$B$2:$B$241&amp;'Zusammenführung EU-CH'!$C$2:$C$241,0),MATCH('RE-Gen-Mixes in AIB Countries'!L$2,'Zusammenführung EU-CH'!$E$1:$BF$1,0))/VLOOKUP($B102,'Total RE-GEN in AIB Countries'!$B$3:$BD$27,COLUMN('RE-Gen-Mixes in AIB Countries'!L101)-COLUMN('RE-Gen-Mixes in AIB Countries'!$B$2),FALSE),0)</f>
        <v>0</v>
      </c>
      <c r="M102">
        <f t="array" ref="M102">IFERROR(INDEX('Zusammenführung EU-CH'!$E$2:$BF$241,MATCH('RE-Gen-Mixes in AIB Countries'!$B102&amp;'RE-Gen-Mixes in AIB Countries'!$C102,'Zusammenführung EU-CH'!$B$2:$B$241&amp;'Zusammenführung EU-CH'!$C$2:$C$241,0),MATCH('RE-Gen-Mixes in AIB Countries'!M$2,'Zusammenführung EU-CH'!$E$1:$BF$1,0))/VLOOKUP($B102,'Total RE-GEN in AIB Countries'!$B$3:$BD$27,COLUMN('RE-Gen-Mixes in AIB Countries'!M101)-COLUMN('RE-Gen-Mixes in AIB Countries'!$B$2),FALSE),0)</f>
        <v>0</v>
      </c>
      <c r="N102">
        <f t="array" ref="N102">IFERROR(INDEX('Zusammenführung EU-CH'!$E$2:$BF$241,MATCH('RE-Gen-Mixes in AIB Countries'!$B102&amp;'RE-Gen-Mixes in AIB Countries'!$C102,'Zusammenführung EU-CH'!$B$2:$B$241&amp;'Zusammenführung EU-CH'!$C$2:$C$241,0),MATCH('RE-Gen-Mixes in AIB Countries'!N$2,'Zusammenführung EU-CH'!$E$1:$BF$1,0))/VLOOKUP($B102,'Total RE-GEN in AIB Countries'!$B$3:$BD$27,COLUMN('RE-Gen-Mixes in AIB Countries'!N101)-COLUMN('RE-Gen-Mixes in AIB Countries'!$B$2),FALSE),0)</f>
        <v>0</v>
      </c>
      <c r="O102">
        <f t="array" ref="O102">IFERROR(INDEX('Zusammenführung EU-CH'!$E$2:$BF$241,MATCH('RE-Gen-Mixes in AIB Countries'!$B102&amp;'RE-Gen-Mixes in AIB Countries'!$C102,'Zusammenführung EU-CH'!$B$2:$B$241&amp;'Zusammenführung EU-CH'!$C$2:$C$241,0),MATCH('RE-Gen-Mixes in AIB Countries'!O$2,'Zusammenführung EU-CH'!$E$1:$BF$1,0))/VLOOKUP($B102,'Total RE-GEN in AIB Countries'!$B$3:$BD$27,COLUMN('RE-Gen-Mixes in AIB Countries'!O101)-COLUMN('RE-Gen-Mixes in AIB Countries'!$B$2),FALSE),0)</f>
        <v>0</v>
      </c>
      <c r="P102">
        <f t="array" ref="P102">IFERROR(INDEX('Zusammenführung EU-CH'!$E$2:$BF$241,MATCH('RE-Gen-Mixes in AIB Countries'!$B102&amp;'RE-Gen-Mixes in AIB Countries'!$C102,'Zusammenführung EU-CH'!$B$2:$B$241&amp;'Zusammenführung EU-CH'!$C$2:$C$241,0),MATCH('RE-Gen-Mixes in AIB Countries'!P$2,'Zusammenführung EU-CH'!$E$1:$BF$1,0))/VLOOKUP($B102,'Total RE-GEN in AIB Countries'!$B$3:$BD$27,COLUMN('RE-Gen-Mixes in AIB Countries'!P101)-COLUMN('RE-Gen-Mixes in AIB Countries'!$B$2),FALSE),0)</f>
        <v>0</v>
      </c>
      <c r="Q102">
        <f t="array" ref="Q102">IFERROR(INDEX('Zusammenführung EU-CH'!$E$2:$BF$241,MATCH('RE-Gen-Mixes in AIB Countries'!$B102&amp;'RE-Gen-Mixes in AIB Countries'!$C102,'Zusammenführung EU-CH'!$B$2:$B$241&amp;'Zusammenführung EU-CH'!$C$2:$C$241,0),MATCH('RE-Gen-Mixes in AIB Countries'!Q$2,'Zusammenführung EU-CH'!$E$1:$BF$1,0))/VLOOKUP($B102,'Total RE-GEN in AIB Countries'!$B$3:$BD$27,COLUMN('RE-Gen-Mixes in AIB Countries'!Q101)-COLUMN('RE-Gen-Mixes in AIB Countries'!$B$2),FALSE),0)</f>
        <v>0</v>
      </c>
      <c r="R102">
        <f t="array" ref="R102">IFERROR(INDEX('Zusammenführung EU-CH'!$E$2:$BF$241,MATCH('RE-Gen-Mixes in AIB Countries'!$B102&amp;'RE-Gen-Mixes in AIB Countries'!$C102,'Zusammenführung EU-CH'!$B$2:$B$241&amp;'Zusammenführung EU-CH'!$C$2:$C$241,0),MATCH('RE-Gen-Mixes in AIB Countries'!R$2,'Zusammenführung EU-CH'!$E$1:$BF$1,0))/VLOOKUP($B102,'Total RE-GEN in AIB Countries'!$B$3:$BD$27,COLUMN('RE-Gen-Mixes in AIB Countries'!R101)-COLUMN('RE-Gen-Mixes in AIB Countries'!$B$2),FALSE),0)</f>
        <v>0</v>
      </c>
      <c r="S102">
        <f t="array" ref="S102">IFERROR(INDEX('Zusammenführung EU-CH'!$E$2:$BF$241,MATCH('RE-Gen-Mixes in AIB Countries'!$B102&amp;'RE-Gen-Mixes in AIB Countries'!$C102,'Zusammenführung EU-CH'!$B$2:$B$241&amp;'Zusammenführung EU-CH'!$C$2:$C$241,0),MATCH('RE-Gen-Mixes in AIB Countries'!S$2,'Zusammenführung EU-CH'!$E$1:$BF$1,0))/VLOOKUP($B102,'Total RE-GEN in AIB Countries'!$B$3:$BD$27,COLUMN('RE-Gen-Mixes in AIB Countries'!S101)-COLUMN('RE-Gen-Mixes in AIB Countries'!$B$2),FALSE),0)</f>
        <v>0</v>
      </c>
      <c r="T102">
        <f t="array" ref="T102">IFERROR(INDEX('Zusammenführung EU-CH'!$E$2:$BF$241,MATCH('RE-Gen-Mixes in AIB Countries'!$B102&amp;'RE-Gen-Mixes in AIB Countries'!$C102,'Zusammenführung EU-CH'!$B$2:$B$241&amp;'Zusammenführung EU-CH'!$C$2:$C$241,0),MATCH('RE-Gen-Mixes in AIB Countries'!T$2,'Zusammenführung EU-CH'!$E$1:$BF$1,0))/VLOOKUP($B102,'Total RE-GEN in AIB Countries'!$B$3:$BD$27,COLUMN('RE-Gen-Mixes in AIB Countries'!T101)-COLUMN('RE-Gen-Mixes in AIB Countries'!$B$2),FALSE),0)</f>
        <v>0</v>
      </c>
      <c r="U102">
        <f t="array" ref="U102">IFERROR(INDEX('Zusammenführung EU-CH'!$E$2:$BF$241,MATCH('RE-Gen-Mixes in AIB Countries'!$B102&amp;'RE-Gen-Mixes in AIB Countries'!$C102,'Zusammenführung EU-CH'!$B$2:$B$241&amp;'Zusammenführung EU-CH'!$C$2:$C$241,0),MATCH('RE-Gen-Mixes in AIB Countries'!U$2,'Zusammenführung EU-CH'!$E$1:$BF$1,0))/VLOOKUP($B102,'Total RE-GEN in AIB Countries'!$B$3:$BD$27,COLUMN('RE-Gen-Mixes in AIB Countries'!U101)-COLUMN('RE-Gen-Mixes in AIB Countries'!$B$2),FALSE),0)</f>
        <v>0</v>
      </c>
      <c r="V102">
        <f t="array" ref="V102">IFERROR(INDEX('Zusammenführung EU-CH'!$E$2:$BF$241,MATCH('RE-Gen-Mixes in AIB Countries'!$B102&amp;'RE-Gen-Mixes in AIB Countries'!$C102,'Zusammenführung EU-CH'!$B$2:$B$241&amp;'Zusammenführung EU-CH'!$C$2:$C$241,0),MATCH('RE-Gen-Mixes in AIB Countries'!V$2,'Zusammenführung EU-CH'!$E$1:$BF$1,0))/VLOOKUP($B102,'Total RE-GEN in AIB Countries'!$B$3:$BD$27,COLUMN('RE-Gen-Mixes in AIB Countries'!V101)-COLUMN('RE-Gen-Mixes in AIB Countries'!$B$2),FALSE),0)</f>
        <v>0</v>
      </c>
      <c r="W102">
        <f t="array" ref="W102">IFERROR(INDEX('Zusammenführung EU-CH'!$E$2:$BF$241,MATCH('RE-Gen-Mixes in AIB Countries'!$B102&amp;'RE-Gen-Mixes in AIB Countries'!$C102,'Zusammenführung EU-CH'!$B$2:$B$241&amp;'Zusammenführung EU-CH'!$C$2:$C$241,0),MATCH('RE-Gen-Mixes in AIB Countries'!W$2,'Zusammenführung EU-CH'!$E$1:$BF$1,0))/VLOOKUP($B102,'Total RE-GEN in AIB Countries'!$B$3:$BD$27,COLUMN('RE-Gen-Mixes in AIB Countries'!W101)-COLUMN('RE-Gen-Mixes in AIB Countries'!$B$2),FALSE),0)</f>
        <v>0</v>
      </c>
      <c r="X102">
        <f t="array" ref="X102">IFERROR(INDEX('Zusammenführung EU-CH'!$E$2:$BF$241,MATCH('RE-Gen-Mixes in AIB Countries'!$B102&amp;'RE-Gen-Mixes in AIB Countries'!$C102,'Zusammenführung EU-CH'!$B$2:$B$241&amp;'Zusammenführung EU-CH'!$C$2:$C$241,0),MATCH('RE-Gen-Mixes in AIB Countries'!X$2,'Zusammenführung EU-CH'!$E$1:$BF$1,0))/VLOOKUP($B102,'Total RE-GEN in AIB Countries'!$B$3:$BD$27,COLUMN('RE-Gen-Mixes in AIB Countries'!X101)-COLUMN('RE-Gen-Mixes in AIB Countries'!$B$2),FALSE),0)</f>
        <v>0</v>
      </c>
      <c r="Y102">
        <f t="array" ref="Y102">IFERROR(INDEX('Zusammenführung EU-CH'!$E$2:$BF$241,MATCH('RE-Gen-Mixes in AIB Countries'!$B102&amp;'RE-Gen-Mixes in AIB Countries'!$C102,'Zusammenführung EU-CH'!$B$2:$B$241&amp;'Zusammenführung EU-CH'!$C$2:$C$241,0),MATCH('RE-Gen-Mixes in AIB Countries'!Y$2,'Zusammenführung EU-CH'!$E$1:$BF$1,0))/VLOOKUP($B102,'Total RE-GEN in AIB Countries'!$B$3:$BD$27,COLUMN('RE-Gen-Mixes in AIB Countries'!Y101)-COLUMN('RE-Gen-Mixes in AIB Countries'!$B$2),FALSE),0)</f>
        <v>0</v>
      </c>
      <c r="Z102">
        <f t="array" ref="Z102">IFERROR(INDEX('Zusammenführung EU-CH'!$E$2:$BF$241,MATCH('RE-Gen-Mixes in AIB Countries'!$B102&amp;'RE-Gen-Mixes in AIB Countries'!$C102,'Zusammenführung EU-CH'!$B$2:$B$241&amp;'Zusammenführung EU-CH'!$C$2:$C$241,0),MATCH('RE-Gen-Mixes in AIB Countries'!Z$2,'Zusammenführung EU-CH'!$E$1:$BF$1,0))/VLOOKUP($B102,'Total RE-GEN in AIB Countries'!$B$3:$BD$27,COLUMN('RE-Gen-Mixes in AIB Countries'!Z101)-COLUMN('RE-Gen-Mixes in AIB Countries'!$B$2),FALSE),0)</f>
        <v>0</v>
      </c>
      <c r="AA102">
        <f t="array" ref="AA102">IFERROR(INDEX('Zusammenführung EU-CH'!$E$2:$BF$241,MATCH('RE-Gen-Mixes in AIB Countries'!$B102&amp;'RE-Gen-Mixes in AIB Countries'!$C102,'Zusammenführung EU-CH'!$B$2:$B$241&amp;'Zusammenführung EU-CH'!$C$2:$C$241,0),MATCH('RE-Gen-Mixes in AIB Countries'!AA$2,'Zusammenführung EU-CH'!$E$1:$BF$1,0))/VLOOKUP($B102,'Total RE-GEN in AIB Countries'!$B$3:$BD$27,COLUMN('RE-Gen-Mixes in AIB Countries'!AA101)-COLUMN('RE-Gen-Mixes in AIB Countries'!$B$2),FALSE),0)</f>
        <v>0</v>
      </c>
      <c r="AB102">
        <f t="array" ref="AB102">IFERROR(INDEX('Zusammenführung EU-CH'!$E$2:$BF$241,MATCH('RE-Gen-Mixes in AIB Countries'!$B102&amp;'RE-Gen-Mixes in AIB Countries'!$C102,'Zusammenführung EU-CH'!$B$2:$B$241&amp;'Zusammenführung EU-CH'!$C$2:$C$241,0),MATCH('RE-Gen-Mixes in AIB Countries'!AB$2,'Zusammenführung EU-CH'!$E$1:$BF$1,0))/VLOOKUP($B102,'Total RE-GEN in AIB Countries'!$B$3:$BD$27,COLUMN('RE-Gen-Mixes in AIB Countries'!AB101)-COLUMN('RE-Gen-Mixes in AIB Countries'!$B$2),FALSE),0)</f>
        <v>0</v>
      </c>
      <c r="AC102">
        <f t="array" ref="AC102">IFERROR(INDEX('Zusammenführung EU-CH'!$E$2:$BF$241,MATCH('RE-Gen-Mixes in AIB Countries'!$B102&amp;'RE-Gen-Mixes in AIB Countries'!$C102,'Zusammenführung EU-CH'!$B$2:$B$241&amp;'Zusammenführung EU-CH'!$C$2:$C$241,0),MATCH('RE-Gen-Mixes in AIB Countries'!AC$2,'Zusammenführung EU-CH'!$E$1:$BF$1,0))/VLOOKUP($B102,'Total RE-GEN in AIB Countries'!$B$3:$BD$27,COLUMN('RE-Gen-Mixes in AIB Countries'!AC101)-COLUMN('RE-Gen-Mixes in AIB Countries'!$B$2),FALSE),0)</f>
        <v>0</v>
      </c>
      <c r="AD102">
        <f t="array" ref="AD102">IFERROR(INDEX('Zusammenführung EU-CH'!$E$2:$BF$241,MATCH('RE-Gen-Mixes in AIB Countries'!$B102&amp;'RE-Gen-Mixes in AIB Countries'!$C102,'Zusammenführung EU-CH'!$B$2:$B$241&amp;'Zusammenführung EU-CH'!$C$2:$C$241,0),MATCH('RE-Gen-Mixes in AIB Countries'!AD$2,'Zusammenführung EU-CH'!$E$1:$BF$1,0))/VLOOKUP($B102,'Total RE-GEN in AIB Countries'!$B$3:$BD$27,COLUMN('RE-Gen-Mixes in AIB Countries'!AD101)-COLUMN('RE-Gen-Mixes in AIB Countries'!$B$2),FALSE),0)</f>
        <v>0</v>
      </c>
      <c r="AE102">
        <f t="array" ref="AE102">IFERROR(INDEX('Zusammenführung EU-CH'!$E$2:$BF$241,MATCH('RE-Gen-Mixes in AIB Countries'!$B102&amp;'RE-Gen-Mixes in AIB Countries'!$C102,'Zusammenführung EU-CH'!$B$2:$B$241&amp;'Zusammenführung EU-CH'!$C$2:$C$241,0),MATCH('RE-Gen-Mixes in AIB Countries'!AE$2,'Zusammenführung EU-CH'!$E$1:$BF$1,0))/VLOOKUP($B102,'Total RE-GEN in AIB Countries'!$B$3:$BD$27,COLUMN('RE-Gen-Mixes in AIB Countries'!AE101)-COLUMN('RE-Gen-Mixes in AIB Countries'!$B$2),FALSE),0)</f>
        <v>0</v>
      </c>
      <c r="AF102">
        <f t="array" ref="AF102">IFERROR(INDEX('Zusammenführung EU-CH'!$E$2:$BF$241,MATCH('RE-Gen-Mixes in AIB Countries'!$B102&amp;'RE-Gen-Mixes in AIB Countries'!$C102,'Zusammenführung EU-CH'!$B$2:$B$241&amp;'Zusammenführung EU-CH'!$C$2:$C$241,0),MATCH('RE-Gen-Mixes in AIB Countries'!AF$2,'Zusammenführung EU-CH'!$E$1:$BF$1,0))/VLOOKUP($B102,'Total RE-GEN in AIB Countries'!$B$3:$BD$27,COLUMN('RE-Gen-Mixes in AIB Countries'!AF101)-COLUMN('RE-Gen-Mixes in AIB Countries'!$B$2),FALSE),0)</f>
        <v>0</v>
      </c>
      <c r="AG102">
        <f t="array" ref="AG102">IFERROR(INDEX('Zusammenführung EU-CH'!$E$2:$BF$241,MATCH('RE-Gen-Mixes in AIB Countries'!$B102&amp;'RE-Gen-Mixes in AIB Countries'!$C102,'Zusammenführung EU-CH'!$B$2:$B$241&amp;'Zusammenführung EU-CH'!$C$2:$C$241,0),MATCH('RE-Gen-Mixes in AIB Countries'!AG$2,'Zusammenführung EU-CH'!$E$1:$BF$1,0))/VLOOKUP($B102,'Total RE-GEN in AIB Countries'!$B$3:$BD$27,COLUMN('RE-Gen-Mixes in AIB Countries'!AG101)-COLUMN('RE-Gen-Mixes in AIB Countries'!$B$2),FALSE),0)</f>
        <v>0</v>
      </c>
      <c r="AH102">
        <f t="array" ref="AH102">IFERROR(INDEX('Zusammenführung EU-CH'!$E$2:$BF$241,MATCH('RE-Gen-Mixes in AIB Countries'!$B102&amp;'RE-Gen-Mixes in AIB Countries'!$C102,'Zusammenführung EU-CH'!$B$2:$B$241&amp;'Zusammenführung EU-CH'!$C$2:$C$241,0),MATCH('RE-Gen-Mixes in AIB Countries'!AH$2,'Zusammenführung EU-CH'!$E$1:$BF$1,0))/VLOOKUP($B102,'Total RE-GEN in AIB Countries'!$B$3:$BD$27,COLUMN('RE-Gen-Mixes in AIB Countries'!AH101)-COLUMN('RE-Gen-Mixes in AIB Countries'!$B$2),FALSE),0)</f>
        <v>0</v>
      </c>
      <c r="AI102">
        <f t="array" ref="AI102">IFERROR(INDEX('Zusammenführung EU-CH'!$E$2:$BF$241,MATCH('RE-Gen-Mixes in AIB Countries'!$B102&amp;'RE-Gen-Mixes in AIB Countries'!$C102,'Zusammenführung EU-CH'!$B$2:$B$241&amp;'Zusammenführung EU-CH'!$C$2:$C$241,0),MATCH('RE-Gen-Mixes in AIB Countries'!AI$2,'Zusammenführung EU-CH'!$E$1:$BF$1,0))/VLOOKUP($B102,'Total RE-GEN in AIB Countries'!$B$3:$BD$27,COLUMN('RE-Gen-Mixes in AIB Countries'!AI101)-COLUMN('RE-Gen-Mixes in AIB Countries'!$B$2),FALSE),0)</f>
        <v>0</v>
      </c>
      <c r="AJ102">
        <f t="array" ref="AJ102">IFERROR(INDEX('Zusammenführung EU-CH'!$E$2:$BF$241,MATCH('RE-Gen-Mixes in AIB Countries'!$B102&amp;'RE-Gen-Mixes in AIB Countries'!$C102,'Zusammenführung EU-CH'!$B$2:$B$241&amp;'Zusammenführung EU-CH'!$C$2:$C$241,0),MATCH('RE-Gen-Mixes in AIB Countries'!AJ$2,'Zusammenführung EU-CH'!$E$1:$BF$1,0))/VLOOKUP($B102,'Total RE-GEN in AIB Countries'!$B$3:$BD$27,COLUMN('RE-Gen-Mixes in AIB Countries'!AJ101)-COLUMN('RE-Gen-Mixes in AIB Countries'!$B$2),FALSE),0)</f>
        <v>0</v>
      </c>
      <c r="AK102">
        <f t="array" ref="AK102">IFERROR(INDEX('Zusammenführung EU-CH'!$E$2:$BF$241,MATCH('RE-Gen-Mixes in AIB Countries'!$B102&amp;'RE-Gen-Mixes in AIB Countries'!$C102,'Zusammenführung EU-CH'!$B$2:$B$241&amp;'Zusammenführung EU-CH'!$C$2:$C$241,0),MATCH('RE-Gen-Mixes in AIB Countries'!AK$2,'Zusammenführung EU-CH'!$E$1:$BF$1,0))/VLOOKUP($B102,'Total RE-GEN in AIB Countries'!$B$3:$BD$27,COLUMN('RE-Gen-Mixes in AIB Countries'!AK101)-COLUMN('RE-Gen-Mixes in AIB Countries'!$B$2),FALSE),0)</f>
        <v>0</v>
      </c>
      <c r="AL102">
        <f t="array" ref="AL102">IFERROR(INDEX('Zusammenführung EU-CH'!$E$2:$BF$241,MATCH('RE-Gen-Mixes in AIB Countries'!$B102&amp;'RE-Gen-Mixes in AIB Countries'!$C102,'Zusammenführung EU-CH'!$B$2:$B$241&amp;'Zusammenführung EU-CH'!$C$2:$C$241,0),MATCH('RE-Gen-Mixes in AIB Countries'!AL$2,'Zusammenführung EU-CH'!$E$1:$BF$1,0))/VLOOKUP($B102,'Total RE-GEN in AIB Countries'!$B$3:$BD$27,COLUMN('RE-Gen-Mixes in AIB Countries'!AL101)-COLUMN('RE-Gen-Mixes in AIB Countries'!$B$2),FALSE),0)</f>
        <v>0</v>
      </c>
      <c r="AM102">
        <f t="array" ref="AM102">IFERROR(INDEX('Zusammenführung EU-CH'!$E$2:$BF$241,MATCH('RE-Gen-Mixes in AIB Countries'!$B102&amp;'RE-Gen-Mixes in AIB Countries'!$C102,'Zusammenführung EU-CH'!$B$2:$B$241&amp;'Zusammenführung EU-CH'!$C$2:$C$241,0),MATCH('RE-Gen-Mixes in AIB Countries'!AM$2,'Zusammenführung EU-CH'!$E$1:$BF$1,0))/VLOOKUP($B102,'Total RE-GEN in AIB Countries'!$B$3:$BD$27,COLUMN('RE-Gen-Mixes in AIB Countries'!AM101)-COLUMN('RE-Gen-Mixes in AIB Countries'!$B$2),FALSE),0)</f>
        <v>0</v>
      </c>
      <c r="AN102">
        <f t="array" ref="AN102">IFERROR(INDEX('Zusammenführung EU-CH'!$E$2:$BF$241,MATCH('RE-Gen-Mixes in AIB Countries'!$B102&amp;'RE-Gen-Mixes in AIB Countries'!$C102,'Zusammenführung EU-CH'!$B$2:$B$241&amp;'Zusammenführung EU-CH'!$C$2:$C$241,0),MATCH('RE-Gen-Mixes in AIB Countries'!AN$2,'Zusammenführung EU-CH'!$E$1:$BF$1,0))/VLOOKUP($B102,'Total RE-GEN in AIB Countries'!$B$3:$BD$27,COLUMN('RE-Gen-Mixes in AIB Countries'!AN101)-COLUMN('RE-Gen-Mixes in AIB Countries'!$B$2),FALSE),0)</f>
        <v>0</v>
      </c>
      <c r="AO102">
        <f t="array" ref="AO102">IFERROR(INDEX('Zusammenführung EU-CH'!$E$2:$BF$241,MATCH('RE-Gen-Mixes in AIB Countries'!$B102&amp;'RE-Gen-Mixes in AIB Countries'!$C102,'Zusammenführung EU-CH'!$B$2:$B$241&amp;'Zusammenführung EU-CH'!$C$2:$C$241,0),MATCH('RE-Gen-Mixes in AIB Countries'!AO$2,'Zusammenführung EU-CH'!$E$1:$BF$1,0))/VLOOKUP($B102,'Total RE-GEN in AIB Countries'!$B$3:$BD$27,COLUMN('RE-Gen-Mixes in AIB Countries'!AO101)-COLUMN('RE-Gen-Mixes in AIB Countries'!$B$2),FALSE),0)</f>
        <v>0</v>
      </c>
      <c r="AP102">
        <f t="array" ref="AP102">IFERROR(INDEX('Zusammenführung EU-CH'!$E$2:$BF$241,MATCH('RE-Gen-Mixes in AIB Countries'!$B102&amp;'RE-Gen-Mixes in AIB Countries'!$C102,'Zusammenführung EU-CH'!$B$2:$B$241&amp;'Zusammenführung EU-CH'!$C$2:$C$241,0),MATCH('RE-Gen-Mixes in AIB Countries'!AP$2,'Zusammenführung EU-CH'!$E$1:$BF$1,0))/VLOOKUP($B102,'Total RE-GEN in AIB Countries'!$B$3:$BD$27,COLUMN('RE-Gen-Mixes in AIB Countries'!AP101)-COLUMN('RE-Gen-Mixes in AIB Countries'!$B$2),FALSE),0)</f>
        <v>0</v>
      </c>
      <c r="AQ102">
        <f t="array" ref="AQ102">IFERROR(INDEX('Zusammenführung EU-CH'!$E$2:$BF$241,MATCH('RE-Gen-Mixes in AIB Countries'!$B102&amp;'RE-Gen-Mixes in AIB Countries'!$C102,'Zusammenführung EU-CH'!$B$2:$B$241&amp;'Zusammenführung EU-CH'!$C$2:$C$241,0),MATCH('RE-Gen-Mixes in AIB Countries'!AQ$2,'Zusammenführung EU-CH'!$E$1:$BF$1,0))/VLOOKUP($B102,'Total RE-GEN in AIB Countries'!$B$3:$BD$27,COLUMN('RE-Gen-Mixes in AIB Countries'!AQ101)-COLUMN('RE-Gen-Mixes in AIB Countries'!$B$2),FALSE),0)</f>
        <v>0</v>
      </c>
      <c r="AR102">
        <f t="array" ref="AR102">IFERROR(INDEX('Zusammenführung EU-CH'!$E$2:$BF$241,MATCH('RE-Gen-Mixes in AIB Countries'!$B102&amp;'RE-Gen-Mixes in AIB Countries'!$C102,'Zusammenführung EU-CH'!$B$2:$B$241&amp;'Zusammenführung EU-CH'!$C$2:$C$241,0),MATCH('RE-Gen-Mixes in AIB Countries'!AR$2,'Zusammenführung EU-CH'!$E$1:$BF$1,0))/VLOOKUP($B102,'Total RE-GEN in AIB Countries'!$B$3:$BD$27,COLUMN('RE-Gen-Mixes in AIB Countries'!AR101)-COLUMN('RE-Gen-Mixes in AIB Countries'!$B$2),FALSE),0)</f>
        <v>0</v>
      </c>
      <c r="AS102">
        <f t="array" ref="AS102">IFERROR(INDEX('Zusammenführung EU-CH'!$E$2:$BF$241,MATCH('RE-Gen-Mixes in AIB Countries'!$B102&amp;'RE-Gen-Mixes in AIB Countries'!$C102,'Zusammenführung EU-CH'!$B$2:$B$241&amp;'Zusammenführung EU-CH'!$C$2:$C$241,0),MATCH('RE-Gen-Mixes in AIB Countries'!AS$2,'Zusammenführung EU-CH'!$E$1:$BF$1,0))/VLOOKUP($B102,'Total RE-GEN in AIB Countries'!$B$3:$BD$27,COLUMN('RE-Gen-Mixes in AIB Countries'!AS101)-COLUMN('RE-Gen-Mixes in AIB Countries'!$B$2),FALSE),0)</f>
        <v>0</v>
      </c>
      <c r="AT102">
        <f t="array" ref="AT102">IFERROR(INDEX('Zusammenführung EU-CH'!$E$2:$BF$241,MATCH('RE-Gen-Mixes in AIB Countries'!$B102&amp;'RE-Gen-Mixes in AIB Countries'!$C102,'Zusammenführung EU-CH'!$B$2:$B$241&amp;'Zusammenführung EU-CH'!$C$2:$C$241,0),MATCH('RE-Gen-Mixes in AIB Countries'!AT$2,'Zusammenführung EU-CH'!$E$1:$BF$1,0))/VLOOKUP($B102,'Total RE-GEN in AIB Countries'!$B$3:$BD$27,COLUMN('RE-Gen-Mixes in AIB Countries'!AT101)-COLUMN('RE-Gen-Mixes in AIB Countries'!$B$2),FALSE),0)</f>
        <v>0</v>
      </c>
      <c r="AU102">
        <f t="array" ref="AU102">IFERROR(INDEX('Zusammenführung EU-CH'!$E$2:$BF$241,MATCH('RE-Gen-Mixes in AIB Countries'!$B102&amp;'RE-Gen-Mixes in AIB Countries'!$C102,'Zusammenführung EU-CH'!$B$2:$B$241&amp;'Zusammenführung EU-CH'!$C$2:$C$241,0),MATCH('RE-Gen-Mixes in AIB Countries'!AU$2,'Zusammenführung EU-CH'!$E$1:$BF$1,0))/VLOOKUP($B102,'Total RE-GEN in AIB Countries'!$B$3:$BD$27,COLUMN('RE-Gen-Mixes in AIB Countries'!AU101)-COLUMN('RE-Gen-Mixes in AIB Countries'!$B$2),FALSE),0)</f>
        <v>0</v>
      </c>
      <c r="AV102">
        <f t="array" ref="AV102">IFERROR(INDEX('Zusammenführung EU-CH'!$E$2:$BF$241,MATCH('RE-Gen-Mixes in AIB Countries'!$B102&amp;'RE-Gen-Mixes in AIB Countries'!$C102,'Zusammenführung EU-CH'!$B$2:$B$241&amp;'Zusammenführung EU-CH'!$C$2:$C$241,0),MATCH('RE-Gen-Mixes in AIB Countries'!AV$2,'Zusammenführung EU-CH'!$E$1:$BF$1,0))/VLOOKUP($B102,'Total RE-GEN in AIB Countries'!$B$3:$BD$27,COLUMN('RE-Gen-Mixes in AIB Countries'!AV101)-COLUMN('RE-Gen-Mixes in AIB Countries'!$B$2),FALSE),0)</f>
        <v>0</v>
      </c>
      <c r="AW102">
        <f t="array" ref="AW102">IFERROR(INDEX('Zusammenführung EU-CH'!$E$2:$BF$241,MATCH('RE-Gen-Mixes in AIB Countries'!$B102&amp;'RE-Gen-Mixes in AIB Countries'!$C102,'Zusammenführung EU-CH'!$B$2:$B$241&amp;'Zusammenführung EU-CH'!$C$2:$C$241,0),MATCH('RE-Gen-Mixes in AIB Countries'!AW$2,'Zusammenführung EU-CH'!$E$1:$BF$1,0))/VLOOKUP($B102,'Total RE-GEN in AIB Countries'!$B$3:$BD$27,COLUMN('RE-Gen-Mixes in AIB Countries'!AW101)-COLUMN('RE-Gen-Mixes in AIB Countries'!$B$2),FALSE),0)</f>
        <v>0</v>
      </c>
      <c r="AX102">
        <f t="array" ref="AX102">IFERROR(INDEX('Zusammenführung EU-CH'!$E$2:$BF$241,MATCH('RE-Gen-Mixes in AIB Countries'!$B102&amp;'RE-Gen-Mixes in AIB Countries'!$C102,'Zusammenführung EU-CH'!$B$2:$B$241&amp;'Zusammenführung EU-CH'!$C$2:$C$241,0),MATCH('RE-Gen-Mixes in AIB Countries'!AX$2,'Zusammenführung EU-CH'!$E$1:$BF$1,0))/VLOOKUP($B102,'Total RE-GEN in AIB Countries'!$B$3:$BD$27,COLUMN('RE-Gen-Mixes in AIB Countries'!AX101)-COLUMN('RE-Gen-Mixes in AIB Countries'!$B$2),FALSE),0)</f>
        <v>0</v>
      </c>
      <c r="AY102">
        <f t="array" ref="AY102">IFERROR(INDEX('Zusammenführung EU-CH'!$E$2:$BF$241,MATCH('RE-Gen-Mixes in AIB Countries'!$B102&amp;'RE-Gen-Mixes in AIB Countries'!$C102,'Zusammenführung EU-CH'!$B$2:$B$241&amp;'Zusammenführung EU-CH'!$C$2:$C$241,0),MATCH('RE-Gen-Mixes in AIB Countries'!AY$2,'Zusammenführung EU-CH'!$E$1:$BF$1,0))/VLOOKUP($B102,'Total RE-GEN in AIB Countries'!$B$3:$BD$27,COLUMN('RE-Gen-Mixes in AIB Countries'!AY101)-COLUMN('RE-Gen-Mixes in AIB Countries'!$B$2),FALSE),0)</f>
        <v>0</v>
      </c>
      <c r="AZ102">
        <f t="array" ref="AZ102">IFERROR(INDEX('Zusammenführung EU-CH'!$E$2:$BF$241,MATCH('RE-Gen-Mixes in AIB Countries'!$B102&amp;'RE-Gen-Mixes in AIB Countries'!$C102,'Zusammenführung EU-CH'!$B$2:$B$241&amp;'Zusammenführung EU-CH'!$C$2:$C$241,0),MATCH('RE-Gen-Mixes in AIB Countries'!AZ$2,'Zusammenführung EU-CH'!$E$1:$BF$1,0))/VLOOKUP($B102,'Total RE-GEN in AIB Countries'!$B$3:$BD$27,COLUMN('RE-Gen-Mixes in AIB Countries'!AZ101)-COLUMN('RE-Gen-Mixes in AIB Countries'!$B$2),FALSE),0)</f>
        <v>0</v>
      </c>
      <c r="BA102">
        <f t="array" ref="BA102">IFERROR(INDEX('Zusammenführung EU-CH'!$E$2:$BF$241,MATCH('RE-Gen-Mixes in AIB Countries'!$B102&amp;'RE-Gen-Mixes in AIB Countries'!$C102,'Zusammenführung EU-CH'!$B$2:$B$241&amp;'Zusammenführung EU-CH'!$C$2:$C$241,0),MATCH('RE-Gen-Mixes in AIB Countries'!BA$2,'Zusammenführung EU-CH'!$E$1:$BF$1,0))/VLOOKUP($B102,'Total RE-GEN in AIB Countries'!$B$3:$BD$27,COLUMN('RE-Gen-Mixes in AIB Countries'!BA101)-COLUMN('RE-Gen-Mixes in AIB Countries'!$B$2),FALSE),0)</f>
        <v>0</v>
      </c>
      <c r="BB102">
        <f t="array" ref="BB102">IFERROR(INDEX('Zusammenführung EU-CH'!$E$2:$BF$241,MATCH('RE-Gen-Mixes in AIB Countries'!$B102&amp;'RE-Gen-Mixes in AIB Countries'!$C102,'Zusammenführung EU-CH'!$B$2:$B$241&amp;'Zusammenführung EU-CH'!$C$2:$C$241,0),MATCH('RE-Gen-Mixes in AIB Countries'!BB$2,'Zusammenführung EU-CH'!$E$1:$BF$1,0))/VLOOKUP($B102,'Total RE-GEN in AIB Countries'!$B$3:$BD$27,COLUMN('RE-Gen-Mixes in AIB Countries'!BB101)-COLUMN('RE-Gen-Mixes in AIB Countries'!$B$2),FALSE),0)</f>
        <v>0</v>
      </c>
      <c r="BC102">
        <f t="array" ref="BC102">IFERROR(INDEX('Zusammenführung EU-CH'!$E$2:$BF$241,MATCH('RE-Gen-Mixes in AIB Countries'!$B102&amp;'RE-Gen-Mixes in AIB Countries'!$C102,'Zusammenführung EU-CH'!$B$2:$B$241&amp;'Zusammenführung EU-CH'!$C$2:$C$241,0),MATCH('RE-Gen-Mixes in AIB Countries'!BC$2,'Zusammenführung EU-CH'!$E$1:$BF$1,0))/VLOOKUP($B102,'Total RE-GEN in AIB Countries'!$B$3:$BD$27,COLUMN('RE-Gen-Mixes in AIB Countries'!BC101)-COLUMN('RE-Gen-Mixes in AIB Countries'!$B$2),FALSE),0)</f>
        <v>0</v>
      </c>
      <c r="BD102">
        <f t="array" ref="BD102">IFERROR(INDEX('Zusammenführung EU-CH'!$E$2:$BF$241,MATCH('RE-Gen-Mixes in AIB Countries'!$B102&amp;'RE-Gen-Mixes in AIB Countries'!$C102,'Zusammenführung EU-CH'!$B$2:$B$241&amp;'Zusammenführung EU-CH'!$C$2:$C$241,0),MATCH('RE-Gen-Mixes in AIB Countries'!BD$2,'Zusammenführung EU-CH'!$E$1:$BF$1,0))/VLOOKUP($B102,'Total RE-GEN in AIB Countries'!$B$3:$BD$27,COLUMN('RE-Gen-Mixes in AIB Countries'!BD101)-COLUMN('RE-Gen-Mixes in AIB Countries'!$B$2),FALSE),0)</f>
        <v>0</v>
      </c>
      <c r="BE102">
        <f t="array" ref="BE102">IFERROR(INDEX('Zusammenführung EU-CH'!$E$2:$BF$241,MATCH('RE-Gen-Mixes in AIB Countries'!$B102&amp;'RE-Gen-Mixes in AIB Countries'!$C102,'Zusammenführung EU-CH'!$B$2:$B$241&amp;'Zusammenführung EU-CH'!$C$2:$C$241,0),MATCH('RE-Gen-Mixes in AIB Countries'!BE$2,'Zusammenführung EU-CH'!$E$1:$BF$1,0))/VLOOKUP($B102,'Total RE-GEN in AIB Countries'!$B$3:$BD$27,COLUMN('RE-Gen-Mixes in AIB Countries'!BE101)-COLUMN('RE-Gen-Mixes in AIB Countries'!$B$2),FALSE),0)</f>
        <v>0</v>
      </c>
      <c r="BF102">
        <f t="shared" si="1"/>
        <v>0</v>
      </c>
    </row>
    <row r="103" spans="1:58" x14ac:dyDescent="0.35">
      <c r="A103" s="16" t="s">
        <v>35</v>
      </c>
      <c r="B103" s="4" t="s">
        <v>481</v>
      </c>
      <c r="C103" s="4" t="s">
        <v>9</v>
      </c>
      <c r="D103">
        <f t="array" ref="D103">IFERROR(INDEX('Zusammenführung EU-CH'!$E$2:$BF$241,MATCH('RE-Gen-Mixes in AIB Countries'!$B103&amp;'RE-Gen-Mixes in AIB Countries'!$C103,'Zusammenführung EU-CH'!$B$2:$B$241&amp;'Zusammenführung EU-CH'!$C$2:$C$241,0),MATCH('RE-Gen-Mixes in AIB Countries'!D$2,'Zusammenführung EU-CH'!$E$1:$BF$1,0))/VLOOKUP($B103,'Total RE-GEN in AIB Countries'!$B$3:$BD$27,COLUMN('RE-Gen-Mixes in AIB Countries'!D102)-COLUMN('RE-Gen-Mixes in AIB Countries'!$B$2),FALSE),0)</f>
        <v>0</v>
      </c>
      <c r="E103">
        <f t="array" ref="E103">IFERROR(INDEX('Zusammenführung EU-CH'!$E$2:$BF$241,MATCH('RE-Gen-Mixes in AIB Countries'!$B103&amp;'RE-Gen-Mixes in AIB Countries'!$C103,'Zusammenführung EU-CH'!$B$2:$B$241&amp;'Zusammenführung EU-CH'!$C$2:$C$241,0),MATCH('RE-Gen-Mixes in AIB Countries'!E$2,'Zusammenführung EU-CH'!$E$1:$BF$1,0))/VLOOKUP($B103,'Total RE-GEN in AIB Countries'!$B$3:$BD$27,COLUMN('RE-Gen-Mixes in AIB Countries'!E102)-COLUMN('RE-Gen-Mixes in AIB Countries'!$B$2),FALSE),0)</f>
        <v>0</v>
      </c>
      <c r="F103">
        <f t="array" ref="F103">IFERROR(INDEX('Zusammenführung EU-CH'!$E$2:$BF$241,MATCH('RE-Gen-Mixes in AIB Countries'!$B103&amp;'RE-Gen-Mixes in AIB Countries'!$C103,'Zusammenführung EU-CH'!$B$2:$B$241&amp;'Zusammenführung EU-CH'!$C$2:$C$241,0),MATCH('RE-Gen-Mixes in AIB Countries'!F$2,'Zusammenführung EU-CH'!$E$1:$BF$1,0))/VLOOKUP($B103,'Total RE-GEN in AIB Countries'!$B$3:$BD$27,COLUMN('RE-Gen-Mixes in AIB Countries'!F102)-COLUMN('RE-Gen-Mixes in AIB Countries'!$B$2),FALSE),0)</f>
        <v>0</v>
      </c>
      <c r="G103">
        <f t="array" ref="G103">IFERROR(INDEX('Zusammenführung EU-CH'!$E$2:$BF$241,MATCH('RE-Gen-Mixes in AIB Countries'!$B103&amp;'RE-Gen-Mixes in AIB Countries'!$C103,'Zusammenführung EU-CH'!$B$2:$B$241&amp;'Zusammenführung EU-CH'!$C$2:$C$241,0),MATCH('RE-Gen-Mixes in AIB Countries'!G$2,'Zusammenführung EU-CH'!$E$1:$BF$1,0))/VLOOKUP($B103,'Total RE-GEN in AIB Countries'!$B$3:$BD$27,COLUMN('RE-Gen-Mixes in AIB Countries'!G102)-COLUMN('RE-Gen-Mixes in AIB Countries'!$B$2),FALSE),0)</f>
        <v>0</v>
      </c>
      <c r="H103">
        <f t="array" ref="H103">IFERROR(INDEX('Zusammenführung EU-CH'!$E$2:$BF$241,MATCH('RE-Gen-Mixes in AIB Countries'!$B103&amp;'RE-Gen-Mixes in AIB Countries'!$C103,'Zusammenführung EU-CH'!$B$2:$B$241&amp;'Zusammenführung EU-CH'!$C$2:$C$241,0),MATCH('RE-Gen-Mixes in AIB Countries'!H$2,'Zusammenführung EU-CH'!$E$1:$BF$1,0))/VLOOKUP($B103,'Total RE-GEN in AIB Countries'!$B$3:$BD$27,COLUMN('RE-Gen-Mixes in AIB Countries'!H102)-COLUMN('RE-Gen-Mixes in AIB Countries'!$B$2),FALSE),0)</f>
        <v>0</v>
      </c>
      <c r="I103">
        <f t="array" ref="I103">IFERROR(INDEX('Zusammenführung EU-CH'!$E$2:$BF$241,MATCH('RE-Gen-Mixes in AIB Countries'!$B103&amp;'RE-Gen-Mixes in AIB Countries'!$C103,'Zusammenführung EU-CH'!$B$2:$B$241&amp;'Zusammenführung EU-CH'!$C$2:$C$241,0),MATCH('RE-Gen-Mixes in AIB Countries'!I$2,'Zusammenführung EU-CH'!$E$1:$BF$1,0))/VLOOKUP($B103,'Total RE-GEN in AIB Countries'!$B$3:$BD$27,COLUMN('RE-Gen-Mixes in AIB Countries'!I102)-COLUMN('RE-Gen-Mixes in AIB Countries'!$B$2),FALSE),0)</f>
        <v>0</v>
      </c>
      <c r="J103">
        <f t="array" ref="J103">IFERROR(INDEX('Zusammenführung EU-CH'!$E$2:$BF$241,MATCH('RE-Gen-Mixes in AIB Countries'!$B103&amp;'RE-Gen-Mixes in AIB Countries'!$C103,'Zusammenführung EU-CH'!$B$2:$B$241&amp;'Zusammenführung EU-CH'!$C$2:$C$241,0),MATCH('RE-Gen-Mixes in AIB Countries'!J$2,'Zusammenführung EU-CH'!$E$1:$BF$1,0))/VLOOKUP($B103,'Total RE-GEN in AIB Countries'!$B$3:$BD$27,COLUMN('RE-Gen-Mixes in AIB Countries'!J102)-COLUMN('RE-Gen-Mixes in AIB Countries'!$B$2),FALSE),0)</f>
        <v>0</v>
      </c>
      <c r="K103">
        <f t="array" ref="K103">IFERROR(INDEX('Zusammenführung EU-CH'!$E$2:$BF$241,MATCH('RE-Gen-Mixes in AIB Countries'!$B103&amp;'RE-Gen-Mixes in AIB Countries'!$C103,'Zusammenführung EU-CH'!$B$2:$B$241&amp;'Zusammenführung EU-CH'!$C$2:$C$241,0),MATCH('RE-Gen-Mixes in AIB Countries'!K$2,'Zusammenführung EU-CH'!$E$1:$BF$1,0))/VLOOKUP($B103,'Total RE-GEN in AIB Countries'!$B$3:$BD$27,COLUMN('RE-Gen-Mixes in AIB Countries'!K102)-COLUMN('RE-Gen-Mixes in AIB Countries'!$B$2),FALSE),0)</f>
        <v>0</v>
      </c>
      <c r="L103">
        <f t="array" ref="L103">IFERROR(INDEX('Zusammenführung EU-CH'!$E$2:$BF$241,MATCH('RE-Gen-Mixes in AIB Countries'!$B103&amp;'RE-Gen-Mixes in AIB Countries'!$C103,'Zusammenführung EU-CH'!$B$2:$B$241&amp;'Zusammenführung EU-CH'!$C$2:$C$241,0),MATCH('RE-Gen-Mixes in AIB Countries'!L$2,'Zusammenführung EU-CH'!$E$1:$BF$1,0))/VLOOKUP($B103,'Total RE-GEN in AIB Countries'!$B$3:$BD$27,COLUMN('RE-Gen-Mixes in AIB Countries'!L102)-COLUMN('RE-Gen-Mixes in AIB Countries'!$B$2),FALSE),0)</f>
        <v>0</v>
      </c>
      <c r="M103">
        <f t="array" ref="M103">IFERROR(INDEX('Zusammenführung EU-CH'!$E$2:$BF$241,MATCH('RE-Gen-Mixes in AIB Countries'!$B103&amp;'RE-Gen-Mixes in AIB Countries'!$C103,'Zusammenführung EU-CH'!$B$2:$B$241&amp;'Zusammenführung EU-CH'!$C$2:$C$241,0),MATCH('RE-Gen-Mixes in AIB Countries'!M$2,'Zusammenführung EU-CH'!$E$1:$BF$1,0))/VLOOKUP($B103,'Total RE-GEN in AIB Countries'!$B$3:$BD$27,COLUMN('RE-Gen-Mixes in AIB Countries'!M102)-COLUMN('RE-Gen-Mixes in AIB Countries'!$B$2),FALSE),0)</f>
        <v>0</v>
      </c>
      <c r="N103">
        <f t="array" ref="N103">IFERROR(INDEX('Zusammenführung EU-CH'!$E$2:$BF$241,MATCH('RE-Gen-Mixes in AIB Countries'!$B103&amp;'RE-Gen-Mixes in AIB Countries'!$C103,'Zusammenführung EU-CH'!$B$2:$B$241&amp;'Zusammenführung EU-CH'!$C$2:$C$241,0),MATCH('RE-Gen-Mixes in AIB Countries'!N$2,'Zusammenführung EU-CH'!$E$1:$BF$1,0))/VLOOKUP($B103,'Total RE-GEN in AIB Countries'!$B$3:$BD$27,COLUMN('RE-Gen-Mixes in AIB Countries'!N102)-COLUMN('RE-Gen-Mixes in AIB Countries'!$B$2),FALSE),0)</f>
        <v>0</v>
      </c>
      <c r="O103">
        <f t="array" ref="O103">IFERROR(INDEX('Zusammenführung EU-CH'!$E$2:$BF$241,MATCH('RE-Gen-Mixes in AIB Countries'!$B103&amp;'RE-Gen-Mixes in AIB Countries'!$C103,'Zusammenführung EU-CH'!$B$2:$B$241&amp;'Zusammenführung EU-CH'!$C$2:$C$241,0),MATCH('RE-Gen-Mixes in AIB Countries'!O$2,'Zusammenführung EU-CH'!$E$1:$BF$1,0))/VLOOKUP($B103,'Total RE-GEN in AIB Countries'!$B$3:$BD$27,COLUMN('RE-Gen-Mixes in AIB Countries'!O102)-COLUMN('RE-Gen-Mixes in AIB Countries'!$B$2),FALSE),0)</f>
        <v>0</v>
      </c>
      <c r="P103">
        <f t="array" ref="P103">IFERROR(INDEX('Zusammenführung EU-CH'!$E$2:$BF$241,MATCH('RE-Gen-Mixes in AIB Countries'!$B103&amp;'RE-Gen-Mixes in AIB Countries'!$C103,'Zusammenführung EU-CH'!$B$2:$B$241&amp;'Zusammenführung EU-CH'!$C$2:$C$241,0),MATCH('RE-Gen-Mixes in AIB Countries'!P$2,'Zusammenführung EU-CH'!$E$1:$BF$1,0))/VLOOKUP($B103,'Total RE-GEN in AIB Countries'!$B$3:$BD$27,COLUMN('RE-Gen-Mixes in AIB Countries'!P102)-COLUMN('RE-Gen-Mixes in AIB Countries'!$B$2),FALSE),0)</f>
        <v>4.6403712296983757E-2</v>
      </c>
      <c r="Q103">
        <f t="array" ref="Q103">IFERROR(INDEX('Zusammenführung EU-CH'!$E$2:$BF$241,MATCH('RE-Gen-Mixes in AIB Countries'!$B103&amp;'RE-Gen-Mixes in AIB Countries'!$C103,'Zusammenführung EU-CH'!$B$2:$B$241&amp;'Zusammenführung EU-CH'!$C$2:$C$241,0),MATCH('RE-Gen-Mixes in AIB Countries'!Q$2,'Zusammenführung EU-CH'!$E$1:$BF$1,0))/VLOOKUP($B103,'Total RE-GEN in AIB Countries'!$B$3:$BD$27,COLUMN('RE-Gen-Mixes in AIB Countries'!Q102)-COLUMN('RE-Gen-Mixes in AIB Countries'!$B$2),FALSE),0)</f>
        <v>3.8138332255979318E-2</v>
      </c>
      <c r="R103">
        <f t="array" ref="R103">IFERROR(INDEX('Zusammenführung EU-CH'!$E$2:$BF$241,MATCH('RE-Gen-Mixes in AIB Countries'!$B103&amp;'RE-Gen-Mixes in AIB Countries'!$C103,'Zusammenführung EU-CH'!$B$2:$B$241&amp;'Zusammenführung EU-CH'!$C$2:$C$241,0),MATCH('RE-Gen-Mixes in AIB Countries'!R$2,'Zusammenführung EU-CH'!$E$1:$BF$1,0))/VLOOKUP($B103,'Total RE-GEN in AIB Countries'!$B$3:$BD$27,COLUMN('RE-Gen-Mixes in AIB Countries'!R102)-COLUMN('RE-Gen-Mixes in AIB Countries'!$B$2),FALSE),0)</f>
        <v>0.10551075268817205</v>
      </c>
      <c r="S103">
        <f t="array" ref="S103">IFERROR(INDEX('Zusammenführung EU-CH'!$E$2:$BF$241,MATCH('RE-Gen-Mixes in AIB Countries'!$B103&amp;'RE-Gen-Mixes in AIB Countries'!$C103,'Zusammenführung EU-CH'!$B$2:$B$241&amp;'Zusammenführung EU-CH'!$C$2:$C$241,0),MATCH('RE-Gen-Mixes in AIB Countries'!S$2,'Zusammenführung EU-CH'!$E$1:$BF$1,0))/VLOOKUP($B103,'Total RE-GEN in AIB Countries'!$B$3:$BD$27,COLUMN('RE-Gen-Mixes in AIB Countries'!S102)-COLUMN('RE-Gen-Mixes in AIB Countries'!$B$2),FALSE),0)</f>
        <v>0.1609907120743034</v>
      </c>
      <c r="T103">
        <f t="array" ref="T103">IFERROR(INDEX('Zusammenführung EU-CH'!$E$2:$BF$241,MATCH('RE-Gen-Mixes in AIB Countries'!$B103&amp;'RE-Gen-Mixes in AIB Countries'!$C103,'Zusammenführung EU-CH'!$B$2:$B$241&amp;'Zusammenführung EU-CH'!$C$2:$C$241,0),MATCH('RE-Gen-Mixes in AIB Countries'!T$2,'Zusammenführung EU-CH'!$E$1:$BF$1,0))/VLOOKUP($B103,'Total RE-GEN in AIB Countries'!$B$3:$BD$27,COLUMN('RE-Gen-Mixes in AIB Countries'!T102)-COLUMN('RE-Gen-Mixes in AIB Countries'!$B$2),FALSE),0)</f>
        <v>0.19247594050743658</v>
      </c>
      <c r="U103">
        <f t="array" ref="U103">IFERROR(INDEX('Zusammenführung EU-CH'!$E$2:$BF$241,MATCH('RE-Gen-Mixes in AIB Countries'!$B103&amp;'RE-Gen-Mixes in AIB Countries'!$C103,'Zusammenführung EU-CH'!$B$2:$B$241&amp;'Zusammenführung EU-CH'!$C$2:$C$241,0),MATCH('RE-Gen-Mixes in AIB Countries'!U$2,'Zusammenführung EU-CH'!$E$1:$BF$1,0))/VLOOKUP($B103,'Total RE-GEN in AIB Countries'!$B$3:$BD$27,COLUMN('RE-Gen-Mixes in AIB Countries'!U102)-COLUMN('RE-Gen-Mixes in AIB Countries'!$B$2),FALSE),0)</f>
        <v>0.17286821705426356</v>
      </c>
      <c r="V103">
        <f t="array" ref="V103">IFERROR(INDEX('Zusammenführung EU-CH'!$E$2:$BF$241,MATCH('RE-Gen-Mixes in AIB Countries'!$B103&amp;'RE-Gen-Mixes in AIB Countries'!$C103,'Zusammenführung EU-CH'!$B$2:$B$241&amp;'Zusammenführung EU-CH'!$C$2:$C$241,0),MATCH('RE-Gen-Mixes in AIB Countries'!V$2,'Zusammenführung EU-CH'!$E$1:$BF$1,0))/VLOOKUP($B103,'Total RE-GEN in AIB Countries'!$B$3:$BD$27,COLUMN('RE-Gen-Mixes in AIB Countries'!V102)-COLUMN('RE-Gen-Mixes in AIB Countries'!$B$2),FALSE),0)</f>
        <v>0.27750611246943763</v>
      </c>
      <c r="W103">
        <f t="array" ref="W103">IFERROR(INDEX('Zusammenführung EU-CH'!$E$2:$BF$241,MATCH('RE-Gen-Mixes in AIB Countries'!$B103&amp;'RE-Gen-Mixes in AIB Countries'!$C103,'Zusammenführung EU-CH'!$B$2:$B$241&amp;'Zusammenführung EU-CH'!$C$2:$C$241,0),MATCH('RE-Gen-Mixes in AIB Countries'!W$2,'Zusammenführung EU-CH'!$E$1:$BF$1,0))/VLOOKUP($B103,'Total RE-GEN in AIB Countries'!$B$3:$BD$27,COLUMN('RE-Gen-Mixes in AIB Countries'!W102)-COLUMN('RE-Gen-Mixes in AIB Countries'!$B$2),FALSE),0)</f>
        <v>0.22676896845694799</v>
      </c>
      <c r="X103">
        <f t="array" ref="X103">IFERROR(INDEX('Zusammenführung EU-CH'!$E$2:$BF$241,MATCH('RE-Gen-Mixes in AIB Countries'!$B103&amp;'RE-Gen-Mixes in AIB Countries'!$C103,'Zusammenführung EU-CH'!$B$2:$B$241&amp;'Zusammenführung EU-CH'!$C$2:$C$241,0),MATCH('RE-Gen-Mixes in AIB Countries'!X$2,'Zusammenführung EU-CH'!$E$1:$BF$1,0))/VLOOKUP($B103,'Total RE-GEN in AIB Countries'!$B$3:$BD$27,COLUMN('RE-Gen-Mixes in AIB Countries'!X102)-COLUMN('RE-Gen-Mixes in AIB Countries'!$B$2),FALSE),0)</f>
        <v>0.17816593886462881</v>
      </c>
      <c r="Y103">
        <f t="array" ref="Y103">IFERROR(INDEX('Zusammenführung EU-CH'!$E$2:$BF$241,MATCH('RE-Gen-Mixes in AIB Countries'!$B103&amp;'RE-Gen-Mixes in AIB Countries'!$C103,'Zusammenführung EU-CH'!$B$2:$B$241&amp;'Zusammenführung EU-CH'!$C$2:$C$241,0),MATCH('RE-Gen-Mixes in AIB Countries'!Y$2,'Zusammenführung EU-CH'!$E$1:$BF$1,0))/VLOOKUP($B103,'Total RE-GEN in AIB Countries'!$B$3:$BD$27,COLUMN('RE-Gen-Mixes in AIB Countries'!Y102)-COLUMN('RE-Gen-Mixes in AIB Countries'!$B$2),FALSE),0)</f>
        <v>7.7886710239651422E-2</v>
      </c>
      <c r="Z103">
        <f t="array" ref="Z103">IFERROR(INDEX('Zusammenführung EU-CH'!$E$2:$BF$241,MATCH('RE-Gen-Mixes in AIB Countries'!$B103&amp;'RE-Gen-Mixes in AIB Countries'!$C103,'Zusammenführung EU-CH'!$B$2:$B$241&amp;'Zusammenführung EU-CH'!$C$2:$C$241,0),MATCH('RE-Gen-Mixes in AIB Countries'!Z$2,'Zusammenführung EU-CH'!$E$1:$BF$1,0))/VLOOKUP($B103,'Total RE-GEN in AIB Countries'!$B$3:$BD$27,COLUMN('RE-Gen-Mixes in AIB Countries'!Z102)-COLUMN('RE-Gen-Mixes in AIB Countries'!$B$2),FALSE),0)</f>
        <v>5.1966292134831463E-2</v>
      </c>
      <c r="AA103">
        <f t="array" ref="AA103">IFERROR(INDEX('Zusammenführung EU-CH'!$E$2:$BF$241,MATCH('RE-Gen-Mixes in AIB Countries'!$B103&amp;'RE-Gen-Mixes in AIB Countries'!$C103,'Zusammenführung EU-CH'!$B$2:$B$241&amp;'Zusammenführung EU-CH'!$C$2:$C$241,0),MATCH('RE-Gen-Mixes in AIB Countries'!AA$2,'Zusammenführung EU-CH'!$E$1:$BF$1,0))/VLOOKUP($B103,'Total RE-GEN in AIB Countries'!$B$3:$BD$27,COLUMN('RE-Gen-Mixes in AIB Countries'!AA102)-COLUMN('RE-Gen-Mixes in AIB Countries'!$B$2),FALSE),0)</f>
        <v>1.9691325172964343E-2</v>
      </c>
      <c r="AB103">
        <f t="array" ref="AB103">IFERROR(INDEX('Zusammenführung EU-CH'!$E$2:$BF$241,MATCH('RE-Gen-Mixes in AIB Countries'!$B103&amp;'RE-Gen-Mixes in AIB Countries'!$C103,'Zusammenführung EU-CH'!$B$2:$B$241&amp;'Zusammenführung EU-CH'!$C$2:$C$241,0),MATCH('RE-Gen-Mixes in AIB Countries'!AB$2,'Zusammenführung EU-CH'!$E$1:$BF$1,0))/VLOOKUP($B103,'Total RE-GEN in AIB Countries'!$B$3:$BD$27,COLUMN('RE-Gen-Mixes in AIB Countries'!AB102)-COLUMN('RE-Gen-Mixes in AIB Countries'!$B$2),FALSE),0)</f>
        <v>3.1578947368421054E-2</v>
      </c>
      <c r="AC103">
        <f t="array" ref="AC103">IFERROR(INDEX('Zusammenführung EU-CH'!$E$2:$BF$241,MATCH('RE-Gen-Mixes in AIB Countries'!$B103&amp;'RE-Gen-Mixes in AIB Countries'!$C103,'Zusammenführung EU-CH'!$B$2:$B$241&amp;'Zusammenführung EU-CH'!$C$2:$C$241,0),MATCH('RE-Gen-Mixes in AIB Countries'!AC$2,'Zusammenführung EU-CH'!$E$1:$BF$1,0))/VLOOKUP($B103,'Total RE-GEN in AIB Countries'!$B$3:$BD$27,COLUMN('RE-Gen-Mixes in AIB Countries'!AC102)-COLUMN('RE-Gen-Mixes in AIB Countries'!$B$2),FALSE),0)</f>
        <v>0.11522388059701492</v>
      </c>
      <c r="AD103">
        <f t="array" ref="AD103">IFERROR(INDEX('Zusammenführung EU-CH'!$E$2:$BF$241,MATCH('RE-Gen-Mixes in AIB Countries'!$B103&amp;'RE-Gen-Mixes in AIB Countries'!$C103,'Zusammenführung EU-CH'!$B$2:$B$241&amp;'Zusammenführung EU-CH'!$C$2:$C$241,0),MATCH('RE-Gen-Mixes in AIB Countries'!AD$2,'Zusammenführung EU-CH'!$E$1:$BF$1,0))/VLOOKUP($B103,'Total RE-GEN in AIB Countries'!$B$3:$BD$27,COLUMN('RE-Gen-Mixes in AIB Countries'!AD102)-COLUMN('RE-Gen-Mixes in AIB Countries'!$B$2),FALSE),0)</f>
        <v>0.11522388059701492</v>
      </c>
      <c r="AE103">
        <f t="array" ref="AE103">IFERROR(INDEX('Zusammenführung EU-CH'!$E$2:$BF$241,MATCH('RE-Gen-Mixes in AIB Countries'!$B103&amp;'RE-Gen-Mixes in AIB Countries'!$C103,'Zusammenführung EU-CH'!$B$2:$B$241&amp;'Zusammenführung EU-CH'!$C$2:$C$241,0),MATCH('RE-Gen-Mixes in AIB Countries'!AE$2,'Zusammenführung EU-CH'!$E$1:$BF$1,0))/VLOOKUP($B103,'Total RE-GEN in AIB Countries'!$B$3:$BD$27,COLUMN('RE-Gen-Mixes in AIB Countries'!AE102)-COLUMN('RE-Gen-Mixes in AIB Countries'!$B$2),FALSE),0)</f>
        <v>0.19123783031988872</v>
      </c>
      <c r="AF103">
        <f t="array" ref="AF103">IFERROR(INDEX('Zusammenführung EU-CH'!$E$2:$BF$241,MATCH('RE-Gen-Mixes in AIB Countries'!$B103&amp;'RE-Gen-Mixes in AIB Countries'!$C103,'Zusammenführung EU-CH'!$B$2:$B$241&amp;'Zusammenführung EU-CH'!$C$2:$C$241,0),MATCH('RE-Gen-Mixes in AIB Countries'!AF$2,'Zusammenführung EU-CH'!$E$1:$BF$1,0))/VLOOKUP($B103,'Total RE-GEN in AIB Countries'!$B$3:$BD$27,COLUMN('RE-Gen-Mixes in AIB Countries'!AF102)-COLUMN('RE-Gen-Mixes in AIB Countries'!$B$2),FALSE),0)</f>
        <v>0.31034482758620691</v>
      </c>
      <c r="AG103">
        <f t="array" ref="AG103">IFERROR(INDEX('Zusammenführung EU-CH'!$E$2:$BF$241,MATCH('RE-Gen-Mixes in AIB Countries'!$B103&amp;'RE-Gen-Mixes in AIB Countries'!$C103,'Zusammenführung EU-CH'!$B$2:$B$241&amp;'Zusammenführung EU-CH'!$C$2:$C$241,0),MATCH('RE-Gen-Mixes in AIB Countries'!AG$2,'Zusammenführung EU-CH'!$E$1:$BF$1,0))/VLOOKUP($B103,'Total RE-GEN in AIB Countries'!$B$3:$BD$27,COLUMN('RE-Gen-Mixes in AIB Countries'!AG102)-COLUMN('RE-Gen-Mixes in AIB Countries'!$B$2),FALSE),0)</f>
        <v>0.24965986394557824</v>
      </c>
      <c r="AH103">
        <f t="array" ref="AH103">IFERROR(INDEX('Zusammenführung EU-CH'!$E$2:$BF$241,MATCH('RE-Gen-Mixes in AIB Countries'!$B103&amp;'RE-Gen-Mixes in AIB Countries'!$C103,'Zusammenführung EU-CH'!$B$2:$B$241&amp;'Zusammenführung EU-CH'!$C$2:$C$241,0),MATCH('RE-Gen-Mixes in AIB Countries'!AH$2,'Zusammenführung EU-CH'!$E$1:$BF$1,0))/VLOOKUP($B103,'Total RE-GEN in AIB Countries'!$B$3:$BD$27,COLUMN('RE-Gen-Mixes in AIB Countries'!AH102)-COLUMN('RE-Gen-Mixes in AIB Countries'!$B$2),FALSE),0)</f>
        <v>0.21793635486981677</v>
      </c>
      <c r="AI103">
        <f t="array" ref="AI103">IFERROR(INDEX('Zusammenführung EU-CH'!$E$2:$BF$241,MATCH('RE-Gen-Mixes in AIB Countries'!$B103&amp;'RE-Gen-Mixes in AIB Countries'!$C103,'Zusammenführung EU-CH'!$B$2:$B$241&amp;'Zusammenführung EU-CH'!$C$2:$C$241,0),MATCH('RE-Gen-Mixes in AIB Countries'!AI$2,'Zusammenführung EU-CH'!$E$1:$BF$1,0))/VLOOKUP($B103,'Total RE-GEN in AIB Countries'!$B$3:$BD$27,COLUMN('RE-Gen-Mixes in AIB Countries'!AI102)-COLUMN('RE-Gen-Mixes in AIB Countries'!$B$2),FALSE),0)</f>
        <v>0.11669658886894076</v>
      </c>
      <c r="AJ103">
        <f t="array" ref="AJ103">IFERROR(INDEX('Zusammenführung EU-CH'!$E$2:$BF$241,MATCH('RE-Gen-Mixes in AIB Countries'!$B103&amp;'RE-Gen-Mixes in AIB Countries'!$C103,'Zusammenführung EU-CH'!$B$2:$B$241&amp;'Zusammenführung EU-CH'!$C$2:$C$241,0),MATCH('RE-Gen-Mixes in AIB Countries'!AJ$2,'Zusammenführung EU-CH'!$E$1:$BF$1,0))/VLOOKUP($B103,'Total RE-GEN in AIB Countries'!$B$3:$BD$27,COLUMN('RE-Gen-Mixes in AIB Countries'!AJ102)-COLUMN('RE-Gen-Mixes in AIB Countries'!$B$2),FALSE),0)</f>
        <v>0.12142857142857143</v>
      </c>
      <c r="AK103">
        <f t="array" ref="AK103">IFERROR(INDEX('Zusammenführung EU-CH'!$E$2:$BF$241,MATCH('RE-Gen-Mixes in AIB Countries'!$B103&amp;'RE-Gen-Mixes in AIB Countries'!$C103,'Zusammenführung EU-CH'!$B$2:$B$241&amp;'Zusammenführung EU-CH'!$C$2:$C$241,0),MATCH('RE-Gen-Mixes in AIB Countries'!AK$2,'Zusammenführung EU-CH'!$E$1:$BF$1,0))/VLOOKUP($B103,'Total RE-GEN in AIB Countries'!$B$3:$BD$27,COLUMN('RE-Gen-Mixes in AIB Countries'!AK102)-COLUMN('RE-Gen-Mixes in AIB Countries'!$B$2),FALSE),0)</f>
        <v>7.7886710239651422E-2</v>
      </c>
      <c r="AL103">
        <f t="array" ref="AL103">IFERROR(INDEX('Zusammenführung EU-CH'!$E$2:$BF$241,MATCH('RE-Gen-Mixes in AIB Countries'!$B103&amp;'RE-Gen-Mixes in AIB Countries'!$C103,'Zusammenführung EU-CH'!$B$2:$B$241&amp;'Zusammenführung EU-CH'!$C$2:$C$241,0),MATCH('RE-Gen-Mixes in AIB Countries'!AL$2,'Zusammenführung EU-CH'!$E$1:$BF$1,0))/VLOOKUP($B103,'Total RE-GEN in AIB Countries'!$B$3:$BD$27,COLUMN('RE-Gen-Mixes in AIB Countries'!AL102)-COLUMN('RE-Gen-Mixes in AIB Countries'!$B$2),FALSE),0)</f>
        <v>5.5771725032425425E-2</v>
      </c>
      <c r="AM103">
        <f t="array" ref="AM103">IFERROR(INDEX('Zusammenführung EU-CH'!$E$2:$BF$241,MATCH('RE-Gen-Mixes in AIB Countries'!$B103&amp;'RE-Gen-Mixes in AIB Countries'!$C103,'Zusammenführung EU-CH'!$B$2:$B$241&amp;'Zusammenführung EU-CH'!$C$2:$C$241,0),MATCH('RE-Gen-Mixes in AIB Countries'!AM$2,'Zusammenführung EU-CH'!$E$1:$BF$1,0))/VLOOKUP($B103,'Total RE-GEN in AIB Countries'!$B$3:$BD$27,COLUMN('RE-Gen-Mixes in AIB Countries'!AM102)-COLUMN('RE-Gen-Mixes in AIB Countries'!$B$2),FALSE),0)</f>
        <v>3.3467974610502021E-2</v>
      </c>
      <c r="AN103">
        <f t="array" ref="AN103">IFERROR(INDEX('Zusammenführung EU-CH'!$E$2:$BF$241,MATCH('RE-Gen-Mixes in AIB Countries'!$B103&amp;'RE-Gen-Mixes in AIB Countries'!$C103,'Zusammenführung EU-CH'!$B$2:$B$241&amp;'Zusammenführung EU-CH'!$C$2:$C$241,0),MATCH('RE-Gen-Mixes in AIB Countries'!AN$2,'Zusammenführung EU-CH'!$E$1:$BF$1,0))/VLOOKUP($B103,'Total RE-GEN in AIB Countries'!$B$3:$BD$27,COLUMN('RE-Gen-Mixes in AIB Countries'!AN102)-COLUMN('RE-Gen-Mixes in AIB Countries'!$B$2),FALSE),0)</f>
        <v>4.3730089777005508E-2</v>
      </c>
      <c r="AO103">
        <f t="array" ref="AO103">IFERROR(INDEX('Zusammenführung EU-CH'!$E$2:$BF$241,MATCH('RE-Gen-Mixes in AIB Countries'!$B103&amp;'RE-Gen-Mixes in AIB Countries'!$C103,'Zusammenführung EU-CH'!$B$2:$B$241&amp;'Zusammenführung EU-CH'!$C$2:$C$241,0),MATCH('RE-Gen-Mixes in AIB Countries'!AO$2,'Zusammenführung EU-CH'!$E$1:$BF$1,0))/VLOOKUP($B103,'Total RE-GEN in AIB Countries'!$B$3:$BD$27,COLUMN('RE-Gen-Mixes in AIB Countries'!AO102)-COLUMN('RE-Gen-Mixes in AIB Countries'!$B$2),FALSE),0)</f>
        <v>0.12895032153584604</v>
      </c>
      <c r="AP103">
        <f t="array" ref="AP103">IFERROR(INDEX('Zusammenführung EU-CH'!$E$2:$BF$241,MATCH('RE-Gen-Mixes in AIB Countries'!$B103&amp;'RE-Gen-Mixes in AIB Countries'!$C103,'Zusammenführung EU-CH'!$B$2:$B$241&amp;'Zusammenführung EU-CH'!$C$2:$C$241,0),MATCH('RE-Gen-Mixes in AIB Countries'!AP$2,'Zusammenführung EU-CH'!$E$1:$BF$1,0))/VLOOKUP($B103,'Total RE-GEN in AIB Countries'!$B$3:$BD$27,COLUMN('RE-Gen-Mixes in AIB Countries'!AP102)-COLUMN('RE-Gen-Mixes in AIB Countries'!$B$2),FALSE),0)</f>
        <v>0.13829235364286177</v>
      </c>
      <c r="AQ103">
        <f t="array" ref="AQ103">IFERROR(INDEX('Zusammenführung EU-CH'!$E$2:$BF$241,MATCH('RE-Gen-Mixes in AIB Countries'!$B103&amp;'RE-Gen-Mixes in AIB Countries'!$C103,'Zusammenführung EU-CH'!$B$2:$B$241&amp;'Zusammenführung EU-CH'!$C$2:$C$241,0),MATCH('RE-Gen-Mixes in AIB Countries'!AQ$2,'Zusammenführung EU-CH'!$E$1:$BF$1,0))/VLOOKUP($B103,'Total RE-GEN in AIB Countries'!$B$3:$BD$27,COLUMN('RE-Gen-Mixes in AIB Countries'!AQ102)-COLUMN('RE-Gen-Mixes in AIB Countries'!$B$2),FALSE),0)</f>
        <v>0.33560875527743372</v>
      </c>
      <c r="AR103">
        <f t="array" ref="AR103">IFERROR(INDEX('Zusammenführung EU-CH'!$E$2:$BF$241,MATCH('RE-Gen-Mixes in AIB Countries'!$B103&amp;'RE-Gen-Mixes in AIB Countries'!$C103,'Zusammenführung EU-CH'!$B$2:$B$241&amp;'Zusammenführung EU-CH'!$C$2:$C$241,0),MATCH('RE-Gen-Mixes in AIB Countries'!AR$2,'Zusammenführung EU-CH'!$E$1:$BF$1,0))/VLOOKUP($B103,'Total RE-GEN in AIB Countries'!$B$3:$BD$27,COLUMN('RE-Gen-Mixes in AIB Countries'!AR102)-COLUMN('RE-Gen-Mixes in AIB Countries'!$B$2),FALSE),0)</f>
        <v>0.39707702783500226</v>
      </c>
      <c r="AS103">
        <f t="array" ref="AS103">IFERROR(INDEX('Zusammenführung EU-CH'!$E$2:$BF$241,MATCH('RE-Gen-Mixes in AIB Countries'!$B103&amp;'RE-Gen-Mixes in AIB Countries'!$C103,'Zusammenführung EU-CH'!$B$2:$B$241&amp;'Zusammenführung EU-CH'!$C$2:$C$241,0),MATCH('RE-Gen-Mixes in AIB Countries'!AS$2,'Zusammenführung EU-CH'!$E$1:$BF$1,0))/VLOOKUP($B103,'Total RE-GEN in AIB Countries'!$B$3:$BD$27,COLUMN('RE-Gen-Mixes in AIB Countries'!AS102)-COLUMN('RE-Gen-Mixes in AIB Countries'!$B$2),FALSE),0)</f>
        <v>0.46607155825255403</v>
      </c>
      <c r="AT103">
        <f t="array" ref="AT103">IFERROR(INDEX('Zusammenführung EU-CH'!$E$2:$BF$241,MATCH('RE-Gen-Mixes in AIB Countries'!$B103&amp;'RE-Gen-Mixes in AIB Countries'!$C103,'Zusammenführung EU-CH'!$B$2:$B$241&amp;'Zusammenführung EU-CH'!$C$2:$C$241,0),MATCH('RE-Gen-Mixes in AIB Countries'!AT$2,'Zusammenführung EU-CH'!$E$1:$BF$1,0))/VLOOKUP($B103,'Total RE-GEN in AIB Countries'!$B$3:$BD$27,COLUMN('RE-Gen-Mixes in AIB Countries'!AT102)-COLUMN('RE-Gen-Mixes in AIB Countries'!$B$2),FALSE),0)</f>
        <v>0.46078103637148526</v>
      </c>
      <c r="AU103">
        <f t="array" ref="AU103">IFERROR(INDEX('Zusammenführung EU-CH'!$E$2:$BF$241,MATCH('RE-Gen-Mixes in AIB Countries'!$B103&amp;'RE-Gen-Mixes in AIB Countries'!$C103,'Zusammenführung EU-CH'!$B$2:$B$241&amp;'Zusammenführung EU-CH'!$C$2:$C$241,0),MATCH('RE-Gen-Mixes in AIB Countries'!AU$2,'Zusammenführung EU-CH'!$E$1:$BF$1,0))/VLOOKUP($B103,'Total RE-GEN in AIB Countries'!$B$3:$BD$27,COLUMN('RE-Gen-Mixes in AIB Countries'!AU102)-COLUMN('RE-Gen-Mixes in AIB Countries'!$B$2),FALSE),0)</f>
        <v>0.37318420277135539</v>
      </c>
      <c r="AV103">
        <f t="array" ref="AV103">IFERROR(INDEX('Zusammenführung EU-CH'!$E$2:$BF$241,MATCH('RE-Gen-Mixes in AIB Countries'!$B103&amp;'RE-Gen-Mixes in AIB Countries'!$C103,'Zusammenführung EU-CH'!$B$2:$B$241&amp;'Zusammenführung EU-CH'!$C$2:$C$241,0),MATCH('RE-Gen-Mixes in AIB Countries'!AV$2,'Zusammenführung EU-CH'!$E$1:$BF$1,0))/VLOOKUP($B103,'Total RE-GEN in AIB Countries'!$B$3:$BD$27,COLUMN('RE-Gen-Mixes in AIB Countries'!AV102)-COLUMN('RE-Gen-Mixes in AIB Countries'!$B$2),FALSE),0)</f>
        <v>0.28235685595850563</v>
      </c>
      <c r="AW103">
        <f t="array" ref="AW103">IFERROR(INDEX('Zusammenführung EU-CH'!$E$2:$BF$241,MATCH('RE-Gen-Mixes in AIB Countries'!$B103&amp;'RE-Gen-Mixes in AIB Countries'!$C103,'Zusammenführung EU-CH'!$B$2:$B$241&amp;'Zusammenführung EU-CH'!$C$2:$C$241,0),MATCH('RE-Gen-Mixes in AIB Countries'!AW$2,'Zusammenführung EU-CH'!$E$1:$BF$1,0))/VLOOKUP($B103,'Total RE-GEN in AIB Countries'!$B$3:$BD$27,COLUMN('RE-Gen-Mixes in AIB Countries'!AW102)-COLUMN('RE-Gen-Mixes in AIB Countries'!$B$2),FALSE),0)</f>
        <v>0.14737287258320278</v>
      </c>
      <c r="AX103">
        <f t="array" ref="AX103">IFERROR(INDEX('Zusammenführung EU-CH'!$E$2:$BF$241,MATCH('RE-Gen-Mixes in AIB Countries'!$B103&amp;'RE-Gen-Mixes in AIB Countries'!$C103,'Zusammenführung EU-CH'!$B$2:$B$241&amp;'Zusammenführung EU-CH'!$C$2:$C$241,0),MATCH('RE-Gen-Mixes in AIB Countries'!AX$2,'Zusammenführung EU-CH'!$E$1:$BF$1,0))/VLOOKUP($B103,'Total RE-GEN in AIB Countries'!$B$3:$BD$27,COLUMN('RE-Gen-Mixes in AIB Countries'!AX102)-COLUMN('RE-Gen-Mixes in AIB Countries'!$B$2),FALSE),0)</f>
        <v>7.986137061634109E-2</v>
      </c>
      <c r="AY103">
        <f t="array" ref="AY103">IFERROR(INDEX('Zusammenführung EU-CH'!$E$2:$BF$241,MATCH('RE-Gen-Mixes in AIB Countries'!$B103&amp;'RE-Gen-Mixes in AIB Countries'!$C103,'Zusammenführung EU-CH'!$B$2:$B$241&amp;'Zusammenführung EU-CH'!$C$2:$C$241,0),MATCH('RE-Gen-Mixes in AIB Countries'!AY$2,'Zusammenführung EU-CH'!$E$1:$BF$1,0))/VLOOKUP($B103,'Total RE-GEN in AIB Countries'!$B$3:$BD$27,COLUMN('RE-Gen-Mixes in AIB Countries'!AY102)-COLUMN('RE-Gen-Mixes in AIB Countries'!$B$2),FALSE),0)</f>
        <v>4.6716587017416968E-2</v>
      </c>
      <c r="AZ103">
        <f t="array" ref="AZ103">IFERROR(INDEX('Zusammenführung EU-CH'!$E$2:$BF$241,MATCH('RE-Gen-Mixes in AIB Countries'!$B103&amp;'RE-Gen-Mixes in AIB Countries'!$C103,'Zusammenführung EU-CH'!$B$2:$B$241&amp;'Zusammenführung EU-CH'!$C$2:$C$241,0),MATCH('RE-Gen-Mixes in AIB Countries'!AZ$2,'Zusammenführung EU-CH'!$E$1:$BF$1,0))/VLOOKUP($B103,'Total RE-GEN in AIB Countries'!$B$3:$BD$27,COLUMN('RE-Gen-Mixes in AIB Countries'!AZ102)-COLUMN('RE-Gen-Mixes in AIB Countries'!$B$2),FALSE),0)</f>
        <v>5.1318938836234972E-2</v>
      </c>
      <c r="BA103">
        <f t="array" ref="BA103">IFERROR(INDEX('Zusammenführung EU-CH'!$E$2:$BF$241,MATCH('RE-Gen-Mixes in AIB Countries'!$B103&amp;'RE-Gen-Mixes in AIB Countries'!$C103,'Zusammenführung EU-CH'!$B$2:$B$241&amp;'Zusammenführung EU-CH'!$C$2:$C$241,0),MATCH('RE-Gen-Mixes in AIB Countries'!BA$2,'Zusammenführung EU-CH'!$E$1:$BF$1,0))/VLOOKUP($B103,'Total RE-GEN in AIB Countries'!$B$3:$BD$27,COLUMN('RE-Gen-Mixes in AIB Countries'!BA102)-COLUMN('RE-Gen-Mixes in AIB Countries'!$B$2),FALSE),0)</f>
        <v>7.6934742886471036E-2</v>
      </c>
      <c r="BB103">
        <f t="array" ref="BB103">IFERROR(INDEX('Zusammenführung EU-CH'!$E$2:$BF$241,MATCH('RE-Gen-Mixes in AIB Countries'!$B103&amp;'RE-Gen-Mixes in AIB Countries'!$C103,'Zusammenführung EU-CH'!$B$2:$B$241&amp;'Zusammenführung EU-CH'!$C$2:$C$241,0),MATCH('RE-Gen-Mixes in AIB Countries'!BB$2,'Zusammenführung EU-CH'!$E$1:$BF$1,0))/VLOOKUP($B103,'Total RE-GEN in AIB Countries'!$B$3:$BD$27,COLUMN('RE-Gen-Mixes in AIB Countries'!BB102)-COLUMN('RE-Gen-Mixes in AIB Countries'!$B$2),FALSE),0)</f>
        <v>0.22458175632447819</v>
      </c>
      <c r="BC103">
        <f t="array" ref="BC103">IFERROR(INDEX('Zusammenführung EU-CH'!$E$2:$BF$241,MATCH('RE-Gen-Mixes in AIB Countries'!$B103&amp;'RE-Gen-Mixes in AIB Countries'!$C103,'Zusammenführung EU-CH'!$B$2:$B$241&amp;'Zusammenführung EU-CH'!$C$2:$C$241,0),MATCH('RE-Gen-Mixes in AIB Countries'!BC$2,'Zusammenführung EU-CH'!$E$1:$BF$1,0))/VLOOKUP($B103,'Total RE-GEN in AIB Countries'!$B$3:$BD$27,COLUMN('RE-Gen-Mixes in AIB Countries'!BC102)-COLUMN('RE-Gen-Mixes in AIB Countries'!$B$2),FALSE),0)</f>
        <v>0.42725952994225724</v>
      </c>
      <c r="BD103">
        <f t="array" ref="BD103">IFERROR(INDEX('Zusammenführung EU-CH'!$E$2:$BF$241,MATCH('RE-Gen-Mixes in AIB Countries'!$B103&amp;'RE-Gen-Mixes in AIB Countries'!$C103,'Zusammenführung EU-CH'!$B$2:$B$241&amp;'Zusammenführung EU-CH'!$C$2:$C$241,0),MATCH('RE-Gen-Mixes in AIB Countries'!BD$2,'Zusammenführung EU-CH'!$E$1:$BF$1,0))/VLOOKUP($B103,'Total RE-GEN in AIB Countries'!$B$3:$BD$27,COLUMN('RE-Gen-Mixes in AIB Countries'!BD102)-COLUMN('RE-Gen-Mixes in AIB Countries'!$B$2),FALSE),0)</f>
        <v>0.46456749887808352</v>
      </c>
      <c r="BE103">
        <f t="array" ref="BE103">IFERROR(INDEX('Zusammenführung EU-CH'!$E$2:$BF$241,MATCH('RE-Gen-Mixes in AIB Countries'!$B103&amp;'RE-Gen-Mixes in AIB Countries'!$C103,'Zusammenführung EU-CH'!$B$2:$B$241&amp;'Zusammenführung EU-CH'!$C$2:$C$241,0),MATCH('RE-Gen-Mixes in AIB Countries'!BE$2,'Zusammenführung EU-CH'!$E$1:$BF$1,0))/VLOOKUP($B103,'Total RE-GEN in AIB Countries'!$B$3:$BD$27,COLUMN('RE-Gen-Mixes in AIB Countries'!BE102)-COLUMN('RE-Gen-Mixes in AIB Countries'!$B$2),FALSE),0)</f>
        <v>0</v>
      </c>
      <c r="BF103">
        <f t="shared" si="1"/>
        <v>0.13573140126270683</v>
      </c>
    </row>
    <row r="104" spans="1:58" x14ac:dyDescent="0.35">
      <c r="A104" s="16" t="s">
        <v>35</v>
      </c>
      <c r="B104" s="4" t="s">
        <v>481</v>
      </c>
      <c r="C104" s="4" t="s">
        <v>10</v>
      </c>
      <c r="D104">
        <f t="array" ref="D104">IFERROR(INDEX('Zusammenführung EU-CH'!$E$2:$BF$241,MATCH('RE-Gen-Mixes in AIB Countries'!$B104&amp;'RE-Gen-Mixes in AIB Countries'!$C104,'Zusammenführung EU-CH'!$B$2:$B$241&amp;'Zusammenführung EU-CH'!$C$2:$C$241,0),MATCH('RE-Gen-Mixes in AIB Countries'!D$2,'Zusammenführung EU-CH'!$E$1:$BF$1,0))/VLOOKUP($B104,'Total RE-GEN in AIB Countries'!$B$3:$BD$27,COLUMN('RE-Gen-Mixes in AIB Countries'!D103)-COLUMN('RE-Gen-Mixes in AIB Countries'!$B$2),FALSE),0)</f>
        <v>0.98464912280701755</v>
      </c>
      <c r="E104">
        <f t="array" ref="E104">IFERROR(INDEX('Zusammenführung EU-CH'!$E$2:$BF$241,MATCH('RE-Gen-Mixes in AIB Countries'!$B104&amp;'RE-Gen-Mixes in AIB Countries'!$C104,'Zusammenführung EU-CH'!$B$2:$B$241&amp;'Zusammenführung EU-CH'!$C$2:$C$241,0),MATCH('RE-Gen-Mixes in AIB Countries'!E$2,'Zusammenführung EU-CH'!$E$1:$BF$1,0))/VLOOKUP($B104,'Total RE-GEN in AIB Countries'!$B$3:$BD$27,COLUMN('RE-Gen-Mixes in AIB Countries'!E103)-COLUMN('RE-Gen-Mixes in AIB Countries'!$B$2),FALSE),0)</f>
        <v>0.99401913875598091</v>
      </c>
      <c r="F104">
        <f t="array" ref="F104">IFERROR(INDEX('Zusammenführung EU-CH'!$E$2:$BF$241,MATCH('RE-Gen-Mixes in AIB Countries'!$B104&amp;'RE-Gen-Mixes in AIB Countries'!$C104,'Zusammenführung EU-CH'!$B$2:$B$241&amp;'Zusammenführung EU-CH'!$C$2:$C$241,0),MATCH('RE-Gen-Mixes in AIB Countries'!F$2,'Zusammenführung EU-CH'!$E$1:$BF$1,0))/VLOOKUP($B104,'Total RE-GEN in AIB Countries'!$B$3:$BD$27,COLUMN('RE-Gen-Mixes in AIB Countries'!F103)-COLUMN('RE-Gen-Mixes in AIB Countries'!$B$2),FALSE),0)</f>
        <v>0.9785276073619632</v>
      </c>
      <c r="G104">
        <f t="array" ref="G104">IFERROR(INDEX('Zusammenführung EU-CH'!$E$2:$BF$241,MATCH('RE-Gen-Mixes in AIB Countries'!$B104&amp;'RE-Gen-Mixes in AIB Countries'!$C104,'Zusammenführung EU-CH'!$B$2:$B$241&amp;'Zusammenführung EU-CH'!$C$2:$C$241,0),MATCH('RE-Gen-Mixes in AIB Countries'!G$2,'Zusammenführung EU-CH'!$E$1:$BF$1,0))/VLOOKUP($B104,'Total RE-GEN in AIB Countries'!$B$3:$BD$27,COLUMN('RE-Gen-Mixes in AIB Countries'!G103)-COLUMN('RE-Gen-Mixes in AIB Countries'!$B$2),FALSE),0)</f>
        <v>0.97355371900826448</v>
      </c>
      <c r="H104">
        <f t="array" ref="H104">IFERROR(INDEX('Zusammenführung EU-CH'!$E$2:$BF$241,MATCH('RE-Gen-Mixes in AIB Countries'!$B104&amp;'RE-Gen-Mixes in AIB Countries'!$C104,'Zusammenführung EU-CH'!$B$2:$B$241&amp;'Zusammenführung EU-CH'!$C$2:$C$241,0),MATCH('RE-Gen-Mixes in AIB Countries'!H$2,'Zusammenführung EU-CH'!$E$1:$BF$1,0))/VLOOKUP($B104,'Total RE-GEN in AIB Countries'!$B$3:$BD$27,COLUMN('RE-Gen-Mixes in AIB Countries'!H103)-COLUMN('RE-Gen-Mixes in AIB Countries'!$B$2),FALSE),0)</f>
        <v>0.97789115646258506</v>
      </c>
      <c r="I104">
        <f t="array" ref="I104">IFERROR(INDEX('Zusammenführung EU-CH'!$E$2:$BF$241,MATCH('RE-Gen-Mixes in AIB Countries'!$B104&amp;'RE-Gen-Mixes in AIB Countries'!$C104,'Zusammenführung EU-CH'!$B$2:$B$241&amp;'Zusammenführung EU-CH'!$C$2:$C$241,0),MATCH('RE-Gen-Mixes in AIB Countries'!I$2,'Zusammenführung EU-CH'!$E$1:$BF$1,0))/VLOOKUP($B104,'Total RE-GEN in AIB Countries'!$B$3:$BD$27,COLUMN('RE-Gen-Mixes in AIB Countries'!I103)-COLUMN('RE-Gen-Mixes in AIB Countries'!$B$2),FALSE),0)</f>
        <v>0.97513812154696133</v>
      </c>
      <c r="J104">
        <f t="array" ref="J104">IFERROR(INDEX('Zusammenführung EU-CH'!$E$2:$BF$241,MATCH('RE-Gen-Mixes in AIB Countries'!$B104&amp;'RE-Gen-Mixes in AIB Countries'!$C104,'Zusammenführung EU-CH'!$B$2:$B$241&amp;'Zusammenführung EU-CH'!$C$2:$C$241,0),MATCH('RE-Gen-Mixes in AIB Countries'!J$2,'Zusammenführung EU-CH'!$E$1:$BF$1,0))/VLOOKUP($B104,'Total RE-GEN in AIB Countries'!$B$3:$BD$27,COLUMN('RE-Gen-Mixes in AIB Countries'!J103)-COLUMN('RE-Gen-Mixes in AIB Countries'!$B$2),FALSE),0)</f>
        <v>0.97843137254901957</v>
      </c>
      <c r="K104">
        <f t="array" ref="K104">IFERROR(INDEX('Zusammenführung EU-CH'!$E$2:$BF$241,MATCH('RE-Gen-Mixes in AIB Countries'!$B104&amp;'RE-Gen-Mixes in AIB Countries'!$C104,'Zusammenführung EU-CH'!$B$2:$B$241&amp;'Zusammenführung EU-CH'!$C$2:$C$241,0),MATCH('RE-Gen-Mixes in AIB Countries'!K$2,'Zusammenführung EU-CH'!$E$1:$BF$1,0))/VLOOKUP($B104,'Total RE-GEN in AIB Countries'!$B$3:$BD$27,COLUMN('RE-Gen-Mixes in AIB Countries'!K103)-COLUMN('RE-Gen-Mixes in AIB Countries'!$B$2),FALSE),0)</f>
        <v>0.97843137254901957</v>
      </c>
      <c r="L104">
        <f t="array" ref="L104">IFERROR(INDEX('Zusammenführung EU-CH'!$E$2:$BF$241,MATCH('RE-Gen-Mixes in AIB Countries'!$B104&amp;'RE-Gen-Mixes in AIB Countries'!$C104,'Zusammenführung EU-CH'!$B$2:$B$241&amp;'Zusammenführung EU-CH'!$C$2:$C$241,0),MATCH('RE-Gen-Mixes in AIB Countries'!L$2,'Zusammenführung EU-CH'!$E$1:$BF$1,0))/VLOOKUP($B104,'Total RE-GEN in AIB Countries'!$B$3:$BD$27,COLUMN('RE-Gen-Mixes in AIB Countries'!L103)-COLUMN('RE-Gen-Mixes in AIB Countries'!$B$2),FALSE),0)</f>
        <v>0.99602385685884687</v>
      </c>
      <c r="M104">
        <f t="array" ref="M104">IFERROR(INDEX('Zusammenführung EU-CH'!$E$2:$BF$241,MATCH('RE-Gen-Mixes in AIB Countries'!$B104&amp;'RE-Gen-Mixes in AIB Countries'!$C104,'Zusammenführung EU-CH'!$B$2:$B$241&amp;'Zusammenführung EU-CH'!$C$2:$C$241,0),MATCH('RE-Gen-Mixes in AIB Countries'!M$2,'Zusammenführung EU-CH'!$E$1:$BF$1,0))/VLOOKUP($B104,'Total RE-GEN in AIB Countries'!$B$3:$BD$27,COLUMN('RE-Gen-Mixes in AIB Countries'!M103)-COLUMN('RE-Gen-Mixes in AIB Countries'!$B$2),FALSE),0)</f>
        <v>0.99685039370078743</v>
      </c>
      <c r="N104">
        <f t="array" ref="N104">IFERROR(INDEX('Zusammenführung EU-CH'!$E$2:$BF$241,MATCH('RE-Gen-Mixes in AIB Countries'!$B104&amp;'RE-Gen-Mixes in AIB Countries'!$C104,'Zusammenführung EU-CH'!$B$2:$B$241&amp;'Zusammenführung EU-CH'!$C$2:$C$241,0),MATCH('RE-Gen-Mixes in AIB Countries'!N$2,'Zusammenführung EU-CH'!$E$1:$BF$1,0))/VLOOKUP($B104,'Total RE-GEN in AIB Countries'!$B$3:$BD$27,COLUMN('RE-Gen-Mixes in AIB Countries'!N103)-COLUMN('RE-Gen-Mixes in AIB Countries'!$B$2),FALSE),0)</f>
        <v>0.99464094319399787</v>
      </c>
      <c r="O104">
        <f t="array" ref="O104">IFERROR(INDEX('Zusammenführung EU-CH'!$E$2:$BF$241,MATCH('RE-Gen-Mixes in AIB Countries'!$B104&amp;'RE-Gen-Mixes in AIB Countries'!$C104,'Zusammenführung EU-CH'!$B$2:$B$241&amp;'Zusammenführung EU-CH'!$C$2:$C$241,0),MATCH('RE-Gen-Mixes in AIB Countries'!O$2,'Zusammenführung EU-CH'!$E$1:$BF$1,0))/VLOOKUP($B104,'Total RE-GEN in AIB Countries'!$B$3:$BD$27,COLUMN('RE-Gen-Mixes in AIB Countries'!O103)-COLUMN('RE-Gen-Mixes in AIB Countries'!$B$2),FALSE),0)</f>
        <v>0.99689440993788825</v>
      </c>
      <c r="P104">
        <f t="array" ref="P104">IFERROR(INDEX('Zusammenführung EU-CH'!$E$2:$BF$241,MATCH('RE-Gen-Mixes in AIB Countries'!$B104&amp;'RE-Gen-Mixes in AIB Countries'!$C104,'Zusammenführung EU-CH'!$B$2:$B$241&amp;'Zusammenführung EU-CH'!$C$2:$C$241,0),MATCH('RE-Gen-Mixes in AIB Countries'!P$2,'Zusammenführung EU-CH'!$E$1:$BF$1,0))/VLOOKUP($B104,'Total RE-GEN in AIB Countries'!$B$3:$BD$27,COLUMN('RE-Gen-Mixes in AIB Countries'!P103)-COLUMN('RE-Gen-Mixes in AIB Countries'!$B$2),FALSE),0)</f>
        <v>0.66279969064191802</v>
      </c>
      <c r="Q104">
        <f t="array" ref="Q104">IFERROR(INDEX('Zusammenführung EU-CH'!$E$2:$BF$241,MATCH('RE-Gen-Mixes in AIB Countries'!$B104&amp;'RE-Gen-Mixes in AIB Countries'!$C104,'Zusammenführung EU-CH'!$B$2:$B$241&amp;'Zusammenführung EU-CH'!$C$2:$C$241,0),MATCH('RE-Gen-Mixes in AIB Countries'!Q$2,'Zusammenführung EU-CH'!$E$1:$BF$1,0))/VLOOKUP($B104,'Total RE-GEN in AIB Countries'!$B$3:$BD$27,COLUMN('RE-Gen-Mixes in AIB Countries'!Q103)-COLUMN('RE-Gen-Mixes in AIB Countries'!$B$2),FALSE),0)</f>
        <v>0.73820297349709119</v>
      </c>
      <c r="R104">
        <f t="array" ref="R104">IFERROR(INDEX('Zusammenführung EU-CH'!$E$2:$BF$241,MATCH('RE-Gen-Mixes in AIB Countries'!$B104&amp;'RE-Gen-Mixes in AIB Countries'!$C104,'Zusammenführung EU-CH'!$B$2:$B$241&amp;'Zusammenführung EU-CH'!$C$2:$C$241,0),MATCH('RE-Gen-Mixes in AIB Countries'!R$2,'Zusammenführung EU-CH'!$E$1:$BF$1,0))/VLOOKUP($B104,'Total RE-GEN in AIB Countries'!$B$3:$BD$27,COLUMN('RE-Gen-Mixes in AIB Countries'!R103)-COLUMN('RE-Gen-Mixes in AIB Countries'!$B$2),FALSE),0)</f>
        <v>0.65658602150537637</v>
      </c>
      <c r="S104">
        <f t="array" ref="S104">IFERROR(INDEX('Zusammenführung EU-CH'!$E$2:$BF$241,MATCH('RE-Gen-Mixes in AIB Countries'!$B104&amp;'RE-Gen-Mixes in AIB Countries'!$C104,'Zusammenführung EU-CH'!$B$2:$B$241&amp;'Zusammenführung EU-CH'!$C$2:$C$241,0),MATCH('RE-Gen-Mixes in AIB Countries'!S$2,'Zusammenführung EU-CH'!$E$1:$BF$1,0))/VLOOKUP($B104,'Total RE-GEN in AIB Countries'!$B$3:$BD$27,COLUMN('RE-Gen-Mixes in AIB Countries'!S103)-COLUMN('RE-Gen-Mixes in AIB Countries'!$B$2),FALSE),0)</f>
        <v>0.56888544891640869</v>
      </c>
      <c r="T104">
        <f t="array" ref="T104">IFERROR(INDEX('Zusammenführung EU-CH'!$E$2:$BF$241,MATCH('RE-Gen-Mixes in AIB Countries'!$B104&amp;'RE-Gen-Mixes in AIB Countries'!$C104,'Zusammenführung EU-CH'!$B$2:$B$241&amp;'Zusammenführung EU-CH'!$C$2:$C$241,0),MATCH('RE-Gen-Mixes in AIB Countries'!T$2,'Zusammenführung EU-CH'!$E$1:$BF$1,0))/VLOOKUP($B104,'Total RE-GEN in AIB Countries'!$B$3:$BD$27,COLUMN('RE-Gen-Mixes in AIB Countries'!T103)-COLUMN('RE-Gen-Mixes in AIB Countries'!$B$2),FALSE),0)</f>
        <v>0.51618547681539806</v>
      </c>
      <c r="U104">
        <f t="array" ref="U104">IFERROR(INDEX('Zusammenführung EU-CH'!$E$2:$BF$241,MATCH('RE-Gen-Mixes in AIB Countries'!$B104&amp;'RE-Gen-Mixes in AIB Countries'!$C104,'Zusammenführung EU-CH'!$B$2:$B$241&amp;'Zusammenführung EU-CH'!$C$2:$C$241,0),MATCH('RE-Gen-Mixes in AIB Countries'!U$2,'Zusammenführung EU-CH'!$E$1:$BF$1,0))/VLOOKUP($B104,'Total RE-GEN in AIB Countries'!$B$3:$BD$27,COLUMN('RE-Gen-Mixes in AIB Countries'!U103)-COLUMN('RE-Gen-Mixes in AIB Countries'!$B$2),FALSE),0)</f>
        <v>0.57441860465116279</v>
      </c>
      <c r="V104">
        <f t="array" ref="V104">IFERROR(INDEX('Zusammenführung EU-CH'!$E$2:$BF$241,MATCH('RE-Gen-Mixes in AIB Countries'!$B104&amp;'RE-Gen-Mixes in AIB Countries'!$C104,'Zusammenführung EU-CH'!$B$2:$B$241&amp;'Zusammenführung EU-CH'!$C$2:$C$241,0),MATCH('RE-Gen-Mixes in AIB Countries'!V$2,'Zusammenführung EU-CH'!$E$1:$BF$1,0))/VLOOKUP($B104,'Total RE-GEN in AIB Countries'!$B$3:$BD$27,COLUMN('RE-Gen-Mixes in AIB Countries'!V103)-COLUMN('RE-Gen-Mixes in AIB Countries'!$B$2),FALSE),0)</f>
        <v>0.72004889975550124</v>
      </c>
      <c r="W104">
        <f t="array" ref="W104">IFERROR(INDEX('Zusammenführung EU-CH'!$E$2:$BF$241,MATCH('RE-Gen-Mixes in AIB Countries'!$B104&amp;'RE-Gen-Mixes in AIB Countries'!$C104,'Zusammenführung EU-CH'!$B$2:$B$241&amp;'Zusammenführung EU-CH'!$C$2:$C$241,0),MATCH('RE-Gen-Mixes in AIB Countries'!W$2,'Zusammenführung EU-CH'!$E$1:$BF$1,0))/VLOOKUP($B104,'Total RE-GEN in AIB Countries'!$B$3:$BD$27,COLUMN('RE-Gen-Mixes in AIB Countries'!W103)-COLUMN('RE-Gen-Mixes in AIB Countries'!$B$2),FALSE),0)</f>
        <v>0.47570332480818417</v>
      </c>
      <c r="X104">
        <f t="array" ref="X104">IFERROR(INDEX('Zusammenführung EU-CH'!$E$2:$BF$241,MATCH('RE-Gen-Mixes in AIB Countries'!$B104&amp;'RE-Gen-Mixes in AIB Countries'!$C104,'Zusammenführung EU-CH'!$B$2:$B$241&amp;'Zusammenführung EU-CH'!$C$2:$C$241,0),MATCH('RE-Gen-Mixes in AIB Countries'!X$2,'Zusammenführung EU-CH'!$E$1:$BF$1,0))/VLOOKUP($B104,'Total RE-GEN in AIB Countries'!$B$3:$BD$27,COLUMN('RE-Gen-Mixes in AIB Countries'!X103)-COLUMN('RE-Gen-Mixes in AIB Countries'!$B$2),FALSE),0)</f>
        <v>0.54061135371179037</v>
      </c>
      <c r="Y104">
        <f t="array" ref="Y104">IFERROR(INDEX('Zusammenführung EU-CH'!$E$2:$BF$241,MATCH('RE-Gen-Mixes in AIB Countries'!$B104&amp;'RE-Gen-Mixes in AIB Countries'!$C104,'Zusammenführung EU-CH'!$B$2:$B$241&amp;'Zusammenführung EU-CH'!$C$2:$C$241,0),MATCH('RE-Gen-Mixes in AIB Countries'!Y$2,'Zusammenführung EU-CH'!$E$1:$BF$1,0))/VLOOKUP($B104,'Total RE-GEN in AIB Countries'!$B$3:$BD$27,COLUMN('RE-Gen-Mixes in AIB Countries'!Y103)-COLUMN('RE-Gen-Mixes in AIB Countries'!$B$2),FALSE),0)</f>
        <v>0.76034858387799564</v>
      </c>
      <c r="Z104">
        <f t="array" ref="Z104">IFERROR(INDEX('Zusammenführung EU-CH'!$E$2:$BF$241,MATCH('RE-Gen-Mixes in AIB Countries'!$B104&amp;'RE-Gen-Mixes in AIB Countries'!$C104,'Zusammenführung EU-CH'!$B$2:$B$241&amp;'Zusammenführung EU-CH'!$C$2:$C$241,0),MATCH('RE-Gen-Mixes in AIB Countries'!Z$2,'Zusammenführung EU-CH'!$E$1:$BF$1,0))/VLOOKUP($B104,'Total RE-GEN in AIB Countries'!$B$3:$BD$27,COLUMN('RE-Gen-Mixes in AIB Countries'!Z103)-COLUMN('RE-Gen-Mixes in AIB Countries'!$B$2),FALSE),0)</f>
        <v>0.7078651685393258</v>
      </c>
      <c r="AA104">
        <f t="array" ref="AA104">IFERROR(INDEX('Zusammenführung EU-CH'!$E$2:$BF$241,MATCH('RE-Gen-Mixes in AIB Countries'!$B104&amp;'RE-Gen-Mixes in AIB Countries'!$C104,'Zusammenführung EU-CH'!$B$2:$B$241&amp;'Zusammenführung EU-CH'!$C$2:$C$241,0),MATCH('RE-Gen-Mixes in AIB Countries'!AA$2,'Zusammenführung EU-CH'!$E$1:$BF$1,0))/VLOOKUP($B104,'Total RE-GEN in AIB Countries'!$B$3:$BD$27,COLUMN('RE-Gen-Mixes in AIB Countries'!AA103)-COLUMN('RE-Gen-Mixes in AIB Countries'!$B$2),FALSE),0)</f>
        <v>0.81319850984566255</v>
      </c>
      <c r="AB104">
        <f t="array" ref="AB104">IFERROR(INDEX('Zusammenführung EU-CH'!$E$2:$BF$241,MATCH('RE-Gen-Mixes in AIB Countries'!$B104&amp;'RE-Gen-Mixes in AIB Countries'!$C104,'Zusammenführung EU-CH'!$B$2:$B$241&amp;'Zusammenführung EU-CH'!$C$2:$C$241,0),MATCH('RE-Gen-Mixes in AIB Countries'!AB$2,'Zusammenführung EU-CH'!$E$1:$BF$1,0))/VLOOKUP($B104,'Total RE-GEN in AIB Countries'!$B$3:$BD$27,COLUMN('RE-Gen-Mixes in AIB Countries'!AB103)-COLUMN('RE-Gen-Mixes in AIB Countries'!$B$2),FALSE),0)</f>
        <v>0.77052631578947373</v>
      </c>
      <c r="AC104">
        <f t="array" ref="AC104">IFERROR(INDEX('Zusammenführung EU-CH'!$E$2:$BF$241,MATCH('RE-Gen-Mixes in AIB Countries'!$B104&amp;'RE-Gen-Mixes in AIB Countries'!$C104,'Zusammenführung EU-CH'!$B$2:$B$241&amp;'Zusammenführung EU-CH'!$C$2:$C$241,0),MATCH('RE-Gen-Mixes in AIB Countries'!AC$2,'Zusammenführung EU-CH'!$E$1:$BF$1,0))/VLOOKUP($B104,'Total RE-GEN in AIB Countries'!$B$3:$BD$27,COLUMN('RE-Gen-Mixes in AIB Countries'!AC103)-COLUMN('RE-Gen-Mixes in AIB Countries'!$B$2),FALSE),0)</f>
        <v>0.66029850746268659</v>
      </c>
      <c r="AD104">
        <f t="array" ref="AD104">IFERROR(INDEX('Zusammenführung EU-CH'!$E$2:$BF$241,MATCH('RE-Gen-Mixes in AIB Countries'!$B104&amp;'RE-Gen-Mixes in AIB Countries'!$C104,'Zusammenführung EU-CH'!$B$2:$B$241&amp;'Zusammenführung EU-CH'!$C$2:$C$241,0),MATCH('RE-Gen-Mixes in AIB Countries'!AD$2,'Zusammenführung EU-CH'!$E$1:$BF$1,0))/VLOOKUP($B104,'Total RE-GEN in AIB Countries'!$B$3:$BD$27,COLUMN('RE-Gen-Mixes in AIB Countries'!AD103)-COLUMN('RE-Gen-Mixes in AIB Countries'!$B$2),FALSE),0)</f>
        <v>0.66029850746268659</v>
      </c>
      <c r="AE104">
        <f t="array" ref="AE104">IFERROR(INDEX('Zusammenführung EU-CH'!$E$2:$BF$241,MATCH('RE-Gen-Mixes in AIB Countries'!$B104&amp;'RE-Gen-Mixes in AIB Countries'!$C104,'Zusammenführung EU-CH'!$B$2:$B$241&amp;'Zusammenführung EU-CH'!$C$2:$C$241,0),MATCH('RE-Gen-Mixes in AIB Countries'!AE$2,'Zusammenführung EU-CH'!$E$1:$BF$1,0))/VLOOKUP($B104,'Total RE-GEN in AIB Countries'!$B$3:$BD$27,COLUMN('RE-Gen-Mixes in AIB Countries'!AE103)-COLUMN('RE-Gen-Mixes in AIB Countries'!$B$2),FALSE),0)</f>
        <v>0.54172461752433931</v>
      </c>
      <c r="AF104">
        <f t="array" ref="AF104">IFERROR(INDEX('Zusammenführung EU-CH'!$E$2:$BF$241,MATCH('RE-Gen-Mixes in AIB Countries'!$B104&amp;'RE-Gen-Mixes in AIB Countries'!$C104,'Zusammenführung EU-CH'!$B$2:$B$241&amp;'Zusammenführung EU-CH'!$C$2:$C$241,0),MATCH('RE-Gen-Mixes in AIB Countries'!AF$2,'Zusammenführung EU-CH'!$E$1:$BF$1,0))/VLOOKUP($B104,'Total RE-GEN in AIB Countries'!$B$3:$BD$27,COLUMN('RE-Gen-Mixes in AIB Countries'!AF103)-COLUMN('RE-Gen-Mixes in AIB Countries'!$B$2),FALSE),0)</f>
        <v>0.46001467351430669</v>
      </c>
      <c r="AG104">
        <f t="array" ref="AG104">IFERROR(INDEX('Zusammenführung EU-CH'!$E$2:$BF$241,MATCH('RE-Gen-Mixes in AIB Countries'!$B104&amp;'RE-Gen-Mixes in AIB Countries'!$C104,'Zusammenführung EU-CH'!$B$2:$B$241&amp;'Zusammenführung EU-CH'!$C$2:$C$241,0),MATCH('RE-Gen-Mixes in AIB Countries'!AG$2,'Zusammenführung EU-CH'!$E$1:$BF$1,0))/VLOOKUP($B104,'Total RE-GEN in AIB Countries'!$B$3:$BD$27,COLUMN('RE-Gen-Mixes in AIB Countries'!AG103)-COLUMN('RE-Gen-Mixes in AIB Countries'!$B$2),FALSE),0)</f>
        <v>0.5374149659863946</v>
      </c>
      <c r="AH104">
        <f t="array" ref="AH104">IFERROR(INDEX('Zusammenführung EU-CH'!$E$2:$BF$241,MATCH('RE-Gen-Mixes in AIB Countries'!$B104&amp;'RE-Gen-Mixes in AIB Countries'!$C104,'Zusammenführung EU-CH'!$B$2:$B$241&amp;'Zusammenführung EU-CH'!$C$2:$C$241,0),MATCH('RE-Gen-Mixes in AIB Countries'!AH$2,'Zusammenführung EU-CH'!$E$1:$BF$1,0))/VLOOKUP($B104,'Total RE-GEN in AIB Countries'!$B$3:$BD$27,COLUMN('RE-Gen-Mixes in AIB Countries'!AH103)-COLUMN('RE-Gen-Mixes in AIB Countries'!$B$2),FALSE),0)</f>
        <v>0.40887174541947929</v>
      </c>
      <c r="AI104">
        <f t="array" ref="AI104">IFERROR(INDEX('Zusammenführung EU-CH'!$E$2:$BF$241,MATCH('RE-Gen-Mixes in AIB Countries'!$B104&amp;'RE-Gen-Mixes in AIB Countries'!$C104,'Zusammenführung EU-CH'!$B$2:$B$241&amp;'Zusammenführung EU-CH'!$C$2:$C$241,0),MATCH('RE-Gen-Mixes in AIB Countries'!AI$2,'Zusammenführung EU-CH'!$E$1:$BF$1,0))/VLOOKUP($B104,'Total RE-GEN in AIB Countries'!$B$3:$BD$27,COLUMN('RE-Gen-Mixes in AIB Countries'!AI103)-COLUMN('RE-Gen-Mixes in AIB Countries'!$B$2),FALSE),0)</f>
        <v>0.6582884500299222</v>
      </c>
      <c r="AJ104">
        <f t="array" ref="AJ104">IFERROR(INDEX('Zusammenführung EU-CH'!$E$2:$BF$241,MATCH('RE-Gen-Mixes in AIB Countries'!$B104&amp;'RE-Gen-Mixes in AIB Countries'!$C104,'Zusammenführung EU-CH'!$B$2:$B$241&amp;'Zusammenführung EU-CH'!$C$2:$C$241,0),MATCH('RE-Gen-Mixes in AIB Countries'!AJ$2,'Zusammenführung EU-CH'!$E$1:$BF$1,0))/VLOOKUP($B104,'Total RE-GEN in AIB Countries'!$B$3:$BD$27,COLUMN('RE-Gen-Mixes in AIB Countries'!AJ103)-COLUMN('RE-Gen-Mixes in AIB Countries'!$B$2),FALSE),0)</f>
        <v>0.65476190476190477</v>
      </c>
      <c r="AK104">
        <f t="array" ref="AK104">IFERROR(INDEX('Zusammenführung EU-CH'!$E$2:$BF$241,MATCH('RE-Gen-Mixes in AIB Countries'!$B104&amp;'RE-Gen-Mixes in AIB Countries'!$C104,'Zusammenführung EU-CH'!$B$2:$B$241&amp;'Zusammenführung EU-CH'!$C$2:$C$241,0),MATCH('RE-Gen-Mixes in AIB Countries'!AK$2,'Zusammenführung EU-CH'!$E$1:$BF$1,0))/VLOOKUP($B104,'Total RE-GEN in AIB Countries'!$B$3:$BD$27,COLUMN('RE-Gen-Mixes in AIB Countries'!AK103)-COLUMN('RE-Gen-Mixes in AIB Countries'!$B$2),FALSE),0)</f>
        <v>0.76034858387799564</v>
      </c>
      <c r="AL104">
        <f t="array" ref="AL104">IFERROR(INDEX('Zusammenführung EU-CH'!$E$2:$BF$241,MATCH('RE-Gen-Mixes in AIB Countries'!$B104&amp;'RE-Gen-Mixes in AIB Countries'!$C104,'Zusammenführung EU-CH'!$B$2:$B$241&amp;'Zusammenführung EU-CH'!$C$2:$C$241,0),MATCH('RE-Gen-Mixes in AIB Countries'!AL$2,'Zusammenführung EU-CH'!$E$1:$BF$1,0))/VLOOKUP($B104,'Total RE-GEN in AIB Countries'!$B$3:$BD$27,COLUMN('RE-Gen-Mixes in AIB Countries'!AL103)-COLUMN('RE-Gen-Mixes in AIB Countries'!$B$2),FALSE),0)</f>
        <v>0.7036316472114138</v>
      </c>
      <c r="AM104">
        <f t="array" ref="AM104">IFERROR(INDEX('Zusammenführung EU-CH'!$E$2:$BF$241,MATCH('RE-Gen-Mixes in AIB Countries'!$B104&amp;'RE-Gen-Mixes in AIB Countries'!$C104,'Zusammenführung EU-CH'!$B$2:$B$241&amp;'Zusammenführung EU-CH'!$C$2:$C$241,0),MATCH('RE-Gen-Mixes in AIB Countries'!AM$2,'Zusammenführung EU-CH'!$E$1:$BF$1,0))/VLOOKUP($B104,'Total RE-GEN in AIB Countries'!$B$3:$BD$27,COLUMN('RE-Gen-Mixes in AIB Countries'!AM103)-COLUMN('RE-Gen-Mixes in AIB Countries'!$B$2),FALSE),0)</f>
        <v>0.75129832660126949</v>
      </c>
      <c r="AN104">
        <f t="array" ref="AN104">IFERROR(INDEX('Zusammenführung EU-CH'!$E$2:$BF$241,MATCH('RE-Gen-Mixes in AIB Countries'!$B104&amp;'RE-Gen-Mixes in AIB Countries'!$C104,'Zusammenführung EU-CH'!$B$2:$B$241&amp;'Zusammenführung EU-CH'!$C$2:$C$241,0),MATCH('RE-Gen-Mixes in AIB Countries'!AN$2,'Zusammenführung EU-CH'!$E$1:$BF$1,0))/VLOOKUP($B104,'Total RE-GEN in AIB Countries'!$B$3:$BD$27,COLUMN('RE-Gen-Mixes in AIB Countries'!AN103)-COLUMN('RE-Gen-Mixes in AIB Countries'!$B$2),FALSE),0)</f>
        <v>0.72917769985796754</v>
      </c>
      <c r="AO104">
        <f t="array" ref="AO104">IFERROR(INDEX('Zusammenführung EU-CH'!$E$2:$BF$241,MATCH('RE-Gen-Mixes in AIB Countries'!$B104&amp;'RE-Gen-Mixes in AIB Countries'!$C104,'Zusammenführung EU-CH'!$B$2:$B$241&amp;'Zusammenführung EU-CH'!$C$2:$C$241,0),MATCH('RE-Gen-Mixes in AIB Countries'!AO$2,'Zusammenführung EU-CH'!$E$1:$BF$1,0))/VLOOKUP($B104,'Total RE-GEN in AIB Countries'!$B$3:$BD$27,COLUMN('RE-Gen-Mixes in AIB Countries'!AO103)-COLUMN('RE-Gen-Mixes in AIB Countries'!$B$2),FALSE),0)</f>
        <v>0.64129702923725107</v>
      </c>
      <c r="AP104">
        <f t="array" ref="AP104">IFERROR(INDEX('Zusammenführung EU-CH'!$E$2:$BF$241,MATCH('RE-Gen-Mixes in AIB Countries'!$B104&amp;'RE-Gen-Mixes in AIB Countries'!$C104,'Zusammenführung EU-CH'!$B$2:$B$241&amp;'Zusammenführung EU-CH'!$C$2:$C$241,0),MATCH('RE-Gen-Mixes in AIB Countries'!AP$2,'Zusammenführung EU-CH'!$E$1:$BF$1,0))/VLOOKUP($B104,'Total RE-GEN in AIB Countries'!$B$3:$BD$27,COLUMN('RE-Gen-Mixes in AIB Countries'!AP103)-COLUMN('RE-Gen-Mixes in AIB Countries'!$B$2),FALSE),0)</f>
        <v>0.66597190756683278</v>
      </c>
      <c r="AQ104">
        <f t="array" ref="AQ104">IFERROR(INDEX('Zusammenführung EU-CH'!$E$2:$BF$241,MATCH('RE-Gen-Mixes in AIB Countries'!$B104&amp;'RE-Gen-Mixes in AIB Countries'!$C104,'Zusammenführung EU-CH'!$B$2:$B$241&amp;'Zusammenführung EU-CH'!$C$2:$C$241,0),MATCH('RE-Gen-Mixes in AIB Countries'!AQ$2,'Zusammenführung EU-CH'!$E$1:$BF$1,0))/VLOOKUP($B104,'Total RE-GEN in AIB Countries'!$B$3:$BD$27,COLUMN('RE-Gen-Mixes in AIB Countries'!AQ103)-COLUMN('RE-Gen-Mixes in AIB Countries'!$B$2),FALSE),0)</f>
        <v>0.45953801993467081</v>
      </c>
      <c r="AR104">
        <f t="array" ref="AR104">IFERROR(INDEX('Zusammenführung EU-CH'!$E$2:$BF$241,MATCH('RE-Gen-Mixes in AIB Countries'!$B104&amp;'RE-Gen-Mixes in AIB Countries'!$C104,'Zusammenführung EU-CH'!$B$2:$B$241&amp;'Zusammenführung EU-CH'!$C$2:$C$241,0),MATCH('RE-Gen-Mixes in AIB Countries'!AR$2,'Zusammenführung EU-CH'!$E$1:$BF$1,0))/VLOOKUP($B104,'Total RE-GEN in AIB Countries'!$B$3:$BD$27,COLUMN('RE-Gen-Mixes in AIB Countries'!AR103)-COLUMN('RE-Gen-Mixes in AIB Countries'!$B$2),FALSE),0)</f>
        <v>0.39511957744440579</v>
      </c>
      <c r="AS104">
        <f t="array" ref="AS104">IFERROR(INDEX('Zusammenführung EU-CH'!$E$2:$BF$241,MATCH('RE-Gen-Mixes in AIB Countries'!$B104&amp;'RE-Gen-Mixes in AIB Countries'!$C104,'Zusammenführung EU-CH'!$B$2:$B$241&amp;'Zusammenführung EU-CH'!$C$2:$C$241,0),MATCH('RE-Gen-Mixes in AIB Countries'!AS$2,'Zusammenführung EU-CH'!$E$1:$BF$1,0))/VLOOKUP($B104,'Total RE-GEN in AIB Countries'!$B$3:$BD$27,COLUMN('RE-Gen-Mixes in AIB Countries'!AS103)-COLUMN('RE-Gen-Mixes in AIB Countries'!$B$2),FALSE),0)</f>
        <v>0.33642952380675728</v>
      </c>
      <c r="AT104">
        <f t="array" ref="AT104">IFERROR(INDEX('Zusammenführung EU-CH'!$E$2:$BF$241,MATCH('RE-Gen-Mixes in AIB Countries'!$B104&amp;'RE-Gen-Mixes in AIB Countries'!$C104,'Zusammenführung EU-CH'!$B$2:$B$241&amp;'Zusammenführung EU-CH'!$C$2:$C$241,0),MATCH('RE-Gen-Mixes in AIB Countries'!AT$2,'Zusammenführung EU-CH'!$E$1:$BF$1,0))/VLOOKUP($B104,'Total RE-GEN in AIB Countries'!$B$3:$BD$27,COLUMN('RE-Gen-Mixes in AIB Countries'!AT103)-COLUMN('RE-Gen-Mixes in AIB Countries'!$B$2),FALSE),0)</f>
        <v>0.33047884051836607</v>
      </c>
      <c r="AU104">
        <f t="array" ref="AU104">IFERROR(INDEX('Zusammenführung EU-CH'!$E$2:$BF$241,MATCH('RE-Gen-Mixes in AIB Countries'!$B104&amp;'RE-Gen-Mixes in AIB Countries'!$C104,'Zusammenführung EU-CH'!$B$2:$B$241&amp;'Zusammenführung EU-CH'!$C$2:$C$241,0),MATCH('RE-Gen-Mixes in AIB Countries'!AU$2,'Zusammenführung EU-CH'!$E$1:$BF$1,0))/VLOOKUP($B104,'Total RE-GEN in AIB Countries'!$B$3:$BD$27,COLUMN('RE-Gen-Mixes in AIB Countries'!AU103)-COLUMN('RE-Gen-Mixes in AIB Countries'!$B$2),FALSE),0)</f>
        <v>0.40726538169647514</v>
      </c>
      <c r="AV104">
        <f t="array" ref="AV104">IFERROR(INDEX('Zusammenführung EU-CH'!$E$2:$BF$241,MATCH('RE-Gen-Mixes in AIB Countries'!$B104&amp;'RE-Gen-Mixes in AIB Countries'!$C104,'Zusammenführung EU-CH'!$B$2:$B$241&amp;'Zusammenführung EU-CH'!$C$2:$C$241,0),MATCH('RE-Gen-Mixes in AIB Countries'!AV$2,'Zusammenführung EU-CH'!$E$1:$BF$1,0))/VLOOKUP($B104,'Total RE-GEN in AIB Countries'!$B$3:$BD$27,COLUMN('RE-Gen-Mixes in AIB Countries'!AV103)-COLUMN('RE-Gen-Mixes in AIB Countries'!$B$2),FALSE),0)</f>
        <v>0.57160139980380975</v>
      </c>
      <c r="AW104">
        <f t="array" ref="AW104">IFERROR(INDEX('Zusammenführung EU-CH'!$E$2:$BF$241,MATCH('RE-Gen-Mixes in AIB Countries'!$B104&amp;'RE-Gen-Mixes in AIB Countries'!$C104,'Zusammenführung EU-CH'!$B$2:$B$241&amp;'Zusammenführung EU-CH'!$C$2:$C$241,0),MATCH('RE-Gen-Mixes in AIB Countries'!AW$2,'Zusammenführung EU-CH'!$E$1:$BF$1,0))/VLOOKUP($B104,'Total RE-GEN in AIB Countries'!$B$3:$BD$27,COLUMN('RE-Gen-Mixes in AIB Countries'!AW103)-COLUMN('RE-Gen-Mixes in AIB Countries'!$B$2),FALSE),0)</f>
        <v>0.65250349373950112</v>
      </c>
      <c r="AX104">
        <f t="array" ref="AX104">IFERROR(INDEX('Zusammenführung EU-CH'!$E$2:$BF$241,MATCH('RE-Gen-Mixes in AIB Countries'!$B104&amp;'RE-Gen-Mixes in AIB Countries'!$C104,'Zusammenführung EU-CH'!$B$2:$B$241&amp;'Zusammenführung EU-CH'!$C$2:$C$241,0),MATCH('RE-Gen-Mixes in AIB Countries'!AX$2,'Zusammenführung EU-CH'!$E$1:$BF$1,0))/VLOOKUP($B104,'Total RE-GEN in AIB Countries'!$B$3:$BD$27,COLUMN('RE-Gen-Mixes in AIB Countries'!AX103)-COLUMN('RE-Gen-Mixes in AIB Countries'!$B$2),FALSE),0)</f>
        <v>0.53889565775088777</v>
      </c>
      <c r="AY104">
        <f t="array" ref="AY104">IFERROR(INDEX('Zusammenführung EU-CH'!$E$2:$BF$241,MATCH('RE-Gen-Mixes in AIB Countries'!$B104&amp;'RE-Gen-Mixes in AIB Countries'!$C104,'Zusammenführung EU-CH'!$B$2:$B$241&amp;'Zusammenführung EU-CH'!$C$2:$C$241,0),MATCH('RE-Gen-Mixes in AIB Countries'!AY$2,'Zusammenführung EU-CH'!$E$1:$BF$1,0))/VLOOKUP($B104,'Total RE-GEN in AIB Countries'!$B$3:$BD$27,COLUMN('RE-Gen-Mixes in AIB Countries'!AY103)-COLUMN('RE-Gen-Mixes in AIB Countries'!$B$2),FALSE),0)</f>
        <v>0.64074740845229572</v>
      </c>
      <c r="AZ104">
        <f t="array" ref="AZ104">IFERROR(INDEX('Zusammenführung EU-CH'!$E$2:$BF$241,MATCH('RE-Gen-Mixes in AIB Countries'!$B104&amp;'RE-Gen-Mixes in AIB Countries'!$C104,'Zusammenführung EU-CH'!$B$2:$B$241&amp;'Zusammenführung EU-CH'!$C$2:$C$241,0),MATCH('RE-Gen-Mixes in AIB Countries'!AZ$2,'Zusammenführung EU-CH'!$E$1:$BF$1,0))/VLOOKUP($B104,'Total RE-GEN in AIB Countries'!$B$3:$BD$27,COLUMN('RE-Gen-Mixes in AIB Countries'!AZ103)-COLUMN('RE-Gen-Mixes in AIB Countries'!$B$2),FALSE),0)</f>
        <v>0.71709494278303021</v>
      </c>
      <c r="BA104">
        <f t="array" ref="BA104">IFERROR(INDEX('Zusammenführung EU-CH'!$E$2:$BF$241,MATCH('RE-Gen-Mixes in AIB Countries'!$B104&amp;'RE-Gen-Mixes in AIB Countries'!$C104,'Zusammenführung EU-CH'!$B$2:$B$241&amp;'Zusammenführung EU-CH'!$C$2:$C$241,0),MATCH('RE-Gen-Mixes in AIB Countries'!BA$2,'Zusammenführung EU-CH'!$E$1:$BF$1,0))/VLOOKUP($B104,'Total RE-GEN in AIB Countries'!$B$3:$BD$27,COLUMN('RE-Gen-Mixes in AIB Countries'!BA103)-COLUMN('RE-Gen-Mixes in AIB Countries'!$B$2),FALSE),0)</f>
        <v>0.71405340428692998</v>
      </c>
      <c r="BB104">
        <f t="array" ref="BB104">IFERROR(INDEX('Zusammenführung EU-CH'!$E$2:$BF$241,MATCH('RE-Gen-Mixes in AIB Countries'!$B104&amp;'RE-Gen-Mixes in AIB Countries'!$C104,'Zusammenführung EU-CH'!$B$2:$B$241&amp;'Zusammenführung EU-CH'!$C$2:$C$241,0),MATCH('RE-Gen-Mixes in AIB Countries'!BB$2,'Zusammenführung EU-CH'!$E$1:$BF$1,0))/VLOOKUP($B104,'Total RE-GEN in AIB Countries'!$B$3:$BD$27,COLUMN('RE-Gen-Mixes in AIB Countries'!BB103)-COLUMN('RE-Gen-Mixes in AIB Countries'!$B$2),FALSE),0)</f>
        <v>0.52547205629996352</v>
      </c>
      <c r="BC104">
        <f t="array" ref="BC104">IFERROR(INDEX('Zusammenführung EU-CH'!$E$2:$BF$241,MATCH('RE-Gen-Mixes in AIB Countries'!$B104&amp;'RE-Gen-Mixes in AIB Countries'!$C104,'Zusammenführung EU-CH'!$B$2:$B$241&amp;'Zusammenführung EU-CH'!$C$2:$C$241,0),MATCH('RE-Gen-Mixes in AIB Countries'!BC$2,'Zusammenführung EU-CH'!$E$1:$BF$1,0))/VLOOKUP($B104,'Total RE-GEN in AIB Countries'!$B$3:$BD$27,COLUMN('RE-Gen-Mixes in AIB Countries'!BC103)-COLUMN('RE-Gen-Mixes in AIB Countries'!$B$2),FALSE),0)</f>
        <v>0.34649561558642211</v>
      </c>
      <c r="BD104">
        <f t="array" ref="BD104">IFERROR(INDEX('Zusammenführung EU-CH'!$E$2:$BF$241,MATCH('RE-Gen-Mixes in AIB Countries'!$B104&amp;'RE-Gen-Mixes in AIB Countries'!$C104,'Zusammenführung EU-CH'!$B$2:$B$241&amp;'Zusammenführung EU-CH'!$C$2:$C$241,0),MATCH('RE-Gen-Mixes in AIB Countries'!BD$2,'Zusammenführung EU-CH'!$E$1:$BF$1,0))/VLOOKUP($B104,'Total RE-GEN in AIB Countries'!$B$3:$BD$27,COLUMN('RE-Gen-Mixes in AIB Countries'!BD103)-COLUMN('RE-Gen-Mixes in AIB Countries'!$B$2),FALSE),0)</f>
        <v>0.29874094171995691</v>
      </c>
      <c r="BE104">
        <f t="array" ref="BE104">IFERROR(INDEX('Zusammenführung EU-CH'!$E$2:$BF$241,MATCH('RE-Gen-Mixes in AIB Countries'!$B104&amp;'RE-Gen-Mixes in AIB Countries'!$C104,'Zusammenführung EU-CH'!$B$2:$B$241&amp;'Zusammenführung EU-CH'!$C$2:$C$241,0),MATCH('RE-Gen-Mixes in AIB Countries'!BE$2,'Zusammenführung EU-CH'!$E$1:$BF$1,0))/VLOOKUP($B104,'Total RE-GEN in AIB Countries'!$B$3:$BD$27,COLUMN('RE-Gen-Mixes in AIB Countries'!BE103)-COLUMN('RE-Gen-Mixes in AIB Countries'!$B$2),FALSE),0)</f>
        <v>0</v>
      </c>
      <c r="BF104">
        <f t="shared" si="1"/>
        <v>0.66848641513750973</v>
      </c>
    </row>
    <row r="105" spans="1:58" x14ac:dyDescent="0.35">
      <c r="A105" s="4" t="s">
        <v>37</v>
      </c>
      <c r="B105" s="4" t="s">
        <v>482</v>
      </c>
      <c r="C105" s="4" t="s">
        <v>4</v>
      </c>
      <c r="D105">
        <f t="array" ref="D105">IFERROR(INDEX('Zusammenführung EU-CH'!$E$2:$BF$241,MATCH('RE-Gen-Mixes in AIB Countries'!$B105&amp;'RE-Gen-Mixes in AIB Countries'!$C105,'Zusammenführung EU-CH'!$B$2:$B$241&amp;'Zusammenführung EU-CH'!$C$2:$C$241,0),MATCH('RE-Gen-Mixes in AIB Countries'!D$2,'Zusammenführung EU-CH'!$E$1:$BF$1,0))/VLOOKUP($B105,'Total RE-GEN in AIB Countries'!$B$3:$BD$27,COLUMN('RE-Gen-Mixes in AIB Countries'!D104)-COLUMN('RE-Gen-Mixes in AIB Countries'!$B$2),FALSE),0)</f>
        <v>0</v>
      </c>
      <c r="E105">
        <f t="array" ref="E105">IFERROR(INDEX('Zusammenführung EU-CH'!$E$2:$BF$241,MATCH('RE-Gen-Mixes in AIB Countries'!$B105&amp;'RE-Gen-Mixes in AIB Countries'!$C105,'Zusammenführung EU-CH'!$B$2:$B$241&amp;'Zusammenführung EU-CH'!$C$2:$C$241,0),MATCH('RE-Gen-Mixes in AIB Countries'!E$2,'Zusammenführung EU-CH'!$E$1:$BF$1,0))/VLOOKUP($B105,'Total RE-GEN in AIB Countries'!$B$3:$BD$27,COLUMN('RE-Gen-Mixes in AIB Countries'!E104)-COLUMN('RE-Gen-Mixes in AIB Countries'!$B$2),FALSE),0)</f>
        <v>0</v>
      </c>
      <c r="F105">
        <f t="array" ref="F105">IFERROR(INDEX('Zusammenführung EU-CH'!$E$2:$BF$241,MATCH('RE-Gen-Mixes in AIB Countries'!$B105&amp;'RE-Gen-Mixes in AIB Countries'!$C105,'Zusammenführung EU-CH'!$B$2:$B$241&amp;'Zusammenführung EU-CH'!$C$2:$C$241,0),MATCH('RE-Gen-Mixes in AIB Countries'!F$2,'Zusammenführung EU-CH'!$E$1:$BF$1,0))/VLOOKUP($B105,'Total RE-GEN in AIB Countries'!$B$3:$BD$27,COLUMN('RE-Gen-Mixes in AIB Countries'!F104)-COLUMN('RE-Gen-Mixes in AIB Countries'!$B$2),FALSE),0)</f>
        <v>0</v>
      </c>
      <c r="G105">
        <f t="array" ref="G105">IFERROR(INDEX('Zusammenführung EU-CH'!$E$2:$BF$241,MATCH('RE-Gen-Mixes in AIB Countries'!$B105&amp;'RE-Gen-Mixes in AIB Countries'!$C105,'Zusammenführung EU-CH'!$B$2:$B$241&amp;'Zusammenführung EU-CH'!$C$2:$C$241,0),MATCH('RE-Gen-Mixes in AIB Countries'!G$2,'Zusammenführung EU-CH'!$E$1:$BF$1,0))/VLOOKUP($B105,'Total RE-GEN in AIB Countries'!$B$3:$BD$27,COLUMN('RE-Gen-Mixes in AIB Countries'!G104)-COLUMN('RE-Gen-Mixes in AIB Countries'!$B$2),FALSE),0)</f>
        <v>0</v>
      </c>
      <c r="H105">
        <f t="array" ref="H105">IFERROR(INDEX('Zusammenführung EU-CH'!$E$2:$BF$241,MATCH('RE-Gen-Mixes in AIB Countries'!$B105&amp;'RE-Gen-Mixes in AIB Countries'!$C105,'Zusammenführung EU-CH'!$B$2:$B$241&amp;'Zusammenführung EU-CH'!$C$2:$C$241,0),MATCH('RE-Gen-Mixes in AIB Countries'!H$2,'Zusammenführung EU-CH'!$E$1:$BF$1,0))/VLOOKUP($B105,'Total RE-GEN in AIB Countries'!$B$3:$BD$27,COLUMN('RE-Gen-Mixes in AIB Countries'!H104)-COLUMN('RE-Gen-Mixes in AIB Countries'!$B$2),FALSE),0)</f>
        <v>0</v>
      </c>
      <c r="I105">
        <f t="array" ref="I105">IFERROR(INDEX('Zusammenführung EU-CH'!$E$2:$BF$241,MATCH('RE-Gen-Mixes in AIB Countries'!$B105&amp;'RE-Gen-Mixes in AIB Countries'!$C105,'Zusammenführung EU-CH'!$B$2:$B$241&amp;'Zusammenführung EU-CH'!$C$2:$C$241,0),MATCH('RE-Gen-Mixes in AIB Countries'!I$2,'Zusammenführung EU-CH'!$E$1:$BF$1,0))/VLOOKUP($B105,'Total RE-GEN in AIB Countries'!$B$3:$BD$27,COLUMN('RE-Gen-Mixes in AIB Countries'!I104)-COLUMN('RE-Gen-Mixes in AIB Countries'!$B$2),FALSE),0)</f>
        <v>0</v>
      </c>
      <c r="J105">
        <f t="array" ref="J105">IFERROR(INDEX('Zusammenführung EU-CH'!$E$2:$BF$241,MATCH('RE-Gen-Mixes in AIB Countries'!$B105&amp;'RE-Gen-Mixes in AIB Countries'!$C105,'Zusammenführung EU-CH'!$B$2:$B$241&amp;'Zusammenführung EU-CH'!$C$2:$C$241,0),MATCH('RE-Gen-Mixes in AIB Countries'!J$2,'Zusammenführung EU-CH'!$E$1:$BF$1,0))/VLOOKUP($B105,'Total RE-GEN in AIB Countries'!$B$3:$BD$27,COLUMN('RE-Gen-Mixes in AIB Countries'!J104)-COLUMN('RE-Gen-Mixes in AIB Countries'!$B$2),FALSE),0)</f>
        <v>0</v>
      </c>
      <c r="K105">
        <f t="array" ref="K105">IFERROR(INDEX('Zusammenführung EU-CH'!$E$2:$BF$241,MATCH('RE-Gen-Mixes in AIB Countries'!$B105&amp;'RE-Gen-Mixes in AIB Countries'!$C105,'Zusammenführung EU-CH'!$B$2:$B$241&amp;'Zusammenführung EU-CH'!$C$2:$C$241,0),MATCH('RE-Gen-Mixes in AIB Countries'!K$2,'Zusammenführung EU-CH'!$E$1:$BF$1,0))/VLOOKUP($B105,'Total RE-GEN in AIB Countries'!$B$3:$BD$27,COLUMN('RE-Gen-Mixes in AIB Countries'!K104)-COLUMN('RE-Gen-Mixes in AIB Countries'!$B$2),FALSE),0)</f>
        <v>0</v>
      </c>
      <c r="L105">
        <f t="array" ref="L105">IFERROR(INDEX('Zusammenführung EU-CH'!$E$2:$BF$241,MATCH('RE-Gen-Mixes in AIB Countries'!$B105&amp;'RE-Gen-Mixes in AIB Countries'!$C105,'Zusammenführung EU-CH'!$B$2:$B$241&amp;'Zusammenführung EU-CH'!$C$2:$C$241,0),MATCH('RE-Gen-Mixes in AIB Countries'!L$2,'Zusammenführung EU-CH'!$E$1:$BF$1,0))/VLOOKUP($B105,'Total RE-GEN in AIB Countries'!$B$3:$BD$27,COLUMN('RE-Gen-Mixes in AIB Countries'!L104)-COLUMN('RE-Gen-Mixes in AIB Countries'!$B$2),FALSE),0)</f>
        <v>0</v>
      </c>
      <c r="M105">
        <f t="array" ref="M105">IFERROR(INDEX('Zusammenführung EU-CH'!$E$2:$BF$241,MATCH('RE-Gen-Mixes in AIB Countries'!$B105&amp;'RE-Gen-Mixes in AIB Countries'!$C105,'Zusammenführung EU-CH'!$B$2:$B$241&amp;'Zusammenführung EU-CH'!$C$2:$C$241,0),MATCH('RE-Gen-Mixes in AIB Countries'!M$2,'Zusammenführung EU-CH'!$E$1:$BF$1,0))/VLOOKUP($B105,'Total RE-GEN in AIB Countries'!$B$3:$BD$27,COLUMN('RE-Gen-Mixes in AIB Countries'!M104)-COLUMN('RE-Gen-Mixes in AIB Countries'!$B$2),FALSE),0)</f>
        <v>0</v>
      </c>
      <c r="N105">
        <f t="array" ref="N105">IFERROR(INDEX('Zusammenführung EU-CH'!$E$2:$BF$241,MATCH('RE-Gen-Mixes in AIB Countries'!$B105&amp;'RE-Gen-Mixes in AIB Countries'!$C105,'Zusammenführung EU-CH'!$B$2:$B$241&amp;'Zusammenführung EU-CH'!$C$2:$C$241,0),MATCH('RE-Gen-Mixes in AIB Countries'!N$2,'Zusammenführung EU-CH'!$E$1:$BF$1,0))/VLOOKUP($B105,'Total RE-GEN in AIB Countries'!$B$3:$BD$27,COLUMN('RE-Gen-Mixes in AIB Countries'!N104)-COLUMN('RE-Gen-Mixes in AIB Countries'!$B$2),FALSE),0)</f>
        <v>0</v>
      </c>
      <c r="O105">
        <f t="array" ref="O105">IFERROR(INDEX('Zusammenführung EU-CH'!$E$2:$BF$241,MATCH('RE-Gen-Mixes in AIB Countries'!$B105&amp;'RE-Gen-Mixes in AIB Countries'!$C105,'Zusammenführung EU-CH'!$B$2:$B$241&amp;'Zusammenführung EU-CH'!$C$2:$C$241,0),MATCH('RE-Gen-Mixes in AIB Countries'!O$2,'Zusammenführung EU-CH'!$E$1:$BF$1,0))/VLOOKUP($B105,'Total RE-GEN in AIB Countries'!$B$3:$BD$27,COLUMN('RE-Gen-Mixes in AIB Countries'!O104)-COLUMN('RE-Gen-Mixes in AIB Countries'!$B$2),FALSE),0)</f>
        <v>0</v>
      </c>
      <c r="P105">
        <f t="array" ref="P105">IFERROR(INDEX('Zusammenführung EU-CH'!$E$2:$BF$241,MATCH('RE-Gen-Mixes in AIB Countries'!$B105&amp;'RE-Gen-Mixes in AIB Countries'!$C105,'Zusammenführung EU-CH'!$B$2:$B$241&amp;'Zusammenführung EU-CH'!$C$2:$C$241,0),MATCH('RE-Gen-Mixes in AIB Countries'!P$2,'Zusammenführung EU-CH'!$E$1:$BF$1,0))/VLOOKUP($B105,'Total RE-GEN in AIB Countries'!$B$3:$BD$27,COLUMN('RE-Gen-Mixes in AIB Countries'!P104)-COLUMN('RE-Gen-Mixes in AIB Countries'!$B$2),FALSE),0)</f>
        <v>1.2958538862212349E-3</v>
      </c>
      <c r="Q105">
        <f t="array" ref="Q105">IFERROR(INDEX('Zusammenführung EU-CH'!$E$2:$BF$241,MATCH('RE-Gen-Mixes in AIB Countries'!$B105&amp;'RE-Gen-Mixes in AIB Countries'!$C105,'Zusammenführung EU-CH'!$B$2:$B$241&amp;'Zusammenführung EU-CH'!$C$2:$C$241,0),MATCH('RE-Gen-Mixes in AIB Countries'!Q$2,'Zusammenführung EU-CH'!$E$1:$BF$1,0))/VLOOKUP($B105,'Total RE-GEN in AIB Countries'!$B$3:$BD$27,COLUMN('RE-Gen-Mixes in AIB Countries'!Q104)-COLUMN('RE-Gen-Mixes in AIB Countries'!$B$2),FALSE),0)</f>
        <v>1.233958098643259E-3</v>
      </c>
      <c r="R105">
        <f t="array" ref="R105">IFERROR(INDEX('Zusammenführung EU-CH'!$E$2:$BF$241,MATCH('RE-Gen-Mixes in AIB Countries'!$B105&amp;'RE-Gen-Mixes in AIB Countries'!$C105,'Zusammenführung EU-CH'!$B$2:$B$241&amp;'Zusammenführung EU-CH'!$C$2:$C$241,0),MATCH('RE-Gen-Mixes in AIB Countries'!R$2,'Zusammenführung EU-CH'!$E$1:$BF$1,0))/VLOOKUP($B105,'Total RE-GEN in AIB Countries'!$B$3:$BD$27,COLUMN('RE-Gen-Mixes in AIB Countries'!R104)-COLUMN('RE-Gen-Mixes in AIB Countries'!$B$2),FALSE),0)</f>
        <v>1.2748031440143741E-3</v>
      </c>
      <c r="S105">
        <f t="array" ref="S105">IFERROR(INDEX('Zusammenführung EU-CH'!$E$2:$BF$241,MATCH('RE-Gen-Mixes in AIB Countries'!$B105&amp;'RE-Gen-Mixes in AIB Countries'!$C105,'Zusammenführung EU-CH'!$B$2:$B$241&amp;'Zusammenführung EU-CH'!$C$2:$C$241,0),MATCH('RE-Gen-Mixes in AIB Countries'!S$2,'Zusammenführung EU-CH'!$E$1:$BF$1,0))/VLOOKUP($B105,'Total RE-GEN in AIB Countries'!$B$3:$BD$27,COLUMN('RE-Gen-Mixes in AIB Countries'!S104)-COLUMN('RE-Gen-Mixes in AIB Countries'!$B$2),FALSE),0)</f>
        <v>1.4784657801139962E-3</v>
      </c>
      <c r="T105">
        <f t="array" ref="T105">IFERROR(INDEX('Zusammenführung EU-CH'!$E$2:$BF$241,MATCH('RE-Gen-Mixes in AIB Countries'!$B105&amp;'RE-Gen-Mixes in AIB Countries'!$C105,'Zusammenführung EU-CH'!$B$2:$B$241&amp;'Zusammenführung EU-CH'!$C$2:$C$241,0),MATCH('RE-Gen-Mixes in AIB Countries'!T$2,'Zusammenführung EU-CH'!$E$1:$BF$1,0))/VLOOKUP($B105,'Total RE-GEN in AIB Countries'!$B$3:$BD$27,COLUMN('RE-Gen-Mixes in AIB Countries'!T104)-COLUMN('RE-Gen-Mixes in AIB Countries'!$B$2),FALSE),0)</f>
        <v>1.6106489353593316E-3</v>
      </c>
      <c r="U105">
        <f t="array" ref="U105">IFERROR(INDEX('Zusammenführung EU-CH'!$E$2:$BF$241,MATCH('RE-Gen-Mixes in AIB Countries'!$B105&amp;'RE-Gen-Mixes in AIB Countries'!$C105,'Zusammenführung EU-CH'!$B$2:$B$241&amp;'Zusammenführung EU-CH'!$C$2:$C$241,0),MATCH('RE-Gen-Mixes in AIB Countries'!U$2,'Zusammenführung EU-CH'!$E$1:$BF$1,0))/VLOOKUP($B105,'Total RE-GEN in AIB Countries'!$B$3:$BD$27,COLUMN('RE-Gen-Mixes in AIB Countries'!U104)-COLUMN('RE-Gen-Mixes in AIB Countries'!$B$2),FALSE),0)</f>
        <v>1.8928773479127935E-3</v>
      </c>
      <c r="V105">
        <f t="array" ref="V105">IFERROR(INDEX('Zusammenführung EU-CH'!$E$2:$BF$241,MATCH('RE-Gen-Mixes in AIB Countries'!$B105&amp;'RE-Gen-Mixes in AIB Countries'!$C105,'Zusammenführung EU-CH'!$B$2:$B$241&amp;'Zusammenführung EU-CH'!$C$2:$C$241,0),MATCH('RE-Gen-Mixes in AIB Countries'!V$2,'Zusammenführung EU-CH'!$E$1:$BF$1,0))/VLOOKUP($B105,'Total RE-GEN in AIB Countries'!$B$3:$BD$27,COLUMN('RE-Gen-Mixes in AIB Countries'!V104)-COLUMN('RE-Gen-Mixes in AIB Countries'!$B$2),FALSE),0)</f>
        <v>1.9511846678833785E-3</v>
      </c>
      <c r="W105">
        <f t="array" ref="W105">IFERROR(INDEX('Zusammenführung EU-CH'!$E$2:$BF$241,MATCH('RE-Gen-Mixes in AIB Countries'!$B105&amp;'RE-Gen-Mixes in AIB Countries'!$C105,'Zusammenführung EU-CH'!$B$2:$B$241&amp;'Zusammenführung EU-CH'!$C$2:$C$241,0),MATCH('RE-Gen-Mixes in AIB Countries'!W$2,'Zusammenführung EU-CH'!$E$1:$BF$1,0))/VLOOKUP($B105,'Total RE-GEN in AIB Countries'!$B$3:$BD$27,COLUMN('RE-Gen-Mixes in AIB Countries'!W104)-COLUMN('RE-Gen-Mixes in AIB Countries'!$B$2),FALSE),0)</f>
        <v>1.5294389296771069E-3</v>
      </c>
      <c r="X105">
        <f t="array" ref="X105">IFERROR(INDEX('Zusammenführung EU-CH'!$E$2:$BF$241,MATCH('RE-Gen-Mixes in AIB Countries'!$B105&amp;'RE-Gen-Mixes in AIB Countries'!$C105,'Zusammenführung EU-CH'!$B$2:$B$241&amp;'Zusammenführung EU-CH'!$C$2:$C$241,0),MATCH('RE-Gen-Mixes in AIB Countries'!X$2,'Zusammenführung EU-CH'!$E$1:$BF$1,0))/VLOOKUP($B105,'Total RE-GEN in AIB Countries'!$B$3:$BD$27,COLUMN('RE-Gen-Mixes in AIB Countries'!X104)-COLUMN('RE-Gen-Mixes in AIB Countries'!$B$2),FALSE),0)</f>
        <v>1.4135628349983135E-3</v>
      </c>
      <c r="Y105">
        <f t="array" ref="Y105">IFERROR(INDEX('Zusammenführung EU-CH'!$E$2:$BF$241,MATCH('RE-Gen-Mixes in AIB Countries'!$B105&amp;'RE-Gen-Mixes in AIB Countries'!$C105,'Zusammenführung EU-CH'!$B$2:$B$241&amp;'Zusammenführung EU-CH'!$C$2:$C$241,0),MATCH('RE-Gen-Mixes in AIB Countries'!Y$2,'Zusammenführung EU-CH'!$E$1:$BF$1,0))/VLOOKUP($B105,'Total RE-GEN in AIB Countries'!$B$3:$BD$27,COLUMN('RE-Gen-Mixes in AIB Countries'!Y104)-COLUMN('RE-Gen-Mixes in AIB Countries'!$B$2),FALSE),0)</f>
        <v>1.5317984707714123E-3</v>
      </c>
      <c r="Z105">
        <f t="array" ref="Z105">IFERROR(INDEX('Zusammenführung EU-CH'!$E$2:$BF$241,MATCH('RE-Gen-Mixes in AIB Countries'!$B105&amp;'RE-Gen-Mixes in AIB Countries'!$C105,'Zusammenführung EU-CH'!$B$2:$B$241&amp;'Zusammenführung EU-CH'!$C$2:$C$241,0),MATCH('RE-Gen-Mixes in AIB Countries'!Z$2,'Zusammenführung EU-CH'!$E$1:$BF$1,0))/VLOOKUP($B105,'Total RE-GEN in AIB Countries'!$B$3:$BD$27,COLUMN('RE-Gen-Mixes in AIB Countries'!Z104)-COLUMN('RE-Gen-Mixes in AIB Countries'!$B$2),FALSE),0)</f>
        <v>1.0368972505663987E-3</v>
      </c>
      <c r="AA105">
        <f t="array" ref="AA105">IFERROR(INDEX('Zusammenführung EU-CH'!$E$2:$BF$241,MATCH('RE-Gen-Mixes in AIB Countries'!$B105&amp;'RE-Gen-Mixes in AIB Countries'!$C105,'Zusammenführung EU-CH'!$B$2:$B$241&amp;'Zusammenführung EU-CH'!$C$2:$C$241,0),MATCH('RE-Gen-Mixes in AIB Countries'!AA$2,'Zusammenführung EU-CH'!$E$1:$BF$1,0))/VLOOKUP($B105,'Total RE-GEN in AIB Countries'!$B$3:$BD$27,COLUMN('RE-Gen-Mixes in AIB Countries'!AA104)-COLUMN('RE-Gen-Mixes in AIB Countries'!$B$2),FALSE),0)</f>
        <v>9.7172768781530658E-4</v>
      </c>
      <c r="AB105">
        <f t="array" ref="AB105">IFERROR(INDEX('Zusammenführung EU-CH'!$E$2:$BF$241,MATCH('RE-Gen-Mixes in AIB Countries'!$B105&amp;'RE-Gen-Mixes in AIB Countries'!$C105,'Zusammenführung EU-CH'!$B$2:$B$241&amp;'Zusammenführung EU-CH'!$C$2:$C$241,0),MATCH('RE-Gen-Mixes in AIB Countries'!AB$2,'Zusammenführung EU-CH'!$E$1:$BF$1,0))/VLOOKUP($B105,'Total RE-GEN in AIB Countries'!$B$3:$BD$27,COLUMN('RE-Gen-Mixes in AIB Countries'!AB104)-COLUMN('RE-Gen-Mixes in AIB Countries'!$B$2),FALSE),0)</f>
        <v>9.1632117021178856E-4</v>
      </c>
      <c r="AC105">
        <f t="array" ref="AC105">IFERROR(INDEX('Zusammenführung EU-CH'!$E$2:$BF$241,MATCH('RE-Gen-Mixes in AIB Countries'!$B105&amp;'RE-Gen-Mixes in AIB Countries'!$C105,'Zusammenführung EU-CH'!$B$2:$B$241&amp;'Zusammenführung EU-CH'!$C$2:$C$241,0),MATCH('RE-Gen-Mixes in AIB Countries'!AC$2,'Zusammenführung EU-CH'!$E$1:$BF$1,0))/VLOOKUP($B105,'Total RE-GEN in AIB Countries'!$B$3:$BD$27,COLUMN('RE-Gen-Mixes in AIB Countries'!AC104)-COLUMN('RE-Gen-Mixes in AIB Countries'!$B$2),FALSE),0)</f>
        <v>8.2994891426479164E-4</v>
      </c>
      <c r="AD105">
        <f t="array" ref="AD105">IFERROR(INDEX('Zusammenführung EU-CH'!$E$2:$BF$241,MATCH('RE-Gen-Mixes in AIB Countries'!$B105&amp;'RE-Gen-Mixes in AIB Countries'!$C105,'Zusammenführung EU-CH'!$B$2:$B$241&amp;'Zusammenführung EU-CH'!$C$2:$C$241,0),MATCH('RE-Gen-Mixes in AIB Countries'!AD$2,'Zusammenführung EU-CH'!$E$1:$BF$1,0))/VLOOKUP($B105,'Total RE-GEN in AIB Countries'!$B$3:$BD$27,COLUMN('RE-Gen-Mixes in AIB Countries'!AD104)-COLUMN('RE-Gen-Mixes in AIB Countries'!$B$2),FALSE),0)</f>
        <v>9.0648173588642579E-4</v>
      </c>
      <c r="AE105">
        <f t="array" ref="AE105">IFERROR(INDEX('Zusammenführung EU-CH'!$E$2:$BF$241,MATCH('RE-Gen-Mixes in AIB Countries'!$B105&amp;'RE-Gen-Mixes in AIB Countries'!$C105,'Zusammenführung EU-CH'!$B$2:$B$241&amp;'Zusammenführung EU-CH'!$C$2:$C$241,0),MATCH('RE-Gen-Mixes in AIB Countries'!AE$2,'Zusammenführung EU-CH'!$E$1:$BF$1,0))/VLOOKUP($B105,'Total RE-GEN in AIB Countries'!$B$3:$BD$27,COLUMN('RE-Gen-Mixes in AIB Countries'!AE104)-COLUMN('RE-Gen-Mixes in AIB Countries'!$B$2),FALSE),0)</f>
        <v>1.306268737351725E-3</v>
      </c>
      <c r="AF105">
        <f t="array" ref="AF105">IFERROR(INDEX('Zusammenführung EU-CH'!$E$2:$BF$241,MATCH('RE-Gen-Mixes in AIB Countries'!$B105&amp;'RE-Gen-Mixes in AIB Countries'!$C105,'Zusammenführung EU-CH'!$B$2:$B$241&amp;'Zusammenführung EU-CH'!$C$2:$C$241,0),MATCH('RE-Gen-Mixes in AIB Countries'!AF$2,'Zusammenführung EU-CH'!$E$1:$BF$1,0))/VLOOKUP($B105,'Total RE-GEN in AIB Countries'!$B$3:$BD$27,COLUMN('RE-Gen-Mixes in AIB Countries'!AF104)-COLUMN('RE-Gen-Mixes in AIB Countries'!$B$2),FALSE),0)</f>
        <v>1.4035040674802593E-3</v>
      </c>
      <c r="AG105">
        <f t="array" ref="AG105">IFERROR(INDEX('Zusammenführung EU-CH'!$E$2:$BF$241,MATCH('RE-Gen-Mixes in AIB Countries'!$B105&amp;'RE-Gen-Mixes in AIB Countries'!$C105,'Zusammenführung EU-CH'!$B$2:$B$241&amp;'Zusammenführung EU-CH'!$C$2:$C$241,0),MATCH('RE-Gen-Mixes in AIB Countries'!AG$2,'Zusammenführung EU-CH'!$E$1:$BF$1,0))/VLOOKUP($B105,'Total RE-GEN in AIB Countries'!$B$3:$BD$27,COLUMN('RE-Gen-Mixes in AIB Countries'!AG104)-COLUMN('RE-Gen-Mixes in AIB Countries'!$B$2),FALSE),0)</f>
        <v>1.5406654163330695E-3</v>
      </c>
      <c r="AH105">
        <f t="array" ref="AH105">IFERROR(INDEX('Zusammenführung EU-CH'!$E$2:$BF$241,MATCH('RE-Gen-Mixes in AIB Countries'!$B105&amp;'RE-Gen-Mixes in AIB Countries'!$C105,'Zusammenführung EU-CH'!$B$2:$B$241&amp;'Zusammenführung EU-CH'!$C$2:$C$241,0),MATCH('RE-Gen-Mixes in AIB Countries'!AH$2,'Zusammenführung EU-CH'!$E$1:$BF$1,0))/VLOOKUP($B105,'Total RE-GEN in AIB Countries'!$B$3:$BD$27,COLUMN('RE-Gen-Mixes in AIB Countries'!AH104)-COLUMN('RE-Gen-Mixes in AIB Countries'!$B$2),FALSE),0)</f>
        <v>2.0355833315893767E-3</v>
      </c>
      <c r="AI105">
        <f t="array" ref="AI105">IFERROR(INDEX('Zusammenführung EU-CH'!$E$2:$BF$241,MATCH('RE-Gen-Mixes in AIB Countries'!$B105&amp;'RE-Gen-Mixes in AIB Countries'!$C105,'Zusammenführung EU-CH'!$B$2:$B$241&amp;'Zusammenführung EU-CH'!$C$2:$C$241,0),MATCH('RE-Gen-Mixes in AIB Countries'!AI$2,'Zusammenführung EU-CH'!$E$1:$BF$1,0))/VLOOKUP($B105,'Total RE-GEN in AIB Countries'!$B$3:$BD$27,COLUMN('RE-Gen-Mixes in AIB Countries'!AI104)-COLUMN('RE-Gen-Mixes in AIB Countries'!$B$2),FALSE),0)</f>
        <v>1.6785566460458853E-3</v>
      </c>
      <c r="AJ105">
        <f t="array" ref="AJ105">IFERROR(INDEX('Zusammenführung EU-CH'!$E$2:$BF$241,MATCH('RE-Gen-Mixes in AIB Countries'!$B105&amp;'RE-Gen-Mixes in AIB Countries'!$C105,'Zusammenführung EU-CH'!$B$2:$B$241&amp;'Zusammenführung EU-CH'!$C$2:$C$241,0),MATCH('RE-Gen-Mixes in AIB Countries'!AJ$2,'Zusammenführung EU-CH'!$E$1:$BF$1,0))/VLOOKUP($B105,'Total RE-GEN in AIB Countries'!$B$3:$BD$27,COLUMN('RE-Gen-Mixes in AIB Countries'!AJ104)-COLUMN('RE-Gen-Mixes in AIB Countries'!$B$2),FALSE),0)</f>
        <v>1.2236406569166693E-3</v>
      </c>
      <c r="AK105">
        <f t="array" ref="AK105">IFERROR(INDEX('Zusammenführung EU-CH'!$E$2:$BF$241,MATCH('RE-Gen-Mixes in AIB Countries'!$B105&amp;'RE-Gen-Mixes in AIB Countries'!$C105,'Zusammenführung EU-CH'!$B$2:$B$241&amp;'Zusammenführung EU-CH'!$C$2:$C$241,0),MATCH('RE-Gen-Mixes in AIB Countries'!AK$2,'Zusammenführung EU-CH'!$E$1:$BF$1,0))/VLOOKUP($B105,'Total RE-GEN in AIB Countries'!$B$3:$BD$27,COLUMN('RE-Gen-Mixes in AIB Countries'!AK104)-COLUMN('RE-Gen-Mixes in AIB Countries'!$B$2),FALSE),0)</f>
        <v>1.0562897750596703E-3</v>
      </c>
      <c r="AL105">
        <f t="array" ref="AL105">IFERROR(INDEX('Zusammenführung EU-CH'!$E$2:$BF$241,MATCH('RE-Gen-Mixes in AIB Countries'!$B105&amp;'RE-Gen-Mixes in AIB Countries'!$C105,'Zusammenführung EU-CH'!$B$2:$B$241&amp;'Zusammenführung EU-CH'!$C$2:$C$241,0),MATCH('RE-Gen-Mixes in AIB Countries'!AL$2,'Zusammenführung EU-CH'!$E$1:$BF$1,0))/VLOOKUP($B105,'Total RE-GEN in AIB Countries'!$B$3:$BD$27,COLUMN('RE-Gen-Mixes in AIB Countries'!AL104)-COLUMN('RE-Gen-Mixes in AIB Countries'!$B$2),FALSE),0)</f>
        <v>1.1842931009346921E-3</v>
      </c>
      <c r="AM105">
        <f t="array" ref="AM105">IFERROR(INDEX('Zusammenführung EU-CH'!$E$2:$BF$241,MATCH('RE-Gen-Mixes in AIB Countries'!$B105&amp;'RE-Gen-Mixes in AIB Countries'!$C105,'Zusammenführung EU-CH'!$B$2:$B$241&amp;'Zusammenführung EU-CH'!$C$2:$C$241,0),MATCH('RE-Gen-Mixes in AIB Countries'!AM$2,'Zusammenführung EU-CH'!$E$1:$BF$1,0))/VLOOKUP($B105,'Total RE-GEN in AIB Countries'!$B$3:$BD$27,COLUMN('RE-Gen-Mixes in AIB Countries'!AM104)-COLUMN('RE-Gen-Mixes in AIB Countries'!$B$2),FALSE),0)</f>
        <v>1.119535826182223E-3</v>
      </c>
      <c r="AN105">
        <f t="array" ref="AN105">IFERROR(INDEX('Zusammenführung EU-CH'!$E$2:$BF$241,MATCH('RE-Gen-Mixes in AIB Countries'!$B105&amp;'RE-Gen-Mixes in AIB Countries'!$C105,'Zusammenführung EU-CH'!$B$2:$B$241&amp;'Zusammenführung EU-CH'!$C$2:$C$241,0),MATCH('RE-Gen-Mixes in AIB Countries'!AN$2,'Zusammenführung EU-CH'!$E$1:$BF$1,0))/VLOOKUP($B105,'Total RE-GEN in AIB Countries'!$B$3:$BD$27,COLUMN('RE-Gen-Mixes in AIB Countries'!AN104)-COLUMN('RE-Gen-Mixes in AIB Countries'!$B$2),FALSE),0)</f>
        <v>1.2078495414385171E-3</v>
      </c>
      <c r="AO105">
        <f t="array" ref="AO105">IFERROR(INDEX('Zusammenführung EU-CH'!$E$2:$BF$241,MATCH('RE-Gen-Mixes in AIB Countries'!$B105&amp;'RE-Gen-Mixes in AIB Countries'!$C105,'Zusammenführung EU-CH'!$B$2:$B$241&amp;'Zusammenführung EU-CH'!$C$2:$C$241,0),MATCH('RE-Gen-Mixes in AIB Countries'!AO$2,'Zusammenführung EU-CH'!$E$1:$BF$1,0))/VLOOKUP($B105,'Total RE-GEN in AIB Countries'!$B$3:$BD$27,COLUMN('RE-Gen-Mixes in AIB Countries'!AO104)-COLUMN('RE-Gen-Mixes in AIB Countries'!$B$2),FALSE),0)</f>
        <v>1.5654061079888421E-3</v>
      </c>
      <c r="AP105">
        <f t="array" ref="AP105">IFERROR(INDEX('Zusammenführung EU-CH'!$E$2:$BF$241,MATCH('RE-Gen-Mixes in AIB Countries'!$B105&amp;'RE-Gen-Mixes in AIB Countries'!$C105,'Zusammenführung EU-CH'!$B$2:$B$241&amp;'Zusammenführung EU-CH'!$C$2:$C$241,0),MATCH('RE-Gen-Mixes in AIB Countries'!AP$2,'Zusammenführung EU-CH'!$E$1:$BF$1,0))/VLOOKUP($B105,'Total RE-GEN in AIB Countries'!$B$3:$BD$27,COLUMN('RE-Gen-Mixes in AIB Countries'!AP104)-COLUMN('RE-Gen-Mixes in AIB Countries'!$B$2),FALSE),0)</f>
        <v>1.6303333083536394E-3</v>
      </c>
      <c r="AQ105">
        <f t="array" ref="AQ105">IFERROR(INDEX('Zusammenführung EU-CH'!$E$2:$BF$241,MATCH('RE-Gen-Mixes in AIB Countries'!$B105&amp;'RE-Gen-Mixes in AIB Countries'!$C105,'Zusammenführung EU-CH'!$B$2:$B$241&amp;'Zusammenführung EU-CH'!$C$2:$C$241,0),MATCH('RE-Gen-Mixes in AIB Countries'!AQ$2,'Zusammenführung EU-CH'!$E$1:$BF$1,0))/VLOOKUP($B105,'Total RE-GEN in AIB Countries'!$B$3:$BD$27,COLUMN('RE-Gen-Mixes in AIB Countries'!AQ104)-COLUMN('RE-Gen-Mixes in AIB Countries'!$B$2),FALSE),0)</f>
        <v>1.9660902940140659E-3</v>
      </c>
      <c r="AR105">
        <f t="array" ref="AR105">IFERROR(INDEX('Zusammenführung EU-CH'!$E$2:$BF$241,MATCH('RE-Gen-Mixes in AIB Countries'!$B105&amp;'RE-Gen-Mixes in AIB Countries'!$C105,'Zusammenführung EU-CH'!$B$2:$B$241&amp;'Zusammenführung EU-CH'!$C$2:$C$241,0),MATCH('RE-Gen-Mixes in AIB Countries'!AR$2,'Zusammenführung EU-CH'!$E$1:$BF$1,0))/VLOOKUP($B105,'Total RE-GEN in AIB Countries'!$B$3:$BD$27,COLUMN('RE-Gen-Mixes in AIB Countries'!AR104)-COLUMN('RE-Gen-Mixes in AIB Countries'!$B$2),FALSE),0)</f>
        <v>1.8174294893416065E-3</v>
      </c>
      <c r="AS105">
        <f t="array" ref="AS105">IFERROR(INDEX('Zusammenführung EU-CH'!$E$2:$BF$241,MATCH('RE-Gen-Mixes in AIB Countries'!$B105&amp;'RE-Gen-Mixes in AIB Countries'!$C105,'Zusammenführung EU-CH'!$B$2:$B$241&amp;'Zusammenführung EU-CH'!$C$2:$C$241,0),MATCH('RE-Gen-Mixes in AIB Countries'!AS$2,'Zusammenführung EU-CH'!$E$1:$BF$1,0))/VLOOKUP($B105,'Total RE-GEN in AIB Countries'!$B$3:$BD$27,COLUMN('RE-Gen-Mixes in AIB Countries'!AS104)-COLUMN('RE-Gen-Mixes in AIB Countries'!$B$2),FALSE),0)</f>
        <v>1.814929884268517E-3</v>
      </c>
      <c r="AT105">
        <f t="array" ref="AT105">IFERROR(INDEX('Zusammenführung EU-CH'!$E$2:$BF$241,MATCH('RE-Gen-Mixes in AIB Countries'!$B105&amp;'RE-Gen-Mixes in AIB Countries'!$C105,'Zusammenführung EU-CH'!$B$2:$B$241&amp;'Zusammenführung EU-CH'!$C$2:$C$241,0),MATCH('RE-Gen-Mixes in AIB Countries'!AT$2,'Zusammenführung EU-CH'!$E$1:$BF$1,0))/VLOOKUP($B105,'Total RE-GEN in AIB Countries'!$B$3:$BD$27,COLUMN('RE-Gen-Mixes in AIB Countries'!AT104)-COLUMN('RE-Gen-Mixes in AIB Countries'!$B$2),FALSE),0)</f>
        <v>2.0581463271523281E-3</v>
      </c>
      <c r="AU105">
        <f t="array" ref="AU105">IFERROR(INDEX('Zusammenführung EU-CH'!$E$2:$BF$241,MATCH('RE-Gen-Mixes in AIB Countries'!$B105&amp;'RE-Gen-Mixes in AIB Countries'!$C105,'Zusammenführung EU-CH'!$B$2:$B$241&amp;'Zusammenführung EU-CH'!$C$2:$C$241,0),MATCH('RE-Gen-Mixes in AIB Countries'!AU$2,'Zusammenführung EU-CH'!$E$1:$BF$1,0))/VLOOKUP($B105,'Total RE-GEN in AIB Countries'!$B$3:$BD$27,COLUMN('RE-Gen-Mixes in AIB Countries'!AU104)-COLUMN('RE-Gen-Mixes in AIB Countries'!$B$2),FALSE),0)</f>
        <v>2.1223621993730186E-3</v>
      </c>
      <c r="AV105">
        <f t="array" ref="AV105">IFERROR(INDEX('Zusammenführung EU-CH'!$E$2:$BF$241,MATCH('RE-Gen-Mixes in AIB Countries'!$B105&amp;'RE-Gen-Mixes in AIB Countries'!$C105,'Zusammenführung EU-CH'!$B$2:$B$241&amp;'Zusammenführung EU-CH'!$C$2:$C$241,0),MATCH('RE-Gen-Mixes in AIB Countries'!AV$2,'Zusammenführung EU-CH'!$E$1:$BF$1,0))/VLOOKUP($B105,'Total RE-GEN in AIB Countries'!$B$3:$BD$27,COLUMN('RE-Gen-Mixes in AIB Countries'!AV104)-COLUMN('RE-Gen-Mixes in AIB Countries'!$B$2),FALSE),0)</f>
        <v>1.7793894850100809E-3</v>
      </c>
      <c r="AW105">
        <f t="array" ref="AW105">IFERROR(INDEX('Zusammenführung EU-CH'!$E$2:$BF$241,MATCH('RE-Gen-Mixes in AIB Countries'!$B105&amp;'RE-Gen-Mixes in AIB Countries'!$C105,'Zusammenführung EU-CH'!$B$2:$B$241&amp;'Zusammenführung EU-CH'!$C$2:$C$241,0),MATCH('RE-Gen-Mixes in AIB Countries'!AW$2,'Zusammenführung EU-CH'!$E$1:$BF$1,0))/VLOOKUP($B105,'Total RE-GEN in AIB Countries'!$B$3:$BD$27,COLUMN('RE-Gen-Mixes in AIB Countries'!AW104)-COLUMN('RE-Gen-Mixes in AIB Countries'!$B$2),FALSE),0)</f>
        <v>1.775099803908856E-3</v>
      </c>
      <c r="AX105">
        <f t="array" ref="AX105">IFERROR(INDEX('Zusammenführung EU-CH'!$E$2:$BF$241,MATCH('RE-Gen-Mixes in AIB Countries'!$B105&amp;'RE-Gen-Mixes in AIB Countries'!$C105,'Zusammenführung EU-CH'!$B$2:$B$241&amp;'Zusammenführung EU-CH'!$C$2:$C$241,0),MATCH('RE-Gen-Mixes in AIB Countries'!AX$2,'Zusammenführung EU-CH'!$E$1:$BF$1,0))/VLOOKUP($B105,'Total RE-GEN in AIB Countries'!$B$3:$BD$27,COLUMN('RE-Gen-Mixes in AIB Countries'!AX104)-COLUMN('RE-Gen-Mixes in AIB Countries'!$B$2),FALSE),0)</f>
        <v>1.3224820763555383E-3</v>
      </c>
      <c r="AY105">
        <f t="array" ref="AY105">IFERROR(INDEX('Zusammenführung EU-CH'!$E$2:$BF$241,MATCH('RE-Gen-Mixes in AIB Countries'!$B105&amp;'RE-Gen-Mixes in AIB Countries'!$C105,'Zusammenführung EU-CH'!$B$2:$B$241&amp;'Zusammenführung EU-CH'!$C$2:$C$241,0),MATCH('RE-Gen-Mixes in AIB Countries'!AY$2,'Zusammenführung EU-CH'!$E$1:$BF$1,0))/VLOOKUP($B105,'Total RE-GEN in AIB Countries'!$B$3:$BD$27,COLUMN('RE-Gen-Mixes in AIB Countries'!AY104)-COLUMN('RE-Gen-Mixes in AIB Countries'!$B$2),FALSE),0)</f>
        <v>1.6194912833749418E-3</v>
      </c>
      <c r="AZ105">
        <f t="array" ref="AZ105">IFERROR(INDEX('Zusammenführung EU-CH'!$E$2:$BF$241,MATCH('RE-Gen-Mixes in AIB Countries'!$B105&amp;'RE-Gen-Mixes in AIB Countries'!$C105,'Zusammenführung EU-CH'!$B$2:$B$241&amp;'Zusammenführung EU-CH'!$C$2:$C$241,0),MATCH('RE-Gen-Mixes in AIB Countries'!AZ$2,'Zusammenführung EU-CH'!$E$1:$BF$1,0))/VLOOKUP($B105,'Total RE-GEN in AIB Countries'!$B$3:$BD$27,COLUMN('RE-Gen-Mixes in AIB Countries'!AZ104)-COLUMN('RE-Gen-Mixes in AIB Countries'!$B$2),FALSE),0)</f>
        <v>1.3926107182560708E-3</v>
      </c>
      <c r="BA105">
        <f t="array" ref="BA105">IFERROR(INDEX('Zusammenführung EU-CH'!$E$2:$BF$241,MATCH('RE-Gen-Mixes in AIB Countries'!$B105&amp;'RE-Gen-Mixes in AIB Countries'!$C105,'Zusammenführung EU-CH'!$B$2:$B$241&amp;'Zusammenführung EU-CH'!$C$2:$C$241,0),MATCH('RE-Gen-Mixes in AIB Countries'!BA$2,'Zusammenführung EU-CH'!$E$1:$BF$1,0))/VLOOKUP($B105,'Total RE-GEN in AIB Countries'!$B$3:$BD$27,COLUMN('RE-Gen-Mixes in AIB Countries'!BA104)-COLUMN('RE-Gen-Mixes in AIB Countries'!$B$2),FALSE),0)</f>
        <v>1.3937868186102015E-3</v>
      </c>
      <c r="BB105">
        <f t="array" ref="BB105">IFERROR(INDEX('Zusammenführung EU-CH'!$E$2:$BF$241,MATCH('RE-Gen-Mixes in AIB Countries'!$B105&amp;'RE-Gen-Mixes in AIB Countries'!$C105,'Zusammenführung EU-CH'!$B$2:$B$241&amp;'Zusammenführung EU-CH'!$C$2:$C$241,0),MATCH('RE-Gen-Mixes in AIB Countries'!BB$2,'Zusammenführung EU-CH'!$E$1:$BF$1,0))/VLOOKUP($B105,'Total RE-GEN in AIB Countries'!$B$3:$BD$27,COLUMN('RE-Gen-Mixes in AIB Countries'!BB104)-COLUMN('RE-Gen-Mixes in AIB Countries'!$B$2),FALSE),0)</f>
        <v>1.324786563357649E-3</v>
      </c>
      <c r="BC105">
        <f t="array" ref="BC105">IFERROR(INDEX('Zusammenführung EU-CH'!$E$2:$BF$241,MATCH('RE-Gen-Mixes in AIB Countries'!$B105&amp;'RE-Gen-Mixes in AIB Countries'!$C105,'Zusammenführung EU-CH'!$B$2:$B$241&amp;'Zusammenführung EU-CH'!$C$2:$C$241,0),MATCH('RE-Gen-Mixes in AIB Countries'!BC$2,'Zusammenführung EU-CH'!$E$1:$BF$1,0))/VLOOKUP($B105,'Total RE-GEN in AIB Countries'!$B$3:$BD$27,COLUMN('RE-Gen-Mixes in AIB Countries'!BC104)-COLUMN('RE-Gen-Mixes in AIB Countries'!$B$2),FALSE),0)</f>
        <v>1.8045970735215504E-3</v>
      </c>
      <c r="BD105">
        <f t="array" ref="BD105">IFERROR(INDEX('Zusammenführung EU-CH'!$E$2:$BF$241,MATCH('RE-Gen-Mixes in AIB Countries'!$B105&amp;'RE-Gen-Mixes in AIB Countries'!$C105,'Zusammenführung EU-CH'!$B$2:$B$241&amp;'Zusammenführung EU-CH'!$C$2:$C$241,0),MATCH('RE-Gen-Mixes in AIB Countries'!BD$2,'Zusammenführung EU-CH'!$E$1:$BF$1,0))/VLOOKUP($B105,'Total RE-GEN in AIB Countries'!$B$3:$BD$27,COLUMN('RE-Gen-Mixes in AIB Countries'!BD104)-COLUMN('RE-Gen-Mixes in AIB Countries'!$B$2),FALSE),0)</f>
        <v>1.9194762373998941E-3</v>
      </c>
      <c r="BE105">
        <f t="array" ref="BE105">IFERROR(INDEX('Zusammenführung EU-CH'!$E$2:$BF$241,MATCH('RE-Gen-Mixes in AIB Countries'!$B105&amp;'RE-Gen-Mixes in AIB Countries'!$C105,'Zusammenführung EU-CH'!$B$2:$B$241&amp;'Zusammenführung EU-CH'!$C$2:$C$241,0),MATCH('RE-Gen-Mixes in AIB Countries'!BE$2,'Zusammenführung EU-CH'!$E$1:$BF$1,0))/VLOOKUP($B105,'Total RE-GEN in AIB Countries'!$B$3:$BD$27,COLUMN('RE-Gen-Mixes in AIB Countries'!BE104)-COLUMN('RE-Gen-Mixes in AIB Countries'!$B$2),FALSE),0)</f>
        <v>1.8870503791043973E-3</v>
      </c>
      <c r="BF105">
        <f t="shared" si="1"/>
        <v>1.1634004445011707E-3</v>
      </c>
    </row>
    <row r="106" spans="1:58" x14ac:dyDescent="0.35">
      <c r="A106" s="8" t="s">
        <v>37</v>
      </c>
      <c r="B106" s="4" t="s">
        <v>482</v>
      </c>
      <c r="C106" s="4" t="s">
        <v>6</v>
      </c>
      <c r="D106">
        <f t="array" ref="D106">IFERROR(INDEX('Zusammenführung EU-CH'!$E$2:$BF$241,MATCH('RE-Gen-Mixes in AIB Countries'!$B106&amp;'RE-Gen-Mixes in AIB Countries'!$C106,'Zusammenführung EU-CH'!$B$2:$B$241&amp;'Zusammenführung EU-CH'!$C$2:$C$241,0),MATCH('RE-Gen-Mixes in AIB Countries'!D$2,'Zusammenführung EU-CH'!$E$1:$BF$1,0))/VLOOKUP($B106,'Total RE-GEN in AIB Countries'!$B$3:$BD$27,COLUMN('RE-Gen-Mixes in AIB Countries'!D105)-COLUMN('RE-Gen-Mixes in AIB Countries'!$B$2),FALSE),0)</f>
        <v>0</v>
      </c>
      <c r="E106">
        <f t="array" ref="E106">IFERROR(INDEX('Zusammenführung EU-CH'!$E$2:$BF$241,MATCH('RE-Gen-Mixes in AIB Countries'!$B106&amp;'RE-Gen-Mixes in AIB Countries'!$C106,'Zusammenführung EU-CH'!$B$2:$B$241&amp;'Zusammenführung EU-CH'!$C$2:$C$241,0),MATCH('RE-Gen-Mixes in AIB Countries'!E$2,'Zusammenführung EU-CH'!$E$1:$BF$1,0))/VLOOKUP($B106,'Total RE-GEN in AIB Countries'!$B$3:$BD$27,COLUMN('RE-Gen-Mixes in AIB Countries'!E105)-COLUMN('RE-Gen-Mixes in AIB Countries'!$B$2),FALSE),0)</f>
        <v>0</v>
      </c>
      <c r="F106">
        <f t="array" ref="F106">IFERROR(INDEX('Zusammenführung EU-CH'!$E$2:$BF$241,MATCH('RE-Gen-Mixes in AIB Countries'!$B106&amp;'RE-Gen-Mixes in AIB Countries'!$C106,'Zusammenführung EU-CH'!$B$2:$B$241&amp;'Zusammenführung EU-CH'!$C$2:$C$241,0),MATCH('RE-Gen-Mixes in AIB Countries'!F$2,'Zusammenführung EU-CH'!$E$1:$BF$1,0))/VLOOKUP($B106,'Total RE-GEN in AIB Countries'!$B$3:$BD$27,COLUMN('RE-Gen-Mixes in AIB Countries'!F105)-COLUMN('RE-Gen-Mixes in AIB Countries'!$B$2),FALSE),0)</f>
        <v>0</v>
      </c>
      <c r="G106">
        <f t="array" ref="G106">IFERROR(INDEX('Zusammenführung EU-CH'!$E$2:$BF$241,MATCH('RE-Gen-Mixes in AIB Countries'!$B106&amp;'RE-Gen-Mixes in AIB Countries'!$C106,'Zusammenführung EU-CH'!$B$2:$B$241&amp;'Zusammenführung EU-CH'!$C$2:$C$241,0),MATCH('RE-Gen-Mixes in AIB Countries'!G$2,'Zusammenführung EU-CH'!$E$1:$BF$1,0))/VLOOKUP($B106,'Total RE-GEN in AIB Countries'!$B$3:$BD$27,COLUMN('RE-Gen-Mixes in AIB Countries'!G105)-COLUMN('RE-Gen-Mixes in AIB Countries'!$B$2),FALSE),0)</f>
        <v>0</v>
      </c>
      <c r="H106">
        <f t="array" ref="H106">IFERROR(INDEX('Zusammenführung EU-CH'!$E$2:$BF$241,MATCH('RE-Gen-Mixes in AIB Countries'!$B106&amp;'RE-Gen-Mixes in AIB Countries'!$C106,'Zusammenführung EU-CH'!$B$2:$B$241&amp;'Zusammenführung EU-CH'!$C$2:$C$241,0),MATCH('RE-Gen-Mixes in AIB Countries'!H$2,'Zusammenführung EU-CH'!$E$1:$BF$1,0))/VLOOKUP($B106,'Total RE-GEN in AIB Countries'!$B$3:$BD$27,COLUMN('RE-Gen-Mixes in AIB Countries'!H105)-COLUMN('RE-Gen-Mixes in AIB Countries'!$B$2),FALSE),0)</f>
        <v>0</v>
      </c>
      <c r="I106">
        <f t="array" ref="I106">IFERROR(INDEX('Zusammenführung EU-CH'!$E$2:$BF$241,MATCH('RE-Gen-Mixes in AIB Countries'!$B106&amp;'RE-Gen-Mixes in AIB Countries'!$C106,'Zusammenführung EU-CH'!$B$2:$B$241&amp;'Zusammenführung EU-CH'!$C$2:$C$241,0),MATCH('RE-Gen-Mixes in AIB Countries'!I$2,'Zusammenführung EU-CH'!$E$1:$BF$1,0))/VLOOKUP($B106,'Total RE-GEN in AIB Countries'!$B$3:$BD$27,COLUMN('RE-Gen-Mixes in AIB Countries'!I105)-COLUMN('RE-Gen-Mixes in AIB Countries'!$B$2),FALSE),0)</f>
        <v>0</v>
      </c>
      <c r="J106">
        <f t="array" ref="J106">IFERROR(INDEX('Zusammenführung EU-CH'!$E$2:$BF$241,MATCH('RE-Gen-Mixes in AIB Countries'!$B106&amp;'RE-Gen-Mixes in AIB Countries'!$C106,'Zusammenführung EU-CH'!$B$2:$B$241&amp;'Zusammenführung EU-CH'!$C$2:$C$241,0),MATCH('RE-Gen-Mixes in AIB Countries'!J$2,'Zusammenführung EU-CH'!$E$1:$BF$1,0))/VLOOKUP($B106,'Total RE-GEN in AIB Countries'!$B$3:$BD$27,COLUMN('RE-Gen-Mixes in AIB Countries'!J105)-COLUMN('RE-Gen-Mixes in AIB Countries'!$B$2),FALSE),0)</f>
        <v>0</v>
      </c>
      <c r="K106">
        <f t="array" ref="K106">IFERROR(INDEX('Zusammenführung EU-CH'!$E$2:$BF$241,MATCH('RE-Gen-Mixes in AIB Countries'!$B106&amp;'RE-Gen-Mixes in AIB Countries'!$C106,'Zusammenführung EU-CH'!$B$2:$B$241&amp;'Zusammenführung EU-CH'!$C$2:$C$241,0),MATCH('RE-Gen-Mixes in AIB Countries'!K$2,'Zusammenführung EU-CH'!$E$1:$BF$1,0))/VLOOKUP($B106,'Total RE-GEN in AIB Countries'!$B$3:$BD$27,COLUMN('RE-Gen-Mixes in AIB Countries'!K105)-COLUMN('RE-Gen-Mixes in AIB Countries'!$B$2),FALSE),0)</f>
        <v>0</v>
      </c>
      <c r="L106">
        <f t="array" ref="L106">IFERROR(INDEX('Zusammenführung EU-CH'!$E$2:$BF$241,MATCH('RE-Gen-Mixes in AIB Countries'!$B106&amp;'RE-Gen-Mixes in AIB Countries'!$C106,'Zusammenführung EU-CH'!$B$2:$B$241&amp;'Zusammenführung EU-CH'!$C$2:$C$241,0),MATCH('RE-Gen-Mixes in AIB Countries'!L$2,'Zusammenführung EU-CH'!$E$1:$BF$1,0))/VLOOKUP($B106,'Total RE-GEN in AIB Countries'!$B$3:$BD$27,COLUMN('RE-Gen-Mixes in AIB Countries'!L105)-COLUMN('RE-Gen-Mixes in AIB Countries'!$B$2),FALSE),0)</f>
        <v>0</v>
      </c>
      <c r="M106">
        <f t="array" ref="M106">IFERROR(INDEX('Zusammenführung EU-CH'!$E$2:$BF$241,MATCH('RE-Gen-Mixes in AIB Countries'!$B106&amp;'RE-Gen-Mixes in AIB Countries'!$C106,'Zusammenführung EU-CH'!$B$2:$B$241&amp;'Zusammenführung EU-CH'!$C$2:$C$241,0),MATCH('RE-Gen-Mixes in AIB Countries'!M$2,'Zusammenführung EU-CH'!$E$1:$BF$1,0))/VLOOKUP($B106,'Total RE-GEN in AIB Countries'!$B$3:$BD$27,COLUMN('RE-Gen-Mixes in AIB Countries'!M105)-COLUMN('RE-Gen-Mixes in AIB Countries'!$B$2),FALSE),0)</f>
        <v>0</v>
      </c>
      <c r="N106">
        <f t="array" ref="N106">IFERROR(INDEX('Zusammenführung EU-CH'!$E$2:$BF$241,MATCH('RE-Gen-Mixes in AIB Countries'!$B106&amp;'RE-Gen-Mixes in AIB Countries'!$C106,'Zusammenführung EU-CH'!$B$2:$B$241&amp;'Zusammenführung EU-CH'!$C$2:$C$241,0),MATCH('RE-Gen-Mixes in AIB Countries'!N$2,'Zusammenführung EU-CH'!$E$1:$BF$1,0))/VLOOKUP($B106,'Total RE-GEN in AIB Countries'!$B$3:$BD$27,COLUMN('RE-Gen-Mixes in AIB Countries'!N105)-COLUMN('RE-Gen-Mixes in AIB Countries'!$B$2),FALSE),0)</f>
        <v>0</v>
      </c>
      <c r="O106">
        <f t="array" ref="O106">IFERROR(INDEX('Zusammenführung EU-CH'!$E$2:$BF$241,MATCH('RE-Gen-Mixes in AIB Countries'!$B106&amp;'RE-Gen-Mixes in AIB Countries'!$C106,'Zusammenführung EU-CH'!$B$2:$B$241&amp;'Zusammenführung EU-CH'!$C$2:$C$241,0),MATCH('RE-Gen-Mixes in AIB Countries'!O$2,'Zusammenführung EU-CH'!$E$1:$BF$1,0))/VLOOKUP($B106,'Total RE-GEN in AIB Countries'!$B$3:$BD$27,COLUMN('RE-Gen-Mixes in AIB Countries'!O105)-COLUMN('RE-Gen-Mixes in AIB Countries'!$B$2),FALSE),0)</f>
        <v>0</v>
      </c>
      <c r="P106">
        <f t="array" ref="P106">IFERROR(INDEX('Zusammenführung EU-CH'!$E$2:$BF$241,MATCH('RE-Gen-Mixes in AIB Countries'!$B106&amp;'RE-Gen-Mixes in AIB Countries'!$C106,'Zusammenführung EU-CH'!$B$2:$B$241&amp;'Zusammenführung EU-CH'!$C$2:$C$241,0),MATCH('RE-Gen-Mixes in AIB Countries'!P$2,'Zusammenführung EU-CH'!$E$1:$BF$1,0))/VLOOKUP($B106,'Total RE-GEN in AIB Countries'!$B$3:$BD$27,COLUMN('RE-Gen-Mixes in AIB Countries'!P105)-COLUMN('RE-Gen-Mixes in AIB Countries'!$B$2),FALSE),0)</f>
        <v>0</v>
      </c>
      <c r="Q106">
        <f t="array" ref="Q106">IFERROR(INDEX('Zusammenführung EU-CH'!$E$2:$BF$241,MATCH('RE-Gen-Mixes in AIB Countries'!$B106&amp;'RE-Gen-Mixes in AIB Countries'!$C106,'Zusammenführung EU-CH'!$B$2:$B$241&amp;'Zusammenführung EU-CH'!$C$2:$C$241,0),MATCH('RE-Gen-Mixes in AIB Countries'!Q$2,'Zusammenführung EU-CH'!$E$1:$BF$1,0))/VLOOKUP($B106,'Total RE-GEN in AIB Countries'!$B$3:$BD$27,COLUMN('RE-Gen-Mixes in AIB Countries'!Q105)-COLUMN('RE-Gen-Mixes in AIB Countries'!$B$2),FALSE),0)</f>
        <v>0</v>
      </c>
      <c r="R106">
        <f t="array" ref="R106">IFERROR(INDEX('Zusammenführung EU-CH'!$E$2:$BF$241,MATCH('RE-Gen-Mixes in AIB Countries'!$B106&amp;'RE-Gen-Mixes in AIB Countries'!$C106,'Zusammenführung EU-CH'!$B$2:$B$241&amp;'Zusammenführung EU-CH'!$C$2:$C$241,0),MATCH('RE-Gen-Mixes in AIB Countries'!R$2,'Zusammenführung EU-CH'!$E$1:$BF$1,0))/VLOOKUP($B106,'Total RE-GEN in AIB Countries'!$B$3:$BD$27,COLUMN('RE-Gen-Mixes in AIB Countries'!R105)-COLUMN('RE-Gen-Mixes in AIB Countries'!$B$2),FALSE),0)</f>
        <v>0</v>
      </c>
      <c r="S106">
        <f t="array" ref="S106">IFERROR(INDEX('Zusammenführung EU-CH'!$E$2:$BF$241,MATCH('RE-Gen-Mixes in AIB Countries'!$B106&amp;'RE-Gen-Mixes in AIB Countries'!$C106,'Zusammenführung EU-CH'!$B$2:$B$241&amp;'Zusammenführung EU-CH'!$C$2:$C$241,0),MATCH('RE-Gen-Mixes in AIB Countries'!S$2,'Zusammenführung EU-CH'!$E$1:$BF$1,0))/VLOOKUP($B106,'Total RE-GEN in AIB Countries'!$B$3:$BD$27,COLUMN('RE-Gen-Mixes in AIB Countries'!S105)-COLUMN('RE-Gen-Mixes in AIB Countries'!$B$2),FALSE),0)</f>
        <v>0</v>
      </c>
      <c r="T106">
        <f t="array" ref="T106">IFERROR(INDEX('Zusammenführung EU-CH'!$E$2:$BF$241,MATCH('RE-Gen-Mixes in AIB Countries'!$B106&amp;'RE-Gen-Mixes in AIB Countries'!$C106,'Zusammenführung EU-CH'!$B$2:$B$241&amp;'Zusammenführung EU-CH'!$C$2:$C$241,0),MATCH('RE-Gen-Mixes in AIB Countries'!T$2,'Zusammenführung EU-CH'!$E$1:$BF$1,0))/VLOOKUP($B106,'Total RE-GEN in AIB Countries'!$B$3:$BD$27,COLUMN('RE-Gen-Mixes in AIB Countries'!T105)-COLUMN('RE-Gen-Mixes in AIB Countries'!$B$2),FALSE),0)</f>
        <v>0</v>
      </c>
      <c r="U106">
        <f t="array" ref="U106">IFERROR(INDEX('Zusammenführung EU-CH'!$E$2:$BF$241,MATCH('RE-Gen-Mixes in AIB Countries'!$B106&amp;'RE-Gen-Mixes in AIB Countries'!$C106,'Zusammenführung EU-CH'!$B$2:$B$241&amp;'Zusammenführung EU-CH'!$C$2:$C$241,0),MATCH('RE-Gen-Mixes in AIB Countries'!U$2,'Zusammenführung EU-CH'!$E$1:$BF$1,0))/VLOOKUP($B106,'Total RE-GEN in AIB Countries'!$B$3:$BD$27,COLUMN('RE-Gen-Mixes in AIB Countries'!U105)-COLUMN('RE-Gen-Mixes in AIB Countries'!$B$2),FALSE),0)</f>
        <v>0</v>
      </c>
      <c r="V106">
        <f t="array" ref="V106">IFERROR(INDEX('Zusammenführung EU-CH'!$E$2:$BF$241,MATCH('RE-Gen-Mixes in AIB Countries'!$B106&amp;'RE-Gen-Mixes in AIB Countries'!$C106,'Zusammenführung EU-CH'!$B$2:$B$241&amp;'Zusammenführung EU-CH'!$C$2:$C$241,0),MATCH('RE-Gen-Mixes in AIB Countries'!V$2,'Zusammenführung EU-CH'!$E$1:$BF$1,0))/VLOOKUP($B106,'Total RE-GEN in AIB Countries'!$B$3:$BD$27,COLUMN('RE-Gen-Mixes in AIB Countries'!V105)-COLUMN('RE-Gen-Mixes in AIB Countries'!$B$2),FALSE),0)</f>
        <v>0</v>
      </c>
      <c r="W106">
        <f t="array" ref="W106">IFERROR(INDEX('Zusammenführung EU-CH'!$E$2:$BF$241,MATCH('RE-Gen-Mixes in AIB Countries'!$B106&amp;'RE-Gen-Mixes in AIB Countries'!$C106,'Zusammenführung EU-CH'!$B$2:$B$241&amp;'Zusammenführung EU-CH'!$C$2:$C$241,0),MATCH('RE-Gen-Mixes in AIB Countries'!W$2,'Zusammenführung EU-CH'!$E$1:$BF$1,0))/VLOOKUP($B106,'Total RE-GEN in AIB Countries'!$B$3:$BD$27,COLUMN('RE-Gen-Mixes in AIB Countries'!W105)-COLUMN('RE-Gen-Mixes in AIB Countries'!$B$2),FALSE),0)</f>
        <v>0</v>
      </c>
      <c r="X106">
        <f t="array" ref="X106">IFERROR(INDEX('Zusammenführung EU-CH'!$E$2:$BF$241,MATCH('RE-Gen-Mixes in AIB Countries'!$B106&amp;'RE-Gen-Mixes in AIB Countries'!$C106,'Zusammenführung EU-CH'!$B$2:$B$241&amp;'Zusammenführung EU-CH'!$C$2:$C$241,0),MATCH('RE-Gen-Mixes in AIB Countries'!X$2,'Zusammenführung EU-CH'!$E$1:$BF$1,0))/VLOOKUP($B106,'Total RE-GEN in AIB Countries'!$B$3:$BD$27,COLUMN('RE-Gen-Mixes in AIB Countries'!X105)-COLUMN('RE-Gen-Mixes in AIB Countries'!$B$2),FALSE),0)</f>
        <v>0</v>
      </c>
      <c r="Y106">
        <f t="array" ref="Y106">IFERROR(INDEX('Zusammenführung EU-CH'!$E$2:$BF$241,MATCH('RE-Gen-Mixes in AIB Countries'!$B106&amp;'RE-Gen-Mixes in AIB Countries'!$C106,'Zusammenführung EU-CH'!$B$2:$B$241&amp;'Zusammenführung EU-CH'!$C$2:$C$241,0),MATCH('RE-Gen-Mixes in AIB Countries'!Y$2,'Zusammenführung EU-CH'!$E$1:$BF$1,0))/VLOOKUP($B106,'Total RE-GEN in AIB Countries'!$B$3:$BD$27,COLUMN('RE-Gen-Mixes in AIB Countries'!Y105)-COLUMN('RE-Gen-Mixes in AIB Countries'!$B$2),FALSE),0)</f>
        <v>0</v>
      </c>
      <c r="Z106">
        <f t="array" ref="Z106">IFERROR(INDEX('Zusammenführung EU-CH'!$E$2:$BF$241,MATCH('RE-Gen-Mixes in AIB Countries'!$B106&amp;'RE-Gen-Mixes in AIB Countries'!$C106,'Zusammenführung EU-CH'!$B$2:$B$241&amp;'Zusammenführung EU-CH'!$C$2:$C$241,0),MATCH('RE-Gen-Mixes in AIB Countries'!Z$2,'Zusammenführung EU-CH'!$E$1:$BF$1,0))/VLOOKUP($B106,'Total RE-GEN in AIB Countries'!$B$3:$BD$27,COLUMN('RE-Gen-Mixes in AIB Countries'!Z105)-COLUMN('RE-Gen-Mixes in AIB Countries'!$B$2),FALSE),0)</f>
        <v>0</v>
      </c>
      <c r="AA106">
        <f t="array" ref="AA106">IFERROR(INDEX('Zusammenführung EU-CH'!$E$2:$BF$241,MATCH('RE-Gen-Mixes in AIB Countries'!$B106&amp;'RE-Gen-Mixes in AIB Countries'!$C106,'Zusammenführung EU-CH'!$B$2:$B$241&amp;'Zusammenführung EU-CH'!$C$2:$C$241,0),MATCH('RE-Gen-Mixes in AIB Countries'!AA$2,'Zusammenführung EU-CH'!$E$1:$BF$1,0))/VLOOKUP($B106,'Total RE-GEN in AIB Countries'!$B$3:$BD$27,COLUMN('RE-Gen-Mixes in AIB Countries'!AA105)-COLUMN('RE-Gen-Mixes in AIB Countries'!$B$2),FALSE),0)</f>
        <v>0</v>
      </c>
      <c r="AB106">
        <f t="array" ref="AB106">IFERROR(INDEX('Zusammenführung EU-CH'!$E$2:$BF$241,MATCH('RE-Gen-Mixes in AIB Countries'!$B106&amp;'RE-Gen-Mixes in AIB Countries'!$C106,'Zusammenführung EU-CH'!$B$2:$B$241&amp;'Zusammenführung EU-CH'!$C$2:$C$241,0),MATCH('RE-Gen-Mixes in AIB Countries'!AB$2,'Zusammenführung EU-CH'!$E$1:$BF$1,0))/VLOOKUP($B106,'Total RE-GEN in AIB Countries'!$B$3:$BD$27,COLUMN('RE-Gen-Mixes in AIB Countries'!AB105)-COLUMN('RE-Gen-Mixes in AIB Countries'!$B$2),FALSE),0)</f>
        <v>0</v>
      </c>
      <c r="AC106">
        <f t="array" ref="AC106">IFERROR(INDEX('Zusammenführung EU-CH'!$E$2:$BF$241,MATCH('RE-Gen-Mixes in AIB Countries'!$B106&amp;'RE-Gen-Mixes in AIB Countries'!$C106,'Zusammenführung EU-CH'!$B$2:$B$241&amp;'Zusammenführung EU-CH'!$C$2:$C$241,0),MATCH('RE-Gen-Mixes in AIB Countries'!AC$2,'Zusammenführung EU-CH'!$E$1:$BF$1,0))/VLOOKUP($B106,'Total RE-GEN in AIB Countries'!$B$3:$BD$27,COLUMN('RE-Gen-Mixes in AIB Countries'!AC105)-COLUMN('RE-Gen-Mixes in AIB Countries'!$B$2),FALSE),0)</f>
        <v>0</v>
      </c>
      <c r="AD106">
        <f t="array" ref="AD106">IFERROR(INDEX('Zusammenführung EU-CH'!$E$2:$BF$241,MATCH('RE-Gen-Mixes in AIB Countries'!$B106&amp;'RE-Gen-Mixes in AIB Countries'!$C106,'Zusammenführung EU-CH'!$B$2:$B$241&amp;'Zusammenführung EU-CH'!$C$2:$C$241,0),MATCH('RE-Gen-Mixes in AIB Countries'!AD$2,'Zusammenführung EU-CH'!$E$1:$BF$1,0))/VLOOKUP($B106,'Total RE-GEN in AIB Countries'!$B$3:$BD$27,COLUMN('RE-Gen-Mixes in AIB Countries'!AD105)-COLUMN('RE-Gen-Mixes in AIB Countries'!$B$2),FALSE),0)</f>
        <v>0</v>
      </c>
      <c r="AE106">
        <f t="array" ref="AE106">IFERROR(INDEX('Zusammenführung EU-CH'!$E$2:$BF$241,MATCH('RE-Gen-Mixes in AIB Countries'!$B106&amp;'RE-Gen-Mixes in AIB Countries'!$C106,'Zusammenführung EU-CH'!$B$2:$B$241&amp;'Zusammenführung EU-CH'!$C$2:$C$241,0),MATCH('RE-Gen-Mixes in AIB Countries'!AE$2,'Zusammenführung EU-CH'!$E$1:$BF$1,0))/VLOOKUP($B106,'Total RE-GEN in AIB Countries'!$B$3:$BD$27,COLUMN('RE-Gen-Mixes in AIB Countries'!AE105)-COLUMN('RE-Gen-Mixes in AIB Countries'!$B$2),FALSE),0)</f>
        <v>0</v>
      </c>
      <c r="AF106">
        <f t="array" ref="AF106">IFERROR(INDEX('Zusammenführung EU-CH'!$E$2:$BF$241,MATCH('RE-Gen-Mixes in AIB Countries'!$B106&amp;'RE-Gen-Mixes in AIB Countries'!$C106,'Zusammenführung EU-CH'!$B$2:$B$241&amp;'Zusammenführung EU-CH'!$C$2:$C$241,0),MATCH('RE-Gen-Mixes in AIB Countries'!AF$2,'Zusammenführung EU-CH'!$E$1:$BF$1,0))/VLOOKUP($B106,'Total RE-GEN in AIB Countries'!$B$3:$BD$27,COLUMN('RE-Gen-Mixes in AIB Countries'!AF105)-COLUMN('RE-Gen-Mixes in AIB Countries'!$B$2),FALSE),0)</f>
        <v>0</v>
      </c>
      <c r="AG106">
        <f t="array" ref="AG106">IFERROR(INDEX('Zusammenführung EU-CH'!$E$2:$BF$241,MATCH('RE-Gen-Mixes in AIB Countries'!$B106&amp;'RE-Gen-Mixes in AIB Countries'!$C106,'Zusammenführung EU-CH'!$B$2:$B$241&amp;'Zusammenführung EU-CH'!$C$2:$C$241,0),MATCH('RE-Gen-Mixes in AIB Countries'!AG$2,'Zusammenführung EU-CH'!$E$1:$BF$1,0))/VLOOKUP($B106,'Total RE-GEN in AIB Countries'!$B$3:$BD$27,COLUMN('RE-Gen-Mixes in AIB Countries'!AG105)-COLUMN('RE-Gen-Mixes in AIB Countries'!$B$2),FALSE),0)</f>
        <v>0</v>
      </c>
      <c r="AH106">
        <f t="array" ref="AH106">IFERROR(INDEX('Zusammenführung EU-CH'!$E$2:$BF$241,MATCH('RE-Gen-Mixes in AIB Countries'!$B106&amp;'RE-Gen-Mixes in AIB Countries'!$C106,'Zusammenführung EU-CH'!$B$2:$B$241&amp;'Zusammenführung EU-CH'!$C$2:$C$241,0),MATCH('RE-Gen-Mixes in AIB Countries'!AH$2,'Zusammenführung EU-CH'!$E$1:$BF$1,0))/VLOOKUP($B106,'Total RE-GEN in AIB Countries'!$B$3:$BD$27,COLUMN('RE-Gen-Mixes in AIB Countries'!AH105)-COLUMN('RE-Gen-Mixes in AIB Countries'!$B$2),FALSE),0)</f>
        <v>0</v>
      </c>
      <c r="AI106">
        <f t="array" ref="AI106">IFERROR(INDEX('Zusammenführung EU-CH'!$E$2:$BF$241,MATCH('RE-Gen-Mixes in AIB Countries'!$B106&amp;'RE-Gen-Mixes in AIB Countries'!$C106,'Zusammenführung EU-CH'!$B$2:$B$241&amp;'Zusammenführung EU-CH'!$C$2:$C$241,0),MATCH('RE-Gen-Mixes in AIB Countries'!AI$2,'Zusammenführung EU-CH'!$E$1:$BF$1,0))/VLOOKUP($B106,'Total RE-GEN in AIB Countries'!$B$3:$BD$27,COLUMN('RE-Gen-Mixes in AIB Countries'!AI105)-COLUMN('RE-Gen-Mixes in AIB Countries'!$B$2),FALSE),0)</f>
        <v>0</v>
      </c>
      <c r="AJ106">
        <f t="array" ref="AJ106">IFERROR(INDEX('Zusammenführung EU-CH'!$E$2:$BF$241,MATCH('RE-Gen-Mixes in AIB Countries'!$B106&amp;'RE-Gen-Mixes in AIB Countries'!$C106,'Zusammenführung EU-CH'!$B$2:$B$241&amp;'Zusammenführung EU-CH'!$C$2:$C$241,0),MATCH('RE-Gen-Mixes in AIB Countries'!AJ$2,'Zusammenführung EU-CH'!$E$1:$BF$1,0))/VLOOKUP($B106,'Total RE-GEN in AIB Countries'!$B$3:$BD$27,COLUMN('RE-Gen-Mixes in AIB Countries'!AJ105)-COLUMN('RE-Gen-Mixes in AIB Countries'!$B$2),FALSE),0)</f>
        <v>0</v>
      </c>
      <c r="AK106">
        <f t="array" ref="AK106">IFERROR(INDEX('Zusammenführung EU-CH'!$E$2:$BF$241,MATCH('RE-Gen-Mixes in AIB Countries'!$B106&amp;'RE-Gen-Mixes in AIB Countries'!$C106,'Zusammenführung EU-CH'!$B$2:$B$241&amp;'Zusammenführung EU-CH'!$C$2:$C$241,0),MATCH('RE-Gen-Mixes in AIB Countries'!AK$2,'Zusammenführung EU-CH'!$E$1:$BF$1,0))/VLOOKUP($B106,'Total RE-GEN in AIB Countries'!$B$3:$BD$27,COLUMN('RE-Gen-Mixes in AIB Countries'!AK105)-COLUMN('RE-Gen-Mixes in AIB Countries'!$B$2),FALSE),0)</f>
        <v>0</v>
      </c>
      <c r="AL106">
        <f t="array" ref="AL106">IFERROR(INDEX('Zusammenführung EU-CH'!$E$2:$BF$241,MATCH('RE-Gen-Mixes in AIB Countries'!$B106&amp;'RE-Gen-Mixes in AIB Countries'!$C106,'Zusammenführung EU-CH'!$B$2:$B$241&amp;'Zusammenführung EU-CH'!$C$2:$C$241,0),MATCH('RE-Gen-Mixes in AIB Countries'!AL$2,'Zusammenführung EU-CH'!$E$1:$BF$1,0))/VLOOKUP($B106,'Total RE-GEN in AIB Countries'!$B$3:$BD$27,COLUMN('RE-Gen-Mixes in AIB Countries'!AL105)-COLUMN('RE-Gen-Mixes in AIB Countries'!$B$2),FALSE),0)</f>
        <v>0</v>
      </c>
      <c r="AM106">
        <f t="array" ref="AM106">IFERROR(INDEX('Zusammenführung EU-CH'!$E$2:$BF$241,MATCH('RE-Gen-Mixes in AIB Countries'!$B106&amp;'RE-Gen-Mixes in AIB Countries'!$C106,'Zusammenführung EU-CH'!$B$2:$B$241&amp;'Zusammenführung EU-CH'!$C$2:$C$241,0),MATCH('RE-Gen-Mixes in AIB Countries'!AM$2,'Zusammenführung EU-CH'!$E$1:$BF$1,0))/VLOOKUP($B106,'Total RE-GEN in AIB Countries'!$B$3:$BD$27,COLUMN('RE-Gen-Mixes in AIB Countries'!AM105)-COLUMN('RE-Gen-Mixes in AIB Countries'!$B$2),FALSE),0)</f>
        <v>0</v>
      </c>
      <c r="AN106">
        <f t="array" ref="AN106">IFERROR(INDEX('Zusammenführung EU-CH'!$E$2:$BF$241,MATCH('RE-Gen-Mixes in AIB Countries'!$B106&amp;'RE-Gen-Mixes in AIB Countries'!$C106,'Zusammenführung EU-CH'!$B$2:$B$241&amp;'Zusammenführung EU-CH'!$C$2:$C$241,0),MATCH('RE-Gen-Mixes in AIB Countries'!AN$2,'Zusammenführung EU-CH'!$E$1:$BF$1,0))/VLOOKUP($B106,'Total RE-GEN in AIB Countries'!$B$3:$BD$27,COLUMN('RE-Gen-Mixes in AIB Countries'!AN105)-COLUMN('RE-Gen-Mixes in AIB Countries'!$B$2),FALSE),0)</f>
        <v>0</v>
      </c>
      <c r="AO106">
        <f t="array" ref="AO106">IFERROR(INDEX('Zusammenführung EU-CH'!$E$2:$BF$241,MATCH('RE-Gen-Mixes in AIB Countries'!$B106&amp;'RE-Gen-Mixes in AIB Countries'!$C106,'Zusammenführung EU-CH'!$B$2:$B$241&amp;'Zusammenführung EU-CH'!$C$2:$C$241,0),MATCH('RE-Gen-Mixes in AIB Countries'!AO$2,'Zusammenführung EU-CH'!$E$1:$BF$1,0))/VLOOKUP($B106,'Total RE-GEN in AIB Countries'!$B$3:$BD$27,COLUMN('RE-Gen-Mixes in AIB Countries'!AO105)-COLUMN('RE-Gen-Mixes in AIB Countries'!$B$2),FALSE),0)</f>
        <v>0</v>
      </c>
      <c r="AP106">
        <f t="array" ref="AP106">IFERROR(INDEX('Zusammenführung EU-CH'!$E$2:$BF$241,MATCH('RE-Gen-Mixes in AIB Countries'!$B106&amp;'RE-Gen-Mixes in AIB Countries'!$C106,'Zusammenführung EU-CH'!$B$2:$B$241&amp;'Zusammenführung EU-CH'!$C$2:$C$241,0),MATCH('RE-Gen-Mixes in AIB Countries'!AP$2,'Zusammenführung EU-CH'!$E$1:$BF$1,0))/VLOOKUP($B106,'Total RE-GEN in AIB Countries'!$B$3:$BD$27,COLUMN('RE-Gen-Mixes in AIB Countries'!AP105)-COLUMN('RE-Gen-Mixes in AIB Countries'!$B$2),FALSE),0)</f>
        <v>0</v>
      </c>
      <c r="AQ106">
        <f t="array" ref="AQ106">IFERROR(INDEX('Zusammenführung EU-CH'!$E$2:$BF$241,MATCH('RE-Gen-Mixes in AIB Countries'!$B106&amp;'RE-Gen-Mixes in AIB Countries'!$C106,'Zusammenführung EU-CH'!$B$2:$B$241&amp;'Zusammenführung EU-CH'!$C$2:$C$241,0),MATCH('RE-Gen-Mixes in AIB Countries'!AQ$2,'Zusammenführung EU-CH'!$E$1:$BF$1,0))/VLOOKUP($B106,'Total RE-GEN in AIB Countries'!$B$3:$BD$27,COLUMN('RE-Gen-Mixes in AIB Countries'!AQ105)-COLUMN('RE-Gen-Mixes in AIB Countries'!$B$2),FALSE),0)</f>
        <v>0</v>
      </c>
      <c r="AR106">
        <f t="array" ref="AR106">IFERROR(INDEX('Zusammenführung EU-CH'!$E$2:$BF$241,MATCH('RE-Gen-Mixes in AIB Countries'!$B106&amp;'RE-Gen-Mixes in AIB Countries'!$C106,'Zusammenführung EU-CH'!$B$2:$B$241&amp;'Zusammenführung EU-CH'!$C$2:$C$241,0),MATCH('RE-Gen-Mixes in AIB Countries'!AR$2,'Zusammenführung EU-CH'!$E$1:$BF$1,0))/VLOOKUP($B106,'Total RE-GEN in AIB Countries'!$B$3:$BD$27,COLUMN('RE-Gen-Mixes in AIB Countries'!AR105)-COLUMN('RE-Gen-Mixes in AIB Countries'!$B$2),FALSE),0)</f>
        <v>0</v>
      </c>
      <c r="AS106">
        <f t="array" ref="AS106">IFERROR(INDEX('Zusammenführung EU-CH'!$E$2:$BF$241,MATCH('RE-Gen-Mixes in AIB Countries'!$B106&amp;'RE-Gen-Mixes in AIB Countries'!$C106,'Zusammenführung EU-CH'!$B$2:$B$241&amp;'Zusammenführung EU-CH'!$C$2:$C$241,0),MATCH('RE-Gen-Mixes in AIB Countries'!AS$2,'Zusammenführung EU-CH'!$E$1:$BF$1,0))/VLOOKUP($B106,'Total RE-GEN in AIB Countries'!$B$3:$BD$27,COLUMN('RE-Gen-Mixes in AIB Countries'!AS105)-COLUMN('RE-Gen-Mixes in AIB Countries'!$B$2),FALSE),0)</f>
        <v>0</v>
      </c>
      <c r="AT106">
        <f t="array" ref="AT106">IFERROR(INDEX('Zusammenführung EU-CH'!$E$2:$BF$241,MATCH('RE-Gen-Mixes in AIB Countries'!$B106&amp;'RE-Gen-Mixes in AIB Countries'!$C106,'Zusammenführung EU-CH'!$B$2:$B$241&amp;'Zusammenführung EU-CH'!$C$2:$C$241,0),MATCH('RE-Gen-Mixes in AIB Countries'!AT$2,'Zusammenführung EU-CH'!$E$1:$BF$1,0))/VLOOKUP($B106,'Total RE-GEN in AIB Countries'!$B$3:$BD$27,COLUMN('RE-Gen-Mixes in AIB Countries'!AT105)-COLUMN('RE-Gen-Mixes in AIB Countries'!$B$2),FALSE),0)</f>
        <v>0</v>
      </c>
      <c r="AU106">
        <f t="array" ref="AU106">IFERROR(INDEX('Zusammenführung EU-CH'!$E$2:$BF$241,MATCH('RE-Gen-Mixes in AIB Countries'!$B106&amp;'RE-Gen-Mixes in AIB Countries'!$C106,'Zusammenführung EU-CH'!$B$2:$B$241&amp;'Zusammenführung EU-CH'!$C$2:$C$241,0),MATCH('RE-Gen-Mixes in AIB Countries'!AU$2,'Zusammenführung EU-CH'!$E$1:$BF$1,0))/VLOOKUP($B106,'Total RE-GEN in AIB Countries'!$B$3:$BD$27,COLUMN('RE-Gen-Mixes in AIB Countries'!AU105)-COLUMN('RE-Gen-Mixes in AIB Countries'!$B$2),FALSE),0)</f>
        <v>0</v>
      </c>
      <c r="AV106">
        <f t="array" ref="AV106">IFERROR(INDEX('Zusammenführung EU-CH'!$E$2:$BF$241,MATCH('RE-Gen-Mixes in AIB Countries'!$B106&amp;'RE-Gen-Mixes in AIB Countries'!$C106,'Zusammenführung EU-CH'!$B$2:$B$241&amp;'Zusammenführung EU-CH'!$C$2:$C$241,0),MATCH('RE-Gen-Mixes in AIB Countries'!AV$2,'Zusammenführung EU-CH'!$E$1:$BF$1,0))/VLOOKUP($B106,'Total RE-GEN in AIB Countries'!$B$3:$BD$27,COLUMN('RE-Gen-Mixes in AIB Countries'!AV105)-COLUMN('RE-Gen-Mixes in AIB Countries'!$B$2),FALSE),0)</f>
        <v>0</v>
      </c>
      <c r="AW106">
        <f t="array" ref="AW106">IFERROR(INDEX('Zusammenführung EU-CH'!$E$2:$BF$241,MATCH('RE-Gen-Mixes in AIB Countries'!$B106&amp;'RE-Gen-Mixes in AIB Countries'!$C106,'Zusammenführung EU-CH'!$B$2:$B$241&amp;'Zusammenführung EU-CH'!$C$2:$C$241,0),MATCH('RE-Gen-Mixes in AIB Countries'!AW$2,'Zusammenführung EU-CH'!$E$1:$BF$1,0))/VLOOKUP($B106,'Total RE-GEN in AIB Countries'!$B$3:$BD$27,COLUMN('RE-Gen-Mixes in AIB Countries'!AW105)-COLUMN('RE-Gen-Mixes in AIB Countries'!$B$2),FALSE),0)</f>
        <v>0</v>
      </c>
      <c r="AX106">
        <f t="array" ref="AX106">IFERROR(INDEX('Zusammenführung EU-CH'!$E$2:$BF$241,MATCH('RE-Gen-Mixes in AIB Countries'!$B106&amp;'RE-Gen-Mixes in AIB Countries'!$C106,'Zusammenführung EU-CH'!$B$2:$B$241&amp;'Zusammenführung EU-CH'!$C$2:$C$241,0),MATCH('RE-Gen-Mixes in AIB Countries'!AX$2,'Zusammenführung EU-CH'!$E$1:$BF$1,0))/VLOOKUP($B106,'Total RE-GEN in AIB Countries'!$B$3:$BD$27,COLUMN('RE-Gen-Mixes in AIB Countries'!AX105)-COLUMN('RE-Gen-Mixes in AIB Countries'!$B$2),FALSE),0)</f>
        <v>0</v>
      </c>
      <c r="AY106">
        <f t="array" ref="AY106">IFERROR(INDEX('Zusammenführung EU-CH'!$E$2:$BF$241,MATCH('RE-Gen-Mixes in AIB Countries'!$B106&amp;'RE-Gen-Mixes in AIB Countries'!$C106,'Zusammenführung EU-CH'!$B$2:$B$241&amp;'Zusammenführung EU-CH'!$C$2:$C$241,0),MATCH('RE-Gen-Mixes in AIB Countries'!AY$2,'Zusammenführung EU-CH'!$E$1:$BF$1,0))/VLOOKUP($B106,'Total RE-GEN in AIB Countries'!$B$3:$BD$27,COLUMN('RE-Gen-Mixes in AIB Countries'!AY105)-COLUMN('RE-Gen-Mixes in AIB Countries'!$B$2),FALSE),0)</f>
        <v>0</v>
      </c>
      <c r="AZ106">
        <f t="array" ref="AZ106">IFERROR(INDEX('Zusammenführung EU-CH'!$E$2:$BF$241,MATCH('RE-Gen-Mixes in AIB Countries'!$B106&amp;'RE-Gen-Mixes in AIB Countries'!$C106,'Zusammenführung EU-CH'!$B$2:$B$241&amp;'Zusammenführung EU-CH'!$C$2:$C$241,0),MATCH('RE-Gen-Mixes in AIB Countries'!AZ$2,'Zusammenführung EU-CH'!$E$1:$BF$1,0))/VLOOKUP($B106,'Total RE-GEN in AIB Countries'!$B$3:$BD$27,COLUMN('RE-Gen-Mixes in AIB Countries'!AZ105)-COLUMN('RE-Gen-Mixes in AIB Countries'!$B$2),FALSE),0)</f>
        <v>0</v>
      </c>
      <c r="BA106">
        <f t="array" ref="BA106">IFERROR(INDEX('Zusammenführung EU-CH'!$E$2:$BF$241,MATCH('RE-Gen-Mixes in AIB Countries'!$B106&amp;'RE-Gen-Mixes in AIB Countries'!$C106,'Zusammenführung EU-CH'!$B$2:$B$241&amp;'Zusammenführung EU-CH'!$C$2:$C$241,0),MATCH('RE-Gen-Mixes in AIB Countries'!BA$2,'Zusammenführung EU-CH'!$E$1:$BF$1,0))/VLOOKUP($B106,'Total RE-GEN in AIB Countries'!$B$3:$BD$27,COLUMN('RE-Gen-Mixes in AIB Countries'!BA105)-COLUMN('RE-Gen-Mixes in AIB Countries'!$B$2),FALSE),0)</f>
        <v>0</v>
      </c>
      <c r="BB106">
        <f t="array" ref="BB106">IFERROR(INDEX('Zusammenführung EU-CH'!$E$2:$BF$241,MATCH('RE-Gen-Mixes in AIB Countries'!$B106&amp;'RE-Gen-Mixes in AIB Countries'!$C106,'Zusammenführung EU-CH'!$B$2:$B$241&amp;'Zusammenführung EU-CH'!$C$2:$C$241,0),MATCH('RE-Gen-Mixes in AIB Countries'!BB$2,'Zusammenführung EU-CH'!$E$1:$BF$1,0))/VLOOKUP($B106,'Total RE-GEN in AIB Countries'!$B$3:$BD$27,COLUMN('RE-Gen-Mixes in AIB Countries'!BB105)-COLUMN('RE-Gen-Mixes in AIB Countries'!$B$2),FALSE),0)</f>
        <v>0</v>
      </c>
      <c r="BC106">
        <f t="array" ref="BC106">IFERROR(INDEX('Zusammenführung EU-CH'!$E$2:$BF$241,MATCH('RE-Gen-Mixes in AIB Countries'!$B106&amp;'RE-Gen-Mixes in AIB Countries'!$C106,'Zusammenführung EU-CH'!$B$2:$B$241&amp;'Zusammenführung EU-CH'!$C$2:$C$241,0),MATCH('RE-Gen-Mixes in AIB Countries'!BC$2,'Zusammenführung EU-CH'!$E$1:$BF$1,0))/VLOOKUP($B106,'Total RE-GEN in AIB Countries'!$B$3:$BD$27,COLUMN('RE-Gen-Mixes in AIB Countries'!BC105)-COLUMN('RE-Gen-Mixes in AIB Countries'!$B$2),FALSE),0)</f>
        <v>0</v>
      </c>
      <c r="BD106">
        <f t="array" ref="BD106">IFERROR(INDEX('Zusammenführung EU-CH'!$E$2:$BF$241,MATCH('RE-Gen-Mixes in AIB Countries'!$B106&amp;'RE-Gen-Mixes in AIB Countries'!$C106,'Zusammenführung EU-CH'!$B$2:$B$241&amp;'Zusammenführung EU-CH'!$C$2:$C$241,0),MATCH('RE-Gen-Mixes in AIB Countries'!BD$2,'Zusammenführung EU-CH'!$E$1:$BF$1,0))/VLOOKUP($B106,'Total RE-GEN in AIB Countries'!$B$3:$BD$27,COLUMN('RE-Gen-Mixes in AIB Countries'!BD105)-COLUMN('RE-Gen-Mixes in AIB Countries'!$B$2),FALSE),0)</f>
        <v>0</v>
      </c>
      <c r="BE106">
        <f t="array" ref="BE106">IFERROR(INDEX('Zusammenführung EU-CH'!$E$2:$BF$241,MATCH('RE-Gen-Mixes in AIB Countries'!$B106&amp;'RE-Gen-Mixes in AIB Countries'!$C106,'Zusammenführung EU-CH'!$B$2:$B$241&amp;'Zusammenführung EU-CH'!$C$2:$C$241,0),MATCH('RE-Gen-Mixes in AIB Countries'!BE$2,'Zusammenführung EU-CH'!$E$1:$BF$1,0))/VLOOKUP($B106,'Total RE-GEN in AIB Countries'!$B$3:$BD$27,COLUMN('RE-Gen-Mixes in AIB Countries'!BE105)-COLUMN('RE-Gen-Mixes in AIB Countries'!$B$2),FALSE),0)</f>
        <v>0</v>
      </c>
      <c r="BF106">
        <f t="shared" si="1"/>
        <v>0</v>
      </c>
    </row>
    <row r="107" spans="1:58" x14ac:dyDescent="0.35">
      <c r="A107" s="8" t="s">
        <v>37</v>
      </c>
      <c r="B107" s="4" t="s">
        <v>482</v>
      </c>
      <c r="C107" s="4" t="s">
        <v>7</v>
      </c>
      <c r="D107">
        <f t="array" ref="D107">IFERROR(INDEX('Zusammenführung EU-CH'!$E$2:$BF$241,MATCH('RE-Gen-Mixes in AIB Countries'!$B107&amp;'RE-Gen-Mixes in AIB Countries'!$C107,'Zusammenführung EU-CH'!$B$2:$B$241&amp;'Zusammenführung EU-CH'!$C$2:$C$241,0),MATCH('RE-Gen-Mixes in AIB Countries'!D$2,'Zusammenführung EU-CH'!$E$1:$BF$1,0))/VLOOKUP($B107,'Total RE-GEN in AIB Countries'!$B$3:$BD$27,COLUMN('RE-Gen-Mixes in AIB Countries'!D106)-COLUMN('RE-Gen-Mixes in AIB Countries'!$B$2),FALSE),0)</f>
        <v>0.98544724626772051</v>
      </c>
      <c r="E107">
        <f t="array" ref="E107">IFERROR(INDEX('Zusammenführung EU-CH'!$E$2:$BF$241,MATCH('RE-Gen-Mixes in AIB Countries'!$B107&amp;'RE-Gen-Mixes in AIB Countries'!$C107,'Zusammenführung EU-CH'!$B$2:$B$241&amp;'Zusammenführung EU-CH'!$C$2:$C$241,0),MATCH('RE-Gen-Mixes in AIB Countries'!E$2,'Zusammenführung EU-CH'!$E$1:$BF$1,0))/VLOOKUP($B107,'Total RE-GEN in AIB Countries'!$B$3:$BD$27,COLUMN('RE-Gen-Mixes in AIB Countries'!E106)-COLUMN('RE-Gen-Mixes in AIB Countries'!$B$2),FALSE),0)</f>
        <v>0.98626634524070422</v>
      </c>
      <c r="F107">
        <f t="array" ref="F107">IFERROR(INDEX('Zusammenführung EU-CH'!$E$2:$BF$241,MATCH('RE-Gen-Mixes in AIB Countries'!$B107&amp;'RE-Gen-Mixes in AIB Countries'!$C107,'Zusammenführung EU-CH'!$B$2:$B$241&amp;'Zusammenführung EU-CH'!$C$2:$C$241,0),MATCH('RE-Gen-Mixes in AIB Countries'!F$2,'Zusammenführung EU-CH'!$E$1:$BF$1,0))/VLOOKUP($B107,'Total RE-GEN in AIB Countries'!$B$3:$BD$27,COLUMN('RE-Gen-Mixes in AIB Countries'!F106)-COLUMN('RE-Gen-Mixes in AIB Countries'!$B$2),FALSE),0)</f>
        <v>0.9884710403513588</v>
      </c>
      <c r="G107">
        <f t="array" ref="G107">IFERROR(INDEX('Zusammenführung EU-CH'!$E$2:$BF$241,MATCH('RE-Gen-Mixes in AIB Countries'!$B107&amp;'RE-Gen-Mixes in AIB Countries'!$C107,'Zusammenführung EU-CH'!$B$2:$B$241&amp;'Zusammenführung EU-CH'!$C$2:$C$241,0),MATCH('RE-Gen-Mixes in AIB Countries'!G$2,'Zusammenführung EU-CH'!$E$1:$BF$1,0))/VLOOKUP($B107,'Total RE-GEN in AIB Countries'!$B$3:$BD$27,COLUMN('RE-Gen-Mixes in AIB Countries'!G106)-COLUMN('RE-Gen-Mixes in AIB Countries'!$B$2),FALSE),0)</f>
        <v>0.98683512988160449</v>
      </c>
      <c r="H107">
        <f t="array" ref="H107">IFERROR(INDEX('Zusammenführung EU-CH'!$E$2:$BF$241,MATCH('RE-Gen-Mixes in AIB Countries'!$B107&amp;'RE-Gen-Mixes in AIB Countries'!$C107,'Zusammenführung EU-CH'!$B$2:$B$241&amp;'Zusammenführung EU-CH'!$C$2:$C$241,0),MATCH('RE-Gen-Mixes in AIB Countries'!H$2,'Zusammenführung EU-CH'!$E$1:$BF$1,0))/VLOOKUP($B107,'Total RE-GEN in AIB Countries'!$B$3:$BD$27,COLUMN('RE-Gen-Mixes in AIB Countries'!H106)-COLUMN('RE-Gen-Mixes in AIB Countries'!$B$2),FALSE),0)</f>
        <v>0.9884710403513588</v>
      </c>
      <c r="I107">
        <f t="array" ref="I107">IFERROR(INDEX('Zusammenführung EU-CH'!$E$2:$BF$241,MATCH('RE-Gen-Mixes in AIB Countries'!$B107&amp;'RE-Gen-Mixes in AIB Countries'!$C107,'Zusammenführung EU-CH'!$B$2:$B$241&amp;'Zusammenführung EU-CH'!$C$2:$C$241,0),MATCH('RE-Gen-Mixes in AIB Countries'!I$2,'Zusammenführung EU-CH'!$E$1:$BF$1,0))/VLOOKUP($B107,'Total RE-GEN in AIB Countries'!$B$3:$BD$27,COLUMN('RE-Gen-Mixes in AIB Countries'!I106)-COLUMN('RE-Gen-Mixes in AIB Countries'!$B$2),FALSE),0)</f>
        <v>0.98896680691912109</v>
      </c>
      <c r="J107">
        <f t="array" ref="J107">IFERROR(INDEX('Zusammenführung EU-CH'!$E$2:$BF$241,MATCH('RE-Gen-Mixes in AIB Countries'!$B107&amp;'RE-Gen-Mixes in AIB Countries'!$C107,'Zusammenführung EU-CH'!$B$2:$B$241&amp;'Zusammenführung EU-CH'!$C$2:$C$241,0),MATCH('RE-Gen-Mixes in AIB Countries'!J$2,'Zusammenführung EU-CH'!$E$1:$BF$1,0))/VLOOKUP($B107,'Total RE-GEN in AIB Countries'!$B$3:$BD$27,COLUMN('RE-Gen-Mixes in AIB Countries'!J106)-COLUMN('RE-Gen-Mixes in AIB Countries'!$B$2),FALSE),0)</f>
        <v>0.98947684906794953</v>
      </c>
      <c r="K107">
        <f t="array" ref="K107">IFERROR(INDEX('Zusammenführung EU-CH'!$E$2:$BF$241,MATCH('RE-Gen-Mixes in AIB Countries'!$B107&amp;'RE-Gen-Mixes in AIB Countries'!$C107,'Zusammenführung EU-CH'!$B$2:$B$241&amp;'Zusammenführung EU-CH'!$C$2:$C$241,0),MATCH('RE-Gen-Mixes in AIB Countries'!K$2,'Zusammenführung EU-CH'!$E$1:$BF$1,0))/VLOOKUP($B107,'Total RE-GEN in AIB Countries'!$B$3:$BD$27,COLUMN('RE-Gen-Mixes in AIB Countries'!K106)-COLUMN('RE-Gen-Mixes in AIB Countries'!$B$2),FALSE),0)</f>
        <v>0.98709999999999998</v>
      </c>
      <c r="L107">
        <f t="array" ref="L107">IFERROR(INDEX('Zusammenführung EU-CH'!$E$2:$BF$241,MATCH('RE-Gen-Mixes in AIB Countries'!$B107&amp;'RE-Gen-Mixes in AIB Countries'!$C107,'Zusammenführung EU-CH'!$B$2:$B$241&amp;'Zusammenführung EU-CH'!$C$2:$C$241,0),MATCH('RE-Gen-Mixes in AIB Countries'!L$2,'Zusammenführung EU-CH'!$E$1:$BF$1,0))/VLOOKUP($B107,'Total RE-GEN in AIB Countries'!$B$3:$BD$27,COLUMN('RE-Gen-Mixes in AIB Countries'!L106)-COLUMN('RE-Gen-Mixes in AIB Countries'!$B$2),FALSE),0)</f>
        <v>0.98469338013064245</v>
      </c>
      <c r="M107">
        <f t="array" ref="M107">IFERROR(INDEX('Zusammenführung EU-CH'!$E$2:$BF$241,MATCH('RE-Gen-Mixes in AIB Countries'!$B107&amp;'RE-Gen-Mixes in AIB Countries'!$C107,'Zusammenführung EU-CH'!$B$2:$B$241&amp;'Zusammenführung EU-CH'!$C$2:$C$241,0),MATCH('RE-Gen-Mixes in AIB Countries'!M$2,'Zusammenführung EU-CH'!$E$1:$BF$1,0))/VLOOKUP($B107,'Total RE-GEN in AIB Countries'!$B$3:$BD$27,COLUMN('RE-Gen-Mixes in AIB Countries'!M106)-COLUMN('RE-Gen-Mixes in AIB Countries'!$B$2),FALSE),0)</f>
        <v>0.98516750490154292</v>
      </c>
      <c r="N107">
        <f t="array" ref="N107">IFERROR(INDEX('Zusammenführung EU-CH'!$E$2:$BF$241,MATCH('RE-Gen-Mixes in AIB Countries'!$B107&amp;'RE-Gen-Mixes in AIB Countries'!$C107,'Zusammenführung EU-CH'!$B$2:$B$241&amp;'Zusammenführung EU-CH'!$C$2:$C$241,0),MATCH('RE-Gen-Mixes in AIB Countries'!N$2,'Zusammenführung EU-CH'!$E$1:$BF$1,0))/VLOOKUP($B107,'Total RE-GEN in AIB Countries'!$B$3:$BD$27,COLUMN('RE-Gen-Mixes in AIB Countries'!N106)-COLUMN('RE-Gen-Mixes in AIB Countries'!$B$2),FALSE),0)</f>
        <v>0.98185373484552207</v>
      </c>
      <c r="O107">
        <f t="array" ref="O107">IFERROR(INDEX('Zusammenführung EU-CH'!$E$2:$BF$241,MATCH('RE-Gen-Mixes in AIB Countries'!$B107&amp;'RE-Gen-Mixes in AIB Countries'!$C107,'Zusammenführung EU-CH'!$B$2:$B$241&amp;'Zusammenführung EU-CH'!$C$2:$C$241,0),MATCH('RE-Gen-Mixes in AIB Countries'!O$2,'Zusammenführung EU-CH'!$E$1:$BF$1,0))/VLOOKUP($B107,'Total RE-GEN in AIB Countries'!$B$3:$BD$27,COLUMN('RE-Gen-Mixes in AIB Countries'!O106)-COLUMN('RE-Gen-Mixes in AIB Countries'!$B$2),FALSE),0)</f>
        <v>0.97868768703014375</v>
      </c>
      <c r="P107">
        <f t="array" ref="P107">IFERROR(INDEX('Zusammenführung EU-CH'!$E$2:$BF$241,MATCH('RE-Gen-Mixes in AIB Countries'!$B107&amp;'RE-Gen-Mixes in AIB Countries'!$C107,'Zusammenführung EU-CH'!$B$2:$B$241&amp;'Zusammenführung EU-CH'!$C$2:$C$241,0),MATCH('RE-Gen-Mixes in AIB Countries'!P$2,'Zusammenführung EU-CH'!$E$1:$BF$1,0))/VLOOKUP($B107,'Total RE-GEN in AIB Countries'!$B$3:$BD$27,COLUMN('RE-Gen-Mixes in AIB Countries'!P106)-COLUMN('RE-Gen-Mixes in AIB Countries'!$B$2),FALSE),0)</f>
        <v>0.98036069574049245</v>
      </c>
      <c r="Q107">
        <f t="array" ref="Q107">IFERROR(INDEX('Zusammenführung EU-CH'!$E$2:$BF$241,MATCH('RE-Gen-Mixes in AIB Countries'!$B107&amp;'RE-Gen-Mixes in AIB Countries'!$C107,'Zusammenführung EU-CH'!$B$2:$B$241&amp;'Zusammenführung EU-CH'!$C$2:$C$241,0),MATCH('RE-Gen-Mixes in AIB Countries'!Q$2,'Zusammenführung EU-CH'!$E$1:$BF$1,0))/VLOOKUP($B107,'Total RE-GEN in AIB Countries'!$B$3:$BD$27,COLUMN('RE-Gen-Mixes in AIB Countries'!Q106)-COLUMN('RE-Gen-Mixes in AIB Countries'!$B$2),FALSE),0)</f>
        <v>0.98273862826465352</v>
      </c>
      <c r="R107">
        <f t="array" ref="R107">IFERROR(INDEX('Zusammenführung EU-CH'!$E$2:$BF$241,MATCH('RE-Gen-Mixes in AIB Countries'!$B107&amp;'RE-Gen-Mixes in AIB Countries'!$C107,'Zusammenführung EU-CH'!$B$2:$B$241&amp;'Zusammenführung EU-CH'!$C$2:$C$241,0),MATCH('RE-Gen-Mixes in AIB Countries'!R$2,'Zusammenführung EU-CH'!$E$1:$BF$1,0))/VLOOKUP($B107,'Total RE-GEN in AIB Countries'!$B$3:$BD$27,COLUMN('RE-Gen-Mixes in AIB Countries'!R106)-COLUMN('RE-Gen-Mixes in AIB Countries'!$B$2),FALSE),0)</f>
        <v>0.97862007666533335</v>
      </c>
      <c r="S107">
        <f t="array" ref="S107">IFERROR(INDEX('Zusammenführung EU-CH'!$E$2:$BF$241,MATCH('RE-Gen-Mixes in AIB Countries'!$B107&amp;'RE-Gen-Mixes in AIB Countries'!$C107,'Zusammenführung EU-CH'!$B$2:$B$241&amp;'Zusammenführung EU-CH'!$C$2:$C$241,0),MATCH('RE-Gen-Mixes in AIB Countries'!S$2,'Zusammenführung EU-CH'!$E$1:$BF$1,0))/VLOOKUP($B107,'Total RE-GEN in AIB Countries'!$B$3:$BD$27,COLUMN('RE-Gen-Mixes in AIB Countries'!S106)-COLUMN('RE-Gen-Mixes in AIB Countries'!$B$2),FALSE),0)</f>
        <v>0.9818441347960899</v>
      </c>
      <c r="T107">
        <f t="array" ref="T107">IFERROR(INDEX('Zusammenführung EU-CH'!$E$2:$BF$241,MATCH('RE-Gen-Mixes in AIB Countries'!$B107&amp;'RE-Gen-Mixes in AIB Countries'!$C107,'Zusammenführung EU-CH'!$B$2:$B$241&amp;'Zusammenführung EU-CH'!$C$2:$C$241,0),MATCH('RE-Gen-Mixes in AIB Countries'!T$2,'Zusammenführung EU-CH'!$E$1:$BF$1,0))/VLOOKUP($B107,'Total RE-GEN in AIB Countries'!$B$3:$BD$27,COLUMN('RE-Gen-Mixes in AIB Countries'!T106)-COLUMN('RE-Gen-Mixes in AIB Countries'!$B$2),FALSE),0)</f>
        <v>0.9855570895788538</v>
      </c>
      <c r="U107">
        <f t="array" ref="U107">IFERROR(INDEX('Zusammenführung EU-CH'!$E$2:$BF$241,MATCH('RE-Gen-Mixes in AIB Countries'!$B107&amp;'RE-Gen-Mixes in AIB Countries'!$C107,'Zusammenführung EU-CH'!$B$2:$B$241&amp;'Zusammenführung EU-CH'!$C$2:$C$241,0),MATCH('RE-Gen-Mixes in AIB Countries'!U$2,'Zusammenführung EU-CH'!$E$1:$BF$1,0))/VLOOKUP($B107,'Total RE-GEN in AIB Countries'!$B$3:$BD$27,COLUMN('RE-Gen-Mixes in AIB Countries'!U106)-COLUMN('RE-Gen-Mixes in AIB Countries'!$B$2),FALSE),0)</f>
        <v>0.98439805992986207</v>
      </c>
      <c r="V107">
        <f t="array" ref="V107">IFERROR(INDEX('Zusammenführung EU-CH'!$E$2:$BF$241,MATCH('RE-Gen-Mixes in AIB Countries'!$B107&amp;'RE-Gen-Mixes in AIB Countries'!$C107,'Zusammenführung EU-CH'!$B$2:$B$241&amp;'Zusammenführung EU-CH'!$C$2:$C$241,0),MATCH('RE-Gen-Mixes in AIB Countries'!V$2,'Zusammenführung EU-CH'!$E$1:$BF$1,0))/VLOOKUP($B107,'Total RE-GEN in AIB Countries'!$B$3:$BD$27,COLUMN('RE-Gen-Mixes in AIB Countries'!V106)-COLUMN('RE-Gen-Mixes in AIB Countries'!$B$2),FALSE),0)</f>
        <v>0.98622701146532732</v>
      </c>
      <c r="W107">
        <f t="array" ref="W107">IFERROR(INDEX('Zusammenführung EU-CH'!$E$2:$BF$241,MATCH('RE-Gen-Mixes in AIB Countries'!$B107&amp;'RE-Gen-Mixes in AIB Countries'!$C107,'Zusammenführung EU-CH'!$B$2:$B$241&amp;'Zusammenführung EU-CH'!$C$2:$C$241,0),MATCH('RE-Gen-Mixes in AIB Countries'!W$2,'Zusammenführung EU-CH'!$E$1:$BF$1,0))/VLOOKUP($B107,'Total RE-GEN in AIB Countries'!$B$3:$BD$27,COLUMN('RE-Gen-Mixes in AIB Countries'!W106)-COLUMN('RE-Gen-Mixes in AIB Countries'!$B$2),FALSE),0)</f>
        <v>0.98218839759097198</v>
      </c>
      <c r="X107">
        <f t="array" ref="X107">IFERROR(INDEX('Zusammenführung EU-CH'!$E$2:$BF$241,MATCH('RE-Gen-Mixes in AIB Countries'!$B107&amp;'RE-Gen-Mixes in AIB Countries'!$C107,'Zusammenführung EU-CH'!$B$2:$B$241&amp;'Zusammenführung EU-CH'!$C$2:$C$241,0),MATCH('RE-Gen-Mixes in AIB Countries'!X$2,'Zusammenführung EU-CH'!$E$1:$BF$1,0))/VLOOKUP($B107,'Total RE-GEN in AIB Countries'!$B$3:$BD$27,COLUMN('RE-Gen-Mixes in AIB Countries'!X106)-COLUMN('RE-Gen-Mixes in AIB Countries'!$B$2),FALSE),0)</f>
        <v>0.97533556691814394</v>
      </c>
      <c r="Y107">
        <f t="array" ref="Y107">IFERROR(INDEX('Zusammenführung EU-CH'!$E$2:$BF$241,MATCH('RE-Gen-Mixes in AIB Countries'!$B107&amp;'RE-Gen-Mixes in AIB Countries'!$C107,'Zusammenführung EU-CH'!$B$2:$B$241&amp;'Zusammenführung EU-CH'!$C$2:$C$241,0),MATCH('RE-Gen-Mixes in AIB Countries'!Y$2,'Zusammenführung EU-CH'!$E$1:$BF$1,0))/VLOOKUP($B107,'Total RE-GEN in AIB Countries'!$B$3:$BD$27,COLUMN('RE-Gen-Mixes in AIB Countries'!Y106)-COLUMN('RE-Gen-Mixes in AIB Countries'!$B$2),FALSE),0)</f>
        <v>0.96766774313460313</v>
      </c>
      <c r="Z107">
        <f t="array" ref="Z107">IFERROR(INDEX('Zusammenführung EU-CH'!$E$2:$BF$241,MATCH('RE-Gen-Mixes in AIB Countries'!$B107&amp;'RE-Gen-Mixes in AIB Countries'!$C107,'Zusammenführung EU-CH'!$B$2:$B$241&amp;'Zusammenführung EU-CH'!$C$2:$C$241,0),MATCH('RE-Gen-Mixes in AIB Countries'!Z$2,'Zusammenführung EU-CH'!$E$1:$BF$1,0))/VLOOKUP($B107,'Total RE-GEN in AIB Countries'!$B$3:$BD$27,COLUMN('RE-Gen-Mixes in AIB Countries'!Z106)-COLUMN('RE-Gen-Mixes in AIB Countries'!$B$2),FALSE),0)</f>
        <v>0.97324472431000553</v>
      </c>
      <c r="AA107">
        <f t="array" ref="AA107">IFERROR(INDEX('Zusammenführung EU-CH'!$E$2:$BF$241,MATCH('RE-Gen-Mixes in AIB Countries'!$B107&amp;'RE-Gen-Mixes in AIB Countries'!$C107,'Zusammenführung EU-CH'!$B$2:$B$241&amp;'Zusammenführung EU-CH'!$C$2:$C$241,0),MATCH('RE-Gen-Mixes in AIB Countries'!AA$2,'Zusammenführung EU-CH'!$E$1:$BF$1,0))/VLOOKUP($B107,'Total RE-GEN in AIB Countries'!$B$3:$BD$27,COLUMN('RE-Gen-Mixes in AIB Countries'!AA106)-COLUMN('RE-Gen-Mixes in AIB Countries'!$B$2),FALSE),0)</f>
        <v>0.9743274398718641</v>
      </c>
      <c r="AB107">
        <f t="array" ref="AB107">IFERROR(INDEX('Zusammenführung EU-CH'!$E$2:$BF$241,MATCH('RE-Gen-Mixes in AIB Countries'!$B107&amp;'RE-Gen-Mixes in AIB Countries'!$C107,'Zusammenführung EU-CH'!$B$2:$B$241&amp;'Zusammenführung EU-CH'!$C$2:$C$241,0),MATCH('RE-Gen-Mixes in AIB Countries'!AB$2,'Zusammenführung EU-CH'!$E$1:$BF$1,0))/VLOOKUP($B107,'Total RE-GEN in AIB Countries'!$B$3:$BD$27,COLUMN('RE-Gen-Mixes in AIB Countries'!AB106)-COLUMN('RE-Gen-Mixes in AIB Countries'!$B$2),FALSE),0)</f>
        <v>0.97521801804220287</v>
      </c>
      <c r="AC107">
        <f t="array" ref="AC107">IFERROR(INDEX('Zusammenführung EU-CH'!$E$2:$BF$241,MATCH('RE-Gen-Mixes in AIB Countries'!$B107&amp;'RE-Gen-Mixes in AIB Countries'!$C107,'Zusammenführung EU-CH'!$B$2:$B$241&amp;'Zusammenführung EU-CH'!$C$2:$C$241,0),MATCH('RE-Gen-Mixes in AIB Countries'!AC$2,'Zusammenführung EU-CH'!$E$1:$BF$1,0))/VLOOKUP($B107,'Total RE-GEN in AIB Countries'!$B$3:$BD$27,COLUMN('RE-Gen-Mixes in AIB Countries'!AC106)-COLUMN('RE-Gen-Mixes in AIB Countries'!$B$2),FALSE),0)</f>
        <v>0.98018665460301857</v>
      </c>
      <c r="AD107">
        <f t="array" ref="AD107">IFERROR(INDEX('Zusammenführung EU-CH'!$E$2:$BF$241,MATCH('RE-Gen-Mixes in AIB Countries'!$B107&amp;'RE-Gen-Mixes in AIB Countries'!$C107,'Zusammenführung EU-CH'!$B$2:$B$241&amp;'Zusammenführung EU-CH'!$C$2:$C$241,0),MATCH('RE-Gen-Mixes in AIB Countries'!AD$2,'Zusammenführung EU-CH'!$E$1:$BF$1,0))/VLOOKUP($B107,'Total RE-GEN in AIB Countries'!$B$3:$BD$27,COLUMN('RE-Gen-Mixes in AIB Countries'!AD106)-COLUMN('RE-Gen-Mixes in AIB Countries'!$B$2),FALSE),0)</f>
        <v>0.97708538283701807</v>
      </c>
      <c r="AE107">
        <f t="array" ref="AE107">IFERROR(INDEX('Zusammenführung EU-CH'!$E$2:$BF$241,MATCH('RE-Gen-Mixes in AIB Countries'!$B107&amp;'RE-Gen-Mixes in AIB Countries'!$C107,'Zusammenführung EU-CH'!$B$2:$B$241&amp;'Zusammenführung EU-CH'!$C$2:$C$241,0),MATCH('RE-Gen-Mixes in AIB Countries'!AE$2,'Zusammenführung EU-CH'!$E$1:$BF$1,0))/VLOOKUP($B107,'Total RE-GEN in AIB Countries'!$B$3:$BD$27,COLUMN('RE-Gen-Mixes in AIB Countries'!AE106)-COLUMN('RE-Gen-Mixes in AIB Countries'!$B$2),FALSE),0)</f>
        <v>0.97672644422537058</v>
      </c>
      <c r="AF107">
        <f t="array" ref="AF107">IFERROR(INDEX('Zusammenführung EU-CH'!$E$2:$BF$241,MATCH('RE-Gen-Mixes in AIB Countries'!$B107&amp;'RE-Gen-Mixes in AIB Countries'!$C107,'Zusammenführung EU-CH'!$B$2:$B$241&amp;'Zusammenführung EU-CH'!$C$2:$C$241,0),MATCH('RE-Gen-Mixes in AIB Countries'!AF$2,'Zusammenführung EU-CH'!$E$1:$BF$1,0))/VLOOKUP($B107,'Total RE-GEN in AIB Countries'!$B$3:$BD$27,COLUMN('RE-Gen-Mixes in AIB Countries'!AF106)-COLUMN('RE-Gen-Mixes in AIB Countries'!$B$2),FALSE),0)</f>
        <v>0.9763228353523733</v>
      </c>
      <c r="AG107">
        <f t="array" ref="AG107">IFERROR(INDEX('Zusammenführung EU-CH'!$E$2:$BF$241,MATCH('RE-Gen-Mixes in AIB Countries'!$B107&amp;'RE-Gen-Mixes in AIB Countries'!$C107,'Zusammenführung EU-CH'!$B$2:$B$241&amp;'Zusammenführung EU-CH'!$C$2:$C$241,0),MATCH('RE-Gen-Mixes in AIB Countries'!AG$2,'Zusammenführung EU-CH'!$E$1:$BF$1,0))/VLOOKUP($B107,'Total RE-GEN in AIB Countries'!$B$3:$BD$27,COLUMN('RE-Gen-Mixes in AIB Countries'!AG106)-COLUMN('RE-Gen-Mixes in AIB Countries'!$B$2),FALSE),0)</f>
        <v>0.9726716286628081</v>
      </c>
      <c r="AH107">
        <f t="array" ref="AH107">IFERROR(INDEX('Zusammenführung EU-CH'!$E$2:$BF$241,MATCH('RE-Gen-Mixes in AIB Countries'!$B107&amp;'RE-Gen-Mixes in AIB Countries'!$C107,'Zusammenführung EU-CH'!$B$2:$B$241&amp;'Zusammenführung EU-CH'!$C$2:$C$241,0),MATCH('RE-Gen-Mixes in AIB Countries'!AH$2,'Zusammenführung EU-CH'!$E$1:$BF$1,0))/VLOOKUP($B107,'Total RE-GEN in AIB Countries'!$B$3:$BD$27,COLUMN('RE-Gen-Mixes in AIB Countries'!AH106)-COLUMN('RE-Gen-Mixes in AIB Countries'!$B$2),FALSE),0)</f>
        <v>0.97992062976306793</v>
      </c>
      <c r="AI107">
        <f t="array" ref="AI107">IFERROR(INDEX('Zusammenführung EU-CH'!$E$2:$BF$241,MATCH('RE-Gen-Mixes in AIB Countries'!$B107&amp;'RE-Gen-Mixes in AIB Countries'!$C107,'Zusammenführung EU-CH'!$B$2:$B$241&amp;'Zusammenführung EU-CH'!$C$2:$C$241,0),MATCH('RE-Gen-Mixes in AIB Countries'!AI$2,'Zusammenführung EU-CH'!$E$1:$BF$1,0))/VLOOKUP($B107,'Total RE-GEN in AIB Countries'!$B$3:$BD$27,COLUMN('RE-Gen-Mixes in AIB Countries'!AI106)-COLUMN('RE-Gen-Mixes in AIB Countries'!$B$2),FALSE),0)</f>
        <v>0.97771512509707892</v>
      </c>
      <c r="AJ107">
        <f t="array" ref="AJ107">IFERROR(INDEX('Zusammenführung EU-CH'!$E$2:$BF$241,MATCH('RE-Gen-Mixes in AIB Countries'!$B107&amp;'RE-Gen-Mixes in AIB Countries'!$C107,'Zusammenführung EU-CH'!$B$2:$B$241&amp;'Zusammenführung EU-CH'!$C$2:$C$241,0),MATCH('RE-Gen-Mixes in AIB Countries'!AJ$2,'Zusammenführung EU-CH'!$E$1:$BF$1,0))/VLOOKUP($B107,'Total RE-GEN in AIB Countries'!$B$3:$BD$27,COLUMN('RE-Gen-Mixes in AIB Countries'!AJ106)-COLUMN('RE-Gen-Mixes in AIB Countries'!$B$2),FALSE),0)</f>
        <v>0.96403600711879789</v>
      </c>
      <c r="AK107">
        <f t="array" ref="AK107">IFERROR(INDEX('Zusammenführung EU-CH'!$E$2:$BF$241,MATCH('RE-Gen-Mixes in AIB Countries'!$B107&amp;'RE-Gen-Mixes in AIB Countries'!$C107,'Zusammenführung EU-CH'!$B$2:$B$241&amp;'Zusammenführung EU-CH'!$C$2:$C$241,0),MATCH('RE-Gen-Mixes in AIB Countries'!AK$2,'Zusammenführung EU-CH'!$E$1:$BF$1,0))/VLOOKUP($B107,'Total RE-GEN in AIB Countries'!$B$3:$BD$27,COLUMN('RE-Gen-Mixes in AIB Countries'!AK106)-COLUMN('RE-Gen-Mixes in AIB Countries'!$B$2),FALSE),0)</f>
        <v>0.96080520452584561</v>
      </c>
      <c r="AL107">
        <f t="array" ref="AL107">IFERROR(INDEX('Zusammenführung EU-CH'!$E$2:$BF$241,MATCH('RE-Gen-Mixes in AIB Countries'!$B107&amp;'RE-Gen-Mixes in AIB Countries'!$C107,'Zusammenführung EU-CH'!$B$2:$B$241&amp;'Zusammenführung EU-CH'!$C$2:$C$241,0),MATCH('RE-Gen-Mixes in AIB Countries'!AL$2,'Zusammenführung EU-CH'!$E$1:$BF$1,0))/VLOOKUP($B107,'Total RE-GEN in AIB Countries'!$B$3:$BD$27,COLUMN('RE-Gen-Mixes in AIB Countries'!AL106)-COLUMN('RE-Gen-Mixes in AIB Countries'!$B$2),FALSE),0)</f>
        <v>0.9653775103150698</v>
      </c>
      <c r="AM107">
        <f t="array" ref="AM107">IFERROR(INDEX('Zusammenführung EU-CH'!$E$2:$BF$241,MATCH('RE-Gen-Mixes in AIB Countries'!$B107&amp;'RE-Gen-Mixes in AIB Countries'!$C107,'Zusammenführung EU-CH'!$B$2:$B$241&amp;'Zusammenführung EU-CH'!$C$2:$C$241,0),MATCH('RE-Gen-Mixes in AIB Countries'!AM$2,'Zusammenführung EU-CH'!$E$1:$BF$1,0))/VLOOKUP($B107,'Total RE-GEN in AIB Countries'!$B$3:$BD$27,COLUMN('RE-Gen-Mixes in AIB Countries'!AM106)-COLUMN('RE-Gen-Mixes in AIB Countries'!$B$2),FALSE),0)</f>
        <v>0.95895508805801821</v>
      </c>
      <c r="AN107">
        <f t="array" ref="AN107">IFERROR(INDEX('Zusammenführung EU-CH'!$E$2:$BF$241,MATCH('RE-Gen-Mixes in AIB Countries'!$B107&amp;'RE-Gen-Mixes in AIB Countries'!$C107,'Zusammenführung EU-CH'!$B$2:$B$241&amp;'Zusammenführung EU-CH'!$C$2:$C$241,0),MATCH('RE-Gen-Mixes in AIB Countries'!AN$2,'Zusammenführung EU-CH'!$E$1:$BF$1,0))/VLOOKUP($B107,'Total RE-GEN in AIB Countries'!$B$3:$BD$27,COLUMN('RE-Gen-Mixes in AIB Countries'!AN106)-COLUMN('RE-Gen-Mixes in AIB Countries'!$B$2),FALSE),0)</f>
        <v>0.96035046040183092</v>
      </c>
      <c r="AO107">
        <f t="array" ref="AO107">IFERROR(INDEX('Zusammenführung EU-CH'!$E$2:$BF$241,MATCH('RE-Gen-Mixes in AIB Countries'!$B107&amp;'RE-Gen-Mixes in AIB Countries'!$C107,'Zusammenführung EU-CH'!$B$2:$B$241&amp;'Zusammenführung EU-CH'!$C$2:$C$241,0),MATCH('RE-Gen-Mixes in AIB Countries'!AO$2,'Zusammenführung EU-CH'!$E$1:$BF$1,0))/VLOOKUP($B107,'Total RE-GEN in AIB Countries'!$B$3:$BD$27,COLUMN('RE-Gen-Mixes in AIB Countries'!AO106)-COLUMN('RE-Gen-Mixes in AIB Countries'!$B$2),FALSE),0)</f>
        <v>0.95596536449835001</v>
      </c>
      <c r="AP107">
        <f t="array" ref="AP107">IFERROR(INDEX('Zusammenführung EU-CH'!$E$2:$BF$241,MATCH('RE-Gen-Mixes in AIB Countries'!$B107&amp;'RE-Gen-Mixes in AIB Countries'!$C107,'Zusammenführung EU-CH'!$B$2:$B$241&amp;'Zusammenführung EU-CH'!$C$2:$C$241,0),MATCH('RE-Gen-Mixes in AIB Countries'!AP$2,'Zusammenführung EU-CH'!$E$1:$BF$1,0))/VLOOKUP($B107,'Total RE-GEN in AIB Countries'!$B$3:$BD$27,COLUMN('RE-Gen-Mixes in AIB Countries'!AP106)-COLUMN('RE-Gen-Mixes in AIB Countries'!$B$2),FALSE),0)</f>
        <v>0.95055526594029593</v>
      </c>
      <c r="AQ107">
        <f t="array" ref="AQ107">IFERROR(INDEX('Zusammenführung EU-CH'!$E$2:$BF$241,MATCH('RE-Gen-Mixes in AIB Countries'!$B107&amp;'RE-Gen-Mixes in AIB Countries'!$C107,'Zusammenführung EU-CH'!$B$2:$B$241&amp;'Zusammenführung EU-CH'!$C$2:$C$241,0),MATCH('RE-Gen-Mixes in AIB Countries'!AQ$2,'Zusammenführung EU-CH'!$E$1:$BF$1,0))/VLOOKUP($B107,'Total RE-GEN in AIB Countries'!$B$3:$BD$27,COLUMN('RE-Gen-Mixes in AIB Countries'!AQ106)-COLUMN('RE-Gen-Mixes in AIB Countries'!$B$2),FALSE),0)</f>
        <v>0.96146714136605005</v>
      </c>
      <c r="AR107">
        <f t="array" ref="AR107">IFERROR(INDEX('Zusammenführung EU-CH'!$E$2:$BF$241,MATCH('RE-Gen-Mixes in AIB Countries'!$B107&amp;'RE-Gen-Mixes in AIB Countries'!$C107,'Zusammenführung EU-CH'!$B$2:$B$241&amp;'Zusammenführung EU-CH'!$C$2:$C$241,0),MATCH('RE-Gen-Mixes in AIB Countries'!AR$2,'Zusammenführung EU-CH'!$E$1:$BF$1,0))/VLOOKUP($B107,'Total RE-GEN in AIB Countries'!$B$3:$BD$27,COLUMN('RE-Gen-Mixes in AIB Countries'!AR106)-COLUMN('RE-Gen-Mixes in AIB Countries'!$B$2),FALSE),0)</f>
        <v>0.96066263196272228</v>
      </c>
      <c r="AS107">
        <f t="array" ref="AS107">IFERROR(INDEX('Zusammenführung EU-CH'!$E$2:$BF$241,MATCH('RE-Gen-Mixes in AIB Countries'!$B107&amp;'RE-Gen-Mixes in AIB Countries'!$C107,'Zusammenführung EU-CH'!$B$2:$B$241&amp;'Zusammenführung EU-CH'!$C$2:$C$241,0),MATCH('RE-Gen-Mixes in AIB Countries'!AS$2,'Zusammenführung EU-CH'!$E$1:$BF$1,0))/VLOOKUP($B107,'Total RE-GEN in AIB Countries'!$B$3:$BD$27,COLUMN('RE-Gen-Mixes in AIB Countries'!AS106)-COLUMN('RE-Gen-Mixes in AIB Countries'!$B$2),FALSE),0)</f>
        <v>0.95993298419957429</v>
      </c>
      <c r="AT107">
        <f t="array" ref="AT107">IFERROR(INDEX('Zusammenführung EU-CH'!$E$2:$BF$241,MATCH('RE-Gen-Mixes in AIB Countries'!$B107&amp;'RE-Gen-Mixes in AIB Countries'!$C107,'Zusammenführung EU-CH'!$B$2:$B$241&amp;'Zusammenführung EU-CH'!$C$2:$C$241,0),MATCH('RE-Gen-Mixes in AIB Countries'!AT$2,'Zusammenführung EU-CH'!$E$1:$BF$1,0))/VLOOKUP($B107,'Total RE-GEN in AIB Countries'!$B$3:$BD$27,COLUMN('RE-Gen-Mixes in AIB Countries'!AT106)-COLUMN('RE-Gen-Mixes in AIB Countries'!$B$2),FALSE),0)</f>
        <v>0.96748573060108278</v>
      </c>
      <c r="AU107">
        <f t="array" ref="AU107">IFERROR(INDEX('Zusammenführung EU-CH'!$E$2:$BF$241,MATCH('RE-Gen-Mixes in AIB Countries'!$B107&amp;'RE-Gen-Mixes in AIB Countries'!$C107,'Zusammenführung EU-CH'!$B$2:$B$241&amp;'Zusammenführung EU-CH'!$C$2:$C$241,0),MATCH('RE-Gen-Mixes in AIB Countries'!AU$2,'Zusammenführung EU-CH'!$E$1:$BF$1,0))/VLOOKUP($B107,'Total RE-GEN in AIB Countries'!$B$3:$BD$27,COLUMN('RE-Gen-Mixes in AIB Countries'!AU106)-COLUMN('RE-Gen-Mixes in AIB Countries'!$B$2),FALSE),0)</f>
        <v>0.96480995054448726</v>
      </c>
      <c r="AV107">
        <f t="array" ref="AV107">IFERROR(INDEX('Zusammenführung EU-CH'!$E$2:$BF$241,MATCH('RE-Gen-Mixes in AIB Countries'!$B107&amp;'RE-Gen-Mixes in AIB Countries'!$C107,'Zusammenführung EU-CH'!$B$2:$B$241&amp;'Zusammenführung EU-CH'!$C$2:$C$241,0),MATCH('RE-Gen-Mixes in AIB Countries'!AV$2,'Zusammenführung EU-CH'!$E$1:$BF$1,0))/VLOOKUP($B107,'Total RE-GEN in AIB Countries'!$B$3:$BD$27,COLUMN('RE-Gen-Mixes in AIB Countries'!AV106)-COLUMN('RE-Gen-Mixes in AIB Countries'!$B$2),FALSE),0)</f>
        <v>0.94984861471617077</v>
      </c>
      <c r="AW107">
        <f t="array" ref="AW107">IFERROR(INDEX('Zusammenführung EU-CH'!$E$2:$BF$241,MATCH('RE-Gen-Mixes in AIB Countries'!$B107&amp;'RE-Gen-Mixes in AIB Countries'!$C107,'Zusammenführung EU-CH'!$B$2:$B$241&amp;'Zusammenführung EU-CH'!$C$2:$C$241,0),MATCH('RE-Gen-Mixes in AIB Countries'!AW$2,'Zusammenführung EU-CH'!$E$1:$BF$1,0))/VLOOKUP($B107,'Total RE-GEN in AIB Countries'!$B$3:$BD$27,COLUMN('RE-Gen-Mixes in AIB Countries'!AW106)-COLUMN('RE-Gen-Mixes in AIB Countries'!$B$2),FALSE),0)</f>
        <v>0.95790173517912724</v>
      </c>
      <c r="AX107">
        <f t="array" ref="AX107">IFERROR(INDEX('Zusammenführung EU-CH'!$E$2:$BF$241,MATCH('RE-Gen-Mixes in AIB Countries'!$B107&amp;'RE-Gen-Mixes in AIB Countries'!$C107,'Zusammenführung EU-CH'!$B$2:$B$241&amp;'Zusammenführung EU-CH'!$C$2:$C$241,0),MATCH('RE-Gen-Mixes in AIB Countries'!AX$2,'Zusammenführung EU-CH'!$E$1:$BF$1,0))/VLOOKUP($B107,'Total RE-GEN in AIB Countries'!$B$3:$BD$27,COLUMN('RE-Gen-Mixes in AIB Countries'!AX106)-COLUMN('RE-Gen-Mixes in AIB Countries'!$B$2),FALSE),0)</f>
        <v>0.95752705842892016</v>
      </c>
      <c r="AY107">
        <f t="array" ref="AY107">IFERROR(INDEX('Zusammenführung EU-CH'!$E$2:$BF$241,MATCH('RE-Gen-Mixes in AIB Countries'!$B107&amp;'RE-Gen-Mixes in AIB Countries'!$C107,'Zusammenführung EU-CH'!$B$2:$B$241&amp;'Zusammenführung EU-CH'!$C$2:$C$241,0),MATCH('RE-Gen-Mixes in AIB Countries'!AY$2,'Zusammenführung EU-CH'!$E$1:$BF$1,0))/VLOOKUP($B107,'Total RE-GEN in AIB Countries'!$B$3:$BD$27,COLUMN('RE-Gen-Mixes in AIB Countries'!AY106)-COLUMN('RE-Gen-Mixes in AIB Countries'!$B$2),FALSE),0)</f>
        <v>0.93302829994076086</v>
      </c>
      <c r="AZ107">
        <f t="array" ref="AZ107">IFERROR(INDEX('Zusammenführung EU-CH'!$E$2:$BF$241,MATCH('RE-Gen-Mixes in AIB Countries'!$B107&amp;'RE-Gen-Mixes in AIB Countries'!$C107,'Zusammenführung EU-CH'!$B$2:$B$241&amp;'Zusammenführung EU-CH'!$C$2:$C$241,0),MATCH('RE-Gen-Mixes in AIB Countries'!AZ$2,'Zusammenführung EU-CH'!$E$1:$BF$1,0))/VLOOKUP($B107,'Total RE-GEN in AIB Countries'!$B$3:$BD$27,COLUMN('RE-Gen-Mixes in AIB Countries'!AZ106)-COLUMN('RE-Gen-Mixes in AIB Countries'!$B$2),FALSE),0)</f>
        <v>0.92018470141825948</v>
      </c>
      <c r="BA107">
        <f t="array" ref="BA107">IFERROR(INDEX('Zusammenführung EU-CH'!$E$2:$BF$241,MATCH('RE-Gen-Mixes in AIB Countries'!$B107&amp;'RE-Gen-Mixes in AIB Countries'!$C107,'Zusammenführung EU-CH'!$B$2:$B$241&amp;'Zusammenführung EU-CH'!$C$2:$C$241,0),MATCH('RE-Gen-Mixes in AIB Countries'!BA$2,'Zusammenführung EU-CH'!$E$1:$BF$1,0))/VLOOKUP($B107,'Total RE-GEN in AIB Countries'!$B$3:$BD$27,COLUMN('RE-Gen-Mixes in AIB Countries'!BA106)-COLUMN('RE-Gen-Mixes in AIB Countries'!$B$2),FALSE),0)</f>
        <v>0.9312657224990164</v>
      </c>
      <c r="BB107">
        <f t="array" ref="BB107">IFERROR(INDEX('Zusammenführung EU-CH'!$E$2:$BF$241,MATCH('RE-Gen-Mixes in AIB Countries'!$B107&amp;'RE-Gen-Mixes in AIB Countries'!$C107,'Zusammenführung EU-CH'!$B$2:$B$241&amp;'Zusammenführung EU-CH'!$C$2:$C$241,0),MATCH('RE-Gen-Mixes in AIB Countries'!BB$2,'Zusammenführung EU-CH'!$E$1:$BF$1,0))/VLOOKUP($B107,'Total RE-GEN in AIB Countries'!$B$3:$BD$27,COLUMN('RE-Gen-Mixes in AIB Countries'!BB106)-COLUMN('RE-Gen-Mixes in AIB Countries'!$B$2),FALSE),0)</f>
        <v>0.93119905995263974</v>
      </c>
      <c r="BC107">
        <f t="array" ref="BC107">IFERROR(INDEX('Zusammenführung EU-CH'!$E$2:$BF$241,MATCH('RE-Gen-Mixes in AIB Countries'!$B107&amp;'RE-Gen-Mixes in AIB Countries'!$C107,'Zusammenführung EU-CH'!$B$2:$B$241&amp;'Zusammenführung EU-CH'!$C$2:$C$241,0),MATCH('RE-Gen-Mixes in AIB Countries'!BC$2,'Zusammenführung EU-CH'!$E$1:$BF$1,0))/VLOOKUP($B107,'Total RE-GEN in AIB Countries'!$B$3:$BD$27,COLUMN('RE-Gen-Mixes in AIB Countries'!BC106)-COLUMN('RE-Gen-Mixes in AIB Countries'!$B$2),FALSE),0)</f>
        <v>0.94251998894296884</v>
      </c>
      <c r="BD107">
        <f t="array" ref="BD107">IFERROR(INDEX('Zusammenführung EU-CH'!$E$2:$BF$241,MATCH('RE-Gen-Mixes in AIB Countries'!$B107&amp;'RE-Gen-Mixes in AIB Countries'!$C107,'Zusammenführung EU-CH'!$B$2:$B$241&amp;'Zusammenführung EU-CH'!$C$2:$C$241,0),MATCH('RE-Gen-Mixes in AIB Countries'!BD$2,'Zusammenführung EU-CH'!$E$1:$BF$1,0))/VLOOKUP($B107,'Total RE-GEN in AIB Countries'!$B$3:$BD$27,COLUMN('RE-Gen-Mixes in AIB Countries'!BD106)-COLUMN('RE-Gen-Mixes in AIB Countries'!$B$2),FALSE),0)</f>
        <v>0.94766120055918723</v>
      </c>
      <c r="BE107">
        <f t="array" ref="BE107">IFERROR(INDEX('Zusammenführung EU-CH'!$E$2:$BF$241,MATCH('RE-Gen-Mixes in AIB Countries'!$B107&amp;'RE-Gen-Mixes in AIB Countries'!$C107,'Zusammenführung EU-CH'!$B$2:$B$241&amp;'Zusammenführung EU-CH'!$C$2:$C$241,0),MATCH('RE-Gen-Mixes in AIB Countries'!BE$2,'Zusammenführung EU-CH'!$E$1:$BF$1,0))/VLOOKUP($B107,'Total RE-GEN in AIB Countries'!$B$3:$BD$27,COLUMN('RE-Gen-Mixes in AIB Countries'!BE106)-COLUMN('RE-Gen-Mixes in AIB Countries'!$B$2),FALSE),0)</f>
        <v>0.96229297511273015</v>
      </c>
      <c r="BF107">
        <f t="shared" si="1"/>
        <v>0.96969677311330948</v>
      </c>
    </row>
    <row r="108" spans="1:58" x14ac:dyDescent="0.35">
      <c r="A108" s="8" t="s">
        <v>37</v>
      </c>
      <c r="B108" s="4" t="s">
        <v>482</v>
      </c>
      <c r="C108" s="4" t="s">
        <v>8</v>
      </c>
      <c r="D108">
        <f t="array" ref="D108">IFERROR(INDEX('Zusammenführung EU-CH'!$E$2:$BF$241,MATCH('RE-Gen-Mixes in AIB Countries'!$B108&amp;'RE-Gen-Mixes in AIB Countries'!$C108,'Zusammenführung EU-CH'!$B$2:$B$241&amp;'Zusammenführung EU-CH'!$C$2:$C$241,0),MATCH('RE-Gen-Mixes in AIB Countries'!D$2,'Zusammenführung EU-CH'!$E$1:$BF$1,0))/VLOOKUP($B108,'Total RE-GEN in AIB Countries'!$B$3:$BD$27,COLUMN('RE-Gen-Mixes in AIB Countries'!D107)-COLUMN('RE-Gen-Mixes in AIB Countries'!$B$2),FALSE),0)</f>
        <v>0</v>
      </c>
      <c r="E108">
        <f t="array" ref="E108">IFERROR(INDEX('Zusammenführung EU-CH'!$E$2:$BF$241,MATCH('RE-Gen-Mixes in AIB Countries'!$B108&amp;'RE-Gen-Mixes in AIB Countries'!$C108,'Zusammenführung EU-CH'!$B$2:$B$241&amp;'Zusammenführung EU-CH'!$C$2:$C$241,0),MATCH('RE-Gen-Mixes in AIB Countries'!E$2,'Zusammenführung EU-CH'!$E$1:$BF$1,0))/VLOOKUP($B108,'Total RE-GEN in AIB Countries'!$B$3:$BD$27,COLUMN('RE-Gen-Mixes in AIB Countries'!E107)-COLUMN('RE-Gen-Mixes in AIB Countries'!$B$2),FALSE),0)</f>
        <v>0</v>
      </c>
      <c r="F108">
        <f t="array" ref="F108">IFERROR(INDEX('Zusammenführung EU-CH'!$E$2:$BF$241,MATCH('RE-Gen-Mixes in AIB Countries'!$B108&amp;'RE-Gen-Mixes in AIB Countries'!$C108,'Zusammenführung EU-CH'!$B$2:$B$241&amp;'Zusammenführung EU-CH'!$C$2:$C$241,0),MATCH('RE-Gen-Mixes in AIB Countries'!F$2,'Zusammenführung EU-CH'!$E$1:$BF$1,0))/VLOOKUP($B108,'Total RE-GEN in AIB Countries'!$B$3:$BD$27,COLUMN('RE-Gen-Mixes in AIB Countries'!F107)-COLUMN('RE-Gen-Mixes in AIB Countries'!$B$2),FALSE),0)</f>
        <v>0</v>
      </c>
      <c r="G108">
        <f t="array" ref="G108">IFERROR(INDEX('Zusammenführung EU-CH'!$E$2:$BF$241,MATCH('RE-Gen-Mixes in AIB Countries'!$B108&amp;'RE-Gen-Mixes in AIB Countries'!$C108,'Zusammenführung EU-CH'!$B$2:$B$241&amp;'Zusammenführung EU-CH'!$C$2:$C$241,0),MATCH('RE-Gen-Mixes in AIB Countries'!G$2,'Zusammenführung EU-CH'!$E$1:$BF$1,0))/VLOOKUP($B108,'Total RE-GEN in AIB Countries'!$B$3:$BD$27,COLUMN('RE-Gen-Mixes in AIB Countries'!G107)-COLUMN('RE-Gen-Mixes in AIB Countries'!$B$2),FALSE),0)</f>
        <v>0</v>
      </c>
      <c r="H108">
        <f t="array" ref="H108">IFERROR(INDEX('Zusammenführung EU-CH'!$E$2:$BF$241,MATCH('RE-Gen-Mixes in AIB Countries'!$B108&amp;'RE-Gen-Mixes in AIB Countries'!$C108,'Zusammenführung EU-CH'!$B$2:$B$241&amp;'Zusammenführung EU-CH'!$C$2:$C$241,0),MATCH('RE-Gen-Mixes in AIB Countries'!H$2,'Zusammenführung EU-CH'!$E$1:$BF$1,0))/VLOOKUP($B108,'Total RE-GEN in AIB Countries'!$B$3:$BD$27,COLUMN('RE-Gen-Mixes in AIB Countries'!H107)-COLUMN('RE-Gen-Mixes in AIB Countries'!$B$2),FALSE),0)</f>
        <v>0</v>
      </c>
      <c r="I108">
        <f t="array" ref="I108">IFERROR(INDEX('Zusammenführung EU-CH'!$E$2:$BF$241,MATCH('RE-Gen-Mixes in AIB Countries'!$B108&amp;'RE-Gen-Mixes in AIB Countries'!$C108,'Zusammenführung EU-CH'!$B$2:$B$241&amp;'Zusammenführung EU-CH'!$C$2:$C$241,0),MATCH('RE-Gen-Mixes in AIB Countries'!I$2,'Zusammenführung EU-CH'!$E$1:$BF$1,0))/VLOOKUP($B108,'Total RE-GEN in AIB Countries'!$B$3:$BD$27,COLUMN('RE-Gen-Mixes in AIB Countries'!I107)-COLUMN('RE-Gen-Mixes in AIB Countries'!$B$2),FALSE),0)</f>
        <v>0</v>
      </c>
      <c r="J108">
        <f t="array" ref="J108">IFERROR(INDEX('Zusammenführung EU-CH'!$E$2:$BF$241,MATCH('RE-Gen-Mixes in AIB Countries'!$B108&amp;'RE-Gen-Mixes in AIB Countries'!$C108,'Zusammenführung EU-CH'!$B$2:$B$241&amp;'Zusammenführung EU-CH'!$C$2:$C$241,0),MATCH('RE-Gen-Mixes in AIB Countries'!J$2,'Zusammenführung EU-CH'!$E$1:$BF$1,0))/VLOOKUP($B108,'Total RE-GEN in AIB Countries'!$B$3:$BD$27,COLUMN('RE-Gen-Mixes in AIB Countries'!J107)-COLUMN('RE-Gen-Mixes in AIB Countries'!$B$2),FALSE),0)</f>
        <v>0</v>
      </c>
      <c r="K108">
        <f t="array" ref="K108">IFERROR(INDEX('Zusammenführung EU-CH'!$E$2:$BF$241,MATCH('RE-Gen-Mixes in AIB Countries'!$B108&amp;'RE-Gen-Mixes in AIB Countries'!$C108,'Zusammenführung EU-CH'!$B$2:$B$241&amp;'Zusammenführung EU-CH'!$C$2:$C$241,0),MATCH('RE-Gen-Mixes in AIB Countries'!K$2,'Zusammenführung EU-CH'!$E$1:$BF$1,0))/VLOOKUP($B108,'Total RE-GEN in AIB Countries'!$B$3:$BD$27,COLUMN('RE-Gen-Mixes in AIB Countries'!K107)-COLUMN('RE-Gen-Mixes in AIB Countries'!$B$2),FALSE),0)</f>
        <v>0</v>
      </c>
      <c r="L108">
        <f t="array" ref="L108">IFERROR(INDEX('Zusammenführung EU-CH'!$E$2:$BF$241,MATCH('RE-Gen-Mixes in AIB Countries'!$B108&amp;'RE-Gen-Mixes in AIB Countries'!$C108,'Zusammenführung EU-CH'!$B$2:$B$241&amp;'Zusammenführung EU-CH'!$C$2:$C$241,0),MATCH('RE-Gen-Mixes in AIB Countries'!L$2,'Zusammenführung EU-CH'!$E$1:$BF$1,0))/VLOOKUP($B108,'Total RE-GEN in AIB Countries'!$B$3:$BD$27,COLUMN('RE-Gen-Mixes in AIB Countries'!L107)-COLUMN('RE-Gen-Mixes in AIB Countries'!$B$2),FALSE),0)</f>
        <v>0</v>
      </c>
      <c r="M108">
        <f t="array" ref="M108">IFERROR(INDEX('Zusammenführung EU-CH'!$E$2:$BF$241,MATCH('RE-Gen-Mixes in AIB Countries'!$B108&amp;'RE-Gen-Mixes in AIB Countries'!$C108,'Zusammenführung EU-CH'!$B$2:$B$241&amp;'Zusammenführung EU-CH'!$C$2:$C$241,0),MATCH('RE-Gen-Mixes in AIB Countries'!M$2,'Zusammenführung EU-CH'!$E$1:$BF$1,0))/VLOOKUP($B108,'Total RE-GEN in AIB Countries'!$B$3:$BD$27,COLUMN('RE-Gen-Mixes in AIB Countries'!M107)-COLUMN('RE-Gen-Mixes in AIB Countries'!$B$2),FALSE),0)</f>
        <v>0</v>
      </c>
      <c r="N108">
        <f t="array" ref="N108">IFERROR(INDEX('Zusammenführung EU-CH'!$E$2:$BF$241,MATCH('RE-Gen-Mixes in AIB Countries'!$B108&amp;'RE-Gen-Mixes in AIB Countries'!$C108,'Zusammenführung EU-CH'!$B$2:$B$241&amp;'Zusammenführung EU-CH'!$C$2:$C$241,0),MATCH('RE-Gen-Mixes in AIB Countries'!N$2,'Zusammenführung EU-CH'!$E$1:$BF$1,0))/VLOOKUP($B108,'Total RE-GEN in AIB Countries'!$B$3:$BD$27,COLUMN('RE-Gen-Mixes in AIB Countries'!N107)-COLUMN('RE-Gen-Mixes in AIB Countries'!$B$2),FALSE),0)</f>
        <v>0</v>
      </c>
      <c r="O108">
        <f t="array" ref="O108">IFERROR(INDEX('Zusammenführung EU-CH'!$E$2:$BF$241,MATCH('RE-Gen-Mixes in AIB Countries'!$B108&amp;'RE-Gen-Mixes in AIB Countries'!$C108,'Zusammenführung EU-CH'!$B$2:$B$241&amp;'Zusammenführung EU-CH'!$C$2:$C$241,0),MATCH('RE-Gen-Mixes in AIB Countries'!O$2,'Zusammenführung EU-CH'!$E$1:$BF$1,0))/VLOOKUP($B108,'Total RE-GEN in AIB Countries'!$B$3:$BD$27,COLUMN('RE-Gen-Mixes in AIB Countries'!O107)-COLUMN('RE-Gen-Mixes in AIB Countries'!$B$2),FALSE),0)</f>
        <v>0</v>
      </c>
      <c r="P108">
        <f t="array" ref="P108">IFERROR(INDEX('Zusammenführung EU-CH'!$E$2:$BF$241,MATCH('RE-Gen-Mixes in AIB Countries'!$B108&amp;'RE-Gen-Mixes in AIB Countries'!$C108,'Zusammenführung EU-CH'!$B$2:$B$241&amp;'Zusammenführung EU-CH'!$C$2:$C$241,0),MATCH('RE-Gen-Mixes in AIB Countries'!P$2,'Zusammenführung EU-CH'!$E$1:$BF$1,0))/VLOOKUP($B108,'Total RE-GEN in AIB Countries'!$B$3:$BD$27,COLUMN('RE-Gen-Mixes in AIB Countries'!P107)-COLUMN('RE-Gen-Mixes in AIB Countries'!$B$2),FALSE),0)</f>
        <v>0</v>
      </c>
      <c r="Q108">
        <f t="array" ref="Q108">IFERROR(INDEX('Zusammenführung EU-CH'!$E$2:$BF$241,MATCH('RE-Gen-Mixes in AIB Countries'!$B108&amp;'RE-Gen-Mixes in AIB Countries'!$C108,'Zusammenführung EU-CH'!$B$2:$B$241&amp;'Zusammenführung EU-CH'!$C$2:$C$241,0),MATCH('RE-Gen-Mixes in AIB Countries'!Q$2,'Zusammenführung EU-CH'!$E$1:$BF$1,0))/VLOOKUP($B108,'Total RE-GEN in AIB Countries'!$B$3:$BD$27,COLUMN('RE-Gen-Mixes in AIB Countries'!Q107)-COLUMN('RE-Gen-Mixes in AIB Countries'!$B$2),FALSE),0)</f>
        <v>0</v>
      </c>
      <c r="R108">
        <f t="array" ref="R108">IFERROR(INDEX('Zusammenführung EU-CH'!$E$2:$BF$241,MATCH('RE-Gen-Mixes in AIB Countries'!$B108&amp;'RE-Gen-Mixes in AIB Countries'!$C108,'Zusammenführung EU-CH'!$B$2:$B$241&amp;'Zusammenführung EU-CH'!$C$2:$C$241,0),MATCH('RE-Gen-Mixes in AIB Countries'!R$2,'Zusammenführung EU-CH'!$E$1:$BF$1,0))/VLOOKUP($B108,'Total RE-GEN in AIB Countries'!$B$3:$BD$27,COLUMN('RE-Gen-Mixes in AIB Countries'!R107)-COLUMN('RE-Gen-Mixes in AIB Countries'!$B$2),FALSE),0)</f>
        <v>0</v>
      </c>
      <c r="S108">
        <f t="array" ref="S108">IFERROR(INDEX('Zusammenführung EU-CH'!$E$2:$BF$241,MATCH('RE-Gen-Mixes in AIB Countries'!$B108&amp;'RE-Gen-Mixes in AIB Countries'!$C108,'Zusammenführung EU-CH'!$B$2:$B$241&amp;'Zusammenführung EU-CH'!$C$2:$C$241,0),MATCH('RE-Gen-Mixes in AIB Countries'!S$2,'Zusammenführung EU-CH'!$E$1:$BF$1,0))/VLOOKUP($B108,'Total RE-GEN in AIB Countries'!$B$3:$BD$27,COLUMN('RE-Gen-Mixes in AIB Countries'!S107)-COLUMN('RE-Gen-Mixes in AIB Countries'!$B$2),FALSE),0)</f>
        <v>0</v>
      </c>
      <c r="T108">
        <f t="array" ref="T108">IFERROR(INDEX('Zusammenführung EU-CH'!$E$2:$BF$241,MATCH('RE-Gen-Mixes in AIB Countries'!$B108&amp;'RE-Gen-Mixes in AIB Countries'!$C108,'Zusammenführung EU-CH'!$B$2:$B$241&amp;'Zusammenführung EU-CH'!$C$2:$C$241,0),MATCH('RE-Gen-Mixes in AIB Countries'!T$2,'Zusammenführung EU-CH'!$E$1:$BF$1,0))/VLOOKUP($B108,'Total RE-GEN in AIB Countries'!$B$3:$BD$27,COLUMN('RE-Gen-Mixes in AIB Countries'!T107)-COLUMN('RE-Gen-Mixes in AIB Countries'!$B$2),FALSE),0)</f>
        <v>0</v>
      </c>
      <c r="U108">
        <f t="array" ref="U108">IFERROR(INDEX('Zusammenführung EU-CH'!$E$2:$BF$241,MATCH('RE-Gen-Mixes in AIB Countries'!$B108&amp;'RE-Gen-Mixes in AIB Countries'!$C108,'Zusammenführung EU-CH'!$B$2:$B$241&amp;'Zusammenführung EU-CH'!$C$2:$C$241,0),MATCH('RE-Gen-Mixes in AIB Countries'!U$2,'Zusammenführung EU-CH'!$E$1:$BF$1,0))/VLOOKUP($B108,'Total RE-GEN in AIB Countries'!$B$3:$BD$27,COLUMN('RE-Gen-Mixes in AIB Countries'!U107)-COLUMN('RE-Gen-Mixes in AIB Countries'!$B$2),FALSE),0)</f>
        <v>0</v>
      </c>
      <c r="V108">
        <f t="array" ref="V108">IFERROR(INDEX('Zusammenführung EU-CH'!$E$2:$BF$241,MATCH('RE-Gen-Mixes in AIB Countries'!$B108&amp;'RE-Gen-Mixes in AIB Countries'!$C108,'Zusammenführung EU-CH'!$B$2:$B$241&amp;'Zusammenführung EU-CH'!$C$2:$C$241,0),MATCH('RE-Gen-Mixes in AIB Countries'!V$2,'Zusammenführung EU-CH'!$E$1:$BF$1,0))/VLOOKUP($B108,'Total RE-GEN in AIB Countries'!$B$3:$BD$27,COLUMN('RE-Gen-Mixes in AIB Countries'!V107)-COLUMN('RE-Gen-Mixes in AIB Countries'!$B$2),FALSE),0)</f>
        <v>0</v>
      </c>
      <c r="W108">
        <f t="array" ref="W108">IFERROR(INDEX('Zusammenführung EU-CH'!$E$2:$BF$241,MATCH('RE-Gen-Mixes in AIB Countries'!$B108&amp;'RE-Gen-Mixes in AIB Countries'!$C108,'Zusammenführung EU-CH'!$B$2:$B$241&amp;'Zusammenführung EU-CH'!$C$2:$C$241,0),MATCH('RE-Gen-Mixes in AIB Countries'!W$2,'Zusammenführung EU-CH'!$E$1:$BF$1,0))/VLOOKUP($B108,'Total RE-GEN in AIB Countries'!$B$3:$BD$27,COLUMN('RE-Gen-Mixes in AIB Countries'!W107)-COLUMN('RE-Gen-Mixes in AIB Countries'!$B$2),FALSE),0)</f>
        <v>0</v>
      </c>
      <c r="X108">
        <f t="array" ref="X108">IFERROR(INDEX('Zusammenführung EU-CH'!$E$2:$BF$241,MATCH('RE-Gen-Mixes in AIB Countries'!$B108&amp;'RE-Gen-Mixes in AIB Countries'!$C108,'Zusammenführung EU-CH'!$B$2:$B$241&amp;'Zusammenführung EU-CH'!$C$2:$C$241,0),MATCH('RE-Gen-Mixes in AIB Countries'!X$2,'Zusammenführung EU-CH'!$E$1:$BF$1,0))/VLOOKUP($B108,'Total RE-GEN in AIB Countries'!$B$3:$BD$27,COLUMN('RE-Gen-Mixes in AIB Countries'!X107)-COLUMN('RE-Gen-Mixes in AIB Countries'!$B$2),FALSE),0)</f>
        <v>0</v>
      </c>
      <c r="Y108">
        <f t="array" ref="Y108">IFERROR(INDEX('Zusammenführung EU-CH'!$E$2:$BF$241,MATCH('RE-Gen-Mixes in AIB Countries'!$B108&amp;'RE-Gen-Mixes in AIB Countries'!$C108,'Zusammenführung EU-CH'!$B$2:$B$241&amp;'Zusammenführung EU-CH'!$C$2:$C$241,0),MATCH('RE-Gen-Mixes in AIB Countries'!Y$2,'Zusammenführung EU-CH'!$E$1:$BF$1,0))/VLOOKUP($B108,'Total RE-GEN in AIB Countries'!$B$3:$BD$27,COLUMN('RE-Gen-Mixes in AIB Countries'!Y107)-COLUMN('RE-Gen-Mixes in AIB Countries'!$B$2),FALSE),0)</f>
        <v>0</v>
      </c>
      <c r="Z108">
        <f t="array" ref="Z108">IFERROR(INDEX('Zusammenführung EU-CH'!$E$2:$BF$241,MATCH('RE-Gen-Mixes in AIB Countries'!$B108&amp;'RE-Gen-Mixes in AIB Countries'!$C108,'Zusammenführung EU-CH'!$B$2:$B$241&amp;'Zusammenführung EU-CH'!$C$2:$C$241,0),MATCH('RE-Gen-Mixes in AIB Countries'!Z$2,'Zusammenführung EU-CH'!$E$1:$BF$1,0))/VLOOKUP($B108,'Total RE-GEN in AIB Countries'!$B$3:$BD$27,COLUMN('RE-Gen-Mixes in AIB Countries'!Z107)-COLUMN('RE-Gen-Mixes in AIB Countries'!$B$2),FALSE),0)</f>
        <v>0</v>
      </c>
      <c r="AA108">
        <f t="array" ref="AA108">IFERROR(INDEX('Zusammenführung EU-CH'!$E$2:$BF$241,MATCH('RE-Gen-Mixes in AIB Countries'!$B108&amp;'RE-Gen-Mixes in AIB Countries'!$C108,'Zusammenführung EU-CH'!$B$2:$B$241&amp;'Zusammenführung EU-CH'!$C$2:$C$241,0),MATCH('RE-Gen-Mixes in AIB Countries'!AA$2,'Zusammenführung EU-CH'!$E$1:$BF$1,0))/VLOOKUP($B108,'Total RE-GEN in AIB Countries'!$B$3:$BD$27,COLUMN('RE-Gen-Mixes in AIB Countries'!AA107)-COLUMN('RE-Gen-Mixes in AIB Countries'!$B$2),FALSE),0)</f>
        <v>0</v>
      </c>
      <c r="AB108">
        <f t="array" ref="AB108">IFERROR(INDEX('Zusammenführung EU-CH'!$E$2:$BF$241,MATCH('RE-Gen-Mixes in AIB Countries'!$B108&amp;'RE-Gen-Mixes in AIB Countries'!$C108,'Zusammenführung EU-CH'!$B$2:$B$241&amp;'Zusammenführung EU-CH'!$C$2:$C$241,0),MATCH('RE-Gen-Mixes in AIB Countries'!AB$2,'Zusammenführung EU-CH'!$E$1:$BF$1,0))/VLOOKUP($B108,'Total RE-GEN in AIB Countries'!$B$3:$BD$27,COLUMN('RE-Gen-Mixes in AIB Countries'!AB107)-COLUMN('RE-Gen-Mixes in AIB Countries'!$B$2),FALSE),0)</f>
        <v>0</v>
      </c>
      <c r="AC108">
        <f t="array" ref="AC108">IFERROR(INDEX('Zusammenführung EU-CH'!$E$2:$BF$241,MATCH('RE-Gen-Mixes in AIB Countries'!$B108&amp;'RE-Gen-Mixes in AIB Countries'!$C108,'Zusammenführung EU-CH'!$B$2:$B$241&amp;'Zusammenführung EU-CH'!$C$2:$C$241,0),MATCH('RE-Gen-Mixes in AIB Countries'!AC$2,'Zusammenführung EU-CH'!$E$1:$BF$1,0))/VLOOKUP($B108,'Total RE-GEN in AIB Countries'!$B$3:$BD$27,COLUMN('RE-Gen-Mixes in AIB Countries'!AC107)-COLUMN('RE-Gen-Mixes in AIB Countries'!$B$2),FALSE),0)</f>
        <v>0</v>
      </c>
      <c r="AD108">
        <f t="array" ref="AD108">IFERROR(INDEX('Zusammenführung EU-CH'!$E$2:$BF$241,MATCH('RE-Gen-Mixes in AIB Countries'!$B108&amp;'RE-Gen-Mixes in AIB Countries'!$C108,'Zusammenführung EU-CH'!$B$2:$B$241&amp;'Zusammenführung EU-CH'!$C$2:$C$241,0),MATCH('RE-Gen-Mixes in AIB Countries'!AD$2,'Zusammenführung EU-CH'!$E$1:$BF$1,0))/VLOOKUP($B108,'Total RE-GEN in AIB Countries'!$B$3:$BD$27,COLUMN('RE-Gen-Mixes in AIB Countries'!AD107)-COLUMN('RE-Gen-Mixes in AIB Countries'!$B$2),FALSE),0)</f>
        <v>0</v>
      </c>
      <c r="AE108">
        <f t="array" ref="AE108">IFERROR(INDEX('Zusammenführung EU-CH'!$E$2:$BF$241,MATCH('RE-Gen-Mixes in AIB Countries'!$B108&amp;'RE-Gen-Mixes in AIB Countries'!$C108,'Zusammenführung EU-CH'!$B$2:$B$241&amp;'Zusammenführung EU-CH'!$C$2:$C$241,0),MATCH('RE-Gen-Mixes in AIB Countries'!AE$2,'Zusammenführung EU-CH'!$E$1:$BF$1,0))/VLOOKUP($B108,'Total RE-GEN in AIB Countries'!$B$3:$BD$27,COLUMN('RE-Gen-Mixes in AIB Countries'!AE107)-COLUMN('RE-Gen-Mixes in AIB Countries'!$B$2),FALSE),0)</f>
        <v>0</v>
      </c>
      <c r="AF108">
        <f t="array" ref="AF108">IFERROR(INDEX('Zusammenführung EU-CH'!$E$2:$BF$241,MATCH('RE-Gen-Mixes in AIB Countries'!$B108&amp;'RE-Gen-Mixes in AIB Countries'!$C108,'Zusammenführung EU-CH'!$B$2:$B$241&amp;'Zusammenführung EU-CH'!$C$2:$C$241,0),MATCH('RE-Gen-Mixes in AIB Countries'!AF$2,'Zusammenführung EU-CH'!$E$1:$BF$1,0))/VLOOKUP($B108,'Total RE-GEN in AIB Countries'!$B$3:$BD$27,COLUMN('RE-Gen-Mixes in AIB Countries'!AF107)-COLUMN('RE-Gen-Mixes in AIB Countries'!$B$2),FALSE),0)</f>
        <v>0</v>
      </c>
      <c r="AG108">
        <f t="array" ref="AG108">IFERROR(INDEX('Zusammenführung EU-CH'!$E$2:$BF$241,MATCH('RE-Gen-Mixes in AIB Countries'!$B108&amp;'RE-Gen-Mixes in AIB Countries'!$C108,'Zusammenführung EU-CH'!$B$2:$B$241&amp;'Zusammenführung EU-CH'!$C$2:$C$241,0),MATCH('RE-Gen-Mixes in AIB Countries'!AG$2,'Zusammenführung EU-CH'!$E$1:$BF$1,0))/VLOOKUP($B108,'Total RE-GEN in AIB Countries'!$B$3:$BD$27,COLUMN('RE-Gen-Mixes in AIB Countries'!AG107)-COLUMN('RE-Gen-Mixes in AIB Countries'!$B$2),FALSE),0)</f>
        <v>0</v>
      </c>
      <c r="AH108">
        <f t="array" ref="AH108">IFERROR(INDEX('Zusammenführung EU-CH'!$E$2:$BF$241,MATCH('RE-Gen-Mixes in AIB Countries'!$B108&amp;'RE-Gen-Mixes in AIB Countries'!$C108,'Zusammenführung EU-CH'!$B$2:$B$241&amp;'Zusammenführung EU-CH'!$C$2:$C$241,0),MATCH('RE-Gen-Mixes in AIB Countries'!AH$2,'Zusammenführung EU-CH'!$E$1:$BF$1,0))/VLOOKUP($B108,'Total RE-GEN in AIB Countries'!$B$3:$BD$27,COLUMN('RE-Gen-Mixes in AIB Countries'!AH107)-COLUMN('RE-Gen-Mixes in AIB Countries'!$B$2),FALSE),0)</f>
        <v>0</v>
      </c>
      <c r="AI108">
        <f t="array" ref="AI108">IFERROR(INDEX('Zusammenführung EU-CH'!$E$2:$BF$241,MATCH('RE-Gen-Mixes in AIB Countries'!$B108&amp;'RE-Gen-Mixes in AIB Countries'!$C108,'Zusammenführung EU-CH'!$B$2:$B$241&amp;'Zusammenführung EU-CH'!$C$2:$C$241,0),MATCH('RE-Gen-Mixes in AIB Countries'!AI$2,'Zusammenführung EU-CH'!$E$1:$BF$1,0))/VLOOKUP($B108,'Total RE-GEN in AIB Countries'!$B$3:$BD$27,COLUMN('RE-Gen-Mixes in AIB Countries'!AI107)-COLUMN('RE-Gen-Mixes in AIB Countries'!$B$2),FALSE),0)</f>
        <v>0</v>
      </c>
      <c r="AJ108">
        <f t="array" ref="AJ108">IFERROR(INDEX('Zusammenführung EU-CH'!$E$2:$BF$241,MATCH('RE-Gen-Mixes in AIB Countries'!$B108&amp;'RE-Gen-Mixes in AIB Countries'!$C108,'Zusammenführung EU-CH'!$B$2:$B$241&amp;'Zusammenführung EU-CH'!$C$2:$C$241,0),MATCH('RE-Gen-Mixes in AIB Countries'!AJ$2,'Zusammenführung EU-CH'!$E$1:$BF$1,0))/VLOOKUP($B108,'Total RE-GEN in AIB Countries'!$B$3:$BD$27,COLUMN('RE-Gen-Mixes in AIB Countries'!AJ107)-COLUMN('RE-Gen-Mixes in AIB Countries'!$B$2),FALSE),0)</f>
        <v>0</v>
      </c>
      <c r="AK108">
        <f t="array" ref="AK108">IFERROR(INDEX('Zusammenführung EU-CH'!$E$2:$BF$241,MATCH('RE-Gen-Mixes in AIB Countries'!$B108&amp;'RE-Gen-Mixes in AIB Countries'!$C108,'Zusammenführung EU-CH'!$B$2:$B$241&amp;'Zusammenführung EU-CH'!$C$2:$C$241,0),MATCH('RE-Gen-Mixes in AIB Countries'!AK$2,'Zusammenführung EU-CH'!$E$1:$BF$1,0))/VLOOKUP($B108,'Total RE-GEN in AIB Countries'!$B$3:$BD$27,COLUMN('RE-Gen-Mixes in AIB Countries'!AK107)-COLUMN('RE-Gen-Mixes in AIB Countries'!$B$2),FALSE),0)</f>
        <v>0</v>
      </c>
      <c r="AL108">
        <f t="array" ref="AL108">IFERROR(INDEX('Zusammenführung EU-CH'!$E$2:$BF$241,MATCH('RE-Gen-Mixes in AIB Countries'!$B108&amp;'RE-Gen-Mixes in AIB Countries'!$C108,'Zusammenführung EU-CH'!$B$2:$B$241&amp;'Zusammenführung EU-CH'!$C$2:$C$241,0),MATCH('RE-Gen-Mixes in AIB Countries'!AL$2,'Zusammenführung EU-CH'!$E$1:$BF$1,0))/VLOOKUP($B108,'Total RE-GEN in AIB Countries'!$B$3:$BD$27,COLUMN('RE-Gen-Mixes in AIB Countries'!AL107)-COLUMN('RE-Gen-Mixes in AIB Countries'!$B$2),FALSE),0)</f>
        <v>0</v>
      </c>
      <c r="AM108">
        <f t="array" ref="AM108">IFERROR(INDEX('Zusammenführung EU-CH'!$E$2:$BF$241,MATCH('RE-Gen-Mixes in AIB Countries'!$B108&amp;'RE-Gen-Mixes in AIB Countries'!$C108,'Zusammenführung EU-CH'!$B$2:$B$241&amp;'Zusammenführung EU-CH'!$C$2:$C$241,0),MATCH('RE-Gen-Mixes in AIB Countries'!AM$2,'Zusammenführung EU-CH'!$E$1:$BF$1,0))/VLOOKUP($B108,'Total RE-GEN in AIB Countries'!$B$3:$BD$27,COLUMN('RE-Gen-Mixes in AIB Countries'!AM107)-COLUMN('RE-Gen-Mixes in AIB Countries'!$B$2),FALSE),0)</f>
        <v>0</v>
      </c>
      <c r="AN108">
        <f t="array" ref="AN108">IFERROR(INDEX('Zusammenführung EU-CH'!$E$2:$BF$241,MATCH('RE-Gen-Mixes in AIB Countries'!$B108&amp;'RE-Gen-Mixes in AIB Countries'!$C108,'Zusammenführung EU-CH'!$B$2:$B$241&amp;'Zusammenführung EU-CH'!$C$2:$C$241,0),MATCH('RE-Gen-Mixes in AIB Countries'!AN$2,'Zusammenführung EU-CH'!$E$1:$BF$1,0))/VLOOKUP($B108,'Total RE-GEN in AIB Countries'!$B$3:$BD$27,COLUMN('RE-Gen-Mixes in AIB Countries'!AN107)-COLUMN('RE-Gen-Mixes in AIB Countries'!$B$2),FALSE),0)</f>
        <v>0</v>
      </c>
      <c r="AO108">
        <f t="array" ref="AO108">IFERROR(INDEX('Zusammenführung EU-CH'!$E$2:$BF$241,MATCH('RE-Gen-Mixes in AIB Countries'!$B108&amp;'RE-Gen-Mixes in AIB Countries'!$C108,'Zusammenführung EU-CH'!$B$2:$B$241&amp;'Zusammenführung EU-CH'!$C$2:$C$241,0),MATCH('RE-Gen-Mixes in AIB Countries'!AO$2,'Zusammenführung EU-CH'!$E$1:$BF$1,0))/VLOOKUP($B108,'Total RE-GEN in AIB Countries'!$B$3:$BD$27,COLUMN('RE-Gen-Mixes in AIB Countries'!AO107)-COLUMN('RE-Gen-Mixes in AIB Countries'!$B$2),FALSE),0)</f>
        <v>0</v>
      </c>
      <c r="AP108">
        <f t="array" ref="AP108">IFERROR(INDEX('Zusammenführung EU-CH'!$E$2:$BF$241,MATCH('RE-Gen-Mixes in AIB Countries'!$B108&amp;'RE-Gen-Mixes in AIB Countries'!$C108,'Zusammenführung EU-CH'!$B$2:$B$241&amp;'Zusammenführung EU-CH'!$C$2:$C$241,0),MATCH('RE-Gen-Mixes in AIB Countries'!AP$2,'Zusammenführung EU-CH'!$E$1:$BF$1,0))/VLOOKUP($B108,'Total RE-GEN in AIB Countries'!$B$3:$BD$27,COLUMN('RE-Gen-Mixes in AIB Countries'!AP107)-COLUMN('RE-Gen-Mixes in AIB Countries'!$B$2),FALSE),0)</f>
        <v>0</v>
      </c>
      <c r="AQ108">
        <f t="array" ref="AQ108">IFERROR(INDEX('Zusammenführung EU-CH'!$E$2:$BF$241,MATCH('RE-Gen-Mixes in AIB Countries'!$B108&amp;'RE-Gen-Mixes in AIB Countries'!$C108,'Zusammenführung EU-CH'!$B$2:$B$241&amp;'Zusammenführung EU-CH'!$C$2:$C$241,0),MATCH('RE-Gen-Mixes in AIB Countries'!AQ$2,'Zusammenführung EU-CH'!$E$1:$BF$1,0))/VLOOKUP($B108,'Total RE-GEN in AIB Countries'!$B$3:$BD$27,COLUMN('RE-Gen-Mixes in AIB Countries'!AQ107)-COLUMN('RE-Gen-Mixes in AIB Countries'!$B$2),FALSE),0)</f>
        <v>0</v>
      </c>
      <c r="AR108">
        <f t="array" ref="AR108">IFERROR(INDEX('Zusammenführung EU-CH'!$E$2:$BF$241,MATCH('RE-Gen-Mixes in AIB Countries'!$B108&amp;'RE-Gen-Mixes in AIB Countries'!$C108,'Zusammenführung EU-CH'!$B$2:$B$241&amp;'Zusammenführung EU-CH'!$C$2:$C$241,0),MATCH('RE-Gen-Mixes in AIB Countries'!AR$2,'Zusammenführung EU-CH'!$E$1:$BF$1,0))/VLOOKUP($B108,'Total RE-GEN in AIB Countries'!$B$3:$BD$27,COLUMN('RE-Gen-Mixes in AIB Countries'!AR107)-COLUMN('RE-Gen-Mixes in AIB Countries'!$B$2),FALSE),0)</f>
        <v>0</v>
      </c>
      <c r="AS108">
        <f t="array" ref="AS108">IFERROR(INDEX('Zusammenführung EU-CH'!$E$2:$BF$241,MATCH('RE-Gen-Mixes in AIB Countries'!$B108&amp;'RE-Gen-Mixes in AIB Countries'!$C108,'Zusammenführung EU-CH'!$B$2:$B$241&amp;'Zusammenführung EU-CH'!$C$2:$C$241,0),MATCH('RE-Gen-Mixes in AIB Countries'!AS$2,'Zusammenführung EU-CH'!$E$1:$BF$1,0))/VLOOKUP($B108,'Total RE-GEN in AIB Countries'!$B$3:$BD$27,COLUMN('RE-Gen-Mixes in AIB Countries'!AS107)-COLUMN('RE-Gen-Mixes in AIB Countries'!$B$2),FALSE),0)</f>
        <v>0</v>
      </c>
      <c r="AT108">
        <f t="array" ref="AT108">IFERROR(INDEX('Zusammenführung EU-CH'!$E$2:$BF$241,MATCH('RE-Gen-Mixes in AIB Countries'!$B108&amp;'RE-Gen-Mixes in AIB Countries'!$C108,'Zusammenführung EU-CH'!$B$2:$B$241&amp;'Zusammenführung EU-CH'!$C$2:$C$241,0),MATCH('RE-Gen-Mixes in AIB Countries'!AT$2,'Zusammenführung EU-CH'!$E$1:$BF$1,0))/VLOOKUP($B108,'Total RE-GEN in AIB Countries'!$B$3:$BD$27,COLUMN('RE-Gen-Mixes in AIB Countries'!AT107)-COLUMN('RE-Gen-Mixes in AIB Countries'!$B$2),FALSE),0)</f>
        <v>0</v>
      </c>
      <c r="AU108">
        <f t="array" ref="AU108">IFERROR(INDEX('Zusammenführung EU-CH'!$E$2:$BF$241,MATCH('RE-Gen-Mixes in AIB Countries'!$B108&amp;'RE-Gen-Mixes in AIB Countries'!$C108,'Zusammenführung EU-CH'!$B$2:$B$241&amp;'Zusammenführung EU-CH'!$C$2:$C$241,0),MATCH('RE-Gen-Mixes in AIB Countries'!AU$2,'Zusammenführung EU-CH'!$E$1:$BF$1,0))/VLOOKUP($B108,'Total RE-GEN in AIB Countries'!$B$3:$BD$27,COLUMN('RE-Gen-Mixes in AIB Countries'!AU107)-COLUMN('RE-Gen-Mixes in AIB Countries'!$B$2),FALSE),0)</f>
        <v>0</v>
      </c>
      <c r="AV108">
        <f t="array" ref="AV108">IFERROR(INDEX('Zusammenführung EU-CH'!$E$2:$BF$241,MATCH('RE-Gen-Mixes in AIB Countries'!$B108&amp;'RE-Gen-Mixes in AIB Countries'!$C108,'Zusammenführung EU-CH'!$B$2:$B$241&amp;'Zusammenführung EU-CH'!$C$2:$C$241,0),MATCH('RE-Gen-Mixes in AIB Countries'!AV$2,'Zusammenführung EU-CH'!$E$1:$BF$1,0))/VLOOKUP($B108,'Total RE-GEN in AIB Countries'!$B$3:$BD$27,COLUMN('RE-Gen-Mixes in AIB Countries'!AV107)-COLUMN('RE-Gen-Mixes in AIB Countries'!$B$2),FALSE),0)</f>
        <v>0</v>
      </c>
      <c r="AW108">
        <f t="array" ref="AW108">IFERROR(INDEX('Zusammenführung EU-CH'!$E$2:$BF$241,MATCH('RE-Gen-Mixes in AIB Countries'!$B108&amp;'RE-Gen-Mixes in AIB Countries'!$C108,'Zusammenführung EU-CH'!$B$2:$B$241&amp;'Zusammenführung EU-CH'!$C$2:$C$241,0),MATCH('RE-Gen-Mixes in AIB Countries'!AW$2,'Zusammenführung EU-CH'!$E$1:$BF$1,0))/VLOOKUP($B108,'Total RE-GEN in AIB Countries'!$B$3:$BD$27,COLUMN('RE-Gen-Mixes in AIB Countries'!AW107)-COLUMN('RE-Gen-Mixes in AIB Countries'!$B$2),FALSE),0)</f>
        <v>0</v>
      </c>
      <c r="AX108">
        <f t="array" ref="AX108">IFERROR(INDEX('Zusammenführung EU-CH'!$E$2:$BF$241,MATCH('RE-Gen-Mixes in AIB Countries'!$B108&amp;'RE-Gen-Mixes in AIB Countries'!$C108,'Zusammenführung EU-CH'!$B$2:$B$241&amp;'Zusammenführung EU-CH'!$C$2:$C$241,0),MATCH('RE-Gen-Mixes in AIB Countries'!AX$2,'Zusammenführung EU-CH'!$E$1:$BF$1,0))/VLOOKUP($B108,'Total RE-GEN in AIB Countries'!$B$3:$BD$27,COLUMN('RE-Gen-Mixes in AIB Countries'!AX107)-COLUMN('RE-Gen-Mixes in AIB Countries'!$B$2),FALSE),0)</f>
        <v>0</v>
      </c>
      <c r="AY108">
        <f t="array" ref="AY108">IFERROR(INDEX('Zusammenführung EU-CH'!$E$2:$BF$241,MATCH('RE-Gen-Mixes in AIB Countries'!$B108&amp;'RE-Gen-Mixes in AIB Countries'!$C108,'Zusammenführung EU-CH'!$B$2:$B$241&amp;'Zusammenführung EU-CH'!$C$2:$C$241,0),MATCH('RE-Gen-Mixes in AIB Countries'!AY$2,'Zusammenführung EU-CH'!$E$1:$BF$1,0))/VLOOKUP($B108,'Total RE-GEN in AIB Countries'!$B$3:$BD$27,COLUMN('RE-Gen-Mixes in AIB Countries'!AY107)-COLUMN('RE-Gen-Mixes in AIB Countries'!$B$2),FALSE),0)</f>
        <v>0</v>
      </c>
      <c r="AZ108">
        <f t="array" ref="AZ108">IFERROR(INDEX('Zusammenführung EU-CH'!$E$2:$BF$241,MATCH('RE-Gen-Mixes in AIB Countries'!$B108&amp;'RE-Gen-Mixes in AIB Countries'!$C108,'Zusammenführung EU-CH'!$B$2:$B$241&amp;'Zusammenführung EU-CH'!$C$2:$C$241,0),MATCH('RE-Gen-Mixes in AIB Countries'!AZ$2,'Zusammenführung EU-CH'!$E$1:$BF$1,0))/VLOOKUP($B108,'Total RE-GEN in AIB Countries'!$B$3:$BD$27,COLUMN('RE-Gen-Mixes in AIB Countries'!AZ107)-COLUMN('RE-Gen-Mixes in AIB Countries'!$B$2),FALSE),0)</f>
        <v>0</v>
      </c>
      <c r="BA108">
        <f t="array" ref="BA108">IFERROR(INDEX('Zusammenführung EU-CH'!$E$2:$BF$241,MATCH('RE-Gen-Mixes in AIB Countries'!$B108&amp;'RE-Gen-Mixes in AIB Countries'!$C108,'Zusammenführung EU-CH'!$B$2:$B$241&amp;'Zusammenführung EU-CH'!$C$2:$C$241,0),MATCH('RE-Gen-Mixes in AIB Countries'!BA$2,'Zusammenführung EU-CH'!$E$1:$BF$1,0))/VLOOKUP($B108,'Total RE-GEN in AIB Countries'!$B$3:$BD$27,COLUMN('RE-Gen-Mixes in AIB Countries'!BA107)-COLUMN('RE-Gen-Mixes in AIB Countries'!$B$2),FALSE),0)</f>
        <v>0</v>
      </c>
      <c r="BB108">
        <f t="array" ref="BB108">IFERROR(INDEX('Zusammenführung EU-CH'!$E$2:$BF$241,MATCH('RE-Gen-Mixes in AIB Countries'!$B108&amp;'RE-Gen-Mixes in AIB Countries'!$C108,'Zusammenführung EU-CH'!$B$2:$B$241&amp;'Zusammenführung EU-CH'!$C$2:$C$241,0),MATCH('RE-Gen-Mixes in AIB Countries'!BB$2,'Zusammenführung EU-CH'!$E$1:$BF$1,0))/VLOOKUP($B108,'Total RE-GEN in AIB Countries'!$B$3:$BD$27,COLUMN('RE-Gen-Mixes in AIB Countries'!BB107)-COLUMN('RE-Gen-Mixes in AIB Countries'!$B$2),FALSE),0)</f>
        <v>0</v>
      </c>
      <c r="BC108">
        <f t="array" ref="BC108">IFERROR(INDEX('Zusammenführung EU-CH'!$E$2:$BF$241,MATCH('RE-Gen-Mixes in AIB Countries'!$B108&amp;'RE-Gen-Mixes in AIB Countries'!$C108,'Zusammenführung EU-CH'!$B$2:$B$241&amp;'Zusammenführung EU-CH'!$C$2:$C$241,0),MATCH('RE-Gen-Mixes in AIB Countries'!BC$2,'Zusammenführung EU-CH'!$E$1:$BF$1,0))/VLOOKUP($B108,'Total RE-GEN in AIB Countries'!$B$3:$BD$27,COLUMN('RE-Gen-Mixes in AIB Countries'!BC107)-COLUMN('RE-Gen-Mixes in AIB Countries'!$B$2),FALSE),0)</f>
        <v>0</v>
      </c>
      <c r="BD108">
        <f t="array" ref="BD108">IFERROR(INDEX('Zusammenführung EU-CH'!$E$2:$BF$241,MATCH('RE-Gen-Mixes in AIB Countries'!$B108&amp;'RE-Gen-Mixes in AIB Countries'!$C108,'Zusammenführung EU-CH'!$B$2:$B$241&amp;'Zusammenführung EU-CH'!$C$2:$C$241,0),MATCH('RE-Gen-Mixes in AIB Countries'!BD$2,'Zusammenführung EU-CH'!$E$1:$BF$1,0))/VLOOKUP($B108,'Total RE-GEN in AIB Countries'!$B$3:$BD$27,COLUMN('RE-Gen-Mixes in AIB Countries'!BD107)-COLUMN('RE-Gen-Mixes in AIB Countries'!$B$2),FALSE),0)</f>
        <v>0</v>
      </c>
      <c r="BE108">
        <f t="array" ref="BE108">IFERROR(INDEX('Zusammenführung EU-CH'!$E$2:$BF$241,MATCH('RE-Gen-Mixes in AIB Countries'!$B108&amp;'RE-Gen-Mixes in AIB Countries'!$C108,'Zusammenführung EU-CH'!$B$2:$B$241&amp;'Zusammenführung EU-CH'!$C$2:$C$241,0),MATCH('RE-Gen-Mixes in AIB Countries'!BE$2,'Zusammenführung EU-CH'!$E$1:$BF$1,0))/VLOOKUP($B108,'Total RE-GEN in AIB Countries'!$B$3:$BD$27,COLUMN('RE-Gen-Mixes in AIB Countries'!BE107)-COLUMN('RE-Gen-Mixes in AIB Countries'!$B$2),FALSE),0)</f>
        <v>0</v>
      </c>
      <c r="BF108">
        <f t="shared" si="1"/>
        <v>0</v>
      </c>
    </row>
    <row r="109" spans="1:58" x14ac:dyDescent="0.35">
      <c r="A109" s="8" t="s">
        <v>37</v>
      </c>
      <c r="B109" s="4" t="s">
        <v>482</v>
      </c>
      <c r="C109" s="4" t="s">
        <v>9</v>
      </c>
      <c r="D109">
        <f t="array" ref="D109">IFERROR(INDEX('Zusammenführung EU-CH'!$E$2:$BF$241,MATCH('RE-Gen-Mixes in AIB Countries'!$B109&amp;'RE-Gen-Mixes in AIB Countries'!$C109,'Zusammenführung EU-CH'!$B$2:$B$241&amp;'Zusammenführung EU-CH'!$C$2:$C$241,0),MATCH('RE-Gen-Mixes in AIB Countries'!D$2,'Zusammenführung EU-CH'!$E$1:$BF$1,0))/VLOOKUP($B109,'Total RE-GEN in AIB Countries'!$B$3:$BD$27,COLUMN('RE-Gen-Mixes in AIB Countries'!D108)-COLUMN('RE-Gen-Mixes in AIB Countries'!$B$2),FALSE),0)</f>
        <v>0</v>
      </c>
      <c r="E109">
        <f t="array" ref="E109">IFERROR(INDEX('Zusammenführung EU-CH'!$E$2:$BF$241,MATCH('RE-Gen-Mixes in AIB Countries'!$B109&amp;'RE-Gen-Mixes in AIB Countries'!$C109,'Zusammenführung EU-CH'!$B$2:$B$241&amp;'Zusammenführung EU-CH'!$C$2:$C$241,0),MATCH('RE-Gen-Mixes in AIB Countries'!E$2,'Zusammenführung EU-CH'!$E$1:$BF$1,0))/VLOOKUP($B109,'Total RE-GEN in AIB Countries'!$B$3:$BD$27,COLUMN('RE-Gen-Mixes in AIB Countries'!E108)-COLUMN('RE-Gen-Mixes in AIB Countries'!$B$2),FALSE),0)</f>
        <v>0</v>
      </c>
      <c r="F109">
        <f t="array" ref="F109">IFERROR(INDEX('Zusammenführung EU-CH'!$E$2:$BF$241,MATCH('RE-Gen-Mixes in AIB Countries'!$B109&amp;'RE-Gen-Mixes in AIB Countries'!$C109,'Zusammenführung EU-CH'!$B$2:$B$241&amp;'Zusammenführung EU-CH'!$C$2:$C$241,0),MATCH('RE-Gen-Mixes in AIB Countries'!F$2,'Zusammenführung EU-CH'!$E$1:$BF$1,0))/VLOOKUP($B109,'Total RE-GEN in AIB Countries'!$B$3:$BD$27,COLUMN('RE-Gen-Mixes in AIB Countries'!F108)-COLUMN('RE-Gen-Mixes in AIB Countries'!$B$2),FALSE),0)</f>
        <v>0</v>
      </c>
      <c r="G109">
        <f t="array" ref="G109">IFERROR(INDEX('Zusammenführung EU-CH'!$E$2:$BF$241,MATCH('RE-Gen-Mixes in AIB Countries'!$B109&amp;'RE-Gen-Mixes in AIB Countries'!$C109,'Zusammenführung EU-CH'!$B$2:$B$241&amp;'Zusammenführung EU-CH'!$C$2:$C$241,0),MATCH('RE-Gen-Mixes in AIB Countries'!G$2,'Zusammenführung EU-CH'!$E$1:$BF$1,0))/VLOOKUP($B109,'Total RE-GEN in AIB Countries'!$B$3:$BD$27,COLUMN('RE-Gen-Mixes in AIB Countries'!G108)-COLUMN('RE-Gen-Mixes in AIB Countries'!$B$2),FALSE),0)</f>
        <v>0</v>
      </c>
      <c r="H109">
        <f t="array" ref="H109">IFERROR(INDEX('Zusammenführung EU-CH'!$E$2:$BF$241,MATCH('RE-Gen-Mixes in AIB Countries'!$B109&amp;'RE-Gen-Mixes in AIB Countries'!$C109,'Zusammenführung EU-CH'!$B$2:$B$241&amp;'Zusammenführung EU-CH'!$C$2:$C$241,0),MATCH('RE-Gen-Mixes in AIB Countries'!H$2,'Zusammenführung EU-CH'!$E$1:$BF$1,0))/VLOOKUP($B109,'Total RE-GEN in AIB Countries'!$B$3:$BD$27,COLUMN('RE-Gen-Mixes in AIB Countries'!H108)-COLUMN('RE-Gen-Mixes in AIB Countries'!$B$2),FALSE),0)</f>
        <v>0</v>
      </c>
      <c r="I109">
        <f t="array" ref="I109">IFERROR(INDEX('Zusammenführung EU-CH'!$E$2:$BF$241,MATCH('RE-Gen-Mixes in AIB Countries'!$B109&amp;'RE-Gen-Mixes in AIB Countries'!$C109,'Zusammenführung EU-CH'!$B$2:$B$241&amp;'Zusammenführung EU-CH'!$C$2:$C$241,0),MATCH('RE-Gen-Mixes in AIB Countries'!I$2,'Zusammenführung EU-CH'!$E$1:$BF$1,0))/VLOOKUP($B109,'Total RE-GEN in AIB Countries'!$B$3:$BD$27,COLUMN('RE-Gen-Mixes in AIB Countries'!I108)-COLUMN('RE-Gen-Mixes in AIB Countries'!$B$2),FALSE),0)</f>
        <v>0</v>
      </c>
      <c r="J109">
        <f t="array" ref="J109">IFERROR(INDEX('Zusammenführung EU-CH'!$E$2:$BF$241,MATCH('RE-Gen-Mixes in AIB Countries'!$B109&amp;'RE-Gen-Mixes in AIB Countries'!$C109,'Zusammenführung EU-CH'!$B$2:$B$241&amp;'Zusammenführung EU-CH'!$C$2:$C$241,0),MATCH('RE-Gen-Mixes in AIB Countries'!J$2,'Zusammenführung EU-CH'!$E$1:$BF$1,0))/VLOOKUP($B109,'Total RE-GEN in AIB Countries'!$B$3:$BD$27,COLUMN('RE-Gen-Mixes in AIB Countries'!J108)-COLUMN('RE-Gen-Mixes in AIB Countries'!$B$2),FALSE),0)</f>
        <v>0</v>
      </c>
      <c r="K109">
        <f t="array" ref="K109">IFERROR(INDEX('Zusammenführung EU-CH'!$E$2:$BF$241,MATCH('RE-Gen-Mixes in AIB Countries'!$B109&amp;'RE-Gen-Mixes in AIB Countries'!$C109,'Zusammenführung EU-CH'!$B$2:$B$241&amp;'Zusammenführung EU-CH'!$C$2:$C$241,0),MATCH('RE-Gen-Mixes in AIB Countries'!K$2,'Zusammenführung EU-CH'!$E$1:$BF$1,0))/VLOOKUP($B109,'Total RE-GEN in AIB Countries'!$B$3:$BD$27,COLUMN('RE-Gen-Mixes in AIB Countries'!K108)-COLUMN('RE-Gen-Mixes in AIB Countries'!$B$2),FALSE),0)</f>
        <v>0</v>
      </c>
      <c r="L109">
        <f t="array" ref="L109">IFERROR(INDEX('Zusammenführung EU-CH'!$E$2:$BF$241,MATCH('RE-Gen-Mixes in AIB Countries'!$B109&amp;'RE-Gen-Mixes in AIB Countries'!$C109,'Zusammenführung EU-CH'!$B$2:$B$241&amp;'Zusammenführung EU-CH'!$C$2:$C$241,0),MATCH('RE-Gen-Mixes in AIB Countries'!L$2,'Zusammenführung EU-CH'!$E$1:$BF$1,0))/VLOOKUP($B109,'Total RE-GEN in AIB Countries'!$B$3:$BD$27,COLUMN('RE-Gen-Mixes in AIB Countries'!L108)-COLUMN('RE-Gen-Mixes in AIB Countries'!$B$2),FALSE),0)</f>
        <v>0</v>
      </c>
      <c r="M109">
        <f t="array" ref="M109">IFERROR(INDEX('Zusammenführung EU-CH'!$E$2:$BF$241,MATCH('RE-Gen-Mixes in AIB Countries'!$B109&amp;'RE-Gen-Mixes in AIB Countries'!$C109,'Zusammenführung EU-CH'!$B$2:$B$241&amp;'Zusammenführung EU-CH'!$C$2:$C$241,0),MATCH('RE-Gen-Mixes in AIB Countries'!M$2,'Zusammenführung EU-CH'!$E$1:$BF$1,0))/VLOOKUP($B109,'Total RE-GEN in AIB Countries'!$B$3:$BD$27,COLUMN('RE-Gen-Mixes in AIB Countries'!M108)-COLUMN('RE-Gen-Mixes in AIB Countries'!$B$2),FALSE),0)</f>
        <v>0</v>
      </c>
      <c r="N109">
        <f t="array" ref="N109">IFERROR(INDEX('Zusammenführung EU-CH'!$E$2:$BF$241,MATCH('RE-Gen-Mixes in AIB Countries'!$B109&amp;'RE-Gen-Mixes in AIB Countries'!$C109,'Zusammenführung EU-CH'!$B$2:$B$241&amp;'Zusammenführung EU-CH'!$C$2:$C$241,0),MATCH('RE-Gen-Mixes in AIB Countries'!N$2,'Zusammenführung EU-CH'!$E$1:$BF$1,0))/VLOOKUP($B109,'Total RE-GEN in AIB Countries'!$B$3:$BD$27,COLUMN('RE-Gen-Mixes in AIB Countries'!N108)-COLUMN('RE-Gen-Mixes in AIB Countries'!$B$2),FALSE),0)</f>
        <v>0</v>
      </c>
      <c r="O109">
        <f t="array" ref="O109">IFERROR(INDEX('Zusammenführung EU-CH'!$E$2:$BF$241,MATCH('RE-Gen-Mixes in AIB Countries'!$B109&amp;'RE-Gen-Mixes in AIB Countries'!$C109,'Zusammenführung EU-CH'!$B$2:$B$241&amp;'Zusammenführung EU-CH'!$C$2:$C$241,0),MATCH('RE-Gen-Mixes in AIB Countries'!O$2,'Zusammenführung EU-CH'!$E$1:$BF$1,0))/VLOOKUP($B109,'Total RE-GEN in AIB Countries'!$B$3:$BD$27,COLUMN('RE-Gen-Mixes in AIB Countries'!O108)-COLUMN('RE-Gen-Mixes in AIB Countries'!$B$2),FALSE),0)</f>
        <v>0</v>
      </c>
      <c r="P109">
        <f t="array" ref="P109">IFERROR(INDEX('Zusammenführung EU-CH'!$E$2:$BF$241,MATCH('RE-Gen-Mixes in AIB Countries'!$B109&amp;'RE-Gen-Mixes in AIB Countries'!$C109,'Zusammenführung EU-CH'!$B$2:$B$241&amp;'Zusammenführung EU-CH'!$C$2:$C$241,0),MATCH('RE-Gen-Mixes in AIB Countries'!P$2,'Zusammenführung EU-CH'!$E$1:$BF$1,0))/VLOOKUP($B109,'Total RE-GEN in AIB Countries'!$B$3:$BD$27,COLUMN('RE-Gen-Mixes in AIB Countries'!P108)-COLUMN('RE-Gen-Mixes in AIB Countries'!$B$2),FALSE),0)</f>
        <v>0</v>
      </c>
      <c r="Q109">
        <f t="array" ref="Q109">IFERROR(INDEX('Zusammenführung EU-CH'!$E$2:$BF$241,MATCH('RE-Gen-Mixes in AIB Countries'!$B109&amp;'RE-Gen-Mixes in AIB Countries'!$C109,'Zusammenführung EU-CH'!$B$2:$B$241&amp;'Zusammenführung EU-CH'!$C$2:$C$241,0),MATCH('RE-Gen-Mixes in AIB Countries'!Q$2,'Zusammenführung EU-CH'!$E$1:$BF$1,0))/VLOOKUP($B109,'Total RE-GEN in AIB Countries'!$B$3:$BD$27,COLUMN('RE-Gen-Mixes in AIB Countries'!Q108)-COLUMN('RE-Gen-Mixes in AIB Countries'!$B$2),FALSE),0)</f>
        <v>0</v>
      </c>
      <c r="R109">
        <f t="array" ref="R109">IFERROR(INDEX('Zusammenführung EU-CH'!$E$2:$BF$241,MATCH('RE-Gen-Mixes in AIB Countries'!$B109&amp;'RE-Gen-Mixes in AIB Countries'!$C109,'Zusammenführung EU-CH'!$B$2:$B$241&amp;'Zusammenführung EU-CH'!$C$2:$C$241,0),MATCH('RE-Gen-Mixes in AIB Countries'!R$2,'Zusammenführung EU-CH'!$E$1:$BF$1,0))/VLOOKUP($B109,'Total RE-GEN in AIB Countries'!$B$3:$BD$27,COLUMN('RE-Gen-Mixes in AIB Countries'!R108)-COLUMN('RE-Gen-Mixes in AIB Countries'!$B$2),FALSE),0)</f>
        <v>0</v>
      </c>
      <c r="S109">
        <f t="array" ref="S109">IFERROR(INDEX('Zusammenführung EU-CH'!$E$2:$BF$241,MATCH('RE-Gen-Mixes in AIB Countries'!$B109&amp;'RE-Gen-Mixes in AIB Countries'!$C109,'Zusammenführung EU-CH'!$B$2:$B$241&amp;'Zusammenführung EU-CH'!$C$2:$C$241,0),MATCH('RE-Gen-Mixes in AIB Countries'!S$2,'Zusammenführung EU-CH'!$E$1:$BF$1,0))/VLOOKUP($B109,'Total RE-GEN in AIB Countries'!$B$3:$BD$27,COLUMN('RE-Gen-Mixes in AIB Countries'!S108)-COLUMN('RE-Gen-Mixes in AIB Countries'!$B$2),FALSE),0)</f>
        <v>0</v>
      </c>
      <c r="T109">
        <f t="array" ref="T109">IFERROR(INDEX('Zusammenführung EU-CH'!$E$2:$BF$241,MATCH('RE-Gen-Mixes in AIB Countries'!$B109&amp;'RE-Gen-Mixes in AIB Countries'!$C109,'Zusammenführung EU-CH'!$B$2:$B$241&amp;'Zusammenführung EU-CH'!$C$2:$C$241,0),MATCH('RE-Gen-Mixes in AIB Countries'!T$2,'Zusammenführung EU-CH'!$E$1:$BF$1,0))/VLOOKUP($B109,'Total RE-GEN in AIB Countries'!$B$3:$BD$27,COLUMN('RE-Gen-Mixes in AIB Countries'!T108)-COLUMN('RE-Gen-Mixes in AIB Countries'!$B$2),FALSE),0)</f>
        <v>0</v>
      </c>
      <c r="U109">
        <f t="array" ref="U109">IFERROR(INDEX('Zusammenführung EU-CH'!$E$2:$BF$241,MATCH('RE-Gen-Mixes in AIB Countries'!$B109&amp;'RE-Gen-Mixes in AIB Countries'!$C109,'Zusammenführung EU-CH'!$B$2:$B$241&amp;'Zusammenführung EU-CH'!$C$2:$C$241,0),MATCH('RE-Gen-Mixes in AIB Countries'!U$2,'Zusammenführung EU-CH'!$E$1:$BF$1,0))/VLOOKUP($B109,'Total RE-GEN in AIB Countries'!$B$3:$BD$27,COLUMN('RE-Gen-Mixes in AIB Countries'!U108)-COLUMN('RE-Gen-Mixes in AIB Countries'!$B$2),FALSE),0)</f>
        <v>0</v>
      </c>
      <c r="V109">
        <f t="array" ref="V109">IFERROR(INDEX('Zusammenführung EU-CH'!$E$2:$BF$241,MATCH('RE-Gen-Mixes in AIB Countries'!$B109&amp;'RE-Gen-Mixes in AIB Countries'!$C109,'Zusammenführung EU-CH'!$B$2:$B$241&amp;'Zusammenführung EU-CH'!$C$2:$C$241,0),MATCH('RE-Gen-Mixes in AIB Countries'!V$2,'Zusammenführung EU-CH'!$E$1:$BF$1,0))/VLOOKUP($B109,'Total RE-GEN in AIB Countries'!$B$3:$BD$27,COLUMN('RE-Gen-Mixes in AIB Countries'!V108)-COLUMN('RE-Gen-Mixes in AIB Countries'!$B$2),FALSE),0)</f>
        <v>0</v>
      </c>
      <c r="W109">
        <f t="array" ref="W109">IFERROR(INDEX('Zusammenführung EU-CH'!$E$2:$BF$241,MATCH('RE-Gen-Mixes in AIB Countries'!$B109&amp;'RE-Gen-Mixes in AIB Countries'!$C109,'Zusammenführung EU-CH'!$B$2:$B$241&amp;'Zusammenführung EU-CH'!$C$2:$C$241,0),MATCH('RE-Gen-Mixes in AIB Countries'!W$2,'Zusammenführung EU-CH'!$E$1:$BF$1,0))/VLOOKUP($B109,'Total RE-GEN in AIB Countries'!$B$3:$BD$27,COLUMN('RE-Gen-Mixes in AIB Countries'!W108)-COLUMN('RE-Gen-Mixes in AIB Countries'!$B$2),FALSE),0)</f>
        <v>0</v>
      </c>
      <c r="X109">
        <f t="array" ref="X109">IFERROR(INDEX('Zusammenführung EU-CH'!$E$2:$BF$241,MATCH('RE-Gen-Mixes in AIB Countries'!$B109&amp;'RE-Gen-Mixes in AIB Countries'!$C109,'Zusammenführung EU-CH'!$B$2:$B$241&amp;'Zusammenführung EU-CH'!$C$2:$C$241,0),MATCH('RE-Gen-Mixes in AIB Countries'!X$2,'Zusammenführung EU-CH'!$E$1:$BF$1,0))/VLOOKUP($B109,'Total RE-GEN in AIB Countries'!$B$3:$BD$27,COLUMN('RE-Gen-Mixes in AIB Countries'!X108)-COLUMN('RE-Gen-Mixes in AIB Countries'!$B$2),FALSE),0)</f>
        <v>0</v>
      </c>
      <c r="Y109">
        <f t="array" ref="Y109">IFERROR(INDEX('Zusammenführung EU-CH'!$E$2:$BF$241,MATCH('RE-Gen-Mixes in AIB Countries'!$B109&amp;'RE-Gen-Mixes in AIB Countries'!$C109,'Zusammenführung EU-CH'!$B$2:$B$241&amp;'Zusammenführung EU-CH'!$C$2:$C$241,0),MATCH('RE-Gen-Mixes in AIB Countries'!Y$2,'Zusammenführung EU-CH'!$E$1:$BF$1,0))/VLOOKUP($B109,'Total RE-GEN in AIB Countries'!$B$3:$BD$27,COLUMN('RE-Gen-Mixes in AIB Countries'!Y108)-COLUMN('RE-Gen-Mixes in AIB Countries'!$B$2),FALSE),0)</f>
        <v>0</v>
      </c>
      <c r="Z109">
        <f t="array" ref="Z109">IFERROR(INDEX('Zusammenführung EU-CH'!$E$2:$BF$241,MATCH('RE-Gen-Mixes in AIB Countries'!$B109&amp;'RE-Gen-Mixes in AIB Countries'!$C109,'Zusammenführung EU-CH'!$B$2:$B$241&amp;'Zusammenführung EU-CH'!$C$2:$C$241,0),MATCH('RE-Gen-Mixes in AIB Countries'!Z$2,'Zusammenführung EU-CH'!$E$1:$BF$1,0))/VLOOKUP($B109,'Total RE-GEN in AIB Countries'!$B$3:$BD$27,COLUMN('RE-Gen-Mixes in AIB Countries'!Z108)-COLUMN('RE-Gen-Mixes in AIB Countries'!$B$2),FALSE),0)</f>
        <v>0</v>
      </c>
      <c r="AA109">
        <f t="array" ref="AA109">IFERROR(INDEX('Zusammenführung EU-CH'!$E$2:$BF$241,MATCH('RE-Gen-Mixes in AIB Countries'!$B109&amp;'RE-Gen-Mixes in AIB Countries'!$C109,'Zusammenführung EU-CH'!$B$2:$B$241&amp;'Zusammenführung EU-CH'!$C$2:$C$241,0),MATCH('RE-Gen-Mixes in AIB Countries'!AA$2,'Zusammenführung EU-CH'!$E$1:$BF$1,0))/VLOOKUP($B109,'Total RE-GEN in AIB Countries'!$B$3:$BD$27,COLUMN('RE-Gen-Mixes in AIB Countries'!AA108)-COLUMN('RE-Gen-Mixes in AIB Countries'!$B$2),FALSE),0)</f>
        <v>0</v>
      </c>
      <c r="AB109">
        <f t="array" ref="AB109">IFERROR(INDEX('Zusammenführung EU-CH'!$E$2:$BF$241,MATCH('RE-Gen-Mixes in AIB Countries'!$B109&amp;'RE-Gen-Mixes in AIB Countries'!$C109,'Zusammenführung EU-CH'!$B$2:$B$241&amp;'Zusammenführung EU-CH'!$C$2:$C$241,0),MATCH('RE-Gen-Mixes in AIB Countries'!AB$2,'Zusammenführung EU-CH'!$E$1:$BF$1,0))/VLOOKUP($B109,'Total RE-GEN in AIB Countries'!$B$3:$BD$27,COLUMN('RE-Gen-Mixes in AIB Countries'!AB108)-COLUMN('RE-Gen-Mixes in AIB Countries'!$B$2),FALSE),0)</f>
        <v>0</v>
      </c>
      <c r="AC109">
        <f t="array" ref="AC109">IFERROR(INDEX('Zusammenführung EU-CH'!$E$2:$BF$241,MATCH('RE-Gen-Mixes in AIB Countries'!$B109&amp;'RE-Gen-Mixes in AIB Countries'!$C109,'Zusammenführung EU-CH'!$B$2:$B$241&amp;'Zusammenführung EU-CH'!$C$2:$C$241,0),MATCH('RE-Gen-Mixes in AIB Countries'!AC$2,'Zusammenführung EU-CH'!$E$1:$BF$1,0))/VLOOKUP($B109,'Total RE-GEN in AIB Countries'!$B$3:$BD$27,COLUMN('RE-Gen-Mixes in AIB Countries'!AC108)-COLUMN('RE-Gen-Mixes in AIB Countries'!$B$2),FALSE),0)</f>
        <v>0</v>
      </c>
      <c r="AD109">
        <f t="array" ref="AD109">IFERROR(INDEX('Zusammenführung EU-CH'!$E$2:$BF$241,MATCH('RE-Gen-Mixes in AIB Countries'!$B109&amp;'RE-Gen-Mixes in AIB Countries'!$C109,'Zusammenführung EU-CH'!$B$2:$B$241&amp;'Zusammenführung EU-CH'!$C$2:$C$241,0),MATCH('RE-Gen-Mixes in AIB Countries'!AD$2,'Zusammenführung EU-CH'!$E$1:$BF$1,0))/VLOOKUP($B109,'Total RE-GEN in AIB Countries'!$B$3:$BD$27,COLUMN('RE-Gen-Mixes in AIB Countries'!AD108)-COLUMN('RE-Gen-Mixes in AIB Countries'!$B$2),FALSE),0)</f>
        <v>0</v>
      </c>
      <c r="AE109">
        <f t="array" ref="AE109">IFERROR(INDEX('Zusammenführung EU-CH'!$E$2:$BF$241,MATCH('RE-Gen-Mixes in AIB Countries'!$B109&amp;'RE-Gen-Mixes in AIB Countries'!$C109,'Zusammenführung EU-CH'!$B$2:$B$241&amp;'Zusammenführung EU-CH'!$C$2:$C$241,0),MATCH('RE-Gen-Mixes in AIB Countries'!AE$2,'Zusammenführung EU-CH'!$E$1:$BF$1,0))/VLOOKUP($B109,'Total RE-GEN in AIB Countries'!$B$3:$BD$27,COLUMN('RE-Gen-Mixes in AIB Countries'!AE108)-COLUMN('RE-Gen-Mixes in AIB Countries'!$B$2),FALSE),0)</f>
        <v>0</v>
      </c>
      <c r="AF109">
        <f t="array" ref="AF109">IFERROR(INDEX('Zusammenführung EU-CH'!$E$2:$BF$241,MATCH('RE-Gen-Mixes in AIB Countries'!$B109&amp;'RE-Gen-Mixes in AIB Countries'!$C109,'Zusammenführung EU-CH'!$B$2:$B$241&amp;'Zusammenführung EU-CH'!$C$2:$C$241,0),MATCH('RE-Gen-Mixes in AIB Countries'!AF$2,'Zusammenführung EU-CH'!$E$1:$BF$1,0))/VLOOKUP($B109,'Total RE-GEN in AIB Countries'!$B$3:$BD$27,COLUMN('RE-Gen-Mixes in AIB Countries'!AF108)-COLUMN('RE-Gen-Mixes in AIB Countries'!$B$2),FALSE),0)</f>
        <v>0</v>
      </c>
      <c r="AG109">
        <f t="array" ref="AG109">IFERROR(INDEX('Zusammenführung EU-CH'!$E$2:$BF$241,MATCH('RE-Gen-Mixes in AIB Countries'!$B109&amp;'RE-Gen-Mixes in AIB Countries'!$C109,'Zusammenführung EU-CH'!$B$2:$B$241&amp;'Zusammenführung EU-CH'!$C$2:$C$241,0),MATCH('RE-Gen-Mixes in AIB Countries'!AG$2,'Zusammenführung EU-CH'!$E$1:$BF$1,0))/VLOOKUP($B109,'Total RE-GEN in AIB Countries'!$B$3:$BD$27,COLUMN('RE-Gen-Mixes in AIB Countries'!AG108)-COLUMN('RE-Gen-Mixes in AIB Countries'!$B$2),FALSE),0)</f>
        <v>0</v>
      </c>
      <c r="AH109">
        <f t="array" ref="AH109">IFERROR(INDEX('Zusammenführung EU-CH'!$E$2:$BF$241,MATCH('RE-Gen-Mixes in AIB Countries'!$B109&amp;'RE-Gen-Mixes in AIB Countries'!$C109,'Zusammenführung EU-CH'!$B$2:$B$241&amp;'Zusammenführung EU-CH'!$C$2:$C$241,0),MATCH('RE-Gen-Mixes in AIB Countries'!AH$2,'Zusammenführung EU-CH'!$E$1:$BF$1,0))/VLOOKUP($B109,'Total RE-GEN in AIB Countries'!$B$3:$BD$27,COLUMN('RE-Gen-Mixes in AIB Countries'!AH108)-COLUMN('RE-Gen-Mixes in AIB Countries'!$B$2),FALSE),0)</f>
        <v>0</v>
      </c>
      <c r="AI109">
        <f t="array" ref="AI109">IFERROR(INDEX('Zusammenführung EU-CH'!$E$2:$BF$241,MATCH('RE-Gen-Mixes in AIB Countries'!$B109&amp;'RE-Gen-Mixes in AIB Countries'!$C109,'Zusammenführung EU-CH'!$B$2:$B$241&amp;'Zusammenführung EU-CH'!$C$2:$C$241,0),MATCH('RE-Gen-Mixes in AIB Countries'!AI$2,'Zusammenführung EU-CH'!$E$1:$BF$1,0))/VLOOKUP($B109,'Total RE-GEN in AIB Countries'!$B$3:$BD$27,COLUMN('RE-Gen-Mixes in AIB Countries'!AI108)-COLUMN('RE-Gen-Mixes in AIB Countries'!$B$2),FALSE),0)</f>
        <v>0</v>
      </c>
      <c r="AJ109">
        <f t="array" ref="AJ109">IFERROR(INDEX('Zusammenführung EU-CH'!$E$2:$BF$241,MATCH('RE-Gen-Mixes in AIB Countries'!$B109&amp;'RE-Gen-Mixes in AIB Countries'!$C109,'Zusammenführung EU-CH'!$B$2:$B$241&amp;'Zusammenführung EU-CH'!$C$2:$C$241,0),MATCH('RE-Gen-Mixes in AIB Countries'!AJ$2,'Zusammenführung EU-CH'!$E$1:$BF$1,0))/VLOOKUP($B109,'Total RE-GEN in AIB Countries'!$B$3:$BD$27,COLUMN('RE-Gen-Mixes in AIB Countries'!AJ108)-COLUMN('RE-Gen-Mixes in AIB Countries'!$B$2),FALSE),0)</f>
        <v>0</v>
      </c>
      <c r="AK109">
        <f t="array" ref="AK109">IFERROR(INDEX('Zusammenführung EU-CH'!$E$2:$BF$241,MATCH('RE-Gen-Mixes in AIB Countries'!$B109&amp;'RE-Gen-Mixes in AIB Countries'!$C109,'Zusammenführung EU-CH'!$B$2:$B$241&amp;'Zusammenführung EU-CH'!$C$2:$C$241,0),MATCH('RE-Gen-Mixes in AIB Countries'!AK$2,'Zusammenführung EU-CH'!$E$1:$BF$1,0))/VLOOKUP($B109,'Total RE-GEN in AIB Countries'!$B$3:$BD$27,COLUMN('RE-Gen-Mixes in AIB Countries'!AK108)-COLUMN('RE-Gen-Mixes in AIB Countries'!$B$2),FALSE),0)</f>
        <v>0</v>
      </c>
      <c r="AL109">
        <f t="array" ref="AL109">IFERROR(INDEX('Zusammenführung EU-CH'!$E$2:$BF$241,MATCH('RE-Gen-Mixes in AIB Countries'!$B109&amp;'RE-Gen-Mixes in AIB Countries'!$C109,'Zusammenführung EU-CH'!$B$2:$B$241&amp;'Zusammenführung EU-CH'!$C$2:$C$241,0),MATCH('RE-Gen-Mixes in AIB Countries'!AL$2,'Zusammenführung EU-CH'!$E$1:$BF$1,0))/VLOOKUP($B109,'Total RE-GEN in AIB Countries'!$B$3:$BD$27,COLUMN('RE-Gen-Mixes in AIB Countries'!AL108)-COLUMN('RE-Gen-Mixes in AIB Countries'!$B$2),FALSE),0)</f>
        <v>0</v>
      </c>
      <c r="AM109">
        <f t="array" ref="AM109">IFERROR(INDEX('Zusammenführung EU-CH'!$E$2:$BF$241,MATCH('RE-Gen-Mixes in AIB Countries'!$B109&amp;'RE-Gen-Mixes in AIB Countries'!$C109,'Zusammenführung EU-CH'!$B$2:$B$241&amp;'Zusammenführung EU-CH'!$C$2:$C$241,0),MATCH('RE-Gen-Mixes in AIB Countries'!AM$2,'Zusammenführung EU-CH'!$E$1:$BF$1,0))/VLOOKUP($B109,'Total RE-GEN in AIB Countries'!$B$3:$BD$27,COLUMN('RE-Gen-Mixes in AIB Countries'!AM108)-COLUMN('RE-Gen-Mixes in AIB Countries'!$B$2),FALSE),0)</f>
        <v>0</v>
      </c>
      <c r="AN109">
        <f t="array" ref="AN109">IFERROR(INDEX('Zusammenführung EU-CH'!$E$2:$BF$241,MATCH('RE-Gen-Mixes in AIB Countries'!$B109&amp;'RE-Gen-Mixes in AIB Countries'!$C109,'Zusammenführung EU-CH'!$B$2:$B$241&amp;'Zusammenführung EU-CH'!$C$2:$C$241,0),MATCH('RE-Gen-Mixes in AIB Countries'!AN$2,'Zusammenführung EU-CH'!$E$1:$BF$1,0))/VLOOKUP($B109,'Total RE-GEN in AIB Countries'!$B$3:$BD$27,COLUMN('RE-Gen-Mixes in AIB Countries'!AN108)-COLUMN('RE-Gen-Mixes in AIB Countries'!$B$2),FALSE),0)</f>
        <v>0</v>
      </c>
      <c r="AO109">
        <f t="array" ref="AO109">IFERROR(INDEX('Zusammenführung EU-CH'!$E$2:$BF$241,MATCH('RE-Gen-Mixes in AIB Countries'!$B109&amp;'RE-Gen-Mixes in AIB Countries'!$C109,'Zusammenführung EU-CH'!$B$2:$B$241&amp;'Zusammenführung EU-CH'!$C$2:$C$241,0),MATCH('RE-Gen-Mixes in AIB Countries'!AO$2,'Zusammenführung EU-CH'!$E$1:$BF$1,0))/VLOOKUP($B109,'Total RE-GEN in AIB Countries'!$B$3:$BD$27,COLUMN('RE-Gen-Mixes in AIB Countries'!AO108)-COLUMN('RE-Gen-Mixes in AIB Countries'!$B$2),FALSE),0)</f>
        <v>0</v>
      </c>
      <c r="AP109">
        <f t="array" ref="AP109">IFERROR(INDEX('Zusammenführung EU-CH'!$E$2:$BF$241,MATCH('RE-Gen-Mixes in AIB Countries'!$B109&amp;'RE-Gen-Mixes in AIB Countries'!$C109,'Zusammenführung EU-CH'!$B$2:$B$241&amp;'Zusammenführung EU-CH'!$C$2:$C$241,0),MATCH('RE-Gen-Mixes in AIB Countries'!AP$2,'Zusammenführung EU-CH'!$E$1:$BF$1,0))/VLOOKUP($B109,'Total RE-GEN in AIB Countries'!$B$3:$BD$27,COLUMN('RE-Gen-Mixes in AIB Countries'!AP108)-COLUMN('RE-Gen-Mixes in AIB Countries'!$B$2),FALSE),0)</f>
        <v>0</v>
      </c>
      <c r="AQ109">
        <f t="array" ref="AQ109">IFERROR(INDEX('Zusammenführung EU-CH'!$E$2:$BF$241,MATCH('RE-Gen-Mixes in AIB Countries'!$B109&amp;'RE-Gen-Mixes in AIB Countries'!$C109,'Zusammenführung EU-CH'!$B$2:$B$241&amp;'Zusammenführung EU-CH'!$C$2:$C$241,0),MATCH('RE-Gen-Mixes in AIB Countries'!AQ$2,'Zusammenführung EU-CH'!$E$1:$BF$1,0))/VLOOKUP($B109,'Total RE-GEN in AIB Countries'!$B$3:$BD$27,COLUMN('RE-Gen-Mixes in AIB Countries'!AQ108)-COLUMN('RE-Gen-Mixes in AIB Countries'!$B$2),FALSE),0)</f>
        <v>0</v>
      </c>
      <c r="AR109">
        <f t="array" ref="AR109">IFERROR(INDEX('Zusammenführung EU-CH'!$E$2:$BF$241,MATCH('RE-Gen-Mixes in AIB Countries'!$B109&amp;'RE-Gen-Mixes in AIB Countries'!$C109,'Zusammenführung EU-CH'!$B$2:$B$241&amp;'Zusammenführung EU-CH'!$C$2:$C$241,0),MATCH('RE-Gen-Mixes in AIB Countries'!AR$2,'Zusammenführung EU-CH'!$E$1:$BF$1,0))/VLOOKUP($B109,'Total RE-GEN in AIB Countries'!$B$3:$BD$27,COLUMN('RE-Gen-Mixes in AIB Countries'!AR108)-COLUMN('RE-Gen-Mixes in AIB Countries'!$B$2),FALSE),0)</f>
        <v>0</v>
      </c>
      <c r="AS109">
        <f t="array" ref="AS109">IFERROR(INDEX('Zusammenführung EU-CH'!$E$2:$BF$241,MATCH('RE-Gen-Mixes in AIB Countries'!$B109&amp;'RE-Gen-Mixes in AIB Countries'!$C109,'Zusammenführung EU-CH'!$B$2:$B$241&amp;'Zusammenführung EU-CH'!$C$2:$C$241,0),MATCH('RE-Gen-Mixes in AIB Countries'!AS$2,'Zusammenführung EU-CH'!$E$1:$BF$1,0))/VLOOKUP($B109,'Total RE-GEN in AIB Countries'!$B$3:$BD$27,COLUMN('RE-Gen-Mixes in AIB Countries'!AS108)-COLUMN('RE-Gen-Mixes in AIB Countries'!$B$2),FALSE),0)</f>
        <v>0</v>
      </c>
      <c r="AT109">
        <f t="array" ref="AT109">IFERROR(INDEX('Zusammenführung EU-CH'!$E$2:$BF$241,MATCH('RE-Gen-Mixes in AIB Countries'!$B109&amp;'RE-Gen-Mixes in AIB Countries'!$C109,'Zusammenführung EU-CH'!$B$2:$B$241&amp;'Zusammenführung EU-CH'!$C$2:$C$241,0),MATCH('RE-Gen-Mixes in AIB Countries'!AT$2,'Zusammenführung EU-CH'!$E$1:$BF$1,0))/VLOOKUP($B109,'Total RE-GEN in AIB Countries'!$B$3:$BD$27,COLUMN('RE-Gen-Mixes in AIB Countries'!AT108)-COLUMN('RE-Gen-Mixes in AIB Countries'!$B$2),FALSE),0)</f>
        <v>0</v>
      </c>
      <c r="AU109">
        <f t="array" ref="AU109">IFERROR(INDEX('Zusammenführung EU-CH'!$E$2:$BF$241,MATCH('RE-Gen-Mixes in AIB Countries'!$B109&amp;'RE-Gen-Mixes in AIB Countries'!$C109,'Zusammenführung EU-CH'!$B$2:$B$241&amp;'Zusammenführung EU-CH'!$C$2:$C$241,0),MATCH('RE-Gen-Mixes in AIB Countries'!AU$2,'Zusammenführung EU-CH'!$E$1:$BF$1,0))/VLOOKUP($B109,'Total RE-GEN in AIB Countries'!$B$3:$BD$27,COLUMN('RE-Gen-Mixes in AIB Countries'!AU108)-COLUMN('RE-Gen-Mixes in AIB Countries'!$B$2),FALSE),0)</f>
        <v>0</v>
      </c>
      <c r="AV109">
        <f t="array" ref="AV109">IFERROR(INDEX('Zusammenführung EU-CH'!$E$2:$BF$241,MATCH('RE-Gen-Mixes in AIB Countries'!$B109&amp;'RE-Gen-Mixes in AIB Countries'!$C109,'Zusammenführung EU-CH'!$B$2:$B$241&amp;'Zusammenführung EU-CH'!$C$2:$C$241,0),MATCH('RE-Gen-Mixes in AIB Countries'!AV$2,'Zusammenführung EU-CH'!$E$1:$BF$1,0))/VLOOKUP($B109,'Total RE-GEN in AIB Countries'!$B$3:$BD$27,COLUMN('RE-Gen-Mixes in AIB Countries'!AV108)-COLUMN('RE-Gen-Mixes in AIB Countries'!$B$2),FALSE),0)</f>
        <v>0</v>
      </c>
      <c r="AW109">
        <f t="array" ref="AW109">IFERROR(INDEX('Zusammenführung EU-CH'!$E$2:$BF$241,MATCH('RE-Gen-Mixes in AIB Countries'!$B109&amp;'RE-Gen-Mixes in AIB Countries'!$C109,'Zusammenführung EU-CH'!$B$2:$B$241&amp;'Zusammenführung EU-CH'!$C$2:$C$241,0),MATCH('RE-Gen-Mixes in AIB Countries'!AW$2,'Zusammenführung EU-CH'!$E$1:$BF$1,0))/VLOOKUP($B109,'Total RE-GEN in AIB Countries'!$B$3:$BD$27,COLUMN('RE-Gen-Mixes in AIB Countries'!AW108)-COLUMN('RE-Gen-Mixes in AIB Countries'!$B$2),FALSE),0)</f>
        <v>0</v>
      </c>
      <c r="AX109">
        <f t="array" ref="AX109">IFERROR(INDEX('Zusammenführung EU-CH'!$E$2:$BF$241,MATCH('RE-Gen-Mixes in AIB Countries'!$B109&amp;'RE-Gen-Mixes in AIB Countries'!$C109,'Zusammenführung EU-CH'!$B$2:$B$241&amp;'Zusammenführung EU-CH'!$C$2:$C$241,0),MATCH('RE-Gen-Mixes in AIB Countries'!AX$2,'Zusammenführung EU-CH'!$E$1:$BF$1,0))/VLOOKUP($B109,'Total RE-GEN in AIB Countries'!$B$3:$BD$27,COLUMN('RE-Gen-Mixes in AIB Countries'!AX108)-COLUMN('RE-Gen-Mixes in AIB Countries'!$B$2),FALSE),0)</f>
        <v>0</v>
      </c>
      <c r="AY109">
        <f t="array" ref="AY109">IFERROR(INDEX('Zusammenführung EU-CH'!$E$2:$BF$241,MATCH('RE-Gen-Mixes in AIB Countries'!$B109&amp;'RE-Gen-Mixes in AIB Countries'!$C109,'Zusammenführung EU-CH'!$B$2:$B$241&amp;'Zusammenführung EU-CH'!$C$2:$C$241,0),MATCH('RE-Gen-Mixes in AIB Countries'!AY$2,'Zusammenführung EU-CH'!$E$1:$BF$1,0))/VLOOKUP($B109,'Total RE-GEN in AIB Countries'!$B$3:$BD$27,COLUMN('RE-Gen-Mixes in AIB Countries'!AY108)-COLUMN('RE-Gen-Mixes in AIB Countries'!$B$2),FALSE),0)</f>
        <v>0</v>
      </c>
      <c r="AZ109">
        <f t="array" ref="AZ109">IFERROR(INDEX('Zusammenführung EU-CH'!$E$2:$BF$241,MATCH('RE-Gen-Mixes in AIB Countries'!$B109&amp;'RE-Gen-Mixes in AIB Countries'!$C109,'Zusammenführung EU-CH'!$B$2:$B$241&amp;'Zusammenführung EU-CH'!$C$2:$C$241,0),MATCH('RE-Gen-Mixes in AIB Countries'!AZ$2,'Zusammenführung EU-CH'!$E$1:$BF$1,0))/VLOOKUP($B109,'Total RE-GEN in AIB Countries'!$B$3:$BD$27,COLUMN('RE-Gen-Mixes in AIB Countries'!AZ108)-COLUMN('RE-Gen-Mixes in AIB Countries'!$B$2),FALSE),0)</f>
        <v>0</v>
      </c>
      <c r="BA109">
        <f t="array" ref="BA109">IFERROR(INDEX('Zusammenführung EU-CH'!$E$2:$BF$241,MATCH('RE-Gen-Mixes in AIB Countries'!$B109&amp;'RE-Gen-Mixes in AIB Countries'!$C109,'Zusammenführung EU-CH'!$B$2:$B$241&amp;'Zusammenführung EU-CH'!$C$2:$C$241,0),MATCH('RE-Gen-Mixes in AIB Countries'!BA$2,'Zusammenführung EU-CH'!$E$1:$BF$1,0))/VLOOKUP($B109,'Total RE-GEN in AIB Countries'!$B$3:$BD$27,COLUMN('RE-Gen-Mixes in AIB Countries'!BA108)-COLUMN('RE-Gen-Mixes in AIB Countries'!$B$2),FALSE),0)</f>
        <v>0</v>
      </c>
      <c r="BB109">
        <f t="array" ref="BB109">IFERROR(INDEX('Zusammenführung EU-CH'!$E$2:$BF$241,MATCH('RE-Gen-Mixes in AIB Countries'!$B109&amp;'RE-Gen-Mixes in AIB Countries'!$C109,'Zusammenführung EU-CH'!$B$2:$B$241&amp;'Zusammenführung EU-CH'!$C$2:$C$241,0),MATCH('RE-Gen-Mixes in AIB Countries'!BB$2,'Zusammenführung EU-CH'!$E$1:$BF$1,0))/VLOOKUP($B109,'Total RE-GEN in AIB Countries'!$B$3:$BD$27,COLUMN('RE-Gen-Mixes in AIB Countries'!BB108)-COLUMN('RE-Gen-Mixes in AIB Countries'!$B$2),FALSE),0)</f>
        <v>0</v>
      </c>
      <c r="BC109">
        <f t="array" ref="BC109">IFERROR(INDEX('Zusammenführung EU-CH'!$E$2:$BF$241,MATCH('RE-Gen-Mixes in AIB Countries'!$B109&amp;'RE-Gen-Mixes in AIB Countries'!$C109,'Zusammenführung EU-CH'!$B$2:$B$241&amp;'Zusammenführung EU-CH'!$C$2:$C$241,0),MATCH('RE-Gen-Mixes in AIB Countries'!BC$2,'Zusammenführung EU-CH'!$E$1:$BF$1,0))/VLOOKUP($B109,'Total RE-GEN in AIB Countries'!$B$3:$BD$27,COLUMN('RE-Gen-Mixes in AIB Countries'!BC108)-COLUMN('RE-Gen-Mixes in AIB Countries'!$B$2),FALSE),0)</f>
        <v>0</v>
      </c>
      <c r="BD109">
        <f t="array" ref="BD109">IFERROR(INDEX('Zusammenführung EU-CH'!$E$2:$BF$241,MATCH('RE-Gen-Mixes in AIB Countries'!$B109&amp;'RE-Gen-Mixes in AIB Countries'!$C109,'Zusammenführung EU-CH'!$B$2:$B$241&amp;'Zusammenführung EU-CH'!$C$2:$C$241,0),MATCH('RE-Gen-Mixes in AIB Countries'!BD$2,'Zusammenführung EU-CH'!$E$1:$BF$1,0))/VLOOKUP($B109,'Total RE-GEN in AIB Countries'!$B$3:$BD$27,COLUMN('RE-Gen-Mixes in AIB Countries'!BD108)-COLUMN('RE-Gen-Mixes in AIB Countries'!$B$2),FALSE),0)</f>
        <v>0</v>
      </c>
      <c r="BE109">
        <f t="array" ref="BE109">IFERROR(INDEX('Zusammenführung EU-CH'!$E$2:$BF$241,MATCH('RE-Gen-Mixes in AIB Countries'!$B109&amp;'RE-Gen-Mixes in AIB Countries'!$C109,'Zusammenführung EU-CH'!$B$2:$B$241&amp;'Zusammenführung EU-CH'!$C$2:$C$241,0),MATCH('RE-Gen-Mixes in AIB Countries'!BE$2,'Zusammenführung EU-CH'!$E$1:$BF$1,0))/VLOOKUP($B109,'Total RE-GEN in AIB Countries'!$B$3:$BD$27,COLUMN('RE-Gen-Mixes in AIB Countries'!BE108)-COLUMN('RE-Gen-Mixes in AIB Countries'!$B$2),FALSE),0)</f>
        <v>0</v>
      </c>
      <c r="BF109">
        <f t="shared" si="1"/>
        <v>0</v>
      </c>
    </row>
    <row r="110" spans="1:58" x14ac:dyDescent="0.35">
      <c r="A110" s="8" t="s">
        <v>37</v>
      </c>
      <c r="B110" s="4" t="s">
        <v>482</v>
      </c>
      <c r="C110" s="4" t="s">
        <v>10</v>
      </c>
      <c r="D110">
        <f t="array" ref="D110">IFERROR(INDEX('Zusammenführung EU-CH'!$E$2:$BF$241,MATCH('RE-Gen-Mixes in AIB Countries'!$B110&amp;'RE-Gen-Mixes in AIB Countries'!$C110,'Zusammenführung EU-CH'!$B$2:$B$241&amp;'Zusammenführung EU-CH'!$C$2:$C$241,0),MATCH('RE-Gen-Mixes in AIB Countries'!D$2,'Zusammenführung EU-CH'!$E$1:$BF$1,0))/VLOOKUP($B110,'Total RE-GEN in AIB Countries'!$B$3:$BD$27,COLUMN('RE-Gen-Mixes in AIB Countries'!D109)-COLUMN('RE-Gen-Mixes in AIB Countries'!$B$2),FALSE),0)</f>
        <v>1.4552753732279513E-2</v>
      </c>
      <c r="E110">
        <f t="array" ref="E110">IFERROR(INDEX('Zusammenführung EU-CH'!$E$2:$BF$241,MATCH('RE-Gen-Mixes in AIB Countries'!$B110&amp;'RE-Gen-Mixes in AIB Countries'!$C110,'Zusammenführung EU-CH'!$B$2:$B$241&amp;'Zusammenführung EU-CH'!$C$2:$C$241,0),MATCH('RE-Gen-Mixes in AIB Countries'!E$2,'Zusammenführung EU-CH'!$E$1:$BF$1,0))/VLOOKUP($B110,'Total RE-GEN in AIB Countries'!$B$3:$BD$27,COLUMN('RE-Gen-Mixes in AIB Countries'!E109)-COLUMN('RE-Gen-Mixes in AIB Countries'!$B$2),FALSE),0)</f>
        <v>1.3733654759295786E-2</v>
      </c>
      <c r="F110">
        <f t="array" ref="F110">IFERROR(INDEX('Zusammenführung EU-CH'!$E$2:$BF$241,MATCH('RE-Gen-Mixes in AIB Countries'!$B110&amp;'RE-Gen-Mixes in AIB Countries'!$C110,'Zusammenführung EU-CH'!$B$2:$B$241&amp;'Zusammenführung EU-CH'!$C$2:$C$241,0),MATCH('RE-Gen-Mixes in AIB Countries'!F$2,'Zusammenführung EU-CH'!$E$1:$BF$1,0))/VLOOKUP($B110,'Total RE-GEN in AIB Countries'!$B$3:$BD$27,COLUMN('RE-Gen-Mixes in AIB Countries'!F109)-COLUMN('RE-Gen-Mixes in AIB Countries'!$B$2),FALSE),0)</f>
        <v>1.1528959648641229E-2</v>
      </c>
      <c r="G110">
        <f t="array" ref="G110">IFERROR(INDEX('Zusammenführung EU-CH'!$E$2:$BF$241,MATCH('RE-Gen-Mixes in AIB Countries'!$B110&amp;'RE-Gen-Mixes in AIB Countries'!$C110,'Zusammenführung EU-CH'!$B$2:$B$241&amp;'Zusammenführung EU-CH'!$C$2:$C$241,0),MATCH('RE-Gen-Mixes in AIB Countries'!G$2,'Zusammenführung EU-CH'!$E$1:$BF$1,0))/VLOOKUP($B110,'Total RE-GEN in AIB Countries'!$B$3:$BD$27,COLUMN('RE-Gen-Mixes in AIB Countries'!G109)-COLUMN('RE-Gen-Mixes in AIB Countries'!$B$2),FALSE),0)</f>
        <v>1.3164870118395476E-2</v>
      </c>
      <c r="H110">
        <f t="array" ref="H110">IFERROR(INDEX('Zusammenführung EU-CH'!$E$2:$BF$241,MATCH('RE-Gen-Mixes in AIB Countries'!$B110&amp;'RE-Gen-Mixes in AIB Countries'!$C110,'Zusammenführung EU-CH'!$B$2:$B$241&amp;'Zusammenführung EU-CH'!$C$2:$C$241,0),MATCH('RE-Gen-Mixes in AIB Countries'!H$2,'Zusammenführung EU-CH'!$E$1:$BF$1,0))/VLOOKUP($B110,'Total RE-GEN in AIB Countries'!$B$3:$BD$27,COLUMN('RE-Gen-Mixes in AIB Countries'!H109)-COLUMN('RE-Gen-Mixes in AIB Countries'!$B$2),FALSE),0)</f>
        <v>1.1528959648641229E-2</v>
      </c>
      <c r="I110">
        <f t="array" ref="I110">IFERROR(INDEX('Zusammenführung EU-CH'!$E$2:$BF$241,MATCH('RE-Gen-Mixes in AIB Countries'!$B110&amp;'RE-Gen-Mixes in AIB Countries'!$C110,'Zusammenführung EU-CH'!$B$2:$B$241&amp;'Zusammenführung EU-CH'!$C$2:$C$241,0),MATCH('RE-Gen-Mixes in AIB Countries'!I$2,'Zusammenführung EU-CH'!$E$1:$BF$1,0))/VLOOKUP($B110,'Total RE-GEN in AIB Countries'!$B$3:$BD$27,COLUMN('RE-Gen-Mixes in AIB Countries'!I109)-COLUMN('RE-Gen-Mixes in AIB Countries'!$B$2),FALSE),0)</f>
        <v>1.1033193080878915E-2</v>
      </c>
      <c r="J110">
        <f t="array" ref="J110">IFERROR(INDEX('Zusammenführung EU-CH'!$E$2:$BF$241,MATCH('RE-Gen-Mixes in AIB Countries'!$B110&amp;'RE-Gen-Mixes in AIB Countries'!$C110,'Zusammenführung EU-CH'!$B$2:$B$241&amp;'Zusammenführung EU-CH'!$C$2:$C$241,0),MATCH('RE-Gen-Mixes in AIB Countries'!J$2,'Zusammenführung EU-CH'!$E$1:$BF$1,0))/VLOOKUP($B110,'Total RE-GEN in AIB Countries'!$B$3:$BD$27,COLUMN('RE-Gen-Mixes in AIB Countries'!J109)-COLUMN('RE-Gen-Mixes in AIB Countries'!$B$2),FALSE),0)</f>
        <v>1.0523150932050512E-2</v>
      </c>
      <c r="K110">
        <f t="array" ref="K110">IFERROR(INDEX('Zusammenführung EU-CH'!$E$2:$BF$241,MATCH('RE-Gen-Mixes in AIB Countries'!$B110&amp;'RE-Gen-Mixes in AIB Countries'!$C110,'Zusammenführung EU-CH'!$B$2:$B$241&amp;'Zusammenführung EU-CH'!$C$2:$C$241,0),MATCH('RE-Gen-Mixes in AIB Countries'!K$2,'Zusammenführung EU-CH'!$E$1:$BF$1,0))/VLOOKUP($B110,'Total RE-GEN in AIB Countries'!$B$3:$BD$27,COLUMN('RE-Gen-Mixes in AIB Countries'!K109)-COLUMN('RE-Gen-Mixes in AIB Countries'!$B$2),FALSE),0)</f>
        <v>1.29E-2</v>
      </c>
      <c r="L110">
        <f t="array" ref="L110">IFERROR(INDEX('Zusammenführung EU-CH'!$E$2:$BF$241,MATCH('RE-Gen-Mixes in AIB Countries'!$B110&amp;'RE-Gen-Mixes in AIB Countries'!$C110,'Zusammenführung EU-CH'!$B$2:$B$241&amp;'Zusammenführung EU-CH'!$C$2:$C$241,0),MATCH('RE-Gen-Mixes in AIB Countries'!L$2,'Zusammenführung EU-CH'!$E$1:$BF$1,0))/VLOOKUP($B110,'Total RE-GEN in AIB Countries'!$B$3:$BD$27,COLUMN('RE-Gen-Mixes in AIB Countries'!L109)-COLUMN('RE-Gen-Mixes in AIB Countries'!$B$2),FALSE),0)</f>
        <v>1.5306619869357512E-2</v>
      </c>
      <c r="M110">
        <f t="array" ref="M110">IFERROR(INDEX('Zusammenführung EU-CH'!$E$2:$BF$241,MATCH('RE-Gen-Mixes in AIB Countries'!$B110&amp;'RE-Gen-Mixes in AIB Countries'!$C110,'Zusammenführung EU-CH'!$B$2:$B$241&amp;'Zusammenführung EU-CH'!$C$2:$C$241,0),MATCH('RE-Gen-Mixes in AIB Countries'!M$2,'Zusammenführung EU-CH'!$E$1:$BF$1,0))/VLOOKUP($B110,'Total RE-GEN in AIB Countries'!$B$3:$BD$27,COLUMN('RE-Gen-Mixes in AIB Countries'!M109)-COLUMN('RE-Gen-Mixes in AIB Countries'!$B$2),FALSE),0)</f>
        <v>1.483249509845708E-2</v>
      </c>
      <c r="N110">
        <f t="array" ref="N110">IFERROR(INDEX('Zusammenführung EU-CH'!$E$2:$BF$241,MATCH('RE-Gen-Mixes in AIB Countries'!$B110&amp;'RE-Gen-Mixes in AIB Countries'!$C110,'Zusammenführung EU-CH'!$B$2:$B$241&amp;'Zusammenführung EU-CH'!$C$2:$C$241,0),MATCH('RE-Gen-Mixes in AIB Countries'!N$2,'Zusammenführung EU-CH'!$E$1:$BF$1,0))/VLOOKUP($B110,'Total RE-GEN in AIB Countries'!$B$3:$BD$27,COLUMN('RE-Gen-Mixes in AIB Countries'!N109)-COLUMN('RE-Gen-Mixes in AIB Countries'!$B$2),FALSE),0)</f>
        <v>1.8146265154477904E-2</v>
      </c>
      <c r="O110">
        <f t="array" ref="O110">IFERROR(INDEX('Zusammenführung EU-CH'!$E$2:$BF$241,MATCH('RE-Gen-Mixes in AIB Countries'!$B110&amp;'RE-Gen-Mixes in AIB Countries'!$C110,'Zusammenführung EU-CH'!$B$2:$B$241&amp;'Zusammenführung EU-CH'!$C$2:$C$241,0),MATCH('RE-Gen-Mixes in AIB Countries'!O$2,'Zusammenführung EU-CH'!$E$1:$BF$1,0))/VLOOKUP($B110,'Total RE-GEN in AIB Countries'!$B$3:$BD$27,COLUMN('RE-Gen-Mixes in AIB Countries'!O109)-COLUMN('RE-Gen-Mixes in AIB Countries'!$B$2),FALSE),0)</f>
        <v>2.1312312969856216E-2</v>
      </c>
      <c r="P110">
        <f t="array" ref="P110">IFERROR(INDEX('Zusammenführung EU-CH'!$E$2:$BF$241,MATCH('RE-Gen-Mixes in AIB Countries'!$B110&amp;'RE-Gen-Mixes in AIB Countries'!$C110,'Zusammenführung EU-CH'!$B$2:$B$241&amp;'Zusammenführung EU-CH'!$C$2:$C$241,0),MATCH('RE-Gen-Mixes in AIB Countries'!P$2,'Zusammenführung EU-CH'!$E$1:$BF$1,0))/VLOOKUP($B110,'Total RE-GEN in AIB Countries'!$B$3:$BD$27,COLUMN('RE-Gen-Mixes in AIB Countries'!P109)-COLUMN('RE-Gen-Mixes in AIB Countries'!$B$2),FALSE),0)</f>
        <v>1.8343450373286413E-2</v>
      </c>
      <c r="Q110">
        <f t="array" ref="Q110">IFERROR(INDEX('Zusammenführung EU-CH'!$E$2:$BF$241,MATCH('RE-Gen-Mixes in AIB Countries'!$B110&amp;'RE-Gen-Mixes in AIB Countries'!$C110,'Zusammenführung EU-CH'!$B$2:$B$241&amp;'Zusammenführung EU-CH'!$C$2:$C$241,0),MATCH('RE-Gen-Mixes in AIB Countries'!Q$2,'Zusammenführung EU-CH'!$E$1:$BF$1,0))/VLOOKUP($B110,'Total RE-GEN in AIB Countries'!$B$3:$BD$27,COLUMN('RE-Gen-Mixes in AIB Countries'!Q109)-COLUMN('RE-Gen-Mixes in AIB Countries'!$B$2),FALSE),0)</f>
        <v>1.6027413636703215E-2</v>
      </c>
      <c r="R110">
        <f t="array" ref="R110">IFERROR(INDEX('Zusammenführung EU-CH'!$E$2:$BF$241,MATCH('RE-Gen-Mixes in AIB Countries'!$B110&amp;'RE-Gen-Mixes in AIB Countries'!$C110,'Zusammenführung EU-CH'!$B$2:$B$241&amp;'Zusammenführung EU-CH'!$C$2:$C$241,0),MATCH('RE-Gen-Mixes in AIB Countries'!R$2,'Zusammenführung EU-CH'!$E$1:$BF$1,0))/VLOOKUP($B110,'Total RE-GEN in AIB Countries'!$B$3:$BD$27,COLUMN('RE-Gen-Mixes in AIB Countries'!R109)-COLUMN('RE-Gen-Mixes in AIB Countries'!$B$2),FALSE),0)</f>
        <v>2.0105120190652335E-2</v>
      </c>
      <c r="S110">
        <f t="array" ref="S110">IFERROR(INDEX('Zusammenführung EU-CH'!$E$2:$BF$241,MATCH('RE-Gen-Mixes in AIB Countries'!$B110&amp;'RE-Gen-Mixes in AIB Countries'!$C110,'Zusammenführung EU-CH'!$B$2:$B$241&amp;'Zusammenführung EU-CH'!$C$2:$C$241,0),MATCH('RE-Gen-Mixes in AIB Countries'!S$2,'Zusammenführung EU-CH'!$E$1:$BF$1,0))/VLOOKUP($B110,'Total RE-GEN in AIB Countries'!$B$3:$BD$27,COLUMN('RE-Gen-Mixes in AIB Countries'!S109)-COLUMN('RE-Gen-Mixes in AIB Countries'!$B$2),FALSE),0)</f>
        <v>1.6677399423796108E-2</v>
      </c>
      <c r="T110">
        <f t="array" ref="T110">IFERROR(INDEX('Zusammenführung EU-CH'!$E$2:$BF$241,MATCH('RE-Gen-Mixes in AIB Countries'!$B110&amp;'RE-Gen-Mixes in AIB Countries'!$C110,'Zusammenführung EU-CH'!$B$2:$B$241&amp;'Zusammenführung EU-CH'!$C$2:$C$241,0),MATCH('RE-Gen-Mixes in AIB Countries'!T$2,'Zusammenführung EU-CH'!$E$1:$BF$1,0))/VLOOKUP($B110,'Total RE-GEN in AIB Countries'!$B$3:$BD$27,COLUMN('RE-Gen-Mixes in AIB Countries'!T109)-COLUMN('RE-Gen-Mixes in AIB Countries'!$B$2),FALSE),0)</f>
        <v>1.2832261485786709E-2</v>
      </c>
      <c r="U110">
        <f t="array" ref="U110">IFERROR(INDEX('Zusammenführung EU-CH'!$E$2:$BF$241,MATCH('RE-Gen-Mixes in AIB Countries'!$B110&amp;'RE-Gen-Mixes in AIB Countries'!$C110,'Zusammenführung EU-CH'!$B$2:$B$241&amp;'Zusammenführung EU-CH'!$C$2:$C$241,0),MATCH('RE-Gen-Mixes in AIB Countries'!U$2,'Zusammenführung EU-CH'!$E$1:$BF$1,0))/VLOOKUP($B110,'Total RE-GEN in AIB Countries'!$B$3:$BD$27,COLUMN('RE-Gen-Mixes in AIB Countries'!U109)-COLUMN('RE-Gen-Mixes in AIB Countries'!$B$2),FALSE),0)</f>
        <v>1.3709062722225138E-2</v>
      </c>
      <c r="V110">
        <f t="array" ref="V110">IFERROR(INDEX('Zusammenführung EU-CH'!$E$2:$BF$241,MATCH('RE-Gen-Mixes in AIB Countries'!$B110&amp;'RE-Gen-Mixes in AIB Countries'!$C110,'Zusammenführung EU-CH'!$B$2:$B$241&amp;'Zusammenführung EU-CH'!$C$2:$C$241,0),MATCH('RE-Gen-Mixes in AIB Countries'!V$2,'Zusammenführung EU-CH'!$E$1:$BF$1,0))/VLOOKUP($B110,'Total RE-GEN in AIB Countries'!$B$3:$BD$27,COLUMN('RE-Gen-Mixes in AIB Countries'!V109)-COLUMN('RE-Gen-Mixes in AIB Countries'!$B$2),FALSE),0)</f>
        <v>1.1821803866789424E-2</v>
      </c>
      <c r="W110">
        <f t="array" ref="W110">IFERROR(INDEX('Zusammenführung EU-CH'!$E$2:$BF$241,MATCH('RE-Gen-Mixes in AIB Countries'!$B110&amp;'RE-Gen-Mixes in AIB Countries'!$C110,'Zusammenführung EU-CH'!$B$2:$B$241&amp;'Zusammenführung EU-CH'!$C$2:$C$241,0),MATCH('RE-Gen-Mixes in AIB Countries'!W$2,'Zusammenführung EU-CH'!$E$1:$BF$1,0))/VLOOKUP($B110,'Total RE-GEN in AIB Countries'!$B$3:$BD$27,COLUMN('RE-Gen-Mixes in AIB Countries'!W109)-COLUMN('RE-Gen-Mixes in AIB Countries'!$B$2),FALSE),0)</f>
        <v>1.6282163479350773E-2</v>
      </c>
      <c r="X110">
        <f t="array" ref="X110">IFERROR(INDEX('Zusammenführung EU-CH'!$E$2:$BF$241,MATCH('RE-Gen-Mixes in AIB Countries'!$B110&amp;'RE-Gen-Mixes in AIB Countries'!$C110,'Zusammenführung EU-CH'!$B$2:$B$241&amp;'Zusammenführung EU-CH'!$C$2:$C$241,0),MATCH('RE-Gen-Mixes in AIB Countries'!X$2,'Zusammenführung EU-CH'!$E$1:$BF$1,0))/VLOOKUP($B110,'Total RE-GEN in AIB Countries'!$B$3:$BD$27,COLUMN('RE-Gen-Mixes in AIB Countries'!X109)-COLUMN('RE-Gen-Mixes in AIB Countries'!$B$2),FALSE),0)</f>
        <v>2.3250870246857812E-2</v>
      </c>
      <c r="Y110">
        <f t="array" ref="Y110">IFERROR(INDEX('Zusammenführung EU-CH'!$E$2:$BF$241,MATCH('RE-Gen-Mixes in AIB Countries'!$B110&amp;'RE-Gen-Mixes in AIB Countries'!$C110,'Zusammenführung EU-CH'!$B$2:$B$241&amp;'Zusammenführung EU-CH'!$C$2:$C$241,0),MATCH('RE-Gen-Mixes in AIB Countries'!Y$2,'Zusammenführung EU-CH'!$E$1:$BF$1,0))/VLOOKUP($B110,'Total RE-GEN in AIB Countries'!$B$3:$BD$27,COLUMN('RE-Gen-Mixes in AIB Countries'!Y109)-COLUMN('RE-Gen-Mixes in AIB Countries'!$B$2),FALSE),0)</f>
        <v>3.0800458394625453E-2</v>
      </c>
      <c r="Z110">
        <f t="array" ref="Z110">IFERROR(INDEX('Zusammenführung EU-CH'!$E$2:$BF$241,MATCH('RE-Gen-Mixes in AIB Countries'!$B110&amp;'RE-Gen-Mixes in AIB Countries'!$C110,'Zusammenführung EU-CH'!$B$2:$B$241&amp;'Zusammenführung EU-CH'!$C$2:$C$241,0),MATCH('RE-Gen-Mixes in AIB Countries'!Z$2,'Zusammenführung EU-CH'!$E$1:$BF$1,0))/VLOOKUP($B110,'Total RE-GEN in AIB Countries'!$B$3:$BD$27,COLUMN('RE-Gen-Mixes in AIB Countries'!Z109)-COLUMN('RE-Gen-Mixes in AIB Countries'!$B$2),FALSE),0)</f>
        <v>2.5718378439428053E-2</v>
      </c>
      <c r="AA110">
        <f t="array" ref="AA110">IFERROR(INDEX('Zusammenführung EU-CH'!$E$2:$BF$241,MATCH('RE-Gen-Mixes in AIB Countries'!$B110&amp;'RE-Gen-Mixes in AIB Countries'!$C110,'Zusammenführung EU-CH'!$B$2:$B$241&amp;'Zusammenführung EU-CH'!$C$2:$C$241,0),MATCH('RE-Gen-Mixes in AIB Countries'!AA$2,'Zusammenführung EU-CH'!$E$1:$BF$1,0))/VLOOKUP($B110,'Total RE-GEN in AIB Countries'!$B$3:$BD$27,COLUMN('RE-Gen-Mixes in AIB Countries'!AA109)-COLUMN('RE-Gen-Mixes in AIB Countries'!$B$2),FALSE),0)</f>
        <v>2.4700832440320567E-2</v>
      </c>
      <c r="AB110">
        <f t="array" ref="AB110">IFERROR(INDEX('Zusammenführung EU-CH'!$E$2:$BF$241,MATCH('RE-Gen-Mixes in AIB Countries'!$B110&amp;'RE-Gen-Mixes in AIB Countries'!$C110,'Zusammenführung EU-CH'!$B$2:$B$241&amp;'Zusammenführung EU-CH'!$C$2:$C$241,0),MATCH('RE-Gen-Mixes in AIB Countries'!AB$2,'Zusammenführung EU-CH'!$E$1:$BF$1,0))/VLOOKUP($B110,'Total RE-GEN in AIB Countries'!$B$3:$BD$27,COLUMN('RE-Gen-Mixes in AIB Countries'!AB109)-COLUMN('RE-Gen-Mixes in AIB Countries'!$B$2),FALSE),0)</f>
        <v>2.386566078758531E-2</v>
      </c>
      <c r="AC110">
        <f t="array" ref="AC110">IFERROR(INDEX('Zusammenführung EU-CH'!$E$2:$BF$241,MATCH('RE-Gen-Mixes in AIB Countries'!$B110&amp;'RE-Gen-Mixes in AIB Countries'!$C110,'Zusammenführung EU-CH'!$B$2:$B$241&amp;'Zusammenführung EU-CH'!$C$2:$C$241,0),MATCH('RE-Gen-Mixes in AIB Countries'!AC$2,'Zusammenführung EU-CH'!$E$1:$BF$1,0))/VLOOKUP($B110,'Total RE-GEN in AIB Countries'!$B$3:$BD$27,COLUMN('RE-Gen-Mixes in AIB Countries'!AC109)-COLUMN('RE-Gen-Mixes in AIB Countries'!$B$2),FALSE),0)</f>
        <v>1.8983396482716665E-2</v>
      </c>
      <c r="AD110">
        <f t="array" ref="AD110">IFERROR(INDEX('Zusammenführung EU-CH'!$E$2:$BF$241,MATCH('RE-Gen-Mixes in AIB Countries'!$B110&amp;'RE-Gen-Mixes in AIB Countries'!$C110,'Zusammenführung EU-CH'!$B$2:$B$241&amp;'Zusammenführung EU-CH'!$C$2:$C$241,0),MATCH('RE-Gen-Mixes in AIB Countries'!AD$2,'Zusammenführung EU-CH'!$E$1:$BF$1,0))/VLOOKUP($B110,'Total RE-GEN in AIB Countries'!$B$3:$BD$27,COLUMN('RE-Gen-Mixes in AIB Countries'!AD109)-COLUMN('RE-Gen-Mixes in AIB Countries'!$B$2),FALSE),0)</f>
        <v>2.200813542709542E-2</v>
      </c>
      <c r="AE110">
        <f t="array" ref="AE110">IFERROR(INDEX('Zusammenführung EU-CH'!$E$2:$BF$241,MATCH('RE-Gen-Mixes in AIB Countries'!$B110&amp;'RE-Gen-Mixes in AIB Countries'!$C110,'Zusammenführung EU-CH'!$B$2:$B$241&amp;'Zusammenführung EU-CH'!$C$2:$C$241,0),MATCH('RE-Gen-Mixes in AIB Countries'!AE$2,'Zusammenführung EU-CH'!$E$1:$BF$1,0))/VLOOKUP($B110,'Total RE-GEN in AIB Countries'!$B$3:$BD$27,COLUMN('RE-Gen-Mixes in AIB Countries'!AE109)-COLUMN('RE-Gen-Mixes in AIB Countries'!$B$2),FALSE),0)</f>
        <v>2.1967287037277603E-2</v>
      </c>
      <c r="AF110">
        <f t="array" ref="AF110">IFERROR(INDEX('Zusammenführung EU-CH'!$E$2:$BF$241,MATCH('RE-Gen-Mixes in AIB Countries'!$B110&amp;'RE-Gen-Mixes in AIB Countries'!$C110,'Zusammenführung EU-CH'!$B$2:$B$241&amp;'Zusammenführung EU-CH'!$C$2:$C$241,0),MATCH('RE-Gen-Mixes in AIB Countries'!AF$2,'Zusammenführung EU-CH'!$E$1:$BF$1,0))/VLOOKUP($B110,'Total RE-GEN in AIB Countries'!$B$3:$BD$27,COLUMN('RE-Gen-Mixes in AIB Countries'!AF109)-COLUMN('RE-Gen-Mixes in AIB Countries'!$B$2),FALSE),0)</f>
        <v>2.2273660580146366E-2</v>
      </c>
      <c r="AG110">
        <f t="array" ref="AG110">IFERROR(INDEX('Zusammenführung EU-CH'!$E$2:$BF$241,MATCH('RE-Gen-Mixes in AIB Countries'!$B110&amp;'RE-Gen-Mixes in AIB Countries'!$C110,'Zusammenführung EU-CH'!$B$2:$B$241&amp;'Zusammenführung EU-CH'!$C$2:$C$241,0),MATCH('RE-Gen-Mixes in AIB Countries'!AG$2,'Zusammenführung EU-CH'!$E$1:$BF$1,0))/VLOOKUP($B110,'Total RE-GEN in AIB Countries'!$B$3:$BD$27,COLUMN('RE-Gen-Mixes in AIB Countries'!AG109)-COLUMN('RE-Gen-Mixes in AIB Countries'!$B$2),FALSE),0)</f>
        <v>2.5787705920858803E-2</v>
      </c>
      <c r="AH110">
        <f t="array" ref="AH110">IFERROR(INDEX('Zusammenführung EU-CH'!$E$2:$BF$241,MATCH('RE-Gen-Mixes in AIB Countries'!$B110&amp;'RE-Gen-Mixes in AIB Countries'!$C110,'Zusammenführung EU-CH'!$B$2:$B$241&amp;'Zusammenführung EU-CH'!$C$2:$C$241,0),MATCH('RE-Gen-Mixes in AIB Countries'!AH$2,'Zusammenführung EU-CH'!$E$1:$BF$1,0))/VLOOKUP($B110,'Total RE-GEN in AIB Countries'!$B$3:$BD$27,COLUMN('RE-Gen-Mixes in AIB Countries'!AH109)-COLUMN('RE-Gen-Mixes in AIB Countries'!$B$2),FALSE),0)</f>
        <v>1.8043786905342786E-2</v>
      </c>
      <c r="AI110">
        <f t="array" ref="AI110">IFERROR(INDEX('Zusammenführung EU-CH'!$E$2:$BF$241,MATCH('RE-Gen-Mixes in AIB Countries'!$B110&amp;'RE-Gen-Mixes in AIB Countries'!$C110,'Zusammenführung EU-CH'!$B$2:$B$241&amp;'Zusammenführung EU-CH'!$C$2:$C$241,0),MATCH('RE-Gen-Mixes in AIB Countries'!AI$2,'Zusammenführung EU-CH'!$E$1:$BF$1,0))/VLOOKUP($B110,'Total RE-GEN in AIB Countries'!$B$3:$BD$27,COLUMN('RE-Gen-Mixes in AIB Countries'!AI109)-COLUMN('RE-Gen-Mixes in AIB Countries'!$B$2),FALSE),0)</f>
        <v>2.0606318256875235E-2</v>
      </c>
      <c r="AJ110">
        <f t="array" ref="AJ110">IFERROR(INDEX('Zusammenführung EU-CH'!$E$2:$BF$241,MATCH('RE-Gen-Mixes in AIB Countries'!$B110&amp;'RE-Gen-Mixes in AIB Countries'!$C110,'Zusammenführung EU-CH'!$B$2:$B$241&amp;'Zusammenführung EU-CH'!$C$2:$C$241,0),MATCH('RE-Gen-Mixes in AIB Countries'!AJ$2,'Zusammenführung EU-CH'!$E$1:$BF$1,0))/VLOOKUP($B110,'Total RE-GEN in AIB Countries'!$B$3:$BD$27,COLUMN('RE-Gen-Mixes in AIB Countries'!AJ109)-COLUMN('RE-Gen-Mixes in AIB Countries'!$B$2),FALSE),0)</f>
        <v>3.474035222428553E-2</v>
      </c>
      <c r="AK110">
        <f t="array" ref="AK110">IFERROR(INDEX('Zusammenführung EU-CH'!$E$2:$BF$241,MATCH('RE-Gen-Mixes in AIB Countries'!$B110&amp;'RE-Gen-Mixes in AIB Countries'!$C110,'Zusammenführung EU-CH'!$B$2:$B$241&amp;'Zusammenführung EU-CH'!$C$2:$C$241,0),MATCH('RE-Gen-Mixes in AIB Countries'!AK$2,'Zusammenführung EU-CH'!$E$1:$BF$1,0))/VLOOKUP($B110,'Total RE-GEN in AIB Countries'!$B$3:$BD$27,COLUMN('RE-Gen-Mixes in AIB Countries'!AK109)-COLUMN('RE-Gen-Mixes in AIB Countries'!$B$2),FALSE),0)</f>
        <v>3.8138505699094681E-2</v>
      </c>
      <c r="AL110">
        <f t="array" ref="AL110">IFERROR(INDEX('Zusammenführung EU-CH'!$E$2:$BF$241,MATCH('RE-Gen-Mixes in AIB Countries'!$B110&amp;'RE-Gen-Mixes in AIB Countries'!$C110,'Zusammenführung EU-CH'!$B$2:$B$241&amp;'Zusammenführung EU-CH'!$C$2:$C$241,0),MATCH('RE-Gen-Mixes in AIB Countries'!AL$2,'Zusammenführung EU-CH'!$E$1:$BF$1,0))/VLOOKUP($B110,'Total RE-GEN in AIB Countries'!$B$3:$BD$27,COLUMN('RE-Gen-Mixes in AIB Countries'!AL109)-COLUMN('RE-Gen-Mixes in AIB Countries'!$B$2),FALSE),0)</f>
        <v>3.3438196583995571E-2</v>
      </c>
      <c r="AM110">
        <f t="array" ref="AM110">IFERROR(INDEX('Zusammenführung EU-CH'!$E$2:$BF$241,MATCH('RE-Gen-Mixes in AIB Countries'!$B110&amp;'RE-Gen-Mixes in AIB Countries'!$C110,'Zusammenführung EU-CH'!$B$2:$B$241&amp;'Zusammenführung EU-CH'!$C$2:$C$241,0),MATCH('RE-Gen-Mixes in AIB Countries'!AM$2,'Zusammenführung EU-CH'!$E$1:$BF$1,0))/VLOOKUP($B110,'Total RE-GEN in AIB Countries'!$B$3:$BD$27,COLUMN('RE-Gen-Mixes in AIB Countries'!AM109)-COLUMN('RE-Gen-Mixes in AIB Countries'!$B$2),FALSE),0)</f>
        <v>3.9925376115799598E-2</v>
      </c>
      <c r="AN110">
        <f t="array" ref="AN110">IFERROR(INDEX('Zusammenführung EU-CH'!$E$2:$BF$241,MATCH('RE-Gen-Mixes in AIB Countries'!$B110&amp;'RE-Gen-Mixes in AIB Countries'!$C110,'Zusammenführung EU-CH'!$B$2:$B$241&amp;'Zusammenführung EU-CH'!$C$2:$C$241,0),MATCH('RE-Gen-Mixes in AIB Countries'!AN$2,'Zusammenführung EU-CH'!$E$1:$BF$1,0))/VLOOKUP($B110,'Total RE-GEN in AIB Countries'!$B$3:$BD$27,COLUMN('RE-Gen-Mixes in AIB Countries'!AN109)-COLUMN('RE-Gen-Mixes in AIB Countries'!$B$2),FALSE),0)</f>
        <v>3.8441690056730461E-2</v>
      </c>
      <c r="AO110">
        <f t="array" ref="AO110">IFERROR(INDEX('Zusammenführung EU-CH'!$E$2:$BF$241,MATCH('RE-Gen-Mixes in AIB Countries'!$B110&amp;'RE-Gen-Mixes in AIB Countries'!$C110,'Zusammenführung EU-CH'!$B$2:$B$241&amp;'Zusammenführung EU-CH'!$C$2:$C$241,0),MATCH('RE-Gen-Mixes in AIB Countries'!AO$2,'Zusammenführung EU-CH'!$E$1:$BF$1,0))/VLOOKUP($B110,'Total RE-GEN in AIB Countries'!$B$3:$BD$27,COLUMN('RE-Gen-Mixes in AIB Countries'!AO109)-COLUMN('RE-Gen-Mixes in AIB Countries'!$B$2),FALSE),0)</f>
        <v>4.2469229393661281E-2</v>
      </c>
      <c r="AP110">
        <f t="array" ref="AP110">IFERROR(INDEX('Zusammenführung EU-CH'!$E$2:$BF$241,MATCH('RE-Gen-Mixes in AIB Countries'!$B110&amp;'RE-Gen-Mixes in AIB Countries'!$C110,'Zusammenführung EU-CH'!$B$2:$B$241&amp;'Zusammenführung EU-CH'!$C$2:$C$241,0),MATCH('RE-Gen-Mixes in AIB Countries'!AP$2,'Zusammenführung EU-CH'!$E$1:$BF$1,0))/VLOOKUP($B110,'Total RE-GEN in AIB Countries'!$B$3:$BD$27,COLUMN('RE-Gen-Mixes in AIB Countries'!AP109)-COLUMN('RE-Gen-Mixes in AIB Countries'!$B$2),FALSE),0)</f>
        <v>4.7814400751350496E-2</v>
      </c>
      <c r="AQ110">
        <f t="array" ref="AQ110">IFERROR(INDEX('Zusammenführung EU-CH'!$E$2:$BF$241,MATCH('RE-Gen-Mixes in AIB Countries'!$B110&amp;'RE-Gen-Mixes in AIB Countries'!$C110,'Zusammenführung EU-CH'!$B$2:$B$241&amp;'Zusammenführung EU-CH'!$C$2:$C$241,0),MATCH('RE-Gen-Mixes in AIB Countries'!AQ$2,'Zusammenführung EU-CH'!$E$1:$BF$1,0))/VLOOKUP($B110,'Total RE-GEN in AIB Countries'!$B$3:$BD$27,COLUMN('RE-Gen-Mixes in AIB Countries'!AQ109)-COLUMN('RE-Gen-Mixes in AIB Countries'!$B$2),FALSE),0)</f>
        <v>3.656676833993603E-2</v>
      </c>
      <c r="AR110">
        <f t="array" ref="AR110">IFERROR(INDEX('Zusammenführung EU-CH'!$E$2:$BF$241,MATCH('RE-Gen-Mixes in AIB Countries'!$B110&amp;'RE-Gen-Mixes in AIB Countries'!$C110,'Zusammenführung EU-CH'!$B$2:$B$241&amp;'Zusammenführung EU-CH'!$C$2:$C$241,0),MATCH('RE-Gen-Mixes in AIB Countries'!AR$2,'Zusammenführung EU-CH'!$E$1:$BF$1,0))/VLOOKUP($B110,'Total RE-GEN in AIB Countries'!$B$3:$BD$27,COLUMN('RE-Gen-Mixes in AIB Countries'!AR109)-COLUMN('RE-Gen-Mixes in AIB Countries'!$B$2),FALSE),0)</f>
        <v>3.7519938547936192E-2</v>
      </c>
      <c r="AS110">
        <f t="array" ref="AS110">IFERROR(INDEX('Zusammenführung EU-CH'!$E$2:$BF$241,MATCH('RE-Gen-Mixes in AIB Countries'!$B110&amp;'RE-Gen-Mixes in AIB Countries'!$C110,'Zusammenführung EU-CH'!$B$2:$B$241&amp;'Zusammenführung EU-CH'!$C$2:$C$241,0),MATCH('RE-Gen-Mixes in AIB Countries'!AS$2,'Zusammenführung EU-CH'!$E$1:$BF$1,0))/VLOOKUP($B110,'Total RE-GEN in AIB Countries'!$B$3:$BD$27,COLUMN('RE-Gen-Mixes in AIB Countries'!AS109)-COLUMN('RE-Gen-Mixes in AIB Countries'!$B$2),FALSE),0)</f>
        <v>3.8252085916157114E-2</v>
      </c>
      <c r="AT110">
        <f t="array" ref="AT110">IFERROR(INDEX('Zusammenführung EU-CH'!$E$2:$BF$241,MATCH('RE-Gen-Mixes in AIB Countries'!$B110&amp;'RE-Gen-Mixes in AIB Countries'!$C110,'Zusammenführung EU-CH'!$B$2:$B$241&amp;'Zusammenführung EU-CH'!$C$2:$C$241,0),MATCH('RE-Gen-Mixes in AIB Countries'!AT$2,'Zusammenführung EU-CH'!$E$1:$BF$1,0))/VLOOKUP($B110,'Total RE-GEN in AIB Countries'!$B$3:$BD$27,COLUMN('RE-Gen-Mixes in AIB Countries'!AT109)-COLUMN('RE-Gen-Mixes in AIB Countries'!$B$2),FALSE),0)</f>
        <v>3.0456123071764787E-2</v>
      </c>
      <c r="AU110">
        <f t="array" ref="AU110">IFERROR(INDEX('Zusammenführung EU-CH'!$E$2:$BF$241,MATCH('RE-Gen-Mixes in AIB Countries'!$B110&amp;'RE-Gen-Mixes in AIB Countries'!$C110,'Zusammenführung EU-CH'!$B$2:$B$241&amp;'Zusammenführung EU-CH'!$C$2:$C$241,0),MATCH('RE-Gen-Mixes in AIB Countries'!AU$2,'Zusammenführung EU-CH'!$E$1:$BF$1,0))/VLOOKUP($B110,'Total RE-GEN in AIB Countries'!$B$3:$BD$27,COLUMN('RE-Gen-Mixes in AIB Countries'!AU109)-COLUMN('RE-Gen-Mixes in AIB Countries'!$B$2),FALSE),0)</f>
        <v>3.3067687256139587E-2</v>
      </c>
      <c r="AV110">
        <f t="array" ref="AV110">IFERROR(INDEX('Zusammenführung EU-CH'!$E$2:$BF$241,MATCH('RE-Gen-Mixes in AIB Countries'!$B110&amp;'RE-Gen-Mixes in AIB Countries'!$C110,'Zusammenführung EU-CH'!$B$2:$B$241&amp;'Zusammenführung EU-CH'!$C$2:$C$241,0),MATCH('RE-Gen-Mixes in AIB Countries'!AV$2,'Zusammenführung EU-CH'!$E$1:$BF$1,0))/VLOOKUP($B110,'Total RE-GEN in AIB Countries'!$B$3:$BD$27,COLUMN('RE-Gen-Mixes in AIB Countries'!AV109)-COLUMN('RE-Gen-Mixes in AIB Countries'!$B$2),FALSE),0)</f>
        <v>4.8371995798819248E-2</v>
      </c>
      <c r="AW110">
        <f t="array" ref="AW110">IFERROR(INDEX('Zusammenführung EU-CH'!$E$2:$BF$241,MATCH('RE-Gen-Mixes in AIB Countries'!$B110&amp;'RE-Gen-Mixes in AIB Countries'!$C110,'Zusammenführung EU-CH'!$B$2:$B$241&amp;'Zusammenführung EU-CH'!$C$2:$C$241,0),MATCH('RE-Gen-Mixes in AIB Countries'!AW$2,'Zusammenführung EU-CH'!$E$1:$BF$1,0))/VLOOKUP($B110,'Total RE-GEN in AIB Countries'!$B$3:$BD$27,COLUMN('RE-Gen-Mixes in AIB Countries'!AW109)-COLUMN('RE-Gen-Mixes in AIB Countries'!$B$2),FALSE),0)</f>
        <v>4.0323165016963848E-2</v>
      </c>
      <c r="AX110">
        <f t="array" ref="AX110">IFERROR(INDEX('Zusammenführung EU-CH'!$E$2:$BF$241,MATCH('RE-Gen-Mixes in AIB Countries'!$B110&amp;'RE-Gen-Mixes in AIB Countries'!$C110,'Zusammenführung EU-CH'!$B$2:$B$241&amp;'Zusammenführung EU-CH'!$C$2:$C$241,0),MATCH('RE-Gen-Mixes in AIB Countries'!AX$2,'Zusammenführung EU-CH'!$E$1:$BF$1,0))/VLOOKUP($B110,'Total RE-GEN in AIB Countries'!$B$3:$BD$27,COLUMN('RE-Gen-Mixes in AIB Countries'!AX109)-COLUMN('RE-Gen-Mixes in AIB Countries'!$B$2),FALSE),0)</f>
        <v>4.1150459494724304E-2</v>
      </c>
      <c r="AY110">
        <f t="array" ref="AY110">IFERROR(INDEX('Zusammenführung EU-CH'!$E$2:$BF$241,MATCH('RE-Gen-Mixes in AIB Countries'!$B110&amp;'RE-Gen-Mixes in AIB Countries'!$C110,'Zusammenführung EU-CH'!$B$2:$B$241&amp;'Zusammenführung EU-CH'!$C$2:$C$241,0),MATCH('RE-Gen-Mixes in AIB Countries'!AY$2,'Zusammenführung EU-CH'!$E$1:$BF$1,0))/VLOOKUP($B110,'Total RE-GEN in AIB Countries'!$B$3:$BD$27,COLUMN('RE-Gen-Mixes in AIB Countries'!AY109)-COLUMN('RE-Gen-Mixes in AIB Countries'!$B$2),FALSE),0)</f>
        <v>6.5352208775864257E-2</v>
      </c>
      <c r="AZ110">
        <f t="array" ref="AZ110">IFERROR(INDEX('Zusammenführung EU-CH'!$E$2:$BF$241,MATCH('RE-Gen-Mixes in AIB Countries'!$B110&amp;'RE-Gen-Mixes in AIB Countries'!$C110,'Zusammenführung EU-CH'!$B$2:$B$241&amp;'Zusammenführung EU-CH'!$C$2:$C$241,0),MATCH('RE-Gen-Mixes in AIB Countries'!AZ$2,'Zusammenführung EU-CH'!$E$1:$BF$1,0))/VLOOKUP($B110,'Total RE-GEN in AIB Countries'!$B$3:$BD$27,COLUMN('RE-Gen-Mixes in AIB Countries'!AZ109)-COLUMN('RE-Gen-Mixes in AIB Countries'!$B$2),FALSE),0)</f>
        <v>7.8422687863484497E-2</v>
      </c>
      <c r="BA110">
        <f t="array" ref="BA110">IFERROR(INDEX('Zusammenführung EU-CH'!$E$2:$BF$241,MATCH('RE-Gen-Mixes in AIB Countries'!$B110&amp;'RE-Gen-Mixes in AIB Countries'!$C110,'Zusammenführung EU-CH'!$B$2:$B$241&amp;'Zusammenführung EU-CH'!$C$2:$C$241,0),MATCH('RE-Gen-Mixes in AIB Countries'!BA$2,'Zusammenführung EU-CH'!$E$1:$BF$1,0))/VLOOKUP($B110,'Total RE-GEN in AIB Countries'!$B$3:$BD$27,COLUMN('RE-Gen-Mixes in AIB Countries'!BA109)-COLUMN('RE-Gen-Mixes in AIB Countries'!$B$2),FALSE),0)</f>
        <v>6.7340490682373425E-2</v>
      </c>
      <c r="BB110">
        <f t="array" ref="BB110">IFERROR(INDEX('Zusammenführung EU-CH'!$E$2:$BF$241,MATCH('RE-Gen-Mixes in AIB Countries'!$B110&amp;'RE-Gen-Mixes in AIB Countries'!$C110,'Zusammenführung EU-CH'!$B$2:$B$241&amp;'Zusammenführung EU-CH'!$C$2:$C$241,0),MATCH('RE-Gen-Mixes in AIB Countries'!BB$2,'Zusammenführung EU-CH'!$E$1:$BF$1,0))/VLOOKUP($B110,'Total RE-GEN in AIB Countries'!$B$3:$BD$27,COLUMN('RE-Gen-Mixes in AIB Countries'!BB109)-COLUMN('RE-Gen-Mixes in AIB Countries'!$B$2),FALSE),0)</f>
        <v>6.7476153484002557E-2</v>
      </c>
      <c r="BC110">
        <f t="array" ref="BC110">IFERROR(INDEX('Zusammenführung EU-CH'!$E$2:$BF$241,MATCH('RE-Gen-Mixes in AIB Countries'!$B110&amp;'RE-Gen-Mixes in AIB Countries'!$C110,'Zusammenführung EU-CH'!$B$2:$B$241&amp;'Zusammenführung EU-CH'!$C$2:$C$241,0),MATCH('RE-Gen-Mixes in AIB Countries'!BC$2,'Zusammenführung EU-CH'!$E$1:$BF$1,0))/VLOOKUP($B110,'Total RE-GEN in AIB Countries'!$B$3:$BD$27,COLUMN('RE-Gen-Mixes in AIB Countries'!BC109)-COLUMN('RE-Gen-Mixes in AIB Countries'!$B$2),FALSE),0)</f>
        <v>5.5675413983509718E-2</v>
      </c>
      <c r="BD110">
        <f t="array" ref="BD110">IFERROR(INDEX('Zusammenführung EU-CH'!$E$2:$BF$241,MATCH('RE-Gen-Mixes in AIB Countries'!$B110&amp;'RE-Gen-Mixes in AIB Countries'!$C110,'Zusammenführung EU-CH'!$B$2:$B$241&amp;'Zusammenführung EU-CH'!$C$2:$C$241,0),MATCH('RE-Gen-Mixes in AIB Countries'!BD$2,'Zusammenführung EU-CH'!$E$1:$BF$1,0))/VLOOKUP($B110,'Total RE-GEN in AIB Countries'!$B$3:$BD$27,COLUMN('RE-Gen-Mixes in AIB Countries'!BD109)-COLUMN('RE-Gen-Mixes in AIB Countries'!$B$2),FALSE),0)</f>
        <v>5.0419323203412914E-2</v>
      </c>
      <c r="BE110">
        <f t="array" ref="BE110">IFERROR(INDEX('Zusammenführung EU-CH'!$E$2:$BF$241,MATCH('RE-Gen-Mixes in AIB Countries'!$B110&amp;'RE-Gen-Mixes in AIB Countries'!$C110,'Zusammenführung EU-CH'!$B$2:$B$241&amp;'Zusammenführung EU-CH'!$C$2:$C$241,0),MATCH('RE-Gen-Mixes in AIB Countries'!BE$2,'Zusammenführung EU-CH'!$E$1:$BF$1,0))/VLOOKUP($B110,'Total RE-GEN in AIB Countries'!$B$3:$BD$27,COLUMN('RE-Gen-Mixes in AIB Countries'!BE109)-COLUMN('RE-Gen-Mixes in AIB Countries'!$B$2),FALSE),0)</f>
        <v>3.5819974508165472E-2</v>
      </c>
      <c r="BF110">
        <f t="shared" si="1"/>
        <v>2.9139826442189314E-2</v>
      </c>
    </row>
    <row r="111" spans="1:58" x14ac:dyDescent="0.35">
      <c r="A111" s="4" t="s">
        <v>39</v>
      </c>
      <c r="B111" s="4" t="s">
        <v>39</v>
      </c>
      <c r="C111" s="4" t="s">
        <v>4</v>
      </c>
      <c r="D111">
        <f t="array" ref="D111">IFERROR(INDEX('Zusammenführung EU-CH'!$E$2:$BF$241,MATCH('RE-Gen-Mixes in AIB Countries'!$B111&amp;'RE-Gen-Mixes in AIB Countries'!$C111,'Zusammenführung EU-CH'!$B$2:$B$241&amp;'Zusammenführung EU-CH'!$C$2:$C$241,0),MATCH('RE-Gen-Mixes in AIB Countries'!D$2,'Zusammenführung EU-CH'!$E$1:$BF$1,0))/VLOOKUP($B111,'Total RE-GEN in AIB Countries'!$B$3:$BD$27,COLUMN('RE-Gen-Mixes in AIB Countries'!D110)-COLUMN('RE-Gen-Mixes in AIB Countries'!$B$2),FALSE),0)</f>
        <v>0</v>
      </c>
      <c r="E111">
        <f t="array" ref="E111">IFERROR(INDEX('Zusammenführung EU-CH'!$E$2:$BF$241,MATCH('RE-Gen-Mixes in AIB Countries'!$B111&amp;'RE-Gen-Mixes in AIB Countries'!$C111,'Zusammenführung EU-CH'!$B$2:$B$241&amp;'Zusammenführung EU-CH'!$C$2:$C$241,0),MATCH('RE-Gen-Mixes in AIB Countries'!E$2,'Zusammenführung EU-CH'!$E$1:$BF$1,0))/VLOOKUP($B111,'Total RE-GEN in AIB Countries'!$B$3:$BD$27,COLUMN('RE-Gen-Mixes in AIB Countries'!E110)-COLUMN('RE-Gen-Mixes in AIB Countries'!$B$2),FALSE),0)</f>
        <v>0</v>
      </c>
      <c r="F111">
        <f t="array" ref="F111">IFERROR(INDEX('Zusammenführung EU-CH'!$E$2:$BF$241,MATCH('RE-Gen-Mixes in AIB Countries'!$B111&amp;'RE-Gen-Mixes in AIB Countries'!$C111,'Zusammenführung EU-CH'!$B$2:$B$241&amp;'Zusammenführung EU-CH'!$C$2:$C$241,0),MATCH('RE-Gen-Mixes in AIB Countries'!F$2,'Zusammenführung EU-CH'!$E$1:$BF$1,0))/VLOOKUP($B111,'Total RE-GEN in AIB Countries'!$B$3:$BD$27,COLUMN('RE-Gen-Mixes in AIB Countries'!F110)-COLUMN('RE-Gen-Mixes in AIB Countries'!$B$2),FALSE),0)</f>
        <v>0</v>
      </c>
      <c r="G111">
        <f t="array" ref="G111">IFERROR(INDEX('Zusammenführung EU-CH'!$E$2:$BF$241,MATCH('RE-Gen-Mixes in AIB Countries'!$B111&amp;'RE-Gen-Mixes in AIB Countries'!$C111,'Zusammenführung EU-CH'!$B$2:$B$241&amp;'Zusammenführung EU-CH'!$C$2:$C$241,0),MATCH('RE-Gen-Mixes in AIB Countries'!G$2,'Zusammenführung EU-CH'!$E$1:$BF$1,0))/VLOOKUP($B111,'Total RE-GEN in AIB Countries'!$B$3:$BD$27,COLUMN('RE-Gen-Mixes in AIB Countries'!G110)-COLUMN('RE-Gen-Mixes in AIB Countries'!$B$2),FALSE),0)</f>
        <v>0</v>
      </c>
      <c r="H111">
        <f t="array" ref="H111">IFERROR(INDEX('Zusammenführung EU-CH'!$E$2:$BF$241,MATCH('RE-Gen-Mixes in AIB Countries'!$B111&amp;'RE-Gen-Mixes in AIB Countries'!$C111,'Zusammenführung EU-CH'!$B$2:$B$241&amp;'Zusammenführung EU-CH'!$C$2:$C$241,0),MATCH('RE-Gen-Mixes in AIB Countries'!H$2,'Zusammenführung EU-CH'!$E$1:$BF$1,0))/VLOOKUP($B111,'Total RE-GEN in AIB Countries'!$B$3:$BD$27,COLUMN('RE-Gen-Mixes in AIB Countries'!H110)-COLUMN('RE-Gen-Mixes in AIB Countries'!$B$2),FALSE),0)</f>
        <v>0</v>
      </c>
      <c r="I111">
        <f t="array" ref="I111">IFERROR(INDEX('Zusammenführung EU-CH'!$E$2:$BF$241,MATCH('RE-Gen-Mixes in AIB Countries'!$B111&amp;'RE-Gen-Mixes in AIB Countries'!$C111,'Zusammenführung EU-CH'!$B$2:$B$241&amp;'Zusammenführung EU-CH'!$C$2:$C$241,0),MATCH('RE-Gen-Mixes in AIB Countries'!I$2,'Zusammenführung EU-CH'!$E$1:$BF$1,0))/VLOOKUP($B111,'Total RE-GEN in AIB Countries'!$B$3:$BD$27,COLUMN('RE-Gen-Mixes in AIB Countries'!I110)-COLUMN('RE-Gen-Mixes in AIB Countries'!$B$2),FALSE),0)</f>
        <v>0</v>
      </c>
      <c r="J111">
        <f t="array" ref="J111">IFERROR(INDEX('Zusammenführung EU-CH'!$E$2:$BF$241,MATCH('RE-Gen-Mixes in AIB Countries'!$B111&amp;'RE-Gen-Mixes in AIB Countries'!$C111,'Zusammenführung EU-CH'!$B$2:$B$241&amp;'Zusammenführung EU-CH'!$C$2:$C$241,0),MATCH('RE-Gen-Mixes in AIB Countries'!J$2,'Zusammenführung EU-CH'!$E$1:$BF$1,0))/VLOOKUP($B111,'Total RE-GEN in AIB Countries'!$B$3:$BD$27,COLUMN('RE-Gen-Mixes in AIB Countries'!J110)-COLUMN('RE-Gen-Mixes in AIB Countries'!$B$2),FALSE),0)</f>
        <v>0</v>
      </c>
      <c r="K111">
        <f t="array" ref="K111">IFERROR(INDEX('Zusammenführung EU-CH'!$E$2:$BF$241,MATCH('RE-Gen-Mixes in AIB Countries'!$B111&amp;'RE-Gen-Mixes in AIB Countries'!$C111,'Zusammenführung EU-CH'!$B$2:$B$241&amp;'Zusammenführung EU-CH'!$C$2:$C$241,0),MATCH('RE-Gen-Mixes in AIB Countries'!K$2,'Zusammenführung EU-CH'!$E$1:$BF$1,0))/VLOOKUP($B111,'Total RE-GEN in AIB Countries'!$B$3:$BD$27,COLUMN('RE-Gen-Mixes in AIB Countries'!K110)-COLUMN('RE-Gen-Mixes in AIB Countries'!$B$2),FALSE),0)</f>
        <v>0</v>
      </c>
      <c r="L111">
        <f t="array" ref="L111">IFERROR(INDEX('Zusammenführung EU-CH'!$E$2:$BF$241,MATCH('RE-Gen-Mixes in AIB Countries'!$B111&amp;'RE-Gen-Mixes in AIB Countries'!$C111,'Zusammenführung EU-CH'!$B$2:$B$241&amp;'Zusammenführung EU-CH'!$C$2:$C$241,0),MATCH('RE-Gen-Mixes in AIB Countries'!L$2,'Zusammenführung EU-CH'!$E$1:$BF$1,0))/VLOOKUP($B111,'Total RE-GEN in AIB Countries'!$B$3:$BD$27,COLUMN('RE-Gen-Mixes in AIB Countries'!L110)-COLUMN('RE-Gen-Mixes in AIB Countries'!$B$2),FALSE),0)</f>
        <v>0</v>
      </c>
      <c r="M111">
        <f t="array" ref="M111">IFERROR(INDEX('Zusammenführung EU-CH'!$E$2:$BF$241,MATCH('RE-Gen-Mixes in AIB Countries'!$B111&amp;'RE-Gen-Mixes in AIB Countries'!$C111,'Zusammenführung EU-CH'!$B$2:$B$241&amp;'Zusammenführung EU-CH'!$C$2:$C$241,0),MATCH('RE-Gen-Mixes in AIB Countries'!M$2,'Zusammenführung EU-CH'!$E$1:$BF$1,0))/VLOOKUP($B111,'Total RE-GEN in AIB Countries'!$B$3:$BD$27,COLUMN('RE-Gen-Mixes in AIB Countries'!M110)-COLUMN('RE-Gen-Mixes in AIB Countries'!$B$2),FALSE),0)</f>
        <v>0</v>
      </c>
      <c r="N111">
        <f t="array" ref="N111">IFERROR(INDEX('Zusammenführung EU-CH'!$E$2:$BF$241,MATCH('RE-Gen-Mixes in AIB Countries'!$B111&amp;'RE-Gen-Mixes in AIB Countries'!$C111,'Zusammenführung EU-CH'!$B$2:$B$241&amp;'Zusammenführung EU-CH'!$C$2:$C$241,0),MATCH('RE-Gen-Mixes in AIB Countries'!N$2,'Zusammenführung EU-CH'!$E$1:$BF$1,0))/VLOOKUP($B111,'Total RE-GEN in AIB Countries'!$B$3:$BD$27,COLUMN('RE-Gen-Mixes in AIB Countries'!N110)-COLUMN('RE-Gen-Mixes in AIB Countries'!$B$2),FALSE),0)</f>
        <v>0</v>
      </c>
      <c r="O111">
        <f t="array" ref="O111">IFERROR(INDEX('Zusammenführung EU-CH'!$E$2:$BF$241,MATCH('RE-Gen-Mixes in AIB Countries'!$B111&amp;'RE-Gen-Mixes in AIB Countries'!$C111,'Zusammenführung EU-CH'!$B$2:$B$241&amp;'Zusammenführung EU-CH'!$C$2:$C$241,0),MATCH('RE-Gen-Mixes in AIB Countries'!O$2,'Zusammenführung EU-CH'!$E$1:$BF$1,0))/VLOOKUP($B111,'Total RE-GEN in AIB Countries'!$B$3:$BD$27,COLUMN('RE-Gen-Mixes in AIB Countries'!O110)-COLUMN('RE-Gen-Mixes in AIB Countries'!$B$2),FALSE),0)</f>
        <v>0</v>
      </c>
      <c r="P111">
        <f t="array" ref="P111">IFERROR(INDEX('Zusammenführung EU-CH'!$E$2:$BF$241,MATCH('RE-Gen-Mixes in AIB Countries'!$B111&amp;'RE-Gen-Mixes in AIB Countries'!$C111,'Zusammenführung EU-CH'!$B$2:$B$241&amp;'Zusammenführung EU-CH'!$C$2:$C$241,0),MATCH('RE-Gen-Mixes in AIB Countries'!P$2,'Zusammenführung EU-CH'!$E$1:$BF$1,0))/VLOOKUP($B111,'Total RE-GEN in AIB Countries'!$B$3:$BD$27,COLUMN('RE-Gen-Mixes in AIB Countries'!P110)-COLUMN('RE-Gen-Mixes in AIB Countries'!$B$2),FALSE),0)</f>
        <v>0.1389654416758104</v>
      </c>
      <c r="Q111">
        <f t="array" ref="Q111">IFERROR(INDEX('Zusammenführung EU-CH'!$E$2:$BF$241,MATCH('RE-Gen-Mixes in AIB Countries'!$B111&amp;'RE-Gen-Mixes in AIB Countries'!$C111,'Zusammenführung EU-CH'!$B$2:$B$241&amp;'Zusammenführung EU-CH'!$C$2:$C$241,0),MATCH('RE-Gen-Mixes in AIB Countries'!Q$2,'Zusammenführung EU-CH'!$E$1:$BF$1,0))/VLOOKUP($B111,'Total RE-GEN in AIB Countries'!$B$3:$BD$27,COLUMN('RE-Gen-Mixes in AIB Countries'!Q110)-COLUMN('RE-Gen-Mixes in AIB Countries'!$B$2),FALSE),0)</f>
        <v>0.11510516105407045</v>
      </c>
      <c r="R111">
        <f t="array" ref="R111">IFERROR(INDEX('Zusammenführung EU-CH'!$E$2:$BF$241,MATCH('RE-Gen-Mixes in AIB Countries'!$B111&amp;'RE-Gen-Mixes in AIB Countries'!$C111,'Zusammenführung EU-CH'!$B$2:$B$241&amp;'Zusammenführung EU-CH'!$C$2:$C$241,0),MATCH('RE-Gen-Mixes in AIB Countries'!R$2,'Zusammenführung EU-CH'!$E$1:$BF$1,0))/VLOOKUP($B111,'Total RE-GEN in AIB Countries'!$B$3:$BD$27,COLUMN('RE-Gen-Mixes in AIB Countries'!R110)-COLUMN('RE-Gen-Mixes in AIB Countries'!$B$2),FALSE),0)</f>
        <v>0.12693708444759341</v>
      </c>
      <c r="S111">
        <f t="array" ref="S111">IFERROR(INDEX('Zusammenführung EU-CH'!$E$2:$BF$241,MATCH('RE-Gen-Mixes in AIB Countries'!$B111&amp;'RE-Gen-Mixes in AIB Countries'!$C111,'Zusammenführung EU-CH'!$B$2:$B$241&amp;'Zusammenführung EU-CH'!$C$2:$C$241,0),MATCH('RE-Gen-Mixes in AIB Countries'!S$2,'Zusammenführung EU-CH'!$E$1:$BF$1,0))/VLOOKUP($B111,'Total RE-GEN in AIB Countries'!$B$3:$BD$27,COLUMN('RE-Gen-Mixes in AIB Countries'!S110)-COLUMN('RE-Gen-Mixes in AIB Countries'!$B$2),FALSE),0)</f>
        <v>0.16206427362273026</v>
      </c>
      <c r="T111">
        <f t="array" ref="T111">IFERROR(INDEX('Zusammenführung EU-CH'!$E$2:$BF$241,MATCH('RE-Gen-Mixes in AIB Countries'!$B111&amp;'RE-Gen-Mixes in AIB Countries'!$C111,'Zusammenführung EU-CH'!$B$2:$B$241&amp;'Zusammenführung EU-CH'!$C$2:$C$241,0),MATCH('RE-Gen-Mixes in AIB Countries'!T$2,'Zusammenführung EU-CH'!$E$1:$BF$1,0))/VLOOKUP($B111,'Total RE-GEN in AIB Countries'!$B$3:$BD$27,COLUMN('RE-Gen-Mixes in AIB Countries'!T110)-COLUMN('RE-Gen-Mixes in AIB Countries'!$B$2),FALSE),0)</f>
        <v>0.16951346595361497</v>
      </c>
      <c r="U111">
        <f t="array" ref="U111">IFERROR(INDEX('Zusammenführung EU-CH'!$E$2:$BF$241,MATCH('RE-Gen-Mixes in AIB Countries'!$B111&amp;'RE-Gen-Mixes in AIB Countries'!$C111,'Zusammenführung EU-CH'!$B$2:$B$241&amp;'Zusammenführung EU-CH'!$C$2:$C$241,0),MATCH('RE-Gen-Mixes in AIB Countries'!U$2,'Zusammenführung EU-CH'!$E$1:$BF$1,0))/VLOOKUP($B111,'Total RE-GEN in AIB Countries'!$B$3:$BD$27,COLUMN('RE-Gen-Mixes in AIB Countries'!U110)-COLUMN('RE-Gen-Mixes in AIB Countries'!$B$2),FALSE),0)</f>
        <v>0.18252464691066336</v>
      </c>
      <c r="V111">
        <f t="array" ref="V111">IFERROR(INDEX('Zusammenführung EU-CH'!$E$2:$BF$241,MATCH('RE-Gen-Mixes in AIB Countries'!$B111&amp;'RE-Gen-Mixes in AIB Countries'!$C111,'Zusammenführung EU-CH'!$B$2:$B$241&amp;'Zusammenführung EU-CH'!$C$2:$C$241,0),MATCH('RE-Gen-Mixes in AIB Countries'!V$2,'Zusammenführung EU-CH'!$E$1:$BF$1,0))/VLOOKUP($B111,'Total RE-GEN in AIB Countries'!$B$3:$BD$27,COLUMN('RE-Gen-Mixes in AIB Countries'!V110)-COLUMN('RE-Gen-Mixes in AIB Countries'!$B$2),FALSE),0)</f>
        <v>0.19415485983850073</v>
      </c>
      <c r="W111">
        <f t="array" ref="W111">IFERROR(INDEX('Zusammenführung EU-CH'!$E$2:$BF$241,MATCH('RE-Gen-Mixes in AIB Countries'!$B111&amp;'RE-Gen-Mixes in AIB Countries'!$C111,'Zusammenführung EU-CH'!$B$2:$B$241&amp;'Zusammenführung EU-CH'!$C$2:$C$241,0),MATCH('RE-Gen-Mixes in AIB Countries'!W$2,'Zusammenführung EU-CH'!$E$1:$BF$1,0))/VLOOKUP($B111,'Total RE-GEN in AIB Countries'!$B$3:$BD$27,COLUMN('RE-Gen-Mixes in AIB Countries'!W110)-COLUMN('RE-Gen-Mixes in AIB Countries'!$B$2),FALSE),0)</f>
        <v>0.20143277514118735</v>
      </c>
      <c r="X111">
        <f t="array" ref="X111">IFERROR(INDEX('Zusammenführung EU-CH'!$E$2:$BF$241,MATCH('RE-Gen-Mixes in AIB Countries'!$B111&amp;'RE-Gen-Mixes in AIB Countries'!$C111,'Zusammenführung EU-CH'!$B$2:$B$241&amp;'Zusammenführung EU-CH'!$C$2:$C$241,0),MATCH('RE-Gen-Mixes in AIB Countries'!X$2,'Zusammenführung EU-CH'!$E$1:$BF$1,0))/VLOOKUP($B111,'Total RE-GEN in AIB Countries'!$B$3:$BD$27,COLUMN('RE-Gen-Mixes in AIB Countries'!X110)-COLUMN('RE-Gen-Mixes in AIB Countries'!$B$2),FALSE),0)</f>
        <v>0.19610195644308934</v>
      </c>
      <c r="Y111">
        <f t="array" ref="Y111">IFERROR(INDEX('Zusammenführung EU-CH'!$E$2:$BF$241,MATCH('RE-Gen-Mixes in AIB Countries'!$B111&amp;'RE-Gen-Mixes in AIB Countries'!$C111,'Zusammenführung EU-CH'!$B$2:$B$241&amp;'Zusammenführung EU-CH'!$C$2:$C$241,0),MATCH('RE-Gen-Mixes in AIB Countries'!Y$2,'Zusammenführung EU-CH'!$E$1:$BF$1,0))/VLOOKUP($B111,'Total RE-GEN in AIB Countries'!$B$3:$BD$27,COLUMN('RE-Gen-Mixes in AIB Countries'!Y110)-COLUMN('RE-Gen-Mixes in AIB Countries'!$B$2),FALSE),0)</f>
        <v>0.21809588116137746</v>
      </c>
      <c r="Z111">
        <f t="array" ref="Z111">IFERROR(INDEX('Zusammenführung EU-CH'!$E$2:$BF$241,MATCH('RE-Gen-Mixes in AIB Countries'!$B111&amp;'RE-Gen-Mixes in AIB Countries'!$C111,'Zusammenführung EU-CH'!$B$2:$B$241&amp;'Zusammenführung EU-CH'!$C$2:$C$241,0),MATCH('RE-Gen-Mixes in AIB Countries'!Z$2,'Zusammenführung EU-CH'!$E$1:$BF$1,0))/VLOOKUP($B111,'Total RE-GEN in AIB Countries'!$B$3:$BD$27,COLUMN('RE-Gen-Mixes in AIB Countries'!Z110)-COLUMN('RE-Gen-Mixes in AIB Countries'!$B$2),FALSE),0)</f>
        <v>0.17776554760594387</v>
      </c>
      <c r="AA111">
        <f t="array" ref="AA111">IFERROR(INDEX('Zusammenführung EU-CH'!$E$2:$BF$241,MATCH('RE-Gen-Mixes in AIB Countries'!$B111&amp;'RE-Gen-Mixes in AIB Countries'!$C111,'Zusammenführung EU-CH'!$B$2:$B$241&amp;'Zusammenführung EU-CH'!$C$2:$C$241,0),MATCH('RE-Gen-Mixes in AIB Countries'!AA$2,'Zusammenführung EU-CH'!$E$1:$BF$1,0))/VLOOKUP($B111,'Total RE-GEN in AIB Countries'!$B$3:$BD$27,COLUMN('RE-Gen-Mixes in AIB Countries'!AA110)-COLUMN('RE-Gen-Mixes in AIB Countries'!$B$2),FALSE),0)</f>
        <v>0.14414784394250513</v>
      </c>
      <c r="AB111">
        <f t="array" ref="AB111">IFERROR(INDEX('Zusammenführung EU-CH'!$E$2:$BF$241,MATCH('RE-Gen-Mixes in AIB Countries'!$B111&amp;'RE-Gen-Mixes in AIB Countries'!$C111,'Zusammenführung EU-CH'!$B$2:$B$241&amp;'Zusammenführung EU-CH'!$C$2:$C$241,0),MATCH('RE-Gen-Mixes in AIB Countries'!AB$2,'Zusammenführung EU-CH'!$E$1:$BF$1,0))/VLOOKUP($B111,'Total RE-GEN in AIB Countries'!$B$3:$BD$27,COLUMN('RE-Gen-Mixes in AIB Countries'!AB110)-COLUMN('RE-Gen-Mixes in AIB Countries'!$B$2),FALSE),0)</f>
        <v>0.1384</v>
      </c>
      <c r="AC111">
        <f t="array" ref="AC111">IFERROR(INDEX('Zusammenführung EU-CH'!$E$2:$BF$241,MATCH('RE-Gen-Mixes in AIB Countries'!$B111&amp;'RE-Gen-Mixes in AIB Countries'!$C111,'Zusammenführung EU-CH'!$B$2:$B$241&amp;'Zusammenführung EU-CH'!$C$2:$C$241,0),MATCH('RE-Gen-Mixes in AIB Countries'!AC$2,'Zusammenführung EU-CH'!$E$1:$BF$1,0))/VLOOKUP($B111,'Total RE-GEN in AIB Countries'!$B$3:$BD$27,COLUMN('RE-Gen-Mixes in AIB Countries'!AC110)-COLUMN('RE-Gen-Mixes in AIB Countries'!$B$2),FALSE),0)</f>
        <v>0.13327709827077183</v>
      </c>
      <c r="AD111">
        <f t="array" ref="AD111">IFERROR(INDEX('Zusammenführung EU-CH'!$E$2:$BF$241,MATCH('RE-Gen-Mixes in AIB Countries'!$B111&amp;'RE-Gen-Mixes in AIB Countries'!$C111,'Zusammenführung EU-CH'!$B$2:$B$241&amp;'Zusammenführung EU-CH'!$C$2:$C$241,0),MATCH('RE-Gen-Mixes in AIB Countries'!AD$2,'Zusammenführung EU-CH'!$E$1:$BF$1,0))/VLOOKUP($B111,'Total RE-GEN in AIB Countries'!$B$3:$BD$27,COLUMN('RE-Gen-Mixes in AIB Countries'!AD110)-COLUMN('RE-Gen-Mixes in AIB Countries'!$B$2),FALSE),0)</f>
        <v>7.0362903225806447E-2</v>
      </c>
      <c r="AE111">
        <f t="array" ref="AE111">IFERROR(INDEX('Zusammenführung EU-CH'!$E$2:$BF$241,MATCH('RE-Gen-Mixes in AIB Countries'!$B111&amp;'RE-Gen-Mixes in AIB Countries'!$C111,'Zusammenführung EU-CH'!$B$2:$B$241&amp;'Zusammenführung EU-CH'!$C$2:$C$241,0),MATCH('RE-Gen-Mixes in AIB Countries'!AE$2,'Zusammenführung EU-CH'!$E$1:$BF$1,0))/VLOOKUP($B111,'Total RE-GEN in AIB Countries'!$B$3:$BD$27,COLUMN('RE-Gen-Mixes in AIB Countries'!AE110)-COLUMN('RE-Gen-Mixes in AIB Countries'!$B$2),FALSE),0)</f>
        <v>8.124346917450366E-2</v>
      </c>
      <c r="AF111">
        <f t="array" ref="AF111">IFERROR(INDEX('Zusammenführung EU-CH'!$E$2:$BF$241,MATCH('RE-Gen-Mixes in AIB Countries'!$B111&amp;'RE-Gen-Mixes in AIB Countries'!$C111,'Zusammenführung EU-CH'!$B$2:$B$241&amp;'Zusammenführung EU-CH'!$C$2:$C$241,0),MATCH('RE-Gen-Mixes in AIB Countries'!AF$2,'Zusammenführung EU-CH'!$E$1:$BF$1,0))/VLOOKUP($B111,'Total RE-GEN in AIB Countries'!$B$3:$BD$27,COLUMN('RE-Gen-Mixes in AIB Countries'!AF110)-COLUMN('RE-Gen-Mixes in AIB Countries'!$B$2),FALSE),0)</f>
        <v>0.1453822359699514</v>
      </c>
      <c r="AG111">
        <f t="array" ref="AG111">IFERROR(INDEX('Zusammenführung EU-CH'!$E$2:$BF$241,MATCH('RE-Gen-Mixes in AIB Countries'!$B111&amp;'RE-Gen-Mixes in AIB Countries'!$C111,'Zusammenführung EU-CH'!$B$2:$B$241&amp;'Zusammenführung EU-CH'!$C$2:$C$241,0),MATCH('RE-Gen-Mixes in AIB Countries'!AG$2,'Zusammenführung EU-CH'!$E$1:$BF$1,0))/VLOOKUP($B111,'Total RE-GEN in AIB Countries'!$B$3:$BD$27,COLUMN('RE-Gen-Mixes in AIB Countries'!AG110)-COLUMN('RE-Gen-Mixes in AIB Countries'!$B$2),FALSE),0)</f>
        <v>0.15231481481481482</v>
      </c>
      <c r="AH111">
        <f t="array" ref="AH111">IFERROR(INDEX('Zusammenführung EU-CH'!$E$2:$BF$241,MATCH('RE-Gen-Mixes in AIB Countries'!$B111&amp;'RE-Gen-Mixes in AIB Countries'!$C111,'Zusammenführung EU-CH'!$B$2:$B$241&amp;'Zusammenführung EU-CH'!$C$2:$C$241,0),MATCH('RE-Gen-Mixes in AIB Countries'!AH$2,'Zusammenführung EU-CH'!$E$1:$BF$1,0))/VLOOKUP($B111,'Total RE-GEN in AIB Countries'!$B$3:$BD$27,COLUMN('RE-Gen-Mixes in AIB Countries'!AH110)-COLUMN('RE-Gen-Mixes in AIB Countries'!$B$2),FALSE),0)</f>
        <v>0.17342799188640973</v>
      </c>
      <c r="AI111">
        <f t="array" ref="AI111">IFERROR(INDEX('Zusammenführung EU-CH'!$E$2:$BF$241,MATCH('RE-Gen-Mixes in AIB Countries'!$B111&amp;'RE-Gen-Mixes in AIB Countries'!$C111,'Zusammenführung EU-CH'!$B$2:$B$241&amp;'Zusammenführung EU-CH'!$C$2:$C$241,0),MATCH('RE-Gen-Mixes in AIB Countries'!AI$2,'Zusammenführung EU-CH'!$E$1:$BF$1,0))/VLOOKUP($B111,'Total RE-GEN in AIB Countries'!$B$3:$BD$27,COLUMN('RE-Gen-Mixes in AIB Countries'!AI110)-COLUMN('RE-Gen-Mixes in AIB Countries'!$B$2),FALSE),0)</f>
        <v>0.17672183662573412</v>
      </c>
      <c r="AJ111">
        <f t="array" ref="AJ111">IFERROR(INDEX('Zusammenführung EU-CH'!$E$2:$BF$241,MATCH('RE-Gen-Mixes in AIB Countries'!$B111&amp;'RE-Gen-Mixes in AIB Countries'!$C111,'Zusammenführung EU-CH'!$B$2:$B$241&amp;'Zusammenführung EU-CH'!$C$2:$C$241,0),MATCH('RE-Gen-Mixes in AIB Countries'!AJ$2,'Zusammenführung EU-CH'!$E$1:$BF$1,0))/VLOOKUP($B111,'Total RE-GEN in AIB Countries'!$B$3:$BD$27,COLUMN('RE-Gen-Mixes in AIB Countries'!AJ110)-COLUMN('RE-Gen-Mixes in AIB Countries'!$B$2),FALSE),0)</f>
        <v>0.19376947040498443</v>
      </c>
      <c r="AK111">
        <f t="array" ref="AK111">IFERROR(INDEX('Zusammenführung EU-CH'!$E$2:$BF$241,MATCH('RE-Gen-Mixes in AIB Countries'!$B111&amp;'RE-Gen-Mixes in AIB Countries'!$C111,'Zusammenführung EU-CH'!$B$2:$B$241&amp;'Zusammenführung EU-CH'!$C$2:$C$241,0),MATCH('RE-Gen-Mixes in AIB Countries'!AK$2,'Zusammenführung EU-CH'!$E$1:$BF$1,0))/VLOOKUP($B111,'Total RE-GEN in AIB Countries'!$B$3:$BD$27,COLUMN('RE-Gen-Mixes in AIB Countries'!AK110)-COLUMN('RE-Gen-Mixes in AIB Countries'!$B$2),FALSE),0)</f>
        <v>0.12907801418439716</v>
      </c>
      <c r="AL111">
        <f t="array" ref="AL111">IFERROR(INDEX('Zusammenführung EU-CH'!$E$2:$BF$241,MATCH('RE-Gen-Mixes in AIB Countries'!$B111&amp;'RE-Gen-Mixes in AIB Countries'!$C111,'Zusammenführung EU-CH'!$B$2:$B$241&amp;'Zusammenführung EU-CH'!$C$2:$C$241,0),MATCH('RE-Gen-Mixes in AIB Countries'!AL$2,'Zusammenführung EU-CH'!$E$1:$BF$1,0))/VLOOKUP($B111,'Total RE-GEN in AIB Countries'!$B$3:$BD$27,COLUMN('RE-Gen-Mixes in AIB Countries'!AL110)-COLUMN('RE-Gen-Mixes in AIB Countries'!$B$2),FALSE),0)</f>
        <v>0.11196319018404909</v>
      </c>
      <c r="AM111">
        <f t="array" ref="AM111">IFERROR(INDEX('Zusammenführung EU-CH'!$E$2:$BF$241,MATCH('RE-Gen-Mixes in AIB Countries'!$B111&amp;'RE-Gen-Mixes in AIB Countries'!$C111,'Zusammenführung EU-CH'!$B$2:$B$241&amp;'Zusammenführung EU-CH'!$C$2:$C$241,0),MATCH('RE-Gen-Mixes in AIB Countries'!AM$2,'Zusammenführung EU-CH'!$E$1:$BF$1,0))/VLOOKUP($B111,'Total RE-GEN in AIB Countries'!$B$3:$BD$27,COLUMN('RE-Gen-Mixes in AIB Countries'!AM110)-COLUMN('RE-Gen-Mixes in AIB Countries'!$B$2),FALSE),0)</f>
        <v>0.11745805069617994</v>
      </c>
      <c r="AN111">
        <f t="array" ref="AN111">IFERROR(INDEX('Zusammenführung EU-CH'!$E$2:$BF$241,MATCH('RE-Gen-Mixes in AIB Countries'!$B111&amp;'RE-Gen-Mixes in AIB Countries'!$C111,'Zusammenführung EU-CH'!$B$2:$B$241&amp;'Zusammenführung EU-CH'!$C$2:$C$241,0),MATCH('RE-Gen-Mixes in AIB Countries'!AN$2,'Zusammenführung EU-CH'!$E$1:$BF$1,0))/VLOOKUP($B111,'Total RE-GEN in AIB Countries'!$B$3:$BD$27,COLUMN('RE-Gen-Mixes in AIB Countries'!AN110)-COLUMN('RE-Gen-Mixes in AIB Countries'!$B$2),FALSE),0)</f>
        <v>0.11958092485549134</v>
      </c>
      <c r="AO111">
        <f t="array" ref="AO111">IFERROR(INDEX('Zusammenführung EU-CH'!$E$2:$BF$241,MATCH('RE-Gen-Mixes in AIB Countries'!$B111&amp;'RE-Gen-Mixes in AIB Countries'!$C111,'Zusammenführung EU-CH'!$B$2:$B$241&amp;'Zusammenführung EU-CH'!$C$2:$C$241,0),MATCH('RE-Gen-Mixes in AIB Countries'!AO$2,'Zusammenführung EU-CH'!$E$1:$BF$1,0))/VLOOKUP($B111,'Total RE-GEN in AIB Countries'!$B$3:$BD$27,COLUMN('RE-Gen-Mixes in AIB Countries'!AO110)-COLUMN('RE-Gen-Mixes in AIB Countries'!$B$2),FALSE),0)</f>
        <v>0.12279111916628908</v>
      </c>
      <c r="AP111">
        <f t="array" ref="AP111">IFERROR(INDEX('Zusammenführung EU-CH'!$E$2:$BF$241,MATCH('RE-Gen-Mixes in AIB Countries'!$B111&amp;'RE-Gen-Mixes in AIB Countries'!$C111,'Zusammenführung EU-CH'!$B$2:$B$241&amp;'Zusammenführung EU-CH'!$C$2:$C$241,0),MATCH('RE-Gen-Mixes in AIB Countries'!AP$2,'Zusammenführung EU-CH'!$E$1:$BF$1,0))/VLOOKUP($B111,'Total RE-GEN in AIB Countries'!$B$3:$BD$27,COLUMN('RE-Gen-Mixes in AIB Countries'!AP110)-COLUMN('RE-Gen-Mixes in AIB Countries'!$B$2),FALSE),0)</f>
        <v>0.13418662262592898</v>
      </c>
      <c r="AQ111">
        <f t="array" ref="AQ111">IFERROR(INDEX('Zusammenführung EU-CH'!$E$2:$BF$241,MATCH('RE-Gen-Mixes in AIB Countries'!$B111&amp;'RE-Gen-Mixes in AIB Countries'!$C111,'Zusammenführung EU-CH'!$B$2:$B$241&amp;'Zusammenführung EU-CH'!$C$2:$C$241,0),MATCH('RE-Gen-Mixes in AIB Countries'!AQ$2,'Zusammenführung EU-CH'!$E$1:$BF$1,0))/VLOOKUP($B111,'Total RE-GEN in AIB Countries'!$B$3:$BD$27,COLUMN('RE-Gen-Mixes in AIB Countries'!AQ110)-COLUMN('RE-Gen-Mixes in AIB Countries'!$B$2),FALSE),0)</f>
        <v>0.1232114467408585</v>
      </c>
      <c r="AR111">
        <f t="array" ref="AR111">IFERROR(INDEX('Zusammenführung EU-CH'!$E$2:$BF$241,MATCH('RE-Gen-Mixes in AIB Countries'!$B111&amp;'RE-Gen-Mixes in AIB Countries'!$C111,'Zusammenführung EU-CH'!$B$2:$B$241&amp;'Zusammenführung EU-CH'!$C$2:$C$241,0),MATCH('RE-Gen-Mixes in AIB Countries'!AR$2,'Zusammenführung EU-CH'!$E$1:$BF$1,0))/VLOOKUP($B111,'Total RE-GEN in AIB Countries'!$B$3:$BD$27,COLUMN('RE-Gen-Mixes in AIB Countries'!AR110)-COLUMN('RE-Gen-Mixes in AIB Countries'!$B$2),FALSE),0)</f>
        <v>0.13563523951485718</v>
      </c>
      <c r="AS111">
        <f t="array" ref="AS111">IFERROR(INDEX('Zusammenführung EU-CH'!$E$2:$BF$241,MATCH('RE-Gen-Mixes in AIB Countries'!$B111&amp;'RE-Gen-Mixes in AIB Countries'!$C111,'Zusammenführung EU-CH'!$B$2:$B$241&amp;'Zusammenführung EU-CH'!$C$2:$C$241,0),MATCH('RE-Gen-Mixes in AIB Countries'!AS$2,'Zusammenführung EU-CH'!$E$1:$BF$1,0))/VLOOKUP($B111,'Total RE-GEN in AIB Countries'!$B$3:$BD$27,COLUMN('RE-Gen-Mixes in AIB Countries'!AS110)-COLUMN('RE-Gen-Mixes in AIB Countries'!$B$2),FALSE),0)</f>
        <v>0.20993610787709643</v>
      </c>
      <c r="AT111">
        <f t="array" ref="AT111">IFERROR(INDEX('Zusammenführung EU-CH'!$E$2:$BF$241,MATCH('RE-Gen-Mixes in AIB Countries'!$B111&amp;'RE-Gen-Mixes in AIB Countries'!$C111,'Zusammenführung EU-CH'!$B$2:$B$241&amp;'Zusammenführung EU-CH'!$C$2:$C$241,0),MATCH('RE-Gen-Mixes in AIB Countries'!AT$2,'Zusammenführung EU-CH'!$E$1:$BF$1,0))/VLOOKUP($B111,'Total RE-GEN in AIB Countries'!$B$3:$BD$27,COLUMN('RE-Gen-Mixes in AIB Countries'!AT110)-COLUMN('RE-Gen-Mixes in AIB Countries'!$B$2),FALSE),0)</f>
        <v>0.20538583652766487</v>
      </c>
      <c r="AU111">
        <f t="array" ref="AU111">IFERROR(INDEX('Zusammenführung EU-CH'!$E$2:$BF$241,MATCH('RE-Gen-Mixes in AIB Countries'!$B111&amp;'RE-Gen-Mixes in AIB Countries'!$C111,'Zusammenführung EU-CH'!$B$2:$B$241&amp;'Zusammenführung EU-CH'!$C$2:$C$241,0),MATCH('RE-Gen-Mixes in AIB Countries'!AU$2,'Zusammenführung EU-CH'!$E$1:$BF$1,0))/VLOOKUP($B111,'Total RE-GEN in AIB Countries'!$B$3:$BD$27,COLUMN('RE-Gen-Mixes in AIB Countries'!AU110)-COLUMN('RE-Gen-Mixes in AIB Countries'!$B$2),FALSE),0)</f>
        <v>0.20508788193831939</v>
      </c>
      <c r="AV111">
        <f t="array" ref="AV111">IFERROR(INDEX('Zusammenführung EU-CH'!$E$2:$BF$241,MATCH('RE-Gen-Mixes in AIB Countries'!$B111&amp;'RE-Gen-Mixes in AIB Countries'!$C111,'Zusammenführung EU-CH'!$B$2:$B$241&amp;'Zusammenführung EU-CH'!$C$2:$C$241,0),MATCH('RE-Gen-Mixes in AIB Countries'!AV$2,'Zusammenführung EU-CH'!$E$1:$BF$1,0))/VLOOKUP($B111,'Total RE-GEN in AIB Countries'!$B$3:$BD$27,COLUMN('RE-Gen-Mixes in AIB Countries'!AV110)-COLUMN('RE-Gen-Mixes in AIB Countries'!$B$2),FALSE),0)</f>
        <v>0.17059156954236412</v>
      </c>
      <c r="AW111">
        <f t="array" ref="AW111">IFERROR(INDEX('Zusammenführung EU-CH'!$E$2:$BF$241,MATCH('RE-Gen-Mixes in AIB Countries'!$B111&amp;'RE-Gen-Mixes in AIB Countries'!$C111,'Zusammenführung EU-CH'!$B$2:$B$241&amp;'Zusammenführung EU-CH'!$C$2:$C$241,0),MATCH('RE-Gen-Mixes in AIB Countries'!AW$2,'Zusammenführung EU-CH'!$E$1:$BF$1,0))/VLOOKUP($B111,'Total RE-GEN in AIB Countries'!$B$3:$BD$27,COLUMN('RE-Gen-Mixes in AIB Countries'!AW110)-COLUMN('RE-Gen-Mixes in AIB Countries'!$B$2),FALSE),0)</f>
        <v>0.17197983173796716</v>
      </c>
      <c r="AX111">
        <f t="array" ref="AX111">IFERROR(INDEX('Zusammenführung EU-CH'!$E$2:$BF$241,MATCH('RE-Gen-Mixes in AIB Countries'!$B111&amp;'RE-Gen-Mixes in AIB Countries'!$C111,'Zusammenführung EU-CH'!$B$2:$B$241&amp;'Zusammenführung EU-CH'!$C$2:$C$241,0),MATCH('RE-Gen-Mixes in AIB Countries'!AX$2,'Zusammenführung EU-CH'!$E$1:$BF$1,0))/VLOOKUP($B111,'Total RE-GEN in AIB Countries'!$B$3:$BD$27,COLUMN('RE-Gen-Mixes in AIB Countries'!AX110)-COLUMN('RE-Gen-Mixes in AIB Countries'!$B$2),FALSE),0)</f>
        <v>9.8173140469026643E-2</v>
      </c>
      <c r="AY111">
        <f t="array" ref="AY111">IFERROR(INDEX('Zusammenführung EU-CH'!$E$2:$BF$241,MATCH('RE-Gen-Mixes in AIB Countries'!$B111&amp;'RE-Gen-Mixes in AIB Countries'!$C111,'Zusammenführung EU-CH'!$B$2:$B$241&amp;'Zusammenführung EU-CH'!$C$2:$C$241,0),MATCH('RE-Gen-Mixes in AIB Countries'!AY$2,'Zusammenführung EU-CH'!$E$1:$BF$1,0))/VLOOKUP($B111,'Total RE-GEN in AIB Countries'!$B$3:$BD$27,COLUMN('RE-Gen-Mixes in AIB Countries'!AY110)-COLUMN('RE-Gen-Mixes in AIB Countries'!$B$2),FALSE),0)</f>
        <v>7.217790152123553E-2</v>
      </c>
      <c r="AZ111">
        <f t="array" ref="AZ111">IFERROR(INDEX('Zusammenführung EU-CH'!$E$2:$BF$241,MATCH('RE-Gen-Mixes in AIB Countries'!$B111&amp;'RE-Gen-Mixes in AIB Countries'!$C111,'Zusammenführung EU-CH'!$B$2:$B$241&amp;'Zusammenführung EU-CH'!$C$2:$C$241,0),MATCH('RE-Gen-Mixes in AIB Countries'!AZ$2,'Zusammenführung EU-CH'!$E$1:$BF$1,0))/VLOOKUP($B111,'Total RE-GEN in AIB Countries'!$B$3:$BD$27,COLUMN('RE-Gen-Mixes in AIB Countries'!AZ110)-COLUMN('RE-Gen-Mixes in AIB Countries'!$B$2),FALSE),0)</f>
        <v>9.4908724306071363E-2</v>
      </c>
      <c r="BA111">
        <f t="array" ref="BA111">IFERROR(INDEX('Zusammenführung EU-CH'!$E$2:$BF$241,MATCH('RE-Gen-Mixes in AIB Countries'!$B111&amp;'RE-Gen-Mixes in AIB Countries'!$C111,'Zusammenführung EU-CH'!$B$2:$B$241&amp;'Zusammenführung EU-CH'!$C$2:$C$241,0),MATCH('RE-Gen-Mixes in AIB Countries'!BA$2,'Zusammenführung EU-CH'!$E$1:$BF$1,0))/VLOOKUP($B111,'Total RE-GEN in AIB Countries'!$B$3:$BD$27,COLUMN('RE-Gen-Mixes in AIB Countries'!BA110)-COLUMN('RE-Gen-Mixes in AIB Countries'!$B$2),FALSE),0)</f>
        <v>0.11957677277510775</v>
      </c>
      <c r="BB111">
        <f t="array" ref="BB111">IFERROR(INDEX('Zusammenführung EU-CH'!$E$2:$BF$241,MATCH('RE-Gen-Mixes in AIB Countries'!$B111&amp;'RE-Gen-Mixes in AIB Countries'!$C111,'Zusammenführung EU-CH'!$B$2:$B$241&amp;'Zusammenführung EU-CH'!$C$2:$C$241,0),MATCH('RE-Gen-Mixes in AIB Countries'!BB$2,'Zusammenführung EU-CH'!$E$1:$BF$1,0))/VLOOKUP($B111,'Total RE-GEN in AIB Countries'!$B$3:$BD$27,COLUMN('RE-Gen-Mixes in AIB Countries'!BB110)-COLUMN('RE-Gen-Mixes in AIB Countries'!$B$2),FALSE),0)</f>
        <v>0.12009675357557009</v>
      </c>
      <c r="BC111">
        <f t="array" ref="BC111">IFERROR(INDEX('Zusammenführung EU-CH'!$E$2:$BF$241,MATCH('RE-Gen-Mixes in AIB Countries'!$B111&amp;'RE-Gen-Mixes in AIB Countries'!$C111,'Zusammenführung EU-CH'!$B$2:$B$241&amp;'Zusammenführung EU-CH'!$C$2:$C$241,0),MATCH('RE-Gen-Mixes in AIB Countries'!BC$2,'Zusammenführung EU-CH'!$E$1:$BF$1,0))/VLOOKUP($B111,'Total RE-GEN in AIB Countries'!$B$3:$BD$27,COLUMN('RE-Gen-Mixes in AIB Countries'!BC110)-COLUMN('RE-Gen-Mixes in AIB Countries'!$B$2),FALSE),0)</f>
        <v>0.12805779833482184</v>
      </c>
      <c r="BD111">
        <f t="array" ref="BD111">IFERROR(INDEX('Zusammenführung EU-CH'!$E$2:$BF$241,MATCH('RE-Gen-Mixes in AIB Countries'!$B111&amp;'RE-Gen-Mixes in AIB Countries'!$C111,'Zusammenführung EU-CH'!$B$2:$B$241&amp;'Zusammenführung EU-CH'!$C$2:$C$241,0),MATCH('RE-Gen-Mixes in AIB Countries'!BD$2,'Zusammenführung EU-CH'!$E$1:$BF$1,0))/VLOOKUP($B111,'Total RE-GEN in AIB Countries'!$B$3:$BD$27,COLUMN('RE-Gen-Mixes in AIB Countries'!BD110)-COLUMN('RE-Gen-Mixes in AIB Countries'!$B$2),FALSE),0)</f>
        <v>0.14380539557415223</v>
      </c>
      <c r="BE111">
        <f t="array" ref="BE111">IFERROR(INDEX('Zusammenführung EU-CH'!$E$2:$BF$241,MATCH('RE-Gen-Mixes in AIB Countries'!$B111&amp;'RE-Gen-Mixes in AIB Countries'!$C111,'Zusammenführung EU-CH'!$B$2:$B$241&amp;'Zusammenführung EU-CH'!$C$2:$C$241,0),MATCH('RE-Gen-Mixes in AIB Countries'!BE$2,'Zusammenführung EU-CH'!$E$1:$BF$1,0))/VLOOKUP($B111,'Total RE-GEN in AIB Countries'!$B$3:$BD$27,COLUMN('RE-Gen-Mixes in AIB Countries'!BE110)-COLUMN('RE-Gen-Mixes in AIB Countries'!$B$2),FALSE),0)</f>
        <v>0.18491110575599795</v>
      </c>
      <c r="BF111">
        <f t="shared" si="1"/>
        <v>0.11500559603839833</v>
      </c>
    </row>
    <row r="112" spans="1:58" x14ac:dyDescent="0.35">
      <c r="A112" s="8" t="s">
        <v>39</v>
      </c>
      <c r="B112" s="4" t="s">
        <v>39</v>
      </c>
      <c r="C112" s="4" t="s">
        <v>6</v>
      </c>
      <c r="D112">
        <f t="array" ref="D112">IFERROR(INDEX('Zusammenführung EU-CH'!$E$2:$BF$241,MATCH('RE-Gen-Mixes in AIB Countries'!$B112&amp;'RE-Gen-Mixes in AIB Countries'!$C112,'Zusammenführung EU-CH'!$B$2:$B$241&amp;'Zusammenführung EU-CH'!$C$2:$C$241,0),MATCH('RE-Gen-Mixes in AIB Countries'!D$2,'Zusammenführung EU-CH'!$E$1:$BF$1,0))/VLOOKUP($B112,'Total RE-GEN in AIB Countries'!$B$3:$BD$27,COLUMN('RE-Gen-Mixes in AIB Countries'!D111)-COLUMN('RE-Gen-Mixes in AIB Countries'!$B$2),FALSE),0)</f>
        <v>4.3703906036602017E-3</v>
      </c>
      <c r="E112">
        <f t="array" ref="E112">IFERROR(INDEX('Zusammenführung EU-CH'!$E$2:$BF$241,MATCH('RE-Gen-Mixes in AIB Countries'!$B112&amp;'RE-Gen-Mixes in AIB Countries'!$C112,'Zusammenführung EU-CH'!$B$2:$B$241&amp;'Zusammenführung EU-CH'!$C$2:$C$241,0),MATCH('RE-Gen-Mixes in AIB Countries'!E$2,'Zusammenführung EU-CH'!$E$1:$BF$1,0))/VLOOKUP($B112,'Total RE-GEN in AIB Countries'!$B$3:$BD$27,COLUMN('RE-Gen-Mixes in AIB Countries'!E111)-COLUMN('RE-Gen-Mixes in AIB Countries'!$B$2),FALSE),0)</f>
        <v>3.7936267071320183E-3</v>
      </c>
      <c r="F112">
        <f t="array" ref="F112">IFERROR(INDEX('Zusammenführung EU-CH'!$E$2:$BF$241,MATCH('RE-Gen-Mixes in AIB Countries'!$B112&amp;'RE-Gen-Mixes in AIB Countries'!$C112,'Zusammenführung EU-CH'!$B$2:$B$241&amp;'Zusammenführung EU-CH'!$C$2:$C$241,0),MATCH('RE-Gen-Mixes in AIB Countries'!F$2,'Zusammenführung EU-CH'!$E$1:$BF$1,0))/VLOOKUP($B112,'Total RE-GEN in AIB Countries'!$B$3:$BD$27,COLUMN('RE-Gen-Mixes in AIB Countries'!F111)-COLUMN('RE-Gen-Mixes in AIB Countries'!$B$2),FALSE),0)</f>
        <v>4.6743533811156122E-3</v>
      </c>
      <c r="G112">
        <f t="array" ref="G112">IFERROR(INDEX('Zusammenführung EU-CH'!$E$2:$BF$241,MATCH('RE-Gen-Mixes in AIB Countries'!$B112&amp;'RE-Gen-Mixes in AIB Countries'!$C112,'Zusammenführung EU-CH'!$B$2:$B$241&amp;'Zusammenführung EU-CH'!$C$2:$C$241,0),MATCH('RE-Gen-Mixes in AIB Countries'!G$2,'Zusammenführung EU-CH'!$E$1:$BF$1,0))/VLOOKUP($B112,'Total RE-GEN in AIB Countries'!$B$3:$BD$27,COLUMN('RE-Gen-Mixes in AIB Countries'!G111)-COLUMN('RE-Gen-Mixes in AIB Countries'!$B$2),FALSE),0)</f>
        <v>1.895991332611051E-3</v>
      </c>
      <c r="H112">
        <f t="array" ref="H112">IFERROR(INDEX('Zusammenführung EU-CH'!$E$2:$BF$241,MATCH('RE-Gen-Mixes in AIB Countries'!$B112&amp;'RE-Gen-Mixes in AIB Countries'!$C112,'Zusammenführung EU-CH'!$B$2:$B$241&amp;'Zusammenführung EU-CH'!$C$2:$C$241,0),MATCH('RE-Gen-Mixes in AIB Countries'!H$2,'Zusammenführung EU-CH'!$E$1:$BF$1,0))/VLOOKUP($B112,'Total RE-GEN in AIB Countries'!$B$3:$BD$27,COLUMN('RE-Gen-Mixes in AIB Countries'!H111)-COLUMN('RE-Gen-Mixes in AIB Countries'!$B$2),FALSE),0)</f>
        <v>2.449479485609308E-3</v>
      </c>
      <c r="I112">
        <f t="array" ref="I112">IFERROR(INDEX('Zusammenführung EU-CH'!$E$2:$BF$241,MATCH('RE-Gen-Mixes in AIB Countries'!$B112&amp;'RE-Gen-Mixes in AIB Countries'!$C112,'Zusammenführung EU-CH'!$B$2:$B$241&amp;'Zusammenführung EU-CH'!$C$2:$C$241,0),MATCH('RE-Gen-Mixes in AIB Countries'!I$2,'Zusammenführung EU-CH'!$E$1:$BF$1,0))/VLOOKUP($B112,'Total RE-GEN in AIB Countries'!$B$3:$BD$27,COLUMN('RE-Gen-Mixes in AIB Countries'!I111)-COLUMN('RE-Gen-Mixes in AIB Countries'!$B$2),FALSE),0)</f>
        <v>6.4655172413793103E-3</v>
      </c>
      <c r="J112">
        <f t="array" ref="J112">IFERROR(INDEX('Zusammenführung EU-CH'!$E$2:$BF$241,MATCH('RE-Gen-Mixes in AIB Countries'!$B112&amp;'RE-Gen-Mixes in AIB Countries'!$C112,'Zusammenführung EU-CH'!$B$2:$B$241&amp;'Zusammenführung EU-CH'!$C$2:$C$241,0),MATCH('RE-Gen-Mixes in AIB Countries'!J$2,'Zusammenführung EU-CH'!$E$1:$BF$1,0))/VLOOKUP($B112,'Total RE-GEN in AIB Countries'!$B$3:$BD$27,COLUMN('RE-Gen-Mixes in AIB Countries'!J111)-COLUMN('RE-Gen-Mixes in AIB Countries'!$B$2),FALSE),0)</f>
        <v>8.8135593220338981E-3</v>
      </c>
      <c r="K112">
        <f t="array" ref="K112">IFERROR(INDEX('Zusammenführung EU-CH'!$E$2:$BF$241,MATCH('RE-Gen-Mixes in AIB Countries'!$B112&amp;'RE-Gen-Mixes in AIB Countries'!$C112,'Zusammenführung EU-CH'!$B$2:$B$241&amp;'Zusammenführung EU-CH'!$C$2:$C$241,0),MATCH('RE-Gen-Mixes in AIB Countries'!K$2,'Zusammenführung EU-CH'!$E$1:$BF$1,0))/VLOOKUP($B112,'Total RE-GEN in AIB Countries'!$B$3:$BD$27,COLUMN('RE-Gen-Mixes in AIB Countries'!K111)-COLUMN('RE-Gen-Mixes in AIB Countries'!$B$2),FALSE),0)</f>
        <v>8.1411126187245584E-3</v>
      </c>
      <c r="L112">
        <f t="array" ref="L112">IFERROR(INDEX('Zusammenführung EU-CH'!$E$2:$BF$241,MATCH('RE-Gen-Mixes in AIB Countries'!$B112&amp;'RE-Gen-Mixes in AIB Countries'!$C112,'Zusammenführung EU-CH'!$B$2:$B$241&amp;'Zusammenführung EU-CH'!$C$2:$C$241,0),MATCH('RE-Gen-Mixes in AIB Countries'!L$2,'Zusammenführung EU-CH'!$E$1:$BF$1,0))/VLOOKUP($B112,'Total RE-GEN in AIB Countries'!$B$3:$BD$27,COLUMN('RE-Gen-Mixes in AIB Countries'!L111)-COLUMN('RE-Gen-Mixes in AIB Countries'!$B$2),FALSE),0)</f>
        <v>7.2833211944646759E-3</v>
      </c>
      <c r="M112">
        <f t="array" ref="M112">IFERROR(INDEX('Zusammenführung EU-CH'!$E$2:$BF$241,MATCH('RE-Gen-Mixes in AIB Countries'!$B112&amp;'RE-Gen-Mixes in AIB Countries'!$C112,'Zusammenführung EU-CH'!$B$2:$B$241&amp;'Zusammenführung EU-CH'!$C$2:$C$241,0),MATCH('RE-Gen-Mixes in AIB Countries'!M$2,'Zusammenführung EU-CH'!$E$1:$BF$1,0))/VLOOKUP($B112,'Total RE-GEN in AIB Countries'!$B$3:$BD$27,COLUMN('RE-Gen-Mixes in AIB Countries'!M111)-COLUMN('RE-Gen-Mixes in AIB Countries'!$B$2),FALSE),0)</f>
        <v>9.9800399201596807E-3</v>
      </c>
      <c r="N112">
        <f t="array" ref="N112">IFERROR(INDEX('Zusammenführung EU-CH'!$E$2:$BF$241,MATCH('RE-Gen-Mixes in AIB Countries'!$B112&amp;'RE-Gen-Mixes in AIB Countries'!$C112,'Zusammenführung EU-CH'!$B$2:$B$241&amp;'Zusammenführung EU-CH'!$C$2:$C$241,0),MATCH('RE-Gen-Mixes in AIB Countries'!N$2,'Zusammenführung EU-CH'!$E$1:$BF$1,0))/VLOOKUP($B112,'Total RE-GEN in AIB Countries'!$B$3:$BD$27,COLUMN('RE-Gen-Mixes in AIB Countries'!N111)-COLUMN('RE-Gen-Mixes in AIB Countries'!$B$2),FALSE),0)</f>
        <v>7.8125E-3</v>
      </c>
      <c r="O112">
        <f t="array" ref="O112">IFERROR(INDEX('Zusammenführung EU-CH'!$E$2:$BF$241,MATCH('RE-Gen-Mixes in AIB Countries'!$B112&amp;'RE-Gen-Mixes in AIB Countries'!$C112,'Zusammenführung EU-CH'!$B$2:$B$241&amp;'Zusammenführung EU-CH'!$C$2:$C$241,0),MATCH('RE-Gen-Mixes in AIB Countries'!O$2,'Zusammenführung EU-CH'!$E$1:$BF$1,0))/VLOOKUP($B112,'Total RE-GEN in AIB Countries'!$B$3:$BD$27,COLUMN('RE-Gen-Mixes in AIB Countries'!O111)-COLUMN('RE-Gen-Mixes in AIB Countries'!$B$2),FALSE),0)</f>
        <v>8.4970791290493886E-3</v>
      </c>
      <c r="P112">
        <f t="array" ref="P112">IFERROR(INDEX('Zusammenführung EU-CH'!$E$2:$BF$241,MATCH('RE-Gen-Mixes in AIB Countries'!$B112&amp;'RE-Gen-Mixes in AIB Countries'!$C112,'Zusammenführung EU-CH'!$B$2:$B$241&amp;'Zusammenführung EU-CH'!$C$2:$C$241,0),MATCH('RE-Gen-Mixes in AIB Countries'!P$2,'Zusammenführung EU-CH'!$E$1:$BF$1,0))/VLOOKUP($B112,'Total RE-GEN in AIB Countries'!$B$3:$BD$27,COLUMN('RE-Gen-Mixes in AIB Countries'!P111)-COLUMN('RE-Gen-Mixes in AIB Countries'!$B$2),FALSE),0)</f>
        <v>5.8436082703337668E-3</v>
      </c>
      <c r="Q112">
        <f t="array" ref="Q112">IFERROR(INDEX('Zusammenführung EU-CH'!$E$2:$BF$241,MATCH('RE-Gen-Mixes in AIB Countries'!$B112&amp;'RE-Gen-Mixes in AIB Countries'!$C112,'Zusammenführung EU-CH'!$B$2:$B$241&amp;'Zusammenführung EU-CH'!$C$2:$C$241,0),MATCH('RE-Gen-Mixes in AIB Countries'!Q$2,'Zusammenführung EU-CH'!$E$1:$BF$1,0))/VLOOKUP($B112,'Total RE-GEN in AIB Countries'!$B$3:$BD$27,COLUMN('RE-Gen-Mixes in AIB Countries'!Q111)-COLUMN('RE-Gen-Mixes in AIB Countries'!$B$2),FALSE),0)</f>
        <v>5.0323282187752453E-3</v>
      </c>
      <c r="R112">
        <f t="array" ref="R112">IFERROR(INDEX('Zusammenführung EU-CH'!$E$2:$BF$241,MATCH('RE-Gen-Mixes in AIB Countries'!$B112&amp;'RE-Gen-Mixes in AIB Countries'!$C112,'Zusammenführung EU-CH'!$B$2:$B$241&amp;'Zusammenführung EU-CH'!$C$2:$C$241,0),MATCH('RE-Gen-Mixes in AIB Countries'!R$2,'Zusammenführung EU-CH'!$E$1:$BF$1,0))/VLOOKUP($B112,'Total RE-GEN in AIB Countries'!$B$3:$BD$27,COLUMN('RE-Gen-Mixes in AIB Countries'!R111)-COLUMN('RE-Gen-Mixes in AIB Countries'!$B$2),FALSE),0)</f>
        <v>5.7624707124208138E-3</v>
      </c>
      <c r="S112">
        <f t="array" ref="S112">IFERROR(INDEX('Zusammenführung EU-CH'!$E$2:$BF$241,MATCH('RE-Gen-Mixes in AIB Countries'!$B112&amp;'RE-Gen-Mixes in AIB Countries'!$C112,'Zusammenführung EU-CH'!$B$2:$B$241&amp;'Zusammenführung EU-CH'!$C$2:$C$241,0),MATCH('RE-Gen-Mixes in AIB Countries'!S$2,'Zusammenführung EU-CH'!$E$1:$BF$1,0))/VLOOKUP($B112,'Total RE-GEN in AIB Countries'!$B$3:$BD$27,COLUMN('RE-Gen-Mixes in AIB Countries'!S111)-COLUMN('RE-Gen-Mixes in AIB Countries'!$B$2),FALSE),0)</f>
        <v>7.3878824410365381E-3</v>
      </c>
      <c r="T112">
        <f t="array" ref="T112">IFERROR(INDEX('Zusammenführung EU-CH'!$E$2:$BF$241,MATCH('RE-Gen-Mixes in AIB Countries'!$B112&amp;'RE-Gen-Mixes in AIB Countries'!$C112,'Zusammenführung EU-CH'!$B$2:$B$241&amp;'Zusammenführung EU-CH'!$C$2:$C$241,0),MATCH('RE-Gen-Mixes in AIB Countries'!T$2,'Zusammenführung EU-CH'!$E$1:$BF$1,0))/VLOOKUP($B112,'Total RE-GEN in AIB Countries'!$B$3:$BD$27,COLUMN('RE-Gen-Mixes in AIB Countries'!T111)-COLUMN('RE-Gen-Mixes in AIB Countries'!$B$2),FALSE),0)</f>
        <v>8.6149108456261437E-3</v>
      </c>
      <c r="U112">
        <f t="array" ref="U112">IFERROR(INDEX('Zusammenführung EU-CH'!$E$2:$BF$241,MATCH('RE-Gen-Mixes in AIB Countries'!$B112&amp;'RE-Gen-Mixes in AIB Countries'!$C112,'Zusammenführung EU-CH'!$B$2:$B$241&amp;'Zusammenführung EU-CH'!$C$2:$C$241,0),MATCH('RE-Gen-Mixes in AIB Countries'!U$2,'Zusammenführung EU-CH'!$E$1:$BF$1,0))/VLOOKUP($B112,'Total RE-GEN in AIB Countries'!$B$3:$BD$27,COLUMN('RE-Gen-Mixes in AIB Countries'!U111)-COLUMN('RE-Gen-Mixes in AIB Countries'!$B$2),FALSE),0)</f>
        <v>8.5879194362113043E-3</v>
      </c>
      <c r="V112">
        <f t="array" ref="V112">IFERROR(INDEX('Zusammenführung EU-CH'!$E$2:$BF$241,MATCH('RE-Gen-Mixes in AIB Countries'!$B112&amp;'RE-Gen-Mixes in AIB Countries'!$C112,'Zusammenführung EU-CH'!$B$2:$B$241&amp;'Zusammenführung EU-CH'!$C$2:$C$241,0),MATCH('RE-Gen-Mixes in AIB Countries'!V$2,'Zusammenführung EU-CH'!$E$1:$BF$1,0))/VLOOKUP($B112,'Total RE-GEN in AIB Countries'!$B$3:$BD$27,COLUMN('RE-Gen-Mixes in AIB Countries'!V111)-COLUMN('RE-Gen-Mixes in AIB Countries'!$B$2),FALSE),0)</f>
        <v>8.8650183198521106E-3</v>
      </c>
      <c r="W112">
        <f t="array" ref="W112">IFERROR(INDEX('Zusammenführung EU-CH'!$E$2:$BF$241,MATCH('RE-Gen-Mixes in AIB Countries'!$B112&amp;'RE-Gen-Mixes in AIB Countries'!$C112,'Zusammenführung EU-CH'!$B$2:$B$241&amp;'Zusammenführung EU-CH'!$C$2:$C$241,0),MATCH('RE-Gen-Mixes in AIB Countries'!W$2,'Zusammenführung EU-CH'!$E$1:$BF$1,0))/VLOOKUP($B112,'Total RE-GEN in AIB Countries'!$B$3:$BD$27,COLUMN('RE-Gen-Mixes in AIB Countries'!W111)-COLUMN('RE-Gen-Mixes in AIB Countries'!$B$2),FALSE),0)</f>
        <v>8.9068356582557278E-3</v>
      </c>
      <c r="X112">
        <f t="array" ref="X112">IFERROR(INDEX('Zusammenführung EU-CH'!$E$2:$BF$241,MATCH('RE-Gen-Mixes in AIB Countries'!$B112&amp;'RE-Gen-Mixes in AIB Countries'!$C112,'Zusammenführung EU-CH'!$B$2:$B$241&amp;'Zusammenführung EU-CH'!$C$2:$C$241,0),MATCH('RE-Gen-Mixes in AIB Countries'!X$2,'Zusammenführung EU-CH'!$E$1:$BF$1,0))/VLOOKUP($B112,'Total RE-GEN in AIB Countries'!$B$3:$BD$27,COLUMN('RE-Gen-Mixes in AIB Countries'!X111)-COLUMN('RE-Gen-Mixes in AIB Countries'!$B$2),FALSE),0)</f>
        <v>9.1306861929602665E-3</v>
      </c>
      <c r="Y112">
        <f t="array" ref="Y112">IFERROR(INDEX('Zusammenführung EU-CH'!$E$2:$BF$241,MATCH('RE-Gen-Mixes in AIB Countries'!$B112&amp;'RE-Gen-Mixes in AIB Countries'!$C112,'Zusammenführung EU-CH'!$B$2:$B$241&amp;'Zusammenführung EU-CH'!$C$2:$C$241,0),MATCH('RE-Gen-Mixes in AIB Countries'!Y$2,'Zusammenführung EU-CH'!$E$1:$BF$1,0))/VLOOKUP($B112,'Total RE-GEN in AIB Countries'!$B$3:$BD$27,COLUMN('RE-Gen-Mixes in AIB Countries'!Y111)-COLUMN('RE-Gen-Mixes in AIB Countries'!$B$2),FALSE),0)</f>
        <v>1.012829169480081E-2</v>
      </c>
      <c r="Z112">
        <f t="array" ref="Z112">IFERROR(INDEX('Zusammenführung EU-CH'!$E$2:$BF$241,MATCH('RE-Gen-Mixes in AIB Countries'!$B112&amp;'RE-Gen-Mixes in AIB Countries'!$C112,'Zusammenführung EU-CH'!$B$2:$B$241&amp;'Zusammenführung EU-CH'!$C$2:$C$241,0),MATCH('RE-Gen-Mixes in AIB Countries'!Z$2,'Zusammenführung EU-CH'!$E$1:$BF$1,0))/VLOOKUP($B112,'Total RE-GEN in AIB Countries'!$B$3:$BD$27,COLUMN('RE-Gen-Mixes in AIB Countries'!Z111)-COLUMN('RE-Gen-Mixes in AIB Countries'!$B$2),FALSE),0)</f>
        <v>8.8057237204182716E-3</v>
      </c>
      <c r="AA112">
        <f t="array" ref="AA112">IFERROR(INDEX('Zusammenführung EU-CH'!$E$2:$BF$241,MATCH('RE-Gen-Mixes in AIB Countries'!$B112&amp;'RE-Gen-Mixes in AIB Countries'!$C112,'Zusammenführung EU-CH'!$B$2:$B$241&amp;'Zusammenführung EU-CH'!$C$2:$C$241,0),MATCH('RE-Gen-Mixes in AIB Countries'!AA$2,'Zusammenführung EU-CH'!$E$1:$BF$1,0))/VLOOKUP($B112,'Total RE-GEN in AIB Countries'!$B$3:$BD$27,COLUMN('RE-Gen-Mixes in AIB Countries'!AA111)-COLUMN('RE-Gen-Mixes in AIB Countries'!$B$2),FALSE),0)</f>
        <v>6.9815195071868588E-3</v>
      </c>
      <c r="AB112">
        <f t="array" ref="AB112">IFERROR(INDEX('Zusammenführung EU-CH'!$E$2:$BF$241,MATCH('RE-Gen-Mixes in AIB Countries'!$B112&amp;'RE-Gen-Mixes in AIB Countries'!$C112,'Zusammenführung EU-CH'!$B$2:$B$241&amp;'Zusammenführung EU-CH'!$C$2:$C$241,0),MATCH('RE-Gen-Mixes in AIB Countries'!AB$2,'Zusammenführung EU-CH'!$E$1:$BF$1,0))/VLOOKUP($B112,'Total RE-GEN in AIB Countries'!$B$3:$BD$27,COLUMN('RE-Gen-Mixes in AIB Countries'!AB111)-COLUMN('RE-Gen-Mixes in AIB Countries'!$B$2),FALSE),0)</f>
        <v>7.1999999999999998E-3</v>
      </c>
      <c r="AC112">
        <f t="array" ref="AC112">IFERROR(INDEX('Zusammenführung EU-CH'!$E$2:$BF$241,MATCH('RE-Gen-Mixes in AIB Countries'!$B112&amp;'RE-Gen-Mixes in AIB Countries'!$C112,'Zusammenführung EU-CH'!$B$2:$B$241&amp;'Zusammenführung EU-CH'!$C$2:$C$241,0),MATCH('RE-Gen-Mixes in AIB Countries'!AC$2,'Zusammenführung EU-CH'!$E$1:$BF$1,0))/VLOOKUP($B112,'Total RE-GEN in AIB Countries'!$B$3:$BD$27,COLUMN('RE-Gen-Mixes in AIB Countries'!AC111)-COLUMN('RE-Gen-Mixes in AIB Countries'!$B$2),FALSE),0)</f>
        <v>7.169970476592155E-3</v>
      </c>
      <c r="AD112">
        <f t="array" ref="AD112">IFERROR(INDEX('Zusammenführung EU-CH'!$E$2:$BF$241,MATCH('RE-Gen-Mixes in AIB Countries'!$B112&amp;'RE-Gen-Mixes in AIB Countries'!$C112,'Zusammenführung EU-CH'!$B$2:$B$241&amp;'Zusammenführung EU-CH'!$C$2:$C$241,0),MATCH('RE-Gen-Mixes in AIB Countries'!AD$2,'Zusammenführung EU-CH'!$E$1:$BF$1,0))/VLOOKUP($B112,'Total RE-GEN in AIB Countries'!$B$3:$BD$27,COLUMN('RE-Gen-Mixes in AIB Countries'!AD111)-COLUMN('RE-Gen-Mixes in AIB Countries'!$B$2),FALSE),0)</f>
        <v>3.6290322580645163E-3</v>
      </c>
      <c r="AE112">
        <f t="array" ref="AE112">IFERROR(INDEX('Zusammenführung EU-CH'!$E$2:$BF$241,MATCH('RE-Gen-Mixes in AIB Countries'!$B112&amp;'RE-Gen-Mixes in AIB Countries'!$C112,'Zusammenführung EU-CH'!$B$2:$B$241&amp;'Zusammenführung EU-CH'!$C$2:$C$241,0),MATCH('RE-Gen-Mixes in AIB Countries'!AE$2,'Zusammenführung EU-CH'!$E$1:$BF$1,0))/VLOOKUP($B112,'Total RE-GEN in AIB Countries'!$B$3:$BD$27,COLUMN('RE-Gen-Mixes in AIB Countries'!AE111)-COLUMN('RE-Gen-Mixes in AIB Countries'!$B$2),FALSE),0)</f>
        <v>4.440961337513062E-3</v>
      </c>
      <c r="AF112">
        <f t="array" ref="AF112">IFERROR(INDEX('Zusammenführung EU-CH'!$E$2:$BF$241,MATCH('RE-Gen-Mixes in AIB Countries'!$B112&amp;'RE-Gen-Mixes in AIB Countries'!$C112,'Zusammenführung EU-CH'!$B$2:$B$241&amp;'Zusammenführung EU-CH'!$C$2:$C$241,0),MATCH('RE-Gen-Mixes in AIB Countries'!AF$2,'Zusammenführung EU-CH'!$E$1:$BF$1,0))/VLOOKUP($B112,'Total RE-GEN in AIB Countries'!$B$3:$BD$27,COLUMN('RE-Gen-Mixes in AIB Countries'!AF111)-COLUMN('RE-Gen-Mixes in AIB Countries'!$B$2),FALSE),0)</f>
        <v>7.5121520106053909E-3</v>
      </c>
      <c r="AG112">
        <f t="array" ref="AG112">IFERROR(INDEX('Zusammenführung EU-CH'!$E$2:$BF$241,MATCH('RE-Gen-Mixes in AIB Countries'!$B112&amp;'RE-Gen-Mixes in AIB Countries'!$C112,'Zusammenführung EU-CH'!$B$2:$B$241&amp;'Zusammenführung EU-CH'!$C$2:$C$241,0),MATCH('RE-Gen-Mixes in AIB Countries'!AG$2,'Zusammenführung EU-CH'!$E$1:$BF$1,0))/VLOOKUP($B112,'Total RE-GEN in AIB Countries'!$B$3:$BD$27,COLUMN('RE-Gen-Mixes in AIB Countries'!AG111)-COLUMN('RE-Gen-Mixes in AIB Countries'!$B$2),FALSE),0)</f>
        <v>7.4074074074074077E-3</v>
      </c>
      <c r="AH112">
        <f t="array" ref="AH112">IFERROR(INDEX('Zusammenführung EU-CH'!$E$2:$BF$241,MATCH('RE-Gen-Mixes in AIB Countries'!$B112&amp;'RE-Gen-Mixes in AIB Countries'!$C112,'Zusammenführung EU-CH'!$B$2:$B$241&amp;'Zusammenführung EU-CH'!$C$2:$C$241,0),MATCH('RE-Gen-Mixes in AIB Countries'!AH$2,'Zusammenführung EU-CH'!$E$1:$BF$1,0))/VLOOKUP($B112,'Total RE-GEN in AIB Countries'!$B$3:$BD$27,COLUMN('RE-Gen-Mixes in AIB Countries'!AH111)-COLUMN('RE-Gen-Mixes in AIB Countries'!$B$2),FALSE),0)</f>
        <v>8.6206896551724137E-3</v>
      </c>
      <c r="AI112">
        <f t="array" ref="AI112">IFERROR(INDEX('Zusammenführung EU-CH'!$E$2:$BF$241,MATCH('RE-Gen-Mixes in AIB Countries'!$B112&amp;'RE-Gen-Mixes in AIB Countries'!$C112,'Zusammenführung EU-CH'!$B$2:$B$241&amp;'Zusammenführung EU-CH'!$C$2:$C$241,0),MATCH('RE-Gen-Mixes in AIB Countries'!AI$2,'Zusammenführung EU-CH'!$E$1:$BF$1,0))/VLOOKUP($B112,'Total RE-GEN in AIB Countries'!$B$3:$BD$27,COLUMN('RE-Gen-Mixes in AIB Countries'!AI111)-COLUMN('RE-Gen-Mixes in AIB Countries'!$B$2),FALSE),0)</f>
        <v>9.0763481046449539E-3</v>
      </c>
      <c r="AJ112">
        <f t="array" ref="AJ112">IFERROR(INDEX('Zusammenführung EU-CH'!$E$2:$BF$241,MATCH('RE-Gen-Mixes in AIB Countries'!$B112&amp;'RE-Gen-Mixes in AIB Countries'!$C112,'Zusammenführung EU-CH'!$B$2:$B$241&amp;'Zusammenführung EU-CH'!$C$2:$C$241,0),MATCH('RE-Gen-Mixes in AIB Countries'!AJ$2,'Zusammenführung EU-CH'!$E$1:$BF$1,0))/VLOOKUP($B112,'Total RE-GEN in AIB Countries'!$B$3:$BD$27,COLUMN('RE-Gen-Mixes in AIB Countries'!AJ111)-COLUMN('RE-Gen-Mixes in AIB Countries'!$B$2),FALSE),0)</f>
        <v>9.9688473520249225E-3</v>
      </c>
      <c r="AK112">
        <f t="array" ref="AK112">IFERROR(INDEX('Zusammenführung EU-CH'!$E$2:$BF$241,MATCH('RE-Gen-Mixes in AIB Countries'!$B112&amp;'RE-Gen-Mixes in AIB Countries'!$C112,'Zusammenführung EU-CH'!$B$2:$B$241&amp;'Zusammenführung EU-CH'!$C$2:$C$241,0),MATCH('RE-Gen-Mixes in AIB Countries'!AK$2,'Zusammenführung EU-CH'!$E$1:$BF$1,0))/VLOOKUP($B112,'Total RE-GEN in AIB Countries'!$B$3:$BD$27,COLUMN('RE-Gen-Mixes in AIB Countries'!AK111)-COLUMN('RE-Gen-Mixes in AIB Countries'!$B$2),FALSE),0)</f>
        <v>8.5106382978723406E-3</v>
      </c>
      <c r="AL112">
        <f t="array" ref="AL112">IFERROR(INDEX('Zusammenführung EU-CH'!$E$2:$BF$241,MATCH('RE-Gen-Mixes in AIB Countries'!$B112&amp;'RE-Gen-Mixes in AIB Countries'!$C112,'Zusammenführung EU-CH'!$B$2:$B$241&amp;'Zusammenführung EU-CH'!$C$2:$C$241,0),MATCH('RE-Gen-Mixes in AIB Countries'!AL$2,'Zusammenführung EU-CH'!$E$1:$BF$1,0))/VLOOKUP($B112,'Total RE-GEN in AIB Countries'!$B$3:$BD$27,COLUMN('RE-Gen-Mixes in AIB Countries'!AL111)-COLUMN('RE-Gen-Mixes in AIB Countries'!$B$2),FALSE),0)</f>
        <v>6.5184049079754598E-3</v>
      </c>
      <c r="AM112">
        <f t="array" ref="AM112">IFERROR(INDEX('Zusammenführung EU-CH'!$E$2:$BF$241,MATCH('RE-Gen-Mixes in AIB Countries'!$B112&amp;'RE-Gen-Mixes in AIB Countries'!$C112,'Zusammenführung EU-CH'!$B$2:$B$241&amp;'Zusammenführung EU-CH'!$C$2:$C$241,0),MATCH('RE-Gen-Mixes in AIB Countries'!AM$2,'Zusammenführung EU-CH'!$E$1:$BF$1,0))/VLOOKUP($B112,'Total RE-GEN in AIB Countries'!$B$3:$BD$27,COLUMN('RE-Gen-Mixes in AIB Countries'!AM111)-COLUMN('RE-Gen-Mixes in AIB Countries'!$B$2),FALSE),0)</f>
        <v>6.0692609782220632E-3</v>
      </c>
      <c r="AN112">
        <f t="array" ref="AN112">IFERROR(INDEX('Zusammenführung EU-CH'!$E$2:$BF$241,MATCH('RE-Gen-Mixes in AIB Countries'!$B112&amp;'RE-Gen-Mixes in AIB Countries'!$C112,'Zusammenführung EU-CH'!$B$2:$B$241&amp;'Zusammenführung EU-CH'!$C$2:$C$241,0),MATCH('RE-Gen-Mixes in AIB Countries'!AN$2,'Zusammenführung EU-CH'!$E$1:$BF$1,0))/VLOOKUP($B112,'Total RE-GEN in AIB Countries'!$B$3:$BD$27,COLUMN('RE-Gen-Mixes in AIB Countries'!AN111)-COLUMN('RE-Gen-Mixes in AIB Countries'!$B$2),FALSE),0)</f>
        <v>6.141618497109827E-3</v>
      </c>
      <c r="AO112">
        <f t="array" ref="AO112">IFERROR(INDEX('Zusammenführung EU-CH'!$E$2:$BF$241,MATCH('RE-Gen-Mixes in AIB Countries'!$B112&amp;'RE-Gen-Mixes in AIB Countries'!$C112,'Zusammenführung EU-CH'!$B$2:$B$241&amp;'Zusammenführung EU-CH'!$C$2:$C$241,0),MATCH('RE-Gen-Mixes in AIB Countries'!AO$2,'Zusammenführung EU-CH'!$E$1:$BF$1,0))/VLOOKUP($B112,'Total RE-GEN in AIB Countries'!$B$3:$BD$27,COLUMN('RE-Gen-Mixes in AIB Countries'!AO111)-COLUMN('RE-Gen-Mixes in AIB Countries'!$B$2),FALSE),0)</f>
        <v>7.2496601721794294E-3</v>
      </c>
      <c r="AP112">
        <f t="array" ref="AP112">IFERROR(INDEX('Zusammenführung EU-CH'!$E$2:$BF$241,MATCH('RE-Gen-Mixes in AIB Countries'!$B112&amp;'RE-Gen-Mixes in AIB Countries'!$C112,'Zusammenführung EU-CH'!$B$2:$B$241&amp;'Zusammenführung EU-CH'!$C$2:$C$241,0),MATCH('RE-Gen-Mixes in AIB Countries'!AP$2,'Zusammenführung EU-CH'!$E$1:$BF$1,0))/VLOOKUP($B112,'Total RE-GEN in AIB Countries'!$B$3:$BD$27,COLUMN('RE-Gen-Mixes in AIB Countries'!AP111)-COLUMN('RE-Gen-Mixes in AIB Countries'!$B$2),FALSE),0)</f>
        <v>7.4318744838976049E-3</v>
      </c>
      <c r="AQ112">
        <f t="array" ref="AQ112">IFERROR(INDEX('Zusammenführung EU-CH'!$E$2:$BF$241,MATCH('RE-Gen-Mixes in AIB Countries'!$B112&amp;'RE-Gen-Mixes in AIB Countries'!$C112,'Zusammenführung EU-CH'!$B$2:$B$241&amp;'Zusammenführung EU-CH'!$C$2:$C$241,0),MATCH('RE-Gen-Mixes in AIB Countries'!AQ$2,'Zusammenführung EU-CH'!$E$1:$BF$1,0))/VLOOKUP($B112,'Total RE-GEN in AIB Countries'!$B$3:$BD$27,COLUMN('RE-Gen-Mixes in AIB Countries'!AQ111)-COLUMN('RE-Gen-Mixes in AIB Countries'!$B$2),FALSE),0)</f>
        <v>7.1542130365659781E-3</v>
      </c>
      <c r="AR112">
        <f t="array" ref="AR112">IFERROR(INDEX('Zusammenführung EU-CH'!$E$2:$BF$241,MATCH('RE-Gen-Mixes in AIB Countries'!$B112&amp;'RE-Gen-Mixes in AIB Countries'!$C112,'Zusammenführung EU-CH'!$B$2:$B$241&amp;'Zusammenführung EU-CH'!$C$2:$C$241,0),MATCH('RE-Gen-Mixes in AIB Countries'!AR$2,'Zusammenführung EU-CH'!$E$1:$BF$1,0))/VLOOKUP($B112,'Total RE-GEN in AIB Countries'!$B$3:$BD$27,COLUMN('RE-Gen-Mixes in AIB Countries'!AR111)-COLUMN('RE-Gen-Mixes in AIB Countries'!$B$2),FALSE),0)</f>
        <v>7.9581900735758038E-3</v>
      </c>
      <c r="AS112">
        <f t="array" ref="AS112">IFERROR(INDEX('Zusammenführung EU-CH'!$E$2:$BF$241,MATCH('RE-Gen-Mixes in AIB Countries'!$B112&amp;'RE-Gen-Mixes in AIB Countries'!$C112,'Zusammenführung EU-CH'!$B$2:$B$241&amp;'Zusammenführung EU-CH'!$C$2:$C$241,0),MATCH('RE-Gen-Mixes in AIB Countries'!AS$2,'Zusammenführung EU-CH'!$E$1:$BF$1,0))/VLOOKUP($B112,'Total RE-GEN in AIB Countries'!$B$3:$BD$27,COLUMN('RE-Gen-Mixes in AIB Countries'!AS111)-COLUMN('RE-Gen-Mixes in AIB Countries'!$B$2),FALSE),0)</f>
        <v>9.4201455275199821E-3</v>
      </c>
      <c r="AT112">
        <f t="array" ref="AT112">IFERROR(INDEX('Zusammenführung EU-CH'!$E$2:$BF$241,MATCH('RE-Gen-Mixes in AIB Countries'!$B112&amp;'RE-Gen-Mixes in AIB Countries'!$C112,'Zusammenführung EU-CH'!$B$2:$B$241&amp;'Zusammenführung EU-CH'!$C$2:$C$241,0),MATCH('RE-Gen-Mixes in AIB Countries'!AT$2,'Zusammenführung EU-CH'!$E$1:$BF$1,0))/VLOOKUP($B112,'Total RE-GEN in AIB Countries'!$B$3:$BD$27,COLUMN('RE-Gen-Mixes in AIB Countries'!AT111)-COLUMN('RE-Gen-Mixes in AIB Countries'!$B$2),FALSE),0)</f>
        <v>9.57996960545166E-3</v>
      </c>
      <c r="AU112">
        <f t="array" ref="AU112">IFERROR(INDEX('Zusammenführung EU-CH'!$E$2:$BF$241,MATCH('RE-Gen-Mixes in AIB Countries'!$B112&amp;'RE-Gen-Mixes in AIB Countries'!$C112,'Zusammenführung EU-CH'!$B$2:$B$241&amp;'Zusammenführung EU-CH'!$C$2:$C$241,0),MATCH('RE-Gen-Mixes in AIB Countries'!AU$2,'Zusammenführung EU-CH'!$E$1:$BF$1,0))/VLOOKUP($B112,'Total RE-GEN in AIB Countries'!$B$3:$BD$27,COLUMN('RE-Gen-Mixes in AIB Countries'!AU111)-COLUMN('RE-Gen-Mixes in AIB Countries'!$B$2),FALSE),0)</f>
        <v>8.1005480255584416E-3</v>
      </c>
      <c r="AV112">
        <f t="array" ref="AV112">IFERROR(INDEX('Zusammenführung EU-CH'!$E$2:$BF$241,MATCH('RE-Gen-Mixes in AIB Countries'!$B112&amp;'RE-Gen-Mixes in AIB Countries'!$C112,'Zusammenführung EU-CH'!$B$2:$B$241&amp;'Zusammenführung EU-CH'!$C$2:$C$241,0),MATCH('RE-Gen-Mixes in AIB Countries'!AV$2,'Zusammenführung EU-CH'!$E$1:$BF$1,0))/VLOOKUP($B112,'Total RE-GEN in AIB Countries'!$B$3:$BD$27,COLUMN('RE-Gen-Mixes in AIB Countries'!AV111)-COLUMN('RE-Gen-Mixes in AIB Countries'!$B$2),FALSE),0)</f>
        <v>7.1071907532015231E-3</v>
      </c>
      <c r="AW112">
        <f t="array" ref="AW112">IFERROR(INDEX('Zusammenführung EU-CH'!$E$2:$BF$241,MATCH('RE-Gen-Mixes in AIB Countries'!$B112&amp;'RE-Gen-Mixes in AIB Countries'!$C112,'Zusammenführung EU-CH'!$B$2:$B$241&amp;'Zusammenführung EU-CH'!$C$2:$C$241,0),MATCH('RE-Gen-Mixes in AIB Countries'!AW$2,'Zusammenführung EU-CH'!$E$1:$BF$1,0))/VLOOKUP($B112,'Total RE-GEN in AIB Countries'!$B$3:$BD$27,COLUMN('RE-Gen-Mixes in AIB Countries'!AW111)-COLUMN('RE-Gen-Mixes in AIB Countries'!$B$2),FALSE),0)</f>
        <v>7.6205700818128257E-3</v>
      </c>
      <c r="AX112">
        <f t="array" ref="AX112">IFERROR(INDEX('Zusammenführung EU-CH'!$E$2:$BF$241,MATCH('RE-Gen-Mixes in AIB Countries'!$B112&amp;'RE-Gen-Mixes in AIB Countries'!$C112,'Zusammenführung EU-CH'!$B$2:$B$241&amp;'Zusammenführung EU-CH'!$C$2:$C$241,0),MATCH('RE-Gen-Mixes in AIB Countries'!AX$2,'Zusammenführung EU-CH'!$E$1:$BF$1,0))/VLOOKUP($B112,'Total RE-GEN in AIB Countries'!$B$3:$BD$27,COLUMN('RE-Gen-Mixes in AIB Countries'!AX111)-COLUMN('RE-Gen-Mixes in AIB Countries'!$B$2),FALSE),0)</f>
        <v>3.7221309467835393E-3</v>
      </c>
      <c r="AY112">
        <f t="array" ref="AY112">IFERROR(INDEX('Zusammenführung EU-CH'!$E$2:$BF$241,MATCH('RE-Gen-Mixes in AIB Countries'!$B112&amp;'RE-Gen-Mixes in AIB Countries'!$C112,'Zusammenführung EU-CH'!$B$2:$B$241&amp;'Zusammenführung EU-CH'!$C$2:$C$241,0),MATCH('RE-Gen-Mixes in AIB Countries'!AY$2,'Zusammenführung EU-CH'!$E$1:$BF$1,0))/VLOOKUP($B112,'Total RE-GEN in AIB Countries'!$B$3:$BD$27,COLUMN('RE-Gen-Mixes in AIB Countries'!AY111)-COLUMN('RE-Gen-Mixes in AIB Countries'!$B$2),FALSE),0)</f>
        <v>3.7059408222061933E-3</v>
      </c>
      <c r="AZ112">
        <f t="array" ref="AZ112">IFERROR(INDEX('Zusammenführung EU-CH'!$E$2:$BF$241,MATCH('RE-Gen-Mixes in AIB Countries'!$B112&amp;'RE-Gen-Mixes in AIB Countries'!$C112,'Zusammenführung EU-CH'!$B$2:$B$241&amp;'Zusammenführung EU-CH'!$C$2:$C$241,0),MATCH('RE-Gen-Mixes in AIB Countries'!AZ$2,'Zusammenführung EU-CH'!$E$1:$BF$1,0))/VLOOKUP($B112,'Total RE-GEN in AIB Countries'!$B$3:$BD$27,COLUMN('RE-Gen-Mixes in AIB Countries'!AZ111)-COLUMN('RE-Gen-Mixes in AIB Countries'!$B$2),FALSE),0)</f>
        <v>4.4337612540818203E-3</v>
      </c>
      <c r="BA112">
        <f t="array" ref="BA112">IFERROR(INDEX('Zusammenführung EU-CH'!$E$2:$BF$241,MATCH('RE-Gen-Mixes in AIB Countries'!$B112&amp;'RE-Gen-Mixes in AIB Countries'!$C112,'Zusammenführung EU-CH'!$B$2:$B$241&amp;'Zusammenführung EU-CH'!$C$2:$C$241,0),MATCH('RE-Gen-Mixes in AIB Countries'!BA$2,'Zusammenführung EU-CH'!$E$1:$BF$1,0))/VLOOKUP($B112,'Total RE-GEN in AIB Countries'!$B$3:$BD$27,COLUMN('RE-Gen-Mixes in AIB Countries'!BA111)-COLUMN('RE-Gen-Mixes in AIB Countries'!$B$2),FALSE),0)</f>
        <v>5.5923103219449417E-3</v>
      </c>
      <c r="BB112">
        <f t="array" ref="BB112">IFERROR(INDEX('Zusammenführung EU-CH'!$E$2:$BF$241,MATCH('RE-Gen-Mixes in AIB Countries'!$B112&amp;'RE-Gen-Mixes in AIB Countries'!$C112,'Zusammenführung EU-CH'!$B$2:$B$241&amp;'Zusammenführung EU-CH'!$C$2:$C$241,0),MATCH('RE-Gen-Mixes in AIB Countries'!BB$2,'Zusammenführung EU-CH'!$E$1:$BF$1,0))/VLOOKUP($B112,'Total RE-GEN in AIB Countries'!$B$3:$BD$27,COLUMN('RE-Gen-Mixes in AIB Countries'!BB111)-COLUMN('RE-Gen-Mixes in AIB Countries'!$B$2),FALSE),0)</f>
        <v>5.5566916264753307E-3</v>
      </c>
      <c r="BC112">
        <f t="array" ref="BC112">IFERROR(INDEX('Zusammenführung EU-CH'!$E$2:$BF$241,MATCH('RE-Gen-Mixes in AIB Countries'!$B112&amp;'RE-Gen-Mixes in AIB Countries'!$C112,'Zusammenführung EU-CH'!$B$2:$B$241&amp;'Zusammenführung EU-CH'!$C$2:$C$241,0),MATCH('RE-Gen-Mixes in AIB Countries'!BC$2,'Zusammenführung EU-CH'!$E$1:$BF$1,0))/VLOOKUP($B112,'Total RE-GEN in AIB Countries'!$B$3:$BD$27,COLUMN('RE-Gen-Mixes in AIB Countries'!BC111)-COLUMN('RE-Gen-Mixes in AIB Countries'!$B$2),FALSE),0)</f>
        <v>5.7303919840002411E-3</v>
      </c>
      <c r="BD112">
        <f t="array" ref="BD112">IFERROR(INDEX('Zusammenführung EU-CH'!$E$2:$BF$241,MATCH('RE-Gen-Mixes in AIB Countries'!$B112&amp;'RE-Gen-Mixes in AIB Countries'!$C112,'Zusammenführung EU-CH'!$B$2:$B$241&amp;'Zusammenführung EU-CH'!$C$2:$C$241,0),MATCH('RE-Gen-Mixes in AIB Countries'!BD$2,'Zusammenführung EU-CH'!$E$1:$BF$1,0))/VLOOKUP($B112,'Total RE-GEN in AIB Countries'!$B$3:$BD$27,COLUMN('RE-Gen-Mixes in AIB Countries'!BD111)-COLUMN('RE-Gen-Mixes in AIB Countries'!$B$2),FALSE),0)</f>
        <v>7.5066166254621619E-3</v>
      </c>
      <c r="BE112">
        <f t="array" ref="BE112">IFERROR(INDEX('Zusammenführung EU-CH'!$E$2:$BF$241,MATCH('RE-Gen-Mixes in AIB Countries'!$B112&amp;'RE-Gen-Mixes in AIB Countries'!$C112,'Zusammenführung EU-CH'!$B$2:$B$241&amp;'Zusammenführung EU-CH'!$C$2:$C$241,0),MATCH('RE-Gen-Mixes in AIB Countries'!BE$2,'Zusammenführung EU-CH'!$E$1:$BF$1,0))/VLOOKUP($B112,'Total RE-GEN in AIB Countries'!$B$3:$BD$27,COLUMN('RE-Gen-Mixes in AIB Countries'!BE111)-COLUMN('RE-Gen-Mixes in AIB Countries'!$B$2),FALSE),0)</f>
        <v>6.0570517513313868E-3</v>
      </c>
      <c r="BF112">
        <f t="shared" si="1"/>
        <v>6.9336435986864986E-3</v>
      </c>
    </row>
    <row r="113" spans="1:58" x14ac:dyDescent="0.35">
      <c r="A113" s="8" t="s">
        <v>39</v>
      </c>
      <c r="B113" s="4" t="s">
        <v>39</v>
      </c>
      <c r="C113" s="4" t="s">
        <v>7</v>
      </c>
      <c r="D113">
        <f t="array" ref="D113">IFERROR(INDEX('Zusammenführung EU-CH'!$E$2:$BF$241,MATCH('RE-Gen-Mixes in AIB Countries'!$B113&amp;'RE-Gen-Mixes in AIB Countries'!$C113,'Zusammenführung EU-CH'!$B$2:$B$241&amp;'Zusammenführung EU-CH'!$C$2:$C$241,0),MATCH('RE-Gen-Mixes in AIB Countries'!D$2,'Zusammenführung EU-CH'!$E$1:$BF$1,0))/VLOOKUP($B113,'Total RE-GEN in AIB Countries'!$B$3:$BD$27,COLUMN('RE-Gen-Mixes in AIB Countries'!D112)-COLUMN('RE-Gen-Mixes in AIB Countries'!$B$2),FALSE),0)</f>
        <v>0.60502594919420927</v>
      </c>
      <c r="E113">
        <f t="array" ref="E113">IFERROR(INDEX('Zusammenführung EU-CH'!$E$2:$BF$241,MATCH('RE-Gen-Mixes in AIB Countries'!$B113&amp;'RE-Gen-Mixes in AIB Countries'!$C113,'Zusammenführung EU-CH'!$B$2:$B$241&amp;'Zusammenführung EU-CH'!$C$2:$C$241,0),MATCH('RE-Gen-Mixes in AIB Countries'!E$2,'Zusammenführung EU-CH'!$E$1:$BF$1,0))/VLOOKUP($B113,'Total RE-GEN in AIB Countries'!$B$3:$BD$27,COLUMN('RE-Gen-Mixes in AIB Countries'!E112)-COLUMN('RE-Gen-Mixes in AIB Countries'!$B$2),FALSE),0)</f>
        <v>0.60596863935255441</v>
      </c>
      <c r="F113">
        <f t="array" ref="F113">IFERROR(INDEX('Zusammenführung EU-CH'!$E$2:$BF$241,MATCH('RE-Gen-Mixes in AIB Countries'!$B113&amp;'RE-Gen-Mixes in AIB Countries'!$C113,'Zusammenführung EU-CH'!$B$2:$B$241&amp;'Zusammenführung EU-CH'!$C$2:$C$241,0),MATCH('RE-Gen-Mixes in AIB Countries'!F$2,'Zusammenführung EU-CH'!$E$1:$BF$1,0))/VLOOKUP($B113,'Total RE-GEN in AIB Countries'!$B$3:$BD$27,COLUMN('RE-Gen-Mixes in AIB Countries'!F112)-COLUMN('RE-Gen-Mixes in AIB Countries'!$B$2),FALSE),0)</f>
        <v>0.61950763477718918</v>
      </c>
      <c r="G113">
        <f t="array" ref="G113">IFERROR(INDEX('Zusammenführung EU-CH'!$E$2:$BF$241,MATCH('RE-Gen-Mixes in AIB Countries'!$B113&amp;'RE-Gen-Mixes in AIB Countries'!$C113,'Zusammenführung EU-CH'!$B$2:$B$241&amp;'Zusammenführung EU-CH'!$C$2:$C$241,0),MATCH('RE-Gen-Mixes in AIB Countries'!G$2,'Zusammenführung EU-CH'!$E$1:$BF$1,0))/VLOOKUP($B113,'Total RE-GEN in AIB Countries'!$B$3:$BD$27,COLUMN('RE-Gen-Mixes in AIB Countries'!G112)-COLUMN('RE-Gen-Mixes in AIB Countries'!$B$2),FALSE),0)</f>
        <v>0.68526543878656554</v>
      </c>
      <c r="H113">
        <f t="array" ref="H113">IFERROR(INDEX('Zusammenführung EU-CH'!$E$2:$BF$241,MATCH('RE-Gen-Mixes in AIB Countries'!$B113&amp;'RE-Gen-Mixes in AIB Countries'!$C113,'Zusammenführung EU-CH'!$B$2:$B$241&amp;'Zusammenführung EU-CH'!$C$2:$C$241,0),MATCH('RE-Gen-Mixes in AIB Countries'!H$2,'Zusammenführung EU-CH'!$E$1:$BF$1,0))/VLOOKUP($B113,'Total RE-GEN in AIB Countries'!$B$3:$BD$27,COLUMN('RE-Gen-Mixes in AIB Countries'!H112)-COLUMN('RE-Gen-Mixes in AIB Countries'!$B$2),FALSE),0)</f>
        <v>0.70636864666258425</v>
      </c>
      <c r="I113">
        <f t="array" ref="I113">IFERROR(INDEX('Zusammenführung EU-CH'!$E$2:$BF$241,MATCH('RE-Gen-Mixes in AIB Countries'!$B113&amp;'RE-Gen-Mixes in AIB Countries'!$C113,'Zusammenführung EU-CH'!$B$2:$B$241&amp;'Zusammenführung EU-CH'!$C$2:$C$241,0),MATCH('RE-Gen-Mixes in AIB Countries'!I$2,'Zusammenführung EU-CH'!$E$1:$BF$1,0))/VLOOKUP($B113,'Total RE-GEN in AIB Countries'!$B$3:$BD$27,COLUMN('RE-Gen-Mixes in AIB Countries'!I112)-COLUMN('RE-Gen-Mixes in AIB Countries'!$B$2),FALSE),0)</f>
        <v>0.55711206896551724</v>
      </c>
      <c r="J113">
        <f t="array" ref="J113">IFERROR(INDEX('Zusammenführung EU-CH'!$E$2:$BF$241,MATCH('RE-Gen-Mixes in AIB Countries'!$B113&amp;'RE-Gen-Mixes in AIB Countries'!$C113,'Zusammenführung EU-CH'!$B$2:$B$241&amp;'Zusammenführung EU-CH'!$C$2:$C$241,0),MATCH('RE-Gen-Mixes in AIB Countries'!J$2,'Zusammenführung EU-CH'!$E$1:$BF$1,0))/VLOOKUP($B113,'Total RE-GEN in AIB Countries'!$B$3:$BD$27,COLUMN('RE-Gen-Mixes in AIB Countries'!J112)-COLUMN('RE-Gen-Mixes in AIB Countries'!$B$2),FALSE),0)</f>
        <v>0.46711864406779663</v>
      </c>
      <c r="K113">
        <f t="array" ref="K113">IFERROR(INDEX('Zusammenführung EU-CH'!$E$2:$BF$241,MATCH('RE-Gen-Mixes in AIB Countries'!$B113&amp;'RE-Gen-Mixes in AIB Countries'!$C113,'Zusammenführung EU-CH'!$B$2:$B$241&amp;'Zusammenführung EU-CH'!$C$2:$C$241,0),MATCH('RE-Gen-Mixes in AIB Countries'!K$2,'Zusammenführung EU-CH'!$E$1:$BF$1,0))/VLOOKUP($B113,'Total RE-GEN in AIB Countries'!$B$3:$BD$27,COLUMN('RE-Gen-Mixes in AIB Countries'!K112)-COLUMN('RE-Gen-Mixes in AIB Countries'!$B$2),FALSE),0)</f>
        <v>0.42198100407055633</v>
      </c>
      <c r="L113">
        <f t="array" ref="L113">IFERROR(INDEX('Zusammenführung EU-CH'!$E$2:$BF$241,MATCH('RE-Gen-Mixes in AIB Countries'!$B113&amp;'RE-Gen-Mixes in AIB Countries'!$C113,'Zusammenführung EU-CH'!$B$2:$B$241&amp;'Zusammenführung EU-CH'!$C$2:$C$241,0),MATCH('RE-Gen-Mixes in AIB Countries'!L$2,'Zusammenführung EU-CH'!$E$1:$BF$1,0))/VLOOKUP($B113,'Total RE-GEN in AIB Countries'!$B$3:$BD$27,COLUMN('RE-Gen-Mixes in AIB Countries'!L112)-COLUMN('RE-Gen-Mixes in AIB Countries'!$B$2),FALSE),0)</f>
        <v>0.51274581209031322</v>
      </c>
      <c r="M113">
        <f t="array" ref="M113">IFERROR(INDEX('Zusammenführung EU-CH'!$E$2:$BF$241,MATCH('RE-Gen-Mixes in AIB Countries'!$B113&amp;'RE-Gen-Mixes in AIB Countries'!$C113,'Zusammenführung EU-CH'!$B$2:$B$241&amp;'Zusammenführung EU-CH'!$C$2:$C$241,0),MATCH('RE-Gen-Mixes in AIB Countries'!M$2,'Zusammenführung EU-CH'!$E$1:$BF$1,0))/VLOOKUP($B113,'Total RE-GEN in AIB Countries'!$B$3:$BD$27,COLUMN('RE-Gen-Mixes in AIB Countries'!M112)-COLUMN('RE-Gen-Mixes in AIB Countries'!$B$2),FALSE),0)</f>
        <v>0.50698602794411174</v>
      </c>
      <c r="N113">
        <f t="array" ref="N113">IFERROR(INDEX('Zusammenführung EU-CH'!$E$2:$BF$241,MATCH('RE-Gen-Mixes in AIB Countries'!$B113&amp;'RE-Gen-Mixes in AIB Countries'!$C113,'Zusammenführung EU-CH'!$B$2:$B$241&amp;'Zusammenführung EU-CH'!$C$2:$C$241,0),MATCH('RE-Gen-Mixes in AIB Countries'!N$2,'Zusammenführung EU-CH'!$E$1:$BF$1,0))/VLOOKUP($B113,'Total RE-GEN in AIB Countries'!$B$3:$BD$27,COLUMN('RE-Gen-Mixes in AIB Countries'!N112)-COLUMN('RE-Gen-Mixes in AIB Countries'!$B$2),FALSE),0)</f>
        <v>0.38333333333333336</v>
      </c>
      <c r="O113">
        <f t="array" ref="O113">IFERROR(INDEX('Zusammenführung EU-CH'!$E$2:$BF$241,MATCH('RE-Gen-Mixes in AIB Countries'!$B113&amp;'RE-Gen-Mixes in AIB Countries'!$C113,'Zusammenführung EU-CH'!$B$2:$B$241&amp;'Zusammenführung EU-CH'!$C$2:$C$241,0),MATCH('RE-Gen-Mixes in AIB Countries'!O$2,'Zusammenführung EU-CH'!$E$1:$BF$1,0))/VLOOKUP($B113,'Total RE-GEN in AIB Countries'!$B$3:$BD$27,COLUMN('RE-Gen-Mixes in AIB Countries'!O112)-COLUMN('RE-Gen-Mixes in AIB Countries'!$B$2),FALSE),0)</f>
        <v>0.4158258098778545</v>
      </c>
      <c r="P113">
        <f t="array" ref="P113">IFERROR(INDEX('Zusammenführung EU-CH'!$E$2:$BF$241,MATCH('RE-Gen-Mixes in AIB Countries'!$B113&amp;'RE-Gen-Mixes in AIB Countries'!$C113,'Zusammenführung EU-CH'!$B$2:$B$241&amp;'Zusammenführung EU-CH'!$C$2:$C$241,0),MATCH('RE-Gen-Mixes in AIB Countries'!P$2,'Zusammenführung EU-CH'!$E$1:$BF$1,0))/VLOOKUP($B113,'Total RE-GEN in AIB Countries'!$B$3:$BD$27,COLUMN('RE-Gen-Mixes in AIB Countries'!P112)-COLUMN('RE-Gen-Mixes in AIB Countries'!$B$2),FALSE),0)</f>
        <v>0.38247777043869069</v>
      </c>
      <c r="Q113">
        <f t="array" ref="Q113">IFERROR(INDEX('Zusammenführung EU-CH'!$E$2:$BF$241,MATCH('RE-Gen-Mixes in AIB Countries'!$B113&amp;'RE-Gen-Mixes in AIB Countries'!$C113,'Zusammenführung EU-CH'!$B$2:$B$241&amp;'Zusammenführung EU-CH'!$C$2:$C$241,0),MATCH('RE-Gen-Mixes in AIB Countries'!Q$2,'Zusammenführung EU-CH'!$E$1:$BF$1,0))/VLOOKUP($B113,'Total RE-GEN in AIB Countries'!$B$3:$BD$27,COLUMN('RE-Gen-Mixes in AIB Countries'!Q112)-COLUMN('RE-Gen-Mixes in AIB Countries'!$B$2),FALSE),0)</f>
        <v>0.39964205547650927</v>
      </c>
      <c r="R113">
        <f t="array" ref="R113">IFERROR(INDEX('Zusammenführung EU-CH'!$E$2:$BF$241,MATCH('RE-Gen-Mixes in AIB Countries'!$B113&amp;'RE-Gen-Mixes in AIB Countries'!$C113,'Zusammenführung EU-CH'!$B$2:$B$241&amp;'Zusammenführung EU-CH'!$C$2:$C$241,0),MATCH('RE-Gen-Mixes in AIB Countries'!R$2,'Zusammenführung EU-CH'!$E$1:$BF$1,0))/VLOOKUP($B113,'Total RE-GEN in AIB Countries'!$B$3:$BD$27,COLUMN('RE-Gen-Mixes in AIB Countries'!R112)-COLUMN('RE-Gen-Mixes in AIB Countries'!$B$2),FALSE),0)</f>
        <v>0.38078569196451073</v>
      </c>
      <c r="S113">
        <f t="array" ref="S113">IFERROR(INDEX('Zusammenführung EU-CH'!$E$2:$BF$241,MATCH('RE-Gen-Mixes in AIB Countries'!$B113&amp;'RE-Gen-Mixes in AIB Countries'!$C113,'Zusammenführung EU-CH'!$B$2:$B$241&amp;'Zusammenführung EU-CH'!$C$2:$C$241,0),MATCH('RE-Gen-Mixes in AIB Countries'!S$2,'Zusammenführung EU-CH'!$E$1:$BF$1,0))/VLOOKUP($B113,'Total RE-GEN in AIB Countries'!$B$3:$BD$27,COLUMN('RE-Gen-Mixes in AIB Countries'!S112)-COLUMN('RE-Gen-Mixes in AIB Countries'!$B$2),FALSE),0)</f>
        <v>0.31945432756668068</v>
      </c>
      <c r="T113">
        <f t="array" ref="T113">IFERROR(INDEX('Zusammenführung EU-CH'!$E$2:$BF$241,MATCH('RE-Gen-Mixes in AIB Countries'!$B113&amp;'RE-Gen-Mixes in AIB Countries'!$C113,'Zusammenführung EU-CH'!$B$2:$B$241&amp;'Zusammenführung EU-CH'!$C$2:$C$241,0),MATCH('RE-Gen-Mixes in AIB Countries'!T$2,'Zusammenführung EU-CH'!$E$1:$BF$1,0))/VLOOKUP($B113,'Total RE-GEN in AIB Countries'!$B$3:$BD$27,COLUMN('RE-Gen-Mixes in AIB Countries'!T112)-COLUMN('RE-Gen-Mixes in AIB Countries'!$B$2),FALSE),0)</f>
        <v>0.32160574107425177</v>
      </c>
      <c r="U113">
        <f t="array" ref="U113">IFERROR(INDEX('Zusammenführung EU-CH'!$E$2:$BF$241,MATCH('RE-Gen-Mixes in AIB Countries'!$B113&amp;'RE-Gen-Mixes in AIB Countries'!$C113,'Zusammenführung EU-CH'!$B$2:$B$241&amp;'Zusammenführung EU-CH'!$C$2:$C$241,0),MATCH('RE-Gen-Mixes in AIB Countries'!U$2,'Zusammenführung EU-CH'!$E$1:$BF$1,0))/VLOOKUP($B113,'Total RE-GEN in AIB Countries'!$B$3:$BD$27,COLUMN('RE-Gen-Mixes in AIB Countries'!U112)-COLUMN('RE-Gen-Mixes in AIB Countries'!$B$2),FALSE),0)</f>
        <v>0.27166045475986744</v>
      </c>
      <c r="V113">
        <f t="array" ref="V113">IFERROR(INDEX('Zusammenführung EU-CH'!$E$2:$BF$241,MATCH('RE-Gen-Mixes in AIB Countries'!$B113&amp;'RE-Gen-Mixes in AIB Countries'!$C113,'Zusammenführung EU-CH'!$B$2:$B$241&amp;'Zusammenführung EU-CH'!$C$2:$C$241,0),MATCH('RE-Gen-Mixes in AIB Countries'!V$2,'Zusammenführung EU-CH'!$E$1:$BF$1,0))/VLOOKUP($B113,'Total RE-GEN in AIB Countries'!$B$3:$BD$27,COLUMN('RE-Gen-Mixes in AIB Countries'!V112)-COLUMN('RE-Gen-Mixes in AIB Countries'!$B$2),FALSE),0)</f>
        <v>0.22196397076626667</v>
      </c>
      <c r="W113">
        <f t="array" ref="W113">IFERROR(INDEX('Zusammenführung EU-CH'!$E$2:$BF$241,MATCH('RE-Gen-Mixes in AIB Countries'!$B113&amp;'RE-Gen-Mixes in AIB Countries'!$C113,'Zusammenführung EU-CH'!$B$2:$B$241&amp;'Zusammenführung EU-CH'!$C$2:$C$241,0),MATCH('RE-Gen-Mixes in AIB Countries'!W$2,'Zusammenführung EU-CH'!$E$1:$BF$1,0))/VLOOKUP($B113,'Total RE-GEN in AIB Countries'!$B$3:$BD$27,COLUMN('RE-Gen-Mixes in AIB Countries'!W112)-COLUMN('RE-Gen-Mixes in AIB Countries'!$B$2),FALSE),0)</f>
        <v>0.24803133932157465</v>
      </c>
      <c r="X113">
        <f t="array" ref="X113">IFERROR(INDEX('Zusammenführung EU-CH'!$E$2:$BF$241,MATCH('RE-Gen-Mixes in AIB Countries'!$B113&amp;'RE-Gen-Mixes in AIB Countries'!$C113,'Zusammenführung EU-CH'!$B$2:$B$241&amp;'Zusammenführung EU-CH'!$C$2:$C$241,0),MATCH('RE-Gen-Mixes in AIB Countries'!X$2,'Zusammenführung EU-CH'!$E$1:$BF$1,0))/VLOOKUP($B113,'Total RE-GEN in AIB Countries'!$B$3:$BD$27,COLUMN('RE-Gen-Mixes in AIB Countries'!X112)-COLUMN('RE-Gen-Mixes in AIB Countries'!$B$2),FALSE),0)</f>
        <v>0.22286629580726855</v>
      </c>
      <c r="Y113">
        <f t="array" ref="Y113">IFERROR(INDEX('Zusammenführung EU-CH'!$E$2:$BF$241,MATCH('RE-Gen-Mixes in AIB Countries'!$B113&amp;'RE-Gen-Mixes in AIB Countries'!$C113,'Zusammenführung EU-CH'!$B$2:$B$241&amp;'Zusammenführung EU-CH'!$C$2:$C$241,0),MATCH('RE-Gen-Mixes in AIB Countries'!Y$2,'Zusammenführung EU-CH'!$E$1:$BF$1,0))/VLOOKUP($B113,'Total RE-GEN in AIB Countries'!$B$3:$BD$27,COLUMN('RE-Gen-Mixes in AIB Countries'!Y112)-COLUMN('RE-Gen-Mixes in AIB Countries'!$B$2),FALSE),0)</f>
        <v>0.21539500337609724</v>
      </c>
      <c r="Z113">
        <f t="array" ref="Z113">IFERROR(INDEX('Zusammenführung EU-CH'!$E$2:$BF$241,MATCH('RE-Gen-Mixes in AIB Countries'!$B113&amp;'RE-Gen-Mixes in AIB Countries'!$C113,'Zusammenführung EU-CH'!$B$2:$B$241&amp;'Zusammenführung EU-CH'!$C$2:$C$241,0),MATCH('RE-Gen-Mixes in AIB Countries'!Z$2,'Zusammenführung EU-CH'!$E$1:$BF$1,0))/VLOOKUP($B113,'Total RE-GEN in AIB Countries'!$B$3:$BD$27,COLUMN('RE-Gen-Mixes in AIB Countries'!Z112)-COLUMN('RE-Gen-Mixes in AIB Countries'!$B$2),FALSE),0)</f>
        <v>0.23885525591634563</v>
      </c>
      <c r="AA113">
        <f t="array" ref="AA113">IFERROR(INDEX('Zusammenführung EU-CH'!$E$2:$BF$241,MATCH('RE-Gen-Mixes in AIB Countries'!$B113&amp;'RE-Gen-Mixes in AIB Countries'!$C113,'Zusammenführung EU-CH'!$B$2:$B$241&amp;'Zusammenführung EU-CH'!$C$2:$C$241,0),MATCH('RE-Gen-Mixes in AIB Countries'!AA$2,'Zusammenführung EU-CH'!$E$1:$BF$1,0))/VLOOKUP($B113,'Total RE-GEN in AIB Countries'!$B$3:$BD$27,COLUMN('RE-Gen-Mixes in AIB Countries'!AA112)-COLUMN('RE-Gen-Mixes in AIB Countries'!$B$2),FALSE),0)</f>
        <v>0.25831622176591373</v>
      </c>
      <c r="AB113">
        <f t="array" ref="AB113">IFERROR(INDEX('Zusammenführung EU-CH'!$E$2:$BF$241,MATCH('RE-Gen-Mixes in AIB Countries'!$B113&amp;'RE-Gen-Mixes in AIB Countries'!$C113,'Zusammenführung EU-CH'!$B$2:$B$241&amp;'Zusammenführung EU-CH'!$C$2:$C$241,0),MATCH('RE-Gen-Mixes in AIB Countries'!AB$2,'Zusammenführung EU-CH'!$E$1:$BF$1,0))/VLOOKUP($B113,'Total RE-GEN in AIB Countries'!$B$3:$BD$27,COLUMN('RE-Gen-Mixes in AIB Countries'!AB112)-COLUMN('RE-Gen-Mixes in AIB Countries'!$B$2),FALSE),0)</f>
        <v>0.28439999999999999</v>
      </c>
      <c r="AC113">
        <f t="array" ref="AC113">IFERROR(INDEX('Zusammenführung EU-CH'!$E$2:$BF$241,MATCH('RE-Gen-Mixes in AIB Countries'!$B113&amp;'RE-Gen-Mixes in AIB Countries'!$C113,'Zusammenführung EU-CH'!$B$2:$B$241&amp;'Zusammenführung EU-CH'!$C$2:$C$241,0),MATCH('RE-Gen-Mixes in AIB Countries'!AC$2,'Zusammenführung EU-CH'!$E$1:$BF$1,0))/VLOOKUP($B113,'Total RE-GEN in AIB Countries'!$B$3:$BD$27,COLUMN('RE-Gen-Mixes in AIB Countries'!AC112)-COLUMN('RE-Gen-Mixes in AIB Countries'!$B$2),FALSE),0)</f>
        <v>0.34247153099957822</v>
      </c>
      <c r="AD113">
        <f t="array" ref="AD113">IFERROR(INDEX('Zusammenführung EU-CH'!$E$2:$BF$241,MATCH('RE-Gen-Mixes in AIB Countries'!$B113&amp;'RE-Gen-Mixes in AIB Countries'!$C113,'Zusammenführung EU-CH'!$B$2:$B$241&amp;'Zusammenführung EU-CH'!$C$2:$C$241,0),MATCH('RE-Gen-Mixes in AIB Countries'!AD$2,'Zusammenführung EU-CH'!$E$1:$BF$1,0))/VLOOKUP($B113,'Total RE-GEN in AIB Countries'!$B$3:$BD$27,COLUMN('RE-Gen-Mixes in AIB Countries'!AD112)-COLUMN('RE-Gen-Mixes in AIB Countries'!$B$2),FALSE),0)</f>
        <v>0.51834677419354835</v>
      </c>
      <c r="AE113">
        <f t="array" ref="AE113">IFERROR(INDEX('Zusammenführung EU-CH'!$E$2:$BF$241,MATCH('RE-Gen-Mixes in AIB Countries'!$B113&amp;'RE-Gen-Mixes in AIB Countries'!$C113,'Zusammenführung EU-CH'!$B$2:$B$241&amp;'Zusammenführung EU-CH'!$C$2:$C$241,0),MATCH('RE-Gen-Mixes in AIB Countries'!AE$2,'Zusammenführung EU-CH'!$E$1:$BF$1,0))/VLOOKUP($B113,'Total RE-GEN in AIB Countries'!$B$3:$BD$27,COLUMN('RE-Gen-Mixes in AIB Countries'!AE112)-COLUMN('RE-Gen-Mixes in AIB Countries'!$B$2),FALSE),0)</f>
        <v>0.60266457680250785</v>
      </c>
      <c r="AF113">
        <f t="array" ref="AF113">IFERROR(INDEX('Zusammenführung EU-CH'!$E$2:$BF$241,MATCH('RE-Gen-Mixes in AIB Countries'!$B113&amp;'RE-Gen-Mixes in AIB Countries'!$C113,'Zusammenführung EU-CH'!$B$2:$B$241&amp;'Zusammenführung EU-CH'!$C$2:$C$241,0),MATCH('RE-Gen-Mixes in AIB Countries'!AF$2,'Zusammenführung EU-CH'!$E$1:$BF$1,0))/VLOOKUP($B113,'Total RE-GEN in AIB Countries'!$B$3:$BD$27,COLUMN('RE-Gen-Mixes in AIB Countries'!AF112)-COLUMN('RE-Gen-Mixes in AIB Countries'!$B$2),FALSE),0)</f>
        <v>0.48519664162615994</v>
      </c>
      <c r="AG113">
        <f t="array" ref="AG113">IFERROR(INDEX('Zusammenführung EU-CH'!$E$2:$BF$241,MATCH('RE-Gen-Mixes in AIB Countries'!$B113&amp;'RE-Gen-Mixes in AIB Countries'!$C113,'Zusammenführung EU-CH'!$B$2:$B$241&amp;'Zusammenführung EU-CH'!$C$2:$C$241,0),MATCH('RE-Gen-Mixes in AIB Countries'!AG$2,'Zusammenführung EU-CH'!$E$1:$BF$1,0))/VLOOKUP($B113,'Total RE-GEN in AIB Countries'!$B$3:$BD$27,COLUMN('RE-Gen-Mixes in AIB Countries'!AG112)-COLUMN('RE-Gen-Mixes in AIB Countries'!$B$2),FALSE),0)</f>
        <v>0.47129629629629627</v>
      </c>
      <c r="AH113">
        <f t="array" ref="AH113">IFERROR(INDEX('Zusammenführung EU-CH'!$E$2:$BF$241,MATCH('RE-Gen-Mixes in AIB Countries'!$B113&amp;'RE-Gen-Mixes in AIB Countries'!$C113,'Zusammenführung EU-CH'!$B$2:$B$241&amp;'Zusammenführung EU-CH'!$C$2:$C$241,0),MATCH('RE-Gen-Mixes in AIB Countries'!AH$2,'Zusammenführung EU-CH'!$E$1:$BF$1,0))/VLOOKUP($B113,'Total RE-GEN in AIB Countries'!$B$3:$BD$27,COLUMN('RE-Gen-Mixes in AIB Countries'!AH112)-COLUMN('RE-Gen-Mixes in AIB Countries'!$B$2),FALSE),0)</f>
        <v>0.45334685598377283</v>
      </c>
      <c r="AI113">
        <f t="array" ref="AI113">IFERROR(INDEX('Zusammenführung EU-CH'!$E$2:$BF$241,MATCH('RE-Gen-Mixes in AIB Countries'!$B113&amp;'RE-Gen-Mixes in AIB Countries'!$C113,'Zusammenführung EU-CH'!$B$2:$B$241&amp;'Zusammenführung EU-CH'!$C$2:$C$241,0),MATCH('RE-Gen-Mixes in AIB Countries'!AI$2,'Zusammenführung EU-CH'!$E$1:$BF$1,0))/VLOOKUP($B113,'Total RE-GEN in AIB Countries'!$B$3:$BD$27,COLUMN('RE-Gen-Mixes in AIB Countries'!AI112)-COLUMN('RE-Gen-Mixes in AIB Countries'!$B$2),FALSE),0)</f>
        <v>0.35290977042178323</v>
      </c>
      <c r="AJ113">
        <f t="array" ref="AJ113">IFERROR(INDEX('Zusammenführung EU-CH'!$E$2:$BF$241,MATCH('RE-Gen-Mixes in AIB Countries'!$B113&amp;'RE-Gen-Mixes in AIB Countries'!$C113,'Zusammenführung EU-CH'!$B$2:$B$241&amp;'Zusammenführung EU-CH'!$C$2:$C$241,0),MATCH('RE-Gen-Mixes in AIB Countries'!AJ$2,'Zusammenführung EU-CH'!$E$1:$BF$1,0))/VLOOKUP($B113,'Total RE-GEN in AIB Countries'!$B$3:$BD$27,COLUMN('RE-Gen-Mixes in AIB Countries'!AJ112)-COLUMN('RE-Gen-Mixes in AIB Countries'!$B$2),FALSE),0)</f>
        <v>0.46604361370716513</v>
      </c>
      <c r="AK113">
        <f t="array" ref="AK113">IFERROR(INDEX('Zusammenführung EU-CH'!$E$2:$BF$241,MATCH('RE-Gen-Mixes in AIB Countries'!$B113&amp;'RE-Gen-Mixes in AIB Countries'!$C113,'Zusammenführung EU-CH'!$B$2:$B$241&amp;'Zusammenführung EU-CH'!$C$2:$C$241,0),MATCH('RE-Gen-Mixes in AIB Countries'!AK$2,'Zusammenführung EU-CH'!$E$1:$BF$1,0))/VLOOKUP($B113,'Total RE-GEN in AIB Countries'!$B$3:$BD$27,COLUMN('RE-Gen-Mixes in AIB Countries'!AK112)-COLUMN('RE-Gen-Mixes in AIB Countries'!$B$2),FALSE),0)</f>
        <v>0.25957446808510637</v>
      </c>
      <c r="AL113">
        <f t="array" ref="AL113">IFERROR(INDEX('Zusammenführung EU-CH'!$E$2:$BF$241,MATCH('RE-Gen-Mixes in AIB Countries'!$B113&amp;'RE-Gen-Mixes in AIB Countries'!$C113,'Zusammenführung EU-CH'!$B$2:$B$241&amp;'Zusammenführung EU-CH'!$C$2:$C$241,0),MATCH('RE-Gen-Mixes in AIB Countries'!AL$2,'Zusammenführung EU-CH'!$E$1:$BF$1,0))/VLOOKUP($B113,'Total RE-GEN in AIB Countries'!$B$3:$BD$27,COLUMN('RE-Gen-Mixes in AIB Countries'!AL112)-COLUMN('RE-Gen-Mixes in AIB Countries'!$B$2),FALSE),0)</f>
        <v>0.32975460122699385</v>
      </c>
      <c r="AM113">
        <f t="array" ref="AM113">IFERROR(INDEX('Zusammenführung EU-CH'!$E$2:$BF$241,MATCH('RE-Gen-Mixes in AIB Countries'!$B113&amp;'RE-Gen-Mixes in AIB Countries'!$C113,'Zusammenführung EU-CH'!$B$2:$B$241&amp;'Zusammenführung EU-CH'!$C$2:$C$241,0),MATCH('RE-Gen-Mixes in AIB Countries'!AM$2,'Zusammenführung EU-CH'!$E$1:$BF$1,0))/VLOOKUP($B113,'Total RE-GEN in AIB Countries'!$B$3:$BD$27,COLUMN('RE-Gen-Mixes in AIB Countries'!AM112)-COLUMN('RE-Gen-Mixes in AIB Countries'!$B$2),FALSE),0)</f>
        <v>0.44983934309175294</v>
      </c>
      <c r="AN113">
        <f t="array" ref="AN113">IFERROR(INDEX('Zusammenführung EU-CH'!$E$2:$BF$241,MATCH('RE-Gen-Mixes in AIB Countries'!$B113&amp;'RE-Gen-Mixes in AIB Countries'!$C113,'Zusammenführung EU-CH'!$B$2:$B$241&amp;'Zusammenführung EU-CH'!$C$2:$C$241,0),MATCH('RE-Gen-Mixes in AIB Countries'!AN$2,'Zusammenführung EU-CH'!$E$1:$BF$1,0))/VLOOKUP($B113,'Total RE-GEN in AIB Countries'!$B$3:$BD$27,COLUMN('RE-Gen-Mixes in AIB Countries'!AN112)-COLUMN('RE-Gen-Mixes in AIB Countries'!$B$2),FALSE),0)</f>
        <v>0.33236994219653176</v>
      </c>
      <c r="AO113">
        <f t="array" ref="AO113">IFERROR(INDEX('Zusammenführung EU-CH'!$E$2:$BF$241,MATCH('RE-Gen-Mixes in AIB Countries'!$B113&amp;'RE-Gen-Mixes in AIB Countries'!$C113,'Zusammenführung EU-CH'!$B$2:$B$241&amp;'Zusammenführung EU-CH'!$C$2:$C$241,0),MATCH('RE-Gen-Mixes in AIB Countries'!AO$2,'Zusammenführung EU-CH'!$E$1:$BF$1,0))/VLOOKUP($B113,'Total RE-GEN in AIB Countries'!$B$3:$BD$27,COLUMN('RE-Gen-Mixes in AIB Countries'!AO112)-COLUMN('RE-Gen-Mixes in AIB Countries'!$B$2),FALSE),0)</f>
        <v>0.41730856366107838</v>
      </c>
      <c r="AP113">
        <f t="array" ref="AP113">IFERROR(INDEX('Zusammenführung EU-CH'!$E$2:$BF$241,MATCH('RE-Gen-Mixes in AIB Countries'!$B113&amp;'RE-Gen-Mixes in AIB Countries'!$C113,'Zusammenführung EU-CH'!$B$2:$B$241&amp;'Zusammenführung EU-CH'!$C$2:$C$241,0),MATCH('RE-Gen-Mixes in AIB Countries'!AP$2,'Zusammenführung EU-CH'!$E$1:$BF$1,0))/VLOOKUP($B113,'Total RE-GEN in AIB Countries'!$B$3:$BD$27,COLUMN('RE-Gen-Mixes in AIB Countries'!AP112)-COLUMN('RE-Gen-Mixes in AIB Countries'!$B$2),FALSE),0)</f>
        <v>0.36085879438480595</v>
      </c>
      <c r="AQ113">
        <f t="array" ref="AQ113">IFERROR(INDEX('Zusammenführung EU-CH'!$E$2:$BF$241,MATCH('RE-Gen-Mixes in AIB Countries'!$B113&amp;'RE-Gen-Mixes in AIB Countries'!$C113,'Zusammenführung EU-CH'!$B$2:$B$241&amp;'Zusammenführung EU-CH'!$C$2:$C$241,0),MATCH('RE-Gen-Mixes in AIB Countries'!AQ$2,'Zusammenführung EU-CH'!$E$1:$BF$1,0))/VLOOKUP($B113,'Total RE-GEN in AIB Countries'!$B$3:$BD$27,COLUMN('RE-Gen-Mixes in AIB Countries'!AQ112)-COLUMN('RE-Gen-Mixes in AIB Countries'!$B$2),FALSE),0)</f>
        <v>0.35294117647058826</v>
      </c>
      <c r="AR113">
        <f t="array" ref="AR113">IFERROR(INDEX('Zusammenführung EU-CH'!$E$2:$BF$241,MATCH('RE-Gen-Mixes in AIB Countries'!$B113&amp;'RE-Gen-Mixes in AIB Countries'!$C113,'Zusammenführung EU-CH'!$B$2:$B$241&amp;'Zusammenführung EU-CH'!$C$2:$C$241,0),MATCH('RE-Gen-Mixes in AIB Countries'!AR$2,'Zusammenführung EU-CH'!$E$1:$BF$1,0))/VLOOKUP($B113,'Total RE-GEN in AIB Countries'!$B$3:$BD$27,COLUMN('RE-Gen-Mixes in AIB Countries'!AR112)-COLUMN('RE-Gen-Mixes in AIB Countries'!$B$2),FALSE),0)</f>
        <v>0.27732829897254274</v>
      </c>
      <c r="AS113">
        <f t="array" ref="AS113">IFERROR(INDEX('Zusammenführung EU-CH'!$E$2:$BF$241,MATCH('RE-Gen-Mixes in AIB Countries'!$B113&amp;'RE-Gen-Mixes in AIB Countries'!$C113,'Zusammenführung EU-CH'!$B$2:$B$241&amp;'Zusammenführung EU-CH'!$C$2:$C$241,0),MATCH('RE-Gen-Mixes in AIB Countries'!AS$2,'Zusammenführung EU-CH'!$E$1:$BF$1,0))/VLOOKUP($B113,'Total RE-GEN in AIB Countries'!$B$3:$BD$27,COLUMN('RE-Gen-Mixes in AIB Countries'!AS112)-COLUMN('RE-Gen-Mixes in AIB Countries'!$B$2),FALSE),0)</f>
        <v>0.18903058515734902</v>
      </c>
      <c r="AT113">
        <f t="array" ref="AT113">IFERROR(INDEX('Zusammenführung EU-CH'!$E$2:$BF$241,MATCH('RE-Gen-Mixes in AIB Countries'!$B113&amp;'RE-Gen-Mixes in AIB Countries'!$C113,'Zusammenführung EU-CH'!$B$2:$B$241&amp;'Zusammenführung EU-CH'!$C$2:$C$241,0),MATCH('RE-Gen-Mixes in AIB Countries'!AT$2,'Zusammenführung EU-CH'!$E$1:$BF$1,0))/VLOOKUP($B113,'Total RE-GEN in AIB Countries'!$B$3:$BD$27,COLUMN('RE-Gen-Mixes in AIB Countries'!AT112)-COLUMN('RE-Gen-Mixes in AIB Countries'!$B$2),FALSE),0)</f>
        <v>0.26908310585821038</v>
      </c>
      <c r="AU113">
        <f t="array" ref="AU113">IFERROR(INDEX('Zusammenführung EU-CH'!$E$2:$BF$241,MATCH('RE-Gen-Mixes in AIB Countries'!$B113&amp;'RE-Gen-Mixes in AIB Countries'!$C113,'Zusammenführung EU-CH'!$B$2:$B$241&amp;'Zusammenführung EU-CH'!$C$2:$C$241,0),MATCH('RE-Gen-Mixes in AIB Countries'!AU$2,'Zusammenführung EU-CH'!$E$1:$BF$1,0))/VLOOKUP($B113,'Total RE-GEN in AIB Countries'!$B$3:$BD$27,COLUMN('RE-Gen-Mixes in AIB Countries'!AU112)-COLUMN('RE-Gen-Mixes in AIB Countries'!$B$2),FALSE),0)</f>
        <v>0.26283458056822873</v>
      </c>
      <c r="AV113">
        <f t="array" ref="AV113">IFERROR(INDEX('Zusammenführung EU-CH'!$E$2:$BF$241,MATCH('RE-Gen-Mixes in AIB Countries'!$B113&amp;'RE-Gen-Mixes in AIB Countries'!$C113,'Zusammenführung EU-CH'!$B$2:$B$241&amp;'Zusammenführung EU-CH'!$C$2:$C$241,0),MATCH('RE-Gen-Mixes in AIB Countries'!AV$2,'Zusammenführung EU-CH'!$E$1:$BF$1,0))/VLOOKUP($B113,'Total RE-GEN in AIB Countries'!$B$3:$BD$27,COLUMN('RE-Gen-Mixes in AIB Countries'!AV112)-COLUMN('RE-Gen-Mixes in AIB Countries'!$B$2),FALSE),0)</f>
        <v>0.31853995560866671</v>
      </c>
      <c r="AW113">
        <f t="array" ref="AW113">IFERROR(INDEX('Zusammenführung EU-CH'!$E$2:$BF$241,MATCH('RE-Gen-Mixes in AIB Countries'!$B113&amp;'RE-Gen-Mixes in AIB Countries'!$C113,'Zusammenführung EU-CH'!$B$2:$B$241&amp;'Zusammenführung EU-CH'!$C$2:$C$241,0),MATCH('RE-Gen-Mixes in AIB Countries'!AW$2,'Zusammenführung EU-CH'!$E$1:$BF$1,0))/VLOOKUP($B113,'Total RE-GEN in AIB Countries'!$B$3:$BD$27,COLUMN('RE-Gen-Mixes in AIB Countries'!AW112)-COLUMN('RE-Gen-Mixes in AIB Countries'!$B$2),FALSE),0)</f>
        <v>0.26324314926252551</v>
      </c>
      <c r="AX113">
        <f t="array" ref="AX113">IFERROR(INDEX('Zusammenführung EU-CH'!$E$2:$BF$241,MATCH('RE-Gen-Mixes in AIB Countries'!$B113&amp;'RE-Gen-Mixes in AIB Countries'!$C113,'Zusammenführung EU-CH'!$B$2:$B$241&amp;'Zusammenführung EU-CH'!$C$2:$C$241,0),MATCH('RE-Gen-Mixes in AIB Countries'!AX$2,'Zusammenführung EU-CH'!$E$1:$BF$1,0))/VLOOKUP($B113,'Total RE-GEN in AIB Countries'!$B$3:$BD$27,COLUMN('RE-Gen-Mixes in AIB Countries'!AX112)-COLUMN('RE-Gen-Mixes in AIB Countries'!$B$2),FALSE),0)</f>
        <v>0.29908508042865889</v>
      </c>
      <c r="AY113">
        <f t="array" ref="AY113">IFERROR(INDEX('Zusammenführung EU-CH'!$E$2:$BF$241,MATCH('RE-Gen-Mixes in AIB Countries'!$B113&amp;'RE-Gen-Mixes in AIB Countries'!$C113,'Zusammenführung EU-CH'!$B$2:$B$241&amp;'Zusammenführung EU-CH'!$C$2:$C$241,0),MATCH('RE-Gen-Mixes in AIB Countries'!AY$2,'Zusammenführung EU-CH'!$E$1:$BF$1,0))/VLOOKUP($B113,'Total RE-GEN in AIB Countries'!$B$3:$BD$27,COLUMN('RE-Gen-Mixes in AIB Countries'!AY112)-COLUMN('RE-Gen-Mixes in AIB Countries'!$B$2),FALSE),0)</f>
        <v>0.55957638469429161</v>
      </c>
      <c r="AZ113">
        <f t="array" ref="AZ113">IFERROR(INDEX('Zusammenführung EU-CH'!$E$2:$BF$241,MATCH('RE-Gen-Mixes in AIB Countries'!$B113&amp;'RE-Gen-Mixes in AIB Countries'!$C113,'Zusammenführung EU-CH'!$B$2:$B$241&amp;'Zusammenführung EU-CH'!$C$2:$C$241,0),MATCH('RE-Gen-Mixes in AIB Countries'!AZ$2,'Zusammenführung EU-CH'!$E$1:$BF$1,0))/VLOOKUP($B113,'Total RE-GEN in AIB Countries'!$B$3:$BD$27,COLUMN('RE-Gen-Mixes in AIB Countries'!AZ112)-COLUMN('RE-Gen-Mixes in AIB Countries'!$B$2),FALSE),0)</f>
        <v>0.54314948044005118</v>
      </c>
      <c r="BA113">
        <f t="array" ref="BA113">IFERROR(INDEX('Zusammenführung EU-CH'!$E$2:$BF$241,MATCH('RE-Gen-Mixes in AIB Countries'!$B113&amp;'RE-Gen-Mixes in AIB Countries'!$C113,'Zusammenführung EU-CH'!$B$2:$B$241&amp;'Zusammenführung EU-CH'!$C$2:$C$241,0),MATCH('RE-Gen-Mixes in AIB Countries'!BA$2,'Zusammenführung EU-CH'!$E$1:$BF$1,0))/VLOOKUP($B113,'Total RE-GEN in AIB Countries'!$B$3:$BD$27,COLUMN('RE-Gen-Mixes in AIB Countries'!BA112)-COLUMN('RE-Gen-Mixes in AIB Countries'!$B$2),FALSE),0)</f>
        <v>0.56369455783680888</v>
      </c>
      <c r="BB113">
        <f t="array" ref="BB113">IFERROR(INDEX('Zusammenführung EU-CH'!$E$2:$BF$241,MATCH('RE-Gen-Mixes in AIB Countries'!$B113&amp;'RE-Gen-Mixes in AIB Countries'!$C113,'Zusammenführung EU-CH'!$B$2:$B$241&amp;'Zusammenführung EU-CH'!$C$2:$C$241,0),MATCH('RE-Gen-Mixes in AIB Countries'!BB$2,'Zusammenführung EU-CH'!$E$1:$BF$1,0))/VLOOKUP($B113,'Total RE-GEN in AIB Countries'!$B$3:$BD$27,COLUMN('RE-Gen-Mixes in AIB Countries'!BB112)-COLUMN('RE-Gen-Mixes in AIB Countries'!$B$2),FALSE),0)</f>
        <v>0.42787308421124831</v>
      </c>
      <c r="BC113">
        <f t="array" ref="BC113">IFERROR(INDEX('Zusammenführung EU-CH'!$E$2:$BF$241,MATCH('RE-Gen-Mixes in AIB Countries'!$B113&amp;'RE-Gen-Mixes in AIB Countries'!$C113,'Zusammenführung EU-CH'!$B$2:$B$241&amp;'Zusammenführung EU-CH'!$C$2:$C$241,0),MATCH('RE-Gen-Mixes in AIB Countries'!BC$2,'Zusammenführung EU-CH'!$E$1:$BF$1,0))/VLOOKUP($B113,'Total RE-GEN in AIB Countries'!$B$3:$BD$27,COLUMN('RE-Gen-Mixes in AIB Countries'!BC112)-COLUMN('RE-Gen-Mixes in AIB Countries'!$B$2),FALSE),0)</f>
        <v>0.49008111428326728</v>
      </c>
      <c r="BD113">
        <f t="array" ref="BD113">IFERROR(INDEX('Zusammenführung EU-CH'!$E$2:$BF$241,MATCH('RE-Gen-Mixes in AIB Countries'!$B113&amp;'RE-Gen-Mixes in AIB Countries'!$C113,'Zusammenführung EU-CH'!$B$2:$B$241&amp;'Zusammenführung EU-CH'!$C$2:$C$241,0),MATCH('RE-Gen-Mixes in AIB Countries'!BD$2,'Zusammenführung EU-CH'!$E$1:$BF$1,0))/VLOOKUP($B113,'Total RE-GEN in AIB Countries'!$B$3:$BD$27,COLUMN('RE-Gen-Mixes in AIB Countries'!BD112)-COLUMN('RE-Gen-Mixes in AIB Countries'!$B$2),FALSE),0)</f>
        <v>0.47453596431839495</v>
      </c>
      <c r="BE113">
        <f t="array" ref="BE113">IFERROR(INDEX('Zusammenführung EU-CH'!$E$2:$BF$241,MATCH('RE-Gen-Mixes in AIB Countries'!$B113&amp;'RE-Gen-Mixes in AIB Countries'!$C113,'Zusammenführung EU-CH'!$B$2:$B$241&amp;'Zusammenführung EU-CH'!$C$2:$C$241,0),MATCH('RE-Gen-Mixes in AIB Countries'!BE$2,'Zusammenführung EU-CH'!$E$1:$BF$1,0))/VLOOKUP($B113,'Total RE-GEN in AIB Countries'!$B$3:$BD$27,COLUMN('RE-Gen-Mixes in AIB Countries'!BE112)-COLUMN('RE-Gen-Mixes in AIB Countries'!$B$2),FALSE),0)</f>
        <v>0.2777346957654887</v>
      </c>
      <c r="BF113">
        <f t="shared" si="1"/>
        <v>0.40117418747981404</v>
      </c>
    </row>
    <row r="114" spans="1:58" x14ac:dyDescent="0.35">
      <c r="A114" s="8" t="s">
        <v>39</v>
      </c>
      <c r="B114" s="4" t="s">
        <v>39</v>
      </c>
      <c r="C114" s="4" t="s">
        <v>8</v>
      </c>
      <c r="D114">
        <f t="array" ref="D114">IFERROR(INDEX('Zusammenführung EU-CH'!$E$2:$BF$241,MATCH('RE-Gen-Mixes in AIB Countries'!$B114&amp;'RE-Gen-Mixes in AIB Countries'!$C114,'Zusammenführung EU-CH'!$B$2:$B$241&amp;'Zusammenführung EU-CH'!$C$2:$C$241,0),MATCH('RE-Gen-Mixes in AIB Countries'!D$2,'Zusammenführung EU-CH'!$E$1:$BF$1,0))/VLOOKUP($B114,'Total RE-GEN in AIB Countries'!$B$3:$BD$27,COLUMN('RE-Gen-Mixes in AIB Countries'!D113)-COLUMN('RE-Gen-Mixes in AIB Countries'!$B$2),FALSE),0)</f>
        <v>0</v>
      </c>
      <c r="E114">
        <f t="array" ref="E114">IFERROR(INDEX('Zusammenführung EU-CH'!$E$2:$BF$241,MATCH('RE-Gen-Mixes in AIB Countries'!$B114&amp;'RE-Gen-Mixes in AIB Countries'!$C114,'Zusammenführung EU-CH'!$B$2:$B$241&amp;'Zusammenführung EU-CH'!$C$2:$C$241,0),MATCH('RE-Gen-Mixes in AIB Countries'!E$2,'Zusammenführung EU-CH'!$E$1:$BF$1,0))/VLOOKUP($B114,'Total RE-GEN in AIB Countries'!$B$3:$BD$27,COLUMN('RE-Gen-Mixes in AIB Countries'!E113)-COLUMN('RE-Gen-Mixes in AIB Countries'!$B$2),FALSE),0)</f>
        <v>0</v>
      </c>
      <c r="F114">
        <f t="array" ref="F114">IFERROR(INDEX('Zusammenführung EU-CH'!$E$2:$BF$241,MATCH('RE-Gen-Mixes in AIB Countries'!$B114&amp;'RE-Gen-Mixes in AIB Countries'!$C114,'Zusammenführung EU-CH'!$B$2:$B$241&amp;'Zusammenführung EU-CH'!$C$2:$C$241,0),MATCH('RE-Gen-Mixes in AIB Countries'!F$2,'Zusammenführung EU-CH'!$E$1:$BF$1,0))/VLOOKUP($B114,'Total RE-GEN in AIB Countries'!$B$3:$BD$27,COLUMN('RE-Gen-Mixes in AIB Countries'!F113)-COLUMN('RE-Gen-Mixes in AIB Countries'!$B$2),FALSE),0)</f>
        <v>0</v>
      </c>
      <c r="G114">
        <f t="array" ref="G114">IFERROR(INDEX('Zusammenführung EU-CH'!$E$2:$BF$241,MATCH('RE-Gen-Mixes in AIB Countries'!$B114&amp;'RE-Gen-Mixes in AIB Countries'!$C114,'Zusammenführung EU-CH'!$B$2:$B$241&amp;'Zusammenführung EU-CH'!$C$2:$C$241,0),MATCH('RE-Gen-Mixes in AIB Countries'!G$2,'Zusammenführung EU-CH'!$E$1:$BF$1,0))/VLOOKUP($B114,'Total RE-GEN in AIB Countries'!$B$3:$BD$27,COLUMN('RE-Gen-Mixes in AIB Countries'!G113)-COLUMN('RE-Gen-Mixes in AIB Countries'!$B$2),FALSE),0)</f>
        <v>0</v>
      </c>
      <c r="H114">
        <f t="array" ref="H114">IFERROR(INDEX('Zusammenführung EU-CH'!$E$2:$BF$241,MATCH('RE-Gen-Mixes in AIB Countries'!$B114&amp;'RE-Gen-Mixes in AIB Countries'!$C114,'Zusammenführung EU-CH'!$B$2:$B$241&amp;'Zusammenführung EU-CH'!$C$2:$C$241,0),MATCH('RE-Gen-Mixes in AIB Countries'!H$2,'Zusammenführung EU-CH'!$E$1:$BF$1,0))/VLOOKUP($B114,'Total RE-GEN in AIB Countries'!$B$3:$BD$27,COLUMN('RE-Gen-Mixes in AIB Countries'!H113)-COLUMN('RE-Gen-Mixes in AIB Countries'!$B$2),FALSE),0)</f>
        <v>0</v>
      </c>
      <c r="I114">
        <f t="array" ref="I114">IFERROR(INDEX('Zusammenführung EU-CH'!$E$2:$BF$241,MATCH('RE-Gen-Mixes in AIB Countries'!$B114&amp;'RE-Gen-Mixes in AIB Countries'!$C114,'Zusammenführung EU-CH'!$B$2:$B$241&amp;'Zusammenführung EU-CH'!$C$2:$C$241,0),MATCH('RE-Gen-Mixes in AIB Countries'!I$2,'Zusammenführung EU-CH'!$E$1:$BF$1,0))/VLOOKUP($B114,'Total RE-GEN in AIB Countries'!$B$3:$BD$27,COLUMN('RE-Gen-Mixes in AIB Countries'!I113)-COLUMN('RE-Gen-Mixes in AIB Countries'!$B$2),FALSE),0)</f>
        <v>0</v>
      </c>
      <c r="J114">
        <f t="array" ref="J114">IFERROR(INDEX('Zusammenführung EU-CH'!$E$2:$BF$241,MATCH('RE-Gen-Mixes in AIB Countries'!$B114&amp;'RE-Gen-Mixes in AIB Countries'!$C114,'Zusammenführung EU-CH'!$B$2:$B$241&amp;'Zusammenführung EU-CH'!$C$2:$C$241,0),MATCH('RE-Gen-Mixes in AIB Countries'!J$2,'Zusammenführung EU-CH'!$E$1:$BF$1,0))/VLOOKUP($B114,'Total RE-GEN in AIB Countries'!$B$3:$BD$27,COLUMN('RE-Gen-Mixes in AIB Countries'!J113)-COLUMN('RE-Gen-Mixes in AIB Countries'!$B$2),FALSE),0)</f>
        <v>0</v>
      </c>
      <c r="K114">
        <f t="array" ref="K114">IFERROR(INDEX('Zusammenführung EU-CH'!$E$2:$BF$241,MATCH('RE-Gen-Mixes in AIB Countries'!$B114&amp;'RE-Gen-Mixes in AIB Countries'!$C114,'Zusammenführung EU-CH'!$B$2:$B$241&amp;'Zusammenführung EU-CH'!$C$2:$C$241,0),MATCH('RE-Gen-Mixes in AIB Countries'!K$2,'Zusammenführung EU-CH'!$E$1:$BF$1,0))/VLOOKUP($B114,'Total RE-GEN in AIB Countries'!$B$3:$BD$27,COLUMN('RE-Gen-Mixes in AIB Countries'!K113)-COLUMN('RE-Gen-Mixes in AIB Countries'!$B$2),FALSE),0)</f>
        <v>0</v>
      </c>
      <c r="L114">
        <f t="array" ref="L114">IFERROR(INDEX('Zusammenführung EU-CH'!$E$2:$BF$241,MATCH('RE-Gen-Mixes in AIB Countries'!$B114&amp;'RE-Gen-Mixes in AIB Countries'!$C114,'Zusammenführung EU-CH'!$B$2:$B$241&amp;'Zusammenführung EU-CH'!$C$2:$C$241,0),MATCH('RE-Gen-Mixes in AIB Countries'!L$2,'Zusammenführung EU-CH'!$E$1:$BF$1,0))/VLOOKUP($B114,'Total RE-GEN in AIB Countries'!$B$3:$BD$27,COLUMN('RE-Gen-Mixes in AIB Countries'!L113)-COLUMN('RE-Gen-Mixes in AIB Countries'!$B$2),FALSE),0)</f>
        <v>0</v>
      </c>
      <c r="M114">
        <f t="array" ref="M114">IFERROR(INDEX('Zusammenführung EU-CH'!$E$2:$BF$241,MATCH('RE-Gen-Mixes in AIB Countries'!$B114&amp;'RE-Gen-Mixes in AIB Countries'!$C114,'Zusammenführung EU-CH'!$B$2:$B$241&amp;'Zusammenführung EU-CH'!$C$2:$C$241,0),MATCH('RE-Gen-Mixes in AIB Countries'!M$2,'Zusammenführung EU-CH'!$E$1:$BF$1,0))/VLOOKUP($B114,'Total RE-GEN in AIB Countries'!$B$3:$BD$27,COLUMN('RE-Gen-Mixes in AIB Countries'!M113)-COLUMN('RE-Gen-Mixes in AIB Countries'!$B$2),FALSE),0)</f>
        <v>0</v>
      </c>
      <c r="N114">
        <f t="array" ref="N114">IFERROR(INDEX('Zusammenführung EU-CH'!$E$2:$BF$241,MATCH('RE-Gen-Mixes in AIB Countries'!$B114&amp;'RE-Gen-Mixes in AIB Countries'!$C114,'Zusammenführung EU-CH'!$B$2:$B$241&amp;'Zusammenführung EU-CH'!$C$2:$C$241,0),MATCH('RE-Gen-Mixes in AIB Countries'!N$2,'Zusammenführung EU-CH'!$E$1:$BF$1,0))/VLOOKUP($B114,'Total RE-GEN in AIB Countries'!$B$3:$BD$27,COLUMN('RE-Gen-Mixes in AIB Countries'!N113)-COLUMN('RE-Gen-Mixes in AIB Countries'!$B$2),FALSE),0)</f>
        <v>0</v>
      </c>
      <c r="O114">
        <f t="array" ref="O114">IFERROR(INDEX('Zusammenführung EU-CH'!$E$2:$BF$241,MATCH('RE-Gen-Mixes in AIB Countries'!$B114&amp;'RE-Gen-Mixes in AIB Countries'!$C114,'Zusammenführung EU-CH'!$B$2:$B$241&amp;'Zusammenführung EU-CH'!$C$2:$C$241,0),MATCH('RE-Gen-Mixes in AIB Countries'!O$2,'Zusammenführung EU-CH'!$E$1:$BF$1,0))/VLOOKUP($B114,'Total RE-GEN in AIB Countries'!$B$3:$BD$27,COLUMN('RE-Gen-Mixes in AIB Countries'!O113)-COLUMN('RE-Gen-Mixes in AIB Countries'!$B$2),FALSE),0)</f>
        <v>0</v>
      </c>
      <c r="P114">
        <f t="array" ref="P114">IFERROR(INDEX('Zusammenführung EU-CH'!$E$2:$BF$241,MATCH('RE-Gen-Mixes in AIB Countries'!$B114&amp;'RE-Gen-Mixes in AIB Countries'!$C114,'Zusammenführung EU-CH'!$B$2:$B$241&amp;'Zusammenführung EU-CH'!$C$2:$C$241,0),MATCH('RE-Gen-Mixes in AIB Countries'!P$2,'Zusammenführung EU-CH'!$E$1:$BF$1,0))/VLOOKUP($B114,'Total RE-GEN in AIB Countries'!$B$3:$BD$27,COLUMN('RE-Gen-Mixes in AIB Countries'!P113)-COLUMN('RE-Gen-Mixes in AIB Countries'!$B$2),FALSE),0)</f>
        <v>0</v>
      </c>
      <c r="Q114">
        <f t="array" ref="Q114">IFERROR(INDEX('Zusammenführung EU-CH'!$E$2:$BF$241,MATCH('RE-Gen-Mixes in AIB Countries'!$B114&amp;'RE-Gen-Mixes in AIB Countries'!$C114,'Zusammenführung EU-CH'!$B$2:$B$241&amp;'Zusammenführung EU-CH'!$C$2:$C$241,0),MATCH('RE-Gen-Mixes in AIB Countries'!Q$2,'Zusammenführung EU-CH'!$E$1:$BF$1,0))/VLOOKUP($B114,'Total RE-GEN in AIB Countries'!$B$3:$BD$27,COLUMN('RE-Gen-Mixes in AIB Countries'!Q113)-COLUMN('RE-Gen-Mixes in AIB Countries'!$B$2),FALSE),0)</f>
        <v>0</v>
      </c>
      <c r="R114">
        <f t="array" ref="R114">IFERROR(INDEX('Zusammenführung EU-CH'!$E$2:$BF$241,MATCH('RE-Gen-Mixes in AIB Countries'!$B114&amp;'RE-Gen-Mixes in AIB Countries'!$C114,'Zusammenführung EU-CH'!$B$2:$B$241&amp;'Zusammenführung EU-CH'!$C$2:$C$241,0),MATCH('RE-Gen-Mixes in AIB Countries'!R$2,'Zusammenführung EU-CH'!$E$1:$BF$1,0))/VLOOKUP($B114,'Total RE-GEN in AIB Countries'!$B$3:$BD$27,COLUMN('RE-Gen-Mixes in AIB Countries'!R113)-COLUMN('RE-Gen-Mixes in AIB Countries'!$B$2),FALSE),0)</f>
        <v>0</v>
      </c>
      <c r="S114">
        <f t="array" ref="S114">IFERROR(INDEX('Zusammenführung EU-CH'!$E$2:$BF$241,MATCH('RE-Gen-Mixes in AIB Countries'!$B114&amp;'RE-Gen-Mixes in AIB Countries'!$C114,'Zusammenführung EU-CH'!$B$2:$B$241&amp;'Zusammenführung EU-CH'!$C$2:$C$241,0),MATCH('RE-Gen-Mixes in AIB Countries'!S$2,'Zusammenführung EU-CH'!$E$1:$BF$1,0))/VLOOKUP($B114,'Total RE-GEN in AIB Countries'!$B$3:$BD$27,COLUMN('RE-Gen-Mixes in AIB Countries'!S113)-COLUMN('RE-Gen-Mixes in AIB Countries'!$B$2),FALSE),0)</f>
        <v>0</v>
      </c>
      <c r="T114">
        <f t="array" ref="T114">IFERROR(INDEX('Zusammenführung EU-CH'!$E$2:$BF$241,MATCH('RE-Gen-Mixes in AIB Countries'!$B114&amp;'RE-Gen-Mixes in AIB Countries'!$C114,'Zusammenführung EU-CH'!$B$2:$B$241&amp;'Zusammenführung EU-CH'!$C$2:$C$241,0),MATCH('RE-Gen-Mixes in AIB Countries'!T$2,'Zusammenführung EU-CH'!$E$1:$BF$1,0))/VLOOKUP($B114,'Total RE-GEN in AIB Countries'!$B$3:$BD$27,COLUMN('RE-Gen-Mixes in AIB Countries'!T113)-COLUMN('RE-Gen-Mixes in AIB Countries'!$B$2),FALSE),0)</f>
        <v>0</v>
      </c>
      <c r="U114">
        <f t="array" ref="U114">IFERROR(INDEX('Zusammenführung EU-CH'!$E$2:$BF$241,MATCH('RE-Gen-Mixes in AIB Countries'!$B114&amp;'RE-Gen-Mixes in AIB Countries'!$C114,'Zusammenführung EU-CH'!$B$2:$B$241&amp;'Zusammenführung EU-CH'!$C$2:$C$241,0),MATCH('RE-Gen-Mixes in AIB Countries'!U$2,'Zusammenführung EU-CH'!$E$1:$BF$1,0))/VLOOKUP($B114,'Total RE-GEN in AIB Countries'!$B$3:$BD$27,COLUMN('RE-Gen-Mixes in AIB Countries'!U113)-COLUMN('RE-Gen-Mixes in AIB Countries'!$B$2),FALSE),0)</f>
        <v>0</v>
      </c>
      <c r="V114">
        <f t="array" ref="V114">IFERROR(INDEX('Zusammenführung EU-CH'!$E$2:$BF$241,MATCH('RE-Gen-Mixes in AIB Countries'!$B114&amp;'RE-Gen-Mixes in AIB Countries'!$C114,'Zusammenführung EU-CH'!$B$2:$B$241&amp;'Zusammenführung EU-CH'!$C$2:$C$241,0),MATCH('RE-Gen-Mixes in AIB Countries'!V$2,'Zusammenführung EU-CH'!$E$1:$BF$1,0))/VLOOKUP($B114,'Total RE-GEN in AIB Countries'!$B$3:$BD$27,COLUMN('RE-Gen-Mixes in AIB Countries'!V113)-COLUMN('RE-Gen-Mixes in AIB Countries'!$B$2),FALSE),0)</f>
        <v>0</v>
      </c>
      <c r="W114">
        <f t="array" ref="W114">IFERROR(INDEX('Zusammenführung EU-CH'!$E$2:$BF$241,MATCH('RE-Gen-Mixes in AIB Countries'!$B114&amp;'RE-Gen-Mixes in AIB Countries'!$C114,'Zusammenführung EU-CH'!$B$2:$B$241&amp;'Zusammenführung EU-CH'!$C$2:$C$241,0),MATCH('RE-Gen-Mixes in AIB Countries'!W$2,'Zusammenführung EU-CH'!$E$1:$BF$1,0))/VLOOKUP($B114,'Total RE-GEN in AIB Countries'!$B$3:$BD$27,COLUMN('RE-Gen-Mixes in AIB Countries'!W113)-COLUMN('RE-Gen-Mixes in AIB Countries'!$B$2),FALSE),0)</f>
        <v>0</v>
      </c>
      <c r="X114">
        <f t="array" ref="X114">IFERROR(INDEX('Zusammenführung EU-CH'!$E$2:$BF$241,MATCH('RE-Gen-Mixes in AIB Countries'!$B114&amp;'RE-Gen-Mixes in AIB Countries'!$C114,'Zusammenführung EU-CH'!$B$2:$B$241&amp;'Zusammenführung EU-CH'!$C$2:$C$241,0),MATCH('RE-Gen-Mixes in AIB Countries'!X$2,'Zusammenführung EU-CH'!$E$1:$BF$1,0))/VLOOKUP($B114,'Total RE-GEN in AIB Countries'!$B$3:$BD$27,COLUMN('RE-Gen-Mixes in AIB Countries'!X113)-COLUMN('RE-Gen-Mixes in AIB Countries'!$B$2),FALSE),0)</f>
        <v>0</v>
      </c>
      <c r="Y114">
        <f t="array" ref="Y114">IFERROR(INDEX('Zusammenführung EU-CH'!$E$2:$BF$241,MATCH('RE-Gen-Mixes in AIB Countries'!$B114&amp;'RE-Gen-Mixes in AIB Countries'!$C114,'Zusammenführung EU-CH'!$B$2:$B$241&amp;'Zusammenführung EU-CH'!$C$2:$C$241,0),MATCH('RE-Gen-Mixes in AIB Countries'!Y$2,'Zusammenführung EU-CH'!$E$1:$BF$1,0))/VLOOKUP($B114,'Total RE-GEN in AIB Countries'!$B$3:$BD$27,COLUMN('RE-Gen-Mixes in AIB Countries'!Y113)-COLUMN('RE-Gen-Mixes in AIB Countries'!$B$2),FALSE),0)</f>
        <v>0</v>
      </c>
      <c r="Z114">
        <f t="array" ref="Z114">IFERROR(INDEX('Zusammenführung EU-CH'!$E$2:$BF$241,MATCH('RE-Gen-Mixes in AIB Countries'!$B114&amp;'RE-Gen-Mixes in AIB Countries'!$C114,'Zusammenführung EU-CH'!$B$2:$B$241&amp;'Zusammenführung EU-CH'!$C$2:$C$241,0),MATCH('RE-Gen-Mixes in AIB Countries'!Z$2,'Zusammenführung EU-CH'!$E$1:$BF$1,0))/VLOOKUP($B114,'Total RE-GEN in AIB Countries'!$B$3:$BD$27,COLUMN('RE-Gen-Mixes in AIB Countries'!Z113)-COLUMN('RE-Gen-Mixes in AIB Countries'!$B$2),FALSE),0)</f>
        <v>0</v>
      </c>
      <c r="AA114">
        <f t="array" ref="AA114">IFERROR(INDEX('Zusammenführung EU-CH'!$E$2:$BF$241,MATCH('RE-Gen-Mixes in AIB Countries'!$B114&amp;'RE-Gen-Mixes in AIB Countries'!$C114,'Zusammenführung EU-CH'!$B$2:$B$241&amp;'Zusammenführung EU-CH'!$C$2:$C$241,0),MATCH('RE-Gen-Mixes in AIB Countries'!AA$2,'Zusammenführung EU-CH'!$E$1:$BF$1,0))/VLOOKUP($B114,'Total RE-GEN in AIB Countries'!$B$3:$BD$27,COLUMN('RE-Gen-Mixes in AIB Countries'!AA113)-COLUMN('RE-Gen-Mixes in AIB Countries'!$B$2),FALSE),0)</f>
        <v>0</v>
      </c>
      <c r="AB114">
        <f t="array" ref="AB114">IFERROR(INDEX('Zusammenführung EU-CH'!$E$2:$BF$241,MATCH('RE-Gen-Mixes in AIB Countries'!$B114&amp;'RE-Gen-Mixes in AIB Countries'!$C114,'Zusammenführung EU-CH'!$B$2:$B$241&amp;'Zusammenführung EU-CH'!$C$2:$C$241,0),MATCH('RE-Gen-Mixes in AIB Countries'!AB$2,'Zusammenführung EU-CH'!$E$1:$BF$1,0))/VLOOKUP($B114,'Total RE-GEN in AIB Countries'!$B$3:$BD$27,COLUMN('RE-Gen-Mixes in AIB Countries'!AB113)-COLUMN('RE-Gen-Mixes in AIB Countries'!$B$2),FALSE),0)</f>
        <v>0</v>
      </c>
      <c r="AC114">
        <f t="array" ref="AC114">IFERROR(INDEX('Zusammenführung EU-CH'!$E$2:$BF$241,MATCH('RE-Gen-Mixes in AIB Countries'!$B114&amp;'RE-Gen-Mixes in AIB Countries'!$C114,'Zusammenführung EU-CH'!$B$2:$B$241&amp;'Zusammenführung EU-CH'!$C$2:$C$241,0),MATCH('RE-Gen-Mixes in AIB Countries'!AC$2,'Zusammenführung EU-CH'!$E$1:$BF$1,0))/VLOOKUP($B114,'Total RE-GEN in AIB Countries'!$B$3:$BD$27,COLUMN('RE-Gen-Mixes in AIB Countries'!AC113)-COLUMN('RE-Gen-Mixes in AIB Countries'!$B$2),FALSE),0)</f>
        <v>0</v>
      </c>
      <c r="AD114">
        <f t="array" ref="AD114">IFERROR(INDEX('Zusammenführung EU-CH'!$E$2:$BF$241,MATCH('RE-Gen-Mixes in AIB Countries'!$B114&amp;'RE-Gen-Mixes in AIB Countries'!$C114,'Zusammenführung EU-CH'!$B$2:$B$241&amp;'Zusammenführung EU-CH'!$C$2:$C$241,0),MATCH('RE-Gen-Mixes in AIB Countries'!AD$2,'Zusammenführung EU-CH'!$E$1:$BF$1,0))/VLOOKUP($B114,'Total RE-GEN in AIB Countries'!$B$3:$BD$27,COLUMN('RE-Gen-Mixes in AIB Countries'!AD113)-COLUMN('RE-Gen-Mixes in AIB Countries'!$B$2),FALSE),0)</f>
        <v>0</v>
      </c>
      <c r="AE114">
        <f t="array" ref="AE114">IFERROR(INDEX('Zusammenführung EU-CH'!$E$2:$BF$241,MATCH('RE-Gen-Mixes in AIB Countries'!$B114&amp;'RE-Gen-Mixes in AIB Countries'!$C114,'Zusammenführung EU-CH'!$B$2:$B$241&amp;'Zusammenführung EU-CH'!$C$2:$C$241,0),MATCH('RE-Gen-Mixes in AIB Countries'!AE$2,'Zusammenführung EU-CH'!$E$1:$BF$1,0))/VLOOKUP($B114,'Total RE-GEN in AIB Countries'!$B$3:$BD$27,COLUMN('RE-Gen-Mixes in AIB Countries'!AE113)-COLUMN('RE-Gen-Mixes in AIB Countries'!$B$2),FALSE),0)</f>
        <v>0</v>
      </c>
      <c r="AF114">
        <f t="array" ref="AF114">IFERROR(INDEX('Zusammenführung EU-CH'!$E$2:$BF$241,MATCH('RE-Gen-Mixes in AIB Countries'!$B114&amp;'RE-Gen-Mixes in AIB Countries'!$C114,'Zusammenführung EU-CH'!$B$2:$B$241&amp;'Zusammenführung EU-CH'!$C$2:$C$241,0),MATCH('RE-Gen-Mixes in AIB Countries'!AF$2,'Zusammenführung EU-CH'!$E$1:$BF$1,0))/VLOOKUP($B114,'Total RE-GEN in AIB Countries'!$B$3:$BD$27,COLUMN('RE-Gen-Mixes in AIB Countries'!AF113)-COLUMN('RE-Gen-Mixes in AIB Countries'!$B$2),FALSE),0)</f>
        <v>0</v>
      </c>
      <c r="AG114">
        <f t="array" ref="AG114">IFERROR(INDEX('Zusammenführung EU-CH'!$E$2:$BF$241,MATCH('RE-Gen-Mixes in AIB Countries'!$B114&amp;'RE-Gen-Mixes in AIB Countries'!$C114,'Zusammenführung EU-CH'!$B$2:$B$241&amp;'Zusammenführung EU-CH'!$C$2:$C$241,0),MATCH('RE-Gen-Mixes in AIB Countries'!AG$2,'Zusammenführung EU-CH'!$E$1:$BF$1,0))/VLOOKUP($B114,'Total RE-GEN in AIB Countries'!$B$3:$BD$27,COLUMN('RE-Gen-Mixes in AIB Countries'!AG113)-COLUMN('RE-Gen-Mixes in AIB Countries'!$B$2),FALSE),0)</f>
        <v>0</v>
      </c>
      <c r="AH114">
        <f t="array" ref="AH114">IFERROR(INDEX('Zusammenführung EU-CH'!$E$2:$BF$241,MATCH('RE-Gen-Mixes in AIB Countries'!$B114&amp;'RE-Gen-Mixes in AIB Countries'!$C114,'Zusammenführung EU-CH'!$B$2:$B$241&amp;'Zusammenführung EU-CH'!$C$2:$C$241,0),MATCH('RE-Gen-Mixes in AIB Countries'!AH$2,'Zusammenführung EU-CH'!$E$1:$BF$1,0))/VLOOKUP($B114,'Total RE-GEN in AIB Countries'!$B$3:$BD$27,COLUMN('RE-Gen-Mixes in AIB Countries'!AH113)-COLUMN('RE-Gen-Mixes in AIB Countries'!$B$2),FALSE),0)</f>
        <v>0</v>
      </c>
      <c r="AI114">
        <f t="array" ref="AI114">IFERROR(INDEX('Zusammenführung EU-CH'!$E$2:$BF$241,MATCH('RE-Gen-Mixes in AIB Countries'!$B114&amp;'RE-Gen-Mixes in AIB Countries'!$C114,'Zusammenführung EU-CH'!$B$2:$B$241&amp;'Zusammenführung EU-CH'!$C$2:$C$241,0),MATCH('RE-Gen-Mixes in AIB Countries'!AI$2,'Zusammenführung EU-CH'!$E$1:$BF$1,0))/VLOOKUP($B114,'Total RE-GEN in AIB Countries'!$B$3:$BD$27,COLUMN('RE-Gen-Mixes in AIB Countries'!AI113)-COLUMN('RE-Gen-Mixes in AIB Countries'!$B$2),FALSE),0)</f>
        <v>0</v>
      </c>
      <c r="AJ114">
        <f t="array" ref="AJ114">IFERROR(INDEX('Zusammenführung EU-CH'!$E$2:$BF$241,MATCH('RE-Gen-Mixes in AIB Countries'!$B114&amp;'RE-Gen-Mixes in AIB Countries'!$C114,'Zusammenführung EU-CH'!$B$2:$B$241&amp;'Zusammenführung EU-CH'!$C$2:$C$241,0),MATCH('RE-Gen-Mixes in AIB Countries'!AJ$2,'Zusammenführung EU-CH'!$E$1:$BF$1,0))/VLOOKUP($B114,'Total RE-GEN in AIB Countries'!$B$3:$BD$27,COLUMN('RE-Gen-Mixes in AIB Countries'!AJ113)-COLUMN('RE-Gen-Mixes in AIB Countries'!$B$2),FALSE),0)</f>
        <v>0</v>
      </c>
      <c r="AK114">
        <f t="array" ref="AK114">IFERROR(INDEX('Zusammenführung EU-CH'!$E$2:$BF$241,MATCH('RE-Gen-Mixes in AIB Countries'!$B114&amp;'RE-Gen-Mixes in AIB Countries'!$C114,'Zusammenführung EU-CH'!$B$2:$B$241&amp;'Zusammenführung EU-CH'!$C$2:$C$241,0),MATCH('RE-Gen-Mixes in AIB Countries'!AK$2,'Zusammenführung EU-CH'!$E$1:$BF$1,0))/VLOOKUP($B114,'Total RE-GEN in AIB Countries'!$B$3:$BD$27,COLUMN('RE-Gen-Mixes in AIB Countries'!AK113)-COLUMN('RE-Gen-Mixes in AIB Countries'!$B$2),FALSE),0)</f>
        <v>0</v>
      </c>
      <c r="AL114">
        <f t="array" ref="AL114">IFERROR(INDEX('Zusammenführung EU-CH'!$E$2:$BF$241,MATCH('RE-Gen-Mixes in AIB Countries'!$B114&amp;'RE-Gen-Mixes in AIB Countries'!$C114,'Zusammenführung EU-CH'!$B$2:$B$241&amp;'Zusammenführung EU-CH'!$C$2:$C$241,0),MATCH('RE-Gen-Mixes in AIB Countries'!AL$2,'Zusammenführung EU-CH'!$E$1:$BF$1,0))/VLOOKUP($B114,'Total RE-GEN in AIB Countries'!$B$3:$BD$27,COLUMN('RE-Gen-Mixes in AIB Countries'!AL113)-COLUMN('RE-Gen-Mixes in AIB Countries'!$B$2),FALSE),0)</f>
        <v>0</v>
      </c>
      <c r="AM114">
        <f t="array" ref="AM114">IFERROR(INDEX('Zusammenführung EU-CH'!$E$2:$BF$241,MATCH('RE-Gen-Mixes in AIB Countries'!$B114&amp;'RE-Gen-Mixes in AIB Countries'!$C114,'Zusammenführung EU-CH'!$B$2:$B$241&amp;'Zusammenführung EU-CH'!$C$2:$C$241,0),MATCH('RE-Gen-Mixes in AIB Countries'!AM$2,'Zusammenführung EU-CH'!$E$1:$BF$1,0))/VLOOKUP($B114,'Total RE-GEN in AIB Countries'!$B$3:$BD$27,COLUMN('RE-Gen-Mixes in AIB Countries'!AM113)-COLUMN('RE-Gen-Mixes in AIB Countries'!$B$2),FALSE),0)</f>
        <v>0</v>
      </c>
      <c r="AN114">
        <f t="array" ref="AN114">IFERROR(INDEX('Zusammenführung EU-CH'!$E$2:$BF$241,MATCH('RE-Gen-Mixes in AIB Countries'!$B114&amp;'RE-Gen-Mixes in AIB Countries'!$C114,'Zusammenführung EU-CH'!$B$2:$B$241&amp;'Zusammenführung EU-CH'!$C$2:$C$241,0),MATCH('RE-Gen-Mixes in AIB Countries'!AN$2,'Zusammenführung EU-CH'!$E$1:$BF$1,0))/VLOOKUP($B114,'Total RE-GEN in AIB Countries'!$B$3:$BD$27,COLUMN('RE-Gen-Mixes in AIB Countries'!AN113)-COLUMN('RE-Gen-Mixes in AIB Countries'!$B$2),FALSE),0)</f>
        <v>0</v>
      </c>
      <c r="AO114">
        <f t="array" ref="AO114">IFERROR(INDEX('Zusammenführung EU-CH'!$E$2:$BF$241,MATCH('RE-Gen-Mixes in AIB Countries'!$B114&amp;'RE-Gen-Mixes in AIB Countries'!$C114,'Zusammenführung EU-CH'!$B$2:$B$241&amp;'Zusammenführung EU-CH'!$C$2:$C$241,0),MATCH('RE-Gen-Mixes in AIB Countries'!AO$2,'Zusammenführung EU-CH'!$E$1:$BF$1,0))/VLOOKUP($B114,'Total RE-GEN in AIB Countries'!$B$3:$BD$27,COLUMN('RE-Gen-Mixes in AIB Countries'!AO113)-COLUMN('RE-Gen-Mixes in AIB Countries'!$B$2),FALSE),0)</f>
        <v>0</v>
      </c>
      <c r="AP114">
        <f t="array" ref="AP114">IFERROR(INDEX('Zusammenführung EU-CH'!$E$2:$BF$241,MATCH('RE-Gen-Mixes in AIB Countries'!$B114&amp;'RE-Gen-Mixes in AIB Countries'!$C114,'Zusammenführung EU-CH'!$B$2:$B$241&amp;'Zusammenführung EU-CH'!$C$2:$C$241,0),MATCH('RE-Gen-Mixes in AIB Countries'!AP$2,'Zusammenführung EU-CH'!$E$1:$BF$1,0))/VLOOKUP($B114,'Total RE-GEN in AIB Countries'!$B$3:$BD$27,COLUMN('RE-Gen-Mixes in AIB Countries'!AP113)-COLUMN('RE-Gen-Mixes in AIB Countries'!$B$2),FALSE),0)</f>
        <v>0</v>
      </c>
      <c r="AQ114">
        <f t="array" ref="AQ114">IFERROR(INDEX('Zusammenführung EU-CH'!$E$2:$BF$241,MATCH('RE-Gen-Mixes in AIB Countries'!$B114&amp;'RE-Gen-Mixes in AIB Countries'!$C114,'Zusammenführung EU-CH'!$B$2:$B$241&amp;'Zusammenführung EU-CH'!$C$2:$C$241,0),MATCH('RE-Gen-Mixes in AIB Countries'!AQ$2,'Zusammenführung EU-CH'!$E$1:$BF$1,0))/VLOOKUP($B114,'Total RE-GEN in AIB Countries'!$B$3:$BD$27,COLUMN('RE-Gen-Mixes in AIB Countries'!AQ113)-COLUMN('RE-Gen-Mixes in AIB Countries'!$B$2),FALSE),0)</f>
        <v>0</v>
      </c>
      <c r="AR114">
        <f t="array" ref="AR114">IFERROR(INDEX('Zusammenführung EU-CH'!$E$2:$BF$241,MATCH('RE-Gen-Mixes in AIB Countries'!$B114&amp;'RE-Gen-Mixes in AIB Countries'!$C114,'Zusammenführung EU-CH'!$B$2:$B$241&amp;'Zusammenführung EU-CH'!$C$2:$C$241,0),MATCH('RE-Gen-Mixes in AIB Countries'!AR$2,'Zusammenführung EU-CH'!$E$1:$BF$1,0))/VLOOKUP($B114,'Total RE-GEN in AIB Countries'!$B$3:$BD$27,COLUMN('RE-Gen-Mixes in AIB Countries'!AR113)-COLUMN('RE-Gen-Mixes in AIB Countries'!$B$2),FALSE),0)</f>
        <v>0</v>
      </c>
      <c r="AS114">
        <f t="array" ref="AS114">IFERROR(INDEX('Zusammenführung EU-CH'!$E$2:$BF$241,MATCH('RE-Gen-Mixes in AIB Countries'!$B114&amp;'RE-Gen-Mixes in AIB Countries'!$C114,'Zusammenführung EU-CH'!$B$2:$B$241&amp;'Zusammenführung EU-CH'!$C$2:$C$241,0),MATCH('RE-Gen-Mixes in AIB Countries'!AS$2,'Zusammenführung EU-CH'!$E$1:$BF$1,0))/VLOOKUP($B114,'Total RE-GEN in AIB Countries'!$B$3:$BD$27,COLUMN('RE-Gen-Mixes in AIB Countries'!AS113)-COLUMN('RE-Gen-Mixes in AIB Countries'!$B$2),FALSE),0)</f>
        <v>0</v>
      </c>
      <c r="AT114">
        <f t="array" ref="AT114">IFERROR(INDEX('Zusammenführung EU-CH'!$E$2:$BF$241,MATCH('RE-Gen-Mixes in AIB Countries'!$B114&amp;'RE-Gen-Mixes in AIB Countries'!$C114,'Zusammenführung EU-CH'!$B$2:$B$241&amp;'Zusammenführung EU-CH'!$C$2:$C$241,0),MATCH('RE-Gen-Mixes in AIB Countries'!AT$2,'Zusammenführung EU-CH'!$E$1:$BF$1,0))/VLOOKUP($B114,'Total RE-GEN in AIB Countries'!$B$3:$BD$27,COLUMN('RE-Gen-Mixes in AIB Countries'!AT113)-COLUMN('RE-Gen-Mixes in AIB Countries'!$B$2),FALSE),0)</f>
        <v>0</v>
      </c>
      <c r="AU114">
        <f t="array" ref="AU114">IFERROR(INDEX('Zusammenführung EU-CH'!$E$2:$BF$241,MATCH('RE-Gen-Mixes in AIB Countries'!$B114&amp;'RE-Gen-Mixes in AIB Countries'!$C114,'Zusammenführung EU-CH'!$B$2:$B$241&amp;'Zusammenführung EU-CH'!$C$2:$C$241,0),MATCH('RE-Gen-Mixes in AIB Countries'!AU$2,'Zusammenführung EU-CH'!$E$1:$BF$1,0))/VLOOKUP($B114,'Total RE-GEN in AIB Countries'!$B$3:$BD$27,COLUMN('RE-Gen-Mixes in AIB Countries'!AU113)-COLUMN('RE-Gen-Mixes in AIB Countries'!$B$2),FALSE),0)</f>
        <v>0</v>
      </c>
      <c r="AV114">
        <f t="array" ref="AV114">IFERROR(INDEX('Zusammenführung EU-CH'!$E$2:$BF$241,MATCH('RE-Gen-Mixes in AIB Countries'!$B114&amp;'RE-Gen-Mixes in AIB Countries'!$C114,'Zusammenführung EU-CH'!$B$2:$B$241&amp;'Zusammenführung EU-CH'!$C$2:$C$241,0),MATCH('RE-Gen-Mixes in AIB Countries'!AV$2,'Zusammenführung EU-CH'!$E$1:$BF$1,0))/VLOOKUP($B114,'Total RE-GEN in AIB Countries'!$B$3:$BD$27,COLUMN('RE-Gen-Mixes in AIB Countries'!AV113)-COLUMN('RE-Gen-Mixes in AIB Countries'!$B$2),FALSE),0)</f>
        <v>0</v>
      </c>
      <c r="AW114">
        <f t="array" ref="AW114">IFERROR(INDEX('Zusammenführung EU-CH'!$E$2:$BF$241,MATCH('RE-Gen-Mixes in AIB Countries'!$B114&amp;'RE-Gen-Mixes in AIB Countries'!$C114,'Zusammenführung EU-CH'!$B$2:$B$241&amp;'Zusammenführung EU-CH'!$C$2:$C$241,0),MATCH('RE-Gen-Mixes in AIB Countries'!AW$2,'Zusammenführung EU-CH'!$E$1:$BF$1,0))/VLOOKUP($B114,'Total RE-GEN in AIB Countries'!$B$3:$BD$27,COLUMN('RE-Gen-Mixes in AIB Countries'!AW113)-COLUMN('RE-Gen-Mixes in AIB Countries'!$B$2),FALSE),0)</f>
        <v>0</v>
      </c>
      <c r="AX114">
        <f t="array" ref="AX114">IFERROR(INDEX('Zusammenführung EU-CH'!$E$2:$BF$241,MATCH('RE-Gen-Mixes in AIB Countries'!$B114&amp;'RE-Gen-Mixes in AIB Countries'!$C114,'Zusammenführung EU-CH'!$B$2:$B$241&amp;'Zusammenführung EU-CH'!$C$2:$C$241,0),MATCH('RE-Gen-Mixes in AIB Countries'!AX$2,'Zusammenführung EU-CH'!$E$1:$BF$1,0))/VLOOKUP($B114,'Total RE-GEN in AIB Countries'!$B$3:$BD$27,COLUMN('RE-Gen-Mixes in AIB Countries'!AX113)-COLUMN('RE-Gen-Mixes in AIB Countries'!$B$2),FALSE),0)</f>
        <v>0</v>
      </c>
      <c r="AY114">
        <f t="array" ref="AY114">IFERROR(INDEX('Zusammenführung EU-CH'!$E$2:$BF$241,MATCH('RE-Gen-Mixes in AIB Countries'!$B114&amp;'RE-Gen-Mixes in AIB Countries'!$C114,'Zusammenführung EU-CH'!$B$2:$B$241&amp;'Zusammenführung EU-CH'!$C$2:$C$241,0),MATCH('RE-Gen-Mixes in AIB Countries'!AY$2,'Zusammenführung EU-CH'!$E$1:$BF$1,0))/VLOOKUP($B114,'Total RE-GEN in AIB Countries'!$B$3:$BD$27,COLUMN('RE-Gen-Mixes in AIB Countries'!AY113)-COLUMN('RE-Gen-Mixes in AIB Countries'!$B$2),FALSE),0)</f>
        <v>0</v>
      </c>
      <c r="AZ114">
        <f t="array" ref="AZ114">IFERROR(INDEX('Zusammenführung EU-CH'!$E$2:$BF$241,MATCH('RE-Gen-Mixes in AIB Countries'!$B114&amp;'RE-Gen-Mixes in AIB Countries'!$C114,'Zusammenführung EU-CH'!$B$2:$B$241&amp;'Zusammenführung EU-CH'!$C$2:$C$241,0),MATCH('RE-Gen-Mixes in AIB Countries'!AZ$2,'Zusammenführung EU-CH'!$E$1:$BF$1,0))/VLOOKUP($B114,'Total RE-GEN in AIB Countries'!$B$3:$BD$27,COLUMN('RE-Gen-Mixes in AIB Countries'!AZ113)-COLUMN('RE-Gen-Mixes in AIB Countries'!$B$2),FALSE),0)</f>
        <v>0</v>
      </c>
      <c r="BA114">
        <f t="array" ref="BA114">IFERROR(INDEX('Zusammenführung EU-CH'!$E$2:$BF$241,MATCH('RE-Gen-Mixes in AIB Countries'!$B114&amp;'RE-Gen-Mixes in AIB Countries'!$C114,'Zusammenführung EU-CH'!$B$2:$B$241&amp;'Zusammenführung EU-CH'!$C$2:$C$241,0),MATCH('RE-Gen-Mixes in AIB Countries'!BA$2,'Zusammenführung EU-CH'!$E$1:$BF$1,0))/VLOOKUP($B114,'Total RE-GEN in AIB Countries'!$B$3:$BD$27,COLUMN('RE-Gen-Mixes in AIB Countries'!BA113)-COLUMN('RE-Gen-Mixes in AIB Countries'!$B$2),FALSE),0)</f>
        <v>0</v>
      </c>
      <c r="BB114">
        <f t="array" ref="BB114">IFERROR(INDEX('Zusammenführung EU-CH'!$E$2:$BF$241,MATCH('RE-Gen-Mixes in AIB Countries'!$B114&amp;'RE-Gen-Mixes in AIB Countries'!$C114,'Zusammenführung EU-CH'!$B$2:$B$241&amp;'Zusammenführung EU-CH'!$C$2:$C$241,0),MATCH('RE-Gen-Mixes in AIB Countries'!BB$2,'Zusammenführung EU-CH'!$E$1:$BF$1,0))/VLOOKUP($B114,'Total RE-GEN in AIB Countries'!$B$3:$BD$27,COLUMN('RE-Gen-Mixes in AIB Countries'!BB113)-COLUMN('RE-Gen-Mixes in AIB Countries'!$B$2),FALSE),0)</f>
        <v>0</v>
      </c>
      <c r="BC114">
        <f t="array" ref="BC114">IFERROR(INDEX('Zusammenführung EU-CH'!$E$2:$BF$241,MATCH('RE-Gen-Mixes in AIB Countries'!$B114&amp;'RE-Gen-Mixes in AIB Countries'!$C114,'Zusammenführung EU-CH'!$B$2:$B$241&amp;'Zusammenführung EU-CH'!$C$2:$C$241,0),MATCH('RE-Gen-Mixes in AIB Countries'!BC$2,'Zusammenführung EU-CH'!$E$1:$BF$1,0))/VLOOKUP($B114,'Total RE-GEN in AIB Countries'!$B$3:$BD$27,COLUMN('RE-Gen-Mixes in AIB Countries'!BC113)-COLUMN('RE-Gen-Mixes in AIB Countries'!$B$2),FALSE),0)</f>
        <v>0</v>
      </c>
      <c r="BD114">
        <f t="array" ref="BD114">IFERROR(INDEX('Zusammenführung EU-CH'!$E$2:$BF$241,MATCH('RE-Gen-Mixes in AIB Countries'!$B114&amp;'RE-Gen-Mixes in AIB Countries'!$C114,'Zusammenführung EU-CH'!$B$2:$B$241&amp;'Zusammenführung EU-CH'!$C$2:$C$241,0),MATCH('RE-Gen-Mixes in AIB Countries'!BD$2,'Zusammenführung EU-CH'!$E$1:$BF$1,0))/VLOOKUP($B114,'Total RE-GEN in AIB Countries'!$B$3:$BD$27,COLUMN('RE-Gen-Mixes in AIB Countries'!BD113)-COLUMN('RE-Gen-Mixes in AIB Countries'!$B$2),FALSE),0)</f>
        <v>0</v>
      </c>
      <c r="BE114">
        <f t="array" ref="BE114">IFERROR(INDEX('Zusammenführung EU-CH'!$E$2:$BF$241,MATCH('RE-Gen-Mixes in AIB Countries'!$B114&amp;'RE-Gen-Mixes in AIB Countries'!$C114,'Zusammenführung EU-CH'!$B$2:$B$241&amp;'Zusammenführung EU-CH'!$C$2:$C$241,0),MATCH('RE-Gen-Mixes in AIB Countries'!BE$2,'Zusammenführung EU-CH'!$E$1:$BF$1,0))/VLOOKUP($B114,'Total RE-GEN in AIB Countries'!$B$3:$BD$27,COLUMN('RE-Gen-Mixes in AIB Countries'!BE113)-COLUMN('RE-Gen-Mixes in AIB Countries'!$B$2),FALSE),0)</f>
        <v>0</v>
      </c>
      <c r="BF114">
        <f t="shared" si="1"/>
        <v>0</v>
      </c>
    </row>
    <row r="115" spans="1:58" x14ac:dyDescent="0.35">
      <c r="A115" s="8" t="s">
        <v>39</v>
      </c>
      <c r="B115" s="4" t="s">
        <v>39</v>
      </c>
      <c r="C115" s="4" t="s">
        <v>9</v>
      </c>
      <c r="D115">
        <f t="array" ref="D115">IFERROR(INDEX('Zusammenführung EU-CH'!$E$2:$BF$241,MATCH('RE-Gen-Mixes in AIB Countries'!$B115&amp;'RE-Gen-Mixes in AIB Countries'!$C115,'Zusammenführung EU-CH'!$B$2:$B$241&amp;'Zusammenführung EU-CH'!$C$2:$C$241,0),MATCH('RE-Gen-Mixes in AIB Countries'!D$2,'Zusammenführung EU-CH'!$E$1:$BF$1,0))/VLOOKUP($B115,'Total RE-GEN in AIB Countries'!$B$3:$BD$27,COLUMN('RE-Gen-Mixes in AIB Countries'!D114)-COLUMN('RE-Gen-Mixes in AIB Countries'!$B$2),FALSE),0)</f>
        <v>0</v>
      </c>
      <c r="E115">
        <f t="array" ref="E115">IFERROR(INDEX('Zusammenführung EU-CH'!$E$2:$BF$241,MATCH('RE-Gen-Mixes in AIB Countries'!$B115&amp;'RE-Gen-Mixes in AIB Countries'!$C115,'Zusammenführung EU-CH'!$B$2:$B$241&amp;'Zusammenführung EU-CH'!$C$2:$C$241,0),MATCH('RE-Gen-Mixes in AIB Countries'!E$2,'Zusammenführung EU-CH'!$E$1:$BF$1,0))/VLOOKUP($B115,'Total RE-GEN in AIB Countries'!$B$3:$BD$27,COLUMN('RE-Gen-Mixes in AIB Countries'!E114)-COLUMN('RE-Gen-Mixes in AIB Countries'!$B$2),FALSE),0)</f>
        <v>0</v>
      </c>
      <c r="F115">
        <f t="array" ref="F115">IFERROR(INDEX('Zusammenführung EU-CH'!$E$2:$BF$241,MATCH('RE-Gen-Mixes in AIB Countries'!$B115&amp;'RE-Gen-Mixes in AIB Countries'!$C115,'Zusammenführung EU-CH'!$B$2:$B$241&amp;'Zusammenführung EU-CH'!$C$2:$C$241,0),MATCH('RE-Gen-Mixes in AIB Countries'!F$2,'Zusammenführung EU-CH'!$E$1:$BF$1,0))/VLOOKUP($B115,'Total RE-GEN in AIB Countries'!$B$3:$BD$27,COLUMN('RE-Gen-Mixes in AIB Countries'!F114)-COLUMN('RE-Gen-Mixes in AIB Countries'!$B$2),FALSE),0)</f>
        <v>0</v>
      </c>
      <c r="G115">
        <f t="array" ref="G115">IFERROR(INDEX('Zusammenführung EU-CH'!$E$2:$BF$241,MATCH('RE-Gen-Mixes in AIB Countries'!$B115&amp;'RE-Gen-Mixes in AIB Countries'!$C115,'Zusammenführung EU-CH'!$B$2:$B$241&amp;'Zusammenführung EU-CH'!$C$2:$C$241,0),MATCH('RE-Gen-Mixes in AIB Countries'!G$2,'Zusammenführung EU-CH'!$E$1:$BF$1,0))/VLOOKUP($B115,'Total RE-GEN in AIB Countries'!$B$3:$BD$27,COLUMN('RE-Gen-Mixes in AIB Countries'!G114)-COLUMN('RE-Gen-Mixes in AIB Countries'!$B$2),FALSE),0)</f>
        <v>0</v>
      </c>
      <c r="H115">
        <f t="array" ref="H115">IFERROR(INDEX('Zusammenführung EU-CH'!$E$2:$BF$241,MATCH('RE-Gen-Mixes in AIB Countries'!$B115&amp;'RE-Gen-Mixes in AIB Countries'!$C115,'Zusammenführung EU-CH'!$B$2:$B$241&amp;'Zusammenführung EU-CH'!$C$2:$C$241,0),MATCH('RE-Gen-Mixes in AIB Countries'!H$2,'Zusammenführung EU-CH'!$E$1:$BF$1,0))/VLOOKUP($B115,'Total RE-GEN in AIB Countries'!$B$3:$BD$27,COLUMN('RE-Gen-Mixes in AIB Countries'!H114)-COLUMN('RE-Gen-Mixes in AIB Countries'!$B$2),FALSE),0)</f>
        <v>0</v>
      </c>
      <c r="I115">
        <f t="array" ref="I115">IFERROR(INDEX('Zusammenführung EU-CH'!$E$2:$BF$241,MATCH('RE-Gen-Mixes in AIB Countries'!$B115&amp;'RE-Gen-Mixes in AIB Countries'!$C115,'Zusammenführung EU-CH'!$B$2:$B$241&amp;'Zusammenführung EU-CH'!$C$2:$C$241,0),MATCH('RE-Gen-Mixes in AIB Countries'!I$2,'Zusammenführung EU-CH'!$E$1:$BF$1,0))/VLOOKUP($B115,'Total RE-GEN in AIB Countries'!$B$3:$BD$27,COLUMN('RE-Gen-Mixes in AIB Countries'!I114)-COLUMN('RE-Gen-Mixes in AIB Countries'!$B$2),FALSE),0)</f>
        <v>0</v>
      </c>
      <c r="J115">
        <f t="array" ref="J115">IFERROR(INDEX('Zusammenführung EU-CH'!$E$2:$BF$241,MATCH('RE-Gen-Mixes in AIB Countries'!$B115&amp;'RE-Gen-Mixes in AIB Countries'!$C115,'Zusammenführung EU-CH'!$B$2:$B$241&amp;'Zusammenführung EU-CH'!$C$2:$C$241,0),MATCH('RE-Gen-Mixes in AIB Countries'!J$2,'Zusammenführung EU-CH'!$E$1:$BF$1,0))/VLOOKUP($B115,'Total RE-GEN in AIB Countries'!$B$3:$BD$27,COLUMN('RE-Gen-Mixes in AIB Countries'!J114)-COLUMN('RE-Gen-Mixes in AIB Countries'!$B$2),FALSE),0)</f>
        <v>0</v>
      </c>
      <c r="K115">
        <f t="array" ref="K115">IFERROR(INDEX('Zusammenführung EU-CH'!$E$2:$BF$241,MATCH('RE-Gen-Mixes in AIB Countries'!$B115&amp;'RE-Gen-Mixes in AIB Countries'!$C115,'Zusammenführung EU-CH'!$B$2:$B$241&amp;'Zusammenführung EU-CH'!$C$2:$C$241,0),MATCH('RE-Gen-Mixes in AIB Countries'!K$2,'Zusammenführung EU-CH'!$E$1:$BF$1,0))/VLOOKUP($B115,'Total RE-GEN in AIB Countries'!$B$3:$BD$27,COLUMN('RE-Gen-Mixes in AIB Countries'!K114)-COLUMN('RE-Gen-Mixes in AIB Countries'!$B$2),FALSE),0)</f>
        <v>0</v>
      </c>
      <c r="L115">
        <f t="array" ref="L115">IFERROR(INDEX('Zusammenführung EU-CH'!$E$2:$BF$241,MATCH('RE-Gen-Mixes in AIB Countries'!$B115&amp;'RE-Gen-Mixes in AIB Countries'!$C115,'Zusammenführung EU-CH'!$B$2:$B$241&amp;'Zusammenführung EU-CH'!$C$2:$C$241,0),MATCH('RE-Gen-Mixes in AIB Countries'!L$2,'Zusammenführung EU-CH'!$E$1:$BF$1,0))/VLOOKUP($B115,'Total RE-GEN in AIB Countries'!$B$3:$BD$27,COLUMN('RE-Gen-Mixes in AIB Countries'!L114)-COLUMN('RE-Gen-Mixes in AIB Countries'!$B$2),FALSE),0)</f>
        <v>0</v>
      </c>
      <c r="M115">
        <f t="array" ref="M115">IFERROR(INDEX('Zusammenführung EU-CH'!$E$2:$BF$241,MATCH('RE-Gen-Mixes in AIB Countries'!$B115&amp;'RE-Gen-Mixes in AIB Countries'!$C115,'Zusammenführung EU-CH'!$B$2:$B$241&amp;'Zusammenführung EU-CH'!$C$2:$C$241,0),MATCH('RE-Gen-Mixes in AIB Countries'!M$2,'Zusammenführung EU-CH'!$E$1:$BF$1,0))/VLOOKUP($B115,'Total RE-GEN in AIB Countries'!$B$3:$BD$27,COLUMN('RE-Gen-Mixes in AIB Countries'!M114)-COLUMN('RE-Gen-Mixes in AIB Countries'!$B$2),FALSE),0)</f>
        <v>0</v>
      </c>
      <c r="N115">
        <f t="array" ref="N115">IFERROR(INDEX('Zusammenführung EU-CH'!$E$2:$BF$241,MATCH('RE-Gen-Mixes in AIB Countries'!$B115&amp;'RE-Gen-Mixes in AIB Countries'!$C115,'Zusammenführung EU-CH'!$B$2:$B$241&amp;'Zusammenführung EU-CH'!$C$2:$C$241,0),MATCH('RE-Gen-Mixes in AIB Countries'!N$2,'Zusammenführung EU-CH'!$E$1:$BF$1,0))/VLOOKUP($B115,'Total RE-GEN in AIB Countries'!$B$3:$BD$27,COLUMN('RE-Gen-Mixes in AIB Countries'!N114)-COLUMN('RE-Gen-Mixes in AIB Countries'!$B$2),FALSE),0)</f>
        <v>0</v>
      </c>
      <c r="O115">
        <f t="array" ref="O115">IFERROR(INDEX('Zusammenführung EU-CH'!$E$2:$BF$241,MATCH('RE-Gen-Mixes in AIB Countries'!$B115&amp;'RE-Gen-Mixes in AIB Countries'!$C115,'Zusammenführung EU-CH'!$B$2:$B$241&amp;'Zusammenführung EU-CH'!$C$2:$C$241,0),MATCH('RE-Gen-Mixes in AIB Countries'!O$2,'Zusammenführung EU-CH'!$E$1:$BF$1,0))/VLOOKUP($B115,'Total RE-GEN in AIB Countries'!$B$3:$BD$27,COLUMN('RE-Gen-Mixes in AIB Countries'!O114)-COLUMN('RE-Gen-Mixes in AIB Countries'!$B$2),FALSE),0)</f>
        <v>0</v>
      </c>
      <c r="P115">
        <f t="array" ref="P115">IFERROR(INDEX('Zusammenführung EU-CH'!$E$2:$BF$241,MATCH('RE-Gen-Mixes in AIB Countries'!$B115&amp;'RE-Gen-Mixes in AIB Countries'!$C115,'Zusammenführung EU-CH'!$B$2:$B$241&amp;'Zusammenführung EU-CH'!$C$2:$C$241,0),MATCH('RE-Gen-Mixes in AIB Countries'!P$2,'Zusammenführung EU-CH'!$E$1:$BF$1,0))/VLOOKUP($B115,'Total RE-GEN in AIB Countries'!$B$3:$BD$27,COLUMN('RE-Gen-Mixes in AIB Countries'!P114)-COLUMN('RE-Gen-Mixes in AIB Countries'!$B$2),FALSE),0)</f>
        <v>1.9358283304075928E-2</v>
      </c>
      <c r="Q115">
        <f t="array" ref="Q115">IFERROR(INDEX('Zusammenführung EU-CH'!$E$2:$BF$241,MATCH('RE-Gen-Mixes in AIB Countries'!$B115&amp;'RE-Gen-Mixes in AIB Countries'!$C115,'Zusammenführung EU-CH'!$B$2:$B$241&amp;'Zusammenführung EU-CH'!$C$2:$C$241,0),MATCH('RE-Gen-Mixes in AIB Countries'!Q$2,'Zusammenführung EU-CH'!$E$1:$BF$1,0))/VLOOKUP($B115,'Total RE-GEN in AIB Countries'!$B$3:$BD$27,COLUMN('RE-Gen-Mixes in AIB Countries'!Q114)-COLUMN('RE-Gen-Mixes in AIB Countries'!$B$2),FALSE),0)</f>
        <v>1.55781342159184E-2</v>
      </c>
      <c r="R115">
        <f t="array" ref="R115">IFERROR(INDEX('Zusammenführung EU-CH'!$E$2:$BF$241,MATCH('RE-Gen-Mixes in AIB Countries'!$B115&amp;'RE-Gen-Mixes in AIB Countries'!$C115,'Zusammenführung EU-CH'!$B$2:$B$241&amp;'Zusammenführung EU-CH'!$C$2:$C$241,0),MATCH('RE-Gen-Mixes in AIB Countries'!R$2,'Zusammenführung EU-CH'!$E$1:$BF$1,0))/VLOOKUP($B115,'Total RE-GEN in AIB Countries'!$B$3:$BD$27,COLUMN('RE-Gen-Mixes in AIB Countries'!R114)-COLUMN('RE-Gen-Mixes in AIB Countries'!$B$2),FALSE),0)</f>
        <v>2.3801603382454378E-2</v>
      </c>
      <c r="S115">
        <f t="array" ref="S115">IFERROR(INDEX('Zusammenführung EU-CH'!$E$2:$BF$241,MATCH('RE-Gen-Mixes in AIB Countries'!$B115&amp;'RE-Gen-Mixes in AIB Countries'!$C115,'Zusammenführung EU-CH'!$B$2:$B$241&amp;'Zusammenführung EU-CH'!$C$2:$C$241,0),MATCH('RE-Gen-Mixes in AIB Countries'!S$2,'Zusammenführung EU-CH'!$E$1:$BF$1,0))/VLOOKUP($B115,'Total RE-GEN in AIB Countries'!$B$3:$BD$27,COLUMN('RE-Gen-Mixes in AIB Countries'!S114)-COLUMN('RE-Gen-Mixes in AIB Countries'!$B$2),FALSE),0)</f>
        <v>4.0278276905279048E-2</v>
      </c>
      <c r="T115">
        <f t="array" ref="T115">IFERROR(INDEX('Zusammenführung EU-CH'!$E$2:$BF$241,MATCH('RE-Gen-Mixes in AIB Countries'!$B115&amp;'RE-Gen-Mixes in AIB Countries'!$C115,'Zusammenführung EU-CH'!$B$2:$B$241&amp;'Zusammenführung EU-CH'!$C$2:$C$241,0),MATCH('RE-Gen-Mixes in AIB Countries'!T$2,'Zusammenführung EU-CH'!$E$1:$BF$1,0))/VLOOKUP($B115,'Total RE-GEN in AIB Countries'!$B$3:$BD$27,COLUMN('RE-Gen-Mixes in AIB Countries'!T114)-COLUMN('RE-Gen-Mixes in AIB Countries'!$B$2),FALSE),0)</f>
        <v>4.524395441235101E-2</v>
      </c>
      <c r="U115">
        <f t="array" ref="U115">IFERROR(INDEX('Zusammenführung EU-CH'!$E$2:$BF$241,MATCH('RE-Gen-Mixes in AIB Countries'!$B115&amp;'RE-Gen-Mixes in AIB Countries'!$C115,'Zusammenführung EU-CH'!$B$2:$B$241&amp;'Zusammenführung EU-CH'!$C$2:$C$241,0),MATCH('RE-Gen-Mixes in AIB Countries'!U$2,'Zusammenführung EU-CH'!$E$1:$BF$1,0))/VLOOKUP($B115,'Total RE-GEN in AIB Countries'!$B$3:$BD$27,COLUMN('RE-Gen-Mixes in AIB Countries'!U114)-COLUMN('RE-Gen-Mixes in AIB Countries'!$B$2),FALSE),0)</f>
        <v>5.2270118716222939E-2</v>
      </c>
      <c r="V115">
        <f t="array" ref="V115">IFERROR(INDEX('Zusammenführung EU-CH'!$E$2:$BF$241,MATCH('RE-Gen-Mixes in AIB Countries'!$B115&amp;'RE-Gen-Mixes in AIB Countries'!$C115,'Zusammenführung EU-CH'!$B$2:$B$241&amp;'Zusammenführung EU-CH'!$C$2:$C$241,0),MATCH('RE-Gen-Mixes in AIB Countries'!V$2,'Zusammenführung EU-CH'!$E$1:$BF$1,0))/VLOOKUP($B115,'Total RE-GEN in AIB Countries'!$B$3:$BD$27,COLUMN('RE-Gen-Mixes in AIB Countries'!V114)-COLUMN('RE-Gen-Mixes in AIB Countries'!$B$2),FALSE),0)</f>
        <v>5.4616453556621702E-2</v>
      </c>
      <c r="W115">
        <f t="array" ref="W115">IFERROR(INDEX('Zusammenführung EU-CH'!$E$2:$BF$241,MATCH('RE-Gen-Mixes in AIB Countries'!$B115&amp;'RE-Gen-Mixes in AIB Countries'!$C115,'Zusammenführung EU-CH'!$B$2:$B$241&amp;'Zusammenführung EU-CH'!$C$2:$C$241,0),MATCH('RE-Gen-Mixes in AIB Countries'!W$2,'Zusammenführung EU-CH'!$E$1:$BF$1,0))/VLOOKUP($B115,'Total RE-GEN in AIB Countries'!$B$3:$BD$27,COLUMN('RE-Gen-Mixes in AIB Countries'!W114)-COLUMN('RE-Gen-Mixes in AIB Countries'!$B$2),FALSE),0)</f>
        <v>5.3987847874783224E-2</v>
      </c>
      <c r="X115">
        <f t="array" ref="X115">IFERROR(INDEX('Zusammenführung EU-CH'!$E$2:$BF$241,MATCH('RE-Gen-Mixes in AIB Countries'!$B115&amp;'RE-Gen-Mixes in AIB Countries'!$C115,'Zusammenführung EU-CH'!$B$2:$B$241&amp;'Zusammenführung EU-CH'!$C$2:$C$241,0),MATCH('RE-Gen-Mixes in AIB Countries'!X$2,'Zusammenführung EU-CH'!$E$1:$BF$1,0))/VLOOKUP($B115,'Total RE-GEN in AIB Countries'!$B$3:$BD$27,COLUMN('RE-Gen-Mixes in AIB Countries'!X114)-COLUMN('RE-Gen-Mixes in AIB Countries'!$B$2),FALSE),0)</f>
        <v>5.3030214012053441E-2</v>
      </c>
      <c r="Y115">
        <f t="array" ref="Y115">IFERROR(INDEX('Zusammenführung EU-CH'!$E$2:$BF$241,MATCH('RE-Gen-Mixes in AIB Countries'!$B115&amp;'RE-Gen-Mixes in AIB Countries'!$C115,'Zusammenführung EU-CH'!$B$2:$B$241&amp;'Zusammenführung EU-CH'!$C$2:$C$241,0),MATCH('RE-Gen-Mixes in AIB Countries'!Y$2,'Zusammenführung EU-CH'!$E$1:$BF$1,0))/VLOOKUP($B115,'Total RE-GEN in AIB Countries'!$B$3:$BD$27,COLUMN('RE-Gen-Mixes in AIB Countries'!Y114)-COLUMN('RE-Gen-Mixes in AIB Countries'!$B$2),FALSE),0)</f>
        <v>4.7265361242403783E-2</v>
      </c>
      <c r="Z115">
        <f t="array" ref="Z115">IFERROR(INDEX('Zusammenführung EU-CH'!$E$2:$BF$241,MATCH('RE-Gen-Mixes in AIB Countries'!$B115&amp;'RE-Gen-Mixes in AIB Countries'!$C115,'Zusammenführung EU-CH'!$B$2:$B$241&amp;'Zusammenführung EU-CH'!$C$2:$C$241,0),MATCH('RE-Gen-Mixes in AIB Countries'!Z$2,'Zusammenführung EU-CH'!$E$1:$BF$1,0))/VLOOKUP($B115,'Total RE-GEN in AIB Countries'!$B$3:$BD$27,COLUMN('RE-Gen-Mixes in AIB Countries'!Z114)-COLUMN('RE-Gen-Mixes in AIB Countries'!$B$2),FALSE),0)</f>
        <v>3.0820033021463952E-2</v>
      </c>
      <c r="AA115">
        <f t="array" ref="AA115">IFERROR(INDEX('Zusammenführung EU-CH'!$E$2:$BF$241,MATCH('RE-Gen-Mixes in AIB Countries'!$B115&amp;'RE-Gen-Mixes in AIB Countries'!$C115,'Zusammenführung EU-CH'!$B$2:$B$241&amp;'Zusammenführung EU-CH'!$C$2:$C$241,0),MATCH('RE-Gen-Mixes in AIB Countries'!AA$2,'Zusammenführung EU-CH'!$E$1:$BF$1,0))/VLOOKUP($B115,'Total RE-GEN in AIB Countries'!$B$3:$BD$27,COLUMN('RE-Gen-Mixes in AIB Countries'!AA114)-COLUMN('RE-Gen-Mixes in AIB Countries'!$B$2),FALSE),0)</f>
        <v>1.9301848049281315E-2</v>
      </c>
      <c r="AB115">
        <f t="array" ref="AB115">IFERROR(INDEX('Zusammenführung EU-CH'!$E$2:$BF$241,MATCH('RE-Gen-Mixes in AIB Countries'!$B115&amp;'RE-Gen-Mixes in AIB Countries'!$C115,'Zusammenführung EU-CH'!$B$2:$B$241&amp;'Zusammenführung EU-CH'!$C$2:$C$241,0),MATCH('RE-Gen-Mixes in AIB Countries'!AB$2,'Zusammenführung EU-CH'!$E$1:$BF$1,0))/VLOOKUP($B115,'Total RE-GEN in AIB Countries'!$B$3:$BD$27,COLUMN('RE-Gen-Mixes in AIB Countries'!AB114)-COLUMN('RE-Gen-Mixes in AIB Countries'!$B$2),FALSE),0)</f>
        <v>0.02</v>
      </c>
      <c r="AC115">
        <f t="array" ref="AC115">IFERROR(INDEX('Zusammenführung EU-CH'!$E$2:$BF$241,MATCH('RE-Gen-Mixes in AIB Countries'!$B115&amp;'RE-Gen-Mixes in AIB Countries'!$C115,'Zusammenführung EU-CH'!$B$2:$B$241&amp;'Zusammenführung EU-CH'!$C$2:$C$241,0),MATCH('RE-Gen-Mixes in AIB Countries'!AC$2,'Zusammenführung EU-CH'!$E$1:$BF$1,0))/VLOOKUP($B115,'Total RE-GEN in AIB Countries'!$B$3:$BD$27,COLUMN('RE-Gen-Mixes in AIB Countries'!AC114)-COLUMN('RE-Gen-Mixes in AIB Countries'!$B$2),FALSE),0)</f>
        <v>2.6149304091100802E-2</v>
      </c>
      <c r="AD115">
        <f t="array" ref="AD115">IFERROR(INDEX('Zusammenführung EU-CH'!$E$2:$BF$241,MATCH('RE-Gen-Mixes in AIB Countries'!$B115&amp;'RE-Gen-Mixes in AIB Countries'!$C115,'Zusammenführung EU-CH'!$B$2:$B$241&amp;'Zusammenführung EU-CH'!$C$2:$C$241,0),MATCH('RE-Gen-Mixes in AIB Countries'!AD$2,'Zusammenführung EU-CH'!$E$1:$BF$1,0))/VLOOKUP($B115,'Total RE-GEN in AIB Countries'!$B$3:$BD$27,COLUMN('RE-Gen-Mixes in AIB Countries'!AD114)-COLUMN('RE-Gen-Mixes in AIB Countries'!$B$2),FALSE),0)</f>
        <v>1.4112903225806451E-2</v>
      </c>
      <c r="AE115">
        <f t="array" ref="AE115">IFERROR(INDEX('Zusammenführung EU-CH'!$E$2:$BF$241,MATCH('RE-Gen-Mixes in AIB Countries'!$B115&amp;'RE-Gen-Mixes in AIB Countries'!$C115,'Zusammenführung EU-CH'!$B$2:$B$241&amp;'Zusammenführung EU-CH'!$C$2:$C$241,0),MATCH('RE-Gen-Mixes in AIB Countries'!AE$2,'Zusammenführung EU-CH'!$E$1:$BF$1,0))/VLOOKUP($B115,'Total RE-GEN in AIB Countries'!$B$3:$BD$27,COLUMN('RE-Gen-Mixes in AIB Countries'!AE114)-COLUMN('RE-Gen-Mixes in AIB Countries'!$B$2),FALSE),0)</f>
        <v>2.1421107628004178E-2</v>
      </c>
      <c r="AF115">
        <f t="array" ref="AF115">IFERROR(INDEX('Zusammenführung EU-CH'!$E$2:$BF$241,MATCH('RE-Gen-Mixes in AIB Countries'!$B115&amp;'RE-Gen-Mixes in AIB Countries'!$C115,'Zusammenführung EU-CH'!$B$2:$B$241&amp;'Zusammenführung EU-CH'!$C$2:$C$241,0),MATCH('RE-Gen-Mixes in AIB Countries'!AF$2,'Zusammenführung EU-CH'!$E$1:$BF$1,0))/VLOOKUP($B115,'Total RE-GEN in AIB Countries'!$B$3:$BD$27,COLUMN('RE-Gen-Mixes in AIB Countries'!AF114)-COLUMN('RE-Gen-Mixes in AIB Countries'!$B$2),FALSE),0)</f>
        <v>4.2421564295183387E-2</v>
      </c>
      <c r="AG115">
        <f t="array" ref="AG115">IFERROR(INDEX('Zusammenführung EU-CH'!$E$2:$BF$241,MATCH('RE-Gen-Mixes in AIB Countries'!$B115&amp;'RE-Gen-Mixes in AIB Countries'!$C115,'Zusammenführung EU-CH'!$B$2:$B$241&amp;'Zusammenführung EU-CH'!$C$2:$C$241,0),MATCH('RE-Gen-Mixes in AIB Countries'!AG$2,'Zusammenführung EU-CH'!$E$1:$BF$1,0))/VLOOKUP($B115,'Total RE-GEN in AIB Countries'!$B$3:$BD$27,COLUMN('RE-Gen-Mixes in AIB Countries'!AG114)-COLUMN('RE-Gen-Mixes in AIB Countries'!$B$2),FALSE),0)</f>
        <v>4.3055555555555555E-2</v>
      </c>
      <c r="AH115">
        <f t="array" ref="AH115">IFERROR(INDEX('Zusammenführung EU-CH'!$E$2:$BF$241,MATCH('RE-Gen-Mixes in AIB Countries'!$B115&amp;'RE-Gen-Mixes in AIB Countries'!$C115,'Zusammenführung EU-CH'!$B$2:$B$241&amp;'Zusammenführung EU-CH'!$C$2:$C$241,0),MATCH('RE-Gen-Mixes in AIB Countries'!AH$2,'Zusammenführung EU-CH'!$E$1:$BF$1,0))/VLOOKUP($B115,'Total RE-GEN in AIB Countries'!$B$3:$BD$27,COLUMN('RE-Gen-Mixes in AIB Countries'!AH114)-COLUMN('RE-Gen-Mixes in AIB Countries'!$B$2),FALSE),0)</f>
        <v>5.3245436105476676E-2</v>
      </c>
      <c r="AI115">
        <f t="array" ref="AI115">IFERROR(INDEX('Zusammenführung EU-CH'!$E$2:$BF$241,MATCH('RE-Gen-Mixes in AIB Countries'!$B115&amp;'RE-Gen-Mixes in AIB Countries'!$C115,'Zusammenführung EU-CH'!$B$2:$B$241&amp;'Zusammenführung EU-CH'!$C$2:$C$241,0),MATCH('RE-Gen-Mixes in AIB Countries'!AI$2,'Zusammenführung EU-CH'!$E$1:$BF$1,0))/VLOOKUP($B115,'Total RE-GEN in AIB Countries'!$B$3:$BD$27,COLUMN('RE-Gen-Mixes in AIB Countries'!AI114)-COLUMN('RE-Gen-Mixes in AIB Countries'!$B$2),FALSE),0)</f>
        <v>6.1398825413774692E-2</v>
      </c>
      <c r="AJ115">
        <f t="array" ref="AJ115">IFERROR(INDEX('Zusammenführung EU-CH'!$E$2:$BF$241,MATCH('RE-Gen-Mixes in AIB Countries'!$B115&amp;'RE-Gen-Mixes in AIB Countries'!$C115,'Zusammenführung EU-CH'!$B$2:$B$241&amp;'Zusammenführung EU-CH'!$C$2:$C$241,0),MATCH('RE-Gen-Mixes in AIB Countries'!AJ$2,'Zusammenführung EU-CH'!$E$1:$BF$1,0))/VLOOKUP($B115,'Total RE-GEN in AIB Countries'!$B$3:$BD$27,COLUMN('RE-Gen-Mixes in AIB Countries'!AJ114)-COLUMN('RE-Gen-Mixes in AIB Countries'!$B$2),FALSE),0)</f>
        <v>5.9813084112149535E-2</v>
      </c>
      <c r="AK115">
        <f t="array" ref="AK115">IFERROR(INDEX('Zusammenführung EU-CH'!$E$2:$BF$241,MATCH('RE-Gen-Mixes in AIB Countries'!$B115&amp;'RE-Gen-Mixes in AIB Countries'!$C115,'Zusammenführung EU-CH'!$B$2:$B$241&amp;'Zusammenführung EU-CH'!$C$2:$C$241,0),MATCH('RE-Gen-Mixes in AIB Countries'!AK$2,'Zusammenführung EU-CH'!$E$1:$BF$1,0))/VLOOKUP($B115,'Total RE-GEN in AIB Countries'!$B$3:$BD$27,COLUMN('RE-Gen-Mixes in AIB Countries'!AK114)-COLUMN('RE-Gen-Mixes in AIB Countries'!$B$2),FALSE),0)</f>
        <v>3.7825059101654845E-2</v>
      </c>
      <c r="AL115">
        <f t="array" ref="AL115">IFERROR(INDEX('Zusammenführung EU-CH'!$E$2:$BF$241,MATCH('RE-Gen-Mixes in AIB Countries'!$B115&amp;'RE-Gen-Mixes in AIB Countries'!$C115,'Zusammenführung EU-CH'!$B$2:$B$241&amp;'Zusammenführung EU-CH'!$C$2:$C$241,0),MATCH('RE-Gen-Mixes in AIB Countries'!AL$2,'Zusammenführung EU-CH'!$E$1:$BF$1,0))/VLOOKUP($B115,'Total RE-GEN in AIB Countries'!$B$3:$BD$27,COLUMN('RE-Gen-Mixes in AIB Countries'!AL114)-COLUMN('RE-Gen-Mixes in AIB Countries'!$B$2),FALSE),0)</f>
        <v>2.1472392638036811E-2</v>
      </c>
      <c r="AM115">
        <f t="array" ref="AM115">IFERROR(INDEX('Zusammenführung EU-CH'!$E$2:$BF$241,MATCH('RE-Gen-Mixes in AIB Countries'!$B115&amp;'RE-Gen-Mixes in AIB Countries'!$C115,'Zusammenführung EU-CH'!$B$2:$B$241&amp;'Zusammenführung EU-CH'!$C$2:$C$241,0),MATCH('RE-Gen-Mixes in AIB Countries'!AM$2,'Zusammenführung EU-CH'!$E$1:$BF$1,0))/VLOOKUP($B115,'Total RE-GEN in AIB Countries'!$B$3:$BD$27,COLUMN('RE-Gen-Mixes in AIB Countries'!AM114)-COLUMN('RE-Gen-Mixes in AIB Countries'!$B$2),FALSE),0)</f>
        <v>2.4634059264548376E-2</v>
      </c>
      <c r="AN115">
        <f t="array" ref="AN115">IFERROR(INDEX('Zusammenführung EU-CH'!$E$2:$BF$241,MATCH('RE-Gen-Mixes in AIB Countries'!$B115&amp;'RE-Gen-Mixes in AIB Countries'!$C115,'Zusammenführung EU-CH'!$B$2:$B$241&amp;'Zusammenführung EU-CH'!$C$2:$C$241,0),MATCH('RE-Gen-Mixes in AIB Countries'!AN$2,'Zusammenführung EU-CH'!$E$1:$BF$1,0))/VLOOKUP($B115,'Total RE-GEN in AIB Countries'!$B$3:$BD$27,COLUMN('RE-Gen-Mixes in AIB Countries'!AN114)-COLUMN('RE-Gen-Mixes in AIB Countries'!$B$2),FALSE),0)</f>
        <v>2.4205202312138727E-2</v>
      </c>
      <c r="AO115">
        <f t="array" ref="AO115">IFERROR(INDEX('Zusammenführung EU-CH'!$E$2:$BF$241,MATCH('RE-Gen-Mixes in AIB Countries'!$B115&amp;'RE-Gen-Mixes in AIB Countries'!$C115,'Zusammenführung EU-CH'!$B$2:$B$241&amp;'Zusammenführung EU-CH'!$C$2:$C$241,0),MATCH('RE-Gen-Mixes in AIB Countries'!AO$2,'Zusammenführung EU-CH'!$E$1:$BF$1,0))/VLOOKUP($B115,'Total RE-GEN in AIB Countries'!$B$3:$BD$27,COLUMN('RE-Gen-Mixes in AIB Countries'!AO114)-COLUMN('RE-Gen-Mixes in AIB Countries'!$B$2),FALSE),0)</f>
        <v>3.6701404621658357E-2</v>
      </c>
      <c r="AP115">
        <f t="array" ref="AP115">IFERROR(INDEX('Zusammenführung EU-CH'!$E$2:$BF$241,MATCH('RE-Gen-Mixes in AIB Countries'!$B115&amp;'RE-Gen-Mixes in AIB Countries'!$C115,'Zusammenführung EU-CH'!$B$2:$B$241&amp;'Zusammenführung EU-CH'!$C$2:$C$241,0),MATCH('RE-Gen-Mixes in AIB Countries'!AP$2,'Zusammenführung EU-CH'!$E$1:$BF$1,0))/VLOOKUP($B115,'Total RE-GEN in AIB Countries'!$B$3:$BD$27,COLUMN('RE-Gen-Mixes in AIB Countries'!AP114)-COLUMN('RE-Gen-Mixes in AIB Countries'!$B$2),FALSE),0)</f>
        <v>4.6242774566473986E-2</v>
      </c>
      <c r="AQ115">
        <f t="array" ref="AQ115">IFERROR(INDEX('Zusammenführung EU-CH'!$E$2:$BF$241,MATCH('RE-Gen-Mixes in AIB Countries'!$B115&amp;'RE-Gen-Mixes in AIB Countries'!$C115,'Zusammenführung EU-CH'!$B$2:$B$241&amp;'Zusammenführung EU-CH'!$C$2:$C$241,0),MATCH('RE-Gen-Mixes in AIB Countries'!AQ$2,'Zusammenführung EU-CH'!$E$1:$BF$1,0))/VLOOKUP($B115,'Total RE-GEN in AIB Countries'!$B$3:$BD$27,COLUMN('RE-Gen-Mixes in AIB Countries'!AQ114)-COLUMN('RE-Gen-Mixes in AIB Countries'!$B$2),FALSE),0)</f>
        <v>4.2527821939586645E-2</v>
      </c>
      <c r="AR115">
        <f t="array" ref="AR115">IFERROR(INDEX('Zusammenführung EU-CH'!$E$2:$BF$241,MATCH('RE-Gen-Mixes in AIB Countries'!$B115&amp;'RE-Gen-Mixes in AIB Countries'!$C115,'Zusammenführung EU-CH'!$B$2:$B$241&amp;'Zusammenführung EU-CH'!$C$2:$C$241,0),MATCH('RE-Gen-Mixes in AIB Countries'!AR$2,'Zusammenführung EU-CH'!$E$1:$BF$1,0))/VLOOKUP($B115,'Total RE-GEN in AIB Countries'!$B$3:$BD$27,COLUMN('RE-Gen-Mixes in AIB Countries'!AR114)-COLUMN('RE-Gen-Mixes in AIB Countries'!$B$2),FALSE),0)</f>
        <v>6.1537748119360365E-2</v>
      </c>
      <c r="AS115">
        <f t="array" ref="AS115">IFERROR(INDEX('Zusammenführung EU-CH'!$E$2:$BF$241,MATCH('RE-Gen-Mixes in AIB Countries'!$B115&amp;'RE-Gen-Mixes in AIB Countries'!$C115,'Zusammenführung EU-CH'!$B$2:$B$241&amp;'Zusammenführung EU-CH'!$C$2:$C$241,0),MATCH('RE-Gen-Mixes in AIB Countries'!AS$2,'Zusammenführung EU-CH'!$E$1:$BF$1,0))/VLOOKUP($B115,'Total RE-GEN in AIB Countries'!$B$3:$BD$27,COLUMN('RE-Gen-Mixes in AIB Countries'!AS114)-COLUMN('RE-Gen-Mixes in AIB Countries'!$B$2),FALSE),0)</f>
        <v>8.9327081300511632E-2</v>
      </c>
      <c r="AT115">
        <f t="array" ref="AT115">IFERROR(INDEX('Zusammenführung EU-CH'!$E$2:$BF$241,MATCH('RE-Gen-Mixes in AIB Countries'!$B115&amp;'RE-Gen-Mixes in AIB Countries'!$C115,'Zusammenführung EU-CH'!$B$2:$B$241&amp;'Zusammenführung EU-CH'!$C$2:$C$241,0),MATCH('RE-Gen-Mixes in AIB Countries'!AT$2,'Zusammenführung EU-CH'!$E$1:$BF$1,0))/VLOOKUP($B115,'Total RE-GEN in AIB Countries'!$B$3:$BD$27,COLUMN('RE-Gen-Mixes in AIB Countries'!AT114)-COLUMN('RE-Gen-Mixes in AIB Countries'!$B$2),FALSE),0)</f>
        <v>8.8222838502342513E-2</v>
      </c>
      <c r="AU115">
        <f t="array" ref="AU115">IFERROR(INDEX('Zusammenführung EU-CH'!$E$2:$BF$241,MATCH('RE-Gen-Mixes in AIB Countries'!$B115&amp;'RE-Gen-Mixes in AIB Countries'!$C115,'Zusammenführung EU-CH'!$B$2:$B$241&amp;'Zusammenführung EU-CH'!$C$2:$C$241,0),MATCH('RE-Gen-Mixes in AIB Countries'!AU$2,'Zusammenführung EU-CH'!$E$1:$BF$1,0))/VLOOKUP($B115,'Total RE-GEN in AIB Countries'!$B$3:$BD$27,COLUMN('RE-Gen-Mixes in AIB Countries'!AU114)-COLUMN('RE-Gen-Mixes in AIB Countries'!$B$2),FALSE),0)</f>
        <v>8.0174943527255724E-2</v>
      </c>
      <c r="AV115">
        <f t="array" ref="AV115">IFERROR(INDEX('Zusammenführung EU-CH'!$E$2:$BF$241,MATCH('RE-Gen-Mixes in AIB Countries'!$B115&amp;'RE-Gen-Mixes in AIB Countries'!$C115,'Zusammenführung EU-CH'!$B$2:$B$241&amp;'Zusammenführung EU-CH'!$C$2:$C$241,0),MATCH('RE-Gen-Mixes in AIB Countries'!AV$2,'Zusammenführung EU-CH'!$E$1:$BF$1,0))/VLOOKUP($B115,'Total RE-GEN in AIB Countries'!$B$3:$BD$27,COLUMN('RE-Gen-Mixes in AIB Countries'!AV114)-COLUMN('RE-Gen-Mixes in AIB Countries'!$B$2),FALSE),0)</f>
        <v>6.2254997920677999E-2</v>
      </c>
      <c r="AW115">
        <f t="array" ref="AW115">IFERROR(INDEX('Zusammenführung EU-CH'!$E$2:$BF$241,MATCH('RE-Gen-Mixes in AIB Countries'!$B115&amp;'RE-Gen-Mixes in AIB Countries'!$C115,'Zusammenführung EU-CH'!$B$2:$B$241&amp;'Zusammenführung EU-CH'!$C$2:$C$241,0),MATCH('RE-Gen-Mixes in AIB Countries'!AW$2,'Zusammenführung EU-CH'!$E$1:$BF$1,0))/VLOOKUP($B115,'Total RE-GEN in AIB Countries'!$B$3:$BD$27,COLUMN('RE-Gen-Mixes in AIB Countries'!AW114)-COLUMN('RE-Gen-Mixes in AIB Countries'!$B$2),FALSE),0)</f>
        <v>4.6868510272484037E-2</v>
      </c>
      <c r="AX115">
        <f t="array" ref="AX115">IFERROR(INDEX('Zusammenführung EU-CH'!$E$2:$BF$241,MATCH('RE-Gen-Mixes in AIB Countries'!$B115&amp;'RE-Gen-Mixes in AIB Countries'!$C115,'Zusammenführung EU-CH'!$B$2:$B$241&amp;'Zusammenführung EU-CH'!$C$2:$C$241,0),MATCH('RE-Gen-Mixes in AIB Countries'!AX$2,'Zusammenführung EU-CH'!$E$1:$BF$1,0))/VLOOKUP($B115,'Total RE-GEN in AIB Countries'!$B$3:$BD$27,COLUMN('RE-Gen-Mixes in AIB Countries'!AX114)-COLUMN('RE-Gen-Mixes in AIB Countries'!$B$2),FALSE),0)</f>
        <v>1.8252505406505446E-2</v>
      </c>
      <c r="AY115">
        <f t="array" ref="AY115">IFERROR(INDEX('Zusammenführung EU-CH'!$E$2:$BF$241,MATCH('RE-Gen-Mixes in AIB Countries'!$B115&amp;'RE-Gen-Mixes in AIB Countries'!$C115,'Zusammenführung EU-CH'!$B$2:$B$241&amp;'Zusammenführung EU-CH'!$C$2:$C$241,0),MATCH('RE-Gen-Mixes in AIB Countries'!AY$2,'Zusammenführung EU-CH'!$E$1:$BF$1,0))/VLOOKUP($B115,'Total RE-GEN in AIB Countries'!$B$3:$BD$27,COLUMN('RE-Gen-Mixes in AIB Countries'!AY114)-COLUMN('RE-Gen-Mixes in AIB Countries'!$B$2),FALSE),0)</f>
        <v>1.4342227318610467E-2</v>
      </c>
      <c r="AZ115">
        <f t="array" ref="AZ115">IFERROR(INDEX('Zusammenführung EU-CH'!$E$2:$BF$241,MATCH('RE-Gen-Mixes in AIB Countries'!$B115&amp;'RE-Gen-Mixes in AIB Countries'!$C115,'Zusammenführung EU-CH'!$B$2:$B$241&amp;'Zusammenführung EU-CH'!$C$2:$C$241,0),MATCH('RE-Gen-Mixes in AIB Countries'!AZ$2,'Zusammenführung EU-CH'!$E$1:$BF$1,0))/VLOOKUP($B115,'Total RE-GEN in AIB Countries'!$B$3:$BD$27,COLUMN('RE-Gen-Mixes in AIB Countries'!AZ114)-COLUMN('RE-Gen-Mixes in AIB Countries'!$B$2),FALSE),0)</f>
        <v>2.0964405351830976E-2</v>
      </c>
      <c r="BA115">
        <f t="array" ref="BA115">IFERROR(INDEX('Zusammenführung EU-CH'!$E$2:$BF$241,MATCH('RE-Gen-Mixes in AIB Countries'!$B115&amp;'RE-Gen-Mixes in AIB Countries'!$C115,'Zusammenführung EU-CH'!$B$2:$B$241&amp;'Zusammenführung EU-CH'!$C$2:$C$241,0),MATCH('RE-Gen-Mixes in AIB Countries'!BA$2,'Zusammenführung EU-CH'!$E$1:$BF$1,0))/VLOOKUP($B115,'Total RE-GEN in AIB Countries'!$B$3:$BD$27,COLUMN('RE-Gen-Mixes in AIB Countries'!BA114)-COLUMN('RE-Gen-Mixes in AIB Countries'!$B$2),FALSE),0)</f>
        <v>3.719593530267383E-2</v>
      </c>
      <c r="BB115">
        <f t="array" ref="BB115">IFERROR(INDEX('Zusammenführung EU-CH'!$E$2:$BF$241,MATCH('RE-Gen-Mixes in AIB Countries'!$B115&amp;'RE-Gen-Mixes in AIB Countries'!$C115,'Zusammenführung EU-CH'!$B$2:$B$241&amp;'Zusammenführung EU-CH'!$C$2:$C$241,0),MATCH('RE-Gen-Mixes in AIB Countries'!BB$2,'Zusammenführung EU-CH'!$E$1:$BF$1,0))/VLOOKUP($B115,'Total RE-GEN in AIB Countries'!$B$3:$BD$27,COLUMN('RE-Gen-Mixes in AIB Countries'!BB114)-COLUMN('RE-Gen-Mixes in AIB Countries'!$B$2),FALSE),0)</f>
        <v>4.1650134486092144E-2</v>
      </c>
      <c r="BC115">
        <f t="array" ref="BC115">IFERROR(INDEX('Zusammenführung EU-CH'!$E$2:$BF$241,MATCH('RE-Gen-Mixes in AIB Countries'!$B115&amp;'RE-Gen-Mixes in AIB Countries'!$C115,'Zusammenführung EU-CH'!$B$2:$B$241&amp;'Zusammenführung EU-CH'!$C$2:$C$241,0),MATCH('RE-Gen-Mixes in AIB Countries'!BC$2,'Zusammenführung EU-CH'!$E$1:$BF$1,0))/VLOOKUP($B115,'Total RE-GEN in AIB Countries'!$B$3:$BD$27,COLUMN('RE-Gen-Mixes in AIB Countries'!BC114)-COLUMN('RE-Gen-Mixes in AIB Countries'!$B$2),FALSE),0)</f>
        <v>4.6417434497211627E-2</v>
      </c>
      <c r="BD115">
        <f t="array" ref="BD115">IFERROR(INDEX('Zusammenführung EU-CH'!$E$2:$BF$241,MATCH('RE-Gen-Mixes in AIB Countries'!$B115&amp;'RE-Gen-Mixes in AIB Countries'!$C115,'Zusammenführung EU-CH'!$B$2:$B$241&amp;'Zusammenführung EU-CH'!$C$2:$C$241,0),MATCH('RE-Gen-Mixes in AIB Countries'!BD$2,'Zusammenführung EU-CH'!$E$1:$BF$1,0))/VLOOKUP($B115,'Total RE-GEN in AIB Countries'!$B$3:$BD$27,COLUMN('RE-Gen-Mixes in AIB Countries'!BD114)-COLUMN('RE-Gen-Mixes in AIB Countries'!$B$2),FALSE),0)</f>
        <v>7.4035145387020815E-2</v>
      </c>
      <c r="BE115">
        <f t="array" ref="BE115">IFERROR(INDEX('Zusammenführung EU-CH'!$E$2:$BF$241,MATCH('RE-Gen-Mixes in AIB Countries'!$B115&amp;'RE-Gen-Mixes in AIB Countries'!$C115,'Zusammenführung EU-CH'!$B$2:$B$241&amp;'Zusammenführung EU-CH'!$C$2:$C$241,0),MATCH('RE-Gen-Mixes in AIB Countries'!BE$2,'Zusammenführung EU-CH'!$E$1:$BF$1,0))/VLOOKUP($B115,'Total RE-GEN in AIB Countries'!$B$3:$BD$27,COLUMN('RE-Gen-Mixes in AIB Countries'!BE114)-COLUMN('RE-Gen-Mixes in AIB Countries'!$B$2),FALSE),0)</f>
        <v>0.11326292755407491</v>
      </c>
      <c r="BF115">
        <f t="shared" si="1"/>
        <v>3.3801582565013158E-2</v>
      </c>
    </row>
    <row r="116" spans="1:58" x14ac:dyDescent="0.35">
      <c r="A116" s="8" t="s">
        <v>39</v>
      </c>
      <c r="B116" s="4" t="s">
        <v>39</v>
      </c>
      <c r="C116" s="4" t="s">
        <v>10</v>
      </c>
      <c r="D116">
        <f t="array" ref="D116">IFERROR(INDEX('Zusammenführung EU-CH'!$E$2:$BF$241,MATCH('RE-Gen-Mixes in AIB Countries'!$B116&amp;'RE-Gen-Mixes in AIB Countries'!$C116,'Zusammenführung EU-CH'!$B$2:$B$241&amp;'Zusammenführung EU-CH'!$C$2:$C$241,0),MATCH('RE-Gen-Mixes in AIB Countries'!D$2,'Zusammenführung EU-CH'!$E$1:$BF$1,0))/VLOOKUP($B116,'Total RE-GEN in AIB Countries'!$B$3:$BD$27,COLUMN('RE-Gen-Mixes in AIB Countries'!D115)-COLUMN('RE-Gen-Mixes in AIB Countries'!$B$2),FALSE),0)</f>
        <v>0.39060366020213055</v>
      </c>
      <c r="E116">
        <f t="array" ref="E116">IFERROR(INDEX('Zusammenführung EU-CH'!$E$2:$BF$241,MATCH('RE-Gen-Mixes in AIB Countries'!$B116&amp;'RE-Gen-Mixes in AIB Countries'!$C116,'Zusammenführung EU-CH'!$B$2:$B$241&amp;'Zusammenführung EU-CH'!$C$2:$C$241,0),MATCH('RE-Gen-Mixes in AIB Countries'!E$2,'Zusammenführung EU-CH'!$E$1:$BF$1,0))/VLOOKUP($B116,'Total RE-GEN in AIB Countries'!$B$3:$BD$27,COLUMN('RE-Gen-Mixes in AIB Countries'!E115)-COLUMN('RE-Gen-Mixes in AIB Countries'!$B$2),FALSE),0)</f>
        <v>0.39023773394031358</v>
      </c>
      <c r="F116">
        <f t="array" ref="F116">IFERROR(INDEX('Zusammenführung EU-CH'!$E$2:$BF$241,MATCH('RE-Gen-Mixes in AIB Countries'!$B116&amp;'RE-Gen-Mixes in AIB Countries'!$C116,'Zusammenführung EU-CH'!$B$2:$B$241&amp;'Zusammenführung EU-CH'!$C$2:$C$241,0),MATCH('RE-Gen-Mixes in AIB Countries'!F$2,'Zusammenführung EU-CH'!$E$1:$BF$1,0))/VLOOKUP($B116,'Total RE-GEN in AIB Countries'!$B$3:$BD$27,COLUMN('RE-Gen-Mixes in AIB Countries'!F115)-COLUMN('RE-Gen-Mixes in AIB Countries'!$B$2),FALSE),0)</f>
        <v>0.37581801184169522</v>
      </c>
      <c r="G116">
        <f t="array" ref="G116">IFERROR(INDEX('Zusammenführung EU-CH'!$E$2:$BF$241,MATCH('RE-Gen-Mixes in AIB Countries'!$B116&amp;'RE-Gen-Mixes in AIB Countries'!$C116,'Zusammenführung EU-CH'!$B$2:$B$241&amp;'Zusammenführung EU-CH'!$C$2:$C$241,0),MATCH('RE-Gen-Mixes in AIB Countries'!G$2,'Zusammenführung EU-CH'!$E$1:$BF$1,0))/VLOOKUP($B116,'Total RE-GEN in AIB Countries'!$B$3:$BD$27,COLUMN('RE-Gen-Mixes in AIB Countries'!G115)-COLUMN('RE-Gen-Mixes in AIB Countries'!$B$2),FALSE),0)</f>
        <v>0.31283856988082342</v>
      </c>
      <c r="H116">
        <f t="array" ref="H116">IFERROR(INDEX('Zusammenführung EU-CH'!$E$2:$BF$241,MATCH('RE-Gen-Mixes in AIB Countries'!$B116&amp;'RE-Gen-Mixes in AIB Countries'!$C116,'Zusammenführung EU-CH'!$B$2:$B$241&amp;'Zusammenführung EU-CH'!$C$2:$C$241,0),MATCH('RE-Gen-Mixes in AIB Countries'!H$2,'Zusammenführung EU-CH'!$E$1:$BF$1,0))/VLOOKUP($B116,'Total RE-GEN in AIB Countries'!$B$3:$BD$27,COLUMN('RE-Gen-Mixes in AIB Countries'!H115)-COLUMN('RE-Gen-Mixes in AIB Countries'!$B$2),FALSE),0)</f>
        <v>0.29118187385180649</v>
      </c>
      <c r="I116">
        <f t="array" ref="I116">IFERROR(INDEX('Zusammenführung EU-CH'!$E$2:$BF$241,MATCH('RE-Gen-Mixes in AIB Countries'!$B116&amp;'RE-Gen-Mixes in AIB Countries'!$C116,'Zusammenführung EU-CH'!$B$2:$B$241&amp;'Zusammenführung EU-CH'!$C$2:$C$241,0),MATCH('RE-Gen-Mixes in AIB Countries'!I$2,'Zusammenführung EU-CH'!$E$1:$BF$1,0))/VLOOKUP($B116,'Total RE-GEN in AIB Countries'!$B$3:$BD$27,COLUMN('RE-Gen-Mixes in AIB Countries'!I115)-COLUMN('RE-Gen-Mixes in AIB Countries'!$B$2),FALSE),0)</f>
        <v>0.43642241379310343</v>
      </c>
      <c r="J116">
        <f t="array" ref="J116">IFERROR(INDEX('Zusammenführung EU-CH'!$E$2:$BF$241,MATCH('RE-Gen-Mixes in AIB Countries'!$B116&amp;'RE-Gen-Mixes in AIB Countries'!$C116,'Zusammenführung EU-CH'!$B$2:$B$241&amp;'Zusammenführung EU-CH'!$C$2:$C$241,0),MATCH('RE-Gen-Mixes in AIB Countries'!J$2,'Zusammenführung EU-CH'!$E$1:$BF$1,0))/VLOOKUP($B116,'Total RE-GEN in AIB Countries'!$B$3:$BD$27,COLUMN('RE-Gen-Mixes in AIB Countries'!J115)-COLUMN('RE-Gen-Mixes in AIB Countries'!$B$2),FALSE),0)</f>
        <v>0.52406779661016945</v>
      </c>
      <c r="K116">
        <f t="array" ref="K116">IFERROR(INDEX('Zusammenführung EU-CH'!$E$2:$BF$241,MATCH('RE-Gen-Mixes in AIB Countries'!$B116&amp;'RE-Gen-Mixes in AIB Countries'!$C116,'Zusammenführung EU-CH'!$B$2:$B$241&amp;'Zusammenführung EU-CH'!$C$2:$C$241,0),MATCH('RE-Gen-Mixes in AIB Countries'!K$2,'Zusammenführung EU-CH'!$E$1:$BF$1,0))/VLOOKUP($B116,'Total RE-GEN in AIB Countries'!$B$3:$BD$27,COLUMN('RE-Gen-Mixes in AIB Countries'!K115)-COLUMN('RE-Gen-Mixes in AIB Countries'!$B$2),FALSE),0)</f>
        <v>0.56987788331071909</v>
      </c>
      <c r="L116">
        <f t="array" ref="L116">IFERROR(INDEX('Zusammenführung EU-CH'!$E$2:$BF$241,MATCH('RE-Gen-Mixes in AIB Countries'!$B116&amp;'RE-Gen-Mixes in AIB Countries'!$C116,'Zusammenführung EU-CH'!$B$2:$B$241&amp;'Zusammenführung EU-CH'!$C$2:$C$241,0),MATCH('RE-Gen-Mixes in AIB Countries'!L$2,'Zusammenführung EU-CH'!$E$1:$BF$1,0))/VLOOKUP($B116,'Total RE-GEN in AIB Countries'!$B$3:$BD$27,COLUMN('RE-Gen-Mixes in AIB Countries'!L115)-COLUMN('RE-Gen-Mixes in AIB Countries'!$B$2),FALSE),0)</f>
        <v>0.47997086671522216</v>
      </c>
      <c r="M116">
        <f t="array" ref="M116">IFERROR(INDEX('Zusammenführung EU-CH'!$E$2:$BF$241,MATCH('RE-Gen-Mixes in AIB Countries'!$B116&amp;'RE-Gen-Mixes in AIB Countries'!$C116,'Zusammenführung EU-CH'!$B$2:$B$241&amp;'Zusammenführung EU-CH'!$C$2:$C$241,0),MATCH('RE-Gen-Mixes in AIB Countries'!M$2,'Zusammenführung EU-CH'!$E$1:$BF$1,0))/VLOOKUP($B116,'Total RE-GEN in AIB Countries'!$B$3:$BD$27,COLUMN('RE-Gen-Mixes in AIB Countries'!M115)-COLUMN('RE-Gen-Mixes in AIB Countries'!$B$2),FALSE),0)</f>
        <v>0.48303393213572854</v>
      </c>
      <c r="N116">
        <f t="array" ref="N116">IFERROR(INDEX('Zusammenführung EU-CH'!$E$2:$BF$241,MATCH('RE-Gen-Mixes in AIB Countries'!$B116&amp;'RE-Gen-Mixes in AIB Countries'!$C116,'Zusammenführung EU-CH'!$B$2:$B$241&amp;'Zusammenführung EU-CH'!$C$2:$C$241,0),MATCH('RE-Gen-Mixes in AIB Countries'!N$2,'Zusammenführung EU-CH'!$E$1:$BF$1,0))/VLOOKUP($B116,'Total RE-GEN in AIB Countries'!$B$3:$BD$27,COLUMN('RE-Gen-Mixes in AIB Countries'!N115)-COLUMN('RE-Gen-Mixes in AIB Countries'!$B$2),FALSE),0)</f>
        <v>0.6088541666666667</v>
      </c>
      <c r="O116">
        <f t="array" ref="O116">IFERROR(INDEX('Zusammenführung EU-CH'!$E$2:$BF$241,MATCH('RE-Gen-Mixes in AIB Countries'!$B116&amp;'RE-Gen-Mixes in AIB Countries'!$C116,'Zusammenführung EU-CH'!$B$2:$B$241&amp;'Zusammenführung EU-CH'!$C$2:$C$241,0),MATCH('RE-Gen-Mixes in AIB Countries'!O$2,'Zusammenführung EU-CH'!$E$1:$BF$1,0))/VLOOKUP($B116,'Total RE-GEN in AIB Countries'!$B$3:$BD$27,COLUMN('RE-Gen-Mixes in AIB Countries'!O115)-COLUMN('RE-Gen-Mixes in AIB Countries'!$B$2),FALSE),0)</f>
        <v>0.57567711099309615</v>
      </c>
      <c r="P116">
        <f t="array" ref="P116">IFERROR(INDEX('Zusammenführung EU-CH'!$E$2:$BF$241,MATCH('RE-Gen-Mixes in AIB Countries'!$B116&amp;'RE-Gen-Mixes in AIB Countries'!$C116,'Zusammenführung EU-CH'!$B$2:$B$241&amp;'Zusammenführung EU-CH'!$C$2:$C$241,0),MATCH('RE-Gen-Mixes in AIB Countries'!P$2,'Zusammenführung EU-CH'!$E$1:$BF$1,0))/VLOOKUP($B116,'Total RE-GEN in AIB Countries'!$B$3:$BD$27,COLUMN('RE-Gen-Mixes in AIB Countries'!P115)-COLUMN('RE-Gen-Mixes in AIB Countries'!$B$2),FALSE),0)</f>
        <v>0.45335489631108916</v>
      </c>
      <c r="Q116">
        <f t="array" ref="Q116">IFERROR(INDEX('Zusammenführung EU-CH'!$E$2:$BF$241,MATCH('RE-Gen-Mixes in AIB Countries'!$B116&amp;'RE-Gen-Mixes in AIB Countries'!$C116,'Zusammenführung EU-CH'!$B$2:$B$241&amp;'Zusammenführung EU-CH'!$C$2:$C$241,0),MATCH('RE-Gen-Mixes in AIB Countries'!Q$2,'Zusammenführung EU-CH'!$E$1:$BF$1,0))/VLOOKUP($B116,'Total RE-GEN in AIB Countries'!$B$3:$BD$27,COLUMN('RE-Gen-Mixes in AIB Countries'!Q115)-COLUMN('RE-Gen-Mixes in AIB Countries'!$B$2),FALSE),0)</f>
        <v>0.46464232103472669</v>
      </c>
      <c r="R116">
        <f t="array" ref="R116">IFERROR(INDEX('Zusammenführung EU-CH'!$E$2:$BF$241,MATCH('RE-Gen-Mixes in AIB Countries'!$B116&amp;'RE-Gen-Mixes in AIB Countries'!$C116,'Zusammenführung EU-CH'!$B$2:$B$241&amp;'Zusammenführung EU-CH'!$C$2:$C$241,0),MATCH('RE-Gen-Mixes in AIB Countries'!R$2,'Zusammenführung EU-CH'!$E$1:$BF$1,0))/VLOOKUP($B116,'Total RE-GEN in AIB Countries'!$B$3:$BD$27,COLUMN('RE-Gen-Mixes in AIB Countries'!R115)-COLUMN('RE-Gen-Mixes in AIB Countries'!$B$2),FALSE),0)</f>
        <v>0.46271314949302061</v>
      </c>
      <c r="S116">
        <f t="array" ref="S116">IFERROR(INDEX('Zusammenführung EU-CH'!$E$2:$BF$241,MATCH('RE-Gen-Mixes in AIB Countries'!$B116&amp;'RE-Gen-Mixes in AIB Countries'!$C116,'Zusammenführung EU-CH'!$B$2:$B$241&amp;'Zusammenführung EU-CH'!$C$2:$C$241,0),MATCH('RE-Gen-Mixes in AIB Countries'!S$2,'Zusammenführung EU-CH'!$E$1:$BF$1,0))/VLOOKUP($B116,'Total RE-GEN in AIB Countries'!$B$3:$BD$27,COLUMN('RE-Gen-Mixes in AIB Countries'!S115)-COLUMN('RE-Gen-Mixes in AIB Countries'!$B$2),FALSE),0)</f>
        <v>0.47081523946427356</v>
      </c>
      <c r="T116">
        <f t="array" ref="T116">IFERROR(INDEX('Zusammenführung EU-CH'!$E$2:$BF$241,MATCH('RE-Gen-Mixes in AIB Countries'!$B116&amp;'RE-Gen-Mixes in AIB Countries'!$C116,'Zusammenführung EU-CH'!$B$2:$B$241&amp;'Zusammenführung EU-CH'!$C$2:$C$241,0),MATCH('RE-Gen-Mixes in AIB Countries'!T$2,'Zusammenführung EU-CH'!$E$1:$BF$1,0))/VLOOKUP($B116,'Total RE-GEN in AIB Countries'!$B$3:$BD$27,COLUMN('RE-Gen-Mixes in AIB Countries'!T115)-COLUMN('RE-Gen-Mixes in AIB Countries'!$B$2),FALSE),0)</f>
        <v>0.45502192771415612</v>
      </c>
      <c r="U116">
        <f t="array" ref="U116">IFERROR(INDEX('Zusammenführung EU-CH'!$E$2:$BF$241,MATCH('RE-Gen-Mixes in AIB Countries'!$B116&amp;'RE-Gen-Mixes in AIB Countries'!$C116,'Zusammenführung EU-CH'!$B$2:$B$241&amp;'Zusammenführung EU-CH'!$C$2:$C$241,0),MATCH('RE-Gen-Mixes in AIB Countries'!U$2,'Zusammenführung EU-CH'!$E$1:$BF$1,0))/VLOOKUP($B116,'Total RE-GEN in AIB Countries'!$B$3:$BD$27,COLUMN('RE-Gen-Mixes in AIB Countries'!U115)-COLUMN('RE-Gen-Mixes in AIB Countries'!$B$2),FALSE),0)</f>
        <v>0.48495686017703488</v>
      </c>
      <c r="V116">
        <f t="array" ref="V116">IFERROR(INDEX('Zusammenführung EU-CH'!$E$2:$BF$241,MATCH('RE-Gen-Mixes in AIB Countries'!$B116&amp;'RE-Gen-Mixes in AIB Countries'!$C116,'Zusammenführung EU-CH'!$B$2:$B$241&amp;'Zusammenführung EU-CH'!$C$2:$C$241,0),MATCH('RE-Gen-Mixes in AIB Countries'!V$2,'Zusammenführung EU-CH'!$E$1:$BF$1,0))/VLOOKUP($B116,'Total RE-GEN in AIB Countries'!$B$3:$BD$27,COLUMN('RE-Gen-Mixes in AIB Countries'!V115)-COLUMN('RE-Gen-Mixes in AIB Countries'!$B$2),FALSE),0)</f>
        <v>0.5203996975187587</v>
      </c>
      <c r="W116">
        <f t="array" ref="W116">IFERROR(INDEX('Zusammenführung EU-CH'!$E$2:$BF$241,MATCH('RE-Gen-Mixes in AIB Countries'!$B116&amp;'RE-Gen-Mixes in AIB Countries'!$C116,'Zusammenführung EU-CH'!$B$2:$B$241&amp;'Zusammenführung EU-CH'!$C$2:$C$241,0),MATCH('RE-Gen-Mixes in AIB Countries'!W$2,'Zusammenführung EU-CH'!$E$1:$BF$1,0))/VLOOKUP($B116,'Total RE-GEN in AIB Countries'!$B$3:$BD$27,COLUMN('RE-Gen-Mixes in AIB Countries'!W115)-COLUMN('RE-Gen-Mixes in AIB Countries'!$B$2),FALSE),0)</f>
        <v>0.48764120200419903</v>
      </c>
      <c r="X116">
        <f t="array" ref="X116">IFERROR(INDEX('Zusammenführung EU-CH'!$E$2:$BF$241,MATCH('RE-Gen-Mixes in AIB Countries'!$B116&amp;'RE-Gen-Mixes in AIB Countries'!$C116,'Zusammenführung EU-CH'!$B$2:$B$241&amp;'Zusammenführung EU-CH'!$C$2:$C$241,0),MATCH('RE-Gen-Mixes in AIB Countries'!X$2,'Zusammenführung EU-CH'!$E$1:$BF$1,0))/VLOOKUP($B116,'Total RE-GEN in AIB Countries'!$B$3:$BD$27,COLUMN('RE-Gen-Mixes in AIB Countries'!X115)-COLUMN('RE-Gen-Mixes in AIB Countries'!$B$2),FALSE),0)</f>
        <v>0.51887084754462831</v>
      </c>
      <c r="Y116">
        <f t="array" ref="Y116">IFERROR(INDEX('Zusammenführung EU-CH'!$E$2:$BF$241,MATCH('RE-Gen-Mixes in AIB Countries'!$B116&amp;'RE-Gen-Mixes in AIB Countries'!$C116,'Zusammenführung EU-CH'!$B$2:$B$241&amp;'Zusammenführung EU-CH'!$C$2:$C$241,0),MATCH('RE-Gen-Mixes in AIB Countries'!Y$2,'Zusammenführung EU-CH'!$E$1:$BF$1,0))/VLOOKUP($B116,'Total RE-GEN in AIB Countries'!$B$3:$BD$27,COLUMN('RE-Gen-Mixes in AIB Countries'!Y115)-COLUMN('RE-Gen-Mixes in AIB Countries'!$B$2),FALSE),0)</f>
        <v>0.50911546252532069</v>
      </c>
      <c r="Z116">
        <f t="array" ref="Z116">IFERROR(INDEX('Zusammenführung EU-CH'!$E$2:$BF$241,MATCH('RE-Gen-Mixes in AIB Countries'!$B116&amp;'RE-Gen-Mixes in AIB Countries'!$C116,'Zusammenführung EU-CH'!$B$2:$B$241&amp;'Zusammenführung EU-CH'!$C$2:$C$241,0),MATCH('RE-Gen-Mixes in AIB Countries'!Z$2,'Zusammenführung EU-CH'!$E$1:$BF$1,0))/VLOOKUP($B116,'Total RE-GEN in AIB Countries'!$B$3:$BD$27,COLUMN('RE-Gen-Mixes in AIB Countries'!Z115)-COLUMN('RE-Gen-Mixes in AIB Countries'!$B$2),FALSE),0)</f>
        <v>0.54375343973582824</v>
      </c>
      <c r="AA116">
        <f t="array" ref="AA116">IFERROR(INDEX('Zusammenführung EU-CH'!$E$2:$BF$241,MATCH('RE-Gen-Mixes in AIB Countries'!$B116&amp;'RE-Gen-Mixes in AIB Countries'!$C116,'Zusammenführung EU-CH'!$B$2:$B$241&amp;'Zusammenführung EU-CH'!$C$2:$C$241,0),MATCH('RE-Gen-Mixes in AIB Countries'!AA$2,'Zusammenführung EU-CH'!$E$1:$BF$1,0))/VLOOKUP($B116,'Total RE-GEN in AIB Countries'!$B$3:$BD$27,COLUMN('RE-Gen-Mixes in AIB Countries'!AA115)-COLUMN('RE-Gen-Mixes in AIB Countries'!$B$2),FALSE),0)</f>
        <v>0.57125256673511293</v>
      </c>
      <c r="AB116">
        <f t="array" ref="AB116">IFERROR(INDEX('Zusammenführung EU-CH'!$E$2:$BF$241,MATCH('RE-Gen-Mixes in AIB Countries'!$B116&amp;'RE-Gen-Mixes in AIB Countries'!$C116,'Zusammenführung EU-CH'!$B$2:$B$241&amp;'Zusammenführung EU-CH'!$C$2:$C$241,0),MATCH('RE-Gen-Mixes in AIB Countries'!AB$2,'Zusammenführung EU-CH'!$E$1:$BF$1,0))/VLOOKUP($B116,'Total RE-GEN in AIB Countries'!$B$3:$BD$27,COLUMN('RE-Gen-Mixes in AIB Countries'!AB115)-COLUMN('RE-Gen-Mixes in AIB Countries'!$B$2),FALSE),0)</f>
        <v>0.55000000000000004</v>
      </c>
      <c r="AC116">
        <f t="array" ref="AC116">IFERROR(INDEX('Zusammenführung EU-CH'!$E$2:$BF$241,MATCH('RE-Gen-Mixes in AIB Countries'!$B116&amp;'RE-Gen-Mixes in AIB Countries'!$C116,'Zusammenführung EU-CH'!$B$2:$B$241&amp;'Zusammenführung EU-CH'!$C$2:$C$241,0),MATCH('RE-Gen-Mixes in AIB Countries'!AC$2,'Zusammenführung EU-CH'!$E$1:$BF$1,0))/VLOOKUP($B116,'Total RE-GEN in AIB Countries'!$B$3:$BD$27,COLUMN('RE-Gen-Mixes in AIB Countries'!AC115)-COLUMN('RE-Gen-Mixes in AIB Countries'!$B$2),FALSE),0)</f>
        <v>0.49093209616195699</v>
      </c>
      <c r="AD116">
        <f t="array" ref="AD116">IFERROR(INDEX('Zusammenführung EU-CH'!$E$2:$BF$241,MATCH('RE-Gen-Mixes in AIB Countries'!$B116&amp;'RE-Gen-Mixes in AIB Countries'!$C116,'Zusammenführung EU-CH'!$B$2:$B$241&amp;'Zusammenführung EU-CH'!$C$2:$C$241,0),MATCH('RE-Gen-Mixes in AIB Countries'!AD$2,'Zusammenführung EU-CH'!$E$1:$BF$1,0))/VLOOKUP($B116,'Total RE-GEN in AIB Countries'!$B$3:$BD$27,COLUMN('RE-Gen-Mixes in AIB Countries'!AD115)-COLUMN('RE-Gen-Mixes in AIB Countries'!$B$2),FALSE),0)</f>
        <v>0.3935483870967742</v>
      </c>
      <c r="AE116">
        <f t="array" ref="AE116">IFERROR(INDEX('Zusammenführung EU-CH'!$E$2:$BF$241,MATCH('RE-Gen-Mixes in AIB Countries'!$B116&amp;'RE-Gen-Mixes in AIB Countries'!$C116,'Zusammenführung EU-CH'!$B$2:$B$241&amp;'Zusammenführung EU-CH'!$C$2:$C$241,0),MATCH('RE-Gen-Mixes in AIB Countries'!AE$2,'Zusammenführung EU-CH'!$E$1:$BF$1,0))/VLOOKUP($B116,'Total RE-GEN in AIB Countries'!$B$3:$BD$27,COLUMN('RE-Gen-Mixes in AIB Countries'!AE115)-COLUMN('RE-Gen-Mixes in AIB Countries'!$B$2),FALSE),0)</f>
        <v>0.29022988505747127</v>
      </c>
      <c r="AF116">
        <f t="array" ref="AF116">IFERROR(INDEX('Zusammenführung EU-CH'!$E$2:$BF$241,MATCH('RE-Gen-Mixes in AIB Countries'!$B116&amp;'RE-Gen-Mixes in AIB Countries'!$C116,'Zusammenführung EU-CH'!$B$2:$B$241&amp;'Zusammenführung EU-CH'!$C$2:$C$241,0),MATCH('RE-Gen-Mixes in AIB Countries'!AF$2,'Zusammenführung EU-CH'!$E$1:$BF$1,0))/VLOOKUP($B116,'Total RE-GEN in AIB Countries'!$B$3:$BD$27,COLUMN('RE-Gen-Mixes in AIB Countries'!AF115)-COLUMN('RE-Gen-Mixes in AIB Countries'!$B$2),FALSE),0)</f>
        <v>0.31948740609809989</v>
      </c>
      <c r="AG116">
        <f t="array" ref="AG116">IFERROR(INDEX('Zusammenführung EU-CH'!$E$2:$BF$241,MATCH('RE-Gen-Mixes in AIB Countries'!$B116&amp;'RE-Gen-Mixes in AIB Countries'!$C116,'Zusammenführung EU-CH'!$B$2:$B$241&amp;'Zusammenführung EU-CH'!$C$2:$C$241,0),MATCH('RE-Gen-Mixes in AIB Countries'!AG$2,'Zusammenführung EU-CH'!$E$1:$BF$1,0))/VLOOKUP($B116,'Total RE-GEN in AIB Countries'!$B$3:$BD$27,COLUMN('RE-Gen-Mixes in AIB Countries'!AG115)-COLUMN('RE-Gen-Mixes in AIB Countries'!$B$2),FALSE),0)</f>
        <v>0.32592592592592595</v>
      </c>
      <c r="AH116">
        <f t="array" ref="AH116">IFERROR(INDEX('Zusammenführung EU-CH'!$E$2:$BF$241,MATCH('RE-Gen-Mixes in AIB Countries'!$B116&amp;'RE-Gen-Mixes in AIB Countries'!$C116,'Zusammenführung EU-CH'!$B$2:$B$241&amp;'Zusammenführung EU-CH'!$C$2:$C$241,0),MATCH('RE-Gen-Mixes in AIB Countries'!AH$2,'Zusammenführung EU-CH'!$E$1:$BF$1,0))/VLOOKUP($B116,'Total RE-GEN in AIB Countries'!$B$3:$BD$27,COLUMN('RE-Gen-Mixes in AIB Countries'!AH115)-COLUMN('RE-Gen-Mixes in AIB Countries'!$B$2),FALSE),0)</f>
        <v>0.31135902636916835</v>
      </c>
      <c r="AI116">
        <f t="array" ref="AI116">IFERROR(INDEX('Zusammenführung EU-CH'!$E$2:$BF$241,MATCH('RE-Gen-Mixes in AIB Countries'!$B116&amp;'RE-Gen-Mixes in AIB Countries'!$C116,'Zusammenführung EU-CH'!$B$2:$B$241&amp;'Zusammenführung EU-CH'!$C$2:$C$241,0),MATCH('RE-Gen-Mixes in AIB Countries'!AI$2,'Zusammenführung EU-CH'!$E$1:$BF$1,0))/VLOOKUP($B116,'Total RE-GEN in AIB Countries'!$B$3:$BD$27,COLUMN('RE-Gen-Mixes in AIB Countries'!AI115)-COLUMN('RE-Gen-Mixes in AIB Countries'!$B$2),FALSE),0)</f>
        <v>0.39989321943406297</v>
      </c>
      <c r="AJ116">
        <f t="array" ref="AJ116">IFERROR(INDEX('Zusammenführung EU-CH'!$E$2:$BF$241,MATCH('RE-Gen-Mixes in AIB Countries'!$B116&amp;'RE-Gen-Mixes in AIB Countries'!$C116,'Zusammenführung EU-CH'!$B$2:$B$241&amp;'Zusammenführung EU-CH'!$C$2:$C$241,0),MATCH('RE-Gen-Mixes in AIB Countries'!AJ$2,'Zusammenführung EU-CH'!$E$1:$BF$1,0))/VLOOKUP($B116,'Total RE-GEN in AIB Countries'!$B$3:$BD$27,COLUMN('RE-Gen-Mixes in AIB Countries'!AJ115)-COLUMN('RE-Gen-Mixes in AIB Countries'!$B$2),FALSE),0)</f>
        <v>0.270404984423676</v>
      </c>
      <c r="AK116">
        <f t="array" ref="AK116">IFERROR(INDEX('Zusammenführung EU-CH'!$E$2:$BF$241,MATCH('RE-Gen-Mixes in AIB Countries'!$B116&amp;'RE-Gen-Mixes in AIB Countries'!$C116,'Zusammenführung EU-CH'!$B$2:$B$241&amp;'Zusammenführung EU-CH'!$C$2:$C$241,0),MATCH('RE-Gen-Mixes in AIB Countries'!AK$2,'Zusammenführung EU-CH'!$E$1:$BF$1,0))/VLOOKUP($B116,'Total RE-GEN in AIB Countries'!$B$3:$BD$27,COLUMN('RE-Gen-Mixes in AIB Countries'!AK115)-COLUMN('RE-Gen-Mixes in AIB Countries'!$B$2),FALSE),0)</f>
        <v>0.56501182033096931</v>
      </c>
      <c r="AL116">
        <f t="array" ref="AL116">IFERROR(INDEX('Zusammenführung EU-CH'!$E$2:$BF$241,MATCH('RE-Gen-Mixes in AIB Countries'!$B116&amp;'RE-Gen-Mixes in AIB Countries'!$C116,'Zusammenführung EU-CH'!$B$2:$B$241&amp;'Zusammenführung EU-CH'!$C$2:$C$241,0),MATCH('RE-Gen-Mixes in AIB Countries'!AL$2,'Zusammenführung EU-CH'!$E$1:$BF$1,0))/VLOOKUP($B116,'Total RE-GEN in AIB Countries'!$B$3:$BD$27,COLUMN('RE-Gen-Mixes in AIB Countries'!AL115)-COLUMN('RE-Gen-Mixes in AIB Countries'!$B$2),FALSE),0)</f>
        <v>0.53029141104294475</v>
      </c>
      <c r="AM116">
        <f t="array" ref="AM116">IFERROR(INDEX('Zusammenführung EU-CH'!$E$2:$BF$241,MATCH('RE-Gen-Mixes in AIB Countries'!$B116&amp;'RE-Gen-Mixes in AIB Countries'!$C116,'Zusammenführung EU-CH'!$B$2:$B$241&amp;'Zusammenführung EU-CH'!$C$2:$C$241,0),MATCH('RE-Gen-Mixes in AIB Countries'!AM$2,'Zusammenführung EU-CH'!$E$1:$BF$1,0))/VLOOKUP($B116,'Total RE-GEN in AIB Countries'!$B$3:$BD$27,COLUMN('RE-Gen-Mixes in AIB Countries'!AM115)-COLUMN('RE-Gen-Mixes in AIB Countries'!$B$2),FALSE),0)</f>
        <v>0.40199928596929668</v>
      </c>
      <c r="AN116">
        <f t="array" ref="AN116">IFERROR(INDEX('Zusammenführung EU-CH'!$E$2:$BF$241,MATCH('RE-Gen-Mixes in AIB Countries'!$B116&amp;'RE-Gen-Mixes in AIB Countries'!$C116,'Zusammenführung EU-CH'!$B$2:$B$241&amp;'Zusammenführung EU-CH'!$C$2:$C$241,0),MATCH('RE-Gen-Mixes in AIB Countries'!AN$2,'Zusammenführung EU-CH'!$E$1:$BF$1,0))/VLOOKUP($B116,'Total RE-GEN in AIB Countries'!$B$3:$BD$27,COLUMN('RE-Gen-Mixes in AIB Countries'!AN115)-COLUMN('RE-Gen-Mixes in AIB Countries'!$B$2),FALSE),0)</f>
        <v>0.5177023121387283</v>
      </c>
      <c r="AO116">
        <f t="array" ref="AO116">IFERROR(INDEX('Zusammenführung EU-CH'!$E$2:$BF$241,MATCH('RE-Gen-Mixes in AIB Countries'!$B116&amp;'RE-Gen-Mixes in AIB Countries'!$C116,'Zusammenführung EU-CH'!$B$2:$B$241&amp;'Zusammenführung EU-CH'!$C$2:$C$241,0),MATCH('RE-Gen-Mixes in AIB Countries'!AO$2,'Zusammenführung EU-CH'!$E$1:$BF$1,0))/VLOOKUP($B116,'Total RE-GEN in AIB Countries'!$B$3:$BD$27,COLUMN('RE-Gen-Mixes in AIB Countries'!AO115)-COLUMN('RE-Gen-Mixes in AIB Countries'!$B$2),FALSE),0)</f>
        <v>0.41594925237879476</v>
      </c>
      <c r="AP116">
        <f t="array" ref="AP116">IFERROR(INDEX('Zusammenführung EU-CH'!$E$2:$BF$241,MATCH('RE-Gen-Mixes in AIB Countries'!$B116&amp;'RE-Gen-Mixes in AIB Countries'!$C116,'Zusammenführung EU-CH'!$B$2:$B$241&amp;'Zusammenführung EU-CH'!$C$2:$C$241,0),MATCH('RE-Gen-Mixes in AIB Countries'!AP$2,'Zusammenführung EU-CH'!$E$1:$BF$1,0))/VLOOKUP($B116,'Total RE-GEN in AIB Countries'!$B$3:$BD$27,COLUMN('RE-Gen-Mixes in AIB Countries'!AP115)-COLUMN('RE-Gen-Mixes in AIB Countries'!$B$2),FALSE),0)</f>
        <v>0.45127993393889348</v>
      </c>
      <c r="AQ116">
        <f t="array" ref="AQ116">IFERROR(INDEX('Zusammenführung EU-CH'!$E$2:$BF$241,MATCH('RE-Gen-Mixes in AIB Countries'!$B116&amp;'RE-Gen-Mixes in AIB Countries'!$C116,'Zusammenführung EU-CH'!$B$2:$B$241&amp;'Zusammenführung EU-CH'!$C$2:$C$241,0),MATCH('RE-Gen-Mixes in AIB Countries'!AQ$2,'Zusammenführung EU-CH'!$E$1:$BF$1,0))/VLOOKUP($B116,'Total RE-GEN in AIB Countries'!$B$3:$BD$27,COLUMN('RE-Gen-Mixes in AIB Countries'!AQ115)-COLUMN('RE-Gen-Mixes in AIB Countries'!$B$2),FALSE),0)</f>
        <v>0.47416534181240061</v>
      </c>
      <c r="AR116">
        <f t="array" ref="AR116">IFERROR(INDEX('Zusammenführung EU-CH'!$E$2:$BF$241,MATCH('RE-Gen-Mixes in AIB Countries'!$B116&amp;'RE-Gen-Mixes in AIB Countries'!$C116,'Zusammenführung EU-CH'!$B$2:$B$241&amp;'Zusammenführung EU-CH'!$C$2:$C$241,0),MATCH('RE-Gen-Mixes in AIB Countries'!AR$2,'Zusammenführung EU-CH'!$E$1:$BF$1,0))/VLOOKUP($B116,'Total RE-GEN in AIB Countries'!$B$3:$BD$27,COLUMN('RE-Gen-Mixes in AIB Countries'!AR115)-COLUMN('RE-Gen-Mixes in AIB Countries'!$B$2),FALSE),0)</f>
        <v>0.51754052331966394</v>
      </c>
      <c r="AS116">
        <f t="array" ref="AS116">IFERROR(INDEX('Zusammenführung EU-CH'!$E$2:$BF$241,MATCH('RE-Gen-Mixes in AIB Countries'!$B116&amp;'RE-Gen-Mixes in AIB Countries'!$C116,'Zusammenführung EU-CH'!$B$2:$B$241&amp;'Zusammenführung EU-CH'!$C$2:$C$241,0),MATCH('RE-Gen-Mixes in AIB Countries'!AS$2,'Zusammenführung EU-CH'!$E$1:$BF$1,0))/VLOOKUP($B116,'Total RE-GEN in AIB Countries'!$B$3:$BD$27,COLUMN('RE-Gen-Mixes in AIB Countries'!AS115)-COLUMN('RE-Gen-Mixes in AIB Countries'!$B$2),FALSE),0)</f>
        <v>0.50228608013752296</v>
      </c>
      <c r="AT116">
        <f t="array" ref="AT116">IFERROR(INDEX('Zusammenführung EU-CH'!$E$2:$BF$241,MATCH('RE-Gen-Mixes in AIB Countries'!$B116&amp;'RE-Gen-Mixes in AIB Countries'!$C116,'Zusammenführung EU-CH'!$B$2:$B$241&amp;'Zusammenführung EU-CH'!$C$2:$C$241,0),MATCH('RE-Gen-Mixes in AIB Countries'!AT$2,'Zusammenführung EU-CH'!$E$1:$BF$1,0))/VLOOKUP($B116,'Total RE-GEN in AIB Countries'!$B$3:$BD$27,COLUMN('RE-Gen-Mixes in AIB Countries'!AT115)-COLUMN('RE-Gen-Mixes in AIB Countries'!$B$2),FALSE),0)</f>
        <v>0.42772824950633065</v>
      </c>
      <c r="AU116">
        <f t="array" ref="AU116">IFERROR(INDEX('Zusammenführung EU-CH'!$E$2:$BF$241,MATCH('RE-Gen-Mixes in AIB Countries'!$B116&amp;'RE-Gen-Mixes in AIB Countries'!$C116,'Zusammenführung EU-CH'!$B$2:$B$241&amp;'Zusammenführung EU-CH'!$C$2:$C$241,0),MATCH('RE-Gen-Mixes in AIB Countries'!AU$2,'Zusammenführung EU-CH'!$E$1:$BF$1,0))/VLOOKUP($B116,'Total RE-GEN in AIB Countries'!$B$3:$BD$27,COLUMN('RE-Gen-Mixes in AIB Countries'!AU115)-COLUMN('RE-Gen-Mixes in AIB Countries'!$B$2),FALSE),0)</f>
        <v>0.44380204594063788</v>
      </c>
      <c r="AV116">
        <f t="array" ref="AV116">IFERROR(INDEX('Zusammenführung EU-CH'!$E$2:$BF$241,MATCH('RE-Gen-Mixes in AIB Countries'!$B116&amp;'RE-Gen-Mixes in AIB Countries'!$C116,'Zusammenführung EU-CH'!$B$2:$B$241&amp;'Zusammenführung EU-CH'!$C$2:$C$241,0),MATCH('RE-Gen-Mixes in AIB Countries'!AV$2,'Zusammenführung EU-CH'!$E$1:$BF$1,0))/VLOOKUP($B116,'Total RE-GEN in AIB Countries'!$B$3:$BD$27,COLUMN('RE-Gen-Mixes in AIB Countries'!AV115)-COLUMN('RE-Gen-Mixes in AIB Countries'!$B$2),FALSE),0)</f>
        <v>0.44150628617508964</v>
      </c>
      <c r="AW116">
        <f t="array" ref="AW116">IFERROR(INDEX('Zusammenführung EU-CH'!$E$2:$BF$241,MATCH('RE-Gen-Mixes in AIB Countries'!$B116&amp;'RE-Gen-Mixes in AIB Countries'!$C116,'Zusammenführung EU-CH'!$B$2:$B$241&amp;'Zusammenführung EU-CH'!$C$2:$C$241,0),MATCH('RE-Gen-Mixes in AIB Countries'!AW$2,'Zusammenführung EU-CH'!$E$1:$BF$1,0))/VLOOKUP($B116,'Total RE-GEN in AIB Countries'!$B$3:$BD$27,COLUMN('RE-Gen-Mixes in AIB Countries'!AW115)-COLUMN('RE-Gen-Mixes in AIB Countries'!$B$2),FALSE),0)</f>
        <v>0.5102879386452106</v>
      </c>
      <c r="AX116">
        <f t="array" ref="AX116">IFERROR(INDEX('Zusammenführung EU-CH'!$E$2:$BF$241,MATCH('RE-Gen-Mixes in AIB Countries'!$B116&amp;'RE-Gen-Mixes in AIB Countries'!$C116,'Zusammenführung EU-CH'!$B$2:$B$241&amp;'Zusammenführung EU-CH'!$C$2:$C$241,0),MATCH('RE-Gen-Mixes in AIB Countries'!AX$2,'Zusammenführung EU-CH'!$E$1:$BF$1,0))/VLOOKUP($B116,'Total RE-GEN in AIB Countries'!$B$3:$BD$27,COLUMN('RE-Gen-Mixes in AIB Countries'!AX115)-COLUMN('RE-Gen-Mixes in AIB Countries'!$B$2),FALSE),0)</f>
        <v>0.58076714274902552</v>
      </c>
      <c r="AY116">
        <f t="array" ref="AY116">IFERROR(INDEX('Zusammenführung EU-CH'!$E$2:$BF$241,MATCH('RE-Gen-Mixes in AIB Countries'!$B116&amp;'RE-Gen-Mixes in AIB Countries'!$C116,'Zusammenführung EU-CH'!$B$2:$B$241&amp;'Zusammenführung EU-CH'!$C$2:$C$241,0),MATCH('RE-Gen-Mixes in AIB Countries'!AY$2,'Zusammenführung EU-CH'!$E$1:$BF$1,0))/VLOOKUP($B116,'Total RE-GEN in AIB Countries'!$B$3:$BD$27,COLUMN('RE-Gen-Mixes in AIB Countries'!AY115)-COLUMN('RE-Gen-Mixes in AIB Countries'!$B$2),FALSE),0)</f>
        <v>0.35019754564365607</v>
      </c>
      <c r="AZ116">
        <f t="array" ref="AZ116">IFERROR(INDEX('Zusammenführung EU-CH'!$E$2:$BF$241,MATCH('RE-Gen-Mixes in AIB Countries'!$B116&amp;'RE-Gen-Mixes in AIB Countries'!$C116,'Zusammenführung EU-CH'!$B$2:$B$241&amp;'Zusammenführung EU-CH'!$C$2:$C$241,0),MATCH('RE-Gen-Mixes in AIB Countries'!AZ$2,'Zusammenführung EU-CH'!$E$1:$BF$1,0))/VLOOKUP($B116,'Total RE-GEN in AIB Countries'!$B$3:$BD$27,COLUMN('RE-Gen-Mixes in AIB Countries'!AZ115)-COLUMN('RE-Gen-Mixes in AIB Countries'!$B$2),FALSE),0)</f>
        <v>0.33654362864796461</v>
      </c>
      <c r="BA116">
        <f t="array" ref="BA116">IFERROR(INDEX('Zusammenführung EU-CH'!$E$2:$BF$241,MATCH('RE-Gen-Mixes in AIB Countries'!$B116&amp;'RE-Gen-Mixes in AIB Countries'!$C116,'Zusammenführung EU-CH'!$B$2:$B$241&amp;'Zusammenführung EU-CH'!$C$2:$C$241,0),MATCH('RE-Gen-Mixes in AIB Countries'!BA$2,'Zusammenführung EU-CH'!$E$1:$BF$1,0))/VLOOKUP($B116,'Total RE-GEN in AIB Countries'!$B$3:$BD$27,COLUMN('RE-Gen-Mixes in AIB Countries'!BA115)-COLUMN('RE-Gen-Mixes in AIB Countries'!$B$2),FALSE),0)</f>
        <v>0.27394042376346467</v>
      </c>
      <c r="BB116">
        <f t="array" ref="BB116">IFERROR(INDEX('Zusammenführung EU-CH'!$E$2:$BF$241,MATCH('RE-Gen-Mixes in AIB Countries'!$B116&amp;'RE-Gen-Mixes in AIB Countries'!$C116,'Zusammenführung EU-CH'!$B$2:$B$241&amp;'Zusammenführung EU-CH'!$C$2:$C$241,0),MATCH('RE-Gen-Mixes in AIB Countries'!BB$2,'Zusammenführung EU-CH'!$E$1:$BF$1,0))/VLOOKUP($B116,'Total RE-GEN in AIB Countries'!$B$3:$BD$27,COLUMN('RE-Gen-Mixes in AIB Countries'!BB115)-COLUMN('RE-Gen-Mixes in AIB Countries'!$B$2),FALSE),0)</f>
        <v>0.40482333610061422</v>
      </c>
      <c r="BC116">
        <f t="array" ref="BC116">IFERROR(INDEX('Zusammenführung EU-CH'!$E$2:$BF$241,MATCH('RE-Gen-Mixes in AIB Countries'!$B116&amp;'RE-Gen-Mixes in AIB Countries'!$C116,'Zusammenführung EU-CH'!$B$2:$B$241&amp;'Zusammenführung EU-CH'!$C$2:$C$241,0),MATCH('RE-Gen-Mixes in AIB Countries'!BC$2,'Zusammenführung EU-CH'!$E$1:$BF$1,0))/VLOOKUP($B116,'Total RE-GEN in AIB Countries'!$B$3:$BD$27,COLUMN('RE-Gen-Mixes in AIB Countries'!BC115)-COLUMN('RE-Gen-Mixes in AIB Countries'!$B$2),FALSE),0)</f>
        <v>0.32971326090069886</v>
      </c>
      <c r="BD116">
        <f t="array" ref="BD116">IFERROR(INDEX('Zusammenführung EU-CH'!$E$2:$BF$241,MATCH('RE-Gen-Mixes in AIB Countries'!$B116&amp;'RE-Gen-Mixes in AIB Countries'!$C116,'Zusammenführung EU-CH'!$B$2:$B$241&amp;'Zusammenführung EU-CH'!$C$2:$C$241,0),MATCH('RE-Gen-Mixes in AIB Countries'!BD$2,'Zusammenführung EU-CH'!$E$1:$BF$1,0))/VLOOKUP($B116,'Total RE-GEN in AIB Countries'!$B$3:$BD$27,COLUMN('RE-Gen-Mixes in AIB Countries'!BD115)-COLUMN('RE-Gen-Mixes in AIB Countries'!$B$2),FALSE),0)</f>
        <v>0.3001168780949699</v>
      </c>
      <c r="BE116">
        <f t="array" ref="BE116">IFERROR(INDEX('Zusammenführung EU-CH'!$E$2:$BF$241,MATCH('RE-Gen-Mixes in AIB Countries'!$B116&amp;'RE-Gen-Mixes in AIB Countries'!$C116,'Zusammenführung EU-CH'!$B$2:$B$241&amp;'Zusammenführung EU-CH'!$C$2:$C$241,0),MATCH('RE-Gen-Mixes in AIB Countries'!BE$2,'Zusammenführung EU-CH'!$E$1:$BF$1,0))/VLOOKUP($B116,'Total RE-GEN in AIB Countries'!$B$3:$BD$27,COLUMN('RE-Gen-Mixes in AIB Countries'!BE115)-COLUMN('RE-Gen-Mixes in AIB Countries'!$B$2),FALSE),0)</f>
        <v>0.41803421917310712</v>
      </c>
      <c r="BF116">
        <f t="shared" si="1"/>
        <v>0.44308499031808773</v>
      </c>
    </row>
    <row r="117" spans="1:58" x14ac:dyDescent="0.35">
      <c r="A117" s="4" t="s">
        <v>41</v>
      </c>
      <c r="B117" s="4" t="s">
        <v>483</v>
      </c>
      <c r="C117" s="4" t="s">
        <v>4</v>
      </c>
      <c r="D117">
        <f t="array" ref="D117">IFERROR(INDEX('Zusammenführung EU-CH'!$E$2:$BF$241,MATCH('RE-Gen-Mixes in AIB Countries'!$B117&amp;'RE-Gen-Mixes in AIB Countries'!$C117,'Zusammenführung EU-CH'!$B$2:$B$241&amp;'Zusammenführung EU-CH'!$C$2:$C$241,0),MATCH('RE-Gen-Mixes in AIB Countries'!D$2,'Zusammenführung EU-CH'!$E$1:$BF$1,0))/VLOOKUP($B117,'Total RE-GEN in AIB Countries'!$B$3:$BD$27,COLUMN('RE-Gen-Mixes in AIB Countries'!D116)-COLUMN('RE-Gen-Mixes in AIB Countries'!$B$2),FALSE),0)</f>
        <v>0</v>
      </c>
      <c r="E117">
        <f t="array" ref="E117">IFERROR(INDEX('Zusammenführung EU-CH'!$E$2:$BF$241,MATCH('RE-Gen-Mixes in AIB Countries'!$B117&amp;'RE-Gen-Mixes in AIB Countries'!$C117,'Zusammenführung EU-CH'!$B$2:$B$241&amp;'Zusammenführung EU-CH'!$C$2:$C$241,0),MATCH('RE-Gen-Mixes in AIB Countries'!E$2,'Zusammenführung EU-CH'!$E$1:$BF$1,0))/VLOOKUP($B117,'Total RE-GEN in AIB Countries'!$B$3:$BD$27,COLUMN('RE-Gen-Mixes in AIB Countries'!E116)-COLUMN('RE-Gen-Mixes in AIB Countries'!$B$2),FALSE),0)</f>
        <v>0</v>
      </c>
      <c r="F117">
        <f t="array" ref="F117">IFERROR(INDEX('Zusammenführung EU-CH'!$E$2:$BF$241,MATCH('RE-Gen-Mixes in AIB Countries'!$B117&amp;'RE-Gen-Mixes in AIB Countries'!$C117,'Zusammenführung EU-CH'!$B$2:$B$241&amp;'Zusammenführung EU-CH'!$C$2:$C$241,0),MATCH('RE-Gen-Mixes in AIB Countries'!F$2,'Zusammenführung EU-CH'!$E$1:$BF$1,0))/VLOOKUP($B117,'Total RE-GEN in AIB Countries'!$B$3:$BD$27,COLUMN('RE-Gen-Mixes in AIB Countries'!F116)-COLUMN('RE-Gen-Mixes in AIB Countries'!$B$2),FALSE),0)</f>
        <v>0</v>
      </c>
      <c r="G117">
        <f t="array" ref="G117">IFERROR(INDEX('Zusammenführung EU-CH'!$E$2:$BF$241,MATCH('RE-Gen-Mixes in AIB Countries'!$B117&amp;'RE-Gen-Mixes in AIB Countries'!$C117,'Zusammenführung EU-CH'!$B$2:$B$241&amp;'Zusammenführung EU-CH'!$C$2:$C$241,0),MATCH('RE-Gen-Mixes in AIB Countries'!G$2,'Zusammenführung EU-CH'!$E$1:$BF$1,0))/VLOOKUP($B117,'Total RE-GEN in AIB Countries'!$B$3:$BD$27,COLUMN('RE-Gen-Mixes in AIB Countries'!G116)-COLUMN('RE-Gen-Mixes in AIB Countries'!$B$2),FALSE),0)</f>
        <v>0</v>
      </c>
      <c r="H117">
        <f t="array" ref="H117">IFERROR(INDEX('Zusammenführung EU-CH'!$E$2:$BF$241,MATCH('RE-Gen-Mixes in AIB Countries'!$B117&amp;'RE-Gen-Mixes in AIB Countries'!$C117,'Zusammenführung EU-CH'!$B$2:$B$241&amp;'Zusammenführung EU-CH'!$C$2:$C$241,0),MATCH('RE-Gen-Mixes in AIB Countries'!H$2,'Zusammenführung EU-CH'!$E$1:$BF$1,0))/VLOOKUP($B117,'Total RE-GEN in AIB Countries'!$B$3:$BD$27,COLUMN('RE-Gen-Mixes in AIB Countries'!H116)-COLUMN('RE-Gen-Mixes in AIB Countries'!$B$2),FALSE),0)</f>
        <v>0</v>
      </c>
      <c r="I117">
        <f t="array" ref="I117">IFERROR(INDEX('Zusammenführung EU-CH'!$E$2:$BF$241,MATCH('RE-Gen-Mixes in AIB Countries'!$B117&amp;'RE-Gen-Mixes in AIB Countries'!$C117,'Zusammenführung EU-CH'!$B$2:$B$241&amp;'Zusammenführung EU-CH'!$C$2:$C$241,0),MATCH('RE-Gen-Mixes in AIB Countries'!I$2,'Zusammenführung EU-CH'!$E$1:$BF$1,0))/VLOOKUP($B117,'Total RE-GEN in AIB Countries'!$B$3:$BD$27,COLUMN('RE-Gen-Mixes in AIB Countries'!I116)-COLUMN('RE-Gen-Mixes in AIB Countries'!$B$2),FALSE),0)</f>
        <v>0</v>
      </c>
      <c r="J117">
        <f t="array" ref="J117">IFERROR(INDEX('Zusammenführung EU-CH'!$E$2:$BF$241,MATCH('RE-Gen-Mixes in AIB Countries'!$B117&amp;'RE-Gen-Mixes in AIB Countries'!$C117,'Zusammenführung EU-CH'!$B$2:$B$241&amp;'Zusammenführung EU-CH'!$C$2:$C$241,0),MATCH('RE-Gen-Mixes in AIB Countries'!J$2,'Zusammenführung EU-CH'!$E$1:$BF$1,0))/VLOOKUP($B117,'Total RE-GEN in AIB Countries'!$B$3:$BD$27,COLUMN('RE-Gen-Mixes in AIB Countries'!J116)-COLUMN('RE-Gen-Mixes in AIB Countries'!$B$2),FALSE),0)</f>
        <v>0</v>
      </c>
      <c r="K117">
        <f t="array" ref="K117">IFERROR(INDEX('Zusammenführung EU-CH'!$E$2:$BF$241,MATCH('RE-Gen-Mixes in AIB Countries'!$B117&amp;'RE-Gen-Mixes in AIB Countries'!$C117,'Zusammenführung EU-CH'!$B$2:$B$241&amp;'Zusammenführung EU-CH'!$C$2:$C$241,0),MATCH('RE-Gen-Mixes in AIB Countries'!K$2,'Zusammenführung EU-CH'!$E$1:$BF$1,0))/VLOOKUP($B117,'Total RE-GEN in AIB Countries'!$B$3:$BD$27,COLUMN('RE-Gen-Mixes in AIB Countries'!K116)-COLUMN('RE-Gen-Mixes in AIB Countries'!$B$2),FALSE),0)</f>
        <v>0</v>
      </c>
      <c r="L117">
        <f t="array" ref="L117">IFERROR(INDEX('Zusammenführung EU-CH'!$E$2:$BF$241,MATCH('RE-Gen-Mixes in AIB Countries'!$B117&amp;'RE-Gen-Mixes in AIB Countries'!$C117,'Zusammenführung EU-CH'!$B$2:$B$241&amp;'Zusammenführung EU-CH'!$C$2:$C$241,0),MATCH('RE-Gen-Mixes in AIB Countries'!L$2,'Zusammenführung EU-CH'!$E$1:$BF$1,0))/VLOOKUP($B117,'Total RE-GEN in AIB Countries'!$B$3:$BD$27,COLUMN('RE-Gen-Mixes in AIB Countries'!L116)-COLUMN('RE-Gen-Mixes in AIB Countries'!$B$2),FALSE),0)</f>
        <v>0</v>
      </c>
      <c r="M117">
        <f t="array" ref="M117">IFERROR(INDEX('Zusammenführung EU-CH'!$E$2:$BF$241,MATCH('RE-Gen-Mixes in AIB Countries'!$B117&amp;'RE-Gen-Mixes in AIB Countries'!$C117,'Zusammenführung EU-CH'!$B$2:$B$241&amp;'Zusammenführung EU-CH'!$C$2:$C$241,0),MATCH('RE-Gen-Mixes in AIB Countries'!M$2,'Zusammenführung EU-CH'!$E$1:$BF$1,0))/VLOOKUP($B117,'Total RE-GEN in AIB Countries'!$B$3:$BD$27,COLUMN('RE-Gen-Mixes in AIB Countries'!M116)-COLUMN('RE-Gen-Mixes in AIB Countries'!$B$2),FALSE),0)</f>
        <v>0</v>
      </c>
      <c r="N117">
        <f t="array" ref="N117">IFERROR(INDEX('Zusammenführung EU-CH'!$E$2:$BF$241,MATCH('RE-Gen-Mixes in AIB Countries'!$B117&amp;'RE-Gen-Mixes in AIB Countries'!$C117,'Zusammenführung EU-CH'!$B$2:$B$241&amp;'Zusammenführung EU-CH'!$C$2:$C$241,0),MATCH('RE-Gen-Mixes in AIB Countries'!N$2,'Zusammenführung EU-CH'!$E$1:$BF$1,0))/VLOOKUP($B117,'Total RE-GEN in AIB Countries'!$B$3:$BD$27,COLUMN('RE-Gen-Mixes in AIB Countries'!N116)-COLUMN('RE-Gen-Mixes in AIB Countries'!$B$2),FALSE),0)</f>
        <v>0</v>
      </c>
      <c r="O117">
        <f t="array" ref="O117">IFERROR(INDEX('Zusammenführung EU-CH'!$E$2:$BF$241,MATCH('RE-Gen-Mixes in AIB Countries'!$B117&amp;'RE-Gen-Mixes in AIB Countries'!$C117,'Zusammenführung EU-CH'!$B$2:$B$241&amp;'Zusammenführung EU-CH'!$C$2:$C$241,0),MATCH('RE-Gen-Mixes in AIB Countries'!O$2,'Zusammenführung EU-CH'!$E$1:$BF$1,0))/VLOOKUP($B117,'Total RE-GEN in AIB Countries'!$B$3:$BD$27,COLUMN('RE-Gen-Mixes in AIB Countries'!O116)-COLUMN('RE-Gen-Mixes in AIB Countries'!$B$2),FALSE),0)</f>
        <v>0</v>
      </c>
      <c r="P117">
        <f t="array" ref="P117">IFERROR(INDEX('Zusammenführung EU-CH'!$E$2:$BF$241,MATCH('RE-Gen-Mixes in AIB Countries'!$B117&amp;'RE-Gen-Mixes in AIB Countries'!$C117,'Zusammenführung EU-CH'!$B$2:$B$241&amp;'Zusammenführung EU-CH'!$C$2:$C$241,0),MATCH('RE-Gen-Mixes in AIB Countries'!P$2,'Zusammenführung EU-CH'!$E$1:$BF$1,0))/VLOOKUP($B117,'Total RE-GEN in AIB Countries'!$B$3:$BD$27,COLUMN('RE-Gen-Mixes in AIB Countries'!P116)-COLUMN('RE-Gen-Mixes in AIB Countries'!$B$2),FALSE),0)</f>
        <v>3.7793668458987683E-3</v>
      </c>
      <c r="Q117">
        <f t="array" ref="Q117">IFERROR(INDEX('Zusammenführung EU-CH'!$E$2:$BF$241,MATCH('RE-Gen-Mixes in AIB Countries'!$B117&amp;'RE-Gen-Mixes in AIB Countries'!$C117,'Zusammenführung EU-CH'!$B$2:$B$241&amp;'Zusammenführung EU-CH'!$C$2:$C$241,0),MATCH('RE-Gen-Mixes in AIB Countries'!Q$2,'Zusammenführung EU-CH'!$E$1:$BF$1,0))/VLOOKUP($B117,'Total RE-GEN in AIB Countries'!$B$3:$BD$27,COLUMN('RE-Gen-Mixes in AIB Countries'!Q116)-COLUMN('RE-Gen-Mixes in AIB Countries'!$B$2),FALSE),0)</f>
        <v>2.3076931280012545E-3</v>
      </c>
      <c r="R117">
        <f t="array" ref="R117">IFERROR(INDEX('Zusammenführung EU-CH'!$E$2:$BF$241,MATCH('RE-Gen-Mixes in AIB Countries'!$B117&amp;'RE-Gen-Mixes in AIB Countries'!$C117,'Zusammenführung EU-CH'!$B$2:$B$241&amp;'Zusammenführung EU-CH'!$C$2:$C$241,0),MATCH('RE-Gen-Mixes in AIB Countries'!R$2,'Zusammenführung EU-CH'!$E$1:$BF$1,0))/VLOOKUP($B117,'Total RE-GEN in AIB Countries'!$B$3:$BD$27,COLUMN('RE-Gen-Mixes in AIB Countries'!R116)-COLUMN('RE-Gen-Mixes in AIB Countries'!$B$2),FALSE),0)</f>
        <v>4.4152960103012685E-3</v>
      </c>
      <c r="S117">
        <f t="array" ref="S117">IFERROR(INDEX('Zusammenführung EU-CH'!$E$2:$BF$241,MATCH('RE-Gen-Mixes in AIB Countries'!$B117&amp;'RE-Gen-Mixes in AIB Countries'!$C117,'Zusammenführung EU-CH'!$B$2:$B$241&amp;'Zusammenführung EU-CH'!$C$2:$C$241,0),MATCH('RE-Gen-Mixes in AIB Countries'!S$2,'Zusammenführung EU-CH'!$E$1:$BF$1,0))/VLOOKUP($B117,'Total RE-GEN in AIB Countries'!$B$3:$BD$27,COLUMN('RE-Gen-Mixes in AIB Countries'!S116)-COLUMN('RE-Gen-Mixes in AIB Countries'!$B$2),FALSE),0)</f>
        <v>5.5540930134004539E-3</v>
      </c>
      <c r="T117">
        <f t="array" ref="T117">IFERROR(INDEX('Zusammenführung EU-CH'!$E$2:$BF$241,MATCH('RE-Gen-Mixes in AIB Countries'!$B117&amp;'RE-Gen-Mixes in AIB Countries'!$C117,'Zusammenführung EU-CH'!$B$2:$B$241&amp;'Zusammenführung EU-CH'!$C$2:$C$241,0),MATCH('RE-Gen-Mixes in AIB Countries'!T$2,'Zusammenführung EU-CH'!$E$1:$BF$1,0))/VLOOKUP($B117,'Total RE-GEN in AIB Countries'!$B$3:$BD$27,COLUMN('RE-Gen-Mixes in AIB Countries'!T116)-COLUMN('RE-Gen-Mixes in AIB Countries'!$B$2),FALSE),0)</f>
        <v>6.0767286909722161E-3</v>
      </c>
      <c r="U117">
        <f t="array" ref="U117">IFERROR(INDEX('Zusammenführung EU-CH'!$E$2:$BF$241,MATCH('RE-Gen-Mixes in AIB Countries'!$B117&amp;'RE-Gen-Mixes in AIB Countries'!$C117,'Zusammenführung EU-CH'!$B$2:$B$241&amp;'Zusammenführung EU-CH'!$C$2:$C$241,0),MATCH('RE-Gen-Mixes in AIB Countries'!U$2,'Zusammenführung EU-CH'!$E$1:$BF$1,0))/VLOOKUP($B117,'Total RE-GEN in AIB Countries'!$B$3:$BD$27,COLUMN('RE-Gen-Mixes in AIB Countries'!U116)-COLUMN('RE-Gen-Mixes in AIB Countries'!$B$2),FALSE),0)</f>
        <v>7.6518933230370414E-3</v>
      </c>
      <c r="V117">
        <f t="array" ref="V117">IFERROR(INDEX('Zusammenführung EU-CH'!$E$2:$BF$241,MATCH('RE-Gen-Mixes in AIB Countries'!$B117&amp;'RE-Gen-Mixes in AIB Countries'!$C117,'Zusammenführung EU-CH'!$B$2:$B$241&amp;'Zusammenführung EU-CH'!$C$2:$C$241,0),MATCH('RE-Gen-Mixes in AIB Countries'!V$2,'Zusammenführung EU-CH'!$E$1:$BF$1,0))/VLOOKUP($B117,'Total RE-GEN in AIB Countries'!$B$3:$BD$27,COLUMN('RE-Gen-Mixes in AIB Countries'!V116)-COLUMN('RE-Gen-Mixes in AIB Countries'!$B$2),FALSE),0)</f>
        <v>1.1835736564813263E-2</v>
      </c>
      <c r="W117">
        <f t="array" ref="W117">IFERROR(INDEX('Zusammenführung EU-CH'!$E$2:$BF$241,MATCH('RE-Gen-Mixes in AIB Countries'!$B117&amp;'RE-Gen-Mixes in AIB Countries'!$C117,'Zusammenführung EU-CH'!$B$2:$B$241&amp;'Zusammenführung EU-CH'!$C$2:$C$241,0),MATCH('RE-Gen-Mixes in AIB Countries'!W$2,'Zusammenführung EU-CH'!$E$1:$BF$1,0))/VLOOKUP($B117,'Total RE-GEN in AIB Countries'!$B$3:$BD$27,COLUMN('RE-Gen-Mixes in AIB Countries'!W116)-COLUMN('RE-Gen-Mixes in AIB Countries'!$B$2),FALSE),0)</f>
        <v>9.9461131012522578E-3</v>
      </c>
      <c r="X117">
        <f t="array" ref="X117">IFERROR(INDEX('Zusammenführung EU-CH'!$E$2:$BF$241,MATCH('RE-Gen-Mixes in AIB Countries'!$B117&amp;'RE-Gen-Mixes in AIB Countries'!$C117,'Zusammenführung EU-CH'!$B$2:$B$241&amp;'Zusammenführung EU-CH'!$C$2:$C$241,0),MATCH('RE-Gen-Mixes in AIB Countries'!X$2,'Zusammenführung EU-CH'!$E$1:$BF$1,0))/VLOOKUP($B117,'Total RE-GEN in AIB Countries'!$B$3:$BD$27,COLUMN('RE-Gen-Mixes in AIB Countries'!X116)-COLUMN('RE-Gen-Mixes in AIB Countries'!$B$2),FALSE),0)</f>
        <v>1.0105814205212645E-2</v>
      </c>
      <c r="Y117">
        <f t="array" ref="Y117">IFERROR(INDEX('Zusammenführung EU-CH'!$E$2:$BF$241,MATCH('RE-Gen-Mixes in AIB Countries'!$B117&amp;'RE-Gen-Mixes in AIB Countries'!$C117,'Zusammenführung EU-CH'!$B$2:$B$241&amp;'Zusammenführung EU-CH'!$C$2:$C$241,0),MATCH('RE-Gen-Mixes in AIB Countries'!Y$2,'Zusammenführung EU-CH'!$E$1:$BF$1,0))/VLOOKUP($B117,'Total RE-GEN in AIB Countries'!$B$3:$BD$27,COLUMN('RE-Gen-Mixes in AIB Countries'!Y116)-COLUMN('RE-Gen-Mixes in AIB Countries'!$B$2),FALSE),0)</f>
        <v>1.0628399547286312E-2</v>
      </c>
      <c r="Z117">
        <f t="array" ref="Z117">IFERROR(INDEX('Zusammenführung EU-CH'!$E$2:$BF$241,MATCH('RE-Gen-Mixes in AIB Countries'!$B117&amp;'RE-Gen-Mixes in AIB Countries'!$C117,'Zusammenführung EU-CH'!$B$2:$B$241&amp;'Zusammenführung EU-CH'!$C$2:$C$241,0),MATCH('RE-Gen-Mixes in AIB Countries'!Z$2,'Zusammenführung EU-CH'!$E$1:$BF$1,0))/VLOOKUP($B117,'Total RE-GEN in AIB Countries'!$B$3:$BD$27,COLUMN('RE-Gen-Mixes in AIB Countries'!Z116)-COLUMN('RE-Gen-Mixes in AIB Countries'!$B$2),FALSE),0)</f>
        <v>7.636316635828741E-3</v>
      </c>
      <c r="AA117">
        <f t="array" ref="AA117">IFERROR(INDEX('Zusammenführung EU-CH'!$E$2:$BF$241,MATCH('RE-Gen-Mixes in AIB Countries'!$B117&amp;'RE-Gen-Mixes in AIB Countries'!$C117,'Zusammenführung EU-CH'!$B$2:$B$241&amp;'Zusammenführung EU-CH'!$C$2:$C$241,0),MATCH('RE-Gen-Mixes in AIB Countries'!AA$2,'Zusammenführung EU-CH'!$E$1:$BF$1,0))/VLOOKUP($B117,'Total RE-GEN in AIB Countries'!$B$3:$BD$27,COLUMN('RE-Gen-Mixes in AIB Countries'!AA116)-COLUMN('RE-Gen-Mixes in AIB Countries'!$B$2),FALSE),0)</f>
        <v>5.8799595752779214E-3</v>
      </c>
      <c r="AB117">
        <f t="array" ref="AB117">IFERROR(INDEX('Zusammenführung EU-CH'!$E$2:$BF$241,MATCH('RE-Gen-Mixes in AIB Countries'!$B117&amp;'RE-Gen-Mixes in AIB Countries'!$C117,'Zusammenführung EU-CH'!$B$2:$B$241&amp;'Zusammenführung EU-CH'!$C$2:$C$241,0),MATCH('RE-Gen-Mixes in AIB Countries'!AB$2,'Zusammenführung EU-CH'!$E$1:$BF$1,0))/VLOOKUP($B117,'Total RE-GEN in AIB Countries'!$B$3:$BD$27,COLUMN('RE-Gen-Mixes in AIB Countries'!AB116)-COLUMN('RE-Gen-Mixes in AIB Countries'!$B$2),FALSE),0)</f>
        <v>5.8939449691320167E-3</v>
      </c>
      <c r="AC117">
        <f t="array" ref="AC117">IFERROR(INDEX('Zusammenführung EU-CH'!$E$2:$BF$241,MATCH('RE-Gen-Mixes in AIB Countries'!$B117&amp;'RE-Gen-Mixes in AIB Countries'!$C117,'Zusammenführung EU-CH'!$B$2:$B$241&amp;'Zusammenführung EU-CH'!$C$2:$C$241,0),MATCH('RE-Gen-Mixes in AIB Countries'!AC$2,'Zusammenführung EU-CH'!$E$1:$BF$1,0))/VLOOKUP($B117,'Total RE-GEN in AIB Countries'!$B$3:$BD$27,COLUMN('RE-Gen-Mixes in AIB Countries'!AC116)-COLUMN('RE-Gen-Mixes in AIB Countries'!$B$2),FALSE),0)</f>
        <v>5.2673098098509384E-3</v>
      </c>
      <c r="AD117">
        <f t="array" ref="AD117">IFERROR(INDEX('Zusammenführung EU-CH'!$E$2:$BF$241,MATCH('RE-Gen-Mixes in AIB Countries'!$B117&amp;'RE-Gen-Mixes in AIB Countries'!$C117,'Zusammenführung EU-CH'!$B$2:$B$241&amp;'Zusammenführung EU-CH'!$C$2:$C$241,0),MATCH('RE-Gen-Mixes in AIB Countries'!AD$2,'Zusammenführung EU-CH'!$E$1:$BF$1,0))/VLOOKUP($B117,'Total RE-GEN in AIB Countries'!$B$3:$BD$27,COLUMN('RE-Gen-Mixes in AIB Countries'!AD116)-COLUMN('RE-Gen-Mixes in AIB Countries'!$B$2),FALSE),0)</f>
        <v>5.4354584718397147E-3</v>
      </c>
      <c r="AE117">
        <f t="array" ref="AE117">IFERROR(INDEX('Zusammenführung EU-CH'!$E$2:$BF$241,MATCH('RE-Gen-Mixes in AIB Countries'!$B117&amp;'RE-Gen-Mixes in AIB Countries'!$C117,'Zusammenführung EU-CH'!$B$2:$B$241&amp;'Zusammenführung EU-CH'!$C$2:$C$241,0),MATCH('RE-Gen-Mixes in AIB Countries'!AE$2,'Zusammenführung EU-CH'!$E$1:$BF$1,0))/VLOOKUP($B117,'Total RE-GEN in AIB Countries'!$B$3:$BD$27,COLUMN('RE-Gen-Mixes in AIB Countries'!AE116)-COLUMN('RE-Gen-Mixes in AIB Countries'!$B$2),FALSE),0)</f>
        <v>4.9731312961005724E-3</v>
      </c>
      <c r="AF117">
        <f t="array" ref="AF117">IFERROR(INDEX('Zusammenführung EU-CH'!$E$2:$BF$241,MATCH('RE-Gen-Mixes in AIB Countries'!$B117&amp;'RE-Gen-Mixes in AIB Countries'!$C117,'Zusammenführung EU-CH'!$B$2:$B$241&amp;'Zusammenführung EU-CH'!$C$2:$C$241,0),MATCH('RE-Gen-Mixes in AIB Countries'!AF$2,'Zusammenführung EU-CH'!$E$1:$BF$1,0))/VLOOKUP($B117,'Total RE-GEN in AIB Countries'!$B$3:$BD$27,COLUMN('RE-Gen-Mixes in AIB Countries'!AF116)-COLUMN('RE-Gen-Mixes in AIB Countries'!$B$2),FALSE),0)</f>
        <v>5.9979567306669892E-3</v>
      </c>
      <c r="AG117">
        <f t="array" ref="AG117">IFERROR(INDEX('Zusammenführung EU-CH'!$E$2:$BF$241,MATCH('RE-Gen-Mixes in AIB Countries'!$B117&amp;'RE-Gen-Mixes in AIB Countries'!$C117,'Zusammenführung EU-CH'!$B$2:$B$241&amp;'Zusammenführung EU-CH'!$C$2:$C$241,0),MATCH('RE-Gen-Mixes in AIB Countries'!AG$2,'Zusammenführung EU-CH'!$E$1:$BF$1,0))/VLOOKUP($B117,'Total RE-GEN in AIB Countries'!$B$3:$BD$27,COLUMN('RE-Gen-Mixes in AIB Countries'!AG116)-COLUMN('RE-Gen-Mixes in AIB Countries'!$B$2),FALSE),0)</f>
        <v>8.8337705924341446E-3</v>
      </c>
      <c r="AH117">
        <f t="array" ref="AH117">IFERROR(INDEX('Zusammenführung EU-CH'!$E$2:$BF$241,MATCH('RE-Gen-Mixes in AIB Countries'!$B117&amp;'RE-Gen-Mixes in AIB Countries'!$C117,'Zusammenführung EU-CH'!$B$2:$B$241&amp;'Zusammenführung EU-CH'!$C$2:$C$241,0),MATCH('RE-Gen-Mixes in AIB Countries'!AH$2,'Zusammenführung EU-CH'!$E$1:$BF$1,0))/VLOOKUP($B117,'Total RE-GEN in AIB Countries'!$B$3:$BD$27,COLUMN('RE-Gen-Mixes in AIB Countries'!AH116)-COLUMN('RE-Gen-Mixes in AIB Countries'!$B$2),FALSE),0)</f>
        <v>8.0215092890209647E-3</v>
      </c>
      <c r="AI117">
        <f t="array" ref="AI117">IFERROR(INDEX('Zusammenführung EU-CH'!$E$2:$BF$241,MATCH('RE-Gen-Mixes in AIB Countries'!$B117&amp;'RE-Gen-Mixes in AIB Countries'!$C117,'Zusammenführung EU-CH'!$B$2:$B$241&amp;'Zusammenführung EU-CH'!$C$2:$C$241,0),MATCH('RE-Gen-Mixes in AIB Countries'!AI$2,'Zusammenführung EU-CH'!$E$1:$BF$1,0))/VLOOKUP($B117,'Total RE-GEN in AIB Countries'!$B$3:$BD$27,COLUMN('RE-Gen-Mixes in AIB Countries'!AI116)-COLUMN('RE-Gen-Mixes in AIB Countries'!$B$2),FALSE),0)</f>
        <v>1.0096272383759267E-2</v>
      </c>
      <c r="AJ117">
        <f t="array" ref="AJ117">IFERROR(INDEX('Zusammenführung EU-CH'!$E$2:$BF$241,MATCH('RE-Gen-Mixes in AIB Countries'!$B117&amp;'RE-Gen-Mixes in AIB Countries'!$C117,'Zusammenführung EU-CH'!$B$2:$B$241&amp;'Zusammenführung EU-CH'!$C$2:$C$241,0),MATCH('RE-Gen-Mixes in AIB Countries'!AJ$2,'Zusammenführung EU-CH'!$E$1:$BF$1,0))/VLOOKUP($B117,'Total RE-GEN in AIB Countries'!$B$3:$BD$27,COLUMN('RE-Gen-Mixes in AIB Countries'!AJ116)-COLUMN('RE-Gen-Mixes in AIB Countries'!$B$2),FALSE),0)</f>
        <v>1.3617200674536253E-2</v>
      </c>
      <c r="AK117">
        <f t="array" ref="AK117">IFERROR(INDEX('Zusammenführung EU-CH'!$E$2:$BF$241,MATCH('RE-Gen-Mixes in AIB Countries'!$B117&amp;'RE-Gen-Mixes in AIB Countries'!$C117,'Zusammenführung EU-CH'!$B$2:$B$241&amp;'Zusammenführung EU-CH'!$C$2:$C$241,0),MATCH('RE-Gen-Mixes in AIB Countries'!AK$2,'Zusammenführung EU-CH'!$E$1:$BF$1,0))/VLOOKUP($B117,'Total RE-GEN in AIB Countries'!$B$3:$BD$27,COLUMN('RE-Gen-Mixes in AIB Countries'!AK116)-COLUMN('RE-Gen-Mixes in AIB Countries'!$B$2),FALSE),0)</f>
        <v>1.8932374149201431E-2</v>
      </c>
      <c r="AL117">
        <f t="array" ref="AL117">IFERROR(INDEX('Zusammenführung EU-CH'!$E$2:$BF$241,MATCH('RE-Gen-Mixes in AIB Countries'!$B117&amp;'RE-Gen-Mixes in AIB Countries'!$C117,'Zusammenführung EU-CH'!$B$2:$B$241&amp;'Zusammenführung EU-CH'!$C$2:$C$241,0),MATCH('RE-Gen-Mixes in AIB Countries'!AL$2,'Zusammenführung EU-CH'!$E$1:$BF$1,0))/VLOOKUP($B117,'Total RE-GEN in AIB Countries'!$B$3:$BD$27,COLUMN('RE-Gen-Mixes in AIB Countries'!AL116)-COLUMN('RE-Gen-Mixes in AIB Countries'!$B$2),FALSE),0)</f>
        <v>1.384578359946617E-2</v>
      </c>
      <c r="AM117">
        <f t="array" ref="AM117">IFERROR(INDEX('Zusammenführung EU-CH'!$E$2:$BF$241,MATCH('RE-Gen-Mixes in AIB Countries'!$B117&amp;'RE-Gen-Mixes in AIB Countries'!$C117,'Zusammenführung EU-CH'!$B$2:$B$241&amp;'Zusammenführung EU-CH'!$C$2:$C$241,0),MATCH('RE-Gen-Mixes in AIB Countries'!AM$2,'Zusammenführung EU-CH'!$E$1:$BF$1,0))/VLOOKUP($B117,'Total RE-GEN in AIB Countries'!$B$3:$BD$27,COLUMN('RE-Gen-Mixes in AIB Countries'!AM116)-COLUMN('RE-Gen-Mixes in AIB Countries'!$B$2),FALSE),0)</f>
        <v>1.2011022140576736E-2</v>
      </c>
      <c r="AN117">
        <f t="array" ref="AN117">IFERROR(INDEX('Zusammenführung EU-CH'!$E$2:$BF$241,MATCH('RE-Gen-Mixes in AIB Countries'!$B117&amp;'RE-Gen-Mixes in AIB Countries'!$C117,'Zusammenführung EU-CH'!$B$2:$B$241&amp;'Zusammenführung EU-CH'!$C$2:$C$241,0),MATCH('RE-Gen-Mixes in AIB Countries'!AN$2,'Zusammenführung EU-CH'!$E$1:$BF$1,0))/VLOOKUP($B117,'Total RE-GEN in AIB Countries'!$B$3:$BD$27,COLUMN('RE-Gen-Mixes in AIB Countries'!AN116)-COLUMN('RE-Gen-Mixes in AIB Countries'!$B$2),FALSE),0)</f>
        <v>9.9606760155195873E-3</v>
      </c>
      <c r="AO117">
        <f t="array" ref="AO117">IFERROR(INDEX('Zusammenführung EU-CH'!$E$2:$BF$241,MATCH('RE-Gen-Mixes in AIB Countries'!$B117&amp;'RE-Gen-Mixes in AIB Countries'!$C117,'Zusammenführung EU-CH'!$B$2:$B$241&amp;'Zusammenführung EU-CH'!$C$2:$C$241,0),MATCH('RE-Gen-Mixes in AIB Countries'!AO$2,'Zusammenführung EU-CH'!$E$1:$BF$1,0))/VLOOKUP($B117,'Total RE-GEN in AIB Countries'!$B$3:$BD$27,COLUMN('RE-Gen-Mixes in AIB Countries'!AO116)-COLUMN('RE-Gen-Mixes in AIB Countries'!$B$2),FALSE),0)</f>
        <v>8.1374991894921124E-3</v>
      </c>
      <c r="AP117">
        <f t="array" ref="AP117">IFERROR(INDEX('Zusammenführung EU-CH'!$E$2:$BF$241,MATCH('RE-Gen-Mixes in AIB Countries'!$B117&amp;'RE-Gen-Mixes in AIB Countries'!$C117,'Zusammenführung EU-CH'!$B$2:$B$241&amp;'Zusammenführung EU-CH'!$C$2:$C$241,0),MATCH('RE-Gen-Mixes in AIB Countries'!AP$2,'Zusammenführung EU-CH'!$E$1:$BF$1,0))/VLOOKUP($B117,'Total RE-GEN in AIB Countries'!$B$3:$BD$27,COLUMN('RE-Gen-Mixes in AIB Countries'!AP116)-COLUMN('RE-Gen-Mixes in AIB Countries'!$B$2),FALSE),0)</f>
        <v>7.7876517558678419E-3</v>
      </c>
      <c r="AQ117">
        <f t="array" ref="AQ117">IFERROR(INDEX('Zusammenführung EU-CH'!$E$2:$BF$241,MATCH('RE-Gen-Mixes in AIB Countries'!$B117&amp;'RE-Gen-Mixes in AIB Countries'!$C117,'Zusammenführung EU-CH'!$B$2:$B$241&amp;'Zusammenführung EU-CH'!$C$2:$C$241,0),MATCH('RE-Gen-Mixes in AIB Countries'!AQ$2,'Zusammenführung EU-CH'!$E$1:$BF$1,0))/VLOOKUP($B117,'Total RE-GEN in AIB Countries'!$B$3:$BD$27,COLUMN('RE-Gen-Mixes in AIB Countries'!AQ116)-COLUMN('RE-Gen-Mixes in AIB Countries'!$B$2),FALSE),0)</f>
        <v>1.0009283006441539E-2</v>
      </c>
      <c r="AR117">
        <f t="array" ref="AR117">IFERROR(INDEX('Zusammenführung EU-CH'!$E$2:$BF$241,MATCH('RE-Gen-Mixes in AIB Countries'!$B117&amp;'RE-Gen-Mixes in AIB Countries'!$C117,'Zusammenführung EU-CH'!$B$2:$B$241&amp;'Zusammenführung EU-CH'!$C$2:$C$241,0),MATCH('RE-Gen-Mixes in AIB Countries'!AR$2,'Zusammenführung EU-CH'!$E$1:$BF$1,0))/VLOOKUP($B117,'Total RE-GEN in AIB Countries'!$B$3:$BD$27,COLUMN('RE-Gen-Mixes in AIB Countries'!AR116)-COLUMN('RE-Gen-Mixes in AIB Countries'!$B$2),FALSE),0)</f>
        <v>8.1968013514591154E-3</v>
      </c>
      <c r="AS117">
        <f t="array" ref="AS117">IFERROR(INDEX('Zusammenführung EU-CH'!$E$2:$BF$241,MATCH('RE-Gen-Mixes in AIB Countries'!$B117&amp;'RE-Gen-Mixes in AIB Countries'!$C117,'Zusammenführung EU-CH'!$B$2:$B$241&amp;'Zusammenführung EU-CH'!$C$2:$C$241,0),MATCH('RE-Gen-Mixes in AIB Countries'!AS$2,'Zusammenführung EU-CH'!$E$1:$BF$1,0))/VLOOKUP($B117,'Total RE-GEN in AIB Countries'!$B$3:$BD$27,COLUMN('RE-Gen-Mixes in AIB Countries'!AS116)-COLUMN('RE-Gen-Mixes in AIB Countries'!$B$2),FALSE),0)</f>
        <v>8.8151789405981514E-3</v>
      </c>
      <c r="AT117">
        <f t="array" ref="AT117">IFERROR(INDEX('Zusammenführung EU-CH'!$E$2:$BF$241,MATCH('RE-Gen-Mixes in AIB Countries'!$B117&amp;'RE-Gen-Mixes in AIB Countries'!$C117,'Zusammenführung EU-CH'!$B$2:$B$241&amp;'Zusammenführung EU-CH'!$C$2:$C$241,0),MATCH('RE-Gen-Mixes in AIB Countries'!AT$2,'Zusammenführung EU-CH'!$E$1:$BF$1,0))/VLOOKUP($B117,'Total RE-GEN in AIB Countries'!$B$3:$BD$27,COLUMN('RE-Gen-Mixes in AIB Countries'!AT116)-COLUMN('RE-Gen-Mixes in AIB Countries'!$B$2),FALSE),0)</f>
        <v>1.4677782510801434E-2</v>
      </c>
      <c r="AU117">
        <f t="array" ref="AU117">IFERROR(INDEX('Zusammenführung EU-CH'!$E$2:$BF$241,MATCH('RE-Gen-Mixes in AIB Countries'!$B117&amp;'RE-Gen-Mixes in AIB Countries'!$C117,'Zusammenführung EU-CH'!$B$2:$B$241&amp;'Zusammenführung EU-CH'!$C$2:$C$241,0),MATCH('RE-Gen-Mixes in AIB Countries'!AU$2,'Zusammenführung EU-CH'!$E$1:$BF$1,0))/VLOOKUP($B117,'Total RE-GEN in AIB Countries'!$B$3:$BD$27,COLUMN('RE-Gen-Mixes in AIB Countries'!AU116)-COLUMN('RE-Gen-Mixes in AIB Countries'!$B$2),FALSE),0)</f>
        <v>1.4472084992335084E-2</v>
      </c>
      <c r="AV117">
        <f t="array" ref="AV117">IFERROR(INDEX('Zusammenführung EU-CH'!$E$2:$BF$241,MATCH('RE-Gen-Mixes in AIB Countries'!$B117&amp;'RE-Gen-Mixes in AIB Countries'!$C117,'Zusammenführung EU-CH'!$B$2:$B$241&amp;'Zusammenführung EU-CH'!$C$2:$C$241,0),MATCH('RE-Gen-Mixes in AIB Countries'!AV$2,'Zusammenführung EU-CH'!$E$1:$BF$1,0))/VLOOKUP($B117,'Total RE-GEN in AIB Countries'!$B$3:$BD$27,COLUMN('RE-Gen-Mixes in AIB Countries'!AV116)-COLUMN('RE-Gen-Mixes in AIB Countries'!$B$2),FALSE),0)</f>
        <v>1.626847823321375E-2</v>
      </c>
      <c r="AW117">
        <f t="array" ref="AW117">IFERROR(INDEX('Zusammenführung EU-CH'!$E$2:$BF$241,MATCH('RE-Gen-Mixes in AIB Countries'!$B117&amp;'RE-Gen-Mixes in AIB Countries'!$C117,'Zusammenführung EU-CH'!$B$2:$B$241&amp;'Zusammenführung EU-CH'!$C$2:$C$241,0),MATCH('RE-Gen-Mixes in AIB Countries'!AW$2,'Zusammenführung EU-CH'!$E$1:$BF$1,0))/VLOOKUP($B117,'Total RE-GEN in AIB Countries'!$B$3:$BD$27,COLUMN('RE-Gen-Mixes in AIB Countries'!AW116)-COLUMN('RE-Gen-Mixes in AIB Countries'!$B$2),FALSE),0)</f>
        <v>1.9432482785447649E-2</v>
      </c>
      <c r="AX117">
        <f t="array" ref="AX117">IFERROR(INDEX('Zusammenführung EU-CH'!$E$2:$BF$241,MATCH('RE-Gen-Mixes in AIB Countries'!$B117&amp;'RE-Gen-Mixes in AIB Countries'!$C117,'Zusammenführung EU-CH'!$B$2:$B$241&amp;'Zusammenführung EU-CH'!$C$2:$C$241,0),MATCH('RE-Gen-Mixes in AIB Countries'!AX$2,'Zusammenführung EU-CH'!$E$1:$BF$1,0))/VLOOKUP($B117,'Total RE-GEN in AIB Countries'!$B$3:$BD$27,COLUMN('RE-Gen-Mixes in AIB Countries'!AX116)-COLUMN('RE-Gen-Mixes in AIB Countries'!$B$2),FALSE),0)</f>
        <v>1.40042917453357E-2</v>
      </c>
      <c r="AY117">
        <f t="array" ref="AY117">IFERROR(INDEX('Zusammenführung EU-CH'!$E$2:$BF$241,MATCH('RE-Gen-Mixes in AIB Countries'!$B117&amp;'RE-Gen-Mixes in AIB Countries'!$C117,'Zusammenführung EU-CH'!$B$2:$B$241&amp;'Zusammenführung EU-CH'!$C$2:$C$241,0),MATCH('RE-Gen-Mixes in AIB Countries'!AY$2,'Zusammenführung EU-CH'!$E$1:$BF$1,0))/VLOOKUP($B117,'Total RE-GEN in AIB Countries'!$B$3:$BD$27,COLUMN('RE-Gen-Mixes in AIB Countries'!AY116)-COLUMN('RE-Gen-Mixes in AIB Countries'!$B$2),FALSE),0)</f>
        <v>1.1941070336622299E-2</v>
      </c>
      <c r="AZ117">
        <f t="array" ref="AZ117">IFERROR(INDEX('Zusammenführung EU-CH'!$E$2:$BF$241,MATCH('RE-Gen-Mixes in AIB Countries'!$B117&amp;'RE-Gen-Mixes in AIB Countries'!$C117,'Zusammenführung EU-CH'!$B$2:$B$241&amp;'Zusammenführung EU-CH'!$C$2:$C$241,0),MATCH('RE-Gen-Mixes in AIB Countries'!AZ$2,'Zusammenführung EU-CH'!$E$1:$BF$1,0))/VLOOKUP($B117,'Total RE-GEN in AIB Countries'!$B$3:$BD$27,COLUMN('RE-Gen-Mixes in AIB Countries'!AZ116)-COLUMN('RE-Gen-Mixes in AIB Countries'!$B$2),FALSE),0)</f>
        <v>1.7178242588619792E-2</v>
      </c>
      <c r="BA117">
        <f t="array" ref="BA117">IFERROR(INDEX('Zusammenführung EU-CH'!$E$2:$BF$241,MATCH('RE-Gen-Mixes in AIB Countries'!$B117&amp;'RE-Gen-Mixes in AIB Countries'!$C117,'Zusammenführung EU-CH'!$B$2:$B$241&amp;'Zusammenführung EU-CH'!$C$2:$C$241,0),MATCH('RE-Gen-Mixes in AIB Countries'!BA$2,'Zusammenführung EU-CH'!$E$1:$BF$1,0))/VLOOKUP($B117,'Total RE-GEN in AIB Countries'!$B$3:$BD$27,COLUMN('RE-Gen-Mixes in AIB Countries'!BA116)-COLUMN('RE-Gen-Mixes in AIB Countries'!$B$2),FALSE),0)</f>
        <v>1.3864795904801308E-2</v>
      </c>
      <c r="BB117">
        <f t="array" ref="BB117">IFERROR(INDEX('Zusammenführung EU-CH'!$E$2:$BF$241,MATCH('RE-Gen-Mixes in AIB Countries'!$B117&amp;'RE-Gen-Mixes in AIB Countries'!$C117,'Zusammenführung EU-CH'!$B$2:$B$241&amp;'Zusammenführung EU-CH'!$C$2:$C$241,0),MATCH('RE-Gen-Mixes in AIB Countries'!BB$2,'Zusammenführung EU-CH'!$E$1:$BF$1,0))/VLOOKUP($B117,'Total RE-GEN in AIB Countries'!$B$3:$BD$27,COLUMN('RE-Gen-Mixes in AIB Countries'!BB116)-COLUMN('RE-Gen-Mixes in AIB Countries'!$B$2),FALSE),0)</f>
        <v>1.0286532046043908E-2</v>
      </c>
      <c r="BC117">
        <f t="array" ref="BC117">IFERROR(INDEX('Zusammenführung EU-CH'!$E$2:$BF$241,MATCH('RE-Gen-Mixes in AIB Countries'!$B117&amp;'RE-Gen-Mixes in AIB Countries'!$C117,'Zusammenführung EU-CH'!$B$2:$B$241&amp;'Zusammenführung EU-CH'!$C$2:$C$241,0),MATCH('RE-Gen-Mixes in AIB Countries'!BC$2,'Zusammenführung EU-CH'!$E$1:$BF$1,0))/VLOOKUP($B117,'Total RE-GEN in AIB Countries'!$B$3:$BD$27,COLUMN('RE-Gen-Mixes in AIB Countries'!BC116)-COLUMN('RE-Gen-Mixes in AIB Countries'!$B$2),FALSE),0)</f>
        <v>6.1952068447987067E-3</v>
      </c>
      <c r="BD117">
        <f t="array" ref="BD117">IFERROR(INDEX('Zusammenführung EU-CH'!$E$2:$BF$241,MATCH('RE-Gen-Mixes in AIB Countries'!$B117&amp;'RE-Gen-Mixes in AIB Countries'!$C117,'Zusammenführung EU-CH'!$B$2:$B$241&amp;'Zusammenführung EU-CH'!$C$2:$C$241,0),MATCH('RE-Gen-Mixes in AIB Countries'!BD$2,'Zusammenführung EU-CH'!$E$1:$BF$1,0))/VLOOKUP($B117,'Total RE-GEN in AIB Countries'!$B$3:$BD$27,COLUMN('RE-Gen-Mixes in AIB Countries'!BD116)-COLUMN('RE-Gen-Mixes in AIB Countries'!$B$2),FALSE),0)</f>
        <v>1.4223636943298749E-2</v>
      </c>
      <c r="BE117">
        <f t="array" ref="BE117">IFERROR(INDEX('Zusammenführung EU-CH'!$E$2:$BF$241,MATCH('RE-Gen-Mixes in AIB Countries'!$B117&amp;'RE-Gen-Mixes in AIB Countries'!$C117,'Zusammenführung EU-CH'!$B$2:$B$241&amp;'Zusammenführung EU-CH'!$C$2:$C$241,0),MATCH('RE-Gen-Mixes in AIB Countries'!BE$2,'Zusammenführung EU-CH'!$E$1:$BF$1,0))/VLOOKUP($B117,'Total RE-GEN in AIB Countries'!$B$3:$BD$27,COLUMN('RE-Gen-Mixes in AIB Countries'!BE116)-COLUMN('RE-Gen-Mixes in AIB Countries'!$B$2),FALSE),0)</f>
        <v>1.473831308587574E-2</v>
      </c>
      <c r="BF117">
        <f t="shared" si="1"/>
        <v>7.7580213523044403E-3</v>
      </c>
    </row>
    <row r="118" spans="1:58" x14ac:dyDescent="0.35">
      <c r="A118" s="8" t="s">
        <v>41</v>
      </c>
      <c r="B118" s="4" t="s">
        <v>483</v>
      </c>
      <c r="C118" s="4" t="s">
        <v>6</v>
      </c>
      <c r="D118">
        <f t="array" ref="D118">IFERROR(INDEX('Zusammenführung EU-CH'!$E$2:$BF$241,MATCH('RE-Gen-Mixes in AIB Countries'!$B118&amp;'RE-Gen-Mixes in AIB Countries'!$C118,'Zusammenführung EU-CH'!$B$2:$B$241&amp;'Zusammenführung EU-CH'!$C$2:$C$241,0),MATCH('RE-Gen-Mixes in AIB Countries'!D$2,'Zusammenführung EU-CH'!$E$1:$BF$1,0))/VLOOKUP($B118,'Total RE-GEN in AIB Countries'!$B$3:$BD$27,COLUMN('RE-Gen-Mixes in AIB Countries'!D117)-COLUMN('RE-Gen-Mixes in AIB Countries'!$B$2),FALSE),0)</f>
        <v>0</v>
      </c>
      <c r="E118">
        <f t="array" ref="E118">IFERROR(INDEX('Zusammenführung EU-CH'!$E$2:$BF$241,MATCH('RE-Gen-Mixes in AIB Countries'!$B118&amp;'RE-Gen-Mixes in AIB Countries'!$C118,'Zusammenführung EU-CH'!$B$2:$B$241&amp;'Zusammenführung EU-CH'!$C$2:$C$241,0),MATCH('RE-Gen-Mixes in AIB Countries'!E$2,'Zusammenführung EU-CH'!$E$1:$BF$1,0))/VLOOKUP($B118,'Total RE-GEN in AIB Countries'!$B$3:$BD$27,COLUMN('RE-Gen-Mixes in AIB Countries'!E117)-COLUMN('RE-Gen-Mixes in AIB Countries'!$B$2),FALSE),0)</f>
        <v>0</v>
      </c>
      <c r="F118">
        <f t="array" ref="F118">IFERROR(INDEX('Zusammenführung EU-CH'!$E$2:$BF$241,MATCH('RE-Gen-Mixes in AIB Countries'!$B118&amp;'RE-Gen-Mixes in AIB Countries'!$C118,'Zusammenführung EU-CH'!$B$2:$B$241&amp;'Zusammenführung EU-CH'!$C$2:$C$241,0),MATCH('RE-Gen-Mixes in AIB Countries'!F$2,'Zusammenführung EU-CH'!$E$1:$BF$1,0))/VLOOKUP($B118,'Total RE-GEN in AIB Countries'!$B$3:$BD$27,COLUMN('RE-Gen-Mixes in AIB Countries'!F117)-COLUMN('RE-Gen-Mixes in AIB Countries'!$B$2),FALSE),0)</f>
        <v>0</v>
      </c>
      <c r="G118">
        <f t="array" ref="G118">IFERROR(INDEX('Zusammenführung EU-CH'!$E$2:$BF$241,MATCH('RE-Gen-Mixes in AIB Countries'!$B118&amp;'RE-Gen-Mixes in AIB Countries'!$C118,'Zusammenführung EU-CH'!$B$2:$B$241&amp;'Zusammenführung EU-CH'!$C$2:$C$241,0),MATCH('RE-Gen-Mixes in AIB Countries'!G$2,'Zusammenführung EU-CH'!$E$1:$BF$1,0))/VLOOKUP($B118,'Total RE-GEN in AIB Countries'!$B$3:$BD$27,COLUMN('RE-Gen-Mixes in AIB Countries'!G117)-COLUMN('RE-Gen-Mixes in AIB Countries'!$B$2),FALSE),0)</f>
        <v>0</v>
      </c>
      <c r="H118">
        <f t="array" ref="H118">IFERROR(INDEX('Zusammenführung EU-CH'!$E$2:$BF$241,MATCH('RE-Gen-Mixes in AIB Countries'!$B118&amp;'RE-Gen-Mixes in AIB Countries'!$C118,'Zusammenführung EU-CH'!$B$2:$B$241&amp;'Zusammenführung EU-CH'!$C$2:$C$241,0),MATCH('RE-Gen-Mixes in AIB Countries'!H$2,'Zusammenführung EU-CH'!$E$1:$BF$1,0))/VLOOKUP($B118,'Total RE-GEN in AIB Countries'!$B$3:$BD$27,COLUMN('RE-Gen-Mixes in AIB Countries'!H117)-COLUMN('RE-Gen-Mixes in AIB Countries'!$B$2),FALSE),0)</f>
        <v>0</v>
      </c>
      <c r="I118">
        <f t="array" ref="I118">IFERROR(INDEX('Zusammenführung EU-CH'!$E$2:$BF$241,MATCH('RE-Gen-Mixes in AIB Countries'!$B118&amp;'RE-Gen-Mixes in AIB Countries'!$C118,'Zusammenführung EU-CH'!$B$2:$B$241&amp;'Zusammenführung EU-CH'!$C$2:$C$241,0),MATCH('RE-Gen-Mixes in AIB Countries'!I$2,'Zusammenführung EU-CH'!$E$1:$BF$1,0))/VLOOKUP($B118,'Total RE-GEN in AIB Countries'!$B$3:$BD$27,COLUMN('RE-Gen-Mixes in AIB Countries'!I117)-COLUMN('RE-Gen-Mixes in AIB Countries'!$B$2),FALSE),0)</f>
        <v>0</v>
      </c>
      <c r="J118">
        <f t="array" ref="J118">IFERROR(INDEX('Zusammenführung EU-CH'!$E$2:$BF$241,MATCH('RE-Gen-Mixes in AIB Countries'!$B118&amp;'RE-Gen-Mixes in AIB Countries'!$C118,'Zusammenführung EU-CH'!$B$2:$B$241&amp;'Zusammenführung EU-CH'!$C$2:$C$241,0),MATCH('RE-Gen-Mixes in AIB Countries'!J$2,'Zusammenführung EU-CH'!$E$1:$BF$1,0))/VLOOKUP($B118,'Total RE-GEN in AIB Countries'!$B$3:$BD$27,COLUMN('RE-Gen-Mixes in AIB Countries'!J117)-COLUMN('RE-Gen-Mixes in AIB Countries'!$B$2),FALSE),0)</f>
        <v>0</v>
      </c>
      <c r="K118">
        <f t="array" ref="K118">IFERROR(INDEX('Zusammenführung EU-CH'!$E$2:$BF$241,MATCH('RE-Gen-Mixes in AIB Countries'!$B118&amp;'RE-Gen-Mixes in AIB Countries'!$C118,'Zusammenführung EU-CH'!$B$2:$B$241&amp;'Zusammenführung EU-CH'!$C$2:$C$241,0),MATCH('RE-Gen-Mixes in AIB Countries'!K$2,'Zusammenführung EU-CH'!$E$1:$BF$1,0))/VLOOKUP($B118,'Total RE-GEN in AIB Countries'!$B$3:$BD$27,COLUMN('RE-Gen-Mixes in AIB Countries'!K117)-COLUMN('RE-Gen-Mixes in AIB Countries'!$B$2),FALSE),0)</f>
        <v>0</v>
      </c>
      <c r="L118">
        <f t="array" ref="L118">IFERROR(INDEX('Zusammenführung EU-CH'!$E$2:$BF$241,MATCH('RE-Gen-Mixes in AIB Countries'!$B118&amp;'RE-Gen-Mixes in AIB Countries'!$C118,'Zusammenführung EU-CH'!$B$2:$B$241&amp;'Zusammenführung EU-CH'!$C$2:$C$241,0),MATCH('RE-Gen-Mixes in AIB Countries'!L$2,'Zusammenführung EU-CH'!$E$1:$BF$1,0))/VLOOKUP($B118,'Total RE-GEN in AIB Countries'!$B$3:$BD$27,COLUMN('RE-Gen-Mixes in AIB Countries'!L117)-COLUMN('RE-Gen-Mixes in AIB Countries'!$B$2),FALSE),0)</f>
        <v>0</v>
      </c>
      <c r="M118">
        <f t="array" ref="M118">IFERROR(INDEX('Zusammenführung EU-CH'!$E$2:$BF$241,MATCH('RE-Gen-Mixes in AIB Countries'!$B118&amp;'RE-Gen-Mixes in AIB Countries'!$C118,'Zusammenführung EU-CH'!$B$2:$B$241&amp;'Zusammenführung EU-CH'!$C$2:$C$241,0),MATCH('RE-Gen-Mixes in AIB Countries'!M$2,'Zusammenführung EU-CH'!$E$1:$BF$1,0))/VLOOKUP($B118,'Total RE-GEN in AIB Countries'!$B$3:$BD$27,COLUMN('RE-Gen-Mixes in AIB Countries'!M117)-COLUMN('RE-Gen-Mixes in AIB Countries'!$B$2),FALSE),0)</f>
        <v>0</v>
      </c>
      <c r="N118">
        <f t="array" ref="N118">IFERROR(INDEX('Zusammenführung EU-CH'!$E$2:$BF$241,MATCH('RE-Gen-Mixes in AIB Countries'!$B118&amp;'RE-Gen-Mixes in AIB Countries'!$C118,'Zusammenführung EU-CH'!$B$2:$B$241&amp;'Zusammenführung EU-CH'!$C$2:$C$241,0),MATCH('RE-Gen-Mixes in AIB Countries'!N$2,'Zusammenführung EU-CH'!$E$1:$BF$1,0))/VLOOKUP($B118,'Total RE-GEN in AIB Countries'!$B$3:$BD$27,COLUMN('RE-Gen-Mixes in AIB Countries'!N117)-COLUMN('RE-Gen-Mixes in AIB Countries'!$B$2),FALSE),0)</f>
        <v>0</v>
      </c>
      <c r="O118">
        <f t="array" ref="O118">IFERROR(INDEX('Zusammenführung EU-CH'!$E$2:$BF$241,MATCH('RE-Gen-Mixes in AIB Countries'!$B118&amp;'RE-Gen-Mixes in AIB Countries'!$C118,'Zusammenführung EU-CH'!$B$2:$B$241&amp;'Zusammenführung EU-CH'!$C$2:$C$241,0),MATCH('RE-Gen-Mixes in AIB Countries'!O$2,'Zusammenführung EU-CH'!$E$1:$BF$1,0))/VLOOKUP($B118,'Total RE-GEN in AIB Countries'!$B$3:$BD$27,COLUMN('RE-Gen-Mixes in AIB Countries'!O117)-COLUMN('RE-Gen-Mixes in AIB Countries'!$B$2),FALSE),0)</f>
        <v>0</v>
      </c>
      <c r="P118">
        <f t="array" ref="P118">IFERROR(INDEX('Zusammenführung EU-CH'!$E$2:$BF$241,MATCH('RE-Gen-Mixes in AIB Countries'!$B118&amp;'RE-Gen-Mixes in AIB Countries'!$C118,'Zusammenführung EU-CH'!$B$2:$B$241&amp;'Zusammenführung EU-CH'!$C$2:$C$241,0),MATCH('RE-Gen-Mixes in AIB Countries'!P$2,'Zusammenführung EU-CH'!$E$1:$BF$1,0))/VLOOKUP($B118,'Total RE-GEN in AIB Countries'!$B$3:$BD$27,COLUMN('RE-Gen-Mixes in AIB Countries'!P117)-COLUMN('RE-Gen-Mixes in AIB Countries'!$B$2),FALSE),0)</f>
        <v>0</v>
      </c>
      <c r="Q118">
        <f t="array" ref="Q118">IFERROR(INDEX('Zusammenführung EU-CH'!$E$2:$BF$241,MATCH('RE-Gen-Mixes in AIB Countries'!$B118&amp;'RE-Gen-Mixes in AIB Countries'!$C118,'Zusammenführung EU-CH'!$B$2:$B$241&amp;'Zusammenführung EU-CH'!$C$2:$C$241,0),MATCH('RE-Gen-Mixes in AIB Countries'!Q$2,'Zusammenführung EU-CH'!$E$1:$BF$1,0))/VLOOKUP($B118,'Total RE-GEN in AIB Countries'!$B$3:$BD$27,COLUMN('RE-Gen-Mixes in AIB Countries'!Q117)-COLUMN('RE-Gen-Mixes in AIB Countries'!$B$2),FALSE),0)</f>
        <v>0</v>
      </c>
      <c r="R118">
        <f t="array" ref="R118">IFERROR(INDEX('Zusammenführung EU-CH'!$E$2:$BF$241,MATCH('RE-Gen-Mixes in AIB Countries'!$B118&amp;'RE-Gen-Mixes in AIB Countries'!$C118,'Zusammenführung EU-CH'!$B$2:$B$241&amp;'Zusammenführung EU-CH'!$C$2:$C$241,0),MATCH('RE-Gen-Mixes in AIB Countries'!R$2,'Zusammenführung EU-CH'!$E$1:$BF$1,0))/VLOOKUP($B118,'Total RE-GEN in AIB Countries'!$B$3:$BD$27,COLUMN('RE-Gen-Mixes in AIB Countries'!R117)-COLUMN('RE-Gen-Mixes in AIB Countries'!$B$2),FALSE),0)</f>
        <v>0</v>
      </c>
      <c r="S118">
        <f t="array" ref="S118">IFERROR(INDEX('Zusammenführung EU-CH'!$E$2:$BF$241,MATCH('RE-Gen-Mixes in AIB Countries'!$B118&amp;'RE-Gen-Mixes in AIB Countries'!$C118,'Zusammenführung EU-CH'!$B$2:$B$241&amp;'Zusammenführung EU-CH'!$C$2:$C$241,0),MATCH('RE-Gen-Mixes in AIB Countries'!S$2,'Zusammenführung EU-CH'!$E$1:$BF$1,0))/VLOOKUP($B118,'Total RE-GEN in AIB Countries'!$B$3:$BD$27,COLUMN('RE-Gen-Mixes in AIB Countries'!S117)-COLUMN('RE-Gen-Mixes in AIB Countries'!$B$2),FALSE),0)</f>
        <v>0</v>
      </c>
      <c r="T118">
        <f t="array" ref="T118">IFERROR(INDEX('Zusammenführung EU-CH'!$E$2:$BF$241,MATCH('RE-Gen-Mixes in AIB Countries'!$B118&amp;'RE-Gen-Mixes in AIB Countries'!$C118,'Zusammenführung EU-CH'!$B$2:$B$241&amp;'Zusammenführung EU-CH'!$C$2:$C$241,0),MATCH('RE-Gen-Mixes in AIB Countries'!T$2,'Zusammenführung EU-CH'!$E$1:$BF$1,0))/VLOOKUP($B118,'Total RE-GEN in AIB Countries'!$B$3:$BD$27,COLUMN('RE-Gen-Mixes in AIB Countries'!T117)-COLUMN('RE-Gen-Mixes in AIB Countries'!$B$2),FALSE),0)</f>
        <v>0</v>
      </c>
      <c r="U118">
        <f t="array" ref="U118">IFERROR(INDEX('Zusammenführung EU-CH'!$E$2:$BF$241,MATCH('RE-Gen-Mixes in AIB Countries'!$B118&amp;'RE-Gen-Mixes in AIB Countries'!$C118,'Zusammenführung EU-CH'!$B$2:$B$241&amp;'Zusammenführung EU-CH'!$C$2:$C$241,0),MATCH('RE-Gen-Mixes in AIB Countries'!U$2,'Zusammenführung EU-CH'!$E$1:$BF$1,0))/VLOOKUP($B118,'Total RE-GEN in AIB Countries'!$B$3:$BD$27,COLUMN('RE-Gen-Mixes in AIB Countries'!U117)-COLUMN('RE-Gen-Mixes in AIB Countries'!$B$2),FALSE),0)</f>
        <v>0</v>
      </c>
      <c r="V118">
        <f t="array" ref="V118">IFERROR(INDEX('Zusammenführung EU-CH'!$E$2:$BF$241,MATCH('RE-Gen-Mixes in AIB Countries'!$B118&amp;'RE-Gen-Mixes in AIB Countries'!$C118,'Zusammenführung EU-CH'!$B$2:$B$241&amp;'Zusammenführung EU-CH'!$C$2:$C$241,0),MATCH('RE-Gen-Mixes in AIB Countries'!V$2,'Zusammenführung EU-CH'!$E$1:$BF$1,0))/VLOOKUP($B118,'Total RE-GEN in AIB Countries'!$B$3:$BD$27,COLUMN('RE-Gen-Mixes in AIB Countries'!V117)-COLUMN('RE-Gen-Mixes in AIB Countries'!$B$2),FALSE),0)</f>
        <v>0</v>
      </c>
      <c r="W118">
        <f t="array" ref="W118">IFERROR(INDEX('Zusammenführung EU-CH'!$E$2:$BF$241,MATCH('RE-Gen-Mixes in AIB Countries'!$B118&amp;'RE-Gen-Mixes in AIB Countries'!$C118,'Zusammenführung EU-CH'!$B$2:$B$241&amp;'Zusammenführung EU-CH'!$C$2:$C$241,0),MATCH('RE-Gen-Mixes in AIB Countries'!W$2,'Zusammenführung EU-CH'!$E$1:$BF$1,0))/VLOOKUP($B118,'Total RE-GEN in AIB Countries'!$B$3:$BD$27,COLUMN('RE-Gen-Mixes in AIB Countries'!W117)-COLUMN('RE-Gen-Mixes in AIB Countries'!$B$2),FALSE),0)</f>
        <v>0</v>
      </c>
      <c r="X118">
        <f t="array" ref="X118">IFERROR(INDEX('Zusammenführung EU-CH'!$E$2:$BF$241,MATCH('RE-Gen-Mixes in AIB Countries'!$B118&amp;'RE-Gen-Mixes in AIB Countries'!$C118,'Zusammenführung EU-CH'!$B$2:$B$241&amp;'Zusammenführung EU-CH'!$C$2:$C$241,0),MATCH('RE-Gen-Mixes in AIB Countries'!X$2,'Zusammenführung EU-CH'!$E$1:$BF$1,0))/VLOOKUP($B118,'Total RE-GEN in AIB Countries'!$B$3:$BD$27,COLUMN('RE-Gen-Mixes in AIB Countries'!X117)-COLUMN('RE-Gen-Mixes in AIB Countries'!$B$2),FALSE),0)</f>
        <v>0</v>
      </c>
      <c r="Y118">
        <f t="array" ref="Y118">IFERROR(INDEX('Zusammenführung EU-CH'!$E$2:$BF$241,MATCH('RE-Gen-Mixes in AIB Countries'!$B118&amp;'RE-Gen-Mixes in AIB Countries'!$C118,'Zusammenführung EU-CH'!$B$2:$B$241&amp;'Zusammenführung EU-CH'!$C$2:$C$241,0),MATCH('RE-Gen-Mixes in AIB Countries'!Y$2,'Zusammenführung EU-CH'!$E$1:$BF$1,0))/VLOOKUP($B118,'Total RE-GEN in AIB Countries'!$B$3:$BD$27,COLUMN('RE-Gen-Mixes in AIB Countries'!Y117)-COLUMN('RE-Gen-Mixes in AIB Countries'!$B$2),FALSE),0)</f>
        <v>0</v>
      </c>
      <c r="Z118">
        <f t="array" ref="Z118">IFERROR(INDEX('Zusammenführung EU-CH'!$E$2:$BF$241,MATCH('RE-Gen-Mixes in AIB Countries'!$B118&amp;'RE-Gen-Mixes in AIB Countries'!$C118,'Zusammenführung EU-CH'!$B$2:$B$241&amp;'Zusammenführung EU-CH'!$C$2:$C$241,0),MATCH('RE-Gen-Mixes in AIB Countries'!Z$2,'Zusammenführung EU-CH'!$E$1:$BF$1,0))/VLOOKUP($B118,'Total RE-GEN in AIB Countries'!$B$3:$BD$27,COLUMN('RE-Gen-Mixes in AIB Countries'!Z117)-COLUMN('RE-Gen-Mixes in AIB Countries'!$B$2),FALSE),0)</f>
        <v>0</v>
      </c>
      <c r="AA118">
        <f t="array" ref="AA118">IFERROR(INDEX('Zusammenführung EU-CH'!$E$2:$BF$241,MATCH('RE-Gen-Mixes in AIB Countries'!$B118&amp;'RE-Gen-Mixes in AIB Countries'!$C118,'Zusammenführung EU-CH'!$B$2:$B$241&amp;'Zusammenführung EU-CH'!$C$2:$C$241,0),MATCH('RE-Gen-Mixes in AIB Countries'!AA$2,'Zusammenführung EU-CH'!$E$1:$BF$1,0))/VLOOKUP($B118,'Total RE-GEN in AIB Countries'!$B$3:$BD$27,COLUMN('RE-Gen-Mixes in AIB Countries'!AA117)-COLUMN('RE-Gen-Mixes in AIB Countries'!$B$2),FALSE),0)</f>
        <v>0</v>
      </c>
      <c r="AB118">
        <f t="array" ref="AB118">IFERROR(INDEX('Zusammenführung EU-CH'!$E$2:$BF$241,MATCH('RE-Gen-Mixes in AIB Countries'!$B118&amp;'RE-Gen-Mixes in AIB Countries'!$C118,'Zusammenführung EU-CH'!$B$2:$B$241&amp;'Zusammenführung EU-CH'!$C$2:$C$241,0),MATCH('RE-Gen-Mixes in AIB Countries'!AB$2,'Zusammenführung EU-CH'!$E$1:$BF$1,0))/VLOOKUP($B118,'Total RE-GEN in AIB Countries'!$B$3:$BD$27,COLUMN('RE-Gen-Mixes in AIB Countries'!AB117)-COLUMN('RE-Gen-Mixes in AIB Countries'!$B$2),FALSE),0)</f>
        <v>0</v>
      </c>
      <c r="AC118">
        <f t="array" ref="AC118">IFERROR(INDEX('Zusammenführung EU-CH'!$E$2:$BF$241,MATCH('RE-Gen-Mixes in AIB Countries'!$B118&amp;'RE-Gen-Mixes in AIB Countries'!$C118,'Zusammenführung EU-CH'!$B$2:$B$241&amp;'Zusammenführung EU-CH'!$C$2:$C$241,0),MATCH('RE-Gen-Mixes in AIB Countries'!AC$2,'Zusammenführung EU-CH'!$E$1:$BF$1,0))/VLOOKUP($B118,'Total RE-GEN in AIB Countries'!$B$3:$BD$27,COLUMN('RE-Gen-Mixes in AIB Countries'!AC117)-COLUMN('RE-Gen-Mixes in AIB Countries'!$B$2),FALSE),0)</f>
        <v>0</v>
      </c>
      <c r="AD118">
        <f t="array" ref="AD118">IFERROR(INDEX('Zusammenführung EU-CH'!$E$2:$BF$241,MATCH('RE-Gen-Mixes in AIB Countries'!$B118&amp;'RE-Gen-Mixes in AIB Countries'!$C118,'Zusammenführung EU-CH'!$B$2:$B$241&amp;'Zusammenführung EU-CH'!$C$2:$C$241,0),MATCH('RE-Gen-Mixes in AIB Countries'!AD$2,'Zusammenführung EU-CH'!$E$1:$BF$1,0))/VLOOKUP($B118,'Total RE-GEN in AIB Countries'!$B$3:$BD$27,COLUMN('RE-Gen-Mixes in AIB Countries'!AD117)-COLUMN('RE-Gen-Mixes in AIB Countries'!$B$2),FALSE),0)</f>
        <v>0</v>
      </c>
      <c r="AE118">
        <f t="array" ref="AE118">IFERROR(INDEX('Zusammenführung EU-CH'!$E$2:$BF$241,MATCH('RE-Gen-Mixes in AIB Countries'!$B118&amp;'RE-Gen-Mixes in AIB Countries'!$C118,'Zusammenführung EU-CH'!$B$2:$B$241&amp;'Zusammenführung EU-CH'!$C$2:$C$241,0),MATCH('RE-Gen-Mixes in AIB Countries'!AE$2,'Zusammenführung EU-CH'!$E$1:$BF$1,0))/VLOOKUP($B118,'Total RE-GEN in AIB Countries'!$B$3:$BD$27,COLUMN('RE-Gen-Mixes in AIB Countries'!AE117)-COLUMN('RE-Gen-Mixes in AIB Countries'!$B$2),FALSE),0)</f>
        <v>0</v>
      </c>
      <c r="AF118">
        <f t="array" ref="AF118">IFERROR(INDEX('Zusammenführung EU-CH'!$E$2:$BF$241,MATCH('RE-Gen-Mixes in AIB Countries'!$B118&amp;'RE-Gen-Mixes in AIB Countries'!$C118,'Zusammenführung EU-CH'!$B$2:$B$241&amp;'Zusammenführung EU-CH'!$C$2:$C$241,0),MATCH('RE-Gen-Mixes in AIB Countries'!AF$2,'Zusammenführung EU-CH'!$E$1:$BF$1,0))/VLOOKUP($B118,'Total RE-GEN in AIB Countries'!$B$3:$BD$27,COLUMN('RE-Gen-Mixes in AIB Countries'!AF117)-COLUMN('RE-Gen-Mixes in AIB Countries'!$B$2),FALSE),0)</f>
        <v>0</v>
      </c>
      <c r="AG118">
        <f t="array" ref="AG118">IFERROR(INDEX('Zusammenführung EU-CH'!$E$2:$BF$241,MATCH('RE-Gen-Mixes in AIB Countries'!$B118&amp;'RE-Gen-Mixes in AIB Countries'!$C118,'Zusammenführung EU-CH'!$B$2:$B$241&amp;'Zusammenführung EU-CH'!$C$2:$C$241,0),MATCH('RE-Gen-Mixes in AIB Countries'!AG$2,'Zusammenführung EU-CH'!$E$1:$BF$1,0))/VLOOKUP($B118,'Total RE-GEN in AIB Countries'!$B$3:$BD$27,COLUMN('RE-Gen-Mixes in AIB Countries'!AG117)-COLUMN('RE-Gen-Mixes in AIB Countries'!$B$2),FALSE),0)</f>
        <v>0</v>
      </c>
      <c r="AH118">
        <f t="array" ref="AH118">IFERROR(INDEX('Zusammenführung EU-CH'!$E$2:$BF$241,MATCH('RE-Gen-Mixes in AIB Countries'!$B118&amp;'RE-Gen-Mixes in AIB Countries'!$C118,'Zusammenführung EU-CH'!$B$2:$B$241&amp;'Zusammenführung EU-CH'!$C$2:$C$241,0),MATCH('RE-Gen-Mixes in AIB Countries'!AH$2,'Zusammenführung EU-CH'!$E$1:$BF$1,0))/VLOOKUP($B118,'Total RE-GEN in AIB Countries'!$B$3:$BD$27,COLUMN('RE-Gen-Mixes in AIB Countries'!AH117)-COLUMN('RE-Gen-Mixes in AIB Countries'!$B$2),FALSE),0)</f>
        <v>0</v>
      </c>
      <c r="AI118">
        <f t="array" ref="AI118">IFERROR(INDEX('Zusammenführung EU-CH'!$E$2:$BF$241,MATCH('RE-Gen-Mixes in AIB Countries'!$B118&amp;'RE-Gen-Mixes in AIB Countries'!$C118,'Zusammenführung EU-CH'!$B$2:$B$241&amp;'Zusammenführung EU-CH'!$C$2:$C$241,0),MATCH('RE-Gen-Mixes in AIB Countries'!AI$2,'Zusammenführung EU-CH'!$E$1:$BF$1,0))/VLOOKUP($B118,'Total RE-GEN in AIB Countries'!$B$3:$BD$27,COLUMN('RE-Gen-Mixes in AIB Countries'!AI117)-COLUMN('RE-Gen-Mixes in AIB Countries'!$B$2),FALSE),0)</f>
        <v>0</v>
      </c>
      <c r="AJ118">
        <f t="array" ref="AJ118">IFERROR(INDEX('Zusammenführung EU-CH'!$E$2:$BF$241,MATCH('RE-Gen-Mixes in AIB Countries'!$B118&amp;'RE-Gen-Mixes in AIB Countries'!$C118,'Zusammenführung EU-CH'!$B$2:$B$241&amp;'Zusammenführung EU-CH'!$C$2:$C$241,0),MATCH('RE-Gen-Mixes in AIB Countries'!AJ$2,'Zusammenführung EU-CH'!$E$1:$BF$1,0))/VLOOKUP($B118,'Total RE-GEN in AIB Countries'!$B$3:$BD$27,COLUMN('RE-Gen-Mixes in AIB Countries'!AJ117)-COLUMN('RE-Gen-Mixes in AIB Countries'!$B$2),FALSE),0)</f>
        <v>0</v>
      </c>
      <c r="AK118">
        <f t="array" ref="AK118">IFERROR(INDEX('Zusammenführung EU-CH'!$E$2:$BF$241,MATCH('RE-Gen-Mixes in AIB Countries'!$B118&amp;'RE-Gen-Mixes in AIB Countries'!$C118,'Zusammenführung EU-CH'!$B$2:$B$241&amp;'Zusammenführung EU-CH'!$C$2:$C$241,0),MATCH('RE-Gen-Mixes in AIB Countries'!AK$2,'Zusammenführung EU-CH'!$E$1:$BF$1,0))/VLOOKUP($B118,'Total RE-GEN in AIB Countries'!$B$3:$BD$27,COLUMN('RE-Gen-Mixes in AIB Countries'!AK117)-COLUMN('RE-Gen-Mixes in AIB Countries'!$B$2),FALSE),0)</f>
        <v>0</v>
      </c>
      <c r="AL118">
        <f t="array" ref="AL118">IFERROR(INDEX('Zusammenführung EU-CH'!$E$2:$BF$241,MATCH('RE-Gen-Mixes in AIB Countries'!$B118&amp;'RE-Gen-Mixes in AIB Countries'!$C118,'Zusammenführung EU-CH'!$B$2:$B$241&amp;'Zusammenführung EU-CH'!$C$2:$C$241,0),MATCH('RE-Gen-Mixes in AIB Countries'!AL$2,'Zusammenführung EU-CH'!$E$1:$BF$1,0))/VLOOKUP($B118,'Total RE-GEN in AIB Countries'!$B$3:$BD$27,COLUMN('RE-Gen-Mixes in AIB Countries'!AL117)-COLUMN('RE-Gen-Mixes in AIB Countries'!$B$2),FALSE),0)</f>
        <v>0</v>
      </c>
      <c r="AM118">
        <f t="array" ref="AM118">IFERROR(INDEX('Zusammenführung EU-CH'!$E$2:$BF$241,MATCH('RE-Gen-Mixes in AIB Countries'!$B118&amp;'RE-Gen-Mixes in AIB Countries'!$C118,'Zusammenführung EU-CH'!$B$2:$B$241&amp;'Zusammenführung EU-CH'!$C$2:$C$241,0),MATCH('RE-Gen-Mixes in AIB Countries'!AM$2,'Zusammenführung EU-CH'!$E$1:$BF$1,0))/VLOOKUP($B118,'Total RE-GEN in AIB Countries'!$B$3:$BD$27,COLUMN('RE-Gen-Mixes in AIB Countries'!AM117)-COLUMN('RE-Gen-Mixes in AIB Countries'!$B$2),FALSE),0)</f>
        <v>0</v>
      </c>
      <c r="AN118">
        <f t="array" ref="AN118">IFERROR(INDEX('Zusammenführung EU-CH'!$E$2:$BF$241,MATCH('RE-Gen-Mixes in AIB Countries'!$B118&amp;'RE-Gen-Mixes in AIB Countries'!$C118,'Zusammenführung EU-CH'!$B$2:$B$241&amp;'Zusammenführung EU-CH'!$C$2:$C$241,0),MATCH('RE-Gen-Mixes in AIB Countries'!AN$2,'Zusammenführung EU-CH'!$E$1:$BF$1,0))/VLOOKUP($B118,'Total RE-GEN in AIB Countries'!$B$3:$BD$27,COLUMN('RE-Gen-Mixes in AIB Countries'!AN117)-COLUMN('RE-Gen-Mixes in AIB Countries'!$B$2),FALSE),0)</f>
        <v>0</v>
      </c>
      <c r="AO118">
        <f t="array" ref="AO118">IFERROR(INDEX('Zusammenführung EU-CH'!$E$2:$BF$241,MATCH('RE-Gen-Mixes in AIB Countries'!$B118&amp;'RE-Gen-Mixes in AIB Countries'!$C118,'Zusammenführung EU-CH'!$B$2:$B$241&amp;'Zusammenführung EU-CH'!$C$2:$C$241,0),MATCH('RE-Gen-Mixes in AIB Countries'!AO$2,'Zusammenführung EU-CH'!$E$1:$BF$1,0))/VLOOKUP($B118,'Total RE-GEN in AIB Countries'!$B$3:$BD$27,COLUMN('RE-Gen-Mixes in AIB Countries'!AO117)-COLUMN('RE-Gen-Mixes in AIB Countries'!$B$2),FALSE),0)</f>
        <v>0</v>
      </c>
      <c r="AP118">
        <f t="array" ref="AP118">IFERROR(INDEX('Zusammenführung EU-CH'!$E$2:$BF$241,MATCH('RE-Gen-Mixes in AIB Countries'!$B118&amp;'RE-Gen-Mixes in AIB Countries'!$C118,'Zusammenführung EU-CH'!$B$2:$B$241&amp;'Zusammenführung EU-CH'!$C$2:$C$241,0),MATCH('RE-Gen-Mixes in AIB Countries'!AP$2,'Zusammenführung EU-CH'!$E$1:$BF$1,0))/VLOOKUP($B118,'Total RE-GEN in AIB Countries'!$B$3:$BD$27,COLUMN('RE-Gen-Mixes in AIB Countries'!AP117)-COLUMN('RE-Gen-Mixes in AIB Countries'!$B$2),FALSE),0)</f>
        <v>0</v>
      </c>
      <c r="AQ118">
        <f t="array" ref="AQ118">IFERROR(INDEX('Zusammenführung EU-CH'!$E$2:$BF$241,MATCH('RE-Gen-Mixes in AIB Countries'!$B118&amp;'RE-Gen-Mixes in AIB Countries'!$C118,'Zusammenführung EU-CH'!$B$2:$B$241&amp;'Zusammenführung EU-CH'!$C$2:$C$241,0),MATCH('RE-Gen-Mixes in AIB Countries'!AQ$2,'Zusammenführung EU-CH'!$E$1:$BF$1,0))/VLOOKUP($B118,'Total RE-GEN in AIB Countries'!$B$3:$BD$27,COLUMN('RE-Gen-Mixes in AIB Countries'!AQ117)-COLUMN('RE-Gen-Mixes in AIB Countries'!$B$2),FALSE),0)</f>
        <v>0</v>
      </c>
      <c r="AR118">
        <f t="array" ref="AR118">IFERROR(INDEX('Zusammenführung EU-CH'!$E$2:$BF$241,MATCH('RE-Gen-Mixes in AIB Countries'!$B118&amp;'RE-Gen-Mixes in AIB Countries'!$C118,'Zusammenführung EU-CH'!$B$2:$B$241&amp;'Zusammenführung EU-CH'!$C$2:$C$241,0),MATCH('RE-Gen-Mixes in AIB Countries'!AR$2,'Zusammenführung EU-CH'!$E$1:$BF$1,0))/VLOOKUP($B118,'Total RE-GEN in AIB Countries'!$B$3:$BD$27,COLUMN('RE-Gen-Mixes in AIB Countries'!AR117)-COLUMN('RE-Gen-Mixes in AIB Countries'!$B$2),FALSE),0)</f>
        <v>0</v>
      </c>
      <c r="AS118">
        <f t="array" ref="AS118">IFERROR(INDEX('Zusammenführung EU-CH'!$E$2:$BF$241,MATCH('RE-Gen-Mixes in AIB Countries'!$B118&amp;'RE-Gen-Mixes in AIB Countries'!$C118,'Zusammenführung EU-CH'!$B$2:$B$241&amp;'Zusammenführung EU-CH'!$C$2:$C$241,0),MATCH('RE-Gen-Mixes in AIB Countries'!AS$2,'Zusammenführung EU-CH'!$E$1:$BF$1,0))/VLOOKUP($B118,'Total RE-GEN in AIB Countries'!$B$3:$BD$27,COLUMN('RE-Gen-Mixes in AIB Countries'!AS117)-COLUMN('RE-Gen-Mixes in AIB Countries'!$B$2),FALSE),0)</f>
        <v>0</v>
      </c>
      <c r="AT118">
        <f t="array" ref="AT118">IFERROR(INDEX('Zusammenführung EU-CH'!$E$2:$BF$241,MATCH('RE-Gen-Mixes in AIB Countries'!$B118&amp;'RE-Gen-Mixes in AIB Countries'!$C118,'Zusammenführung EU-CH'!$B$2:$B$241&amp;'Zusammenführung EU-CH'!$C$2:$C$241,0),MATCH('RE-Gen-Mixes in AIB Countries'!AT$2,'Zusammenführung EU-CH'!$E$1:$BF$1,0))/VLOOKUP($B118,'Total RE-GEN in AIB Countries'!$B$3:$BD$27,COLUMN('RE-Gen-Mixes in AIB Countries'!AT117)-COLUMN('RE-Gen-Mixes in AIB Countries'!$B$2),FALSE),0)</f>
        <v>0</v>
      </c>
      <c r="AU118">
        <f t="array" ref="AU118">IFERROR(INDEX('Zusammenführung EU-CH'!$E$2:$BF$241,MATCH('RE-Gen-Mixes in AIB Countries'!$B118&amp;'RE-Gen-Mixes in AIB Countries'!$C118,'Zusammenführung EU-CH'!$B$2:$B$241&amp;'Zusammenführung EU-CH'!$C$2:$C$241,0),MATCH('RE-Gen-Mixes in AIB Countries'!AU$2,'Zusammenführung EU-CH'!$E$1:$BF$1,0))/VLOOKUP($B118,'Total RE-GEN in AIB Countries'!$B$3:$BD$27,COLUMN('RE-Gen-Mixes in AIB Countries'!AU117)-COLUMN('RE-Gen-Mixes in AIB Countries'!$B$2),FALSE),0)</f>
        <v>0</v>
      </c>
      <c r="AV118">
        <f t="array" ref="AV118">IFERROR(INDEX('Zusammenführung EU-CH'!$E$2:$BF$241,MATCH('RE-Gen-Mixes in AIB Countries'!$B118&amp;'RE-Gen-Mixes in AIB Countries'!$C118,'Zusammenführung EU-CH'!$B$2:$B$241&amp;'Zusammenführung EU-CH'!$C$2:$C$241,0),MATCH('RE-Gen-Mixes in AIB Countries'!AV$2,'Zusammenführung EU-CH'!$E$1:$BF$1,0))/VLOOKUP($B118,'Total RE-GEN in AIB Countries'!$B$3:$BD$27,COLUMN('RE-Gen-Mixes in AIB Countries'!AV117)-COLUMN('RE-Gen-Mixes in AIB Countries'!$B$2),FALSE),0)</f>
        <v>0</v>
      </c>
      <c r="AW118">
        <f t="array" ref="AW118">IFERROR(INDEX('Zusammenführung EU-CH'!$E$2:$BF$241,MATCH('RE-Gen-Mixes in AIB Countries'!$B118&amp;'RE-Gen-Mixes in AIB Countries'!$C118,'Zusammenführung EU-CH'!$B$2:$B$241&amp;'Zusammenführung EU-CH'!$C$2:$C$241,0),MATCH('RE-Gen-Mixes in AIB Countries'!AW$2,'Zusammenführung EU-CH'!$E$1:$BF$1,0))/VLOOKUP($B118,'Total RE-GEN in AIB Countries'!$B$3:$BD$27,COLUMN('RE-Gen-Mixes in AIB Countries'!AW117)-COLUMN('RE-Gen-Mixes in AIB Countries'!$B$2),FALSE),0)</f>
        <v>0</v>
      </c>
      <c r="AX118">
        <f t="array" ref="AX118">IFERROR(INDEX('Zusammenführung EU-CH'!$E$2:$BF$241,MATCH('RE-Gen-Mixes in AIB Countries'!$B118&amp;'RE-Gen-Mixes in AIB Countries'!$C118,'Zusammenführung EU-CH'!$B$2:$B$241&amp;'Zusammenführung EU-CH'!$C$2:$C$241,0),MATCH('RE-Gen-Mixes in AIB Countries'!AX$2,'Zusammenführung EU-CH'!$E$1:$BF$1,0))/VLOOKUP($B118,'Total RE-GEN in AIB Countries'!$B$3:$BD$27,COLUMN('RE-Gen-Mixes in AIB Countries'!AX117)-COLUMN('RE-Gen-Mixes in AIB Countries'!$B$2),FALSE),0)</f>
        <v>0</v>
      </c>
      <c r="AY118">
        <f t="array" ref="AY118">IFERROR(INDEX('Zusammenführung EU-CH'!$E$2:$BF$241,MATCH('RE-Gen-Mixes in AIB Countries'!$B118&amp;'RE-Gen-Mixes in AIB Countries'!$C118,'Zusammenführung EU-CH'!$B$2:$B$241&amp;'Zusammenführung EU-CH'!$C$2:$C$241,0),MATCH('RE-Gen-Mixes in AIB Countries'!AY$2,'Zusammenführung EU-CH'!$E$1:$BF$1,0))/VLOOKUP($B118,'Total RE-GEN in AIB Countries'!$B$3:$BD$27,COLUMN('RE-Gen-Mixes in AIB Countries'!AY117)-COLUMN('RE-Gen-Mixes in AIB Countries'!$B$2),FALSE),0)</f>
        <v>0</v>
      </c>
      <c r="AZ118">
        <f t="array" ref="AZ118">IFERROR(INDEX('Zusammenführung EU-CH'!$E$2:$BF$241,MATCH('RE-Gen-Mixes in AIB Countries'!$B118&amp;'RE-Gen-Mixes in AIB Countries'!$C118,'Zusammenführung EU-CH'!$B$2:$B$241&amp;'Zusammenführung EU-CH'!$C$2:$C$241,0),MATCH('RE-Gen-Mixes in AIB Countries'!AZ$2,'Zusammenführung EU-CH'!$E$1:$BF$1,0))/VLOOKUP($B118,'Total RE-GEN in AIB Countries'!$B$3:$BD$27,COLUMN('RE-Gen-Mixes in AIB Countries'!AZ117)-COLUMN('RE-Gen-Mixes in AIB Countries'!$B$2),FALSE),0)</f>
        <v>0</v>
      </c>
      <c r="BA118">
        <f t="array" ref="BA118">IFERROR(INDEX('Zusammenführung EU-CH'!$E$2:$BF$241,MATCH('RE-Gen-Mixes in AIB Countries'!$B118&amp;'RE-Gen-Mixes in AIB Countries'!$C118,'Zusammenführung EU-CH'!$B$2:$B$241&amp;'Zusammenführung EU-CH'!$C$2:$C$241,0),MATCH('RE-Gen-Mixes in AIB Countries'!BA$2,'Zusammenführung EU-CH'!$E$1:$BF$1,0))/VLOOKUP($B118,'Total RE-GEN in AIB Countries'!$B$3:$BD$27,COLUMN('RE-Gen-Mixes in AIB Countries'!BA117)-COLUMN('RE-Gen-Mixes in AIB Countries'!$B$2),FALSE),0)</f>
        <v>0</v>
      </c>
      <c r="BB118">
        <f t="array" ref="BB118">IFERROR(INDEX('Zusammenführung EU-CH'!$E$2:$BF$241,MATCH('RE-Gen-Mixes in AIB Countries'!$B118&amp;'RE-Gen-Mixes in AIB Countries'!$C118,'Zusammenführung EU-CH'!$B$2:$B$241&amp;'Zusammenführung EU-CH'!$C$2:$C$241,0),MATCH('RE-Gen-Mixes in AIB Countries'!BB$2,'Zusammenführung EU-CH'!$E$1:$BF$1,0))/VLOOKUP($B118,'Total RE-GEN in AIB Countries'!$B$3:$BD$27,COLUMN('RE-Gen-Mixes in AIB Countries'!BB117)-COLUMN('RE-Gen-Mixes in AIB Countries'!$B$2),FALSE),0)</f>
        <v>0</v>
      </c>
      <c r="BC118">
        <f t="array" ref="BC118">IFERROR(INDEX('Zusammenführung EU-CH'!$E$2:$BF$241,MATCH('RE-Gen-Mixes in AIB Countries'!$B118&amp;'RE-Gen-Mixes in AIB Countries'!$C118,'Zusammenführung EU-CH'!$B$2:$B$241&amp;'Zusammenführung EU-CH'!$C$2:$C$241,0),MATCH('RE-Gen-Mixes in AIB Countries'!BC$2,'Zusammenführung EU-CH'!$E$1:$BF$1,0))/VLOOKUP($B118,'Total RE-GEN in AIB Countries'!$B$3:$BD$27,COLUMN('RE-Gen-Mixes in AIB Countries'!BC117)-COLUMN('RE-Gen-Mixes in AIB Countries'!$B$2),FALSE),0)</f>
        <v>0</v>
      </c>
      <c r="BD118">
        <f t="array" ref="BD118">IFERROR(INDEX('Zusammenführung EU-CH'!$E$2:$BF$241,MATCH('RE-Gen-Mixes in AIB Countries'!$B118&amp;'RE-Gen-Mixes in AIB Countries'!$C118,'Zusammenführung EU-CH'!$B$2:$B$241&amp;'Zusammenführung EU-CH'!$C$2:$C$241,0),MATCH('RE-Gen-Mixes in AIB Countries'!BD$2,'Zusammenführung EU-CH'!$E$1:$BF$1,0))/VLOOKUP($B118,'Total RE-GEN in AIB Countries'!$B$3:$BD$27,COLUMN('RE-Gen-Mixes in AIB Countries'!BD117)-COLUMN('RE-Gen-Mixes in AIB Countries'!$B$2),FALSE),0)</f>
        <v>0</v>
      </c>
      <c r="BE118">
        <f t="array" ref="BE118">IFERROR(INDEX('Zusammenführung EU-CH'!$E$2:$BF$241,MATCH('RE-Gen-Mixes in AIB Countries'!$B118&amp;'RE-Gen-Mixes in AIB Countries'!$C118,'Zusammenführung EU-CH'!$B$2:$B$241&amp;'Zusammenführung EU-CH'!$C$2:$C$241,0),MATCH('RE-Gen-Mixes in AIB Countries'!BE$2,'Zusammenführung EU-CH'!$E$1:$BF$1,0))/VLOOKUP($B118,'Total RE-GEN in AIB Countries'!$B$3:$BD$27,COLUMN('RE-Gen-Mixes in AIB Countries'!BE117)-COLUMN('RE-Gen-Mixes in AIB Countries'!$B$2),FALSE),0)</f>
        <v>0</v>
      </c>
      <c r="BF118">
        <f t="shared" si="1"/>
        <v>0</v>
      </c>
    </row>
    <row r="119" spans="1:58" x14ac:dyDescent="0.35">
      <c r="A119" s="8" t="s">
        <v>41</v>
      </c>
      <c r="B119" s="4" t="s">
        <v>483</v>
      </c>
      <c r="C119" s="4" t="s">
        <v>7</v>
      </c>
      <c r="D119">
        <f t="array" ref="D119">IFERROR(INDEX('Zusammenführung EU-CH'!$E$2:$BF$241,MATCH('RE-Gen-Mixes in AIB Countries'!$B119&amp;'RE-Gen-Mixes in AIB Countries'!$C119,'Zusammenführung EU-CH'!$B$2:$B$241&amp;'Zusammenführung EU-CH'!$C$2:$C$241,0),MATCH('RE-Gen-Mixes in AIB Countries'!D$2,'Zusammenführung EU-CH'!$E$1:$BF$1,0))/VLOOKUP($B119,'Total RE-GEN in AIB Countries'!$B$3:$BD$27,COLUMN('RE-Gen-Mixes in AIB Countries'!D118)-COLUMN('RE-Gen-Mixes in AIB Countries'!$B$2),FALSE),0)</f>
        <v>1</v>
      </c>
      <c r="E119">
        <f t="array" ref="E119">IFERROR(INDEX('Zusammenführung EU-CH'!$E$2:$BF$241,MATCH('RE-Gen-Mixes in AIB Countries'!$B119&amp;'RE-Gen-Mixes in AIB Countries'!$C119,'Zusammenführung EU-CH'!$B$2:$B$241&amp;'Zusammenführung EU-CH'!$C$2:$C$241,0),MATCH('RE-Gen-Mixes in AIB Countries'!E$2,'Zusammenführung EU-CH'!$E$1:$BF$1,0))/VLOOKUP($B119,'Total RE-GEN in AIB Countries'!$B$3:$BD$27,COLUMN('RE-Gen-Mixes in AIB Countries'!E118)-COLUMN('RE-Gen-Mixes in AIB Countries'!$B$2),FALSE),0)</f>
        <v>1</v>
      </c>
      <c r="F119">
        <f t="array" ref="F119">IFERROR(INDEX('Zusammenführung EU-CH'!$E$2:$BF$241,MATCH('RE-Gen-Mixes in AIB Countries'!$B119&amp;'RE-Gen-Mixes in AIB Countries'!$C119,'Zusammenführung EU-CH'!$B$2:$B$241&amp;'Zusammenführung EU-CH'!$C$2:$C$241,0),MATCH('RE-Gen-Mixes in AIB Countries'!F$2,'Zusammenführung EU-CH'!$E$1:$BF$1,0))/VLOOKUP($B119,'Total RE-GEN in AIB Countries'!$B$3:$BD$27,COLUMN('RE-Gen-Mixes in AIB Countries'!F118)-COLUMN('RE-Gen-Mixes in AIB Countries'!$B$2),FALSE),0)</f>
        <v>0.99767261442979049</v>
      </c>
      <c r="G119">
        <f t="array" ref="G119">IFERROR(INDEX('Zusammenführung EU-CH'!$E$2:$BF$241,MATCH('RE-Gen-Mixes in AIB Countries'!$B119&amp;'RE-Gen-Mixes in AIB Countries'!$C119,'Zusammenführung EU-CH'!$B$2:$B$241&amp;'Zusammenführung EU-CH'!$C$2:$C$241,0),MATCH('RE-Gen-Mixes in AIB Countries'!G$2,'Zusammenführung EU-CH'!$E$1:$BF$1,0))/VLOOKUP($B119,'Total RE-GEN in AIB Countries'!$B$3:$BD$27,COLUMN('RE-Gen-Mixes in AIB Countries'!G118)-COLUMN('RE-Gen-Mixes in AIB Countries'!$B$2),FALSE),0)</f>
        <v>0.99743808710503845</v>
      </c>
      <c r="H119">
        <f t="array" ref="H119">IFERROR(INDEX('Zusammenführung EU-CH'!$E$2:$BF$241,MATCH('RE-Gen-Mixes in AIB Countries'!$B119&amp;'RE-Gen-Mixes in AIB Countries'!$C119,'Zusammenführung EU-CH'!$B$2:$B$241&amp;'Zusammenführung EU-CH'!$C$2:$C$241,0),MATCH('RE-Gen-Mixes in AIB Countries'!H$2,'Zusammenführung EU-CH'!$E$1:$BF$1,0))/VLOOKUP($B119,'Total RE-GEN in AIB Countries'!$B$3:$BD$27,COLUMN('RE-Gen-Mixes in AIB Countries'!H118)-COLUMN('RE-Gen-Mixes in AIB Countries'!$B$2),FALSE),0)</f>
        <v>0.99832073887489503</v>
      </c>
      <c r="I119">
        <f t="array" ref="I119">IFERROR(INDEX('Zusammenführung EU-CH'!$E$2:$BF$241,MATCH('RE-Gen-Mixes in AIB Countries'!$B119&amp;'RE-Gen-Mixes in AIB Countries'!$C119,'Zusammenführung EU-CH'!$B$2:$B$241&amp;'Zusammenführung EU-CH'!$C$2:$C$241,0),MATCH('RE-Gen-Mixes in AIB Countries'!I$2,'Zusammenführung EU-CH'!$E$1:$BF$1,0))/VLOOKUP($B119,'Total RE-GEN in AIB Countries'!$B$3:$BD$27,COLUMN('RE-Gen-Mixes in AIB Countries'!I118)-COLUMN('RE-Gen-Mixes in AIB Countries'!$B$2),FALSE),0)</f>
        <v>0.99901960784313726</v>
      </c>
      <c r="J119">
        <f t="array" ref="J119">IFERROR(INDEX('Zusammenführung EU-CH'!$E$2:$BF$241,MATCH('RE-Gen-Mixes in AIB Countries'!$B119&amp;'RE-Gen-Mixes in AIB Countries'!$C119,'Zusammenführung EU-CH'!$B$2:$B$241&amp;'Zusammenführung EU-CH'!$C$2:$C$241,0),MATCH('RE-Gen-Mixes in AIB Countries'!J$2,'Zusammenführung EU-CH'!$E$1:$BF$1,0))/VLOOKUP($B119,'Total RE-GEN in AIB Countries'!$B$3:$BD$27,COLUMN('RE-Gen-Mixes in AIB Countries'!J118)-COLUMN('RE-Gen-Mixes in AIB Countries'!$B$2),FALSE),0)</f>
        <v>0.99769850402761795</v>
      </c>
      <c r="K119">
        <f t="array" ref="K119">IFERROR(INDEX('Zusammenführung EU-CH'!$E$2:$BF$241,MATCH('RE-Gen-Mixes in AIB Countries'!$B119&amp;'RE-Gen-Mixes in AIB Countries'!$C119,'Zusammenführung EU-CH'!$B$2:$B$241&amp;'Zusammenführung EU-CH'!$C$2:$C$241,0),MATCH('RE-Gen-Mixes in AIB Countries'!K$2,'Zusammenführung EU-CH'!$E$1:$BF$1,0))/VLOOKUP($B119,'Total RE-GEN in AIB Countries'!$B$3:$BD$27,COLUMN('RE-Gen-Mixes in AIB Countries'!K118)-COLUMN('RE-Gen-Mixes in AIB Countries'!$B$2),FALSE),0)</f>
        <v>0.99722222222222223</v>
      </c>
      <c r="L119">
        <f t="array" ref="L119">IFERROR(INDEX('Zusammenführung EU-CH'!$E$2:$BF$241,MATCH('RE-Gen-Mixes in AIB Countries'!$B119&amp;'RE-Gen-Mixes in AIB Countries'!$C119,'Zusammenführung EU-CH'!$B$2:$B$241&amp;'Zusammenführung EU-CH'!$C$2:$C$241,0),MATCH('RE-Gen-Mixes in AIB Countries'!L$2,'Zusammenführung EU-CH'!$E$1:$BF$1,0))/VLOOKUP($B119,'Total RE-GEN in AIB Countries'!$B$3:$BD$27,COLUMN('RE-Gen-Mixes in AIB Countries'!L118)-COLUMN('RE-Gen-Mixes in AIB Countries'!$B$2),FALSE),0)</f>
        <v>0.99843993759750393</v>
      </c>
      <c r="M119">
        <f t="array" ref="M119">IFERROR(INDEX('Zusammenführung EU-CH'!$E$2:$BF$241,MATCH('RE-Gen-Mixes in AIB Countries'!$B119&amp;'RE-Gen-Mixes in AIB Countries'!$C119,'Zusammenführung EU-CH'!$B$2:$B$241&amp;'Zusammenführung EU-CH'!$C$2:$C$241,0),MATCH('RE-Gen-Mixes in AIB Countries'!M$2,'Zusammenführung EU-CH'!$E$1:$BF$1,0))/VLOOKUP($B119,'Total RE-GEN in AIB Countries'!$B$3:$BD$27,COLUMN('RE-Gen-Mixes in AIB Countries'!M118)-COLUMN('RE-Gen-Mixes in AIB Countries'!$B$2),FALSE),0)</f>
        <v>0.99444444444444446</v>
      </c>
      <c r="N119">
        <f t="array" ref="N119">IFERROR(INDEX('Zusammenführung EU-CH'!$E$2:$BF$241,MATCH('RE-Gen-Mixes in AIB Countries'!$B119&amp;'RE-Gen-Mixes in AIB Countries'!$C119,'Zusammenführung EU-CH'!$B$2:$B$241&amp;'Zusammenführung EU-CH'!$C$2:$C$241,0),MATCH('RE-Gen-Mixes in AIB Countries'!N$2,'Zusammenführung EU-CH'!$E$1:$BF$1,0))/VLOOKUP($B119,'Total RE-GEN in AIB Countries'!$B$3:$BD$27,COLUMN('RE-Gen-Mixes in AIB Countries'!N118)-COLUMN('RE-Gen-Mixes in AIB Countries'!$B$2),FALSE),0)</f>
        <v>0.99542124542124544</v>
      </c>
      <c r="O119">
        <f t="array" ref="O119">IFERROR(INDEX('Zusammenführung EU-CH'!$E$2:$BF$241,MATCH('RE-Gen-Mixes in AIB Countries'!$B119&amp;'RE-Gen-Mixes in AIB Countries'!$C119,'Zusammenführung EU-CH'!$B$2:$B$241&amp;'Zusammenführung EU-CH'!$C$2:$C$241,0),MATCH('RE-Gen-Mixes in AIB Countries'!O$2,'Zusammenführung EU-CH'!$E$1:$BF$1,0))/VLOOKUP($B119,'Total RE-GEN in AIB Countries'!$B$3:$BD$27,COLUMN('RE-Gen-Mixes in AIB Countries'!O118)-COLUMN('RE-Gen-Mixes in AIB Countries'!$B$2),FALSE),0)</f>
        <v>0.99645808736717822</v>
      </c>
      <c r="P119">
        <f t="array" ref="P119">IFERROR(INDEX('Zusammenführung EU-CH'!$E$2:$BF$241,MATCH('RE-Gen-Mixes in AIB Countries'!$B119&amp;'RE-Gen-Mixes in AIB Countries'!$C119,'Zusammenführung EU-CH'!$B$2:$B$241&amp;'Zusammenführung EU-CH'!$C$2:$C$241,0),MATCH('RE-Gen-Mixes in AIB Countries'!P$2,'Zusammenführung EU-CH'!$E$1:$BF$1,0))/VLOOKUP($B119,'Total RE-GEN in AIB Countries'!$B$3:$BD$27,COLUMN('RE-Gen-Mixes in AIB Countries'!P118)-COLUMN('RE-Gen-Mixes in AIB Countries'!$B$2),FALSE),0)</f>
        <v>0.99107677132058947</v>
      </c>
      <c r="Q119">
        <f t="array" ref="Q119">IFERROR(INDEX('Zusammenführung EU-CH'!$E$2:$BF$241,MATCH('RE-Gen-Mixes in AIB Countries'!$B119&amp;'RE-Gen-Mixes in AIB Countries'!$C119,'Zusammenführung EU-CH'!$B$2:$B$241&amp;'Zusammenführung EU-CH'!$C$2:$C$241,0),MATCH('RE-Gen-Mixes in AIB Countries'!Q$2,'Zusammenführung EU-CH'!$E$1:$BF$1,0))/VLOOKUP($B119,'Total RE-GEN in AIB Countries'!$B$3:$BD$27,COLUMN('RE-Gen-Mixes in AIB Countries'!Q118)-COLUMN('RE-Gen-Mixes in AIB Countries'!$B$2),FALSE),0)</f>
        <v>0.99246693888345616</v>
      </c>
      <c r="R119">
        <f t="array" ref="R119">IFERROR(INDEX('Zusammenführung EU-CH'!$E$2:$BF$241,MATCH('RE-Gen-Mixes in AIB Countries'!$B119&amp;'RE-Gen-Mixes in AIB Countries'!$C119,'Zusammenführung EU-CH'!$B$2:$B$241&amp;'Zusammenführung EU-CH'!$C$2:$C$241,0),MATCH('RE-Gen-Mixes in AIB Countries'!R$2,'Zusammenführung EU-CH'!$E$1:$BF$1,0))/VLOOKUP($B119,'Total RE-GEN in AIB Countries'!$B$3:$BD$27,COLUMN('RE-Gen-Mixes in AIB Countries'!R118)-COLUMN('RE-Gen-Mixes in AIB Countries'!$B$2),FALSE),0)</f>
        <v>0.99103786418634454</v>
      </c>
      <c r="S119">
        <f t="array" ref="S119">IFERROR(INDEX('Zusammenführung EU-CH'!$E$2:$BF$241,MATCH('RE-Gen-Mixes in AIB Countries'!$B119&amp;'RE-Gen-Mixes in AIB Countries'!$C119,'Zusammenführung EU-CH'!$B$2:$B$241&amp;'Zusammenführung EU-CH'!$C$2:$C$241,0),MATCH('RE-Gen-Mixes in AIB Countries'!S$2,'Zusammenführung EU-CH'!$E$1:$BF$1,0))/VLOOKUP($B119,'Total RE-GEN in AIB Countries'!$B$3:$BD$27,COLUMN('RE-Gen-Mixes in AIB Countries'!S118)-COLUMN('RE-Gen-Mixes in AIB Countries'!$B$2),FALSE),0)</f>
        <v>0.987907273400496</v>
      </c>
      <c r="T119">
        <f t="array" ref="T119">IFERROR(INDEX('Zusammenführung EU-CH'!$E$2:$BF$241,MATCH('RE-Gen-Mixes in AIB Countries'!$B119&amp;'RE-Gen-Mixes in AIB Countries'!$C119,'Zusammenführung EU-CH'!$B$2:$B$241&amp;'Zusammenführung EU-CH'!$C$2:$C$241,0),MATCH('RE-Gen-Mixes in AIB Countries'!T$2,'Zusammenführung EU-CH'!$E$1:$BF$1,0))/VLOOKUP($B119,'Total RE-GEN in AIB Countries'!$B$3:$BD$27,COLUMN('RE-Gen-Mixes in AIB Countries'!T118)-COLUMN('RE-Gen-Mixes in AIB Countries'!$B$2),FALSE),0)</f>
        <v>0.98921969884839345</v>
      </c>
      <c r="U119">
        <f t="array" ref="U119">IFERROR(INDEX('Zusammenführung EU-CH'!$E$2:$BF$241,MATCH('RE-Gen-Mixes in AIB Countries'!$B119&amp;'RE-Gen-Mixes in AIB Countries'!$C119,'Zusammenführung EU-CH'!$B$2:$B$241&amp;'Zusammenführung EU-CH'!$C$2:$C$241,0),MATCH('RE-Gen-Mixes in AIB Countries'!U$2,'Zusammenführung EU-CH'!$E$1:$BF$1,0))/VLOOKUP($B119,'Total RE-GEN in AIB Countries'!$B$3:$BD$27,COLUMN('RE-Gen-Mixes in AIB Countries'!U118)-COLUMN('RE-Gen-Mixes in AIB Countries'!$B$2),FALSE),0)</f>
        <v>0.98701287956093675</v>
      </c>
      <c r="V119">
        <f t="array" ref="V119">IFERROR(INDEX('Zusammenführung EU-CH'!$E$2:$BF$241,MATCH('RE-Gen-Mixes in AIB Countries'!$B119&amp;'RE-Gen-Mixes in AIB Countries'!$C119,'Zusammenführung EU-CH'!$B$2:$B$241&amp;'Zusammenführung EU-CH'!$C$2:$C$241,0),MATCH('RE-Gen-Mixes in AIB Countries'!V$2,'Zusammenführung EU-CH'!$E$1:$BF$1,0))/VLOOKUP($B119,'Total RE-GEN in AIB Countries'!$B$3:$BD$27,COLUMN('RE-Gen-Mixes in AIB Countries'!V118)-COLUMN('RE-Gen-Mixes in AIB Countries'!$B$2),FALSE),0)</f>
        <v>0.98333962859267854</v>
      </c>
      <c r="W119">
        <f t="array" ref="W119">IFERROR(INDEX('Zusammenführung EU-CH'!$E$2:$BF$241,MATCH('RE-Gen-Mixes in AIB Countries'!$B119&amp;'RE-Gen-Mixes in AIB Countries'!$C119,'Zusammenführung EU-CH'!$B$2:$B$241&amp;'Zusammenführung EU-CH'!$C$2:$C$241,0),MATCH('RE-Gen-Mixes in AIB Countries'!W$2,'Zusammenführung EU-CH'!$E$1:$BF$1,0))/VLOOKUP($B119,'Total RE-GEN in AIB Countries'!$B$3:$BD$27,COLUMN('RE-Gen-Mixes in AIB Countries'!W118)-COLUMN('RE-Gen-Mixes in AIB Countries'!$B$2),FALSE),0)</f>
        <v>0.9833807905452987</v>
      </c>
      <c r="X119">
        <f t="array" ref="X119">IFERROR(INDEX('Zusammenführung EU-CH'!$E$2:$BF$241,MATCH('RE-Gen-Mixes in AIB Countries'!$B119&amp;'RE-Gen-Mixes in AIB Countries'!$C119,'Zusammenführung EU-CH'!$B$2:$B$241&amp;'Zusammenführung EU-CH'!$C$2:$C$241,0),MATCH('RE-Gen-Mixes in AIB Countries'!X$2,'Zusammenführung EU-CH'!$E$1:$BF$1,0))/VLOOKUP($B119,'Total RE-GEN in AIB Countries'!$B$3:$BD$27,COLUMN('RE-Gen-Mixes in AIB Countries'!X118)-COLUMN('RE-Gen-Mixes in AIB Countries'!$B$2),FALSE),0)</f>
        <v>0.98237960600116769</v>
      </c>
      <c r="Y119">
        <f t="array" ref="Y119">IFERROR(INDEX('Zusammenführung EU-CH'!$E$2:$BF$241,MATCH('RE-Gen-Mixes in AIB Countries'!$B119&amp;'RE-Gen-Mixes in AIB Countries'!$C119,'Zusammenführung EU-CH'!$B$2:$B$241&amp;'Zusammenführung EU-CH'!$C$2:$C$241,0),MATCH('RE-Gen-Mixes in AIB Countries'!Y$2,'Zusammenführung EU-CH'!$E$1:$BF$1,0))/VLOOKUP($B119,'Total RE-GEN in AIB Countries'!$B$3:$BD$27,COLUMN('RE-Gen-Mixes in AIB Countries'!Y118)-COLUMN('RE-Gen-Mixes in AIB Countries'!$B$2),FALSE),0)</f>
        <v>0.98208821815674763</v>
      </c>
      <c r="Z119">
        <f t="array" ref="Z119">IFERROR(INDEX('Zusammenführung EU-CH'!$E$2:$BF$241,MATCH('RE-Gen-Mixes in AIB Countries'!$B119&amp;'RE-Gen-Mixes in AIB Countries'!$C119,'Zusammenführung EU-CH'!$B$2:$B$241&amp;'Zusammenführung EU-CH'!$C$2:$C$241,0),MATCH('RE-Gen-Mixes in AIB Countries'!Z$2,'Zusammenführung EU-CH'!$E$1:$BF$1,0))/VLOOKUP($B119,'Total RE-GEN in AIB Countries'!$B$3:$BD$27,COLUMN('RE-Gen-Mixes in AIB Countries'!Z118)-COLUMN('RE-Gen-Mixes in AIB Countries'!$B$2),FALSE),0)</f>
        <v>0.98514539626055708</v>
      </c>
      <c r="AA119">
        <f t="array" ref="AA119">IFERROR(INDEX('Zusammenführung EU-CH'!$E$2:$BF$241,MATCH('RE-Gen-Mixes in AIB Countries'!$B119&amp;'RE-Gen-Mixes in AIB Countries'!$C119,'Zusammenführung EU-CH'!$B$2:$B$241&amp;'Zusammenführung EU-CH'!$C$2:$C$241,0),MATCH('RE-Gen-Mixes in AIB Countries'!AA$2,'Zusammenführung EU-CH'!$E$1:$BF$1,0))/VLOOKUP($B119,'Total RE-GEN in AIB Countries'!$B$3:$BD$27,COLUMN('RE-Gen-Mixes in AIB Countries'!AA118)-COLUMN('RE-Gen-Mixes in AIB Countries'!$B$2),FALSE),0)</f>
        <v>0.98711215891640758</v>
      </c>
      <c r="AB119">
        <f t="array" ref="AB119">IFERROR(INDEX('Zusammenführung EU-CH'!$E$2:$BF$241,MATCH('RE-Gen-Mixes in AIB Countries'!$B119&amp;'RE-Gen-Mixes in AIB Countries'!$C119,'Zusammenführung EU-CH'!$B$2:$B$241&amp;'Zusammenführung EU-CH'!$C$2:$C$241,0),MATCH('RE-Gen-Mixes in AIB Countries'!AB$2,'Zusammenführung EU-CH'!$E$1:$BF$1,0))/VLOOKUP($B119,'Total RE-GEN in AIB Countries'!$B$3:$BD$27,COLUMN('RE-Gen-Mixes in AIB Countries'!AB118)-COLUMN('RE-Gen-Mixes in AIB Countries'!$B$2),FALSE),0)</f>
        <v>0.98708532646469593</v>
      </c>
      <c r="AC119">
        <f t="array" ref="AC119">IFERROR(INDEX('Zusammenführung EU-CH'!$E$2:$BF$241,MATCH('RE-Gen-Mixes in AIB Countries'!$B119&amp;'RE-Gen-Mixes in AIB Countries'!$C119,'Zusammenführung EU-CH'!$B$2:$B$241&amp;'Zusammenführung EU-CH'!$C$2:$C$241,0),MATCH('RE-Gen-Mixes in AIB Countries'!AC$2,'Zusammenführung EU-CH'!$E$1:$BF$1,0))/VLOOKUP($B119,'Total RE-GEN in AIB Countries'!$B$3:$BD$27,COLUMN('RE-Gen-Mixes in AIB Countries'!AC118)-COLUMN('RE-Gen-Mixes in AIB Countries'!$B$2),FALSE),0)</f>
        <v>0.99021562279159203</v>
      </c>
      <c r="AD119">
        <f t="array" ref="AD119">IFERROR(INDEX('Zusammenführung EU-CH'!$E$2:$BF$241,MATCH('RE-Gen-Mixes in AIB Countries'!$B119&amp;'RE-Gen-Mixes in AIB Countries'!$C119,'Zusammenführung EU-CH'!$B$2:$B$241&amp;'Zusammenführung EU-CH'!$C$2:$C$241,0),MATCH('RE-Gen-Mixes in AIB Countries'!AD$2,'Zusammenführung EU-CH'!$E$1:$BF$1,0))/VLOOKUP($B119,'Total RE-GEN in AIB Countries'!$B$3:$BD$27,COLUMN('RE-Gen-Mixes in AIB Countries'!AD118)-COLUMN('RE-Gen-Mixes in AIB Countries'!$B$2),FALSE),0)</f>
        <v>0.9897816175309605</v>
      </c>
      <c r="AE119">
        <f t="array" ref="AE119">IFERROR(INDEX('Zusammenführung EU-CH'!$E$2:$BF$241,MATCH('RE-Gen-Mixes in AIB Countries'!$B119&amp;'RE-Gen-Mixes in AIB Countries'!$C119,'Zusammenführung EU-CH'!$B$2:$B$241&amp;'Zusammenführung EU-CH'!$C$2:$C$241,0),MATCH('RE-Gen-Mixes in AIB Countries'!AE$2,'Zusammenführung EU-CH'!$E$1:$BF$1,0))/VLOOKUP($B119,'Total RE-GEN in AIB Countries'!$B$3:$BD$27,COLUMN('RE-Gen-Mixes in AIB Countries'!AE118)-COLUMN('RE-Gen-Mixes in AIB Countries'!$B$2),FALSE),0)</f>
        <v>0.98915915901270324</v>
      </c>
      <c r="AF119">
        <f t="array" ref="AF119">IFERROR(INDEX('Zusammenführung EU-CH'!$E$2:$BF$241,MATCH('RE-Gen-Mixes in AIB Countries'!$B119&amp;'RE-Gen-Mixes in AIB Countries'!$C119,'Zusammenführung EU-CH'!$B$2:$B$241&amp;'Zusammenführung EU-CH'!$C$2:$C$241,0),MATCH('RE-Gen-Mixes in AIB Countries'!AF$2,'Zusammenführung EU-CH'!$E$1:$BF$1,0))/VLOOKUP($B119,'Total RE-GEN in AIB Countries'!$B$3:$BD$27,COLUMN('RE-Gen-Mixes in AIB Countries'!AF118)-COLUMN('RE-Gen-Mixes in AIB Countries'!$B$2),FALSE),0)</f>
        <v>0.9884311145175052</v>
      </c>
      <c r="AG119">
        <f t="array" ref="AG119">IFERROR(INDEX('Zusammenführung EU-CH'!$E$2:$BF$241,MATCH('RE-Gen-Mixes in AIB Countries'!$B119&amp;'RE-Gen-Mixes in AIB Countries'!$C119,'Zusammenführung EU-CH'!$B$2:$B$241&amp;'Zusammenführung EU-CH'!$C$2:$C$241,0),MATCH('RE-Gen-Mixes in AIB Countries'!AG$2,'Zusammenführung EU-CH'!$E$1:$BF$1,0))/VLOOKUP($B119,'Total RE-GEN in AIB Countries'!$B$3:$BD$27,COLUMN('RE-Gen-Mixes in AIB Countries'!AG118)-COLUMN('RE-Gen-Mixes in AIB Countries'!$B$2),FALSE),0)</f>
        <v>0.98609904124425407</v>
      </c>
      <c r="AH119">
        <f t="array" ref="AH119">IFERROR(INDEX('Zusammenführung EU-CH'!$E$2:$BF$241,MATCH('RE-Gen-Mixes in AIB Countries'!$B119&amp;'RE-Gen-Mixes in AIB Countries'!$C119,'Zusammenführung EU-CH'!$B$2:$B$241&amp;'Zusammenführung EU-CH'!$C$2:$C$241,0),MATCH('RE-Gen-Mixes in AIB Countries'!AH$2,'Zusammenführung EU-CH'!$E$1:$BF$1,0))/VLOOKUP($B119,'Total RE-GEN in AIB Countries'!$B$3:$BD$27,COLUMN('RE-Gen-Mixes in AIB Countries'!AH118)-COLUMN('RE-Gen-Mixes in AIB Countries'!$B$2),FALSE),0)</f>
        <v>0.98703378009582143</v>
      </c>
      <c r="AI119">
        <f t="array" ref="AI119">IFERROR(INDEX('Zusammenführung EU-CH'!$E$2:$BF$241,MATCH('RE-Gen-Mixes in AIB Countries'!$B119&amp;'RE-Gen-Mixes in AIB Countries'!$C119,'Zusammenführung EU-CH'!$B$2:$B$241&amp;'Zusammenführung EU-CH'!$C$2:$C$241,0),MATCH('RE-Gen-Mixes in AIB Countries'!AI$2,'Zusammenführung EU-CH'!$E$1:$BF$1,0))/VLOOKUP($B119,'Total RE-GEN in AIB Countries'!$B$3:$BD$27,COLUMN('RE-Gen-Mixes in AIB Countries'!AI118)-COLUMN('RE-Gen-Mixes in AIB Countries'!$B$2),FALSE),0)</f>
        <v>0.98448976783390008</v>
      </c>
      <c r="AJ119">
        <f t="array" ref="AJ119">IFERROR(INDEX('Zusammenführung EU-CH'!$E$2:$BF$241,MATCH('RE-Gen-Mixes in AIB Countries'!$B119&amp;'RE-Gen-Mixes in AIB Countries'!$C119,'Zusammenführung EU-CH'!$B$2:$B$241&amp;'Zusammenführung EU-CH'!$C$2:$C$241,0),MATCH('RE-Gen-Mixes in AIB Countries'!AJ$2,'Zusammenführung EU-CH'!$E$1:$BF$1,0))/VLOOKUP($B119,'Total RE-GEN in AIB Countries'!$B$3:$BD$27,COLUMN('RE-Gen-Mixes in AIB Countries'!AJ118)-COLUMN('RE-Gen-Mixes in AIB Countries'!$B$2),FALSE),0)</f>
        <v>0.97169477234401336</v>
      </c>
      <c r="AK119">
        <f t="array" ref="AK119">IFERROR(INDEX('Zusammenführung EU-CH'!$E$2:$BF$241,MATCH('RE-Gen-Mixes in AIB Countries'!$B119&amp;'RE-Gen-Mixes in AIB Countries'!$C119,'Zusammenführung EU-CH'!$B$2:$B$241&amp;'Zusammenführung EU-CH'!$C$2:$C$241,0),MATCH('RE-Gen-Mixes in AIB Countries'!AK$2,'Zusammenführung EU-CH'!$E$1:$BF$1,0))/VLOOKUP($B119,'Total RE-GEN in AIB Countries'!$B$3:$BD$27,COLUMN('RE-Gen-Mixes in AIB Countries'!AK118)-COLUMN('RE-Gen-Mixes in AIB Countries'!$B$2),FALSE),0)</f>
        <v>0.94315654693712525</v>
      </c>
      <c r="AL119">
        <f t="array" ref="AL119">IFERROR(INDEX('Zusammenführung EU-CH'!$E$2:$BF$241,MATCH('RE-Gen-Mixes in AIB Countries'!$B119&amp;'RE-Gen-Mixes in AIB Countries'!$C119,'Zusammenführung EU-CH'!$B$2:$B$241&amp;'Zusammenführung EU-CH'!$C$2:$C$241,0),MATCH('RE-Gen-Mixes in AIB Countries'!AL$2,'Zusammenführung EU-CH'!$E$1:$BF$1,0))/VLOOKUP($B119,'Total RE-GEN in AIB Countries'!$B$3:$BD$27,COLUMN('RE-Gen-Mixes in AIB Countries'!AL118)-COLUMN('RE-Gen-Mixes in AIB Countries'!$B$2),FALSE),0)</f>
        <v>0.92570315015017834</v>
      </c>
      <c r="AM119">
        <f t="array" ref="AM119">IFERROR(INDEX('Zusammenführung EU-CH'!$E$2:$BF$241,MATCH('RE-Gen-Mixes in AIB Countries'!$B119&amp;'RE-Gen-Mixes in AIB Countries'!$C119,'Zusammenführung EU-CH'!$B$2:$B$241&amp;'Zusammenführung EU-CH'!$C$2:$C$241,0),MATCH('RE-Gen-Mixes in AIB Countries'!AM$2,'Zusammenführung EU-CH'!$E$1:$BF$1,0))/VLOOKUP($B119,'Total RE-GEN in AIB Countries'!$B$3:$BD$27,COLUMN('RE-Gen-Mixes in AIB Countries'!AM118)-COLUMN('RE-Gen-Mixes in AIB Countries'!$B$2),FALSE),0)</f>
        <v>0.92896472371809591</v>
      </c>
      <c r="AN119">
        <f t="array" ref="AN119">IFERROR(INDEX('Zusammenführung EU-CH'!$E$2:$BF$241,MATCH('RE-Gen-Mixes in AIB Countries'!$B119&amp;'RE-Gen-Mixes in AIB Countries'!$C119,'Zusammenführung EU-CH'!$B$2:$B$241&amp;'Zusammenführung EU-CH'!$C$2:$C$241,0),MATCH('RE-Gen-Mixes in AIB Countries'!AN$2,'Zusammenführung EU-CH'!$E$1:$BF$1,0))/VLOOKUP($B119,'Total RE-GEN in AIB Countries'!$B$3:$BD$27,COLUMN('RE-Gen-Mixes in AIB Countries'!AN118)-COLUMN('RE-Gen-Mixes in AIB Countries'!$B$2),FALSE),0)</f>
        <v>0.92639852154418834</v>
      </c>
      <c r="AO119">
        <f t="array" ref="AO119">IFERROR(INDEX('Zusammenführung EU-CH'!$E$2:$BF$241,MATCH('RE-Gen-Mixes in AIB Countries'!$B119&amp;'RE-Gen-Mixes in AIB Countries'!$C119,'Zusammenführung EU-CH'!$B$2:$B$241&amp;'Zusammenführung EU-CH'!$C$2:$C$241,0),MATCH('RE-Gen-Mixes in AIB Countries'!AO$2,'Zusammenführung EU-CH'!$E$1:$BF$1,0))/VLOOKUP($B119,'Total RE-GEN in AIB Countries'!$B$3:$BD$27,COLUMN('RE-Gen-Mixes in AIB Countries'!AO118)-COLUMN('RE-Gen-Mixes in AIB Countries'!$B$2),FALSE),0)</f>
        <v>0.9311197976972313</v>
      </c>
      <c r="AP119">
        <f t="array" ref="AP119">IFERROR(INDEX('Zusammenführung EU-CH'!$E$2:$BF$241,MATCH('RE-Gen-Mixes in AIB Countries'!$B119&amp;'RE-Gen-Mixes in AIB Countries'!$C119,'Zusammenführung EU-CH'!$B$2:$B$241&amp;'Zusammenführung EU-CH'!$C$2:$C$241,0),MATCH('RE-Gen-Mixes in AIB Countries'!AP$2,'Zusammenführung EU-CH'!$E$1:$BF$1,0))/VLOOKUP($B119,'Total RE-GEN in AIB Countries'!$B$3:$BD$27,COLUMN('RE-Gen-Mixes in AIB Countries'!AP118)-COLUMN('RE-Gen-Mixes in AIB Countries'!$B$2),FALSE),0)</f>
        <v>0.93407832732003393</v>
      </c>
      <c r="AQ119">
        <f t="array" ref="AQ119">IFERROR(INDEX('Zusammenführung EU-CH'!$E$2:$BF$241,MATCH('RE-Gen-Mixes in AIB Countries'!$B119&amp;'RE-Gen-Mixes in AIB Countries'!$C119,'Zusammenführung EU-CH'!$B$2:$B$241&amp;'Zusammenführung EU-CH'!$C$2:$C$241,0),MATCH('RE-Gen-Mixes in AIB Countries'!AQ$2,'Zusammenführung EU-CH'!$E$1:$BF$1,0))/VLOOKUP($B119,'Total RE-GEN in AIB Countries'!$B$3:$BD$27,COLUMN('RE-Gen-Mixes in AIB Countries'!AQ118)-COLUMN('RE-Gen-Mixes in AIB Countries'!$B$2),FALSE),0)</f>
        <v>0.89127266078843936</v>
      </c>
      <c r="AR119">
        <f t="array" ref="AR119">IFERROR(INDEX('Zusammenführung EU-CH'!$E$2:$BF$241,MATCH('RE-Gen-Mixes in AIB Countries'!$B119&amp;'RE-Gen-Mixes in AIB Countries'!$C119,'Zusammenführung EU-CH'!$B$2:$B$241&amp;'Zusammenführung EU-CH'!$C$2:$C$241,0),MATCH('RE-Gen-Mixes in AIB Countries'!AR$2,'Zusammenführung EU-CH'!$E$1:$BF$1,0))/VLOOKUP($B119,'Total RE-GEN in AIB Countries'!$B$3:$BD$27,COLUMN('RE-Gen-Mixes in AIB Countries'!AR118)-COLUMN('RE-Gen-Mixes in AIB Countries'!$B$2),FALSE),0)</f>
        <v>0.94243441663805005</v>
      </c>
      <c r="AS119">
        <f t="array" ref="AS119">IFERROR(INDEX('Zusammenführung EU-CH'!$E$2:$BF$241,MATCH('RE-Gen-Mixes in AIB Countries'!$B119&amp;'RE-Gen-Mixes in AIB Countries'!$C119,'Zusammenführung EU-CH'!$B$2:$B$241&amp;'Zusammenführung EU-CH'!$C$2:$C$241,0),MATCH('RE-Gen-Mixes in AIB Countries'!AS$2,'Zusammenführung EU-CH'!$E$1:$BF$1,0))/VLOOKUP($B119,'Total RE-GEN in AIB Countries'!$B$3:$BD$27,COLUMN('RE-Gen-Mixes in AIB Countries'!AS118)-COLUMN('RE-Gen-Mixes in AIB Countries'!$B$2),FALSE),0)</f>
        <v>0.95875867138328641</v>
      </c>
      <c r="AT119">
        <f t="array" ref="AT119">IFERROR(INDEX('Zusammenführung EU-CH'!$E$2:$BF$241,MATCH('RE-Gen-Mixes in AIB Countries'!$B119&amp;'RE-Gen-Mixes in AIB Countries'!$C119,'Zusammenführung EU-CH'!$B$2:$B$241&amp;'Zusammenführung EU-CH'!$C$2:$C$241,0),MATCH('RE-Gen-Mixes in AIB Countries'!AT$2,'Zusammenführung EU-CH'!$E$1:$BF$1,0))/VLOOKUP($B119,'Total RE-GEN in AIB Countries'!$B$3:$BD$27,COLUMN('RE-Gen-Mixes in AIB Countries'!AT118)-COLUMN('RE-Gen-Mixes in AIB Countries'!$B$2),FALSE),0)</f>
        <v>0.94105898023624546</v>
      </c>
      <c r="AU119">
        <f t="array" ref="AU119">IFERROR(INDEX('Zusammenführung EU-CH'!$E$2:$BF$241,MATCH('RE-Gen-Mixes in AIB Countries'!$B119&amp;'RE-Gen-Mixes in AIB Countries'!$C119,'Zusammenführung EU-CH'!$B$2:$B$241&amp;'Zusammenführung EU-CH'!$C$2:$C$241,0),MATCH('RE-Gen-Mixes in AIB Countries'!AU$2,'Zusammenführung EU-CH'!$E$1:$BF$1,0))/VLOOKUP($B119,'Total RE-GEN in AIB Countries'!$B$3:$BD$27,COLUMN('RE-Gen-Mixes in AIB Countries'!AU118)-COLUMN('RE-Gen-Mixes in AIB Countries'!$B$2),FALSE),0)</f>
        <v>0.9077760744617861</v>
      </c>
      <c r="AV119">
        <f t="array" ref="AV119">IFERROR(INDEX('Zusammenführung EU-CH'!$E$2:$BF$241,MATCH('RE-Gen-Mixes in AIB Countries'!$B119&amp;'RE-Gen-Mixes in AIB Countries'!$C119,'Zusammenführung EU-CH'!$B$2:$B$241&amp;'Zusammenführung EU-CH'!$C$2:$C$241,0),MATCH('RE-Gen-Mixes in AIB Countries'!AV$2,'Zusammenführung EU-CH'!$E$1:$BF$1,0))/VLOOKUP($B119,'Total RE-GEN in AIB Countries'!$B$3:$BD$27,COLUMN('RE-Gen-Mixes in AIB Countries'!AV118)-COLUMN('RE-Gen-Mixes in AIB Countries'!$B$2),FALSE),0)</f>
        <v>0.88029582135375595</v>
      </c>
      <c r="AW119">
        <f t="array" ref="AW119">IFERROR(INDEX('Zusammenführung EU-CH'!$E$2:$BF$241,MATCH('RE-Gen-Mixes in AIB Countries'!$B119&amp;'RE-Gen-Mixes in AIB Countries'!$C119,'Zusammenführung EU-CH'!$B$2:$B$241&amp;'Zusammenführung EU-CH'!$C$2:$C$241,0),MATCH('RE-Gen-Mixes in AIB Countries'!AW$2,'Zusammenführung EU-CH'!$E$1:$BF$1,0))/VLOOKUP($B119,'Total RE-GEN in AIB Countries'!$B$3:$BD$27,COLUMN('RE-Gen-Mixes in AIB Countries'!AW118)-COLUMN('RE-Gen-Mixes in AIB Countries'!$B$2),FALSE),0)</f>
        <v>0.87454532426142928</v>
      </c>
      <c r="AX119">
        <f t="array" ref="AX119">IFERROR(INDEX('Zusammenführung EU-CH'!$E$2:$BF$241,MATCH('RE-Gen-Mixes in AIB Countries'!$B119&amp;'RE-Gen-Mixes in AIB Countries'!$C119,'Zusammenführung EU-CH'!$B$2:$B$241&amp;'Zusammenführung EU-CH'!$C$2:$C$241,0),MATCH('RE-Gen-Mixes in AIB Countries'!AX$2,'Zusammenführung EU-CH'!$E$1:$BF$1,0))/VLOOKUP($B119,'Total RE-GEN in AIB Countries'!$B$3:$BD$27,COLUMN('RE-Gen-Mixes in AIB Countries'!AX118)-COLUMN('RE-Gen-Mixes in AIB Countries'!$B$2),FALSE),0)</f>
        <v>0.79695221627196022</v>
      </c>
      <c r="AY119">
        <f t="array" ref="AY119">IFERROR(INDEX('Zusammenführung EU-CH'!$E$2:$BF$241,MATCH('RE-Gen-Mixes in AIB Countries'!$B119&amp;'RE-Gen-Mixes in AIB Countries'!$C119,'Zusammenführung EU-CH'!$B$2:$B$241&amp;'Zusammenführung EU-CH'!$C$2:$C$241,0),MATCH('RE-Gen-Mixes in AIB Countries'!AY$2,'Zusammenführung EU-CH'!$E$1:$BF$1,0))/VLOOKUP($B119,'Total RE-GEN in AIB Countries'!$B$3:$BD$27,COLUMN('RE-Gen-Mixes in AIB Countries'!AY118)-COLUMN('RE-Gen-Mixes in AIB Countries'!$B$2),FALSE),0)</f>
        <v>0.86204543910374964</v>
      </c>
      <c r="AZ119">
        <f t="array" ref="AZ119">IFERROR(INDEX('Zusammenführung EU-CH'!$E$2:$BF$241,MATCH('RE-Gen-Mixes in AIB Countries'!$B119&amp;'RE-Gen-Mixes in AIB Countries'!$C119,'Zusammenführung EU-CH'!$B$2:$B$241&amp;'Zusammenführung EU-CH'!$C$2:$C$241,0),MATCH('RE-Gen-Mixes in AIB Countries'!AZ$2,'Zusammenführung EU-CH'!$E$1:$BF$1,0))/VLOOKUP($B119,'Total RE-GEN in AIB Countries'!$B$3:$BD$27,COLUMN('RE-Gen-Mixes in AIB Countries'!AZ118)-COLUMN('RE-Gen-Mixes in AIB Countries'!$B$2),FALSE),0)</f>
        <v>0.92268640046709893</v>
      </c>
      <c r="BA119">
        <f t="array" ref="BA119">IFERROR(INDEX('Zusammenführung EU-CH'!$E$2:$BF$241,MATCH('RE-Gen-Mixes in AIB Countries'!$B119&amp;'RE-Gen-Mixes in AIB Countries'!$C119,'Zusammenführung EU-CH'!$B$2:$B$241&amp;'Zusammenführung EU-CH'!$C$2:$C$241,0),MATCH('RE-Gen-Mixes in AIB Countries'!BA$2,'Zusammenführung EU-CH'!$E$1:$BF$1,0))/VLOOKUP($B119,'Total RE-GEN in AIB Countries'!$B$3:$BD$27,COLUMN('RE-Gen-Mixes in AIB Countries'!BA118)-COLUMN('RE-Gen-Mixes in AIB Countries'!$B$2),FALSE),0)</f>
        <v>0.85970775018266943</v>
      </c>
      <c r="BB119">
        <f t="array" ref="BB119">IFERROR(INDEX('Zusammenführung EU-CH'!$E$2:$BF$241,MATCH('RE-Gen-Mixes in AIB Countries'!$B119&amp;'RE-Gen-Mixes in AIB Countries'!$C119,'Zusammenführung EU-CH'!$B$2:$B$241&amp;'Zusammenführung EU-CH'!$C$2:$C$241,0),MATCH('RE-Gen-Mixes in AIB Countries'!BB$2,'Zusammenführung EU-CH'!$E$1:$BF$1,0))/VLOOKUP($B119,'Total RE-GEN in AIB Countries'!$B$3:$BD$27,COLUMN('RE-Gen-Mixes in AIB Countries'!BB118)-COLUMN('RE-Gen-Mixes in AIB Countries'!$B$2),FALSE),0)</f>
        <v>0.88660821095288966</v>
      </c>
      <c r="BC119">
        <f t="array" ref="BC119">IFERROR(INDEX('Zusammenführung EU-CH'!$E$2:$BF$241,MATCH('RE-Gen-Mixes in AIB Countries'!$B119&amp;'RE-Gen-Mixes in AIB Countries'!$C119,'Zusammenführung EU-CH'!$B$2:$B$241&amp;'Zusammenführung EU-CH'!$C$2:$C$241,0),MATCH('RE-Gen-Mixes in AIB Countries'!BC$2,'Zusammenführung EU-CH'!$E$1:$BF$1,0))/VLOOKUP($B119,'Total RE-GEN in AIB Countries'!$B$3:$BD$27,COLUMN('RE-Gen-Mixes in AIB Countries'!BC118)-COLUMN('RE-Gen-Mixes in AIB Countries'!$B$2),FALSE),0)</f>
        <v>0.89866013174169268</v>
      </c>
      <c r="BD119">
        <f t="array" ref="BD119">IFERROR(INDEX('Zusammenführung EU-CH'!$E$2:$BF$241,MATCH('RE-Gen-Mixes in AIB Countries'!$B119&amp;'RE-Gen-Mixes in AIB Countries'!$C119,'Zusammenführung EU-CH'!$B$2:$B$241&amp;'Zusammenführung EU-CH'!$C$2:$C$241,0),MATCH('RE-Gen-Mixes in AIB Countries'!BD$2,'Zusammenführung EU-CH'!$E$1:$BF$1,0))/VLOOKUP($B119,'Total RE-GEN in AIB Countries'!$B$3:$BD$27,COLUMN('RE-Gen-Mixes in AIB Countries'!BD118)-COLUMN('RE-Gen-Mixes in AIB Countries'!$B$2),FALSE),0)</f>
        <v>0.87057143072315624</v>
      </c>
      <c r="BE119">
        <f t="array" ref="BE119">IFERROR(INDEX('Zusammenführung EU-CH'!$E$2:$BF$241,MATCH('RE-Gen-Mixes in AIB Countries'!$B119&amp;'RE-Gen-Mixes in AIB Countries'!$C119,'Zusammenführung EU-CH'!$B$2:$B$241&amp;'Zusammenführung EU-CH'!$C$2:$C$241,0),MATCH('RE-Gen-Mixes in AIB Countries'!BE$2,'Zusammenführung EU-CH'!$E$1:$BF$1,0))/VLOOKUP($B119,'Total RE-GEN in AIB Countries'!$B$3:$BD$27,COLUMN('RE-Gen-Mixes in AIB Countries'!BE118)-COLUMN('RE-Gen-Mixes in AIB Countries'!$B$2),FALSE),0)</f>
        <v>0.91264420575905014</v>
      </c>
      <c r="BF119">
        <f t="shared" si="1"/>
        <v>0.95710614291729068</v>
      </c>
    </row>
    <row r="120" spans="1:58" x14ac:dyDescent="0.35">
      <c r="A120" s="8" t="s">
        <v>41</v>
      </c>
      <c r="B120" s="4" t="s">
        <v>483</v>
      </c>
      <c r="C120" s="4" t="s">
        <v>8</v>
      </c>
      <c r="D120">
        <f t="array" ref="D120">IFERROR(INDEX('Zusammenführung EU-CH'!$E$2:$BF$241,MATCH('RE-Gen-Mixes in AIB Countries'!$B120&amp;'RE-Gen-Mixes in AIB Countries'!$C120,'Zusammenführung EU-CH'!$B$2:$B$241&amp;'Zusammenführung EU-CH'!$C$2:$C$241,0),MATCH('RE-Gen-Mixes in AIB Countries'!D$2,'Zusammenführung EU-CH'!$E$1:$BF$1,0))/VLOOKUP($B120,'Total RE-GEN in AIB Countries'!$B$3:$BD$27,COLUMN('RE-Gen-Mixes in AIB Countries'!D119)-COLUMN('RE-Gen-Mixes in AIB Countries'!$B$2),FALSE),0)</f>
        <v>0</v>
      </c>
      <c r="E120">
        <f t="array" ref="E120">IFERROR(INDEX('Zusammenführung EU-CH'!$E$2:$BF$241,MATCH('RE-Gen-Mixes in AIB Countries'!$B120&amp;'RE-Gen-Mixes in AIB Countries'!$C120,'Zusammenführung EU-CH'!$B$2:$B$241&amp;'Zusammenführung EU-CH'!$C$2:$C$241,0),MATCH('RE-Gen-Mixes in AIB Countries'!E$2,'Zusammenführung EU-CH'!$E$1:$BF$1,0))/VLOOKUP($B120,'Total RE-GEN in AIB Countries'!$B$3:$BD$27,COLUMN('RE-Gen-Mixes in AIB Countries'!E119)-COLUMN('RE-Gen-Mixes in AIB Countries'!$B$2),FALSE),0)</f>
        <v>0</v>
      </c>
      <c r="F120">
        <f t="array" ref="F120">IFERROR(INDEX('Zusammenführung EU-CH'!$E$2:$BF$241,MATCH('RE-Gen-Mixes in AIB Countries'!$B120&amp;'RE-Gen-Mixes in AIB Countries'!$C120,'Zusammenführung EU-CH'!$B$2:$B$241&amp;'Zusammenführung EU-CH'!$C$2:$C$241,0),MATCH('RE-Gen-Mixes in AIB Countries'!F$2,'Zusammenführung EU-CH'!$E$1:$BF$1,0))/VLOOKUP($B120,'Total RE-GEN in AIB Countries'!$B$3:$BD$27,COLUMN('RE-Gen-Mixes in AIB Countries'!F119)-COLUMN('RE-Gen-Mixes in AIB Countries'!$B$2),FALSE),0)</f>
        <v>0</v>
      </c>
      <c r="G120">
        <f t="array" ref="G120">IFERROR(INDEX('Zusammenführung EU-CH'!$E$2:$BF$241,MATCH('RE-Gen-Mixes in AIB Countries'!$B120&amp;'RE-Gen-Mixes in AIB Countries'!$C120,'Zusammenführung EU-CH'!$B$2:$B$241&amp;'Zusammenführung EU-CH'!$C$2:$C$241,0),MATCH('RE-Gen-Mixes in AIB Countries'!G$2,'Zusammenführung EU-CH'!$E$1:$BF$1,0))/VLOOKUP($B120,'Total RE-GEN in AIB Countries'!$B$3:$BD$27,COLUMN('RE-Gen-Mixes in AIB Countries'!G119)-COLUMN('RE-Gen-Mixes in AIB Countries'!$B$2),FALSE),0)</f>
        <v>0</v>
      </c>
      <c r="H120">
        <f t="array" ref="H120">IFERROR(INDEX('Zusammenführung EU-CH'!$E$2:$BF$241,MATCH('RE-Gen-Mixes in AIB Countries'!$B120&amp;'RE-Gen-Mixes in AIB Countries'!$C120,'Zusammenführung EU-CH'!$B$2:$B$241&amp;'Zusammenführung EU-CH'!$C$2:$C$241,0),MATCH('RE-Gen-Mixes in AIB Countries'!H$2,'Zusammenführung EU-CH'!$E$1:$BF$1,0))/VLOOKUP($B120,'Total RE-GEN in AIB Countries'!$B$3:$BD$27,COLUMN('RE-Gen-Mixes in AIB Countries'!H119)-COLUMN('RE-Gen-Mixes in AIB Countries'!$B$2),FALSE),0)</f>
        <v>0</v>
      </c>
      <c r="I120">
        <f t="array" ref="I120">IFERROR(INDEX('Zusammenführung EU-CH'!$E$2:$BF$241,MATCH('RE-Gen-Mixes in AIB Countries'!$B120&amp;'RE-Gen-Mixes in AIB Countries'!$C120,'Zusammenführung EU-CH'!$B$2:$B$241&amp;'Zusammenführung EU-CH'!$C$2:$C$241,0),MATCH('RE-Gen-Mixes in AIB Countries'!I$2,'Zusammenführung EU-CH'!$E$1:$BF$1,0))/VLOOKUP($B120,'Total RE-GEN in AIB Countries'!$B$3:$BD$27,COLUMN('RE-Gen-Mixes in AIB Countries'!I119)-COLUMN('RE-Gen-Mixes in AIB Countries'!$B$2),FALSE),0)</f>
        <v>0</v>
      </c>
      <c r="J120">
        <f t="array" ref="J120">IFERROR(INDEX('Zusammenführung EU-CH'!$E$2:$BF$241,MATCH('RE-Gen-Mixes in AIB Countries'!$B120&amp;'RE-Gen-Mixes in AIB Countries'!$C120,'Zusammenführung EU-CH'!$B$2:$B$241&amp;'Zusammenführung EU-CH'!$C$2:$C$241,0),MATCH('RE-Gen-Mixes in AIB Countries'!J$2,'Zusammenführung EU-CH'!$E$1:$BF$1,0))/VLOOKUP($B120,'Total RE-GEN in AIB Countries'!$B$3:$BD$27,COLUMN('RE-Gen-Mixes in AIB Countries'!J119)-COLUMN('RE-Gen-Mixes in AIB Countries'!$B$2),FALSE),0)</f>
        <v>0</v>
      </c>
      <c r="K120">
        <f t="array" ref="K120">IFERROR(INDEX('Zusammenführung EU-CH'!$E$2:$BF$241,MATCH('RE-Gen-Mixes in AIB Countries'!$B120&amp;'RE-Gen-Mixes in AIB Countries'!$C120,'Zusammenführung EU-CH'!$B$2:$B$241&amp;'Zusammenführung EU-CH'!$C$2:$C$241,0),MATCH('RE-Gen-Mixes in AIB Countries'!K$2,'Zusammenführung EU-CH'!$E$1:$BF$1,0))/VLOOKUP($B120,'Total RE-GEN in AIB Countries'!$B$3:$BD$27,COLUMN('RE-Gen-Mixes in AIB Countries'!K119)-COLUMN('RE-Gen-Mixes in AIB Countries'!$B$2),FALSE),0)</f>
        <v>0</v>
      </c>
      <c r="L120">
        <f t="array" ref="L120">IFERROR(INDEX('Zusammenführung EU-CH'!$E$2:$BF$241,MATCH('RE-Gen-Mixes in AIB Countries'!$B120&amp;'RE-Gen-Mixes in AIB Countries'!$C120,'Zusammenführung EU-CH'!$B$2:$B$241&amp;'Zusammenführung EU-CH'!$C$2:$C$241,0),MATCH('RE-Gen-Mixes in AIB Countries'!L$2,'Zusammenführung EU-CH'!$E$1:$BF$1,0))/VLOOKUP($B120,'Total RE-GEN in AIB Countries'!$B$3:$BD$27,COLUMN('RE-Gen-Mixes in AIB Countries'!L119)-COLUMN('RE-Gen-Mixes in AIB Countries'!$B$2),FALSE),0)</f>
        <v>0</v>
      </c>
      <c r="M120">
        <f t="array" ref="M120">IFERROR(INDEX('Zusammenführung EU-CH'!$E$2:$BF$241,MATCH('RE-Gen-Mixes in AIB Countries'!$B120&amp;'RE-Gen-Mixes in AIB Countries'!$C120,'Zusammenführung EU-CH'!$B$2:$B$241&amp;'Zusammenführung EU-CH'!$C$2:$C$241,0),MATCH('RE-Gen-Mixes in AIB Countries'!M$2,'Zusammenführung EU-CH'!$E$1:$BF$1,0))/VLOOKUP($B120,'Total RE-GEN in AIB Countries'!$B$3:$BD$27,COLUMN('RE-Gen-Mixes in AIB Countries'!M119)-COLUMN('RE-Gen-Mixes in AIB Countries'!$B$2),FALSE),0)</f>
        <v>0</v>
      </c>
      <c r="N120">
        <f t="array" ref="N120">IFERROR(INDEX('Zusammenführung EU-CH'!$E$2:$BF$241,MATCH('RE-Gen-Mixes in AIB Countries'!$B120&amp;'RE-Gen-Mixes in AIB Countries'!$C120,'Zusammenführung EU-CH'!$B$2:$B$241&amp;'Zusammenführung EU-CH'!$C$2:$C$241,0),MATCH('RE-Gen-Mixes in AIB Countries'!N$2,'Zusammenführung EU-CH'!$E$1:$BF$1,0))/VLOOKUP($B120,'Total RE-GEN in AIB Countries'!$B$3:$BD$27,COLUMN('RE-Gen-Mixes in AIB Countries'!N119)-COLUMN('RE-Gen-Mixes in AIB Countries'!$B$2),FALSE),0)</f>
        <v>0</v>
      </c>
      <c r="O120">
        <f t="array" ref="O120">IFERROR(INDEX('Zusammenführung EU-CH'!$E$2:$BF$241,MATCH('RE-Gen-Mixes in AIB Countries'!$B120&amp;'RE-Gen-Mixes in AIB Countries'!$C120,'Zusammenführung EU-CH'!$B$2:$B$241&amp;'Zusammenführung EU-CH'!$C$2:$C$241,0),MATCH('RE-Gen-Mixes in AIB Countries'!O$2,'Zusammenführung EU-CH'!$E$1:$BF$1,0))/VLOOKUP($B120,'Total RE-GEN in AIB Countries'!$B$3:$BD$27,COLUMN('RE-Gen-Mixes in AIB Countries'!O119)-COLUMN('RE-Gen-Mixes in AIB Countries'!$B$2),FALSE),0)</f>
        <v>0</v>
      </c>
      <c r="P120">
        <f t="array" ref="P120">IFERROR(INDEX('Zusammenführung EU-CH'!$E$2:$BF$241,MATCH('RE-Gen-Mixes in AIB Countries'!$B120&amp;'RE-Gen-Mixes in AIB Countries'!$C120,'Zusammenführung EU-CH'!$B$2:$B$241&amp;'Zusammenführung EU-CH'!$C$2:$C$241,0),MATCH('RE-Gen-Mixes in AIB Countries'!P$2,'Zusammenführung EU-CH'!$E$1:$BF$1,0))/VLOOKUP($B120,'Total RE-GEN in AIB Countries'!$B$3:$BD$27,COLUMN('RE-Gen-Mixes in AIB Countries'!P119)-COLUMN('RE-Gen-Mixes in AIB Countries'!$B$2),FALSE),0)</f>
        <v>0</v>
      </c>
      <c r="Q120">
        <f t="array" ref="Q120">IFERROR(INDEX('Zusammenführung EU-CH'!$E$2:$BF$241,MATCH('RE-Gen-Mixes in AIB Countries'!$B120&amp;'RE-Gen-Mixes in AIB Countries'!$C120,'Zusammenführung EU-CH'!$B$2:$B$241&amp;'Zusammenführung EU-CH'!$C$2:$C$241,0),MATCH('RE-Gen-Mixes in AIB Countries'!Q$2,'Zusammenführung EU-CH'!$E$1:$BF$1,0))/VLOOKUP($B120,'Total RE-GEN in AIB Countries'!$B$3:$BD$27,COLUMN('RE-Gen-Mixes in AIB Countries'!Q119)-COLUMN('RE-Gen-Mixes in AIB Countries'!$B$2),FALSE),0)</f>
        <v>0</v>
      </c>
      <c r="R120">
        <f t="array" ref="R120">IFERROR(INDEX('Zusammenführung EU-CH'!$E$2:$BF$241,MATCH('RE-Gen-Mixes in AIB Countries'!$B120&amp;'RE-Gen-Mixes in AIB Countries'!$C120,'Zusammenführung EU-CH'!$B$2:$B$241&amp;'Zusammenführung EU-CH'!$C$2:$C$241,0),MATCH('RE-Gen-Mixes in AIB Countries'!R$2,'Zusammenführung EU-CH'!$E$1:$BF$1,0))/VLOOKUP($B120,'Total RE-GEN in AIB Countries'!$B$3:$BD$27,COLUMN('RE-Gen-Mixes in AIB Countries'!R119)-COLUMN('RE-Gen-Mixes in AIB Countries'!$B$2),FALSE),0)</f>
        <v>0</v>
      </c>
      <c r="S120">
        <f t="array" ref="S120">IFERROR(INDEX('Zusammenführung EU-CH'!$E$2:$BF$241,MATCH('RE-Gen-Mixes in AIB Countries'!$B120&amp;'RE-Gen-Mixes in AIB Countries'!$C120,'Zusammenführung EU-CH'!$B$2:$B$241&amp;'Zusammenführung EU-CH'!$C$2:$C$241,0),MATCH('RE-Gen-Mixes in AIB Countries'!S$2,'Zusammenführung EU-CH'!$E$1:$BF$1,0))/VLOOKUP($B120,'Total RE-GEN in AIB Countries'!$B$3:$BD$27,COLUMN('RE-Gen-Mixes in AIB Countries'!S119)-COLUMN('RE-Gen-Mixes in AIB Countries'!$B$2),FALSE),0)</f>
        <v>0</v>
      </c>
      <c r="T120">
        <f t="array" ref="T120">IFERROR(INDEX('Zusammenführung EU-CH'!$E$2:$BF$241,MATCH('RE-Gen-Mixes in AIB Countries'!$B120&amp;'RE-Gen-Mixes in AIB Countries'!$C120,'Zusammenführung EU-CH'!$B$2:$B$241&amp;'Zusammenführung EU-CH'!$C$2:$C$241,0),MATCH('RE-Gen-Mixes in AIB Countries'!T$2,'Zusammenführung EU-CH'!$E$1:$BF$1,0))/VLOOKUP($B120,'Total RE-GEN in AIB Countries'!$B$3:$BD$27,COLUMN('RE-Gen-Mixes in AIB Countries'!T119)-COLUMN('RE-Gen-Mixes in AIB Countries'!$B$2),FALSE),0)</f>
        <v>0</v>
      </c>
      <c r="U120">
        <f t="array" ref="U120">IFERROR(INDEX('Zusammenführung EU-CH'!$E$2:$BF$241,MATCH('RE-Gen-Mixes in AIB Countries'!$B120&amp;'RE-Gen-Mixes in AIB Countries'!$C120,'Zusammenführung EU-CH'!$B$2:$B$241&amp;'Zusammenführung EU-CH'!$C$2:$C$241,0),MATCH('RE-Gen-Mixes in AIB Countries'!U$2,'Zusammenführung EU-CH'!$E$1:$BF$1,0))/VLOOKUP($B120,'Total RE-GEN in AIB Countries'!$B$3:$BD$27,COLUMN('RE-Gen-Mixes in AIB Countries'!U119)-COLUMN('RE-Gen-Mixes in AIB Countries'!$B$2),FALSE),0)</f>
        <v>0</v>
      </c>
      <c r="V120">
        <f t="array" ref="V120">IFERROR(INDEX('Zusammenführung EU-CH'!$E$2:$BF$241,MATCH('RE-Gen-Mixes in AIB Countries'!$B120&amp;'RE-Gen-Mixes in AIB Countries'!$C120,'Zusammenführung EU-CH'!$B$2:$B$241&amp;'Zusammenführung EU-CH'!$C$2:$C$241,0),MATCH('RE-Gen-Mixes in AIB Countries'!V$2,'Zusammenführung EU-CH'!$E$1:$BF$1,0))/VLOOKUP($B120,'Total RE-GEN in AIB Countries'!$B$3:$BD$27,COLUMN('RE-Gen-Mixes in AIB Countries'!V119)-COLUMN('RE-Gen-Mixes in AIB Countries'!$B$2),FALSE),0)</f>
        <v>0</v>
      </c>
      <c r="W120">
        <f t="array" ref="W120">IFERROR(INDEX('Zusammenführung EU-CH'!$E$2:$BF$241,MATCH('RE-Gen-Mixes in AIB Countries'!$B120&amp;'RE-Gen-Mixes in AIB Countries'!$C120,'Zusammenführung EU-CH'!$B$2:$B$241&amp;'Zusammenführung EU-CH'!$C$2:$C$241,0),MATCH('RE-Gen-Mixes in AIB Countries'!W$2,'Zusammenführung EU-CH'!$E$1:$BF$1,0))/VLOOKUP($B120,'Total RE-GEN in AIB Countries'!$B$3:$BD$27,COLUMN('RE-Gen-Mixes in AIB Countries'!W119)-COLUMN('RE-Gen-Mixes in AIB Countries'!$B$2),FALSE),0)</f>
        <v>0</v>
      </c>
      <c r="X120">
        <f t="array" ref="X120">IFERROR(INDEX('Zusammenführung EU-CH'!$E$2:$BF$241,MATCH('RE-Gen-Mixes in AIB Countries'!$B120&amp;'RE-Gen-Mixes in AIB Countries'!$C120,'Zusammenführung EU-CH'!$B$2:$B$241&amp;'Zusammenführung EU-CH'!$C$2:$C$241,0),MATCH('RE-Gen-Mixes in AIB Countries'!X$2,'Zusammenführung EU-CH'!$E$1:$BF$1,0))/VLOOKUP($B120,'Total RE-GEN in AIB Countries'!$B$3:$BD$27,COLUMN('RE-Gen-Mixes in AIB Countries'!X119)-COLUMN('RE-Gen-Mixes in AIB Countries'!$B$2),FALSE),0)</f>
        <v>0</v>
      </c>
      <c r="Y120">
        <f t="array" ref="Y120">IFERROR(INDEX('Zusammenführung EU-CH'!$E$2:$BF$241,MATCH('RE-Gen-Mixes in AIB Countries'!$B120&amp;'RE-Gen-Mixes in AIB Countries'!$C120,'Zusammenführung EU-CH'!$B$2:$B$241&amp;'Zusammenführung EU-CH'!$C$2:$C$241,0),MATCH('RE-Gen-Mixes in AIB Countries'!Y$2,'Zusammenführung EU-CH'!$E$1:$BF$1,0))/VLOOKUP($B120,'Total RE-GEN in AIB Countries'!$B$3:$BD$27,COLUMN('RE-Gen-Mixes in AIB Countries'!Y119)-COLUMN('RE-Gen-Mixes in AIB Countries'!$B$2),FALSE),0)</f>
        <v>0</v>
      </c>
      <c r="Z120">
        <f t="array" ref="Z120">IFERROR(INDEX('Zusammenführung EU-CH'!$E$2:$BF$241,MATCH('RE-Gen-Mixes in AIB Countries'!$B120&amp;'RE-Gen-Mixes in AIB Countries'!$C120,'Zusammenführung EU-CH'!$B$2:$B$241&amp;'Zusammenführung EU-CH'!$C$2:$C$241,0),MATCH('RE-Gen-Mixes in AIB Countries'!Z$2,'Zusammenführung EU-CH'!$E$1:$BF$1,0))/VLOOKUP($B120,'Total RE-GEN in AIB Countries'!$B$3:$BD$27,COLUMN('RE-Gen-Mixes in AIB Countries'!Z119)-COLUMN('RE-Gen-Mixes in AIB Countries'!$B$2),FALSE),0)</f>
        <v>0</v>
      </c>
      <c r="AA120">
        <f t="array" ref="AA120">IFERROR(INDEX('Zusammenführung EU-CH'!$E$2:$BF$241,MATCH('RE-Gen-Mixes in AIB Countries'!$B120&amp;'RE-Gen-Mixes in AIB Countries'!$C120,'Zusammenführung EU-CH'!$B$2:$B$241&amp;'Zusammenführung EU-CH'!$C$2:$C$241,0),MATCH('RE-Gen-Mixes in AIB Countries'!AA$2,'Zusammenführung EU-CH'!$E$1:$BF$1,0))/VLOOKUP($B120,'Total RE-GEN in AIB Countries'!$B$3:$BD$27,COLUMN('RE-Gen-Mixes in AIB Countries'!AA119)-COLUMN('RE-Gen-Mixes in AIB Countries'!$B$2),FALSE),0)</f>
        <v>0</v>
      </c>
      <c r="AB120">
        <f t="array" ref="AB120">IFERROR(INDEX('Zusammenführung EU-CH'!$E$2:$BF$241,MATCH('RE-Gen-Mixes in AIB Countries'!$B120&amp;'RE-Gen-Mixes in AIB Countries'!$C120,'Zusammenführung EU-CH'!$B$2:$B$241&amp;'Zusammenführung EU-CH'!$C$2:$C$241,0),MATCH('RE-Gen-Mixes in AIB Countries'!AB$2,'Zusammenführung EU-CH'!$E$1:$BF$1,0))/VLOOKUP($B120,'Total RE-GEN in AIB Countries'!$B$3:$BD$27,COLUMN('RE-Gen-Mixes in AIB Countries'!AB119)-COLUMN('RE-Gen-Mixes in AIB Countries'!$B$2),FALSE),0)</f>
        <v>0</v>
      </c>
      <c r="AC120">
        <f t="array" ref="AC120">IFERROR(INDEX('Zusammenführung EU-CH'!$E$2:$BF$241,MATCH('RE-Gen-Mixes in AIB Countries'!$B120&amp;'RE-Gen-Mixes in AIB Countries'!$C120,'Zusammenführung EU-CH'!$B$2:$B$241&amp;'Zusammenführung EU-CH'!$C$2:$C$241,0),MATCH('RE-Gen-Mixes in AIB Countries'!AC$2,'Zusammenführung EU-CH'!$E$1:$BF$1,0))/VLOOKUP($B120,'Total RE-GEN in AIB Countries'!$B$3:$BD$27,COLUMN('RE-Gen-Mixes in AIB Countries'!AC119)-COLUMN('RE-Gen-Mixes in AIB Countries'!$B$2),FALSE),0)</f>
        <v>0</v>
      </c>
      <c r="AD120">
        <f t="array" ref="AD120">IFERROR(INDEX('Zusammenführung EU-CH'!$E$2:$BF$241,MATCH('RE-Gen-Mixes in AIB Countries'!$B120&amp;'RE-Gen-Mixes in AIB Countries'!$C120,'Zusammenführung EU-CH'!$B$2:$B$241&amp;'Zusammenführung EU-CH'!$C$2:$C$241,0),MATCH('RE-Gen-Mixes in AIB Countries'!AD$2,'Zusammenführung EU-CH'!$E$1:$BF$1,0))/VLOOKUP($B120,'Total RE-GEN in AIB Countries'!$B$3:$BD$27,COLUMN('RE-Gen-Mixes in AIB Countries'!AD119)-COLUMN('RE-Gen-Mixes in AIB Countries'!$B$2),FALSE),0)</f>
        <v>0</v>
      </c>
      <c r="AE120">
        <f t="array" ref="AE120">IFERROR(INDEX('Zusammenführung EU-CH'!$E$2:$BF$241,MATCH('RE-Gen-Mixes in AIB Countries'!$B120&amp;'RE-Gen-Mixes in AIB Countries'!$C120,'Zusammenführung EU-CH'!$B$2:$B$241&amp;'Zusammenführung EU-CH'!$C$2:$C$241,0),MATCH('RE-Gen-Mixes in AIB Countries'!AE$2,'Zusammenführung EU-CH'!$E$1:$BF$1,0))/VLOOKUP($B120,'Total RE-GEN in AIB Countries'!$B$3:$BD$27,COLUMN('RE-Gen-Mixes in AIB Countries'!AE119)-COLUMN('RE-Gen-Mixes in AIB Countries'!$B$2),FALSE),0)</f>
        <v>0</v>
      </c>
      <c r="AF120">
        <f t="array" ref="AF120">IFERROR(INDEX('Zusammenführung EU-CH'!$E$2:$BF$241,MATCH('RE-Gen-Mixes in AIB Countries'!$B120&amp;'RE-Gen-Mixes in AIB Countries'!$C120,'Zusammenführung EU-CH'!$B$2:$B$241&amp;'Zusammenführung EU-CH'!$C$2:$C$241,0),MATCH('RE-Gen-Mixes in AIB Countries'!AF$2,'Zusammenführung EU-CH'!$E$1:$BF$1,0))/VLOOKUP($B120,'Total RE-GEN in AIB Countries'!$B$3:$BD$27,COLUMN('RE-Gen-Mixes in AIB Countries'!AF119)-COLUMN('RE-Gen-Mixes in AIB Countries'!$B$2),FALSE),0)</f>
        <v>0</v>
      </c>
      <c r="AG120">
        <f t="array" ref="AG120">IFERROR(INDEX('Zusammenführung EU-CH'!$E$2:$BF$241,MATCH('RE-Gen-Mixes in AIB Countries'!$B120&amp;'RE-Gen-Mixes in AIB Countries'!$C120,'Zusammenführung EU-CH'!$B$2:$B$241&amp;'Zusammenführung EU-CH'!$C$2:$C$241,0),MATCH('RE-Gen-Mixes in AIB Countries'!AG$2,'Zusammenführung EU-CH'!$E$1:$BF$1,0))/VLOOKUP($B120,'Total RE-GEN in AIB Countries'!$B$3:$BD$27,COLUMN('RE-Gen-Mixes in AIB Countries'!AG119)-COLUMN('RE-Gen-Mixes in AIB Countries'!$B$2),FALSE),0)</f>
        <v>0</v>
      </c>
      <c r="AH120">
        <f t="array" ref="AH120">IFERROR(INDEX('Zusammenführung EU-CH'!$E$2:$BF$241,MATCH('RE-Gen-Mixes in AIB Countries'!$B120&amp;'RE-Gen-Mixes in AIB Countries'!$C120,'Zusammenführung EU-CH'!$B$2:$B$241&amp;'Zusammenführung EU-CH'!$C$2:$C$241,0),MATCH('RE-Gen-Mixes in AIB Countries'!AH$2,'Zusammenführung EU-CH'!$E$1:$BF$1,0))/VLOOKUP($B120,'Total RE-GEN in AIB Countries'!$B$3:$BD$27,COLUMN('RE-Gen-Mixes in AIB Countries'!AH119)-COLUMN('RE-Gen-Mixes in AIB Countries'!$B$2),FALSE),0)</f>
        <v>0</v>
      </c>
      <c r="AI120">
        <f t="array" ref="AI120">IFERROR(INDEX('Zusammenführung EU-CH'!$E$2:$BF$241,MATCH('RE-Gen-Mixes in AIB Countries'!$B120&amp;'RE-Gen-Mixes in AIB Countries'!$C120,'Zusammenführung EU-CH'!$B$2:$B$241&amp;'Zusammenführung EU-CH'!$C$2:$C$241,0),MATCH('RE-Gen-Mixes in AIB Countries'!AI$2,'Zusammenführung EU-CH'!$E$1:$BF$1,0))/VLOOKUP($B120,'Total RE-GEN in AIB Countries'!$B$3:$BD$27,COLUMN('RE-Gen-Mixes in AIB Countries'!AI119)-COLUMN('RE-Gen-Mixes in AIB Countries'!$B$2),FALSE),0)</f>
        <v>0</v>
      </c>
      <c r="AJ120">
        <f t="array" ref="AJ120">IFERROR(INDEX('Zusammenführung EU-CH'!$E$2:$BF$241,MATCH('RE-Gen-Mixes in AIB Countries'!$B120&amp;'RE-Gen-Mixes in AIB Countries'!$C120,'Zusammenführung EU-CH'!$B$2:$B$241&amp;'Zusammenführung EU-CH'!$C$2:$C$241,0),MATCH('RE-Gen-Mixes in AIB Countries'!AJ$2,'Zusammenführung EU-CH'!$E$1:$BF$1,0))/VLOOKUP($B120,'Total RE-GEN in AIB Countries'!$B$3:$BD$27,COLUMN('RE-Gen-Mixes in AIB Countries'!AJ119)-COLUMN('RE-Gen-Mixes in AIB Countries'!$B$2),FALSE),0)</f>
        <v>0</v>
      </c>
      <c r="AK120">
        <f t="array" ref="AK120">IFERROR(INDEX('Zusammenführung EU-CH'!$E$2:$BF$241,MATCH('RE-Gen-Mixes in AIB Countries'!$B120&amp;'RE-Gen-Mixes in AIB Countries'!$C120,'Zusammenführung EU-CH'!$B$2:$B$241&amp;'Zusammenführung EU-CH'!$C$2:$C$241,0),MATCH('RE-Gen-Mixes in AIB Countries'!AK$2,'Zusammenführung EU-CH'!$E$1:$BF$1,0))/VLOOKUP($B120,'Total RE-GEN in AIB Countries'!$B$3:$BD$27,COLUMN('RE-Gen-Mixes in AIB Countries'!AK119)-COLUMN('RE-Gen-Mixes in AIB Countries'!$B$2),FALSE),0)</f>
        <v>0</v>
      </c>
      <c r="AL120">
        <f t="array" ref="AL120">IFERROR(INDEX('Zusammenführung EU-CH'!$E$2:$BF$241,MATCH('RE-Gen-Mixes in AIB Countries'!$B120&amp;'RE-Gen-Mixes in AIB Countries'!$C120,'Zusammenführung EU-CH'!$B$2:$B$241&amp;'Zusammenführung EU-CH'!$C$2:$C$241,0),MATCH('RE-Gen-Mixes in AIB Countries'!AL$2,'Zusammenführung EU-CH'!$E$1:$BF$1,0))/VLOOKUP($B120,'Total RE-GEN in AIB Countries'!$B$3:$BD$27,COLUMN('RE-Gen-Mixes in AIB Countries'!AL119)-COLUMN('RE-Gen-Mixes in AIB Countries'!$B$2),FALSE),0)</f>
        <v>0</v>
      </c>
      <c r="AM120">
        <f t="array" ref="AM120">IFERROR(INDEX('Zusammenführung EU-CH'!$E$2:$BF$241,MATCH('RE-Gen-Mixes in AIB Countries'!$B120&amp;'RE-Gen-Mixes in AIB Countries'!$C120,'Zusammenführung EU-CH'!$B$2:$B$241&amp;'Zusammenführung EU-CH'!$C$2:$C$241,0),MATCH('RE-Gen-Mixes in AIB Countries'!AM$2,'Zusammenführung EU-CH'!$E$1:$BF$1,0))/VLOOKUP($B120,'Total RE-GEN in AIB Countries'!$B$3:$BD$27,COLUMN('RE-Gen-Mixes in AIB Countries'!AM119)-COLUMN('RE-Gen-Mixes in AIB Countries'!$B$2),FALSE),0)</f>
        <v>0</v>
      </c>
      <c r="AN120">
        <f t="array" ref="AN120">IFERROR(INDEX('Zusammenführung EU-CH'!$E$2:$BF$241,MATCH('RE-Gen-Mixes in AIB Countries'!$B120&amp;'RE-Gen-Mixes in AIB Countries'!$C120,'Zusammenführung EU-CH'!$B$2:$B$241&amp;'Zusammenführung EU-CH'!$C$2:$C$241,0),MATCH('RE-Gen-Mixes in AIB Countries'!AN$2,'Zusammenführung EU-CH'!$E$1:$BF$1,0))/VLOOKUP($B120,'Total RE-GEN in AIB Countries'!$B$3:$BD$27,COLUMN('RE-Gen-Mixes in AIB Countries'!AN119)-COLUMN('RE-Gen-Mixes in AIB Countries'!$B$2),FALSE),0)</f>
        <v>0</v>
      </c>
      <c r="AO120">
        <f t="array" ref="AO120">IFERROR(INDEX('Zusammenführung EU-CH'!$E$2:$BF$241,MATCH('RE-Gen-Mixes in AIB Countries'!$B120&amp;'RE-Gen-Mixes in AIB Countries'!$C120,'Zusammenführung EU-CH'!$B$2:$B$241&amp;'Zusammenführung EU-CH'!$C$2:$C$241,0),MATCH('RE-Gen-Mixes in AIB Countries'!AO$2,'Zusammenführung EU-CH'!$E$1:$BF$1,0))/VLOOKUP($B120,'Total RE-GEN in AIB Countries'!$B$3:$BD$27,COLUMN('RE-Gen-Mixes in AIB Countries'!AO119)-COLUMN('RE-Gen-Mixes in AIB Countries'!$B$2),FALSE),0)</f>
        <v>0</v>
      </c>
      <c r="AP120">
        <f t="array" ref="AP120">IFERROR(INDEX('Zusammenführung EU-CH'!$E$2:$BF$241,MATCH('RE-Gen-Mixes in AIB Countries'!$B120&amp;'RE-Gen-Mixes in AIB Countries'!$C120,'Zusammenführung EU-CH'!$B$2:$B$241&amp;'Zusammenführung EU-CH'!$C$2:$C$241,0),MATCH('RE-Gen-Mixes in AIB Countries'!AP$2,'Zusammenführung EU-CH'!$E$1:$BF$1,0))/VLOOKUP($B120,'Total RE-GEN in AIB Countries'!$B$3:$BD$27,COLUMN('RE-Gen-Mixes in AIB Countries'!AP119)-COLUMN('RE-Gen-Mixes in AIB Countries'!$B$2),FALSE),0)</f>
        <v>0</v>
      </c>
      <c r="AQ120">
        <f t="array" ref="AQ120">IFERROR(INDEX('Zusammenführung EU-CH'!$E$2:$BF$241,MATCH('RE-Gen-Mixes in AIB Countries'!$B120&amp;'RE-Gen-Mixes in AIB Countries'!$C120,'Zusammenführung EU-CH'!$B$2:$B$241&amp;'Zusammenführung EU-CH'!$C$2:$C$241,0),MATCH('RE-Gen-Mixes in AIB Countries'!AQ$2,'Zusammenführung EU-CH'!$E$1:$BF$1,0))/VLOOKUP($B120,'Total RE-GEN in AIB Countries'!$B$3:$BD$27,COLUMN('RE-Gen-Mixes in AIB Countries'!AQ119)-COLUMN('RE-Gen-Mixes in AIB Countries'!$B$2),FALSE),0)</f>
        <v>0</v>
      </c>
      <c r="AR120">
        <f t="array" ref="AR120">IFERROR(INDEX('Zusammenführung EU-CH'!$E$2:$BF$241,MATCH('RE-Gen-Mixes in AIB Countries'!$B120&amp;'RE-Gen-Mixes in AIB Countries'!$C120,'Zusammenführung EU-CH'!$B$2:$B$241&amp;'Zusammenführung EU-CH'!$C$2:$C$241,0),MATCH('RE-Gen-Mixes in AIB Countries'!AR$2,'Zusammenführung EU-CH'!$E$1:$BF$1,0))/VLOOKUP($B120,'Total RE-GEN in AIB Countries'!$B$3:$BD$27,COLUMN('RE-Gen-Mixes in AIB Countries'!AR119)-COLUMN('RE-Gen-Mixes in AIB Countries'!$B$2),FALSE),0)</f>
        <v>0</v>
      </c>
      <c r="AS120">
        <f t="array" ref="AS120">IFERROR(INDEX('Zusammenführung EU-CH'!$E$2:$BF$241,MATCH('RE-Gen-Mixes in AIB Countries'!$B120&amp;'RE-Gen-Mixes in AIB Countries'!$C120,'Zusammenführung EU-CH'!$B$2:$B$241&amp;'Zusammenführung EU-CH'!$C$2:$C$241,0),MATCH('RE-Gen-Mixes in AIB Countries'!AS$2,'Zusammenführung EU-CH'!$E$1:$BF$1,0))/VLOOKUP($B120,'Total RE-GEN in AIB Countries'!$B$3:$BD$27,COLUMN('RE-Gen-Mixes in AIB Countries'!AS119)-COLUMN('RE-Gen-Mixes in AIB Countries'!$B$2),FALSE),0)</f>
        <v>0</v>
      </c>
      <c r="AT120">
        <f t="array" ref="AT120">IFERROR(INDEX('Zusammenführung EU-CH'!$E$2:$BF$241,MATCH('RE-Gen-Mixes in AIB Countries'!$B120&amp;'RE-Gen-Mixes in AIB Countries'!$C120,'Zusammenführung EU-CH'!$B$2:$B$241&amp;'Zusammenführung EU-CH'!$C$2:$C$241,0),MATCH('RE-Gen-Mixes in AIB Countries'!AT$2,'Zusammenführung EU-CH'!$E$1:$BF$1,0))/VLOOKUP($B120,'Total RE-GEN in AIB Countries'!$B$3:$BD$27,COLUMN('RE-Gen-Mixes in AIB Countries'!AT119)-COLUMN('RE-Gen-Mixes in AIB Countries'!$B$2),FALSE),0)</f>
        <v>0</v>
      </c>
      <c r="AU120">
        <f t="array" ref="AU120">IFERROR(INDEX('Zusammenführung EU-CH'!$E$2:$BF$241,MATCH('RE-Gen-Mixes in AIB Countries'!$B120&amp;'RE-Gen-Mixes in AIB Countries'!$C120,'Zusammenführung EU-CH'!$B$2:$B$241&amp;'Zusammenführung EU-CH'!$C$2:$C$241,0),MATCH('RE-Gen-Mixes in AIB Countries'!AU$2,'Zusammenführung EU-CH'!$E$1:$BF$1,0))/VLOOKUP($B120,'Total RE-GEN in AIB Countries'!$B$3:$BD$27,COLUMN('RE-Gen-Mixes in AIB Countries'!AU119)-COLUMN('RE-Gen-Mixes in AIB Countries'!$B$2),FALSE),0)</f>
        <v>0</v>
      </c>
      <c r="AV120">
        <f t="array" ref="AV120">IFERROR(INDEX('Zusammenführung EU-CH'!$E$2:$BF$241,MATCH('RE-Gen-Mixes in AIB Countries'!$B120&amp;'RE-Gen-Mixes in AIB Countries'!$C120,'Zusammenführung EU-CH'!$B$2:$B$241&amp;'Zusammenführung EU-CH'!$C$2:$C$241,0),MATCH('RE-Gen-Mixes in AIB Countries'!AV$2,'Zusammenführung EU-CH'!$E$1:$BF$1,0))/VLOOKUP($B120,'Total RE-GEN in AIB Countries'!$B$3:$BD$27,COLUMN('RE-Gen-Mixes in AIB Countries'!AV119)-COLUMN('RE-Gen-Mixes in AIB Countries'!$B$2),FALSE),0)</f>
        <v>0</v>
      </c>
      <c r="AW120">
        <f t="array" ref="AW120">IFERROR(INDEX('Zusammenführung EU-CH'!$E$2:$BF$241,MATCH('RE-Gen-Mixes in AIB Countries'!$B120&amp;'RE-Gen-Mixes in AIB Countries'!$C120,'Zusammenführung EU-CH'!$B$2:$B$241&amp;'Zusammenführung EU-CH'!$C$2:$C$241,0),MATCH('RE-Gen-Mixes in AIB Countries'!AW$2,'Zusammenführung EU-CH'!$E$1:$BF$1,0))/VLOOKUP($B120,'Total RE-GEN in AIB Countries'!$B$3:$BD$27,COLUMN('RE-Gen-Mixes in AIB Countries'!AW119)-COLUMN('RE-Gen-Mixes in AIB Countries'!$B$2),FALSE),0)</f>
        <v>0</v>
      </c>
      <c r="AX120">
        <f t="array" ref="AX120">IFERROR(INDEX('Zusammenführung EU-CH'!$E$2:$BF$241,MATCH('RE-Gen-Mixes in AIB Countries'!$B120&amp;'RE-Gen-Mixes in AIB Countries'!$C120,'Zusammenführung EU-CH'!$B$2:$B$241&amp;'Zusammenführung EU-CH'!$C$2:$C$241,0),MATCH('RE-Gen-Mixes in AIB Countries'!AX$2,'Zusammenführung EU-CH'!$E$1:$BF$1,0))/VLOOKUP($B120,'Total RE-GEN in AIB Countries'!$B$3:$BD$27,COLUMN('RE-Gen-Mixes in AIB Countries'!AX119)-COLUMN('RE-Gen-Mixes in AIB Countries'!$B$2),FALSE),0)</f>
        <v>0</v>
      </c>
      <c r="AY120">
        <f t="array" ref="AY120">IFERROR(INDEX('Zusammenführung EU-CH'!$E$2:$BF$241,MATCH('RE-Gen-Mixes in AIB Countries'!$B120&amp;'RE-Gen-Mixes in AIB Countries'!$C120,'Zusammenführung EU-CH'!$B$2:$B$241&amp;'Zusammenführung EU-CH'!$C$2:$C$241,0),MATCH('RE-Gen-Mixes in AIB Countries'!AY$2,'Zusammenführung EU-CH'!$E$1:$BF$1,0))/VLOOKUP($B120,'Total RE-GEN in AIB Countries'!$B$3:$BD$27,COLUMN('RE-Gen-Mixes in AIB Countries'!AY119)-COLUMN('RE-Gen-Mixes in AIB Countries'!$B$2),FALSE),0)</f>
        <v>0</v>
      </c>
      <c r="AZ120">
        <f t="array" ref="AZ120">IFERROR(INDEX('Zusammenführung EU-CH'!$E$2:$BF$241,MATCH('RE-Gen-Mixes in AIB Countries'!$B120&amp;'RE-Gen-Mixes in AIB Countries'!$C120,'Zusammenführung EU-CH'!$B$2:$B$241&amp;'Zusammenführung EU-CH'!$C$2:$C$241,0),MATCH('RE-Gen-Mixes in AIB Countries'!AZ$2,'Zusammenführung EU-CH'!$E$1:$BF$1,0))/VLOOKUP($B120,'Total RE-GEN in AIB Countries'!$B$3:$BD$27,COLUMN('RE-Gen-Mixes in AIB Countries'!AZ119)-COLUMN('RE-Gen-Mixes in AIB Countries'!$B$2),FALSE),0)</f>
        <v>0</v>
      </c>
      <c r="BA120">
        <f t="array" ref="BA120">IFERROR(INDEX('Zusammenführung EU-CH'!$E$2:$BF$241,MATCH('RE-Gen-Mixes in AIB Countries'!$B120&amp;'RE-Gen-Mixes in AIB Countries'!$C120,'Zusammenführung EU-CH'!$B$2:$B$241&amp;'Zusammenführung EU-CH'!$C$2:$C$241,0),MATCH('RE-Gen-Mixes in AIB Countries'!BA$2,'Zusammenführung EU-CH'!$E$1:$BF$1,0))/VLOOKUP($B120,'Total RE-GEN in AIB Countries'!$B$3:$BD$27,COLUMN('RE-Gen-Mixes in AIB Countries'!BA119)-COLUMN('RE-Gen-Mixes in AIB Countries'!$B$2),FALSE),0)</f>
        <v>0</v>
      </c>
      <c r="BB120">
        <f t="array" ref="BB120">IFERROR(INDEX('Zusammenführung EU-CH'!$E$2:$BF$241,MATCH('RE-Gen-Mixes in AIB Countries'!$B120&amp;'RE-Gen-Mixes in AIB Countries'!$C120,'Zusammenführung EU-CH'!$B$2:$B$241&amp;'Zusammenführung EU-CH'!$C$2:$C$241,0),MATCH('RE-Gen-Mixes in AIB Countries'!BB$2,'Zusammenführung EU-CH'!$E$1:$BF$1,0))/VLOOKUP($B120,'Total RE-GEN in AIB Countries'!$B$3:$BD$27,COLUMN('RE-Gen-Mixes in AIB Countries'!BB119)-COLUMN('RE-Gen-Mixes in AIB Countries'!$B$2),FALSE),0)</f>
        <v>0</v>
      </c>
      <c r="BC120">
        <f t="array" ref="BC120">IFERROR(INDEX('Zusammenführung EU-CH'!$E$2:$BF$241,MATCH('RE-Gen-Mixes in AIB Countries'!$B120&amp;'RE-Gen-Mixes in AIB Countries'!$C120,'Zusammenführung EU-CH'!$B$2:$B$241&amp;'Zusammenführung EU-CH'!$C$2:$C$241,0),MATCH('RE-Gen-Mixes in AIB Countries'!BC$2,'Zusammenführung EU-CH'!$E$1:$BF$1,0))/VLOOKUP($B120,'Total RE-GEN in AIB Countries'!$B$3:$BD$27,COLUMN('RE-Gen-Mixes in AIB Countries'!BC119)-COLUMN('RE-Gen-Mixes in AIB Countries'!$B$2),FALSE),0)</f>
        <v>0</v>
      </c>
      <c r="BD120">
        <f t="array" ref="BD120">IFERROR(INDEX('Zusammenführung EU-CH'!$E$2:$BF$241,MATCH('RE-Gen-Mixes in AIB Countries'!$B120&amp;'RE-Gen-Mixes in AIB Countries'!$C120,'Zusammenführung EU-CH'!$B$2:$B$241&amp;'Zusammenführung EU-CH'!$C$2:$C$241,0),MATCH('RE-Gen-Mixes in AIB Countries'!BD$2,'Zusammenführung EU-CH'!$E$1:$BF$1,0))/VLOOKUP($B120,'Total RE-GEN in AIB Countries'!$B$3:$BD$27,COLUMN('RE-Gen-Mixes in AIB Countries'!BD119)-COLUMN('RE-Gen-Mixes in AIB Countries'!$B$2),FALSE),0)</f>
        <v>0</v>
      </c>
      <c r="BE120">
        <f t="array" ref="BE120">IFERROR(INDEX('Zusammenführung EU-CH'!$E$2:$BF$241,MATCH('RE-Gen-Mixes in AIB Countries'!$B120&amp;'RE-Gen-Mixes in AIB Countries'!$C120,'Zusammenführung EU-CH'!$B$2:$B$241&amp;'Zusammenführung EU-CH'!$C$2:$C$241,0),MATCH('RE-Gen-Mixes in AIB Countries'!BE$2,'Zusammenführung EU-CH'!$E$1:$BF$1,0))/VLOOKUP($B120,'Total RE-GEN in AIB Countries'!$B$3:$BD$27,COLUMN('RE-Gen-Mixes in AIB Countries'!BE119)-COLUMN('RE-Gen-Mixes in AIB Countries'!$B$2),FALSE),0)</f>
        <v>0</v>
      </c>
      <c r="BF120">
        <f t="shared" si="1"/>
        <v>0</v>
      </c>
    </row>
    <row r="121" spans="1:58" x14ac:dyDescent="0.35">
      <c r="A121" s="8" t="s">
        <v>41</v>
      </c>
      <c r="B121" s="4" t="s">
        <v>483</v>
      </c>
      <c r="C121" s="4" t="s">
        <v>9</v>
      </c>
      <c r="D121">
        <f t="array" ref="D121">IFERROR(INDEX('Zusammenführung EU-CH'!$E$2:$BF$241,MATCH('RE-Gen-Mixes in AIB Countries'!$B121&amp;'RE-Gen-Mixes in AIB Countries'!$C121,'Zusammenführung EU-CH'!$B$2:$B$241&amp;'Zusammenführung EU-CH'!$C$2:$C$241,0),MATCH('RE-Gen-Mixes in AIB Countries'!D$2,'Zusammenführung EU-CH'!$E$1:$BF$1,0))/VLOOKUP($B121,'Total RE-GEN in AIB Countries'!$B$3:$BD$27,COLUMN('RE-Gen-Mixes in AIB Countries'!D120)-COLUMN('RE-Gen-Mixes in AIB Countries'!$B$2),FALSE),0)</f>
        <v>0</v>
      </c>
      <c r="E121">
        <f t="array" ref="E121">IFERROR(INDEX('Zusammenführung EU-CH'!$E$2:$BF$241,MATCH('RE-Gen-Mixes in AIB Countries'!$B121&amp;'RE-Gen-Mixes in AIB Countries'!$C121,'Zusammenführung EU-CH'!$B$2:$B$241&amp;'Zusammenführung EU-CH'!$C$2:$C$241,0),MATCH('RE-Gen-Mixes in AIB Countries'!E$2,'Zusammenführung EU-CH'!$E$1:$BF$1,0))/VLOOKUP($B121,'Total RE-GEN in AIB Countries'!$B$3:$BD$27,COLUMN('RE-Gen-Mixes in AIB Countries'!E120)-COLUMN('RE-Gen-Mixes in AIB Countries'!$B$2),FALSE),0)</f>
        <v>0</v>
      </c>
      <c r="F121">
        <f t="array" ref="F121">IFERROR(INDEX('Zusammenführung EU-CH'!$E$2:$BF$241,MATCH('RE-Gen-Mixes in AIB Countries'!$B121&amp;'RE-Gen-Mixes in AIB Countries'!$C121,'Zusammenführung EU-CH'!$B$2:$B$241&amp;'Zusammenführung EU-CH'!$C$2:$C$241,0),MATCH('RE-Gen-Mixes in AIB Countries'!F$2,'Zusammenführung EU-CH'!$E$1:$BF$1,0))/VLOOKUP($B121,'Total RE-GEN in AIB Countries'!$B$3:$BD$27,COLUMN('RE-Gen-Mixes in AIB Countries'!F120)-COLUMN('RE-Gen-Mixes in AIB Countries'!$B$2),FALSE),0)</f>
        <v>0</v>
      </c>
      <c r="G121">
        <f t="array" ref="G121">IFERROR(INDEX('Zusammenführung EU-CH'!$E$2:$BF$241,MATCH('RE-Gen-Mixes in AIB Countries'!$B121&amp;'RE-Gen-Mixes in AIB Countries'!$C121,'Zusammenführung EU-CH'!$B$2:$B$241&amp;'Zusammenführung EU-CH'!$C$2:$C$241,0),MATCH('RE-Gen-Mixes in AIB Countries'!G$2,'Zusammenführung EU-CH'!$E$1:$BF$1,0))/VLOOKUP($B121,'Total RE-GEN in AIB Countries'!$B$3:$BD$27,COLUMN('RE-Gen-Mixes in AIB Countries'!G120)-COLUMN('RE-Gen-Mixes in AIB Countries'!$B$2),FALSE),0)</f>
        <v>0</v>
      </c>
      <c r="H121">
        <f t="array" ref="H121">IFERROR(INDEX('Zusammenführung EU-CH'!$E$2:$BF$241,MATCH('RE-Gen-Mixes in AIB Countries'!$B121&amp;'RE-Gen-Mixes in AIB Countries'!$C121,'Zusammenführung EU-CH'!$B$2:$B$241&amp;'Zusammenführung EU-CH'!$C$2:$C$241,0),MATCH('RE-Gen-Mixes in AIB Countries'!H$2,'Zusammenführung EU-CH'!$E$1:$BF$1,0))/VLOOKUP($B121,'Total RE-GEN in AIB Countries'!$B$3:$BD$27,COLUMN('RE-Gen-Mixes in AIB Countries'!H120)-COLUMN('RE-Gen-Mixes in AIB Countries'!$B$2),FALSE),0)</f>
        <v>0</v>
      </c>
      <c r="I121">
        <f t="array" ref="I121">IFERROR(INDEX('Zusammenführung EU-CH'!$E$2:$BF$241,MATCH('RE-Gen-Mixes in AIB Countries'!$B121&amp;'RE-Gen-Mixes in AIB Countries'!$C121,'Zusammenführung EU-CH'!$B$2:$B$241&amp;'Zusammenführung EU-CH'!$C$2:$C$241,0),MATCH('RE-Gen-Mixes in AIB Countries'!I$2,'Zusammenführung EU-CH'!$E$1:$BF$1,0))/VLOOKUP($B121,'Total RE-GEN in AIB Countries'!$B$3:$BD$27,COLUMN('RE-Gen-Mixes in AIB Countries'!I120)-COLUMN('RE-Gen-Mixes in AIB Countries'!$B$2),FALSE),0)</f>
        <v>0</v>
      </c>
      <c r="J121">
        <f t="array" ref="J121">IFERROR(INDEX('Zusammenführung EU-CH'!$E$2:$BF$241,MATCH('RE-Gen-Mixes in AIB Countries'!$B121&amp;'RE-Gen-Mixes in AIB Countries'!$C121,'Zusammenführung EU-CH'!$B$2:$B$241&amp;'Zusammenführung EU-CH'!$C$2:$C$241,0),MATCH('RE-Gen-Mixes in AIB Countries'!J$2,'Zusammenführung EU-CH'!$E$1:$BF$1,0))/VLOOKUP($B121,'Total RE-GEN in AIB Countries'!$B$3:$BD$27,COLUMN('RE-Gen-Mixes in AIB Countries'!J120)-COLUMN('RE-Gen-Mixes in AIB Countries'!$B$2),FALSE),0)</f>
        <v>0</v>
      </c>
      <c r="K121">
        <f t="array" ref="K121">IFERROR(INDEX('Zusammenführung EU-CH'!$E$2:$BF$241,MATCH('RE-Gen-Mixes in AIB Countries'!$B121&amp;'RE-Gen-Mixes in AIB Countries'!$C121,'Zusammenführung EU-CH'!$B$2:$B$241&amp;'Zusammenführung EU-CH'!$C$2:$C$241,0),MATCH('RE-Gen-Mixes in AIB Countries'!K$2,'Zusammenführung EU-CH'!$E$1:$BF$1,0))/VLOOKUP($B121,'Total RE-GEN in AIB Countries'!$B$3:$BD$27,COLUMN('RE-Gen-Mixes in AIB Countries'!K120)-COLUMN('RE-Gen-Mixes in AIB Countries'!$B$2),FALSE),0)</f>
        <v>0</v>
      </c>
      <c r="L121">
        <f t="array" ref="L121">IFERROR(INDEX('Zusammenführung EU-CH'!$E$2:$BF$241,MATCH('RE-Gen-Mixes in AIB Countries'!$B121&amp;'RE-Gen-Mixes in AIB Countries'!$C121,'Zusammenführung EU-CH'!$B$2:$B$241&amp;'Zusammenführung EU-CH'!$C$2:$C$241,0),MATCH('RE-Gen-Mixes in AIB Countries'!L$2,'Zusammenführung EU-CH'!$E$1:$BF$1,0))/VLOOKUP($B121,'Total RE-GEN in AIB Countries'!$B$3:$BD$27,COLUMN('RE-Gen-Mixes in AIB Countries'!L120)-COLUMN('RE-Gen-Mixes in AIB Countries'!$B$2),FALSE),0)</f>
        <v>0</v>
      </c>
      <c r="M121">
        <f t="array" ref="M121">IFERROR(INDEX('Zusammenführung EU-CH'!$E$2:$BF$241,MATCH('RE-Gen-Mixes in AIB Countries'!$B121&amp;'RE-Gen-Mixes in AIB Countries'!$C121,'Zusammenführung EU-CH'!$B$2:$B$241&amp;'Zusammenführung EU-CH'!$C$2:$C$241,0),MATCH('RE-Gen-Mixes in AIB Countries'!M$2,'Zusammenführung EU-CH'!$E$1:$BF$1,0))/VLOOKUP($B121,'Total RE-GEN in AIB Countries'!$B$3:$BD$27,COLUMN('RE-Gen-Mixes in AIB Countries'!M120)-COLUMN('RE-Gen-Mixes in AIB Countries'!$B$2),FALSE),0)</f>
        <v>0</v>
      </c>
      <c r="N121">
        <f t="array" ref="N121">IFERROR(INDEX('Zusammenführung EU-CH'!$E$2:$BF$241,MATCH('RE-Gen-Mixes in AIB Countries'!$B121&amp;'RE-Gen-Mixes in AIB Countries'!$C121,'Zusammenführung EU-CH'!$B$2:$B$241&amp;'Zusammenführung EU-CH'!$C$2:$C$241,0),MATCH('RE-Gen-Mixes in AIB Countries'!N$2,'Zusammenführung EU-CH'!$E$1:$BF$1,0))/VLOOKUP($B121,'Total RE-GEN in AIB Countries'!$B$3:$BD$27,COLUMN('RE-Gen-Mixes in AIB Countries'!N120)-COLUMN('RE-Gen-Mixes in AIB Countries'!$B$2),FALSE),0)</f>
        <v>0</v>
      </c>
      <c r="O121">
        <f t="array" ref="O121">IFERROR(INDEX('Zusammenführung EU-CH'!$E$2:$BF$241,MATCH('RE-Gen-Mixes in AIB Countries'!$B121&amp;'RE-Gen-Mixes in AIB Countries'!$C121,'Zusammenführung EU-CH'!$B$2:$B$241&amp;'Zusammenführung EU-CH'!$C$2:$C$241,0),MATCH('RE-Gen-Mixes in AIB Countries'!O$2,'Zusammenführung EU-CH'!$E$1:$BF$1,0))/VLOOKUP($B121,'Total RE-GEN in AIB Countries'!$B$3:$BD$27,COLUMN('RE-Gen-Mixes in AIB Countries'!O120)-COLUMN('RE-Gen-Mixes in AIB Countries'!$B$2),FALSE),0)</f>
        <v>0</v>
      </c>
      <c r="P121">
        <f t="array" ref="P121">IFERROR(INDEX('Zusammenführung EU-CH'!$E$2:$BF$241,MATCH('RE-Gen-Mixes in AIB Countries'!$B121&amp;'RE-Gen-Mixes in AIB Countries'!$C121,'Zusammenführung EU-CH'!$B$2:$B$241&amp;'Zusammenführung EU-CH'!$C$2:$C$241,0),MATCH('RE-Gen-Mixes in AIB Countries'!P$2,'Zusammenführung EU-CH'!$E$1:$BF$1,0))/VLOOKUP($B121,'Total RE-GEN in AIB Countries'!$B$3:$BD$27,COLUMN('RE-Gen-Mixes in AIB Countries'!P120)-COLUMN('RE-Gen-Mixes in AIB Countries'!$B$2),FALSE),0)</f>
        <v>4.6620245410108918E-4</v>
      </c>
      <c r="Q121">
        <f t="array" ref="Q121">IFERROR(INDEX('Zusammenführung EU-CH'!$E$2:$BF$241,MATCH('RE-Gen-Mixes in AIB Countries'!$B121&amp;'RE-Gen-Mixes in AIB Countries'!$C121,'Zusammenführung EU-CH'!$B$2:$B$241&amp;'Zusammenführung EU-CH'!$C$2:$C$241,0),MATCH('RE-Gen-Mixes in AIB Countries'!Q$2,'Zusammenführung EU-CH'!$E$1:$BF$1,0))/VLOOKUP($B121,'Total RE-GEN in AIB Countries'!$B$3:$BD$27,COLUMN('RE-Gen-Mixes in AIB Countries'!Q120)-COLUMN('RE-Gen-Mixes in AIB Countries'!$B$2),FALSE),0)</f>
        <v>7.2302030535344294E-4</v>
      </c>
      <c r="R121">
        <f t="array" ref="R121">IFERROR(INDEX('Zusammenführung EU-CH'!$E$2:$BF$241,MATCH('RE-Gen-Mixes in AIB Countries'!$B121&amp;'RE-Gen-Mixes in AIB Countries'!$C121,'Zusammenführung EU-CH'!$B$2:$B$241&amp;'Zusammenführung EU-CH'!$C$2:$C$241,0),MATCH('RE-Gen-Mixes in AIB Countries'!R$2,'Zusammenführung EU-CH'!$E$1:$BF$1,0))/VLOOKUP($B121,'Total RE-GEN in AIB Countries'!$B$3:$BD$27,COLUMN('RE-Gen-Mixes in AIB Countries'!R120)-COLUMN('RE-Gen-Mixes in AIB Countries'!$B$2),FALSE),0)</f>
        <v>9.616586610149136E-4</v>
      </c>
      <c r="S121">
        <f t="array" ref="S121">IFERROR(INDEX('Zusammenführung EU-CH'!$E$2:$BF$241,MATCH('RE-Gen-Mixes in AIB Countries'!$B121&amp;'RE-Gen-Mixes in AIB Countries'!$C121,'Zusammenführung EU-CH'!$B$2:$B$241&amp;'Zusammenführung EU-CH'!$C$2:$C$241,0),MATCH('RE-Gen-Mixes in AIB Countries'!S$2,'Zusammenführung EU-CH'!$E$1:$BF$1,0))/VLOOKUP($B121,'Total RE-GEN in AIB Countries'!$B$3:$BD$27,COLUMN('RE-Gen-Mixes in AIB Countries'!S120)-COLUMN('RE-Gen-Mixes in AIB Countries'!$B$2),FALSE),0)</f>
        <v>1.3590940514486658E-3</v>
      </c>
      <c r="T121">
        <f t="array" ref="T121">IFERROR(INDEX('Zusammenführung EU-CH'!$E$2:$BF$241,MATCH('RE-Gen-Mixes in AIB Countries'!$B121&amp;'RE-Gen-Mixes in AIB Countries'!$C121,'Zusammenführung EU-CH'!$B$2:$B$241&amp;'Zusammenführung EU-CH'!$C$2:$C$241,0),MATCH('RE-Gen-Mixes in AIB Countries'!T$2,'Zusammenführung EU-CH'!$E$1:$BF$1,0))/VLOOKUP($B121,'Total RE-GEN in AIB Countries'!$B$3:$BD$27,COLUMN('RE-Gen-Mixes in AIB Countries'!T120)-COLUMN('RE-Gen-Mixes in AIB Countries'!$B$2),FALSE),0)</f>
        <v>1.4653831413305681E-3</v>
      </c>
      <c r="U121">
        <f t="array" ref="U121">IFERROR(INDEX('Zusammenführung EU-CH'!$E$2:$BF$241,MATCH('RE-Gen-Mixes in AIB Countries'!$B121&amp;'RE-Gen-Mixes in AIB Countries'!$C121,'Zusammenführung EU-CH'!$B$2:$B$241&amp;'Zusammenführung EU-CH'!$C$2:$C$241,0),MATCH('RE-Gen-Mixes in AIB Countries'!U$2,'Zusammenführung EU-CH'!$E$1:$BF$1,0))/VLOOKUP($B121,'Total RE-GEN in AIB Countries'!$B$3:$BD$27,COLUMN('RE-Gen-Mixes in AIB Countries'!U120)-COLUMN('RE-Gen-Mixes in AIB Countries'!$B$2),FALSE),0)</f>
        <v>2.0905154582310606E-3</v>
      </c>
      <c r="V121">
        <f t="array" ref="V121">IFERROR(INDEX('Zusammenführung EU-CH'!$E$2:$BF$241,MATCH('RE-Gen-Mixes in AIB Countries'!$B121&amp;'RE-Gen-Mixes in AIB Countries'!$C121,'Zusammenführung EU-CH'!$B$2:$B$241&amp;'Zusammenführung EU-CH'!$C$2:$C$241,0),MATCH('RE-Gen-Mixes in AIB Countries'!V$2,'Zusammenführung EU-CH'!$E$1:$BF$1,0))/VLOOKUP($B121,'Total RE-GEN in AIB Countries'!$B$3:$BD$27,COLUMN('RE-Gen-Mixes in AIB Countries'!V120)-COLUMN('RE-Gen-Mixes in AIB Countries'!$B$2),FALSE),0)</f>
        <v>3.2904087505402886E-3</v>
      </c>
      <c r="W121">
        <f t="array" ref="W121">IFERROR(INDEX('Zusammenführung EU-CH'!$E$2:$BF$241,MATCH('RE-Gen-Mixes in AIB Countries'!$B121&amp;'RE-Gen-Mixes in AIB Countries'!$C121,'Zusammenführung EU-CH'!$B$2:$B$241&amp;'Zusammenführung EU-CH'!$C$2:$C$241,0),MATCH('RE-Gen-Mixes in AIB Countries'!W$2,'Zusammenführung EU-CH'!$E$1:$BF$1,0))/VLOOKUP($B121,'Total RE-GEN in AIB Countries'!$B$3:$BD$27,COLUMN('RE-Gen-Mixes in AIB Countries'!W120)-COLUMN('RE-Gen-Mixes in AIB Countries'!$B$2),FALSE),0)</f>
        <v>2.4815529224457302E-3</v>
      </c>
      <c r="X121">
        <f t="array" ref="X121">IFERROR(INDEX('Zusammenführung EU-CH'!$E$2:$BF$241,MATCH('RE-Gen-Mixes in AIB Countries'!$B121&amp;'RE-Gen-Mixes in AIB Countries'!$C121,'Zusammenführung EU-CH'!$B$2:$B$241&amp;'Zusammenführung EU-CH'!$C$2:$C$241,0),MATCH('RE-Gen-Mixes in AIB Countries'!X$2,'Zusammenführung EU-CH'!$E$1:$BF$1,0))/VLOOKUP($B121,'Total RE-GEN in AIB Countries'!$B$3:$BD$27,COLUMN('RE-Gen-Mixes in AIB Countries'!X120)-COLUMN('RE-Gen-Mixes in AIB Countries'!$B$2),FALSE),0)</f>
        <v>1.8417444583664069E-3</v>
      </c>
      <c r="Y121">
        <f t="array" ref="Y121">IFERROR(INDEX('Zusammenführung EU-CH'!$E$2:$BF$241,MATCH('RE-Gen-Mixes in AIB Countries'!$B121&amp;'RE-Gen-Mixes in AIB Countries'!$C121,'Zusammenführung EU-CH'!$B$2:$B$241&amp;'Zusammenführung EU-CH'!$C$2:$C$241,0),MATCH('RE-Gen-Mixes in AIB Countries'!Y$2,'Zusammenführung EU-CH'!$E$1:$BF$1,0))/VLOOKUP($B121,'Total RE-GEN in AIB Countries'!$B$3:$BD$27,COLUMN('RE-Gen-Mixes in AIB Countries'!Y120)-COLUMN('RE-Gen-Mixes in AIB Countries'!$B$2),FALSE),0)</f>
        <v>1.5405688207174475E-3</v>
      </c>
      <c r="Z121">
        <f t="array" ref="Z121">IFERROR(INDEX('Zusammenführung EU-CH'!$E$2:$BF$241,MATCH('RE-Gen-Mixes in AIB Countries'!$B121&amp;'RE-Gen-Mixes in AIB Countries'!$C121,'Zusammenführung EU-CH'!$B$2:$B$241&amp;'Zusammenführung EU-CH'!$C$2:$C$241,0),MATCH('RE-Gen-Mixes in AIB Countries'!Z$2,'Zusammenführung EU-CH'!$E$1:$BF$1,0))/VLOOKUP($B121,'Total RE-GEN in AIB Countries'!$B$3:$BD$27,COLUMN('RE-Gen-Mixes in AIB Countries'!Z120)-COLUMN('RE-Gen-Mixes in AIB Countries'!$B$2),FALSE),0)</f>
        <v>5.6125413517375009E-4</v>
      </c>
      <c r="AA121">
        <f t="array" ref="AA121">IFERROR(INDEX('Zusammenführung EU-CH'!$E$2:$BF$241,MATCH('RE-Gen-Mixes in AIB Countries'!$B121&amp;'RE-Gen-Mixes in AIB Countries'!$C121,'Zusammenführung EU-CH'!$B$2:$B$241&amp;'Zusammenführung EU-CH'!$C$2:$C$241,0),MATCH('RE-Gen-Mixes in AIB Countries'!AA$2,'Zusammenführung EU-CH'!$E$1:$BF$1,0))/VLOOKUP($B121,'Total RE-GEN in AIB Countries'!$B$3:$BD$27,COLUMN('RE-Gen-Mixes in AIB Countries'!AA120)-COLUMN('RE-Gen-Mixes in AIB Countries'!$B$2),FALSE),0)</f>
        <v>3.0761507264637558E-4</v>
      </c>
      <c r="AB121">
        <f t="array" ref="AB121">IFERROR(INDEX('Zusammenführung EU-CH'!$E$2:$BF$241,MATCH('RE-Gen-Mixes in AIB Countries'!$B121&amp;'RE-Gen-Mixes in AIB Countries'!$C121,'Zusammenführung EU-CH'!$B$2:$B$241&amp;'Zusammenführung EU-CH'!$C$2:$C$241,0),MATCH('RE-Gen-Mixes in AIB Countries'!AB$2,'Zusammenführung EU-CH'!$E$1:$BF$1,0))/VLOOKUP($B121,'Total RE-GEN in AIB Countries'!$B$3:$BD$27,COLUMN('RE-Gen-Mixes in AIB Countries'!AB120)-COLUMN('RE-Gen-Mixes in AIB Countries'!$B$2),FALSE),0)</f>
        <v>4.0557667934093788E-4</v>
      </c>
      <c r="AC121">
        <f t="array" ref="AC121">IFERROR(INDEX('Zusammenführung EU-CH'!$E$2:$BF$241,MATCH('RE-Gen-Mixes in AIB Countries'!$B121&amp;'RE-Gen-Mixes in AIB Countries'!$C121,'Zusammenführung EU-CH'!$B$2:$B$241&amp;'Zusammenführung EU-CH'!$C$2:$C$241,0),MATCH('RE-Gen-Mixes in AIB Countries'!AC$2,'Zusammenführung EU-CH'!$E$1:$BF$1,0))/VLOOKUP($B121,'Total RE-GEN in AIB Countries'!$B$3:$BD$27,COLUMN('RE-Gen-Mixes in AIB Countries'!AC120)-COLUMN('RE-Gen-Mixes in AIB Countries'!$B$2),FALSE),0)</f>
        <v>2.9500221867963911E-4</v>
      </c>
      <c r="AD121">
        <f t="array" ref="AD121">IFERROR(INDEX('Zusammenführung EU-CH'!$E$2:$BF$241,MATCH('RE-Gen-Mixes in AIB Countries'!$B121&amp;'RE-Gen-Mixes in AIB Countries'!$C121,'Zusammenführung EU-CH'!$B$2:$B$241&amp;'Zusammenführung EU-CH'!$C$2:$C$241,0),MATCH('RE-Gen-Mixes in AIB Countries'!AD$2,'Zusammenführung EU-CH'!$E$1:$BF$1,0))/VLOOKUP($B121,'Total RE-GEN in AIB Countries'!$B$3:$BD$27,COLUMN('RE-Gen-Mixes in AIB Countries'!AD120)-COLUMN('RE-Gen-Mixes in AIB Countries'!$B$2),FALSE),0)</f>
        <v>4.9184611364719267E-4</v>
      </c>
      <c r="AE121">
        <f t="array" ref="AE121">IFERROR(INDEX('Zusammenführung EU-CH'!$E$2:$BF$241,MATCH('RE-Gen-Mixes in AIB Countries'!$B121&amp;'RE-Gen-Mixes in AIB Countries'!$C121,'Zusammenführung EU-CH'!$B$2:$B$241&amp;'Zusammenführung EU-CH'!$C$2:$C$241,0),MATCH('RE-Gen-Mixes in AIB Countries'!AE$2,'Zusammenführung EU-CH'!$E$1:$BF$1,0))/VLOOKUP($B121,'Total RE-GEN in AIB Countries'!$B$3:$BD$27,COLUMN('RE-Gen-Mixes in AIB Countries'!AE120)-COLUMN('RE-Gen-Mixes in AIB Countries'!$B$2),FALSE),0)</f>
        <v>1.0220767177612131E-3</v>
      </c>
      <c r="AF121">
        <f t="array" ref="AF121">IFERROR(INDEX('Zusammenführung EU-CH'!$E$2:$BF$241,MATCH('RE-Gen-Mixes in AIB Countries'!$B121&amp;'RE-Gen-Mixes in AIB Countries'!$C121,'Zusammenführung EU-CH'!$B$2:$B$241&amp;'Zusammenführung EU-CH'!$C$2:$C$241,0),MATCH('RE-Gen-Mixes in AIB Countries'!AF$2,'Zusammenführung EU-CH'!$E$1:$BF$1,0))/VLOOKUP($B121,'Total RE-GEN in AIB Countries'!$B$3:$BD$27,COLUMN('RE-Gen-Mixes in AIB Countries'!AF120)-COLUMN('RE-Gen-Mixes in AIB Countries'!$B$2),FALSE),0)</f>
        <v>1.496299232625618E-3</v>
      </c>
      <c r="AG121">
        <f t="array" ref="AG121">IFERROR(INDEX('Zusammenführung EU-CH'!$E$2:$BF$241,MATCH('RE-Gen-Mixes in AIB Countries'!$B121&amp;'RE-Gen-Mixes in AIB Countries'!$C121,'Zusammenführung EU-CH'!$B$2:$B$241&amp;'Zusammenführung EU-CH'!$C$2:$C$241,0),MATCH('RE-Gen-Mixes in AIB Countries'!AG$2,'Zusammenführung EU-CH'!$E$1:$BF$1,0))/VLOOKUP($B121,'Total RE-GEN in AIB Countries'!$B$3:$BD$27,COLUMN('RE-Gen-Mixes in AIB Countries'!AG120)-COLUMN('RE-Gen-Mixes in AIB Countries'!$B$2),FALSE),0)</f>
        <v>1.6451604178401714E-3</v>
      </c>
      <c r="AH121">
        <f t="array" ref="AH121">IFERROR(INDEX('Zusammenführung EU-CH'!$E$2:$BF$241,MATCH('RE-Gen-Mixes in AIB Countries'!$B121&amp;'RE-Gen-Mixes in AIB Countries'!$C121,'Zusammenführung EU-CH'!$B$2:$B$241&amp;'Zusammenführung EU-CH'!$C$2:$C$241,0),MATCH('RE-Gen-Mixes in AIB Countries'!AH$2,'Zusammenführung EU-CH'!$E$1:$BF$1,0))/VLOOKUP($B121,'Total RE-GEN in AIB Countries'!$B$3:$BD$27,COLUMN('RE-Gen-Mixes in AIB Countries'!AH120)-COLUMN('RE-Gen-Mixes in AIB Countries'!$B$2),FALSE),0)</f>
        <v>1.4989791173913925E-3</v>
      </c>
      <c r="AI121">
        <f t="array" ref="AI121">IFERROR(INDEX('Zusammenführung EU-CH'!$E$2:$BF$241,MATCH('RE-Gen-Mixes in AIB Countries'!$B121&amp;'RE-Gen-Mixes in AIB Countries'!$C121,'Zusammenführung EU-CH'!$B$2:$B$241&amp;'Zusammenführung EU-CH'!$C$2:$C$241,0),MATCH('RE-Gen-Mixes in AIB Countries'!AI$2,'Zusammenführung EU-CH'!$E$1:$BF$1,0))/VLOOKUP($B121,'Total RE-GEN in AIB Countries'!$B$3:$BD$27,COLUMN('RE-Gen-Mixes in AIB Countries'!AI120)-COLUMN('RE-Gen-Mixes in AIB Countries'!$B$2),FALSE),0)</f>
        <v>1.8532003830253269E-3</v>
      </c>
      <c r="AJ121">
        <f t="array" ref="AJ121">IFERROR(INDEX('Zusammenführung EU-CH'!$E$2:$BF$241,MATCH('RE-Gen-Mixes in AIB Countries'!$B121&amp;'RE-Gen-Mixes in AIB Countries'!$C121,'Zusammenführung EU-CH'!$B$2:$B$241&amp;'Zusammenführung EU-CH'!$C$2:$C$241,0),MATCH('RE-Gen-Mixes in AIB Countries'!AJ$2,'Zusammenführung EU-CH'!$E$1:$BF$1,0))/VLOOKUP($B121,'Total RE-GEN in AIB Countries'!$B$3:$BD$27,COLUMN('RE-Gen-Mixes in AIB Countries'!AJ120)-COLUMN('RE-Gen-Mixes in AIB Countries'!$B$2),FALSE),0)</f>
        <v>2.3423271500843165E-3</v>
      </c>
      <c r="AK121">
        <f t="array" ref="AK121">IFERROR(INDEX('Zusammenführung EU-CH'!$E$2:$BF$241,MATCH('RE-Gen-Mixes in AIB Countries'!$B121&amp;'RE-Gen-Mixes in AIB Countries'!$C121,'Zusammenführung EU-CH'!$B$2:$B$241&amp;'Zusammenführung EU-CH'!$C$2:$C$241,0),MATCH('RE-Gen-Mixes in AIB Countries'!AK$2,'Zusammenführung EU-CH'!$E$1:$BF$1,0))/VLOOKUP($B121,'Total RE-GEN in AIB Countries'!$B$3:$BD$27,COLUMN('RE-Gen-Mixes in AIB Countries'!AK120)-COLUMN('RE-Gen-Mixes in AIB Countries'!$B$2),FALSE),0)</f>
        <v>2.2196576588718918E-3</v>
      </c>
      <c r="AL121">
        <f t="array" ref="AL121">IFERROR(INDEX('Zusammenführung EU-CH'!$E$2:$BF$241,MATCH('RE-Gen-Mixes in AIB Countries'!$B121&amp;'RE-Gen-Mixes in AIB Countries'!$C121,'Zusammenführung EU-CH'!$B$2:$B$241&amp;'Zusammenführung EU-CH'!$C$2:$C$241,0),MATCH('RE-Gen-Mixes in AIB Countries'!AL$2,'Zusammenführung EU-CH'!$E$1:$BF$1,0))/VLOOKUP($B121,'Total RE-GEN in AIB Countries'!$B$3:$BD$27,COLUMN('RE-Gen-Mixes in AIB Countries'!AL120)-COLUMN('RE-Gen-Mixes in AIB Countries'!$B$2),FALSE),0)</f>
        <v>8.5637578019271581E-4</v>
      </c>
      <c r="AM121">
        <f t="array" ref="AM121">IFERROR(INDEX('Zusammenführung EU-CH'!$E$2:$BF$241,MATCH('RE-Gen-Mixes in AIB Countries'!$B121&amp;'RE-Gen-Mixes in AIB Countries'!$C121,'Zusammenführung EU-CH'!$B$2:$B$241&amp;'Zusammenführung EU-CH'!$C$2:$C$241,0),MATCH('RE-Gen-Mixes in AIB Countries'!AM$2,'Zusammenführung EU-CH'!$E$1:$BF$1,0))/VLOOKUP($B121,'Total RE-GEN in AIB Countries'!$B$3:$BD$27,COLUMN('RE-Gen-Mixes in AIB Countries'!AM120)-COLUMN('RE-Gen-Mixes in AIB Countries'!$B$2),FALSE),0)</f>
        <v>4.1234262462253371E-4</v>
      </c>
      <c r="AN121">
        <f t="array" ref="AN121">IFERROR(INDEX('Zusammenführung EU-CH'!$E$2:$BF$241,MATCH('RE-Gen-Mixes in AIB Countries'!$B121&amp;'RE-Gen-Mixes in AIB Countries'!$C121,'Zusammenführung EU-CH'!$B$2:$B$241&amp;'Zusammenführung EU-CH'!$C$2:$C$241,0),MATCH('RE-Gen-Mixes in AIB Countries'!AN$2,'Zusammenführung EU-CH'!$E$1:$BF$1,0))/VLOOKUP($B121,'Total RE-GEN in AIB Countries'!$B$3:$BD$27,COLUMN('RE-Gen-Mixes in AIB Countries'!AN120)-COLUMN('RE-Gen-Mixes in AIB Countries'!$B$2),FALSE),0)</f>
        <v>2.7931054397303503E-4</v>
      </c>
      <c r="AO121">
        <f t="array" ref="AO121">IFERROR(INDEX('Zusammenführung EU-CH'!$E$2:$BF$241,MATCH('RE-Gen-Mixes in AIB Countries'!$B121&amp;'RE-Gen-Mixes in AIB Countries'!$C121,'Zusammenführung EU-CH'!$B$2:$B$241&amp;'Zusammenführung EU-CH'!$C$2:$C$241,0),MATCH('RE-Gen-Mixes in AIB Countries'!AO$2,'Zusammenführung EU-CH'!$E$1:$BF$1,0))/VLOOKUP($B121,'Total RE-GEN in AIB Countries'!$B$3:$BD$27,COLUMN('RE-Gen-Mixes in AIB Countries'!AO120)-COLUMN('RE-Gen-Mixes in AIB Countries'!$B$2),FALSE),0)</f>
        <v>6.9564734107098198E-4</v>
      </c>
      <c r="AP121">
        <f t="array" ref="AP121">IFERROR(INDEX('Zusammenführung EU-CH'!$E$2:$BF$241,MATCH('RE-Gen-Mixes in AIB Countries'!$B121&amp;'RE-Gen-Mixes in AIB Countries'!$C121,'Zusammenführung EU-CH'!$B$2:$B$241&amp;'Zusammenführung EU-CH'!$C$2:$C$241,0),MATCH('RE-Gen-Mixes in AIB Countries'!AP$2,'Zusammenführung EU-CH'!$E$1:$BF$1,0))/VLOOKUP($B121,'Total RE-GEN in AIB Countries'!$B$3:$BD$27,COLUMN('RE-Gen-Mixes in AIB Countries'!AP120)-COLUMN('RE-Gen-Mixes in AIB Countries'!$B$2),FALSE),0)</f>
        <v>1.0692909922178078E-3</v>
      </c>
      <c r="AQ121">
        <f t="array" ref="AQ121">IFERROR(INDEX('Zusammenführung EU-CH'!$E$2:$BF$241,MATCH('RE-Gen-Mixes in AIB Countries'!$B121&amp;'RE-Gen-Mixes in AIB Countries'!$C121,'Zusammenführung EU-CH'!$B$2:$B$241&amp;'Zusammenführung EU-CH'!$C$2:$C$241,0),MATCH('RE-Gen-Mixes in AIB Countries'!AQ$2,'Zusammenführung EU-CH'!$E$1:$BF$1,0))/VLOOKUP($B121,'Total RE-GEN in AIB Countries'!$B$3:$BD$27,COLUMN('RE-Gen-Mixes in AIB Countries'!AQ120)-COLUMN('RE-Gen-Mixes in AIB Countries'!$B$2),FALSE),0)</f>
        <v>1.3121463947287876E-3</v>
      </c>
      <c r="AR121">
        <f t="array" ref="AR121">IFERROR(INDEX('Zusammenführung EU-CH'!$E$2:$BF$241,MATCH('RE-Gen-Mixes in AIB Countries'!$B121&amp;'RE-Gen-Mixes in AIB Countries'!$C121,'Zusammenführung EU-CH'!$B$2:$B$241&amp;'Zusammenführung EU-CH'!$C$2:$C$241,0),MATCH('RE-Gen-Mixes in AIB Countries'!AR$2,'Zusammenführung EU-CH'!$E$1:$BF$1,0))/VLOOKUP($B121,'Total RE-GEN in AIB Countries'!$B$3:$BD$27,COLUMN('RE-Gen-Mixes in AIB Countries'!AR120)-COLUMN('RE-Gen-Mixes in AIB Countries'!$B$2),FALSE),0)</f>
        <v>1.0489106464837486E-3</v>
      </c>
      <c r="AS121">
        <f t="array" ref="AS121">IFERROR(INDEX('Zusammenführung EU-CH'!$E$2:$BF$241,MATCH('RE-Gen-Mixes in AIB Countries'!$B121&amp;'RE-Gen-Mixes in AIB Countries'!$C121,'Zusammenführung EU-CH'!$B$2:$B$241&amp;'Zusammenführung EU-CH'!$C$2:$C$241,0),MATCH('RE-Gen-Mixes in AIB Countries'!AS$2,'Zusammenführung EU-CH'!$E$1:$BF$1,0))/VLOOKUP($B121,'Total RE-GEN in AIB Countries'!$B$3:$BD$27,COLUMN('RE-Gen-Mixes in AIB Countries'!AS120)-COLUMN('RE-Gen-Mixes in AIB Countries'!$B$2),FALSE),0)</f>
        <v>1.4894105756420267E-3</v>
      </c>
      <c r="AT121">
        <f t="array" ref="AT121">IFERROR(INDEX('Zusammenführung EU-CH'!$E$2:$BF$241,MATCH('RE-Gen-Mixes in AIB Countries'!$B121&amp;'RE-Gen-Mixes in AIB Countries'!$C121,'Zusammenführung EU-CH'!$B$2:$B$241&amp;'Zusammenführung EU-CH'!$C$2:$C$241,0),MATCH('RE-Gen-Mixes in AIB Countries'!AT$2,'Zusammenführung EU-CH'!$E$1:$BF$1,0))/VLOOKUP($B121,'Total RE-GEN in AIB Countries'!$B$3:$BD$27,COLUMN('RE-Gen-Mixes in AIB Countries'!AT120)-COLUMN('RE-Gen-Mixes in AIB Countries'!$B$2),FALSE),0)</f>
        <v>2.2677944785898293E-3</v>
      </c>
      <c r="AU121">
        <f t="array" ref="AU121">IFERROR(INDEX('Zusammenführung EU-CH'!$E$2:$BF$241,MATCH('RE-Gen-Mixes in AIB Countries'!$B121&amp;'RE-Gen-Mixes in AIB Countries'!$C121,'Zusammenführung EU-CH'!$B$2:$B$241&amp;'Zusammenführung EU-CH'!$C$2:$C$241,0),MATCH('RE-Gen-Mixes in AIB Countries'!AU$2,'Zusammenführung EU-CH'!$E$1:$BF$1,0))/VLOOKUP($B121,'Total RE-GEN in AIB Countries'!$B$3:$BD$27,COLUMN('RE-Gen-Mixes in AIB Countries'!AU120)-COLUMN('RE-Gen-Mixes in AIB Countries'!$B$2),FALSE),0)</f>
        <v>2.5643727303891533E-3</v>
      </c>
      <c r="AV121">
        <f t="array" ref="AV121">IFERROR(INDEX('Zusammenführung EU-CH'!$E$2:$BF$241,MATCH('RE-Gen-Mixes in AIB Countries'!$B121&amp;'RE-Gen-Mixes in AIB Countries'!$C121,'Zusammenführung EU-CH'!$B$2:$B$241&amp;'Zusammenführung EU-CH'!$C$2:$C$241,0),MATCH('RE-Gen-Mixes in AIB Countries'!AV$2,'Zusammenführung EU-CH'!$E$1:$BF$1,0))/VLOOKUP($B121,'Total RE-GEN in AIB Countries'!$B$3:$BD$27,COLUMN('RE-Gen-Mixes in AIB Countries'!AV120)-COLUMN('RE-Gen-Mixes in AIB Countries'!$B$2),FALSE),0)</f>
        <v>2.2050903662994346E-3</v>
      </c>
      <c r="AW121">
        <f t="array" ref="AW121">IFERROR(INDEX('Zusammenführung EU-CH'!$E$2:$BF$241,MATCH('RE-Gen-Mixes in AIB Countries'!$B121&amp;'RE-Gen-Mixes in AIB Countries'!$C121,'Zusammenführung EU-CH'!$B$2:$B$241&amp;'Zusammenführung EU-CH'!$C$2:$C$241,0),MATCH('RE-Gen-Mixes in AIB Countries'!AW$2,'Zusammenführung EU-CH'!$E$1:$BF$1,0))/VLOOKUP($B121,'Total RE-GEN in AIB Countries'!$B$3:$BD$27,COLUMN('RE-Gen-Mixes in AIB Countries'!AW120)-COLUMN('RE-Gen-Mixes in AIB Countries'!$B$2),FALSE),0)</f>
        <v>1.9790763855240799E-3</v>
      </c>
      <c r="AX121">
        <f t="array" ref="AX121">IFERROR(INDEX('Zusammenführung EU-CH'!$E$2:$BF$241,MATCH('RE-Gen-Mixes in AIB Countries'!$B121&amp;'RE-Gen-Mixes in AIB Countries'!$C121,'Zusammenführung EU-CH'!$B$2:$B$241&amp;'Zusammenführung EU-CH'!$C$2:$C$241,0),MATCH('RE-Gen-Mixes in AIB Countries'!AX$2,'Zusammenführung EU-CH'!$E$1:$BF$1,0))/VLOOKUP($B121,'Total RE-GEN in AIB Countries'!$B$3:$BD$27,COLUMN('RE-Gen-Mixes in AIB Countries'!AX120)-COLUMN('RE-Gen-Mixes in AIB Countries'!$B$2),FALSE),0)</f>
        <v>5.1229792847165198E-4</v>
      </c>
      <c r="AY121">
        <f t="array" ref="AY121">IFERROR(INDEX('Zusammenführung EU-CH'!$E$2:$BF$241,MATCH('RE-Gen-Mixes in AIB Countries'!$B121&amp;'RE-Gen-Mixes in AIB Countries'!$C121,'Zusammenführung EU-CH'!$B$2:$B$241&amp;'Zusammenführung EU-CH'!$C$2:$C$241,0),MATCH('RE-Gen-Mixes in AIB Countries'!AY$2,'Zusammenführung EU-CH'!$E$1:$BF$1,0))/VLOOKUP($B121,'Total RE-GEN in AIB Countries'!$B$3:$BD$27,COLUMN('RE-Gen-Mixes in AIB Countries'!AY120)-COLUMN('RE-Gen-Mixes in AIB Countries'!$B$2),FALSE),0)</f>
        <v>3.7085827740576612E-4</v>
      </c>
      <c r="AZ121">
        <f t="array" ref="AZ121">IFERROR(INDEX('Zusammenführung EU-CH'!$E$2:$BF$241,MATCH('RE-Gen-Mixes in AIB Countries'!$B121&amp;'RE-Gen-Mixes in AIB Countries'!$C121,'Zusammenführung EU-CH'!$B$2:$B$241&amp;'Zusammenführung EU-CH'!$C$2:$C$241,0),MATCH('RE-Gen-Mixes in AIB Countries'!AZ$2,'Zusammenführung EU-CH'!$E$1:$BF$1,0))/VLOOKUP($B121,'Total RE-GEN in AIB Countries'!$B$3:$BD$27,COLUMN('RE-Gen-Mixes in AIB Countries'!AZ120)-COLUMN('RE-Gen-Mixes in AIB Countries'!$B$2),FALSE),0)</f>
        <v>7.4982950161170934E-4</v>
      </c>
      <c r="BA121">
        <f t="array" ref="BA121">IFERROR(INDEX('Zusammenführung EU-CH'!$E$2:$BF$241,MATCH('RE-Gen-Mixes in AIB Countries'!$B121&amp;'RE-Gen-Mixes in AIB Countries'!$C121,'Zusammenführung EU-CH'!$B$2:$B$241&amp;'Zusammenführung EU-CH'!$C$2:$C$241,0),MATCH('RE-Gen-Mixes in AIB Countries'!BA$2,'Zusammenführung EU-CH'!$E$1:$BF$1,0))/VLOOKUP($B121,'Total RE-GEN in AIB Countries'!$B$3:$BD$27,COLUMN('RE-Gen-Mixes in AIB Countries'!BA120)-COLUMN('RE-Gen-Mixes in AIB Countries'!$B$2),FALSE),0)</f>
        <v>8.3490831430415983E-4</v>
      </c>
      <c r="BB121">
        <f t="array" ref="BB121">IFERROR(INDEX('Zusammenführung EU-CH'!$E$2:$BF$241,MATCH('RE-Gen-Mixes in AIB Countries'!$B121&amp;'RE-Gen-Mixes in AIB Countries'!$C121,'Zusammenführung EU-CH'!$B$2:$B$241&amp;'Zusammenführung EU-CH'!$C$2:$C$241,0),MATCH('RE-Gen-Mixes in AIB Countries'!BB$2,'Zusammenführung EU-CH'!$E$1:$BF$1,0))/VLOOKUP($B121,'Total RE-GEN in AIB Countries'!$B$3:$BD$27,COLUMN('RE-Gen-Mixes in AIB Countries'!BB120)-COLUMN('RE-Gen-Mixes in AIB Countries'!$B$2),FALSE),0)</f>
        <v>8.8802136032918274E-4</v>
      </c>
      <c r="BC121">
        <f t="array" ref="BC121">IFERROR(INDEX('Zusammenführung EU-CH'!$E$2:$BF$241,MATCH('RE-Gen-Mixes in AIB Countries'!$B121&amp;'RE-Gen-Mixes in AIB Countries'!$C121,'Zusammenführung EU-CH'!$B$2:$B$241&amp;'Zusammenführung EU-CH'!$C$2:$C$241,0),MATCH('RE-Gen-Mixes in AIB Countries'!BC$2,'Zusammenführung EU-CH'!$E$1:$BF$1,0))/VLOOKUP($B121,'Total RE-GEN in AIB Countries'!$B$3:$BD$27,COLUMN('RE-Gen-Mixes in AIB Countries'!BC120)-COLUMN('RE-Gen-Mixes in AIB Countries'!$B$2),FALSE),0)</f>
        <v>2.1811808856165883E-3</v>
      </c>
      <c r="BD121">
        <f t="array" ref="BD121">IFERROR(INDEX('Zusammenführung EU-CH'!$E$2:$BF$241,MATCH('RE-Gen-Mixes in AIB Countries'!$B121&amp;'RE-Gen-Mixes in AIB Countries'!$C121,'Zusammenführung EU-CH'!$B$2:$B$241&amp;'Zusammenführung EU-CH'!$C$2:$C$241,0),MATCH('RE-Gen-Mixes in AIB Countries'!BD$2,'Zusammenführung EU-CH'!$E$1:$BF$1,0))/VLOOKUP($B121,'Total RE-GEN in AIB Countries'!$B$3:$BD$27,COLUMN('RE-Gen-Mixes in AIB Countries'!BD120)-COLUMN('RE-Gen-Mixes in AIB Countries'!$B$2),FALSE),0)</f>
        <v>1.8061960431880427E-3</v>
      </c>
      <c r="BE121">
        <f t="array" ref="BE121">IFERROR(INDEX('Zusammenführung EU-CH'!$E$2:$BF$241,MATCH('RE-Gen-Mixes in AIB Countries'!$B121&amp;'RE-Gen-Mixes in AIB Countries'!$C121,'Zusammenführung EU-CH'!$B$2:$B$241&amp;'Zusammenführung EU-CH'!$C$2:$C$241,0),MATCH('RE-Gen-Mixes in AIB Countries'!BE$2,'Zusammenführung EU-CH'!$E$1:$BF$1,0))/VLOOKUP($B121,'Total RE-GEN in AIB Countries'!$B$3:$BD$27,COLUMN('RE-Gen-Mixes in AIB Countries'!BE120)-COLUMN('RE-Gen-Mixes in AIB Countries'!$B$2),FALSE),0)</f>
        <v>1.4800534492079521E-3</v>
      </c>
      <c r="BF121">
        <f t="shared" si="1"/>
        <v>1.0252270100093821E-3</v>
      </c>
    </row>
    <row r="122" spans="1:58" x14ac:dyDescent="0.35">
      <c r="A122" s="8" t="s">
        <v>41</v>
      </c>
      <c r="B122" s="4" t="s">
        <v>483</v>
      </c>
      <c r="C122" s="4" t="s">
        <v>10</v>
      </c>
      <c r="D122">
        <f t="array" ref="D122">IFERROR(INDEX('Zusammenführung EU-CH'!$E$2:$BF$241,MATCH('RE-Gen-Mixes in AIB Countries'!$B122&amp;'RE-Gen-Mixes in AIB Countries'!$C122,'Zusammenführung EU-CH'!$B$2:$B$241&amp;'Zusammenführung EU-CH'!$C$2:$C$241,0),MATCH('RE-Gen-Mixes in AIB Countries'!D$2,'Zusammenführung EU-CH'!$E$1:$BF$1,0))/VLOOKUP($B122,'Total RE-GEN in AIB Countries'!$B$3:$BD$27,COLUMN('RE-Gen-Mixes in AIB Countries'!D121)-COLUMN('RE-Gen-Mixes in AIB Countries'!$B$2),FALSE),0)</f>
        <v>0</v>
      </c>
      <c r="E122">
        <f t="array" ref="E122">IFERROR(INDEX('Zusammenführung EU-CH'!$E$2:$BF$241,MATCH('RE-Gen-Mixes in AIB Countries'!$B122&amp;'RE-Gen-Mixes in AIB Countries'!$C122,'Zusammenführung EU-CH'!$B$2:$B$241&amp;'Zusammenführung EU-CH'!$C$2:$C$241,0),MATCH('RE-Gen-Mixes in AIB Countries'!E$2,'Zusammenführung EU-CH'!$E$1:$BF$1,0))/VLOOKUP($B122,'Total RE-GEN in AIB Countries'!$B$3:$BD$27,COLUMN('RE-Gen-Mixes in AIB Countries'!E121)-COLUMN('RE-Gen-Mixes in AIB Countries'!$B$2),FALSE),0)</f>
        <v>0</v>
      </c>
      <c r="F122">
        <f t="array" ref="F122">IFERROR(INDEX('Zusammenführung EU-CH'!$E$2:$BF$241,MATCH('RE-Gen-Mixes in AIB Countries'!$B122&amp;'RE-Gen-Mixes in AIB Countries'!$C122,'Zusammenführung EU-CH'!$B$2:$B$241&amp;'Zusammenführung EU-CH'!$C$2:$C$241,0),MATCH('RE-Gen-Mixes in AIB Countries'!F$2,'Zusammenführung EU-CH'!$E$1:$BF$1,0))/VLOOKUP($B122,'Total RE-GEN in AIB Countries'!$B$3:$BD$27,COLUMN('RE-Gen-Mixes in AIB Countries'!F121)-COLUMN('RE-Gen-Mixes in AIB Countries'!$B$2),FALSE),0)</f>
        <v>2.3273855702094647E-3</v>
      </c>
      <c r="G122">
        <f t="array" ref="G122">IFERROR(INDEX('Zusammenführung EU-CH'!$E$2:$BF$241,MATCH('RE-Gen-Mixes in AIB Countries'!$B122&amp;'RE-Gen-Mixes in AIB Countries'!$C122,'Zusammenführung EU-CH'!$B$2:$B$241&amp;'Zusammenführung EU-CH'!$C$2:$C$241,0),MATCH('RE-Gen-Mixes in AIB Countries'!G$2,'Zusammenführung EU-CH'!$E$1:$BF$1,0))/VLOOKUP($B122,'Total RE-GEN in AIB Countries'!$B$3:$BD$27,COLUMN('RE-Gen-Mixes in AIB Countries'!G121)-COLUMN('RE-Gen-Mixes in AIB Countries'!$B$2),FALSE),0)</f>
        <v>2.5619128949615714E-3</v>
      </c>
      <c r="H122">
        <f t="array" ref="H122">IFERROR(INDEX('Zusammenführung EU-CH'!$E$2:$BF$241,MATCH('RE-Gen-Mixes in AIB Countries'!$B122&amp;'RE-Gen-Mixes in AIB Countries'!$C122,'Zusammenführung EU-CH'!$B$2:$B$241&amp;'Zusammenführung EU-CH'!$C$2:$C$241,0),MATCH('RE-Gen-Mixes in AIB Countries'!H$2,'Zusammenführung EU-CH'!$E$1:$BF$1,0))/VLOOKUP($B122,'Total RE-GEN in AIB Countries'!$B$3:$BD$27,COLUMN('RE-Gen-Mixes in AIB Countries'!H121)-COLUMN('RE-Gen-Mixes in AIB Countries'!$B$2),FALSE),0)</f>
        <v>1.6792611251049538E-3</v>
      </c>
      <c r="I122">
        <f t="array" ref="I122">IFERROR(INDEX('Zusammenführung EU-CH'!$E$2:$BF$241,MATCH('RE-Gen-Mixes in AIB Countries'!$B122&amp;'RE-Gen-Mixes in AIB Countries'!$C122,'Zusammenführung EU-CH'!$B$2:$B$241&amp;'Zusammenführung EU-CH'!$C$2:$C$241,0),MATCH('RE-Gen-Mixes in AIB Countries'!I$2,'Zusammenführung EU-CH'!$E$1:$BF$1,0))/VLOOKUP($B122,'Total RE-GEN in AIB Countries'!$B$3:$BD$27,COLUMN('RE-Gen-Mixes in AIB Countries'!I121)-COLUMN('RE-Gen-Mixes in AIB Countries'!$B$2),FALSE),0)</f>
        <v>9.8039215686274508E-4</v>
      </c>
      <c r="J122">
        <f t="array" ref="J122">IFERROR(INDEX('Zusammenführung EU-CH'!$E$2:$BF$241,MATCH('RE-Gen-Mixes in AIB Countries'!$B122&amp;'RE-Gen-Mixes in AIB Countries'!$C122,'Zusammenführung EU-CH'!$B$2:$B$241&amp;'Zusammenführung EU-CH'!$C$2:$C$241,0),MATCH('RE-Gen-Mixes in AIB Countries'!J$2,'Zusammenführung EU-CH'!$E$1:$BF$1,0))/VLOOKUP($B122,'Total RE-GEN in AIB Countries'!$B$3:$BD$27,COLUMN('RE-Gen-Mixes in AIB Countries'!J121)-COLUMN('RE-Gen-Mixes in AIB Countries'!$B$2),FALSE),0)</f>
        <v>2.3014959723820483E-3</v>
      </c>
      <c r="K122">
        <f t="array" ref="K122">IFERROR(INDEX('Zusammenführung EU-CH'!$E$2:$BF$241,MATCH('RE-Gen-Mixes in AIB Countries'!$B122&amp;'RE-Gen-Mixes in AIB Countries'!$C122,'Zusammenführung EU-CH'!$B$2:$B$241&amp;'Zusammenführung EU-CH'!$C$2:$C$241,0),MATCH('RE-Gen-Mixes in AIB Countries'!K$2,'Zusammenführung EU-CH'!$E$1:$BF$1,0))/VLOOKUP($B122,'Total RE-GEN in AIB Countries'!$B$3:$BD$27,COLUMN('RE-Gen-Mixes in AIB Countries'!K121)-COLUMN('RE-Gen-Mixes in AIB Countries'!$B$2),FALSE),0)</f>
        <v>2.7777777777777779E-3</v>
      </c>
      <c r="L122">
        <f t="array" ref="L122">IFERROR(INDEX('Zusammenführung EU-CH'!$E$2:$BF$241,MATCH('RE-Gen-Mixes in AIB Countries'!$B122&amp;'RE-Gen-Mixes in AIB Countries'!$C122,'Zusammenführung EU-CH'!$B$2:$B$241&amp;'Zusammenführung EU-CH'!$C$2:$C$241,0),MATCH('RE-Gen-Mixes in AIB Countries'!L$2,'Zusammenführung EU-CH'!$E$1:$BF$1,0))/VLOOKUP($B122,'Total RE-GEN in AIB Countries'!$B$3:$BD$27,COLUMN('RE-Gen-Mixes in AIB Countries'!L121)-COLUMN('RE-Gen-Mixes in AIB Countries'!$B$2),FALSE),0)</f>
        <v>1.5600624024960999E-3</v>
      </c>
      <c r="M122">
        <f t="array" ref="M122">IFERROR(INDEX('Zusammenführung EU-CH'!$E$2:$BF$241,MATCH('RE-Gen-Mixes in AIB Countries'!$B122&amp;'RE-Gen-Mixes in AIB Countries'!$C122,'Zusammenführung EU-CH'!$B$2:$B$241&amp;'Zusammenführung EU-CH'!$C$2:$C$241,0),MATCH('RE-Gen-Mixes in AIB Countries'!M$2,'Zusammenführung EU-CH'!$E$1:$BF$1,0))/VLOOKUP($B122,'Total RE-GEN in AIB Countries'!$B$3:$BD$27,COLUMN('RE-Gen-Mixes in AIB Countries'!M121)-COLUMN('RE-Gen-Mixes in AIB Countries'!$B$2),FALSE),0)</f>
        <v>5.5555555555555558E-3</v>
      </c>
      <c r="N122">
        <f t="array" ref="N122">IFERROR(INDEX('Zusammenführung EU-CH'!$E$2:$BF$241,MATCH('RE-Gen-Mixes in AIB Countries'!$B122&amp;'RE-Gen-Mixes in AIB Countries'!$C122,'Zusammenführung EU-CH'!$B$2:$B$241&amp;'Zusammenführung EU-CH'!$C$2:$C$241,0),MATCH('RE-Gen-Mixes in AIB Countries'!N$2,'Zusammenführung EU-CH'!$E$1:$BF$1,0))/VLOOKUP($B122,'Total RE-GEN in AIB Countries'!$B$3:$BD$27,COLUMN('RE-Gen-Mixes in AIB Countries'!N121)-COLUMN('RE-Gen-Mixes in AIB Countries'!$B$2),FALSE),0)</f>
        <v>4.578754578754579E-3</v>
      </c>
      <c r="O122">
        <f t="array" ref="O122">IFERROR(INDEX('Zusammenführung EU-CH'!$E$2:$BF$241,MATCH('RE-Gen-Mixes in AIB Countries'!$B122&amp;'RE-Gen-Mixes in AIB Countries'!$C122,'Zusammenführung EU-CH'!$B$2:$B$241&amp;'Zusammenführung EU-CH'!$C$2:$C$241,0),MATCH('RE-Gen-Mixes in AIB Countries'!O$2,'Zusammenführung EU-CH'!$E$1:$BF$1,0))/VLOOKUP($B122,'Total RE-GEN in AIB Countries'!$B$3:$BD$27,COLUMN('RE-Gen-Mixes in AIB Countries'!O121)-COLUMN('RE-Gen-Mixes in AIB Countries'!$B$2),FALSE),0)</f>
        <v>3.5419126328217238E-3</v>
      </c>
      <c r="P122">
        <f t="array" ref="P122">IFERROR(INDEX('Zusammenführung EU-CH'!$E$2:$BF$241,MATCH('RE-Gen-Mixes in AIB Countries'!$B122&amp;'RE-Gen-Mixes in AIB Countries'!$C122,'Zusammenführung EU-CH'!$B$2:$B$241&amp;'Zusammenführung EU-CH'!$C$2:$C$241,0),MATCH('RE-Gen-Mixes in AIB Countries'!P$2,'Zusammenführung EU-CH'!$E$1:$BF$1,0))/VLOOKUP($B122,'Total RE-GEN in AIB Countries'!$B$3:$BD$27,COLUMN('RE-Gen-Mixes in AIB Countries'!P121)-COLUMN('RE-Gen-Mixes in AIB Countries'!$B$2),FALSE),0)</f>
        <v>4.6776593794106234E-3</v>
      </c>
      <c r="Q122">
        <f t="array" ref="Q122">IFERROR(INDEX('Zusammenführung EU-CH'!$E$2:$BF$241,MATCH('RE-Gen-Mixes in AIB Countries'!$B122&amp;'RE-Gen-Mixes in AIB Countries'!$C122,'Zusammenführung EU-CH'!$B$2:$B$241&amp;'Zusammenführung EU-CH'!$C$2:$C$241,0),MATCH('RE-Gen-Mixes in AIB Countries'!Q$2,'Zusammenführung EU-CH'!$E$1:$BF$1,0))/VLOOKUP($B122,'Total RE-GEN in AIB Countries'!$B$3:$BD$27,COLUMN('RE-Gen-Mixes in AIB Countries'!Q121)-COLUMN('RE-Gen-Mixes in AIB Countries'!$B$2),FALSE),0)</f>
        <v>4.5023476831891384E-3</v>
      </c>
      <c r="R122">
        <f t="array" ref="R122">IFERROR(INDEX('Zusammenführung EU-CH'!$E$2:$BF$241,MATCH('RE-Gen-Mixes in AIB Countries'!$B122&amp;'RE-Gen-Mixes in AIB Countries'!$C122,'Zusammenführung EU-CH'!$B$2:$B$241&amp;'Zusammenführung EU-CH'!$C$2:$C$241,0),MATCH('RE-Gen-Mixes in AIB Countries'!R$2,'Zusammenführung EU-CH'!$E$1:$BF$1,0))/VLOOKUP($B122,'Total RE-GEN in AIB Countries'!$B$3:$BD$27,COLUMN('RE-Gen-Mixes in AIB Countries'!R121)-COLUMN('RE-Gen-Mixes in AIB Countries'!$B$2),FALSE),0)</f>
        <v>3.5851811423393718E-3</v>
      </c>
      <c r="S122">
        <f t="array" ref="S122">IFERROR(INDEX('Zusammenführung EU-CH'!$E$2:$BF$241,MATCH('RE-Gen-Mixes in AIB Countries'!$B122&amp;'RE-Gen-Mixes in AIB Countries'!$C122,'Zusammenführung EU-CH'!$B$2:$B$241&amp;'Zusammenführung EU-CH'!$C$2:$C$241,0),MATCH('RE-Gen-Mixes in AIB Countries'!S$2,'Zusammenführung EU-CH'!$E$1:$BF$1,0))/VLOOKUP($B122,'Total RE-GEN in AIB Countries'!$B$3:$BD$27,COLUMN('RE-Gen-Mixes in AIB Countries'!S121)-COLUMN('RE-Gen-Mixes in AIB Countries'!$B$2),FALSE),0)</f>
        <v>5.1795395346547575E-3</v>
      </c>
      <c r="T122">
        <f t="array" ref="T122">IFERROR(INDEX('Zusammenführung EU-CH'!$E$2:$BF$241,MATCH('RE-Gen-Mixes in AIB Countries'!$B122&amp;'RE-Gen-Mixes in AIB Countries'!$C122,'Zusammenführung EU-CH'!$B$2:$B$241&amp;'Zusammenführung EU-CH'!$C$2:$C$241,0),MATCH('RE-Gen-Mixes in AIB Countries'!T$2,'Zusammenführung EU-CH'!$E$1:$BF$1,0))/VLOOKUP($B122,'Total RE-GEN in AIB Countries'!$B$3:$BD$27,COLUMN('RE-Gen-Mixes in AIB Countries'!T121)-COLUMN('RE-Gen-Mixes in AIB Countries'!$B$2),FALSE),0)</f>
        <v>3.238189319303913E-3</v>
      </c>
      <c r="U122">
        <f t="array" ref="U122">IFERROR(INDEX('Zusammenführung EU-CH'!$E$2:$BF$241,MATCH('RE-Gen-Mixes in AIB Countries'!$B122&amp;'RE-Gen-Mixes in AIB Countries'!$C122,'Zusammenführung EU-CH'!$B$2:$B$241&amp;'Zusammenführung EU-CH'!$C$2:$C$241,0),MATCH('RE-Gen-Mixes in AIB Countries'!U$2,'Zusammenführung EU-CH'!$E$1:$BF$1,0))/VLOOKUP($B122,'Total RE-GEN in AIB Countries'!$B$3:$BD$27,COLUMN('RE-Gen-Mixes in AIB Countries'!U121)-COLUMN('RE-Gen-Mixes in AIB Countries'!$B$2),FALSE),0)</f>
        <v>3.2447116577953069E-3</v>
      </c>
      <c r="V122">
        <f t="array" ref="V122">IFERROR(INDEX('Zusammenführung EU-CH'!$E$2:$BF$241,MATCH('RE-Gen-Mixes in AIB Countries'!$B122&amp;'RE-Gen-Mixes in AIB Countries'!$C122,'Zusammenführung EU-CH'!$B$2:$B$241&amp;'Zusammenführung EU-CH'!$C$2:$C$241,0),MATCH('RE-Gen-Mixes in AIB Countries'!V$2,'Zusammenführung EU-CH'!$E$1:$BF$1,0))/VLOOKUP($B122,'Total RE-GEN in AIB Countries'!$B$3:$BD$27,COLUMN('RE-Gen-Mixes in AIB Countries'!V121)-COLUMN('RE-Gen-Mixes in AIB Countries'!$B$2),FALSE),0)</f>
        <v>1.534226091967898E-3</v>
      </c>
      <c r="W122">
        <f t="array" ref="W122">IFERROR(INDEX('Zusammenführung EU-CH'!$E$2:$BF$241,MATCH('RE-Gen-Mixes in AIB Countries'!$B122&amp;'RE-Gen-Mixes in AIB Countries'!$C122,'Zusammenführung EU-CH'!$B$2:$B$241&amp;'Zusammenführung EU-CH'!$C$2:$C$241,0),MATCH('RE-Gen-Mixes in AIB Countries'!W$2,'Zusammenführung EU-CH'!$E$1:$BF$1,0))/VLOOKUP($B122,'Total RE-GEN in AIB Countries'!$B$3:$BD$27,COLUMN('RE-Gen-Mixes in AIB Countries'!W121)-COLUMN('RE-Gen-Mixes in AIB Countries'!$B$2),FALSE),0)</f>
        <v>4.191543431003337E-3</v>
      </c>
      <c r="X122">
        <f t="array" ref="X122">IFERROR(INDEX('Zusammenführung EU-CH'!$E$2:$BF$241,MATCH('RE-Gen-Mixes in AIB Countries'!$B122&amp;'RE-Gen-Mixes in AIB Countries'!$C122,'Zusammenführung EU-CH'!$B$2:$B$241&amp;'Zusammenführung EU-CH'!$C$2:$C$241,0),MATCH('RE-Gen-Mixes in AIB Countries'!X$2,'Zusammenführung EU-CH'!$E$1:$BF$1,0))/VLOOKUP($B122,'Total RE-GEN in AIB Countries'!$B$3:$BD$27,COLUMN('RE-Gen-Mixes in AIB Countries'!X121)-COLUMN('RE-Gen-Mixes in AIB Countries'!$B$2),FALSE),0)</f>
        <v>5.6728353352532516E-3</v>
      </c>
      <c r="Y122">
        <f t="array" ref="Y122">IFERROR(INDEX('Zusammenführung EU-CH'!$E$2:$BF$241,MATCH('RE-Gen-Mixes in AIB Countries'!$B122&amp;'RE-Gen-Mixes in AIB Countries'!$C122,'Zusammenführung EU-CH'!$B$2:$B$241&amp;'Zusammenführung EU-CH'!$C$2:$C$241,0),MATCH('RE-Gen-Mixes in AIB Countries'!Y$2,'Zusammenführung EU-CH'!$E$1:$BF$1,0))/VLOOKUP($B122,'Total RE-GEN in AIB Countries'!$B$3:$BD$27,COLUMN('RE-Gen-Mixes in AIB Countries'!Y121)-COLUMN('RE-Gen-Mixes in AIB Countries'!$B$2),FALSE),0)</f>
        <v>5.7428134752487035E-3</v>
      </c>
      <c r="Z122">
        <f t="array" ref="Z122">IFERROR(INDEX('Zusammenführung EU-CH'!$E$2:$BF$241,MATCH('RE-Gen-Mixes in AIB Countries'!$B122&amp;'RE-Gen-Mixes in AIB Countries'!$C122,'Zusammenführung EU-CH'!$B$2:$B$241&amp;'Zusammenführung EU-CH'!$C$2:$C$241,0),MATCH('RE-Gen-Mixes in AIB Countries'!Z$2,'Zusammenführung EU-CH'!$E$1:$BF$1,0))/VLOOKUP($B122,'Total RE-GEN in AIB Countries'!$B$3:$BD$27,COLUMN('RE-Gen-Mixes in AIB Countries'!Z121)-COLUMN('RE-Gen-Mixes in AIB Countries'!$B$2),FALSE),0)</f>
        <v>6.6570329684405172E-3</v>
      </c>
      <c r="AA122">
        <f t="array" ref="AA122">IFERROR(INDEX('Zusammenführung EU-CH'!$E$2:$BF$241,MATCH('RE-Gen-Mixes in AIB Countries'!$B122&amp;'RE-Gen-Mixes in AIB Countries'!$C122,'Zusammenführung EU-CH'!$B$2:$B$241&amp;'Zusammenführung EU-CH'!$C$2:$C$241,0),MATCH('RE-Gen-Mixes in AIB Countries'!AA$2,'Zusammenführung EU-CH'!$E$1:$BF$1,0))/VLOOKUP($B122,'Total RE-GEN in AIB Countries'!$B$3:$BD$27,COLUMN('RE-Gen-Mixes in AIB Countries'!AA121)-COLUMN('RE-Gen-Mixes in AIB Countries'!$B$2),FALSE),0)</f>
        <v>6.7002664356682548E-3</v>
      </c>
      <c r="AB122">
        <f t="array" ref="AB122">IFERROR(INDEX('Zusammenführung EU-CH'!$E$2:$BF$241,MATCH('RE-Gen-Mixes in AIB Countries'!$B122&amp;'RE-Gen-Mixes in AIB Countries'!$C122,'Zusammenführung EU-CH'!$B$2:$B$241&amp;'Zusammenführung EU-CH'!$C$2:$C$241,0),MATCH('RE-Gen-Mixes in AIB Countries'!AB$2,'Zusammenführung EU-CH'!$E$1:$BF$1,0))/VLOOKUP($B122,'Total RE-GEN in AIB Countries'!$B$3:$BD$27,COLUMN('RE-Gen-Mixes in AIB Countries'!AB121)-COLUMN('RE-Gen-Mixes in AIB Countries'!$B$2),FALSE),0)</f>
        <v>6.6151518868310232E-3</v>
      </c>
      <c r="AC122">
        <f t="array" ref="AC122">IFERROR(INDEX('Zusammenführung EU-CH'!$E$2:$BF$241,MATCH('RE-Gen-Mixes in AIB Countries'!$B122&amp;'RE-Gen-Mixes in AIB Countries'!$C122,'Zusammenführung EU-CH'!$B$2:$B$241&amp;'Zusammenführung EU-CH'!$C$2:$C$241,0),MATCH('RE-Gen-Mixes in AIB Countries'!AC$2,'Zusammenführung EU-CH'!$E$1:$BF$1,0))/VLOOKUP($B122,'Total RE-GEN in AIB Countries'!$B$3:$BD$27,COLUMN('RE-Gen-Mixes in AIB Countries'!AC121)-COLUMN('RE-Gen-Mixes in AIB Countries'!$B$2),FALSE),0)</f>
        <v>4.2220651798773982E-3</v>
      </c>
      <c r="AD122">
        <f t="array" ref="AD122">IFERROR(INDEX('Zusammenführung EU-CH'!$E$2:$BF$241,MATCH('RE-Gen-Mixes in AIB Countries'!$B122&amp;'RE-Gen-Mixes in AIB Countries'!$C122,'Zusammenführung EU-CH'!$B$2:$B$241&amp;'Zusammenführung EU-CH'!$C$2:$C$241,0),MATCH('RE-Gen-Mixes in AIB Countries'!AD$2,'Zusammenführung EU-CH'!$E$1:$BF$1,0))/VLOOKUP($B122,'Total RE-GEN in AIB Countries'!$B$3:$BD$27,COLUMN('RE-Gen-Mixes in AIB Countries'!AD121)-COLUMN('RE-Gen-Mixes in AIB Countries'!$B$2),FALSE),0)</f>
        <v>4.291077883552639E-3</v>
      </c>
      <c r="AE122">
        <f t="array" ref="AE122">IFERROR(INDEX('Zusammenführung EU-CH'!$E$2:$BF$241,MATCH('RE-Gen-Mixes in AIB Countries'!$B122&amp;'RE-Gen-Mixes in AIB Countries'!$C122,'Zusammenführung EU-CH'!$B$2:$B$241&amp;'Zusammenführung EU-CH'!$C$2:$C$241,0),MATCH('RE-Gen-Mixes in AIB Countries'!AE$2,'Zusammenführung EU-CH'!$E$1:$BF$1,0))/VLOOKUP($B122,'Total RE-GEN in AIB Countries'!$B$3:$BD$27,COLUMN('RE-Gen-Mixes in AIB Countries'!AE121)-COLUMN('RE-Gen-Mixes in AIB Countries'!$B$2),FALSE),0)</f>
        <v>4.8456329734350633E-3</v>
      </c>
      <c r="AF122">
        <f t="array" ref="AF122">IFERROR(INDEX('Zusammenführung EU-CH'!$E$2:$BF$241,MATCH('RE-Gen-Mixes in AIB Countries'!$B122&amp;'RE-Gen-Mixes in AIB Countries'!$C122,'Zusammenführung EU-CH'!$B$2:$B$241&amp;'Zusammenführung EU-CH'!$C$2:$C$241,0),MATCH('RE-Gen-Mixes in AIB Countries'!AF$2,'Zusammenführung EU-CH'!$E$1:$BF$1,0))/VLOOKUP($B122,'Total RE-GEN in AIB Countries'!$B$3:$BD$27,COLUMN('RE-Gen-Mixes in AIB Countries'!AF121)-COLUMN('RE-Gen-Mixes in AIB Countries'!$B$2),FALSE),0)</f>
        <v>4.0746295192022235E-3</v>
      </c>
      <c r="AG122">
        <f t="array" ref="AG122">IFERROR(INDEX('Zusammenführung EU-CH'!$E$2:$BF$241,MATCH('RE-Gen-Mixes in AIB Countries'!$B122&amp;'RE-Gen-Mixes in AIB Countries'!$C122,'Zusammenführung EU-CH'!$B$2:$B$241&amp;'Zusammenführung EU-CH'!$C$2:$C$241,0),MATCH('RE-Gen-Mixes in AIB Countries'!AG$2,'Zusammenführung EU-CH'!$E$1:$BF$1,0))/VLOOKUP($B122,'Total RE-GEN in AIB Countries'!$B$3:$BD$27,COLUMN('RE-Gen-Mixes in AIB Countries'!AG121)-COLUMN('RE-Gen-Mixes in AIB Countries'!$B$2),FALSE),0)</f>
        <v>3.4220277454716933E-3</v>
      </c>
      <c r="AH122">
        <f t="array" ref="AH122">IFERROR(INDEX('Zusammenführung EU-CH'!$E$2:$BF$241,MATCH('RE-Gen-Mixes in AIB Countries'!$B122&amp;'RE-Gen-Mixes in AIB Countries'!$C122,'Zusammenführung EU-CH'!$B$2:$B$241&amp;'Zusammenführung EU-CH'!$C$2:$C$241,0),MATCH('RE-Gen-Mixes in AIB Countries'!AH$2,'Zusammenführung EU-CH'!$E$1:$BF$1,0))/VLOOKUP($B122,'Total RE-GEN in AIB Countries'!$B$3:$BD$27,COLUMN('RE-Gen-Mixes in AIB Countries'!AH121)-COLUMN('RE-Gen-Mixes in AIB Countries'!$B$2),FALSE),0)</f>
        <v>3.4457314977661877E-3</v>
      </c>
      <c r="AI122">
        <f t="array" ref="AI122">IFERROR(INDEX('Zusammenführung EU-CH'!$E$2:$BF$241,MATCH('RE-Gen-Mixes in AIB Countries'!$B122&amp;'RE-Gen-Mixes in AIB Countries'!$C122,'Zusammenführung EU-CH'!$B$2:$B$241&amp;'Zusammenführung EU-CH'!$C$2:$C$241,0),MATCH('RE-Gen-Mixes in AIB Countries'!AI$2,'Zusammenführung EU-CH'!$E$1:$BF$1,0))/VLOOKUP($B122,'Total RE-GEN in AIB Countries'!$B$3:$BD$27,COLUMN('RE-Gen-Mixes in AIB Countries'!AI121)-COLUMN('RE-Gen-Mixes in AIB Countries'!$B$2),FALSE),0)</f>
        <v>3.5607593993153708E-3</v>
      </c>
      <c r="AJ122">
        <f t="array" ref="AJ122">IFERROR(INDEX('Zusammenführung EU-CH'!$E$2:$BF$241,MATCH('RE-Gen-Mixes in AIB Countries'!$B122&amp;'RE-Gen-Mixes in AIB Countries'!$C122,'Zusammenführung EU-CH'!$B$2:$B$241&amp;'Zusammenführung EU-CH'!$C$2:$C$241,0),MATCH('RE-Gen-Mixes in AIB Countries'!AJ$2,'Zusammenführung EU-CH'!$E$1:$BF$1,0))/VLOOKUP($B122,'Total RE-GEN in AIB Countries'!$B$3:$BD$27,COLUMN('RE-Gen-Mixes in AIB Countries'!AJ121)-COLUMN('RE-Gen-Mixes in AIB Countries'!$B$2),FALSE),0)</f>
        <v>1.2345699831365933E-2</v>
      </c>
      <c r="AK122">
        <f t="array" ref="AK122">IFERROR(INDEX('Zusammenführung EU-CH'!$E$2:$BF$241,MATCH('RE-Gen-Mixes in AIB Countries'!$B122&amp;'RE-Gen-Mixes in AIB Countries'!$C122,'Zusammenführung EU-CH'!$B$2:$B$241&amp;'Zusammenführung EU-CH'!$C$2:$C$241,0),MATCH('RE-Gen-Mixes in AIB Countries'!AK$2,'Zusammenführung EU-CH'!$E$1:$BF$1,0))/VLOOKUP($B122,'Total RE-GEN in AIB Countries'!$B$3:$BD$27,COLUMN('RE-Gen-Mixes in AIB Countries'!AK121)-COLUMN('RE-Gen-Mixes in AIB Countries'!$B$2),FALSE),0)</f>
        <v>3.5691421254801542E-2</v>
      </c>
      <c r="AL122">
        <f t="array" ref="AL122">IFERROR(INDEX('Zusammenführung EU-CH'!$E$2:$BF$241,MATCH('RE-Gen-Mixes in AIB Countries'!$B122&amp;'RE-Gen-Mixes in AIB Countries'!$C122,'Zusammenführung EU-CH'!$B$2:$B$241&amp;'Zusammenführung EU-CH'!$C$2:$C$241,0),MATCH('RE-Gen-Mixes in AIB Countries'!AL$2,'Zusammenführung EU-CH'!$E$1:$BF$1,0))/VLOOKUP($B122,'Total RE-GEN in AIB Countries'!$B$3:$BD$27,COLUMN('RE-Gen-Mixes in AIB Countries'!AL121)-COLUMN('RE-Gen-Mixes in AIB Countries'!$B$2),FALSE),0)</f>
        <v>5.9594690470162796E-2</v>
      </c>
      <c r="AM122">
        <f t="array" ref="AM122">IFERROR(INDEX('Zusammenführung EU-CH'!$E$2:$BF$241,MATCH('RE-Gen-Mixes in AIB Countries'!$B122&amp;'RE-Gen-Mixes in AIB Countries'!$C122,'Zusammenführung EU-CH'!$B$2:$B$241&amp;'Zusammenführung EU-CH'!$C$2:$C$241,0),MATCH('RE-Gen-Mixes in AIB Countries'!AM$2,'Zusammenführung EU-CH'!$E$1:$BF$1,0))/VLOOKUP($B122,'Total RE-GEN in AIB Countries'!$B$3:$BD$27,COLUMN('RE-Gen-Mixes in AIB Countries'!AM121)-COLUMN('RE-Gen-Mixes in AIB Countries'!$B$2),FALSE),0)</f>
        <v>5.8611911516704814E-2</v>
      </c>
      <c r="AN122">
        <f t="array" ref="AN122">IFERROR(INDEX('Zusammenführung EU-CH'!$E$2:$BF$241,MATCH('RE-Gen-Mixes in AIB Countries'!$B122&amp;'RE-Gen-Mixes in AIB Countries'!$C122,'Zusammenführung EU-CH'!$B$2:$B$241&amp;'Zusammenführung EU-CH'!$C$2:$C$241,0),MATCH('RE-Gen-Mixes in AIB Countries'!AN$2,'Zusammenführung EU-CH'!$E$1:$BF$1,0))/VLOOKUP($B122,'Total RE-GEN in AIB Countries'!$B$3:$BD$27,COLUMN('RE-Gen-Mixes in AIB Countries'!AN121)-COLUMN('RE-Gen-Mixes in AIB Countries'!$B$2),FALSE),0)</f>
        <v>6.3361491896319094E-2</v>
      </c>
      <c r="AO122">
        <f t="array" ref="AO122">IFERROR(INDEX('Zusammenführung EU-CH'!$E$2:$BF$241,MATCH('RE-Gen-Mixes in AIB Countries'!$B122&amp;'RE-Gen-Mixes in AIB Countries'!$C122,'Zusammenführung EU-CH'!$B$2:$B$241&amp;'Zusammenführung EU-CH'!$C$2:$C$241,0),MATCH('RE-Gen-Mixes in AIB Countries'!AO$2,'Zusammenführung EU-CH'!$E$1:$BF$1,0))/VLOOKUP($B122,'Total RE-GEN in AIB Countries'!$B$3:$BD$27,COLUMN('RE-Gen-Mixes in AIB Countries'!AO121)-COLUMN('RE-Gen-Mixes in AIB Countries'!$B$2),FALSE),0)</f>
        <v>6.0047055772205607E-2</v>
      </c>
      <c r="AP122">
        <f t="array" ref="AP122">IFERROR(INDEX('Zusammenführung EU-CH'!$E$2:$BF$241,MATCH('RE-Gen-Mixes in AIB Countries'!$B122&amp;'RE-Gen-Mixes in AIB Countries'!$C122,'Zusammenführung EU-CH'!$B$2:$B$241&amp;'Zusammenführung EU-CH'!$C$2:$C$241,0),MATCH('RE-Gen-Mixes in AIB Countries'!AP$2,'Zusammenführung EU-CH'!$E$1:$BF$1,0))/VLOOKUP($B122,'Total RE-GEN in AIB Countries'!$B$3:$BD$27,COLUMN('RE-Gen-Mixes in AIB Countries'!AP121)-COLUMN('RE-Gen-Mixes in AIB Countries'!$B$2),FALSE),0)</f>
        <v>5.706472993188047E-2</v>
      </c>
      <c r="AQ122">
        <f t="array" ref="AQ122">IFERROR(INDEX('Zusammenführung EU-CH'!$E$2:$BF$241,MATCH('RE-Gen-Mixes in AIB Countries'!$B122&amp;'RE-Gen-Mixes in AIB Countries'!$C122,'Zusammenführung EU-CH'!$B$2:$B$241&amp;'Zusammenführung EU-CH'!$C$2:$C$241,0),MATCH('RE-Gen-Mixes in AIB Countries'!AQ$2,'Zusammenführung EU-CH'!$E$1:$BF$1,0))/VLOOKUP($B122,'Total RE-GEN in AIB Countries'!$B$3:$BD$27,COLUMN('RE-Gen-Mixes in AIB Countries'!AQ121)-COLUMN('RE-Gen-Mixes in AIB Countries'!$B$2),FALSE),0)</f>
        <v>9.7405909810390309E-2</v>
      </c>
      <c r="AR122">
        <f t="array" ref="AR122">IFERROR(INDEX('Zusammenführung EU-CH'!$E$2:$BF$241,MATCH('RE-Gen-Mixes in AIB Countries'!$B122&amp;'RE-Gen-Mixes in AIB Countries'!$C122,'Zusammenführung EU-CH'!$B$2:$B$241&amp;'Zusammenführung EU-CH'!$C$2:$C$241,0),MATCH('RE-Gen-Mixes in AIB Countries'!AR$2,'Zusammenführung EU-CH'!$E$1:$BF$1,0))/VLOOKUP($B122,'Total RE-GEN in AIB Countries'!$B$3:$BD$27,COLUMN('RE-Gen-Mixes in AIB Countries'!AR121)-COLUMN('RE-Gen-Mixes in AIB Countries'!$B$2),FALSE),0)</f>
        <v>4.8319871364006978E-2</v>
      </c>
      <c r="AS122">
        <f t="array" ref="AS122">IFERROR(INDEX('Zusammenführung EU-CH'!$E$2:$BF$241,MATCH('RE-Gen-Mixes in AIB Countries'!$B122&amp;'RE-Gen-Mixes in AIB Countries'!$C122,'Zusammenführung EU-CH'!$B$2:$B$241&amp;'Zusammenführung EU-CH'!$C$2:$C$241,0),MATCH('RE-Gen-Mixes in AIB Countries'!AS$2,'Zusammenführung EU-CH'!$E$1:$BF$1,0))/VLOOKUP($B122,'Total RE-GEN in AIB Countries'!$B$3:$BD$27,COLUMN('RE-Gen-Mixes in AIB Countries'!AS121)-COLUMN('RE-Gen-Mixes in AIB Countries'!$B$2),FALSE),0)</f>
        <v>3.093673910047319E-2</v>
      </c>
      <c r="AT122">
        <f t="array" ref="AT122">IFERROR(INDEX('Zusammenführung EU-CH'!$E$2:$BF$241,MATCH('RE-Gen-Mixes in AIB Countries'!$B122&amp;'RE-Gen-Mixes in AIB Countries'!$C122,'Zusammenführung EU-CH'!$B$2:$B$241&amp;'Zusammenführung EU-CH'!$C$2:$C$241,0),MATCH('RE-Gen-Mixes in AIB Countries'!AT$2,'Zusammenführung EU-CH'!$E$1:$BF$1,0))/VLOOKUP($B122,'Total RE-GEN in AIB Countries'!$B$3:$BD$27,COLUMN('RE-Gen-Mixes in AIB Countries'!AT121)-COLUMN('RE-Gen-Mixes in AIB Countries'!$B$2),FALSE),0)</f>
        <v>4.1995442774363241E-2</v>
      </c>
      <c r="AU122">
        <f t="array" ref="AU122">IFERROR(INDEX('Zusammenführung EU-CH'!$E$2:$BF$241,MATCH('RE-Gen-Mixes in AIB Countries'!$B122&amp;'RE-Gen-Mixes in AIB Countries'!$C122,'Zusammenführung EU-CH'!$B$2:$B$241&amp;'Zusammenführung EU-CH'!$C$2:$C$241,0),MATCH('RE-Gen-Mixes in AIB Countries'!AU$2,'Zusammenführung EU-CH'!$E$1:$BF$1,0))/VLOOKUP($B122,'Total RE-GEN in AIB Countries'!$B$3:$BD$27,COLUMN('RE-Gen-Mixes in AIB Countries'!AU121)-COLUMN('RE-Gen-Mixes in AIB Countries'!$B$2),FALSE),0)</f>
        <v>7.5187467815489836E-2</v>
      </c>
      <c r="AV122">
        <f t="array" ref="AV122">IFERROR(INDEX('Zusammenführung EU-CH'!$E$2:$BF$241,MATCH('RE-Gen-Mixes in AIB Countries'!$B122&amp;'RE-Gen-Mixes in AIB Countries'!$C122,'Zusammenführung EU-CH'!$B$2:$B$241&amp;'Zusammenführung EU-CH'!$C$2:$C$241,0),MATCH('RE-Gen-Mixes in AIB Countries'!AV$2,'Zusammenführung EU-CH'!$E$1:$BF$1,0))/VLOOKUP($B122,'Total RE-GEN in AIB Countries'!$B$3:$BD$27,COLUMN('RE-Gen-Mixes in AIB Countries'!AV121)-COLUMN('RE-Gen-Mixes in AIB Countries'!$B$2),FALSE),0)</f>
        <v>0.10123061004673096</v>
      </c>
      <c r="AW122">
        <f t="array" ref="AW122">IFERROR(INDEX('Zusammenführung EU-CH'!$E$2:$BF$241,MATCH('RE-Gen-Mixes in AIB Countries'!$B122&amp;'RE-Gen-Mixes in AIB Countries'!$C122,'Zusammenführung EU-CH'!$B$2:$B$241&amp;'Zusammenführung EU-CH'!$C$2:$C$241,0),MATCH('RE-Gen-Mixes in AIB Countries'!AW$2,'Zusammenführung EU-CH'!$E$1:$BF$1,0))/VLOOKUP($B122,'Total RE-GEN in AIB Countries'!$B$3:$BD$27,COLUMN('RE-Gen-Mixes in AIB Countries'!AW121)-COLUMN('RE-Gen-Mixes in AIB Countries'!$B$2),FALSE),0)</f>
        <v>0.10404311656759911</v>
      </c>
      <c r="AX122">
        <f t="array" ref="AX122">IFERROR(INDEX('Zusammenführung EU-CH'!$E$2:$BF$241,MATCH('RE-Gen-Mixes in AIB Countries'!$B122&amp;'RE-Gen-Mixes in AIB Countries'!$C122,'Zusammenführung EU-CH'!$B$2:$B$241&amp;'Zusammenführung EU-CH'!$C$2:$C$241,0),MATCH('RE-Gen-Mixes in AIB Countries'!AX$2,'Zusammenführung EU-CH'!$E$1:$BF$1,0))/VLOOKUP($B122,'Total RE-GEN in AIB Countries'!$B$3:$BD$27,COLUMN('RE-Gen-Mixes in AIB Countries'!AX121)-COLUMN('RE-Gen-Mixes in AIB Countries'!$B$2),FALSE),0)</f>
        <v>0.18853119405423246</v>
      </c>
      <c r="AY122">
        <f t="array" ref="AY122">IFERROR(INDEX('Zusammenführung EU-CH'!$E$2:$BF$241,MATCH('RE-Gen-Mixes in AIB Countries'!$B122&amp;'RE-Gen-Mixes in AIB Countries'!$C122,'Zusammenführung EU-CH'!$B$2:$B$241&amp;'Zusammenführung EU-CH'!$C$2:$C$241,0),MATCH('RE-Gen-Mixes in AIB Countries'!AY$2,'Zusammenführung EU-CH'!$E$1:$BF$1,0))/VLOOKUP($B122,'Total RE-GEN in AIB Countries'!$B$3:$BD$27,COLUMN('RE-Gen-Mixes in AIB Countries'!AY121)-COLUMN('RE-Gen-Mixes in AIB Countries'!$B$2),FALSE),0)</f>
        <v>0.12564263228222219</v>
      </c>
      <c r="AZ122">
        <f t="array" ref="AZ122">IFERROR(INDEX('Zusammenführung EU-CH'!$E$2:$BF$241,MATCH('RE-Gen-Mixes in AIB Countries'!$B122&amp;'RE-Gen-Mixes in AIB Countries'!$C122,'Zusammenführung EU-CH'!$B$2:$B$241&amp;'Zusammenführung EU-CH'!$C$2:$C$241,0),MATCH('RE-Gen-Mixes in AIB Countries'!AZ$2,'Zusammenführung EU-CH'!$E$1:$BF$1,0))/VLOOKUP($B122,'Total RE-GEN in AIB Countries'!$B$3:$BD$27,COLUMN('RE-Gen-Mixes in AIB Countries'!AZ121)-COLUMN('RE-Gen-Mixes in AIB Countries'!$B$2),FALSE),0)</f>
        <v>5.9385527442669533E-2</v>
      </c>
      <c r="BA122">
        <f t="array" ref="BA122">IFERROR(INDEX('Zusammenführung EU-CH'!$E$2:$BF$241,MATCH('RE-Gen-Mixes in AIB Countries'!$B122&amp;'RE-Gen-Mixes in AIB Countries'!$C122,'Zusammenführung EU-CH'!$B$2:$B$241&amp;'Zusammenführung EU-CH'!$C$2:$C$241,0),MATCH('RE-Gen-Mixes in AIB Countries'!BA$2,'Zusammenführung EU-CH'!$E$1:$BF$1,0))/VLOOKUP($B122,'Total RE-GEN in AIB Countries'!$B$3:$BD$27,COLUMN('RE-Gen-Mixes in AIB Countries'!BA121)-COLUMN('RE-Gen-Mixes in AIB Countries'!$B$2),FALSE),0)</f>
        <v>0.12559254559822511</v>
      </c>
      <c r="BB122">
        <f t="array" ref="BB122">IFERROR(INDEX('Zusammenführung EU-CH'!$E$2:$BF$241,MATCH('RE-Gen-Mixes in AIB Countries'!$B122&amp;'RE-Gen-Mixes in AIB Countries'!$C122,'Zusammenführung EU-CH'!$B$2:$B$241&amp;'Zusammenführung EU-CH'!$C$2:$C$241,0),MATCH('RE-Gen-Mixes in AIB Countries'!BB$2,'Zusammenführung EU-CH'!$E$1:$BF$1,0))/VLOOKUP($B122,'Total RE-GEN in AIB Countries'!$B$3:$BD$27,COLUMN('RE-Gen-Mixes in AIB Countries'!BB121)-COLUMN('RE-Gen-Mixes in AIB Countries'!$B$2),FALSE),0)</f>
        <v>0.10221723564073729</v>
      </c>
      <c r="BC122">
        <f t="array" ref="BC122">IFERROR(INDEX('Zusammenführung EU-CH'!$E$2:$BF$241,MATCH('RE-Gen-Mixes in AIB Countries'!$B122&amp;'RE-Gen-Mixes in AIB Countries'!$C122,'Zusammenführung EU-CH'!$B$2:$B$241&amp;'Zusammenführung EU-CH'!$C$2:$C$241,0),MATCH('RE-Gen-Mixes in AIB Countries'!BC$2,'Zusammenführung EU-CH'!$E$1:$BF$1,0))/VLOOKUP($B122,'Total RE-GEN in AIB Countries'!$B$3:$BD$27,COLUMN('RE-Gen-Mixes in AIB Countries'!BC121)-COLUMN('RE-Gen-Mixes in AIB Countries'!$B$2),FALSE),0)</f>
        <v>9.2963480527892037E-2</v>
      </c>
      <c r="BD122">
        <f t="array" ref="BD122">IFERROR(INDEX('Zusammenführung EU-CH'!$E$2:$BF$241,MATCH('RE-Gen-Mixes in AIB Countries'!$B122&amp;'RE-Gen-Mixes in AIB Countries'!$C122,'Zusammenführung EU-CH'!$B$2:$B$241&amp;'Zusammenführung EU-CH'!$C$2:$C$241,0),MATCH('RE-Gen-Mixes in AIB Countries'!BD$2,'Zusammenführung EU-CH'!$E$1:$BF$1,0))/VLOOKUP($B122,'Total RE-GEN in AIB Countries'!$B$3:$BD$27,COLUMN('RE-Gen-Mixes in AIB Countries'!BD121)-COLUMN('RE-Gen-Mixes in AIB Countries'!$B$2),FALSE),0)</f>
        <v>0.113398736290357</v>
      </c>
      <c r="BE122">
        <f t="array" ref="BE122">IFERROR(INDEX('Zusammenführung EU-CH'!$E$2:$BF$241,MATCH('RE-Gen-Mixes in AIB Countries'!$B122&amp;'RE-Gen-Mixes in AIB Countries'!$C122,'Zusammenführung EU-CH'!$B$2:$B$241&amp;'Zusammenführung EU-CH'!$C$2:$C$241,0),MATCH('RE-Gen-Mixes in AIB Countries'!BE$2,'Zusammenführung EU-CH'!$E$1:$BF$1,0))/VLOOKUP($B122,'Total RE-GEN in AIB Countries'!$B$3:$BD$27,COLUMN('RE-Gen-Mixes in AIB Countries'!BE121)-COLUMN('RE-Gen-Mixes in AIB Countries'!$B$2),FALSE),0)</f>
        <v>7.1137427705866146E-2</v>
      </c>
      <c r="BF122">
        <f t="shared" si="1"/>
        <v>3.4110608720395348E-2</v>
      </c>
    </row>
    <row r="123" spans="1:58" x14ac:dyDescent="0.35">
      <c r="A123" s="4" t="s">
        <v>42</v>
      </c>
      <c r="B123" s="4" t="s">
        <v>484</v>
      </c>
      <c r="C123" s="4" t="s">
        <v>4</v>
      </c>
      <c r="D123">
        <f t="array" ref="D123">IFERROR(INDEX('Zusammenführung EU-CH'!$E$2:$BF$241,MATCH('RE-Gen-Mixes in AIB Countries'!$B123&amp;'RE-Gen-Mixes in AIB Countries'!$C123,'Zusammenführung EU-CH'!$B$2:$B$241&amp;'Zusammenführung EU-CH'!$C$2:$C$241,0),MATCH('RE-Gen-Mixes in AIB Countries'!D$2,'Zusammenführung EU-CH'!$E$1:$BF$1,0))/VLOOKUP($B123,'Total RE-GEN in AIB Countries'!$B$3:$BD$27,COLUMN('RE-Gen-Mixes in AIB Countries'!D122)-COLUMN('RE-Gen-Mixes in AIB Countries'!$B$2),FALSE),0)</f>
        <v>0</v>
      </c>
      <c r="E123">
        <f t="array" ref="E123">IFERROR(INDEX('Zusammenführung EU-CH'!$E$2:$BF$241,MATCH('RE-Gen-Mixes in AIB Countries'!$B123&amp;'RE-Gen-Mixes in AIB Countries'!$C123,'Zusammenführung EU-CH'!$B$2:$B$241&amp;'Zusammenführung EU-CH'!$C$2:$C$241,0),MATCH('RE-Gen-Mixes in AIB Countries'!E$2,'Zusammenführung EU-CH'!$E$1:$BF$1,0))/VLOOKUP($B123,'Total RE-GEN in AIB Countries'!$B$3:$BD$27,COLUMN('RE-Gen-Mixes in AIB Countries'!E122)-COLUMN('RE-Gen-Mixes in AIB Countries'!$B$2),FALSE),0)</f>
        <v>0</v>
      </c>
      <c r="F123">
        <f t="array" ref="F123">IFERROR(INDEX('Zusammenführung EU-CH'!$E$2:$BF$241,MATCH('RE-Gen-Mixes in AIB Countries'!$B123&amp;'RE-Gen-Mixes in AIB Countries'!$C123,'Zusammenführung EU-CH'!$B$2:$B$241&amp;'Zusammenführung EU-CH'!$C$2:$C$241,0),MATCH('RE-Gen-Mixes in AIB Countries'!F$2,'Zusammenführung EU-CH'!$E$1:$BF$1,0))/VLOOKUP($B123,'Total RE-GEN in AIB Countries'!$B$3:$BD$27,COLUMN('RE-Gen-Mixes in AIB Countries'!F122)-COLUMN('RE-Gen-Mixes in AIB Countries'!$B$2),FALSE),0)</f>
        <v>0</v>
      </c>
      <c r="G123">
        <f t="array" ref="G123">IFERROR(INDEX('Zusammenführung EU-CH'!$E$2:$BF$241,MATCH('RE-Gen-Mixes in AIB Countries'!$B123&amp;'RE-Gen-Mixes in AIB Countries'!$C123,'Zusammenführung EU-CH'!$B$2:$B$241&amp;'Zusammenführung EU-CH'!$C$2:$C$241,0),MATCH('RE-Gen-Mixes in AIB Countries'!G$2,'Zusammenführung EU-CH'!$E$1:$BF$1,0))/VLOOKUP($B123,'Total RE-GEN in AIB Countries'!$B$3:$BD$27,COLUMN('RE-Gen-Mixes in AIB Countries'!G122)-COLUMN('RE-Gen-Mixes in AIB Countries'!$B$2),FALSE),0)</f>
        <v>0</v>
      </c>
      <c r="H123">
        <f t="array" ref="H123">IFERROR(INDEX('Zusammenführung EU-CH'!$E$2:$BF$241,MATCH('RE-Gen-Mixes in AIB Countries'!$B123&amp;'RE-Gen-Mixes in AIB Countries'!$C123,'Zusammenführung EU-CH'!$B$2:$B$241&amp;'Zusammenführung EU-CH'!$C$2:$C$241,0),MATCH('RE-Gen-Mixes in AIB Countries'!H$2,'Zusammenführung EU-CH'!$E$1:$BF$1,0))/VLOOKUP($B123,'Total RE-GEN in AIB Countries'!$B$3:$BD$27,COLUMN('RE-Gen-Mixes in AIB Countries'!H122)-COLUMN('RE-Gen-Mixes in AIB Countries'!$B$2),FALSE),0)</f>
        <v>0</v>
      </c>
      <c r="I123">
        <f t="array" ref="I123">IFERROR(INDEX('Zusammenführung EU-CH'!$E$2:$BF$241,MATCH('RE-Gen-Mixes in AIB Countries'!$B123&amp;'RE-Gen-Mixes in AIB Countries'!$C123,'Zusammenführung EU-CH'!$B$2:$B$241&amp;'Zusammenführung EU-CH'!$C$2:$C$241,0),MATCH('RE-Gen-Mixes in AIB Countries'!I$2,'Zusammenführung EU-CH'!$E$1:$BF$1,0))/VLOOKUP($B123,'Total RE-GEN in AIB Countries'!$B$3:$BD$27,COLUMN('RE-Gen-Mixes in AIB Countries'!I122)-COLUMN('RE-Gen-Mixes in AIB Countries'!$B$2),FALSE),0)</f>
        <v>0</v>
      </c>
      <c r="J123">
        <f t="array" ref="J123">IFERROR(INDEX('Zusammenführung EU-CH'!$E$2:$BF$241,MATCH('RE-Gen-Mixes in AIB Countries'!$B123&amp;'RE-Gen-Mixes in AIB Countries'!$C123,'Zusammenführung EU-CH'!$B$2:$B$241&amp;'Zusammenführung EU-CH'!$C$2:$C$241,0),MATCH('RE-Gen-Mixes in AIB Countries'!J$2,'Zusammenführung EU-CH'!$E$1:$BF$1,0))/VLOOKUP($B123,'Total RE-GEN in AIB Countries'!$B$3:$BD$27,COLUMN('RE-Gen-Mixes in AIB Countries'!J122)-COLUMN('RE-Gen-Mixes in AIB Countries'!$B$2),FALSE),0)</f>
        <v>0</v>
      </c>
      <c r="K123">
        <f t="array" ref="K123">IFERROR(INDEX('Zusammenführung EU-CH'!$E$2:$BF$241,MATCH('RE-Gen-Mixes in AIB Countries'!$B123&amp;'RE-Gen-Mixes in AIB Countries'!$C123,'Zusammenführung EU-CH'!$B$2:$B$241&amp;'Zusammenführung EU-CH'!$C$2:$C$241,0),MATCH('RE-Gen-Mixes in AIB Countries'!K$2,'Zusammenführung EU-CH'!$E$1:$BF$1,0))/VLOOKUP($B123,'Total RE-GEN in AIB Countries'!$B$3:$BD$27,COLUMN('RE-Gen-Mixes in AIB Countries'!K122)-COLUMN('RE-Gen-Mixes in AIB Countries'!$B$2),FALSE),0)</f>
        <v>0</v>
      </c>
      <c r="L123">
        <f t="array" ref="L123">IFERROR(INDEX('Zusammenführung EU-CH'!$E$2:$BF$241,MATCH('RE-Gen-Mixes in AIB Countries'!$B123&amp;'RE-Gen-Mixes in AIB Countries'!$C123,'Zusammenführung EU-CH'!$B$2:$B$241&amp;'Zusammenführung EU-CH'!$C$2:$C$241,0),MATCH('RE-Gen-Mixes in AIB Countries'!L$2,'Zusammenführung EU-CH'!$E$1:$BF$1,0))/VLOOKUP($B123,'Total RE-GEN in AIB Countries'!$B$3:$BD$27,COLUMN('RE-Gen-Mixes in AIB Countries'!L122)-COLUMN('RE-Gen-Mixes in AIB Countries'!$B$2),FALSE),0)</f>
        <v>0</v>
      </c>
      <c r="M123">
        <f t="array" ref="M123">IFERROR(INDEX('Zusammenführung EU-CH'!$E$2:$BF$241,MATCH('RE-Gen-Mixes in AIB Countries'!$B123&amp;'RE-Gen-Mixes in AIB Countries'!$C123,'Zusammenführung EU-CH'!$B$2:$B$241&amp;'Zusammenführung EU-CH'!$C$2:$C$241,0),MATCH('RE-Gen-Mixes in AIB Countries'!M$2,'Zusammenführung EU-CH'!$E$1:$BF$1,0))/VLOOKUP($B123,'Total RE-GEN in AIB Countries'!$B$3:$BD$27,COLUMN('RE-Gen-Mixes in AIB Countries'!M122)-COLUMN('RE-Gen-Mixes in AIB Countries'!$B$2),FALSE),0)</f>
        <v>0</v>
      </c>
      <c r="N123">
        <f t="array" ref="N123">IFERROR(INDEX('Zusammenführung EU-CH'!$E$2:$BF$241,MATCH('RE-Gen-Mixes in AIB Countries'!$B123&amp;'RE-Gen-Mixes in AIB Countries'!$C123,'Zusammenführung EU-CH'!$B$2:$B$241&amp;'Zusammenführung EU-CH'!$C$2:$C$241,0),MATCH('RE-Gen-Mixes in AIB Countries'!N$2,'Zusammenführung EU-CH'!$E$1:$BF$1,0))/VLOOKUP($B123,'Total RE-GEN in AIB Countries'!$B$3:$BD$27,COLUMN('RE-Gen-Mixes in AIB Countries'!N122)-COLUMN('RE-Gen-Mixes in AIB Countries'!$B$2),FALSE),0)</f>
        <v>0</v>
      </c>
      <c r="O123">
        <f t="array" ref="O123">IFERROR(INDEX('Zusammenführung EU-CH'!$E$2:$BF$241,MATCH('RE-Gen-Mixes in AIB Countries'!$B123&amp;'RE-Gen-Mixes in AIB Countries'!$C123,'Zusammenführung EU-CH'!$B$2:$B$241&amp;'Zusammenführung EU-CH'!$C$2:$C$241,0),MATCH('RE-Gen-Mixes in AIB Countries'!O$2,'Zusammenführung EU-CH'!$E$1:$BF$1,0))/VLOOKUP($B123,'Total RE-GEN in AIB Countries'!$B$3:$BD$27,COLUMN('RE-Gen-Mixes in AIB Countries'!O122)-COLUMN('RE-Gen-Mixes in AIB Countries'!$B$2),FALSE),0)</f>
        <v>0</v>
      </c>
      <c r="P123">
        <f t="array" ref="P123">IFERROR(INDEX('Zusammenführung EU-CH'!$E$2:$BF$241,MATCH('RE-Gen-Mixes in AIB Countries'!$B123&amp;'RE-Gen-Mixes in AIB Countries'!$C123,'Zusammenführung EU-CH'!$B$2:$B$241&amp;'Zusammenführung EU-CH'!$C$2:$C$241,0),MATCH('RE-Gen-Mixes in AIB Countries'!P$2,'Zusammenführung EU-CH'!$E$1:$BF$1,0))/VLOOKUP($B123,'Total RE-GEN in AIB Countries'!$B$3:$BD$27,COLUMN('RE-Gen-Mixes in AIB Countries'!P122)-COLUMN('RE-Gen-Mixes in AIB Countries'!$B$2),FALSE),0)</f>
        <v>0.42857142857142855</v>
      </c>
      <c r="Q123">
        <f t="array" ref="Q123">IFERROR(INDEX('Zusammenführung EU-CH'!$E$2:$BF$241,MATCH('RE-Gen-Mixes in AIB Countries'!$B123&amp;'RE-Gen-Mixes in AIB Countries'!$C123,'Zusammenführung EU-CH'!$B$2:$B$241&amp;'Zusammenführung EU-CH'!$C$2:$C$241,0),MATCH('RE-Gen-Mixes in AIB Countries'!Q$2,'Zusammenführung EU-CH'!$E$1:$BF$1,0))/VLOOKUP($B123,'Total RE-GEN in AIB Countries'!$B$3:$BD$27,COLUMN('RE-Gen-Mixes in AIB Countries'!Q122)-COLUMN('RE-Gen-Mixes in AIB Countries'!$B$2),FALSE),0)</f>
        <v>0.1373873873873874</v>
      </c>
      <c r="R123">
        <f t="array" ref="R123">IFERROR(INDEX('Zusammenführung EU-CH'!$E$2:$BF$241,MATCH('RE-Gen-Mixes in AIB Countries'!$B123&amp;'RE-Gen-Mixes in AIB Countries'!$C123,'Zusammenführung EU-CH'!$B$2:$B$241&amp;'Zusammenführung EU-CH'!$C$2:$C$241,0),MATCH('RE-Gen-Mixes in AIB Countries'!R$2,'Zusammenführung EU-CH'!$E$1:$BF$1,0))/VLOOKUP($B123,'Total RE-GEN in AIB Countries'!$B$3:$BD$27,COLUMN('RE-Gen-Mixes in AIB Countries'!R122)-COLUMN('RE-Gen-Mixes in AIB Countries'!$B$2),FALSE),0)</f>
        <v>0.11037891268533773</v>
      </c>
      <c r="S123">
        <f t="array" ref="S123">IFERROR(INDEX('Zusammenführung EU-CH'!$E$2:$BF$241,MATCH('RE-Gen-Mixes in AIB Countries'!$B123&amp;'RE-Gen-Mixes in AIB Countries'!$C123,'Zusammenführung EU-CH'!$B$2:$B$241&amp;'Zusammenführung EU-CH'!$C$2:$C$241,0),MATCH('RE-Gen-Mixes in AIB Countries'!S$2,'Zusammenführung EU-CH'!$E$1:$BF$1,0))/VLOOKUP($B123,'Total RE-GEN in AIB Countries'!$B$3:$BD$27,COLUMN('RE-Gen-Mixes in AIB Countries'!S122)-COLUMN('RE-Gen-Mixes in AIB Countries'!$B$2),FALSE),0)</f>
        <v>0.14102564102564102</v>
      </c>
      <c r="T123">
        <f t="array" ref="T123">IFERROR(INDEX('Zusammenführung EU-CH'!$E$2:$BF$241,MATCH('RE-Gen-Mixes in AIB Countries'!$B123&amp;'RE-Gen-Mixes in AIB Countries'!$C123,'Zusammenführung EU-CH'!$B$2:$B$241&amp;'Zusammenführung EU-CH'!$C$2:$C$241,0),MATCH('RE-Gen-Mixes in AIB Countries'!T$2,'Zusammenführung EU-CH'!$E$1:$BF$1,0))/VLOOKUP($B123,'Total RE-GEN in AIB Countries'!$B$3:$BD$27,COLUMN('RE-Gen-Mixes in AIB Countries'!T122)-COLUMN('RE-Gen-Mixes in AIB Countries'!$B$2),FALSE),0)</f>
        <v>0.11304347826086956</v>
      </c>
      <c r="U123">
        <f t="array" ref="U123">IFERROR(INDEX('Zusammenführung EU-CH'!$E$2:$BF$241,MATCH('RE-Gen-Mixes in AIB Countries'!$B123&amp;'RE-Gen-Mixes in AIB Countries'!$C123,'Zusammenführung EU-CH'!$B$2:$B$241&amp;'Zusammenführung EU-CH'!$C$2:$C$241,0),MATCH('RE-Gen-Mixes in AIB Countries'!U$2,'Zusammenführung EU-CH'!$E$1:$BF$1,0))/VLOOKUP($B123,'Total RE-GEN in AIB Countries'!$B$3:$BD$27,COLUMN('RE-Gen-Mixes in AIB Countries'!U122)-COLUMN('RE-Gen-Mixes in AIB Countries'!$B$2),FALSE),0)</f>
        <v>0.13144758735440931</v>
      </c>
      <c r="V123">
        <f t="array" ref="V123">IFERROR(INDEX('Zusammenführung EU-CH'!$E$2:$BF$241,MATCH('RE-Gen-Mixes in AIB Countries'!$B123&amp;'RE-Gen-Mixes in AIB Countries'!$C123,'Zusammenführung EU-CH'!$B$2:$B$241&amp;'Zusammenführung EU-CH'!$C$2:$C$241,0),MATCH('RE-Gen-Mixes in AIB Countries'!V$2,'Zusammenführung EU-CH'!$E$1:$BF$1,0))/VLOOKUP($B123,'Total RE-GEN in AIB Countries'!$B$3:$BD$27,COLUMN('RE-Gen-Mixes in AIB Countries'!V122)-COLUMN('RE-Gen-Mixes in AIB Countries'!$B$2),FALSE),0)</f>
        <v>0.17211328976034859</v>
      </c>
      <c r="W123">
        <f t="array" ref="W123">IFERROR(INDEX('Zusammenführung EU-CH'!$E$2:$BF$241,MATCH('RE-Gen-Mixes in AIB Countries'!$B123&amp;'RE-Gen-Mixes in AIB Countries'!$C123,'Zusammenführung EU-CH'!$B$2:$B$241&amp;'Zusammenführung EU-CH'!$C$2:$C$241,0),MATCH('RE-Gen-Mixes in AIB Countries'!W$2,'Zusammenführung EU-CH'!$E$1:$BF$1,0))/VLOOKUP($B123,'Total RE-GEN in AIB Countries'!$B$3:$BD$27,COLUMN('RE-Gen-Mixes in AIB Countries'!W122)-COLUMN('RE-Gen-Mixes in AIB Countries'!$B$2),FALSE),0)</f>
        <v>0.16407982261640799</v>
      </c>
      <c r="X123">
        <f t="array" ref="X123">IFERROR(INDEX('Zusammenführung EU-CH'!$E$2:$BF$241,MATCH('RE-Gen-Mixes in AIB Countries'!$B123&amp;'RE-Gen-Mixes in AIB Countries'!$C123,'Zusammenführung EU-CH'!$B$2:$B$241&amp;'Zusammenführung EU-CH'!$C$2:$C$241,0),MATCH('RE-Gen-Mixes in AIB Countries'!X$2,'Zusammenführung EU-CH'!$E$1:$BF$1,0))/VLOOKUP($B123,'Total RE-GEN in AIB Countries'!$B$3:$BD$27,COLUMN('RE-Gen-Mixes in AIB Countries'!X122)-COLUMN('RE-Gen-Mixes in AIB Countries'!$B$2),FALSE),0)</f>
        <v>0.16972477064220184</v>
      </c>
      <c r="Y123">
        <f t="array" ref="Y123">IFERROR(INDEX('Zusammenführung EU-CH'!$E$2:$BF$241,MATCH('RE-Gen-Mixes in AIB Countries'!$B123&amp;'RE-Gen-Mixes in AIB Countries'!$C123,'Zusammenführung EU-CH'!$B$2:$B$241&amp;'Zusammenführung EU-CH'!$C$2:$C$241,0),MATCH('RE-Gen-Mixes in AIB Countries'!Y$2,'Zusammenführung EU-CH'!$E$1:$BF$1,0))/VLOOKUP($B123,'Total RE-GEN in AIB Countries'!$B$3:$BD$27,COLUMN('RE-Gen-Mixes in AIB Countries'!Y122)-COLUMN('RE-Gen-Mixes in AIB Countries'!$B$2),FALSE),0)</f>
        <v>0.17551020408163265</v>
      </c>
      <c r="Z123">
        <f t="array" ref="Z123">IFERROR(INDEX('Zusammenführung EU-CH'!$E$2:$BF$241,MATCH('RE-Gen-Mixes in AIB Countries'!$B123&amp;'RE-Gen-Mixes in AIB Countries'!$C123,'Zusammenführung EU-CH'!$B$2:$B$241&amp;'Zusammenführung EU-CH'!$C$2:$C$241,0),MATCH('RE-Gen-Mixes in AIB Countries'!Z$2,'Zusammenführung EU-CH'!$E$1:$BF$1,0))/VLOOKUP($B123,'Total RE-GEN in AIB Countries'!$B$3:$BD$27,COLUMN('RE-Gen-Mixes in AIB Countries'!Z122)-COLUMN('RE-Gen-Mixes in AIB Countries'!$B$2),FALSE),0)</f>
        <v>0.13610586011342155</v>
      </c>
      <c r="AA123">
        <f t="array" ref="AA123">IFERROR(INDEX('Zusammenführung EU-CH'!$E$2:$BF$241,MATCH('RE-Gen-Mixes in AIB Countries'!$B123&amp;'RE-Gen-Mixes in AIB Countries'!$C123,'Zusammenführung EU-CH'!$B$2:$B$241&amp;'Zusammenführung EU-CH'!$C$2:$C$241,0),MATCH('RE-Gen-Mixes in AIB Countries'!AA$2,'Zusammenführung EU-CH'!$E$1:$BF$1,0))/VLOOKUP($B123,'Total RE-GEN in AIB Countries'!$B$3:$BD$27,COLUMN('RE-Gen-Mixes in AIB Countries'!AA122)-COLUMN('RE-Gen-Mixes in AIB Countries'!$B$2),FALSE),0)</f>
        <v>0.15274949083503056</v>
      </c>
      <c r="AB123">
        <f t="array" ref="AB123">IFERROR(INDEX('Zusammenführung EU-CH'!$E$2:$BF$241,MATCH('RE-Gen-Mixes in AIB Countries'!$B123&amp;'RE-Gen-Mixes in AIB Countries'!$C123,'Zusammenführung EU-CH'!$B$2:$B$241&amp;'Zusammenführung EU-CH'!$C$2:$C$241,0),MATCH('RE-Gen-Mixes in AIB Countries'!AB$2,'Zusammenführung EU-CH'!$E$1:$BF$1,0))/VLOOKUP($B123,'Total RE-GEN in AIB Countries'!$B$3:$BD$27,COLUMN('RE-Gen-Mixes in AIB Countries'!AB122)-COLUMN('RE-Gen-Mixes in AIB Countries'!$B$2),FALSE),0)</f>
        <v>0.11144130757800892</v>
      </c>
      <c r="AC123">
        <f t="array" ref="AC123">IFERROR(INDEX('Zusammenführung EU-CH'!$E$2:$BF$241,MATCH('RE-Gen-Mixes in AIB Countries'!$B123&amp;'RE-Gen-Mixes in AIB Countries'!$C123,'Zusammenführung EU-CH'!$B$2:$B$241&amp;'Zusammenführung EU-CH'!$C$2:$C$241,0),MATCH('RE-Gen-Mixes in AIB Countries'!AC$2,'Zusammenführung EU-CH'!$E$1:$BF$1,0))/VLOOKUP($B123,'Total RE-GEN in AIB Countries'!$B$3:$BD$27,COLUMN('RE-Gen-Mixes in AIB Countries'!AC122)-COLUMN('RE-Gen-Mixes in AIB Countries'!$B$2),FALSE),0)</f>
        <v>0.14473684210526316</v>
      </c>
      <c r="AD123">
        <f t="array" ref="AD123">IFERROR(INDEX('Zusammenführung EU-CH'!$E$2:$BF$241,MATCH('RE-Gen-Mixes in AIB Countries'!$B123&amp;'RE-Gen-Mixes in AIB Countries'!$C123,'Zusammenführung EU-CH'!$B$2:$B$241&amp;'Zusammenführung EU-CH'!$C$2:$C$241,0),MATCH('RE-Gen-Mixes in AIB Countries'!AD$2,'Zusammenführung EU-CH'!$E$1:$BF$1,0))/VLOOKUP($B123,'Total RE-GEN in AIB Countries'!$B$3:$BD$27,COLUMN('RE-Gen-Mixes in AIB Countries'!AD122)-COLUMN('RE-Gen-Mixes in AIB Countries'!$B$2),FALSE),0)</f>
        <v>0.16274089935760172</v>
      </c>
      <c r="AE123">
        <f t="array" ref="AE123">IFERROR(INDEX('Zusammenführung EU-CH'!$E$2:$BF$241,MATCH('RE-Gen-Mixes in AIB Countries'!$B123&amp;'RE-Gen-Mixes in AIB Countries'!$C123,'Zusammenführung EU-CH'!$B$2:$B$241&amp;'Zusammenführung EU-CH'!$C$2:$C$241,0),MATCH('RE-Gen-Mixes in AIB Countries'!AE$2,'Zusammenführung EU-CH'!$E$1:$BF$1,0))/VLOOKUP($B123,'Total RE-GEN in AIB Countries'!$B$3:$BD$27,COLUMN('RE-Gen-Mixes in AIB Countries'!AE122)-COLUMN('RE-Gen-Mixes in AIB Countries'!$B$2),FALSE),0)</f>
        <v>0.14065180102915953</v>
      </c>
      <c r="AF123">
        <f t="array" ref="AF123">IFERROR(INDEX('Zusammenführung EU-CH'!$E$2:$BF$241,MATCH('RE-Gen-Mixes in AIB Countries'!$B123&amp;'RE-Gen-Mixes in AIB Countries'!$C123,'Zusammenführung EU-CH'!$B$2:$B$241&amp;'Zusammenführung EU-CH'!$C$2:$C$241,0),MATCH('RE-Gen-Mixes in AIB Countries'!AF$2,'Zusammenführung EU-CH'!$E$1:$BF$1,0))/VLOOKUP($B123,'Total RE-GEN in AIB Countries'!$B$3:$BD$27,COLUMN('RE-Gen-Mixes in AIB Countries'!AF122)-COLUMN('RE-Gen-Mixes in AIB Countries'!$B$2),FALSE),0)</f>
        <v>0.16104868913857678</v>
      </c>
      <c r="AG123">
        <f t="array" ref="AG123">IFERROR(INDEX('Zusammenführung EU-CH'!$E$2:$BF$241,MATCH('RE-Gen-Mixes in AIB Countries'!$B123&amp;'RE-Gen-Mixes in AIB Countries'!$C123,'Zusammenführung EU-CH'!$B$2:$B$241&amp;'Zusammenführung EU-CH'!$C$2:$C$241,0),MATCH('RE-Gen-Mixes in AIB Countries'!AG$2,'Zusammenführung EU-CH'!$E$1:$BF$1,0))/VLOOKUP($B123,'Total RE-GEN in AIB Countries'!$B$3:$BD$27,COLUMN('RE-Gen-Mixes in AIB Countries'!AG122)-COLUMN('RE-Gen-Mixes in AIB Countries'!$B$2),FALSE),0)</f>
        <v>0.18325791855203619</v>
      </c>
      <c r="AH123">
        <f t="array" ref="AH123">IFERROR(INDEX('Zusammenführung EU-CH'!$E$2:$BF$241,MATCH('RE-Gen-Mixes in AIB Countries'!$B123&amp;'RE-Gen-Mixes in AIB Countries'!$C123,'Zusammenführung EU-CH'!$B$2:$B$241&amp;'Zusammenführung EU-CH'!$C$2:$C$241,0),MATCH('RE-Gen-Mixes in AIB Countries'!AH$2,'Zusammenführung EU-CH'!$E$1:$BF$1,0))/VLOOKUP($B123,'Total RE-GEN in AIB Countries'!$B$3:$BD$27,COLUMN('RE-Gen-Mixes in AIB Countries'!AH122)-COLUMN('RE-Gen-Mixes in AIB Countries'!$B$2),FALSE),0)</f>
        <v>0.1937046004842615</v>
      </c>
      <c r="AI123">
        <f t="array" ref="AI123">IFERROR(INDEX('Zusammenführung EU-CH'!$E$2:$BF$241,MATCH('RE-Gen-Mixes in AIB Countries'!$B123&amp;'RE-Gen-Mixes in AIB Countries'!$C123,'Zusammenführung EU-CH'!$B$2:$B$241&amp;'Zusammenführung EU-CH'!$C$2:$C$241,0),MATCH('RE-Gen-Mixes in AIB Countries'!AI$2,'Zusammenführung EU-CH'!$E$1:$BF$1,0))/VLOOKUP($B123,'Total RE-GEN in AIB Countries'!$B$3:$BD$27,COLUMN('RE-Gen-Mixes in AIB Countries'!AI122)-COLUMN('RE-Gen-Mixes in AIB Countries'!$B$2),FALSE),0)</f>
        <v>0.23268698060941828</v>
      </c>
      <c r="AJ123">
        <f t="array" ref="AJ123">IFERROR(INDEX('Zusammenführung EU-CH'!$E$2:$BF$241,MATCH('RE-Gen-Mixes in AIB Countries'!$B123&amp;'RE-Gen-Mixes in AIB Countries'!$C123,'Zusammenführung EU-CH'!$B$2:$B$241&amp;'Zusammenführung EU-CH'!$C$2:$C$241,0),MATCH('RE-Gen-Mixes in AIB Countries'!AJ$2,'Zusammenführung EU-CH'!$E$1:$BF$1,0))/VLOOKUP($B123,'Total RE-GEN in AIB Countries'!$B$3:$BD$27,COLUMN('RE-Gen-Mixes in AIB Countries'!AJ122)-COLUMN('RE-Gen-Mixes in AIB Countries'!$B$2),FALSE),0)</f>
        <v>0.17231638418079095</v>
      </c>
      <c r="AK123">
        <f t="array" ref="AK123">IFERROR(INDEX('Zusammenführung EU-CH'!$E$2:$BF$241,MATCH('RE-Gen-Mixes in AIB Countries'!$B123&amp;'RE-Gen-Mixes in AIB Countries'!$C123,'Zusammenführung EU-CH'!$B$2:$B$241&amp;'Zusammenführung EU-CH'!$C$2:$C$241,0),MATCH('RE-Gen-Mixes in AIB Countries'!AK$2,'Zusammenführung EU-CH'!$E$1:$BF$1,0))/VLOOKUP($B123,'Total RE-GEN in AIB Countries'!$B$3:$BD$27,COLUMN('RE-Gen-Mixes in AIB Countries'!AK122)-COLUMN('RE-Gen-Mixes in AIB Countries'!$B$2),FALSE),0)</f>
        <v>0.26726726726726729</v>
      </c>
      <c r="AL123">
        <f t="array" ref="AL123">IFERROR(INDEX('Zusammenführung EU-CH'!$E$2:$BF$241,MATCH('RE-Gen-Mixes in AIB Countries'!$B123&amp;'RE-Gen-Mixes in AIB Countries'!$C123,'Zusammenführung EU-CH'!$B$2:$B$241&amp;'Zusammenführung EU-CH'!$C$2:$C$241,0),MATCH('RE-Gen-Mixes in AIB Countries'!AL$2,'Zusammenführung EU-CH'!$E$1:$BF$1,0))/VLOOKUP($B123,'Total RE-GEN in AIB Countries'!$B$3:$BD$27,COLUMN('RE-Gen-Mixes in AIB Countries'!AL122)-COLUMN('RE-Gen-Mixes in AIB Countries'!$B$2),FALSE),0)</f>
        <v>0.21606648199445982</v>
      </c>
      <c r="AM123">
        <f t="array" ref="AM123">IFERROR(INDEX('Zusammenführung EU-CH'!$E$2:$BF$241,MATCH('RE-Gen-Mixes in AIB Countries'!$B123&amp;'RE-Gen-Mixes in AIB Countries'!$C123,'Zusammenführung EU-CH'!$B$2:$B$241&amp;'Zusammenführung EU-CH'!$C$2:$C$241,0),MATCH('RE-Gen-Mixes in AIB Countries'!AM$2,'Zusammenführung EU-CH'!$E$1:$BF$1,0))/VLOOKUP($B123,'Total RE-GEN in AIB Countries'!$B$3:$BD$27,COLUMN('RE-Gen-Mixes in AIB Countries'!AM122)-COLUMN('RE-Gen-Mixes in AIB Countries'!$B$2),FALSE),0)</f>
        <v>0.17553191489361702</v>
      </c>
      <c r="AN123">
        <f t="array" ref="AN123">IFERROR(INDEX('Zusammenführung EU-CH'!$E$2:$BF$241,MATCH('RE-Gen-Mixes in AIB Countries'!$B123&amp;'RE-Gen-Mixes in AIB Countries'!$C123,'Zusammenführung EU-CH'!$B$2:$B$241&amp;'Zusammenführung EU-CH'!$C$2:$C$241,0),MATCH('RE-Gen-Mixes in AIB Countries'!AN$2,'Zusammenführung EU-CH'!$E$1:$BF$1,0))/VLOOKUP($B123,'Total RE-GEN in AIB Countries'!$B$3:$BD$27,COLUMN('RE-Gen-Mixes in AIB Countries'!AN122)-COLUMN('RE-Gen-Mixes in AIB Countries'!$B$2),FALSE),0)</f>
        <v>0.14967462039045554</v>
      </c>
      <c r="AO123">
        <f t="array" ref="AO123">IFERROR(INDEX('Zusammenführung EU-CH'!$E$2:$BF$241,MATCH('RE-Gen-Mixes in AIB Countries'!$B123&amp;'RE-Gen-Mixes in AIB Countries'!$C123,'Zusammenführung EU-CH'!$B$2:$B$241&amp;'Zusammenführung EU-CH'!$C$2:$C$241,0),MATCH('RE-Gen-Mixes in AIB Countries'!AO$2,'Zusammenführung EU-CH'!$E$1:$BF$1,0))/VLOOKUP($B123,'Total RE-GEN in AIB Countries'!$B$3:$BD$27,COLUMN('RE-Gen-Mixes in AIB Countries'!AO122)-COLUMN('RE-Gen-Mixes in AIB Countries'!$B$2),FALSE),0)</f>
        <v>0.13502109704641349</v>
      </c>
      <c r="AP123">
        <f t="array" ref="AP123">IFERROR(INDEX('Zusammenführung EU-CH'!$E$2:$BF$241,MATCH('RE-Gen-Mixes in AIB Countries'!$B123&amp;'RE-Gen-Mixes in AIB Countries'!$C123,'Zusammenführung EU-CH'!$B$2:$B$241&amp;'Zusammenführung EU-CH'!$C$2:$C$241,0),MATCH('RE-Gen-Mixes in AIB Countries'!AP$2,'Zusammenführung EU-CH'!$E$1:$BF$1,0))/VLOOKUP($B123,'Total RE-GEN in AIB Countries'!$B$3:$BD$27,COLUMN('RE-Gen-Mixes in AIB Countries'!AP122)-COLUMN('RE-Gen-Mixes in AIB Countries'!$B$2),FALSE),0)</f>
        <v>9.9280575539568344E-2</v>
      </c>
      <c r="AQ123">
        <f t="array" ref="AQ123">IFERROR(INDEX('Zusammenführung EU-CH'!$E$2:$BF$241,MATCH('RE-Gen-Mixes in AIB Countries'!$B123&amp;'RE-Gen-Mixes in AIB Countries'!$C123,'Zusammenführung EU-CH'!$B$2:$B$241&amp;'Zusammenführung EU-CH'!$C$2:$C$241,0),MATCH('RE-Gen-Mixes in AIB Countries'!AQ$2,'Zusammenführung EU-CH'!$E$1:$BF$1,0))/VLOOKUP($B123,'Total RE-GEN in AIB Countries'!$B$3:$BD$27,COLUMN('RE-Gen-Mixes in AIB Countries'!AQ122)-COLUMN('RE-Gen-Mixes in AIB Countries'!$B$2),FALSE),0)</f>
        <v>0.13321167883211679</v>
      </c>
      <c r="AR123">
        <f t="array" ref="AR123">IFERROR(INDEX('Zusammenführung EU-CH'!$E$2:$BF$241,MATCH('RE-Gen-Mixes in AIB Countries'!$B123&amp;'RE-Gen-Mixes in AIB Countries'!$C123,'Zusammenführung EU-CH'!$B$2:$B$241&amp;'Zusammenführung EU-CH'!$C$2:$C$241,0),MATCH('RE-Gen-Mixes in AIB Countries'!AR$2,'Zusammenführung EU-CH'!$E$1:$BF$1,0))/VLOOKUP($B123,'Total RE-GEN in AIB Countries'!$B$3:$BD$27,COLUMN('RE-Gen-Mixes in AIB Countries'!AR122)-COLUMN('RE-Gen-Mixes in AIB Countries'!$B$2),FALSE),0)</f>
        <v>0.10794602698650675</v>
      </c>
      <c r="AS123">
        <f t="array" ref="AS123">IFERROR(INDEX('Zusammenführung EU-CH'!$E$2:$BF$241,MATCH('RE-Gen-Mixes in AIB Countries'!$B123&amp;'RE-Gen-Mixes in AIB Countries'!$C123,'Zusammenführung EU-CH'!$B$2:$B$241&amp;'Zusammenführung EU-CH'!$C$2:$C$241,0),MATCH('RE-Gen-Mixes in AIB Countries'!AS$2,'Zusammenführung EU-CH'!$E$1:$BF$1,0))/VLOOKUP($B123,'Total RE-GEN in AIB Countries'!$B$3:$BD$27,COLUMN('RE-Gen-Mixes in AIB Countries'!AS122)-COLUMN('RE-Gen-Mixes in AIB Countries'!$B$2),FALSE),0)</f>
        <v>0.10534351145038168</v>
      </c>
      <c r="AT123">
        <f t="array" ref="AT123">IFERROR(INDEX('Zusammenführung EU-CH'!$E$2:$BF$241,MATCH('RE-Gen-Mixes in AIB Countries'!$B123&amp;'RE-Gen-Mixes in AIB Countries'!$C123,'Zusammenführung EU-CH'!$B$2:$B$241&amp;'Zusammenführung EU-CH'!$C$2:$C$241,0),MATCH('RE-Gen-Mixes in AIB Countries'!AT$2,'Zusammenführung EU-CH'!$E$1:$BF$1,0))/VLOOKUP($B123,'Total RE-GEN in AIB Countries'!$B$3:$BD$27,COLUMN('RE-Gen-Mixes in AIB Countries'!AT122)-COLUMN('RE-Gen-Mixes in AIB Countries'!$B$2),FALSE),0)</f>
        <v>0.15587529976019185</v>
      </c>
      <c r="AU123">
        <f t="array" ref="AU123">IFERROR(INDEX('Zusammenführung EU-CH'!$E$2:$BF$241,MATCH('RE-Gen-Mixes in AIB Countries'!$B123&amp;'RE-Gen-Mixes in AIB Countries'!$C123,'Zusammenführung EU-CH'!$B$2:$B$241&amp;'Zusammenführung EU-CH'!$C$2:$C$241,0),MATCH('RE-Gen-Mixes in AIB Countries'!AU$2,'Zusammenführung EU-CH'!$E$1:$BF$1,0))/VLOOKUP($B123,'Total RE-GEN in AIB Countries'!$B$3:$BD$27,COLUMN('RE-Gen-Mixes in AIB Countries'!AU122)-COLUMN('RE-Gen-Mixes in AIB Countries'!$B$2),FALSE),0)</f>
        <v>0.13895781637717122</v>
      </c>
      <c r="AV123">
        <f t="array" ref="AV123">IFERROR(INDEX('Zusammenführung EU-CH'!$E$2:$BF$241,MATCH('RE-Gen-Mixes in AIB Countries'!$B123&amp;'RE-Gen-Mixes in AIB Countries'!$C123,'Zusammenführung EU-CH'!$B$2:$B$241&amp;'Zusammenführung EU-CH'!$C$2:$C$241,0),MATCH('RE-Gen-Mixes in AIB Countries'!AV$2,'Zusammenführung EU-CH'!$E$1:$BF$1,0))/VLOOKUP($B123,'Total RE-GEN in AIB Countries'!$B$3:$BD$27,COLUMN('RE-Gen-Mixes in AIB Countries'!AV122)-COLUMN('RE-Gen-Mixes in AIB Countries'!$B$2),FALSE),0)</f>
        <v>0.1388888888888889</v>
      </c>
      <c r="AW123">
        <f t="array" ref="AW123">IFERROR(INDEX('Zusammenführung EU-CH'!$E$2:$BF$241,MATCH('RE-Gen-Mixes in AIB Countries'!$B123&amp;'RE-Gen-Mixes in AIB Countries'!$C123,'Zusammenführung EU-CH'!$B$2:$B$241&amp;'Zusammenführung EU-CH'!$C$2:$C$241,0),MATCH('RE-Gen-Mixes in AIB Countries'!AW$2,'Zusammenführung EU-CH'!$E$1:$BF$1,0))/VLOOKUP($B123,'Total RE-GEN in AIB Countries'!$B$3:$BD$27,COLUMN('RE-Gen-Mixes in AIB Countries'!AW122)-COLUMN('RE-Gen-Mixes in AIB Countries'!$B$2),FALSE),0)</f>
        <v>0.16964285714285715</v>
      </c>
      <c r="AX123">
        <f t="array" ref="AX123">IFERROR(INDEX('Zusammenführung EU-CH'!$E$2:$BF$241,MATCH('RE-Gen-Mixes in AIB Countries'!$B123&amp;'RE-Gen-Mixes in AIB Countries'!$C123,'Zusammenführung EU-CH'!$B$2:$B$241&amp;'Zusammenführung EU-CH'!$C$2:$C$241,0),MATCH('RE-Gen-Mixes in AIB Countries'!AX$2,'Zusammenführung EU-CH'!$E$1:$BF$1,0))/VLOOKUP($B123,'Total RE-GEN in AIB Countries'!$B$3:$BD$27,COLUMN('RE-Gen-Mixes in AIB Countries'!AX122)-COLUMN('RE-Gen-Mixes in AIB Countries'!$B$2),FALSE),0)</f>
        <v>0.13580246913580246</v>
      </c>
      <c r="AY123">
        <f t="array" ref="AY123">IFERROR(INDEX('Zusammenführung EU-CH'!$E$2:$BF$241,MATCH('RE-Gen-Mixes in AIB Countries'!$B123&amp;'RE-Gen-Mixes in AIB Countries'!$C123,'Zusammenführung EU-CH'!$B$2:$B$241&amp;'Zusammenführung EU-CH'!$C$2:$C$241,0),MATCH('RE-Gen-Mixes in AIB Countries'!AY$2,'Zusammenführung EU-CH'!$E$1:$BF$1,0))/VLOOKUP($B123,'Total RE-GEN in AIB Countries'!$B$3:$BD$27,COLUMN('RE-Gen-Mixes in AIB Countries'!AY122)-COLUMN('RE-Gen-Mixes in AIB Countries'!$B$2),FALSE),0)</f>
        <v>0.12435233160621761</v>
      </c>
      <c r="AZ123">
        <f t="array" ref="AZ123">IFERROR(INDEX('Zusammenführung EU-CH'!$E$2:$BF$241,MATCH('RE-Gen-Mixes in AIB Countries'!$B123&amp;'RE-Gen-Mixes in AIB Countries'!$C123,'Zusammenführung EU-CH'!$B$2:$B$241&amp;'Zusammenführung EU-CH'!$C$2:$C$241,0),MATCH('RE-Gen-Mixes in AIB Countries'!AZ$2,'Zusammenführung EU-CH'!$E$1:$BF$1,0))/VLOOKUP($B123,'Total RE-GEN in AIB Countries'!$B$3:$BD$27,COLUMN('RE-Gen-Mixes in AIB Countries'!AZ122)-COLUMN('RE-Gen-Mixes in AIB Countries'!$B$2),FALSE),0)</f>
        <v>0.16216216216216217</v>
      </c>
      <c r="BA123">
        <f t="array" ref="BA123">IFERROR(INDEX('Zusammenführung EU-CH'!$E$2:$BF$241,MATCH('RE-Gen-Mixes in AIB Countries'!$B123&amp;'RE-Gen-Mixes in AIB Countries'!$C123,'Zusammenführung EU-CH'!$B$2:$B$241&amp;'Zusammenführung EU-CH'!$C$2:$C$241,0),MATCH('RE-Gen-Mixes in AIB Countries'!BA$2,'Zusammenführung EU-CH'!$E$1:$BF$1,0))/VLOOKUP($B123,'Total RE-GEN in AIB Countries'!$B$3:$BD$27,COLUMN('RE-Gen-Mixes in AIB Countries'!BA122)-COLUMN('RE-Gen-Mixes in AIB Countries'!$B$2),FALSE),0)</f>
        <v>0.10815307820299501</v>
      </c>
      <c r="BB123">
        <f t="array" ref="BB123">IFERROR(INDEX('Zusammenführung EU-CH'!$E$2:$BF$241,MATCH('RE-Gen-Mixes in AIB Countries'!$B123&amp;'RE-Gen-Mixes in AIB Countries'!$C123,'Zusammenführung EU-CH'!$B$2:$B$241&amp;'Zusammenführung EU-CH'!$C$2:$C$241,0),MATCH('RE-Gen-Mixes in AIB Countries'!BB$2,'Zusammenführung EU-CH'!$E$1:$BF$1,0))/VLOOKUP($B123,'Total RE-GEN in AIB Countries'!$B$3:$BD$27,COLUMN('RE-Gen-Mixes in AIB Countries'!BB122)-COLUMN('RE-Gen-Mixes in AIB Countries'!$B$2),FALSE),0)</f>
        <v>9.7315436241610737E-2</v>
      </c>
      <c r="BC123">
        <f t="array" ref="BC123">IFERROR(INDEX('Zusammenführung EU-CH'!$E$2:$BF$241,MATCH('RE-Gen-Mixes in AIB Countries'!$B123&amp;'RE-Gen-Mixes in AIB Countries'!$C123,'Zusammenführung EU-CH'!$B$2:$B$241&amp;'Zusammenführung EU-CH'!$C$2:$C$241,0),MATCH('RE-Gen-Mixes in AIB Countries'!BC$2,'Zusammenführung EU-CH'!$E$1:$BF$1,0))/VLOOKUP($B123,'Total RE-GEN in AIB Countries'!$B$3:$BD$27,COLUMN('RE-Gen-Mixes in AIB Countries'!BC122)-COLUMN('RE-Gen-Mixes in AIB Countries'!$B$2),FALSE),0)</f>
        <v>0.13225058004640372</v>
      </c>
      <c r="BD123">
        <f t="array" ref="BD123">IFERROR(INDEX('Zusammenführung EU-CH'!$E$2:$BF$241,MATCH('RE-Gen-Mixes in AIB Countries'!$B123&amp;'RE-Gen-Mixes in AIB Countries'!$C123,'Zusammenführung EU-CH'!$B$2:$B$241&amp;'Zusammenführung EU-CH'!$C$2:$C$241,0),MATCH('RE-Gen-Mixes in AIB Countries'!BD$2,'Zusammenführung EU-CH'!$E$1:$BF$1,0))/VLOOKUP($B123,'Total RE-GEN in AIB Countries'!$B$3:$BD$27,COLUMN('RE-Gen-Mixes in AIB Countries'!BD122)-COLUMN('RE-Gen-Mixes in AIB Countries'!$B$2),FALSE),0)</f>
        <v>0.12296983758700696</v>
      </c>
      <c r="BE123">
        <f t="array" ref="BE123">IFERROR(INDEX('Zusammenführung EU-CH'!$E$2:$BF$241,MATCH('RE-Gen-Mixes in AIB Countries'!$B123&amp;'RE-Gen-Mixes in AIB Countries'!$C123,'Zusammenführung EU-CH'!$B$2:$B$241&amp;'Zusammenführung EU-CH'!$C$2:$C$241,0),MATCH('RE-Gen-Mixes in AIB Countries'!BE$2,'Zusammenführung EU-CH'!$E$1:$BF$1,0))/VLOOKUP($B123,'Total RE-GEN in AIB Countries'!$B$3:$BD$27,COLUMN('RE-Gen-Mixes in AIB Countries'!BE122)-COLUMN('RE-Gen-Mixes in AIB Countries'!$B$2),FALSE),0)</f>
        <v>8.943089430894309E-2</v>
      </c>
      <c r="BF123">
        <f t="shared" si="1"/>
        <v>0.12036792818944951</v>
      </c>
    </row>
    <row r="124" spans="1:58" x14ac:dyDescent="0.35">
      <c r="A124" s="8" t="s">
        <v>42</v>
      </c>
      <c r="B124" s="4" t="s">
        <v>484</v>
      </c>
      <c r="C124" s="4" t="s">
        <v>6</v>
      </c>
      <c r="D124">
        <f t="array" ref="D124">IFERROR(INDEX('Zusammenführung EU-CH'!$E$2:$BF$241,MATCH('RE-Gen-Mixes in AIB Countries'!$B124&amp;'RE-Gen-Mixes in AIB Countries'!$C124,'Zusammenführung EU-CH'!$B$2:$B$241&amp;'Zusammenführung EU-CH'!$C$2:$C$241,0),MATCH('RE-Gen-Mixes in AIB Countries'!D$2,'Zusammenführung EU-CH'!$E$1:$BF$1,0))/VLOOKUP($B124,'Total RE-GEN in AIB Countries'!$B$3:$BD$27,COLUMN('RE-Gen-Mixes in AIB Countries'!D123)-COLUMN('RE-Gen-Mixes in AIB Countries'!$B$2),FALSE),0)</f>
        <v>0</v>
      </c>
      <c r="E124">
        <f t="array" ref="E124">IFERROR(INDEX('Zusammenführung EU-CH'!$E$2:$BF$241,MATCH('RE-Gen-Mixes in AIB Countries'!$B124&amp;'RE-Gen-Mixes in AIB Countries'!$C124,'Zusammenführung EU-CH'!$B$2:$B$241&amp;'Zusammenführung EU-CH'!$C$2:$C$241,0),MATCH('RE-Gen-Mixes in AIB Countries'!E$2,'Zusammenführung EU-CH'!$E$1:$BF$1,0))/VLOOKUP($B124,'Total RE-GEN in AIB Countries'!$B$3:$BD$27,COLUMN('RE-Gen-Mixes in AIB Countries'!E123)-COLUMN('RE-Gen-Mixes in AIB Countries'!$B$2),FALSE),0)</f>
        <v>0</v>
      </c>
      <c r="F124">
        <f t="array" ref="F124">IFERROR(INDEX('Zusammenführung EU-CH'!$E$2:$BF$241,MATCH('RE-Gen-Mixes in AIB Countries'!$B124&amp;'RE-Gen-Mixes in AIB Countries'!$C124,'Zusammenführung EU-CH'!$B$2:$B$241&amp;'Zusammenführung EU-CH'!$C$2:$C$241,0),MATCH('RE-Gen-Mixes in AIB Countries'!F$2,'Zusammenführung EU-CH'!$E$1:$BF$1,0))/VLOOKUP($B124,'Total RE-GEN in AIB Countries'!$B$3:$BD$27,COLUMN('RE-Gen-Mixes in AIB Countries'!F123)-COLUMN('RE-Gen-Mixes in AIB Countries'!$B$2),FALSE),0)</f>
        <v>0</v>
      </c>
      <c r="G124">
        <f t="array" ref="G124">IFERROR(INDEX('Zusammenführung EU-CH'!$E$2:$BF$241,MATCH('RE-Gen-Mixes in AIB Countries'!$B124&amp;'RE-Gen-Mixes in AIB Countries'!$C124,'Zusammenführung EU-CH'!$B$2:$B$241&amp;'Zusammenführung EU-CH'!$C$2:$C$241,0),MATCH('RE-Gen-Mixes in AIB Countries'!G$2,'Zusammenführung EU-CH'!$E$1:$BF$1,0))/VLOOKUP($B124,'Total RE-GEN in AIB Countries'!$B$3:$BD$27,COLUMN('RE-Gen-Mixes in AIB Countries'!G123)-COLUMN('RE-Gen-Mixes in AIB Countries'!$B$2),FALSE),0)</f>
        <v>0</v>
      </c>
      <c r="H124">
        <f t="array" ref="H124">IFERROR(INDEX('Zusammenführung EU-CH'!$E$2:$BF$241,MATCH('RE-Gen-Mixes in AIB Countries'!$B124&amp;'RE-Gen-Mixes in AIB Countries'!$C124,'Zusammenführung EU-CH'!$B$2:$B$241&amp;'Zusammenführung EU-CH'!$C$2:$C$241,0),MATCH('RE-Gen-Mixes in AIB Countries'!H$2,'Zusammenführung EU-CH'!$E$1:$BF$1,0))/VLOOKUP($B124,'Total RE-GEN in AIB Countries'!$B$3:$BD$27,COLUMN('RE-Gen-Mixes in AIB Countries'!H123)-COLUMN('RE-Gen-Mixes in AIB Countries'!$B$2),FALSE),0)</f>
        <v>0</v>
      </c>
      <c r="I124">
        <f t="array" ref="I124">IFERROR(INDEX('Zusammenführung EU-CH'!$E$2:$BF$241,MATCH('RE-Gen-Mixes in AIB Countries'!$B124&amp;'RE-Gen-Mixes in AIB Countries'!$C124,'Zusammenführung EU-CH'!$B$2:$B$241&amp;'Zusammenführung EU-CH'!$C$2:$C$241,0),MATCH('RE-Gen-Mixes in AIB Countries'!I$2,'Zusammenführung EU-CH'!$E$1:$BF$1,0))/VLOOKUP($B124,'Total RE-GEN in AIB Countries'!$B$3:$BD$27,COLUMN('RE-Gen-Mixes in AIB Countries'!I123)-COLUMN('RE-Gen-Mixes in AIB Countries'!$B$2),FALSE),0)</f>
        <v>0</v>
      </c>
      <c r="J124">
        <f t="array" ref="J124">IFERROR(INDEX('Zusammenführung EU-CH'!$E$2:$BF$241,MATCH('RE-Gen-Mixes in AIB Countries'!$B124&amp;'RE-Gen-Mixes in AIB Countries'!$C124,'Zusammenführung EU-CH'!$B$2:$B$241&amp;'Zusammenführung EU-CH'!$C$2:$C$241,0),MATCH('RE-Gen-Mixes in AIB Countries'!J$2,'Zusammenführung EU-CH'!$E$1:$BF$1,0))/VLOOKUP($B124,'Total RE-GEN in AIB Countries'!$B$3:$BD$27,COLUMN('RE-Gen-Mixes in AIB Countries'!J123)-COLUMN('RE-Gen-Mixes in AIB Countries'!$B$2),FALSE),0)</f>
        <v>0</v>
      </c>
      <c r="K124">
        <f t="array" ref="K124">IFERROR(INDEX('Zusammenführung EU-CH'!$E$2:$BF$241,MATCH('RE-Gen-Mixes in AIB Countries'!$B124&amp;'RE-Gen-Mixes in AIB Countries'!$C124,'Zusammenführung EU-CH'!$B$2:$B$241&amp;'Zusammenführung EU-CH'!$C$2:$C$241,0),MATCH('RE-Gen-Mixes in AIB Countries'!K$2,'Zusammenführung EU-CH'!$E$1:$BF$1,0))/VLOOKUP($B124,'Total RE-GEN in AIB Countries'!$B$3:$BD$27,COLUMN('RE-Gen-Mixes in AIB Countries'!K123)-COLUMN('RE-Gen-Mixes in AIB Countries'!$B$2),FALSE),0)</f>
        <v>0</v>
      </c>
      <c r="L124">
        <f t="array" ref="L124">IFERROR(INDEX('Zusammenführung EU-CH'!$E$2:$BF$241,MATCH('RE-Gen-Mixes in AIB Countries'!$B124&amp;'RE-Gen-Mixes in AIB Countries'!$C124,'Zusammenführung EU-CH'!$B$2:$B$241&amp;'Zusammenführung EU-CH'!$C$2:$C$241,0),MATCH('RE-Gen-Mixes in AIB Countries'!L$2,'Zusammenführung EU-CH'!$E$1:$BF$1,0))/VLOOKUP($B124,'Total RE-GEN in AIB Countries'!$B$3:$BD$27,COLUMN('RE-Gen-Mixes in AIB Countries'!L123)-COLUMN('RE-Gen-Mixes in AIB Countries'!$B$2),FALSE),0)</f>
        <v>0</v>
      </c>
      <c r="M124">
        <f t="array" ref="M124">IFERROR(INDEX('Zusammenführung EU-CH'!$E$2:$BF$241,MATCH('RE-Gen-Mixes in AIB Countries'!$B124&amp;'RE-Gen-Mixes in AIB Countries'!$C124,'Zusammenführung EU-CH'!$B$2:$B$241&amp;'Zusammenführung EU-CH'!$C$2:$C$241,0),MATCH('RE-Gen-Mixes in AIB Countries'!M$2,'Zusammenführung EU-CH'!$E$1:$BF$1,0))/VLOOKUP($B124,'Total RE-GEN in AIB Countries'!$B$3:$BD$27,COLUMN('RE-Gen-Mixes in AIB Countries'!M123)-COLUMN('RE-Gen-Mixes in AIB Countries'!$B$2),FALSE),0)</f>
        <v>0</v>
      </c>
      <c r="N124">
        <f t="array" ref="N124">IFERROR(INDEX('Zusammenführung EU-CH'!$E$2:$BF$241,MATCH('RE-Gen-Mixes in AIB Countries'!$B124&amp;'RE-Gen-Mixes in AIB Countries'!$C124,'Zusammenführung EU-CH'!$B$2:$B$241&amp;'Zusammenführung EU-CH'!$C$2:$C$241,0),MATCH('RE-Gen-Mixes in AIB Countries'!N$2,'Zusammenführung EU-CH'!$E$1:$BF$1,0))/VLOOKUP($B124,'Total RE-GEN in AIB Countries'!$B$3:$BD$27,COLUMN('RE-Gen-Mixes in AIB Countries'!N123)-COLUMN('RE-Gen-Mixes in AIB Countries'!$B$2),FALSE),0)</f>
        <v>0</v>
      </c>
      <c r="O124">
        <f t="array" ref="O124">IFERROR(INDEX('Zusammenführung EU-CH'!$E$2:$BF$241,MATCH('RE-Gen-Mixes in AIB Countries'!$B124&amp;'RE-Gen-Mixes in AIB Countries'!$C124,'Zusammenführung EU-CH'!$B$2:$B$241&amp;'Zusammenführung EU-CH'!$C$2:$C$241,0),MATCH('RE-Gen-Mixes in AIB Countries'!O$2,'Zusammenführung EU-CH'!$E$1:$BF$1,0))/VLOOKUP($B124,'Total RE-GEN in AIB Countries'!$B$3:$BD$27,COLUMN('RE-Gen-Mixes in AIB Countries'!O123)-COLUMN('RE-Gen-Mixes in AIB Countries'!$B$2),FALSE),0)</f>
        <v>0</v>
      </c>
      <c r="P124">
        <f t="array" ref="P124">IFERROR(INDEX('Zusammenführung EU-CH'!$E$2:$BF$241,MATCH('RE-Gen-Mixes in AIB Countries'!$B124&amp;'RE-Gen-Mixes in AIB Countries'!$C124,'Zusammenführung EU-CH'!$B$2:$B$241&amp;'Zusammenführung EU-CH'!$C$2:$C$241,0),MATCH('RE-Gen-Mixes in AIB Countries'!P$2,'Zusammenführung EU-CH'!$E$1:$BF$1,0))/VLOOKUP($B124,'Total RE-GEN in AIB Countries'!$B$3:$BD$27,COLUMN('RE-Gen-Mixes in AIB Countries'!P123)-COLUMN('RE-Gen-Mixes in AIB Countries'!$B$2),FALSE),0)</f>
        <v>0</v>
      </c>
      <c r="Q124">
        <f t="array" ref="Q124">IFERROR(INDEX('Zusammenführung EU-CH'!$E$2:$BF$241,MATCH('RE-Gen-Mixes in AIB Countries'!$B124&amp;'RE-Gen-Mixes in AIB Countries'!$C124,'Zusammenführung EU-CH'!$B$2:$B$241&amp;'Zusammenführung EU-CH'!$C$2:$C$241,0),MATCH('RE-Gen-Mixes in AIB Countries'!Q$2,'Zusammenführung EU-CH'!$E$1:$BF$1,0))/VLOOKUP($B124,'Total RE-GEN in AIB Countries'!$B$3:$BD$27,COLUMN('RE-Gen-Mixes in AIB Countries'!Q123)-COLUMN('RE-Gen-Mixes in AIB Countries'!$B$2),FALSE),0)</f>
        <v>0</v>
      </c>
      <c r="R124">
        <f t="array" ref="R124">IFERROR(INDEX('Zusammenführung EU-CH'!$E$2:$BF$241,MATCH('RE-Gen-Mixes in AIB Countries'!$B124&amp;'RE-Gen-Mixes in AIB Countries'!$C124,'Zusammenführung EU-CH'!$B$2:$B$241&amp;'Zusammenführung EU-CH'!$C$2:$C$241,0),MATCH('RE-Gen-Mixes in AIB Countries'!R$2,'Zusammenführung EU-CH'!$E$1:$BF$1,0))/VLOOKUP($B124,'Total RE-GEN in AIB Countries'!$B$3:$BD$27,COLUMN('RE-Gen-Mixes in AIB Countries'!R123)-COLUMN('RE-Gen-Mixes in AIB Countries'!$B$2),FALSE),0)</f>
        <v>0</v>
      </c>
      <c r="S124">
        <f t="array" ref="S124">IFERROR(INDEX('Zusammenführung EU-CH'!$E$2:$BF$241,MATCH('RE-Gen-Mixes in AIB Countries'!$B124&amp;'RE-Gen-Mixes in AIB Countries'!$C124,'Zusammenführung EU-CH'!$B$2:$B$241&amp;'Zusammenführung EU-CH'!$C$2:$C$241,0),MATCH('RE-Gen-Mixes in AIB Countries'!S$2,'Zusammenführung EU-CH'!$E$1:$BF$1,0))/VLOOKUP($B124,'Total RE-GEN in AIB Countries'!$B$3:$BD$27,COLUMN('RE-Gen-Mixes in AIB Countries'!S123)-COLUMN('RE-Gen-Mixes in AIB Countries'!$B$2),FALSE),0)</f>
        <v>0</v>
      </c>
      <c r="T124">
        <f t="array" ref="T124">IFERROR(INDEX('Zusammenführung EU-CH'!$E$2:$BF$241,MATCH('RE-Gen-Mixes in AIB Countries'!$B124&amp;'RE-Gen-Mixes in AIB Countries'!$C124,'Zusammenführung EU-CH'!$B$2:$B$241&amp;'Zusammenführung EU-CH'!$C$2:$C$241,0),MATCH('RE-Gen-Mixes in AIB Countries'!T$2,'Zusammenführung EU-CH'!$E$1:$BF$1,0))/VLOOKUP($B124,'Total RE-GEN in AIB Countries'!$B$3:$BD$27,COLUMN('RE-Gen-Mixes in AIB Countries'!T123)-COLUMN('RE-Gen-Mixes in AIB Countries'!$B$2),FALSE),0)</f>
        <v>0</v>
      </c>
      <c r="U124">
        <f t="array" ref="U124">IFERROR(INDEX('Zusammenführung EU-CH'!$E$2:$BF$241,MATCH('RE-Gen-Mixes in AIB Countries'!$B124&amp;'RE-Gen-Mixes in AIB Countries'!$C124,'Zusammenführung EU-CH'!$B$2:$B$241&amp;'Zusammenführung EU-CH'!$C$2:$C$241,0),MATCH('RE-Gen-Mixes in AIB Countries'!U$2,'Zusammenführung EU-CH'!$E$1:$BF$1,0))/VLOOKUP($B124,'Total RE-GEN in AIB Countries'!$B$3:$BD$27,COLUMN('RE-Gen-Mixes in AIB Countries'!U123)-COLUMN('RE-Gen-Mixes in AIB Countries'!$B$2),FALSE),0)</f>
        <v>0</v>
      </c>
      <c r="V124">
        <f t="array" ref="V124">IFERROR(INDEX('Zusammenführung EU-CH'!$E$2:$BF$241,MATCH('RE-Gen-Mixes in AIB Countries'!$B124&amp;'RE-Gen-Mixes in AIB Countries'!$C124,'Zusammenführung EU-CH'!$B$2:$B$241&amp;'Zusammenführung EU-CH'!$C$2:$C$241,0),MATCH('RE-Gen-Mixes in AIB Countries'!V$2,'Zusammenführung EU-CH'!$E$1:$BF$1,0))/VLOOKUP($B124,'Total RE-GEN in AIB Countries'!$B$3:$BD$27,COLUMN('RE-Gen-Mixes in AIB Countries'!V123)-COLUMN('RE-Gen-Mixes in AIB Countries'!$B$2),FALSE),0)</f>
        <v>0</v>
      </c>
      <c r="W124">
        <f t="array" ref="W124">IFERROR(INDEX('Zusammenführung EU-CH'!$E$2:$BF$241,MATCH('RE-Gen-Mixes in AIB Countries'!$B124&amp;'RE-Gen-Mixes in AIB Countries'!$C124,'Zusammenführung EU-CH'!$B$2:$B$241&amp;'Zusammenführung EU-CH'!$C$2:$C$241,0),MATCH('RE-Gen-Mixes in AIB Countries'!W$2,'Zusammenführung EU-CH'!$E$1:$BF$1,0))/VLOOKUP($B124,'Total RE-GEN in AIB Countries'!$B$3:$BD$27,COLUMN('RE-Gen-Mixes in AIB Countries'!W123)-COLUMN('RE-Gen-Mixes in AIB Countries'!$B$2),FALSE),0)</f>
        <v>0</v>
      </c>
      <c r="X124">
        <f t="array" ref="X124">IFERROR(INDEX('Zusammenführung EU-CH'!$E$2:$BF$241,MATCH('RE-Gen-Mixes in AIB Countries'!$B124&amp;'RE-Gen-Mixes in AIB Countries'!$C124,'Zusammenführung EU-CH'!$B$2:$B$241&amp;'Zusammenführung EU-CH'!$C$2:$C$241,0),MATCH('RE-Gen-Mixes in AIB Countries'!X$2,'Zusammenführung EU-CH'!$E$1:$BF$1,0))/VLOOKUP($B124,'Total RE-GEN in AIB Countries'!$B$3:$BD$27,COLUMN('RE-Gen-Mixes in AIB Countries'!X123)-COLUMN('RE-Gen-Mixes in AIB Countries'!$B$2),FALSE),0)</f>
        <v>0</v>
      </c>
      <c r="Y124">
        <f t="array" ref="Y124">IFERROR(INDEX('Zusammenführung EU-CH'!$E$2:$BF$241,MATCH('RE-Gen-Mixes in AIB Countries'!$B124&amp;'RE-Gen-Mixes in AIB Countries'!$C124,'Zusammenführung EU-CH'!$B$2:$B$241&amp;'Zusammenführung EU-CH'!$C$2:$C$241,0),MATCH('RE-Gen-Mixes in AIB Countries'!Y$2,'Zusammenführung EU-CH'!$E$1:$BF$1,0))/VLOOKUP($B124,'Total RE-GEN in AIB Countries'!$B$3:$BD$27,COLUMN('RE-Gen-Mixes in AIB Countries'!Y123)-COLUMN('RE-Gen-Mixes in AIB Countries'!$B$2),FALSE),0)</f>
        <v>0</v>
      </c>
      <c r="Z124">
        <f t="array" ref="Z124">IFERROR(INDEX('Zusammenführung EU-CH'!$E$2:$BF$241,MATCH('RE-Gen-Mixes in AIB Countries'!$B124&amp;'RE-Gen-Mixes in AIB Countries'!$C124,'Zusammenführung EU-CH'!$B$2:$B$241&amp;'Zusammenführung EU-CH'!$C$2:$C$241,0),MATCH('RE-Gen-Mixes in AIB Countries'!Z$2,'Zusammenführung EU-CH'!$E$1:$BF$1,0))/VLOOKUP($B124,'Total RE-GEN in AIB Countries'!$B$3:$BD$27,COLUMN('RE-Gen-Mixes in AIB Countries'!Z123)-COLUMN('RE-Gen-Mixes in AIB Countries'!$B$2),FALSE),0)</f>
        <v>0</v>
      </c>
      <c r="AA124">
        <f t="array" ref="AA124">IFERROR(INDEX('Zusammenführung EU-CH'!$E$2:$BF$241,MATCH('RE-Gen-Mixes in AIB Countries'!$B124&amp;'RE-Gen-Mixes in AIB Countries'!$C124,'Zusammenführung EU-CH'!$B$2:$B$241&amp;'Zusammenführung EU-CH'!$C$2:$C$241,0),MATCH('RE-Gen-Mixes in AIB Countries'!AA$2,'Zusammenführung EU-CH'!$E$1:$BF$1,0))/VLOOKUP($B124,'Total RE-GEN in AIB Countries'!$B$3:$BD$27,COLUMN('RE-Gen-Mixes in AIB Countries'!AA123)-COLUMN('RE-Gen-Mixes in AIB Countries'!$B$2),FALSE),0)</f>
        <v>0</v>
      </c>
      <c r="AB124">
        <f t="array" ref="AB124">IFERROR(INDEX('Zusammenführung EU-CH'!$E$2:$BF$241,MATCH('RE-Gen-Mixes in AIB Countries'!$B124&amp;'RE-Gen-Mixes in AIB Countries'!$C124,'Zusammenführung EU-CH'!$B$2:$B$241&amp;'Zusammenführung EU-CH'!$C$2:$C$241,0),MATCH('RE-Gen-Mixes in AIB Countries'!AB$2,'Zusammenführung EU-CH'!$E$1:$BF$1,0))/VLOOKUP($B124,'Total RE-GEN in AIB Countries'!$B$3:$BD$27,COLUMN('RE-Gen-Mixes in AIB Countries'!AB123)-COLUMN('RE-Gen-Mixes in AIB Countries'!$B$2),FALSE),0)</f>
        <v>0</v>
      </c>
      <c r="AC124">
        <f t="array" ref="AC124">IFERROR(INDEX('Zusammenführung EU-CH'!$E$2:$BF$241,MATCH('RE-Gen-Mixes in AIB Countries'!$B124&amp;'RE-Gen-Mixes in AIB Countries'!$C124,'Zusammenführung EU-CH'!$B$2:$B$241&amp;'Zusammenführung EU-CH'!$C$2:$C$241,0),MATCH('RE-Gen-Mixes in AIB Countries'!AC$2,'Zusammenführung EU-CH'!$E$1:$BF$1,0))/VLOOKUP($B124,'Total RE-GEN in AIB Countries'!$B$3:$BD$27,COLUMN('RE-Gen-Mixes in AIB Countries'!AC123)-COLUMN('RE-Gen-Mixes in AIB Countries'!$B$2),FALSE),0)</f>
        <v>0</v>
      </c>
      <c r="AD124">
        <f t="array" ref="AD124">IFERROR(INDEX('Zusammenführung EU-CH'!$E$2:$BF$241,MATCH('RE-Gen-Mixes in AIB Countries'!$B124&amp;'RE-Gen-Mixes in AIB Countries'!$C124,'Zusammenführung EU-CH'!$B$2:$B$241&amp;'Zusammenführung EU-CH'!$C$2:$C$241,0),MATCH('RE-Gen-Mixes in AIB Countries'!AD$2,'Zusammenführung EU-CH'!$E$1:$BF$1,0))/VLOOKUP($B124,'Total RE-GEN in AIB Countries'!$B$3:$BD$27,COLUMN('RE-Gen-Mixes in AIB Countries'!AD123)-COLUMN('RE-Gen-Mixes in AIB Countries'!$B$2),FALSE),0)</f>
        <v>0</v>
      </c>
      <c r="AE124">
        <f t="array" ref="AE124">IFERROR(INDEX('Zusammenführung EU-CH'!$E$2:$BF$241,MATCH('RE-Gen-Mixes in AIB Countries'!$B124&amp;'RE-Gen-Mixes in AIB Countries'!$C124,'Zusammenführung EU-CH'!$B$2:$B$241&amp;'Zusammenführung EU-CH'!$C$2:$C$241,0),MATCH('RE-Gen-Mixes in AIB Countries'!AE$2,'Zusammenführung EU-CH'!$E$1:$BF$1,0))/VLOOKUP($B124,'Total RE-GEN in AIB Countries'!$B$3:$BD$27,COLUMN('RE-Gen-Mixes in AIB Countries'!AE123)-COLUMN('RE-Gen-Mixes in AIB Countries'!$B$2),FALSE),0)</f>
        <v>0</v>
      </c>
      <c r="AF124">
        <f t="array" ref="AF124">IFERROR(INDEX('Zusammenführung EU-CH'!$E$2:$BF$241,MATCH('RE-Gen-Mixes in AIB Countries'!$B124&amp;'RE-Gen-Mixes in AIB Countries'!$C124,'Zusammenführung EU-CH'!$B$2:$B$241&amp;'Zusammenführung EU-CH'!$C$2:$C$241,0),MATCH('RE-Gen-Mixes in AIB Countries'!AF$2,'Zusammenführung EU-CH'!$E$1:$BF$1,0))/VLOOKUP($B124,'Total RE-GEN in AIB Countries'!$B$3:$BD$27,COLUMN('RE-Gen-Mixes in AIB Countries'!AF123)-COLUMN('RE-Gen-Mixes in AIB Countries'!$B$2),FALSE),0)</f>
        <v>0</v>
      </c>
      <c r="AG124">
        <f t="array" ref="AG124">IFERROR(INDEX('Zusammenführung EU-CH'!$E$2:$BF$241,MATCH('RE-Gen-Mixes in AIB Countries'!$B124&amp;'RE-Gen-Mixes in AIB Countries'!$C124,'Zusammenführung EU-CH'!$B$2:$B$241&amp;'Zusammenführung EU-CH'!$C$2:$C$241,0),MATCH('RE-Gen-Mixes in AIB Countries'!AG$2,'Zusammenführung EU-CH'!$E$1:$BF$1,0))/VLOOKUP($B124,'Total RE-GEN in AIB Countries'!$B$3:$BD$27,COLUMN('RE-Gen-Mixes in AIB Countries'!AG123)-COLUMN('RE-Gen-Mixes in AIB Countries'!$B$2),FALSE),0)</f>
        <v>0</v>
      </c>
      <c r="AH124">
        <f t="array" ref="AH124">IFERROR(INDEX('Zusammenführung EU-CH'!$E$2:$BF$241,MATCH('RE-Gen-Mixes in AIB Countries'!$B124&amp;'RE-Gen-Mixes in AIB Countries'!$C124,'Zusammenführung EU-CH'!$B$2:$B$241&amp;'Zusammenführung EU-CH'!$C$2:$C$241,0),MATCH('RE-Gen-Mixes in AIB Countries'!AH$2,'Zusammenführung EU-CH'!$E$1:$BF$1,0))/VLOOKUP($B124,'Total RE-GEN in AIB Countries'!$B$3:$BD$27,COLUMN('RE-Gen-Mixes in AIB Countries'!AH123)-COLUMN('RE-Gen-Mixes in AIB Countries'!$B$2),FALSE),0)</f>
        <v>0</v>
      </c>
      <c r="AI124">
        <f t="array" ref="AI124">IFERROR(INDEX('Zusammenführung EU-CH'!$E$2:$BF$241,MATCH('RE-Gen-Mixes in AIB Countries'!$B124&amp;'RE-Gen-Mixes in AIB Countries'!$C124,'Zusammenführung EU-CH'!$B$2:$B$241&amp;'Zusammenführung EU-CH'!$C$2:$C$241,0),MATCH('RE-Gen-Mixes in AIB Countries'!AI$2,'Zusammenführung EU-CH'!$E$1:$BF$1,0))/VLOOKUP($B124,'Total RE-GEN in AIB Countries'!$B$3:$BD$27,COLUMN('RE-Gen-Mixes in AIB Countries'!AI123)-COLUMN('RE-Gen-Mixes in AIB Countries'!$B$2),FALSE),0)</f>
        <v>0</v>
      </c>
      <c r="AJ124">
        <f t="array" ref="AJ124">IFERROR(INDEX('Zusammenführung EU-CH'!$E$2:$BF$241,MATCH('RE-Gen-Mixes in AIB Countries'!$B124&amp;'RE-Gen-Mixes in AIB Countries'!$C124,'Zusammenführung EU-CH'!$B$2:$B$241&amp;'Zusammenführung EU-CH'!$C$2:$C$241,0),MATCH('RE-Gen-Mixes in AIB Countries'!AJ$2,'Zusammenführung EU-CH'!$E$1:$BF$1,0))/VLOOKUP($B124,'Total RE-GEN in AIB Countries'!$B$3:$BD$27,COLUMN('RE-Gen-Mixes in AIB Countries'!AJ123)-COLUMN('RE-Gen-Mixes in AIB Countries'!$B$2),FALSE),0)</f>
        <v>0</v>
      </c>
      <c r="AK124">
        <f t="array" ref="AK124">IFERROR(INDEX('Zusammenführung EU-CH'!$E$2:$BF$241,MATCH('RE-Gen-Mixes in AIB Countries'!$B124&amp;'RE-Gen-Mixes in AIB Countries'!$C124,'Zusammenführung EU-CH'!$B$2:$B$241&amp;'Zusammenführung EU-CH'!$C$2:$C$241,0),MATCH('RE-Gen-Mixes in AIB Countries'!AK$2,'Zusammenführung EU-CH'!$E$1:$BF$1,0))/VLOOKUP($B124,'Total RE-GEN in AIB Countries'!$B$3:$BD$27,COLUMN('RE-Gen-Mixes in AIB Countries'!AK123)-COLUMN('RE-Gen-Mixes in AIB Countries'!$B$2),FALSE),0)</f>
        <v>0</v>
      </c>
      <c r="AL124">
        <f t="array" ref="AL124">IFERROR(INDEX('Zusammenführung EU-CH'!$E$2:$BF$241,MATCH('RE-Gen-Mixes in AIB Countries'!$B124&amp;'RE-Gen-Mixes in AIB Countries'!$C124,'Zusammenführung EU-CH'!$B$2:$B$241&amp;'Zusammenführung EU-CH'!$C$2:$C$241,0),MATCH('RE-Gen-Mixes in AIB Countries'!AL$2,'Zusammenführung EU-CH'!$E$1:$BF$1,0))/VLOOKUP($B124,'Total RE-GEN in AIB Countries'!$B$3:$BD$27,COLUMN('RE-Gen-Mixes in AIB Countries'!AL123)-COLUMN('RE-Gen-Mixes in AIB Countries'!$B$2),FALSE),0)</f>
        <v>0</v>
      </c>
      <c r="AM124">
        <f t="array" ref="AM124">IFERROR(INDEX('Zusammenführung EU-CH'!$E$2:$BF$241,MATCH('RE-Gen-Mixes in AIB Countries'!$B124&amp;'RE-Gen-Mixes in AIB Countries'!$C124,'Zusammenführung EU-CH'!$B$2:$B$241&amp;'Zusammenführung EU-CH'!$C$2:$C$241,0),MATCH('RE-Gen-Mixes in AIB Countries'!AM$2,'Zusammenführung EU-CH'!$E$1:$BF$1,0))/VLOOKUP($B124,'Total RE-GEN in AIB Countries'!$B$3:$BD$27,COLUMN('RE-Gen-Mixes in AIB Countries'!AM123)-COLUMN('RE-Gen-Mixes in AIB Countries'!$B$2),FALSE),0)</f>
        <v>0</v>
      </c>
      <c r="AN124">
        <f t="array" ref="AN124">IFERROR(INDEX('Zusammenführung EU-CH'!$E$2:$BF$241,MATCH('RE-Gen-Mixes in AIB Countries'!$B124&amp;'RE-Gen-Mixes in AIB Countries'!$C124,'Zusammenführung EU-CH'!$B$2:$B$241&amp;'Zusammenführung EU-CH'!$C$2:$C$241,0),MATCH('RE-Gen-Mixes in AIB Countries'!AN$2,'Zusammenführung EU-CH'!$E$1:$BF$1,0))/VLOOKUP($B124,'Total RE-GEN in AIB Countries'!$B$3:$BD$27,COLUMN('RE-Gen-Mixes in AIB Countries'!AN123)-COLUMN('RE-Gen-Mixes in AIB Countries'!$B$2),FALSE),0)</f>
        <v>0</v>
      </c>
      <c r="AO124">
        <f t="array" ref="AO124">IFERROR(INDEX('Zusammenführung EU-CH'!$E$2:$BF$241,MATCH('RE-Gen-Mixes in AIB Countries'!$B124&amp;'RE-Gen-Mixes in AIB Countries'!$C124,'Zusammenführung EU-CH'!$B$2:$B$241&amp;'Zusammenführung EU-CH'!$C$2:$C$241,0),MATCH('RE-Gen-Mixes in AIB Countries'!AO$2,'Zusammenführung EU-CH'!$E$1:$BF$1,0))/VLOOKUP($B124,'Total RE-GEN in AIB Countries'!$B$3:$BD$27,COLUMN('RE-Gen-Mixes in AIB Countries'!AO123)-COLUMN('RE-Gen-Mixes in AIB Countries'!$B$2),FALSE),0)</f>
        <v>0</v>
      </c>
      <c r="AP124">
        <f t="array" ref="AP124">IFERROR(INDEX('Zusammenführung EU-CH'!$E$2:$BF$241,MATCH('RE-Gen-Mixes in AIB Countries'!$B124&amp;'RE-Gen-Mixes in AIB Countries'!$C124,'Zusammenführung EU-CH'!$B$2:$B$241&amp;'Zusammenführung EU-CH'!$C$2:$C$241,0),MATCH('RE-Gen-Mixes in AIB Countries'!AP$2,'Zusammenführung EU-CH'!$E$1:$BF$1,0))/VLOOKUP($B124,'Total RE-GEN in AIB Countries'!$B$3:$BD$27,COLUMN('RE-Gen-Mixes in AIB Countries'!AP123)-COLUMN('RE-Gen-Mixes in AIB Countries'!$B$2),FALSE),0)</f>
        <v>0</v>
      </c>
      <c r="AQ124">
        <f t="array" ref="AQ124">IFERROR(INDEX('Zusammenführung EU-CH'!$E$2:$BF$241,MATCH('RE-Gen-Mixes in AIB Countries'!$B124&amp;'RE-Gen-Mixes in AIB Countries'!$C124,'Zusammenführung EU-CH'!$B$2:$B$241&amp;'Zusammenführung EU-CH'!$C$2:$C$241,0),MATCH('RE-Gen-Mixes in AIB Countries'!AQ$2,'Zusammenführung EU-CH'!$E$1:$BF$1,0))/VLOOKUP($B124,'Total RE-GEN in AIB Countries'!$B$3:$BD$27,COLUMN('RE-Gen-Mixes in AIB Countries'!AQ123)-COLUMN('RE-Gen-Mixes in AIB Countries'!$B$2),FALSE),0)</f>
        <v>0</v>
      </c>
      <c r="AR124">
        <f t="array" ref="AR124">IFERROR(INDEX('Zusammenführung EU-CH'!$E$2:$BF$241,MATCH('RE-Gen-Mixes in AIB Countries'!$B124&amp;'RE-Gen-Mixes in AIB Countries'!$C124,'Zusammenführung EU-CH'!$B$2:$B$241&amp;'Zusammenführung EU-CH'!$C$2:$C$241,0),MATCH('RE-Gen-Mixes in AIB Countries'!AR$2,'Zusammenführung EU-CH'!$E$1:$BF$1,0))/VLOOKUP($B124,'Total RE-GEN in AIB Countries'!$B$3:$BD$27,COLUMN('RE-Gen-Mixes in AIB Countries'!AR123)-COLUMN('RE-Gen-Mixes in AIB Countries'!$B$2),FALSE),0)</f>
        <v>0</v>
      </c>
      <c r="AS124">
        <f t="array" ref="AS124">IFERROR(INDEX('Zusammenführung EU-CH'!$E$2:$BF$241,MATCH('RE-Gen-Mixes in AIB Countries'!$B124&amp;'RE-Gen-Mixes in AIB Countries'!$C124,'Zusammenführung EU-CH'!$B$2:$B$241&amp;'Zusammenführung EU-CH'!$C$2:$C$241,0),MATCH('RE-Gen-Mixes in AIB Countries'!AS$2,'Zusammenführung EU-CH'!$E$1:$BF$1,0))/VLOOKUP($B124,'Total RE-GEN in AIB Countries'!$B$3:$BD$27,COLUMN('RE-Gen-Mixes in AIB Countries'!AS123)-COLUMN('RE-Gen-Mixes in AIB Countries'!$B$2),FALSE),0)</f>
        <v>0</v>
      </c>
      <c r="AT124">
        <f t="array" ref="AT124">IFERROR(INDEX('Zusammenführung EU-CH'!$E$2:$BF$241,MATCH('RE-Gen-Mixes in AIB Countries'!$B124&amp;'RE-Gen-Mixes in AIB Countries'!$C124,'Zusammenführung EU-CH'!$B$2:$B$241&amp;'Zusammenführung EU-CH'!$C$2:$C$241,0),MATCH('RE-Gen-Mixes in AIB Countries'!AT$2,'Zusammenführung EU-CH'!$E$1:$BF$1,0))/VLOOKUP($B124,'Total RE-GEN in AIB Countries'!$B$3:$BD$27,COLUMN('RE-Gen-Mixes in AIB Countries'!AT123)-COLUMN('RE-Gen-Mixes in AIB Countries'!$B$2),FALSE),0)</f>
        <v>0</v>
      </c>
      <c r="AU124">
        <f t="array" ref="AU124">IFERROR(INDEX('Zusammenführung EU-CH'!$E$2:$BF$241,MATCH('RE-Gen-Mixes in AIB Countries'!$B124&amp;'RE-Gen-Mixes in AIB Countries'!$C124,'Zusammenführung EU-CH'!$B$2:$B$241&amp;'Zusammenführung EU-CH'!$C$2:$C$241,0),MATCH('RE-Gen-Mixes in AIB Countries'!AU$2,'Zusammenführung EU-CH'!$E$1:$BF$1,0))/VLOOKUP($B124,'Total RE-GEN in AIB Countries'!$B$3:$BD$27,COLUMN('RE-Gen-Mixes in AIB Countries'!AU123)-COLUMN('RE-Gen-Mixes in AIB Countries'!$B$2),FALSE),0)</f>
        <v>0</v>
      </c>
      <c r="AV124">
        <f t="array" ref="AV124">IFERROR(INDEX('Zusammenführung EU-CH'!$E$2:$BF$241,MATCH('RE-Gen-Mixes in AIB Countries'!$B124&amp;'RE-Gen-Mixes in AIB Countries'!$C124,'Zusammenführung EU-CH'!$B$2:$B$241&amp;'Zusammenführung EU-CH'!$C$2:$C$241,0),MATCH('RE-Gen-Mixes in AIB Countries'!AV$2,'Zusammenführung EU-CH'!$E$1:$BF$1,0))/VLOOKUP($B124,'Total RE-GEN in AIB Countries'!$B$3:$BD$27,COLUMN('RE-Gen-Mixes in AIB Countries'!AV123)-COLUMN('RE-Gen-Mixes in AIB Countries'!$B$2),FALSE),0)</f>
        <v>0</v>
      </c>
      <c r="AW124">
        <f t="array" ref="AW124">IFERROR(INDEX('Zusammenführung EU-CH'!$E$2:$BF$241,MATCH('RE-Gen-Mixes in AIB Countries'!$B124&amp;'RE-Gen-Mixes in AIB Countries'!$C124,'Zusammenführung EU-CH'!$B$2:$B$241&amp;'Zusammenführung EU-CH'!$C$2:$C$241,0),MATCH('RE-Gen-Mixes in AIB Countries'!AW$2,'Zusammenführung EU-CH'!$E$1:$BF$1,0))/VLOOKUP($B124,'Total RE-GEN in AIB Countries'!$B$3:$BD$27,COLUMN('RE-Gen-Mixes in AIB Countries'!AW123)-COLUMN('RE-Gen-Mixes in AIB Countries'!$B$2),FALSE),0)</f>
        <v>0</v>
      </c>
      <c r="AX124">
        <f t="array" ref="AX124">IFERROR(INDEX('Zusammenführung EU-CH'!$E$2:$BF$241,MATCH('RE-Gen-Mixes in AIB Countries'!$B124&amp;'RE-Gen-Mixes in AIB Countries'!$C124,'Zusammenführung EU-CH'!$B$2:$B$241&amp;'Zusammenführung EU-CH'!$C$2:$C$241,0),MATCH('RE-Gen-Mixes in AIB Countries'!AX$2,'Zusammenführung EU-CH'!$E$1:$BF$1,0))/VLOOKUP($B124,'Total RE-GEN in AIB Countries'!$B$3:$BD$27,COLUMN('RE-Gen-Mixes in AIB Countries'!AX123)-COLUMN('RE-Gen-Mixes in AIB Countries'!$B$2),FALSE),0)</f>
        <v>0</v>
      </c>
      <c r="AY124">
        <f t="array" ref="AY124">IFERROR(INDEX('Zusammenführung EU-CH'!$E$2:$BF$241,MATCH('RE-Gen-Mixes in AIB Countries'!$B124&amp;'RE-Gen-Mixes in AIB Countries'!$C124,'Zusammenführung EU-CH'!$B$2:$B$241&amp;'Zusammenführung EU-CH'!$C$2:$C$241,0),MATCH('RE-Gen-Mixes in AIB Countries'!AY$2,'Zusammenführung EU-CH'!$E$1:$BF$1,0))/VLOOKUP($B124,'Total RE-GEN in AIB Countries'!$B$3:$BD$27,COLUMN('RE-Gen-Mixes in AIB Countries'!AY123)-COLUMN('RE-Gen-Mixes in AIB Countries'!$B$2),FALSE),0)</f>
        <v>0</v>
      </c>
      <c r="AZ124">
        <f t="array" ref="AZ124">IFERROR(INDEX('Zusammenführung EU-CH'!$E$2:$BF$241,MATCH('RE-Gen-Mixes in AIB Countries'!$B124&amp;'RE-Gen-Mixes in AIB Countries'!$C124,'Zusammenführung EU-CH'!$B$2:$B$241&amp;'Zusammenführung EU-CH'!$C$2:$C$241,0),MATCH('RE-Gen-Mixes in AIB Countries'!AZ$2,'Zusammenführung EU-CH'!$E$1:$BF$1,0))/VLOOKUP($B124,'Total RE-GEN in AIB Countries'!$B$3:$BD$27,COLUMN('RE-Gen-Mixes in AIB Countries'!AZ123)-COLUMN('RE-Gen-Mixes in AIB Countries'!$B$2),FALSE),0)</f>
        <v>0</v>
      </c>
      <c r="BA124">
        <f t="array" ref="BA124">IFERROR(INDEX('Zusammenführung EU-CH'!$E$2:$BF$241,MATCH('RE-Gen-Mixes in AIB Countries'!$B124&amp;'RE-Gen-Mixes in AIB Countries'!$C124,'Zusammenführung EU-CH'!$B$2:$B$241&amp;'Zusammenführung EU-CH'!$C$2:$C$241,0),MATCH('RE-Gen-Mixes in AIB Countries'!BA$2,'Zusammenführung EU-CH'!$E$1:$BF$1,0))/VLOOKUP($B124,'Total RE-GEN in AIB Countries'!$B$3:$BD$27,COLUMN('RE-Gen-Mixes in AIB Countries'!BA123)-COLUMN('RE-Gen-Mixes in AIB Countries'!$B$2),FALSE),0)</f>
        <v>0</v>
      </c>
      <c r="BB124">
        <f t="array" ref="BB124">IFERROR(INDEX('Zusammenführung EU-CH'!$E$2:$BF$241,MATCH('RE-Gen-Mixes in AIB Countries'!$B124&amp;'RE-Gen-Mixes in AIB Countries'!$C124,'Zusammenführung EU-CH'!$B$2:$B$241&amp;'Zusammenführung EU-CH'!$C$2:$C$241,0),MATCH('RE-Gen-Mixes in AIB Countries'!BB$2,'Zusammenführung EU-CH'!$E$1:$BF$1,0))/VLOOKUP($B124,'Total RE-GEN in AIB Countries'!$B$3:$BD$27,COLUMN('RE-Gen-Mixes in AIB Countries'!BB123)-COLUMN('RE-Gen-Mixes in AIB Countries'!$B$2),FALSE),0)</f>
        <v>0</v>
      </c>
      <c r="BC124">
        <f t="array" ref="BC124">IFERROR(INDEX('Zusammenführung EU-CH'!$E$2:$BF$241,MATCH('RE-Gen-Mixes in AIB Countries'!$B124&amp;'RE-Gen-Mixes in AIB Countries'!$C124,'Zusammenführung EU-CH'!$B$2:$B$241&amp;'Zusammenführung EU-CH'!$C$2:$C$241,0),MATCH('RE-Gen-Mixes in AIB Countries'!BC$2,'Zusammenführung EU-CH'!$E$1:$BF$1,0))/VLOOKUP($B124,'Total RE-GEN in AIB Countries'!$B$3:$BD$27,COLUMN('RE-Gen-Mixes in AIB Countries'!BC123)-COLUMN('RE-Gen-Mixes in AIB Countries'!$B$2),FALSE),0)</f>
        <v>0</v>
      </c>
      <c r="BD124">
        <f t="array" ref="BD124">IFERROR(INDEX('Zusammenführung EU-CH'!$E$2:$BF$241,MATCH('RE-Gen-Mixes in AIB Countries'!$B124&amp;'RE-Gen-Mixes in AIB Countries'!$C124,'Zusammenführung EU-CH'!$B$2:$B$241&amp;'Zusammenführung EU-CH'!$C$2:$C$241,0),MATCH('RE-Gen-Mixes in AIB Countries'!BD$2,'Zusammenführung EU-CH'!$E$1:$BF$1,0))/VLOOKUP($B124,'Total RE-GEN in AIB Countries'!$B$3:$BD$27,COLUMN('RE-Gen-Mixes in AIB Countries'!BD123)-COLUMN('RE-Gen-Mixes in AIB Countries'!$B$2),FALSE),0)</f>
        <v>0</v>
      </c>
      <c r="BE124">
        <f t="array" ref="BE124">IFERROR(INDEX('Zusammenführung EU-CH'!$E$2:$BF$241,MATCH('RE-Gen-Mixes in AIB Countries'!$B124&amp;'RE-Gen-Mixes in AIB Countries'!$C124,'Zusammenführung EU-CH'!$B$2:$B$241&amp;'Zusammenführung EU-CH'!$C$2:$C$241,0),MATCH('RE-Gen-Mixes in AIB Countries'!BE$2,'Zusammenführung EU-CH'!$E$1:$BF$1,0))/VLOOKUP($B124,'Total RE-GEN in AIB Countries'!$B$3:$BD$27,COLUMN('RE-Gen-Mixes in AIB Countries'!BE123)-COLUMN('RE-Gen-Mixes in AIB Countries'!$B$2),FALSE),0)</f>
        <v>0</v>
      </c>
      <c r="BF124">
        <f t="shared" si="1"/>
        <v>0</v>
      </c>
    </row>
    <row r="125" spans="1:58" x14ac:dyDescent="0.35">
      <c r="A125" s="8" t="s">
        <v>42</v>
      </c>
      <c r="B125" s="4" t="s">
        <v>484</v>
      </c>
      <c r="C125" s="4" t="s">
        <v>7</v>
      </c>
      <c r="D125">
        <f t="array" ref="D125">IFERROR(INDEX('Zusammenführung EU-CH'!$E$2:$BF$241,MATCH('RE-Gen-Mixes in AIB Countries'!$B125&amp;'RE-Gen-Mixes in AIB Countries'!$C125,'Zusammenführung EU-CH'!$B$2:$B$241&amp;'Zusammenführung EU-CH'!$C$2:$C$241,0),MATCH('RE-Gen-Mixes in AIB Countries'!D$2,'Zusammenführung EU-CH'!$E$1:$BF$1,0))/VLOOKUP($B125,'Total RE-GEN in AIB Countries'!$B$3:$BD$27,COLUMN('RE-Gen-Mixes in AIB Countries'!D124)-COLUMN('RE-Gen-Mixes in AIB Countries'!$B$2),FALSE),0)</f>
        <v>1</v>
      </c>
      <c r="E125">
        <f t="array" ref="E125">IFERROR(INDEX('Zusammenführung EU-CH'!$E$2:$BF$241,MATCH('RE-Gen-Mixes in AIB Countries'!$B125&amp;'RE-Gen-Mixes in AIB Countries'!$C125,'Zusammenführung EU-CH'!$B$2:$B$241&amp;'Zusammenführung EU-CH'!$C$2:$C$241,0),MATCH('RE-Gen-Mixes in AIB Countries'!E$2,'Zusammenführung EU-CH'!$E$1:$BF$1,0))/VLOOKUP($B125,'Total RE-GEN in AIB Countries'!$B$3:$BD$27,COLUMN('RE-Gen-Mixes in AIB Countries'!E124)-COLUMN('RE-Gen-Mixes in AIB Countries'!$B$2),FALSE),0)</f>
        <v>1</v>
      </c>
      <c r="F125">
        <f t="array" ref="F125">IFERROR(INDEX('Zusammenführung EU-CH'!$E$2:$BF$241,MATCH('RE-Gen-Mixes in AIB Countries'!$B125&amp;'RE-Gen-Mixes in AIB Countries'!$C125,'Zusammenführung EU-CH'!$B$2:$B$241&amp;'Zusammenführung EU-CH'!$C$2:$C$241,0),MATCH('RE-Gen-Mixes in AIB Countries'!F$2,'Zusammenführung EU-CH'!$E$1:$BF$1,0))/VLOOKUP($B125,'Total RE-GEN in AIB Countries'!$B$3:$BD$27,COLUMN('RE-Gen-Mixes in AIB Countries'!F124)-COLUMN('RE-Gen-Mixes in AIB Countries'!$B$2),FALSE),0)</f>
        <v>1</v>
      </c>
      <c r="G125">
        <f t="array" ref="G125">IFERROR(INDEX('Zusammenführung EU-CH'!$E$2:$BF$241,MATCH('RE-Gen-Mixes in AIB Countries'!$B125&amp;'RE-Gen-Mixes in AIB Countries'!$C125,'Zusammenführung EU-CH'!$B$2:$B$241&amp;'Zusammenführung EU-CH'!$C$2:$C$241,0),MATCH('RE-Gen-Mixes in AIB Countries'!G$2,'Zusammenführung EU-CH'!$E$1:$BF$1,0))/VLOOKUP($B125,'Total RE-GEN in AIB Countries'!$B$3:$BD$27,COLUMN('RE-Gen-Mixes in AIB Countries'!G124)-COLUMN('RE-Gen-Mixes in AIB Countries'!$B$2),FALSE),0)</f>
        <v>1</v>
      </c>
      <c r="H125">
        <f t="array" ref="H125">IFERROR(INDEX('Zusammenführung EU-CH'!$E$2:$BF$241,MATCH('RE-Gen-Mixes in AIB Countries'!$B125&amp;'RE-Gen-Mixes in AIB Countries'!$C125,'Zusammenführung EU-CH'!$B$2:$B$241&amp;'Zusammenführung EU-CH'!$C$2:$C$241,0),MATCH('RE-Gen-Mixes in AIB Countries'!H$2,'Zusammenführung EU-CH'!$E$1:$BF$1,0))/VLOOKUP($B125,'Total RE-GEN in AIB Countries'!$B$3:$BD$27,COLUMN('RE-Gen-Mixes in AIB Countries'!H124)-COLUMN('RE-Gen-Mixes in AIB Countries'!$B$2),FALSE),0)</f>
        <v>1</v>
      </c>
      <c r="I125">
        <f t="array" ref="I125">IFERROR(INDEX('Zusammenführung EU-CH'!$E$2:$BF$241,MATCH('RE-Gen-Mixes in AIB Countries'!$B125&amp;'RE-Gen-Mixes in AIB Countries'!$C125,'Zusammenführung EU-CH'!$B$2:$B$241&amp;'Zusammenführung EU-CH'!$C$2:$C$241,0),MATCH('RE-Gen-Mixes in AIB Countries'!I$2,'Zusammenführung EU-CH'!$E$1:$BF$1,0))/VLOOKUP($B125,'Total RE-GEN in AIB Countries'!$B$3:$BD$27,COLUMN('RE-Gen-Mixes in AIB Countries'!I124)-COLUMN('RE-Gen-Mixes in AIB Countries'!$B$2),FALSE),0)</f>
        <v>1</v>
      </c>
      <c r="J125">
        <f t="array" ref="J125">IFERROR(INDEX('Zusammenführung EU-CH'!$E$2:$BF$241,MATCH('RE-Gen-Mixes in AIB Countries'!$B125&amp;'RE-Gen-Mixes in AIB Countries'!$C125,'Zusammenführung EU-CH'!$B$2:$B$241&amp;'Zusammenführung EU-CH'!$C$2:$C$241,0),MATCH('RE-Gen-Mixes in AIB Countries'!J$2,'Zusammenführung EU-CH'!$E$1:$BF$1,0))/VLOOKUP($B125,'Total RE-GEN in AIB Countries'!$B$3:$BD$27,COLUMN('RE-Gen-Mixes in AIB Countries'!J124)-COLUMN('RE-Gen-Mixes in AIB Countries'!$B$2),FALSE),0)</f>
        <v>1</v>
      </c>
      <c r="K125">
        <f t="array" ref="K125">IFERROR(INDEX('Zusammenführung EU-CH'!$E$2:$BF$241,MATCH('RE-Gen-Mixes in AIB Countries'!$B125&amp;'RE-Gen-Mixes in AIB Countries'!$C125,'Zusammenführung EU-CH'!$B$2:$B$241&amp;'Zusammenführung EU-CH'!$C$2:$C$241,0),MATCH('RE-Gen-Mixes in AIB Countries'!K$2,'Zusammenführung EU-CH'!$E$1:$BF$1,0))/VLOOKUP($B125,'Total RE-GEN in AIB Countries'!$B$3:$BD$27,COLUMN('RE-Gen-Mixes in AIB Countries'!K124)-COLUMN('RE-Gen-Mixes in AIB Countries'!$B$2),FALSE),0)</f>
        <v>1</v>
      </c>
      <c r="L125">
        <f t="array" ref="L125">IFERROR(INDEX('Zusammenführung EU-CH'!$E$2:$BF$241,MATCH('RE-Gen-Mixes in AIB Countries'!$B125&amp;'RE-Gen-Mixes in AIB Countries'!$C125,'Zusammenführung EU-CH'!$B$2:$B$241&amp;'Zusammenführung EU-CH'!$C$2:$C$241,0),MATCH('RE-Gen-Mixes in AIB Countries'!L$2,'Zusammenführung EU-CH'!$E$1:$BF$1,0))/VLOOKUP($B125,'Total RE-GEN in AIB Countries'!$B$3:$BD$27,COLUMN('RE-Gen-Mixes in AIB Countries'!L124)-COLUMN('RE-Gen-Mixes in AIB Countries'!$B$2),FALSE),0)</f>
        <v>1</v>
      </c>
      <c r="M125">
        <f t="array" ref="M125">IFERROR(INDEX('Zusammenführung EU-CH'!$E$2:$BF$241,MATCH('RE-Gen-Mixes in AIB Countries'!$B125&amp;'RE-Gen-Mixes in AIB Countries'!$C125,'Zusammenführung EU-CH'!$B$2:$B$241&amp;'Zusammenführung EU-CH'!$C$2:$C$241,0),MATCH('RE-Gen-Mixes in AIB Countries'!M$2,'Zusammenführung EU-CH'!$E$1:$BF$1,0))/VLOOKUP($B125,'Total RE-GEN in AIB Countries'!$B$3:$BD$27,COLUMN('RE-Gen-Mixes in AIB Countries'!M124)-COLUMN('RE-Gen-Mixes in AIB Countries'!$B$2),FALSE),0)</f>
        <v>1</v>
      </c>
      <c r="N125">
        <f t="array" ref="N125">IFERROR(INDEX('Zusammenführung EU-CH'!$E$2:$BF$241,MATCH('RE-Gen-Mixes in AIB Countries'!$B125&amp;'RE-Gen-Mixes in AIB Countries'!$C125,'Zusammenführung EU-CH'!$B$2:$B$241&amp;'Zusammenführung EU-CH'!$C$2:$C$241,0),MATCH('RE-Gen-Mixes in AIB Countries'!N$2,'Zusammenführung EU-CH'!$E$1:$BF$1,0))/VLOOKUP($B125,'Total RE-GEN in AIB Countries'!$B$3:$BD$27,COLUMN('RE-Gen-Mixes in AIB Countries'!N124)-COLUMN('RE-Gen-Mixes in AIB Countries'!$B$2),FALSE),0)</f>
        <v>1</v>
      </c>
      <c r="O125">
        <f t="array" ref="O125">IFERROR(INDEX('Zusammenführung EU-CH'!$E$2:$BF$241,MATCH('RE-Gen-Mixes in AIB Countries'!$B125&amp;'RE-Gen-Mixes in AIB Countries'!$C125,'Zusammenführung EU-CH'!$B$2:$B$241&amp;'Zusammenführung EU-CH'!$C$2:$C$241,0),MATCH('RE-Gen-Mixes in AIB Countries'!O$2,'Zusammenführung EU-CH'!$E$1:$BF$1,0))/VLOOKUP($B125,'Total RE-GEN in AIB Countries'!$B$3:$BD$27,COLUMN('RE-Gen-Mixes in AIB Countries'!O124)-COLUMN('RE-Gen-Mixes in AIB Countries'!$B$2),FALSE),0)</f>
        <v>1</v>
      </c>
      <c r="P125">
        <f t="array" ref="P125">IFERROR(INDEX('Zusammenführung EU-CH'!$E$2:$BF$241,MATCH('RE-Gen-Mixes in AIB Countries'!$B125&amp;'RE-Gen-Mixes in AIB Countries'!$C125,'Zusammenführung EU-CH'!$B$2:$B$241&amp;'Zusammenführung EU-CH'!$C$2:$C$241,0),MATCH('RE-Gen-Mixes in AIB Countries'!P$2,'Zusammenführung EU-CH'!$E$1:$BF$1,0))/VLOOKUP($B125,'Total RE-GEN in AIB Countries'!$B$3:$BD$27,COLUMN('RE-Gen-Mixes in AIB Countries'!P124)-COLUMN('RE-Gen-Mixes in AIB Countries'!$B$2),FALSE),0)</f>
        <v>0.53495440729483279</v>
      </c>
      <c r="Q125">
        <f t="array" ref="Q125">IFERROR(INDEX('Zusammenführung EU-CH'!$E$2:$BF$241,MATCH('RE-Gen-Mixes in AIB Countries'!$B125&amp;'RE-Gen-Mixes in AIB Countries'!$C125,'Zusammenführung EU-CH'!$B$2:$B$241&amp;'Zusammenführung EU-CH'!$C$2:$C$241,0),MATCH('RE-Gen-Mixes in AIB Countries'!Q$2,'Zusammenführung EU-CH'!$E$1:$BF$1,0))/VLOOKUP($B125,'Total RE-GEN in AIB Countries'!$B$3:$BD$27,COLUMN('RE-Gen-Mixes in AIB Countries'!Q124)-COLUMN('RE-Gen-Mixes in AIB Countries'!$B$2),FALSE),0)</f>
        <v>0.80855855855855852</v>
      </c>
      <c r="R125">
        <f t="array" ref="R125">IFERROR(INDEX('Zusammenführung EU-CH'!$E$2:$BF$241,MATCH('RE-Gen-Mixes in AIB Countries'!$B125&amp;'RE-Gen-Mixes in AIB Countries'!$C125,'Zusammenführung EU-CH'!$B$2:$B$241&amp;'Zusammenführung EU-CH'!$C$2:$C$241,0),MATCH('RE-Gen-Mixes in AIB Countries'!R$2,'Zusammenführung EU-CH'!$E$1:$BF$1,0))/VLOOKUP($B125,'Total RE-GEN in AIB Countries'!$B$3:$BD$27,COLUMN('RE-Gen-Mixes in AIB Countries'!R124)-COLUMN('RE-Gen-Mixes in AIB Countries'!$B$2),FALSE),0)</f>
        <v>0.79571663920922575</v>
      </c>
      <c r="S125">
        <f t="array" ref="S125">IFERROR(INDEX('Zusammenführung EU-CH'!$E$2:$BF$241,MATCH('RE-Gen-Mixes in AIB Countries'!$B125&amp;'RE-Gen-Mixes in AIB Countries'!$C125,'Zusammenführung EU-CH'!$B$2:$B$241&amp;'Zusammenführung EU-CH'!$C$2:$C$241,0),MATCH('RE-Gen-Mixes in AIB Countries'!S$2,'Zusammenführung EU-CH'!$E$1:$BF$1,0))/VLOOKUP($B125,'Total RE-GEN in AIB Countries'!$B$3:$BD$27,COLUMN('RE-Gen-Mixes in AIB Countries'!S124)-COLUMN('RE-Gen-Mixes in AIB Countries'!$B$2),FALSE),0)</f>
        <v>0.75824175824175821</v>
      </c>
      <c r="T125">
        <f t="array" ref="T125">IFERROR(INDEX('Zusammenführung EU-CH'!$E$2:$BF$241,MATCH('RE-Gen-Mixes in AIB Countries'!$B125&amp;'RE-Gen-Mixes in AIB Countries'!$C125,'Zusammenführung EU-CH'!$B$2:$B$241&amp;'Zusammenführung EU-CH'!$C$2:$C$241,0),MATCH('RE-Gen-Mixes in AIB Countries'!T$2,'Zusammenführung EU-CH'!$E$1:$BF$1,0))/VLOOKUP($B125,'Total RE-GEN in AIB Countries'!$B$3:$BD$27,COLUMN('RE-Gen-Mixes in AIB Countries'!T124)-COLUMN('RE-Gen-Mixes in AIB Countries'!$B$2),FALSE),0)</f>
        <v>0.77536231884057971</v>
      </c>
      <c r="U125">
        <f t="array" ref="U125">IFERROR(INDEX('Zusammenführung EU-CH'!$E$2:$BF$241,MATCH('RE-Gen-Mixes in AIB Countries'!$B125&amp;'RE-Gen-Mixes in AIB Countries'!$C125,'Zusammenführung EU-CH'!$B$2:$B$241&amp;'Zusammenführung EU-CH'!$C$2:$C$241,0),MATCH('RE-Gen-Mixes in AIB Countries'!U$2,'Zusammenführung EU-CH'!$E$1:$BF$1,0))/VLOOKUP($B125,'Total RE-GEN in AIB Countries'!$B$3:$BD$27,COLUMN('RE-Gen-Mixes in AIB Countries'!U124)-COLUMN('RE-Gen-Mixes in AIB Countries'!$B$2),FALSE),0)</f>
        <v>0.73377703826955076</v>
      </c>
      <c r="V125">
        <f t="array" ref="V125">IFERROR(INDEX('Zusammenführung EU-CH'!$E$2:$BF$241,MATCH('RE-Gen-Mixes in AIB Countries'!$B125&amp;'RE-Gen-Mixes in AIB Countries'!$C125,'Zusammenführung EU-CH'!$B$2:$B$241&amp;'Zusammenführung EU-CH'!$C$2:$C$241,0),MATCH('RE-Gen-Mixes in AIB Countries'!V$2,'Zusammenführung EU-CH'!$E$1:$BF$1,0))/VLOOKUP($B125,'Total RE-GEN in AIB Countries'!$B$3:$BD$27,COLUMN('RE-Gen-Mixes in AIB Countries'!V124)-COLUMN('RE-Gen-Mixes in AIB Countries'!$B$2),FALSE),0)</f>
        <v>0.66230936819172115</v>
      </c>
      <c r="W125">
        <f t="array" ref="W125">IFERROR(INDEX('Zusammenführung EU-CH'!$E$2:$BF$241,MATCH('RE-Gen-Mixes in AIB Countries'!$B125&amp;'RE-Gen-Mixes in AIB Countries'!$C125,'Zusammenführung EU-CH'!$B$2:$B$241&amp;'Zusammenführung EU-CH'!$C$2:$C$241,0),MATCH('RE-Gen-Mixes in AIB Countries'!W$2,'Zusammenführung EU-CH'!$E$1:$BF$1,0))/VLOOKUP($B125,'Total RE-GEN in AIB Countries'!$B$3:$BD$27,COLUMN('RE-Gen-Mixes in AIB Countries'!W124)-COLUMN('RE-Gen-Mixes in AIB Countries'!$B$2),FALSE),0)</f>
        <v>0.66740576496674053</v>
      </c>
      <c r="X125">
        <f t="array" ref="X125">IFERROR(INDEX('Zusammenführung EU-CH'!$E$2:$BF$241,MATCH('RE-Gen-Mixes in AIB Countries'!$B125&amp;'RE-Gen-Mixes in AIB Countries'!$C125,'Zusammenführung EU-CH'!$B$2:$B$241&amp;'Zusammenführung EU-CH'!$C$2:$C$241,0),MATCH('RE-Gen-Mixes in AIB Countries'!X$2,'Zusammenführung EU-CH'!$E$1:$BF$1,0))/VLOOKUP($B125,'Total RE-GEN in AIB Countries'!$B$3:$BD$27,COLUMN('RE-Gen-Mixes in AIB Countries'!X124)-COLUMN('RE-Gen-Mixes in AIB Countries'!$B$2),FALSE),0)</f>
        <v>0.72018348623853212</v>
      </c>
      <c r="Y125">
        <f t="array" ref="Y125">IFERROR(INDEX('Zusammenführung EU-CH'!$E$2:$BF$241,MATCH('RE-Gen-Mixes in AIB Countries'!$B125&amp;'RE-Gen-Mixes in AIB Countries'!$C125,'Zusammenführung EU-CH'!$B$2:$B$241&amp;'Zusammenführung EU-CH'!$C$2:$C$241,0),MATCH('RE-Gen-Mixes in AIB Countries'!Y$2,'Zusammenführung EU-CH'!$E$1:$BF$1,0))/VLOOKUP($B125,'Total RE-GEN in AIB Countries'!$B$3:$BD$27,COLUMN('RE-Gen-Mixes in AIB Countries'!Y124)-COLUMN('RE-Gen-Mixes in AIB Countries'!$B$2),FALSE),0)</f>
        <v>0.74285714285714288</v>
      </c>
      <c r="Z125">
        <f t="array" ref="Z125">IFERROR(INDEX('Zusammenführung EU-CH'!$E$2:$BF$241,MATCH('RE-Gen-Mixes in AIB Countries'!$B125&amp;'RE-Gen-Mixes in AIB Countries'!$C125,'Zusammenführung EU-CH'!$B$2:$B$241&amp;'Zusammenführung EU-CH'!$C$2:$C$241,0),MATCH('RE-Gen-Mixes in AIB Countries'!Z$2,'Zusammenführung EU-CH'!$E$1:$BF$1,0))/VLOOKUP($B125,'Total RE-GEN in AIB Countries'!$B$3:$BD$27,COLUMN('RE-Gen-Mixes in AIB Countries'!Z124)-COLUMN('RE-Gen-Mixes in AIB Countries'!$B$2),FALSE),0)</f>
        <v>0.82419659735349715</v>
      </c>
      <c r="AA125">
        <f t="array" ref="AA125">IFERROR(INDEX('Zusammenführung EU-CH'!$E$2:$BF$241,MATCH('RE-Gen-Mixes in AIB Countries'!$B125&amp;'RE-Gen-Mixes in AIB Countries'!$C125,'Zusammenführung EU-CH'!$B$2:$B$241&amp;'Zusammenführung EU-CH'!$C$2:$C$241,0),MATCH('RE-Gen-Mixes in AIB Countries'!AA$2,'Zusammenführung EU-CH'!$E$1:$BF$1,0))/VLOOKUP($B125,'Total RE-GEN in AIB Countries'!$B$3:$BD$27,COLUMN('RE-Gen-Mixes in AIB Countries'!AA124)-COLUMN('RE-Gen-Mixes in AIB Countries'!$B$2),FALSE),0)</f>
        <v>0.82281059063136452</v>
      </c>
      <c r="AB125">
        <f t="array" ref="AB125">IFERROR(INDEX('Zusammenführung EU-CH'!$E$2:$BF$241,MATCH('RE-Gen-Mixes in AIB Countries'!$B125&amp;'RE-Gen-Mixes in AIB Countries'!$C125,'Zusammenführung EU-CH'!$B$2:$B$241&amp;'Zusammenführung EU-CH'!$C$2:$C$241,0),MATCH('RE-Gen-Mixes in AIB Countries'!AB$2,'Zusammenführung EU-CH'!$E$1:$BF$1,0))/VLOOKUP($B125,'Total RE-GEN in AIB Countries'!$B$3:$BD$27,COLUMN('RE-Gen-Mixes in AIB Countries'!AB124)-COLUMN('RE-Gen-Mixes in AIB Countries'!$B$2),FALSE),0)</f>
        <v>0.86478454680534922</v>
      </c>
      <c r="AC125">
        <f t="array" ref="AC125">IFERROR(INDEX('Zusammenführung EU-CH'!$E$2:$BF$241,MATCH('RE-Gen-Mixes in AIB Countries'!$B125&amp;'RE-Gen-Mixes in AIB Countries'!$C125,'Zusammenführung EU-CH'!$B$2:$B$241&amp;'Zusammenführung EU-CH'!$C$2:$C$241,0),MATCH('RE-Gen-Mixes in AIB Countries'!AC$2,'Zusammenführung EU-CH'!$E$1:$BF$1,0))/VLOOKUP($B125,'Total RE-GEN in AIB Countries'!$B$3:$BD$27,COLUMN('RE-Gen-Mixes in AIB Countries'!AC124)-COLUMN('RE-Gen-Mixes in AIB Countries'!$B$2),FALSE),0)</f>
        <v>0.80263157894736847</v>
      </c>
      <c r="AD125">
        <f t="array" ref="AD125">IFERROR(INDEX('Zusammenführung EU-CH'!$E$2:$BF$241,MATCH('RE-Gen-Mixes in AIB Countries'!$B125&amp;'RE-Gen-Mixes in AIB Countries'!$C125,'Zusammenführung EU-CH'!$B$2:$B$241&amp;'Zusammenführung EU-CH'!$C$2:$C$241,0),MATCH('RE-Gen-Mixes in AIB Countries'!AD$2,'Zusammenführung EU-CH'!$E$1:$BF$1,0))/VLOOKUP($B125,'Total RE-GEN in AIB Countries'!$B$3:$BD$27,COLUMN('RE-Gen-Mixes in AIB Countries'!AD124)-COLUMN('RE-Gen-Mixes in AIB Countries'!$B$2),FALSE),0)</f>
        <v>0.75374732334047112</v>
      </c>
      <c r="AE125">
        <f t="array" ref="AE125">IFERROR(INDEX('Zusammenführung EU-CH'!$E$2:$BF$241,MATCH('RE-Gen-Mixes in AIB Countries'!$B125&amp;'RE-Gen-Mixes in AIB Countries'!$C125,'Zusammenführung EU-CH'!$B$2:$B$241&amp;'Zusammenführung EU-CH'!$C$2:$C$241,0),MATCH('RE-Gen-Mixes in AIB Countries'!AE$2,'Zusammenführung EU-CH'!$E$1:$BF$1,0))/VLOOKUP($B125,'Total RE-GEN in AIB Countries'!$B$3:$BD$27,COLUMN('RE-Gen-Mixes in AIB Countries'!AE124)-COLUMN('RE-Gen-Mixes in AIB Countries'!$B$2),FALSE),0)</f>
        <v>0.73927958833619212</v>
      </c>
      <c r="AF125">
        <f t="array" ref="AF125">IFERROR(INDEX('Zusammenführung EU-CH'!$E$2:$BF$241,MATCH('RE-Gen-Mixes in AIB Countries'!$B125&amp;'RE-Gen-Mixes in AIB Countries'!$C125,'Zusammenführung EU-CH'!$B$2:$B$241&amp;'Zusammenführung EU-CH'!$C$2:$C$241,0),MATCH('RE-Gen-Mixes in AIB Countries'!AF$2,'Zusammenführung EU-CH'!$E$1:$BF$1,0))/VLOOKUP($B125,'Total RE-GEN in AIB Countries'!$B$3:$BD$27,COLUMN('RE-Gen-Mixes in AIB Countries'!AF124)-COLUMN('RE-Gen-Mixes in AIB Countries'!$B$2),FALSE),0)</f>
        <v>0.68913857677902624</v>
      </c>
      <c r="AG125">
        <f t="array" ref="AG125">IFERROR(INDEX('Zusammenführung EU-CH'!$E$2:$BF$241,MATCH('RE-Gen-Mixes in AIB Countries'!$B125&amp;'RE-Gen-Mixes in AIB Countries'!$C125,'Zusammenführung EU-CH'!$B$2:$B$241&amp;'Zusammenführung EU-CH'!$C$2:$C$241,0),MATCH('RE-Gen-Mixes in AIB Countries'!AG$2,'Zusammenführung EU-CH'!$E$1:$BF$1,0))/VLOOKUP($B125,'Total RE-GEN in AIB Countries'!$B$3:$BD$27,COLUMN('RE-Gen-Mixes in AIB Countries'!AG124)-COLUMN('RE-Gen-Mixes in AIB Countries'!$B$2),FALSE),0)</f>
        <v>0.66515837104072395</v>
      </c>
      <c r="AH125">
        <f t="array" ref="AH125">IFERROR(INDEX('Zusammenführung EU-CH'!$E$2:$BF$241,MATCH('RE-Gen-Mixes in AIB Countries'!$B125&amp;'RE-Gen-Mixes in AIB Countries'!$C125,'Zusammenführung EU-CH'!$B$2:$B$241&amp;'Zusammenführung EU-CH'!$C$2:$C$241,0),MATCH('RE-Gen-Mixes in AIB Countries'!AH$2,'Zusammenführung EU-CH'!$E$1:$BF$1,0))/VLOOKUP($B125,'Total RE-GEN in AIB Countries'!$B$3:$BD$27,COLUMN('RE-Gen-Mixes in AIB Countries'!AH124)-COLUMN('RE-Gen-Mixes in AIB Countries'!$B$2),FALSE),0)</f>
        <v>0.62227602905569013</v>
      </c>
      <c r="AI125">
        <f t="array" ref="AI125">IFERROR(INDEX('Zusammenführung EU-CH'!$E$2:$BF$241,MATCH('RE-Gen-Mixes in AIB Countries'!$B125&amp;'RE-Gen-Mixes in AIB Countries'!$C125,'Zusammenführung EU-CH'!$B$2:$B$241&amp;'Zusammenführung EU-CH'!$C$2:$C$241,0),MATCH('RE-Gen-Mixes in AIB Countries'!AI$2,'Zusammenführung EU-CH'!$E$1:$BF$1,0))/VLOOKUP($B125,'Total RE-GEN in AIB Countries'!$B$3:$BD$27,COLUMN('RE-Gen-Mixes in AIB Countries'!AI124)-COLUMN('RE-Gen-Mixes in AIB Countries'!$B$2),FALSE),0)</f>
        <v>0.56786703601108035</v>
      </c>
      <c r="AJ125">
        <f t="array" ref="AJ125">IFERROR(INDEX('Zusammenführung EU-CH'!$E$2:$BF$241,MATCH('RE-Gen-Mixes in AIB Countries'!$B125&amp;'RE-Gen-Mixes in AIB Countries'!$C125,'Zusammenführung EU-CH'!$B$2:$B$241&amp;'Zusammenführung EU-CH'!$C$2:$C$241,0),MATCH('RE-Gen-Mixes in AIB Countries'!AJ$2,'Zusammenführung EU-CH'!$E$1:$BF$1,0))/VLOOKUP($B125,'Total RE-GEN in AIB Countries'!$B$3:$BD$27,COLUMN('RE-Gen-Mixes in AIB Countries'!AJ124)-COLUMN('RE-Gen-Mixes in AIB Countries'!$B$2),FALSE),0)</f>
        <v>0.64971751412429379</v>
      </c>
      <c r="AK125">
        <f t="array" ref="AK125">IFERROR(INDEX('Zusammenführung EU-CH'!$E$2:$BF$241,MATCH('RE-Gen-Mixes in AIB Countries'!$B125&amp;'RE-Gen-Mixes in AIB Countries'!$C125,'Zusammenführung EU-CH'!$B$2:$B$241&amp;'Zusammenführung EU-CH'!$C$2:$C$241,0),MATCH('RE-Gen-Mixes in AIB Countries'!AK$2,'Zusammenführung EU-CH'!$E$1:$BF$1,0))/VLOOKUP($B125,'Total RE-GEN in AIB Countries'!$B$3:$BD$27,COLUMN('RE-Gen-Mixes in AIB Countries'!AK124)-COLUMN('RE-Gen-Mixes in AIB Countries'!$B$2),FALSE),0)</f>
        <v>0.59459459459459463</v>
      </c>
      <c r="AL125">
        <f t="array" ref="AL125">IFERROR(INDEX('Zusammenführung EU-CH'!$E$2:$BF$241,MATCH('RE-Gen-Mixes in AIB Countries'!$B125&amp;'RE-Gen-Mixes in AIB Countries'!$C125,'Zusammenführung EU-CH'!$B$2:$B$241&amp;'Zusammenführung EU-CH'!$C$2:$C$241,0),MATCH('RE-Gen-Mixes in AIB Countries'!AL$2,'Zusammenführung EU-CH'!$E$1:$BF$1,0))/VLOOKUP($B125,'Total RE-GEN in AIB Countries'!$B$3:$BD$27,COLUMN('RE-Gen-Mixes in AIB Countries'!AL124)-COLUMN('RE-Gen-Mixes in AIB Countries'!$B$2),FALSE),0)</f>
        <v>0.70914127423822715</v>
      </c>
      <c r="AM125">
        <f t="array" ref="AM125">IFERROR(INDEX('Zusammenführung EU-CH'!$E$2:$BF$241,MATCH('RE-Gen-Mixes in AIB Countries'!$B125&amp;'RE-Gen-Mixes in AIB Countries'!$C125,'Zusammenführung EU-CH'!$B$2:$B$241&amp;'Zusammenführung EU-CH'!$C$2:$C$241,0),MATCH('RE-Gen-Mixes in AIB Countries'!AM$2,'Zusammenführung EU-CH'!$E$1:$BF$1,0))/VLOOKUP($B125,'Total RE-GEN in AIB Countries'!$B$3:$BD$27,COLUMN('RE-Gen-Mixes in AIB Countries'!AM124)-COLUMN('RE-Gen-Mixes in AIB Countries'!$B$2),FALSE),0)</f>
        <v>0.79521276595744683</v>
      </c>
      <c r="AN125">
        <f t="array" ref="AN125">IFERROR(INDEX('Zusammenführung EU-CH'!$E$2:$BF$241,MATCH('RE-Gen-Mixes in AIB Countries'!$B125&amp;'RE-Gen-Mixes in AIB Countries'!$C125,'Zusammenführung EU-CH'!$B$2:$B$241&amp;'Zusammenführung EU-CH'!$C$2:$C$241,0),MATCH('RE-Gen-Mixes in AIB Countries'!AN$2,'Zusammenführung EU-CH'!$E$1:$BF$1,0))/VLOOKUP($B125,'Total RE-GEN in AIB Countries'!$B$3:$BD$27,COLUMN('RE-Gen-Mixes in AIB Countries'!AN124)-COLUMN('RE-Gen-Mixes in AIB Countries'!$B$2),FALSE),0)</f>
        <v>0.81344902386117135</v>
      </c>
      <c r="AO125">
        <f t="array" ref="AO125">IFERROR(INDEX('Zusammenführung EU-CH'!$E$2:$BF$241,MATCH('RE-Gen-Mixes in AIB Countries'!$B125&amp;'RE-Gen-Mixes in AIB Countries'!$C125,'Zusammenführung EU-CH'!$B$2:$B$241&amp;'Zusammenführung EU-CH'!$C$2:$C$241,0),MATCH('RE-Gen-Mixes in AIB Countries'!AO$2,'Zusammenführung EU-CH'!$E$1:$BF$1,0))/VLOOKUP($B125,'Total RE-GEN in AIB Countries'!$B$3:$BD$27,COLUMN('RE-Gen-Mixes in AIB Countries'!AO124)-COLUMN('RE-Gen-Mixes in AIB Countries'!$B$2),FALSE),0)</f>
        <v>0.78902953586497893</v>
      </c>
      <c r="AP125">
        <f t="array" ref="AP125">IFERROR(INDEX('Zusammenführung EU-CH'!$E$2:$BF$241,MATCH('RE-Gen-Mixes in AIB Countries'!$B125&amp;'RE-Gen-Mixes in AIB Countries'!$C125,'Zusammenführung EU-CH'!$B$2:$B$241&amp;'Zusammenführung EU-CH'!$C$2:$C$241,0),MATCH('RE-Gen-Mixes in AIB Countries'!AP$2,'Zusammenführung EU-CH'!$E$1:$BF$1,0))/VLOOKUP($B125,'Total RE-GEN in AIB Countries'!$B$3:$BD$27,COLUMN('RE-Gen-Mixes in AIB Countries'!AP124)-COLUMN('RE-Gen-Mixes in AIB Countries'!$B$2),FALSE),0)</f>
        <v>0.82014388489208634</v>
      </c>
      <c r="AQ125">
        <f t="array" ref="AQ125">IFERROR(INDEX('Zusammenführung EU-CH'!$E$2:$BF$241,MATCH('RE-Gen-Mixes in AIB Countries'!$B125&amp;'RE-Gen-Mixes in AIB Countries'!$C125,'Zusammenführung EU-CH'!$B$2:$B$241&amp;'Zusammenführung EU-CH'!$C$2:$C$241,0),MATCH('RE-Gen-Mixes in AIB Countries'!AQ$2,'Zusammenführung EU-CH'!$E$1:$BF$1,0))/VLOOKUP($B125,'Total RE-GEN in AIB Countries'!$B$3:$BD$27,COLUMN('RE-Gen-Mixes in AIB Countries'!AQ124)-COLUMN('RE-Gen-Mixes in AIB Countries'!$B$2),FALSE),0)</f>
        <v>0.75182481751824815</v>
      </c>
      <c r="AR125">
        <f t="array" ref="AR125">IFERROR(INDEX('Zusammenführung EU-CH'!$E$2:$BF$241,MATCH('RE-Gen-Mixes in AIB Countries'!$B125&amp;'RE-Gen-Mixes in AIB Countries'!$C125,'Zusammenführung EU-CH'!$B$2:$B$241&amp;'Zusammenführung EU-CH'!$C$2:$C$241,0),MATCH('RE-Gen-Mixes in AIB Countries'!AR$2,'Zusammenführung EU-CH'!$E$1:$BF$1,0))/VLOOKUP($B125,'Total RE-GEN in AIB Countries'!$B$3:$BD$27,COLUMN('RE-Gen-Mixes in AIB Countries'!AR124)-COLUMN('RE-Gen-Mixes in AIB Countries'!$B$2),FALSE),0)</f>
        <v>0.81259370314842583</v>
      </c>
      <c r="AS125">
        <f t="array" ref="AS125">IFERROR(INDEX('Zusammenführung EU-CH'!$E$2:$BF$241,MATCH('RE-Gen-Mixes in AIB Countries'!$B125&amp;'RE-Gen-Mixes in AIB Countries'!$C125,'Zusammenführung EU-CH'!$B$2:$B$241&amp;'Zusammenführung EU-CH'!$C$2:$C$241,0),MATCH('RE-Gen-Mixes in AIB Countries'!AS$2,'Zusammenführung EU-CH'!$E$1:$BF$1,0))/VLOOKUP($B125,'Total RE-GEN in AIB Countries'!$B$3:$BD$27,COLUMN('RE-Gen-Mixes in AIB Countries'!AS124)-COLUMN('RE-Gen-Mixes in AIB Countries'!$B$2),FALSE),0)</f>
        <v>0.77709923664122138</v>
      </c>
      <c r="AT125">
        <f t="array" ref="AT125">IFERROR(INDEX('Zusammenführung EU-CH'!$E$2:$BF$241,MATCH('RE-Gen-Mixes in AIB Countries'!$B125&amp;'RE-Gen-Mixes in AIB Countries'!$C125,'Zusammenführung EU-CH'!$B$2:$B$241&amp;'Zusammenführung EU-CH'!$C$2:$C$241,0),MATCH('RE-Gen-Mixes in AIB Countries'!AT$2,'Zusammenführung EU-CH'!$E$1:$BF$1,0))/VLOOKUP($B125,'Total RE-GEN in AIB Countries'!$B$3:$BD$27,COLUMN('RE-Gen-Mixes in AIB Countries'!AT124)-COLUMN('RE-Gen-Mixes in AIB Countries'!$B$2),FALSE),0)</f>
        <v>0.66187050359712229</v>
      </c>
      <c r="AU125">
        <f t="array" ref="AU125">IFERROR(INDEX('Zusammenführung EU-CH'!$E$2:$BF$241,MATCH('RE-Gen-Mixes in AIB Countries'!$B125&amp;'RE-Gen-Mixes in AIB Countries'!$C125,'Zusammenführung EU-CH'!$B$2:$B$241&amp;'Zusammenführung EU-CH'!$C$2:$C$241,0),MATCH('RE-Gen-Mixes in AIB Countries'!AU$2,'Zusammenführung EU-CH'!$E$1:$BF$1,0))/VLOOKUP($B125,'Total RE-GEN in AIB Countries'!$B$3:$BD$27,COLUMN('RE-Gen-Mixes in AIB Countries'!AU124)-COLUMN('RE-Gen-Mixes in AIB Countries'!$B$2),FALSE),0)</f>
        <v>0.68238213399503722</v>
      </c>
      <c r="AV125">
        <f t="array" ref="AV125">IFERROR(INDEX('Zusammenführung EU-CH'!$E$2:$BF$241,MATCH('RE-Gen-Mixes in AIB Countries'!$B125&amp;'RE-Gen-Mixes in AIB Countries'!$C125,'Zusammenführung EU-CH'!$B$2:$B$241&amp;'Zusammenführung EU-CH'!$C$2:$C$241,0),MATCH('RE-Gen-Mixes in AIB Countries'!AV$2,'Zusammenführung EU-CH'!$E$1:$BF$1,0))/VLOOKUP($B125,'Total RE-GEN in AIB Countries'!$B$3:$BD$27,COLUMN('RE-Gen-Mixes in AIB Countries'!AV124)-COLUMN('RE-Gen-Mixes in AIB Countries'!$B$2),FALSE),0)</f>
        <v>0.7</v>
      </c>
      <c r="AW125">
        <f t="array" ref="AW125">IFERROR(INDEX('Zusammenführung EU-CH'!$E$2:$BF$241,MATCH('RE-Gen-Mixes in AIB Countries'!$B125&amp;'RE-Gen-Mixes in AIB Countries'!$C125,'Zusammenführung EU-CH'!$B$2:$B$241&amp;'Zusammenführung EU-CH'!$C$2:$C$241,0),MATCH('RE-Gen-Mixes in AIB Countries'!AW$2,'Zusammenführung EU-CH'!$E$1:$BF$1,0))/VLOOKUP($B125,'Total RE-GEN in AIB Countries'!$B$3:$BD$27,COLUMN('RE-Gen-Mixes in AIB Countries'!AW124)-COLUMN('RE-Gen-Mixes in AIB Countries'!$B$2),FALSE),0)</f>
        <v>0.68154761904761907</v>
      </c>
      <c r="AX125">
        <f t="array" ref="AX125">IFERROR(INDEX('Zusammenführung EU-CH'!$E$2:$BF$241,MATCH('RE-Gen-Mixes in AIB Countries'!$B125&amp;'RE-Gen-Mixes in AIB Countries'!$C125,'Zusammenführung EU-CH'!$B$2:$B$241&amp;'Zusammenführung EU-CH'!$C$2:$C$241,0),MATCH('RE-Gen-Mixes in AIB Countries'!AX$2,'Zusammenführung EU-CH'!$E$1:$BF$1,0))/VLOOKUP($B125,'Total RE-GEN in AIB Countries'!$B$3:$BD$27,COLUMN('RE-Gen-Mixes in AIB Countries'!AX124)-COLUMN('RE-Gen-Mixes in AIB Countries'!$B$2),FALSE),0)</f>
        <v>0.82222222222222219</v>
      </c>
      <c r="AY125">
        <f t="array" ref="AY125">IFERROR(INDEX('Zusammenführung EU-CH'!$E$2:$BF$241,MATCH('RE-Gen-Mixes in AIB Countries'!$B125&amp;'RE-Gen-Mixes in AIB Countries'!$C125,'Zusammenführung EU-CH'!$B$2:$B$241&amp;'Zusammenführung EU-CH'!$C$2:$C$241,0),MATCH('RE-Gen-Mixes in AIB Countries'!AY$2,'Zusammenführung EU-CH'!$E$1:$BF$1,0))/VLOOKUP($B125,'Total RE-GEN in AIB Countries'!$B$3:$BD$27,COLUMN('RE-Gen-Mixes in AIB Countries'!AY124)-COLUMN('RE-Gen-Mixes in AIB Countries'!$B$2),FALSE),0)</f>
        <v>0.83160621761658027</v>
      </c>
      <c r="AZ125">
        <f t="array" ref="AZ125">IFERROR(INDEX('Zusammenführung EU-CH'!$E$2:$BF$241,MATCH('RE-Gen-Mixes in AIB Countries'!$B125&amp;'RE-Gen-Mixes in AIB Countries'!$C125,'Zusammenführung EU-CH'!$B$2:$B$241&amp;'Zusammenführung EU-CH'!$C$2:$C$241,0),MATCH('RE-Gen-Mixes in AIB Countries'!AZ$2,'Zusammenführung EU-CH'!$E$1:$BF$1,0))/VLOOKUP($B125,'Total RE-GEN in AIB Countries'!$B$3:$BD$27,COLUMN('RE-Gen-Mixes in AIB Countries'!AZ124)-COLUMN('RE-Gen-Mixes in AIB Countries'!$B$2),FALSE),0)</f>
        <v>0.78648648648648645</v>
      </c>
      <c r="BA125">
        <f t="array" ref="BA125">IFERROR(INDEX('Zusammenführung EU-CH'!$E$2:$BF$241,MATCH('RE-Gen-Mixes in AIB Countries'!$B125&amp;'RE-Gen-Mixes in AIB Countries'!$C125,'Zusammenführung EU-CH'!$B$2:$B$241&amp;'Zusammenführung EU-CH'!$C$2:$C$241,0),MATCH('RE-Gen-Mixes in AIB Countries'!BA$2,'Zusammenführung EU-CH'!$E$1:$BF$1,0))/VLOOKUP($B125,'Total RE-GEN in AIB Countries'!$B$3:$BD$27,COLUMN('RE-Gen-Mixes in AIB Countries'!BA124)-COLUMN('RE-Gen-Mixes in AIB Countries'!$B$2),FALSE),0)</f>
        <v>0.82362728785357742</v>
      </c>
      <c r="BB125">
        <f t="array" ref="BB125">IFERROR(INDEX('Zusammenführung EU-CH'!$E$2:$BF$241,MATCH('RE-Gen-Mixes in AIB Countries'!$B125&amp;'RE-Gen-Mixes in AIB Countries'!$C125,'Zusammenführung EU-CH'!$B$2:$B$241&amp;'Zusammenführung EU-CH'!$C$2:$C$241,0),MATCH('RE-Gen-Mixes in AIB Countries'!BB$2,'Zusammenführung EU-CH'!$E$1:$BF$1,0))/VLOOKUP($B125,'Total RE-GEN in AIB Countries'!$B$3:$BD$27,COLUMN('RE-Gen-Mixes in AIB Countries'!BB124)-COLUMN('RE-Gen-Mixes in AIB Countries'!$B$2),FALSE),0)</f>
        <v>0.79697986577181212</v>
      </c>
      <c r="BC125">
        <f t="array" ref="BC125">IFERROR(INDEX('Zusammenführung EU-CH'!$E$2:$BF$241,MATCH('RE-Gen-Mixes in AIB Countries'!$B125&amp;'RE-Gen-Mixes in AIB Countries'!$C125,'Zusammenführung EU-CH'!$B$2:$B$241&amp;'Zusammenführung EU-CH'!$C$2:$C$241,0),MATCH('RE-Gen-Mixes in AIB Countries'!BC$2,'Zusammenführung EU-CH'!$E$1:$BF$1,0))/VLOOKUP($B125,'Total RE-GEN in AIB Countries'!$B$3:$BD$27,COLUMN('RE-Gen-Mixes in AIB Countries'!BC124)-COLUMN('RE-Gen-Mixes in AIB Countries'!$B$2),FALSE),0)</f>
        <v>0.64965197215777259</v>
      </c>
      <c r="BD125">
        <f t="array" ref="BD125">IFERROR(INDEX('Zusammenführung EU-CH'!$E$2:$BF$241,MATCH('RE-Gen-Mixes in AIB Countries'!$B125&amp;'RE-Gen-Mixes in AIB Countries'!$C125,'Zusammenführung EU-CH'!$B$2:$B$241&amp;'Zusammenführung EU-CH'!$C$2:$C$241,0),MATCH('RE-Gen-Mixes in AIB Countries'!BD$2,'Zusammenführung EU-CH'!$E$1:$BF$1,0))/VLOOKUP($B125,'Total RE-GEN in AIB Countries'!$B$3:$BD$27,COLUMN('RE-Gen-Mixes in AIB Countries'!BD124)-COLUMN('RE-Gen-Mixes in AIB Countries'!$B$2),FALSE),0)</f>
        <v>0.69373549883990715</v>
      </c>
      <c r="BE125">
        <f t="array" ref="BE125">IFERROR(INDEX('Zusammenführung EU-CH'!$E$2:$BF$241,MATCH('RE-Gen-Mixes in AIB Countries'!$B125&amp;'RE-Gen-Mixes in AIB Countries'!$C125,'Zusammenführung EU-CH'!$B$2:$B$241&amp;'Zusammenführung EU-CH'!$C$2:$C$241,0),MATCH('RE-Gen-Mixes in AIB Countries'!BE$2,'Zusammenführung EU-CH'!$E$1:$BF$1,0))/VLOOKUP($B125,'Total RE-GEN in AIB Countries'!$B$3:$BD$27,COLUMN('RE-Gen-Mixes in AIB Countries'!BE124)-COLUMN('RE-Gen-Mixes in AIB Countries'!$B$2),FALSE),0)</f>
        <v>0.79837398373983737</v>
      </c>
      <c r="BF125">
        <f t="shared" si="1"/>
        <v>0.79615827524329763</v>
      </c>
    </row>
    <row r="126" spans="1:58" x14ac:dyDescent="0.35">
      <c r="A126" s="8" t="s">
        <v>42</v>
      </c>
      <c r="B126" s="4" t="s">
        <v>484</v>
      </c>
      <c r="C126" s="4" t="s">
        <v>8</v>
      </c>
      <c r="D126">
        <f t="array" ref="D126">IFERROR(INDEX('Zusammenführung EU-CH'!$E$2:$BF$241,MATCH('RE-Gen-Mixes in AIB Countries'!$B126&amp;'RE-Gen-Mixes in AIB Countries'!$C126,'Zusammenführung EU-CH'!$B$2:$B$241&amp;'Zusammenführung EU-CH'!$C$2:$C$241,0),MATCH('RE-Gen-Mixes in AIB Countries'!D$2,'Zusammenführung EU-CH'!$E$1:$BF$1,0))/VLOOKUP($B126,'Total RE-GEN in AIB Countries'!$B$3:$BD$27,COLUMN('RE-Gen-Mixes in AIB Countries'!D125)-COLUMN('RE-Gen-Mixes in AIB Countries'!$B$2),FALSE),0)</f>
        <v>0</v>
      </c>
      <c r="E126">
        <f t="array" ref="E126">IFERROR(INDEX('Zusammenführung EU-CH'!$E$2:$BF$241,MATCH('RE-Gen-Mixes in AIB Countries'!$B126&amp;'RE-Gen-Mixes in AIB Countries'!$C126,'Zusammenführung EU-CH'!$B$2:$B$241&amp;'Zusammenführung EU-CH'!$C$2:$C$241,0),MATCH('RE-Gen-Mixes in AIB Countries'!E$2,'Zusammenführung EU-CH'!$E$1:$BF$1,0))/VLOOKUP($B126,'Total RE-GEN in AIB Countries'!$B$3:$BD$27,COLUMN('RE-Gen-Mixes in AIB Countries'!E125)-COLUMN('RE-Gen-Mixes in AIB Countries'!$B$2),FALSE),0)</f>
        <v>0</v>
      </c>
      <c r="F126">
        <f t="array" ref="F126">IFERROR(INDEX('Zusammenführung EU-CH'!$E$2:$BF$241,MATCH('RE-Gen-Mixes in AIB Countries'!$B126&amp;'RE-Gen-Mixes in AIB Countries'!$C126,'Zusammenführung EU-CH'!$B$2:$B$241&amp;'Zusammenführung EU-CH'!$C$2:$C$241,0),MATCH('RE-Gen-Mixes in AIB Countries'!F$2,'Zusammenführung EU-CH'!$E$1:$BF$1,0))/VLOOKUP($B126,'Total RE-GEN in AIB Countries'!$B$3:$BD$27,COLUMN('RE-Gen-Mixes in AIB Countries'!F125)-COLUMN('RE-Gen-Mixes in AIB Countries'!$B$2),FALSE),0)</f>
        <v>0</v>
      </c>
      <c r="G126">
        <f t="array" ref="G126">IFERROR(INDEX('Zusammenführung EU-CH'!$E$2:$BF$241,MATCH('RE-Gen-Mixes in AIB Countries'!$B126&amp;'RE-Gen-Mixes in AIB Countries'!$C126,'Zusammenführung EU-CH'!$B$2:$B$241&amp;'Zusammenführung EU-CH'!$C$2:$C$241,0),MATCH('RE-Gen-Mixes in AIB Countries'!G$2,'Zusammenführung EU-CH'!$E$1:$BF$1,0))/VLOOKUP($B126,'Total RE-GEN in AIB Countries'!$B$3:$BD$27,COLUMN('RE-Gen-Mixes in AIB Countries'!G125)-COLUMN('RE-Gen-Mixes in AIB Countries'!$B$2),FALSE),0)</f>
        <v>0</v>
      </c>
      <c r="H126">
        <f t="array" ref="H126">IFERROR(INDEX('Zusammenführung EU-CH'!$E$2:$BF$241,MATCH('RE-Gen-Mixes in AIB Countries'!$B126&amp;'RE-Gen-Mixes in AIB Countries'!$C126,'Zusammenführung EU-CH'!$B$2:$B$241&amp;'Zusammenführung EU-CH'!$C$2:$C$241,0),MATCH('RE-Gen-Mixes in AIB Countries'!H$2,'Zusammenführung EU-CH'!$E$1:$BF$1,0))/VLOOKUP($B126,'Total RE-GEN in AIB Countries'!$B$3:$BD$27,COLUMN('RE-Gen-Mixes in AIB Countries'!H125)-COLUMN('RE-Gen-Mixes in AIB Countries'!$B$2),FALSE),0)</f>
        <v>0</v>
      </c>
      <c r="I126">
        <f t="array" ref="I126">IFERROR(INDEX('Zusammenführung EU-CH'!$E$2:$BF$241,MATCH('RE-Gen-Mixes in AIB Countries'!$B126&amp;'RE-Gen-Mixes in AIB Countries'!$C126,'Zusammenführung EU-CH'!$B$2:$B$241&amp;'Zusammenführung EU-CH'!$C$2:$C$241,0),MATCH('RE-Gen-Mixes in AIB Countries'!I$2,'Zusammenführung EU-CH'!$E$1:$BF$1,0))/VLOOKUP($B126,'Total RE-GEN in AIB Countries'!$B$3:$BD$27,COLUMN('RE-Gen-Mixes in AIB Countries'!I125)-COLUMN('RE-Gen-Mixes in AIB Countries'!$B$2),FALSE),0)</f>
        <v>0</v>
      </c>
      <c r="J126">
        <f t="array" ref="J126">IFERROR(INDEX('Zusammenführung EU-CH'!$E$2:$BF$241,MATCH('RE-Gen-Mixes in AIB Countries'!$B126&amp;'RE-Gen-Mixes in AIB Countries'!$C126,'Zusammenführung EU-CH'!$B$2:$B$241&amp;'Zusammenführung EU-CH'!$C$2:$C$241,0),MATCH('RE-Gen-Mixes in AIB Countries'!J$2,'Zusammenführung EU-CH'!$E$1:$BF$1,0))/VLOOKUP($B126,'Total RE-GEN in AIB Countries'!$B$3:$BD$27,COLUMN('RE-Gen-Mixes in AIB Countries'!J125)-COLUMN('RE-Gen-Mixes in AIB Countries'!$B$2),FALSE),0)</f>
        <v>0</v>
      </c>
      <c r="K126">
        <f t="array" ref="K126">IFERROR(INDEX('Zusammenführung EU-CH'!$E$2:$BF$241,MATCH('RE-Gen-Mixes in AIB Countries'!$B126&amp;'RE-Gen-Mixes in AIB Countries'!$C126,'Zusammenführung EU-CH'!$B$2:$B$241&amp;'Zusammenführung EU-CH'!$C$2:$C$241,0),MATCH('RE-Gen-Mixes in AIB Countries'!K$2,'Zusammenführung EU-CH'!$E$1:$BF$1,0))/VLOOKUP($B126,'Total RE-GEN in AIB Countries'!$B$3:$BD$27,COLUMN('RE-Gen-Mixes in AIB Countries'!K125)-COLUMN('RE-Gen-Mixes in AIB Countries'!$B$2),FALSE),0)</f>
        <v>0</v>
      </c>
      <c r="L126">
        <f t="array" ref="L126">IFERROR(INDEX('Zusammenführung EU-CH'!$E$2:$BF$241,MATCH('RE-Gen-Mixes in AIB Countries'!$B126&amp;'RE-Gen-Mixes in AIB Countries'!$C126,'Zusammenführung EU-CH'!$B$2:$B$241&amp;'Zusammenführung EU-CH'!$C$2:$C$241,0),MATCH('RE-Gen-Mixes in AIB Countries'!L$2,'Zusammenführung EU-CH'!$E$1:$BF$1,0))/VLOOKUP($B126,'Total RE-GEN in AIB Countries'!$B$3:$BD$27,COLUMN('RE-Gen-Mixes in AIB Countries'!L125)-COLUMN('RE-Gen-Mixes in AIB Countries'!$B$2),FALSE),0)</f>
        <v>0</v>
      </c>
      <c r="M126">
        <f t="array" ref="M126">IFERROR(INDEX('Zusammenführung EU-CH'!$E$2:$BF$241,MATCH('RE-Gen-Mixes in AIB Countries'!$B126&amp;'RE-Gen-Mixes in AIB Countries'!$C126,'Zusammenführung EU-CH'!$B$2:$B$241&amp;'Zusammenführung EU-CH'!$C$2:$C$241,0),MATCH('RE-Gen-Mixes in AIB Countries'!M$2,'Zusammenführung EU-CH'!$E$1:$BF$1,0))/VLOOKUP($B126,'Total RE-GEN in AIB Countries'!$B$3:$BD$27,COLUMN('RE-Gen-Mixes in AIB Countries'!M125)-COLUMN('RE-Gen-Mixes in AIB Countries'!$B$2),FALSE),0)</f>
        <v>0</v>
      </c>
      <c r="N126">
        <f t="array" ref="N126">IFERROR(INDEX('Zusammenführung EU-CH'!$E$2:$BF$241,MATCH('RE-Gen-Mixes in AIB Countries'!$B126&amp;'RE-Gen-Mixes in AIB Countries'!$C126,'Zusammenführung EU-CH'!$B$2:$B$241&amp;'Zusammenführung EU-CH'!$C$2:$C$241,0),MATCH('RE-Gen-Mixes in AIB Countries'!N$2,'Zusammenführung EU-CH'!$E$1:$BF$1,0))/VLOOKUP($B126,'Total RE-GEN in AIB Countries'!$B$3:$BD$27,COLUMN('RE-Gen-Mixes in AIB Countries'!N125)-COLUMN('RE-Gen-Mixes in AIB Countries'!$B$2),FALSE),0)</f>
        <v>0</v>
      </c>
      <c r="O126">
        <f t="array" ref="O126">IFERROR(INDEX('Zusammenführung EU-CH'!$E$2:$BF$241,MATCH('RE-Gen-Mixes in AIB Countries'!$B126&amp;'RE-Gen-Mixes in AIB Countries'!$C126,'Zusammenführung EU-CH'!$B$2:$B$241&amp;'Zusammenführung EU-CH'!$C$2:$C$241,0),MATCH('RE-Gen-Mixes in AIB Countries'!O$2,'Zusammenführung EU-CH'!$E$1:$BF$1,0))/VLOOKUP($B126,'Total RE-GEN in AIB Countries'!$B$3:$BD$27,COLUMN('RE-Gen-Mixes in AIB Countries'!O125)-COLUMN('RE-Gen-Mixes in AIB Countries'!$B$2),FALSE),0)</f>
        <v>0</v>
      </c>
      <c r="P126">
        <f t="array" ref="P126">IFERROR(INDEX('Zusammenführung EU-CH'!$E$2:$BF$241,MATCH('RE-Gen-Mixes in AIB Countries'!$B126&amp;'RE-Gen-Mixes in AIB Countries'!$C126,'Zusammenführung EU-CH'!$B$2:$B$241&amp;'Zusammenführung EU-CH'!$C$2:$C$241,0),MATCH('RE-Gen-Mixes in AIB Countries'!P$2,'Zusammenführung EU-CH'!$E$1:$BF$1,0))/VLOOKUP($B126,'Total RE-GEN in AIB Countries'!$B$3:$BD$27,COLUMN('RE-Gen-Mixes in AIB Countries'!P125)-COLUMN('RE-Gen-Mixes in AIB Countries'!$B$2),FALSE),0)</f>
        <v>0</v>
      </c>
      <c r="Q126">
        <f t="array" ref="Q126">IFERROR(INDEX('Zusammenführung EU-CH'!$E$2:$BF$241,MATCH('RE-Gen-Mixes in AIB Countries'!$B126&amp;'RE-Gen-Mixes in AIB Countries'!$C126,'Zusammenführung EU-CH'!$B$2:$B$241&amp;'Zusammenführung EU-CH'!$C$2:$C$241,0),MATCH('RE-Gen-Mixes in AIB Countries'!Q$2,'Zusammenführung EU-CH'!$E$1:$BF$1,0))/VLOOKUP($B126,'Total RE-GEN in AIB Countries'!$B$3:$BD$27,COLUMN('RE-Gen-Mixes in AIB Countries'!Q125)-COLUMN('RE-Gen-Mixes in AIB Countries'!$B$2),FALSE),0)</f>
        <v>0</v>
      </c>
      <c r="R126">
        <f t="array" ref="R126">IFERROR(INDEX('Zusammenführung EU-CH'!$E$2:$BF$241,MATCH('RE-Gen-Mixes in AIB Countries'!$B126&amp;'RE-Gen-Mixes in AIB Countries'!$C126,'Zusammenführung EU-CH'!$B$2:$B$241&amp;'Zusammenführung EU-CH'!$C$2:$C$241,0),MATCH('RE-Gen-Mixes in AIB Countries'!R$2,'Zusammenführung EU-CH'!$E$1:$BF$1,0))/VLOOKUP($B126,'Total RE-GEN in AIB Countries'!$B$3:$BD$27,COLUMN('RE-Gen-Mixes in AIB Countries'!R125)-COLUMN('RE-Gen-Mixes in AIB Countries'!$B$2),FALSE),0)</f>
        <v>0</v>
      </c>
      <c r="S126">
        <f t="array" ref="S126">IFERROR(INDEX('Zusammenführung EU-CH'!$E$2:$BF$241,MATCH('RE-Gen-Mixes in AIB Countries'!$B126&amp;'RE-Gen-Mixes in AIB Countries'!$C126,'Zusammenführung EU-CH'!$B$2:$B$241&amp;'Zusammenführung EU-CH'!$C$2:$C$241,0),MATCH('RE-Gen-Mixes in AIB Countries'!S$2,'Zusammenführung EU-CH'!$E$1:$BF$1,0))/VLOOKUP($B126,'Total RE-GEN in AIB Countries'!$B$3:$BD$27,COLUMN('RE-Gen-Mixes in AIB Countries'!S125)-COLUMN('RE-Gen-Mixes in AIB Countries'!$B$2),FALSE),0)</f>
        <v>0</v>
      </c>
      <c r="T126">
        <f t="array" ref="T126">IFERROR(INDEX('Zusammenführung EU-CH'!$E$2:$BF$241,MATCH('RE-Gen-Mixes in AIB Countries'!$B126&amp;'RE-Gen-Mixes in AIB Countries'!$C126,'Zusammenführung EU-CH'!$B$2:$B$241&amp;'Zusammenführung EU-CH'!$C$2:$C$241,0),MATCH('RE-Gen-Mixes in AIB Countries'!T$2,'Zusammenführung EU-CH'!$E$1:$BF$1,0))/VLOOKUP($B126,'Total RE-GEN in AIB Countries'!$B$3:$BD$27,COLUMN('RE-Gen-Mixes in AIB Countries'!T125)-COLUMN('RE-Gen-Mixes in AIB Countries'!$B$2),FALSE),0)</f>
        <v>0</v>
      </c>
      <c r="U126">
        <f t="array" ref="U126">IFERROR(INDEX('Zusammenführung EU-CH'!$E$2:$BF$241,MATCH('RE-Gen-Mixes in AIB Countries'!$B126&amp;'RE-Gen-Mixes in AIB Countries'!$C126,'Zusammenführung EU-CH'!$B$2:$B$241&amp;'Zusammenführung EU-CH'!$C$2:$C$241,0),MATCH('RE-Gen-Mixes in AIB Countries'!U$2,'Zusammenführung EU-CH'!$E$1:$BF$1,0))/VLOOKUP($B126,'Total RE-GEN in AIB Countries'!$B$3:$BD$27,COLUMN('RE-Gen-Mixes in AIB Countries'!U125)-COLUMN('RE-Gen-Mixes in AIB Countries'!$B$2),FALSE),0)</f>
        <v>0</v>
      </c>
      <c r="V126">
        <f t="array" ref="V126">IFERROR(INDEX('Zusammenführung EU-CH'!$E$2:$BF$241,MATCH('RE-Gen-Mixes in AIB Countries'!$B126&amp;'RE-Gen-Mixes in AIB Countries'!$C126,'Zusammenführung EU-CH'!$B$2:$B$241&amp;'Zusammenführung EU-CH'!$C$2:$C$241,0),MATCH('RE-Gen-Mixes in AIB Countries'!V$2,'Zusammenführung EU-CH'!$E$1:$BF$1,0))/VLOOKUP($B126,'Total RE-GEN in AIB Countries'!$B$3:$BD$27,COLUMN('RE-Gen-Mixes in AIB Countries'!V125)-COLUMN('RE-Gen-Mixes in AIB Countries'!$B$2),FALSE),0)</f>
        <v>0</v>
      </c>
      <c r="W126">
        <f t="array" ref="W126">IFERROR(INDEX('Zusammenführung EU-CH'!$E$2:$BF$241,MATCH('RE-Gen-Mixes in AIB Countries'!$B126&amp;'RE-Gen-Mixes in AIB Countries'!$C126,'Zusammenführung EU-CH'!$B$2:$B$241&amp;'Zusammenführung EU-CH'!$C$2:$C$241,0),MATCH('RE-Gen-Mixes in AIB Countries'!W$2,'Zusammenführung EU-CH'!$E$1:$BF$1,0))/VLOOKUP($B126,'Total RE-GEN in AIB Countries'!$B$3:$BD$27,COLUMN('RE-Gen-Mixes in AIB Countries'!W125)-COLUMN('RE-Gen-Mixes in AIB Countries'!$B$2),FALSE),0)</f>
        <v>0</v>
      </c>
      <c r="X126">
        <f t="array" ref="X126">IFERROR(INDEX('Zusammenführung EU-CH'!$E$2:$BF$241,MATCH('RE-Gen-Mixes in AIB Countries'!$B126&amp;'RE-Gen-Mixes in AIB Countries'!$C126,'Zusammenführung EU-CH'!$B$2:$B$241&amp;'Zusammenführung EU-CH'!$C$2:$C$241,0),MATCH('RE-Gen-Mixes in AIB Countries'!X$2,'Zusammenführung EU-CH'!$E$1:$BF$1,0))/VLOOKUP($B126,'Total RE-GEN in AIB Countries'!$B$3:$BD$27,COLUMN('RE-Gen-Mixes in AIB Countries'!X125)-COLUMN('RE-Gen-Mixes in AIB Countries'!$B$2),FALSE),0)</f>
        <v>0</v>
      </c>
      <c r="Y126">
        <f t="array" ref="Y126">IFERROR(INDEX('Zusammenführung EU-CH'!$E$2:$BF$241,MATCH('RE-Gen-Mixes in AIB Countries'!$B126&amp;'RE-Gen-Mixes in AIB Countries'!$C126,'Zusammenführung EU-CH'!$B$2:$B$241&amp;'Zusammenführung EU-CH'!$C$2:$C$241,0),MATCH('RE-Gen-Mixes in AIB Countries'!Y$2,'Zusammenführung EU-CH'!$E$1:$BF$1,0))/VLOOKUP($B126,'Total RE-GEN in AIB Countries'!$B$3:$BD$27,COLUMN('RE-Gen-Mixes in AIB Countries'!Y125)-COLUMN('RE-Gen-Mixes in AIB Countries'!$B$2),FALSE),0)</f>
        <v>0</v>
      </c>
      <c r="Z126">
        <f t="array" ref="Z126">IFERROR(INDEX('Zusammenführung EU-CH'!$E$2:$BF$241,MATCH('RE-Gen-Mixes in AIB Countries'!$B126&amp;'RE-Gen-Mixes in AIB Countries'!$C126,'Zusammenführung EU-CH'!$B$2:$B$241&amp;'Zusammenführung EU-CH'!$C$2:$C$241,0),MATCH('RE-Gen-Mixes in AIB Countries'!Z$2,'Zusammenführung EU-CH'!$E$1:$BF$1,0))/VLOOKUP($B126,'Total RE-GEN in AIB Countries'!$B$3:$BD$27,COLUMN('RE-Gen-Mixes in AIB Countries'!Z125)-COLUMN('RE-Gen-Mixes in AIB Countries'!$B$2),FALSE),0)</f>
        <v>0</v>
      </c>
      <c r="AA126">
        <f t="array" ref="AA126">IFERROR(INDEX('Zusammenführung EU-CH'!$E$2:$BF$241,MATCH('RE-Gen-Mixes in AIB Countries'!$B126&amp;'RE-Gen-Mixes in AIB Countries'!$C126,'Zusammenführung EU-CH'!$B$2:$B$241&amp;'Zusammenführung EU-CH'!$C$2:$C$241,0),MATCH('RE-Gen-Mixes in AIB Countries'!AA$2,'Zusammenführung EU-CH'!$E$1:$BF$1,0))/VLOOKUP($B126,'Total RE-GEN in AIB Countries'!$B$3:$BD$27,COLUMN('RE-Gen-Mixes in AIB Countries'!AA125)-COLUMN('RE-Gen-Mixes in AIB Countries'!$B$2),FALSE),0)</f>
        <v>0</v>
      </c>
      <c r="AB126">
        <f t="array" ref="AB126">IFERROR(INDEX('Zusammenführung EU-CH'!$E$2:$BF$241,MATCH('RE-Gen-Mixes in AIB Countries'!$B126&amp;'RE-Gen-Mixes in AIB Countries'!$C126,'Zusammenführung EU-CH'!$B$2:$B$241&amp;'Zusammenführung EU-CH'!$C$2:$C$241,0),MATCH('RE-Gen-Mixes in AIB Countries'!AB$2,'Zusammenführung EU-CH'!$E$1:$BF$1,0))/VLOOKUP($B126,'Total RE-GEN in AIB Countries'!$B$3:$BD$27,COLUMN('RE-Gen-Mixes in AIB Countries'!AB125)-COLUMN('RE-Gen-Mixes in AIB Countries'!$B$2),FALSE),0)</f>
        <v>0</v>
      </c>
      <c r="AC126">
        <f t="array" ref="AC126">IFERROR(INDEX('Zusammenführung EU-CH'!$E$2:$BF$241,MATCH('RE-Gen-Mixes in AIB Countries'!$B126&amp;'RE-Gen-Mixes in AIB Countries'!$C126,'Zusammenführung EU-CH'!$B$2:$B$241&amp;'Zusammenführung EU-CH'!$C$2:$C$241,0),MATCH('RE-Gen-Mixes in AIB Countries'!AC$2,'Zusammenführung EU-CH'!$E$1:$BF$1,0))/VLOOKUP($B126,'Total RE-GEN in AIB Countries'!$B$3:$BD$27,COLUMN('RE-Gen-Mixes in AIB Countries'!AC125)-COLUMN('RE-Gen-Mixes in AIB Countries'!$B$2),FALSE),0)</f>
        <v>0</v>
      </c>
      <c r="AD126">
        <f t="array" ref="AD126">IFERROR(INDEX('Zusammenführung EU-CH'!$E$2:$BF$241,MATCH('RE-Gen-Mixes in AIB Countries'!$B126&amp;'RE-Gen-Mixes in AIB Countries'!$C126,'Zusammenführung EU-CH'!$B$2:$B$241&amp;'Zusammenführung EU-CH'!$C$2:$C$241,0),MATCH('RE-Gen-Mixes in AIB Countries'!AD$2,'Zusammenführung EU-CH'!$E$1:$BF$1,0))/VLOOKUP($B126,'Total RE-GEN in AIB Countries'!$B$3:$BD$27,COLUMN('RE-Gen-Mixes in AIB Countries'!AD125)-COLUMN('RE-Gen-Mixes in AIB Countries'!$B$2),FALSE),0)</f>
        <v>0</v>
      </c>
      <c r="AE126">
        <f t="array" ref="AE126">IFERROR(INDEX('Zusammenführung EU-CH'!$E$2:$BF$241,MATCH('RE-Gen-Mixes in AIB Countries'!$B126&amp;'RE-Gen-Mixes in AIB Countries'!$C126,'Zusammenführung EU-CH'!$B$2:$B$241&amp;'Zusammenführung EU-CH'!$C$2:$C$241,0),MATCH('RE-Gen-Mixes in AIB Countries'!AE$2,'Zusammenführung EU-CH'!$E$1:$BF$1,0))/VLOOKUP($B126,'Total RE-GEN in AIB Countries'!$B$3:$BD$27,COLUMN('RE-Gen-Mixes in AIB Countries'!AE125)-COLUMN('RE-Gen-Mixes in AIB Countries'!$B$2),FALSE),0)</f>
        <v>0</v>
      </c>
      <c r="AF126">
        <f t="array" ref="AF126">IFERROR(INDEX('Zusammenführung EU-CH'!$E$2:$BF$241,MATCH('RE-Gen-Mixes in AIB Countries'!$B126&amp;'RE-Gen-Mixes in AIB Countries'!$C126,'Zusammenführung EU-CH'!$B$2:$B$241&amp;'Zusammenführung EU-CH'!$C$2:$C$241,0),MATCH('RE-Gen-Mixes in AIB Countries'!AF$2,'Zusammenführung EU-CH'!$E$1:$BF$1,0))/VLOOKUP($B126,'Total RE-GEN in AIB Countries'!$B$3:$BD$27,COLUMN('RE-Gen-Mixes in AIB Countries'!AF125)-COLUMN('RE-Gen-Mixes in AIB Countries'!$B$2),FALSE),0)</f>
        <v>0</v>
      </c>
      <c r="AG126">
        <f t="array" ref="AG126">IFERROR(INDEX('Zusammenführung EU-CH'!$E$2:$BF$241,MATCH('RE-Gen-Mixes in AIB Countries'!$B126&amp;'RE-Gen-Mixes in AIB Countries'!$C126,'Zusammenführung EU-CH'!$B$2:$B$241&amp;'Zusammenführung EU-CH'!$C$2:$C$241,0),MATCH('RE-Gen-Mixes in AIB Countries'!AG$2,'Zusammenführung EU-CH'!$E$1:$BF$1,0))/VLOOKUP($B126,'Total RE-GEN in AIB Countries'!$B$3:$BD$27,COLUMN('RE-Gen-Mixes in AIB Countries'!AG125)-COLUMN('RE-Gen-Mixes in AIB Countries'!$B$2),FALSE),0)</f>
        <v>0</v>
      </c>
      <c r="AH126">
        <f t="array" ref="AH126">IFERROR(INDEX('Zusammenführung EU-CH'!$E$2:$BF$241,MATCH('RE-Gen-Mixes in AIB Countries'!$B126&amp;'RE-Gen-Mixes in AIB Countries'!$C126,'Zusammenführung EU-CH'!$B$2:$B$241&amp;'Zusammenführung EU-CH'!$C$2:$C$241,0),MATCH('RE-Gen-Mixes in AIB Countries'!AH$2,'Zusammenführung EU-CH'!$E$1:$BF$1,0))/VLOOKUP($B126,'Total RE-GEN in AIB Countries'!$B$3:$BD$27,COLUMN('RE-Gen-Mixes in AIB Countries'!AH125)-COLUMN('RE-Gen-Mixes in AIB Countries'!$B$2),FALSE),0)</f>
        <v>0</v>
      </c>
      <c r="AI126">
        <f t="array" ref="AI126">IFERROR(INDEX('Zusammenführung EU-CH'!$E$2:$BF$241,MATCH('RE-Gen-Mixes in AIB Countries'!$B126&amp;'RE-Gen-Mixes in AIB Countries'!$C126,'Zusammenführung EU-CH'!$B$2:$B$241&amp;'Zusammenführung EU-CH'!$C$2:$C$241,0),MATCH('RE-Gen-Mixes in AIB Countries'!AI$2,'Zusammenführung EU-CH'!$E$1:$BF$1,0))/VLOOKUP($B126,'Total RE-GEN in AIB Countries'!$B$3:$BD$27,COLUMN('RE-Gen-Mixes in AIB Countries'!AI125)-COLUMN('RE-Gen-Mixes in AIB Countries'!$B$2),FALSE),0)</f>
        <v>0</v>
      </c>
      <c r="AJ126">
        <f t="array" ref="AJ126">IFERROR(INDEX('Zusammenführung EU-CH'!$E$2:$BF$241,MATCH('RE-Gen-Mixes in AIB Countries'!$B126&amp;'RE-Gen-Mixes in AIB Countries'!$C126,'Zusammenführung EU-CH'!$B$2:$B$241&amp;'Zusammenführung EU-CH'!$C$2:$C$241,0),MATCH('RE-Gen-Mixes in AIB Countries'!AJ$2,'Zusammenführung EU-CH'!$E$1:$BF$1,0))/VLOOKUP($B126,'Total RE-GEN in AIB Countries'!$B$3:$BD$27,COLUMN('RE-Gen-Mixes in AIB Countries'!AJ125)-COLUMN('RE-Gen-Mixes in AIB Countries'!$B$2),FALSE),0)</f>
        <v>0</v>
      </c>
      <c r="AK126">
        <f t="array" ref="AK126">IFERROR(INDEX('Zusammenführung EU-CH'!$E$2:$BF$241,MATCH('RE-Gen-Mixes in AIB Countries'!$B126&amp;'RE-Gen-Mixes in AIB Countries'!$C126,'Zusammenführung EU-CH'!$B$2:$B$241&amp;'Zusammenführung EU-CH'!$C$2:$C$241,0),MATCH('RE-Gen-Mixes in AIB Countries'!AK$2,'Zusammenführung EU-CH'!$E$1:$BF$1,0))/VLOOKUP($B126,'Total RE-GEN in AIB Countries'!$B$3:$BD$27,COLUMN('RE-Gen-Mixes in AIB Countries'!AK125)-COLUMN('RE-Gen-Mixes in AIB Countries'!$B$2),FALSE),0)</f>
        <v>0</v>
      </c>
      <c r="AL126">
        <f t="array" ref="AL126">IFERROR(INDEX('Zusammenführung EU-CH'!$E$2:$BF$241,MATCH('RE-Gen-Mixes in AIB Countries'!$B126&amp;'RE-Gen-Mixes in AIB Countries'!$C126,'Zusammenführung EU-CH'!$B$2:$B$241&amp;'Zusammenführung EU-CH'!$C$2:$C$241,0),MATCH('RE-Gen-Mixes in AIB Countries'!AL$2,'Zusammenführung EU-CH'!$E$1:$BF$1,0))/VLOOKUP($B126,'Total RE-GEN in AIB Countries'!$B$3:$BD$27,COLUMN('RE-Gen-Mixes in AIB Countries'!AL125)-COLUMN('RE-Gen-Mixes in AIB Countries'!$B$2),FALSE),0)</f>
        <v>0</v>
      </c>
      <c r="AM126">
        <f t="array" ref="AM126">IFERROR(INDEX('Zusammenführung EU-CH'!$E$2:$BF$241,MATCH('RE-Gen-Mixes in AIB Countries'!$B126&amp;'RE-Gen-Mixes in AIB Countries'!$C126,'Zusammenführung EU-CH'!$B$2:$B$241&amp;'Zusammenführung EU-CH'!$C$2:$C$241,0),MATCH('RE-Gen-Mixes in AIB Countries'!AM$2,'Zusammenführung EU-CH'!$E$1:$BF$1,0))/VLOOKUP($B126,'Total RE-GEN in AIB Countries'!$B$3:$BD$27,COLUMN('RE-Gen-Mixes in AIB Countries'!AM125)-COLUMN('RE-Gen-Mixes in AIB Countries'!$B$2),FALSE),0)</f>
        <v>0</v>
      </c>
      <c r="AN126">
        <f t="array" ref="AN126">IFERROR(INDEX('Zusammenführung EU-CH'!$E$2:$BF$241,MATCH('RE-Gen-Mixes in AIB Countries'!$B126&amp;'RE-Gen-Mixes in AIB Countries'!$C126,'Zusammenführung EU-CH'!$B$2:$B$241&amp;'Zusammenführung EU-CH'!$C$2:$C$241,0),MATCH('RE-Gen-Mixes in AIB Countries'!AN$2,'Zusammenführung EU-CH'!$E$1:$BF$1,0))/VLOOKUP($B126,'Total RE-GEN in AIB Countries'!$B$3:$BD$27,COLUMN('RE-Gen-Mixes in AIB Countries'!AN125)-COLUMN('RE-Gen-Mixes in AIB Countries'!$B$2),FALSE),0)</f>
        <v>0</v>
      </c>
      <c r="AO126">
        <f t="array" ref="AO126">IFERROR(INDEX('Zusammenführung EU-CH'!$E$2:$BF$241,MATCH('RE-Gen-Mixes in AIB Countries'!$B126&amp;'RE-Gen-Mixes in AIB Countries'!$C126,'Zusammenführung EU-CH'!$B$2:$B$241&amp;'Zusammenführung EU-CH'!$C$2:$C$241,0),MATCH('RE-Gen-Mixes in AIB Countries'!AO$2,'Zusammenführung EU-CH'!$E$1:$BF$1,0))/VLOOKUP($B126,'Total RE-GEN in AIB Countries'!$B$3:$BD$27,COLUMN('RE-Gen-Mixes in AIB Countries'!AO125)-COLUMN('RE-Gen-Mixes in AIB Countries'!$B$2),FALSE),0)</f>
        <v>0</v>
      </c>
      <c r="AP126">
        <f t="array" ref="AP126">IFERROR(INDEX('Zusammenführung EU-CH'!$E$2:$BF$241,MATCH('RE-Gen-Mixes in AIB Countries'!$B126&amp;'RE-Gen-Mixes in AIB Countries'!$C126,'Zusammenführung EU-CH'!$B$2:$B$241&amp;'Zusammenführung EU-CH'!$C$2:$C$241,0),MATCH('RE-Gen-Mixes in AIB Countries'!AP$2,'Zusammenführung EU-CH'!$E$1:$BF$1,0))/VLOOKUP($B126,'Total RE-GEN in AIB Countries'!$B$3:$BD$27,COLUMN('RE-Gen-Mixes in AIB Countries'!AP125)-COLUMN('RE-Gen-Mixes in AIB Countries'!$B$2),FALSE),0)</f>
        <v>0</v>
      </c>
      <c r="AQ126">
        <f t="array" ref="AQ126">IFERROR(INDEX('Zusammenführung EU-CH'!$E$2:$BF$241,MATCH('RE-Gen-Mixes in AIB Countries'!$B126&amp;'RE-Gen-Mixes in AIB Countries'!$C126,'Zusammenführung EU-CH'!$B$2:$B$241&amp;'Zusammenführung EU-CH'!$C$2:$C$241,0),MATCH('RE-Gen-Mixes in AIB Countries'!AQ$2,'Zusammenführung EU-CH'!$E$1:$BF$1,0))/VLOOKUP($B126,'Total RE-GEN in AIB Countries'!$B$3:$BD$27,COLUMN('RE-Gen-Mixes in AIB Countries'!AQ125)-COLUMN('RE-Gen-Mixes in AIB Countries'!$B$2),FALSE),0)</f>
        <v>0</v>
      </c>
      <c r="AR126">
        <f t="array" ref="AR126">IFERROR(INDEX('Zusammenführung EU-CH'!$E$2:$BF$241,MATCH('RE-Gen-Mixes in AIB Countries'!$B126&amp;'RE-Gen-Mixes in AIB Countries'!$C126,'Zusammenführung EU-CH'!$B$2:$B$241&amp;'Zusammenführung EU-CH'!$C$2:$C$241,0),MATCH('RE-Gen-Mixes in AIB Countries'!AR$2,'Zusammenführung EU-CH'!$E$1:$BF$1,0))/VLOOKUP($B126,'Total RE-GEN in AIB Countries'!$B$3:$BD$27,COLUMN('RE-Gen-Mixes in AIB Countries'!AR125)-COLUMN('RE-Gen-Mixes in AIB Countries'!$B$2),FALSE),0)</f>
        <v>0</v>
      </c>
      <c r="AS126">
        <f t="array" ref="AS126">IFERROR(INDEX('Zusammenführung EU-CH'!$E$2:$BF$241,MATCH('RE-Gen-Mixes in AIB Countries'!$B126&amp;'RE-Gen-Mixes in AIB Countries'!$C126,'Zusammenführung EU-CH'!$B$2:$B$241&amp;'Zusammenführung EU-CH'!$C$2:$C$241,0),MATCH('RE-Gen-Mixes in AIB Countries'!AS$2,'Zusammenführung EU-CH'!$E$1:$BF$1,0))/VLOOKUP($B126,'Total RE-GEN in AIB Countries'!$B$3:$BD$27,COLUMN('RE-Gen-Mixes in AIB Countries'!AS125)-COLUMN('RE-Gen-Mixes in AIB Countries'!$B$2),FALSE),0)</f>
        <v>0</v>
      </c>
      <c r="AT126">
        <f t="array" ref="AT126">IFERROR(INDEX('Zusammenführung EU-CH'!$E$2:$BF$241,MATCH('RE-Gen-Mixes in AIB Countries'!$B126&amp;'RE-Gen-Mixes in AIB Countries'!$C126,'Zusammenführung EU-CH'!$B$2:$B$241&amp;'Zusammenführung EU-CH'!$C$2:$C$241,0),MATCH('RE-Gen-Mixes in AIB Countries'!AT$2,'Zusammenführung EU-CH'!$E$1:$BF$1,0))/VLOOKUP($B126,'Total RE-GEN in AIB Countries'!$B$3:$BD$27,COLUMN('RE-Gen-Mixes in AIB Countries'!AT125)-COLUMN('RE-Gen-Mixes in AIB Countries'!$B$2),FALSE),0)</f>
        <v>0</v>
      </c>
      <c r="AU126">
        <f t="array" ref="AU126">IFERROR(INDEX('Zusammenführung EU-CH'!$E$2:$BF$241,MATCH('RE-Gen-Mixes in AIB Countries'!$B126&amp;'RE-Gen-Mixes in AIB Countries'!$C126,'Zusammenführung EU-CH'!$B$2:$B$241&amp;'Zusammenführung EU-CH'!$C$2:$C$241,0),MATCH('RE-Gen-Mixes in AIB Countries'!AU$2,'Zusammenführung EU-CH'!$E$1:$BF$1,0))/VLOOKUP($B126,'Total RE-GEN in AIB Countries'!$B$3:$BD$27,COLUMN('RE-Gen-Mixes in AIB Countries'!AU125)-COLUMN('RE-Gen-Mixes in AIB Countries'!$B$2),FALSE),0)</f>
        <v>0</v>
      </c>
      <c r="AV126">
        <f t="array" ref="AV126">IFERROR(INDEX('Zusammenführung EU-CH'!$E$2:$BF$241,MATCH('RE-Gen-Mixes in AIB Countries'!$B126&amp;'RE-Gen-Mixes in AIB Countries'!$C126,'Zusammenführung EU-CH'!$B$2:$B$241&amp;'Zusammenführung EU-CH'!$C$2:$C$241,0),MATCH('RE-Gen-Mixes in AIB Countries'!AV$2,'Zusammenführung EU-CH'!$E$1:$BF$1,0))/VLOOKUP($B126,'Total RE-GEN in AIB Countries'!$B$3:$BD$27,COLUMN('RE-Gen-Mixes in AIB Countries'!AV125)-COLUMN('RE-Gen-Mixes in AIB Countries'!$B$2),FALSE),0)</f>
        <v>0</v>
      </c>
      <c r="AW126">
        <f t="array" ref="AW126">IFERROR(INDEX('Zusammenführung EU-CH'!$E$2:$BF$241,MATCH('RE-Gen-Mixes in AIB Countries'!$B126&amp;'RE-Gen-Mixes in AIB Countries'!$C126,'Zusammenführung EU-CH'!$B$2:$B$241&amp;'Zusammenführung EU-CH'!$C$2:$C$241,0),MATCH('RE-Gen-Mixes in AIB Countries'!AW$2,'Zusammenführung EU-CH'!$E$1:$BF$1,0))/VLOOKUP($B126,'Total RE-GEN in AIB Countries'!$B$3:$BD$27,COLUMN('RE-Gen-Mixes in AIB Countries'!AW125)-COLUMN('RE-Gen-Mixes in AIB Countries'!$B$2),FALSE),0)</f>
        <v>0</v>
      </c>
      <c r="AX126">
        <f t="array" ref="AX126">IFERROR(INDEX('Zusammenführung EU-CH'!$E$2:$BF$241,MATCH('RE-Gen-Mixes in AIB Countries'!$B126&amp;'RE-Gen-Mixes in AIB Countries'!$C126,'Zusammenführung EU-CH'!$B$2:$B$241&amp;'Zusammenführung EU-CH'!$C$2:$C$241,0),MATCH('RE-Gen-Mixes in AIB Countries'!AX$2,'Zusammenführung EU-CH'!$E$1:$BF$1,0))/VLOOKUP($B126,'Total RE-GEN in AIB Countries'!$B$3:$BD$27,COLUMN('RE-Gen-Mixes in AIB Countries'!AX125)-COLUMN('RE-Gen-Mixes in AIB Countries'!$B$2),FALSE),0)</f>
        <v>0</v>
      </c>
      <c r="AY126">
        <f t="array" ref="AY126">IFERROR(INDEX('Zusammenführung EU-CH'!$E$2:$BF$241,MATCH('RE-Gen-Mixes in AIB Countries'!$B126&amp;'RE-Gen-Mixes in AIB Countries'!$C126,'Zusammenführung EU-CH'!$B$2:$B$241&amp;'Zusammenführung EU-CH'!$C$2:$C$241,0),MATCH('RE-Gen-Mixes in AIB Countries'!AY$2,'Zusammenführung EU-CH'!$E$1:$BF$1,0))/VLOOKUP($B126,'Total RE-GEN in AIB Countries'!$B$3:$BD$27,COLUMN('RE-Gen-Mixes in AIB Countries'!AY125)-COLUMN('RE-Gen-Mixes in AIB Countries'!$B$2),FALSE),0)</f>
        <v>0</v>
      </c>
      <c r="AZ126">
        <f t="array" ref="AZ126">IFERROR(INDEX('Zusammenführung EU-CH'!$E$2:$BF$241,MATCH('RE-Gen-Mixes in AIB Countries'!$B126&amp;'RE-Gen-Mixes in AIB Countries'!$C126,'Zusammenführung EU-CH'!$B$2:$B$241&amp;'Zusammenführung EU-CH'!$C$2:$C$241,0),MATCH('RE-Gen-Mixes in AIB Countries'!AZ$2,'Zusammenführung EU-CH'!$E$1:$BF$1,0))/VLOOKUP($B126,'Total RE-GEN in AIB Countries'!$B$3:$BD$27,COLUMN('RE-Gen-Mixes in AIB Countries'!AZ125)-COLUMN('RE-Gen-Mixes in AIB Countries'!$B$2),FALSE),0)</f>
        <v>0</v>
      </c>
      <c r="BA126">
        <f t="array" ref="BA126">IFERROR(INDEX('Zusammenführung EU-CH'!$E$2:$BF$241,MATCH('RE-Gen-Mixes in AIB Countries'!$B126&amp;'RE-Gen-Mixes in AIB Countries'!$C126,'Zusammenführung EU-CH'!$B$2:$B$241&amp;'Zusammenführung EU-CH'!$C$2:$C$241,0),MATCH('RE-Gen-Mixes in AIB Countries'!BA$2,'Zusammenführung EU-CH'!$E$1:$BF$1,0))/VLOOKUP($B126,'Total RE-GEN in AIB Countries'!$B$3:$BD$27,COLUMN('RE-Gen-Mixes in AIB Countries'!BA125)-COLUMN('RE-Gen-Mixes in AIB Countries'!$B$2),FALSE),0)</f>
        <v>0</v>
      </c>
      <c r="BB126">
        <f t="array" ref="BB126">IFERROR(INDEX('Zusammenführung EU-CH'!$E$2:$BF$241,MATCH('RE-Gen-Mixes in AIB Countries'!$B126&amp;'RE-Gen-Mixes in AIB Countries'!$C126,'Zusammenführung EU-CH'!$B$2:$B$241&amp;'Zusammenführung EU-CH'!$C$2:$C$241,0),MATCH('RE-Gen-Mixes in AIB Countries'!BB$2,'Zusammenführung EU-CH'!$E$1:$BF$1,0))/VLOOKUP($B126,'Total RE-GEN in AIB Countries'!$B$3:$BD$27,COLUMN('RE-Gen-Mixes in AIB Countries'!BB125)-COLUMN('RE-Gen-Mixes in AIB Countries'!$B$2),FALSE),0)</f>
        <v>0</v>
      </c>
      <c r="BC126">
        <f t="array" ref="BC126">IFERROR(INDEX('Zusammenführung EU-CH'!$E$2:$BF$241,MATCH('RE-Gen-Mixes in AIB Countries'!$B126&amp;'RE-Gen-Mixes in AIB Countries'!$C126,'Zusammenführung EU-CH'!$B$2:$B$241&amp;'Zusammenführung EU-CH'!$C$2:$C$241,0),MATCH('RE-Gen-Mixes in AIB Countries'!BC$2,'Zusammenführung EU-CH'!$E$1:$BF$1,0))/VLOOKUP($B126,'Total RE-GEN in AIB Countries'!$B$3:$BD$27,COLUMN('RE-Gen-Mixes in AIB Countries'!BC125)-COLUMN('RE-Gen-Mixes in AIB Countries'!$B$2),FALSE),0)</f>
        <v>0</v>
      </c>
      <c r="BD126">
        <f t="array" ref="BD126">IFERROR(INDEX('Zusammenführung EU-CH'!$E$2:$BF$241,MATCH('RE-Gen-Mixes in AIB Countries'!$B126&amp;'RE-Gen-Mixes in AIB Countries'!$C126,'Zusammenführung EU-CH'!$B$2:$B$241&amp;'Zusammenführung EU-CH'!$C$2:$C$241,0),MATCH('RE-Gen-Mixes in AIB Countries'!BD$2,'Zusammenführung EU-CH'!$E$1:$BF$1,0))/VLOOKUP($B126,'Total RE-GEN in AIB Countries'!$B$3:$BD$27,COLUMN('RE-Gen-Mixes in AIB Countries'!BD125)-COLUMN('RE-Gen-Mixes in AIB Countries'!$B$2),FALSE),0)</f>
        <v>0</v>
      </c>
      <c r="BE126">
        <f t="array" ref="BE126">IFERROR(INDEX('Zusammenführung EU-CH'!$E$2:$BF$241,MATCH('RE-Gen-Mixes in AIB Countries'!$B126&amp;'RE-Gen-Mixes in AIB Countries'!$C126,'Zusammenführung EU-CH'!$B$2:$B$241&amp;'Zusammenführung EU-CH'!$C$2:$C$241,0),MATCH('RE-Gen-Mixes in AIB Countries'!BE$2,'Zusammenführung EU-CH'!$E$1:$BF$1,0))/VLOOKUP($B126,'Total RE-GEN in AIB Countries'!$B$3:$BD$27,COLUMN('RE-Gen-Mixes in AIB Countries'!BE125)-COLUMN('RE-Gen-Mixes in AIB Countries'!$B$2),FALSE),0)</f>
        <v>0</v>
      </c>
      <c r="BF126">
        <f t="shared" si="1"/>
        <v>0</v>
      </c>
    </row>
    <row r="127" spans="1:58" x14ac:dyDescent="0.35">
      <c r="A127" s="8" t="s">
        <v>42</v>
      </c>
      <c r="B127" s="4" t="s">
        <v>484</v>
      </c>
      <c r="C127" s="4" t="s">
        <v>9</v>
      </c>
      <c r="D127">
        <f t="array" ref="D127">IFERROR(INDEX('Zusammenführung EU-CH'!$E$2:$BF$241,MATCH('RE-Gen-Mixes in AIB Countries'!$B127&amp;'RE-Gen-Mixes in AIB Countries'!$C127,'Zusammenführung EU-CH'!$B$2:$B$241&amp;'Zusammenführung EU-CH'!$C$2:$C$241,0),MATCH('RE-Gen-Mixes in AIB Countries'!D$2,'Zusammenführung EU-CH'!$E$1:$BF$1,0))/VLOOKUP($B127,'Total RE-GEN in AIB Countries'!$B$3:$BD$27,COLUMN('RE-Gen-Mixes in AIB Countries'!D126)-COLUMN('RE-Gen-Mixes in AIB Countries'!$B$2),FALSE),0)</f>
        <v>0</v>
      </c>
      <c r="E127">
        <f t="array" ref="E127">IFERROR(INDEX('Zusammenführung EU-CH'!$E$2:$BF$241,MATCH('RE-Gen-Mixes in AIB Countries'!$B127&amp;'RE-Gen-Mixes in AIB Countries'!$C127,'Zusammenführung EU-CH'!$B$2:$B$241&amp;'Zusammenführung EU-CH'!$C$2:$C$241,0),MATCH('RE-Gen-Mixes in AIB Countries'!E$2,'Zusammenführung EU-CH'!$E$1:$BF$1,0))/VLOOKUP($B127,'Total RE-GEN in AIB Countries'!$B$3:$BD$27,COLUMN('RE-Gen-Mixes in AIB Countries'!E126)-COLUMN('RE-Gen-Mixes in AIB Countries'!$B$2),FALSE),0)</f>
        <v>0</v>
      </c>
      <c r="F127">
        <f t="array" ref="F127">IFERROR(INDEX('Zusammenführung EU-CH'!$E$2:$BF$241,MATCH('RE-Gen-Mixes in AIB Countries'!$B127&amp;'RE-Gen-Mixes in AIB Countries'!$C127,'Zusammenführung EU-CH'!$B$2:$B$241&amp;'Zusammenführung EU-CH'!$C$2:$C$241,0),MATCH('RE-Gen-Mixes in AIB Countries'!F$2,'Zusammenführung EU-CH'!$E$1:$BF$1,0))/VLOOKUP($B127,'Total RE-GEN in AIB Countries'!$B$3:$BD$27,COLUMN('RE-Gen-Mixes in AIB Countries'!F126)-COLUMN('RE-Gen-Mixes in AIB Countries'!$B$2),FALSE),0)</f>
        <v>0</v>
      </c>
      <c r="G127">
        <f t="array" ref="G127">IFERROR(INDEX('Zusammenführung EU-CH'!$E$2:$BF$241,MATCH('RE-Gen-Mixes in AIB Countries'!$B127&amp;'RE-Gen-Mixes in AIB Countries'!$C127,'Zusammenführung EU-CH'!$B$2:$B$241&amp;'Zusammenführung EU-CH'!$C$2:$C$241,0),MATCH('RE-Gen-Mixes in AIB Countries'!G$2,'Zusammenführung EU-CH'!$E$1:$BF$1,0))/VLOOKUP($B127,'Total RE-GEN in AIB Countries'!$B$3:$BD$27,COLUMN('RE-Gen-Mixes in AIB Countries'!G126)-COLUMN('RE-Gen-Mixes in AIB Countries'!$B$2),FALSE),0)</f>
        <v>0</v>
      </c>
      <c r="H127">
        <f t="array" ref="H127">IFERROR(INDEX('Zusammenführung EU-CH'!$E$2:$BF$241,MATCH('RE-Gen-Mixes in AIB Countries'!$B127&amp;'RE-Gen-Mixes in AIB Countries'!$C127,'Zusammenführung EU-CH'!$B$2:$B$241&amp;'Zusammenführung EU-CH'!$C$2:$C$241,0),MATCH('RE-Gen-Mixes in AIB Countries'!H$2,'Zusammenführung EU-CH'!$E$1:$BF$1,0))/VLOOKUP($B127,'Total RE-GEN in AIB Countries'!$B$3:$BD$27,COLUMN('RE-Gen-Mixes in AIB Countries'!H126)-COLUMN('RE-Gen-Mixes in AIB Countries'!$B$2),FALSE),0)</f>
        <v>0</v>
      </c>
      <c r="I127">
        <f t="array" ref="I127">IFERROR(INDEX('Zusammenführung EU-CH'!$E$2:$BF$241,MATCH('RE-Gen-Mixes in AIB Countries'!$B127&amp;'RE-Gen-Mixes in AIB Countries'!$C127,'Zusammenführung EU-CH'!$B$2:$B$241&amp;'Zusammenführung EU-CH'!$C$2:$C$241,0),MATCH('RE-Gen-Mixes in AIB Countries'!I$2,'Zusammenführung EU-CH'!$E$1:$BF$1,0))/VLOOKUP($B127,'Total RE-GEN in AIB Countries'!$B$3:$BD$27,COLUMN('RE-Gen-Mixes in AIB Countries'!I126)-COLUMN('RE-Gen-Mixes in AIB Countries'!$B$2),FALSE),0)</f>
        <v>0</v>
      </c>
      <c r="J127">
        <f t="array" ref="J127">IFERROR(INDEX('Zusammenführung EU-CH'!$E$2:$BF$241,MATCH('RE-Gen-Mixes in AIB Countries'!$B127&amp;'RE-Gen-Mixes in AIB Countries'!$C127,'Zusammenführung EU-CH'!$B$2:$B$241&amp;'Zusammenführung EU-CH'!$C$2:$C$241,0),MATCH('RE-Gen-Mixes in AIB Countries'!J$2,'Zusammenführung EU-CH'!$E$1:$BF$1,0))/VLOOKUP($B127,'Total RE-GEN in AIB Countries'!$B$3:$BD$27,COLUMN('RE-Gen-Mixes in AIB Countries'!J126)-COLUMN('RE-Gen-Mixes in AIB Countries'!$B$2),FALSE),0)</f>
        <v>0</v>
      </c>
      <c r="K127">
        <f t="array" ref="K127">IFERROR(INDEX('Zusammenführung EU-CH'!$E$2:$BF$241,MATCH('RE-Gen-Mixes in AIB Countries'!$B127&amp;'RE-Gen-Mixes in AIB Countries'!$C127,'Zusammenführung EU-CH'!$B$2:$B$241&amp;'Zusammenführung EU-CH'!$C$2:$C$241,0),MATCH('RE-Gen-Mixes in AIB Countries'!K$2,'Zusammenführung EU-CH'!$E$1:$BF$1,0))/VLOOKUP($B127,'Total RE-GEN in AIB Countries'!$B$3:$BD$27,COLUMN('RE-Gen-Mixes in AIB Countries'!K126)-COLUMN('RE-Gen-Mixes in AIB Countries'!$B$2),FALSE),0)</f>
        <v>0</v>
      </c>
      <c r="L127">
        <f t="array" ref="L127">IFERROR(INDEX('Zusammenführung EU-CH'!$E$2:$BF$241,MATCH('RE-Gen-Mixes in AIB Countries'!$B127&amp;'RE-Gen-Mixes in AIB Countries'!$C127,'Zusammenführung EU-CH'!$B$2:$B$241&amp;'Zusammenführung EU-CH'!$C$2:$C$241,0),MATCH('RE-Gen-Mixes in AIB Countries'!L$2,'Zusammenführung EU-CH'!$E$1:$BF$1,0))/VLOOKUP($B127,'Total RE-GEN in AIB Countries'!$B$3:$BD$27,COLUMN('RE-Gen-Mixes in AIB Countries'!L126)-COLUMN('RE-Gen-Mixes in AIB Countries'!$B$2),FALSE),0)</f>
        <v>0</v>
      </c>
      <c r="M127">
        <f t="array" ref="M127">IFERROR(INDEX('Zusammenführung EU-CH'!$E$2:$BF$241,MATCH('RE-Gen-Mixes in AIB Countries'!$B127&amp;'RE-Gen-Mixes in AIB Countries'!$C127,'Zusammenführung EU-CH'!$B$2:$B$241&amp;'Zusammenführung EU-CH'!$C$2:$C$241,0),MATCH('RE-Gen-Mixes in AIB Countries'!M$2,'Zusammenführung EU-CH'!$E$1:$BF$1,0))/VLOOKUP($B127,'Total RE-GEN in AIB Countries'!$B$3:$BD$27,COLUMN('RE-Gen-Mixes in AIB Countries'!M126)-COLUMN('RE-Gen-Mixes in AIB Countries'!$B$2),FALSE),0)</f>
        <v>0</v>
      </c>
      <c r="N127">
        <f t="array" ref="N127">IFERROR(INDEX('Zusammenführung EU-CH'!$E$2:$BF$241,MATCH('RE-Gen-Mixes in AIB Countries'!$B127&amp;'RE-Gen-Mixes in AIB Countries'!$C127,'Zusammenführung EU-CH'!$B$2:$B$241&amp;'Zusammenführung EU-CH'!$C$2:$C$241,0),MATCH('RE-Gen-Mixes in AIB Countries'!N$2,'Zusammenführung EU-CH'!$E$1:$BF$1,0))/VLOOKUP($B127,'Total RE-GEN in AIB Countries'!$B$3:$BD$27,COLUMN('RE-Gen-Mixes in AIB Countries'!N126)-COLUMN('RE-Gen-Mixes in AIB Countries'!$B$2),FALSE),0)</f>
        <v>0</v>
      </c>
      <c r="O127">
        <f t="array" ref="O127">IFERROR(INDEX('Zusammenführung EU-CH'!$E$2:$BF$241,MATCH('RE-Gen-Mixes in AIB Countries'!$B127&amp;'RE-Gen-Mixes in AIB Countries'!$C127,'Zusammenführung EU-CH'!$B$2:$B$241&amp;'Zusammenführung EU-CH'!$C$2:$C$241,0),MATCH('RE-Gen-Mixes in AIB Countries'!O$2,'Zusammenführung EU-CH'!$E$1:$BF$1,0))/VLOOKUP($B127,'Total RE-GEN in AIB Countries'!$B$3:$BD$27,COLUMN('RE-Gen-Mixes in AIB Countries'!O126)-COLUMN('RE-Gen-Mixes in AIB Countries'!$B$2),FALSE),0)</f>
        <v>0</v>
      </c>
      <c r="P127">
        <f t="array" ref="P127">IFERROR(INDEX('Zusammenführung EU-CH'!$E$2:$BF$241,MATCH('RE-Gen-Mixes in AIB Countries'!$B127&amp;'RE-Gen-Mixes in AIB Countries'!$C127,'Zusammenführung EU-CH'!$B$2:$B$241&amp;'Zusammenführung EU-CH'!$C$2:$C$241,0),MATCH('RE-Gen-Mixes in AIB Countries'!P$2,'Zusammenführung EU-CH'!$E$1:$BF$1,0))/VLOOKUP($B127,'Total RE-GEN in AIB Countries'!$B$3:$BD$27,COLUMN('RE-Gen-Mixes in AIB Countries'!P126)-COLUMN('RE-Gen-Mixes in AIB Countries'!$B$2),FALSE),0)</f>
        <v>3.64741641337386E-2</v>
      </c>
      <c r="Q127">
        <f t="array" ref="Q127">IFERROR(INDEX('Zusammenführung EU-CH'!$E$2:$BF$241,MATCH('RE-Gen-Mixes in AIB Countries'!$B127&amp;'RE-Gen-Mixes in AIB Countries'!$C127,'Zusammenführung EU-CH'!$B$2:$B$241&amp;'Zusammenführung EU-CH'!$C$2:$C$241,0),MATCH('RE-Gen-Mixes in AIB Countries'!Q$2,'Zusammenführung EU-CH'!$E$1:$BF$1,0))/VLOOKUP($B127,'Total RE-GEN in AIB Countries'!$B$3:$BD$27,COLUMN('RE-Gen-Mixes in AIB Countries'!Q126)-COLUMN('RE-Gen-Mixes in AIB Countries'!$B$2),FALSE),0)</f>
        <v>5.4054054054054057E-2</v>
      </c>
      <c r="R127">
        <f t="array" ref="R127">IFERROR(INDEX('Zusammenführung EU-CH'!$E$2:$BF$241,MATCH('RE-Gen-Mixes in AIB Countries'!$B127&amp;'RE-Gen-Mixes in AIB Countries'!$C127,'Zusammenführung EU-CH'!$B$2:$B$241&amp;'Zusammenführung EU-CH'!$C$2:$C$241,0),MATCH('RE-Gen-Mixes in AIB Countries'!R$2,'Zusammenführung EU-CH'!$E$1:$BF$1,0))/VLOOKUP($B127,'Total RE-GEN in AIB Countries'!$B$3:$BD$27,COLUMN('RE-Gen-Mixes in AIB Countries'!R126)-COLUMN('RE-Gen-Mixes in AIB Countries'!$B$2),FALSE),0)</f>
        <v>9.3904448105436578E-2</v>
      </c>
      <c r="S127">
        <f t="array" ref="S127">IFERROR(INDEX('Zusammenführung EU-CH'!$E$2:$BF$241,MATCH('RE-Gen-Mixes in AIB Countries'!$B127&amp;'RE-Gen-Mixes in AIB Countries'!$C127,'Zusammenführung EU-CH'!$B$2:$B$241&amp;'Zusammenführung EU-CH'!$C$2:$C$241,0),MATCH('RE-Gen-Mixes in AIB Countries'!S$2,'Zusammenführung EU-CH'!$E$1:$BF$1,0))/VLOOKUP($B127,'Total RE-GEN in AIB Countries'!$B$3:$BD$27,COLUMN('RE-Gen-Mixes in AIB Countries'!S126)-COLUMN('RE-Gen-Mixes in AIB Countries'!$B$2),FALSE),0)</f>
        <v>0.10073260073260074</v>
      </c>
      <c r="T127">
        <f t="array" ref="T127">IFERROR(INDEX('Zusammenführung EU-CH'!$E$2:$BF$241,MATCH('RE-Gen-Mixes in AIB Countries'!$B127&amp;'RE-Gen-Mixes in AIB Countries'!$C127,'Zusammenführung EU-CH'!$B$2:$B$241&amp;'Zusammenführung EU-CH'!$C$2:$C$241,0),MATCH('RE-Gen-Mixes in AIB Countries'!T$2,'Zusammenführung EU-CH'!$E$1:$BF$1,0))/VLOOKUP($B127,'Total RE-GEN in AIB Countries'!$B$3:$BD$27,COLUMN('RE-Gen-Mixes in AIB Countries'!T126)-COLUMN('RE-Gen-Mixes in AIB Countries'!$B$2),FALSE),0)</f>
        <v>0.11159420289855072</v>
      </c>
      <c r="U127">
        <f t="array" ref="U127">IFERROR(INDEX('Zusammenführung EU-CH'!$E$2:$BF$241,MATCH('RE-Gen-Mixes in AIB Countries'!$B127&amp;'RE-Gen-Mixes in AIB Countries'!$C127,'Zusammenführung EU-CH'!$B$2:$B$241&amp;'Zusammenführung EU-CH'!$C$2:$C$241,0),MATCH('RE-Gen-Mixes in AIB Countries'!U$2,'Zusammenführung EU-CH'!$E$1:$BF$1,0))/VLOOKUP($B127,'Total RE-GEN in AIB Countries'!$B$3:$BD$27,COLUMN('RE-Gen-Mixes in AIB Countries'!U126)-COLUMN('RE-Gen-Mixes in AIB Countries'!$B$2),FALSE),0)</f>
        <v>0.13477537437603992</v>
      </c>
      <c r="V127">
        <f t="array" ref="V127">IFERROR(INDEX('Zusammenführung EU-CH'!$E$2:$BF$241,MATCH('RE-Gen-Mixes in AIB Countries'!$B127&amp;'RE-Gen-Mixes in AIB Countries'!$C127,'Zusammenführung EU-CH'!$B$2:$B$241&amp;'Zusammenführung EU-CH'!$C$2:$C$241,0),MATCH('RE-Gen-Mixes in AIB Countries'!V$2,'Zusammenführung EU-CH'!$E$1:$BF$1,0))/VLOOKUP($B127,'Total RE-GEN in AIB Countries'!$B$3:$BD$27,COLUMN('RE-Gen-Mixes in AIB Countries'!V126)-COLUMN('RE-Gen-Mixes in AIB Countries'!$B$2),FALSE),0)</f>
        <v>0.16557734204793029</v>
      </c>
      <c r="W127">
        <f t="array" ref="W127">IFERROR(INDEX('Zusammenführung EU-CH'!$E$2:$BF$241,MATCH('RE-Gen-Mixes in AIB Countries'!$B127&amp;'RE-Gen-Mixes in AIB Countries'!$C127,'Zusammenführung EU-CH'!$B$2:$B$241&amp;'Zusammenführung EU-CH'!$C$2:$C$241,0),MATCH('RE-Gen-Mixes in AIB Countries'!W$2,'Zusammenführung EU-CH'!$E$1:$BF$1,0))/VLOOKUP($B127,'Total RE-GEN in AIB Countries'!$B$3:$BD$27,COLUMN('RE-Gen-Mixes in AIB Countries'!W126)-COLUMN('RE-Gen-Mixes in AIB Countries'!$B$2),FALSE),0)</f>
        <v>0.16851441241685144</v>
      </c>
      <c r="X127">
        <f t="array" ref="X127">IFERROR(INDEX('Zusammenführung EU-CH'!$E$2:$BF$241,MATCH('RE-Gen-Mixes in AIB Countries'!$B127&amp;'RE-Gen-Mixes in AIB Countries'!$C127,'Zusammenführung EU-CH'!$B$2:$B$241&amp;'Zusammenführung EU-CH'!$C$2:$C$241,0),MATCH('RE-Gen-Mixes in AIB Countries'!X$2,'Zusammenführung EU-CH'!$E$1:$BF$1,0))/VLOOKUP($B127,'Total RE-GEN in AIB Countries'!$B$3:$BD$27,COLUMN('RE-Gen-Mixes in AIB Countries'!X126)-COLUMN('RE-Gen-Mixes in AIB Countries'!$B$2),FALSE),0)</f>
        <v>0.11009174311926606</v>
      </c>
      <c r="Y127">
        <f t="array" ref="Y127">IFERROR(INDEX('Zusammenführung EU-CH'!$E$2:$BF$241,MATCH('RE-Gen-Mixes in AIB Countries'!$B127&amp;'RE-Gen-Mixes in AIB Countries'!$C127,'Zusammenführung EU-CH'!$B$2:$B$241&amp;'Zusammenführung EU-CH'!$C$2:$C$241,0),MATCH('RE-Gen-Mixes in AIB Countries'!Y$2,'Zusammenführung EU-CH'!$E$1:$BF$1,0))/VLOOKUP($B127,'Total RE-GEN in AIB Countries'!$B$3:$BD$27,COLUMN('RE-Gen-Mixes in AIB Countries'!Y126)-COLUMN('RE-Gen-Mixes in AIB Countries'!$B$2),FALSE),0)</f>
        <v>8.1632653061224483E-2</v>
      </c>
      <c r="Z127">
        <f t="array" ref="Z127">IFERROR(INDEX('Zusammenführung EU-CH'!$E$2:$BF$241,MATCH('RE-Gen-Mixes in AIB Countries'!$B127&amp;'RE-Gen-Mixes in AIB Countries'!$C127,'Zusammenführung EU-CH'!$B$2:$B$241&amp;'Zusammenführung EU-CH'!$C$2:$C$241,0),MATCH('RE-Gen-Mixes in AIB Countries'!Z$2,'Zusammenführung EU-CH'!$E$1:$BF$1,0))/VLOOKUP($B127,'Total RE-GEN in AIB Countries'!$B$3:$BD$27,COLUMN('RE-Gen-Mixes in AIB Countries'!Z126)-COLUMN('RE-Gen-Mixes in AIB Countries'!$B$2),FALSE),0)</f>
        <v>3.9697542533081283E-2</v>
      </c>
      <c r="AA127">
        <f t="array" ref="AA127">IFERROR(INDEX('Zusammenführung EU-CH'!$E$2:$BF$241,MATCH('RE-Gen-Mixes in AIB Countries'!$B127&amp;'RE-Gen-Mixes in AIB Countries'!$C127,'Zusammenführung EU-CH'!$B$2:$B$241&amp;'Zusammenführung EU-CH'!$C$2:$C$241,0),MATCH('RE-Gen-Mixes in AIB Countries'!AA$2,'Zusammenführung EU-CH'!$E$1:$BF$1,0))/VLOOKUP($B127,'Total RE-GEN in AIB Countries'!$B$3:$BD$27,COLUMN('RE-Gen-Mixes in AIB Countries'!AA126)-COLUMN('RE-Gen-Mixes in AIB Countries'!$B$2),FALSE),0)</f>
        <v>2.4439918533604887E-2</v>
      </c>
      <c r="AB127">
        <f t="array" ref="AB127">IFERROR(INDEX('Zusammenführung EU-CH'!$E$2:$BF$241,MATCH('RE-Gen-Mixes in AIB Countries'!$B127&amp;'RE-Gen-Mixes in AIB Countries'!$C127,'Zusammenführung EU-CH'!$B$2:$B$241&amp;'Zusammenführung EU-CH'!$C$2:$C$241,0),MATCH('RE-Gen-Mixes in AIB Countries'!AB$2,'Zusammenführung EU-CH'!$E$1:$BF$1,0))/VLOOKUP($B127,'Total RE-GEN in AIB Countries'!$B$3:$BD$27,COLUMN('RE-Gen-Mixes in AIB Countries'!AB126)-COLUMN('RE-Gen-Mixes in AIB Countries'!$B$2),FALSE),0)</f>
        <v>2.2288261515601784E-2</v>
      </c>
      <c r="AC127">
        <f t="array" ref="AC127">IFERROR(INDEX('Zusammenführung EU-CH'!$E$2:$BF$241,MATCH('RE-Gen-Mixes in AIB Countries'!$B127&amp;'RE-Gen-Mixes in AIB Countries'!$C127,'Zusammenführung EU-CH'!$B$2:$B$241&amp;'Zusammenführung EU-CH'!$C$2:$C$241,0),MATCH('RE-Gen-Mixes in AIB Countries'!AC$2,'Zusammenführung EU-CH'!$E$1:$BF$1,0))/VLOOKUP($B127,'Total RE-GEN in AIB Countries'!$B$3:$BD$27,COLUMN('RE-Gen-Mixes in AIB Countries'!AC126)-COLUMN('RE-Gen-Mixes in AIB Countries'!$B$2),FALSE),0)</f>
        <v>5.2631578947368418E-2</v>
      </c>
      <c r="AD127">
        <f t="array" ref="AD127">IFERROR(INDEX('Zusammenführung EU-CH'!$E$2:$BF$241,MATCH('RE-Gen-Mixes in AIB Countries'!$B127&amp;'RE-Gen-Mixes in AIB Countries'!$C127,'Zusammenführung EU-CH'!$B$2:$B$241&amp;'Zusammenführung EU-CH'!$C$2:$C$241,0),MATCH('RE-Gen-Mixes in AIB Countries'!AD$2,'Zusammenführung EU-CH'!$E$1:$BF$1,0))/VLOOKUP($B127,'Total RE-GEN in AIB Countries'!$B$3:$BD$27,COLUMN('RE-Gen-Mixes in AIB Countries'!AD126)-COLUMN('RE-Gen-Mixes in AIB Countries'!$B$2),FALSE),0)</f>
        <v>8.3511777301927201E-2</v>
      </c>
      <c r="AE127">
        <f t="array" ref="AE127">IFERROR(INDEX('Zusammenführung EU-CH'!$E$2:$BF$241,MATCH('RE-Gen-Mixes in AIB Countries'!$B127&amp;'RE-Gen-Mixes in AIB Countries'!$C127,'Zusammenführung EU-CH'!$B$2:$B$241&amp;'Zusammenführung EU-CH'!$C$2:$C$241,0),MATCH('RE-Gen-Mixes in AIB Countries'!AE$2,'Zusammenführung EU-CH'!$E$1:$BF$1,0))/VLOOKUP($B127,'Total RE-GEN in AIB Countries'!$B$3:$BD$27,COLUMN('RE-Gen-Mixes in AIB Countries'!AE126)-COLUMN('RE-Gen-Mixes in AIB Countries'!$B$2),FALSE),0)</f>
        <v>0.1183533447684391</v>
      </c>
      <c r="AF127">
        <f t="array" ref="AF127">IFERROR(INDEX('Zusammenführung EU-CH'!$E$2:$BF$241,MATCH('RE-Gen-Mixes in AIB Countries'!$B127&amp;'RE-Gen-Mixes in AIB Countries'!$C127,'Zusammenführung EU-CH'!$B$2:$B$241&amp;'Zusammenführung EU-CH'!$C$2:$C$241,0),MATCH('RE-Gen-Mixes in AIB Countries'!AF$2,'Zusammenführung EU-CH'!$E$1:$BF$1,0))/VLOOKUP($B127,'Total RE-GEN in AIB Countries'!$B$3:$BD$27,COLUMN('RE-Gen-Mixes in AIB Countries'!AF126)-COLUMN('RE-Gen-Mixes in AIB Countries'!$B$2),FALSE),0)</f>
        <v>0.14981273408239701</v>
      </c>
      <c r="AG127">
        <f t="array" ref="AG127">IFERROR(INDEX('Zusammenführung EU-CH'!$E$2:$BF$241,MATCH('RE-Gen-Mixes in AIB Countries'!$B127&amp;'RE-Gen-Mixes in AIB Countries'!$C127,'Zusammenführung EU-CH'!$B$2:$B$241&amp;'Zusammenführung EU-CH'!$C$2:$C$241,0),MATCH('RE-Gen-Mixes in AIB Countries'!AG$2,'Zusammenführung EU-CH'!$E$1:$BF$1,0))/VLOOKUP($B127,'Total RE-GEN in AIB Countries'!$B$3:$BD$27,COLUMN('RE-Gen-Mixes in AIB Countries'!AG126)-COLUMN('RE-Gen-Mixes in AIB Countries'!$B$2),FALSE),0)</f>
        <v>0.15158371040723981</v>
      </c>
      <c r="AH127">
        <f t="array" ref="AH127">IFERROR(INDEX('Zusammenführung EU-CH'!$E$2:$BF$241,MATCH('RE-Gen-Mixes in AIB Countries'!$B127&amp;'RE-Gen-Mixes in AIB Countries'!$C127,'Zusammenführung EU-CH'!$B$2:$B$241&amp;'Zusammenführung EU-CH'!$C$2:$C$241,0),MATCH('RE-Gen-Mixes in AIB Countries'!AH$2,'Zusammenführung EU-CH'!$E$1:$BF$1,0))/VLOOKUP($B127,'Total RE-GEN in AIB Countries'!$B$3:$BD$27,COLUMN('RE-Gen-Mixes in AIB Countries'!AH126)-COLUMN('RE-Gen-Mixes in AIB Countries'!$B$2),FALSE),0)</f>
        <v>0.18401937046004843</v>
      </c>
      <c r="AI127">
        <f t="array" ref="AI127">IFERROR(INDEX('Zusammenführung EU-CH'!$E$2:$BF$241,MATCH('RE-Gen-Mixes in AIB Countries'!$B127&amp;'RE-Gen-Mixes in AIB Countries'!$C127,'Zusammenführung EU-CH'!$B$2:$B$241&amp;'Zusammenführung EU-CH'!$C$2:$C$241,0),MATCH('RE-Gen-Mixes in AIB Countries'!AI$2,'Zusammenführung EU-CH'!$E$1:$BF$1,0))/VLOOKUP($B127,'Total RE-GEN in AIB Countries'!$B$3:$BD$27,COLUMN('RE-Gen-Mixes in AIB Countries'!AI126)-COLUMN('RE-Gen-Mixes in AIB Countries'!$B$2),FALSE),0)</f>
        <v>0.1994459833795014</v>
      </c>
      <c r="AJ127">
        <f t="array" ref="AJ127">IFERROR(INDEX('Zusammenführung EU-CH'!$E$2:$BF$241,MATCH('RE-Gen-Mixes in AIB Countries'!$B127&amp;'RE-Gen-Mixes in AIB Countries'!$C127,'Zusammenführung EU-CH'!$B$2:$B$241&amp;'Zusammenführung EU-CH'!$C$2:$C$241,0),MATCH('RE-Gen-Mixes in AIB Countries'!AJ$2,'Zusammenführung EU-CH'!$E$1:$BF$1,0))/VLOOKUP($B127,'Total RE-GEN in AIB Countries'!$B$3:$BD$27,COLUMN('RE-Gen-Mixes in AIB Countries'!AJ126)-COLUMN('RE-Gen-Mixes in AIB Countries'!$B$2),FALSE),0)</f>
        <v>0.17796610169491525</v>
      </c>
      <c r="AK127">
        <f t="array" ref="AK127">IFERROR(INDEX('Zusammenführung EU-CH'!$E$2:$BF$241,MATCH('RE-Gen-Mixes in AIB Countries'!$B127&amp;'RE-Gen-Mixes in AIB Countries'!$C127,'Zusammenführung EU-CH'!$B$2:$B$241&amp;'Zusammenführung EU-CH'!$C$2:$C$241,0),MATCH('RE-Gen-Mixes in AIB Countries'!AK$2,'Zusammenführung EU-CH'!$E$1:$BF$1,0))/VLOOKUP($B127,'Total RE-GEN in AIB Countries'!$B$3:$BD$27,COLUMN('RE-Gen-Mixes in AIB Countries'!AK126)-COLUMN('RE-Gen-Mixes in AIB Countries'!$B$2),FALSE),0)</f>
        <v>0.13513513513513514</v>
      </c>
      <c r="AL127">
        <f t="array" ref="AL127">IFERROR(INDEX('Zusammenführung EU-CH'!$E$2:$BF$241,MATCH('RE-Gen-Mixes in AIB Countries'!$B127&amp;'RE-Gen-Mixes in AIB Countries'!$C127,'Zusammenführung EU-CH'!$B$2:$B$241&amp;'Zusammenführung EU-CH'!$C$2:$C$241,0),MATCH('RE-Gen-Mixes in AIB Countries'!AL$2,'Zusammenführung EU-CH'!$E$1:$BF$1,0))/VLOOKUP($B127,'Total RE-GEN in AIB Countries'!$B$3:$BD$27,COLUMN('RE-Gen-Mixes in AIB Countries'!AL126)-COLUMN('RE-Gen-Mixes in AIB Countries'!$B$2),FALSE),0)</f>
        <v>7.2022160664819951E-2</v>
      </c>
      <c r="AM127">
        <f t="array" ref="AM127">IFERROR(INDEX('Zusammenführung EU-CH'!$E$2:$BF$241,MATCH('RE-Gen-Mixes in AIB Countries'!$B127&amp;'RE-Gen-Mixes in AIB Countries'!$C127,'Zusammenführung EU-CH'!$B$2:$B$241&amp;'Zusammenführung EU-CH'!$C$2:$C$241,0),MATCH('RE-Gen-Mixes in AIB Countries'!AM$2,'Zusammenführung EU-CH'!$E$1:$BF$1,0))/VLOOKUP($B127,'Total RE-GEN in AIB Countries'!$B$3:$BD$27,COLUMN('RE-Gen-Mixes in AIB Countries'!AM126)-COLUMN('RE-Gen-Mixes in AIB Countries'!$B$2),FALSE),0)</f>
        <v>2.6595744680851064E-2</v>
      </c>
      <c r="AN127">
        <f t="array" ref="AN127">IFERROR(INDEX('Zusammenführung EU-CH'!$E$2:$BF$241,MATCH('RE-Gen-Mixes in AIB Countries'!$B127&amp;'RE-Gen-Mixes in AIB Countries'!$C127,'Zusammenführung EU-CH'!$B$2:$B$241&amp;'Zusammenführung EU-CH'!$C$2:$C$241,0),MATCH('RE-Gen-Mixes in AIB Countries'!AN$2,'Zusammenführung EU-CH'!$E$1:$BF$1,0))/VLOOKUP($B127,'Total RE-GEN in AIB Countries'!$B$3:$BD$27,COLUMN('RE-Gen-Mixes in AIB Countries'!AN126)-COLUMN('RE-Gen-Mixes in AIB Countries'!$B$2),FALSE),0)</f>
        <v>3.6876355748373099E-2</v>
      </c>
      <c r="AO127">
        <f t="array" ref="AO127">IFERROR(INDEX('Zusammenführung EU-CH'!$E$2:$BF$241,MATCH('RE-Gen-Mixes in AIB Countries'!$B127&amp;'RE-Gen-Mixes in AIB Countries'!$C127,'Zusammenführung EU-CH'!$B$2:$B$241&amp;'Zusammenführung EU-CH'!$C$2:$C$241,0),MATCH('RE-Gen-Mixes in AIB Countries'!AO$2,'Zusammenführung EU-CH'!$E$1:$BF$1,0))/VLOOKUP($B127,'Total RE-GEN in AIB Countries'!$B$3:$BD$27,COLUMN('RE-Gen-Mixes in AIB Countries'!AO126)-COLUMN('RE-Gen-Mixes in AIB Countries'!$B$2),FALSE),0)</f>
        <v>7.5949367088607597E-2</v>
      </c>
      <c r="AP127">
        <f t="array" ref="AP127">IFERROR(INDEX('Zusammenführung EU-CH'!$E$2:$BF$241,MATCH('RE-Gen-Mixes in AIB Countries'!$B127&amp;'RE-Gen-Mixes in AIB Countries'!$C127,'Zusammenführung EU-CH'!$B$2:$B$241&amp;'Zusammenführung EU-CH'!$C$2:$C$241,0),MATCH('RE-Gen-Mixes in AIB Countries'!AP$2,'Zusammenführung EU-CH'!$E$1:$BF$1,0))/VLOOKUP($B127,'Total RE-GEN in AIB Countries'!$B$3:$BD$27,COLUMN('RE-Gen-Mixes in AIB Countries'!AP126)-COLUMN('RE-Gen-Mixes in AIB Countries'!$B$2),FALSE),0)</f>
        <v>8.0575539568345317E-2</v>
      </c>
      <c r="AQ127">
        <f t="array" ref="AQ127">IFERROR(INDEX('Zusammenführung EU-CH'!$E$2:$BF$241,MATCH('RE-Gen-Mixes in AIB Countries'!$B127&amp;'RE-Gen-Mixes in AIB Countries'!$C127,'Zusammenführung EU-CH'!$B$2:$B$241&amp;'Zusammenführung EU-CH'!$C$2:$C$241,0),MATCH('RE-Gen-Mixes in AIB Countries'!AQ$2,'Zusammenführung EU-CH'!$E$1:$BF$1,0))/VLOOKUP($B127,'Total RE-GEN in AIB Countries'!$B$3:$BD$27,COLUMN('RE-Gen-Mixes in AIB Countries'!AQ126)-COLUMN('RE-Gen-Mixes in AIB Countries'!$B$2),FALSE),0)</f>
        <v>0.11313868613138686</v>
      </c>
      <c r="AR127">
        <f t="array" ref="AR127">IFERROR(INDEX('Zusammenführung EU-CH'!$E$2:$BF$241,MATCH('RE-Gen-Mixes in AIB Countries'!$B127&amp;'RE-Gen-Mixes in AIB Countries'!$C127,'Zusammenführung EU-CH'!$B$2:$B$241&amp;'Zusammenführung EU-CH'!$C$2:$C$241,0),MATCH('RE-Gen-Mixes in AIB Countries'!AR$2,'Zusammenführung EU-CH'!$E$1:$BF$1,0))/VLOOKUP($B127,'Total RE-GEN in AIB Countries'!$B$3:$BD$27,COLUMN('RE-Gen-Mixes in AIB Countries'!AR126)-COLUMN('RE-Gen-Mixes in AIB Countries'!$B$2),FALSE),0)</f>
        <v>7.9460269865067462E-2</v>
      </c>
      <c r="AS127">
        <f t="array" ref="AS127">IFERROR(INDEX('Zusammenführung EU-CH'!$E$2:$BF$241,MATCH('RE-Gen-Mixes in AIB Countries'!$B127&amp;'RE-Gen-Mixes in AIB Countries'!$C127,'Zusammenführung EU-CH'!$B$2:$B$241&amp;'Zusammenführung EU-CH'!$C$2:$C$241,0),MATCH('RE-Gen-Mixes in AIB Countries'!AS$2,'Zusammenführung EU-CH'!$E$1:$BF$1,0))/VLOOKUP($B127,'Total RE-GEN in AIB Countries'!$B$3:$BD$27,COLUMN('RE-Gen-Mixes in AIB Countries'!AS126)-COLUMN('RE-Gen-Mixes in AIB Countries'!$B$2),FALSE),0)</f>
        <v>0.11755725190839694</v>
      </c>
      <c r="AT127">
        <f t="array" ref="AT127">IFERROR(INDEX('Zusammenführung EU-CH'!$E$2:$BF$241,MATCH('RE-Gen-Mixes in AIB Countries'!$B127&amp;'RE-Gen-Mixes in AIB Countries'!$C127,'Zusammenführung EU-CH'!$B$2:$B$241&amp;'Zusammenführung EU-CH'!$C$2:$C$241,0),MATCH('RE-Gen-Mixes in AIB Countries'!AT$2,'Zusammenführung EU-CH'!$E$1:$BF$1,0))/VLOOKUP($B127,'Total RE-GEN in AIB Countries'!$B$3:$BD$27,COLUMN('RE-Gen-Mixes in AIB Countries'!AT126)-COLUMN('RE-Gen-Mixes in AIB Countries'!$B$2),FALSE),0)</f>
        <v>0.18225419664268586</v>
      </c>
      <c r="AU127">
        <f t="array" ref="AU127">IFERROR(INDEX('Zusammenführung EU-CH'!$E$2:$BF$241,MATCH('RE-Gen-Mixes in AIB Countries'!$B127&amp;'RE-Gen-Mixes in AIB Countries'!$C127,'Zusammenführung EU-CH'!$B$2:$B$241&amp;'Zusammenführung EU-CH'!$C$2:$C$241,0),MATCH('RE-Gen-Mixes in AIB Countries'!AU$2,'Zusammenführung EU-CH'!$E$1:$BF$1,0))/VLOOKUP($B127,'Total RE-GEN in AIB Countries'!$B$3:$BD$27,COLUMN('RE-Gen-Mixes in AIB Countries'!AU126)-COLUMN('RE-Gen-Mixes in AIB Countries'!$B$2),FALSE),0)</f>
        <v>0.17866004962779156</v>
      </c>
      <c r="AV127">
        <f t="array" ref="AV127">IFERROR(INDEX('Zusammenführung EU-CH'!$E$2:$BF$241,MATCH('RE-Gen-Mixes in AIB Countries'!$B127&amp;'RE-Gen-Mixes in AIB Countries'!$C127,'Zusammenführung EU-CH'!$B$2:$B$241&amp;'Zusammenführung EU-CH'!$C$2:$C$241,0),MATCH('RE-Gen-Mixes in AIB Countries'!AV$2,'Zusammenführung EU-CH'!$E$1:$BF$1,0))/VLOOKUP($B127,'Total RE-GEN in AIB Countries'!$B$3:$BD$27,COLUMN('RE-Gen-Mixes in AIB Countries'!AV126)-COLUMN('RE-Gen-Mixes in AIB Countries'!$B$2),FALSE),0)</f>
        <v>0.16111111111111112</v>
      </c>
      <c r="AW127">
        <f t="array" ref="AW127">IFERROR(INDEX('Zusammenführung EU-CH'!$E$2:$BF$241,MATCH('RE-Gen-Mixes in AIB Countries'!$B127&amp;'RE-Gen-Mixes in AIB Countries'!$C127,'Zusammenführung EU-CH'!$B$2:$B$241&amp;'Zusammenführung EU-CH'!$C$2:$C$241,0),MATCH('RE-Gen-Mixes in AIB Countries'!AW$2,'Zusammenführung EU-CH'!$E$1:$BF$1,0))/VLOOKUP($B127,'Total RE-GEN in AIB Countries'!$B$3:$BD$27,COLUMN('RE-Gen-Mixes in AIB Countries'!AW126)-COLUMN('RE-Gen-Mixes in AIB Countries'!$B$2),FALSE),0)</f>
        <v>0.14880952380952381</v>
      </c>
      <c r="AX127">
        <f t="array" ref="AX127">IFERROR(INDEX('Zusammenführung EU-CH'!$E$2:$BF$241,MATCH('RE-Gen-Mixes in AIB Countries'!$B127&amp;'RE-Gen-Mixes in AIB Countries'!$C127,'Zusammenführung EU-CH'!$B$2:$B$241&amp;'Zusammenführung EU-CH'!$C$2:$C$241,0),MATCH('RE-Gen-Mixes in AIB Countries'!AX$2,'Zusammenführung EU-CH'!$E$1:$BF$1,0))/VLOOKUP($B127,'Total RE-GEN in AIB Countries'!$B$3:$BD$27,COLUMN('RE-Gen-Mixes in AIB Countries'!AX126)-COLUMN('RE-Gen-Mixes in AIB Countries'!$B$2),FALSE),0)</f>
        <v>3.9506172839506172E-2</v>
      </c>
      <c r="AY127">
        <f t="array" ref="AY127">IFERROR(INDEX('Zusammenführung EU-CH'!$E$2:$BF$241,MATCH('RE-Gen-Mixes in AIB Countries'!$B127&amp;'RE-Gen-Mixes in AIB Countries'!$C127,'Zusammenführung EU-CH'!$B$2:$B$241&amp;'Zusammenführung EU-CH'!$C$2:$C$241,0),MATCH('RE-Gen-Mixes in AIB Countries'!AY$2,'Zusammenführung EU-CH'!$E$1:$BF$1,0))/VLOOKUP($B127,'Total RE-GEN in AIB Countries'!$B$3:$BD$27,COLUMN('RE-Gen-Mixes in AIB Countries'!AY126)-COLUMN('RE-Gen-Mixes in AIB Countries'!$B$2),FALSE),0)</f>
        <v>4.145077720207254E-2</v>
      </c>
      <c r="AZ127">
        <f t="array" ref="AZ127">IFERROR(INDEX('Zusammenführung EU-CH'!$E$2:$BF$241,MATCH('RE-Gen-Mixes in AIB Countries'!$B127&amp;'RE-Gen-Mixes in AIB Countries'!$C127,'Zusammenführung EU-CH'!$B$2:$B$241&amp;'Zusammenführung EU-CH'!$C$2:$C$241,0),MATCH('RE-Gen-Mixes in AIB Countries'!AZ$2,'Zusammenführung EU-CH'!$E$1:$BF$1,0))/VLOOKUP($B127,'Total RE-GEN in AIB Countries'!$B$3:$BD$27,COLUMN('RE-Gen-Mixes in AIB Countries'!AZ126)-COLUMN('RE-Gen-Mixes in AIB Countries'!$B$2),FALSE),0)</f>
        <v>5.1351351351351354E-2</v>
      </c>
      <c r="BA127">
        <f t="array" ref="BA127">IFERROR(INDEX('Zusammenführung EU-CH'!$E$2:$BF$241,MATCH('RE-Gen-Mixes in AIB Countries'!$B127&amp;'RE-Gen-Mixes in AIB Countries'!$C127,'Zusammenführung EU-CH'!$B$2:$B$241&amp;'Zusammenführung EU-CH'!$C$2:$C$241,0),MATCH('RE-Gen-Mixes in AIB Countries'!BA$2,'Zusammenführung EU-CH'!$E$1:$BF$1,0))/VLOOKUP($B127,'Total RE-GEN in AIB Countries'!$B$3:$BD$27,COLUMN('RE-Gen-Mixes in AIB Countries'!BA126)-COLUMN('RE-Gen-Mixes in AIB Countries'!$B$2),FALSE),0)</f>
        <v>6.8219633943427616E-2</v>
      </c>
      <c r="BB127">
        <f t="array" ref="BB127">IFERROR(INDEX('Zusammenführung EU-CH'!$E$2:$BF$241,MATCH('RE-Gen-Mixes in AIB Countries'!$B127&amp;'RE-Gen-Mixes in AIB Countries'!$C127,'Zusammenführung EU-CH'!$B$2:$B$241&amp;'Zusammenführung EU-CH'!$C$2:$C$241,0),MATCH('RE-Gen-Mixes in AIB Countries'!BB$2,'Zusammenführung EU-CH'!$E$1:$BF$1,0))/VLOOKUP($B127,'Total RE-GEN in AIB Countries'!$B$3:$BD$27,COLUMN('RE-Gen-Mixes in AIB Countries'!BB126)-COLUMN('RE-Gen-Mixes in AIB Countries'!$B$2),FALSE),0)</f>
        <v>0.10570469798657718</v>
      </c>
      <c r="BC127">
        <f t="array" ref="BC127">IFERROR(INDEX('Zusammenführung EU-CH'!$E$2:$BF$241,MATCH('RE-Gen-Mixes in AIB Countries'!$B127&amp;'RE-Gen-Mixes in AIB Countries'!$C127,'Zusammenführung EU-CH'!$B$2:$B$241&amp;'Zusammenführung EU-CH'!$C$2:$C$241,0),MATCH('RE-Gen-Mixes in AIB Countries'!BC$2,'Zusammenführung EU-CH'!$E$1:$BF$1,0))/VLOOKUP($B127,'Total RE-GEN in AIB Countries'!$B$3:$BD$27,COLUMN('RE-Gen-Mixes in AIB Countries'!BC126)-COLUMN('RE-Gen-Mixes in AIB Countries'!$B$2),FALSE),0)</f>
        <v>0.21809744779582366</v>
      </c>
      <c r="BD127">
        <f t="array" ref="BD127">IFERROR(INDEX('Zusammenführung EU-CH'!$E$2:$BF$241,MATCH('RE-Gen-Mixes in AIB Countries'!$B127&amp;'RE-Gen-Mixes in AIB Countries'!$C127,'Zusammenführung EU-CH'!$B$2:$B$241&amp;'Zusammenführung EU-CH'!$C$2:$C$241,0),MATCH('RE-Gen-Mixes in AIB Countries'!BD$2,'Zusammenführung EU-CH'!$E$1:$BF$1,0))/VLOOKUP($B127,'Total RE-GEN in AIB Countries'!$B$3:$BD$27,COLUMN('RE-Gen-Mixes in AIB Countries'!BD126)-COLUMN('RE-Gen-Mixes in AIB Countries'!$B$2),FALSE),0)</f>
        <v>0.18329466357308585</v>
      </c>
      <c r="BE127">
        <f t="array" ref="BE127">IFERROR(INDEX('Zusammenführung EU-CH'!$E$2:$BF$241,MATCH('RE-Gen-Mixes in AIB Countries'!$B127&amp;'RE-Gen-Mixes in AIB Countries'!$C127,'Zusammenführung EU-CH'!$B$2:$B$241&amp;'Zusammenführung EU-CH'!$C$2:$C$241,0),MATCH('RE-Gen-Mixes in AIB Countries'!BE$2,'Zusammenführung EU-CH'!$E$1:$BF$1,0))/VLOOKUP($B127,'Total RE-GEN in AIB Countries'!$B$3:$BD$27,COLUMN('RE-Gen-Mixes in AIB Countries'!BE126)-COLUMN('RE-Gen-Mixes in AIB Countries'!$B$2),FALSE),0)</f>
        <v>0.11219512195121951</v>
      </c>
      <c r="BF127">
        <f t="shared" si="1"/>
        <v>8.3130862540647693E-2</v>
      </c>
    </row>
    <row r="128" spans="1:58" x14ac:dyDescent="0.35">
      <c r="A128" s="8" t="s">
        <v>42</v>
      </c>
      <c r="B128" s="4" t="s">
        <v>484</v>
      </c>
      <c r="C128" s="4" t="s">
        <v>10</v>
      </c>
      <c r="D128">
        <f t="array" ref="D128">IFERROR(INDEX('Zusammenführung EU-CH'!$E$2:$BF$241,MATCH('RE-Gen-Mixes in AIB Countries'!$B128&amp;'RE-Gen-Mixes in AIB Countries'!$C128,'Zusammenführung EU-CH'!$B$2:$B$241&amp;'Zusammenführung EU-CH'!$C$2:$C$241,0),MATCH('RE-Gen-Mixes in AIB Countries'!D$2,'Zusammenführung EU-CH'!$E$1:$BF$1,0))/VLOOKUP($B128,'Total RE-GEN in AIB Countries'!$B$3:$BD$27,COLUMN('RE-Gen-Mixes in AIB Countries'!D127)-COLUMN('RE-Gen-Mixes in AIB Countries'!$B$2),FALSE),0)</f>
        <v>0</v>
      </c>
      <c r="E128">
        <f t="array" ref="E128">IFERROR(INDEX('Zusammenführung EU-CH'!$E$2:$BF$241,MATCH('RE-Gen-Mixes in AIB Countries'!$B128&amp;'RE-Gen-Mixes in AIB Countries'!$C128,'Zusammenführung EU-CH'!$B$2:$B$241&amp;'Zusammenführung EU-CH'!$C$2:$C$241,0),MATCH('RE-Gen-Mixes in AIB Countries'!E$2,'Zusammenführung EU-CH'!$E$1:$BF$1,0))/VLOOKUP($B128,'Total RE-GEN in AIB Countries'!$B$3:$BD$27,COLUMN('RE-Gen-Mixes in AIB Countries'!E127)-COLUMN('RE-Gen-Mixes in AIB Countries'!$B$2),FALSE),0)</f>
        <v>0</v>
      </c>
      <c r="F128">
        <f t="array" ref="F128">IFERROR(INDEX('Zusammenführung EU-CH'!$E$2:$BF$241,MATCH('RE-Gen-Mixes in AIB Countries'!$B128&amp;'RE-Gen-Mixes in AIB Countries'!$C128,'Zusammenführung EU-CH'!$B$2:$B$241&amp;'Zusammenführung EU-CH'!$C$2:$C$241,0),MATCH('RE-Gen-Mixes in AIB Countries'!F$2,'Zusammenführung EU-CH'!$E$1:$BF$1,0))/VLOOKUP($B128,'Total RE-GEN in AIB Countries'!$B$3:$BD$27,COLUMN('RE-Gen-Mixes in AIB Countries'!F127)-COLUMN('RE-Gen-Mixes in AIB Countries'!$B$2),FALSE),0)</f>
        <v>0</v>
      </c>
      <c r="G128">
        <f t="array" ref="G128">IFERROR(INDEX('Zusammenführung EU-CH'!$E$2:$BF$241,MATCH('RE-Gen-Mixes in AIB Countries'!$B128&amp;'RE-Gen-Mixes in AIB Countries'!$C128,'Zusammenführung EU-CH'!$B$2:$B$241&amp;'Zusammenführung EU-CH'!$C$2:$C$241,0),MATCH('RE-Gen-Mixes in AIB Countries'!G$2,'Zusammenführung EU-CH'!$E$1:$BF$1,0))/VLOOKUP($B128,'Total RE-GEN in AIB Countries'!$B$3:$BD$27,COLUMN('RE-Gen-Mixes in AIB Countries'!G127)-COLUMN('RE-Gen-Mixes in AIB Countries'!$B$2),FALSE),0)</f>
        <v>0</v>
      </c>
      <c r="H128">
        <f t="array" ref="H128">IFERROR(INDEX('Zusammenführung EU-CH'!$E$2:$BF$241,MATCH('RE-Gen-Mixes in AIB Countries'!$B128&amp;'RE-Gen-Mixes in AIB Countries'!$C128,'Zusammenführung EU-CH'!$B$2:$B$241&amp;'Zusammenführung EU-CH'!$C$2:$C$241,0),MATCH('RE-Gen-Mixes in AIB Countries'!H$2,'Zusammenführung EU-CH'!$E$1:$BF$1,0))/VLOOKUP($B128,'Total RE-GEN in AIB Countries'!$B$3:$BD$27,COLUMN('RE-Gen-Mixes in AIB Countries'!H127)-COLUMN('RE-Gen-Mixes in AIB Countries'!$B$2),FALSE),0)</f>
        <v>0</v>
      </c>
      <c r="I128">
        <f t="array" ref="I128">IFERROR(INDEX('Zusammenführung EU-CH'!$E$2:$BF$241,MATCH('RE-Gen-Mixes in AIB Countries'!$B128&amp;'RE-Gen-Mixes in AIB Countries'!$C128,'Zusammenführung EU-CH'!$B$2:$B$241&amp;'Zusammenführung EU-CH'!$C$2:$C$241,0),MATCH('RE-Gen-Mixes in AIB Countries'!I$2,'Zusammenführung EU-CH'!$E$1:$BF$1,0))/VLOOKUP($B128,'Total RE-GEN in AIB Countries'!$B$3:$BD$27,COLUMN('RE-Gen-Mixes in AIB Countries'!I127)-COLUMN('RE-Gen-Mixes in AIB Countries'!$B$2),FALSE),0)</f>
        <v>0</v>
      </c>
      <c r="J128">
        <f t="array" ref="J128">IFERROR(INDEX('Zusammenführung EU-CH'!$E$2:$BF$241,MATCH('RE-Gen-Mixes in AIB Countries'!$B128&amp;'RE-Gen-Mixes in AIB Countries'!$C128,'Zusammenführung EU-CH'!$B$2:$B$241&amp;'Zusammenführung EU-CH'!$C$2:$C$241,0),MATCH('RE-Gen-Mixes in AIB Countries'!J$2,'Zusammenführung EU-CH'!$E$1:$BF$1,0))/VLOOKUP($B128,'Total RE-GEN in AIB Countries'!$B$3:$BD$27,COLUMN('RE-Gen-Mixes in AIB Countries'!J127)-COLUMN('RE-Gen-Mixes in AIB Countries'!$B$2),FALSE),0)</f>
        <v>0</v>
      </c>
      <c r="K128">
        <f t="array" ref="K128">IFERROR(INDEX('Zusammenführung EU-CH'!$E$2:$BF$241,MATCH('RE-Gen-Mixes in AIB Countries'!$B128&amp;'RE-Gen-Mixes in AIB Countries'!$C128,'Zusammenführung EU-CH'!$B$2:$B$241&amp;'Zusammenführung EU-CH'!$C$2:$C$241,0),MATCH('RE-Gen-Mixes in AIB Countries'!K$2,'Zusammenführung EU-CH'!$E$1:$BF$1,0))/VLOOKUP($B128,'Total RE-GEN in AIB Countries'!$B$3:$BD$27,COLUMN('RE-Gen-Mixes in AIB Countries'!K127)-COLUMN('RE-Gen-Mixes in AIB Countries'!$B$2),FALSE),0)</f>
        <v>0</v>
      </c>
      <c r="L128">
        <f t="array" ref="L128">IFERROR(INDEX('Zusammenführung EU-CH'!$E$2:$BF$241,MATCH('RE-Gen-Mixes in AIB Countries'!$B128&amp;'RE-Gen-Mixes in AIB Countries'!$C128,'Zusammenführung EU-CH'!$B$2:$B$241&amp;'Zusammenführung EU-CH'!$C$2:$C$241,0),MATCH('RE-Gen-Mixes in AIB Countries'!L$2,'Zusammenführung EU-CH'!$E$1:$BF$1,0))/VLOOKUP($B128,'Total RE-GEN in AIB Countries'!$B$3:$BD$27,COLUMN('RE-Gen-Mixes in AIB Countries'!L127)-COLUMN('RE-Gen-Mixes in AIB Countries'!$B$2),FALSE),0)</f>
        <v>0</v>
      </c>
      <c r="M128">
        <f t="array" ref="M128">IFERROR(INDEX('Zusammenführung EU-CH'!$E$2:$BF$241,MATCH('RE-Gen-Mixes in AIB Countries'!$B128&amp;'RE-Gen-Mixes in AIB Countries'!$C128,'Zusammenführung EU-CH'!$B$2:$B$241&amp;'Zusammenführung EU-CH'!$C$2:$C$241,0),MATCH('RE-Gen-Mixes in AIB Countries'!M$2,'Zusammenführung EU-CH'!$E$1:$BF$1,0))/VLOOKUP($B128,'Total RE-GEN in AIB Countries'!$B$3:$BD$27,COLUMN('RE-Gen-Mixes in AIB Countries'!M127)-COLUMN('RE-Gen-Mixes in AIB Countries'!$B$2),FALSE),0)</f>
        <v>0</v>
      </c>
      <c r="N128">
        <f t="array" ref="N128">IFERROR(INDEX('Zusammenführung EU-CH'!$E$2:$BF$241,MATCH('RE-Gen-Mixes in AIB Countries'!$B128&amp;'RE-Gen-Mixes in AIB Countries'!$C128,'Zusammenführung EU-CH'!$B$2:$B$241&amp;'Zusammenführung EU-CH'!$C$2:$C$241,0),MATCH('RE-Gen-Mixes in AIB Countries'!N$2,'Zusammenführung EU-CH'!$E$1:$BF$1,0))/VLOOKUP($B128,'Total RE-GEN in AIB Countries'!$B$3:$BD$27,COLUMN('RE-Gen-Mixes in AIB Countries'!N127)-COLUMN('RE-Gen-Mixes in AIB Countries'!$B$2),FALSE),0)</f>
        <v>0</v>
      </c>
      <c r="O128">
        <f t="array" ref="O128">IFERROR(INDEX('Zusammenführung EU-CH'!$E$2:$BF$241,MATCH('RE-Gen-Mixes in AIB Countries'!$B128&amp;'RE-Gen-Mixes in AIB Countries'!$C128,'Zusammenführung EU-CH'!$B$2:$B$241&amp;'Zusammenführung EU-CH'!$C$2:$C$241,0),MATCH('RE-Gen-Mixes in AIB Countries'!O$2,'Zusammenführung EU-CH'!$E$1:$BF$1,0))/VLOOKUP($B128,'Total RE-GEN in AIB Countries'!$B$3:$BD$27,COLUMN('RE-Gen-Mixes in AIB Countries'!O127)-COLUMN('RE-Gen-Mixes in AIB Countries'!$B$2),FALSE),0)</f>
        <v>0</v>
      </c>
      <c r="P128">
        <f t="array" ref="P128">IFERROR(INDEX('Zusammenführung EU-CH'!$E$2:$BF$241,MATCH('RE-Gen-Mixes in AIB Countries'!$B128&amp;'RE-Gen-Mixes in AIB Countries'!$C128,'Zusammenführung EU-CH'!$B$2:$B$241&amp;'Zusammenführung EU-CH'!$C$2:$C$241,0),MATCH('RE-Gen-Mixes in AIB Countries'!P$2,'Zusammenführung EU-CH'!$E$1:$BF$1,0))/VLOOKUP($B128,'Total RE-GEN in AIB Countries'!$B$3:$BD$27,COLUMN('RE-Gen-Mixes in AIB Countries'!P127)-COLUMN('RE-Gen-Mixes in AIB Countries'!$B$2),FALSE),0)</f>
        <v>0</v>
      </c>
      <c r="Q128">
        <f t="array" ref="Q128">IFERROR(INDEX('Zusammenführung EU-CH'!$E$2:$BF$241,MATCH('RE-Gen-Mixes in AIB Countries'!$B128&amp;'RE-Gen-Mixes in AIB Countries'!$C128,'Zusammenführung EU-CH'!$B$2:$B$241&amp;'Zusammenführung EU-CH'!$C$2:$C$241,0),MATCH('RE-Gen-Mixes in AIB Countries'!Q$2,'Zusammenführung EU-CH'!$E$1:$BF$1,0))/VLOOKUP($B128,'Total RE-GEN in AIB Countries'!$B$3:$BD$27,COLUMN('RE-Gen-Mixes in AIB Countries'!Q127)-COLUMN('RE-Gen-Mixes in AIB Countries'!$B$2),FALSE),0)</f>
        <v>0</v>
      </c>
      <c r="R128">
        <f t="array" ref="R128">IFERROR(INDEX('Zusammenführung EU-CH'!$E$2:$BF$241,MATCH('RE-Gen-Mixes in AIB Countries'!$B128&amp;'RE-Gen-Mixes in AIB Countries'!$C128,'Zusammenführung EU-CH'!$B$2:$B$241&amp;'Zusammenführung EU-CH'!$C$2:$C$241,0),MATCH('RE-Gen-Mixes in AIB Countries'!R$2,'Zusammenführung EU-CH'!$E$1:$BF$1,0))/VLOOKUP($B128,'Total RE-GEN in AIB Countries'!$B$3:$BD$27,COLUMN('RE-Gen-Mixes in AIB Countries'!R127)-COLUMN('RE-Gen-Mixes in AIB Countries'!$B$2),FALSE),0)</f>
        <v>0</v>
      </c>
      <c r="S128">
        <f t="array" ref="S128">IFERROR(INDEX('Zusammenführung EU-CH'!$E$2:$BF$241,MATCH('RE-Gen-Mixes in AIB Countries'!$B128&amp;'RE-Gen-Mixes in AIB Countries'!$C128,'Zusammenführung EU-CH'!$B$2:$B$241&amp;'Zusammenführung EU-CH'!$C$2:$C$241,0),MATCH('RE-Gen-Mixes in AIB Countries'!S$2,'Zusammenführung EU-CH'!$E$1:$BF$1,0))/VLOOKUP($B128,'Total RE-GEN in AIB Countries'!$B$3:$BD$27,COLUMN('RE-Gen-Mixes in AIB Countries'!S127)-COLUMN('RE-Gen-Mixes in AIB Countries'!$B$2),FALSE),0)</f>
        <v>0</v>
      </c>
      <c r="T128">
        <f t="array" ref="T128">IFERROR(INDEX('Zusammenführung EU-CH'!$E$2:$BF$241,MATCH('RE-Gen-Mixes in AIB Countries'!$B128&amp;'RE-Gen-Mixes in AIB Countries'!$C128,'Zusammenführung EU-CH'!$B$2:$B$241&amp;'Zusammenführung EU-CH'!$C$2:$C$241,0),MATCH('RE-Gen-Mixes in AIB Countries'!T$2,'Zusammenführung EU-CH'!$E$1:$BF$1,0))/VLOOKUP($B128,'Total RE-GEN in AIB Countries'!$B$3:$BD$27,COLUMN('RE-Gen-Mixes in AIB Countries'!T127)-COLUMN('RE-Gen-Mixes in AIB Countries'!$B$2),FALSE),0)</f>
        <v>0</v>
      </c>
      <c r="U128">
        <f t="array" ref="U128">IFERROR(INDEX('Zusammenführung EU-CH'!$E$2:$BF$241,MATCH('RE-Gen-Mixes in AIB Countries'!$B128&amp;'RE-Gen-Mixes in AIB Countries'!$C128,'Zusammenführung EU-CH'!$B$2:$B$241&amp;'Zusammenführung EU-CH'!$C$2:$C$241,0),MATCH('RE-Gen-Mixes in AIB Countries'!U$2,'Zusammenführung EU-CH'!$E$1:$BF$1,0))/VLOOKUP($B128,'Total RE-GEN in AIB Countries'!$B$3:$BD$27,COLUMN('RE-Gen-Mixes in AIB Countries'!U127)-COLUMN('RE-Gen-Mixes in AIB Countries'!$B$2),FALSE),0)</f>
        <v>0</v>
      </c>
      <c r="V128">
        <f t="array" ref="V128">IFERROR(INDEX('Zusammenführung EU-CH'!$E$2:$BF$241,MATCH('RE-Gen-Mixes in AIB Countries'!$B128&amp;'RE-Gen-Mixes in AIB Countries'!$C128,'Zusammenführung EU-CH'!$B$2:$B$241&amp;'Zusammenführung EU-CH'!$C$2:$C$241,0),MATCH('RE-Gen-Mixes in AIB Countries'!V$2,'Zusammenführung EU-CH'!$E$1:$BF$1,0))/VLOOKUP($B128,'Total RE-GEN in AIB Countries'!$B$3:$BD$27,COLUMN('RE-Gen-Mixes in AIB Countries'!V127)-COLUMN('RE-Gen-Mixes in AIB Countries'!$B$2),FALSE),0)</f>
        <v>0</v>
      </c>
      <c r="W128">
        <f t="array" ref="W128">IFERROR(INDEX('Zusammenführung EU-CH'!$E$2:$BF$241,MATCH('RE-Gen-Mixes in AIB Countries'!$B128&amp;'RE-Gen-Mixes in AIB Countries'!$C128,'Zusammenführung EU-CH'!$B$2:$B$241&amp;'Zusammenführung EU-CH'!$C$2:$C$241,0),MATCH('RE-Gen-Mixes in AIB Countries'!W$2,'Zusammenführung EU-CH'!$E$1:$BF$1,0))/VLOOKUP($B128,'Total RE-GEN in AIB Countries'!$B$3:$BD$27,COLUMN('RE-Gen-Mixes in AIB Countries'!W127)-COLUMN('RE-Gen-Mixes in AIB Countries'!$B$2),FALSE),0)</f>
        <v>0</v>
      </c>
      <c r="X128">
        <f t="array" ref="X128">IFERROR(INDEX('Zusammenführung EU-CH'!$E$2:$BF$241,MATCH('RE-Gen-Mixes in AIB Countries'!$B128&amp;'RE-Gen-Mixes in AIB Countries'!$C128,'Zusammenführung EU-CH'!$B$2:$B$241&amp;'Zusammenführung EU-CH'!$C$2:$C$241,0),MATCH('RE-Gen-Mixes in AIB Countries'!X$2,'Zusammenführung EU-CH'!$E$1:$BF$1,0))/VLOOKUP($B128,'Total RE-GEN in AIB Countries'!$B$3:$BD$27,COLUMN('RE-Gen-Mixes in AIB Countries'!X127)-COLUMN('RE-Gen-Mixes in AIB Countries'!$B$2),FALSE),0)</f>
        <v>0</v>
      </c>
      <c r="Y128">
        <f t="array" ref="Y128">IFERROR(INDEX('Zusammenführung EU-CH'!$E$2:$BF$241,MATCH('RE-Gen-Mixes in AIB Countries'!$B128&amp;'RE-Gen-Mixes in AIB Countries'!$C128,'Zusammenführung EU-CH'!$B$2:$B$241&amp;'Zusammenführung EU-CH'!$C$2:$C$241,0),MATCH('RE-Gen-Mixes in AIB Countries'!Y$2,'Zusammenführung EU-CH'!$E$1:$BF$1,0))/VLOOKUP($B128,'Total RE-GEN in AIB Countries'!$B$3:$BD$27,COLUMN('RE-Gen-Mixes in AIB Countries'!Y127)-COLUMN('RE-Gen-Mixes in AIB Countries'!$B$2),FALSE),0)</f>
        <v>0</v>
      </c>
      <c r="Z128">
        <f t="array" ref="Z128">IFERROR(INDEX('Zusammenführung EU-CH'!$E$2:$BF$241,MATCH('RE-Gen-Mixes in AIB Countries'!$B128&amp;'RE-Gen-Mixes in AIB Countries'!$C128,'Zusammenführung EU-CH'!$B$2:$B$241&amp;'Zusammenführung EU-CH'!$C$2:$C$241,0),MATCH('RE-Gen-Mixes in AIB Countries'!Z$2,'Zusammenführung EU-CH'!$E$1:$BF$1,0))/VLOOKUP($B128,'Total RE-GEN in AIB Countries'!$B$3:$BD$27,COLUMN('RE-Gen-Mixes in AIB Countries'!Z127)-COLUMN('RE-Gen-Mixes in AIB Countries'!$B$2),FALSE),0)</f>
        <v>0</v>
      </c>
      <c r="AA128">
        <f t="array" ref="AA128">IFERROR(INDEX('Zusammenführung EU-CH'!$E$2:$BF$241,MATCH('RE-Gen-Mixes in AIB Countries'!$B128&amp;'RE-Gen-Mixes in AIB Countries'!$C128,'Zusammenführung EU-CH'!$B$2:$B$241&amp;'Zusammenführung EU-CH'!$C$2:$C$241,0),MATCH('RE-Gen-Mixes in AIB Countries'!AA$2,'Zusammenführung EU-CH'!$E$1:$BF$1,0))/VLOOKUP($B128,'Total RE-GEN in AIB Countries'!$B$3:$BD$27,COLUMN('RE-Gen-Mixes in AIB Countries'!AA127)-COLUMN('RE-Gen-Mixes in AIB Countries'!$B$2),FALSE),0)</f>
        <v>0</v>
      </c>
      <c r="AB128">
        <f t="array" ref="AB128">IFERROR(INDEX('Zusammenführung EU-CH'!$E$2:$BF$241,MATCH('RE-Gen-Mixes in AIB Countries'!$B128&amp;'RE-Gen-Mixes in AIB Countries'!$C128,'Zusammenführung EU-CH'!$B$2:$B$241&amp;'Zusammenführung EU-CH'!$C$2:$C$241,0),MATCH('RE-Gen-Mixes in AIB Countries'!AB$2,'Zusammenführung EU-CH'!$E$1:$BF$1,0))/VLOOKUP($B128,'Total RE-GEN in AIB Countries'!$B$3:$BD$27,COLUMN('RE-Gen-Mixes in AIB Countries'!AB127)-COLUMN('RE-Gen-Mixes in AIB Countries'!$B$2),FALSE),0)</f>
        <v>1.4858841010401188E-3</v>
      </c>
      <c r="AC128">
        <f t="array" ref="AC128">IFERROR(INDEX('Zusammenführung EU-CH'!$E$2:$BF$241,MATCH('RE-Gen-Mixes in AIB Countries'!$B128&amp;'RE-Gen-Mixes in AIB Countries'!$C128,'Zusammenführung EU-CH'!$B$2:$B$241&amp;'Zusammenführung EU-CH'!$C$2:$C$241,0),MATCH('RE-Gen-Mixes in AIB Countries'!AC$2,'Zusammenführung EU-CH'!$E$1:$BF$1,0))/VLOOKUP($B128,'Total RE-GEN in AIB Countries'!$B$3:$BD$27,COLUMN('RE-Gen-Mixes in AIB Countries'!AC127)-COLUMN('RE-Gen-Mixes in AIB Countries'!$B$2),FALSE),0)</f>
        <v>0</v>
      </c>
      <c r="AD128">
        <f t="array" ref="AD128">IFERROR(INDEX('Zusammenführung EU-CH'!$E$2:$BF$241,MATCH('RE-Gen-Mixes in AIB Countries'!$B128&amp;'RE-Gen-Mixes in AIB Countries'!$C128,'Zusammenführung EU-CH'!$B$2:$B$241&amp;'Zusammenführung EU-CH'!$C$2:$C$241,0),MATCH('RE-Gen-Mixes in AIB Countries'!AD$2,'Zusammenführung EU-CH'!$E$1:$BF$1,0))/VLOOKUP($B128,'Total RE-GEN in AIB Countries'!$B$3:$BD$27,COLUMN('RE-Gen-Mixes in AIB Countries'!AD127)-COLUMN('RE-Gen-Mixes in AIB Countries'!$B$2),FALSE),0)</f>
        <v>0</v>
      </c>
      <c r="AE128">
        <f t="array" ref="AE128">IFERROR(INDEX('Zusammenführung EU-CH'!$E$2:$BF$241,MATCH('RE-Gen-Mixes in AIB Countries'!$B128&amp;'RE-Gen-Mixes in AIB Countries'!$C128,'Zusammenführung EU-CH'!$B$2:$B$241&amp;'Zusammenführung EU-CH'!$C$2:$C$241,0),MATCH('RE-Gen-Mixes in AIB Countries'!AE$2,'Zusammenführung EU-CH'!$E$1:$BF$1,0))/VLOOKUP($B128,'Total RE-GEN in AIB Countries'!$B$3:$BD$27,COLUMN('RE-Gen-Mixes in AIB Countries'!AE127)-COLUMN('RE-Gen-Mixes in AIB Countries'!$B$2),FALSE),0)</f>
        <v>1.7152658662092624E-3</v>
      </c>
      <c r="AF128">
        <f t="array" ref="AF128">IFERROR(INDEX('Zusammenführung EU-CH'!$E$2:$BF$241,MATCH('RE-Gen-Mixes in AIB Countries'!$B128&amp;'RE-Gen-Mixes in AIB Countries'!$C128,'Zusammenführung EU-CH'!$B$2:$B$241&amp;'Zusammenführung EU-CH'!$C$2:$C$241,0),MATCH('RE-Gen-Mixes in AIB Countries'!AF$2,'Zusammenführung EU-CH'!$E$1:$BF$1,0))/VLOOKUP($B128,'Total RE-GEN in AIB Countries'!$B$3:$BD$27,COLUMN('RE-Gen-Mixes in AIB Countries'!AF127)-COLUMN('RE-Gen-Mixes in AIB Countries'!$B$2),FALSE),0)</f>
        <v>0</v>
      </c>
      <c r="AG128">
        <f t="array" ref="AG128">IFERROR(INDEX('Zusammenführung EU-CH'!$E$2:$BF$241,MATCH('RE-Gen-Mixes in AIB Countries'!$B128&amp;'RE-Gen-Mixes in AIB Countries'!$C128,'Zusammenführung EU-CH'!$B$2:$B$241&amp;'Zusammenführung EU-CH'!$C$2:$C$241,0),MATCH('RE-Gen-Mixes in AIB Countries'!AG$2,'Zusammenführung EU-CH'!$E$1:$BF$1,0))/VLOOKUP($B128,'Total RE-GEN in AIB Countries'!$B$3:$BD$27,COLUMN('RE-Gen-Mixes in AIB Countries'!AG127)-COLUMN('RE-Gen-Mixes in AIB Countries'!$B$2),FALSE),0)</f>
        <v>0</v>
      </c>
      <c r="AH128">
        <f t="array" ref="AH128">IFERROR(INDEX('Zusammenführung EU-CH'!$E$2:$BF$241,MATCH('RE-Gen-Mixes in AIB Countries'!$B128&amp;'RE-Gen-Mixes in AIB Countries'!$C128,'Zusammenführung EU-CH'!$B$2:$B$241&amp;'Zusammenführung EU-CH'!$C$2:$C$241,0),MATCH('RE-Gen-Mixes in AIB Countries'!AH$2,'Zusammenführung EU-CH'!$E$1:$BF$1,0))/VLOOKUP($B128,'Total RE-GEN in AIB Countries'!$B$3:$BD$27,COLUMN('RE-Gen-Mixes in AIB Countries'!AH127)-COLUMN('RE-Gen-Mixes in AIB Countries'!$B$2),FALSE),0)</f>
        <v>0</v>
      </c>
      <c r="AI128">
        <f t="array" ref="AI128">IFERROR(INDEX('Zusammenführung EU-CH'!$E$2:$BF$241,MATCH('RE-Gen-Mixes in AIB Countries'!$B128&amp;'RE-Gen-Mixes in AIB Countries'!$C128,'Zusammenführung EU-CH'!$B$2:$B$241&amp;'Zusammenführung EU-CH'!$C$2:$C$241,0),MATCH('RE-Gen-Mixes in AIB Countries'!AI$2,'Zusammenführung EU-CH'!$E$1:$BF$1,0))/VLOOKUP($B128,'Total RE-GEN in AIB Countries'!$B$3:$BD$27,COLUMN('RE-Gen-Mixes in AIB Countries'!AI127)-COLUMN('RE-Gen-Mixes in AIB Countries'!$B$2),FALSE),0)</f>
        <v>0</v>
      </c>
      <c r="AJ128">
        <f t="array" ref="AJ128">IFERROR(INDEX('Zusammenführung EU-CH'!$E$2:$BF$241,MATCH('RE-Gen-Mixes in AIB Countries'!$B128&amp;'RE-Gen-Mixes in AIB Countries'!$C128,'Zusammenführung EU-CH'!$B$2:$B$241&amp;'Zusammenführung EU-CH'!$C$2:$C$241,0),MATCH('RE-Gen-Mixes in AIB Countries'!AJ$2,'Zusammenführung EU-CH'!$E$1:$BF$1,0))/VLOOKUP($B128,'Total RE-GEN in AIB Countries'!$B$3:$BD$27,COLUMN('RE-Gen-Mixes in AIB Countries'!AJ127)-COLUMN('RE-Gen-Mixes in AIB Countries'!$B$2),FALSE),0)</f>
        <v>0</v>
      </c>
      <c r="AK128">
        <f t="array" ref="AK128">IFERROR(INDEX('Zusammenführung EU-CH'!$E$2:$BF$241,MATCH('RE-Gen-Mixes in AIB Countries'!$B128&amp;'RE-Gen-Mixes in AIB Countries'!$C128,'Zusammenführung EU-CH'!$B$2:$B$241&amp;'Zusammenführung EU-CH'!$C$2:$C$241,0),MATCH('RE-Gen-Mixes in AIB Countries'!AK$2,'Zusammenführung EU-CH'!$E$1:$BF$1,0))/VLOOKUP($B128,'Total RE-GEN in AIB Countries'!$B$3:$BD$27,COLUMN('RE-Gen-Mixes in AIB Countries'!AK127)-COLUMN('RE-Gen-Mixes in AIB Countries'!$B$2),FALSE),0)</f>
        <v>3.003003003003003E-3</v>
      </c>
      <c r="AL128">
        <f t="array" ref="AL128">IFERROR(INDEX('Zusammenführung EU-CH'!$E$2:$BF$241,MATCH('RE-Gen-Mixes in AIB Countries'!$B128&amp;'RE-Gen-Mixes in AIB Countries'!$C128,'Zusammenführung EU-CH'!$B$2:$B$241&amp;'Zusammenführung EU-CH'!$C$2:$C$241,0),MATCH('RE-Gen-Mixes in AIB Countries'!AL$2,'Zusammenführung EU-CH'!$E$1:$BF$1,0))/VLOOKUP($B128,'Total RE-GEN in AIB Countries'!$B$3:$BD$27,COLUMN('RE-Gen-Mixes in AIB Countries'!AL127)-COLUMN('RE-Gen-Mixes in AIB Countries'!$B$2),FALSE),0)</f>
        <v>2.7700831024930748E-3</v>
      </c>
      <c r="AM128">
        <f t="array" ref="AM128">IFERROR(INDEX('Zusammenführung EU-CH'!$E$2:$BF$241,MATCH('RE-Gen-Mixes in AIB Countries'!$B128&amp;'RE-Gen-Mixes in AIB Countries'!$C128,'Zusammenführung EU-CH'!$B$2:$B$241&amp;'Zusammenführung EU-CH'!$C$2:$C$241,0),MATCH('RE-Gen-Mixes in AIB Countries'!AM$2,'Zusammenführung EU-CH'!$E$1:$BF$1,0))/VLOOKUP($B128,'Total RE-GEN in AIB Countries'!$B$3:$BD$27,COLUMN('RE-Gen-Mixes in AIB Countries'!AM127)-COLUMN('RE-Gen-Mixes in AIB Countries'!$B$2),FALSE),0)</f>
        <v>2.6595744680851063E-3</v>
      </c>
      <c r="AN128">
        <f t="array" ref="AN128">IFERROR(INDEX('Zusammenführung EU-CH'!$E$2:$BF$241,MATCH('RE-Gen-Mixes in AIB Countries'!$B128&amp;'RE-Gen-Mixes in AIB Countries'!$C128,'Zusammenführung EU-CH'!$B$2:$B$241&amp;'Zusammenführung EU-CH'!$C$2:$C$241,0),MATCH('RE-Gen-Mixes in AIB Countries'!AN$2,'Zusammenführung EU-CH'!$E$1:$BF$1,0))/VLOOKUP($B128,'Total RE-GEN in AIB Countries'!$B$3:$BD$27,COLUMN('RE-Gen-Mixes in AIB Countries'!AN127)-COLUMN('RE-Gen-Mixes in AIB Countries'!$B$2),FALSE),0)</f>
        <v>0</v>
      </c>
      <c r="AO128">
        <f t="array" ref="AO128">IFERROR(INDEX('Zusammenführung EU-CH'!$E$2:$BF$241,MATCH('RE-Gen-Mixes in AIB Countries'!$B128&amp;'RE-Gen-Mixes in AIB Countries'!$C128,'Zusammenführung EU-CH'!$B$2:$B$241&amp;'Zusammenführung EU-CH'!$C$2:$C$241,0),MATCH('RE-Gen-Mixes in AIB Countries'!AO$2,'Zusammenführung EU-CH'!$E$1:$BF$1,0))/VLOOKUP($B128,'Total RE-GEN in AIB Countries'!$B$3:$BD$27,COLUMN('RE-Gen-Mixes in AIB Countries'!AO127)-COLUMN('RE-Gen-Mixes in AIB Countries'!$B$2),FALSE),0)</f>
        <v>0</v>
      </c>
      <c r="AP128">
        <f t="array" ref="AP128">IFERROR(INDEX('Zusammenführung EU-CH'!$E$2:$BF$241,MATCH('RE-Gen-Mixes in AIB Countries'!$B128&amp;'RE-Gen-Mixes in AIB Countries'!$C128,'Zusammenführung EU-CH'!$B$2:$B$241&amp;'Zusammenführung EU-CH'!$C$2:$C$241,0),MATCH('RE-Gen-Mixes in AIB Countries'!AP$2,'Zusammenführung EU-CH'!$E$1:$BF$1,0))/VLOOKUP($B128,'Total RE-GEN in AIB Countries'!$B$3:$BD$27,COLUMN('RE-Gen-Mixes in AIB Countries'!AP127)-COLUMN('RE-Gen-Mixes in AIB Countries'!$B$2),FALSE),0)</f>
        <v>0</v>
      </c>
      <c r="AQ128">
        <f t="array" ref="AQ128">IFERROR(INDEX('Zusammenführung EU-CH'!$E$2:$BF$241,MATCH('RE-Gen-Mixes in AIB Countries'!$B128&amp;'RE-Gen-Mixes in AIB Countries'!$C128,'Zusammenführung EU-CH'!$B$2:$B$241&amp;'Zusammenführung EU-CH'!$C$2:$C$241,0),MATCH('RE-Gen-Mixes in AIB Countries'!AQ$2,'Zusammenführung EU-CH'!$E$1:$BF$1,0))/VLOOKUP($B128,'Total RE-GEN in AIB Countries'!$B$3:$BD$27,COLUMN('RE-Gen-Mixes in AIB Countries'!AQ127)-COLUMN('RE-Gen-Mixes in AIB Countries'!$B$2),FALSE),0)</f>
        <v>1.8248175182481751E-3</v>
      </c>
      <c r="AR128">
        <f t="array" ref="AR128">IFERROR(INDEX('Zusammenführung EU-CH'!$E$2:$BF$241,MATCH('RE-Gen-Mixes in AIB Countries'!$B128&amp;'RE-Gen-Mixes in AIB Countries'!$C128,'Zusammenführung EU-CH'!$B$2:$B$241&amp;'Zusammenführung EU-CH'!$C$2:$C$241,0),MATCH('RE-Gen-Mixes in AIB Countries'!AR$2,'Zusammenführung EU-CH'!$E$1:$BF$1,0))/VLOOKUP($B128,'Total RE-GEN in AIB Countries'!$B$3:$BD$27,COLUMN('RE-Gen-Mixes in AIB Countries'!AR127)-COLUMN('RE-Gen-Mixes in AIB Countries'!$B$2),FALSE),0)</f>
        <v>0</v>
      </c>
      <c r="AS128">
        <f t="array" ref="AS128">IFERROR(INDEX('Zusammenführung EU-CH'!$E$2:$BF$241,MATCH('RE-Gen-Mixes in AIB Countries'!$B128&amp;'RE-Gen-Mixes in AIB Countries'!$C128,'Zusammenführung EU-CH'!$B$2:$B$241&amp;'Zusammenführung EU-CH'!$C$2:$C$241,0),MATCH('RE-Gen-Mixes in AIB Countries'!AS$2,'Zusammenführung EU-CH'!$E$1:$BF$1,0))/VLOOKUP($B128,'Total RE-GEN in AIB Countries'!$B$3:$BD$27,COLUMN('RE-Gen-Mixes in AIB Countries'!AS127)-COLUMN('RE-Gen-Mixes in AIB Countries'!$B$2),FALSE),0)</f>
        <v>0</v>
      </c>
      <c r="AT128">
        <f t="array" ref="AT128">IFERROR(INDEX('Zusammenführung EU-CH'!$E$2:$BF$241,MATCH('RE-Gen-Mixes in AIB Countries'!$B128&amp;'RE-Gen-Mixes in AIB Countries'!$C128,'Zusammenführung EU-CH'!$B$2:$B$241&amp;'Zusammenführung EU-CH'!$C$2:$C$241,0),MATCH('RE-Gen-Mixes in AIB Countries'!AT$2,'Zusammenführung EU-CH'!$E$1:$BF$1,0))/VLOOKUP($B128,'Total RE-GEN in AIB Countries'!$B$3:$BD$27,COLUMN('RE-Gen-Mixes in AIB Countries'!AT127)-COLUMN('RE-Gen-Mixes in AIB Countries'!$B$2),FALSE),0)</f>
        <v>0</v>
      </c>
      <c r="AU128">
        <f t="array" ref="AU128">IFERROR(INDEX('Zusammenführung EU-CH'!$E$2:$BF$241,MATCH('RE-Gen-Mixes in AIB Countries'!$B128&amp;'RE-Gen-Mixes in AIB Countries'!$C128,'Zusammenführung EU-CH'!$B$2:$B$241&amp;'Zusammenführung EU-CH'!$C$2:$C$241,0),MATCH('RE-Gen-Mixes in AIB Countries'!AU$2,'Zusammenführung EU-CH'!$E$1:$BF$1,0))/VLOOKUP($B128,'Total RE-GEN in AIB Countries'!$B$3:$BD$27,COLUMN('RE-Gen-Mixes in AIB Countries'!AU127)-COLUMN('RE-Gen-Mixes in AIB Countries'!$B$2),FALSE),0)</f>
        <v>0</v>
      </c>
      <c r="AV128">
        <f t="array" ref="AV128">IFERROR(INDEX('Zusammenführung EU-CH'!$E$2:$BF$241,MATCH('RE-Gen-Mixes in AIB Countries'!$B128&amp;'RE-Gen-Mixes in AIB Countries'!$C128,'Zusammenführung EU-CH'!$B$2:$B$241&amp;'Zusammenführung EU-CH'!$C$2:$C$241,0),MATCH('RE-Gen-Mixes in AIB Countries'!AV$2,'Zusammenführung EU-CH'!$E$1:$BF$1,0))/VLOOKUP($B128,'Total RE-GEN in AIB Countries'!$B$3:$BD$27,COLUMN('RE-Gen-Mixes in AIB Countries'!AV127)-COLUMN('RE-Gen-Mixes in AIB Countries'!$B$2),FALSE),0)</f>
        <v>0</v>
      </c>
      <c r="AW128">
        <f t="array" ref="AW128">IFERROR(INDEX('Zusammenführung EU-CH'!$E$2:$BF$241,MATCH('RE-Gen-Mixes in AIB Countries'!$B128&amp;'RE-Gen-Mixes in AIB Countries'!$C128,'Zusammenführung EU-CH'!$B$2:$B$241&amp;'Zusammenführung EU-CH'!$C$2:$C$241,0),MATCH('RE-Gen-Mixes in AIB Countries'!AW$2,'Zusammenführung EU-CH'!$E$1:$BF$1,0))/VLOOKUP($B128,'Total RE-GEN in AIB Countries'!$B$3:$BD$27,COLUMN('RE-Gen-Mixes in AIB Countries'!AW127)-COLUMN('RE-Gen-Mixes in AIB Countries'!$B$2),FALSE),0)</f>
        <v>0</v>
      </c>
      <c r="AX128">
        <f t="array" ref="AX128">IFERROR(INDEX('Zusammenführung EU-CH'!$E$2:$BF$241,MATCH('RE-Gen-Mixes in AIB Countries'!$B128&amp;'RE-Gen-Mixes in AIB Countries'!$C128,'Zusammenführung EU-CH'!$B$2:$B$241&amp;'Zusammenführung EU-CH'!$C$2:$C$241,0),MATCH('RE-Gen-Mixes in AIB Countries'!AX$2,'Zusammenführung EU-CH'!$E$1:$BF$1,0))/VLOOKUP($B128,'Total RE-GEN in AIB Countries'!$B$3:$BD$27,COLUMN('RE-Gen-Mixes in AIB Countries'!AX127)-COLUMN('RE-Gen-Mixes in AIB Countries'!$B$2),FALSE),0)</f>
        <v>2.4691358024691358E-3</v>
      </c>
      <c r="AY128">
        <f t="array" ref="AY128">IFERROR(INDEX('Zusammenführung EU-CH'!$E$2:$BF$241,MATCH('RE-Gen-Mixes in AIB Countries'!$B128&amp;'RE-Gen-Mixes in AIB Countries'!$C128,'Zusammenführung EU-CH'!$B$2:$B$241&amp;'Zusammenführung EU-CH'!$C$2:$C$241,0),MATCH('RE-Gen-Mixes in AIB Countries'!AY$2,'Zusammenführung EU-CH'!$E$1:$BF$1,0))/VLOOKUP($B128,'Total RE-GEN in AIB Countries'!$B$3:$BD$27,COLUMN('RE-Gen-Mixes in AIB Countries'!AY127)-COLUMN('RE-Gen-Mixes in AIB Countries'!$B$2),FALSE),0)</f>
        <v>2.5906735751295338E-3</v>
      </c>
      <c r="AZ128">
        <f t="array" ref="AZ128">IFERROR(INDEX('Zusammenführung EU-CH'!$E$2:$BF$241,MATCH('RE-Gen-Mixes in AIB Countries'!$B128&amp;'RE-Gen-Mixes in AIB Countries'!$C128,'Zusammenführung EU-CH'!$B$2:$B$241&amp;'Zusammenführung EU-CH'!$C$2:$C$241,0),MATCH('RE-Gen-Mixes in AIB Countries'!AZ$2,'Zusammenführung EU-CH'!$E$1:$BF$1,0))/VLOOKUP($B128,'Total RE-GEN in AIB Countries'!$B$3:$BD$27,COLUMN('RE-Gen-Mixes in AIB Countries'!AZ127)-COLUMN('RE-Gen-Mixes in AIB Countries'!$B$2),FALSE),0)</f>
        <v>0</v>
      </c>
      <c r="BA128">
        <f t="array" ref="BA128">IFERROR(INDEX('Zusammenführung EU-CH'!$E$2:$BF$241,MATCH('RE-Gen-Mixes in AIB Countries'!$B128&amp;'RE-Gen-Mixes in AIB Countries'!$C128,'Zusammenführung EU-CH'!$B$2:$B$241&amp;'Zusammenführung EU-CH'!$C$2:$C$241,0),MATCH('RE-Gen-Mixes in AIB Countries'!BA$2,'Zusammenführung EU-CH'!$E$1:$BF$1,0))/VLOOKUP($B128,'Total RE-GEN in AIB Countries'!$B$3:$BD$27,COLUMN('RE-Gen-Mixes in AIB Countries'!BA127)-COLUMN('RE-Gen-Mixes in AIB Countries'!$B$2),FALSE),0)</f>
        <v>0</v>
      </c>
      <c r="BB128">
        <f t="array" ref="BB128">IFERROR(INDEX('Zusammenführung EU-CH'!$E$2:$BF$241,MATCH('RE-Gen-Mixes in AIB Countries'!$B128&amp;'RE-Gen-Mixes in AIB Countries'!$C128,'Zusammenführung EU-CH'!$B$2:$B$241&amp;'Zusammenführung EU-CH'!$C$2:$C$241,0),MATCH('RE-Gen-Mixes in AIB Countries'!BB$2,'Zusammenführung EU-CH'!$E$1:$BF$1,0))/VLOOKUP($B128,'Total RE-GEN in AIB Countries'!$B$3:$BD$27,COLUMN('RE-Gen-Mixes in AIB Countries'!BB127)-COLUMN('RE-Gen-Mixes in AIB Countries'!$B$2),FALSE),0)</f>
        <v>0</v>
      </c>
      <c r="BC128">
        <f t="array" ref="BC128">IFERROR(INDEX('Zusammenführung EU-CH'!$E$2:$BF$241,MATCH('RE-Gen-Mixes in AIB Countries'!$B128&amp;'RE-Gen-Mixes in AIB Countries'!$C128,'Zusammenführung EU-CH'!$B$2:$B$241&amp;'Zusammenführung EU-CH'!$C$2:$C$241,0),MATCH('RE-Gen-Mixes in AIB Countries'!BC$2,'Zusammenführung EU-CH'!$E$1:$BF$1,0))/VLOOKUP($B128,'Total RE-GEN in AIB Countries'!$B$3:$BD$27,COLUMN('RE-Gen-Mixes in AIB Countries'!BC127)-COLUMN('RE-Gen-Mixes in AIB Countries'!$B$2),FALSE),0)</f>
        <v>0</v>
      </c>
      <c r="BD128">
        <f t="array" ref="BD128">IFERROR(INDEX('Zusammenführung EU-CH'!$E$2:$BF$241,MATCH('RE-Gen-Mixes in AIB Countries'!$B128&amp;'RE-Gen-Mixes in AIB Countries'!$C128,'Zusammenführung EU-CH'!$B$2:$B$241&amp;'Zusammenführung EU-CH'!$C$2:$C$241,0),MATCH('RE-Gen-Mixes in AIB Countries'!BD$2,'Zusammenführung EU-CH'!$E$1:$BF$1,0))/VLOOKUP($B128,'Total RE-GEN in AIB Countries'!$B$3:$BD$27,COLUMN('RE-Gen-Mixes in AIB Countries'!BD127)-COLUMN('RE-Gen-Mixes in AIB Countries'!$B$2),FALSE),0)</f>
        <v>0</v>
      </c>
      <c r="BE128">
        <f t="array" ref="BE128">IFERROR(INDEX('Zusammenführung EU-CH'!$E$2:$BF$241,MATCH('RE-Gen-Mixes in AIB Countries'!$B128&amp;'RE-Gen-Mixes in AIB Countries'!$C128,'Zusammenführung EU-CH'!$B$2:$B$241&amp;'Zusammenführung EU-CH'!$C$2:$C$241,0),MATCH('RE-Gen-Mixes in AIB Countries'!BE$2,'Zusammenführung EU-CH'!$E$1:$BF$1,0))/VLOOKUP($B128,'Total RE-GEN in AIB Countries'!$B$3:$BD$27,COLUMN('RE-Gen-Mixes in AIB Countries'!BE127)-COLUMN('RE-Gen-Mixes in AIB Countries'!$B$2),FALSE),0)</f>
        <v>0</v>
      </c>
      <c r="BF128">
        <f t="shared" si="1"/>
        <v>3.4293402660513718E-4</v>
      </c>
    </row>
    <row r="129" spans="1:58" x14ac:dyDescent="0.35">
      <c r="A129" s="4" t="s">
        <v>43</v>
      </c>
      <c r="B129" s="4" t="s">
        <v>485</v>
      </c>
      <c r="C129" s="4" t="s">
        <v>4</v>
      </c>
      <c r="D129">
        <f t="array" ref="D129">IFERROR(INDEX('Zusammenführung EU-CH'!$E$2:$BF$241,MATCH('RE-Gen-Mixes in AIB Countries'!$B129&amp;'RE-Gen-Mixes in AIB Countries'!$C129,'Zusammenführung EU-CH'!$B$2:$B$241&amp;'Zusammenführung EU-CH'!$C$2:$C$241,0),MATCH('RE-Gen-Mixes in AIB Countries'!D$2,'Zusammenführung EU-CH'!$E$1:$BF$1,0))/VLOOKUP($B129,'Total RE-GEN in AIB Countries'!$B$3:$BD$27,COLUMN('RE-Gen-Mixes in AIB Countries'!D128)-COLUMN('RE-Gen-Mixes in AIB Countries'!$B$2),FALSE),0)</f>
        <v>0</v>
      </c>
      <c r="E129">
        <f t="array" ref="E129">IFERROR(INDEX('Zusammenführung EU-CH'!$E$2:$BF$241,MATCH('RE-Gen-Mixes in AIB Countries'!$B129&amp;'RE-Gen-Mixes in AIB Countries'!$C129,'Zusammenführung EU-CH'!$B$2:$B$241&amp;'Zusammenführung EU-CH'!$C$2:$C$241,0),MATCH('RE-Gen-Mixes in AIB Countries'!E$2,'Zusammenführung EU-CH'!$E$1:$BF$1,0))/VLOOKUP($B129,'Total RE-GEN in AIB Countries'!$B$3:$BD$27,COLUMN('RE-Gen-Mixes in AIB Countries'!E128)-COLUMN('RE-Gen-Mixes in AIB Countries'!$B$2),FALSE),0)</f>
        <v>0</v>
      </c>
      <c r="F129">
        <f t="array" ref="F129">IFERROR(INDEX('Zusammenführung EU-CH'!$E$2:$BF$241,MATCH('RE-Gen-Mixes in AIB Countries'!$B129&amp;'RE-Gen-Mixes in AIB Countries'!$C129,'Zusammenführung EU-CH'!$B$2:$B$241&amp;'Zusammenführung EU-CH'!$C$2:$C$241,0),MATCH('RE-Gen-Mixes in AIB Countries'!F$2,'Zusammenführung EU-CH'!$E$1:$BF$1,0))/VLOOKUP($B129,'Total RE-GEN in AIB Countries'!$B$3:$BD$27,COLUMN('RE-Gen-Mixes in AIB Countries'!F128)-COLUMN('RE-Gen-Mixes in AIB Countries'!$B$2),FALSE),0)</f>
        <v>0</v>
      </c>
      <c r="G129">
        <f t="array" ref="G129">IFERROR(INDEX('Zusammenführung EU-CH'!$E$2:$BF$241,MATCH('RE-Gen-Mixes in AIB Countries'!$B129&amp;'RE-Gen-Mixes in AIB Countries'!$C129,'Zusammenführung EU-CH'!$B$2:$B$241&amp;'Zusammenführung EU-CH'!$C$2:$C$241,0),MATCH('RE-Gen-Mixes in AIB Countries'!G$2,'Zusammenführung EU-CH'!$E$1:$BF$1,0))/VLOOKUP($B129,'Total RE-GEN in AIB Countries'!$B$3:$BD$27,COLUMN('RE-Gen-Mixes in AIB Countries'!G128)-COLUMN('RE-Gen-Mixes in AIB Countries'!$B$2),FALSE),0)</f>
        <v>0</v>
      </c>
      <c r="H129">
        <f t="array" ref="H129">IFERROR(INDEX('Zusammenführung EU-CH'!$E$2:$BF$241,MATCH('RE-Gen-Mixes in AIB Countries'!$B129&amp;'RE-Gen-Mixes in AIB Countries'!$C129,'Zusammenführung EU-CH'!$B$2:$B$241&amp;'Zusammenführung EU-CH'!$C$2:$C$241,0),MATCH('RE-Gen-Mixes in AIB Countries'!H$2,'Zusammenführung EU-CH'!$E$1:$BF$1,0))/VLOOKUP($B129,'Total RE-GEN in AIB Countries'!$B$3:$BD$27,COLUMN('RE-Gen-Mixes in AIB Countries'!H128)-COLUMN('RE-Gen-Mixes in AIB Countries'!$B$2),FALSE),0)</f>
        <v>0</v>
      </c>
      <c r="I129">
        <f t="array" ref="I129">IFERROR(INDEX('Zusammenführung EU-CH'!$E$2:$BF$241,MATCH('RE-Gen-Mixes in AIB Countries'!$B129&amp;'RE-Gen-Mixes in AIB Countries'!$C129,'Zusammenführung EU-CH'!$B$2:$B$241&amp;'Zusammenführung EU-CH'!$C$2:$C$241,0),MATCH('RE-Gen-Mixes in AIB Countries'!I$2,'Zusammenführung EU-CH'!$E$1:$BF$1,0))/VLOOKUP($B129,'Total RE-GEN in AIB Countries'!$B$3:$BD$27,COLUMN('RE-Gen-Mixes in AIB Countries'!I128)-COLUMN('RE-Gen-Mixes in AIB Countries'!$B$2),FALSE),0)</f>
        <v>0</v>
      </c>
      <c r="J129">
        <f t="array" ref="J129">IFERROR(INDEX('Zusammenführung EU-CH'!$E$2:$BF$241,MATCH('RE-Gen-Mixes in AIB Countries'!$B129&amp;'RE-Gen-Mixes in AIB Countries'!$C129,'Zusammenführung EU-CH'!$B$2:$B$241&amp;'Zusammenführung EU-CH'!$C$2:$C$241,0),MATCH('RE-Gen-Mixes in AIB Countries'!J$2,'Zusammenführung EU-CH'!$E$1:$BF$1,0))/VLOOKUP($B129,'Total RE-GEN in AIB Countries'!$B$3:$BD$27,COLUMN('RE-Gen-Mixes in AIB Countries'!J128)-COLUMN('RE-Gen-Mixes in AIB Countries'!$B$2),FALSE),0)</f>
        <v>0</v>
      </c>
      <c r="K129">
        <f t="array" ref="K129">IFERROR(INDEX('Zusammenführung EU-CH'!$E$2:$BF$241,MATCH('RE-Gen-Mixes in AIB Countries'!$B129&amp;'RE-Gen-Mixes in AIB Countries'!$C129,'Zusammenführung EU-CH'!$B$2:$B$241&amp;'Zusammenführung EU-CH'!$C$2:$C$241,0),MATCH('RE-Gen-Mixes in AIB Countries'!K$2,'Zusammenführung EU-CH'!$E$1:$BF$1,0))/VLOOKUP($B129,'Total RE-GEN in AIB Countries'!$B$3:$BD$27,COLUMN('RE-Gen-Mixes in AIB Countries'!K128)-COLUMN('RE-Gen-Mixes in AIB Countries'!$B$2),FALSE),0)</f>
        <v>0</v>
      </c>
      <c r="L129">
        <f t="array" ref="L129">IFERROR(INDEX('Zusammenführung EU-CH'!$E$2:$BF$241,MATCH('RE-Gen-Mixes in AIB Countries'!$B129&amp;'RE-Gen-Mixes in AIB Countries'!$C129,'Zusammenführung EU-CH'!$B$2:$B$241&amp;'Zusammenführung EU-CH'!$C$2:$C$241,0),MATCH('RE-Gen-Mixes in AIB Countries'!L$2,'Zusammenführung EU-CH'!$E$1:$BF$1,0))/VLOOKUP($B129,'Total RE-GEN in AIB Countries'!$B$3:$BD$27,COLUMN('RE-Gen-Mixes in AIB Countries'!L128)-COLUMN('RE-Gen-Mixes in AIB Countries'!$B$2),FALSE),0)</f>
        <v>0</v>
      </c>
      <c r="M129">
        <f t="array" ref="M129">IFERROR(INDEX('Zusammenführung EU-CH'!$E$2:$BF$241,MATCH('RE-Gen-Mixes in AIB Countries'!$B129&amp;'RE-Gen-Mixes in AIB Countries'!$C129,'Zusammenführung EU-CH'!$B$2:$B$241&amp;'Zusammenführung EU-CH'!$C$2:$C$241,0),MATCH('RE-Gen-Mixes in AIB Countries'!M$2,'Zusammenführung EU-CH'!$E$1:$BF$1,0))/VLOOKUP($B129,'Total RE-GEN in AIB Countries'!$B$3:$BD$27,COLUMN('RE-Gen-Mixes in AIB Countries'!M128)-COLUMN('RE-Gen-Mixes in AIB Countries'!$B$2),FALSE),0)</f>
        <v>0</v>
      </c>
      <c r="N129">
        <f t="array" ref="N129">IFERROR(INDEX('Zusammenführung EU-CH'!$E$2:$BF$241,MATCH('RE-Gen-Mixes in AIB Countries'!$B129&amp;'RE-Gen-Mixes in AIB Countries'!$C129,'Zusammenführung EU-CH'!$B$2:$B$241&amp;'Zusammenführung EU-CH'!$C$2:$C$241,0),MATCH('RE-Gen-Mixes in AIB Countries'!N$2,'Zusammenführung EU-CH'!$E$1:$BF$1,0))/VLOOKUP($B129,'Total RE-GEN in AIB Countries'!$B$3:$BD$27,COLUMN('RE-Gen-Mixes in AIB Countries'!N128)-COLUMN('RE-Gen-Mixes in AIB Countries'!$B$2),FALSE),0)</f>
        <v>0</v>
      </c>
      <c r="O129">
        <f t="array" ref="O129">IFERROR(INDEX('Zusammenführung EU-CH'!$E$2:$BF$241,MATCH('RE-Gen-Mixes in AIB Countries'!$B129&amp;'RE-Gen-Mixes in AIB Countries'!$C129,'Zusammenführung EU-CH'!$B$2:$B$241&amp;'Zusammenführung EU-CH'!$C$2:$C$241,0),MATCH('RE-Gen-Mixes in AIB Countries'!O$2,'Zusammenführung EU-CH'!$E$1:$BF$1,0))/VLOOKUP($B129,'Total RE-GEN in AIB Countries'!$B$3:$BD$27,COLUMN('RE-Gen-Mixes in AIB Countries'!O128)-COLUMN('RE-Gen-Mixes in AIB Countries'!$B$2),FALSE),0)</f>
        <v>0</v>
      </c>
      <c r="P129">
        <f t="array" ref="P129">IFERROR(INDEX('Zusammenführung EU-CH'!$E$2:$BF$241,MATCH('RE-Gen-Mixes in AIB Countries'!$B129&amp;'RE-Gen-Mixes in AIB Countries'!$C129,'Zusammenführung EU-CH'!$B$2:$B$241&amp;'Zusammenführung EU-CH'!$C$2:$C$241,0),MATCH('RE-Gen-Mixes in AIB Countries'!P$2,'Zusammenführung EU-CH'!$E$1:$BF$1,0))/VLOOKUP($B129,'Total RE-GEN in AIB Countries'!$B$3:$BD$27,COLUMN('RE-Gen-Mixes in AIB Countries'!P128)-COLUMN('RE-Gen-Mixes in AIB Countries'!$B$2),FALSE),0)</f>
        <v>0.11406123719808683</v>
      </c>
      <c r="Q129">
        <f t="array" ref="Q129">IFERROR(INDEX('Zusammenführung EU-CH'!$E$2:$BF$241,MATCH('RE-Gen-Mixes in AIB Countries'!$B129&amp;'RE-Gen-Mixes in AIB Countries'!$C129,'Zusammenführung EU-CH'!$B$2:$B$241&amp;'Zusammenführung EU-CH'!$C$2:$C$241,0),MATCH('RE-Gen-Mixes in AIB Countries'!Q$2,'Zusammenführung EU-CH'!$E$1:$BF$1,0))/VLOOKUP($B129,'Total RE-GEN in AIB Countries'!$B$3:$BD$27,COLUMN('RE-Gen-Mixes in AIB Countries'!Q128)-COLUMN('RE-Gen-Mixes in AIB Countries'!$B$2),FALSE),0)</f>
        <v>8.5256260658827743E-2</v>
      </c>
      <c r="R129">
        <f t="array" ref="R129">IFERROR(INDEX('Zusammenführung EU-CH'!$E$2:$BF$241,MATCH('RE-Gen-Mixes in AIB Countries'!$B129&amp;'RE-Gen-Mixes in AIB Countries'!$C129,'Zusammenführung EU-CH'!$B$2:$B$241&amp;'Zusammenführung EU-CH'!$C$2:$C$241,0),MATCH('RE-Gen-Mixes in AIB Countries'!R$2,'Zusammenführung EU-CH'!$E$1:$BF$1,0))/VLOOKUP($B129,'Total RE-GEN in AIB Countries'!$B$3:$BD$27,COLUMN('RE-Gen-Mixes in AIB Countries'!R128)-COLUMN('RE-Gen-Mixes in AIB Countries'!$B$2),FALSE),0)</f>
        <v>7.2952674748814353E-2</v>
      </c>
      <c r="S129">
        <f t="array" ref="S129">IFERROR(INDEX('Zusammenführung EU-CH'!$E$2:$BF$241,MATCH('RE-Gen-Mixes in AIB Countries'!$B129&amp;'RE-Gen-Mixes in AIB Countries'!$C129,'Zusammenführung EU-CH'!$B$2:$B$241&amp;'Zusammenführung EU-CH'!$C$2:$C$241,0),MATCH('RE-Gen-Mixes in AIB Countries'!S$2,'Zusammenführung EU-CH'!$E$1:$BF$1,0))/VLOOKUP($B129,'Total RE-GEN in AIB Countries'!$B$3:$BD$27,COLUMN('RE-Gen-Mixes in AIB Countries'!S128)-COLUMN('RE-Gen-Mixes in AIB Countries'!$B$2),FALSE),0)</f>
        <v>7.9680736376733716E-2</v>
      </c>
      <c r="T129">
        <f t="array" ref="T129">IFERROR(INDEX('Zusammenführung EU-CH'!$E$2:$BF$241,MATCH('RE-Gen-Mixes in AIB Countries'!$B129&amp;'RE-Gen-Mixes in AIB Countries'!$C129,'Zusammenführung EU-CH'!$B$2:$B$241&amp;'Zusammenführung EU-CH'!$C$2:$C$241,0),MATCH('RE-Gen-Mixes in AIB Countries'!T$2,'Zusammenführung EU-CH'!$E$1:$BF$1,0))/VLOOKUP($B129,'Total RE-GEN in AIB Countries'!$B$3:$BD$27,COLUMN('RE-Gen-Mixes in AIB Countries'!T128)-COLUMN('RE-Gen-Mixes in AIB Countries'!$B$2),FALSE),0)</f>
        <v>5.6708707162818055E-2</v>
      </c>
      <c r="U129">
        <f t="array" ref="U129">IFERROR(INDEX('Zusammenführung EU-CH'!$E$2:$BF$241,MATCH('RE-Gen-Mixes in AIB Countries'!$B129&amp;'RE-Gen-Mixes in AIB Countries'!$C129,'Zusammenführung EU-CH'!$B$2:$B$241&amp;'Zusammenführung EU-CH'!$C$2:$C$241,0),MATCH('RE-Gen-Mixes in AIB Countries'!U$2,'Zusammenführung EU-CH'!$E$1:$BF$1,0))/VLOOKUP($B129,'Total RE-GEN in AIB Countries'!$B$3:$BD$27,COLUMN('RE-Gen-Mixes in AIB Countries'!U128)-COLUMN('RE-Gen-Mixes in AIB Countries'!$B$2),FALSE),0)</f>
        <v>4.0825005850837606E-2</v>
      </c>
      <c r="V129">
        <f t="array" ref="V129">IFERROR(INDEX('Zusammenführung EU-CH'!$E$2:$BF$241,MATCH('RE-Gen-Mixes in AIB Countries'!$B129&amp;'RE-Gen-Mixes in AIB Countries'!$C129,'Zusammenführung EU-CH'!$B$2:$B$241&amp;'Zusammenführung EU-CH'!$C$2:$C$241,0),MATCH('RE-Gen-Mixes in AIB Countries'!V$2,'Zusammenführung EU-CH'!$E$1:$BF$1,0))/VLOOKUP($B129,'Total RE-GEN in AIB Countries'!$B$3:$BD$27,COLUMN('RE-Gen-Mixes in AIB Countries'!V128)-COLUMN('RE-Gen-Mixes in AIB Countries'!$B$2),FALSE),0)</f>
        <v>4.2228259436077338E-2</v>
      </c>
      <c r="W129">
        <f t="array" ref="W129">IFERROR(INDEX('Zusammenführung EU-CH'!$E$2:$BF$241,MATCH('RE-Gen-Mixes in AIB Countries'!$B129&amp;'RE-Gen-Mixes in AIB Countries'!$C129,'Zusammenführung EU-CH'!$B$2:$B$241&amp;'Zusammenführung EU-CH'!$C$2:$C$241,0),MATCH('RE-Gen-Mixes in AIB Countries'!W$2,'Zusammenführung EU-CH'!$E$1:$BF$1,0))/VLOOKUP($B129,'Total RE-GEN in AIB Countries'!$B$3:$BD$27,COLUMN('RE-Gen-Mixes in AIB Countries'!W128)-COLUMN('RE-Gen-Mixes in AIB Countries'!$B$2),FALSE),0)</f>
        <v>3.7152336345800153E-2</v>
      </c>
      <c r="X129">
        <f t="array" ref="X129">IFERROR(INDEX('Zusammenführung EU-CH'!$E$2:$BF$241,MATCH('RE-Gen-Mixes in AIB Countries'!$B129&amp;'RE-Gen-Mixes in AIB Countries'!$C129,'Zusammenführung EU-CH'!$B$2:$B$241&amp;'Zusammenführung EU-CH'!$C$2:$C$241,0),MATCH('RE-Gen-Mixes in AIB Countries'!X$2,'Zusammenführung EU-CH'!$E$1:$BF$1,0))/VLOOKUP($B129,'Total RE-GEN in AIB Countries'!$B$3:$BD$27,COLUMN('RE-Gen-Mixes in AIB Countries'!X128)-COLUMN('RE-Gen-Mixes in AIB Countries'!$B$2),FALSE),0)</f>
        <v>3.0052046711181755E-2</v>
      </c>
      <c r="Y129">
        <f t="array" ref="Y129">IFERROR(INDEX('Zusammenführung EU-CH'!$E$2:$BF$241,MATCH('RE-Gen-Mixes in AIB Countries'!$B129&amp;'RE-Gen-Mixes in AIB Countries'!$C129,'Zusammenführung EU-CH'!$B$2:$B$241&amp;'Zusammenführung EU-CH'!$C$2:$C$241,0),MATCH('RE-Gen-Mixes in AIB Countries'!Y$2,'Zusammenführung EU-CH'!$E$1:$BF$1,0))/VLOOKUP($B129,'Total RE-GEN in AIB Countries'!$B$3:$BD$27,COLUMN('RE-Gen-Mixes in AIB Countries'!Y128)-COLUMN('RE-Gen-Mixes in AIB Countries'!$B$2),FALSE),0)</f>
        <v>5.3777000474557829E-2</v>
      </c>
      <c r="Z129">
        <f t="array" ref="Z129">IFERROR(INDEX('Zusammenführung EU-CH'!$E$2:$BF$241,MATCH('RE-Gen-Mixes in AIB Countries'!$B129&amp;'RE-Gen-Mixes in AIB Countries'!$C129,'Zusammenführung EU-CH'!$B$2:$B$241&amp;'Zusammenführung EU-CH'!$C$2:$C$241,0),MATCH('RE-Gen-Mixes in AIB Countries'!Z$2,'Zusammenführung EU-CH'!$E$1:$BF$1,0))/VLOOKUP($B129,'Total RE-GEN in AIB Countries'!$B$3:$BD$27,COLUMN('RE-Gen-Mixes in AIB Countries'!Z128)-COLUMN('RE-Gen-Mixes in AIB Countries'!$B$2),FALSE),0)</f>
        <v>5.6192223214501208E-2</v>
      </c>
      <c r="AA129">
        <f t="array" ref="AA129">IFERROR(INDEX('Zusammenführung EU-CH'!$E$2:$BF$241,MATCH('RE-Gen-Mixes in AIB Countries'!$B129&amp;'RE-Gen-Mixes in AIB Countries'!$C129,'Zusammenführung EU-CH'!$B$2:$B$241&amp;'Zusammenführung EU-CH'!$C$2:$C$241,0),MATCH('RE-Gen-Mixes in AIB Countries'!AA$2,'Zusammenführung EU-CH'!$E$1:$BF$1,0))/VLOOKUP($B129,'Total RE-GEN in AIB Countries'!$B$3:$BD$27,COLUMN('RE-Gen-Mixes in AIB Countries'!AA128)-COLUMN('RE-Gen-Mixes in AIB Countries'!$B$2),FALSE),0)</f>
        <v>4.2507631327167526E-2</v>
      </c>
      <c r="AB129">
        <f t="array" ref="AB129">IFERROR(INDEX('Zusammenführung EU-CH'!$E$2:$BF$241,MATCH('RE-Gen-Mixes in AIB Countries'!$B129&amp;'RE-Gen-Mixes in AIB Countries'!$C129,'Zusammenführung EU-CH'!$B$2:$B$241&amp;'Zusammenführung EU-CH'!$C$2:$C$241,0),MATCH('RE-Gen-Mixes in AIB Countries'!AB$2,'Zusammenführung EU-CH'!$E$1:$BF$1,0))/VLOOKUP($B129,'Total RE-GEN in AIB Countries'!$B$3:$BD$27,COLUMN('RE-Gen-Mixes in AIB Countries'!AB128)-COLUMN('RE-Gen-Mixes in AIB Countries'!$B$2),FALSE),0)</f>
        <v>5.3460501439682118E-2</v>
      </c>
      <c r="AC129">
        <f t="array" ref="AC129">IFERROR(INDEX('Zusammenführung EU-CH'!$E$2:$BF$241,MATCH('RE-Gen-Mixes in AIB Countries'!$B129&amp;'RE-Gen-Mixes in AIB Countries'!$C129,'Zusammenführung EU-CH'!$B$2:$B$241&amp;'Zusammenführung EU-CH'!$C$2:$C$241,0),MATCH('RE-Gen-Mixes in AIB Countries'!AC$2,'Zusammenführung EU-CH'!$E$1:$BF$1,0))/VLOOKUP($B129,'Total RE-GEN in AIB Countries'!$B$3:$BD$27,COLUMN('RE-Gen-Mixes in AIB Countries'!AC128)-COLUMN('RE-Gen-Mixes in AIB Countries'!$B$2),FALSE),0)</f>
        <v>5.9461073270983933E-2</v>
      </c>
      <c r="AD129">
        <f t="array" ref="AD129">IFERROR(INDEX('Zusammenführung EU-CH'!$E$2:$BF$241,MATCH('RE-Gen-Mixes in AIB Countries'!$B129&amp;'RE-Gen-Mixes in AIB Countries'!$C129,'Zusammenführung EU-CH'!$B$2:$B$241&amp;'Zusammenführung EU-CH'!$C$2:$C$241,0),MATCH('RE-Gen-Mixes in AIB Countries'!AD$2,'Zusammenführung EU-CH'!$E$1:$BF$1,0))/VLOOKUP($B129,'Total RE-GEN in AIB Countries'!$B$3:$BD$27,COLUMN('RE-Gen-Mixes in AIB Countries'!AD128)-COLUMN('RE-Gen-Mixes in AIB Countries'!$B$2),FALSE),0)</f>
        <v>4.0180034713438152E-2</v>
      </c>
      <c r="AE129">
        <f t="array" ref="AE129">IFERROR(INDEX('Zusammenführung EU-CH'!$E$2:$BF$241,MATCH('RE-Gen-Mixes in AIB Countries'!$B129&amp;'RE-Gen-Mixes in AIB Countries'!$C129,'Zusammenführung EU-CH'!$B$2:$B$241&amp;'Zusammenführung EU-CH'!$C$2:$C$241,0),MATCH('RE-Gen-Mixes in AIB Countries'!AE$2,'Zusammenführung EU-CH'!$E$1:$BF$1,0))/VLOOKUP($B129,'Total RE-GEN in AIB Countries'!$B$3:$BD$27,COLUMN('RE-Gen-Mixes in AIB Countries'!AE128)-COLUMN('RE-Gen-Mixes in AIB Countries'!$B$2),FALSE),0)</f>
        <v>3.0497592295345106E-2</v>
      </c>
      <c r="AF129">
        <f t="array" ref="AF129">IFERROR(INDEX('Zusammenführung EU-CH'!$E$2:$BF$241,MATCH('RE-Gen-Mixes in AIB Countries'!$B129&amp;'RE-Gen-Mixes in AIB Countries'!$C129,'Zusammenführung EU-CH'!$B$2:$B$241&amp;'Zusammenführung EU-CH'!$C$2:$C$241,0),MATCH('RE-Gen-Mixes in AIB Countries'!AF$2,'Zusammenführung EU-CH'!$E$1:$BF$1,0))/VLOOKUP($B129,'Total RE-GEN in AIB Countries'!$B$3:$BD$27,COLUMN('RE-Gen-Mixes in AIB Countries'!AF128)-COLUMN('RE-Gen-Mixes in AIB Countries'!$B$2),FALSE),0)</f>
        <v>3.0707544651681538E-2</v>
      </c>
      <c r="AG129">
        <f t="array" ref="AG129">IFERROR(INDEX('Zusammenführung EU-CH'!$E$2:$BF$241,MATCH('RE-Gen-Mixes in AIB Countries'!$B129&amp;'RE-Gen-Mixes in AIB Countries'!$C129,'Zusammenführung EU-CH'!$B$2:$B$241&amp;'Zusammenführung EU-CH'!$C$2:$C$241,0),MATCH('RE-Gen-Mixes in AIB Countries'!AG$2,'Zusammenführung EU-CH'!$E$1:$BF$1,0))/VLOOKUP($B129,'Total RE-GEN in AIB Countries'!$B$3:$BD$27,COLUMN('RE-Gen-Mixes in AIB Countries'!AG128)-COLUMN('RE-Gen-Mixes in AIB Countries'!$B$2),FALSE),0)</f>
        <v>2.6045330351787816E-2</v>
      </c>
      <c r="AH129">
        <f t="array" ref="AH129">IFERROR(INDEX('Zusammenführung EU-CH'!$E$2:$BF$241,MATCH('RE-Gen-Mixes in AIB Countries'!$B129&amp;'RE-Gen-Mixes in AIB Countries'!$C129,'Zusammenführung EU-CH'!$B$2:$B$241&amp;'Zusammenführung EU-CH'!$C$2:$C$241,0),MATCH('RE-Gen-Mixes in AIB Countries'!AH$2,'Zusammenführung EU-CH'!$E$1:$BF$1,0))/VLOOKUP($B129,'Total RE-GEN in AIB Countries'!$B$3:$BD$27,COLUMN('RE-Gen-Mixes in AIB Countries'!AH128)-COLUMN('RE-Gen-Mixes in AIB Countries'!$B$2),FALSE),0)</f>
        <v>3.6609830828122122E-2</v>
      </c>
      <c r="AI129">
        <f t="array" ref="AI129">IFERROR(INDEX('Zusammenführung EU-CH'!$E$2:$BF$241,MATCH('RE-Gen-Mixes in AIB Countries'!$B129&amp;'RE-Gen-Mixes in AIB Countries'!$C129,'Zusammenführung EU-CH'!$B$2:$B$241&amp;'Zusammenführung EU-CH'!$C$2:$C$241,0),MATCH('RE-Gen-Mixes in AIB Countries'!AI$2,'Zusammenführung EU-CH'!$E$1:$BF$1,0))/VLOOKUP($B129,'Total RE-GEN in AIB Countries'!$B$3:$BD$27,COLUMN('RE-Gen-Mixes in AIB Countries'!AI128)-COLUMN('RE-Gen-Mixes in AIB Countries'!$B$2),FALSE),0)</f>
        <v>4.309130919797375E-2</v>
      </c>
      <c r="AJ129">
        <f t="array" ref="AJ129">IFERROR(INDEX('Zusammenführung EU-CH'!$E$2:$BF$241,MATCH('RE-Gen-Mixes in AIB Countries'!$B129&amp;'RE-Gen-Mixes in AIB Countries'!$C129,'Zusammenführung EU-CH'!$B$2:$B$241&amp;'Zusammenführung EU-CH'!$C$2:$C$241,0),MATCH('RE-Gen-Mixes in AIB Countries'!AJ$2,'Zusammenführung EU-CH'!$E$1:$BF$1,0))/VLOOKUP($B129,'Total RE-GEN in AIB Countries'!$B$3:$BD$27,COLUMN('RE-Gen-Mixes in AIB Countries'!AJ128)-COLUMN('RE-Gen-Mixes in AIB Countries'!$B$2),FALSE),0)</f>
        <v>4.260743945224231E-2</v>
      </c>
      <c r="AK129">
        <f t="array" ref="AK129">IFERROR(INDEX('Zusammenführung EU-CH'!$E$2:$BF$241,MATCH('RE-Gen-Mixes in AIB Countries'!$B129&amp;'RE-Gen-Mixes in AIB Countries'!$C129,'Zusammenführung EU-CH'!$B$2:$B$241&amp;'Zusammenführung EU-CH'!$C$2:$C$241,0),MATCH('RE-Gen-Mixes in AIB Countries'!AK$2,'Zusammenführung EU-CH'!$E$1:$BF$1,0))/VLOOKUP($B129,'Total RE-GEN in AIB Countries'!$B$3:$BD$27,COLUMN('RE-Gen-Mixes in AIB Countries'!AK128)-COLUMN('RE-Gen-Mixes in AIB Countries'!$B$2),FALSE),0)</f>
        <v>6.5946700483889564E-2</v>
      </c>
      <c r="AL129">
        <f t="array" ref="AL129">IFERROR(INDEX('Zusammenführung EU-CH'!$E$2:$BF$241,MATCH('RE-Gen-Mixes in AIB Countries'!$B129&amp;'RE-Gen-Mixes in AIB Countries'!$C129,'Zusammenführung EU-CH'!$B$2:$B$241&amp;'Zusammenführung EU-CH'!$C$2:$C$241,0),MATCH('RE-Gen-Mixes in AIB Countries'!AL$2,'Zusammenführung EU-CH'!$E$1:$BF$1,0))/VLOOKUP($B129,'Total RE-GEN in AIB Countries'!$B$3:$BD$27,COLUMN('RE-Gen-Mixes in AIB Countries'!AL128)-COLUMN('RE-Gen-Mixes in AIB Countries'!$B$2),FALSE),0)</f>
        <v>4.1857117431110119E-2</v>
      </c>
      <c r="AM129">
        <f t="array" ref="AM129">IFERROR(INDEX('Zusammenführung EU-CH'!$E$2:$BF$241,MATCH('RE-Gen-Mixes in AIB Countries'!$B129&amp;'RE-Gen-Mixes in AIB Countries'!$C129,'Zusammenführung EU-CH'!$B$2:$B$241&amp;'Zusammenführung EU-CH'!$C$2:$C$241,0),MATCH('RE-Gen-Mixes in AIB Countries'!AM$2,'Zusammenführung EU-CH'!$E$1:$BF$1,0))/VLOOKUP($B129,'Total RE-GEN in AIB Countries'!$B$3:$BD$27,COLUMN('RE-Gen-Mixes in AIB Countries'!AM128)-COLUMN('RE-Gen-Mixes in AIB Countries'!$B$2),FALSE),0)</f>
        <v>7.6876937616169788E-2</v>
      </c>
      <c r="AN129">
        <f t="array" ref="AN129">IFERROR(INDEX('Zusammenführung EU-CH'!$E$2:$BF$241,MATCH('RE-Gen-Mixes in AIB Countries'!$B129&amp;'RE-Gen-Mixes in AIB Countries'!$C129,'Zusammenführung EU-CH'!$B$2:$B$241&amp;'Zusammenführung EU-CH'!$C$2:$C$241,0),MATCH('RE-Gen-Mixes in AIB Countries'!AN$2,'Zusammenführung EU-CH'!$E$1:$BF$1,0))/VLOOKUP($B129,'Total RE-GEN in AIB Countries'!$B$3:$BD$27,COLUMN('RE-Gen-Mixes in AIB Countries'!AN128)-COLUMN('RE-Gen-Mixes in AIB Countries'!$B$2),FALSE),0)</f>
        <v>9.4528319600856572E-2</v>
      </c>
      <c r="AO129">
        <f t="array" ref="AO129">IFERROR(INDEX('Zusammenführung EU-CH'!$E$2:$BF$241,MATCH('RE-Gen-Mixes in AIB Countries'!$B129&amp;'RE-Gen-Mixes in AIB Countries'!$C129,'Zusammenführung EU-CH'!$B$2:$B$241&amp;'Zusammenführung EU-CH'!$C$2:$C$241,0),MATCH('RE-Gen-Mixes in AIB Countries'!AO$2,'Zusammenführung EU-CH'!$E$1:$BF$1,0))/VLOOKUP($B129,'Total RE-GEN in AIB Countries'!$B$3:$BD$27,COLUMN('RE-Gen-Mixes in AIB Countries'!AO128)-COLUMN('RE-Gen-Mixes in AIB Countries'!$B$2),FALSE),0)</f>
        <v>5.8129468355301243E-2</v>
      </c>
      <c r="AP129">
        <f t="array" ref="AP129">IFERROR(INDEX('Zusammenführung EU-CH'!$E$2:$BF$241,MATCH('RE-Gen-Mixes in AIB Countries'!$B129&amp;'RE-Gen-Mixes in AIB Countries'!$C129,'Zusammenführung EU-CH'!$B$2:$B$241&amp;'Zusammenführung EU-CH'!$C$2:$C$241,0),MATCH('RE-Gen-Mixes in AIB Countries'!AP$2,'Zusammenführung EU-CH'!$E$1:$BF$1,0))/VLOOKUP($B129,'Total RE-GEN in AIB Countries'!$B$3:$BD$27,COLUMN('RE-Gen-Mixes in AIB Countries'!AP128)-COLUMN('RE-Gen-Mixes in AIB Countries'!$B$2),FALSE),0)</f>
        <v>6.4637446151742189E-2</v>
      </c>
      <c r="AQ129">
        <f t="array" ref="AQ129">IFERROR(INDEX('Zusammenführung EU-CH'!$E$2:$BF$241,MATCH('RE-Gen-Mixes in AIB Countries'!$B129&amp;'RE-Gen-Mixes in AIB Countries'!$C129,'Zusammenführung EU-CH'!$B$2:$B$241&amp;'Zusammenführung EU-CH'!$C$2:$C$241,0),MATCH('RE-Gen-Mixes in AIB Countries'!AQ$2,'Zusammenführung EU-CH'!$E$1:$BF$1,0))/VLOOKUP($B129,'Total RE-GEN in AIB Countries'!$B$3:$BD$27,COLUMN('RE-Gen-Mixes in AIB Countries'!AQ128)-COLUMN('RE-Gen-Mixes in AIB Countries'!$B$2),FALSE),0)</f>
        <v>4.4312330048560833E-2</v>
      </c>
      <c r="AR129">
        <f t="array" ref="AR129">IFERROR(INDEX('Zusammenführung EU-CH'!$E$2:$BF$241,MATCH('RE-Gen-Mixes in AIB Countries'!$B129&amp;'RE-Gen-Mixes in AIB Countries'!$C129,'Zusammenführung EU-CH'!$B$2:$B$241&amp;'Zusammenführung EU-CH'!$C$2:$C$241,0),MATCH('RE-Gen-Mixes in AIB Countries'!AR$2,'Zusammenführung EU-CH'!$E$1:$BF$1,0))/VLOOKUP($B129,'Total RE-GEN in AIB Countries'!$B$3:$BD$27,COLUMN('RE-Gen-Mixes in AIB Countries'!AR128)-COLUMN('RE-Gen-Mixes in AIB Countries'!$B$2),FALSE),0)</f>
        <v>3.1482039762934975E-2</v>
      </c>
      <c r="AS129">
        <f t="array" ref="AS129">IFERROR(INDEX('Zusammenführung EU-CH'!$E$2:$BF$241,MATCH('RE-Gen-Mixes in AIB Countries'!$B129&amp;'RE-Gen-Mixes in AIB Countries'!$C129,'Zusammenführung EU-CH'!$B$2:$B$241&amp;'Zusammenführung EU-CH'!$C$2:$C$241,0),MATCH('RE-Gen-Mixes in AIB Countries'!AS$2,'Zusammenführung EU-CH'!$E$1:$BF$1,0))/VLOOKUP($B129,'Total RE-GEN in AIB Countries'!$B$3:$BD$27,COLUMN('RE-Gen-Mixes in AIB Countries'!AS128)-COLUMN('RE-Gen-Mixes in AIB Countries'!$B$2),FALSE),0)</f>
        <v>1.521974651159755E-2</v>
      </c>
      <c r="AT129">
        <f t="array" ref="AT129">IFERROR(INDEX('Zusammenführung EU-CH'!$E$2:$BF$241,MATCH('RE-Gen-Mixes in AIB Countries'!$B129&amp;'RE-Gen-Mixes in AIB Countries'!$C129,'Zusammenführung EU-CH'!$B$2:$B$241&amp;'Zusammenführung EU-CH'!$C$2:$C$241,0),MATCH('RE-Gen-Mixes in AIB Countries'!AT$2,'Zusammenführung EU-CH'!$E$1:$BF$1,0))/VLOOKUP($B129,'Total RE-GEN in AIB Countries'!$B$3:$BD$27,COLUMN('RE-Gen-Mixes in AIB Countries'!AT128)-COLUMN('RE-Gen-Mixes in AIB Countries'!$B$2),FALSE),0)</f>
        <v>2.6766070617301595E-2</v>
      </c>
      <c r="AU129">
        <f t="array" ref="AU129">IFERROR(INDEX('Zusammenführung EU-CH'!$E$2:$BF$241,MATCH('RE-Gen-Mixes in AIB Countries'!$B129&amp;'RE-Gen-Mixes in AIB Countries'!$C129,'Zusammenführung EU-CH'!$B$2:$B$241&amp;'Zusammenführung EU-CH'!$C$2:$C$241,0),MATCH('RE-Gen-Mixes in AIB Countries'!AU$2,'Zusammenführung EU-CH'!$E$1:$BF$1,0))/VLOOKUP($B129,'Total RE-GEN in AIB Countries'!$B$3:$BD$27,COLUMN('RE-Gen-Mixes in AIB Countries'!AU128)-COLUMN('RE-Gen-Mixes in AIB Countries'!$B$2),FALSE),0)</f>
        <v>3.3873412924009853E-2</v>
      </c>
      <c r="AV129">
        <f t="array" ref="AV129">IFERROR(INDEX('Zusammenführung EU-CH'!$E$2:$BF$241,MATCH('RE-Gen-Mixes in AIB Countries'!$B129&amp;'RE-Gen-Mixes in AIB Countries'!$C129,'Zusammenführung EU-CH'!$B$2:$B$241&amp;'Zusammenführung EU-CH'!$C$2:$C$241,0),MATCH('RE-Gen-Mixes in AIB Countries'!AV$2,'Zusammenführung EU-CH'!$E$1:$BF$1,0))/VLOOKUP($B129,'Total RE-GEN in AIB Countries'!$B$3:$BD$27,COLUMN('RE-Gen-Mixes in AIB Countries'!AV128)-COLUMN('RE-Gen-Mixes in AIB Countries'!$B$2),FALSE),0)</f>
        <v>5.6597091316219393E-2</v>
      </c>
      <c r="AW129">
        <f t="array" ref="AW129">IFERROR(INDEX('Zusammenführung EU-CH'!$E$2:$BF$241,MATCH('RE-Gen-Mixes in AIB Countries'!$B129&amp;'RE-Gen-Mixes in AIB Countries'!$C129,'Zusammenführung EU-CH'!$B$2:$B$241&amp;'Zusammenführung EU-CH'!$C$2:$C$241,0),MATCH('RE-Gen-Mixes in AIB Countries'!AW$2,'Zusammenführung EU-CH'!$E$1:$BF$1,0))/VLOOKUP($B129,'Total RE-GEN in AIB Countries'!$B$3:$BD$27,COLUMN('RE-Gen-Mixes in AIB Countries'!AW128)-COLUMN('RE-Gen-Mixes in AIB Countries'!$B$2),FALSE),0)</f>
        <v>6.5117383330638046E-2</v>
      </c>
      <c r="AX129">
        <f t="array" ref="AX129">IFERROR(INDEX('Zusammenführung EU-CH'!$E$2:$BF$241,MATCH('RE-Gen-Mixes in AIB Countries'!$B129&amp;'RE-Gen-Mixes in AIB Countries'!$C129,'Zusammenführung EU-CH'!$B$2:$B$241&amp;'Zusammenführung EU-CH'!$C$2:$C$241,0),MATCH('RE-Gen-Mixes in AIB Countries'!AX$2,'Zusammenführung EU-CH'!$E$1:$BF$1,0))/VLOOKUP($B129,'Total RE-GEN in AIB Countries'!$B$3:$BD$27,COLUMN('RE-Gen-Mixes in AIB Countries'!AX128)-COLUMN('RE-Gen-Mixes in AIB Countries'!$B$2),FALSE),0)</f>
        <v>2.7675729372677413E-2</v>
      </c>
      <c r="AY129">
        <f t="array" ref="AY129">IFERROR(INDEX('Zusammenführung EU-CH'!$E$2:$BF$241,MATCH('RE-Gen-Mixes in AIB Countries'!$B129&amp;'RE-Gen-Mixes in AIB Countries'!$C129,'Zusammenführung EU-CH'!$B$2:$B$241&amp;'Zusammenführung EU-CH'!$C$2:$C$241,0),MATCH('RE-Gen-Mixes in AIB Countries'!AY$2,'Zusammenführung EU-CH'!$E$1:$BF$1,0))/VLOOKUP($B129,'Total RE-GEN in AIB Countries'!$B$3:$BD$27,COLUMN('RE-Gen-Mixes in AIB Countries'!AY128)-COLUMN('RE-Gen-Mixes in AIB Countries'!$B$2),FALSE),0)</f>
        <v>3.4266230749677884E-2</v>
      </c>
      <c r="AZ129">
        <f t="array" ref="AZ129">IFERROR(INDEX('Zusammenführung EU-CH'!$E$2:$BF$241,MATCH('RE-Gen-Mixes in AIB Countries'!$B129&amp;'RE-Gen-Mixes in AIB Countries'!$C129,'Zusammenführung EU-CH'!$B$2:$B$241&amp;'Zusammenführung EU-CH'!$C$2:$C$241,0),MATCH('RE-Gen-Mixes in AIB Countries'!AZ$2,'Zusammenführung EU-CH'!$E$1:$BF$1,0))/VLOOKUP($B129,'Total RE-GEN in AIB Countries'!$B$3:$BD$27,COLUMN('RE-Gen-Mixes in AIB Countries'!AZ128)-COLUMN('RE-Gen-Mixes in AIB Countries'!$B$2),FALSE),0)</f>
        <v>5.8868109515250198E-2</v>
      </c>
      <c r="BA129">
        <f t="array" ref="BA129">IFERROR(INDEX('Zusammenführung EU-CH'!$E$2:$BF$241,MATCH('RE-Gen-Mixes in AIB Countries'!$B129&amp;'RE-Gen-Mixes in AIB Countries'!$C129,'Zusammenführung EU-CH'!$B$2:$B$241&amp;'Zusammenführung EU-CH'!$C$2:$C$241,0),MATCH('RE-Gen-Mixes in AIB Countries'!BA$2,'Zusammenführung EU-CH'!$E$1:$BF$1,0))/VLOOKUP($B129,'Total RE-GEN in AIB Countries'!$B$3:$BD$27,COLUMN('RE-Gen-Mixes in AIB Countries'!BA128)-COLUMN('RE-Gen-Mixes in AIB Countries'!$B$2),FALSE),0)</f>
        <v>7.3444086471977435E-2</v>
      </c>
      <c r="BB129">
        <f t="array" ref="BB129">IFERROR(INDEX('Zusammenführung EU-CH'!$E$2:$BF$241,MATCH('RE-Gen-Mixes in AIB Countries'!$B129&amp;'RE-Gen-Mixes in AIB Countries'!$C129,'Zusammenführung EU-CH'!$B$2:$B$241&amp;'Zusammenführung EU-CH'!$C$2:$C$241,0),MATCH('RE-Gen-Mixes in AIB Countries'!BB$2,'Zusammenführung EU-CH'!$E$1:$BF$1,0))/VLOOKUP($B129,'Total RE-GEN in AIB Countries'!$B$3:$BD$27,COLUMN('RE-Gen-Mixes in AIB Countries'!BB128)-COLUMN('RE-Gen-Mixes in AIB Countries'!$B$2),FALSE),0)</f>
        <v>5.0806125575849959E-2</v>
      </c>
      <c r="BC129">
        <f t="array" ref="BC129">IFERROR(INDEX('Zusammenführung EU-CH'!$E$2:$BF$241,MATCH('RE-Gen-Mixes in AIB Countries'!$B129&amp;'RE-Gen-Mixes in AIB Countries'!$C129,'Zusammenführung EU-CH'!$B$2:$B$241&amp;'Zusammenführung EU-CH'!$C$2:$C$241,0),MATCH('RE-Gen-Mixes in AIB Countries'!BC$2,'Zusammenführung EU-CH'!$E$1:$BF$1,0))/VLOOKUP($B129,'Total RE-GEN in AIB Countries'!$B$3:$BD$27,COLUMN('RE-Gen-Mixes in AIB Countries'!BC128)-COLUMN('RE-Gen-Mixes in AIB Countries'!$B$2),FALSE),0)</f>
        <v>5.0860675686214399E-2</v>
      </c>
      <c r="BD129">
        <f t="array" ref="BD129">IFERROR(INDEX('Zusammenführung EU-CH'!$E$2:$BF$241,MATCH('RE-Gen-Mixes in AIB Countries'!$B129&amp;'RE-Gen-Mixes in AIB Countries'!$C129,'Zusammenführung EU-CH'!$B$2:$B$241&amp;'Zusammenführung EU-CH'!$C$2:$C$241,0),MATCH('RE-Gen-Mixes in AIB Countries'!BD$2,'Zusammenführung EU-CH'!$E$1:$BF$1,0))/VLOOKUP($B129,'Total RE-GEN in AIB Countries'!$B$3:$BD$27,COLUMN('RE-Gen-Mixes in AIB Countries'!BD128)-COLUMN('RE-Gen-Mixes in AIB Countries'!$B$2),FALSE),0)</f>
        <v>3.550486774306353E-2</v>
      </c>
      <c r="BE129">
        <f t="array" ref="BE129">IFERROR(INDEX('Zusammenführung EU-CH'!$E$2:$BF$241,MATCH('RE-Gen-Mixes in AIB Countries'!$B129&amp;'RE-Gen-Mixes in AIB Countries'!$C129,'Zusammenführung EU-CH'!$B$2:$B$241&amp;'Zusammenführung EU-CH'!$C$2:$C$241,0),MATCH('RE-Gen-Mixes in AIB Countries'!BE$2,'Zusammenführung EU-CH'!$E$1:$BF$1,0))/VLOOKUP($B129,'Total RE-GEN in AIB Countries'!$B$3:$BD$27,COLUMN('RE-Gen-Mixes in AIB Countries'!BE128)-COLUMN('RE-Gen-Mixes in AIB Countries'!$B$2),FALSE),0)</f>
        <v>0</v>
      </c>
      <c r="BF129">
        <f t="shared" si="1"/>
        <v>3.8533790092068587E-2</v>
      </c>
    </row>
    <row r="130" spans="1:58" x14ac:dyDescent="0.35">
      <c r="A130" s="8" t="s">
        <v>43</v>
      </c>
      <c r="B130" s="4" t="s">
        <v>485</v>
      </c>
      <c r="C130" s="4" t="s">
        <v>6</v>
      </c>
      <c r="D130">
        <f t="array" ref="D130">IFERROR(INDEX('Zusammenführung EU-CH'!$E$2:$BF$241,MATCH('RE-Gen-Mixes in AIB Countries'!$B130&amp;'RE-Gen-Mixes in AIB Countries'!$C130,'Zusammenführung EU-CH'!$B$2:$B$241&amp;'Zusammenführung EU-CH'!$C$2:$C$241,0),MATCH('RE-Gen-Mixes in AIB Countries'!D$2,'Zusammenführung EU-CH'!$E$1:$BF$1,0))/VLOOKUP($B130,'Total RE-GEN in AIB Countries'!$B$3:$BD$27,COLUMN('RE-Gen-Mixes in AIB Countries'!D129)-COLUMN('RE-Gen-Mixes in AIB Countries'!$B$2),FALSE),0)</f>
        <v>0</v>
      </c>
      <c r="E130">
        <f t="array" ref="E130">IFERROR(INDEX('Zusammenführung EU-CH'!$E$2:$BF$241,MATCH('RE-Gen-Mixes in AIB Countries'!$B130&amp;'RE-Gen-Mixes in AIB Countries'!$C130,'Zusammenführung EU-CH'!$B$2:$B$241&amp;'Zusammenführung EU-CH'!$C$2:$C$241,0),MATCH('RE-Gen-Mixes in AIB Countries'!E$2,'Zusammenführung EU-CH'!$E$1:$BF$1,0))/VLOOKUP($B130,'Total RE-GEN in AIB Countries'!$B$3:$BD$27,COLUMN('RE-Gen-Mixes in AIB Countries'!E129)-COLUMN('RE-Gen-Mixes in AIB Countries'!$B$2),FALSE),0)</f>
        <v>0</v>
      </c>
      <c r="F130">
        <f t="array" ref="F130">IFERROR(INDEX('Zusammenführung EU-CH'!$E$2:$BF$241,MATCH('RE-Gen-Mixes in AIB Countries'!$B130&amp;'RE-Gen-Mixes in AIB Countries'!$C130,'Zusammenführung EU-CH'!$B$2:$B$241&amp;'Zusammenführung EU-CH'!$C$2:$C$241,0),MATCH('RE-Gen-Mixes in AIB Countries'!F$2,'Zusammenführung EU-CH'!$E$1:$BF$1,0))/VLOOKUP($B130,'Total RE-GEN in AIB Countries'!$B$3:$BD$27,COLUMN('RE-Gen-Mixes in AIB Countries'!F129)-COLUMN('RE-Gen-Mixes in AIB Countries'!$B$2),FALSE),0)</f>
        <v>0</v>
      </c>
      <c r="G130">
        <f t="array" ref="G130">IFERROR(INDEX('Zusammenführung EU-CH'!$E$2:$BF$241,MATCH('RE-Gen-Mixes in AIB Countries'!$B130&amp;'RE-Gen-Mixes in AIB Countries'!$C130,'Zusammenführung EU-CH'!$B$2:$B$241&amp;'Zusammenführung EU-CH'!$C$2:$C$241,0),MATCH('RE-Gen-Mixes in AIB Countries'!G$2,'Zusammenführung EU-CH'!$E$1:$BF$1,0))/VLOOKUP($B130,'Total RE-GEN in AIB Countries'!$B$3:$BD$27,COLUMN('RE-Gen-Mixes in AIB Countries'!G129)-COLUMN('RE-Gen-Mixes in AIB Countries'!$B$2),FALSE),0)</f>
        <v>0</v>
      </c>
      <c r="H130">
        <f t="array" ref="H130">IFERROR(INDEX('Zusammenführung EU-CH'!$E$2:$BF$241,MATCH('RE-Gen-Mixes in AIB Countries'!$B130&amp;'RE-Gen-Mixes in AIB Countries'!$C130,'Zusammenführung EU-CH'!$B$2:$B$241&amp;'Zusammenführung EU-CH'!$C$2:$C$241,0),MATCH('RE-Gen-Mixes in AIB Countries'!H$2,'Zusammenführung EU-CH'!$E$1:$BF$1,0))/VLOOKUP($B130,'Total RE-GEN in AIB Countries'!$B$3:$BD$27,COLUMN('RE-Gen-Mixes in AIB Countries'!H129)-COLUMN('RE-Gen-Mixes in AIB Countries'!$B$2),FALSE),0)</f>
        <v>0</v>
      </c>
      <c r="I130">
        <f t="array" ref="I130">IFERROR(INDEX('Zusammenführung EU-CH'!$E$2:$BF$241,MATCH('RE-Gen-Mixes in AIB Countries'!$B130&amp;'RE-Gen-Mixes in AIB Countries'!$C130,'Zusammenführung EU-CH'!$B$2:$B$241&amp;'Zusammenführung EU-CH'!$C$2:$C$241,0),MATCH('RE-Gen-Mixes in AIB Countries'!I$2,'Zusammenführung EU-CH'!$E$1:$BF$1,0))/VLOOKUP($B130,'Total RE-GEN in AIB Countries'!$B$3:$BD$27,COLUMN('RE-Gen-Mixes in AIB Countries'!I129)-COLUMN('RE-Gen-Mixes in AIB Countries'!$B$2),FALSE),0)</f>
        <v>0</v>
      </c>
      <c r="J130">
        <f t="array" ref="J130">IFERROR(INDEX('Zusammenführung EU-CH'!$E$2:$BF$241,MATCH('RE-Gen-Mixes in AIB Countries'!$B130&amp;'RE-Gen-Mixes in AIB Countries'!$C130,'Zusammenführung EU-CH'!$B$2:$B$241&amp;'Zusammenführung EU-CH'!$C$2:$C$241,0),MATCH('RE-Gen-Mixes in AIB Countries'!J$2,'Zusammenführung EU-CH'!$E$1:$BF$1,0))/VLOOKUP($B130,'Total RE-GEN in AIB Countries'!$B$3:$BD$27,COLUMN('RE-Gen-Mixes in AIB Countries'!J129)-COLUMN('RE-Gen-Mixes in AIB Countries'!$B$2),FALSE),0)</f>
        <v>0</v>
      </c>
      <c r="K130">
        <f t="array" ref="K130">IFERROR(INDEX('Zusammenführung EU-CH'!$E$2:$BF$241,MATCH('RE-Gen-Mixes in AIB Countries'!$B130&amp;'RE-Gen-Mixes in AIB Countries'!$C130,'Zusammenführung EU-CH'!$B$2:$B$241&amp;'Zusammenführung EU-CH'!$C$2:$C$241,0),MATCH('RE-Gen-Mixes in AIB Countries'!K$2,'Zusammenführung EU-CH'!$E$1:$BF$1,0))/VLOOKUP($B130,'Total RE-GEN in AIB Countries'!$B$3:$BD$27,COLUMN('RE-Gen-Mixes in AIB Countries'!K129)-COLUMN('RE-Gen-Mixes in AIB Countries'!$B$2),FALSE),0)</f>
        <v>0</v>
      </c>
      <c r="L130">
        <f t="array" ref="L130">IFERROR(INDEX('Zusammenführung EU-CH'!$E$2:$BF$241,MATCH('RE-Gen-Mixes in AIB Countries'!$B130&amp;'RE-Gen-Mixes in AIB Countries'!$C130,'Zusammenführung EU-CH'!$B$2:$B$241&amp;'Zusammenführung EU-CH'!$C$2:$C$241,0),MATCH('RE-Gen-Mixes in AIB Countries'!L$2,'Zusammenführung EU-CH'!$E$1:$BF$1,0))/VLOOKUP($B130,'Total RE-GEN in AIB Countries'!$B$3:$BD$27,COLUMN('RE-Gen-Mixes in AIB Countries'!L129)-COLUMN('RE-Gen-Mixes in AIB Countries'!$B$2),FALSE),0)</f>
        <v>0</v>
      </c>
      <c r="M130">
        <f t="array" ref="M130">IFERROR(INDEX('Zusammenführung EU-CH'!$E$2:$BF$241,MATCH('RE-Gen-Mixes in AIB Countries'!$B130&amp;'RE-Gen-Mixes in AIB Countries'!$C130,'Zusammenführung EU-CH'!$B$2:$B$241&amp;'Zusammenführung EU-CH'!$C$2:$C$241,0),MATCH('RE-Gen-Mixes in AIB Countries'!M$2,'Zusammenführung EU-CH'!$E$1:$BF$1,0))/VLOOKUP($B130,'Total RE-GEN in AIB Countries'!$B$3:$BD$27,COLUMN('RE-Gen-Mixes in AIB Countries'!M129)-COLUMN('RE-Gen-Mixes in AIB Countries'!$B$2),FALSE),0)</f>
        <v>0</v>
      </c>
      <c r="N130">
        <f t="array" ref="N130">IFERROR(INDEX('Zusammenführung EU-CH'!$E$2:$BF$241,MATCH('RE-Gen-Mixes in AIB Countries'!$B130&amp;'RE-Gen-Mixes in AIB Countries'!$C130,'Zusammenführung EU-CH'!$B$2:$B$241&amp;'Zusammenführung EU-CH'!$C$2:$C$241,0),MATCH('RE-Gen-Mixes in AIB Countries'!N$2,'Zusammenführung EU-CH'!$E$1:$BF$1,0))/VLOOKUP($B130,'Total RE-GEN in AIB Countries'!$B$3:$BD$27,COLUMN('RE-Gen-Mixes in AIB Countries'!N129)-COLUMN('RE-Gen-Mixes in AIB Countries'!$B$2),FALSE),0)</f>
        <v>0</v>
      </c>
      <c r="O130">
        <f t="array" ref="O130">IFERROR(INDEX('Zusammenführung EU-CH'!$E$2:$BF$241,MATCH('RE-Gen-Mixes in AIB Countries'!$B130&amp;'RE-Gen-Mixes in AIB Countries'!$C130,'Zusammenführung EU-CH'!$B$2:$B$241&amp;'Zusammenführung EU-CH'!$C$2:$C$241,0),MATCH('RE-Gen-Mixes in AIB Countries'!O$2,'Zusammenführung EU-CH'!$E$1:$BF$1,0))/VLOOKUP($B130,'Total RE-GEN in AIB Countries'!$B$3:$BD$27,COLUMN('RE-Gen-Mixes in AIB Countries'!O129)-COLUMN('RE-Gen-Mixes in AIB Countries'!$B$2),FALSE),0)</f>
        <v>0</v>
      </c>
      <c r="P130">
        <f t="array" ref="P130">IFERROR(INDEX('Zusammenführung EU-CH'!$E$2:$BF$241,MATCH('RE-Gen-Mixes in AIB Countries'!$B130&amp;'RE-Gen-Mixes in AIB Countries'!$C130,'Zusammenführung EU-CH'!$B$2:$B$241&amp;'Zusammenführung EU-CH'!$C$2:$C$241,0),MATCH('RE-Gen-Mixes in AIB Countries'!P$2,'Zusammenführung EU-CH'!$E$1:$BF$1,0))/VLOOKUP($B130,'Total RE-GEN in AIB Countries'!$B$3:$BD$27,COLUMN('RE-Gen-Mixes in AIB Countries'!P129)-COLUMN('RE-Gen-Mixes in AIB Countries'!$B$2),FALSE),0)</f>
        <v>0</v>
      </c>
      <c r="Q130">
        <f t="array" ref="Q130">IFERROR(INDEX('Zusammenführung EU-CH'!$E$2:$BF$241,MATCH('RE-Gen-Mixes in AIB Countries'!$B130&amp;'RE-Gen-Mixes in AIB Countries'!$C130,'Zusammenführung EU-CH'!$B$2:$B$241&amp;'Zusammenführung EU-CH'!$C$2:$C$241,0),MATCH('RE-Gen-Mixes in AIB Countries'!Q$2,'Zusammenführung EU-CH'!$E$1:$BF$1,0))/VLOOKUP($B130,'Total RE-GEN in AIB Countries'!$B$3:$BD$27,COLUMN('RE-Gen-Mixes in AIB Countries'!Q129)-COLUMN('RE-Gen-Mixes in AIB Countries'!$B$2),FALSE),0)</f>
        <v>0</v>
      </c>
      <c r="R130">
        <f t="array" ref="R130">IFERROR(INDEX('Zusammenführung EU-CH'!$E$2:$BF$241,MATCH('RE-Gen-Mixes in AIB Countries'!$B130&amp;'RE-Gen-Mixes in AIB Countries'!$C130,'Zusammenführung EU-CH'!$B$2:$B$241&amp;'Zusammenführung EU-CH'!$C$2:$C$241,0),MATCH('RE-Gen-Mixes in AIB Countries'!R$2,'Zusammenführung EU-CH'!$E$1:$BF$1,0))/VLOOKUP($B130,'Total RE-GEN in AIB Countries'!$B$3:$BD$27,COLUMN('RE-Gen-Mixes in AIB Countries'!R129)-COLUMN('RE-Gen-Mixes in AIB Countries'!$B$2),FALSE),0)</f>
        <v>0</v>
      </c>
      <c r="S130">
        <f t="array" ref="S130">IFERROR(INDEX('Zusammenführung EU-CH'!$E$2:$BF$241,MATCH('RE-Gen-Mixes in AIB Countries'!$B130&amp;'RE-Gen-Mixes in AIB Countries'!$C130,'Zusammenführung EU-CH'!$B$2:$B$241&amp;'Zusammenführung EU-CH'!$C$2:$C$241,0),MATCH('RE-Gen-Mixes in AIB Countries'!S$2,'Zusammenführung EU-CH'!$E$1:$BF$1,0))/VLOOKUP($B130,'Total RE-GEN in AIB Countries'!$B$3:$BD$27,COLUMN('RE-Gen-Mixes in AIB Countries'!S129)-COLUMN('RE-Gen-Mixes in AIB Countries'!$B$2),FALSE),0)</f>
        <v>0</v>
      </c>
      <c r="T130">
        <f t="array" ref="T130">IFERROR(INDEX('Zusammenführung EU-CH'!$E$2:$BF$241,MATCH('RE-Gen-Mixes in AIB Countries'!$B130&amp;'RE-Gen-Mixes in AIB Countries'!$C130,'Zusammenführung EU-CH'!$B$2:$B$241&amp;'Zusammenführung EU-CH'!$C$2:$C$241,0),MATCH('RE-Gen-Mixes in AIB Countries'!T$2,'Zusammenführung EU-CH'!$E$1:$BF$1,0))/VLOOKUP($B130,'Total RE-GEN in AIB Countries'!$B$3:$BD$27,COLUMN('RE-Gen-Mixes in AIB Countries'!T129)-COLUMN('RE-Gen-Mixes in AIB Countries'!$B$2),FALSE),0)</f>
        <v>0</v>
      </c>
      <c r="U130">
        <f t="array" ref="U130">IFERROR(INDEX('Zusammenführung EU-CH'!$E$2:$BF$241,MATCH('RE-Gen-Mixes in AIB Countries'!$B130&amp;'RE-Gen-Mixes in AIB Countries'!$C130,'Zusammenführung EU-CH'!$B$2:$B$241&amp;'Zusammenführung EU-CH'!$C$2:$C$241,0),MATCH('RE-Gen-Mixes in AIB Countries'!U$2,'Zusammenführung EU-CH'!$E$1:$BF$1,0))/VLOOKUP($B130,'Total RE-GEN in AIB Countries'!$B$3:$BD$27,COLUMN('RE-Gen-Mixes in AIB Countries'!U129)-COLUMN('RE-Gen-Mixes in AIB Countries'!$B$2),FALSE),0)</f>
        <v>0</v>
      </c>
      <c r="V130">
        <f t="array" ref="V130">IFERROR(INDEX('Zusammenführung EU-CH'!$E$2:$BF$241,MATCH('RE-Gen-Mixes in AIB Countries'!$B130&amp;'RE-Gen-Mixes in AIB Countries'!$C130,'Zusammenführung EU-CH'!$B$2:$B$241&amp;'Zusammenführung EU-CH'!$C$2:$C$241,0),MATCH('RE-Gen-Mixes in AIB Countries'!V$2,'Zusammenführung EU-CH'!$E$1:$BF$1,0))/VLOOKUP($B130,'Total RE-GEN in AIB Countries'!$B$3:$BD$27,COLUMN('RE-Gen-Mixes in AIB Countries'!V129)-COLUMN('RE-Gen-Mixes in AIB Countries'!$B$2),FALSE),0)</f>
        <v>0</v>
      </c>
      <c r="W130">
        <f t="array" ref="W130">IFERROR(INDEX('Zusammenführung EU-CH'!$E$2:$BF$241,MATCH('RE-Gen-Mixes in AIB Countries'!$B130&amp;'RE-Gen-Mixes in AIB Countries'!$C130,'Zusammenführung EU-CH'!$B$2:$B$241&amp;'Zusammenführung EU-CH'!$C$2:$C$241,0),MATCH('RE-Gen-Mixes in AIB Countries'!W$2,'Zusammenführung EU-CH'!$E$1:$BF$1,0))/VLOOKUP($B130,'Total RE-GEN in AIB Countries'!$B$3:$BD$27,COLUMN('RE-Gen-Mixes in AIB Countries'!W129)-COLUMN('RE-Gen-Mixes in AIB Countries'!$B$2),FALSE),0)</f>
        <v>0</v>
      </c>
      <c r="X130">
        <f t="array" ref="X130">IFERROR(INDEX('Zusammenführung EU-CH'!$E$2:$BF$241,MATCH('RE-Gen-Mixes in AIB Countries'!$B130&amp;'RE-Gen-Mixes in AIB Countries'!$C130,'Zusammenführung EU-CH'!$B$2:$B$241&amp;'Zusammenführung EU-CH'!$C$2:$C$241,0),MATCH('RE-Gen-Mixes in AIB Countries'!X$2,'Zusammenführung EU-CH'!$E$1:$BF$1,0))/VLOOKUP($B130,'Total RE-GEN in AIB Countries'!$B$3:$BD$27,COLUMN('RE-Gen-Mixes in AIB Countries'!X129)-COLUMN('RE-Gen-Mixes in AIB Countries'!$B$2),FALSE),0)</f>
        <v>0</v>
      </c>
      <c r="Y130">
        <f t="array" ref="Y130">IFERROR(INDEX('Zusammenführung EU-CH'!$E$2:$BF$241,MATCH('RE-Gen-Mixes in AIB Countries'!$B130&amp;'RE-Gen-Mixes in AIB Countries'!$C130,'Zusammenführung EU-CH'!$B$2:$B$241&amp;'Zusammenführung EU-CH'!$C$2:$C$241,0),MATCH('RE-Gen-Mixes in AIB Countries'!Y$2,'Zusammenführung EU-CH'!$E$1:$BF$1,0))/VLOOKUP($B130,'Total RE-GEN in AIB Countries'!$B$3:$BD$27,COLUMN('RE-Gen-Mixes in AIB Countries'!Y129)-COLUMN('RE-Gen-Mixes in AIB Countries'!$B$2),FALSE),0)</f>
        <v>0</v>
      </c>
      <c r="Z130">
        <f t="array" ref="Z130">IFERROR(INDEX('Zusammenführung EU-CH'!$E$2:$BF$241,MATCH('RE-Gen-Mixes in AIB Countries'!$B130&amp;'RE-Gen-Mixes in AIB Countries'!$C130,'Zusammenführung EU-CH'!$B$2:$B$241&amp;'Zusammenführung EU-CH'!$C$2:$C$241,0),MATCH('RE-Gen-Mixes in AIB Countries'!Z$2,'Zusammenführung EU-CH'!$E$1:$BF$1,0))/VLOOKUP($B130,'Total RE-GEN in AIB Countries'!$B$3:$BD$27,COLUMN('RE-Gen-Mixes in AIB Countries'!Z129)-COLUMN('RE-Gen-Mixes in AIB Countries'!$B$2),FALSE),0)</f>
        <v>0</v>
      </c>
      <c r="AA130">
        <f t="array" ref="AA130">IFERROR(INDEX('Zusammenführung EU-CH'!$E$2:$BF$241,MATCH('RE-Gen-Mixes in AIB Countries'!$B130&amp;'RE-Gen-Mixes in AIB Countries'!$C130,'Zusammenführung EU-CH'!$B$2:$B$241&amp;'Zusammenführung EU-CH'!$C$2:$C$241,0),MATCH('RE-Gen-Mixes in AIB Countries'!AA$2,'Zusammenführung EU-CH'!$E$1:$BF$1,0))/VLOOKUP($B130,'Total RE-GEN in AIB Countries'!$B$3:$BD$27,COLUMN('RE-Gen-Mixes in AIB Countries'!AA129)-COLUMN('RE-Gen-Mixes in AIB Countries'!$B$2),FALSE),0)</f>
        <v>0</v>
      </c>
      <c r="AB130">
        <f t="array" ref="AB130">IFERROR(INDEX('Zusammenführung EU-CH'!$E$2:$BF$241,MATCH('RE-Gen-Mixes in AIB Countries'!$B130&amp;'RE-Gen-Mixes in AIB Countries'!$C130,'Zusammenführung EU-CH'!$B$2:$B$241&amp;'Zusammenführung EU-CH'!$C$2:$C$241,0),MATCH('RE-Gen-Mixes in AIB Countries'!AB$2,'Zusammenführung EU-CH'!$E$1:$BF$1,0))/VLOOKUP($B130,'Total RE-GEN in AIB Countries'!$B$3:$BD$27,COLUMN('RE-Gen-Mixes in AIB Countries'!AB129)-COLUMN('RE-Gen-Mixes in AIB Countries'!$B$2),FALSE),0)</f>
        <v>0</v>
      </c>
      <c r="AC130">
        <f t="array" ref="AC130">IFERROR(INDEX('Zusammenführung EU-CH'!$E$2:$BF$241,MATCH('RE-Gen-Mixes in AIB Countries'!$B130&amp;'RE-Gen-Mixes in AIB Countries'!$C130,'Zusammenführung EU-CH'!$B$2:$B$241&amp;'Zusammenführung EU-CH'!$C$2:$C$241,0),MATCH('RE-Gen-Mixes in AIB Countries'!AC$2,'Zusammenführung EU-CH'!$E$1:$BF$1,0))/VLOOKUP($B130,'Total RE-GEN in AIB Countries'!$B$3:$BD$27,COLUMN('RE-Gen-Mixes in AIB Countries'!AC129)-COLUMN('RE-Gen-Mixes in AIB Countries'!$B$2),FALSE),0)</f>
        <v>0</v>
      </c>
      <c r="AD130">
        <f t="array" ref="AD130">IFERROR(INDEX('Zusammenführung EU-CH'!$E$2:$BF$241,MATCH('RE-Gen-Mixes in AIB Countries'!$B130&amp;'RE-Gen-Mixes in AIB Countries'!$C130,'Zusammenführung EU-CH'!$B$2:$B$241&amp;'Zusammenführung EU-CH'!$C$2:$C$241,0),MATCH('RE-Gen-Mixes in AIB Countries'!AD$2,'Zusammenführung EU-CH'!$E$1:$BF$1,0))/VLOOKUP($B130,'Total RE-GEN in AIB Countries'!$B$3:$BD$27,COLUMN('RE-Gen-Mixes in AIB Countries'!AD129)-COLUMN('RE-Gen-Mixes in AIB Countries'!$B$2),FALSE),0)</f>
        <v>0</v>
      </c>
      <c r="AE130">
        <f t="array" ref="AE130">IFERROR(INDEX('Zusammenführung EU-CH'!$E$2:$BF$241,MATCH('RE-Gen-Mixes in AIB Countries'!$B130&amp;'RE-Gen-Mixes in AIB Countries'!$C130,'Zusammenführung EU-CH'!$B$2:$B$241&amp;'Zusammenführung EU-CH'!$C$2:$C$241,0),MATCH('RE-Gen-Mixes in AIB Countries'!AE$2,'Zusammenführung EU-CH'!$E$1:$BF$1,0))/VLOOKUP($B130,'Total RE-GEN in AIB Countries'!$B$3:$BD$27,COLUMN('RE-Gen-Mixes in AIB Countries'!AE129)-COLUMN('RE-Gen-Mixes in AIB Countries'!$B$2),FALSE),0)</f>
        <v>0</v>
      </c>
      <c r="AF130">
        <f t="array" ref="AF130">IFERROR(INDEX('Zusammenführung EU-CH'!$E$2:$BF$241,MATCH('RE-Gen-Mixes in AIB Countries'!$B130&amp;'RE-Gen-Mixes in AIB Countries'!$C130,'Zusammenführung EU-CH'!$B$2:$B$241&amp;'Zusammenführung EU-CH'!$C$2:$C$241,0),MATCH('RE-Gen-Mixes in AIB Countries'!AF$2,'Zusammenführung EU-CH'!$E$1:$BF$1,0))/VLOOKUP($B130,'Total RE-GEN in AIB Countries'!$B$3:$BD$27,COLUMN('RE-Gen-Mixes in AIB Countries'!AF129)-COLUMN('RE-Gen-Mixes in AIB Countries'!$B$2),FALSE),0)</f>
        <v>0</v>
      </c>
      <c r="AG130">
        <f t="array" ref="AG130">IFERROR(INDEX('Zusammenführung EU-CH'!$E$2:$BF$241,MATCH('RE-Gen-Mixes in AIB Countries'!$B130&amp;'RE-Gen-Mixes in AIB Countries'!$C130,'Zusammenführung EU-CH'!$B$2:$B$241&amp;'Zusammenführung EU-CH'!$C$2:$C$241,0),MATCH('RE-Gen-Mixes in AIB Countries'!AG$2,'Zusammenführung EU-CH'!$E$1:$BF$1,0))/VLOOKUP($B130,'Total RE-GEN in AIB Countries'!$B$3:$BD$27,COLUMN('RE-Gen-Mixes in AIB Countries'!AG129)-COLUMN('RE-Gen-Mixes in AIB Countries'!$B$2),FALSE),0)</f>
        <v>0</v>
      </c>
      <c r="AH130">
        <f t="array" ref="AH130">IFERROR(INDEX('Zusammenführung EU-CH'!$E$2:$BF$241,MATCH('RE-Gen-Mixes in AIB Countries'!$B130&amp;'RE-Gen-Mixes in AIB Countries'!$C130,'Zusammenführung EU-CH'!$B$2:$B$241&amp;'Zusammenführung EU-CH'!$C$2:$C$241,0),MATCH('RE-Gen-Mixes in AIB Countries'!AH$2,'Zusammenführung EU-CH'!$E$1:$BF$1,0))/VLOOKUP($B130,'Total RE-GEN in AIB Countries'!$B$3:$BD$27,COLUMN('RE-Gen-Mixes in AIB Countries'!AH129)-COLUMN('RE-Gen-Mixes in AIB Countries'!$B$2),FALSE),0)</f>
        <v>0</v>
      </c>
      <c r="AI130">
        <f t="array" ref="AI130">IFERROR(INDEX('Zusammenführung EU-CH'!$E$2:$BF$241,MATCH('RE-Gen-Mixes in AIB Countries'!$B130&amp;'RE-Gen-Mixes in AIB Countries'!$C130,'Zusammenführung EU-CH'!$B$2:$B$241&amp;'Zusammenführung EU-CH'!$C$2:$C$241,0),MATCH('RE-Gen-Mixes in AIB Countries'!AI$2,'Zusammenführung EU-CH'!$E$1:$BF$1,0))/VLOOKUP($B130,'Total RE-GEN in AIB Countries'!$B$3:$BD$27,COLUMN('RE-Gen-Mixes in AIB Countries'!AI129)-COLUMN('RE-Gen-Mixes in AIB Countries'!$B$2),FALSE),0)</f>
        <v>0</v>
      </c>
      <c r="AJ130">
        <f t="array" ref="AJ130">IFERROR(INDEX('Zusammenführung EU-CH'!$E$2:$BF$241,MATCH('RE-Gen-Mixes in AIB Countries'!$B130&amp;'RE-Gen-Mixes in AIB Countries'!$C130,'Zusammenführung EU-CH'!$B$2:$B$241&amp;'Zusammenführung EU-CH'!$C$2:$C$241,0),MATCH('RE-Gen-Mixes in AIB Countries'!AJ$2,'Zusammenführung EU-CH'!$E$1:$BF$1,0))/VLOOKUP($B130,'Total RE-GEN in AIB Countries'!$B$3:$BD$27,COLUMN('RE-Gen-Mixes in AIB Countries'!AJ129)-COLUMN('RE-Gen-Mixes in AIB Countries'!$B$2),FALSE),0)</f>
        <v>0</v>
      </c>
      <c r="AK130">
        <f t="array" ref="AK130">IFERROR(INDEX('Zusammenführung EU-CH'!$E$2:$BF$241,MATCH('RE-Gen-Mixes in AIB Countries'!$B130&amp;'RE-Gen-Mixes in AIB Countries'!$C130,'Zusammenführung EU-CH'!$B$2:$B$241&amp;'Zusammenführung EU-CH'!$C$2:$C$241,0),MATCH('RE-Gen-Mixes in AIB Countries'!AK$2,'Zusammenführung EU-CH'!$E$1:$BF$1,0))/VLOOKUP($B130,'Total RE-GEN in AIB Countries'!$B$3:$BD$27,COLUMN('RE-Gen-Mixes in AIB Countries'!AK129)-COLUMN('RE-Gen-Mixes in AIB Countries'!$B$2),FALSE),0)</f>
        <v>0</v>
      </c>
      <c r="AL130">
        <f t="array" ref="AL130">IFERROR(INDEX('Zusammenführung EU-CH'!$E$2:$BF$241,MATCH('RE-Gen-Mixes in AIB Countries'!$B130&amp;'RE-Gen-Mixes in AIB Countries'!$C130,'Zusammenführung EU-CH'!$B$2:$B$241&amp;'Zusammenführung EU-CH'!$C$2:$C$241,0),MATCH('RE-Gen-Mixes in AIB Countries'!AL$2,'Zusammenführung EU-CH'!$E$1:$BF$1,0))/VLOOKUP($B130,'Total RE-GEN in AIB Countries'!$B$3:$BD$27,COLUMN('RE-Gen-Mixes in AIB Countries'!AL129)-COLUMN('RE-Gen-Mixes in AIB Countries'!$B$2),FALSE),0)</f>
        <v>0</v>
      </c>
      <c r="AM130">
        <f t="array" ref="AM130">IFERROR(INDEX('Zusammenführung EU-CH'!$E$2:$BF$241,MATCH('RE-Gen-Mixes in AIB Countries'!$B130&amp;'RE-Gen-Mixes in AIB Countries'!$C130,'Zusammenführung EU-CH'!$B$2:$B$241&amp;'Zusammenführung EU-CH'!$C$2:$C$241,0),MATCH('RE-Gen-Mixes in AIB Countries'!AM$2,'Zusammenführung EU-CH'!$E$1:$BF$1,0))/VLOOKUP($B130,'Total RE-GEN in AIB Countries'!$B$3:$BD$27,COLUMN('RE-Gen-Mixes in AIB Countries'!AM129)-COLUMN('RE-Gen-Mixes in AIB Countries'!$B$2),FALSE),0)</f>
        <v>0</v>
      </c>
      <c r="AN130">
        <f t="array" ref="AN130">IFERROR(INDEX('Zusammenführung EU-CH'!$E$2:$BF$241,MATCH('RE-Gen-Mixes in AIB Countries'!$B130&amp;'RE-Gen-Mixes in AIB Countries'!$C130,'Zusammenführung EU-CH'!$B$2:$B$241&amp;'Zusammenführung EU-CH'!$C$2:$C$241,0),MATCH('RE-Gen-Mixes in AIB Countries'!AN$2,'Zusammenführung EU-CH'!$E$1:$BF$1,0))/VLOOKUP($B130,'Total RE-GEN in AIB Countries'!$B$3:$BD$27,COLUMN('RE-Gen-Mixes in AIB Countries'!AN129)-COLUMN('RE-Gen-Mixes in AIB Countries'!$B$2),FALSE),0)</f>
        <v>0</v>
      </c>
      <c r="AO130">
        <f t="array" ref="AO130">IFERROR(INDEX('Zusammenführung EU-CH'!$E$2:$BF$241,MATCH('RE-Gen-Mixes in AIB Countries'!$B130&amp;'RE-Gen-Mixes in AIB Countries'!$C130,'Zusammenführung EU-CH'!$B$2:$B$241&amp;'Zusammenführung EU-CH'!$C$2:$C$241,0),MATCH('RE-Gen-Mixes in AIB Countries'!AO$2,'Zusammenführung EU-CH'!$E$1:$BF$1,0))/VLOOKUP($B130,'Total RE-GEN in AIB Countries'!$B$3:$BD$27,COLUMN('RE-Gen-Mixes in AIB Countries'!AO129)-COLUMN('RE-Gen-Mixes in AIB Countries'!$B$2),FALSE),0)</f>
        <v>0</v>
      </c>
      <c r="AP130">
        <f t="array" ref="AP130">IFERROR(INDEX('Zusammenführung EU-CH'!$E$2:$BF$241,MATCH('RE-Gen-Mixes in AIB Countries'!$B130&amp;'RE-Gen-Mixes in AIB Countries'!$C130,'Zusammenführung EU-CH'!$B$2:$B$241&amp;'Zusammenführung EU-CH'!$C$2:$C$241,0),MATCH('RE-Gen-Mixes in AIB Countries'!AP$2,'Zusammenführung EU-CH'!$E$1:$BF$1,0))/VLOOKUP($B130,'Total RE-GEN in AIB Countries'!$B$3:$BD$27,COLUMN('RE-Gen-Mixes in AIB Countries'!AP129)-COLUMN('RE-Gen-Mixes in AIB Countries'!$B$2),FALSE),0)</f>
        <v>0</v>
      </c>
      <c r="AQ130">
        <f t="array" ref="AQ130">IFERROR(INDEX('Zusammenführung EU-CH'!$E$2:$BF$241,MATCH('RE-Gen-Mixes in AIB Countries'!$B130&amp;'RE-Gen-Mixes in AIB Countries'!$C130,'Zusammenführung EU-CH'!$B$2:$B$241&amp;'Zusammenführung EU-CH'!$C$2:$C$241,0),MATCH('RE-Gen-Mixes in AIB Countries'!AQ$2,'Zusammenführung EU-CH'!$E$1:$BF$1,0))/VLOOKUP($B130,'Total RE-GEN in AIB Countries'!$B$3:$BD$27,COLUMN('RE-Gen-Mixes in AIB Countries'!AQ129)-COLUMN('RE-Gen-Mixes in AIB Countries'!$B$2),FALSE),0)</f>
        <v>0</v>
      </c>
      <c r="AR130">
        <f t="array" ref="AR130">IFERROR(INDEX('Zusammenführung EU-CH'!$E$2:$BF$241,MATCH('RE-Gen-Mixes in AIB Countries'!$B130&amp;'RE-Gen-Mixes in AIB Countries'!$C130,'Zusammenführung EU-CH'!$B$2:$B$241&amp;'Zusammenführung EU-CH'!$C$2:$C$241,0),MATCH('RE-Gen-Mixes in AIB Countries'!AR$2,'Zusammenführung EU-CH'!$E$1:$BF$1,0))/VLOOKUP($B130,'Total RE-GEN in AIB Countries'!$B$3:$BD$27,COLUMN('RE-Gen-Mixes in AIB Countries'!AR129)-COLUMN('RE-Gen-Mixes in AIB Countries'!$B$2),FALSE),0)</f>
        <v>0</v>
      </c>
      <c r="AS130">
        <f t="array" ref="AS130">IFERROR(INDEX('Zusammenführung EU-CH'!$E$2:$BF$241,MATCH('RE-Gen-Mixes in AIB Countries'!$B130&amp;'RE-Gen-Mixes in AIB Countries'!$C130,'Zusammenführung EU-CH'!$B$2:$B$241&amp;'Zusammenführung EU-CH'!$C$2:$C$241,0),MATCH('RE-Gen-Mixes in AIB Countries'!AS$2,'Zusammenführung EU-CH'!$E$1:$BF$1,0))/VLOOKUP($B130,'Total RE-GEN in AIB Countries'!$B$3:$BD$27,COLUMN('RE-Gen-Mixes in AIB Countries'!AS129)-COLUMN('RE-Gen-Mixes in AIB Countries'!$B$2),FALSE),0)</f>
        <v>0</v>
      </c>
      <c r="AT130">
        <f t="array" ref="AT130">IFERROR(INDEX('Zusammenführung EU-CH'!$E$2:$BF$241,MATCH('RE-Gen-Mixes in AIB Countries'!$B130&amp;'RE-Gen-Mixes in AIB Countries'!$C130,'Zusammenführung EU-CH'!$B$2:$B$241&amp;'Zusammenführung EU-CH'!$C$2:$C$241,0),MATCH('RE-Gen-Mixes in AIB Countries'!AT$2,'Zusammenführung EU-CH'!$E$1:$BF$1,0))/VLOOKUP($B130,'Total RE-GEN in AIB Countries'!$B$3:$BD$27,COLUMN('RE-Gen-Mixes in AIB Countries'!AT129)-COLUMN('RE-Gen-Mixes in AIB Countries'!$B$2),FALSE),0)</f>
        <v>0</v>
      </c>
      <c r="AU130">
        <f t="array" ref="AU130">IFERROR(INDEX('Zusammenführung EU-CH'!$E$2:$BF$241,MATCH('RE-Gen-Mixes in AIB Countries'!$B130&amp;'RE-Gen-Mixes in AIB Countries'!$C130,'Zusammenführung EU-CH'!$B$2:$B$241&amp;'Zusammenführung EU-CH'!$C$2:$C$241,0),MATCH('RE-Gen-Mixes in AIB Countries'!AU$2,'Zusammenführung EU-CH'!$E$1:$BF$1,0))/VLOOKUP($B130,'Total RE-GEN in AIB Countries'!$B$3:$BD$27,COLUMN('RE-Gen-Mixes in AIB Countries'!AU129)-COLUMN('RE-Gen-Mixes in AIB Countries'!$B$2),FALSE),0)</f>
        <v>0</v>
      </c>
      <c r="AV130">
        <f t="array" ref="AV130">IFERROR(INDEX('Zusammenführung EU-CH'!$E$2:$BF$241,MATCH('RE-Gen-Mixes in AIB Countries'!$B130&amp;'RE-Gen-Mixes in AIB Countries'!$C130,'Zusammenführung EU-CH'!$B$2:$B$241&amp;'Zusammenführung EU-CH'!$C$2:$C$241,0),MATCH('RE-Gen-Mixes in AIB Countries'!AV$2,'Zusammenführung EU-CH'!$E$1:$BF$1,0))/VLOOKUP($B130,'Total RE-GEN in AIB Countries'!$B$3:$BD$27,COLUMN('RE-Gen-Mixes in AIB Countries'!AV129)-COLUMN('RE-Gen-Mixes in AIB Countries'!$B$2),FALSE),0)</f>
        <v>0</v>
      </c>
      <c r="AW130">
        <f t="array" ref="AW130">IFERROR(INDEX('Zusammenführung EU-CH'!$E$2:$BF$241,MATCH('RE-Gen-Mixes in AIB Countries'!$B130&amp;'RE-Gen-Mixes in AIB Countries'!$C130,'Zusammenführung EU-CH'!$B$2:$B$241&amp;'Zusammenführung EU-CH'!$C$2:$C$241,0),MATCH('RE-Gen-Mixes in AIB Countries'!AW$2,'Zusammenführung EU-CH'!$E$1:$BF$1,0))/VLOOKUP($B130,'Total RE-GEN in AIB Countries'!$B$3:$BD$27,COLUMN('RE-Gen-Mixes in AIB Countries'!AW129)-COLUMN('RE-Gen-Mixes in AIB Countries'!$B$2),FALSE),0)</f>
        <v>0</v>
      </c>
      <c r="AX130">
        <f t="array" ref="AX130">IFERROR(INDEX('Zusammenführung EU-CH'!$E$2:$BF$241,MATCH('RE-Gen-Mixes in AIB Countries'!$B130&amp;'RE-Gen-Mixes in AIB Countries'!$C130,'Zusammenführung EU-CH'!$B$2:$B$241&amp;'Zusammenführung EU-CH'!$C$2:$C$241,0),MATCH('RE-Gen-Mixes in AIB Countries'!AX$2,'Zusammenführung EU-CH'!$E$1:$BF$1,0))/VLOOKUP($B130,'Total RE-GEN in AIB Countries'!$B$3:$BD$27,COLUMN('RE-Gen-Mixes in AIB Countries'!AX129)-COLUMN('RE-Gen-Mixes in AIB Countries'!$B$2),FALSE),0)</f>
        <v>0</v>
      </c>
      <c r="AY130">
        <f t="array" ref="AY130">IFERROR(INDEX('Zusammenführung EU-CH'!$E$2:$BF$241,MATCH('RE-Gen-Mixes in AIB Countries'!$B130&amp;'RE-Gen-Mixes in AIB Countries'!$C130,'Zusammenführung EU-CH'!$B$2:$B$241&amp;'Zusammenführung EU-CH'!$C$2:$C$241,0),MATCH('RE-Gen-Mixes in AIB Countries'!AY$2,'Zusammenführung EU-CH'!$E$1:$BF$1,0))/VLOOKUP($B130,'Total RE-GEN in AIB Countries'!$B$3:$BD$27,COLUMN('RE-Gen-Mixes in AIB Countries'!AY129)-COLUMN('RE-Gen-Mixes in AIB Countries'!$B$2),FALSE),0)</f>
        <v>0</v>
      </c>
      <c r="AZ130">
        <f t="array" ref="AZ130">IFERROR(INDEX('Zusammenführung EU-CH'!$E$2:$BF$241,MATCH('RE-Gen-Mixes in AIB Countries'!$B130&amp;'RE-Gen-Mixes in AIB Countries'!$C130,'Zusammenführung EU-CH'!$B$2:$B$241&amp;'Zusammenführung EU-CH'!$C$2:$C$241,0),MATCH('RE-Gen-Mixes in AIB Countries'!AZ$2,'Zusammenführung EU-CH'!$E$1:$BF$1,0))/VLOOKUP($B130,'Total RE-GEN in AIB Countries'!$B$3:$BD$27,COLUMN('RE-Gen-Mixes in AIB Countries'!AZ129)-COLUMN('RE-Gen-Mixes in AIB Countries'!$B$2),FALSE),0)</f>
        <v>0</v>
      </c>
      <c r="BA130">
        <f t="array" ref="BA130">IFERROR(INDEX('Zusammenführung EU-CH'!$E$2:$BF$241,MATCH('RE-Gen-Mixes in AIB Countries'!$B130&amp;'RE-Gen-Mixes in AIB Countries'!$C130,'Zusammenführung EU-CH'!$B$2:$B$241&amp;'Zusammenführung EU-CH'!$C$2:$C$241,0),MATCH('RE-Gen-Mixes in AIB Countries'!BA$2,'Zusammenführung EU-CH'!$E$1:$BF$1,0))/VLOOKUP($B130,'Total RE-GEN in AIB Countries'!$B$3:$BD$27,COLUMN('RE-Gen-Mixes in AIB Countries'!BA129)-COLUMN('RE-Gen-Mixes in AIB Countries'!$B$2),FALSE),0)</f>
        <v>0</v>
      </c>
      <c r="BB130">
        <f t="array" ref="BB130">IFERROR(INDEX('Zusammenführung EU-CH'!$E$2:$BF$241,MATCH('RE-Gen-Mixes in AIB Countries'!$B130&amp;'RE-Gen-Mixes in AIB Countries'!$C130,'Zusammenführung EU-CH'!$B$2:$B$241&amp;'Zusammenführung EU-CH'!$C$2:$C$241,0),MATCH('RE-Gen-Mixes in AIB Countries'!BB$2,'Zusammenführung EU-CH'!$E$1:$BF$1,0))/VLOOKUP($B130,'Total RE-GEN in AIB Countries'!$B$3:$BD$27,COLUMN('RE-Gen-Mixes in AIB Countries'!BB129)-COLUMN('RE-Gen-Mixes in AIB Countries'!$B$2),FALSE),0)</f>
        <v>0</v>
      </c>
      <c r="BC130">
        <f t="array" ref="BC130">IFERROR(INDEX('Zusammenführung EU-CH'!$E$2:$BF$241,MATCH('RE-Gen-Mixes in AIB Countries'!$B130&amp;'RE-Gen-Mixes in AIB Countries'!$C130,'Zusammenführung EU-CH'!$B$2:$B$241&amp;'Zusammenführung EU-CH'!$C$2:$C$241,0),MATCH('RE-Gen-Mixes in AIB Countries'!BC$2,'Zusammenführung EU-CH'!$E$1:$BF$1,0))/VLOOKUP($B130,'Total RE-GEN in AIB Countries'!$B$3:$BD$27,COLUMN('RE-Gen-Mixes in AIB Countries'!BC129)-COLUMN('RE-Gen-Mixes in AIB Countries'!$B$2),FALSE),0)</f>
        <v>0</v>
      </c>
      <c r="BD130">
        <f t="array" ref="BD130">IFERROR(INDEX('Zusammenführung EU-CH'!$E$2:$BF$241,MATCH('RE-Gen-Mixes in AIB Countries'!$B130&amp;'RE-Gen-Mixes in AIB Countries'!$C130,'Zusammenführung EU-CH'!$B$2:$B$241&amp;'Zusammenführung EU-CH'!$C$2:$C$241,0),MATCH('RE-Gen-Mixes in AIB Countries'!BD$2,'Zusammenführung EU-CH'!$E$1:$BF$1,0))/VLOOKUP($B130,'Total RE-GEN in AIB Countries'!$B$3:$BD$27,COLUMN('RE-Gen-Mixes in AIB Countries'!BD129)-COLUMN('RE-Gen-Mixes in AIB Countries'!$B$2),FALSE),0)</f>
        <v>0</v>
      </c>
      <c r="BE130">
        <f t="array" ref="BE130">IFERROR(INDEX('Zusammenführung EU-CH'!$E$2:$BF$241,MATCH('RE-Gen-Mixes in AIB Countries'!$B130&amp;'RE-Gen-Mixes in AIB Countries'!$C130,'Zusammenführung EU-CH'!$B$2:$B$241&amp;'Zusammenführung EU-CH'!$C$2:$C$241,0),MATCH('RE-Gen-Mixes in AIB Countries'!BE$2,'Zusammenführung EU-CH'!$E$1:$BF$1,0))/VLOOKUP($B130,'Total RE-GEN in AIB Countries'!$B$3:$BD$27,COLUMN('RE-Gen-Mixes in AIB Countries'!BE129)-COLUMN('RE-Gen-Mixes in AIB Countries'!$B$2),FALSE),0)</f>
        <v>0</v>
      </c>
      <c r="BF130">
        <f t="shared" si="1"/>
        <v>0</v>
      </c>
    </row>
    <row r="131" spans="1:58" x14ac:dyDescent="0.35">
      <c r="A131" s="8" t="s">
        <v>43</v>
      </c>
      <c r="B131" s="4" t="s">
        <v>485</v>
      </c>
      <c r="C131" s="4" t="s">
        <v>7</v>
      </c>
      <c r="D131">
        <f t="array" ref="D131">IFERROR(INDEX('Zusammenführung EU-CH'!$E$2:$BF$241,MATCH('RE-Gen-Mixes in AIB Countries'!$B131&amp;'RE-Gen-Mixes in AIB Countries'!$C131,'Zusammenführung EU-CH'!$B$2:$B$241&amp;'Zusammenführung EU-CH'!$C$2:$C$241,0),MATCH('RE-Gen-Mixes in AIB Countries'!D$2,'Zusammenführung EU-CH'!$E$1:$BF$1,0))/VLOOKUP($B131,'Total RE-GEN in AIB Countries'!$B$3:$BD$27,COLUMN('RE-Gen-Mixes in AIB Countries'!D130)-COLUMN('RE-Gen-Mixes in AIB Countries'!$B$2),FALSE),0)</f>
        <v>1</v>
      </c>
      <c r="E131">
        <f t="array" ref="E131">IFERROR(INDEX('Zusammenführung EU-CH'!$E$2:$BF$241,MATCH('RE-Gen-Mixes in AIB Countries'!$B131&amp;'RE-Gen-Mixes in AIB Countries'!$C131,'Zusammenführung EU-CH'!$B$2:$B$241&amp;'Zusammenführung EU-CH'!$C$2:$C$241,0),MATCH('RE-Gen-Mixes in AIB Countries'!E$2,'Zusammenführung EU-CH'!$E$1:$BF$1,0))/VLOOKUP($B131,'Total RE-GEN in AIB Countries'!$B$3:$BD$27,COLUMN('RE-Gen-Mixes in AIB Countries'!E130)-COLUMN('RE-Gen-Mixes in AIB Countries'!$B$2),FALSE),0)</f>
        <v>0.99725274725274726</v>
      </c>
      <c r="F131">
        <f t="array" ref="F131">IFERROR(INDEX('Zusammenführung EU-CH'!$E$2:$BF$241,MATCH('RE-Gen-Mixes in AIB Countries'!$B131&amp;'RE-Gen-Mixes in AIB Countries'!$C131,'Zusammenführung EU-CH'!$B$2:$B$241&amp;'Zusammenführung EU-CH'!$C$2:$C$241,0),MATCH('RE-Gen-Mixes in AIB Countries'!F$2,'Zusammenführung EU-CH'!$E$1:$BF$1,0))/VLOOKUP($B131,'Total RE-GEN in AIB Countries'!$B$3:$BD$27,COLUMN('RE-Gen-Mixes in AIB Countries'!F130)-COLUMN('RE-Gen-Mixes in AIB Countries'!$B$2),FALSE),0)</f>
        <v>0.99757869249394671</v>
      </c>
      <c r="G131">
        <f t="array" ref="G131">IFERROR(INDEX('Zusammenführung EU-CH'!$E$2:$BF$241,MATCH('RE-Gen-Mixes in AIB Countries'!$B131&amp;'RE-Gen-Mixes in AIB Countries'!$C131,'Zusammenführung EU-CH'!$B$2:$B$241&amp;'Zusammenführung EU-CH'!$C$2:$C$241,0),MATCH('RE-Gen-Mixes in AIB Countries'!G$2,'Zusammenführung EU-CH'!$E$1:$BF$1,0))/VLOOKUP($B131,'Total RE-GEN in AIB Countries'!$B$3:$BD$27,COLUMN('RE-Gen-Mixes in AIB Countries'!G130)-COLUMN('RE-Gen-Mixes in AIB Countries'!$B$2),FALSE),0)</f>
        <v>1</v>
      </c>
      <c r="H131">
        <f t="array" ref="H131">IFERROR(INDEX('Zusammenführung EU-CH'!$E$2:$BF$241,MATCH('RE-Gen-Mixes in AIB Countries'!$B131&amp;'RE-Gen-Mixes in AIB Countries'!$C131,'Zusammenführung EU-CH'!$B$2:$B$241&amp;'Zusammenführung EU-CH'!$C$2:$C$241,0),MATCH('RE-Gen-Mixes in AIB Countries'!H$2,'Zusammenführung EU-CH'!$E$1:$BF$1,0))/VLOOKUP($B131,'Total RE-GEN in AIB Countries'!$B$3:$BD$27,COLUMN('RE-Gen-Mixes in AIB Countries'!H130)-COLUMN('RE-Gen-Mixes in AIB Countries'!$B$2),FALSE),0)</f>
        <v>1</v>
      </c>
      <c r="I131">
        <f t="array" ref="I131">IFERROR(INDEX('Zusammenführung EU-CH'!$E$2:$BF$241,MATCH('RE-Gen-Mixes in AIB Countries'!$B131&amp;'RE-Gen-Mixes in AIB Countries'!$C131,'Zusammenführung EU-CH'!$B$2:$B$241&amp;'Zusammenführung EU-CH'!$C$2:$C$241,0),MATCH('RE-Gen-Mixes in AIB Countries'!I$2,'Zusammenführung EU-CH'!$E$1:$BF$1,0))/VLOOKUP($B131,'Total RE-GEN in AIB Countries'!$B$3:$BD$27,COLUMN('RE-Gen-Mixes in AIB Countries'!I130)-COLUMN('RE-Gen-Mixes in AIB Countries'!$B$2),FALSE),0)</f>
        <v>0.99822064056939497</v>
      </c>
      <c r="J131">
        <f t="array" ref="J131">IFERROR(INDEX('Zusammenführung EU-CH'!$E$2:$BF$241,MATCH('RE-Gen-Mixes in AIB Countries'!$B131&amp;'RE-Gen-Mixes in AIB Countries'!$C131,'Zusammenführung EU-CH'!$B$2:$B$241&amp;'Zusammenführung EU-CH'!$C$2:$C$241,0),MATCH('RE-Gen-Mixes in AIB Countries'!J$2,'Zusammenführung EU-CH'!$E$1:$BF$1,0))/VLOOKUP($B131,'Total RE-GEN in AIB Countries'!$B$3:$BD$27,COLUMN('RE-Gen-Mixes in AIB Countries'!J130)-COLUMN('RE-Gen-Mixes in AIB Countries'!$B$2),FALSE),0)</f>
        <v>1</v>
      </c>
      <c r="K131">
        <f t="array" ref="K131">IFERROR(INDEX('Zusammenführung EU-CH'!$E$2:$BF$241,MATCH('RE-Gen-Mixes in AIB Countries'!$B131&amp;'RE-Gen-Mixes in AIB Countries'!$C131,'Zusammenführung EU-CH'!$B$2:$B$241&amp;'Zusammenführung EU-CH'!$C$2:$C$241,0),MATCH('RE-Gen-Mixes in AIB Countries'!K$2,'Zusammenführung EU-CH'!$E$1:$BF$1,0))/VLOOKUP($B131,'Total RE-GEN in AIB Countries'!$B$3:$BD$27,COLUMN('RE-Gen-Mixes in AIB Countries'!K130)-COLUMN('RE-Gen-Mixes in AIB Countries'!$B$2),FALSE),0)</f>
        <v>0.99768518518518523</v>
      </c>
      <c r="L131">
        <f t="array" ref="L131">IFERROR(INDEX('Zusammenführung EU-CH'!$E$2:$BF$241,MATCH('RE-Gen-Mixes in AIB Countries'!$B131&amp;'RE-Gen-Mixes in AIB Countries'!$C131,'Zusammenführung EU-CH'!$B$2:$B$241&amp;'Zusammenführung EU-CH'!$C$2:$C$241,0),MATCH('RE-Gen-Mixes in AIB Countries'!L$2,'Zusammenführung EU-CH'!$E$1:$BF$1,0))/VLOOKUP($B131,'Total RE-GEN in AIB Countries'!$B$3:$BD$27,COLUMN('RE-Gen-Mixes in AIB Countries'!L130)-COLUMN('RE-Gen-Mixes in AIB Countries'!$B$2),FALSE),0)</f>
        <v>1</v>
      </c>
      <c r="M131">
        <f t="array" ref="M131">IFERROR(INDEX('Zusammenführung EU-CH'!$E$2:$BF$241,MATCH('RE-Gen-Mixes in AIB Countries'!$B131&amp;'RE-Gen-Mixes in AIB Countries'!$C131,'Zusammenführung EU-CH'!$B$2:$B$241&amp;'Zusammenführung EU-CH'!$C$2:$C$241,0),MATCH('RE-Gen-Mixes in AIB Countries'!M$2,'Zusammenführung EU-CH'!$E$1:$BF$1,0))/VLOOKUP($B131,'Total RE-GEN in AIB Countries'!$B$3:$BD$27,COLUMN('RE-Gen-Mixes in AIB Countries'!M130)-COLUMN('RE-Gen-Mixes in AIB Countries'!$B$2),FALSE),0)</f>
        <v>0.99678456591639875</v>
      </c>
      <c r="N131">
        <f t="array" ref="N131">IFERROR(INDEX('Zusammenführung EU-CH'!$E$2:$BF$241,MATCH('RE-Gen-Mixes in AIB Countries'!$B131&amp;'RE-Gen-Mixes in AIB Countries'!$C131,'Zusammenführung EU-CH'!$B$2:$B$241&amp;'Zusammenführung EU-CH'!$C$2:$C$241,0),MATCH('RE-Gen-Mixes in AIB Countries'!N$2,'Zusammenführung EU-CH'!$E$1:$BF$1,0))/VLOOKUP($B131,'Total RE-GEN in AIB Countries'!$B$3:$BD$27,COLUMN('RE-Gen-Mixes in AIB Countries'!N130)-COLUMN('RE-Gen-Mixes in AIB Countries'!$B$2),FALSE),0)</f>
        <v>1</v>
      </c>
      <c r="O131">
        <f t="array" ref="O131">IFERROR(INDEX('Zusammenführung EU-CH'!$E$2:$BF$241,MATCH('RE-Gen-Mixes in AIB Countries'!$B131&amp;'RE-Gen-Mixes in AIB Countries'!$C131,'Zusammenführung EU-CH'!$B$2:$B$241&amp;'Zusammenführung EU-CH'!$C$2:$C$241,0),MATCH('RE-Gen-Mixes in AIB Countries'!O$2,'Zusammenführung EU-CH'!$E$1:$BF$1,0))/VLOOKUP($B131,'Total RE-GEN in AIB Countries'!$B$3:$BD$27,COLUMN('RE-Gen-Mixes in AIB Countries'!O130)-COLUMN('RE-Gen-Mixes in AIB Countries'!$B$2),FALSE),0)</f>
        <v>0.99633699633699635</v>
      </c>
      <c r="P131">
        <f t="array" ref="P131">IFERROR(INDEX('Zusammenführung EU-CH'!$E$2:$BF$241,MATCH('RE-Gen-Mixes in AIB Countries'!$B131&amp;'RE-Gen-Mixes in AIB Countries'!$C131,'Zusammenführung EU-CH'!$B$2:$B$241&amp;'Zusammenführung EU-CH'!$C$2:$C$241,0),MATCH('RE-Gen-Mixes in AIB Countries'!P$2,'Zusammenführung EU-CH'!$E$1:$BF$1,0))/VLOOKUP($B131,'Total RE-GEN in AIB Countries'!$B$3:$BD$27,COLUMN('RE-Gen-Mixes in AIB Countries'!P130)-COLUMN('RE-Gen-Mixes in AIB Countries'!$B$2),FALSE),0)</f>
        <v>0.84462816487141779</v>
      </c>
      <c r="Q131">
        <f t="array" ref="Q131">IFERROR(INDEX('Zusammenführung EU-CH'!$E$2:$BF$241,MATCH('RE-Gen-Mixes in AIB Countries'!$B131&amp;'RE-Gen-Mixes in AIB Countries'!$C131,'Zusammenführung EU-CH'!$B$2:$B$241&amp;'Zusammenführung EU-CH'!$C$2:$C$241,0),MATCH('RE-Gen-Mixes in AIB Countries'!Q$2,'Zusammenführung EU-CH'!$E$1:$BF$1,0))/VLOOKUP($B131,'Total RE-GEN in AIB Countries'!$B$3:$BD$27,COLUMN('RE-Gen-Mixes in AIB Countries'!Q130)-COLUMN('RE-Gen-Mixes in AIB Countries'!$B$2),FALSE),0)</f>
        <v>0.86772821111210829</v>
      </c>
      <c r="R131">
        <f t="array" ref="R131">IFERROR(INDEX('Zusammenführung EU-CH'!$E$2:$BF$241,MATCH('RE-Gen-Mixes in AIB Countries'!$B131&amp;'RE-Gen-Mixes in AIB Countries'!$C131,'Zusammenführung EU-CH'!$B$2:$B$241&amp;'Zusammenführung EU-CH'!$C$2:$C$241,0),MATCH('RE-Gen-Mixes in AIB Countries'!R$2,'Zusammenführung EU-CH'!$E$1:$BF$1,0))/VLOOKUP($B131,'Total RE-GEN in AIB Countries'!$B$3:$BD$27,COLUMN('RE-Gen-Mixes in AIB Countries'!R130)-COLUMN('RE-Gen-Mixes in AIB Countries'!$B$2),FALSE),0)</f>
        <v>0.84582318259791556</v>
      </c>
      <c r="S131">
        <f t="array" ref="S131">IFERROR(INDEX('Zusammenführung EU-CH'!$E$2:$BF$241,MATCH('RE-Gen-Mixes in AIB Countries'!$B131&amp;'RE-Gen-Mixes in AIB Countries'!$C131,'Zusammenführung EU-CH'!$B$2:$B$241&amp;'Zusammenführung EU-CH'!$C$2:$C$241,0),MATCH('RE-Gen-Mixes in AIB Countries'!S$2,'Zusammenführung EU-CH'!$E$1:$BF$1,0))/VLOOKUP($B131,'Total RE-GEN in AIB Countries'!$B$3:$BD$27,COLUMN('RE-Gen-Mixes in AIB Countries'!S130)-COLUMN('RE-Gen-Mixes in AIB Countries'!$B$2),FALSE),0)</f>
        <v>0.82417752692674151</v>
      </c>
      <c r="T131">
        <f t="array" ref="T131">IFERROR(INDEX('Zusammenführung EU-CH'!$E$2:$BF$241,MATCH('RE-Gen-Mixes in AIB Countries'!$B131&amp;'RE-Gen-Mixes in AIB Countries'!$C131,'Zusammenführung EU-CH'!$B$2:$B$241&amp;'Zusammenführung EU-CH'!$C$2:$C$241,0),MATCH('RE-Gen-Mixes in AIB Countries'!T$2,'Zusammenführung EU-CH'!$E$1:$BF$1,0))/VLOOKUP($B131,'Total RE-GEN in AIB Countries'!$B$3:$BD$27,COLUMN('RE-Gen-Mixes in AIB Countries'!T130)-COLUMN('RE-Gen-Mixes in AIB Countries'!$B$2),FALSE),0)</f>
        <v>0.8604298426239152</v>
      </c>
      <c r="U131">
        <f t="array" ref="U131">IFERROR(INDEX('Zusammenführung EU-CH'!$E$2:$BF$241,MATCH('RE-Gen-Mixes in AIB Countries'!$B131&amp;'RE-Gen-Mixes in AIB Countries'!$C131,'Zusammenführung EU-CH'!$B$2:$B$241&amp;'Zusammenführung EU-CH'!$C$2:$C$241,0),MATCH('RE-Gen-Mixes in AIB Countries'!U$2,'Zusammenführung EU-CH'!$E$1:$BF$1,0))/VLOOKUP($B131,'Total RE-GEN in AIB Countries'!$B$3:$BD$27,COLUMN('RE-Gen-Mixes in AIB Countries'!U130)-COLUMN('RE-Gen-Mixes in AIB Countries'!$B$2),FALSE),0)</f>
        <v>0.86657825400939659</v>
      </c>
      <c r="V131">
        <f t="array" ref="V131">IFERROR(INDEX('Zusammenführung EU-CH'!$E$2:$BF$241,MATCH('RE-Gen-Mixes in AIB Countries'!$B131&amp;'RE-Gen-Mixes in AIB Countries'!$C131,'Zusammenführung EU-CH'!$B$2:$B$241&amp;'Zusammenführung EU-CH'!$C$2:$C$241,0),MATCH('RE-Gen-Mixes in AIB Countries'!V$2,'Zusammenführung EU-CH'!$E$1:$BF$1,0))/VLOOKUP($B131,'Total RE-GEN in AIB Countries'!$B$3:$BD$27,COLUMN('RE-Gen-Mixes in AIB Countries'!V130)-COLUMN('RE-Gen-Mixes in AIB Countries'!$B$2),FALSE),0)</f>
        <v>0.85530293039326888</v>
      </c>
      <c r="W131">
        <f t="array" ref="W131">IFERROR(INDEX('Zusammenführung EU-CH'!$E$2:$BF$241,MATCH('RE-Gen-Mixes in AIB Countries'!$B131&amp;'RE-Gen-Mixes in AIB Countries'!$C131,'Zusammenführung EU-CH'!$B$2:$B$241&amp;'Zusammenführung EU-CH'!$C$2:$C$241,0),MATCH('RE-Gen-Mixes in AIB Countries'!W$2,'Zusammenführung EU-CH'!$E$1:$BF$1,0))/VLOOKUP($B131,'Total RE-GEN in AIB Countries'!$B$3:$BD$27,COLUMN('RE-Gen-Mixes in AIB Countries'!W130)-COLUMN('RE-Gen-Mixes in AIB Countries'!$B$2),FALSE),0)</f>
        <v>0.86792554184753834</v>
      </c>
      <c r="X131">
        <f t="array" ref="X131">IFERROR(INDEX('Zusammenführung EU-CH'!$E$2:$BF$241,MATCH('RE-Gen-Mixes in AIB Countries'!$B131&amp;'RE-Gen-Mixes in AIB Countries'!$C131,'Zusammenführung EU-CH'!$B$2:$B$241&amp;'Zusammenführung EU-CH'!$C$2:$C$241,0),MATCH('RE-Gen-Mixes in AIB Countries'!X$2,'Zusammenführung EU-CH'!$E$1:$BF$1,0))/VLOOKUP($B131,'Total RE-GEN in AIB Countries'!$B$3:$BD$27,COLUMN('RE-Gen-Mixes in AIB Countries'!X130)-COLUMN('RE-Gen-Mixes in AIB Countries'!$B$2),FALSE),0)</f>
        <v>0.93632085759300976</v>
      </c>
      <c r="Y131">
        <f t="array" ref="Y131">IFERROR(INDEX('Zusammenführung EU-CH'!$E$2:$BF$241,MATCH('RE-Gen-Mixes in AIB Countries'!$B131&amp;'RE-Gen-Mixes in AIB Countries'!$C131,'Zusammenführung EU-CH'!$B$2:$B$241&amp;'Zusammenführung EU-CH'!$C$2:$C$241,0),MATCH('RE-Gen-Mixes in AIB Countries'!Y$2,'Zusammenführung EU-CH'!$E$1:$BF$1,0))/VLOOKUP($B131,'Total RE-GEN in AIB Countries'!$B$3:$BD$27,COLUMN('RE-Gen-Mixes in AIB Countries'!Y130)-COLUMN('RE-Gen-Mixes in AIB Countries'!$B$2),FALSE),0)</f>
        <v>0.8861354462709885</v>
      </c>
      <c r="Z131">
        <f t="array" ref="Z131">IFERROR(INDEX('Zusammenführung EU-CH'!$E$2:$BF$241,MATCH('RE-Gen-Mixes in AIB Countries'!$B131&amp;'RE-Gen-Mixes in AIB Countries'!$C131,'Zusammenführung EU-CH'!$B$2:$B$241&amp;'Zusammenführung EU-CH'!$C$2:$C$241,0),MATCH('RE-Gen-Mixes in AIB Countries'!Z$2,'Zusammenführung EU-CH'!$E$1:$BF$1,0))/VLOOKUP($B131,'Total RE-GEN in AIB Countries'!$B$3:$BD$27,COLUMN('RE-Gen-Mixes in AIB Countries'!Z130)-COLUMN('RE-Gen-Mixes in AIB Countries'!$B$2),FALSE),0)</f>
        <v>0.91982573435350334</v>
      </c>
      <c r="AA131">
        <f t="array" ref="AA131">IFERROR(INDEX('Zusammenführung EU-CH'!$E$2:$BF$241,MATCH('RE-Gen-Mixes in AIB Countries'!$B131&amp;'RE-Gen-Mixes in AIB Countries'!$C131,'Zusammenführung EU-CH'!$B$2:$B$241&amp;'Zusammenführung EU-CH'!$C$2:$C$241,0),MATCH('RE-Gen-Mixes in AIB Countries'!AA$2,'Zusammenführung EU-CH'!$E$1:$BF$1,0))/VLOOKUP($B131,'Total RE-GEN in AIB Countries'!$B$3:$BD$27,COLUMN('RE-Gen-Mixes in AIB Countries'!AA130)-COLUMN('RE-Gen-Mixes in AIB Countries'!$B$2),FALSE),0)</f>
        <v>0.93955751178126368</v>
      </c>
      <c r="AB131">
        <f t="array" ref="AB131">IFERROR(INDEX('Zusammenführung EU-CH'!$E$2:$BF$241,MATCH('RE-Gen-Mixes in AIB Countries'!$B131&amp;'RE-Gen-Mixes in AIB Countries'!$C131,'Zusammenführung EU-CH'!$B$2:$B$241&amp;'Zusammenführung EU-CH'!$C$2:$C$241,0),MATCH('RE-Gen-Mixes in AIB Countries'!AB$2,'Zusammenführung EU-CH'!$E$1:$BF$1,0))/VLOOKUP($B131,'Total RE-GEN in AIB Countries'!$B$3:$BD$27,COLUMN('RE-Gen-Mixes in AIB Countries'!AB130)-COLUMN('RE-Gen-Mixes in AIB Countries'!$B$2),FALSE),0)</f>
        <v>0.92380442295983989</v>
      </c>
      <c r="AC131">
        <f t="array" ref="AC131">IFERROR(INDEX('Zusammenführung EU-CH'!$E$2:$BF$241,MATCH('RE-Gen-Mixes in AIB Countries'!$B131&amp;'RE-Gen-Mixes in AIB Countries'!$C131,'Zusammenführung EU-CH'!$B$2:$B$241&amp;'Zusammenführung EU-CH'!$C$2:$C$241,0),MATCH('RE-Gen-Mixes in AIB Countries'!AC$2,'Zusammenführung EU-CH'!$E$1:$BF$1,0))/VLOOKUP($B131,'Total RE-GEN in AIB Countries'!$B$3:$BD$27,COLUMN('RE-Gen-Mixes in AIB Countries'!AC130)-COLUMN('RE-Gen-Mixes in AIB Countries'!$B$2),FALSE),0)</f>
        <v>0.92153901698987017</v>
      </c>
      <c r="AD131">
        <f t="array" ref="AD131">IFERROR(INDEX('Zusammenführung EU-CH'!$E$2:$BF$241,MATCH('RE-Gen-Mixes in AIB Countries'!$B131&amp;'RE-Gen-Mixes in AIB Countries'!$C131,'Zusammenführung EU-CH'!$B$2:$B$241&amp;'Zusammenführung EU-CH'!$C$2:$C$241,0),MATCH('RE-Gen-Mixes in AIB Countries'!AD$2,'Zusammenführung EU-CH'!$E$1:$BF$1,0))/VLOOKUP($B131,'Total RE-GEN in AIB Countries'!$B$3:$BD$27,COLUMN('RE-Gen-Mixes in AIB Countries'!AD130)-COLUMN('RE-Gen-Mixes in AIB Countries'!$B$2),FALSE),0)</f>
        <v>0.92665741268294388</v>
      </c>
      <c r="AE131">
        <f t="array" ref="AE131">IFERROR(INDEX('Zusammenführung EU-CH'!$E$2:$BF$241,MATCH('RE-Gen-Mixes in AIB Countries'!$B131&amp;'RE-Gen-Mixes in AIB Countries'!$C131,'Zusammenführung EU-CH'!$B$2:$B$241&amp;'Zusammenführung EU-CH'!$C$2:$C$241,0),MATCH('RE-Gen-Mixes in AIB Countries'!AE$2,'Zusammenführung EU-CH'!$E$1:$BF$1,0))/VLOOKUP($B131,'Total RE-GEN in AIB Countries'!$B$3:$BD$27,COLUMN('RE-Gen-Mixes in AIB Countries'!AE130)-COLUMN('RE-Gen-Mixes in AIB Countries'!$B$2),FALSE),0)</f>
        <v>0.92343169865245867</v>
      </c>
      <c r="AF131">
        <f t="array" ref="AF131">IFERROR(INDEX('Zusammenführung EU-CH'!$E$2:$BF$241,MATCH('RE-Gen-Mixes in AIB Countries'!$B131&amp;'RE-Gen-Mixes in AIB Countries'!$C131,'Zusammenführung EU-CH'!$B$2:$B$241&amp;'Zusammenführung EU-CH'!$C$2:$C$241,0),MATCH('RE-Gen-Mixes in AIB Countries'!AF$2,'Zusammenführung EU-CH'!$E$1:$BF$1,0))/VLOOKUP($B131,'Total RE-GEN in AIB Countries'!$B$3:$BD$27,COLUMN('RE-Gen-Mixes in AIB Countries'!AF130)-COLUMN('RE-Gen-Mixes in AIB Countries'!$B$2),FALSE),0)</f>
        <v>0.92032601967718342</v>
      </c>
      <c r="AG131">
        <f t="array" ref="AG131">IFERROR(INDEX('Zusammenführung EU-CH'!$E$2:$BF$241,MATCH('RE-Gen-Mixes in AIB Countries'!$B131&amp;'RE-Gen-Mixes in AIB Countries'!$C131,'Zusammenführung EU-CH'!$B$2:$B$241&amp;'Zusammenführung EU-CH'!$C$2:$C$241,0),MATCH('RE-Gen-Mixes in AIB Countries'!AG$2,'Zusammenführung EU-CH'!$E$1:$BF$1,0))/VLOOKUP($B131,'Total RE-GEN in AIB Countries'!$B$3:$BD$27,COLUMN('RE-Gen-Mixes in AIB Countries'!AG130)-COLUMN('RE-Gen-Mixes in AIB Countries'!$B$2),FALSE),0)</f>
        <v>0.91188459345590245</v>
      </c>
      <c r="AH131">
        <f t="array" ref="AH131">IFERROR(INDEX('Zusammenführung EU-CH'!$E$2:$BF$241,MATCH('RE-Gen-Mixes in AIB Countries'!$B131&amp;'RE-Gen-Mixes in AIB Countries'!$C131,'Zusammenführung EU-CH'!$B$2:$B$241&amp;'Zusammenführung EU-CH'!$C$2:$C$241,0),MATCH('RE-Gen-Mixes in AIB Countries'!AH$2,'Zusammenführung EU-CH'!$E$1:$BF$1,0))/VLOOKUP($B131,'Total RE-GEN in AIB Countries'!$B$3:$BD$27,COLUMN('RE-Gen-Mixes in AIB Countries'!AH130)-COLUMN('RE-Gen-Mixes in AIB Countries'!$B$2),FALSE),0)</f>
        <v>0.88202044594273321</v>
      </c>
      <c r="AI131">
        <f t="array" ref="AI131">IFERROR(INDEX('Zusammenführung EU-CH'!$E$2:$BF$241,MATCH('RE-Gen-Mixes in AIB Countries'!$B131&amp;'RE-Gen-Mixes in AIB Countries'!$C131,'Zusammenführung EU-CH'!$B$2:$B$241&amp;'Zusammenführung EU-CH'!$C$2:$C$241,0),MATCH('RE-Gen-Mixes in AIB Countries'!AI$2,'Zusammenführung EU-CH'!$E$1:$BF$1,0))/VLOOKUP($B131,'Total RE-GEN in AIB Countries'!$B$3:$BD$27,COLUMN('RE-Gen-Mixes in AIB Countries'!AI130)-COLUMN('RE-Gen-Mixes in AIB Countries'!$B$2),FALSE),0)</f>
        <v>0.85293848714088039</v>
      </c>
      <c r="AJ131">
        <f t="array" ref="AJ131">IFERROR(INDEX('Zusammenführung EU-CH'!$E$2:$BF$241,MATCH('RE-Gen-Mixes in AIB Countries'!$B131&amp;'RE-Gen-Mixes in AIB Countries'!$C131,'Zusammenführung EU-CH'!$B$2:$B$241&amp;'Zusammenführung EU-CH'!$C$2:$C$241,0),MATCH('RE-Gen-Mixes in AIB Countries'!AJ$2,'Zusammenführung EU-CH'!$E$1:$BF$1,0))/VLOOKUP($B131,'Total RE-GEN in AIB Countries'!$B$3:$BD$27,COLUMN('RE-Gen-Mixes in AIB Countries'!AJ130)-COLUMN('RE-Gen-Mixes in AIB Countries'!$B$2),FALSE),0)</f>
        <v>0.88616943183985253</v>
      </c>
      <c r="AK131">
        <f t="array" ref="AK131">IFERROR(INDEX('Zusammenführung EU-CH'!$E$2:$BF$241,MATCH('RE-Gen-Mixes in AIB Countries'!$B131&amp;'RE-Gen-Mixes in AIB Countries'!$C131,'Zusammenführung EU-CH'!$B$2:$B$241&amp;'Zusammenführung EU-CH'!$C$2:$C$241,0),MATCH('RE-Gen-Mixes in AIB Countries'!AK$2,'Zusammenführung EU-CH'!$E$1:$BF$1,0))/VLOOKUP($B131,'Total RE-GEN in AIB Countries'!$B$3:$BD$27,COLUMN('RE-Gen-Mixes in AIB Countries'!AK130)-COLUMN('RE-Gen-Mixes in AIB Countries'!$B$2),FALSE),0)</f>
        <v>0.87115700393530271</v>
      </c>
      <c r="AL131">
        <f t="array" ref="AL131">IFERROR(INDEX('Zusammenführung EU-CH'!$E$2:$BF$241,MATCH('RE-Gen-Mixes in AIB Countries'!$B131&amp;'RE-Gen-Mixes in AIB Countries'!$C131,'Zusammenführung EU-CH'!$B$2:$B$241&amp;'Zusammenführung EU-CH'!$C$2:$C$241,0),MATCH('RE-Gen-Mixes in AIB Countries'!AL$2,'Zusammenführung EU-CH'!$E$1:$BF$1,0))/VLOOKUP($B131,'Total RE-GEN in AIB Countries'!$B$3:$BD$27,COLUMN('RE-Gen-Mixes in AIB Countries'!AL130)-COLUMN('RE-Gen-Mixes in AIB Countries'!$B$2),FALSE),0)</f>
        <v>0.94060869922372359</v>
      </c>
      <c r="AM131">
        <f t="array" ref="AM131">IFERROR(INDEX('Zusammenführung EU-CH'!$E$2:$BF$241,MATCH('RE-Gen-Mixes in AIB Countries'!$B131&amp;'RE-Gen-Mixes in AIB Countries'!$C131,'Zusammenführung EU-CH'!$B$2:$B$241&amp;'Zusammenführung EU-CH'!$C$2:$C$241,0),MATCH('RE-Gen-Mixes in AIB Countries'!AM$2,'Zusammenführung EU-CH'!$E$1:$BF$1,0))/VLOOKUP($B131,'Total RE-GEN in AIB Countries'!$B$3:$BD$27,COLUMN('RE-Gen-Mixes in AIB Countries'!AM130)-COLUMN('RE-Gen-Mixes in AIB Countries'!$B$2),FALSE),0)</f>
        <v>0.89166785815167549</v>
      </c>
      <c r="AN131">
        <f t="array" ref="AN131">IFERROR(INDEX('Zusammenführung EU-CH'!$E$2:$BF$241,MATCH('RE-Gen-Mixes in AIB Countries'!$B131&amp;'RE-Gen-Mixes in AIB Countries'!$C131,'Zusammenführung EU-CH'!$B$2:$B$241&amp;'Zusammenführung EU-CH'!$C$2:$C$241,0),MATCH('RE-Gen-Mixes in AIB Countries'!AN$2,'Zusammenführung EU-CH'!$E$1:$BF$1,0))/VLOOKUP($B131,'Total RE-GEN in AIB Countries'!$B$3:$BD$27,COLUMN('RE-Gen-Mixes in AIB Countries'!AN130)-COLUMN('RE-Gen-Mixes in AIB Countries'!$B$2),FALSE),0)</f>
        <v>0.8642742501531212</v>
      </c>
      <c r="AO131">
        <f t="array" ref="AO131">IFERROR(INDEX('Zusammenführung EU-CH'!$E$2:$BF$241,MATCH('RE-Gen-Mixes in AIB Countries'!$B131&amp;'RE-Gen-Mixes in AIB Countries'!$C131,'Zusammenführung EU-CH'!$B$2:$B$241&amp;'Zusammenführung EU-CH'!$C$2:$C$241,0),MATCH('RE-Gen-Mixes in AIB Countries'!AO$2,'Zusammenführung EU-CH'!$E$1:$BF$1,0))/VLOOKUP($B131,'Total RE-GEN in AIB Countries'!$B$3:$BD$27,COLUMN('RE-Gen-Mixes in AIB Countries'!AO130)-COLUMN('RE-Gen-Mixes in AIB Countries'!$B$2),FALSE),0)</f>
        <v>0.89402365540846562</v>
      </c>
      <c r="AP131">
        <f t="array" ref="AP131">IFERROR(INDEX('Zusammenführung EU-CH'!$E$2:$BF$241,MATCH('RE-Gen-Mixes in AIB Countries'!$B131&amp;'RE-Gen-Mixes in AIB Countries'!$C131,'Zusammenführung EU-CH'!$B$2:$B$241&amp;'Zusammenführung EU-CH'!$C$2:$C$241,0),MATCH('RE-Gen-Mixes in AIB Countries'!AP$2,'Zusammenführung EU-CH'!$E$1:$BF$1,0))/VLOOKUP($B131,'Total RE-GEN in AIB Countries'!$B$3:$BD$27,COLUMN('RE-Gen-Mixes in AIB Countries'!AP130)-COLUMN('RE-Gen-Mixes in AIB Countries'!$B$2),FALSE),0)</f>
        <v>0.84973283449414383</v>
      </c>
      <c r="AQ131">
        <f t="array" ref="AQ131">IFERROR(INDEX('Zusammenführung EU-CH'!$E$2:$BF$241,MATCH('RE-Gen-Mixes in AIB Countries'!$B131&amp;'RE-Gen-Mixes in AIB Countries'!$C131,'Zusammenführung EU-CH'!$B$2:$B$241&amp;'Zusammenführung EU-CH'!$C$2:$C$241,0),MATCH('RE-Gen-Mixes in AIB Countries'!AQ$2,'Zusammenführung EU-CH'!$E$1:$BF$1,0))/VLOOKUP($B131,'Total RE-GEN in AIB Countries'!$B$3:$BD$27,COLUMN('RE-Gen-Mixes in AIB Countries'!AQ130)-COLUMN('RE-Gen-Mixes in AIB Countries'!$B$2),FALSE),0)</f>
        <v>0.8979167908582748</v>
      </c>
      <c r="AR131">
        <f t="array" ref="AR131">IFERROR(INDEX('Zusammenführung EU-CH'!$E$2:$BF$241,MATCH('RE-Gen-Mixes in AIB Countries'!$B131&amp;'RE-Gen-Mixes in AIB Countries'!$C131,'Zusammenführung EU-CH'!$B$2:$B$241&amp;'Zusammenführung EU-CH'!$C$2:$C$241,0),MATCH('RE-Gen-Mixes in AIB Countries'!AR$2,'Zusammenführung EU-CH'!$E$1:$BF$1,0))/VLOOKUP($B131,'Total RE-GEN in AIB Countries'!$B$3:$BD$27,COLUMN('RE-Gen-Mixes in AIB Countries'!AR130)-COLUMN('RE-Gen-Mixes in AIB Countries'!$B$2),FALSE),0)</f>
        <v>0.92949215040141075</v>
      </c>
      <c r="AS131">
        <f t="array" ref="AS131">IFERROR(INDEX('Zusammenführung EU-CH'!$E$2:$BF$241,MATCH('RE-Gen-Mixes in AIB Countries'!$B131&amp;'RE-Gen-Mixes in AIB Countries'!$C131,'Zusammenführung EU-CH'!$B$2:$B$241&amp;'Zusammenführung EU-CH'!$C$2:$C$241,0),MATCH('RE-Gen-Mixes in AIB Countries'!AS$2,'Zusammenführung EU-CH'!$E$1:$BF$1,0))/VLOOKUP($B131,'Total RE-GEN in AIB Countries'!$B$3:$BD$27,COLUMN('RE-Gen-Mixes in AIB Countries'!AS130)-COLUMN('RE-Gen-Mixes in AIB Countries'!$B$2),FALSE),0)</f>
        <v>0.92163494798397094</v>
      </c>
      <c r="AT131">
        <f t="array" ref="AT131">IFERROR(INDEX('Zusammenführung EU-CH'!$E$2:$BF$241,MATCH('RE-Gen-Mixes in AIB Countries'!$B131&amp;'RE-Gen-Mixes in AIB Countries'!$C131,'Zusammenführung EU-CH'!$B$2:$B$241&amp;'Zusammenführung EU-CH'!$C$2:$C$241,0),MATCH('RE-Gen-Mixes in AIB Countries'!AT$2,'Zusammenführung EU-CH'!$E$1:$BF$1,0))/VLOOKUP($B131,'Total RE-GEN in AIB Countries'!$B$3:$BD$27,COLUMN('RE-Gen-Mixes in AIB Countries'!AT130)-COLUMN('RE-Gen-Mixes in AIB Countries'!$B$2),FALSE),0)</f>
        <v>0.88019203577317107</v>
      </c>
      <c r="AU131">
        <f t="array" ref="AU131">IFERROR(INDEX('Zusammenführung EU-CH'!$E$2:$BF$241,MATCH('RE-Gen-Mixes in AIB Countries'!$B131&amp;'RE-Gen-Mixes in AIB Countries'!$C131,'Zusammenführung EU-CH'!$B$2:$B$241&amp;'Zusammenführung EU-CH'!$C$2:$C$241,0),MATCH('RE-Gen-Mixes in AIB Countries'!AU$2,'Zusammenführung EU-CH'!$E$1:$BF$1,0))/VLOOKUP($B131,'Total RE-GEN in AIB Countries'!$B$3:$BD$27,COLUMN('RE-Gen-Mixes in AIB Countries'!AU130)-COLUMN('RE-Gen-Mixes in AIB Countries'!$B$2),FALSE),0)</f>
        <v>0.86908103562630268</v>
      </c>
      <c r="AV131">
        <f t="array" ref="AV131">IFERROR(INDEX('Zusammenführung EU-CH'!$E$2:$BF$241,MATCH('RE-Gen-Mixes in AIB Countries'!$B131&amp;'RE-Gen-Mixes in AIB Countries'!$C131,'Zusammenführung EU-CH'!$B$2:$B$241&amp;'Zusammenführung EU-CH'!$C$2:$C$241,0),MATCH('RE-Gen-Mixes in AIB Countries'!AV$2,'Zusammenführung EU-CH'!$E$1:$BF$1,0))/VLOOKUP($B131,'Total RE-GEN in AIB Countries'!$B$3:$BD$27,COLUMN('RE-Gen-Mixes in AIB Countries'!AV130)-COLUMN('RE-Gen-Mixes in AIB Countries'!$B$2),FALSE),0)</f>
        <v>0.84479022670063553</v>
      </c>
      <c r="AW131">
        <f t="array" ref="AW131">IFERROR(INDEX('Zusammenführung EU-CH'!$E$2:$BF$241,MATCH('RE-Gen-Mixes in AIB Countries'!$B131&amp;'RE-Gen-Mixes in AIB Countries'!$C131,'Zusammenführung EU-CH'!$B$2:$B$241&amp;'Zusammenführung EU-CH'!$C$2:$C$241,0),MATCH('RE-Gen-Mixes in AIB Countries'!AW$2,'Zusammenführung EU-CH'!$E$1:$BF$1,0))/VLOOKUP($B131,'Total RE-GEN in AIB Countries'!$B$3:$BD$27,COLUMN('RE-Gen-Mixes in AIB Countries'!AW130)-COLUMN('RE-Gen-Mixes in AIB Countries'!$B$2),FALSE),0)</f>
        <v>0.86461433649085273</v>
      </c>
      <c r="AX131">
        <f t="array" ref="AX131">IFERROR(INDEX('Zusammenführung EU-CH'!$E$2:$BF$241,MATCH('RE-Gen-Mixes in AIB Countries'!$B131&amp;'RE-Gen-Mixes in AIB Countries'!$C131,'Zusammenführung EU-CH'!$B$2:$B$241&amp;'Zusammenführung EU-CH'!$C$2:$C$241,0),MATCH('RE-Gen-Mixes in AIB Countries'!AX$2,'Zusammenführung EU-CH'!$E$1:$BF$1,0))/VLOOKUP($B131,'Total RE-GEN in AIB Countries'!$B$3:$BD$27,COLUMN('RE-Gen-Mixes in AIB Countries'!AX130)-COLUMN('RE-Gen-Mixes in AIB Countries'!$B$2),FALSE),0)</f>
        <v>0.96011430094402772</v>
      </c>
      <c r="AY131">
        <f t="array" ref="AY131">IFERROR(INDEX('Zusammenführung EU-CH'!$E$2:$BF$241,MATCH('RE-Gen-Mixes in AIB Countries'!$B131&amp;'RE-Gen-Mixes in AIB Countries'!$C131,'Zusammenführung EU-CH'!$B$2:$B$241&amp;'Zusammenführung EU-CH'!$C$2:$C$241,0),MATCH('RE-Gen-Mixes in AIB Countries'!AY$2,'Zusammenführung EU-CH'!$E$1:$BF$1,0))/VLOOKUP($B131,'Total RE-GEN in AIB Countries'!$B$3:$BD$27,COLUMN('RE-Gen-Mixes in AIB Countries'!AY130)-COLUMN('RE-Gen-Mixes in AIB Countries'!$B$2),FALSE),0)</f>
        <v>0.94436799340865463</v>
      </c>
      <c r="AZ131">
        <f t="array" ref="AZ131">IFERROR(INDEX('Zusammenführung EU-CH'!$E$2:$BF$241,MATCH('RE-Gen-Mixes in AIB Countries'!$B131&amp;'RE-Gen-Mixes in AIB Countries'!$C131,'Zusammenführung EU-CH'!$B$2:$B$241&amp;'Zusammenführung EU-CH'!$C$2:$C$241,0),MATCH('RE-Gen-Mixes in AIB Countries'!AZ$2,'Zusammenführung EU-CH'!$E$1:$BF$1,0))/VLOOKUP($B131,'Total RE-GEN in AIB Countries'!$B$3:$BD$27,COLUMN('RE-Gen-Mixes in AIB Countries'!AZ130)-COLUMN('RE-Gen-Mixes in AIB Countries'!$B$2),FALSE),0)</f>
        <v>0.90388678841288528</v>
      </c>
      <c r="BA131">
        <f t="array" ref="BA131">IFERROR(INDEX('Zusammenführung EU-CH'!$E$2:$BF$241,MATCH('RE-Gen-Mixes in AIB Countries'!$B131&amp;'RE-Gen-Mixes in AIB Countries'!$C131,'Zusammenführung EU-CH'!$B$2:$B$241&amp;'Zusammenführung EU-CH'!$C$2:$C$241,0),MATCH('RE-Gen-Mixes in AIB Countries'!BA$2,'Zusammenführung EU-CH'!$E$1:$BF$1,0))/VLOOKUP($B131,'Total RE-GEN in AIB Countries'!$B$3:$BD$27,COLUMN('RE-Gen-Mixes in AIB Countries'!BA130)-COLUMN('RE-Gen-Mixes in AIB Countries'!$B$2),FALSE),0)</f>
        <v>0.86272888714227991</v>
      </c>
      <c r="BB131">
        <f t="array" ref="BB131">IFERROR(INDEX('Zusammenführung EU-CH'!$E$2:$BF$241,MATCH('RE-Gen-Mixes in AIB Countries'!$B131&amp;'RE-Gen-Mixes in AIB Countries'!$C131,'Zusammenführung EU-CH'!$B$2:$B$241&amp;'Zusammenführung EU-CH'!$C$2:$C$241,0),MATCH('RE-Gen-Mixes in AIB Countries'!BB$2,'Zusammenführung EU-CH'!$E$1:$BF$1,0))/VLOOKUP($B131,'Total RE-GEN in AIB Countries'!$B$3:$BD$27,COLUMN('RE-Gen-Mixes in AIB Countries'!BB130)-COLUMN('RE-Gen-Mixes in AIB Countries'!$B$2),FALSE),0)</f>
        <v>0.88499481123451407</v>
      </c>
      <c r="BC131">
        <f t="array" ref="BC131">IFERROR(INDEX('Zusammenführung EU-CH'!$E$2:$BF$241,MATCH('RE-Gen-Mixes in AIB Countries'!$B131&amp;'RE-Gen-Mixes in AIB Countries'!$C131,'Zusammenführung EU-CH'!$B$2:$B$241&amp;'Zusammenführung EU-CH'!$C$2:$C$241,0),MATCH('RE-Gen-Mixes in AIB Countries'!BC$2,'Zusammenführung EU-CH'!$E$1:$BF$1,0))/VLOOKUP($B131,'Total RE-GEN in AIB Countries'!$B$3:$BD$27,COLUMN('RE-Gen-Mixes in AIB Countries'!BC130)-COLUMN('RE-Gen-Mixes in AIB Countries'!$B$2),FALSE),0)</f>
        <v>0.85009909670063122</v>
      </c>
      <c r="BD131">
        <f t="array" ref="BD131">IFERROR(INDEX('Zusammenführung EU-CH'!$E$2:$BF$241,MATCH('RE-Gen-Mixes in AIB Countries'!$B131&amp;'RE-Gen-Mixes in AIB Countries'!$C131,'Zusammenführung EU-CH'!$B$2:$B$241&amp;'Zusammenführung EU-CH'!$C$2:$C$241,0),MATCH('RE-Gen-Mixes in AIB Countries'!BD$2,'Zusammenführung EU-CH'!$E$1:$BF$1,0))/VLOOKUP($B131,'Total RE-GEN in AIB Countries'!$B$3:$BD$27,COLUMN('RE-Gen-Mixes in AIB Countries'!BD130)-COLUMN('RE-Gen-Mixes in AIB Countries'!$B$2),FALSE),0)</f>
        <v>0.90077880024961776</v>
      </c>
      <c r="BE131">
        <f t="array" ref="BE131">IFERROR(INDEX('Zusammenführung EU-CH'!$E$2:$BF$241,MATCH('RE-Gen-Mixes in AIB Countries'!$B131&amp;'RE-Gen-Mixes in AIB Countries'!$C131,'Zusammenführung EU-CH'!$B$2:$B$241&amp;'Zusammenführung EU-CH'!$C$2:$C$241,0),MATCH('RE-Gen-Mixes in AIB Countries'!BE$2,'Zusammenführung EU-CH'!$E$1:$BF$1,0))/VLOOKUP($B131,'Total RE-GEN in AIB Countries'!$B$3:$BD$27,COLUMN('RE-Gen-Mixes in AIB Countries'!BE130)-COLUMN('RE-Gen-Mixes in AIB Countries'!$B$2),FALSE),0)</f>
        <v>0</v>
      </c>
      <c r="BF131">
        <f t="shared" si="1"/>
        <v>0.89765222342168627</v>
      </c>
    </row>
    <row r="132" spans="1:58" x14ac:dyDescent="0.35">
      <c r="A132" s="8" t="s">
        <v>43</v>
      </c>
      <c r="B132" s="4" t="s">
        <v>485</v>
      </c>
      <c r="C132" s="4" t="s">
        <v>8</v>
      </c>
      <c r="D132">
        <f t="array" ref="D132">IFERROR(INDEX('Zusammenführung EU-CH'!$E$2:$BF$241,MATCH('RE-Gen-Mixes in AIB Countries'!$B132&amp;'RE-Gen-Mixes in AIB Countries'!$C132,'Zusammenführung EU-CH'!$B$2:$B$241&amp;'Zusammenführung EU-CH'!$C$2:$C$241,0),MATCH('RE-Gen-Mixes in AIB Countries'!D$2,'Zusammenführung EU-CH'!$E$1:$BF$1,0))/VLOOKUP($B132,'Total RE-GEN in AIB Countries'!$B$3:$BD$27,COLUMN('RE-Gen-Mixes in AIB Countries'!D131)-COLUMN('RE-Gen-Mixes in AIB Countries'!$B$2),FALSE),0)</f>
        <v>0</v>
      </c>
      <c r="E132">
        <f t="array" ref="E132">IFERROR(INDEX('Zusammenführung EU-CH'!$E$2:$BF$241,MATCH('RE-Gen-Mixes in AIB Countries'!$B132&amp;'RE-Gen-Mixes in AIB Countries'!$C132,'Zusammenführung EU-CH'!$B$2:$B$241&amp;'Zusammenführung EU-CH'!$C$2:$C$241,0),MATCH('RE-Gen-Mixes in AIB Countries'!E$2,'Zusammenführung EU-CH'!$E$1:$BF$1,0))/VLOOKUP($B132,'Total RE-GEN in AIB Countries'!$B$3:$BD$27,COLUMN('RE-Gen-Mixes in AIB Countries'!E131)-COLUMN('RE-Gen-Mixes in AIB Countries'!$B$2),FALSE),0)</f>
        <v>0</v>
      </c>
      <c r="F132">
        <f t="array" ref="F132">IFERROR(INDEX('Zusammenführung EU-CH'!$E$2:$BF$241,MATCH('RE-Gen-Mixes in AIB Countries'!$B132&amp;'RE-Gen-Mixes in AIB Countries'!$C132,'Zusammenführung EU-CH'!$B$2:$B$241&amp;'Zusammenführung EU-CH'!$C$2:$C$241,0),MATCH('RE-Gen-Mixes in AIB Countries'!F$2,'Zusammenführung EU-CH'!$E$1:$BF$1,0))/VLOOKUP($B132,'Total RE-GEN in AIB Countries'!$B$3:$BD$27,COLUMN('RE-Gen-Mixes in AIB Countries'!F131)-COLUMN('RE-Gen-Mixes in AIB Countries'!$B$2),FALSE),0)</f>
        <v>0</v>
      </c>
      <c r="G132">
        <f t="array" ref="G132">IFERROR(INDEX('Zusammenführung EU-CH'!$E$2:$BF$241,MATCH('RE-Gen-Mixes in AIB Countries'!$B132&amp;'RE-Gen-Mixes in AIB Countries'!$C132,'Zusammenführung EU-CH'!$B$2:$B$241&amp;'Zusammenführung EU-CH'!$C$2:$C$241,0),MATCH('RE-Gen-Mixes in AIB Countries'!G$2,'Zusammenführung EU-CH'!$E$1:$BF$1,0))/VLOOKUP($B132,'Total RE-GEN in AIB Countries'!$B$3:$BD$27,COLUMN('RE-Gen-Mixes in AIB Countries'!G131)-COLUMN('RE-Gen-Mixes in AIB Countries'!$B$2),FALSE),0)</f>
        <v>0</v>
      </c>
      <c r="H132">
        <f t="array" ref="H132">IFERROR(INDEX('Zusammenführung EU-CH'!$E$2:$BF$241,MATCH('RE-Gen-Mixes in AIB Countries'!$B132&amp;'RE-Gen-Mixes in AIB Countries'!$C132,'Zusammenführung EU-CH'!$B$2:$B$241&amp;'Zusammenführung EU-CH'!$C$2:$C$241,0),MATCH('RE-Gen-Mixes in AIB Countries'!H$2,'Zusammenführung EU-CH'!$E$1:$BF$1,0))/VLOOKUP($B132,'Total RE-GEN in AIB Countries'!$B$3:$BD$27,COLUMN('RE-Gen-Mixes in AIB Countries'!H131)-COLUMN('RE-Gen-Mixes in AIB Countries'!$B$2),FALSE),0)</f>
        <v>0</v>
      </c>
      <c r="I132">
        <f t="array" ref="I132">IFERROR(INDEX('Zusammenführung EU-CH'!$E$2:$BF$241,MATCH('RE-Gen-Mixes in AIB Countries'!$B132&amp;'RE-Gen-Mixes in AIB Countries'!$C132,'Zusammenführung EU-CH'!$B$2:$B$241&amp;'Zusammenführung EU-CH'!$C$2:$C$241,0),MATCH('RE-Gen-Mixes in AIB Countries'!I$2,'Zusammenführung EU-CH'!$E$1:$BF$1,0))/VLOOKUP($B132,'Total RE-GEN in AIB Countries'!$B$3:$BD$27,COLUMN('RE-Gen-Mixes in AIB Countries'!I131)-COLUMN('RE-Gen-Mixes in AIB Countries'!$B$2),FALSE),0)</f>
        <v>0</v>
      </c>
      <c r="J132">
        <f t="array" ref="J132">IFERROR(INDEX('Zusammenführung EU-CH'!$E$2:$BF$241,MATCH('RE-Gen-Mixes in AIB Countries'!$B132&amp;'RE-Gen-Mixes in AIB Countries'!$C132,'Zusammenführung EU-CH'!$B$2:$B$241&amp;'Zusammenführung EU-CH'!$C$2:$C$241,0),MATCH('RE-Gen-Mixes in AIB Countries'!J$2,'Zusammenführung EU-CH'!$E$1:$BF$1,0))/VLOOKUP($B132,'Total RE-GEN in AIB Countries'!$B$3:$BD$27,COLUMN('RE-Gen-Mixes in AIB Countries'!J131)-COLUMN('RE-Gen-Mixes in AIB Countries'!$B$2),FALSE),0)</f>
        <v>0</v>
      </c>
      <c r="K132">
        <f t="array" ref="K132">IFERROR(INDEX('Zusammenführung EU-CH'!$E$2:$BF$241,MATCH('RE-Gen-Mixes in AIB Countries'!$B132&amp;'RE-Gen-Mixes in AIB Countries'!$C132,'Zusammenführung EU-CH'!$B$2:$B$241&amp;'Zusammenführung EU-CH'!$C$2:$C$241,0),MATCH('RE-Gen-Mixes in AIB Countries'!K$2,'Zusammenführung EU-CH'!$E$1:$BF$1,0))/VLOOKUP($B132,'Total RE-GEN in AIB Countries'!$B$3:$BD$27,COLUMN('RE-Gen-Mixes in AIB Countries'!K131)-COLUMN('RE-Gen-Mixes in AIB Countries'!$B$2),FALSE),0)</f>
        <v>0</v>
      </c>
      <c r="L132">
        <f t="array" ref="L132">IFERROR(INDEX('Zusammenführung EU-CH'!$E$2:$BF$241,MATCH('RE-Gen-Mixes in AIB Countries'!$B132&amp;'RE-Gen-Mixes in AIB Countries'!$C132,'Zusammenführung EU-CH'!$B$2:$B$241&amp;'Zusammenführung EU-CH'!$C$2:$C$241,0),MATCH('RE-Gen-Mixes in AIB Countries'!L$2,'Zusammenführung EU-CH'!$E$1:$BF$1,0))/VLOOKUP($B132,'Total RE-GEN in AIB Countries'!$B$3:$BD$27,COLUMN('RE-Gen-Mixes in AIB Countries'!L131)-COLUMN('RE-Gen-Mixes in AIB Countries'!$B$2),FALSE),0)</f>
        <v>0</v>
      </c>
      <c r="M132">
        <f t="array" ref="M132">IFERROR(INDEX('Zusammenführung EU-CH'!$E$2:$BF$241,MATCH('RE-Gen-Mixes in AIB Countries'!$B132&amp;'RE-Gen-Mixes in AIB Countries'!$C132,'Zusammenführung EU-CH'!$B$2:$B$241&amp;'Zusammenführung EU-CH'!$C$2:$C$241,0),MATCH('RE-Gen-Mixes in AIB Countries'!M$2,'Zusammenführung EU-CH'!$E$1:$BF$1,0))/VLOOKUP($B132,'Total RE-GEN in AIB Countries'!$B$3:$BD$27,COLUMN('RE-Gen-Mixes in AIB Countries'!M131)-COLUMN('RE-Gen-Mixes in AIB Countries'!$B$2),FALSE),0)</f>
        <v>0</v>
      </c>
      <c r="N132">
        <f t="array" ref="N132">IFERROR(INDEX('Zusammenführung EU-CH'!$E$2:$BF$241,MATCH('RE-Gen-Mixes in AIB Countries'!$B132&amp;'RE-Gen-Mixes in AIB Countries'!$C132,'Zusammenführung EU-CH'!$B$2:$B$241&amp;'Zusammenführung EU-CH'!$C$2:$C$241,0),MATCH('RE-Gen-Mixes in AIB Countries'!N$2,'Zusammenführung EU-CH'!$E$1:$BF$1,0))/VLOOKUP($B132,'Total RE-GEN in AIB Countries'!$B$3:$BD$27,COLUMN('RE-Gen-Mixes in AIB Countries'!N131)-COLUMN('RE-Gen-Mixes in AIB Countries'!$B$2),FALSE),0)</f>
        <v>0</v>
      </c>
      <c r="O132">
        <f t="array" ref="O132">IFERROR(INDEX('Zusammenführung EU-CH'!$E$2:$BF$241,MATCH('RE-Gen-Mixes in AIB Countries'!$B132&amp;'RE-Gen-Mixes in AIB Countries'!$C132,'Zusammenführung EU-CH'!$B$2:$B$241&amp;'Zusammenführung EU-CH'!$C$2:$C$241,0),MATCH('RE-Gen-Mixes in AIB Countries'!O$2,'Zusammenführung EU-CH'!$E$1:$BF$1,0))/VLOOKUP($B132,'Total RE-GEN in AIB Countries'!$B$3:$BD$27,COLUMN('RE-Gen-Mixes in AIB Countries'!O131)-COLUMN('RE-Gen-Mixes in AIB Countries'!$B$2),FALSE),0)</f>
        <v>0</v>
      </c>
      <c r="P132">
        <f t="array" ref="P132">IFERROR(INDEX('Zusammenführung EU-CH'!$E$2:$BF$241,MATCH('RE-Gen-Mixes in AIB Countries'!$B132&amp;'RE-Gen-Mixes in AIB Countries'!$C132,'Zusammenführung EU-CH'!$B$2:$B$241&amp;'Zusammenführung EU-CH'!$C$2:$C$241,0),MATCH('RE-Gen-Mixes in AIB Countries'!P$2,'Zusammenführung EU-CH'!$E$1:$BF$1,0))/VLOOKUP($B132,'Total RE-GEN in AIB Countries'!$B$3:$BD$27,COLUMN('RE-Gen-Mixes in AIB Countries'!P131)-COLUMN('RE-Gen-Mixes in AIB Countries'!$B$2),FALSE),0)</f>
        <v>0</v>
      </c>
      <c r="Q132">
        <f t="array" ref="Q132">IFERROR(INDEX('Zusammenführung EU-CH'!$E$2:$BF$241,MATCH('RE-Gen-Mixes in AIB Countries'!$B132&amp;'RE-Gen-Mixes in AIB Countries'!$C132,'Zusammenführung EU-CH'!$B$2:$B$241&amp;'Zusammenführung EU-CH'!$C$2:$C$241,0),MATCH('RE-Gen-Mixes in AIB Countries'!Q$2,'Zusammenführung EU-CH'!$E$1:$BF$1,0))/VLOOKUP($B132,'Total RE-GEN in AIB Countries'!$B$3:$BD$27,COLUMN('RE-Gen-Mixes in AIB Countries'!Q131)-COLUMN('RE-Gen-Mixes in AIB Countries'!$B$2),FALSE),0)</f>
        <v>0</v>
      </c>
      <c r="R132">
        <f t="array" ref="R132">IFERROR(INDEX('Zusammenführung EU-CH'!$E$2:$BF$241,MATCH('RE-Gen-Mixes in AIB Countries'!$B132&amp;'RE-Gen-Mixes in AIB Countries'!$C132,'Zusammenführung EU-CH'!$B$2:$B$241&amp;'Zusammenführung EU-CH'!$C$2:$C$241,0),MATCH('RE-Gen-Mixes in AIB Countries'!R$2,'Zusammenführung EU-CH'!$E$1:$BF$1,0))/VLOOKUP($B132,'Total RE-GEN in AIB Countries'!$B$3:$BD$27,COLUMN('RE-Gen-Mixes in AIB Countries'!R131)-COLUMN('RE-Gen-Mixes in AIB Countries'!$B$2),FALSE),0)</f>
        <v>0</v>
      </c>
      <c r="S132">
        <f t="array" ref="S132">IFERROR(INDEX('Zusammenführung EU-CH'!$E$2:$BF$241,MATCH('RE-Gen-Mixes in AIB Countries'!$B132&amp;'RE-Gen-Mixes in AIB Countries'!$C132,'Zusammenführung EU-CH'!$B$2:$B$241&amp;'Zusammenführung EU-CH'!$C$2:$C$241,0),MATCH('RE-Gen-Mixes in AIB Countries'!S$2,'Zusammenführung EU-CH'!$E$1:$BF$1,0))/VLOOKUP($B132,'Total RE-GEN in AIB Countries'!$B$3:$BD$27,COLUMN('RE-Gen-Mixes in AIB Countries'!S131)-COLUMN('RE-Gen-Mixes in AIB Countries'!$B$2),FALSE),0)</f>
        <v>0</v>
      </c>
      <c r="T132">
        <f t="array" ref="T132">IFERROR(INDEX('Zusammenführung EU-CH'!$E$2:$BF$241,MATCH('RE-Gen-Mixes in AIB Countries'!$B132&amp;'RE-Gen-Mixes in AIB Countries'!$C132,'Zusammenführung EU-CH'!$B$2:$B$241&amp;'Zusammenführung EU-CH'!$C$2:$C$241,0),MATCH('RE-Gen-Mixes in AIB Countries'!T$2,'Zusammenführung EU-CH'!$E$1:$BF$1,0))/VLOOKUP($B132,'Total RE-GEN in AIB Countries'!$B$3:$BD$27,COLUMN('RE-Gen-Mixes in AIB Countries'!T131)-COLUMN('RE-Gen-Mixes in AIB Countries'!$B$2),FALSE),0)</f>
        <v>0</v>
      </c>
      <c r="U132">
        <f t="array" ref="U132">IFERROR(INDEX('Zusammenführung EU-CH'!$E$2:$BF$241,MATCH('RE-Gen-Mixes in AIB Countries'!$B132&amp;'RE-Gen-Mixes in AIB Countries'!$C132,'Zusammenführung EU-CH'!$B$2:$B$241&amp;'Zusammenführung EU-CH'!$C$2:$C$241,0),MATCH('RE-Gen-Mixes in AIB Countries'!U$2,'Zusammenführung EU-CH'!$E$1:$BF$1,0))/VLOOKUP($B132,'Total RE-GEN in AIB Countries'!$B$3:$BD$27,COLUMN('RE-Gen-Mixes in AIB Countries'!U131)-COLUMN('RE-Gen-Mixes in AIB Countries'!$B$2),FALSE),0)</f>
        <v>0</v>
      </c>
      <c r="V132">
        <f t="array" ref="V132">IFERROR(INDEX('Zusammenführung EU-CH'!$E$2:$BF$241,MATCH('RE-Gen-Mixes in AIB Countries'!$B132&amp;'RE-Gen-Mixes in AIB Countries'!$C132,'Zusammenführung EU-CH'!$B$2:$B$241&amp;'Zusammenführung EU-CH'!$C$2:$C$241,0),MATCH('RE-Gen-Mixes in AIB Countries'!V$2,'Zusammenführung EU-CH'!$E$1:$BF$1,0))/VLOOKUP($B132,'Total RE-GEN in AIB Countries'!$B$3:$BD$27,COLUMN('RE-Gen-Mixes in AIB Countries'!V131)-COLUMN('RE-Gen-Mixes in AIB Countries'!$B$2),FALSE),0)</f>
        <v>0</v>
      </c>
      <c r="W132">
        <f t="array" ref="W132">IFERROR(INDEX('Zusammenführung EU-CH'!$E$2:$BF$241,MATCH('RE-Gen-Mixes in AIB Countries'!$B132&amp;'RE-Gen-Mixes in AIB Countries'!$C132,'Zusammenführung EU-CH'!$B$2:$B$241&amp;'Zusammenführung EU-CH'!$C$2:$C$241,0),MATCH('RE-Gen-Mixes in AIB Countries'!W$2,'Zusammenführung EU-CH'!$E$1:$BF$1,0))/VLOOKUP($B132,'Total RE-GEN in AIB Countries'!$B$3:$BD$27,COLUMN('RE-Gen-Mixes in AIB Countries'!W131)-COLUMN('RE-Gen-Mixes in AIB Countries'!$B$2),FALSE),0)</f>
        <v>0</v>
      </c>
      <c r="X132">
        <f t="array" ref="X132">IFERROR(INDEX('Zusammenführung EU-CH'!$E$2:$BF$241,MATCH('RE-Gen-Mixes in AIB Countries'!$B132&amp;'RE-Gen-Mixes in AIB Countries'!$C132,'Zusammenführung EU-CH'!$B$2:$B$241&amp;'Zusammenführung EU-CH'!$C$2:$C$241,0),MATCH('RE-Gen-Mixes in AIB Countries'!X$2,'Zusammenführung EU-CH'!$E$1:$BF$1,0))/VLOOKUP($B132,'Total RE-GEN in AIB Countries'!$B$3:$BD$27,COLUMN('RE-Gen-Mixes in AIB Countries'!X131)-COLUMN('RE-Gen-Mixes in AIB Countries'!$B$2),FALSE),0)</f>
        <v>0</v>
      </c>
      <c r="Y132">
        <f t="array" ref="Y132">IFERROR(INDEX('Zusammenführung EU-CH'!$E$2:$BF$241,MATCH('RE-Gen-Mixes in AIB Countries'!$B132&amp;'RE-Gen-Mixes in AIB Countries'!$C132,'Zusammenführung EU-CH'!$B$2:$B$241&amp;'Zusammenführung EU-CH'!$C$2:$C$241,0),MATCH('RE-Gen-Mixes in AIB Countries'!Y$2,'Zusammenführung EU-CH'!$E$1:$BF$1,0))/VLOOKUP($B132,'Total RE-GEN in AIB Countries'!$B$3:$BD$27,COLUMN('RE-Gen-Mixes in AIB Countries'!Y131)-COLUMN('RE-Gen-Mixes in AIB Countries'!$B$2),FALSE),0)</f>
        <v>0</v>
      </c>
      <c r="Z132">
        <f t="array" ref="Z132">IFERROR(INDEX('Zusammenführung EU-CH'!$E$2:$BF$241,MATCH('RE-Gen-Mixes in AIB Countries'!$B132&amp;'RE-Gen-Mixes in AIB Countries'!$C132,'Zusammenführung EU-CH'!$B$2:$B$241&amp;'Zusammenführung EU-CH'!$C$2:$C$241,0),MATCH('RE-Gen-Mixes in AIB Countries'!Z$2,'Zusammenführung EU-CH'!$E$1:$BF$1,0))/VLOOKUP($B132,'Total RE-GEN in AIB Countries'!$B$3:$BD$27,COLUMN('RE-Gen-Mixes in AIB Countries'!Z131)-COLUMN('RE-Gen-Mixes in AIB Countries'!$B$2),FALSE),0)</f>
        <v>0</v>
      </c>
      <c r="AA132">
        <f t="array" ref="AA132">IFERROR(INDEX('Zusammenführung EU-CH'!$E$2:$BF$241,MATCH('RE-Gen-Mixes in AIB Countries'!$B132&amp;'RE-Gen-Mixes in AIB Countries'!$C132,'Zusammenführung EU-CH'!$B$2:$B$241&amp;'Zusammenführung EU-CH'!$C$2:$C$241,0),MATCH('RE-Gen-Mixes in AIB Countries'!AA$2,'Zusammenführung EU-CH'!$E$1:$BF$1,0))/VLOOKUP($B132,'Total RE-GEN in AIB Countries'!$B$3:$BD$27,COLUMN('RE-Gen-Mixes in AIB Countries'!AA131)-COLUMN('RE-Gen-Mixes in AIB Countries'!$B$2),FALSE),0)</f>
        <v>0</v>
      </c>
      <c r="AB132">
        <f t="array" ref="AB132">IFERROR(INDEX('Zusammenführung EU-CH'!$E$2:$BF$241,MATCH('RE-Gen-Mixes in AIB Countries'!$B132&amp;'RE-Gen-Mixes in AIB Countries'!$C132,'Zusammenführung EU-CH'!$B$2:$B$241&amp;'Zusammenführung EU-CH'!$C$2:$C$241,0),MATCH('RE-Gen-Mixes in AIB Countries'!AB$2,'Zusammenführung EU-CH'!$E$1:$BF$1,0))/VLOOKUP($B132,'Total RE-GEN in AIB Countries'!$B$3:$BD$27,COLUMN('RE-Gen-Mixes in AIB Countries'!AB131)-COLUMN('RE-Gen-Mixes in AIB Countries'!$B$2),FALSE),0)</f>
        <v>0</v>
      </c>
      <c r="AC132">
        <f t="array" ref="AC132">IFERROR(INDEX('Zusammenführung EU-CH'!$E$2:$BF$241,MATCH('RE-Gen-Mixes in AIB Countries'!$B132&amp;'RE-Gen-Mixes in AIB Countries'!$C132,'Zusammenführung EU-CH'!$B$2:$B$241&amp;'Zusammenführung EU-CH'!$C$2:$C$241,0),MATCH('RE-Gen-Mixes in AIB Countries'!AC$2,'Zusammenführung EU-CH'!$E$1:$BF$1,0))/VLOOKUP($B132,'Total RE-GEN in AIB Countries'!$B$3:$BD$27,COLUMN('RE-Gen-Mixes in AIB Countries'!AC131)-COLUMN('RE-Gen-Mixes in AIB Countries'!$B$2),FALSE),0)</f>
        <v>0</v>
      </c>
      <c r="AD132">
        <f t="array" ref="AD132">IFERROR(INDEX('Zusammenführung EU-CH'!$E$2:$BF$241,MATCH('RE-Gen-Mixes in AIB Countries'!$B132&amp;'RE-Gen-Mixes in AIB Countries'!$C132,'Zusammenführung EU-CH'!$B$2:$B$241&amp;'Zusammenführung EU-CH'!$C$2:$C$241,0),MATCH('RE-Gen-Mixes in AIB Countries'!AD$2,'Zusammenführung EU-CH'!$E$1:$BF$1,0))/VLOOKUP($B132,'Total RE-GEN in AIB Countries'!$B$3:$BD$27,COLUMN('RE-Gen-Mixes in AIB Countries'!AD131)-COLUMN('RE-Gen-Mixes in AIB Countries'!$B$2),FALSE),0)</f>
        <v>0</v>
      </c>
      <c r="AE132">
        <f t="array" ref="AE132">IFERROR(INDEX('Zusammenführung EU-CH'!$E$2:$BF$241,MATCH('RE-Gen-Mixes in AIB Countries'!$B132&amp;'RE-Gen-Mixes in AIB Countries'!$C132,'Zusammenführung EU-CH'!$B$2:$B$241&amp;'Zusammenführung EU-CH'!$C$2:$C$241,0),MATCH('RE-Gen-Mixes in AIB Countries'!AE$2,'Zusammenführung EU-CH'!$E$1:$BF$1,0))/VLOOKUP($B132,'Total RE-GEN in AIB Countries'!$B$3:$BD$27,COLUMN('RE-Gen-Mixes in AIB Countries'!AE131)-COLUMN('RE-Gen-Mixes in AIB Countries'!$B$2),FALSE),0)</f>
        <v>0</v>
      </c>
      <c r="AF132">
        <f t="array" ref="AF132">IFERROR(INDEX('Zusammenführung EU-CH'!$E$2:$BF$241,MATCH('RE-Gen-Mixes in AIB Countries'!$B132&amp;'RE-Gen-Mixes in AIB Countries'!$C132,'Zusammenführung EU-CH'!$B$2:$B$241&amp;'Zusammenführung EU-CH'!$C$2:$C$241,0),MATCH('RE-Gen-Mixes in AIB Countries'!AF$2,'Zusammenführung EU-CH'!$E$1:$BF$1,0))/VLOOKUP($B132,'Total RE-GEN in AIB Countries'!$B$3:$BD$27,COLUMN('RE-Gen-Mixes in AIB Countries'!AF131)-COLUMN('RE-Gen-Mixes in AIB Countries'!$B$2),FALSE),0)</f>
        <v>0</v>
      </c>
      <c r="AG132">
        <f t="array" ref="AG132">IFERROR(INDEX('Zusammenführung EU-CH'!$E$2:$BF$241,MATCH('RE-Gen-Mixes in AIB Countries'!$B132&amp;'RE-Gen-Mixes in AIB Countries'!$C132,'Zusammenführung EU-CH'!$B$2:$B$241&amp;'Zusammenführung EU-CH'!$C$2:$C$241,0),MATCH('RE-Gen-Mixes in AIB Countries'!AG$2,'Zusammenführung EU-CH'!$E$1:$BF$1,0))/VLOOKUP($B132,'Total RE-GEN in AIB Countries'!$B$3:$BD$27,COLUMN('RE-Gen-Mixes in AIB Countries'!AG131)-COLUMN('RE-Gen-Mixes in AIB Countries'!$B$2),FALSE),0)</f>
        <v>0</v>
      </c>
      <c r="AH132">
        <f t="array" ref="AH132">IFERROR(INDEX('Zusammenführung EU-CH'!$E$2:$BF$241,MATCH('RE-Gen-Mixes in AIB Countries'!$B132&amp;'RE-Gen-Mixes in AIB Countries'!$C132,'Zusammenführung EU-CH'!$B$2:$B$241&amp;'Zusammenführung EU-CH'!$C$2:$C$241,0),MATCH('RE-Gen-Mixes in AIB Countries'!AH$2,'Zusammenführung EU-CH'!$E$1:$BF$1,0))/VLOOKUP($B132,'Total RE-GEN in AIB Countries'!$B$3:$BD$27,COLUMN('RE-Gen-Mixes in AIB Countries'!AH131)-COLUMN('RE-Gen-Mixes in AIB Countries'!$B$2),FALSE),0)</f>
        <v>0</v>
      </c>
      <c r="AI132">
        <f t="array" ref="AI132">IFERROR(INDEX('Zusammenführung EU-CH'!$E$2:$BF$241,MATCH('RE-Gen-Mixes in AIB Countries'!$B132&amp;'RE-Gen-Mixes in AIB Countries'!$C132,'Zusammenführung EU-CH'!$B$2:$B$241&amp;'Zusammenführung EU-CH'!$C$2:$C$241,0),MATCH('RE-Gen-Mixes in AIB Countries'!AI$2,'Zusammenführung EU-CH'!$E$1:$BF$1,0))/VLOOKUP($B132,'Total RE-GEN in AIB Countries'!$B$3:$BD$27,COLUMN('RE-Gen-Mixes in AIB Countries'!AI131)-COLUMN('RE-Gen-Mixes in AIB Countries'!$B$2),FALSE),0)</f>
        <v>0</v>
      </c>
      <c r="AJ132">
        <f t="array" ref="AJ132">IFERROR(INDEX('Zusammenführung EU-CH'!$E$2:$BF$241,MATCH('RE-Gen-Mixes in AIB Countries'!$B132&amp;'RE-Gen-Mixes in AIB Countries'!$C132,'Zusammenführung EU-CH'!$B$2:$B$241&amp;'Zusammenführung EU-CH'!$C$2:$C$241,0),MATCH('RE-Gen-Mixes in AIB Countries'!AJ$2,'Zusammenführung EU-CH'!$E$1:$BF$1,0))/VLOOKUP($B132,'Total RE-GEN in AIB Countries'!$B$3:$BD$27,COLUMN('RE-Gen-Mixes in AIB Countries'!AJ131)-COLUMN('RE-Gen-Mixes in AIB Countries'!$B$2),FALSE),0)</f>
        <v>0</v>
      </c>
      <c r="AK132">
        <f t="array" ref="AK132">IFERROR(INDEX('Zusammenführung EU-CH'!$E$2:$BF$241,MATCH('RE-Gen-Mixes in AIB Countries'!$B132&amp;'RE-Gen-Mixes in AIB Countries'!$C132,'Zusammenführung EU-CH'!$B$2:$B$241&amp;'Zusammenführung EU-CH'!$C$2:$C$241,0),MATCH('RE-Gen-Mixes in AIB Countries'!AK$2,'Zusammenführung EU-CH'!$E$1:$BF$1,0))/VLOOKUP($B132,'Total RE-GEN in AIB Countries'!$B$3:$BD$27,COLUMN('RE-Gen-Mixes in AIB Countries'!AK131)-COLUMN('RE-Gen-Mixes in AIB Countries'!$B$2),FALSE),0)</f>
        <v>0</v>
      </c>
      <c r="AL132">
        <f t="array" ref="AL132">IFERROR(INDEX('Zusammenführung EU-CH'!$E$2:$BF$241,MATCH('RE-Gen-Mixes in AIB Countries'!$B132&amp;'RE-Gen-Mixes in AIB Countries'!$C132,'Zusammenführung EU-CH'!$B$2:$B$241&amp;'Zusammenführung EU-CH'!$C$2:$C$241,0),MATCH('RE-Gen-Mixes in AIB Countries'!AL$2,'Zusammenführung EU-CH'!$E$1:$BF$1,0))/VLOOKUP($B132,'Total RE-GEN in AIB Countries'!$B$3:$BD$27,COLUMN('RE-Gen-Mixes in AIB Countries'!AL131)-COLUMN('RE-Gen-Mixes in AIB Countries'!$B$2),FALSE),0)</f>
        <v>0</v>
      </c>
      <c r="AM132">
        <f t="array" ref="AM132">IFERROR(INDEX('Zusammenführung EU-CH'!$E$2:$BF$241,MATCH('RE-Gen-Mixes in AIB Countries'!$B132&amp;'RE-Gen-Mixes in AIB Countries'!$C132,'Zusammenführung EU-CH'!$B$2:$B$241&amp;'Zusammenführung EU-CH'!$C$2:$C$241,0),MATCH('RE-Gen-Mixes in AIB Countries'!AM$2,'Zusammenführung EU-CH'!$E$1:$BF$1,0))/VLOOKUP($B132,'Total RE-GEN in AIB Countries'!$B$3:$BD$27,COLUMN('RE-Gen-Mixes in AIB Countries'!AM131)-COLUMN('RE-Gen-Mixes in AIB Countries'!$B$2),FALSE),0)</f>
        <v>0</v>
      </c>
      <c r="AN132">
        <f t="array" ref="AN132">IFERROR(INDEX('Zusammenführung EU-CH'!$E$2:$BF$241,MATCH('RE-Gen-Mixes in AIB Countries'!$B132&amp;'RE-Gen-Mixes in AIB Countries'!$C132,'Zusammenführung EU-CH'!$B$2:$B$241&amp;'Zusammenführung EU-CH'!$C$2:$C$241,0),MATCH('RE-Gen-Mixes in AIB Countries'!AN$2,'Zusammenführung EU-CH'!$E$1:$BF$1,0))/VLOOKUP($B132,'Total RE-GEN in AIB Countries'!$B$3:$BD$27,COLUMN('RE-Gen-Mixes in AIB Countries'!AN131)-COLUMN('RE-Gen-Mixes in AIB Countries'!$B$2),FALSE),0)</f>
        <v>0</v>
      </c>
      <c r="AO132">
        <f t="array" ref="AO132">IFERROR(INDEX('Zusammenführung EU-CH'!$E$2:$BF$241,MATCH('RE-Gen-Mixes in AIB Countries'!$B132&amp;'RE-Gen-Mixes in AIB Countries'!$C132,'Zusammenführung EU-CH'!$B$2:$B$241&amp;'Zusammenführung EU-CH'!$C$2:$C$241,0),MATCH('RE-Gen-Mixes in AIB Countries'!AO$2,'Zusammenführung EU-CH'!$E$1:$BF$1,0))/VLOOKUP($B132,'Total RE-GEN in AIB Countries'!$B$3:$BD$27,COLUMN('RE-Gen-Mixes in AIB Countries'!AO131)-COLUMN('RE-Gen-Mixes in AIB Countries'!$B$2),FALSE),0)</f>
        <v>0</v>
      </c>
      <c r="AP132">
        <f t="array" ref="AP132">IFERROR(INDEX('Zusammenführung EU-CH'!$E$2:$BF$241,MATCH('RE-Gen-Mixes in AIB Countries'!$B132&amp;'RE-Gen-Mixes in AIB Countries'!$C132,'Zusammenführung EU-CH'!$B$2:$B$241&amp;'Zusammenführung EU-CH'!$C$2:$C$241,0),MATCH('RE-Gen-Mixes in AIB Countries'!AP$2,'Zusammenführung EU-CH'!$E$1:$BF$1,0))/VLOOKUP($B132,'Total RE-GEN in AIB Countries'!$B$3:$BD$27,COLUMN('RE-Gen-Mixes in AIB Countries'!AP131)-COLUMN('RE-Gen-Mixes in AIB Countries'!$B$2),FALSE),0)</f>
        <v>0</v>
      </c>
      <c r="AQ132">
        <f t="array" ref="AQ132">IFERROR(INDEX('Zusammenführung EU-CH'!$E$2:$BF$241,MATCH('RE-Gen-Mixes in AIB Countries'!$B132&amp;'RE-Gen-Mixes in AIB Countries'!$C132,'Zusammenführung EU-CH'!$B$2:$B$241&amp;'Zusammenführung EU-CH'!$C$2:$C$241,0),MATCH('RE-Gen-Mixes in AIB Countries'!AQ$2,'Zusammenführung EU-CH'!$E$1:$BF$1,0))/VLOOKUP($B132,'Total RE-GEN in AIB Countries'!$B$3:$BD$27,COLUMN('RE-Gen-Mixes in AIB Countries'!AQ131)-COLUMN('RE-Gen-Mixes in AIB Countries'!$B$2),FALSE),0)</f>
        <v>0</v>
      </c>
      <c r="AR132">
        <f t="array" ref="AR132">IFERROR(INDEX('Zusammenführung EU-CH'!$E$2:$BF$241,MATCH('RE-Gen-Mixes in AIB Countries'!$B132&amp;'RE-Gen-Mixes in AIB Countries'!$C132,'Zusammenführung EU-CH'!$B$2:$B$241&amp;'Zusammenführung EU-CH'!$C$2:$C$241,0),MATCH('RE-Gen-Mixes in AIB Countries'!AR$2,'Zusammenführung EU-CH'!$E$1:$BF$1,0))/VLOOKUP($B132,'Total RE-GEN in AIB Countries'!$B$3:$BD$27,COLUMN('RE-Gen-Mixes in AIB Countries'!AR131)-COLUMN('RE-Gen-Mixes in AIB Countries'!$B$2),FALSE),0)</f>
        <v>0</v>
      </c>
      <c r="AS132">
        <f t="array" ref="AS132">IFERROR(INDEX('Zusammenführung EU-CH'!$E$2:$BF$241,MATCH('RE-Gen-Mixes in AIB Countries'!$B132&amp;'RE-Gen-Mixes in AIB Countries'!$C132,'Zusammenführung EU-CH'!$B$2:$B$241&amp;'Zusammenführung EU-CH'!$C$2:$C$241,0),MATCH('RE-Gen-Mixes in AIB Countries'!AS$2,'Zusammenführung EU-CH'!$E$1:$BF$1,0))/VLOOKUP($B132,'Total RE-GEN in AIB Countries'!$B$3:$BD$27,COLUMN('RE-Gen-Mixes in AIB Countries'!AS131)-COLUMN('RE-Gen-Mixes in AIB Countries'!$B$2),FALSE),0)</f>
        <v>0</v>
      </c>
      <c r="AT132">
        <f t="array" ref="AT132">IFERROR(INDEX('Zusammenführung EU-CH'!$E$2:$BF$241,MATCH('RE-Gen-Mixes in AIB Countries'!$B132&amp;'RE-Gen-Mixes in AIB Countries'!$C132,'Zusammenführung EU-CH'!$B$2:$B$241&amp;'Zusammenführung EU-CH'!$C$2:$C$241,0),MATCH('RE-Gen-Mixes in AIB Countries'!AT$2,'Zusammenführung EU-CH'!$E$1:$BF$1,0))/VLOOKUP($B132,'Total RE-GEN in AIB Countries'!$B$3:$BD$27,COLUMN('RE-Gen-Mixes in AIB Countries'!AT131)-COLUMN('RE-Gen-Mixes in AIB Countries'!$B$2),FALSE),0)</f>
        <v>0</v>
      </c>
      <c r="AU132">
        <f t="array" ref="AU132">IFERROR(INDEX('Zusammenführung EU-CH'!$E$2:$BF$241,MATCH('RE-Gen-Mixes in AIB Countries'!$B132&amp;'RE-Gen-Mixes in AIB Countries'!$C132,'Zusammenführung EU-CH'!$B$2:$B$241&amp;'Zusammenführung EU-CH'!$C$2:$C$241,0),MATCH('RE-Gen-Mixes in AIB Countries'!AU$2,'Zusammenführung EU-CH'!$E$1:$BF$1,0))/VLOOKUP($B132,'Total RE-GEN in AIB Countries'!$B$3:$BD$27,COLUMN('RE-Gen-Mixes in AIB Countries'!AU131)-COLUMN('RE-Gen-Mixes in AIB Countries'!$B$2),FALSE),0)</f>
        <v>0</v>
      </c>
      <c r="AV132">
        <f t="array" ref="AV132">IFERROR(INDEX('Zusammenführung EU-CH'!$E$2:$BF$241,MATCH('RE-Gen-Mixes in AIB Countries'!$B132&amp;'RE-Gen-Mixes in AIB Countries'!$C132,'Zusammenführung EU-CH'!$B$2:$B$241&amp;'Zusammenführung EU-CH'!$C$2:$C$241,0),MATCH('RE-Gen-Mixes in AIB Countries'!AV$2,'Zusammenführung EU-CH'!$E$1:$BF$1,0))/VLOOKUP($B132,'Total RE-GEN in AIB Countries'!$B$3:$BD$27,COLUMN('RE-Gen-Mixes in AIB Countries'!AV131)-COLUMN('RE-Gen-Mixes in AIB Countries'!$B$2),FALSE),0)</f>
        <v>0</v>
      </c>
      <c r="AW132">
        <f t="array" ref="AW132">IFERROR(INDEX('Zusammenführung EU-CH'!$E$2:$BF$241,MATCH('RE-Gen-Mixes in AIB Countries'!$B132&amp;'RE-Gen-Mixes in AIB Countries'!$C132,'Zusammenführung EU-CH'!$B$2:$B$241&amp;'Zusammenführung EU-CH'!$C$2:$C$241,0),MATCH('RE-Gen-Mixes in AIB Countries'!AW$2,'Zusammenführung EU-CH'!$E$1:$BF$1,0))/VLOOKUP($B132,'Total RE-GEN in AIB Countries'!$B$3:$BD$27,COLUMN('RE-Gen-Mixes in AIB Countries'!AW131)-COLUMN('RE-Gen-Mixes in AIB Countries'!$B$2),FALSE),0)</f>
        <v>0</v>
      </c>
      <c r="AX132">
        <f t="array" ref="AX132">IFERROR(INDEX('Zusammenführung EU-CH'!$E$2:$BF$241,MATCH('RE-Gen-Mixes in AIB Countries'!$B132&amp;'RE-Gen-Mixes in AIB Countries'!$C132,'Zusammenführung EU-CH'!$B$2:$B$241&amp;'Zusammenführung EU-CH'!$C$2:$C$241,0),MATCH('RE-Gen-Mixes in AIB Countries'!AX$2,'Zusammenführung EU-CH'!$E$1:$BF$1,0))/VLOOKUP($B132,'Total RE-GEN in AIB Countries'!$B$3:$BD$27,COLUMN('RE-Gen-Mixes in AIB Countries'!AX131)-COLUMN('RE-Gen-Mixes in AIB Countries'!$B$2),FALSE),0)</f>
        <v>0</v>
      </c>
      <c r="AY132">
        <f t="array" ref="AY132">IFERROR(INDEX('Zusammenführung EU-CH'!$E$2:$BF$241,MATCH('RE-Gen-Mixes in AIB Countries'!$B132&amp;'RE-Gen-Mixes in AIB Countries'!$C132,'Zusammenführung EU-CH'!$B$2:$B$241&amp;'Zusammenführung EU-CH'!$C$2:$C$241,0),MATCH('RE-Gen-Mixes in AIB Countries'!AY$2,'Zusammenführung EU-CH'!$E$1:$BF$1,0))/VLOOKUP($B132,'Total RE-GEN in AIB Countries'!$B$3:$BD$27,COLUMN('RE-Gen-Mixes in AIB Countries'!AY131)-COLUMN('RE-Gen-Mixes in AIB Countries'!$B$2),FALSE),0)</f>
        <v>0</v>
      </c>
      <c r="AZ132">
        <f t="array" ref="AZ132">IFERROR(INDEX('Zusammenführung EU-CH'!$E$2:$BF$241,MATCH('RE-Gen-Mixes in AIB Countries'!$B132&amp;'RE-Gen-Mixes in AIB Countries'!$C132,'Zusammenführung EU-CH'!$B$2:$B$241&amp;'Zusammenführung EU-CH'!$C$2:$C$241,0),MATCH('RE-Gen-Mixes in AIB Countries'!AZ$2,'Zusammenführung EU-CH'!$E$1:$BF$1,0))/VLOOKUP($B132,'Total RE-GEN in AIB Countries'!$B$3:$BD$27,COLUMN('RE-Gen-Mixes in AIB Countries'!AZ131)-COLUMN('RE-Gen-Mixes in AIB Countries'!$B$2),FALSE),0)</f>
        <v>0</v>
      </c>
      <c r="BA132">
        <f t="array" ref="BA132">IFERROR(INDEX('Zusammenführung EU-CH'!$E$2:$BF$241,MATCH('RE-Gen-Mixes in AIB Countries'!$B132&amp;'RE-Gen-Mixes in AIB Countries'!$C132,'Zusammenführung EU-CH'!$B$2:$B$241&amp;'Zusammenführung EU-CH'!$C$2:$C$241,0),MATCH('RE-Gen-Mixes in AIB Countries'!BA$2,'Zusammenführung EU-CH'!$E$1:$BF$1,0))/VLOOKUP($B132,'Total RE-GEN in AIB Countries'!$B$3:$BD$27,COLUMN('RE-Gen-Mixes in AIB Countries'!BA131)-COLUMN('RE-Gen-Mixes in AIB Countries'!$B$2),FALSE),0)</f>
        <v>0</v>
      </c>
      <c r="BB132">
        <f t="array" ref="BB132">IFERROR(INDEX('Zusammenführung EU-CH'!$E$2:$BF$241,MATCH('RE-Gen-Mixes in AIB Countries'!$B132&amp;'RE-Gen-Mixes in AIB Countries'!$C132,'Zusammenführung EU-CH'!$B$2:$B$241&amp;'Zusammenführung EU-CH'!$C$2:$C$241,0),MATCH('RE-Gen-Mixes in AIB Countries'!BB$2,'Zusammenführung EU-CH'!$E$1:$BF$1,0))/VLOOKUP($B132,'Total RE-GEN in AIB Countries'!$B$3:$BD$27,COLUMN('RE-Gen-Mixes in AIB Countries'!BB131)-COLUMN('RE-Gen-Mixes in AIB Countries'!$B$2),FALSE),0)</f>
        <v>0</v>
      </c>
      <c r="BC132">
        <f t="array" ref="BC132">IFERROR(INDEX('Zusammenführung EU-CH'!$E$2:$BF$241,MATCH('RE-Gen-Mixes in AIB Countries'!$B132&amp;'RE-Gen-Mixes in AIB Countries'!$C132,'Zusammenführung EU-CH'!$B$2:$B$241&amp;'Zusammenführung EU-CH'!$C$2:$C$241,0),MATCH('RE-Gen-Mixes in AIB Countries'!BC$2,'Zusammenführung EU-CH'!$E$1:$BF$1,0))/VLOOKUP($B132,'Total RE-GEN in AIB Countries'!$B$3:$BD$27,COLUMN('RE-Gen-Mixes in AIB Countries'!BC131)-COLUMN('RE-Gen-Mixes in AIB Countries'!$B$2),FALSE),0)</f>
        <v>0</v>
      </c>
      <c r="BD132">
        <f t="array" ref="BD132">IFERROR(INDEX('Zusammenführung EU-CH'!$E$2:$BF$241,MATCH('RE-Gen-Mixes in AIB Countries'!$B132&amp;'RE-Gen-Mixes in AIB Countries'!$C132,'Zusammenführung EU-CH'!$B$2:$B$241&amp;'Zusammenführung EU-CH'!$C$2:$C$241,0),MATCH('RE-Gen-Mixes in AIB Countries'!BD$2,'Zusammenführung EU-CH'!$E$1:$BF$1,0))/VLOOKUP($B132,'Total RE-GEN in AIB Countries'!$B$3:$BD$27,COLUMN('RE-Gen-Mixes in AIB Countries'!BD131)-COLUMN('RE-Gen-Mixes in AIB Countries'!$B$2),FALSE),0)</f>
        <v>0</v>
      </c>
      <c r="BE132">
        <f t="array" ref="BE132">IFERROR(INDEX('Zusammenführung EU-CH'!$E$2:$BF$241,MATCH('RE-Gen-Mixes in AIB Countries'!$B132&amp;'RE-Gen-Mixes in AIB Countries'!$C132,'Zusammenführung EU-CH'!$B$2:$B$241&amp;'Zusammenführung EU-CH'!$C$2:$C$241,0),MATCH('RE-Gen-Mixes in AIB Countries'!BE$2,'Zusammenführung EU-CH'!$E$1:$BF$1,0))/VLOOKUP($B132,'Total RE-GEN in AIB Countries'!$B$3:$BD$27,COLUMN('RE-Gen-Mixes in AIB Countries'!BE131)-COLUMN('RE-Gen-Mixes in AIB Countries'!$B$2),FALSE),0)</f>
        <v>0</v>
      </c>
      <c r="BF132">
        <f t="shared" ref="BF132:BF152" si="2">AVERAGE(D132:BE132)</f>
        <v>0</v>
      </c>
    </row>
    <row r="133" spans="1:58" x14ac:dyDescent="0.35">
      <c r="A133" s="8" t="s">
        <v>43</v>
      </c>
      <c r="B133" s="4" t="s">
        <v>485</v>
      </c>
      <c r="C133" s="4" t="s">
        <v>9</v>
      </c>
      <c r="D133">
        <f t="array" ref="D133">IFERROR(INDEX('Zusammenführung EU-CH'!$E$2:$BF$241,MATCH('RE-Gen-Mixes in AIB Countries'!$B133&amp;'RE-Gen-Mixes in AIB Countries'!$C133,'Zusammenführung EU-CH'!$B$2:$B$241&amp;'Zusammenführung EU-CH'!$C$2:$C$241,0),MATCH('RE-Gen-Mixes in AIB Countries'!D$2,'Zusammenführung EU-CH'!$E$1:$BF$1,0))/VLOOKUP($B133,'Total RE-GEN in AIB Countries'!$B$3:$BD$27,COLUMN('RE-Gen-Mixes in AIB Countries'!D132)-COLUMN('RE-Gen-Mixes in AIB Countries'!$B$2),FALSE),0)</f>
        <v>0</v>
      </c>
      <c r="E133">
        <f t="array" ref="E133">IFERROR(INDEX('Zusammenführung EU-CH'!$E$2:$BF$241,MATCH('RE-Gen-Mixes in AIB Countries'!$B133&amp;'RE-Gen-Mixes in AIB Countries'!$C133,'Zusammenführung EU-CH'!$B$2:$B$241&amp;'Zusammenführung EU-CH'!$C$2:$C$241,0),MATCH('RE-Gen-Mixes in AIB Countries'!E$2,'Zusammenführung EU-CH'!$E$1:$BF$1,0))/VLOOKUP($B133,'Total RE-GEN in AIB Countries'!$B$3:$BD$27,COLUMN('RE-Gen-Mixes in AIB Countries'!E132)-COLUMN('RE-Gen-Mixes in AIB Countries'!$B$2),FALSE),0)</f>
        <v>0</v>
      </c>
      <c r="F133">
        <f t="array" ref="F133">IFERROR(INDEX('Zusammenführung EU-CH'!$E$2:$BF$241,MATCH('RE-Gen-Mixes in AIB Countries'!$B133&amp;'RE-Gen-Mixes in AIB Countries'!$C133,'Zusammenführung EU-CH'!$B$2:$B$241&amp;'Zusammenführung EU-CH'!$C$2:$C$241,0),MATCH('RE-Gen-Mixes in AIB Countries'!F$2,'Zusammenführung EU-CH'!$E$1:$BF$1,0))/VLOOKUP($B133,'Total RE-GEN in AIB Countries'!$B$3:$BD$27,COLUMN('RE-Gen-Mixes in AIB Countries'!F132)-COLUMN('RE-Gen-Mixes in AIB Countries'!$B$2),FALSE),0)</f>
        <v>0</v>
      </c>
      <c r="G133">
        <f t="array" ref="G133">IFERROR(INDEX('Zusammenführung EU-CH'!$E$2:$BF$241,MATCH('RE-Gen-Mixes in AIB Countries'!$B133&amp;'RE-Gen-Mixes in AIB Countries'!$C133,'Zusammenführung EU-CH'!$B$2:$B$241&amp;'Zusammenführung EU-CH'!$C$2:$C$241,0),MATCH('RE-Gen-Mixes in AIB Countries'!G$2,'Zusammenführung EU-CH'!$E$1:$BF$1,0))/VLOOKUP($B133,'Total RE-GEN in AIB Countries'!$B$3:$BD$27,COLUMN('RE-Gen-Mixes in AIB Countries'!G132)-COLUMN('RE-Gen-Mixes in AIB Countries'!$B$2),FALSE),0)</f>
        <v>0</v>
      </c>
      <c r="H133">
        <f t="array" ref="H133">IFERROR(INDEX('Zusammenführung EU-CH'!$E$2:$BF$241,MATCH('RE-Gen-Mixes in AIB Countries'!$B133&amp;'RE-Gen-Mixes in AIB Countries'!$C133,'Zusammenführung EU-CH'!$B$2:$B$241&amp;'Zusammenführung EU-CH'!$C$2:$C$241,0),MATCH('RE-Gen-Mixes in AIB Countries'!H$2,'Zusammenführung EU-CH'!$E$1:$BF$1,0))/VLOOKUP($B133,'Total RE-GEN in AIB Countries'!$B$3:$BD$27,COLUMN('RE-Gen-Mixes in AIB Countries'!H132)-COLUMN('RE-Gen-Mixes in AIB Countries'!$B$2),FALSE),0)</f>
        <v>0</v>
      </c>
      <c r="I133">
        <f t="array" ref="I133">IFERROR(INDEX('Zusammenführung EU-CH'!$E$2:$BF$241,MATCH('RE-Gen-Mixes in AIB Countries'!$B133&amp;'RE-Gen-Mixes in AIB Countries'!$C133,'Zusammenführung EU-CH'!$B$2:$B$241&amp;'Zusammenführung EU-CH'!$C$2:$C$241,0),MATCH('RE-Gen-Mixes in AIB Countries'!I$2,'Zusammenführung EU-CH'!$E$1:$BF$1,0))/VLOOKUP($B133,'Total RE-GEN in AIB Countries'!$B$3:$BD$27,COLUMN('RE-Gen-Mixes in AIB Countries'!I132)-COLUMN('RE-Gen-Mixes in AIB Countries'!$B$2),FALSE),0)</f>
        <v>0</v>
      </c>
      <c r="J133">
        <f t="array" ref="J133">IFERROR(INDEX('Zusammenführung EU-CH'!$E$2:$BF$241,MATCH('RE-Gen-Mixes in AIB Countries'!$B133&amp;'RE-Gen-Mixes in AIB Countries'!$C133,'Zusammenführung EU-CH'!$B$2:$B$241&amp;'Zusammenführung EU-CH'!$C$2:$C$241,0),MATCH('RE-Gen-Mixes in AIB Countries'!J$2,'Zusammenführung EU-CH'!$E$1:$BF$1,0))/VLOOKUP($B133,'Total RE-GEN in AIB Countries'!$B$3:$BD$27,COLUMN('RE-Gen-Mixes in AIB Countries'!J132)-COLUMN('RE-Gen-Mixes in AIB Countries'!$B$2),FALSE),0)</f>
        <v>0</v>
      </c>
      <c r="K133">
        <f t="array" ref="K133">IFERROR(INDEX('Zusammenführung EU-CH'!$E$2:$BF$241,MATCH('RE-Gen-Mixes in AIB Countries'!$B133&amp;'RE-Gen-Mixes in AIB Countries'!$C133,'Zusammenführung EU-CH'!$B$2:$B$241&amp;'Zusammenführung EU-CH'!$C$2:$C$241,0),MATCH('RE-Gen-Mixes in AIB Countries'!K$2,'Zusammenführung EU-CH'!$E$1:$BF$1,0))/VLOOKUP($B133,'Total RE-GEN in AIB Countries'!$B$3:$BD$27,COLUMN('RE-Gen-Mixes in AIB Countries'!K132)-COLUMN('RE-Gen-Mixes in AIB Countries'!$B$2),FALSE),0)</f>
        <v>0</v>
      </c>
      <c r="L133">
        <f t="array" ref="L133">IFERROR(INDEX('Zusammenführung EU-CH'!$E$2:$BF$241,MATCH('RE-Gen-Mixes in AIB Countries'!$B133&amp;'RE-Gen-Mixes in AIB Countries'!$C133,'Zusammenführung EU-CH'!$B$2:$B$241&amp;'Zusammenführung EU-CH'!$C$2:$C$241,0),MATCH('RE-Gen-Mixes in AIB Countries'!L$2,'Zusammenführung EU-CH'!$E$1:$BF$1,0))/VLOOKUP($B133,'Total RE-GEN in AIB Countries'!$B$3:$BD$27,COLUMN('RE-Gen-Mixes in AIB Countries'!L132)-COLUMN('RE-Gen-Mixes in AIB Countries'!$B$2),FALSE),0)</f>
        <v>0</v>
      </c>
      <c r="M133">
        <f t="array" ref="M133">IFERROR(INDEX('Zusammenführung EU-CH'!$E$2:$BF$241,MATCH('RE-Gen-Mixes in AIB Countries'!$B133&amp;'RE-Gen-Mixes in AIB Countries'!$C133,'Zusammenführung EU-CH'!$B$2:$B$241&amp;'Zusammenführung EU-CH'!$C$2:$C$241,0),MATCH('RE-Gen-Mixes in AIB Countries'!M$2,'Zusammenführung EU-CH'!$E$1:$BF$1,0))/VLOOKUP($B133,'Total RE-GEN in AIB Countries'!$B$3:$BD$27,COLUMN('RE-Gen-Mixes in AIB Countries'!M132)-COLUMN('RE-Gen-Mixes in AIB Countries'!$B$2),FALSE),0)</f>
        <v>0</v>
      </c>
      <c r="N133">
        <f t="array" ref="N133">IFERROR(INDEX('Zusammenführung EU-CH'!$E$2:$BF$241,MATCH('RE-Gen-Mixes in AIB Countries'!$B133&amp;'RE-Gen-Mixes in AIB Countries'!$C133,'Zusammenführung EU-CH'!$B$2:$B$241&amp;'Zusammenführung EU-CH'!$C$2:$C$241,0),MATCH('RE-Gen-Mixes in AIB Countries'!N$2,'Zusammenführung EU-CH'!$E$1:$BF$1,0))/VLOOKUP($B133,'Total RE-GEN in AIB Countries'!$B$3:$BD$27,COLUMN('RE-Gen-Mixes in AIB Countries'!N132)-COLUMN('RE-Gen-Mixes in AIB Countries'!$B$2),FALSE),0)</f>
        <v>0</v>
      </c>
      <c r="O133">
        <f t="array" ref="O133">IFERROR(INDEX('Zusammenführung EU-CH'!$E$2:$BF$241,MATCH('RE-Gen-Mixes in AIB Countries'!$B133&amp;'RE-Gen-Mixes in AIB Countries'!$C133,'Zusammenführung EU-CH'!$B$2:$B$241&amp;'Zusammenführung EU-CH'!$C$2:$C$241,0),MATCH('RE-Gen-Mixes in AIB Countries'!O$2,'Zusammenführung EU-CH'!$E$1:$BF$1,0))/VLOOKUP($B133,'Total RE-GEN in AIB Countries'!$B$3:$BD$27,COLUMN('RE-Gen-Mixes in AIB Countries'!O132)-COLUMN('RE-Gen-Mixes in AIB Countries'!$B$2),FALSE),0)</f>
        <v>0</v>
      </c>
      <c r="P133">
        <f t="array" ref="P133">IFERROR(INDEX('Zusammenführung EU-CH'!$E$2:$BF$241,MATCH('RE-Gen-Mixes in AIB Countries'!$B133&amp;'RE-Gen-Mixes in AIB Countries'!$C133,'Zusammenführung EU-CH'!$B$2:$B$241&amp;'Zusammenführung EU-CH'!$C$2:$C$241,0),MATCH('RE-Gen-Mixes in AIB Countries'!P$2,'Zusammenführung EU-CH'!$E$1:$BF$1,0))/VLOOKUP($B133,'Total RE-GEN in AIB Countries'!$B$3:$BD$27,COLUMN('RE-Gen-Mixes in AIB Countries'!P132)-COLUMN('RE-Gen-Mixes in AIB Countries'!$B$2),FALSE),0)</f>
        <v>3.723430095702443E-2</v>
      </c>
      <c r="Q133">
        <f t="array" ref="Q133">IFERROR(INDEX('Zusammenführung EU-CH'!$E$2:$BF$241,MATCH('RE-Gen-Mixes in AIB Countries'!$B133&amp;'RE-Gen-Mixes in AIB Countries'!$C133,'Zusammenführung EU-CH'!$B$2:$B$241&amp;'Zusammenführung EU-CH'!$C$2:$C$241,0),MATCH('RE-Gen-Mixes in AIB Countries'!Q$2,'Zusammenführung EU-CH'!$E$1:$BF$1,0))/VLOOKUP($B133,'Total RE-GEN in AIB Countries'!$B$3:$BD$27,COLUMN('RE-Gen-Mixes in AIB Countries'!Q132)-COLUMN('RE-Gen-Mixes in AIB Countries'!$B$2),FALSE),0)</f>
        <v>4.4627950812314868E-2</v>
      </c>
      <c r="R133">
        <f t="array" ref="R133">IFERROR(INDEX('Zusammenführung EU-CH'!$E$2:$BF$241,MATCH('RE-Gen-Mixes in AIB Countries'!$B133&amp;'RE-Gen-Mixes in AIB Countries'!$C133,'Zusammenführung EU-CH'!$B$2:$B$241&amp;'Zusammenführung EU-CH'!$C$2:$C$241,0),MATCH('RE-Gen-Mixes in AIB Countries'!R$2,'Zusammenführung EU-CH'!$E$1:$BF$1,0))/VLOOKUP($B133,'Total RE-GEN in AIB Countries'!$B$3:$BD$27,COLUMN('RE-Gen-Mixes in AIB Countries'!R132)-COLUMN('RE-Gen-Mixes in AIB Countries'!$B$2),FALSE),0)</f>
        <v>8.0174712776232157E-2</v>
      </c>
      <c r="S133">
        <f t="array" ref="S133">IFERROR(INDEX('Zusammenführung EU-CH'!$E$2:$BF$241,MATCH('RE-Gen-Mixes in AIB Countries'!$B133&amp;'RE-Gen-Mixes in AIB Countries'!$C133,'Zusammenführung EU-CH'!$B$2:$B$241&amp;'Zusammenführung EU-CH'!$C$2:$C$241,0),MATCH('RE-Gen-Mixes in AIB Countries'!S$2,'Zusammenführung EU-CH'!$E$1:$BF$1,0))/VLOOKUP($B133,'Total RE-GEN in AIB Countries'!$B$3:$BD$27,COLUMN('RE-Gen-Mixes in AIB Countries'!S132)-COLUMN('RE-Gen-Mixes in AIB Countries'!$B$2),FALSE),0)</f>
        <v>9.4720809170422304E-2</v>
      </c>
      <c r="T133">
        <f t="array" ref="T133">IFERROR(INDEX('Zusammenführung EU-CH'!$E$2:$BF$241,MATCH('RE-Gen-Mixes in AIB Countries'!$B133&amp;'RE-Gen-Mixes in AIB Countries'!$C133,'Zusammenführung EU-CH'!$B$2:$B$241&amp;'Zusammenführung EU-CH'!$C$2:$C$241,0),MATCH('RE-Gen-Mixes in AIB Countries'!T$2,'Zusammenführung EU-CH'!$E$1:$BF$1,0))/VLOOKUP($B133,'Total RE-GEN in AIB Countries'!$B$3:$BD$27,COLUMN('RE-Gen-Mixes in AIB Countries'!T132)-COLUMN('RE-Gen-Mixes in AIB Countries'!$B$2),FALSE),0)</f>
        <v>8.2360457420208852E-2</v>
      </c>
      <c r="U133">
        <f t="array" ref="U133">IFERROR(INDEX('Zusammenführung EU-CH'!$E$2:$BF$241,MATCH('RE-Gen-Mixes in AIB Countries'!$B133&amp;'RE-Gen-Mixes in AIB Countries'!$C133,'Zusammenführung EU-CH'!$B$2:$B$241&amp;'Zusammenführung EU-CH'!$C$2:$C$241,0),MATCH('RE-Gen-Mixes in AIB Countries'!U$2,'Zusammenführung EU-CH'!$E$1:$BF$1,0))/VLOOKUP($B133,'Total RE-GEN in AIB Countries'!$B$3:$BD$27,COLUMN('RE-Gen-Mixes in AIB Countries'!U132)-COLUMN('RE-Gen-Mixes in AIB Countries'!$B$2),FALSE),0)</f>
        <v>9.1829210904451411E-2</v>
      </c>
      <c r="V133">
        <f t="array" ref="V133">IFERROR(INDEX('Zusammenführung EU-CH'!$E$2:$BF$241,MATCH('RE-Gen-Mixes in AIB Countries'!$B133&amp;'RE-Gen-Mixes in AIB Countries'!$C133,'Zusammenführung EU-CH'!$B$2:$B$241&amp;'Zusammenführung EU-CH'!$C$2:$C$241,0),MATCH('RE-Gen-Mixes in AIB Countries'!V$2,'Zusammenführung EU-CH'!$E$1:$BF$1,0))/VLOOKUP($B133,'Total RE-GEN in AIB Countries'!$B$3:$BD$27,COLUMN('RE-Gen-Mixes in AIB Countries'!V132)-COLUMN('RE-Gen-Mixes in AIB Countries'!$B$2),FALSE),0)</f>
        <v>0.10182259383324981</v>
      </c>
      <c r="W133">
        <f t="array" ref="W133">IFERROR(INDEX('Zusammenführung EU-CH'!$E$2:$BF$241,MATCH('RE-Gen-Mixes in AIB Countries'!$B133&amp;'RE-Gen-Mixes in AIB Countries'!$C133,'Zusammenführung EU-CH'!$B$2:$B$241&amp;'Zusammenführung EU-CH'!$C$2:$C$241,0),MATCH('RE-Gen-Mixes in AIB Countries'!W$2,'Zusammenführung EU-CH'!$E$1:$BF$1,0))/VLOOKUP($B133,'Total RE-GEN in AIB Countries'!$B$3:$BD$27,COLUMN('RE-Gen-Mixes in AIB Countries'!W132)-COLUMN('RE-Gen-Mixes in AIB Countries'!$B$2),FALSE),0)</f>
        <v>9.3955199255111518E-2</v>
      </c>
      <c r="X133">
        <f t="array" ref="X133">IFERROR(INDEX('Zusammenführung EU-CH'!$E$2:$BF$241,MATCH('RE-Gen-Mixes in AIB Countries'!$B133&amp;'RE-Gen-Mixes in AIB Countries'!$C133,'Zusammenführung EU-CH'!$B$2:$B$241&amp;'Zusammenführung EU-CH'!$C$2:$C$241,0),MATCH('RE-Gen-Mixes in AIB Countries'!X$2,'Zusammenführung EU-CH'!$E$1:$BF$1,0))/VLOOKUP($B133,'Total RE-GEN in AIB Countries'!$B$3:$BD$27,COLUMN('RE-Gen-Mixes in AIB Countries'!X132)-COLUMN('RE-Gen-Mixes in AIB Countries'!$B$2),FALSE),0)</f>
        <v>3.2515672463398926E-2</v>
      </c>
      <c r="Y133">
        <f t="array" ref="Y133">IFERROR(INDEX('Zusammenführung EU-CH'!$E$2:$BF$241,MATCH('RE-Gen-Mixes in AIB Countries'!$B133&amp;'RE-Gen-Mixes in AIB Countries'!$C133,'Zusammenführung EU-CH'!$B$2:$B$241&amp;'Zusammenführung EU-CH'!$C$2:$C$241,0),MATCH('RE-Gen-Mixes in AIB Countries'!Y$2,'Zusammenführung EU-CH'!$E$1:$BF$1,0))/VLOOKUP($B133,'Total RE-GEN in AIB Countries'!$B$3:$BD$27,COLUMN('RE-Gen-Mixes in AIB Countries'!Y132)-COLUMN('RE-Gen-Mixes in AIB Countries'!$B$2),FALSE),0)</f>
        <v>5.9357054115589489E-2</v>
      </c>
      <c r="Z133">
        <f t="array" ref="Z133">IFERROR(INDEX('Zusammenführung EU-CH'!$E$2:$BF$241,MATCH('RE-Gen-Mixes in AIB Countries'!$B133&amp;'RE-Gen-Mixes in AIB Countries'!$C133,'Zusammenführung EU-CH'!$B$2:$B$241&amp;'Zusammenführung EU-CH'!$C$2:$C$241,0),MATCH('RE-Gen-Mixes in AIB Countries'!Z$2,'Zusammenführung EU-CH'!$E$1:$BF$1,0))/VLOOKUP($B133,'Total RE-GEN in AIB Countries'!$B$3:$BD$27,COLUMN('RE-Gen-Mixes in AIB Countries'!Z132)-COLUMN('RE-Gen-Mixes in AIB Countries'!$B$2),FALSE),0)</f>
        <v>2.2220076754121305E-2</v>
      </c>
      <c r="AA133">
        <f t="array" ref="AA133">IFERROR(INDEX('Zusammenführung EU-CH'!$E$2:$BF$241,MATCH('RE-Gen-Mixes in AIB Countries'!$B133&amp;'RE-Gen-Mixes in AIB Countries'!$C133,'Zusammenführung EU-CH'!$B$2:$B$241&amp;'Zusammenführung EU-CH'!$C$2:$C$241,0),MATCH('RE-Gen-Mixes in AIB Countries'!AA$2,'Zusammenführung EU-CH'!$E$1:$BF$1,0))/VLOOKUP($B133,'Total RE-GEN in AIB Countries'!$B$3:$BD$27,COLUMN('RE-Gen-Mixes in AIB Countries'!AA132)-COLUMN('RE-Gen-Mixes in AIB Countries'!$B$2),FALSE),0)</f>
        <v>1.6853298258611364E-2</v>
      </c>
      <c r="AB133">
        <f t="array" ref="AB133">IFERROR(INDEX('Zusammenführung EU-CH'!$E$2:$BF$241,MATCH('RE-Gen-Mixes in AIB Countries'!$B133&amp;'RE-Gen-Mixes in AIB Countries'!$C133,'Zusammenführung EU-CH'!$B$2:$B$241&amp;'Zusammenführung EU-CH'!$C$2:$C$241,0),MATCH('RE-Gen-Mixes in AIB Countries'!AB$2,'Zusammenführung EU-CH'!$E$1:$BF$1,0))/VLOOKUP($B133,'Total RE-GEN in AIB Countries'!$B$3:$BD$27,COLUMN('RE-Gen-Mixes in AIB Countries'!AB132)-COLUMN('RE-Gen-Mixes in AIB Countries'!$B$2),FALSE),0)</f>
        <v>2.1778339307213058E-2</v>
      </c>
      <c r="AC133">
        <f t="array" ref="AC133">IFERROR(INDEX('Zusammenführung EU-CH'!$E$2:$BF$241,MATCH('RE-Gen-Mixes in AIB Countries'!$B133&amp;'RE-Gen-Mixes in AIB Countries'!$C133,'Zusammenführung EU-CH'!$B$2:$B$241&amp;'Zusammenführung EU-CH'!$C$2:$C$241,0),MATCH('RE-Gen-Mixes in AIB Countries'!AC$2,'Zusammenführung EU-CH'!$E$1:$BF$1,0))/VLOOKUP($B133,'Total RE-GEN in AIB Countries'!$B$3:$BD$27,COLUMN('RE-Gen-Mixes in AIB Countries'!AC132)-COLUMN('RE-Gen-Mixes in AIB Countries'!$B$2),FALSE),0)</f>
        <v>1.6677428537704743E-2</v>
      </c>
      <c r="AD133">
        <f t="array" ref="AD133">IFERROR(INDEX('Zusammenführung EU-CH'!$E$2:$BF$241,MATCH('RE-Gen-Mixes in AIB Countries'!$B133&amp;'RE-Gen-Mixes in AIB Countries'!$C133,'Zusammenführung EU-CH'!$B$2:$B$241&amp;'Zusammenführung EU-CH'!$C$2:$C$241,0),MATCH('RE-Gen-Mixes in AIB Countries'!AD$2,'Zusammenführung EU-CH'!$E$1:$BF$1,0))/VLOOKUP($B133,'Total RE-GEN in AIB Countries'!$B$3:$BD$27,COLUMN('RE-Gen-Mixes in AIB Countries'!AD132)-COLUMN('RE-Gen-Mixes in AIB Countries'!$B$2),FALSE),0)</f>
        <v>3.1800853097041434E-2</v>
      </c>
      <c r="AE133">
        <f t="array" ref="AE133">IFERROR(INDEX('Zusammenführung EU-CH'!$E$2:$BF$241,MATCH('RE-Gen-Mixes in AIB Countries'!$B133&amp;'RE-Gen-Mixes in AIB Countries'!$C133,'Zusammenführung EU-CH'!$B$2:$B$241&amp;'Zusammenführung EU-CH'!$C$2:$C$241,0),MATCH('RE-Gen-Mixes in AIB Countries'!AE$2,'Zusammenführung EU-CH'!$E$1:$BF$1,0))/VLOOKUP($B133,'Total RE-GEN in AIB Countries'!$B$3:$BD$27,COLUMN('RE-Gen-Mixes in AIB Countries'!AE132)-COLUMN('RE-Gen-Mixes in AIB Countries'!$B$2),FALSE),0)</f>
        <v>4.5601052717491701E-2</v>
      </c>
      <c r="AF133">
        <f t="array" ref="AF133">IFERROR(INDEX('Zusammenführung EU-CH'!$E$2:$BF$241,MATCH('RE-Gen-Mixes in AIB Countries'!$B133&amp;'RE-Gen-Mixes in AIB Countries'!$C133,'Zusammenführung EU-CH'!$B$2:$B$241&amp;'Zusammenführung EU-CH'!$C$2:$C$241,0),MATCH('RE-Gen-Mixes in AIB Countries'!AF$2,'Zusammenführung EU-CH'!$E$1:$BF$1,0))/VLOOKUP($B133,'Total RE-GEN in AIB Countries'!$B$3:$BD$27,COLUMN('RE-Gen-Mixes in AIB Countries'!AF132)-COLUMN('RE-Gen-Mixes in AIB Countries'!$B$2),FALSE),0)</f>
        <v>4.8219054750702296E-2</v>
      </c>
      <c r="AG133">
        <f t="array" ref="AG133">IFERROR(INDEX('Zusammenführung EU-CH'!$E$2:$BF$241,MATCH('RE-Gen-Mixes in AIB Countries'!$B133&amp;'RE-Gen-Mixes in AIB Countries'!$C133,'Zusammenführung EU-CH'!$B$2:$B$241&amp;'Zusammenführung EU-CH'!$C$2:$C$241,0),MATCH('RE-Gen-Mixes in AIB Countries'!AG$2,'Zusammenführung EU-CH'!$E$1:$BF$1,0))/VLOOKUP($B133,'Total RE-GEN in AIB Countries'!$B$3:$BD$27,COLUMN('RE-Gen-Mixes in AIB Countries'!AG132)-COLUMN('RE-Gen-Mixes in AIB Countries'!$B$2),FALSE),0)</f>
        <v>6.1494376281904142E-2</v>
      </c>
      <c r="AH133">
        <f t="array" ref="AH133">IFERROR(INDEX('Zusammenführung EU-CH'!$E$2:$BF$241,MATCH('RE-Gen-Mixes in AIB Countries'!$B133&amp;'RE-Gen-Mixes in AIB Countries'!$C133,'Zusammenführung EU-CH'!$B$2:$B$241&amp;'Zusammenführung EU-CH'!$C$2:$C$241,0),MATCH('RE-Gen-Mixes in AIB Countries'!AH$2,'Zusammenführung EU-CH'!$E$1:$BF$1,0))/VLOOKUP($B133,'Total RE-GEN in AIB Countries'!$B$3:$BD$27,COLUMN('RE-Gen-Mixes in AIB Countries'!AH132)-COLUMN('RE-Gen-Mixes in AIB Countries'!$B$2),FALSE),0)</f>
        <v>8.0899578739852485E-2</v>
      </c>
      <c r="AI133">
        <f t="array" ref="AI133">IFERROR(INDEX('Zusammenführung EU-CH'!$E$2:$BF$241,MATCH('RE-Gen-Mixes in AIB Countries'!$B133&amp;'RE-Gen-Mixes in AIB Countries'!$C133,'Zusammenführung EU-CH'!$B$2:$B$241&amp;'Zusammenführung EU-CH'!$C$2:$C$241,0),MATCH('RE-Gen-Mixes in AIB Countries'!AI$2,'Zusammenführung EU-CH'!$E$1:$BF$1,0))/VLOOKUP($B133,'Total RE-GEN in AIB Countries'!$B$3:$BD$27,COLUMN('RE-Gen-Mixes in AIB Countries'!AI132)-COLUMN('RE-Gen-Mixes in AIB Countries'!$B$2),FALSE),0)</f>
        <v>0.1023761482989631</v>
      </c>
      <c r="AJ133">
        <f t="array" ref="AJ133">IFERROR(INDEX('Zusammenführung EU-CH'!$E$2:$BF$241,MATCH('RE-Gen-Mixes in AIB Countries'!$B133&amp;'RE-Gen-Mixes in AIB Countries'!$C133,'Zusammenführung EU-CH'!$B$2:$B$241&amp;'Zusammenführung EU-CH'!$C$2:$C$241,0),MATCH('RE-Gen-Mixes in AIB Countries'!AJ$2,'Zusammenführung EU-CH'!$E$1:$BF$1,0))/VLOOKUP($B133,'Total RE-GEN in AIB Countries'!$B$3:$BD$27,COLUMN('RE-Gen-Mixes in AIB Countries'!AJ132)-COLUMN('RE-Gen-Mixes in AIB Countries'!$B$2),FALSE),0)</f>
        <v>7.0272233063477504E-2</v>
      </c>
      <c r="AK133">
        <f t="array" ref="AK133">IFERROR(INDEX('Zusammenführung EU-CH'!$E$2:$BF$241,MATCH('RE-Gen-Mixes in AIB Countries'!$B133&amp;'RE-Gen-Mixes in AIB Countries'!$C133,'Zusammenführung EU-CH'!$B$2:$B$241&amp;'Zusammenführung EU-CH'!$C$2:$C$241,0),MATCH('RE-Gen-Mixes in AIB Countries'!AK$2,'Zusammenführung EU-CH'!$E$1:$BF$1,0))/VLOOKUP($B133,'Total RE-GEN in AIB Countries'!$B$3:$BD$27,COLUMN('RE-Gen-Mixes in AIB Countries'!AK132)-COLUMN('RE-Gen-Mixes in AIB Countries'!$B$2),FALSE),0)</f>
        <v>6.0444131475878751E-2</v>
      </c>
      <c r="AL133">
        <f t="array" ref="AL133">IFERROR(INDEX('Zusammenführung EU-CH'!$E$2:$BF$241,MATCH('RE-Gen-Mixes in AIB Countries'!$B133&amp;'RE-Gen-Mixes in AIB Countries'!$C133,'Zusammenführung EU-CH'!$B$2:$B$241&amp;'Zusammenführung EU-CH'!$C$2:$C$241,0),MATCH('RE-Gen-Mixes in AIB Countries'!AL$2,'Zusammenführung EU-CH'!$E$1:$BF$1,0))/VLOOKUP($B133,'Total RE-GEN in AIB Countries'!$B$3:$BD$27,COLUMN('RE-Gen-Mixes in AIB Countries'!AL132)-COLUMN('RE-Gen-Mixes in AIB Countries'!$B$2),FALSE),0)</f>
        <v>1.5781742934985635E-2</v>
      </c>
      <c r="AM133">
        <f t="array" ref="AM133">IFERROR(INDEX('Zusammenführung EU-CH'!$E$2:$BF$241,MATCH('RE-Gen-Mixes in AIB Countries'!$B133&amp;'RE-Gen-Mixes in AIB Countries'!$C133,'Zusammenführung EU-CH'!$B$2:$B$241&amp;'Zusammenführung EU-CH'!$C$2:$C$241,0),MATCH('RE-Gen-Mixes in AIB Countries'!AM$2,'Zusammenführung EU-CH'!$E$1:$BF$1,0))/VLOOKUP($B133,'Total RE-GEN in AIB Countries'!$B$3:$BD$27,COLUMN('RE-Gen-Mixes in AIB Countries'!AM132)-COLUMN('RE-Gen-Mixes in AIB Countries'!$B$2),FALSE),0)</f>
        <v>3.0021934948405792E-2</v>
      </c>
      <c r="AN133">
        <f t="array" ref="AN133">IFERROR(INDEX('Zusammenführung EU-CH'!$E$2:$BF$241,MATCH('RE-Gen-Mixes in AIB Countries'!$B133&amp;'RE-Gen-Mixes in AIB Countries'!$C133,'Zusammenführung EU-CH'!$B$2:$B$241&amp;'Zusammenführung EU-CH'!$C$2:$C$241,0),MATCH('RE-Gen-Mixes in AIB Countries'!AN$2,'Zusammenführung EU-CH'!$E$1:$BF$1,0))/VLOOKUP($B133,'Total RE-GEN in AIB Countries'!$B$3:$BD$27,COLUMN('RE-Gen-Mixes in AIB Countries'!AN132)-COLUMN('RE-Gen-Mixes in AIB Countries'!$B$2),FALSE),0)</f>
        <v>3.7839940271549855E-2</v>
      </c>
      <c r="AO133">
        <f t="array" ref="AO133">IFERROR(INDEX('Zusammenführung EU-CH'!$E$2:$BF$241,MATCH('RE-Gen-Mixes in AIB Countries'!$B133&amp;'RE-Gen-Mixes in AIB Countries'!$C133,'Zusammenführung EU-CH'!$B$2:$B$241&amp;'Zusammenführung EU-CH'!$C$2:$C$241,0),MATCH('RE-Gen-Mixes in AIB Countries'!AO$2,'Zusammenführung EU-CH'!$E$1:$BF$1,0))/VLOOKUP($B133,'Total RE-GEN in AIB Countries'!$B$3:$BD$27,COLUMN('RE-Gen-Mixes in AIB Countries'!AO132)-COLUMN('RE-Gen-Mixes in AIB Countries'!$B$2),FALSE),0)</f>
        <v>4.634763015921247E-2</v>
      </c>
      <c r="AP133">
        <f t="array" ref="AP133">IFERROR(INDEX('Zusammenführung EU-CH'!$E$2:$BF$241,MATCH('RE-Gen-Mixes in AIB Countries'!$B133&amp;'RE-Gen-Mixes in AIB Countries'!$C133,'Zusammenführung EU-CH'!$B$2:$B$241&amp;'Zusammenführung EU-CH'!$C$2:$C$241,0),MATCH('RE-Gen-Mixes in AIB Countries'!AP$2,'Zusammenführung EU-CH'!$E$1:$BF$1,0))/VLOOKUP($B133,'Total RE-GEN in AIB Countries'!$B$3:$BD$27,COLUMN('RE-Gen-Mixes in AIB Countries'!AP132)-COLUMN('RE-Gen-Mixes in AIB Countries'!$B$2),FALSE),0)</f>
        <v>8.3402526106026123E-2</v>
      </c>
      <c r="AQ133">
        <f t="array" ref="AQ133">IFERROR(INDEX('Zusammenführung EU-CH'!$E$2:$BF$241,MATCH('RE-Gen-Mixes in AIB Countries'!$B133&amp;'RE-Gen-Mixes in AIB Countries'!$C133,'Zusammenführung EU-CH'!$B$2:$B$241&amp;'Zusammenführung EU-CH'!$C$2:$C$241,0),MATCH('RE-Gen-Mixes in AIB Countries'!AQ$2,'Zusammenführung EU-CH'!$E$1:$BF$1,0))/VLOOKUP($B133,'Total RE-GEN in AIB Countries'!$B$3:$BD$27,COLUMN('RE-Gen-Mixes in AIB Countries'!AQ132)-COLUMN('RE-Gen-Mixes in AIB Countries'!$B$2),FALSE),0)</f>
        <v>5.670932743939068E-2</v>
      </c>
      <c r="AR133">
        <f t="array" ref="AR133">IFERROR(INDEX('Zusammenführung EU-CH'!$E$2:$BF$241,MATCH('RE-Gen-Mixes in AIB Countries'!$B133&amp;'RE-Gen-Mixes in AIB Countries'!$C133,'Zusammenführung EU-CH'!$B$2:$B$241&amp;'Zusammenführung EU-CH'!$C$2:$C$241,0),MATCH('RE-Gen-Mixes in AIB Countries'!AR$2,'Zusammenführung EU-CH'!$E$1:$BF$1,0))/VLOOKUP($B133,'Total RE-GEN in AIB Countries'!$B$3:$BD$27,COLUMN('RE-Gen-Mixes in AIB Countries'!AR132)-COLUMN('RE-Gen-Mixes in AIB Countries'!$B$2),FALSE),0)</f>
        <v>3.8293912531301683E-2</v>
      </c>
      <c r="AS133">
        <f t="array" ref="AS133">IFERROR(INDEX('Zusammenführung EU-CH'!$E$2:$BF$241,MATCH('RE-Gen-Mixes in AIB Countries'!$B133&amp;'RE-Gen-Mixes in AIB Countries'!$C133,'Zusammenführung EU-CH'!$B$2:$B$241&amp;'Zusammenführung EU-CH'!$C$2:$C$241,0),MATCH('RE-Gen-Mixes in AIB Countries'!AS$2,'Zusammenführung EU-CH'!$E$1:$BF$1,0))/VLOOKUP($B133,'Total RE-GEN in AIB Countries'!$B$3:$BD$27,COLUMN('RE-Gen-Mixes in AIB Countries'!AS132)-COLUMN('RE-Gen-Mixes in AIB Countries'!$B$2),FALSE),0)</f>
        <v>6.2688452049966717E-2</v>
      </c>
      <c r="AT133">
        <f t="array" ref="AT133">IFERROR(INDEX('Zusammenführung EU-CH'!$E$2:$BF$241,MATCH('RE-Gen-Mixes in AIB Countries'!$B133&amp;'RE-Gen-Mixes in AIB Countries'!$C133,'Zusammenführung EU-CH'!$B$2:$B$241&amp;'Zusammenführung EU-CH'!$C$2:$C$241,0),MATCH('RE-Gen-Mixes in AIB Countries'!AT$2,'Zusammenführung EU-CH'!$E$1:$BF$1,0))/VLOOKUP($B133,'Total RE-GEN in AIB Countries'!$B$3:$BD$27,COLUMN('RE-Gen-Mixes in AIB Countries'!AT132)-COLUMN('RE-Gen-Mixes in AIB Countries'!$B$2),FALSE),0)</f>
        <v>9.2334903854497927E-2</v>
      </c>
      <c r="AU133">
        <f t="array" ref="AU133">IFERROR(INDEX('Zusammenführung EU-CH'!$E$2:$BF$241,MATCH('RE-Gen-Mixes in AIB Countries'!$B133&amp;'RE-Gen-Mixes in AIB Countries'!$C133,'Zusammenführung EU-CH'!$B$2:$B$241&amp;'Zusammenführung EU-CH'!$C$2:$C$241,0),MATCH('RE-Gen-Mixes in AIB Countries'!AU$2,'Zusammenführung EU-CH'!$E$1:$BF$1,0))/VLOOKUP($B133,'Total RE-GEN in AIB Countries'!$B$3:$BD$27,COLUMN('RE-Gen-Mixes in AIB Countries'!AU132)-COLUMN('RE-Gen-Mixes in AIB Countries'!$B$2),FALSE),0)</f>
        <v>9.5496967974227784E-2</v>
      </c>
      <c r="AV133">
        <f t="array" ref="AV133">IFERROR(INDEX('Zusammenführung EU-CH'!$E$2:$BF$241,MATCH('RE-Gen-Mixes in AIB Countries'!$B133&amp;'RE-Gen-Mixes in AIB Countries'!$C133,'Zusammenführung EU-CH'!$B$2:$B$241&amp;'Zusammenführung EU-CH'!$C$2:$C$241,0),MATCH('RE-Gen-Mixes in AIB Countries'!AV$2,'Zusammenführung EU-CH'!$E$1:$BF$1,0))/VLOOKUP($B133,'Total RE-GEN in AIB Countries'!$B$3:$BD$27,COLUMN('RE-Gen-Mixes in AIB Countries'!AV132)-COLUMN('RE-Gen-Mixes in AIB Countries'!$B$2),FALSE),0)</f>
        <v>9.6175450221445344E-2</v>
      </c>
      <c r="AW133">
        <f t="array" ref="AW133">IFERROR(INDEX('Zusammenführung EU-CH'!$E$2:$BF$241,MATCH('RE-Gen-Mixes in AIB Countries'!$B133&amp;'RE-Gen-Mixes in AIB Countries'!$C133,'Zusammenführung EU-CH'!$B$2:$B$241&amp;'Zusammenführung EU-CH'!$C$2:$C$241,0),MATCH('RE-Gen-Mixes in AIB Countries'!AW$2,'Zusammenführung EU-CH'!$E$1:$BF$1,0))/VLOOKUP($B133,'Total RE-GEN in AIB Countries'!$B$3:$BD$27,COLUMN('RE-Gen-Mixes in AIB Countries'!AW132)-COLUMN('RE-Gen-Mixes in AIB Countries'!$B$2),FALSE),0)</f>
        <v>6.879217146258633E-2</v>
      </c>
      <c r="AX133">
        <f t="array" ref="AX133">IFERROR(INDEX('Zusammenführung EU-CH'!$E$2:$BF$241,MATCH('RE-Gen-Mixes in AIB Countries'!$B133&amp;'RE-Gen-Mixes in AIB Countries'!$C133,'Zusammenführung EU-CH'!$B$2:$B$241&amp;'Zusammenführung EU-CH'!$C$2:$C$241,0),MATCH('RE-Gen-Mixes in AIB Countries'!AX$2,'Zusammenführung EU-CH'!$E$1:$BF$1,0))/VLOOKUP($B133,'Total RE-GEN in AIB Countries'!$B$3:$BD$27,COLUMN('RE-Gen-Mixes in AIB Countries'!AX132)-COLUMN('RE-Gen-Mixes in AIB Countries'!$B$2),FALSE),0)</f>
        <v>1.1355892677046831E-2</v>
      </c>
      <c r="AY133">
        <f t="array" ref="AY133">IFERROR(INDEX('Zusammenführung EU-CH'!$E$2:$BF$241,MATCH('RE-Gen-Mixes in AIB Countries'!$B133&amp;'RE-Gen-Mixes in AIB Countries'!$C133,'Zusammenführung EU-CH'!$B$2:$B$241&amp;'Zusammenführung EU-CH'!$C$2:$C$241,0),MATCH('RE-Gen-Mixes in AIB Countries'!AY$2,'Zusammenführung EU-CH'!$E$1:$BF$1,0))/VLOOKUP($B133,'Total RE-GEN in AIB Countries'!$B$3:$BD$27,COLUMN('RE-Gen-Mixes in AIB Countries'!AY132)-COLUMN('RE-Gen-Mixes in AIB Countries'!$B$2),FALSE),0)</f>
        <v>2.0342013691065745E-2</v>
      </c>
      <c r="AZ133">
        <f t="array" ref="AZ133">IFERROR(INDEX('Zusammenführung EU-CH'!$E$2:$BF$241,MATCH('RE-Gen-Mixes in AIB Countries'!$B133&amp;'RE-Gen-Mixes in AIB Countries'!$C133,'Zusammenführung EU-CH'!$B$2:$B$241&amp;'Zusammenführung EU-CH'!$C$2:$C$241,0),MATCH('RE-Gen-Mixes in AIB Countries'!AZ$2,'Zusammenführung EU-CH'!$E$1:$BF$1,0))/VLOOKUP($B133,'Total RE-GEN in AIB Countries'!$B$3:$BD$27,COLUMN('RE-Gen-Mixes in AIB Countries'!AZ132)-COLUMN('RE-Gen-Mixes in AIB Countries'!$B$2),FALSE),0)</f>
        <v>3.5887149031120225E-2</v>
      </c>
      <c r="BA133">
        <f t="array" ref="BA133">IFERROR(INDEX('Zusammenführung EU-CH'!$E$2:$BF$241,MATCH('RE-Gen-Mixes in AIB Countries'!$B133&amp;'RE-Gen-Mixes in AIB Countries'!$C133,'Zusammenführung EU-CH'!$B$2:$B$241&amp;'Zusammenführung EU-CH'!$C$2:$C$241,0),MATCH('RE-Gen-Mixes in AIB Countries'!BA$2,'Zusammenführung EU-CH'!$E$1:$BF$1,0))/VLOOKUP($B133,'Total RE-GEN in AIB Countries'!$B$3:$BD$27,COLUMN('RE-Gen-Mixes in AIB Countries'!BA132)-COLUMN('RE-Gen-Mixes in AIB Countries'!$B$2),FALSE),0)</f>
        <v>6.2488646011366972E-2</v>
      </c>
      <c r="BB133">
        <f t="array" ref="BB133">IFERROR(INDEX('Zusammenführung EU-CH'!$E$2:$BF$241,MATCH('RE-Gen-Mixes in AIB Countries'!$B133&amp;'RE-Gen-Mixes in AIB Countries'!$C133,'Zusammenführung EU-CH'!$B$2:$B$241&amp;'Zusammenführung EU-CH'!$C$2:$C$241,0),MATCH('RE-Gen-Mixes in AIB Countries'!BB$2,'Zusammenführung EU-CH'!$E$1:$BF$1,0))/VLOOKUP($B133,'Total RE-GEN in AIB Countries'!$B$3:$BD$27,COLUMN('RE-Gen-Mixes in AIB Countries'!BB132)-COLUMN('RE-Gen-Mixes in AIB Countries'!$B$2),FALSE),0)</f>
        <v>6.1935576905744714E-2</v>
      </c>
      <c r="BC133">
        <f t="array" ref="BC133">IFERROR(INDEX('Zusammenführung EU-CH'!$E$2:$BF$241,MATCH('RE-Gen-Mixes in AIB Countries'!$B133&amp;'RE-Gen-Mixes in AIB Countries'!$C133,'Zusammenführung EU-CH'!$B$2:$B$241&amp;'Zusammenführung EU-CH'!$C$2:$C$241,0),MATCH('RE-Gen-Mixes in AIB Countries'!BC$2,'Zusammenführung EU-CH'!$E$1:$BF$1,0))/VLOOKUP($B133,'Total RE-GEN in AIB Countries'!$B$3:$BD$27,COLUMN('RE-Gen-Mixes in AIB Countries'!BC132)-COLUMN('RE-Gen-Mixes in AIB Countries'!$B$2),FALSE),0)</f>
        <v>9.7389064134524125E-2</v>
      </c>
      <c r="BD133">
        <f t="array" ref="BD133">IFERROR(INDEX('Zusammenführung EU-CH'!$E$2:$BF$241,MATCH('RE-Gen-Mixes in AIB Countries'!$B133&amp;'RE-Gen-Mixes in AIB Countries'!$C133,'Zusammenführung EU-CH'!$B$2:$B$241&amp;'Zusammenführung EU-CH'!$C$2:$C$241,0),MATCH('RE-Gen-Mixes in AIB Countries'!BD$2,'Zusammenführung EU-CH'!$E$1:$BF$1,0))/VLOOKUP($B133,'Total RE-GEN in AIB Countries'!$B$3:$BD$27,COLUMN('RE-Gen-Mixes in AIB Countries'!BD132)-COLUMN('RE-Gen-Mixes in AIB Countries'!$B$2),FALSE),0)</f>
        <v>6.2568707724825187E-2</v>
      </c>
      <c r="BE133">
        <f t="array" ref="BE133">IFERROR(INDEX('Zusammenführung EU-CH'!$E$2:$BF$241,MATCH('RE-Gen-Mixes in AIB Countries'!$B133&amp;'RE-Gen-Mixes in AIB Countries'!$C133,'Zusammenführung EU-CH'!$B$2:$B$241&amp;'Zusammenführung EU-CH'!$C$2:$C$241,0),MATCH('RE-Gen-Mixes in AIB Countries'!BE$2,'Zusammenführung EU-CH'!$E$1:$BF$1,0))/VLOOKUP($B133,'Total RE-GEN in AIB Countries'!$B$3:$BD$27,COLUMN('RE-Gen-Mixes in AIB Countries'!BE132)-COLUMN('RE-Gen-Mixes in AIB Countries'!$B$2),FALSE),0)</f>
        <v>0</v>
      </c>
      <c r="BF133">
        <f t="shared" si="2"/>
        <v>4.394604709481955E-2</v>
      </c>
    </row>
    <row r="134" spans="1:58" x14ac:dyDescent="0.35">
      <c r="A134" s="8" t="s">
        <v>43</v>
      </c>
      <c r="B134" s="4" t="s">
        <v>485</v>
      </c>
      <c r="C134" s="4" t="s">
        <v>10</v>
      </c>
      <c r="D134">
        <f t="array" ref="D134">IFERROR(INDEX('Zusammenführung EU-CH'!$E$2:$BF$241,MATCH('RE-Gen-Mixes in AIB Countries'!$B134&amp;'RE-Gen-Mixes in AIB Countries'!$C134,'Zusammenführung EU-CH'!$B$2:$B$241&amp;'Zusammenführung EU-CH'!$C$2:$C$241,0),MATCH('RE-Gen-Mixes in AIB Countries'!D$2,'Zusammenführung EU-CH'!$E$1:$BF$1,0))/VLOOKUP($B134,'Total RE-GEN in AIB Countries'!$B$3:$BD$27,COLUMN('RE-Gen-Mixes in AIB Countries'!D133)-COLUMN('RE-Gen-Mixes in AIB Countries'!$B$2),FALSE),0)</f>
        <v>0</v>
      </c>
      <c r="E134">
        <f t="array" ref="E134">IFERROR(INDEX('Zusammenführung EU-CH'!$E$2:$BF$241,MATCH('RE-Gen-Mixes in AIB Countries'!$B134&amp;'RE-Gen-Mixes in AIB Countries'!$C134,'Zusammenführung EU-CH'!$B$2:$B$241&amp;'Zusammenführung EU-CH'!$C$2:$C$241,0),MATCH('RE-Gen-Mixes in AIB Countries'!E$2,'Zusammenführung EU-CH'!$E$1:$BF$1,0))/VLOOKUP($B134,'Total RE-GEN in AIB Countries'!$B$3:$BD$27,COLUMN('RE-Gen-Mixes in AIB Countries'!E133)-COLUMN('RE-Gen-Mixes in AIB Countries'!$B$2),FALSE),0)</f>
        <v>2.7472527472527475E-3</v>
      </c>
      <c r="F134">
        <f t="array" ref="F134">IFERROR(INDEX('Zusammenführung EU-CH'!$E$2:$BF$241,MATCH('RE-Gen-Mixes in AIB Countries'!$B134&amp;'RE-Gen-Mixes in AIB Countries'!$C134,'Zusammenführung EU-CH'!$B$2:$B$241&amp;'Zusammenführung EU-CH'!$C$2:$C$241,0),MATCH('RE-Gen-Mixes in AIB Countries'!F$2,'Zusammenführung EU-CH'!$E$1:$BF$1,0))/VLOOKUP($B134,'Total RE-GEN in AIB Countries'!$B$3:$BD$27,COLUMN('RE-Gen-Mixes in AIB Countries'!F133)-COLUMN('RE-Gen-Mixes in AIB Countries'!$B$2),FALSE),0)</f>
        <v>2.4213075060532689E-3</v>
      </c>
      <c r="G134">
        <f t="array" ref="G134">IFERROR(INDEX('Zusammenführung EU-CH'!$E$2:$BF$241,MATCH('RE-Gen-Mixes in AIB Countries'!$B134&amp;'RE-Gen-Mixes in AIB Countries'!$C134,'Zusammenführung EU-CH'!$B$2:$B$241&amp;'Zusammenführung EU-CH'!$C$2:$C$241,0),MATCH('RE-Gen-Mixes in AIB Countries'!G$2,'Zusammenführung EU-CH'!$E$1:$BF$1,0))/VLOOKUP($B134,'Total RE-GEN in AIB Countries'!$B$3:$BD$27,COLUMN('RE-Gen-Mixes in AIB Countries'!G133)-COLUMN('RE-Gen-Mixes in AIB Countries'!$B$2),FALSE),0)</f>
        <v>0</v>
      </c>
      <c r="H134">
        <f t="array" ref="H134">IFERROR(INDEX('Zusammenführung EU-CH'!$E$2:$BF$241,MATCH('RE-Gen-Mixes in AIB Countries'!$B134&amp;'RE-Gen-Mixes in AIB Countries'!$C134,'Zusammenführung EU-CH'!$B$2:$B$241&amp;'Zusammenführung EU-CH'!$C$2:$C$241,0),MATCH('RE-Gen-Mixes in AIB Countries'!H$2,'Zusammenführung EU-CH'!$E$1:$BF$1,0))/VLOOKUP($B134,'Total RE-GEN in AIB Countries'!$B$3:$BD$27,COLUMN('RE-Gen-Mixes in AIB Countries'!H133)-COLUMN('RE-Gen-Mixes in AIB Countries'!$B$2),FALSE),0)</f>
        <v>0</v>
      </c>
      <c r="I134">
        <f t="array" ref="I134">IFERROR(INDEX('Zusammenführung EU-CH'!$E$2:$BF$241,MATCH('RE-Gen-Mixes in AIB Countries'!$B134&amp;'RE-Gen-Mixes in AIB Countries'!$C134,'Zusammenführung EU-CH'!$B$2:$B$241&amp;'Zusammenführung EU-CH'!$C$2:$C$241,0),MATCH('RE-Gen-Mixes in AIB Countries'!I$2,'Zusammenführung EU-CH'!$E$1:$BF$1,0))/VLOOKUP($B134,'Total RE-GEN in AIB Countries'!$B$3:$BD$27,COLUMN('RE-Gen-Mixes in AIB Countries'!I133)-COLUMN('RE-Gen-Mixes in AIB Countries'!$B$2),FALSE),0)</f>
        <v>1.7793594306049821E-3</v>
      </c>
      <c r="J134">
        <f t="array" ref="J134">IFERROR(INDEX('Zusammenführung EU-CH'!$E$2:$BF$241,MATCH('RE-Gen-Mixes in AIB Countries'!$B134&amp;'RE-Gen-Mixes in AIB Countries'!$C134,'Zusammenführung EU-CH'!$B$2:$B$241&amp;'Zusammenführung EU-CH'!$C$2:$C$241,0),MATCH('RE-Gen-Mixes in AIB Countries'!J$2,'Zusammenführung EU-CH'!$E$1:$BF$1,0))/VLOOKUP($B134,'Total RE-GEN in AIB Countries'!$B$3:$BD$27,COLUMN('RE-Gen-Mixes in AIB Countries'!J133)-COLUMN('RE-Gen-Mixes in AIB Countries'!$B$2),FALSE),0)</f>
        <v>0</v>
      </c>
      <c r="K134">
        <f t="array" ref="K134">IFERROR(INDEX('Zusammenführung EU-CH'!$E$2:$BF$241,MATCH('RE-Gen-Mixes in AIB Countries'!$B134&amp;'RE-Gen-Mixes in AIB Countries'!$C134,'Zusammenführung EU-CH'!$B$2:$B$241&amp;'Zusammenführung EU-CH'!$C$2:$C$241,0),MATCH('RE-Gen-Mixes in AIB Countries'!K$2,'Zusammenführung EU-CH'!$E$1:$BF$1,0))/VLOOKUP($B134,'Total RE-GEN in AIB Countries'!$B$3:$BD$27,COLUMN('RE-Gen-Mixes in AIB Countries'!K133)-COLUMN('RE-Gen-Mixes in AIB Countries'!$B$2),FALSE),0)</f>
        <v>2.3148148148148147E-3</v>
      </c>
      <c r="L134">
        <f t="array" ref="L134">IFERROR(INDEX('Zusammenführung EU-CH'!$E$2:$BF$241,MATCH('RE-Gen-Mixes in AIB Countries'!$B134&amp;'RE-Gen-Mixes in AIB Countries'!$C134,'Zusammenführung EU-CH'!$B$2:$B$241&amp;'Zusammenführung EU-CH'!$C$2:$C$241,0),MATCH('RE-Gen-Mixes in AIB Countries'!L$2,'Zusammenführung EU-CH'!$E$1:$BF$1,0))/VLOOKUP($B134,'Total RE-GEN in AIB Countries'!$B$3:$BD$27,COLUMN('RE-Gen-Mixes in AIB Countries'!L133)-COLUMN('RE-Gen-Mixes in AIB Countries'!$B$2),FALSE),0)</f>
        <v>0</v>
      </c>
      <c r="M134">
        <f t="array" ref="M134">IFERROR(INDEX('Zusammenführung EU-CH'!$E$2:$BF$241,MATCH('RE-Gen-Mixes in AIB Countries'!$B134&amp;'RE-Gen-Mixes in AIB Countries'!$C134,'Zusammenführung EU-CH'!$B$2:$B$241&amp;'Zusammenführung EU-CH'!$C$2:$C$241,0),MATCH('RE-Gen-Mixes in AIB Countries'!M$2,'Zusammenführung EU-CH'!$E$1:$BF$1,0))/VLOOKUP($B134,'Total RE-GEN in AIB Countries'!$B$3:$BD$27,COLUMN('RE-Gen-Mixes in AIB Countries'!M133)-COLUMN('RE-Gen-Mixes in AIB Countries'!$B$2),FALSE),0)</f>
        <v>3.2154340836012861E-3</v>
      </c>
      <c r="N134">
        <f t="array" ref="N134">IFERROR(INDEX('Zusammenführung EU-CH'!$E$2:$BF$241,MATCH('RE-Gen-Mixes in AIB Countries'!$B134&amp;'RE-Gen-Mixes in AIB Countries'!$C134,'Zusammenführung EU-CH'!$B$2:$B$241&amp;'Zusammenführung EU-CH'!$C$2:$C$241,0),MATCH('RE-Gen-Mixes in AIB Countries'!N$2,'Zusammenführung EU-CH'!$E$1:$BF$1,0))/VLOOKUP($B134,'Total RE-GEN in AIB Countries'!$B$3:$BD$27,COLUMN('RE-Gen-Mixes in AIB Countries'!N133)-COLUMN('RE-Gen-Mixes in AIB Countries'!$B$2),FALSE),0)</f>
        <v>0</v>
      </c>
      <c r="O134">
        <f t="array" ref="O134">IFERROR(INDEX('Zusammenführung EU-CH'!$E$2:$BF$241,MATCH('RE-Gen-Mixes in AIB Countries'!$B134&amp;'RE-Gen-Mixes in AIB Countries'!$C134,'Zusammenführung EU-CH'!$B$2:$B$241&amp;'Zusammenführung EU-CH'!$C$2:$C$241,0),MATCH('RE-Gen-Mixes in AIB Countries'!O$2,'Zusammenführung EU-CH'!$E$1:$BF$1,0))/VLOOKUP($B134,'Total RE-GEN in AIB Countries'!$B$3:$BD$27,COLUMN('RE-Gen-Mixes in AIB Countries'!O133)-COLUMN('RE-Gen-Mixes in AIB Countries'!$B$2),FALSE),0)</f>
        <v>3.663003663003663E-3</v>
      </c>
      <c r="P134">
        <f t="array" ref="P134">IFERROR(INDEX('Zusammenführung EU-CH'!$E$2:$BF$241,MATCH('RE-Gen-Mixes in AIB Countries'!$B134&amp;'RE-Gen-Mixes in AIB Countries'!$C134,'Zusammenführung EU-CH'!$B$2:$B$241&amp;'Zusammenführung EU-CH'!$C$2:$C$241,0),MATCH('RE-Gen-Mixes in AIB Countries'!P$2,'Zusammenführung EU-CH'!$E$1:$BF$1,0))/VLOOKUP($B134,'Total RE-GEN in AIB Countries'!$B$3:$BD$27,COLUMN('RE-Gen-Mixes in AIB Countries'!P133)-COLUMN('RE-Gen-Mixes in AIB Countries'!$B$2),FALSE),0)</f>
        <v>4.0762969734709472E-3</v>
      </c>
      <c r="Q134">
        <f t="array" ref="Q134">IFERROR(INDEX('Zusammenführung EU-CH'!$E$2:$BF$241,MATCH('RE-Gen-Mixes in AIB Countries'!$B134&amp;'RE-Gen-Mixes in AIB Countries'!$C134,'Zusammenführung EU-CH'!$B$2:$B$241&amp;'Zusammenführung EU-CH'!$C$2:$C$241,0),MATCH('RE-Gen-Mixes in AIB Countries'!Q$2,'Zusammenführung EU-CH'!$E$1:$BF$1,0))/VLOOKUP($B134,'Total RE-GEN in AIB Countries'!$B$3:$BD$27,COLUMN('RE-Gen-Mixes in AIB Countries'!Q133)-COLUMN('RE-Gen-Mixes in AIB Countries'!$B$2),FALSE),0)</f>
        <v>2.3875774167489454E-3</v>
      </c>
      <c r="R134">
        <f t="array" ref="R134">IFERROR(INDEX('Zusammenführung EU-CH'!$E$2:$BF$241,MATCH('RE-Gen-Mixes in AIB Countries'!$B134&amp;'RE-Gen-Mixes in AIB Countries'!$C134,'Zusammenführung EU-CH'!$B$2:$B$241&amp;'Zusammenführung EU-CH'!$C$2:$C$241,0),MATCH('RE-Gen-Mixes in AIB Countries'!R$2,'Zusammenführung EU-CH'!$E$1:$BF$1,0))/VLOOKUP($B134,'Total RE-GEN in AIB Countries'!$B$3:$BD$27,COLUMN('RE-Gen-Mixes in AIB Countries'!R133)-COLUMN('RE-Gen-Mixes in AIB Countries'!$B$2),FALSE),0)</f>
        <v>1.0494298770379554E-3</v>
      </c>
      <c r="S134">
        <f t="array" ref="S134">IFERROR(INDEX('Zusammenführung EU-CH'!$E$2:$BF$241,MATCH('RE-Gen-Mixes in AIB Countries'!$B134&amp;'RE-Gen-Mixes in AIB Countries'!$C134,'Zusammenführung EU-CH'!$B$2:$B$241&amp;'Zusammenführung EU-CH'!$C$2:$C$241,0),MATCH('RE-Gen-Mixes in AIB Countries'!S$2,'Zusammenführung EU-CH'!$E$1:$BF$1,0))/VLOOKUP($B134,'Total RE-GEN in AIB Countries'!$B$3:$BD$27,COLUMN('RE-Gen-Mixes in AIB Countries'!S133)-COLUMN('RE-Gen-Mixes in AIB Countries'!$B$2),FALSE),0)</f>
        <v>1.4209275261025376E-3</v>
      </c>
      <c r="T134">
        <f t="array" ref="T134">IFERROR(INDEX('Zusammenführung EU-CH'!$E$2:$BF$241,MATCH('RE-Gen-Mixes in AIB Countries'!$B134&amp;'RE-Gen-Mixes in AIB Countries'!$C134,'Zusammenführung EU-CH'!$B$2:$B$241&amp;'Zusammenführung EU-CH'!$C$2:$C$241,0),MATCH('RE-Gen-Mixes in AIB Countries'!T$2,'Zusammenführung EU-CH'!$E$1:$BF$1,0))/VLOOKUP($B134,'Total RE-GEN in AIB Countries'!$B$3:$BD$27,COLUMN('RE-Gen-Mixes in AIB Countries'!T133)-COLUMN('RE-Gen-Mixes in AIB Countries'!$B$2),FALSE),0)</f>
        <v>5.0099279305780261E-4</v>
      </c>
      <c r="U134">
        <f t="array" ref="U134">IFERROR(INDEX('Zusammenführung EU-CH'!$E$2:$BF$241,MATCH('RE-Gen-Mixes in AIB Countries'!$B134&amp;'RE-Gen-Mixes in AIB Countries'!$C134,'Zusammenführung EU-CH'!$B$2:$B$241&amp;'Zusammenführung EU-CH'!$C$2:$C$241,0),MATCH('RE-Gen-Mixes in AIB Countries'!U$2,'Zusammenführung EU-CH'!$E$1:$BF$1,0))/VLOOKUP($B134,'Total RE-GEN in AIB Countries'!$B$3:$BD$27,COLUMN('RE-Gen-Mixes in AIB Countries'!U133)-COLUMN('RE-Gen-Mixes in AIB Countries'!$B$2),FALSE),0)</f>
        <v>7.675292353143975E-4</v>
      </c>
      <c r="V134">
        <f t="array" ref="V134">IFERROR(INDEX('Zusammenführung EU-CH'!$E$2:$BF$241,MATCH('RE-Gen-Mixes in AIB Countries'!$B134&amp;'RE-Gen-Mixes in AIB Countries'!$C134,'Zusammenführung EU-CH'!$B$2:$B$241&amp;'Zusammenführung EU-CH'!$C$2:$C$241,0),MATCH('RE-Gen-Mixes in AIB Countries'!V$2,'Zusammenführung EU-CH'!$E$1:$BF$1,0))/VLOOKUP($B134,'Total RE-GEN in AIB Countries'!$B$3:$BD$27,COLUMN('RE-Gen-Mixes in AIB Countries'!V133)-COLUMN('RE-Gen-Mixes in AIB Countries'!$B$2),FALSE),0)</f>
        <v>6.4621633740405665E-4</v>
      </c>
      <c r="W134">
        <f t="array" ref="W134">IFERROR(INDEX('Zusammenführung EU-CH'!$E$2:$BF$241,MATCH('RE-Gen-Mixes in AIB Countries'!$B134&amp;'RE-Gen-Mixes in AIB Countries'!$C134,'Zusammenführung EU-CH'!$B$2:$B$241&amp;'Zusammenführung EU-CH'!$C$2:$C$241,0),MATCH('RE-Gen-Mixes in AIB Countries'!W$2,'Zusammenführung EU-CH'!$E$1:$BF$1,0))/VLOOKUP($B134,'Total RE-GEN in AIB Countries'!$B$3:$BD$27,COLUMN('RE-Gen-Mixes in AIB Countries'!W133)-COLUMN('RE-Gen-Mixes in AIB Countries'!$B$2),FALSE),0)</f>
        <v>9.6692255155001784E-4</v>
      </c>
      <c r="X134">
        <f t="array" ref="X134">IFERROR(INDEX('Zusammenführung EU-CH'!$E$2:$BF$241,MATCH('RE-Gen-Mixes in AIB Countries'!$B134&amp;'RE-Gen-Mixes in AIB Countries'!$C134,'Zusammenführung EU-CH'!$B$2:$B$241&amp;'Zusammenführung EU-CH'!$C$2:$C$241,0),MATCH('RE-Gen-Mixes in AIB Countries'!X$2,'Zusammenführung EU-CH'!$E$1:$BF$1,0))/VLOOKUP($B134,'Total RE-GEN in AIB Countries'!$B$3:$BD$27,COLUMN('RE-Gen-Mixes in AIB Countries'!X133)-COLUMN('RE-Gen-Mixes in AIB Countries'!$B$2),FALSE),0)</f>
        <v>1.1114232324095899E-3</v>
      </c>
      <c r="Y134">
        <f t="array" ref="Y134">IFERROR(INDEX('Zusammenführung EU-CH'!$E$2:$BF$241,MATCH('RE-Gen-Mixes in AIB Countries'!$B134&amp;'RE-Gen-Mixes in AIB Countries'!$C134,'Zusammenführung EU-CH'!$B$2:$B$241&amp;'Zusammenführung EU-CH'!$C$2:$C$241,0),MATCH('RE-Gen-Mixes in AIB Countries'!Y$2,'Zusammenführung EU-CH'!$E$1:$BF$1,0))/VLOOKUP($B134,'Total RE-GEN in AIB Countries'!$B$3:$BD$27,COLUMN('RE-Gen-Mixes in AIB Countries'!Y133)-COLUMN('RE-Gen-Mixes in AIB Countries'!$B$2),FALSE),0)</f>
        <v>7.3049913886415381E-4</v>
      </c>
      <c r="Z134">
        <f t="array" ref="Z134">IFERROR(INDEX('Zusammenführung EU-CH'!$E$2:$BF$241,MATCH('RE-Gen-Mixes in AIB Countries'!$B134&amp;'RE-Gen-Mixes in AIB Countries'!$C134,'Zusammenführung EU-CH'!$B$2:$B$241&amp;'Zusammenführung EU-CH'!$C$2:$C$241,0),MATCH('RE-Gen-Mixes in AIB Countries'!Z$2,'Zusammenführung EU-CH'!$E$1:$BF$1,0))/VLOOKUP($B134,'Total RE-GEN in AIB Countries'!$B$3:$BD$27,COLUMN('RE-Gen-Mixes in AIB Countries'!Z133)-COLUMN('RE-Gen-Mixes in AIB Countries'!$B$2),FALSE),0)</f>
        <v>1.7619656778740554E-3</v>
      </c>
      <c r="AA134">
        <f t="array" ref="AA134">IFERROR(INDEX('Zusammenführung EU-CH'!$E$2:$BF$241,MATCH('RE-Gen-Mixes in AIB Countries'!$B134&amp;'RE-Gen-Mixes in AIB Countries'!$C134,'Zusammenführung EU-CH'!$B$2:$B$241&amp;'Zusammenführung EU-CH'!$C$2:$C$241,0),MATCH('RE-Gen-Mixes in AIB Countries'!AA$2,'Zusammenführung EU-CH'!$E$1:$BF$1,0))/VLOOKUP($B134,'Total RE-GEN in AIB Countries'!$B$3:$BD$27,COLUMN('RE-Gen-Mixes in AIB Countries'!AA133)-COLUMN('RE-Gen-Mixes in AIB Countries'!$B$2),FALSE),0)</f>
        <v>1.0815586329574291E-3</v>
      </c>
      <c r="AB134">
        <f t="array" ref="AB134">IFERROR(INDEX('Zusammenführung EU-CH'!$E$2:$BF$241,MATCH('RE-Gen-Mixes in AIB Countries'!$B134&amp;'RE-Gen-Mixes in AIB Countries'!$C134,'Zusammenführung EU-CH'!$B$2:$B$241&amp;'Zusammenführung EU-CH'!$C$2:$C$241,0),MATCH('RE-Gen-Mixes in AIB Countries'!AB$2,'Zusammenführung EU-CH'!$E$1:$BF$1,0))/VLOOKUP($B134,'Total RE-GEN in AIB Countries'!$B$3:$BD$27,COLUMN('RE-Gen-Mixes in AIB Countries'!AB133)-COLUMN('RE-Gen-Mixes in AIB Countries'!$B$2),FALSE),0)</f>
        <v>9.5673629326485101E-4</v>
      </c>
      <c r="AC134">
        <f t="array" ref="AC134">IFERROR(INDEX('Zusammenführung EU-CH'!$E$2:$BF$241,MATCH('RE-Gen-Mixes in AIB Countries'!$B134&amp;'RE-Gen-Mixes in AIB Countries'!$C134,'Zusammenführung EU-CH'!$B$2:$B$241&amp;'Zusammenführung EU-CH'!$C$2:$C$241,0),MATCH('RE-Gen-Mixes in AIB Countries'!AC$2,'Zusammenführung EU-CH'!$E$1:$BF$1,0))/VLOOKUP($B134,'Total RE-GEN in AIB Countries'!$B$3:$BD$27,COLUMN('RE-Gen-Mixes in AIB Countries'!AC133)-COLUMN('RE-Gen-Mixes in AIB Countries'!$B$2),FALSE),0)</f>
        <v>2.3224812014413974E-3</v>
      </c>
      <c r="AD134">
        <f t="array" ref="AD134">IFERROR(INDEX('Zusammenführung EU-CH'!$E$2:$BF$241,MATCH('RE-Gen-Mixes in AIB Countries'!$B134&amp;'RE-Gen-Mixes in AIB Countries'!$C134,'Zusammenführung EU-CH'!$B$2:$B$241&amp;'Zusammenführung EU-CH'!$C$2:$C$241,0),MATCH('RE-Gen-Mixes in AIB Countries'!AD$2,'Zusammenführung EU-CH'!$E$1:$BF$1,0))/VLOOKUP($B134,'Total RE-GEN in AIB Countries'!$B$3:$BD$27,COLUMN('RE-Gen-Mixes in AIB Countries'!AD133)-COLUMN('RE-Gen-Mixes in AIB Countries'!$B$2),FALSE),0)</f>
        <v>1.3616995065764146E-3</v>
      </c>
      <c r="AE134">
        <f t="array" ref="AE134">IFERROR(INDEX('Zusammenführung EU-CH'!$E$2:$BF$241,MATCH('RE-Gen-Mixes in AIB Countries'!$B134&amp;'RE-Gen-Mixes in AIB Countries'!$C134,'Zusammenführung EU-CH'!$B$2:$B$241&amp;'Zusammenführung EU-CH'!$C$2:$C$241,0),MATCH('RE-Gen-Mixes in AIB Countries'!AE$2,'Zusammenführung EU-CH'!$E$1:$BF$1,0))/VLOOKUP($B134,'Total RE-GEN in AIB Countries'!$B$3:$BD$27,COLUMN('RE-Gen-Mixes in AIB Countries'!AE133)-COLUMN('RE-Gen-Mixes in AIB Countries'!$B$2),FALSE),0)</f>
        <v>4.6965633470459628E-4</v>
      </c>
      <c r="AF134">
        <f t="array" ref="AF134">IFERROR(INDEX('Zusammenführung EU-CH'!$E$2:$BF$241,MATCH('RE-Gen-Mixes in AIB Countries'!$B134&amp;'RE-Gen-Mixes in AIB Countries'!$C134,'Zusammenführung EU-CH'!$B$2:$B$241&amp;'Zusammenführung EU-CH'!$C$2:$C$241,0),MATCH('RE-Gen-Mixes in AIB Countries'!AF$2,'Zusammenführung EU-CH'!$E$1:$BF$1,0))/VLOOKUP($B134,'Total RE-GEN in AIB Countries'!$B$3:$BD$27,COLUMN('RE-Gen-Mixes in AIB Countries'!AF133)-COLUMN('RE-Gen-Mixes in AIB Countries'!$B$2),FALSE),0)</f>
        <v>7.4738092043278844E-4</v>
      </c>
      <c r="AG134">
        <f t="array" ref="AG134">IFERROR(INDEX('Zusammenführung EU-CH'!$E$2:$BF$241,MATCH('RE-Gen-Mixes in AIB Countries'!$B134&amp;'RE-Gen-Mixes in AIB Countries'!$C134,'Zusammenführung EU-CH'!$B$2:$B$241&amp;'Zusammenführung EU-CH'!$C$2:$C$241,0),MATCH('RE-Gen-Mixes in AIB Countries'!AG$2,'Zusammenführung EU-CH'!$E$1:$BF$1,0))/VLOOKUP($B134,'Total RE-GEN in AIB Countries'!$B$3:$BD$27,COLUMN('RE-Gen-Mixes in AIB Countries'!AG133)-COLUMN('RE-Gen-Mixes in AIB Countries'!$B$2),FALSE),0)</f>
        <v>5.7569991040554451E-4</v>
      </c>
      <c r="AH134">
        <f t="array" ref="AH134">IFERROR(INDEX('Zusammenführung EU-CH'!$E$2:$BF$241,MATCH('RE-Gen-Mixes in AIB Countries'!$B134&amp;'RE-Gen-Mixes in AIB Countries'!$C134,'Zusammenführung EU-CH'!$B$2:$B$241&amp;'Zusammenführung EU-CH'!$C$2:$C$241,0),MATCH('RE-Gen-Mixes in AIB Countries'!AH$2,'Zusammenführung EU-CH'!$E$1:$BF$1,0))/VLOOKUP($B134,'Total RE-GEN in AIB Countries'!$B$3:$BD$27,COLUMN('RE-Gen-Mixes in AIB Countries'!AH133)-COLUMN('RE-Gen-Mixes in AIB Countries'!$B$2),FALSE),0)</f>
        <v>4.7014448929219208E-4</v>
      </c>
      <c r="AI134">
        <f t="array" ref="AI134">IFERROR(INDEX('Zusammenführung EU-CH'!$E$2:$BF$241,MATCH('RE-Gen-Mixes in AIB Countries'!$B134&amp;'RE-Gen-Mixes in AIB Countries'!$C134,'Zusammenführung EU-CH'!$B$2:$B$241&amp;'Zusammenführung EU-CH'!$C$2:$C$241,0),MATCH('RE-Gen-Mixes in AIB Countries'!AI$2,'Zusammenführung EU-CH'!$E$1:$BF$1,0))/VLOOKUP($B134,'Total RE-GEN in AIB Countries'!$B$3:$BD$27,COLUMN('RE-Gen-Mixes in AIB Countries'!AI133)-COLUMN('RE-Gen-Mixes in AIB Countries'!$B$2),FALSE),0)</f>
        <v>1.5940553621827892E-3</v>
      </c>
      <c r="AJ134">
        <f t="array" ref="AJ134">IFERROR(INDEX('Zusammenführung EU-CH'!$E$2:$BF$241,MATCH('RE-Gen-Mixes in AIB Countries'!$B134&amp;'RE-Gen-Mixes in AIB Countries'!$C134,'Zusammenführung EU-CH'!$B$2:$B$241&amp;'Zusammenführung EU-CH'!$C$2:$C$241,0),MATCH('RE-Gen-Mixes in AIB Countries'!AJ$2,'Zusammenführung EU-CH'!$E$1:$BF$1,0))/VLOOKUP($B134,'Total RE-GEN in AIB Countries'!$B$3:$BD$27,COLUMN('RE-Gen-Mixes in AIB Countries'!AJ133)-COLUMN('RE-Gen-Mixes in AIB Countries'!$B$2),FALSE),0)</f>
        <v>9.5089564442772548E-4</v>
      </c>
      <c r="AK134">
        <f t="array" ref="AK134">IFERROR(INDEX('Zusammenführung EU-CH'!$E$2:$BF$241,MATCH('RE-Gen-Mixes in AIB Countries'!$B134&amp;'RE-Gen-Mixes in AIB Countries'!$C134,'Zusammenführung EU-CH'!$B$2:$B$241&amp;'Zusammenführung EU-CH'!$C$2:$C$241,0),MATCH('RE-Gen-Mixes in AIB Countries'!AK$2,'Zusammenführung EU-CH'!$E$1:$BF$1,0))/VLOOKUP($B134,'Total RE-GEN in AIB Countries'!$B$3:$BD$27,COLUMN('RE-Gen-Mixes in AIB Countries'!AK133)-COLUMN('RE-Gen-Mixes in AIB Countries'!$B$2),FALSE),0)</f>
        <v>2.4521641049289437E-3</v>
      </c>
      <c r="AL134">
        <f t="array" ref="AL134">IFERROR(INDEX('Zusammenführung EU-CH'!$E$2:$BF$241,MATCH('RE-Gen-Mixes in AIB Countries'!$B134&amp;'RE-Gen-Mixes in AIB Countries'!$C134,'Zusammenführung EU-CH'!$B$2:$B$241&amp;'Zusammenführung EU-CH'!$C$2:$C$241,0),MATCH('RE-Gen-Mixes in AIB Countries'!AL$2,'Zusammenführung EU-CH'!$E$1:$BF$1,0))/VLOOKUP($B134,'Total RE-GEN in AIB Countries'!$B$3:$BD$27,COLUMN('RE-Gen-Mixes in AIB Countries'!AL133)-COLUMN('RE-Gen-Mixes in AIB Countries'!$B$2),FALSE),0)</f>
        <v>1.7524404101805834E-3</v>
      </c>
      <c r="AM134">
        <f t="array" ref="AM134">IFERROR(INDEX('Zusammenführung EU-CH'!$E$2:$BF$241,MATCH('RE-Gen-Mixes in AIB Countries'!$B134&amp;'RE-Gen-Mixes in AIB Countries'!$C134,'Zusammenführung EU-CH'!$B$2:$B$241&amp;'Zusammenführung EU-CH'!$C$2:$C$241,0),MATCH('RE-Gen-Mixes in AIB Countries'!AM$2,'Zusammenführung EU-CH'!$E$1:$BF$1,0))/VLOOKUP($B134,'Total RE-GEN in AIB Countries'!$B$3:$BD$27,COLUMN('RE-Gen-Mixes in AIB Countries'!AM133)-COLUMN('RE-Gen-Mixes in AIB Countries'!$B$2),FALSE),0)</f>
        <v>1.4332692837489582E-3</v>
      </c>
      <c r="AN134">
        <f t="array" ref="AN134">IFERROR(INDEX('Zusammenführung EU-CH'!$E$2:$BF$241,MATCH('RE-Gen-Mixes in AIB Countries'!$B134&amp;'RE-Gen-Mixes in AIB Countries'!$C134,'Zusammenführung EU-CH'!$B$2:$B$241&amp;'Zusammenführung EU-CH'!$C$2:$C$241,0),MATCH('RE-Gen-Mixes in AIB Countries'!AN$2,'Zusammenführung EU-CH'!$E$1:$BF$1,0))/VLOOKUP($B134,'Total RE-GEN in AIB Countries'!$B$3:$BD$27,COLUMN('RE-Gen-Mixes in AIB Countries'!AN133)-COLUMN('RE-Gen-Mixes in AIB Countries'!$B$2),FALSE),0)</f>
        <v>3.3574899744723465E-3</v>
      </c>
      <c r="AO134">
        <f t="array" ref="AO134">IFERROR(INDEX('Zusammenführung EU-CH'!$E$2:$BF$241,MATCH('RE-Gen-Mixes in AIB Countries'!$B134&amp;'RE-Gen-Mixes in AIB Countries'!$C134,'Zusammenführung EU-CH'!$B$2:$B$241&amp;'Zusammenführung EU-CH'!$C$2:$C$241,0),MATCH('RE-Gen-Mixes in AIB Countries'!AO$2,'Zusammenführung EU-CH'!$E$1:$BF$1,0))/VLOOKUP($B134,'Total RE-GEN in AIB Countries'!$B$3:$BD$27,COLUMN('RE-Gen-Mixes in AIB Countries'!AO133)-COLUMN('RE-Gen-Mixes in AIB Countries'!$B$2),FALSE),0)</f>
        <v>1.4992460770205422E-3</v>
      </c>
      <c r="AP134">
        <f t="array" ref="AP134">IFERROR(INDEX('Zusammenführung EU-CH'!$E$2:$BF$241,MATCH('RE-Gen-Mixes in AIB Countries'!$B134&amp;'RE-Gen-Mixes in AIB Countries'!$C134,'Zusammenführung EU-CH'!$B$2:$B$241&amp;'Zusammenführung EU-CH'!$C$2:$C$241,0),MATCH('RE-Gen-Mixes in AIB Countries'!AP$2,'Zusammenführung EU-CH'!$E$1:$BF$1,0))/VLOOKUP($B134,'Total RE-GEN in AIB Countries'!$B$3:$BD$27,COLUMN('RE-Gen-Mixes in AIB Countries'!AP133)-COLUMN('RE-Gen-Mixes in AIB Countries'!$B$2),FALSE),0)</f>
        <v>2.2271932480878377E-3</v>
      </c>
      <c r="AQ134">
        <f t="array" ref="AQ134">IFERROR(INDEX('Zusammenführung EU-CH'!$E$2:$BF$241,MATCH('RE-Gen-Mixes in AIB Countries'!$B134&amp;'RE-Gen-Mixes in AIB Countries'!$C134,'Zusammenführung EU-CH'!$B$2:$B$241&amp;'Zusammenführung EU-CH'!$C$2:$C$241,0),MATCH('RE-Gen-Mixes in AIB Countries'!AQ$2,'Zusammenführung EU-CH'!$E$1:$BF$1,0))/VLOOKUP($B134,'Total RE-GEN in AIB Countries'!$B$3:$BD$27,COLUMN('RE-Gen-Mixes in AIB Countries'!AQ133)-COLUMN('RE-Gen-Mixes in AIB Countries'!$B$2),FALSE),0)</f>
        <v>1.0615516537736671E-3</v>
      </c>
      <c r="AR134">
        <f t="array" ref="AR134">IFERROR(INDEX('Zusammenführung EU-CH'!$E$2:$BF$241,MATCH('RE-Gen-Mixes in AIB Countries'!$B134&amp;'RE-Gen-Mixes in AIB Countries'!$C134,'Zusammenführung EU-CH'!$B$2:$B$241&amp;'Zusammenführung EU-CH'!$C$2:$C$241,0),MATCH('RE-Gen-Mixes in AIB Countries'!AR$2,'Zusammenführung EU-CH'!$E$1:$BF$1,0))/VLOOKUP($B134,'Total RE-GEN in AIB Countries'!$B$3:$BD$27,COLUMN('RE-Gen-Mixes in AIB Countries'!AR133)-COLUMN('RE-Gen-Mixes in AIB Countries'!$B$2),FALSE),0)</f>
        <v>7.3189730435252356E-4</v>
      </c>
      <c r="AS134">
        <f t="array" ref="AS134">IFERROR(INDEX('Zusammenführung EU-CH'!$E$2:$BF$241,MATCH('RE-Gen-Mixes in AIB Countries'!$B134&amp;'RE-Gen-Mixes in AIB Countries'!$C134,'Zusammenführung EU-CH'!$B$2:$B$241&amp;'Zusammenführung EU-CH'!$C$2:$C$241,0),MATCH('RE-Gen-Mixes in AIB Countries'!AS$2,'Zusammenführung EU-CH'!$E$1:$BF$1,0))/VLOOKUP($B134,'Total RE-GEN in AIB Countries'!$B$3:$BD$27,COLUMN('RE-Gen-Mixes in AIB Countries'!AS133)-COLUMN('RE-Gen-Mixes in AIB Countries'!$B$2),FALSE),0)</f>
        <v>4.5685345446476358E-4</v>
      </c>
      <c r="AT134">
        <f t="array" ref="AT134">IFERROR(INDEX('Zusammenführung EU-CH'!$E$2:$BF$241,MATCH('RE-Gen-Mixes in AIB Countries'!$B134&amp;'RE-Gen-Mixes in AIB Countries'!$C134,'Zusammenführung EU-CH'!$B$2:$B$241&amp;'Zusammenführung EU-CH'!$C$2:$C$241,0),MATCH('RE-Gen-Mixes in AIB Countries'!AT$2,'Zusammenführung EU-CH'!$E$1:$BF$1,0))/VLOOKUP($B134,'Total RE-GEN in AIB Countries'!$B$3:$BD$27,COLUMN('RE-Gen-Mixes in AIB Countries'!AT133)-COLUMN('RE-Gen-Mixes in AIB Countries'!$B$2),FALSE),0)</f>
        <v>7.0698975502932605E-4</v>
      </c>
      <c r="AU134">
        <f t="array" ref="AU134">IFERROR(INDEX('Zusammenführung EU-CH'!$E$2:$BF$241,MATCH('RE-Gen-Mixes in AIB Countries'!$B134&amp;'RE-Gen-Mixes in AIB Countries'!$C134,'Zusammenführung EU-CH'!$B$2:$B$241&amp;'Zusammenführung EU-CH'!$C$2:$C$241,0),MATCH('RE-Gen-Mixes in AIB Countries'!AU$2,'Zusammenführung EU-CH'!$E$1:$BF$1,0))/VLOOKUP($B134,'Total RE-GEN in AIB Countries'!$B$3:$BD$27,COLUMN('RE-Gen-Mixes in AIB Countries'!AU133)-COLUMN('RE-Gen-Mixes in AIB Countries'!$B$2),FALSE),0)</f>
        <v>1.5485834754595414E-3</v>
      </c>
      <c r="AV134">
        <f t="array" ref="AV134">IFERROR(INDEX('Zusammenführung EU-CH'!$E$2:$BF$241,MATCH('RE-Gen-Mixes in AIB Countries'!$B134&amp;'RE-Gen-Mixes in AIB Countries'!$C134,'Zusammenführung EU-CH'!$B$2:$B$241&amp;'Zusammenführung EU-CH'!$C$2:$C$241,0),MATCH('RE-Gen-Mixes in AIB Countries'!AV$2,'Zusammenführung EU-CH'!$E$1:$BF$1,0))/VLOOKUP($B134,'Total RE-GEN in AIB Countries'!$B$3:$BD$27,COLUMN('RE-Gen-Mixes in AIB Countries'!AV133)-COLUMN('RE-Gen-Mixes in AIB Countries'!$B$2),FALSE),0)</f>
        <v>2.4372317616996645E-3</v>
      </c>
      <c r="AW134">
        <f t="array" ref="AW134">IFERROR(INDEX('Zusammenführung EU-CH'!$E$2:$BF$241,MATCH('RE-Gen-Mixes in AIB Countries'!$B134&amp;'RE-Gen-Mixes in AIB Countries'!$C134,'Zusammenführung EU-CH'!$B$2:$B$241&amp;'Zusammenführung EU-CH'!$C$2:$C$241,0),MATCH('RE-Gen-Mixes in AIB Countries'!AW$2,'Zusammenführung EU-CH'!$E$1:$BF$1,0))/VLOOKUP($B134,'Total RE-GEN in AIB Countries'!$B$3:$BD$27,COLUMN('RE-Gen-Mixes in AIB Countries'!AW133)-COLUMN('RE-Gen-Mixes in AIB Countries'!$B$2),FALSE),0)</f>
        <v>1.4761087159230499E-3</v>
      </c>
      <c r="AX134">
        <f t="array" ref="AX134">IFERROR(INDEX('Zusammenführung EU-CH'!$E$2:$BF$241,MATCH('RE-Gen-Mixes in AIB Countries'!$B134&amp;'RE-Gen-Mixes in AIB Countries'!$C134,'Zusammenführung EU-CH'!$B$2:$B$241&amp;'Zusammenführung EU-CH'!$C$2:$C$241,0),MATCH('RE-Gen-Mixes in AIB Countries'!AX$2,'Zusammenführung EU-CH'!$E$1:$BF$1,0))/VLOOKUP($B134,'Total RE-GEN in AIB Countries'!$B$3:$BD$27,COLUMN('RE-Gen-Mixes in AIB Countries'!AX133)-COLUMN('RE-Gen-Mixes in AIB Countries'!$B$2),FALSE),0)</f>
        <v>8.5407700624808816E-4</v>
      </c>
      <c r="AY134">
        <f t="array" ref="AY134">IFERROR(INDEX('Zusammenführung EU-CH'!$E$2:$BF$241,MATCH('RE-Gen-Mixes in AIB Countries'!$B134&amp;'RE-Gen-Mixes in AIB Countries'!$C134,'Zusammenführung EU-CH'!$B$2:$B$241&amp;'Zusammenführung EU-CH'!$C$2:$C$241,0),MATCH('RE-Gen-Mixes in AIB Countries'!AY$2,'Zusammenführung EU-CH'!$E$1:$BF$1,0))/VLOOKUP($B134,'Total RE-GEN in AIB Countries'!$B$3:$BD$27,COLUMN('RE-Gen-Mixes in AIB Countries'!AY133)-COLUMN('RE-Gen-Mixes in AIB Countries'!$B$2),FALSE),0)</f>
        <v>1.023762150601723E-3</v>
      </c>
      <c r="AZ134">
        <f t="array" ref="AZ134">IFERROR(INDEX('Zusammenführung EU-CH'!$E$2:$BF$241,MATCH('RE-Gen-Mixes in AIB Countries'!$B134&amp;'RE-Gen-Mixes in AIB Countries'!$C134,'Zusammenführung EU-CH'!$B$2:$B$241&amp;'Zusammenführung EU-CH'!$C$2:$C$241,0),MATCH('RE-Gen-Mixes in AIB Countries'!AZ$2,'Zusammenführung EU-CH'!$E$1:$BF$1,0))/VLOOKUP($B134,'Total RE-GEN in AIB Countries'!$B$3:$BD$27,COLUMN('RE-Gen-Mixes in AIB Countries'!AZ133)-COLUMN('RE-Gen-Mixes in AIB Countries'!$B$2),FALSE),0)</f>
        <v>1.3579530407442258E-3</v>
      </c>
      <c r="BA134">
        <f t="array" ref="BA134">IFERROR(INDEX('Zusammenführung EU-CH'!$E$2:$BF$241,MATCH('RE-Gen-Mixes in AIB Countries'!$B134&amp;'RE-Gen-Mixes in AIB Countries'!$C134,'Zusammenführung EU-CH'!$B$2:$B$241&amp;'Zusammenführung EU-CH'!$C$2:$C$241,0),MATCH('RE-Gen-Mixes in AIB Countries'!BA$2,'Zusammenführung EU-CH'!$E$1:$BF$1,0))/VLOOKUP($B134,'Total RE-GEN in AIB Countries'!$B$3:$BD$27,COLUMN('RE-Gen-Mixes in AIB Countries'!BA133)-COLUMN('RE-Gen-Mixes in AIB Countries'!$B$2),FALSE),0)</f>
        <v>1.3383803743757623E-3</v>
      </c>
      <c r="BB134">
        <f t="array" ref="BB134">IFERROR(INDEX('Zusammenführung EU-CH'!$E$2:$BF$241,MATCH('RE-Gen-Mixes in AIB Countries'!$B134&amp;'RE-Gen-Mixes in AIB Countries'!$C134,'Zusammenführung EU-CH'!$B$2:$B$241&amp;'Zusammenführung EU-CH'!$C$2:$C$241,0),MATCH('RE-Gen-Mixes in AIB Countries'!BB$2,'Zusammenführung EU-CH'!$E$1:$BF$1,0))/VLOOKUP($B134,'Total RE-GEN in AIB Countries'!$B$3:$BD$27,COLUMN('RE-Gen-Mixes in AIB Countries'!BB133)-COLUMN('RE-Gen-Mixes in AIB Countries'!$B$2),FALSE),0)</f>
        <v>2.2634862838911362E-3</v>
      </c>
      <c r="BC134">
        <f t="array" ref="BC134">IFERROR(INDEX('Zusammenführung EU-CH'!$E$2:$BF$241,MATCH('RE-Gen-Mixes in AIB Countries'!$B134&amp;'RE-Gen-Mixes in AIB Countries'!$C134,'Zusammenführung EU-CH'!$B$2:$B$241&amp;'Zusammenführung EU-CH'!$C$2:$C$241,0),MATCH('RE-Gen-Mixes in AIB Countries'!BC$2,'Zusammenführung EU-CH'!$E$1:$BF$1,0))/VLOOKUP($B134,'Total RE-GEN in AIB Countries'!$B$3:$BD$27,COLUMN('RE-Gen-Mixes in AIB Countries'!BC133)-COLUMN('RE-Gen-Mixes in AIB Countries'!$B$2),FALSE),0)</f>
        <v>1.6511634786303411E-3</v>
      </c>
      <c r="BD134">
        <f t="array" ref="BD134">IFERROR(INDEX('Zusammenführung EU-CH'!$E$2:$BF$241,MATCH('RE-Gen-Mixes in AIB Countries'!$B134&amp;'RE-Gen-Mixes in AIB Countries'!$C134,'Zusammenführung EU-CH'!$B$2:$B$241&amp;'Zusammenführung EU-CH'!$C$2:$C$241,0),MATCH('RE-Gen-Mixes in AIB Countries'!BD$2,'Zusammenführung EU-CH'!$E$1:$BF$1,0))/VLOOKUP($B134,'Total RE-GEN in AIB Countries'!$B$3:$BD$27,COLUMN('RE-Gen-Mixes in AIB Countries'!BD133)-COLUMN('RE-Gen-Mixes in AIB Countries'!$B$2),FALSE),0)</f>
        <v>1.1476242824933196E-3</v>
      </c>
      <c r="BE134">
        <f t="array" ref="BE134">IFERROR(INDEX('Zusammenführung EU-CH'!$E$2:$BF$241,MATCH('RE-Gen-Mixes in AIB Countries'!$B134&amp;'RE-Gen-Mixes in AIB Countries'!$C134,'Zusammenführung EU-CH'!$B$2:$B$241&amp;'Zusammenführung EU-CH'!$C$2:$C$241,0),MATCH('RE-Gen-Mixes in AIB Countries'!BE$2,'Zusammenführung EU-CH'!$E$1:$BF$1,0))/VLOOKUP($B134,'Total RE-GEN in AIB Countries'!$B$3:$BD$27,COLUMN('RE-Gen-Mixes in AIB Countries'!BE133)-COLUMN('RE-Gen-Mixes in AIB Countries'!$B$2),FALSE),0)</f>
        <v>0</v>
      </c>
      <c r="BF134">
        <f t="shared" si="2"/>
        <v>1.3494208729069872E-3</v>
      </c>
    </row>
    <row r="135" spans="1:58" x14ac:dyDescent="0.35">
      <c r="A135" s="4" t="s">
        <v>44</v>
      </c>
      <c r="B135" s="4" t="s">
        <v>486</v>
      </c>
      <c r="C135" s="4" t="s">
        <v>4</v>
      </c>
      <c r="D135">
        <f t="array" ref="D135">IFERROR(INDEX('Zusammenführung EU-CH'!$E$2:$BF$241,MATCH('RE-Gen-Mixes in AIB Countries'!$B135&amp;'RE-Gen-Mixes in AIB Countries'!$C135,'Zusammenführung EU-CH'!$B$2:$B$241&amp;'Zusammenführung EU-CH'!$C$2:$C$241,0),MATCH('RE-Gen-Mixes in AIB Countries'!D$2,'Zusammenführung EU-CH'!$E$1:$BF$1,0))/VLOOKUP($B135,'Total RE-GEN in AIB Countries'!$B$3:$BD$27,COLUMN('RE-Gen-Mixes in AIB Countries'!D134)-COLUMN('RE-Gen-Mixes in AIB Countries'!$B$2),FALSE),0)</f>
        <v>0</v>
      </c>
      <c r="E135">
        <f t="array" ref="E135">IFERROR(INDEX('Zusammenführung EU-CH'!$E$2:$BF$241,MATCH('RE-Gen-Mixes in AIB Countries'!$B135&amp;'RE-Gen-Mixes in AIB Countries'!$C135,'Zusammenführung EU-CH'!$B$2:$B$241&amp;'Zusammenführung EU-CH'!$C$2:$C$241,0),MATCH('RE-Gen-Mixes in AIB Countries'!E$2,'Zusammenführung EU-CH'!$E$1:$BF$1,0))/VLOOKUP($B135,'Total RE-GEN in AIB Countries'!$B$3:$BD$27,COLUMN('RE-Gen-Mixes in AIB Countries'!E134)-COLUMN('RE-Gen-Mixes in AIB Countries'!$B$2),FALSE),0)</f>
        <v>0</v>
      </c>
      <c r="F135">
        <f t="array" ref="F135">IFERROR(INDEX('Zusammenführung EU-CH'!$E$2:$BF$241,MATCH('RE-Gen-Mixes in AIB Countries'!$B135&amp;'RE-Gen-Mixes in AIB Countries'!$C135,'Zusammenführung EU-CH'!$B$2:$B$241&amp;'Zusammenführung EU-CH'!$C$2:$C$241,0),MATCH('RE-Gen-Mixes in AIB Countries'!F$2,'Zusammenführung EU-CH'!$E$1:$BF$1,0))/VLOOKUP($B135,'Total RE-GEN in AIB Countries'!$B$3:$BD$27,COLUMN('RE-Gen-Mixes in AIB Countries'!F134)-COLUMN('RE-Gen-Mixes in AIB Countries'!$B$2),FALSE),0)</f>
        <v>0</v>
      </c>
      <c r="G135">
        <f t="array" ref="G135">IFERROR(INDEX('Zusammenführung EU-CH'!$E$2:$BF$241,MATCH('RE-Gen-Mixes in AIB Countries'!$B135&amp;'RE-Gen-Mixes in AIB Countries'!$C135,'Zusammenführung EU-CH'!$B$2:$B$241&amp;'Zusammenführung EU-CH'!$C$2:$C$241,0),MATCH('RE-Gen-Mixes in AIB Countries'!G$2,'Zusammenführung EU-CH'!$E$1:$BF$1,0))/VLOOKUP($B135,'Total RE-GEN in AIB Countries'!$B$3:$BD$27,COLUMN('RE-Gen-Mixes in AIB Countries'!G134)-COLUMN('RE-Gen-Mixes in AIB Countries'!$B$2),FALSE),0)</f>
        <v>0</v>
      </c>
      <c r="H135">
        <f t="array" ref="H135">IFERROR(INDEX('Zusammenführung EU-CH'!$E$2:$BF$241,MATCH('RE-Gen-Mixes in AIB Countries'!$B135&amp;'RE-Gen-Mixes in AIB Countries'!$C135,'Zusammenführung EU-CH'!$B$2:$B$241&amp;'Zusammenführung EU-CH'!$C$2:$C$241,0),MATCH('RE-Gen-Mixes in AIB Countries'!H$2,'Zusammenführung EU-CH'!$E$1:$BF$1,0))/VLOOKUP($B135,'Total RE-GEN in AIB Countries'!$B$3:$BD$27,COLUMN('RE-Gen-Mixes in AIB Countries'!H134)-COLUMN('RE-Gen-Mixes in AIB Countries'!$B$2),FALSE),0)</f>
        <v>0</v>
      </c>
      <c r="I135">
        <f t="array" ref="I135">IFERROR(INDEX('Zusammenführung EU-CH'!$E$2:$BF$241,MATCH('RE-Gen-Mixes in AIB Countries'!$B135&amp;'RE-Gen-Mixes in AIB Countries'!$C135,'Zusammenführung EU-CH'!$B$2:$B$241&amp;'Zusammenführung EU-CH'!$C$2:$C$241,0),MATCH('RE-Gen-Mixes in AIB Countries'!I$2,'Zusammenführung EU-CH'!$E$1:$BF$1,0))/VLOOKUP($B135,'Total RE-GEN in AIB Countries'!$B$3:$BD$27,COLUMN('RE-Gen-Mixes in AIB Countries'!I134)-COLUMN('RE-Gen-Mixes in AIB Countries'!$B$2),FALSE),0)</f>
        <v>0</v>
      </c>
      <c r="J135">
        <f t="array" ref="J135">IFERROR(INDEX('Zusammenführung EU-CH'!$E$2:$BF$241,MATCH('RE-Gen-Mixes in AIB Countries'!$B135&amp;'RE-Gen-Mixes in AIB Countries'!$C135,'Zusammenführung EU-CH'!$B$2:$B$241&amp;'Zusammenführung EU-CH'!$C$2:$C$241,0),MATCH('RE-Gen-Mixes in AIB Countries'!J$2,'Zusammenführung EU-CH'!$E$1:$BF$1,0))/VLOOKUP($B135,'Total RE-GEN in AIB Countries'!$B$3:$BD$27,COLUMN('RE-Gen-Mixes in AIB Countries'!J134)-COLUMN('RE-Gen-Mixes in AIB Countries'!$B$2),FALSE),0)</f>
        <v>0</v>
      </c>
      <c r="K135">
        <f t="array" ref="K135">IFERROR(INDEX('Zusammenführung EU-CH'!$E$2:$BF$241,MATCH('RE-Gen-Mixes in AIB Countries'!$B135&amp;'RE-Gen-Mixes in AIB Countries'!$C135,'Zusammenführung EU-CH'!$B$2:$B$241&amp;'Zusammenführung EU-CH'!$C$2:$C$241,0),MATCH('RE-Gen-Mixes in AIB Countries'!K$2,'Zusammenführung EU-CH'!$E$1:$BF$1,0))/VLOOKUP($B135,'Total RE-GEN in AIB Countries'!$B$3:$BD$27,COLUMN('RE-Gen-Mixes in AIB Countries'!K134)-COLUMN('RE-Gen-Mixes in AIB Countries'!$B$2),FALSE),0)</f>
        <v>0</v>
      </c>
      <c r="L135">
        <f t="array" ref="L135">IFERROR(INDEX('Zusammenführung EU-CH'!$E$2:$BF$241,MATCH('RE-Gen-Mixes in AIB Countries'!$B135&amp;'RE-Gen-Mixes in AIB Countries'!$C135,'Zusammenführung EU-CH'!$B$2:$B$241&amp;'Zusammenführung EU-CH'!$C$2:$C$241,0),MATCH('RE-Gen-Mixes in AIB Countries'!L$2,'Zusammenführung EU-CH'!$E$1:$BF$1,0))/VLOOKUP($B135,'Total RE-GEN in AIB Countries'!$B$3:$BD$27,COLUMN('RE-Gen-Mixes in AIB Countries'!L134)-COLUMN('RE-Gen-Mixes in AIB Countries'!$B$2),FALSE),0)</f>
        <v>0</v>
      </c>
      <c r="M135">
        <f t="array" ref="M135">IFERROR(INDEX('Zusammenführung EU-CH'!$E$2:$BF$241,MATCH('RE-Gen-Mixes in AIB Countries'!$B135&amp;'RE-Gen-Mixes in AIB Countries'!$C135,'Zusammenführung EU-CH'!$B$2:$B$241&amp;'Zusammenführung EU-CH'!$C$2:$C$241,0),MATCH('RE-Gen-Mixes in AIB Countries'!M$2,'Zusammenführung EU-CH'!$E$1:$BF$1,0))/VLOOKUP($B135,'Total RE-GEN in AIB Countries'!$B$3:$BD$27,COLUMN('RE-Gen-Mixes in AIB Countries'!M134)-COLUMN('RE-Gen-Mixes in AIB Countries'!$B$2),FALSE),0)</f>
        <v>0</v>
      </c>
      <c r="N135">
        <f t="array" ref="N135">IFERROR(INDEX('Zusammenführung EU-CH'!$E$2:$BF$241,MATCH('RE-Gen-Mixes in AIB Countries'!$B135&amp;'RE-Gen-Mixes in AIB Countries'!$C135,'Zusammenführung EU-CH'!$B$2:$B$241&amp;'Zusammenführung EU-CH'!$C$2:$C$241,0),MATCH('RE-Gen-Mixes in AIB Countries'!N$2,'Zusammenführung EU-CH'!$E$1:$BF$1,0))/VLOOKUP($B135,'Total RE-GEN in AIB Countries'!$B$3:$BD$27,COLUMN('RE-Gen-Mixes in AIB Countries'!N134)-COLUMN('RE-Gen-Mixes in AIB Countries'!$B$2),FALSE),0)</f>
        <v>0</v>
      </c>
      <c r="O135">
        <f t="array" ref="O135">IFERROR(INDEX('Zusammenführung EU-CH'!$E$2:$BF$241,MATCH('RE-Gen-Mixes in AIB Countries'!$B135&amp;'RE-Gen-Mixes in AIB Countries'!$C135,'Zusammenführung EU-CH'!$B$2:$B$241&amp;'Zusammenführung EU-CH'!$C$2:$C$241,0),MATCH('RE-Gen-Mixes in AIB Countries'!O$2,'Zusammenführung EU-CH'!$E$1:$BF$1,0))/VLOOKUP($B135,'Total RE-GEN in AIB Countries'!$B$3:$BD$27,COLUMN('RE-Gen-Mixes in AIB Countries'!O134)-COLUMN('RE-Gen-Mixes in AIB Countries'!$B$2),FALSE),0)</f>
        <v>0</v>
      </c>
      <c r="P135">
        <f t="array" ref="P135">IFERROR(INDEX('Zusammenführung EU-CH'!$E$2:$BF$241,MATCH('RE-Gen-Mixes in AIB Countries'!$B135&amp;'RE-Gen-Mixes in AIB Countries'!$C135,'Zusammenführung EU-CH'!$B$2:$B$241&amp;'Zusammenführung EU-CH'!$C$2:$C$241,0),MATCH('RE-Gen-Mixes in AIB Countries'!P$2,'Zusammenführung EU-CH'!$E$1:$BF$1,0))/VLOOKUP($B135,'Total RE-GEN in AIB Countries'!$B$3:$BD$27,COLUMN('RE-Gen-Mixes in AIB Countries'!P134)-COLUMN('RE-Gen-Mixes in AIB Countries'!$B$2),FALSE),0)</f>
        <v>4.0336497272685019E-2</v>
      </c>
      <c r="Q135">
        <f t="array" ref="Q135">IFERROR(INDEX('Zusammenführung EU-CH'!$E$2:$BF$241,MATCH('RE-Gen-Mixes in AIB Countries'!$B135&amp;'RE-Gen-Mixes in AIB Countries'!$C135,'Zusammenführung EU-CH'!$B$2:$B$241&amp;'Zusammenführung EU-CH'!$C$2:$C$241,0),MATCH('RE-Gen-Mixes in AIB Countries'!Q$2,'Zusammenführung EU-CH'!$E$1:$BF$1,0))/VLOOKUP($B135,'Total RE-GEN in AIB Countries'!$B$3:$BD$27,COLUMN('RE-Gen-Mixes in AIB Countries'!Q134)-COLUMN('RE-Gen-Mixes in AIB Countries'!$B$2),FALSE),0)</f>
        <v>3.6248150199137123E-2</v>
      </c>
      <c r="R135">
        <f t="array" ref="R135">IFERROR(INDEX('Zusammenführung EU-CH'!$E$2:$BF$241,MATCH('RE-Gen-Mixes in AIB Countries'!$B135&amp;'RE-Gen-Mixes in AIB Countries'!$C135,'Zusammenführung EU-CH'!$B$2:$B$241&amp;'Zusammenführung EU-CH'!$C$2:$C$241,0),MATCH('RE-Gen-Mixes in AIB Countries'!R$2,'Zusammenführung EU-CH'!$E$1:$BF$1,0))/VLOOKUP($B135,'Total RE-GEN in AIB Countries'!$B$3:$BD$27,COLUMN('RE-Gen-Mixes in AIB Countries'!R134)-COLUMN('RE-Gen-Mixes in AIB Countries'!$B$2),FALSE),0)</f>
        <v>3.0005776763164949E-2</v>
      </c>
      <c r="S135">
        <f t="array" ref="S135">IFERROR(INDEX('Zusammenführung EU-CH'!$E$2:$BF$241,MATCH('RE-Gen-Mixes in AIB Countries'!$B135&amp;'RE-Gen-Mixes in AIB Countries'!$C135,'Zusammenführung EU-CH'!$B$2:$B$241&amp;'Zusammenführung EU-CH'!$C$2:$C$241,0),MATCH('RE-Gen-Mixes in AIB Countries'!S$2,'Zusammenführung EU-CH'!$E$1:$BF$1,0))/VLOOKUP($B135,'Total RE-GEN in AIB Countries'!$B$3:$BD$27,COLUMN('RE-Gen-Mixes in AIB Countries'!S134)-COLUMN('RE-Gen-Mixes in AIB Countries'!$B$2),FALSE),0)</f>
        <v>3.1017860397185518E-2</v>
      </c>
      <c r="T135">
        <f t="array" ref="T135">IFERROR(INDEX('Zusammenführung EU-CH'!$E$2:$BF$241,MATCH('RE-Gen-Mixes in AIB Countries'!$B135&amp;'RE-Gen-Mixes in AIB Countries'!$C135,'Zusammenführung EU-CH'!$B$2:$B$241&amp;'Zusammenführung EU-CH'!$C$2:$C$241,0),MATCH('RE-Gen-Mixes in AIB Countries'!T$2,'Zusammenführung EU-CH'!$E$1:$BF$1,0))/VLOOKUP($B135,'Total RE-GEN in AIB Countries'!$B$3:$BD$27,COLUMN('RE-Gen-Mixes in AIB Countries'!T134)-COLUMN('RE-Gen-Mixes in AIB Countries'!$B$2),FALSE),0)</f>
        <v>4.0779237128855297E-2</v>
      </c>
      <c r="U135">
        <f t="array" ref="U135">IFERROR(INDEX('Zusammenführung EU-CH'!$E$2:$BF$241,MATCH('RE-Gen-Mixes in AIB Countries'!$B135&amp;'RE-Gen-Mixes in AIB Countries'!$C135,'Zusammenführung EU-CH'!$B$2:$B$241&amp;'Zusammenführung EU-CH'!$C$2:$C$241,0),MATCH('RE-Gen-Mixes in AIB Countries'!U$2,'Zusammenführung EU-CH'!$E$1:$BF$1,0))/VLOOKUP($B135,'Total RE-GEN in AIB Countries'!$B$3:$BD$27,COLUMN('RE-Gen-Mixes in AIB Countries'!U134)-COLUMN('RE-Gen-Mixes in AIB Countries'!$B$2),FALSE),0)</f>
        <v>4.5625209260956437E-2</v>
      </c>
      <c r="V135">
        <f t="array" ref="V135">IFERROR(INDEX('Zusammenführung EU-CH'!$E$2:$BF$241,MATCH('RE-Gen-Mixes in AIB Countries'!$B135&amp;'RE-Gen-Mixes in AIB Countries'!$C135,'Zusammenführung EU-CH'!$B$2:$B$241&amp;'Zusammenführung EU-CH'!$C$2:$C$241,0),MATCH('RE-Gen-Mixes in AIB Countries'!V$2,'Zusammenführung EU-CH'!$E$1:$BF$1,0))/VLOOKUP($B135,'Total RE-GEN in AIB Countries'!$B$3:$BD$27,COLUMN('RE-Gen-Mixes in AIB Countries'!V134)-COLUMN('RE-Gen-Mixes in AIB Countries'!$B$2),FALSE),0)</f>
        <v>5.0868349245117919E-2</v>
      </c>
      <c r="W135">
        <f t="array" ref="W135">IFERROR(INDEX('Zusammenführung EU-CH'!$E$2:$BF$241,MATCH('RE-Gen-Mixes in AIB Countries'!$B135&amp;'RE-Gen-Mixes in AIB Countries'!$C135,'Zusammenführung EU-CH'!$B$2:$B$241&amp;'Zusammenführung EU-CH'!$C$2:$C$241,0),MATCH('RE-Gen-Mixes in AIB Countries'!W$2,'Zusammenführung EU-CH'!$E$1:$BF$1,0))/VLOOKUP($B135,'Total RE-GEN in AIB Countries'!$B$3:$BD$27,COLUMN('RE-Gen-Mixes in AIB Countries'!W134)-COLUMN('RE-Gen-Mixes in AIB Countries'!$B$2),FALSE),0)</f>
        <v>5.1091095146984157E-2</v>
      </c>
      <c r="X135">
        <f t="array" ref="X135">IFERROR(INDEX('Zusammenführung EU-CH'!$E$2:$BF$241,MATCH('RE-Gen-Mixes in AIB Countries'!$B135&amp;'RE-Gen-Mixes in AIB Countries'!$C135,'Zusammenführung EU-CH'!$B$2:$B$241&amp;'Zusammenführung EU-CH'!$C$2:$C$241,0),MATCH('RE-Gen-Mixes in AIB Countries'!X$2,'Zusammenführung EU-CH'!$E$1:$BF$1,0))/VLOOKUP($B135,'Total RE-GEN in AIB Countries'!$B$3:$BD$27,COLUMN('RE-Gen-Mixes in AIB Countries'!X134)-COLUMN('RE-Gen-Mixes in AIB Countries'!$B$2),FALSE),0)</f>
        <v>5.2776085314451743E-2</v>
      </c>
      <c r="Y135">
        <f t="array" ref="Y135">IFERROR(INDEX('Zusammenführung EU-CH'!$E$2:$BF$241,MATCH('RE-Gen-Mixes in AIB Countries'!$B135&amp;'RE-Gen-Mixes in AIB Countries'!$C135,'Zusammenführung EU-CH'!$B$2:$B$241&amp;'Zusammenführung EU-CH'!$C$2:$C$241,0),MATCH('RE-Gen-Mixes in AIB Countries'!Y$2,'Zusammenführung EU-CH'!$E$1:$BF$1,0))/VLOOKUP($B135,'Total RE-GEN in AIB Countries'!$B$3:$BD$27,COLUMN('RE-Gen-Mixes in AIB Countries'!Y134)-COLUMN('RE-Gen-Mixes in AIB Countries'!$B$2),FALSE),0)</f>
        <v>5.5956679350024692E-2</v>
      </c>
      <c r="Z135">
        <f t="array" ref="Z135">IFERROR(INDEX('Zusammenführung EU-CH'!$E$2:$BF$241,MATCH('RE-Gen-Mixes in AIB Countries'!$B135&amp;'RE-Gen-Mixes in AIB Countries'!$C135,'Zusammenführung EU-CH'!$B$2:$B$241&amp;'Zusammenführung EU-CH'!$C$2:$C$241,0),MATCH('RE-Gen-Mixes in AIB Countries'!Z$2,'Zusammenführung EU-CH'!$E$1:$BF$1,0))/VLOOKUP($B135,'Total RE-GEN in AIB Countries'!$B$3:$BD$27,COLUMN('RE-Gen-Mixes in AIB Countries'!Z134)-COLUMN('RE-Gen-Mixes in AIB Countries'!$B$2),FALSE),0)</f>
        <v>5.0363368358064729E-2</v>
      </c>
      <c r="AA135">
        <f t="array" ref="AA135">IFERROR(INDEX('Zusammenführung EU-CH'!$E$2:$BF$241,MATCH('RE-Gen-Mixes in AIB Countries'!$B135&amp;'RE-Gen-Mixes in AIB Countries'!$C135,'Zusammenführung EU-CH'!$B$2:$B$241&amp;'Zusammenführung EU-CH'!$C$2:$C$241,0),MATCH('RE-Gen-Mixes in AIB Countries'!AA$2,'Zusammenführung EU-CH'!$E$1:$BF$1,0))/VLOOKUP($B135,'Total RE-GEN in AIB Countries'!$B$3:$BD$27,COLUMN('RE-Gen-Mixes in AIB Countries'!AA134)-COLUMN('RE-Gen-Mixes in AIB Countries'!$B$2),FALSE),0)</f>
        <v>3.8076642186703799E-2</v>
      </c>
      <c r="AB135">
        <f t="array" ref="AB135">IFERROR(INDEX('Zusammenführung EU-CH'!$E$2:$BF$241,MATCH('RE-Gen-Mixes in AIB Countries'!$B135&amp;'RE-Gen-Mixes in AIB Countries'!$C135,'Zusammenführung EU-CH'!$B$2:$B$241&amp;'Zusammenführung EU-CH'!$C$2:$C$241,0),MATCH('RE-Gen-Mixes in AIB Countries'!AB$2,'Zusammenführung EU-CH'!$E$1:$BF$1,0))/VLOOKUP($B135,'Total RE-GEN in AIB Countries'!$B$3:$BD$27,COLUMN('RE-Gen-Mixes in AIB Countries'!AB134)-COLUMN('RE-Gen-Mixes in AIB Countries'!$B$2),FALSE),0)</f>
        <v>4.2904797899017168E-2</v>
      </c>
      <c r="AC135">
        <f t="array" ref="AC135">IFERROR(INDEX('Zusammenführung EU-CH'!$E$2:$BF$241,MATCH('RE-Gen-Mixes in AIB Countries'!$B135&amp;'RE-Gen-Mixes in AIB Countries'!$C135,'Zusammenführung EU-CH'!$B$2:$B$241&amp;'Zusammenführung EU-CH'!$C$2:$C$241,0),MATCH('RE-Gen-Mixes in AIB Countries'!AC$2,'Zusammenführung EU-CH'!$E$1:$BF$1,0))/VLOOKUP($B135,'Total RE-GEN in AIB Countries'!$B$3:$BD$27,COLUMN('RE-Gen-Mixes in AIB Countries'!AC134)-COLUMN('RE-Gen-Mixes in AIB Countries'!$B$2),FALSE),0)</f>
        <v>4.4309838182537496E-2</v>
      </c>
      <c r="AD135">
        <f t="array" ref="AD135">IFERROR(INDEX('Zusammenführung EU-CH'!$E$2:$BF$241,MATCH('RE-Gen-Mixes in AIB Countries'!$B135&amp;'RE-Gen-Mixes in AIB Countries'!$C135,'Zusammenführung EU-CH'!$B$2:$B$241&amp;'Zusammenführung EU-CH'!$C$2:$C$241,0),MATCH('RE-Gen-Mixes in AIB Countries'!AD$2,'Zusammenführung EU-CH'!$E$1:$BF$1,0))/VLOOKUP($B135,'Total RE-GEN in AIB Countries'!$B$3:$BD$27,COLUMN('RE-Gen-Mixes in AIB Countries'!AD134)-COLUMN('RE-Gen-Mixes in AIB Countries'!$B$2),FALSE),0)</f>
        <v>2.5488491718911366E-2</v>
      </c>
      <c r="AE135">
        <f t="array" ref="AE135">IFERROR(INDEX('Zusammenführung EU-CH'!$E$2:$BF$241,MATCH('RE-Gen-Mixes in AIB Countries'!$B135&amp;'RE-Gen-Mixes in AIB Countries'!$C135,'Zusammenführung EU-CH'!$B$2:$B$241&amp;'Zusammenführung EU-CH'!$C$2:$C$241,0),MATCH('RE-Gen-Mixes in AIB Countries'!AE$2,'Zusammenführung EU-CH'!$E$1:$BF$1,0))/VLOOKUP($B135,'Total RE-GEN in AIB Countries'!$B$3:$BD$27,COLUMN('RE-Gen-Mixes in AIB Countries'!AE134)-COLUMN('RE-Gen-Mixes in AIB Countries'!$B$2),FALSE),0)</f>
        <v>2.8948624203752323E-2</v>
      </c>
      <c r="AF135">
        <f t="array" ref="AF135">IFERROR(INDEX('Zusammenführung EU-CH'!$E$2:$BF$241,MATCH('RE-Gen-Mixes in AIB Countries'!$B135&amp;'RE-Gen-Mixes in AIB Countries'!$C135,'Zusammenführung EU-CH'!$B$2:$B$241&amp;'Zusammenführung EU-CH'!$C$2:$C$241,0),MATCH('RE-Gen-Mixes in AIB Countries'!AF$2,'Zusammenführung EU-CH'!$E$1:$BF$1,0))/VLOOKUP($B135,'Total RE-GEN in AIB Countries'!$B$3:$BD$27,COLUMN('RE-Gen-Mixes in AIB Countries'!AF134)-COLUMN('RE-Gen-Mixes in AIB Countries'!$B$2),FALSE),0)</f>
        <v>3.8183540202382731E-2</v>
      </c>
      <c r="AG135">
        <f t="array" ref="AG135">IFERROR(INDEX('Zusammenführung EU-CH'!$E$2:$BF$241,MATCH('RE-Gen-Mixes in AIB Countries'!$B135&amp;'RE-Gen-Mixes in AIB Countries'!$C135,'Zusammenführung EU-CH'!$B$2:$B$241&amp;'Zusammenführung EU-CH'!$C$2:$C$241,0),MATCH('RE-Gen-Mixes in AIB Countries'!AG$2,'Zusammenführung EU-CH'!$E$1:$BF$1,0))/VLOOKUP($B135,'Total RE-GEN in AIB Countries'!$B$3:$BD$27,COLUMN('RE-Gen-Mixes in AIB Countries'!AG134)-COLUMN('RE-Gen-Mixes in AIB Countries'!$B$2),FALSE),0)</f>
        <v>4.5686593102973606E-2</v>
      </c>
      <c r="AH135">
        <f t="array" ref="AH135">IFERROR(INDEX('Zusammenführung EU-CH'!$E$2:$BF$241,MATCH('RE-Gen-Mixes in AIB Countries'!$B135&amp;'RE-Gen-Mixes in AIB Countries'!$C135,'Zusammenführung EU-CH'!$B$2:$B$241&amp;'Zusammenführung EU-CH'!$C$2:$C$241,0),MATCH('RE-Gen-Mixes in AIB Countries'!AH$2,'Zusammenführung EU-CH'!$E$1:$BF$1,0))/VLOOKUP($B135,'Total RE-GEN in AIB Countries'!$B$3:$BD$27,COLUMN('RE-Gen-Mixes in AIB Countries'!AH134)-COLUMN('RE-Gen-Mixes in AIB Countries'!$B$2),FALSE),0)</f>
        <v>5.1581947812639257E-2</v>
      </c>
      <c r="AI135">
        <f t="array" ref="AI135">IFERROR(INDEX('Zusammenführung EU-CH'!$E$2:$BF$241,MATCH('RE-Gen-Mixes in AIB Countries'!$B135&amp;'RE-Gen-Mixes in AIB Countries'!$C135,'Zusammenführung EU-CH'!$B$2:$B$241&amp;'Zusammenführung EU-CH'!$C$2:$C$241,0),MATCH('RE-Gen-Mixes in AIB Countries'!AI$2,'Zusammenführung EU-CH'!$E$1:$BF$1,0))/VLOOKUP($B135,'Total RE-GEN in AIB Countries'!$B$3:$BD$27,COLUMN('RE-Gen-Mixes in AIB Countries'!AI134)-COLUMN('RE-Gen-Mixes in AIB Countries'!$B$2),FALSE),0)</f>
        <v>5.5155769740534877E-2</v>
      </c>
      <c r="AJ135">
        <f t="array" ref="AJ135">IFERROR(INDEX('Zusammenführung EU-CH'!$E$2:$BF$241,MATCH('RE-Gen-Mixes in AIB Countries'!$B135&amp;'RE-Gen-Mixes in AIB Countries'!$C135,'Zusammenführung EU-CH'!$B$2:$B$241&amp;'Zusammenführung EU-CH'!$C$2:$C$241,0),MATCH('RE-Gen-Mixes in AIB Countries'!AJ$2,'Zusammenführung EU-CH'!$E$1:$BF$1,0))/VLOOKUP($B135,'Total RE-GEN in AIB Countries'!$B$3:$BD$27,COLUMN('RE-Gen-Mixes in AIB Countries'!AJ134)-COLUMN('RE-Gen-Mixes in AIB Countries'!$B$2),FALSE),0)</f>
        <v>6.6442906283860598E-2</v>
      </c>
      <c r="AK135">
        <f t="array" ref="AK135">IFERROR(INDEX('Zusammenführung EU-CH'!$E$2:$BF$241,MATCH('RE-Gen-Mixes in AIB Countries'!$B135&amp;'RE-Gen-Mixes in AIB Countries'!$C135,'Zusammenführung EU-CH'!$B$2:$B$241&amp;'Zusammenführung EU-CH'!$C$2:$C$241,0),MATCH('RE-Gen-Mixes in AIB Countries'!AK$2,'Zusammenführung EU-CH'!$E$1:$BF$1,0))/VLOOKUP($B135,'Total RE-GEN in AIB Countries'!$B$3:$BD$27,COLUMN('RE-Gen-Mixes in AIB Countries'!AK134)-COLUMN('RE-Gen-Mixes in AIB Countries'!$B$2),FALSE),0)</f>
        <v>5.2347561831222515E-2</v>
      </c>
      <c r="AL135">
        <f t="array" ref="AL135">IFERROR(INDEX('Zusammenführung EU-CH'!$E$2:$BF$241,MATCH('RE-Gen-Mixes in AIB Countries'!$B135&amp;'RE-Gen-Mixes in AIB Countries'!$C135,'Zusammenführung EU-CH'!$B$2:$B$241&amp;'Zusammenführung EU-CH'!$C$2:$C$241,0),MATCH('RE-Gen-Mixes in AIB Countries'!AL$2,'Zusammenführung EU-CH'!$E$1:$BF$1,0))/VLOOKUP($B135,'Total RE-GEN in AIB Countries'!$B$3:$BD$27,COLUMN('RE-Gen-Mixes in AIB Countries'!AL134)-COLUMN('RE-Gen-Mixes in AIB Countries'!$B$2),FALSE),0)</f>
        <v>4.7169736381357283E-2</v>
      </c>
      <c r="AM135">
        <f t="array" ref="AM135">IFERROR(INDEX('Zusammenführung EU-CH'!$E$2:$BF$241,MATCH('RE-Gen-Mixes in AIB Countries'!$B135&amp;'RE-Gen-Mixes in AIB Countries'!$C135,'Zusammenführung EU-CH'!$B$2:$B$241&amp;'Zusammenführung EU-CH'!$C$2:$C$241,0),MATCH('RE-Gen-Mixes in AIB Countries'!AM$2,'Zusammenführung EU-CH'!$E$1:$BF$1,0))/VLOOKUP($B135,'Total RE-GEN in AIB Countries'!$B$3:$BD$27,COLUMN('RE-Gen-Mixes in AIB Countries'!AM134)-COLUMN('RE-Gen-Mixes in AIB Countries'!$B$2),FALSE),0)</f>
        <v>4.8577989955728734E-2</v>
      </c>
      <c r="AN135">
        <f t="array" ref="AN135">IFERROR(INDEX('Zusammenführung EU-CH'!$E$2:$BF$241,MATCH('RE-Gen-Mixes in AIB Countries'!$B135&amp;'RE-Gen-Mixes in AIB Countries'!$C135,'Zusammenführung EU-CH'!$B$2:$B$241&amp;'Zusammenführung EU-CH'!$C$2:$C$241,0),MATCH('RE-Gen-Mixes in AIB Countries'!AN$2,'Zusammenführung EU-CH'!$E$1:$BF$1,0))/VLOOKUP($B135,'Total RE-GEN in AIB Countries'!$B$3:$BD$27,COLUMN('RE-Gen-Mixes in AIB Countries'!AN134)-COLUMN('RE-Gen-Mixes in AIB Countries'!$B$2),FALSE),0)</f>
        <v>4.0366515434189953E-2</v>
      </c>
      <c r="AO135">
        <f t="array" ref="AO135">IFERROR(INDEX('Zusammenführung EU-CH'!$E$2:$BF$241,MATCH('RE-Gen-Mixes in AIB Countries'!$B135&amp;'RE-Gen-Mixes in AIB Countries'!$C135,'Zusammenführung EU-CH'!$B$2:$B$241&amp;'Zusammenführung EU-CH'!$C$2:$C$241,0),MATCH('RE-Gen-Mixes in AIB Countries'!AO$2,'Zusammenführung EU-CH'!$E$1:$BF$1,0))/VLOOKUP($B135,'Total RE-GEN in AIB Countries'!$B$3:$BD$27,COLUMN('RE-Gen-Mixes in AIB Countries'!AO134)-COLUMN('RE-Gen-Mixes in AIB Countries'!$B$2),FALSE),0)</f>
        <v>4.6629090495289051E-2</v>
      </c>
      <c r="AP135">
        <f t="array" ref="AP135">IFERROR(INDEX('Zusammenführung EU-CH'!$E$2:$BF$241,MATCH('RE-Gen-Mixes in AIB Countries'!$B135&amp;'RE-Gen-Mixes in AIB Countries'!$C135,'Zusammenführung EU-CH'!$B$2:$B$241&amp;'Zusammenführung EU-CH'!$C$2:$C$241,0),MATCH('RE-Gen-Mixes in AIB Countries'!AP$2,'Zusammenführung EU-CH'!$E$1:$BF$1,0))/VLOOKUP($B135,'Total RE-GEN in AIB Countries'!$B$3:$BD$27,COLUMN('RE-Gen-Mixes in AIB Countries'!AP134)-COLUMN('RE-Gen-Mixes in AIB Countries'!$B$2),FALSE),0)</f>
        <v>4.3665611041730647E-2</v>
      </c>
      <c r="AQ135">
        <f t="array" ref="AQ135">IFERROR(INDEX('Zusammenführung EU-CH'!$E$2:$BF$241,MATCH('RE-Gen-Mixes in AIB Countries'!$B135&amp;'RE-Gen-Mixes in AIB Countries'!$C135,'Zusammenführung EU-CH'!$B$2:$B$241&amp;'Zusammenführung EU-CH'!$C$2:$C$241,0),MATCH('RE-Gen-Mixes in AIB Countries'!AQ$2,'Zusammenführung EU-CH'!$E$1:$BF$1,0))/VLOOKUP($B135,'Total RE-GEN in AIB Countries'!$B$3:$BD$27,COLUMN('RE-Gen-Mixes in AIB Countries'!AQ134)-COLUMN('RE-Gen-Mixes in AIB Countries'!$B$2),FALSE),0)</f>
        <v>4.3339076686780678E-2</v>
      </c>
      <c r="AR135">
        <f t="array" ref="AR135">IFERROR(INDEX('Zusammenführung EU-CH'!$E$2:$BF$241,MATCH('RE-Gen-Mixes in AIB Countries'!$B135&amp;'RE-Gen-Mixes in AIB Countries'!$C135,'Zusammenführung EU-CH'!$B$2:$B$241&amp;'Zusammenführung EU-CH'!$C$2:$C$241,0),MATCH('RE-Gen-Mixes in AIB Countries'!AR$2,'Zusammenführung EU-CH'!$E$1:$BF$1,0))/VLOOKUP($B135,'Total RE-GEN in AIB Countries'!$B$3:$BD$27,COLUMN('RE-Gen-Mixes in AIB Countries'!AR134)-COLUMN('RE-Gen-Mixes in AIB Countries'!$B$2),FALSE),0)</f>
        <v>3.8091273012555535E-2</v>
      </c>
      <c r="AS135">
        <f t="array" ref="AS135">IFERROR(INDEX('Zusammenführung EU-CH'!$E$2:$BF$241,MATCH('RE-Gen-Mixes in AIB Countries'!$B135&amp;'RE-Gen-Mixes in AIB Countries'!$C135,'Zusammenführung EU-CH'!$B$2:$B$241&amp;'Zusammenführung EU-CH'!$C$2:$C$241,0),MATCH('RE-Gen-Mixes in AIB Countries'!AS$2,'Zusammenführung EU-CH'!$E$1:$BF$1,0))/VLOOKUP($B135,'Total RE-GEN in AIB Countries'!$B$3:$BD$27,COLUMN('RE-Gen-Mixes in AIB Countries'!AS134)-COLUMN('RE-Gen-Mixes in AIB Countries'!$B$2),FALSE),0)</f>
        <v>4.876781829737091E-2</v>
      </c>
      <c r="AT135">
        <f t="array" ref="AT135">IFERROR(INDEX('Zusammenführung EU-CH'!$E$2:$BF$241,MATCH('RE-Gen-Mixes in AIB Countries'!$B135&amp;'RE-Gen-Mixes in AIB Countries'!$C135,'Zusammenführung EU-CH'!$B$2:$B$241&amp;'Zusammenführung EU-CH'!$C$2:$C$241,0),MATCH('RE-Gen-Mixes in AIB Countries'!AT$2,'Zusammenführung EU-CH'!$E$1:$BF$1,0))/VLOOKUP($B135,'Total RE-GEN in AIB Countries'!$B$3:$BD$27,COLUMN('RE-Gen-Mixes in AIB Countries'!AT134)-COLUMN('RE-Gen-Mixes in AIB Countries'!$B$2),FALSE),0)</f>
        <v>5.6716863490173318E-2</v>
      </c>
      <c r="AU135">
        <f t="array" ref="AU135">IFERROR(INDEX('Zusammenführung EU-CH'!$E$2:$BF$241,MATCH('RE-Gen-Mixes in AIB Countries'!$B135&amp;'RE-Gen-Mixes in AIB Countries'!$C135,'Zusammenführung EU-CH'!$B$2:$B$241&amp;'Zusammenführung EU-CH'!$C$2:$C$241,0),MATCH('RE-Gen-Mixes in AIB Countries'!AU$2,'Zusammenführung EU-CH'!$E$1:$BF$1,0))/VLOOKUP($B135,'Total RE-GEN in AIB Countries'!$B$3:$BD$27,COLUMN('RE-Gen-Mixes in AIB Countries'!AU134)-COLUMN('RE-Gen-Mixes in AIB Countries'!$B$2),FALSE),0)</f>
        <v>6.2855689181772575E-2</v>
      </c>
      <c r="AV135">
        <f t="array" ref="AV135">IFERROR(INDEX('Zusammenführung EU-CH'!$E$2:$BF$241,MATCH('RE-Gen-Mixes in AIB Countries'!$B135&amp;'RE-Gen-Mixes in AIB Countries'!$C135,'Zusammenführung EU-CH'!$B$2:$B$241&amp;'Zusammenführung EU-CH'!$C$2:$C$241,0),MATCH('RE-Gen-Mixes in AIB Countries'!AV$2,'Zusammenführung EU-CH'!$E$1:$BF$1,0))/VLOOKUP($B135,'Total RE-GEN in AIB Countries'!$B$3:$BD$27,COLUMN('RE-Gen-Mixes in AIB Countries'!AV134)-COLUMN('RE-Gen-Mixes in AIB Countries'!$B$2),FALSE),0)</f>
        <v>5.4965400485526464E-2</v>
      </c>
      <c r="AW135">
        <f t="array" ref="AW135">IFERROR(INDEX('Zusammenführung EU-CH'!$E$2:$BF$241,MATCH('RE-Gen-Mixes in AIB Countries'!$B135&amp;'RE-Gen-Mixes in AIB Countries'!$C135,'Zusammenführung EU-CH'!$B$2:$B$241&amp;'Zusammenführung EU-CH'!$C$2:$C$241,0),MATCH('RE-Gen-Mixes in AIB Countries'!AW$2,'Zusammenführung EU-CH'!$E$1:$BF$1,0))/VLOOKUP($B135,'Total RE-GEN in AIB Countries'!$B$3:$BD$27,COLUMN('RE-Gen-Mixes in AIB Countries'!AW134)-COLUMN('RE-Gen-Mixes in AIB Countries'!$B$2),FALSE),0)</f>
        <v>5.9436672129986753E-2</v>
      </c>
      <c r="AX135">
        <f t="array" ref="AX135">IFERROR(INDEX('Zusammenführung EU-CH'!$E$2:$BF$241,MATCH('RE-Gen-Mixes in AIB Countries'!$B135&amp;'RE-Gen-Mixes in AIB Countries'!$C135,'Zusammenführung EU-CH'!$B$2:$B$241&amp;'Zusammenführung EU-CH'!$C$2:$C$241,0),MATCH('RE-Gen-Mixes in AIB Countries'!AX$2,'Zusammenführung EU-CH'!$E$1:$BF$1,0))/VLOOKUP($B135,'Total RE-GEN in AIB Countries'!$B$3:$BD$27,COLUMN('RE-Gen-Mixes in AIB Countries'!AX134)-COLUMN('RE-Gen-Mixes in AIB Countries'!$B$2),FALSE),0)</f>
        <v>3.4106718556729983E-2</v>
      </c>
      <c r="AY135">
        <f t="array" ref="AY135">IFERROR(INDEX('Zusammenführung EU-CH'!$E$2:$BF$241,MATCH('RE-Gen-Mixes in AIB Countries'!$B135&amp;'RE-Gen-Mixes in AIB Countries'!$C135,'Zusammenführung EU-CH'!$B$2:$B$241&amp;'Zusammenführung EU-CH'!$C$2:$C$241,0),MATCH('RE-Gen-Mixes in AIB Countries'!AY$2,'Zusammenführung EU-CH'!$E$1:$BF$1,0))/VLOOKUP($B135,'Total RE-GEN in AIB Countries'!$B$3:$BD$27,COLUMN('RE-Gen-Mixes in AIB Countries'!AY134)-COLUMN('RE-Gen-Mixes in AIB Countries'!$B$2),FALSE),0)</f>
        <v>3.3003527717231439E-2</v>
      </c>
      <c r="AZ135">
        <f t="array" ref="AZ135">IFERROR(INDEX('Zusammenführung EU-CH'!$E$2:$BF$241,MATCH('RE-Gen-Mixes in AIB Countries'!$B135&amp;'RE-Gen-Mixes in AIB Countries'!$C135,'Zusammenführung EU-CH'!$B$2:$B$241&amp;'Zusammenführung EU-CH'!$C$2:$C$241,0),MATCH('RE-Gen-Mixes in AIB Countries'!AZ$2,'Zusammenführung EU-CH'!$E$1:$BF$1,0))/VLOOKUP($B135,'Total RE-GEN in AIB Countries'!$B$3:$BD$27,COLUMN('RE-Gen-Mixes in AIB Countries'!AZ134)-COLUMN('RE-Gen-Mixes in AIB Countries'!$B$2),FALSE),0)</f>
        <v>4.125171407300908E-2</v>
      </c>
      <c r="BA135">
        <f t="array" ref="BA135">IFERROR(INDEX('Zusammenführung EU-CH'!$E$2:$BF$241,MATCH('RE-Gen-Mixes in AIB Countries'!$B135&amp;'RE-Gen-Mixes in AIB Countries'!$C135,'Zusammenführung EU-CH'!$B$2:$B$241&amp;'Zusammenführung EU-CH'!$C$2:$C$241,0),MATCH('RE-Gen-Mixes in AIB Countries'!BA$2,'Zusammenführung EU-CH'!$E$1:$BF$1,0))/VLOOKUP($B135,'Total RE-GEN in AIB Countries'!$B$3:$BD$27,COLUMN('RE-Gen-Mixes in AIB Countries'!BA134)-COLUMN('RE-Gen-Mixes in AIB Countries'!$B$2),FALSE),0)</f>
        <v>4.5625148645056589E-2</v>
      </c>
      <c r="BB135">
        <f t="array" ref="BB135">IFERROR(INDEX('Zusammenführung EU-CH'!$E$2:$BF$241,MATCH('RE-Gen-Mixes in AIB Countries'!$B135&amp;'RE-Gen-Mixes in AIB Countries'!$C135,'Zusammenführung EU-CH'!$B$2:$B$241&amp;'Zusammenführung EU-CH'!$C$2:$C$241,0),MATCH('RE-Gen-Mixes in AIB Countries'!BB$2,'Zusammenführung EU-CH'!$E$1:$BF$1,0))/VLOOKUP($B135,'Total RE-GEN in AIB Countries'!$B$3:$BD$27,COLUMN('RE-Gen-Mixes in AIB Countries'!BB134)-COLUMN('RE-Gen-Mixes in AIB Countries'!$B$2),FALSE),0)</f>
        <v>3.8056241096480148E-2</v>
      </c>
      <c r="BC135">
        <f t="array" ref="BC135">IFERROR(INDEX('Zusammenführung EU-CH'!$E$2:$BF$241,MATCH('RE-Gen-Mixes in AIB Countries'!$B135&amp;'RE-Gen-Mixes in AIB Countries'!$C135,'Zusammenführung EU-CH'!$B$2:$B$241&amp;'Zusammenführung EU-CH'!$C$2:$C$241,0),MATCH('RE-Gen-Mixes in AIB Countries'!BC$2,'Zusammenführung EU-CH'!$E$1:$BF$1,0))/VLOOKUP($B135,'Total RE-GEN in AIB Countries'!$B$3:$BD$27,COLUMN('RE-Gen-Mixes in AIB Countries'!BC134)-COLUMN('RE-Gen-Mixes in AIB Countries'!$B$2),FALSE),0)</f>
        <v>4.2532728082243738E-2</v>
      </c>
      <c r="BD135">
        <f t="array" ref="BD135">IFERROR(INDEX('Zusammenführung EU-CH'!$E$2:$BF$241,MATCH('RE-Gen-Mixes in AIB Countries'!$B135&amp;'RE-Gen-Mixes in AIB Countries'!$C135,'Zusammenführung EU-CH'!$B$2:$B$241&amp;'Zusammenführung EU-CH'!$C$2:$C$241,0),MATCH('RE-Gen-Mixes in AIB Countries'!BD$2,'Zusammenführung EU-CH'!$E$1:$BF$1,0))/VLOOKUP($B135,'Total RE-GEN in AIB Countries'!$B$3:$BD$27,COLUMN('RE-Gen-Mixes in AIB Countries'!BD134)-COLUMN('RE-Gen-Mixes in AIB Countries'!$B$2),FALSE),0)</f>
        <v>4.3742044608038273E-2</v>
      </c>
      <c r="BE135">
        <f t="array" ref="BE135">IFERROR(INDEX('Zusammenführung EU-CH'!$E$2:$BF$241,MATCH('RE-Gen-Mixes in AIB Countries'!$B135&amp;'RE-Gen-Mixes in AIB Countries'!$C135,'Zusammenführung EU-CH'!$B$2:$B$241&amp;'Zusammenführung EU-CH'!$C$2:$C$241,0),MATCH('RE-Gen-Mixes in AIB Countries'!BE$2,'Zusammenführung EU-CH'!$E$1:$BF$1,0))/VLOOKUP($B135,'Total RE-GEN in AIB Countries'!$B$3:$BD$27,COLUMN('RE-Gen-Mixes in AIB Countries'!BE134)-COLUMN('RE-Gen-Mixes in AIB Countries'!$B$2),FALSE),0)</f>
        <v>4.8635808024593573E-2</v>
      </c>
      <c r="BF135">
        <f t="shared" si="2"/>
        <v>3.5032049796240895E-2</v>
      </c>
    </row>
    <row r="136" spans="1:58" x14ac:dyDescent="0.35">
      <c r="A136" s="8" t="s">
        <v>44</v>
      </c>
      <c r="B136" s="4" t="s">
        <v>486</v>
      </c>
      <c r="C136" s="4" t="s">
        <v>6</v>
      </c>
      <c r="D136">
        <f t="array" ref="D136">IFERROR(INDEX('Zusammenführung EU-CH'!$E$2:$BF$241,MATCH('RE-Gen-Mixes in AIB Countries'!$B136&amp;'RE-Gen-Mixes in AIB Countries'!$C136,'Zusammenführung EU-CH'!$B$2:$B$241&amp;'Zusammenführung EU-CH'!$C$2:$C$241,0),MATCH('RE-Gen-Mixes in AIB Countries'!D$2,'Zusammenführung EU-CH'!$E$1:$BF$1,0))/VLOOKUP($B136,'Total RE-GEN in AIB Countries'!$B$3:$BD$27,COLUMN('RE-Gen-Mixes in AIB Countries'!D135)-COLUMN('RE-Gen-Mixes in AIB Countries'!$B$2),FALSE),0)</f>
        <v>0</v>
      </c>
      <c r="E136">
        <f t="array" ref="E136">IFERROR(INDEX('Zusammenführung EU-CH'!$E$2:$BF$241,MATCH('RE-Gen-Mixes in AIB Countries'!$B136&amp;'RE-Gen-Mixes in AIB Countries'!$C136,'Zusammenführung EU-CH'!$B$2:$B$241&amp;'Zusammenführung EU-CH'!$C$2:$C$241,0),MATCH('RE-Gen-Mixes in AIB Countries'!E$2,'Zusammenführung EU-CH'!$E$1:$BF$1,0))/VLOOKUP($B136,'Total RE-GEN in AIB Countries'!$B$3:$BD$27,COLUMN('RE-Gen-Mixes in AIB Countries'!E135)-COLUMN('RE-Gen-Mixes in AIB Countries'!$B$2),FALSE),0)</f>
        <v>0</v>
      </c>
      <c r="F136">
        <f t="array" ref="F136">IFERROR(INDEX('Zusammenführung EU-CH'!$E$2:$BF$241,MATCH('RE-Gen-Mixes in AIB Countries'!$B136&amp;'RE-Gen-Mixes in AIB Countries'!$C136,'Zusammenführung EU-CH'!$B$2:$B$241&amp;'Zusammenführung EU-CH'!$C$2:$C$241,0),MATCH('RE-Gen-Mixes in AIB Countries'!F$2,'Zusammenführung EU-CH'!$E$1:$BF$1,0))/VLOOKUP($B136,'Total RE-GEN in AIB Countries'!$B$3:$BD$27,COLUMN('RE-Gen-Mixes in AIB Countries'!F135)-COLUMN('RE-Gen-Mixes in AIB Countries'!$B$2),FALSE),0)</f>
        <v>0</v>
      </c>
      <c r="G136">
        <f t="array" ref="G136">IFERROR(INDEX('Zusammenführung EU-CH'!$E$2:$BF$241,MATCH('RE-Gen-Mixes in AIB Countries'!$B136&amp;'RE-Gen-Mixes in AIB Countries'!$C136,'Zusammenführung EU-CH'!$B$2:$B$241&amp;'Zusammenführung EU-CH'!$C$2:$C$241,0),MATCH('RE-Gen-Mixes in AIB Countries'!G$2,'Zusammenführung EU-CH'!$E$1:$BF$1,0))/VLOOKUP($B136,'Total RE-GEN in AIB Countries'!$B$3:$BD$27,COLUMN('RE-Gen-Mixes in AIB Countries'!G135)-COLUMN('RE-Gen-Mixes in AIB Countries'!$B$2),FALSE),0)</f>
        <v>0</v>
      </c>
      <c r="H136">
        <f t="array" ref="H136">IFERROR(INDEX('Zusammenführung EU-CH'!$E$2:$BF$241,MATCH('RE-Gen-Mixes in AIB Countries'!$B136&amp;'RE-Gen-Mixes in AIB Countries'!$C136,'Zusammenführung EU-CH'!$B$2:$B$241&amp;'Zusammenführung EU-CH'!$C$2:$C$241,0),MATCH('RE-Gen-Mixes in AIB Countries'!H$2,'Zusammenführung EU-CH'!$E$1:$BF$1,0))/VLOOKUP($B136,'Total RE-GEN in AIB Countries'!$B$3:$BD$27,COLUMN('RE-Gen-Mixes in AIB Countries'!H135)-COLUMN('RE-Gen-Mixes in AIB Countries'!$B$2),FALSE),0)</f>
        <v>0</v>
      </c>
      <c r="I136">
        <f t="array" ref="I136">IFERROR(INDEX('Zusammenführung EU-CH'!$E$2:$BF$241,MATCH('RE-Gen-Mixes in AIB Countries'!$B136&amp;'RE-Gen-Mixes in AIB Countries'!$C136,'Zusammenführung EU-CH'!$B$2:$B$241&amp;'Zusammenführung EU-CH'!$C$2:$C$241,0),MATCH('RE-Gen-Mixes in AIB Countries'!I$2,'Zusammenführung EU-CH'!$E$1:$BF$1,0))/VLOOKUP($B136,'Total RE-GEN in AIB Countries'!$B$3:$BD$27,COLUMN('RE-Gen-Mixes in AIB Countries'!I135)-COLUMN('RE-Gen-Mixes in AIB Countries'!$B$2),FALSE),0)</f>
        <v>0</v>
      </c>
      <c r="J136">
        <f t="array" ref="J136">IFERROR(INDEX('Zusammenführung EU-CH'!$E$2:$BF$241,MATCH('RE-Gen-Mixes in AIB Countries'!$B136&amp;'RE-Gen-Mixes in AIB Countries'!$C136,'Zusammenführung EU-CH'!$B$2:$B$241&amp;'Zusammenführung EU-CH'!$C$2:$C$241,0),MATCH('RE-Gen-Mixes in AIB Countries'!J$2,'Zusammenführung EU-CH'!$E$1:$BF$1,0))/VLOOKUP($B136,'Total RE-GEN in AIB Countries'!$B$3:$BD$27,COLUMN('RE-Gen-Mixes in AIB Countries'!J135)-COLUMN('RE-Gen-Mixes in AIB Countries'!$B$2),FALSE),0)</f>
        <v>0</v>
      </c>
      <c r="K136">
        <f t="array" ref="K136">IFERROR(INDEX('Zusammenführung EU-CH'!$E$2:$BF$241,MATCH('RE-Gen-Mixes in AIB Countries'!$B136&amp;'RE-Gen-Mixes in AIB Countries'!$C136,'Zusammenführung EU-CH'!$B$2:$B$241&amp;'Zusammenführung EU-CH'!$C$2:$C$241,0),MATCH('RE-Gen-Mixes in AIB Countries'!K$2,'Zusammenführung EU-CH'!$E$1:$BF$1,0))/VLOOKUP($B136,'Total RE-GEN in AIB Countries'!$B$3:$BD$27,COLUMN('RE-Gen-Mixes in AIB Countries'!K135)-COLUMN('RE-Gen-Mixes in AIB Countries'!$B$2),FALSE),0)</f>
        <v>0</v>
      </c>
      <c r="L136">
        <f t="array" ref="L136">IFERROR(INDEX('Zusammenführung EU-CH'!$E$2:$BF$241,MATCH('RE-Gen-Mixes in AIB Countries'!$B136&amp;'RE-Gen-Mixes in AIB Countries'!$C136,'Zusammenführung EU-CH'!$B$2:$B$241&amp;'Zusammenführung EU-CH'!$C$2:$C$241,0),MATCH('RE-Gen-Mixes in AIB Countries'!L$2,'Zusammenführung EU-CH'!$E$1:$BF$1,0))/VLOOKUP($B136,'Total RE-GEN in AIB Countries'!$B$3:$BD$27,COLUMN('RE-Gen-Mixes in AIB Countries'!L135)-COLUMN('RE-Gen-Mixes in AIB Countries'!$B$2),FALSE),0)</f>
        <v>0</v>
      </c>
      <c r="M136">
        <f t="array" ref="M136">IFERROR(INDEX('Zusammenführung EU-CH'!$E$2:$BF$241,MATCH('RE-Gen-Mixes in AIB Countries'!$B136&amp;'RE-Gen-Mixes in AIB Countries'!$C136,'Zusammenführung EU-CH'!$B$2:$B$241&amp;'Zusammenführung EU-CH'!$C$2:$C$241,0),MATCH('RE-Gen-Mixes in AIB Countries'!M$2,'Zusammenführung EU-CH'!$E$1:$BF$1,0))/VLOOKUP($B136,'Total RE-GEN in AIB Countries'!$B$3:$BD$27,COLUMN('RE-Gen-Mixes in AIB Countries'!M135)-COLUMN('RE-Gen-Mixes in AIB Countries'!$B$2),FALSE),0)</f>
        <v>0</v>
      </c>
      <c r="N136">
        <f t="array" ref="N136">IFERROR(INDEX('Zusammenführung EU-CH'!$E$2:$BF$241,MATCH('RE-Gen-Mixes in AIB Countries'!$B136&amp;'RE-Gen-Mixes in AIB Countries'!$C136,'Zusammenführung EU-CH'!$B$2:$B$241&amp;'Zusammenführung EU-CH'!$C$2:$C$241,0),MATCH('RE-Gen-Mixes in AIB Countries'!N$2,'Zusammenführung EU-CH'!$E$1:$BF$1,0))/VLOOKUP($B136,'Total RE-GEN in AIB Countries'!$B$3:$BD$27,COLUMN('RE-Gen-Mixes in AIB Countries'!N135)-COLUMN('RE-Gen-Mixes in AIB Countries'!$B$2),FALSE),0)</f>
        <v>0</v>
      </c>
      <c r="O136">
        <f t="array" ref="O136">IFERROR(INDEX('Zusammenführung EU-CH'!$E$2:$BF$241,MATCH('RE-Gen-Mixes in AIB Countries'!$B136&amp;'RE-Gen-Mixes in AIB Countries'!$C136,'Zusammenführung EU-CH'!$B$2:$B$241&amp;'Zusammenführung EU-CH'!$C$2:$C$241,0),MATCH('RE-Gen-Mixes in AIB Countries'!O$2,'Zusammenführung EU-CH'!$E$1:$BF$1,0))/VLOOKUP($B136,'Total RE-GEN in AIB Countries'!$B$3:$BD$27,COLUMN('RE-Gen-Mixes in AIB Countries'!O135)-COLUMN('RE-Gen-Mixes in AIB Countries'!$B$2),FALSE),0)</f>
        <v>0</v>
      </c>
      <c r="P136">
        <f t="array" ref="P136">IFERROR(INDEX('Zusammenführung EU-CH'!$E$2:$BF$241,MATCH('RE-Gen-Mixes in AIB Countries'!$B136&amp;'RE-Gen-Mixes in AIB Countries'!$C136,'Zusammenführung EU-CH'!$B$2:$B$241&amp;'Zusammenführung EU-CH'!$C$2:$C$241,0),MATCH('RE-Gen-Mixes in AIB Countries'!P$2,'Zusammenführung EU-CH'!$E$1:$BF$1,0))/VLOOKUP($B136,'Total RE-GEN in AIB Countries'!$B$3:$BD$27,COLUMN('RE-Gen-Mixes in AIB Countries'!P135)-COLUMN('RE-Gen-Mixes in AIB Countries'!$B$2),FALSE),0)</f>
        <v>0</v>
      </c>
      <c r="Q136">
        <f t="array" ref="Q136">IFERROR(INDEX('Zusammenführung EU-CH'!$E$2:$BF$241,MATCH('RE-Gen-Mixes in AIB Countries'!$B136&amp;'RE-Gen-Mixes in AIB Countries'!$C136,'Zusammenführung EU-CH'!$B$2:$B$241&amp;'Zusammenführung EU-CH'!$C$2:$C$241,0),MATCH('RE-Gen-Mixes in AIB Countries'!Q$2,'Zusammenführung EU-CH'!$E$1:$BF$1,0))/VLOOKUP($B136,'Total RE-GEN in AIB Countries'!$B$3:$BD$27,COLUMN('RE-Gen-Mixes in AIB Countries'!Q135)-COLUMN('RE-Gen-Mixes in AIB Countries'!$B$2),FALSE),0)</f>
        <v>0</v>
      </c>
      <c r="R136">
        <f t="array" ref="R136">IFERROR(INDEX('Zusammenführung EU-CH'!$E$2:$BF$241,MATCH('RE-Gen-Mixes in AIB Countries'!$B136&amp;'RE-Gen-Mixes in AIB Countries'!$C136,'Zusammenführung EU-CH'!$B$2:$B$241&amp;'Zusammenführung EU-CH'!$C$2:$C$241,0),MATCH('RE-Gen-Mixes in AIB Countries'!R$2,'Zusammenführung EU-CH'!$E$1:$BF$1,0))/VLOOKUP($B136,'Total RE-GEN in AIB Countries'!$B$3:$BD$27,COLUMN('RE-Gen-Mixes in AIB Countries'!R135)-COLUMN('RE-Gen-Mixes in AIB Countries'!$B$2),FALSE),0)</f>
        <v>0</v>
      </c>
      <c r="S136">
        <f t="array" ref="S136">IFERROR(INDEX('Zusammenführung EU-CH'!$E$2:$BF$241,MATCH('RE-Gen-Mixes in AIB Countries'!$B136&amp;'RE-Gen-Mixes in AIB Countries'!$C136,'Zusammenführung EU-CH'!$B$2:$B$241&amp;'Zusammenführung EU-CH'!$C$2:$C$241,0),MATCH('RE-Gen-Mixes in AIB Countries'!S$2,'Zusammenführung EU-CH'!$E$1:$BF$1,0))/VLOOKUP($B136,'Total RE-GEN in AIB Countries'!$B$3:$BD$27,COLUMN('RE-Gen-Mixes in AIB Countries'!S135)-COLUMN('RE-Gen-Mixes in AIB Countries'!$B$2),FALSE),0)</f>
        <v>0</v>
      </c>
      <c r="T136">
        <f t="array" ref="T136">IFERROR(INDEX('Zusammenführung EU-CH'!$E$2:$BF$241,MATCH('RE-Gen-Mixes in AIB Countries'!$B136&amp;'RE-Gen-Mixes in AIB Countries'!$C136,'Zusammenführung EU-CH'!$B$2:$B$241&amp;'Zusammenführung EU-CH'!$C$2:$C$241,0),MATCH('RE-Gen-Mixes in AIB Countries'!T$2,'Zusammenführung EU-CH'!$E$1:$BF$1,0))/VLOOKUP($B136,'Total RE-GEN in AIB Countries'!$B$3:$BD$27,COLUMN('RE-Gen-Mixes in AIB Countries'!T135)-COLUMN('RE-Gen-Mixes in AIB Countries'!$B$2),FALSE),0)</f>
        <v>0</v>
      </c>
      <c r="U136">
        <f t="array" ref="U136">IFERROR(INDEX('Zusammenführung EU-CH'!$E$2:$BF$241,MATCH('RE-Gen-Mixes in AIB Countries'!$B136&amp;'RE-Gen-Mixes in AIB Countries'!$C136,'Zusammenführung EU-CH'!$B$2:$B$241&amp;'Zusammenführung EU-CH'!$C$2:$C$241,0),MATCH('RE-Gen-Mixes in AIB Countries'!U$2,'Zusammenführung EU-CH'!$E$1:$BF$1,0))/VLOOKUP($B136,'Total RE-GEN in AIB Countries'!$B$3:$BD$27,COLUMN('RE-Gen-Mixes in AIB Countries'!U135)-COLUMN('RE-Gen-Mixes in AIB Countries'!$B$2),FALSE),0)</f>
        <v>0</v>
      </c>
      <c r="V136">
        <f t="array" ref="V136">IFERROR(INDEX('Zusammenführung EU-CH'!$E$2:$BF$241,MATCH('RE-Gen-Mixes in AIB Countries'!$B136&amp;'RE-Gen-Mixes in AIB Countries'!$C136,'Zusammenführung EU-CH'!$B$2:$B$241&amp;'Zusammenführung EU-CH'!$C$2:$C$241,0),MATCH('RE-Gen-Mixes in AIB Countries'!V$2,'Zusammenführung EU-CH'!$E$1:$BF$1,0))/VLOOKUP($B136,'Total RE-GEN in AIB Countries'!$B$3:$BD$27,COLUMN('RE-Gen-Mixes in AIB Countries'!V135)-COLUMN('RE-Gen-Mixes in AIB Countries'!$B$2),FALSE),0)</f>
        <v>0</v>
      </c>
      <c r="W136">
        <f t="array" ref="W136">IFERROR(INDEX('Zusammenführung EU-CH'!$E$2:$BF$241,MATCH('RE-Gen-Mixes in AIB Countries'!$B136&amp;'RE-Gen-Mixes in AIB Countries'!$C136,'Zusammenführung EU-CH'!$B$2:$B$241&amp;'Zusammenführung EU-CH'!$C$2:$C$241,0),MATCH('RE-Gen-Mixes in AIB Countries'!W$2,'Zusammenführung EU-CH'!$E$1:$BF$1,0))/VLOOKUP($B136,'Total RE-GEN in AIB Countries'!$B$3:$BD$27,COLUMN('RE-Gen-Mixes in AIB Countries'!W135)-COLUMN('RE-Gen-Mixes in AIB Countries'!$B$2),FALSE),0)</f>
        <v>0</v>
      </c>
      <c r="X136">
        <f t="array" ref="X136">IFERROR(INDEX('Zusammenführung EU-CH'!$E$2:$BF$241,MATCH('RE-Gen-Mixes in AIB Countries'!$B136&amp;'RE-Gen-Mixes in AIB Countries'!$C136,'Zusammenführung EU-CH'!$B$2:$B$241&amp;'Zusammenführung EU-CH'!$C$2:$C$241,0),MATCH('RE-Gen-Mixes in AIB Countries'!X$2,'Zusammenführung EU-CH'!$E$1:$BF$1,0))/VLOOKUP($B136,'Total RE-GEN in AIB Countries'!$B$3:$BD$27,COLUMN('RE-Gen-Mixes in AIB Countries'!X135)-COLUMN('RE-Gen-Mixes in AIB Countries'!$B$2),FALSE),0)</f>
        <v>0</v>
      </c>
      <c r="Y136">
        <f t="array" ref="Y136">IFERROR(INDEX('Zusammenführung EU-CH'!$E$2:$BF$241,MATCH('RE-Gen-Mixes in AIB Countries'!$B136&amp;'RE-Gen-Mixes in AIB Countries'!$C136,'Zusammenführung EU-CH'!$B$2:$B$241&amp;'Zusammenführung EU-CH'!$C$2:$C$241,0),MATCH('RE-Gen-Mixes in AIB Countries'!Y$2,'Zusammenführung EU-CH'!$E$1:$BF$1,0))/VLOOKUP($B136,'Total RE-GEN in AIB Countries'!$B$3:$BD$27,COLUMN('RE-Gen-Mixes in AIB Countries'!Y135)-COLUMN('RE-Gen-Mixes in AIB Countries'!$B$2),FALSE),0)</f>
        <v>0</v>
      </c>
      <c r="Z136">
        <f t="array" ref="Z136">IFERROR(INDEX('Zusammenführung EU-CH'!$E$2:$BF$241,MATCH('RE-Gen-Mixes in AIB Countries'!$B136&amp;'RE-Gen-Mixes in AIB Countries'!$C136,'Zusammenführung EU-CH'!$B$2:$B$241&amp;'Zusammenführung EU-CH'!$C$2:$C$241,0),MATCH('RE-Gen-Mixes in AIB Countries'!Z$2,'Zusammenführung EU-CH'!$E$1:$BF$1,0))/VLOOKUP($B136,'Total RE-GEN in AIB Countries'!$B$3:$BD$27,COLUMN('RE-Gen-Mixes in AIB Countries'!Z135)-COLUMN('RE-Gen-Mixes in AIB Countries'!$B$2),FALSE),0)</f>
        <v>0</v>
      </c>
      <c r="AA136">
        <f t="array" ref="AA136">IFERROR(INDEX('Zusammenführung EU-CH'!$E$2:$BF$241,MATCH('RE-Gen-Mixes in AIB Countries'!$B136&amp;'RE-Gen-Mixes in AIB Countries'!$C136,'Zusammenführung EU-CH'!$B$2:$B$241&amp;'Zusammenführung EU-CH'!$C$2:$C$241,0),MATCH('RE-Gen-Mixes in AIB Countries'!AA$2,'Zusammenführung EU-CH'!$E$1:$BF$1,0))/VLOOKUP($B136,'Total RE-GEN in AIB Countries'!$B$3:$BD$27,COLUMN('RE-Gen-Mixes in AIB Countries'!AA135)-COLUMN('RE-Gen-Mixes in AIB Countries'!$B$2),FALSE),0)</f>
        <v>0</v>
      </c>
      <c r="AB136">
        <f t="array" ref="AB136">IFERROR(INDEX('Zusammenführung EU-CH'!$E$2:$BF$241,MATCH('RE-Gen-Mixes in AIB Countries'!$B136&amp;'RE-Gen-Mixes in AIB Countries'!$C136,'Zusammenführung EU-CH'!$B$2:$B$241&amp;'Zusammenführung EU-CH'!$C$2:$C$241,0),MATCH('RE-Gen-Mixes in AIB Countries'!AB$2,'Zusammenführung EU-CH'!$E$1:$BF$1,0))/VLOOKUP($B136,'Total RE-GEN in AIB Countries'!$B$3:$BD$27,COLUMN('RE-Gen-Mixes in AIB Countries'!AB135)-COLUMN('RE-Gen-Mixes in AIB Countries'!$B$2),FALSE),0)</f>
        <v>0</v>
      </c>
      <c r="AC136">
        <f t="array" ref="AC136">IFERROR(INDEX('Zusammenführung EU-CH'!$E$2:$BF$241,MATCH('RE-Gen-Mixes in AIB Countries'!$B136&amp;'RE-Gen-Mixes in AIB Countries'!$C136,'Zusammenführung EU-CH'!$B$2:$B$241&amp;'Zusammenführung EU-CH'!$C$2:$C$241,0),MATCH('RE-Gen-Mixes in AIB Countries'!AC$2,'Zusammenführung EU-CH'!$E$1:$BF$1,0))/VLOOKUP($B136,'Total RE-GEN in AIB Countries'!$B$3:$BD$27,COLUMN('RE-Gen-Mixes in AIB Countries'!AC135)-COLUMN('RE-Gen-Mixes in AIB Countries'!$B$2),FALSE),0)</f>
        <v>0</v>
      </c>
      <c r="AD136">
        <f t="array" ref="AD136">IFERROR(INDEX('Zusammenführung EU-CH'!$E$2:$BF$241,MATCH('RE-Gen-Mixes in AIB Countries'!$B136&amp;'RE-Gen-Mixes in AIB Countries'!$C136,'Zusammenführung EU-CH'!$B$2:$B$241&amp;'Zusammenführung EU-CH'!$C$2:$C$241,0),MATCH('RE-Gen-Mixes in AIB Countries'!AD$2,'Zusammenführung EU-CH'!$E$1:$BF$1,0))/VLOOKUP($B136,'Total RE-GEN in AIB Countries'!$B$3:$BD$27,COLUMN('RE-Gen-Mixes in AIB Countries'!AD135)-COLUMN('RE-Gen-Mixes in AIB Countries'!$B$2),FALSE),0)</f>
        <v>0</v>
      </c>
      <c r="AE136">
        <f t="array" ref="AE136">IFERROR(INDEX('Zusammenführung EU-CH'!$E$2:$BF$241,MATCH('RE-Gen-Mixes in AIB Countries'!$B136&amp;'RE-Gen-Mixes in AIB Countries'!$C136,'Zusammenführung EU-CH'!$B$2:$B$241&amp;'Zusammenführung EU-CH'!$C$2:$C$241,0),MATCH('RE-Gen-Mixes in AIB Countries'!AE$2,'Zusammenführung EU-CH'!$E$1:$BF$1,0))/VLOOKUP($B136,'Total RE-GEN in AIB Countries'!$B$3:$BD$27,COLUMN('RE-Gen-Mixes in AIB Countries'!AE135)-COLUMN('RE-Gen-Mixes in AIB Countries'!$B$2),FALSE),0)</f>
        <v>0</v>
      </c>
      <c r="AF136">
        <f t="array" ref="AF136">IFERROR(INDEX('Zusammenführung EU-CH'!$E$2:$BF$241,MATCH('RE-Gen-Mixes in AIB Countries'!$B136&amp;'RE-Gen-Mixes in AIB Countries'!$C136,'Zusammenführung EU-CH'!$B$2:$B$241&amp;'Zusammenführung EU-CH'!$C$2:$C$241,0),MATCH('RE-Gen-Mixes in AIB Countries'!AF$2,'Zusammenführung EU-CH'!$E$1:$BF$1,0))/VLOOKUP($B136,'Total RE-GEN in AIB Countries'!$B$3:$BD$27,COLUMN('RE-Gen-Mixes in AIB Countries'!AF135)-COLUMN('RE-Gen-Mixes in AIB Countries'!$B$2),FALSE),0)</f>
        <v>0</v>
      </c>
      <c r="AG136">
        <f t="array" ref="AG136">IFERROR(INDEX('Zusammenführung EU-CH'!$E$2:$BF$241,MATCH('RE-Gen-Mixes in AIB Countries'!$B136&amp;'RE-Gen-Mixes in AIB Countries'!$C136,'Zusammenführung EU-CH'!$B$2:$B$241&amp;'Zusammenführung EU-CH'!$C$2:$C$241,0),MATCH('RE-Gen-Mixes in AIB Countries'!AG$2,'Zusammenführung EU-CH'!$E$1:$BF$1,0))/VLOOKUP($B136,'Total RE-GEN in AIB Countries'!$B$3:$BD$27,COLUMN('RE-Gen-Mixes in AIB Countries'!AG135)-COLUMN('RE-Gen-Mixes in AIB Countries'!$B$2),FALSE),0)</f>
        <v>0</v>
      </c>
      <c r="AH136">
        <f t="array" ref="AH136">IFERROR(INDEX('Zusammenführung EU-CH'!$E$2:$BF$241,MATCH('RE-Gen-Mixes in AIB Countries'!$B136&amp;'RE-Gen-Mixes in AIB Countries'!$C136,'Zusammenführung EU-CH'!$B$2:$B$241&amp;'Zusammenführung EU-CH'!$C$2:$C$241,0),MATCH('RE-Gen-Mixes in AIB Countries'!AH$2,'Zusammenführung EU-CH'!$E$1:$BF$1,0))/VLOOKUP($B136,'Total RE-GEN in AIB Countries'!$B$3:$BD$27,COLUMN('RE-Gen-Mixes in AIB Countries'!AH135)-COLUMN('RE-Gen-Mixes in AIB Countries'!$B$2),FALSE),0)</f>
        <v>0</v>
      </c>
      <c r="AI136">
        <f t="array" ref="AI136">IFERROR(INDEX('Zusammenführung EU-CH'!$E$2:$BF$241,MATCH('RE-Gen-Mixes in AIB Countries'!$B136&amp;'RE-Gen-Mixes in AIB Countries'!$C136,'Zusammenführung EU-CH'!$B$2:$B$241&amp;'Zusammenführung EU-CH'!$C$2:$C$241,0),MATCH('RE-Gen-Mixes in AIB Countries'!AI$2,'Zusammenführung EU-CH'!$E$1:$BF$1,0))/VLOOKUP($B136,'Total RE-GEN in AIB Countries'!$B$3:$BD$27,COLUMN('RE-Gen-Mixes in AIB Countries'!AI135)-COLUMN('RE-Gen-Mixes in AIB Countries'!$B$2),FALSE),0)</f>
        <v>0</v>
      </c>
      <c r="AJ136">
        <f t="array" ref="AJ136">IFERROR(INDEX('Zusammenführung EU-CH'!$E$2:$BF$241,MATCH('RE-Gen-Mixes in AIB Countries'!$B136&amp;'RE-Gen-Mixes in AIB Countries'!$C136,'Zusammenführung EU-CH'!$B$2:$B$241&amp;'Zusammenführung EU-CH'!$C$2:$C$241,0),MATCH('RE-Gen-Mixes in AIB Countries'!AJ$2,'Zusammenführung EU-CH'!$E$1:$BF$1,0))/VLOOKUP($B136,'Total RE-GEN in AIB Countries'!$B$3:$BD$27,COLUMN('RE-Gen-Mixes in AIB Countries'!AJ135)-COLUMN('RE-Gen-Mixes in AIB Countries'!$B$2),FALSE),0)</f>
        <v>0</v>
      </c>
      <c r="AK136">
        <f t="array" ref="AK136">IFERROR(INDEX('Zusammenführung EU-CH'!$E$2:$BF$241,MATCH('RE-Gen-Mixes in AIB Countries'!$B136&amp;'RE-Gen-Mixes in AIB Countries'!$C136,'Zusammenführung EU-CH'!$B$2:$B$241&amp;'Zusammenführung EU-CH'!$C$2:$C$241,0),MATCH('RE-Gen-Mixes in AIB Countries'!AK$2,'Zusammenführung EU-CH'!$E$1:$BF$1,0))/VLOOKUP($B136,'Total RE-GEN in AIB Countries'!$B$3:$BD$27,COLUMN('RE-Gen-Mixes in AIB Countries'!AK135)-COLUMN('RE-Gen-Mixes in AIB Countries'!$B$2),FALSE),0)</f>
        <v>0</v>
      </c>
      <c r="AL136">
        <f t="array" ref="AL136">IFERROR(INDEX('Zusammenführung EU-CH'!$E$2:$BF$241,MATCH('RE-Gen-Mixes in AIB Countries'!$B136&amp;'RE-Gen-Mixes in AIB Countries'!$C136,'Zusammenführung EU-CH'!$B$2:$B$241&amp;'Zusammenführung EU-CH'!$C$2:$C$241,0),MATCH('RE-Gen-Mixes in AIB Countries'!AL$2,'Zusammenführung EU-CH'!$E$1:$BF$1,0))/VLOOKUP($B136,'Total RE-GEN in AIB Countries'!$B$3:$BD$27,COLUMN('RE-Gen-Mixes in AIB Countries'!AL135)-COLUMN('RE-Gen-Mixes in AIB Countries'!$B$2),FALSE),0)</f>
        <v>0</v>
      </c>
      <c r="AM136">
        <f t="array" ref="AM136">IFERROR(INDEX('Zusammenführung EU-CH'!$E$2:$BF$241,MATCH('RE-Gen-Mixes in AIB Countries'!$B136&amp;'RE-Gen-Mixes in AIB Countries'!$C136,'Zusammenführung EU-CH'!$B$2:$B$241&amp;'Zusammenführung EU-CH'!$C$2:$C$241,0),MATCH('RE-Gen-Mixes in AIB Countries'!AM$2,'Zusammenführung EU-CH'!$E$1:$BF$1,0))/VLOOKUP($B136,'Total RE-GEN in AIB Countries'!$B$3:$BD$27,COLUMN('RE-Gen-Mixes in AIB Countries'!AM135)-COLUMN('RE-Gen-Mixes in AIB Countries'!$B$2),FALSE),0)</f>
        <v>0</v>
      </c>
      <c r="AN136">
        <f t="array" ref="AN136">IFERROR(INDEX('Zusammenführung EU-CH'!$E$2:$BF$241,MATCH('RE-Gen-Mixes in AIB Countries'!$B136&amp;'RE-Gen-Mixes in AIB Countries'!$C136,'Zusammenführung EU-CH'!$B$2:$B$241&amp;'Zusammenführung EU-CH'!$C$2:$C$241,0),MATCH('RE-Gen-Mixes in AIB Countries'!AN$2,'Zusammenführung EU-CH'!$E$1:$BF$1,0))/VLOOKUP($B136,'Total RE-GEN in AIB Countries'!$B$3:$BD$27,COLUMN('RE-Gen-Mixes in AIB Countries'!AN135)-COLUMN('RE-Gen-Mixes in AIB Countries'!$B$2),FALSE),0)</f>
        <v>0</v>
      </c>
      <c r="AO136">
        <f t="array" ref="AO136">IFERROR(INDEX('Zusammenführung EU-CH'!$E$2:$BF$241,MATCH('RE-Gen-Mixes in AIB Countries'!$B136&amp;'RE-Gen-Mixes in AIB Countries'!$C136,'Zusammenführung EU-CH'!$B$2:$B$241&amp;'Zusammenführung EU-CH'!$C$2:$C$241,0),MATCH('RE-Gen-Mixes in AIB Countries'!AO$2,'Zusammenführung EU-CH'!$E$1:$BF$1,0))/VLOOKUP($B136,'Total RE-GEN in AIB Countries'!$B$3:$BD$27,COLUMN('RE-Gen-Mixes in AIB Countries'!AO135)-COLUMN('RE-Gen-Mixes in AIB Countries'!$B$2),FALSE),0)</f>
        <v>0</v>
      </c>
      <c r="AP136">
        <f t="array" ref="AP136">IFERROR(INDEX('Zusammenführung EU-CH'!$E$2:$BF$241,MATCH('RE-Gen-Mixes in AIB Countries'!$B136&amp;'RE-Gen-Mixes in AIB Countries'!$C136,'Zusammenführung EU-CH'!$B$2:$B$241&amp;'Zusammenführung EU-CH'!$C$2:$C$241,0),MATCH('RE-Gen-Mixes in AIB Countries'!AP$2,'Zusammenführung EU-CH'!$E$1:$BF$1,0))/VLOOKUP($B136,'Total RE-GEN in AIB Countries'!$B$3:$BD$27,COLUMN('RE-Gen-Mixes in AIB Countries'!AP135)-COLUMN('RE-Gen-Mixes in AIB Countries'!$B$2),FALSE),0)</f>
        <v>0</v>
      </c>
      <c r="AQ136">
        <f t="array" ref="AQ136">IFERROR(INDEX('Zusammenführung EU-CH'!$E$2:$BF$241,MATCH('RE-Gen-Mixes in AIB Countries'!$B136&amp;'RE-Gen-Mixes in AIB Countries'!$C136,'Zusammenführung EU-CH'!$B$2:$B$241&amp;'Zusammenführung EU-CH'!$C$2:$C$241,0),MATCH('RE-Gen-Mixes in AIB Countries'!AQ$2,'Zusammenführung EU-CH'!$E$1:$BF$1,0))/VLOOKUP($B136,'Total RE-GEN in AIB Countries'!$B$3:$BD$27,COLUMN('RE-Gen-Mixes in AIB Countries'!AQ135)-COLUMN('RE-Gen-Mixes in AIB Countries'!$B$2),FALSE),0)</f>
        <v>0</v>
      </c>
      <c r="AR136">
        <f t="array" ref="AR136">IFERROR(INDEX('Zusammenführung EU-CH'!$E$2:$BF$241,MATCH('RE-Gen-Mixes in AIB Countries'!$B136&amp;'RE-Gen-Mixes in AIB Countries'!$C136,'Zusammenführung EU-CH'!$B$2:$B$241&amp;'Zusammenführung EU-CH'!$C$2:$C$241,0),MATCH('RE-Gen-Mixes in AIB Countries'!AR$2,'Zusammenführung EU-CH'!$E$1:$BF$1,0))/VLOOKUP($B136,'Total RE-GEN in AIB Countries'!$B$3:$BD$27,COLUMN('RE-Gen-Mixes in AIB Countries'!AR135)-COLUMN('RE-Gen-Mixes in AIB Countries'!$B$2),FALSE),0)</f>
        <v>0</v>
      </c>
      <c r="AS136">
        <f t="array" ref="AS136">IFERROR(INDEX('Zusammenführung EU-CH'!$E$2:$BF$241,MATCH('RE-Gen-Mixes in AIB Countries'!$B136&amp;'RE-Gen-Mixes in AIB Countries'!$C136,'Zusammenführung EU-CH'!$B$2:$B$241&amp;'Zusammenführung EU-CH'!$C$2:$C$241,0),MATCH('RE-Gen-Mixes in AIB Countries'!AS$2,'Zusammenführung EU-CH'!$E$1:$BF$1,0))/VLOOKUP($B136,'Total RE-GEN in AIB Countries'!$B$3:$BD$27,COLUMN('RE-Gen-Mixes in AIB Countries'!AS135)-COLUMN('RE-Gen-Mixes in AIB Countries'!$B$2),FALSE),0)</f>
        <v>0</v>
      </c>
      <c r="AT136">
        <f t="array" ref="AT136">IFERROR(INDEX('Zusammenführung EU-CH'!$E$2:$BF$241,MATCH('RE-Gen-Mixes in AIB Countries'!$B136&amp;'RE-Gen-Mixes in AIB Countries'!$C136,'Zusammenführung EU-CH'!$B$2:$B$241&amp;'Zusammenführung EU-CH'!$C$2:$C$241,0),MATCH('RE-Gen-Mixes in AIB Countries'!AT$2,'Zusammenführung EU-CH'!$E$1:$BF$1,0))/VLOOKUP($B136,'Total RE-GEN in AIB Countries'!$B$3:$BD$27,COLUMN('RE-Gen-Mixes in AIB Countries'!AT135)-COLUMN('RE-Gen-Mixes in AIB Countries'!$B$2),FALSE),0)</f>
        <v>0</v>
      </c>
      <c r="AU136">
        <f t="array" ref="AU136">IFERROR(INDEX('Zusammenführung EU-CH'!$E$2:$BF$241,MATCH('RE-Gen-Mixes in AIB Countries'!$B136&amp;'RE-Gen-Mixes in AIB Countries'!$C136,'Zusammenführung EU-CH'!$B$2:$B$241&amp;'Zusammenführung EU-CH'!$C$2:$C$241,0),MATCH('RE-Gen-Mixes in AIB Countries'!AU$2,'Zusammenführung EU-CH'!$E$1:$BF$1,0))/VLOOKUP($B136,'Total RE-GEN in AIB Countries'!$B$3:$BD$27,COLUMN('RE-Gen-Mixes in AIB Countries'!AU135)-COLUMN('RE-Gen-Mixes in AIB Countries'!$B$2),FALSE),0)</f>
        <v>0</v>
      </c>
      <c r="AV136">
        <f t="array" ref="AV136">IFERROR(INDEX('Zusammenführung EU-CH'!$E$2:$BF$241,MATCH('RE-Gen-Mixes in AIB Countries'!$B136&amp;'RE-Gen-Mixes in AIB Countries'!$C136,'Zusammenführung EU-CH'!$B$2:$B$241&amp;'Zusammenführung EU-CH'!$C$2:$C$241,0),MATCH('RE-Gen-Mixes in AIB Countries'!AV$2,'Zusammenführung EU-CH'!$E$1:$BF$1,0))/VLOOKUP($B136,'Total RE-GEN in AIB Countries'!$B$3:$BD$27,COLUMN('RE-Gen-Mixes in AIB Countries'!AV135)-COLUMN('RE-Gen-Mixes in AIB Countries'!$B$2),FALSE),0)</f>
        <v>0</v>
      </c>
      <c r="AW136">
        <f t="array" ref="AW136">IFERROR(INDEX('Zusammenführung EU-CH'!$E$2:$BF$241,MATCH('RE-Gen-Mixes in AIB Countries'!$B136&amp;'RE-Gen-Mixes in AIB Countries'!$C136,'Zusammenführung EU-CH'!$B$2:$B$241&amp;'Zusammenführung EU-CH'!$C$2:$C$241,0),MATCH('RE-Gen-Mixes in AIB Countries'!AW$2,'Zusammenführung EU-CH'!$E$1:$BF$1,0))/VLOOKUP($B136,'Total RE-GEN in AIB Countries'!$B$3:$BD$27,COLUMN('RE-Gen-Mixes in AIB Countries'!AW135)-COLUMN('RE-Gen-Mixes in AIB Countries'!$B$2),FALSE),0)</f>
        <v>0</v>
      </c>
      <c r="AX136">
        <f t="array" ref="AX136">IFERROR(INDEX('Zusammenführung EU-CH'!$E$2:$BF$241,MATCH('RE-Gen-Mixes in AIB Countries'!$B136&amp;'RE-Gen-Mixes in AIB Countries'!$C136,'Zusammenführung EU-CH'!$B$2:$B$241&amp;'Zusammenführung EU-CH'!$C$2:$C$241,0),MATCH('RE-Gen-Mixes in AIB Countries'!AX$2,'Zusammenführung EU-CH'!$E$1:$BF$1,0))/VLOOKUP($B136,'Total RE-GEN in AIB Countries'!$B$3:$BD$27,COLUMN('RE-Gen-Mixes in AIB Countries'!AX135)-COLUMN('RE-Gen-Mixes in AIB Countries'!$B$2),FALSE),0)</f>
        <v>0</v>
      </c>
      <c r="AY136">
        <f t="array" ref="AY136">IFERROR(INDEX('Zusammenführung EU-CH'!$E$2:$BF$241,MATCH('RE-Gen-Mixes in AIB Countries'!$B136&amp;'RE-Gen-Mixes in AIB Countries'!$C136,'Zusammenführung EU-CH'!$B$2:$B$241&amp;'Zusammenführung EU-CH'!$C$2:$C$241,0),MATCH('RE-Gen-Mixes in AIB Countries'!AY$2,'Zusammenführung EU-CH'!$E$1:$BF$1,0))/VLOOKUP($B136,'Total RE-GEN in AIB Countries'!$B$3:$BD$27,COLUMN('RE-Gen-Mixes in AIB Countries'!AY135)-COLUMN('RE-Gen-Mixes in AIB Countries'!$B$2),FALSE),0)</f>
        <v>0</v>
      </c>
      <c r="AZ136">
        <f t="array" ref="AZ136">IFERROR(INDEX('Zusammenführung EU-CH'!$E$2:$BF$241,MATCH('RE-Gen-Mixes in AIB Countries'!$B136&amp;'RE-Gen-Mixes in AIB Countries'!$C136,'Zusammenführung EU-CH'!$B$2:$B$241&amp;'Zusammenführung EU-CH'!$C$2:$C$241,0),MATCH('RE-Gen-Mixes in AIB Countries'!AZ$2,'Zusammenführung EU-CH'!$E$1:$BF$1,0))/VLOOKUP($B136,'Total RE-GEN in AIB Countries'!$B$3:$BD$27,COLUMN('RE-Gen-Mixes in AIB Countries'!AZ135)-COLUMN('RE-Gen-Mixes in AIB Countries'!$B$2),FALSE),0)</f>
        <v>0</v>
      </c>
      <c r="BA136">
        <f t="array" ref="BA136">IFERROR(INDEX('Zusammenführung EU-CH'!$E$2:$BF$241,MATCH('RE-Gen-Mixes in AIB Countries'!$B136&amp;'RE-Gen-Mixes in AIB Countries'!$C136,'Zusammenführung EU-CH'!$B$2:$B$241&amp;'Zusammenführung EU-CH'!$C$2:$C$241,0),MATCH('RE-Gen-Mixes in AIB Countries'!BA$2,'Zusammenführung EU-CH'!$E$1:$BF$1,0))/VLOOKUP($B136,'Total RE-GEN in AIB Countries'!$B$3:$BD$27,COLUMN('RE-Gen-Mixes in AIB Countries'!BA135)-COLUMN('RE-Gen-Mixes in AIB Countries'!$B$2),FALSE),0)</f>
        <v>0</v>
      </c>
      <c r="BB136">
        <f t="array" ref="BB136">IFERROR(INDEX('Zusammenführung EU-CH'!$E$2:$BF$241,MATCH('RE-Gen-Mixes in AIB Countries'!$B136&amp;'RE-Gen-Mixes in AIB Countries'!$C136,'Zusammenführung EU-CH'!$B$2:$B$241&amp;'Zusammenführung EU-CH'!$C$2:$C$241,0),MATCH('RE-Gen-Mixes in AIB Countries'!BB$2,'Zusammenführung EU-CH'!$E$1:$BF$1,0))/VLOOKUP($B136,'Total RE-GEN in AIB Countries'!$B$3:$BD$27,COLUMN('RE-Gen-Mixes in AIB Countries'!BB135)-COLUMN('RE-Gen-Mixes in AIB Countries'!$B$2),FALSE),0)</f>
        <v>0</v>
      </c>
      <c r="BC136">
        <f t="array" ref="BC136">IFERROR(INDEX('Zusammenführung EU-CH'!$E$2:$BF$241,MATCH('RE-Gen-Mixes in AIB Countries'!$B136&amp;'RE-Gen-Mixes in AIB Countries'!$C136,'Zusammenführung EU-CH'!$B$2:$B$241&amp;'Zusammenführung EU-CH'!$C$2:$C$241,0),MATCH('RE-Gen-Mixes in AIB Countries'!BC$2,'Zusammenführung EU-CH'!$E$1:$BF$1,0))/VLOOKUP($B136,'Total RE-GEN in AIB Countries'!$B$3:$BD$27,COLUMN('RE-Gen-Mixes in AIB Countries'!BC135)-COLUMN('RE-Gen-Mixes in AIB Countries'!$B$2),FALSE),0)</f>
        <v>0</v>
      </c>
      <c r="BD136">
        <f t="array" ref="BD136">IFERROR(INDEX('Zusammenführung EU-CH'!$E$2:$BF$241,MATCH('RE-Gen-Mixes in AIB Countries'!$B136&amp;'RE-Gen-Mixes in AIB Countries'!$C136,'Zusammenführung EU-CH'!$B$2:$B$241&amp;'Zusammenführung EU-CH'!$C$2:$C$241,0),MATCH('RE-Gen-Mixes in AIB Countries'!BD$2,'Zusammenführung EU-CH'!$E$1:$BF$1,0))/VLOOKUP($B136,'Total RE-GEN in AIB Countries'!$B$3:$BD$27,COLUMN('RE-Gen-Mixes in AIB Countries'!BD135)-COLUMN('RE-Gen-Mixes in AIB Countries'!$B$2),FALSE),0)</f>
        <v>0</v>
      </c>
      <c r="BE136">
        <f t="array" ref="BE136">IFERROR(INDEX('Zusammenführung EU-CH'!$E$2:$BF$241,MATCH('RE-Gen-Mixes in AIB Countries'!$B136&amp;'RE-Gen-Mixes in AIB Countries'!$C136,'Zusammenführung EU-CH'!$B$2:$B$241&amp;'Zusammenführung EU-CH'!$C$2:$C$241,0),MATCH('RE-Gen-Mixes in AIB Countries'!BE$2,'Zusammenführung EU-CH'!$E$1:$BF$1,0))/VLOOKUP($B136,'Total RE-GEN in AIB Countries'!$B$3:$BD$27,COLUMN('RE-Gen-Mixes in AIB Countries'!BE135)-COLUMN('RE-Gen-Mixes in AIB Countries'!$B$2),FALSE),0)</f>
        <v>0</v>
      </c>
      <c r="BF136">
        <f t="shared" si="2"/>
        <v>0</v>
      </c>
    </row>
    <row r="137" spans="1:58" x14ac:dyDescent="0.35">
      <c r="A137" s="8" t="s">
        <v>44</v>
      </c>
      <c r="B137" s="4" t="s">
        <v>486</v>
      </c>
      <c r="C137" s="4" t="s">
        <v>7</v>
      </c>
      <c r="D137">
        <f t="array" ref="D137">IFERROR(INDEX('Zusammenführung EU-CH'!$E$2:$BF$241,MATCH('RE-Gen-Mixes in AIB Countries'!$B137&amp;'RE-Gen-Mixes in AIB Countries'!$C137,'Zusammenführung EU-CH'!$B$2:$B$241&amp;'Zusammenführung EU-CH'!$C$2:$C$241,0),MATCH('RE-Gen-Mixes in AIB Countries'!D$2,'Zusammenführung EU-CH'!$E$1:$BF$1,0))/VLOOKUP($B137,'Total RE-GEN in AIB Countries'!$B$3:$BD$27,COLUMN('RE-Gen-Mixes in AIB Countries'!D136)-COLUMN('RE-Gen-Mixes in AIB Countries'!$B$2),FALSE),0)</f>
        <v>0.40913865546218486</v>
      </c>
      <c r="E137">
        <f t="array" ref="E137">IFERROR(INDEX('Zusammenführung EU-CH'!$E$2:$BF$241,MATCH('RE-Gen-Mixes in AIB Countries'!$B137&amp;'RE-Gen-Mixes in AIB Countries'!$C137,'Zusammenführung EU-CH'!$B$2:$B$241&amp;'Zusammenführung EU-CH'!$C$2:$C$241,0),MATCH('RE-Gen-Mixes in AIB Countries'!E$2,'Zusammenführung EU-CH'!$E$1:$BF$1,0))/VLOOKUP($B137,'Total RE-GEN in AIB Countries'!$B$3:$BD$27,COLUMN('RE-Gen-Mixes in AIB Countries'!E136)-COLUMN('RE-Gen-Mixes in AIB Countries'!$B$2),FALSE),0)</f>
        <v>0.42261736757926427</v>
      </c>
      <c r="F137">
        <f t="array" ref="F137">IFERROR(INDEX('Zusammenführung EU-CH'!$E$2:$BF$241,MATCH('RE-Gen-Mixes in AIB Countries'!$B137&amp;'RE-Gen-Mixes in AIB Countries'!$C137,'Zusammenführung EU-CH'!$B$2:$B$241&amp;'Zusammenführung EU-CH'!$C$2:$C$241,0),MATCH('RE-Gen-Mixes in AIB Countries'!F$2,'Zusammenführung EU-CH'!$E$1:$BF$1,0))/VLOOKUP($B137,'Total RE-GEN in AIB Countries'!$B$3:$BD$27,COLUMN('RE-Gen-Mixes in AIB Countries'!F136)-COLUMN('RE-Gen-Mixes in AIB Countries'!$B$2),FALSE),0)</f>
        <v>0.46411341931672739</v>
      </c>
      <c r="G137">
        <f t="array" ref="G137">IFERROR(INDEX('Zusammenführung EU-CH'!$E$2:$BF$241,MATCH('RE-Gen-Mixes in AIB Countries'!$B137&amp;'RE-Gen-Mixes in AIB Countries'!$C137,'Zusammenführung EU-CH'!$B$2:$B$241&amp;'Zusammenführung EU-CH'!$C$2:$C$241,0),MATCH('RE-Gen-Mixes in AIB Countries'!G$2,'Zusammenführung EU-CH'!$E$1:$BF$1,0))/VLOOKUP($B137,'Total RE-GEN in AIB Countries'!$B$3:$BD$27,COLUMN('RE-Gen-Mixes in AIB Countries'!G136)-COLUMN('RE-Gen-Mixes in AIB Countries'!$B$2),FALSE),0)</f>
        <v>0.56011091305208949</v>
      </c>
      <c r="H137">
        <f t="array" ref="H137">IFERROR(INDEX('Zusammenführung EU-CH'!$E$2:$BF$241,MATCH('RE-Gen-Mixes in AIB Countries'!$B137&amp;'RE-Gen-Mixes in AIB Countries'!$C137,'Zusammenführung EU-CH'!$B$2:$B$241&amp;'Zusammenführung EU-CH'!$C$2:$C$241,0),MATCH('RE-Gen-Mixes in AIB Countries'!H$2,'Zusammenführung EU-CH'!$E$1:$BF$1,0))/VLOOKUP($B137,'Total RE-GEN in AIB Countries'!$B$3:$BD$27,COLUMN('RE-Gen-Mixes in AIB Countries'!H136)-COLUMN('RE-Gen-Mixes in AIB Countries'!$B$2),FALSE),0)</f>
        <v>0.57857525441885382</v>
      </c>
      <c r="I137">
        <f t="array" ref="I137">IFERROR(INDEX('Zusammenführung EU-CH'!$E$2:$BF$241,MATCH('RE-Gen-Mixes in AIB Countries'!$B137&amp;'RE-Gen-Mixes in AIB Countries'!$C137,'Zusammenführung EU-CH'!$B$2:$B$241&amp;'Zusammenführung EU-CH'!$C$2:$C$241,0),MATCH('RE-Gen-Mixes in AIB Countries'!I$2,'Zusammenführung EU-CH'!$E$1:$BF$1,0))/VLOOKUP($B137,'Total RE-GEN in AIB Countries'!$B$3:$BD$27,COLUMN('RE-Gen-Mixes in AIB Countries'!I136)-COLUMN('RE-Gen-Mixes in AIB Countries'!$B$2),FALSE),0)</f>
        <v>0.48706693839159743</v>
      </c>
      <c r="J137">
        <f t="array" ref="J137">IFERROR(INDEX('Zusammenführung EU-CH'!$E$2:$BF$241,MATCH('RE-Gen-Mixes in AIB Countries'!$B137&amp;'RE-Gen-Mixes in AIB Countries'!$C137,'Zusammenführung EU-CH'!$B$2:$B$241&amp;'Zusammenführung EU-CH'!$C$2:$C$241,0),MATCH('RE-Gen-Mixes in AIB Countries'!J$2,'Zusammenführung EU-CH'!$E$1:$BF$1,0))/VLOOKUP($B137,'Total RE-GEN in AIB Countries'!$B$3:$BD$27,COLUMN('RE-Gen-Mixes in AIB Countries'!J136)-COLUMN('RE-Gen-Mixes in AIB Countries'!$B$2),FALSE),0)</f>
        <v>0.3997968855788761</v>
      </c>
      <c r="K137">
        <f t="array" ref="K137">IFERROR(INDEX('Zusammenführung EU-CH'!$E$2:$BF$241,MATCH('RE-Gen-Mixes in AIB Countries'!$B137&amp;'RE-Gen-Mixes in AIB Countries'!$C137,'Zusammenführung EU-CH'!$B$2:$B$241&amp;'Zusammenführung EU-CH'!$C$2:$C$241,0),MATCH('RE-Gen-Mixes in AIB Countries'!K$2,'Zusammenführung EU-CH'!$E$1:$BF$1,0))/VLOOKUP($B137,'Total RE-GEN in AIB Countries'!$B$3:$BD$27,COLUMN('RE-Gen-Mixes in AIB Countries'!K136)-COLUMN('RE-Gen-Mixes in AIB Countries'!$B$2),FALSE),0)</f>
        <v>0.36807817589576547</v>
      </c>
      <c r="L137">
        <f t="array" ref="L137">IFERROR(INDEX('Zusammenführung EU-CH'!$E$2:$BF$241,MATCH('RE-Gen-Mixes in AIB Countries'!$B137&amp;'RE-Gen-Mixes in AIB Countries'!$C137,'Zusammenführung EU-CH'!$B$2:$B$241&amp;'Zusammenführung EU-CH'!$C$2:$C$241,0),MATCH('RE-Gen-Mixes in AIB Countries'!L$2,'Zusammenführung EU-CH'!$E$1:$BF$1,0))/VLOOKUP($B137,'Total RE-GEN in AIB Countries'!$B$3:$BD$27,COLUMN('RE-Gen-Mixes in AIB Countries'!L136)-COLUMN('RE-Gen-Mixes in AIB Countries'!$B$2),FALSE),0)</f>
        <v>0.39312806782686299</v>
      </c>
      <c r="M137">
        <f t="array" ref="M137">IFERROR(INDEX('Zusammenführung EU-CH'!$E$2:$BF$241,MATCH('RE-Gen-Mixes in AIB Countries'!$B137&amp;'RE-Gen-Mixes in AIB Countries'!$C137,'Zusammenführung EU-CH'!$B$2:$B$241&amp;'Zusammenführung EU-CH'!$C$2:$C$241,0),MATCH('RE-Gen-Mixes in AIB Countries'!M$2,'Zusammenführung EU-CH'!$E$1:$BF$1,0))/VLOOKUP($B137,'Total RE-GEN in AIB Countries'!$B$3:$BD$27,COLUMN('RE-Gen-Mixes in AIB Countries'!M136)-COLUMN('RE-Gen-Mixes in AIB Countries'!$B$2),FALSE),0)</f>
        <v>0.42765196662693683</v>
      </c>
      <c r="N137">
        <f t="array" ref="N137">IFERROR(INDEX('Zusammenführung EU-CH'!$E$2:$BF$241,MATCH('RE-Gen-Mixes in AIB Countries'!$B137&amp;'RE-Gen-Mixes in AIB Countries'!$C137,'Zusammenführung EU-CH'!$B$2:$B$241&amp;'Zusammenführung EU-CH'!$C$2:$C$241,0),MATCH('RE-Gen-Mixes in AIB Countries'!N$2,'Zusammenführung EU-CH'!$E$1:$BF$1,0))/VLOOKUP($B137,'Total RE-GEN in AIB Countries'!$B$3:$BD$27,COLUMN('RE-Gen-Mixes in AIB Countries'!N136)-COLUMN('RE-Gen-Mixes in AIB Countries'!$B$2),FALSE),0)</f>
        <v>0.30969225327201982</v>
      </c>
      <c r="O137">
        <f t="array" ref="O137">IFERROR(INDEX('Zusammenführung EU-CH'!$E$2:$BF$241,MATCH('RE-Gen-Mixes in AIB Countries'!$B137&amp;'RE-Gen-Mixes in AIB Countries'!$C137,'Zusammenführung EU-CH'!$B$2:$B$241&amp;'Zusammenführung EU-CH'!$C$2:$C$241,0),MATCH('RE-Gen-Mixes in AIB Countries'!O$2,'Zusammenführung EU-CH'!$E$1:$BF$1,0))/VLOOKUP($B137,'Total RE-GEN in AIB Countries'!$B$3:$BD$27,COLUMN('RE-Gen-Mixes in AIB Countries'!O136)-COLUMN('RE-Gen-Mixes in AIB Countries'!$B$2),FALSE),0)</f>
        <v>0.43812709030100333</v>
      </c>
      <c r="P137">
        <f t="array" ref="P137">IFERROR(INDEX('Zusammenführung EU-CH'!$E$2:$BF$241,MATCH('RE-Gen-Mixes in AIB Countries'!$B137&amp;'RE-Gen-Mixes in AIB Countries'!$C137,'Zusammenführung EU-CH'!$B$2:$B$241&amp;'Zusammenführung EU-CH'!$C$2:$C$241,0),MATCH('RE-Gen-Mixes in AIB Countries'!P$2,'Zusammenführung EU-CH'!$E$1:$BF$1,0))/VLOOKUP($B137,'Total RE-GEN in AIB Countries'!$B$3:$BD$27,COLUMN('RE-Gen-Mixes in AIB Countries'!P136)-COLUMN('RE-Gen-Mixes in AIB Countries'!$B$2),FALSE),0)</f>
        <v>0.28786990554045067</v>
      </c>
      <c r="Q137">
        <f t="array" ref="Q137">IFERROR(INDEX('Zusammenführung EU-CH'!$E$2:$BF$241,MATCH('RE-Gen-Mixes in AIB Countries'!$B137&amp;'RE-Gen-Mixes in AIB Countries'!$C137,'Zusammenführung EU-CH'!$B$2:$B$241&amp;'Zusammenführung EU-CH'!$C$2:$C$241,0),MATCH('RE-Gen-Mixes in AIB Countries'!Q$2,'Zusammenführung EU-CH'!$E$1:$BF$1,0))/VLOOKUP($B137,'Total RE-GEN in AIB Countries'!$B$3:$BD$27,COLUMN('RE-Gen-Mixes in AIB Countries'!Q136)-COLUMN('RE-Gen-Mixes in AIB Countries'!$B$2),FALSE),0)</f>
        <v>0.27796000988646208</v>
      </c>
      <c r="R137">
        <f t="array" ref="R137">IFERROR(INDEX('Zusammenführung EU-CH'!$E$2:$BF$241,MATCH('RE-Gen-Mixes in AIB Countries'!$B137&amp;'RE-Gen-Mixes in AIB Countries'!$C137,'Zusammenführung EU-CH'!$B$2:$B$241&amp;'Zusammenführung EU-CH'!$C$2:$C$241,0),MATCH('RE-Gen-Mixes in AIB Countries'!R$2,'Zusammenführung EU-CH'!$E$1:$BF$1,0))/VLOOKUP($B137,'Total RE-GEN in AIB Countries'!$B$3:$BD$27,COLUMN('RE-Gen-Mixes in AIB Countries'!R136)-COLUMN('RE-Gen-Mixes in AIB Countries'!$B$2),FALSE),0)</f>
        <v>0.32714366331376948</v>
      </c>
      <c r="S137">
        <f t="array" ref="S137">IFERROR(INDEX('Zusammenführung EU-CH'!$E$2:$BF$241,MATCH('RE-Gen-Mixes in AIB Countries'!$B137&amp;'RE-Gen-Mixes in AIB Countries'!$C137,'Zusammenführung EU-CH'!$B$2:$B$241&amp;'Zusammenführung EU-CH'!$C$2:$C$241,0),MATCH('RE-Gen-Mixes in AIB Countries'!S$2,'Zusammenführung EU-CH'!$E$1:$BF$1,0))/VLOOKUP($B137,'Total RE-GEN in AIB Countries'!$B$3:$BD$27,COLUMN('RE-Gen-Mixes in AIB Countries'!S136)-COLUMN('RE-Gen-Mixes in AIB Countries'!$B$2),FALSE),0)</f>
        <v>0.25722272116309997</v>
      </c>
      <c r="T137">
        <f t="array" ref="T137">IFERROR(INDEX('Zusammenführung EU-CH'!$E$2:$BF$241,MATCH('RE-Gen-Mixes in AIB Countries'!$B137&amp;'RE-Gen-Mixes in AIB Countries'!$C137,'Zusammenführung EU-CH'!$B$2:$B$241&amp;'Zusammenführung EU-CH'!$C$2:$C$241,0),MATCH('RE-Gen-Mixes in AIB Countries'!T$2,'Zusammenführung EU-CH'!$E$1:$BF$1,0))/VLOOKUP($B137,'Total RE-GEN in AIB Countries'!$B$3:$BD$27,COLUMN('RE-Gen-Mixes in AIB Countries'!T136)-COLUMN('RE-Gen-Mixes in AIB Countries'!$B$2),FALSE),0)</f>
        <v>0.28466790201218589</v>
      </c>
      <c r="U137">
        <f t="array" ref="U137">IFERROR(INDEX('Zusammenführung EU-CH'!$E$2:$BF$241,MATCH('RE-Gen-Mixes in AIB Countries'!$B137&amp;'RE-Gen-Mixes in AIB Countries'!$C137,'Zusammenführung EU-CH'!$B$2:$B$241&amp;'Zusammenführung EU-CH'!$C$2:$C$241,0),MATCH('RE-Gen-Mixes in AIB Countries'!U$2,'Zusammenführung EU-CH'!$E$1:$BF$1,0))/VLOOKUP($B137,'Total RE-GEN in AIB Countries'!$B$3:$BD$27,COLUMN('RE-Gen-Mixes in AIB Countries'!U136)-COLUMN('RE-Gen-Mixes in AIB Countries'!$B$2),FALSE),0)</f>
        <v>0.24405494281138287</v>
      </c>
      <c r="V137">
        <f t="array" ref="V137">IFERROR(INDEX('Zusammenführung EU-CH'!$E$2:$BF$241,MATCH('RE-Gen-Mixes in AIB Countries'!$B137&amp;'RE-Gen-Mixes in AIB Countries'!$C137,'Zusammenführung EU-CH'!$B$2:$B$241&amp;'Zusammenführung EU-CH'!$C$2:$C$241,0),MATCH('RE-Gen-Mixes in AIB Countries'!V$2,'Zusammenführung EU-CH'!$E$1:$BF$1,0))/VLOOKUP($B137,'Total RE-GEN in AIB Countries'!$B$3:$BD$27,COLUMN('RE-Gen-Mixes in AIB Countries'!V136)-COLUMN('RE-Gen-Mixes in AIB Countries'!$B$2),FALSE),0)</f>
        <v>0.18333009106220502</v>
      </c>
      <c r="W137">
        <f t="array" ref="W137">IFERROR(INDEX('Zusammenführung EU-CH'!$E$2:$BF$241,MATCH('RE-Gen-Mixes in AIB Countries'!$B137&amp;'RE-Gen-Mixes in AIB Countries'!$C137,'Zusammenführung EU-CH'!$B$2:$B$241&amp;'Zusammenführung EU-CH'!$C$2:$C$241,0),MATCH('RE-Gen-Mixes in AIB Countries'!W$2,'Zusammenführung EU-CH'!$E$1:$BF$1,0))/VLOOKUP($B137,'Total RE-GEN in AIB Countries'!$B$3:$BD$27,COLUMN('RE-Gen-Mixes in AIB Countries'!W136)-COLUMN('RE-Gen-Mixes in AIB Countries'!$B$2),FALSE),0)</f>
        <v>0.18491948228058219</v>
      </c>
      <c r="X137">
        <f t="array" ref="X137">IFERROR(INDEX('Zusammenführung EU-CH'!$E$2:$BF$241,MATCH('RE-Gen-Mixes in AIB Countries'!$B137&amp;'RE-Gen-Mixes in AIB Countries'!$C137,'Zusammenführung EU-CH'!$B$2:$B$241&amp;'Zusammenführung EU-CH'!$C$2:$C$241,0),MATCH('RE-Gen-Mixes in AIB Countries'!X$2,'Zusammenführung EU-CH'!$E$1:$BF$1,0))/VLOOKUP($B137,'Total RE-GEN in AIB Countries'!$B$3:$BD$27,COLUMN('RE-Gen-Mixes in AIB Countries'!X136)-COLUMN('RE-Gen-Mixes in AIB Countries'!$B$2),FALSE),0)</f>
        <v>0.22258579682506932</v>
      </c>
      <c r="Y137">
        <f t="array" ref="Y137">IFERROR(INDEX('Zusammenführung EU-CH'!$E$2:$BF$241,MATCH('RE-Gen-Mixes in AIB Countries'!$B137&amp;'RE-Gen-Mixes in AIB Countries'!$C137,'Zusammenführung EU-CH'!$B$2:$B$241&amp;'Zusammenführung EU-CH'!$C$2:$C$241,0),MATCH('RE-Gen-Mixes in AIB Countries'!Y$2,'Zusammenführung EU-CH'!$E$1:$BF$1,0))/VLOOKUP($B137,'Total RE-GEN in AIB Countries'!$B$3:$BD$27,COLUMN('RE-Gen-Mixes in AIB Countries'!Y136)-COLUMN('RE-Gen-Mixes in AIB Countries'!$B$2),FALSE),0)</f>
        <v>0.17328583912434442</v>
      </c>
      <c r="Z137">
        <f t="array" ref="Z137">IFERROR(INDEX('Zusammenführung EU-CH'!$E$2:$BF$241,MATCH('RE-Gen-Mixes in AIB Countries'!$B137&amp;'RE-Gen-Mixes in AIB Countries'!$C137,'Zusammenführung EU-CH'!$B$2:$B$241&amp;'Zusammenführung EU-CH'!$C$2:$C$241,0),MATCH('RE-Gen-Mixes in AIB Countries'!Z$2,'Zusammenführung EU-CH'!$E$1:$BF$1,0))/VLOOKUP($B137,'Total RE-GEN in AIB Countries'!$B$3:$BD$27,COLUMN('RE-Gen-Mixes in AIB Countries'!Z136)-COLUMN('RE-Gen-Mixes in AIB Countries'!$B$2),FALSE),0)</f>
        <v>0.17433448482088873</v>
      </c>
      <c r="AA137">
        <f t="array" ref="AA137">IFERROR(INDEX('Zusammenführung EU-CH'!$E$2:$BF$241,MATCH('RE-Gen-Mixes in AIB Countries'!$B137&amp;'RE-Gen-Mixes in AIB Countries'!$C137,'Zusammenführung EU-CH'!$B$2:$B$241&amp;'Zusammenführung EU-CH'!$C$2:$C$241,0),MATCH('RE-Gen-Mixes in AIB Countries'!AA$2,'Zusammenführung EU-CH'!$E$1:$BF$1,0))/VLOOKUP($B137,'Total RE-GEN in AIB Countries'!$B$3:$BD$27,COLUMN('RE-Gen-Mixes in AIB Countries'!AA136)-COLUMN('RE-Gen-Mixes in AIB Countries'!$B$2),FALSE),0)</f>
        <v>0.19016222027298788</v>
      </c>
      <c r="AB137">
        <f t="array" ref="AB137">IFERROR(INDEX('Zusammenführung EU-CH'!$E$2:$BF$241,MATCH('RE-Gen-Mixes in AIB Countries'!$B137&amp;'RE-Gen-Mixes in AIB Countries'!$C137,'Zusammenführung EU-CH'!$B$2:$B$241&amp;'Zusammenführung EU-CH'!$C$2:$C$241,0),MATCH('RE-Gen-Mixes in AIB Countries'!AB$2,'Zusammenführung EU-CH'!$E$1:$BF$1,0))/VLOOKUP($B137,'Total RE-GEN in AIB Countries'!$B$3:$BD$27,COLUMN('RE-Gen-Mixes in AIB Countries'!AB136)-COLUMN('RE-Gen-Mixes in AIB Countries'!$B$2),FALSE),0)</f>
        <v>0.28279494007349043</v>
      </c>
      <c r="AC137">
        <f t="array" ref="AC137">IFERROR(INDEX('Zusammenführung EU-CH'!$E$2:$BF$241,MATCH('RE-Gen-Mixes in AIB Countries'!$B137&amp;'RE-Gen-Mixes in AIB Countries'!$C137,'Zusammenführung EU-CH'!$B$2:$B$241&amp;'Zusammenführung EU-CH'!$C$2:$C$241,0),MATCH('RE-Gen-Mixes in AIB Countries'!AC$2,'Zusammenführung EU-CH'!$E$1:$BF$1,0))/VLOOKUP($B137,'Total RE-GEN in AIB Countries'!$B$3:$BD$27,COLUMN('RE-Gen-Mixes in AIB Countries'!AC136)-COLUMN('RE-Gen-Mixes in AIB Countries'!$B$2),FALSE),0)</f>
        <v>0.30769939511051458</v>
      </c>
      <c r="AD137">
        <f t="array" ref="AD137">IFERROR(INDEX('Zusammenführung EU-CH'!$E$2:$BF$241,MATCH('RE-Gen-Mixes in AIB Countries'!$B137&amp;'RE-Gen-Mixes in AIB Countries'!$C137,'Zusammenführung EU-CH'!$B$2:$B$241&amp;'Zusammenführung EU-CH'!$C$2:$C$241,0),MATCH('RE-Gen-Mixes in AIB Countries'!AD$2,'Zusammenführung EU-CH'!$E$1:$BF$1,0))/VLOOKUP($B137,'Total RE-GEN in AIB Countries'!$B$3:$BD$27,COLUMN('RE-Gen-Mixes in AIB Countries'!AD136)-COLUMN('RE-Gen-Mixes in AIB Countries'!$B$2),FALSE),0)</f>
        <v>0.34945726890505796</v>
      </c>
      <c r="AE137">
        <f t="array" ref="AE137">IFERROR(INDEX('Zusammenführung EU-CH'!$E$2:$BF$241,MATCH('RE-Gen-Mixes in AIB Countries'!$B137&amp;'RE-Gen-Mixes in AIB Countries'!$C137,'Zusammenführung EU-CH'!$B$2:$B$241&amp;'Zusammenführung EU-CH'!$C$2:$C$241,0),MATCH('RE-Gen-Mixes in AIB Countries'!AE$2,'Zusammenführung EU-CH'!$E$1:$BF$1,0))/VLOOKUP($B137,'Total RE-GEN in AIB Countries'!$B$3:$BD$27,COLUMN('RE-Gen-Mixes in AIB Countries'!AE136)-COLUMN('RE-Gen-Mixes in AIB Countries'!$B$2),FALSE),0)</f>
        <v>0.46661283090062272</v>
      </c>
      <c r="AF137">
        <f t="array" ref="AF137">IFERROR(INDEX('Zusammenführung EU-CH'!$E$2:$BF$241,MATCH('RE-Gen-Mixes in AIB Countries'!$B137&amp;'RE-Gen-Mixes in AIB Countries'!$C137,'Zusammenführung EU-CH'!$B$2:$B$241&amp;'Zusammenführung EU-CH'!$C$2:$C$241,0),MATCH('RE-Gen-Mixes in AIB Countries'!AF$2,'Zusammenführung EU-CH'!$E$1:$BF$1,0))/VLOOKUP($B137,'Total RE-GEN in AIB Countries'!$B$3:$BD$27,COLUMN('RE-Gen-Mixes in AIB Countries'!AF136)-COLUMN('RE-Gen-Mixes in AIB Countries'!$B$2),FALSE),0)</f>
        <v>0.42659666055912643</v>
      </c>
      <c r="AG137">
        <f t="array" ref="AG137">IFERROR(INDEX('Zusammenführung EU-CH'!$E$2:$BF$241,MATCH('RE-Gen-Mixes in AIB Countries'!$B137&amp;'RE-Gen-Mixes in AIB Countries'!$C137,'Zusammenführung EU-CH'!$B$2:$B$241&amp;'Zusammenführung EU-CH'!$C$2:$C$241,0),MATCH('RE-Gen-Mixes in AIB Countries'!AG$2,'Zusammenführung EU-CH'!$E$1:$BF$1,0))/VLOOKUP($B137,'Total RE-GEN in AIB Countries'!$B$3:$BD$27,COLUMN('RE-Gen-Mixes in AIB Countries'!AG136)-COLUMN('RE-Gen-Mixes in AIB Countries'!$B$2),FALSE),0)</f>
        <v>0.46270559200418865</v>
      </c>
      <c r="AH137">
        <f t="array" ref="AH137">IFERROR(INDEX('Zusammenführung EU-CH'!$E$2:$BF$241,MATCH('RE-Gen-Mixes in AIB Countries'!$B137&amp;'RE-Gen-Mixes in AIB Countries'!$C137,'Zusammenführung EU-CH'!$B$2:$B$241&amp;'Zusammenführung EU-CH'!$C$2:$C$241,0),MATCH('RE-Gen-Mixes in AIB Countries'!AH$2,'Zusammenführung EU-CH'!$E$1:$BF$1,0))/VLOOKUP($B137,'Total RE-GEN in AIB Countries'!$B$3:$BD$27,COLUMN('RE-Gen-Mixes in AIB Countries'!AH136)-COLUMN('RE-Gen-Mixes in AIB Countries'!$B$2),FALSE),0)</f>
        <v>0.39106584223220087</v>
      </c>
      <c r="AI137">
        <f t="array" ref="AI137">IFERROR(INDEX('Zusammenführung EU-CH'!$E$2:$BF$241,MATCH('RE-Gen-Mixes in AIB Countries'!$B137&amp;'RE-Gen-Mixes in AIB Countries'!$C137,'Zusammenführung EU-CH'!$B$2:$B$241&amp;'Zusammenführung EU-CH'!$C$2:$C$241,0),MATCH('RE-Gen-Mixes in AIB Countries'!AI$2,'Zusammenführung EU-CH'!$E$1:$BF$1,0))/VLOOKUP($B137,'Total RE-GEN in AIB Countries'!$B$3:$BD$27,COLUMN('RE-Gen-Mixes in AIB Countries'!AI136)-COLUMN('RE-Gen-Mixes in AIB Countries'!$B$2),FALSE),0)</f>
        <v>0.29977748663016479</v>
      </c>
      <c r="AJ137">
        <f t="array" ref="AJ137">IFERROR(INDEX('Zusammenführung EU-CH'!$E$2:$BF$241,MATCH('RE-Gen-Mixes in AIB Countries'!$B137&amp;'RE-Gen-Mixes in AIB Countries'!$C137,'Zusammenführung EU-CH'!$B$2:$B$241&amp;'Zusammenführung EU-CH'!$C$2:$C$241,0),MATCH('RE-Gen-Mixes in AIB Countries'!AJ$2,'Zusammenführung EU-CH'!$E$1:$BF$1,0))/VLOOKUP($B137,'Total RE-GEN in AIB Countries'!$B$3:$BD$27,COLUMN('RE-Gen-Mixes in AIB Countries'!AJ136)-COLUMN('RE-Gen-Mixes in AIB Countries'!$B$2),FALSE),0)</f>
        <v>0.32756367624970184</v>
      </c>
      <c r="AK137">
        <f t="array" ref="AK137">IFERROR(INDEX('Zusammenführung EU-CH'!$E$2:$BF$241,MATCH('RE-Gen-Mixes in AIB Countries'!$B137&amp;'RE-Gen-Mixes in AIB Countries'!$C137,'Zusammenführung EU-CH'!$B$2:$B$241&amp;'Zusammenführung EU-CH'!$C$2:$C$241,0),MATCH('RE-Gen-Mixes in AIB Countries'!AK$2,'Zusammenführung EU-CH'!$E$1:$BF$1,0))/VLOOKUP($B137,'Total RE-GEN in AIB Countries'!$B$3:$BD$27,COLUMN('RE-Gen-Mixes in AIB Countries'!AK136)-COLUMN('RE-Gen-Mixes in AIB Countries'!$B$2),FALSE),0)</f>
        <v>0.23170300276175612</v>
      </c>
      <c r="AL137">
        <f t="array" ref="AL137">IFERROR(INDEX('Zusammenführung EU-CH'!$E$2:$BF$241,MATCH('RE-Gen-Mixes in AIB Countries'!$B137&amp;'RE-Gen-Mixes in AIB Countries'!$C137,'Zusammenführung EU-CH'!$B$2:$B$241&amp;'Zusammenführung EU-CH'!$C$2:$C$241,0),MATCH('RE-Gen-Mixes in AIB Countries'!AL$2,'Zusammenführung EU-CH'!$E$1:$BF$1,0))/VLOOKUP($B137,'Total RE-GEN in AIB Countries'!$B$3:$BD$27,COLUMN('RE-Gen-Mixes in AIB Countries'!AL136)-COLUMN('RE-Gen-Mixes in AIB Countries'!$B$2),FALSE),0)</f>
        <v>0.30006989044766735</v>
      </c>
      <c r="AM137">
        <f t="array" ref="AM137">IFERROR(INDEX('Zusammenführung EU-CH'!$E$2:$BF$241,MATCH('RE-Gen-Mixes in AIB Countries'!$B137&amp;'RE-Gen-Mixes in AIB Countries'!$C137,'Zusammenführung EU-CH'!$B$2:$B$241&amp;'Zusammenführung EU-CH'!$C$2:$C$241,0),MATCH('RE-Gen-Mixes in AIB Countries'!AM$2,'Zusammenführung EU-CH'!$E$1:$BF$1,0))/VLOOKUP($B137,'Total RE-GEN in AIB Countries'!$B$3:$BD$27,COLUMN('RE-Gen-Mixes in AIB Countries'!AM136)-COLUMN('RE-Gen-Mixes in AIB Countries'!$B$2),FALSE),0)</f>
        <v>0.33174174550546076</v>
      </c>
      <c r="AN137">
        <f t="array" ref="AN137">IFERROR(INDEX('Zusammenführung EU-CH'!$E$2:$BF$241,MATCH('RE-Gen-Mixes in AIB Countries'!$B137&amp;'RE-Gen-Mixes in AIB Countries'!$C137,'Zusammenführung EU-CH'!$B$2:$B$241&amp;'Zusammenführung EU-CH'!$C$2:$C$241,0),MATCH('RE-Gen-Mixes in AIB Countries'!AN$2,'Zusammenführung EU-CH'!$E$1:$BF$1,0))/VLOOKUP($B137,'Total RE-GEN in AIB Countries'!$B$3:$BD$27,COLUMN('RE-Gen-Mixes in AIB Countries'!AN136)-COLUMN('RE-Gen-Mixes in AIB Countries'!$B$2),FALSE),0)</f>
        <v>0.24478937672816398</v>
      </c>
      <c r="AO137">
        <f t="array" ref="AO137">IFERROR(INDEX('Zusammenführung EU-CH'!$E$2:$BF$241,MATCH('RE-Gen-Mixes in AIB Countries'!$B137&amp;'RE-Gen-Mixes in AIB Countries'!$C137,'Zusammenführung EU-CH'!$B$2:$B$241&amp;'Zusammenführung EU-CH'!$C$2:$C$241,0),MATCH('RE-Gen-Mixes in AIB Countries'!AO$2,'Zusammenführung EU-CH'!$E$1:$BF$1,0))/VLOOKUP($B137,'Total RE-GEN in AIB Countries'!$B$3:$BD$27,COLUMN('RE-Gen-Mixes in AIB Countries'!AO136)-COLUMN('RE-Gen-Mixes in AIB Countries'!$B$2),FALSE),0)</f>
        <v>0.3510734753701048</v>
      </c>
      <c r="AP137">
        <f t="array" ref="AP137">IFERROR(INDEX('Zusammenführung EU-CH'!$E$2:$BF$241,MATCH('RE-Gen-Mixes in AIB Countries'!$B137&amp;'RE-Gen-Mixes in AIB Countries'!$C137,'Zusammenführung EU-CH'!$B$2:$B$241&amp;'Zusammenführung EU-CH'!$C$2:$C$241,0),MATCH('RE-Gen-Mixes in AIB Countries'!AP$2,'Zusammenführung EU-CH'!$E$1:$BF$1,0))/VLOOKUP($B137,'Total RE-GEN in AIB Countries'!$B$3:$BD$27,COLUMN('RE-Gen-Mixes in AIB Countries'!AP136)-COLUMN('RE-Gen-Mixes in AIB Countries'!$B$2),FALSE),0)</f>
        <v>0.26044141079707572</v>
      </c>
      <c r="AQ137">
        <f t="array" ref="AQ137">IFERROR(INDEX('Zusammenführung EU-CH'!$E$2:$BF$241,MATCH('RE-Gen-Mixes in AIB Countries'!$B137&amp;'RE-Gen-Mixes in AIB Countries'!$C137,'Zusammenführung EU-CH'!$B$2:$B$241&amp;'Zusammenführung EU-CH'!$C$2:$C$241,0),MATCH('RE-Gen-Mixes in AIB Countries'!AQ$2,'Zusammenführung EU-CH'!$E$1:$BF$1,0))/VLOOKUP($B137,'Total RE-GEN in AIB Countries'!$B$3:$BD$27,COLUMN('RE-Gen-Mixes in AIB Countries'!AQ136)-COLUMN('RE-Gen-Mixes in AIB Countries'!$B$2),FALSE),0)</f>
        <v>0.25218051839452565</v>
      </c>
      <c r="AR137">
        <f t="array" ref="AR137">IFERROR(INDEX('Zusammenführung EU-CH'!$E$2:$BF$241,MATCH('RE-Gen-Mixes in AIB Countries'!$B137&amp;'RE-Gen-Mixes in AIB Countries'!$C137,'Zusammenführung EU-CH'!$B$2:$B$241&amp;'Zusammenführung EU-CH'!$C$2:$C$241,0),MATCH('RE-Gen-Mixes in AIB Countries'!AR$2,'Zusammenführung EU-CH'!$E$1:$BF$1,0))/VLOOKUP($B137,'Total RE-GEN in AIB Countries'!$B$3:$BD$27,COLUMN('RE-Gen-Mixes in AIB Countries'!AR136)-COLUMN('RE-Gen-Mixes in AIB Countries'!$B$2),FALSE),0)</f>
        <v>0.23576732836012212</v>
      </c>
      <c r="AS137">
        <f t="array" ref="AS137">IFERROR(INDEX('Zusammenführung EU-CH'!$E$2:$BF$241,MATCH('RE-Gen-Mixes in AIB Countries'!$B137&amp;'RE-Gen-Mixes in AIB Countries'!$C137,'Zusammenführung EU-CH'!$B$2:$B$241&amp;'Zusammenführung EU-CH'!$C$2:$C$241,0),MATCH('RE-Gen-Mixes in AIB Countries'!AS$2,'Zusammenführung EU-CH'!$E$1:$BF$1,0))/VLOOKUP($B137,'Total RE-GEN in AIB Countries'!$B$3:$BD$27,COLUMN('RE-Gen-Mixes in AIB Countries'!AS136)-COLUMN('RE-Gen-Mixes in AIB Countries'!$B$2),FALSE),0)</f>
        <v>0.22598767348024654</v>
      </c>
      <c r="AT137">
        <f t="array" ref="AT137">IFERROR(INDEX('Zusammenführung EU-CH'!$E$2:$BF$241,MATCH('RE-Gen-Mixes in AIB Countries'!$B137&amp;'RE-Gen-Mixes in AIB Countries'!$C137,'Zusammenführung EU-CH'!$B$2:$B$241&amp;'Zusammenführung EU-CH'!$C$2:$C$241,0),MATCH('RE-Gen-Mixes in AIB Countries'!AT$2,'Zusammenführung EU-CH'!$E$1:$BF$1,0))/VLOOKUP($B137,'Total RE-GEN in AIB Countries'!$B$3:$BD$27,COLUMN('RE-Gen-Mixes in AIB Countries'!AT136)-COLUMN('RE-Gen-Mixes in AIB Countries'!$B$2),FALSE),0)</f>
        <v>0.22411064262972483</v>
      </c>
      <c r="AU137">
        <f t="array" ref="AU137">IFERROR(INDEX('Zusammenführung EU-CH'!$E$2:$BF$241,MATCH('RE-Gen-Mixes in AIB Countries'!$B137&amp;'RE-Gen-Mixes in AIB Countries'!$C137,'Zusammenführung EU-CH'!$B$2:$B$241&amp;'Zusammenführung EU-CH'!$C$2:$C$241,0),MATCH('RE-Gen-Mixes in AIB Countries'!AU$2,'Zusammenführung EU-CH'!$E$1:$BF$1,0))/VLOOKUP($B137,'Total RE-GEN in AIB Countries'!$B$3:$BD$27,COLUMN('RE-Gen-Mixes in AIB Countries'!AU136)-COLUMN('RE-Gen-Mixes in AIB Countries'!$B$2),FALSE),0)</f>
        <v>0.20837613132341776</v>
      </c>
      <c r="AV137">
        <f t="array" ref="AV137">IFERROR(INDEX('Zusammenführung EU-CH'!$E$2:$BF$241,MATCH('RE-Gen-Mixes in AIB Countries'!$B137&amp;'RE-Gen-Mixes in AIB Countries'!$C137,'Zusammenführung EU-CH'!$B$2:$B$241&amp;'Zusammenführung EU-CH'!$C$2:$C$241,0),MATCH('RE-Gen-Mixes in AIB Countries'!AV$2,'Zusammenführung EU-CH'!$E$1:$BF$1,0))/VLOOKUP($B137,'Total RE-GEN in AIB Countries'!$B$3:$BD$27,COLUMN('RE-Gen-Mixes in AIB Countries'!AV136)-COLUMN('RE-Gen-Mixes in AIB Countries'!$B$2),FALSE),0)</f>
        <v>0.19253051112567138</v>
      </c>
      <c r="AW137">
        <f t="array" ref="AW137">IFERROR(INDEX('Zusammenführung EU-CH'!$E$2:$BF$241,MATCH('RE-Gen-Mixes in AIB Countries'!$B137&amp;'RE-Gen-Mixes in AIB Countries'!$C137,'Zusammenführung EU-CH'!$B$2:$B$241&amp;'Zusammenführung EU-CH'!$C$2:$C$241,0),MATCH('RE-Gen-Mixes in AIB Countries'!AW$2,'Zusammenführung EU-CH'!$E$1:$BF$1,0))/VLOOKUP($B137,'Total RE-GEN in AIB Countries'!$B$3:$BD$27,COLUMN('RE-Gen-Mixes in AIB Countries'!AW136)-COLUMN('RE-Gen-Mixes in AIB Countries'!$B$2),FALSE),0)</f>
        <v>0.18948259283225069</v>
      </c>
      <c r="AX137">
        <f t="array" ref="AX137">IFERROR(INDEX('Zusammenführung EU-CH'!$E$2:$BF$241,MATCH('RE-Gen-Mixes in AIB Countries'!$B137&amp;'RE-Gen-Mixes in AIB Countries'!$C137,'Zusammenführung EU-CH'!$B$2:$B$241&amp;'Zusammenführung EU-CH'!$C$2:$C$241,0),MATCH('RE-Gen-Mixes in AIB Countries'!AX$2,'Zusammenführung EU-CH'!$E$1:$BF$1,0))/VLOOKUP($B137,'Total RE-GEN in AIB Countries'!$B$3:$BD$27,COLUMN('RE-Gen-Mixes in AIB Countries'!AX136)-COLUMN('RE-Gen-Mixes in AIB Countries'!$B$2),FALSE),0)</f>
        <v>0.25162482360708704</v>
      </c>
      <c r="AY137">
        <f t="array" ref="AY137">IFERROR(INDEX('Zusammenführung EU-CH'!$E$2:$BF$241,MATCH('RE-Gen-Mixes in AIB Countries'!$B137&amp;'RE-Gen-Mixes in AIB Countries'!$C137,'Zusammenführung EU-CH'!$B$2:$B$241&amp;'Zusammenführung EU-CH'!$C$2:$C$241,0),MATCH('RE-Gen-Mixes in AIB Countries'!AY$2,'Zusammenführung EU-CH'!$E$1:$BF$1,0))/VLOOKUP($B137,'Total RE-GEN in AIB Countries'!$B$3:$BD$27,COLUMN('RE-Gen-Mixes in AIB Countries'!AY136)-COLUMN('RE-Gen-Mixes in AIB Countries'!$B$2),FALSE),0)</f>
        <v>0.43519910514895715</v>
      </c>
      <c r="AZ137">
        <f t="array" ref="AZ137">IFERROR(INDEX('Zusammenführung EU-CH'!$E$2:$BF$241,MATCH('RE-Gen-Mixes in AIB Countries'!$B137&amp;'RE-Gen-Mixes in AIB Countries'!$C137,'Zusammenführung EU-CH'!$B$2:$B$241&amp;'Zusammenführung EU-CH'!$C$2:$C$241,0),MATCH('RE-Gen-Mixes in AIB Countries'!AZ$2,'Zusammenführung EU-CH'!$E$1:$BF$1,0))/VLOOKUP($B137,'Total RE-GEN in AIB Countries'!$B$3:$BD$27,COLUMN('RE-Gen-Mixes in AIB Countries'!AZ136)-COLUMN('RE-Gen-Mixes in AIB Countries'!$B$2),FALSE),0)</f>
        <v>0.40866937972957179</v>
      </c>
      <c r="BA137">
        <f t="array" ref="BA137">IFERROR(INDEX('Zusammenführung EU-CH'!$E$2:$BF$241,MATCH('RE-Gen-Mixes in AIB Countries'!$B137&amp;'RE-Gen-Mixes in AIB Countries'!$C137,'Zusammenführung EU-CH'!$B$2:$B$241&amp;'Zusammenführung EU-CH'!$C$2:$C$241,0),MATCH('RE-Gen-Mixes in AIB Countries'!BA$2,'Zusammenführung EU-CH'!$E$1:$BF$1,0))/VLOOKUP($B137,'Total RE-GEN in AIB Countries'!$B$3:$BD$27,COLUMN('RE-Gen-Mixes in AIB Countries'!BA136)-COLUMN('RE-Gen-Mixes in AIB Countries'!$B$2),FALSE),0)</f>
        <v>0.34298700317575792</v>
      </c>
      <c r="BB137">
        <f t="array" ref="BB137">IFERROR(INDEX('Zusammenführung EU-CH'!$E$2:$BF$241,MATCH('RE-Gen-Mixes in AIB Countries'!$B137&amp;'RE-Gen-Mixes in AIB Countries'!$C137,'Zusammenführung EU-CH'!$B$2:$B$241&amp;'Zusammenführung EU-CH'!$C$2:$C$241,0),MATCH('RE-Gen-Mixes in AIB Countries'!BB$2,'Zusammenführung EU-CH'!$E$1:$BF$1,0))/VLOOKUP($B137,'Total RE-GEN in AIB Countries'!$B$3:$BD$27,COLUMN('RE-Gen-Mixes in AIB Countries'!BB136)-COLUMN('RE-Gen-Mixes in AIB Countries'!$B$2),FALSE),0)</f>
        <v>0.31907328278849645</v>
      </c>
      <c r="BC137">
        <f t="array" ref="BC137">IFERROR(INDEX('Zusammenführung EU-CH'!$E$2:$BF$241,MATCH('RE-Gen-Mixes in AIB Countries'!$B137&amp;'RE-Gen-Mixes in AIB Countries'!$C137,'Zusammenführung EU-CH'!$B$2:$B$241&amp;'Zusammenführung EU-CH'!$C$2:$C$241,0),MATCH('RE-Gen-Mixes in AIB Countries'!BC$2,'Zusammenführung EU-CH'!$E$1:$BF$1,0))/VLOOKUP($B137,'Total RE-GEN in AIB Countries'!$B$3:$BD$27,COLUMN('RE-Gen-Mixes in AIB Countries'!BC136)-COLUMN('RE-Gen-Mixes in AIB Countries'!$B$2),FALSE),0)</f>
        <v>0.37007421227888171</v>
      </c>
      <c r="BD137">
        <f t="array" ref="BD137">IFERROR(INDEX('Zusammenführung EU-CH'!$E$2:$BF$241,MATCH('RE-Gen-Mixes in AIB Countries'!$B137&amp;'RE-Gen-Mixes in AIB Countries'!$C137,'Zusammenführung EU-CH'!$B$2:$B$241&amp;'Zusammenführung EU-CH'!$C$2:$C$241,0),MATCH('RE-Gen-Mixes in AIB Countries'!BD$2,'Zusammenführung EU-CH'!$E$1:$BF$1,0))/VLOOKUP($B137,'Total RE-GEN in AIB Countries'!$B$3:$BD$27,COLUMN('RE-Gen-Mixes in AIB Countries'!BD136)-COLUMN('RE-Gen-Mixes in AIB Countries'!$B$2),FALSE),0)</f>
        <v>0.32102619990411885</v>
      </c>
      <c r="BE137">
        <f t="array" ref="BE137">IFERROR(INDEX('Zusammenführung EU-CH'!$E$2:$BF$241,MATCH('RE-Gen-Mixes in AIB Countries'!$B137&amp;'RE-Gen-Mixes in AIB Countries'!$C137,'Zusammenführung EU-CH'!$B$2:$B$241&amp;'Zusammenführung EU-CH'!$C$2:$C$241,0),MATCH('RE-Gen-Mixes in AIB Countries'!BE$2,'Zusammenführung EU-CH'!$E$1:$BF$1,0))/VLOOKUP($B137,'Total RE-GEN in AIB Countries'!$B$3:$BD$27,COLUMN('RE-Gen-Mixes in AIB Countries'!BE136)-COLUMN('RE-Gen-Mixes in AIB Countries'!$B$2),FALSE),0)</f>
        <v>0.27830493990536215</v>
      </c>
      <c r="BF137">
        <f t="shared" si="2"/>
        <v>0.32139112936657593</v>
      </c>
    </row>
    <row r="138" spans="1:58" x14ac:dyDescent="0.35">
      <c r="A138" s="8" t="s">
        <v>44</v>
      </c>
      <c r="B138" s="4" t="s">
        <v>486</v>
      </c>
      <c r="C138" s="4" t="s">
        <v>8</v>
      </c>
      <c r="D138">
        <f t="array" ref="D138">IFERROR(INDEX('Zusammenführung EU-CH'!$E$2:$BF$241,MATCH('RE-Gen-Mixes in AIB Countries'!$B138&amp;'RE-Gen-Mixes in AIB Countries'!$C138,'Zusammenführung EU-CH'!$B$2:$B$241&amp;'Zusammenführung EU-CH'!$C$2:$C$241,0),MATCH('RE-Gen-Mixes in AIB Countries'!D$2,'Zusammenführung EU-CH'!$E$1:$BF$1,0))/VLOOKUP($B138,'Total RE-GEN in AIB Countries'!$B$3:$BD$27,COLUMN('RE-Gen-Mixes in AIB Countries'!D137)-COLUMN('RE-Gen-Mixes in AIB Countries'!$B$2),FALSE),0)</f>
        <v>0</v>
      </c>
      <c r="E138">
        <f t="array" ref="E138">IFERROR(INDEX('Zusammenführung EU-CH'!$E$2:$BF$241,MATCH('RE-Gen-Mixes in AIB Countries'!$B138&amp;'RE-Gen-Mixes in AIB Countries'!$C138,'Zusammenführung EU-CH'!$B$2:$B$241&amp;'Zusammenführung EU-CH'!$C$2:$C$241,0),MATCH('RE-Gen-Mixes in AIB Countries'!E$2,'Zusammenführung EU-CH'!$E$1:$BF$1,0))/VLOOKUP($B138,'Total RE-GEN in AIB Countries'!$B$3:$BD$27,COLUMN('RE-Gen-Mixes in AIB Countries'!E137)-COLUMN('RE-Gen-Mixes in AIB Countries'!$B$2),FALSE),0)</f>
        <v>0</v>
      </c>
      <c r="F138">
        <f t="array" ref="F138">IFERROR(INDEX('Zusammenführung EU-CH'!$E$2:$BF$241,MATCH('RE-Gen-Mixes in AIB Countries'!$B138&amp;'RE-Gen-Mixes in AIB Countries'!$C138,'Zusammenführung EU-CH'!$B$2:$B$241&amp;'Zusammenführung EU-CH'!$C$2:$C$241,0),MATCH('RE-Gen-Mixes in AIB Countries'!F$2,'Zusammenführung EU-CH'!$E$1:$BF$1,0))/VLOOKUP($B138,'Total RE-GEN in AIB Countries'!$B$3:$BD$27,COLUMN('RE-Gen-Mixes in AIB Countries'!F137)-COLUMN('RE-Gen-Mixes in AIB Countries'!$B$2),FALSE),0)</f>
        <v>0</v>
      </c>
      <c r="G138">
        <f t="array" ref="G138">IFERROR(INDEX('Zusammenführung EU-CH'!$E$2:$BF$241,MATCH('RE-Gen-Mixes in AIB Countries'!$B138&amp;'RE-Gen-Mixes in AIB Countries'!$C138,'Zusammenführung EU-CH'!$B$2:$B$241&amp;'Zusammenführung EU-CH'!$C$2:$C$241,0),MATCH('RE-Gen-Mixes in AIB Countries'!G$2,'Zusammenführung EU-CH'!$E$1:$BF$1,0))/VLOOKUP($B138,'Total RE-GEN in AIB Countries'!$B$3:$BD$27,COLUMN('RE-Gen-Mixes in AIB Countries'!G137)-COLUMN('RE-Gen-Mixes in AIB Countries'!$B$2),FALSE),0)</f>
        <v>0</v>
      </c>
      <c r="H138">
        <f t="array" ref="H138">IFERROR(INDEX('Zusammenführung EU-CH'!$E$2:$BF$241,MATCH('RE-Gen-Mixes in AIB Countries'!$B138&amp;'RE-Gen-Mixes in AIB Countries'!$C138,'Zusammenführung EU-CH'!$B$2:$B$241&amp;'Zusammenführung EU-CH'!$C$2:$C$241,0),MATCH('RE-Gen-Mixes in AIB Countries'!H$2,'Zusammenführung EU-CH'!$E$1:$BF$1,0))/VLOOKUP($B138,'Total RE-GEN in AIB Countries'!$B$3:$BD$27,COLUMN('RE-Gen-Mixes in AIB Countries'!H137)-COLUMN('RE-Gen-Mixes in AIB Countries'!$B$2),FALSE),0)</f>
        <v>0</v>
      </c>
      <c r="I138">
        <f t="array" ref="I138">IFERROR(INDEX('Zusammenführung EU-CH'!$E$2:$BF$241,MATCH('RE-Gen-Mixes in AIB Countries'!$B138&amp;'RE-Gen-Mixes in AIB Countries'!$C138,'Zusammenführung EU-CH'!$B$2:$B$241&amp;'Zusammenführung EU-CH'!$C$2:$C$241,0),MATCH('RE-Gen-Mixes in AIB Countries'!I$2,'Zusammenführung EU-CH'!$E$1:$BF$1,0))/VLOOKUP($B138,'Total RE-GEN in AIB Countries'!$B$3:$BD$27,COLUMN('RE-Gen-Mixes in AIB Countries'!I137)-COLUMN('RE-Gen-Mixes in AIB Countries'!$B$2),FALSE),0)</f>
        <v>0</v>
      </c>
      <c r="J138">
        <f t="array" ref="J138">IFERROR(INDEX('Zusammenführung EU-CH'!$E$2:$BF$241,MATCH('RE-Gen-Mixes in AIB Countries'!$B138&amp;'RE-Gen-Mixes in AIB Countries'!$C138,'Zusammenführung EU-CH'!$B$2:$B$241&amp;'Zusammenführung EU-CH'!$C$2:$C$241,0),MATCH('RE-Gen-Mixes in AIB Countries'!J$2,'Zusammenführung EU-CH'!$E$1:$BF$1,0))/VLOOKUP($B138,'Total RE-GEN in AIB Countries'!$B$3:$BD$27,COLUMN('RE-Gen-Mixes in AIB Countries'!J137)-COLUMN('RE-Gen-Mixes in AIB Countries'!$B$2),FALSE),0)</f>
        <v>0</v>
      </c>
      <c r="K138">
        <f t="array" ref="K138">IFERROR(INDEX('Zusammenführung EU-CH'!$E$2:$BF$241,MATCH('RE-Gen-Mixes in AIB Countries'!$B138&amp;'RE-Gen-Mixes in AIB Countries'!$C138,'Zusammenführung EU-CH'!$B$2:$B$241&amp;'Zusammenführung EU-CH'!$C$2:$C$241,0),MATCH('RE-Gen-Mixes in AIB Countries'!K$2,'Zusammenführung EU-CH'!$E$1:$BF$1,0))/VLOOKUP($B138,'Total RE-GEN in AIB Countries'!$B$3:$BD$27,COLUMN('RE-Gen-Mixes in AIB Countries'!K137)-COLUMN('RE-Gen-Mixes in AIB Countries'!$B$2),FALSE),0)</f>
        <v>0</v>
      </c>
      <c r="L138">
        <f t="array" ref="L138">IFERROR(INDEX('Zusammenführung EU-CH'!$E$2:$BF$241,MATCH('RE-Gen-Mixes in AIB Countries'!$B138&amp;'RE-Gen-Mixes in AIB Countries'!$C138,'Zusammenführung EU-CH'!$B$2:$B$241&amp;'Zusammenführung EU-CH'!$C$2:$C$241,0),MATCH('RE-Gen-Mixes in AIB Countries'!L$2,'Zusammenführung EU-CH'!$E$1:$BF$1,0))/VLOOKUP($B138,'Total RE-GEN in AIB Countries'!$B$3:$BD$27,COLUMN('RE-Gen-Mixes in AIB Countries'!L137)-COLUMN('RE-Gen-Mixes in AIB Countries'!$B$2),FALSE),0)</f>
        <v>0</v>
      </c>
      <c r="M138">
        <f t="array" ref="M138">IFERROR(INDEX('Zusammenführung EU-CH'!$E$2:$BF$241,MATCH('RE-Gen-Mixes in AIB Countries'!$B138&amp;'RE-Gen-Mixes in AIB Countries'!$C138,'Zusammenführung EU-CH'!$B$2:$B$241&amp;'Zusammenführung EU-CH'!$C$2:$C$241,0),MATCH('RE-Gen-Mixes in AIB Countries'!M$2,'Zusammenführung EU-CH'!$E$1:$BF$1,0))/VLOOKUP($B138,'Total RE-GEN in AIB Countries'!$B$3:$BD$27,COLUMN('RE-Gen-Mixes in AIB Countries'!M137)-COLUMN('RE-Gen-Mixes in AIB Countries'!$B$2),FALSE),0)</f>
        <v>0</v>
      </c>
      <c r="N138">
        <f t="array" ref="N138">IFERROR(INDEX('Zusammenführung EU-CH'!$E$2:$BF$241,MATCH('RE-Gen-Mixes in AIB Countries'!$B138&amp;'RE-Gen-Mixes in AIB Countries'!$C138,'Zusammenführung EU-CH'!$B$2:$B$241&amp;'Zusammenführung EU-CH'!$C$2:$C$241,0),MATCH('RE-Gen-Mixes in AIB Countries'!N$2,'Zusammenführung EU-CH'!$E$1:$BF$1,0))/VLOOKUP($B138,'Total RE-GEN in AIB Countries'!$B$3:$BD$27,COLUMN('RE-Gen-Mixes in AIB Countries'!N137)-COLUMN('RE-Gen-Mixes in AIB Countries'!$B$2),FALSE),0)</f>
        <v>0</v>
      </c>
      <c r="O138">
        <f t="array" ref="O138">IFERROR(INDEX('Zusammenführung EU-CH'!$E$2:$BF$241,MATCH('RE-Gen-Mixes in AIB Countries'!$B138&amp;'RE-Gen-Mixes in AIB Countries'!$C138,'Zusammenführung EU-CH'!$B$2:$B$241&amp;'Zusammenführung EU-CH'!$C$2:$C$241,0),MATCH('RE-Gen-Mixes in AIB Countries'!O$2,'Zusammenführung EU-CH'!$E$1:$BF$1,0))/VLOOKUP($B138,'Total RE-GEN in AIB Countries'!$B$3:$BD$27,COLUMN('RE-Gen-Mixes in AIB Countries'!O137)-COLUMN('RE-Gen-Mixes in AIB Countries'!$B$2),FALSE),0)</f>
        <v>0</v>
      </c>
      <c r="P138">
        <f t="array" ref="P138">IFERROR(INDEX('Zusammenführung EU-CH'!$E$2:$BF$241,MATCH('RE-Gen-Mixes in AIB Countries'!$B138&amp;'RE-Gen-Mixes in AIB Countries'!$C138,'Zusammenführung EU-CH'!$B$2:$B$241&amp;'Zusammenführung EU-CH'!$C$2:$C$241,0),MATCH('RE-Gen-Mixes in AIB Countries'!P$2,'Zusammenführung EU-CH'!$E$1:$BF$1,0))/VLOOKUP($B138,'Total RE-GEN in AIB Countries'!$B$3:$BD$27,COLUMN('RE-Gen-Mixes in AIB Countries'!P137)-COLUMN('RE-Gen-Mixes in AIB Countries'!$B$2),FALSE),0)</f>
        <v>0</v>
      </c>
      <c r="Q138">
        <f t="array" ref="Q138">IFERROR(INDEX('Zusammenführung EU-CH'!$E$2:$BF$241,MATCH('RE-Gen-Mixes in AIB Countries'!$B138&amp;'RE-Gen-Mixes in AIB Countries'!$C138,'Zusammenführung EU-CH'!$B$2:$B$241&amp;'Zusammenführung EU-CH'!$C$2:$C$241,0),MATCH('RE-Gen-Mixes in AIB Countries'!Q$2,'Zusammenführung EU-CH'!$E$1:$BF$1,0))/VLOOKUP($B138,'Total RE-GEN in AIB Countries'!$B$3:$BD$27,COLUMN('RE-Gen-Mixes in AIB Countries'!Q137)-COLUMN('RE-Gen-Mixes in AIB Countries'!$B$2),FALSE),0)</f>
        <v>0</v>
      </c>
      <c r="R138">
        <f t="array" ref="R138">IFERROR(INDEX('Zusammenführung EU-CH'!$E$2:$BF$241,MATCH('RE-Gen-Mixes in AIB Countries'!$B138&amp;'RE-Gen-Mixes in AIB Countries'!$C138,'Zusammenführung EU-CH'!$B$2:$B$241&amp;'Zusammenführung EU-CH'!$C$2:$C$241,0),MATCH('RE-Gen-Mixes in AIB Countries'!R$2,'Zusammenführung EU-CH'!$E$1:$BF$1,0))/VLOOKUP($B138,'Total RE-GEN in AIB Countries'!$B$3:$BD$27,COLUMN('RE-Gen-Mixes in AIB Countries'!R137)-COLUMN('RE-Gen-Mixes in AIB Countries'!$B$2),FALSE),0)</f>
        <v>0</v>
      </c>
      <c r="S138">
        <f t="array" ref="S138">IFERROR(INDEX('Zusammenführung EU-CH'!$E$2:$BF$241,MATCH('RE-Gen-Mixes in AIB Countries'!$B138&amp;'RE-Gen-Mixes in AIB Countries'!$C138,'Zusammenführung EU-CH'!$B$2:$B$241&amp;'Zusammenführung EU-CH'!$C$2:$C$241,0),MATCH('RE-Gen-Mixes in AIB Countries'!S$2,'Zusammenführung EU-CH'!$E$1:$BF$1,0))/VLOOKUP($B138,'Total RE-GEN in AIB Countries'!$B$3:$BD$27,COLUMN('RE-Gen-Mixes in AIB Countries'!S137)-COLUMN('RE-Gen-Mixes in AIB Countries'!$B$2),FALSE),0)</f>
        <v>0</v>
      </c>
      <c r="T138">
        <f t="array" ref="T138">IFERROR(INDEX('Zusammenführung EU-CH'!$E$2:$BF$241,MATCH('RE-Gen-Mixes in AIB Countries'!$B138&amp;'RE-Gen-Mixes in AIB Countries'!$C138,'Zusammenführung EU-CH'!$B$2:$B$241&amp;'Zusammenführung EU-CH'!$C$2:$C$241,0),MATCH('RE-Gen-Mixes in AIB Countries'!T$2,'Zusammenführung EU-CH'!$E$1:$BF$1,0))/VLOOKUP($B138,'Total RE-GEN in AIB Countries'!$B$3:$BD$27,COLUMN('RE-Gen-Mixes in AIB Countries'!T137)-COLUMN('RE-Gen-Mixes in AIB Countries'!$B$2),FALSE),0)</f>
        <v>0</v>
      </c>
      <c r="U138">
        <f t="array" ref="U138">IFERROR(INDEX('Zusammenführung EU-CH'!$E$2:$BF$241,MATCH('RE-Gen-Mixes in AIB Countries'!$B138&amp;'RE-Gen-Mixes in AIB Countries'!$C138,'Zusammenführung EU-CH'!$B$2:$B$241&amp;'Zusammenführung EU-CH'!$C$2:$C$241,0),MATCH('RE-Gen-Mixes in AIB Countries'!U$2,'Zusammenführung EU-CH'!$E$1:$BF$1,0))/VLOOKUP($B138,'Total RE-GEN in AIB Countries'!$B$3:$BD$27,COLUMN('RE-Gen-Mixes in AIB Countries'!U137)-COLUMN('RE-Gen-Mixes in AIB Countries'!$B$2),FALSE),0)</f>
        <v>0</v>
      </c>
      <c r="V138">
        <f t="array" ref="V138">IFERROR(INDEX('Zusammenführung EU-CH'!$E$2:$BF$241,MATCH('RE-Gen-Mixes in AIB Countries'!$B138&amp;'RE-Gen-Mixes in AIB Countries'!$C138,'Zusammenführung EU-CH'!$B$2:$B$241&amp;'Zusammenführung EU-CH'!$C$2:$C$241,0),MATCH('RE-Gen-Mixes in AIB Countries'!V$2,'Zusammenführung EU-CH'!$E$1:$BF$1,0))/VLOOKUP($B138,'Total RE-GEN in AIB Countries'!$B$3:$BD$27,COLUMN('RE-Gen-Mixes in AIB Countries'!V137)-COLUMN('RE-Gen-Mixes in AIB Countries'!$B$2),FALSE),0)</f>
        <v>0</v>
      </c>
      <c r="W138">
        <f t="array" ref="W138">IFERROR(INDEX('Zusammenführung EU-CH'!$E$2:$BF$241,MATCH('RE-Gen-Mixes in AIB Countries'!$B138&amp;'RE-Gen-Mixes in AIB Countries'!$C138,'Zusammenführung EU-CH'!$B$2:$B$241&amp;'Zusammenführung EU-CH'!$C$2:$C$241,0),MATCH('RE-Gen-Mixes in AIB Countries'!W$2,'Zusammenführung EU-CH'!$E$1:$BF$1,0))/VLOOKUP($B138,'Total RE-GEN in AIB Countries'!$B$3:$BD$27,COLUMN('RE-Gen-Mixes in AIB Countries'!W137)-COLUMN('RE-Gen-Mixes in AIB Countries'!$B$2),FALSE),0)</f>
        <v>0</v>
      </c>
      <c r="X138">
        <f t="array" ref="X138">IFERROR(INDEX('Zusammenführung EU-CH'!$E$2:$BF$241,MATCH('RE-Gen-Mixes in AIB Countries'!$B138&amp;'RE-Gen-Mixes in AIB Countries'!$C138,'Zusammenführung EU-CH'!$B$2:$B$241&amp;'Zusammenführung EU-CH'!$C$2:$C$241,0),MATCH('RE-Gen-Mixes in AIB Countries'!X$2,'Zusammenführung EU-CH'!$E$1:$BF$1,0))/VLOOKUP($B138,'Total RE-GEN in AIB Countries'!$B$3:$BD$27,COLUMN('RE-Gen-Mixes in AIB Countries'!X137)-COLUMN('RE-Gen-Mixes in AIB Countries'!$B$2),FALSE),0)</f>
        <v>0</v>
      </c>
      <c r="Y138">
        <f t="array" ref="Y138">IFERROR(INDEX('Zusammenführung EU-CH'!$E$2:$BF$241,MATCH('RE-Gen-Mixes in AIB Countries'!$B138&amp;'RE-Gen-Mixes in AIB Countries'!$C138,'Zusammenführung EU-CH'!$B$2:$B$241&amp;'Zusammenführung EU-CH'!$C$2:$C$241,0),MATCH('RE-Gen-Mixes in AIB Countries'!Y$2,'Zusammenführung EU-CH'!$E$1:$BF$1,0))/VLOOKUP($B138,'Total RE-GEN in AIB Countries'!$B$3:$BD$27,COLUMN('RE-Gen-Mixes in AIB Countries'!Y137)-COLUMN('RE-Gen-Mixes in AIB Countries'!$B$2),FALSE),0)</f>
        <v>0</v>
      </c>
      <c r="Z138">
        <f t="array" ref="Z138">IFERROR(INDEX('Zusammenführung EU-CH'!$E$2:$BF$241,MATCH('RE-Gen-Mixes in AIB Countries'!$B138&amp;'RE-Gen-Mixes in AIB Countries'!$C138,'Zusammenführung EU-CH'!$B$2:$B$241&amp;'Zusammenführung EU-CH'!$C$2:$C$241,0),MATCH('RE-Gen-Mixes in AIB Countries'!Z$2,'Zusammenführung EU-CH'!$E$1:$BF$1,0))/VLOOKUP($B138,'Total RE-GEN in AIB Countries'!$B$3:$BD$27,COLUMN('RE-Gen-Mixes in AIB Countries'!Z137)-COLUMN('RE-Gen-Mixes in AIB Countries'!$B$2),FALSE),0)</f>
        <v>0</v>
      </c>
      <c r="AA138">
        <f t="array" ref="AA138">IFERROR(INDEX('Zusammenführung EU-CH'!$E$2:$BF$241,MATCH('RE-Gen-Mixes in AIB Countries'!$B138&amp;'RE-Gen-Mixes in AIB Countries'!$C138,'Zusammenführung EU-CH'!$B$2:$B$241&amp;'Zusammenführung EU-CH'!$C$2:$C$241,0),MATCH('RE-Gen-Mixes in AIB Countries'!AA$2,'Zusammenführung EU-CH'!$E$1:$BF$1,0))/VLOOKUP($B138,'Total RE-GEN in AIB Countries'!$B$3:$BD$27,COLUMN('RE-Gen-Mixes in AIB Countries'!AA137)-COLUMN('RE-Gen-Mixes in AIB Countries'!$B$2),FALSE),0)</f>
        <v>0</v>
      </c>
      <c r="AB138">
        <f t="array" ref="AB138">IFERROR(INDEX('Zusammenführung EU-CH'!$E$2:$BF$241,MATCH('RE-Gen-Mixes in AIB Countries'!$B138&amp;'RE-Gen-Mixes in AIB Countries'!$C138,'Zusammenführung EU-CH'!$B$2:$B$241&amp;'Zusammenführung EU-CH'!$C$2:$C$241,0),MATCH('RE-Gen-Mixes in AIB Countries'!AB$2,'Zusammenführung EU-CH'!$E$1:$BF$1,0))/VLOOKUP($B138,'Total RE-GEN in AIB Countries'!$B$3:$BD$27,COLUMN('RE-Gen-Mixes in AIB Countries'!AB137)-COLUMN('RE-Gen-Mixes in AIB Countries'!$B$2),FALSE),0)</f>
        <v>0</v>
      </c>
      <c r="AC138">
        <f t="array" ref="AC138">IFERROR(INDEX('Zusammenführung EU-CH'!$E$2:$BF$241,MATCH('RE-Gen-Mixes in AIB Countries'!$B138&amp;'RE-Gen-Mixes in AIB Countries'!$C138,'Zusammenführung EU-CH'!$B$2:$B$241&amp;'Zusammenführung EU-CH'!$C$2:$C$241,0),MATCH('RE-Gen-Mixes in AIB Countries'!AC$2,'Zusammenführung EU-CH'!$E$1:$BF$1,0))/VLOOKUP($B138,'Total RE-GEN in AIB Countries'!$B$3:$BD$27,COLUMN('RE-Gen-Mixes in AIB Countries'!AC137)-COLUMN('RE-Gen-Mixes in AIB Countries'!$B$2),FALSE),0)</f>
        <v>0</v>
      </c>
      <c r="AD138">
        <f t="array" ref="AD138">IFERROR(INDEX('Zusammenführung EU-CH'!$E$2:$BF$241,MATCH('RE-Gen-Mixes in AIB Countries'!$B138&amp;'RE-Gen-Mixes in AIB Countries'!$C138,'Zusammenführung EU-CH'!$B$2:$B$241&amp;'Zusammenführung EU-CH'!$C$2:$C$241,0),MATCH('RE-Gen-Mixes in AIB Countries'!AD$2,'Zusammenführung EU-CH'!$E$1:$BF$1,0))/VLOOKUP($B138,'Total RE-GEN in AIB Countries'!$B$3:$BD$27,COLUMN('RE-Gen-Mixes in AIB Countries'!AD137)-COLUMN('RE-Gen-Mixes in AIB Countries'!$B$2),FALSE),0)</f>
        <v>0</v>
      </c>
      <c r="AE138">
        <f t="array" ref="AE138">IFERROR(INDEX('Zusammenführung EU-CH'!$E$2:$BF$241,MATCH('RE-Gen-Mixes in AIB Countries'!$B138&amp;'RE-Gen-Mixes in AIB Countries'!$C138,'Zusammenführung EU-CH'!$B$2:$B$241&amp;'Zusammenführung EU-CH'!$C$2:$C$241,0),MATCH('RE-Gen-Mixes in AIB Countries'!AE$2,'Zusammenführung EU-CH'!$E$1:$BF$1,0))/VLOOKUP($B138,'Total RE-GEN in AIB Countries'!$B$3:$BD$27,COLUMN('RE-Gen-Mixes in AIB Countries'!AE137)-COLUMN('RE-Gen-Mixes in AIB Countries'!$B$2),FALSE),0)</f>
        <v>0</v>
      </c>
      <c r="AF138">
        <f t="array" ref="AF138">IFERROR(INDEX('Zusammenführung EU-CH'!$E$2:$BF$241,MATCH('RE-Gen-Mixes in AIB Countries'!$B138&amp;'RE-Gen-Mixes in AIB Countries'!$C138,'Zusammenführung EU-CH'!$B$2:$B$241&amp;'Zusammenführung EU-CH'!$C$2:$C$241,0),MATCH('RE-Gen-Mixes in AIB Countries'!AF$2,'Zusammenführung EU-CH'!$E$1:$BF$1,0))/VLOOKUP($B138,'Total RE-GEN in AIB Countries'!$B$3:$BD$27,COLUMN('RE-Gen-Mixes in AIB Countries'!AF137)-COLUMN('RE-Gen-Mixes in AIB Countries'!$B$2),FALSE),0)</f>
        <v>0</v>
      </c>
      <c r="AG138">
        <f t="array" ref="AG138">IFERROR(INDEX('Zusammenführung EU-CH'!$E$2:$BF$241,MATCH('RE-Gen-Mixes in AIB Countries'!$B138&amp;'RE-Gen-Mixes in AIB Countries'!$C138,'Zusammenführung EU-CH'!$B$2:$B$241&amp;'Zusammenführung EU-CH'!$C$2:$C$241,0),MATCH('RE-Gen-Mixes in AIB Countries'!AG$2,'Zusammenführung EU-CH'!$E$1:$BF$1,0))/VLOOKUP($B138,'Total RE-GEN in AIB Countries'!$B$3:$BD$27,COLUMN('RE-Gen-Mixes in AIB Countries'!AG137)-COLUMN('RE-Gen-Mixes in AIB Countries'!$B$2),FALSE),0)</f>
        <v>0</v>
      </c>
      <c r="AH138">
        <f t="array" ref="AH138">IFERROR(INDEX('Zusammenführung EU-CH'!$E$2:$BF$241,MATCH('RE-Gen-Mixes in AIB Countries'!$B138&amp;'RE-Gen-Mixes in AIB Countries'!$C138,'Zusammenführung EU-CH'!$B$2:$B$241&amp;'Zusammenführung EU-CH'!$C$2:$C$241,0),MATCH('RE-Gen-Mixes in AIB Countries'!AH$2,'Zusammenführung EU-CH'!$E$1:$BF$1,0))/VLOOKUP($B138,'Total RE-GEN in AIB Countries'!$B$3:$BD$27,COLUMN('RE-Gen-Mixes in AIB Countries'!AH137)-COLUMN('RE-Gen-Mixes in AIB Countries'!$B$2),FALSE),0)</f>
        <v>0</v>
      </c>
      <c r="AI138">
        <f t="array" ref="AI138">IFERROR(INDEX('Zusammenführung EU-CH'!$E$2:$BF$241,MATCH('RE-Gen-Mixes in AIB Countries'!$B138&amp;'RE-Gen-Mixes in AIB Countries'!$C138,'Zusammenführung EU-CH'!$B$2:$B$241&amp;'Zusammenführung EU-CH'!$C$2:$C$241,0),MATCH('RE-Gen-Mixes in AIB Countries'!AI$2,'Zusammenführung EU-CH'!$E$1:$BF$1,0))/VLOOKUP($B138,'Total RE-GEN in AIB Countries'!$B$3:$BD$27,COLUMN('RE-Gen-Mixes in AIB Countries'!AI137)-COLUMN('RE-Gen-Mixes in AIB Countries'!$B$2),FALSE),0)</f>
        <v>0</v>
      </c>
      <c r="AJ138">
        <f t="array" ref="AJ138">IFERROR(INDEX('Zusammenführung EU-CH'!$E$2:$BF$241,MATCH('RE-Gen-Mixes in AIB Countries'!$B138&amp;'RE-Gen-Mixes in AIB Countries'!$C138,'Zusammenführung EU-CH'!$B$2:$B$241&amp;'Zusammenführung EU-CH'!$C$2:$C$241,0),MATCH('RE-Gen-Mixes in AIB Countries'!AJ$2,'Zusammenführung EU-CH'!$E$1:$BF$1,0))/VLOOKUP($B138,'Total RE-GEN in AIB Countries'!$B$3:$BD$27,COLUMN('RE-Gen-Mixes in AIB Countries'!AJ137)-COLUMN('RE-Gen-Mixes in AIB Countries'!$B$2),FALSE),0)</f>
        <v>0</v>
      </c>
      <c r="AK138">
        <f t="array" ref="AK138">IFERROR(INDEX('Zusammenführung EU-CH'!$E$2:$BF$241,MATCH('RE-Gen-Mixes in AIB Countries'!$B138&amp;'RE-Gen-Mixes in AIB Countries'!$C138,'Zusammenführung EU-CH'!$B$2:$B$241&amp;'Zusammenführung EU-CH'!$C$2:$C$241,0),MATCH('RE-Gen-Mixes in AIB Countries'!AK$2,'Zusammenführung EU-CH'!$E$1:$BF$1,0))/VLOOKUP($B138,'Total RE-GEN in AIB Countries'!$B$3:$BD$27,COLUMN('RE-Gen-Mixes in AIB Countries'!AK137)-COLUMN('RE-Gen-Mixes in AIB Countries'!$B$2),FALSE),0)</f>
        <v>0</v>
      </c>
      <c r="AL138">
        <f t="array" ref="AL138">IFERROR(INDEX('Zusammenführung EU-CH'!$E$2:$BF$241,MATCH('RE-Gen-Mixes in AIB Countries'!$B138&amp;'RE-Gen-Mixes in AIB Countries'!$C138,'Zusammenführung EU-CH'!$B$2:$B$241&amp;'Zusammenführung EU-CH'!$C$2:$C$241,0),MATCH('RE-Gen-Mixes in AIB Countries'!AL$2,'Zusammenführung EU-CH'!$E$1:$BF$1,0))/VLOOKUP($B138,'Total RE-GEN in AIB Countries'!$B$3:$BD$27,COLUMN('RE-Gen-Mixes in AIB Countries'!AL137)-COLUMN('RE-Gen-Mixes in AIB Countries'!$B$2),FALSE),0)</f>
        <v>0</v>
      </c>
      <c r="AM138">
        <f t="array" ref="AM138">IFERROR(INDEX('Zusammenführung EU-CH'!$E$2:$BF$241,MATCH('RE-Gen-Mixes in AIB Countries'!$B138&amp;'RE-Gen-Mixes in AIB Countries'!$C138,'Zusammenführung EU-CH'!$B$2:$B$241&amp;'Zusammenführung EU-CH'!$C$2:$C$241,0),MATCH('RE-Gen-Mixes in AIB Countries'!AM$2,'Zusammenführung EU-CH'!$E$1:$BF$1,0))/VLOOKUP($B138,'Total RE-GEN in AIB Countries'!$B$3:$BD$27,COLUMN('RE-Gen-Mixes in AIB Countries'!AM137)-COLUMN('RE-Gen-Mixes in AIB Countries'!$B$2),FALSE),0)</f>
        <v>0</v>
      </c>
      <c r="AN138">
        <f t="array" ref="AN138">IFERROR(INDEX('Zusammenführung EU-CH'!$E$2:$BF$241,MATCH('RE-Gen-Mixes in AIB Countries'!$B138&amp;'RE-Gen-Mixes in AIB Countries'!$C138,'Zusammenführung EU-CH'!$B$2:$B$241&amp;'Zusammenführung EU-CH'!$C$2:$C$241,0),MATCH('RE-Gen-Mixes in AIB Countries'!AN$2,'Zusammenführung EU-CH'!$E$1:$BF$1,0))/VLOOKUP($B138,'Total RE-GEN in AIB Countries'!$B$3:$BD$27,COLUMN('RE-Gen-Mixes in AIB Countries'!AN137)-COLUMN('RE-Gen-Mixes in AIB Countries'!$B$2),FALSE),0)</f>
        <v>0</v>
      </c>
      <c r="AO138">
        <f t="array" ref="AO138">IFERROR(INDEX('Zusammenführung EU-CH'!$E$2:$BF$241,MATCH('RE-Gen-Mixes in AIB Countries'!$B138&amp;'RE-Gen-Mixes in AIB Countries'!$C138,'Zusammenführung EU-CH'!$B$2:$B$241&amp;'Zusammenführung EU-CH'!$C$2:$C$241,0),MATCH('RE-Gen-Mixes in AIB Countries'!AO$2,'Zusammenführung EU-CH'!$E$1:$BF$1,0))/VLOOKUP($B138,'Total RE-GEN in AIB Countries'!$B$3:$BD$27,COLUMN('RE-Gen-Mixes in AIB Countries'!AO137)-COLUMN('RE-Gen-Mixes in AIB Countries'!$B$2),FALSE),0)</f>
        <v>0</v>
      </c>
      <c r="AP138">
        <f t="array" ref="AP138">IFERROR(INDEX('Zusammenführung EU-CH'!$E$2:$BF$241,MATCH('RE-Gen-Mixes in AIB Countries'!$B138&amp;'RE-Gen-Mixes in AIB Countries'!$C138,'Zusammenführung EU-CH'!$B$2:$B$241&amp;'Zusammenführung EU-CH'!$C$2:$C$241,0),MATCH('RE-Gen-Mixes in AIB Countries'!AP$2,'Zusammenführung EU-CH'!$E$1:$BF$1,0))/VLOOKUP($B138,'Total RE-GEN in AIB Countries'!$B$3:$BD$27,COLUMN('RE-Gen-Mixes in AIB Countries'!AP137)-COLUMN('RE-Gen-Mixes in AIB Countries'!$B$2),FALSE),0)</f>
        <v>0</v>
      </c>
      <c r="AQ138">
        <f t="array" ref="AQ138">IFERROR(INDEX('Zusammenführung EU-CH'!$E$2:$BF$241,MATCH('RE-Gen-Mixes in AIB Countries'!$B138&amp;'RE-Gen-Mixes in AIB Countries'!$C138,'Zusammenführung EU-CH'!$B$2:$B$241&amp;'Zusammenführung EU-CH'!$C$2:$C$241,0),MATCH('RE-Gen-Mixes in AIB Countries'!AQ$2,'Zusammenführung EU-CH'!$E$1:$BF$1,0))/VLOOKUP($B138,'Total RE-GEN in AIB Countries'!$B$3:$BD$27,COLUMN('RE-Gen-Mixes in AIB Countries'!AQ137)-COLUMN('RE-Gen-Mixes in AIB Countries'!$B$2),FALSE),0)</f>
        <v>0</v>
      </c>
      <c r="AR138">
        <f t="array" ref="AR138">IFERROR(INDEX('Zusammenführung EU-CH'!$E$2:$BF$241,MATCH('RE-Gen-Mixes in AIB Countries'!$B138&amp;'RE-Gen-Mixes in AIB Countries'!$C138,'Zusammenführung EU-CH'!$B$2:$B$241&amp;'Zusammenführung EU-CH'!$C$2:$C$241,0),MATCH('RE-Gen-Mixes in AIB Countries'!AR$2,'Zusammenführung EU-CH'!$E$1:$BF$1,0))/VLOOKUP($B138,'Total RE-GEN in AIB Countries'!$B$3:$BD$27,COLUMN('RE-Gen-Mixes in AIB Countries'!AR137)-COLUMN('RE-Gen-Mixes in AIB Countries'!$B$2),FALSE),0)</f>
        <v>0</v>
      </c>
      <c r="AS138">
        <f t="array" ref="AS138">IFERROR(INDEX('Zusammenführung EU-CH'!$E$2:$BF$241,MATCH('RE-Gen-Mixes in AIB Countries'!$B138&amp;'RE-Gen-Mixes in AIB Countries'!$C138,'Zusammenführung EU-CH'!$B$2:$B$241&amp;'Zusammenführung EU-CH'!$C$2:$C$241,0),MATCH('RE-Gen-Mixes in AIB Countries'!AS$2,'Zusammenführung EU-CH'!$E$1:$BF$1,0))/VLOOKUP($B138,'Total RE-GEN in AIB Countries'!$B$3:$BD$27,COLUMN('RE-Gen-Mixes in AIB Countries'!AS137)-COLUMN('RE-Gen-Mixes in AIB Countries'!$B$2),FALSE),0)</f>
        <v>0</v>
      </c>
      <c r="AT138">
        <f t="array" ref="AT138">IFERROR(INDEX('Zusammenführung EU-CH'!$E$2:$BF$241,MATCH('RE-Gen-Mixes in AIB Countries'!$B138&amp;'RE-Gen-Mixes in AIB Countries'!$C138,'Zusammenführung EU-CH'!$B$2:$B$241&amp;'Zusammenführung EU-CH'!$C$2:$C$241,0),MATCH('RE-Gen-Mixes in AIB Countries'!AT$2,'Zusammenführung EU-CH'!$E$1:$BF$1,0))/VLOOKUP($B138,'Total RE-GEN in AIB Countries'!$B$3:$BD$27,COLUMN('RE-Gen-Mixes in AIB Countries'!AT137)-COLUMN('RE-Gen-Mixes in AIB Countries'!$B$2),FALSE),0)</f>
        <v>0</v>
      </c>
      <c r="AU138">
        <f t="array" ref="AU138">IFERROR(INDEX('Zusammenführung EU-CH'!$E$2:$BF$241,MATCH('RE-Gen-Mixes in AIB Countries'!$B138&amp;'RE-Gen-Mixes in AIB Countries'!$C138,'Zusammenführung EU-CH'!$B$2:$B$241&amp;'Zusammenführung EU-CH'!$C$2:$C$241,0),MATCH('RE-Gen-Mixes in AIB Countries'!AU$2,'Zusammenführung EU-CH'!$E$1:$BF$1,0))/VLOOKUP($B138,'Total RE-GEN in AIB Countries'!$B$3:$BD$27,COLUMN('RE-Gen-Mixes in AIB Countries'!AU137)-COLUMN('RE-Gen-Mixes in AIB Countries'!$B$2),FALSE),0)</f>
        <v>0</v>
      </c>
      <c r="AV138">
        <f t="array" ref="AV138">IFERROR(INDEX('Zusammenführung EU-CH'!$E$2:$BF$241,MATCH('RE-Gen-Mixes in AIB Countries'!$B138&amp;'RE-Gen-Mixes in AIB Countries'!$C138,'Zusammenführung EU-CH'!$B$2:$B$241&amp;'Zusammenführung EU-CH'!$C$2:$C$241,0),MATCH('RE-Gen-Mixes in AIB Countries'!AV$2,'Zusammenführung EU-CH'!$E$1:$BF$1,0))/VLOOKUP($B138,'Total RE-GEN in AIB Countries'!$B$3:$BD$27,COLUMN('RE-Gen-Mixes in AIB Countries'!AV137)-COLUMN('RE-Gen-Mixes in AIB Countries'!$B$2),FALSE),0)</f>
        <v>0</v>
      </c>
      <c r="AW138">
        <f t="array" ref="AW138">IFERROR(INDEX('Zusammenführung EU-CH'!$E$2:$BF$241,MATCH('RE-Gen-Mixes in AIB Countries'!$B138&amp;'RE-Gen-Mixes in AIB Countries'!$C138,'Zusammenführung EU-CH'!$B$2:$B$241&amp;'Zusammenführung EU-CH'!$C$2:$C$241,0),MATCH('RE-Gen-Mixes in AIB Countries'!AW$2,'Zusammenführung EU-CH'!$E$1:$BF$1,0))/VLOOKUP($B138,'Total RE-GEN in AIB Countries'!$B$3:$BD$27,COLUMN('RE-Gen-Mixes in AIB Countries'!AW137)-COLUMN('RE-Gen-Mixes in AIB Countries'!$B$2),FALSE),0)</f>
        <v>0</v>
      </c>
      <c r="AX138">
        <f t="array" ref="AX138">IFERROR(INDEX('Zusammenführung EU-CH'!$E$2:$BF$241,MATCH('RE-Gen-Mixes in AIB Countries'!$B138&amp;'RE-Gen-Mixes in AIB Countries'!$C138,'Zusammenführung EU-CH'!$B$2:$B$241&amp;'Zusammenführung EU-CH'!$C$2:$C$241,0),MATCH('RE-Gen-Mixes in AIB Countries'!AX$2,'Zusammenführung EU-CH'!$E$1:$BF$1,0))/VLOOKUP($B138,'Total RE-GEN in AIB Countries'!$B$3:$BD$27,COLUMN('RE-Gen-Mixes in AIB Countries'!AX137)-COLUMN('RE-Gen-Mixes in AIB Countries'!$B$2),FALSE),0)</f>
        <v>0</v>
      </c>
      <c r="AY138">
        <f t="array" ref="AY138">IFERROR(INDEX('Zusammenführung EU-CH'!$E$2:$BF$241,MATCH('RE-Gen-Mixes in AIB Countries'!$B138&amp;'RE-Gen-Mixes in AIB Countries'!$C138,'Zusammenführung EU-CH'!$B$2:$B$241&amp;'Zusammenführung EU-CH'!$C$2:$C$241,0),MATCH('RE-Gen-Mixes in AIB Countries'!AY$2,'Zusammenführung EU-CH'!$E$1:$BF$1,0))/VLOOKUP($B138,'Total RE-GEN in AIB Countries'!$B$3:$BD$27,COLUMN('RE-Gen-Mixes in AIB Countries'!AY137)-COLUMN('RE-Gen-Mixes in AIB Countries'!$B$2),FALSE),0)</f>
        <v>0</v>
      </c>
      <c r="AZ138">
        <f t="array" ref="AZ138">IFERROR(INDEX('Zusammenführung EU-CH'!$E$2:$BF$241,MATCH('RE-Gen-Mixes in AIB Countries'!$B138&amp;'RE-Gen-Mixes in AIB Countries'!$C138,'Zusammenführung EU-CH'!$B$2:$B$241&amp;'Zusammenführung EU-CH'!$C$2:$C$241,0),MATCH('RE-Gen-Mixes in AIB Countries'!AZ$2,'Zusammenführung EU-CH'!$E$1:$BF$1,0))/VLOOKUP($B138,'Total RE-GEN in AIB Countries'!$B$3:$BD$27,COLUMN('RE-Gen-Mixes in AIB Countries'!AZ137)-COLUMN('RE-Gen-Mixes in AIB Countries'!$B$2),FALSE),0)</f>
        <v>0</v>
      </c>
      <c r="BA138">
        <f t="array" ref="BA138">IFERROR(INDEX('Zusammenführung EU-CH'!$E$2:$BF$241,MATCH('RE-Gen-Mixes in AIB Countries'!$B138&amp;'RE-Gen-Mixes in AIB Countries'!$C138,'Zusammenführung EU-CH'!$B$2:$B$241&amp;'Zusammenführung EU-CH'!$C$2:$C$241,0),MATCH('RE-Gen-Mixes in AIB Countries'!BA$2,'Zusammenführung EU-CH'!$E$1:$BF$1,0))/VLOOKUP($B138,'Total RE-GEN in AIB Countries'!$B$3:$BD$27,COLUMN('RE-Gen-Mixes in AIB Countries'!BA137)-COLUMN('RE-Gen-Mixes in AIB Countries'!$B$2),FALSE),0)</f>
        <v>0</v>
      </c>
      <c r="BB138">
        <f t="array" ref="BB138">IFERROR(INDEX('Zusammenführung EU-CH'!$E$2:$BF$241,MATCH('RE-Gen-Mixes in AIB Countries'!$B138&amp;'RE-Gen-Mixes in AIB Countries'!$C138,'Zusammenführung EU-CH'!$B$2:$B$241&amp;'Zusammenführung EU-CH'!$C$2:$C$241,0),MATCH('RE-Gen-Mixes in AIB Countries'!BB$2,'Zusammenführung EU-CH'!$E$1:$BF$1,0))/VLOOKUP($B138,'Total RE-GEN in AIB Countries'!$B$3:$BD$27,COLUMN('RE-Gen-Mixes in AIB Countries'!BB137)-COLUMN('RE-Gen-Mixes in AIB Countries'!$B$2),FALSE),0)</f>
        <v>0</v>
      </c>
      <c r="BC138">
        <f t="array" ref="BC138">IFERROR(INDEX('Zusammenführung EU-CH'!$E$2:$BF$241,MATCH('RE-Gen-Mixes in AIB Countries'!$B138&amp;'RE-Gen-Mixes in AIB Countries'!$C138,'Zusammenführung EU-CH'!$B$2:$B$241&amp;'Zusammenführung EU-CH'!$C$2:$C$241,0),MATCH('RE-Gen-Mixes in AIB Countries'!BC$2,'Zusammenführung EU-CH'!$E$1:$BF$1,0))/VLOOKUP($B138,'Total RE-GEN in AIB Countries'!$B$3:$BD$27,COLUMN('RE-Gen-Mixes in AIB Countries'!BC137)-COLUMN('RE-Gen-Mixes in AIB Countries'!$B$2),FALSE),0)</f>
        <v>0</v>
      </c>
      <c r="BD138">
        <f t="array" ref="BD138">IFERROR(INDEX('Zusammenführung EU-CH'!$E$2:$BF$241,MATCH('RE-Gen-Mixes in AIB Countries'!$B138&amp;'RE-Gen-Mixes in AIB Countries'!$C138,'Zusammenführung EU-CH'!$B$2:$B$241&amp;'Zusammenführung EU-CH'!$C$2:$C$241,0),MATCH('RE-Gen-Mixes in AIB Countries'!BD$2,'Zusammenführung EU-CH'!$E$1:$BF$1,0))/VLOOKUP($B138,'Total RE-GEN in AIB Countries'!$B$3:$BD$27,COLUMN('RE-Gen-Mixes in AIB Countries'!BD137)-COLUMN('RE-Gen-Mixes in AIB Countries'!$B$2),FALSE),0)</f>
        <v>0</v>
      </c>
      <c r="BE138">
        <f t="array" ref="BE138">IFERROR(INDEX('Zusammenführung EU-CH'!$E$2:$BF$241,MATCH('RE-Gen-Mixes in AIB Countries'!$B138&amp;'RE-Gen-Mixes in AIB Countries'!$C138,'Zusammenführung EU-CH'!$B$2:$B$241&amp;'Zusammenführung EU-CH'!$C$2:$C$241,0),MATCH('RE-Gen-Mixes in AIB Countries'!BE$2,'Zusammenführung EU-CH'!$E$1:$BF$1,0))/VLOOKUP($B138,'Total RE-GEN in AIB Countries'!$B$3:$BD$27,COLUMN('RE-Gen-Mixes in AIB Countries'!BE137)-COLUMN('RE-Gen-Mixes in AIB Countries'!$B$2),FALSE),0)</f>
        <v>0</v>
      </c>
      <c r="BF138">
        <f t="shared" si="2"/>
        <v>0</v>
      </c>
    </row>
    <row r="139" spans="1:58" x14ac:dyDescent="0.35">
      <c r="A139" s="8" t="s">
        <v>44</v>
      </c>
      <c r="B139" s="4" t="s">
        <v>486</v>
      </c>
      <c r="C139" s="4" t="s">
        <v>9</v>
      </c>
      <c r="D139">
        <f t="array" ref="D139">IFERROR(INDEX('Zusammenführung EU-CH'!$E$2:$BF$241,MATCH('RE-Gen-Mixes in AIB Countries'!$B139&amp;'RE-Gen-Mixes in AIB Countries'!$C139,'Zusammenführung EU-CH'!$B$2:$B$241&amp;'Zusammenführung EU-CH'!$C$2:$C$241,0),MATCH('RE-Gen-Mixes in AIB Countries'!D$2,'Zusammenführung EU-CH'!$E$1:$BF$1,0))/VLOOKUP($B139,'Total RE-GEN in AIB Countries'!$B$3:$BD$27,COLUMN('RE-Gen-Mixes in AIB Countries'!D138)-COLUMN('RE-Gen-Mixes in AIB Countries'!$B$2),FALSE),0)</f>
        <v>0</v>
      </c>
      <c r="E139">
        <f t="array" ref="E139">IFERROR(INDEX('Zusammenführung EU-CH'!$E$2:$BF$241,MATCH('RE-Gen-Mixes in AIB Countries'!$B139&amp;'RE-Gen-Mixes in AIB Countries'!$C139,'Zusammenführung EU-CH'!$B$2:$B$241&amp;'Zusammenführung EU-CH'!$C$2:$C$241,0),MATCH('RE-Gen-Mixes in AIB Countries'!E$2,'Zusammenführung EU-CH'!$E$1:$BF$1,0))/VLOOKUP($B139,'Total RE-GEN in AIB Countries'!$B$3:$BD$27,COLUMN('RE-Gen-Mixes in AIB Countries'!E138)-COLUMN('RE-Gen-Mixes in AIB Countries'!$B$2),FALSE),0)</f>
        <v>0</v>
      </c>
      <c r="F139">
        <f t="array" ref="F139">IFERROR(INDEX('Zusammenführung EU-CH'!$E$2:$BF$241,MATCH('RE-Gen-Mixes in AIB Countries'!$B139&amp;'RE-Gen-Mixes in AIB Countries'!$C139,'Zusammenführung EU-CH'!$B$2:$B$241&amp;'Zusammenführung EU-CH'!$C$2:$C$241,0),MATCH('RE-Gen-Mixes in AIB Countries'!F$2,'Zusammenführung EU-CH'!$E$1:$BF$1,0))/VLOOKUP($B139,'Total RE-GEN in AIB Countries'!$B$3:$BD$27,COLUMN('RE-Gen-Mixes in AIB Countries'!F138)-COLUMN('RE-Gen-Mixes in AIB Countries'!$B$2),FALSE),0)</f>
        <v>0</v>
      </c>
      <c r="G139">
        <f t="array" ref="G139">IFERROR(INDEX('Zusammenführung EU-CH'!$E$2:$BF$241,MATCH('RE-Gen-Mixes in AIB Countries'!$B139&amp;'RE-Gen-Mixes in AIB Countries'!$C139,'Zusammenführung EU-CH'!$B$2:$B$241&amp;'Zusammenführung EU-CH'!$C$2:$C$241,0),MATCH('RE-Gen-Mixes in AIB Countries'!G$2,'Zusammenführung EU-CH'!$E$1:$BF$1,0))/VLOOKUP($B139,'Total RE-GEN in AIB Countries'!$B$3:$BD$27,COLUMN('RE-Gen-Mixes in AIB Countries'!G138)-COLUMN('RE-Gen-Mixes in AIB Countries'!$B$2),FALSE),0)</f>
        <v>0</v>
      </c>
      <c r="H139">
        <f t="array" ref="H139">IFERROR(INDEX('Zusammenführung EU-CH'!$E$2:$BF$241,MATCH('RE-Gen-Mixes in AIB Countries'!$B139&amp;'RE-Gen-Mixes in AIB Countries'!$C139,'Zusammenführung EU-CH'!$B$2:$B$241&amp;'Zusammenführung EU-CH'!$C$2:$C$241,0),MATCH('RE-Gen-Mixes in AIB Countries'!H$2,'Zusammenführung EU-CH'!$E$1:$BF$1,0))/VLOOKUP($B139,'Total RE-GEN in AIB Countries'!$B$3:$BD$27,COLUMN('RE-Gen-Mixes in AIB Countries'!H138)-COLUMN('RE-Gen-Mixes in AIB Countries'!$B$2),FALSE),0)</f>
        <v>0</v>
      </c>
      <c r="I139">
        <f t="array" ref="I139">IFERROR(INDEX('Zusammenführung EU-CH'!$E$2:$BF$241,MATCH('RE-Gen-Mixes in AIB Countries'!$B139&amp;'RE-Gen-Mixes in AIB Countries'!$C139,'Zusammenführung EU-CH'!$B$2:$B$241&amp;'Zusammenführung EU-CH'!$C$2:$C$241,0),MATCH('RE-Gen-Mixes in AIB Countries'!I$2,'Zusammenführung EU-CH'!$E$1:$BF$1,0))/VLOOKUP($B139,'Total RE-GEN in AIB Countries'!$B$3:$BD$27,COLUMN('RE-Gen-Mixes in AIB Countries'!I138)-COLUMN('RE-Gen-Mixes in AIB Countries'!$B$2),FALSE),0)</f>
        <v>0</v>
      </c>
      <c r="J139">
        <f t="array" ref="J139">IFERROR(INDEX('Zusammenführung EU-CH'!$E$2:$BF$241,MATCH('RE-Gen-Mixes in AIB Countries'!$B139&amp;'RE-Gen-Mixes in AIB Countries'!$C139,'Zusammenführung EU-CH'!$B$2:$B$241&amp;'Zusammenführung EU-CH'!$C$2:$C$241,0),MATCH('RE-Gen-Mixes in AIB Countries'!J$2,'Zusammenführung EU-CH'!$E$1:$BF$1,0))/VLOOKUP($B139,'Total RE-GEN in AIB Countries'!$B$3:$BD$27,COLUMN('RE-Gen-Mixes in AIB Countries'!J138)-COLUMN('RE-Gen-Mixes in AIB Countries'!$B$2),FALSE),0)</f>
        <v>0</v>
      </c>
      <c r="K139">
        <f t="array" ref="K139">IFERROR(INDEX('Zusammenführung EU-CH'!$E$2:$BF$241,MATCH('RE-Gen-Mixes in AIB Countries'!$B139&amp;'RE-Gen-Mixes in AIB Countries'!$C139,'Zusammenführung EU-CH'!$B$2:$B$241&amp;'Zusammenführung EU-CH'!$C$2:$C$241,0),MATCH('RE-Gen-Mixes in AIB Countries'!K$2,'Zusammenführung EU-CH'!$E$1:$BF$1,0))/VLOOKUP($B139,'Total RE-GEN in AIB Countries'!$B$3:$BD$27,COLUMN('RE-Gen-Mixes in AIB Countries'!K138)-COLUMN('RE-Gen-Mixes in AIB Countries'!$B$2),FALSE),0)</f>
        <v>0</v>
      </c>
      <c r="L139">
        <f t="array" ref="L139">IFERROR(INDEX('Zusammenführung EU-CH'!$E$2:$BF$241,MATCH('RE-Gen-Mixes in AIB Countries'!$B139&amp;'RE-Gen-Mixes in AIB Countries'!$C139,'Zusammenführung EU-CH'!$B$2:$B$241&amp;'Zusammenführung EU-CH'!$C$2:$C$241,0),MATCH('RE-Gen-Mixes in AIB Countries'!L$2,'Zusammenführung EU-CH'!$E$1:$BF$1,0))/VLOOKUP($B139,'Total RE-GEN in AIB Countries'!$B$3:$BD$27,COLUMN('RE-Gen-Mixes in AIB Countries'!L138)-COLUMN('RE-Gen-Mixes in AIB Countries'!$B$2),FALSE),0)</f>
        <v>0</v>
      </c>
      <c r="M139">
        <f t="array" ref="M139">IFERROR(INDEX('Zusammenführung EU-CH'!$E$2:$BF$241,MATCH('RE-Gen-Mixes in AIB Countries'!$B139&amp;'RE-Gen-Mixes in AIB Countries'!$C139,'Zusammenführung EU-CH'!$B$2:$B$241&amp;'Zusammenführung EU-CH'!$C$2:$C$241,0),MATCH('RE-Gen-Mixes in AIB Countries'!M$2,'Zusammenführung EU-CH'!$E$1:$BF$1,0))/VLOOKUP($B139,'Total RE-GEN in AIB Countries'!$B$3:$BD$27,COLUMN('RE-Gen-Mixes in AIB Countries'!M138)-COLUMN('RE-Gen-Mixes in AIB Countries'!$B$2),FALSE),0)</f>
        <v>0</v>
      </c>
      <c r="N139">
        <f t="array" ref="N139">IFERROR(INDEX('Zusammenführung EU-CH'!$E$2:$BF$241,MATCH('RE-Gen-Mixes in AIB Countries'!$B139&amp;'RE-Gen-Mixes in AIB Countries'!$C139,'Zusammenführung EU-CH'!$B$2:$B$241&amp;'Zusammenführung EU-CH'!$C$2:$C$241,0),MATCH('RE-Gen-Mixes in AIB Countries'!N$2,'Zusammenführung EU-CH'!$E$1:$BF$1,0))/VLOOKUP($B139,'Total RE-GEN in AIB Countries'!$B$3:$BD$27,COLUMN('RE-Gen-Mixes in AIB Countries'!N138)-COLUMN('RE-Gen-Mixes in AIB Countries'!$B$2),FALSE),0)</f>
        <v>0</v>
      </c>
      <c r="O139">
        <f t="array" ref="O139">IFERROR(INDEX('Zusammenführung EU-CH'!$E$2:$BF$241,MATCH('RE-Gen-Mixes in AIB Countries'!$B139&amp;'RE-Gen-Mixes in AIB Countries'!$C139,'Zusammenführung EU-CH'!$B$2:$B$241&amp;'Zusammenführung EU-CH'!$C$2:$C$241,0),MATCH('RE-Gen-Mixes in AIB Countries'!O$2,'Zusammenführung EU-CH'!$E$1:$BF$1,0))/VLOOKUP($B139,'Total RE-GEN in AIB Countries'!$B$3:$BD$27,COLUMN('RE-Gen-Mixes in AIB Countries'!O138)-COLUMN('RE-Gen-Mixes in AIB Countries'!$B$2),FALSE),0)</f>
        <v>0</v>
      </c>
      <c r="P139">
        <f t="array" ref="P139">IFERROR(INDEX('Zusammenführung EU-CH'!$E$2:$BF$241,MATCH('RE-Gen-Mixes in AIB Countries'!$B139&amp;'RE-Gen-Mixes in AIB Countries'!$C139,'Zusammenführung EU-CH'!$B$2:$B$241&amp;'Zusammenführung EU-CH'!$C$2:$C$241,0),MATCH('RE-Gen-Mixes in AIB Countries'!P$2,'Zusammenführung EU-CH'!$E$1:$BF$1,0))/VLOOKUP($B139,'Total RE-GEN in AIB Countries'!$B$3:$BD$27,COLUMN('RE-Gen-Mixes in AIB Countries'!P138)-COLUMN('RE-Gen-Mixes in AIB Countries'!$B$2),FALSE),0)</f>
        <v>7.6449148456107813E-2</v>
      </c>
      <c r="Q139">
        <f t="array" ref="Q139">IFERROR(INDEX('Zusammenführung EU-CH'!$E$2:$BF$241,MATCH('RE-Gen-Mixes in AIB Countries'!$B139&amp;'RE-Gen-Mixes in AIB Countries'!$C139,'Zusammenführung EU-CH'!$B$2:$B$241&amp;'Zusammenführung EU-CH'!$C$2:$C$241,0),MATCH('RE-Gen-Mixes in AIB Countries'!Q$2,'Zusammenführung EU-CH'!$E$1:$BF$1,0))/VLOOKUP($B139,'Total RE-GEN in AIB Countries'!$B$3:$BD$27,COLUMN('RE-Gen-Mixes in AIB Countries'!Q138)-COLUMN('RE-Gen-Mixes in AIB Countries'!$B$2),FALSE),0)</f>
        <v>6.6423509756624088E-2</v>
      </c>
      <c r="R139">
        <f t="array" ref="R139">IFERROR(INDEX('Zusammenführung EU-CH'!$E$2:$BF$241,MATCH('RE-Gen-Mixes in AIB Countries'!$B139&amp;'RE-Gen-Mixes in AIB Countries'!$C139,'Zusammenführung EU-CH'!$B$2:$B$241&amp;'Zusammenführung EU-CH'!$C$2:$C$241,0),MATCH('RE-Gen-Mixes in AIB Countries'!R$2,'Zusammenführung EU-CH'!$E$1:$BF$1,0))/VLOOKUP($B139,'Total RE-GEN in AIB Countries'!$B$3:$BD$27,COLUMN('RE-Gen-Mixes in AIB Countries'!R138)-COLUMN('RE-Gen-Mixes in AIB Countries'!$B$2),FALSE),0)</f>
        <v>0.11718236428780524</v>
      </c>
      <c r="S139">
        <f t="array" ref="S139">IFERROR(INDEX('Zusammenführung EU-CH'!$E$2:$BF$241,MATCH('RE-Gen-Mixes in AIB Countries'!$B139&amp;'RE-Gen-Mixes in AIB Countries'!$C139,'Zusammenführung EU-CH'!$B$2:$B$241&amp;'Zusammenführung EU-CH'!$C$2:$C$241,0),MATCH('RE-Gen-Mixes in AIB Countries'!S$2,'Zusammenführung EU-CH'!$E$1:$BF$1,0))/VLOOKUP($B139,'Total RE-GEN in AIB Countries'!$B$3:$BD$27,COLUMN('RE-Gen-Mixes in AIB Countries'!S138)-COLUMN('RE-Gen-Mixes in AIB Countries'!$B$2),FALSE),0)</f>
        <v>0.17815897632508029</v>
      </c>
      <c r="T139">
        <f t="array" ref="T139">IFERROR(INDEX('Zusammenführung EU-CH'!$E$2:$BF$241,MATCH('RE-Gen-Mixes in AIB Countries'!$B139&amp;'RE-Gen-Mixes in AIB Countries'!$C139,'Zusammenführung EU-CH'!$B$2:$B$241&amp;'Zusammenführung EU-CH'!$C$2:$C$241,0),MATCH('RE-Gen-Mixes in AIB Countries'!T$2,'Zusammenführung EU-CH'!$E$1:$BF$1,0))/VLOOKUP($B139,'Total RE-GEN in AIB Countries'!$B$3:$BD$27,COLUMN('RE-Gen-Mixes in AIB Countries'!T138)-COLUMN('RE-Gen-Mixes in AIB Countries'!$B$2),FALSE),0)</f>
        <v>0.20120506949535394</v>
      </c>
      <c r="U139">
        <f t="array" ref="U139">IFERROR(INDEX('Zusammenführung EU-CH'!$E$2:$BF$241,MATCH('RE-Gen-Mixes in AIB Countries'!$B139&amp;'RE-Gen-Mixes in AIB Countries'!$C139,'Zusammenführung EU-CH'!$B$2:$B$241&amp;'Zusammenführung EU-CH'!$C$2:$C$241,0),MATCH('RE-Gen-Mixes in AIB Countries'!U$2,'Zusammenführung EU-CH'!$E$1:$BF$1,0))/VLOOKUP($B139,'Total RE-GEN in AIB Countries'!$B$3:$BD$27,COLUMN('RE-Gen-Mixes in AIB Countries'!U138)-COLUMN('RE-Gen-Mixes in AIB Countries'!$B$2),FALSE),0)</f>
        <v>0.24454204312934993</v>
      </c>
      <c r="V139">
        <f t="array" ref="V139">IFERROR(INDEX('Zusammenführung EU-CH'!$E$2:$BF$241,MATCH('RE-Gen-Mixes in AIB Countries'!$B139&amp;'RE-Gen-Mixes in AIB Countries'!$C139,'Zusammenführung EU-CH'!$B$2:$B$241&amp;'Zusammenführung EU-CH'!$C$2:$C$241,0),MATCH('RE-Gen-Mixes in AIB Countries'!V$2,'Zusammenführung EU-CH'!$E$1:$BF$1,0))/VLOOKUP($B139,'Total RE-GEN in AIB Countries'!$B$3:$BD$27,COLUMN('RE-Gen-Mixes in AIB Countries'!V138)-COLUMN('RE-Gen-Mixes in AIB Countries'!$B$2),FALSE),0)</f>
        <v>0.26808680607692836</v>
      </c>
      <c r="W139">
        <f t="array" ref="W139">IFERROR(INDEX('Zusammenführung EU-CH'!$E$2:$BF$241,MATCH('RE-Gen-Mixes in AIB Countries'!$B139&amp;'RE-Gen-Mixes in AIB Countries'!$C139,'Zusammenführung EU-CH'!$B$2:$B$241&amp;'Zusammenführung EU-CH'!$C$2:$C$241,0),MATCH('RE-Gen-Mixes in AIB Countries'!W$2,'Zusammenführung EU-CH'!$E$1:$BF$1,0))/VLOOKUP($B139,'Total RE-GEN in AIB Countries'!$B$3:$BD$27,COLUMN('RE-Gen-Mixes in AIB Countries'!W138)-COLUMN('RE-Gen-Mixes in AIB Countries'!$B$2),FALSE),0)</f>
        <v>0.24444746206655613</v>
      </c>
      <c r="X139">
        <f t="array" ref="X139">IFERROR(INDEX('Zusammenführung EU-CH'!$E$2:$BF$241,MATCH('RE-Gen-Mixes in AIB Countries'!$B139&amp;'RE-Gen-Mixes in AIB Countries'!$C139,'Zusammenführung EU-CH'!$B$2:$B$241&amp;'Zusammenführung EU-CH'!$C$2:$C$241,0),MATCH('RE-Gen-Mixes in AIB Countries'!X$2,'Zusammenführung EU-CH'!$E$1:$BF$1,0))/VLOOKUP($B139,'Total RE-GEN in AIB Countries'!$B$3:$BD$27,COLUMN('RE-Gen-Mixes in AIB Countries'!X138)-COLUMN('RE-Gen-Mixes in AIB Countries'!$B$2),FALSE),0)</f>
        <v>0.23536498730609948</v>
      </c>
      <c r="Y139">
        <f t="array" ref="Y139">IFERROR(INDEX('Zusammenführung EU-CH'!$E$2:$BF$241,MATCH('RE-Gen-Mixes in AIB Countries'!$B139&amp;'RE-Gen-Mixes in AIB Countries'!$C139,'Zusammenführung EU-CH'!$B$2:$B$241&amp;'Zusammenführung EU-CH'!$C$2:$C$241,0),MATCH('RE-Gen-Mixes in AIB Countries'!Y$2,'Zusammenführung EU-CH'!$E$1:$BF$1,0))/VLOOKUP($B139,'Total RE-GEN in AIB Countries'!$B$3:$BD$27,COLUMN('RE-Gen-Mixes in AIB Countries'!Y138)-COLUMN('RE-Gen-Mixes in AIB Countries'!$B$2),FALSE),0)</f>
        <v>0.19342462903697177</v>
      </c>
      <c r="Z139">
        <f t="array" ref="Z139">IFERROR(INDEX('Zusammenführung EU-CH'!$E$2:$BF$241,MATCH('RE-Gen-Mixes in AIB Countries'!$B139&amp;'RE-Gen-Mixes in AIB Countries'!$C139,'Zusammenführung EU-CH'!$B$2:$B$241&amp;'Zusammenführung EU-CH'!$C$2:$C$241,0),MATCH('RE-Gen-Mixes in AIB Countries'!Z$2,'Zusammenführung EU-CH'!$E$1:$BF$1,0))/VLOOKUP($B139,'Total RE-GEN in AIB Countries'!$B$3:$BD$27,COLUMN('RE-Gen-Mixes in AIB Countries'!Z138)-COLUMN('RE-Gen-Mixes in AIB Countries'!$B$2),FALSE),0)</f>
        <v>0.12393690900062161</v>
      </c>
      <c r="AA139">
        <f t="array" ref="AA139">IFERROR(INDEX('Zusammenführung EU-CH'!$E$2:$BF$241,MATCH('RE-Gen-Mixes in AIB Countries'!$B139&amp;'RE-Gen-Mixes in AIB Countries'!$C139,'Zusammenführung EU-CH'!$B$2:$B$241&amp;'Zusammenführung EU-CH'!$C$2:$C$241,0),MATCH('RE-Gen-Mixes in AIB Countries'!AA$2,'Zusammenführung EU-CH'!$E$1:$BF$1,0))/VLOOKUP($B139,'Total RE-GEN in AIB Countries'!$B$3:$BD$27,COLUMN('RE-Gen-Mixes in AIB Countries'!AA138)-COLUMN('RE-Gen-Mixes in AIB Countries'!$B$2),FALSE),0)</f>
        <v>6.8172093620298649E-2</v>
      </c>
      <c r="AB139">
        <f t="array" ref="AB139">IFERROR(INDEX('Zusammenführung EU-CH'!$E$2:$BF$241,MATCH('RE-Gen-Mixes in AIB Countries'!$B139&amp;'RE-Gen-Mixes in AIB Countries'!$C139,'Zusammenführung EU-CH'!$B$2:$B$241&amp;'Zusammenführung EU-CH'!$C$2:$C$241,0),MATCH('RE-Gen-Mixes in AIB Countries'!AB$2,'Zusammenführung EU-CH'!$E$1:$BF$1,0))/VLOOKUP($B139,'Total RE-GEN in AIB Countries'!$B$3:$BD$27,COLUMN('RE-Gen-Mixes in AIB Countries'!AB138)-COLUMN('RE-Gen-Mixes in AIB Countries'!$B$2),FALSE),0)</f>
        <v>6.3507147422121629E-2</v>
      </c>
      <c r="AC139">
        <f t="array" ref="AC139">IFERROR(INDEX('Zusammenführung EU-CH'!$E$2:$BF$241,MATCH('RE-Gen-Mixes in AIB Countries'!$B139&amp;'RE-Gen-Mixes in AIB Countries'!$C139,'Zusammenführung EU-CH'!$B$2:$B$241&amp;'Zusammenführung EU-CH'!$C$2:$C$241,0),MATCH('RE-Gen-Mixes in AIB Countries'!AC$2,'Zusammenführung EU-CH'!$E$1:$BF$1,0))/VLOOKUP($B139,'Total RE-GEN in AIB Countries'!$B$3:$BD$27,COLUMN('RE-Gen-Mixes in AIB Countries'!AC138)-COLUMN('RE-Gen-Mixes in AIB Countries'!$B$2),FALSE),0)</f>
        <v>8.8416952241695074E-2</v>
      </c>
      <c r="AD139">
        <f t="array" ref="AD139">IFERROR(INDEX('Zusammenführung EU-CH'!$E$2:$BF$241,MATCH('RE-Gen-Mixes in AIB Countries'!$B139&amp;'RE-Gen-Mixes in AIB Countries'!$C139,'Zusammenführung EU-CH'!$B$2:$B$241&amp;'Zusammenführung EU-CH'!$C$2:$C$241,0),MATCH('RE-Gen-Mixes in AIB Countries'!AD$2,'Zusammenführung EU-CH'!$E$1:$BF$1,0))/VLOOKUP($B139,'Total RE-GEN in AIB Countries'!$B$3:$BD$27,COLUMN('RE-Gen-Mixes in AIB Countries'!AD138)-COLUMN('RE-Gen-Mixes in AIB Countries'!$B$2),FALSE),0)</f>
        <v>6.0218045774990021E-2</v>
      </c>
      <c r="AE139">
        <f t="array" ref="AE139">IFERROR(INDEX('Zusammenführung EU-CH'!$E$2:$BF$241,MATCH('RE-Gen-Mixes in AIB Countries'!$B139&amp;'RE-Gen-Mixes in AIB Countries'!$C139,'Zusammenführung EU-CH'!$B$2:$B$241&amp;'Zusammenführung EU-CH'!$C$2:$C$241,0),MATCH('RE-Gen-Mixes in AIB Countries'!AE$2,'Zusammenführung EU-CH'!$E$1:$BF$1,0))/VLOOKUP($B139,'Total RE-GEN in AIB Countries'!$B$3:$BD$27,COLUMN('RE-Gen-Mixes in AIB Countries'!AE138)-COLUMN('RE-Gen-Mixes in AIB Countries'!$B$2),FALSE),0)</f>
        <v>9.4394041830833011E-2</v>
      </c>
      <c r="AF139">
        <f t="array" ref="AF139">IFERROR(INDEX('Zusammenführung EU-CH'!$E$2:$BF$241,MATCH('RE-Gen-Mixes in AIB Countries'!$B139&amp;'RE-Gen-Mixes in AIB Countries'!$C139,'Zusammenführung EU-CH'!$B$2:$B$241&amp;'Zusammenführung EU-CH'!$C$2:$C$241,0),MATCH('RE-Gen-Mixes in AIB Countries'!AF$2,'Zusammenführung EU-CH'!$E$1:$BF$1,0))/VLOOKUP($B139,'Total RE-GEN in AIB Countries'!$B$3:$BD$27,COLUMN('RE-Gen-Mixes in AIB Countries'!AF138)-COLUMN('RE-Gen-Mixes in AIB Countries'!$B$2),FALSE),0)</f>
        <v>0.14994185957129819</v>
      </c>
      <c r="AG139">
        <f t="array" ref="AG139">IFERROR(INDEX('Zusammenführung EU-CH'!$E$2:$BF$241,MATCH('RE-Gen-Mixes in AIB Countries'!$B139&amp;'RE-Gen-Mixes in AIB Countries'!$C139,'Zusammenführung EU-CH'!$B$2:$B$241&amp;'Zusammenführung EU-CH'!$C$2:$C$241,0),MATCH('RE-Gen-Mixes in AIB Countries'!AG$2,'Zusammenführung EU-CH'!$E$1:$BF$1,0))/VLOOKUP($B139,'Total RE-GEN in AIB Countries'!$B$3:$BD$27,COLUMN('RE-Gen-Mixes in AIB Countries'!AG138)-COLUMN('RE-Gen-Mixes in AIB Countries'!$B$2),FALSE),0)</f>
        <v>0.16775250545090742</v>
      </c>
      <c r="AH139">
        <f t="array" ref="AH139">IFERROR(INDEX('Zusammenführung EU-CH'!$E$2:$BF$241,MATCH('RE-Gen-Mixes in AIB Countries'!$B139&amp;'RE-Gen-Mixes in AIB Countries'!$C139,'Zusammenführung EU-CH'!$B$2:$B$241&amp;'Zusammenführung EU-CH'!$C$2:$C$241,0),MATCH('RE-Gen-Mixes in AIB Countries'!AH$2,'Zusammenführung EU-CH'!$E$1:$BF$1,0))/VLOOKUP($B139,'Total RE-GEN in AIB Countries'!$B$3:$BD$27,COLUMN('RE-Gen-Mixes in AIB Countries'!AH138)-COLUMN('RE-Gen-Mixes in AIB Countries'!$B$2),FALSE),0)</f>
        <v>0.22840658765900232</v>
      </c>
      <c r="AI139">
        <f t="array" ref="AI139">IFERROR(INDEX('Zusammenführung EU-CH'!$E$2:$BF$241,MATCH('RE-Gen-Mixes in AIB Countries'!$B139&amp;'RE-Gen-Mixes in AIB Countries'!$C139,'Zusammenführung EU-CH'!$B$2:$B$241&amp;'Zusammenführung EU-CH'!$C$2:$C$241,0),MATCH('RE-Gen-Mixes in AIB Countries'!AI$2,'Zusammenführung EU-CH'!$E$1:$BF$1,0))/VLOOKUP($B139,'Total RE-GEN in AIB Countries'!$B$3:$BD$27,COLUMN('RE-Gen-Mixes in AIB Countries'!AI138)-COLUMN('RE-Gen-Mixes in AIB Countries'!$B$2),FALSE),0)</f>
        <v>0.21174095429513093</v>
      </c>
      <c r="AJ139">
        <f t="array" ref="AJ139">IFERROR(INDEX('Zusammenführung EU-CH'!$E$2:$BF$241,MATCH('RE-Gen-Mixes in AIB Countries'!$B139&amp;'RE-Gen-Mixes in AIB Countries'!$C139,'Zusammenführung EU-CH'!$B$2:$B$241&amp;'Zusammenführung EU-CH'!$C$2:$C$241,0),MATCH('RE-Gen-Mixes in AIB Countries'!AJ$2,'Zusammenführung EU-CH'!$E$1:$BF$1,0))/VLOOKUP($B139,'Total RE-GEN in AIB Countries'!$B$3:$BD$27,COLUMN('RE-Gen-Mixes in AIB Countries'!AJ138)-COLUMN('RE-Gen-Mixes in AIB Countries'!$B$2),FALSE),0)</f>
        <v>0.19676380979290142</v>
      </c>
      <c r="AK139">
        <f t="array" ref="AK139">IFERROR(INDEX('Zusammenführung EU-CH'!$E$2:$BF$241,MATCH('RE-Gen-Mixes in AIB Countries'!$B139&amp;'RE-Gen-Mixes in AIB Countries'!$C139,'Zusammenführung EU-CH'!$B$2:$B$241&amp;'Zusammenführung EU-CH'!$C$2:$C$241,0),MATCH('RE-Gen-Mixes in AIB Countries'!AK$2,'Zusammenführung EU-CH'!$E$1:$BF$1,0))/VLOOKUP($B139,'Total RE-GEN in AIB Countries'!$B$3:$BD$27,COLUMN('RE-Gen-Mixes in AIB Countries'!AK138)-COLUMN('RE-Gen-Mixes in AIB Countries'!$B$2),FALSE),0)</f>
        <v>0.11883818503531031</v>
      </c>
      <c r="AL139">
        <f t="array" ref="AL139">IFERROR(INDEX('Zusammenführung EU-CH'!$E$2:$BF$241,MATCH('RE-Gen-Mixes in AIB Countries'!$B139&amp;'RE-Gen-Mixes in AIB Countries'!$C139,'Zusammenführung EU-CH'!$B$2:$B$241&amp;'Zusammenführung EU-CH'!$C$2:$C$241,0),MATCH('RE-Gen-Mixes in AIB Countries'!AL$2,'Zusammenführung EU-CH'!$E$1:$BF$1,0))/VLOOKUP($B139,'Total RE-GEN in AIB Countries'!$B$3:$BD$27,COLUMN('RE-Gen-Mixes in AIB Countries'!AL138)-COLUMN('RE-Gen-Mixes in AIB Countries'!$B$2),FALSE),0)</f>
        <v>5.9025849308277298E-2</v>
      </c>
      <c r="AM139">
        <f t="array" ref="AM139">IFERROR(INDEX('Zusammenführung EU-CH'!$E$2:$BF$241,MATCH('RE-Gen-Mixes in AIB Countries'!$B139&amp;'RE-Gen-Mixes in AIB Countries'!$C139,'Zusammenführung EU-CH'!$B$2:$B$241&amp;'Zusammenführung EU-CH'!$C$2:$C$241,0),MATCH('RE-Gen-Mixes in AIB Countries'!AM$2,'Zusammenführung EU-CH'!$E$1:$BF$1,0))/VLOOKUP($B139,'Total RE-GEN in AIB Countries'!$B$3:$BD$27,COLUMN('RE-Gen-Mixes in AIB Countries'!AM138)-COLUMN('RE-Gen-Mixes in AIB Countries'!$B$2),FALSE),0)</f>
        <v>6.7861750113621541E-2</v>
      </c>
      <c r="AN139">
        <f t="array" ref="AN139">IFERROR(INDEX('Zusammenführung EU-CH'!$E$2:$BF$241,MATCH('RE-Gen-Mixes in AIB Countries'!$B139&amp;'RE-Gen-Mixes in AIB Countries'!$C139,'Zusammenführung EU-CH'!$B$2:$B$241&amp;'Zusammenführung EU-CH'!$C$2:$C$241,0),MATCH('RE-Gen-Mixes in AIB Countries'!AN$2,'Zusammenführung EU-CH'!$E$1:$BF$1,0))/VLOOKUP($B139,'Total RE-GEN in AIB Countries'!$B$3:$BD$27,COLUMN('RE-Gen-Mixes in AIB Countries'!AN138)-COLUMN('RE-Gen-Mixes in AIB Countries'!$B$2),FALSE),0)</f>
        <v>7.1283901588634985E-2</v>
      </c>
      <c r="AO139">
        <f t="array" ref="AO139">IFERROR(INDEX('Zusammenführung EU-CH'!$E$2:$BF$241,MATCH('RE-Gen-Mixes in AIB Countries'!$B139&amp;'RE-Gen-Mixes in AIB Countries'!$C139,'Zusammenführung EU-CH'!$B$2:$B$241&amp;'Zusammenführung EU-CH'!$C$2:$C$241,0),MATCH('RE-Gen-Mixes in AIB Countries'!AO$2,'Zusammenführung EU-CH'!$E$1:$BF$1,0))/VLOOKUP($B139,'Total RE-GEN in AIB Countries'!$B$3:$BD$27,COLUMN('RE-Gen-Mixes in AIB Countries'!AO138)-COLUMN('RE-Gen-Mixes in AIB Countries'!$B$2),FALSE),0)</f>
        <v>0.1167937470811977</v>
      </c>
      <c r="AP139">
        <f t="array" ref="AP139">IFERROR(INDEX('Zusammenführung EU-CH'!$E$2:$BF$241,MATCH('RE-Gen-Mixes in AIB Countries'!$B139&amp;'RE-Gen-Mixes in AIB Countries'!$C139,'Zusammenführung EU-CH'!$B$2:$B$241&amp;'Zusammenführung EU-CH'!$C$2:$C$241,0),MATCH('RE-Gen-Mixes in AIB Countries'!AP$2,'Zusammenführung EU-CH'!$E$1:$BF$1,0))/VLOOKUP($B139,'Total RE-GEN in AIB Countries'!$B$3:$BD$27,COLUMN('RE-Gen-Mixes in AIB Countries'!AP138)-COLUMN('RE-Gen-Mixes in AIB Countries'!$B$2),FALSE),0)</f>
        <v>0.14384514280548272</v>
      </c>
      <c r="AQ139">
        <f t="array" ref="AQ139">IFERROR(INDEX('Zusammenführung EU-CH'!$E$2:$BF$241,MATCH('RE-Gen-Mixes in AIB Countries'!$B139&amp;'RE-Gen-Mixes in AIB Countries'!$C139,'Zusammenführung EU-CH'!$B$2:$B$241&amp;'Zusammenführung EU-CH'!$C$2:$C$241,0),MATCH('RE-Gen-Mixes in AIB Countries'!AQ$2,'Zusammenführung EU-CH'!$E$1:$BF$1,0))/VLOOKUP($B139,'Total RE-GEN in AIB Countries'!$B$3:$BD$27,COLUMN('RE-Gen-Mixes in AIB Countries'!AQ138)-COLUMN('RE-Gen-Mixes in AIB Countries'!$B$2),FALSE),0)</f>
        <v>0.13206001599758807</v>
      </c>
      <c r="AR139">
        <f t="array" ref="AR139">IFERROR(INDEX('Zusammenführung EU-CH'!$E$2:$BF$241,MATCH('RE-Gen-Mixes in AIB Countries'!$B139&amp;'RE-Gen-Mixes in AIB Countries'!$C139,'Zusammenführung EU-CH'!$B$2:$B$241&amp;'Zusammenführung EU-CH'!$C$2:$C$241,0),MATCH('RE-Gen-Mixes in AIB Countries'!AR$2,'Zusammenführung EU-CH'!$E$1:$BF$1,0))/VLOOKUP($B139,'Total RE-GEN in AIB Countries'!$B$3:$BD$27,COLUMN('RE-Gen-Mixes in AIB Countries'!AR138)-COLUMN('RE-Gen-Mixes in AIB Countries'!$B$2),FALSE),0)</f>
        <v>0.19127073707070094</v>
      </c>
      <c r="AS139">
        <f t="array" ref="AS139">IFERROR(INDEX('Zusammenführung EU-CH'!$E$2:$BF$241,MATCH('RE-Gen-Mixes in AIB Countries'!$B139&amp;'RE-Gen-Mixes in AIB Countries'!$C139,'Zusammenführung EU-CH'!$B$2:$B$241&amp;'Zusammenführung EU-CH'!$C$2:$C$241,0),MATCH('RE-Gen-Mixes in AIB Countries'!AS$2,'Zusammenführung EU-CH'!$E$1:$BF$1,0))/VLOOKUP($B139,'Total RE-GEN in AIB Countries'!$B$3:$BD$27,COLUMN('RE-Gen-Mixes in AIB Countries'!AS138)-COLUMN('RE-Gen-Mixes in AIB Countries'!$B$2),FALSE),0)</f>
        <v>0.22880420396937048</v>
      </c>
      <c r="AT139">
        <f t="array" ref="AT139">IFERROR(INDEX('Zusammenführung EU-CH'!$E$2:$BF$241,MATCH('RE-Gen-Mixes in AIB Countries'!$B139&amp;'RE-Gen-Mixes in AIB Countries'!$C139,'Zusammenführung EU-CH'!$B$2:$B$241&amp;'Zusammenführung EU-CH'!$C$2:$C$241,0),MATCH('RE-Gen-Mixes in AIB Countries'!AT$2,'Zusammenführung EU-CH'!$E$1:$BF$1,0))/VLOOKUP($B139,'Total RE-GEN in AIB Countries'!$B$3:$BD$27,COLUMN('RE-Gen-Mixes in AIB Countries'!AT138)-COLUMN('RE-Gen-Mixes in AIB Countries'!$B$2),FALSE),0)</f>
        <v>0.23948049298142035</v>
      </c>
      <c r="AU139">
        <f t="array" ref="AU139">IFERROR(INDEX('Zusammenführung EU-CH'!$E$2:$BF$241,MATCH('RE-Gen-Mixes in AIB Countries'!$B139&amp;'RE-Gen-Mixes in AIB Countries'!$C139,'Zusammenführung EU-CH'!$B$2:$B$241&amp;'Zusammenführung EU-CH'!$C$2:$C$241,0),MATCH('RE-Gen-Mixes in AIB Countries'!AU$2,'Zusammenführung EU-CH'!$E$1:$BF$1,0))/VLOOKUP($B139,'Total RE-GEN in AIB Countries'!$B$3:$BD$27,COLUMN('RE-Gen-Mixes in AIB Countries'!AU138)-COLUMN('RE-Gen-Mixes in AIB Countries'!$B$2),FALSE),0)</f>
        <v>0.27459279423438249</v>
      </c>
      <c r="AV139">
        <f t="array" ref="AV139">IFERROR(INDEX('Zusammenführung EU-CH'!$E$2:$BF$241,MATCH('RE-Gen-Mixes in AIB Countries'!$B139&amp;'RE-Gen-Mixes in AIB Countries'!$C139,'Zusammenführung EU-CH'!$B$2:$B$241&amp;'Zusammenführung EU-CH'!$C$2:$C$241,0),MATCH('RE-Gen-Mixes in AIB Countries'!AV$2,'Zusammenführung EU-CH'!$E$1:$BF$1,0))/VLOOKUP($B139,'Total RE-GEN in AIB Countries'!$B$3:$BD$27,COLUMN('RE-Gen-Mixes in AIB Countries'!AV138)-COLUMN('RE-Gen-Mixes in AIB Countries'!$B$2),FALSE),0)</f>
        <v>0.18900043579568751</v>
      </c>
      <c r="AW139">
        <f t="array" ref="AW139">IFERROR(INDEX('Zusammenführung EU-CH'!$E$2:$BF$241,MATCH('RE-Gen-Mixes in AIB Countries'!$B139&amp;'RE-Gen-Mixes in AIB Countries'!$C139,'Zusammenführung EU-CH'!$B$2:$B$241&amp;'Zusammenführung EU-CH'!$C$2:$C$241,0),MATCH('RE-Gen-Mixes in AIB Countries'!AW$2,'Zusammenführung EU-CH'!$E$1:$BF$1,0))/VLOOKUP($B139,'Total RE-GEN in AIB Countries'!$B$3:$BD$27,COLUMN('RE-Gen-Mixes in AIB Countries'!AW138)-COLUMN('RE-Gen-Mixes in AIB Countries'!$B$2),FALSE),0)</f>
        <v>0.16717882099570158</v>
      </c>
      <c r="AX139">
        <f t="array" ref="AX139">IFERROR(INDEX('Zusammenführung EU-CH'!$E$2:$BF$241,MATCH('RE-Gen-Mixes in AIB Countries'!$B139&amp;'RE-Gen-Mixes in AIB Countries'!$C139,'Zusammenführung EU-CH'!$B$2:$B$241&amp;'Zusammenführung EU-CH'!$C$2:$C$241,0),MATCH('RE-Gen-Mixes in AIB Countries'!AX$2,'Zusammenführung EU-CH'!$E$1:$BF$1,0))/VLOOKUP($B139,'Total RE-GEN in AIB Countries'!$B$3:$BD$27,COLUMN('RE-Gen-Mixes in AIB Countries'!AX138)-COLUMN('RE-Gen-Mixes in AIB Countries'!$B$2),FALSE),0)</f>
        <v>5.2648106938281237E-2</v>
      </c>
      <c r="AY139">
        <f t="array" ref="AY139">IFERROR(INDEX('Zusammenführung EU-CH'!$E$2:$BF$241,MATCH('RE-Gen-Mixes in AIB Countries'!$B139&amp;'RE-Gen-Mixes in AIB Countries'!$C139,'Zusammenführung EU-CH'!$B$2:$B$241&amp;'Zusammenführung EU-CH'!$C$2:$C$241,0),MATCH('RE-Gen-Mixes in AIB Countries'!AY$2,'Zusammenführung EU-CH'!$E$1:$BF$1,0))/VLOOKUP($B139,'Total RE-GEN in AIB Countries'!$B$3:$BD$27,COLUMN('RE-Gen-Mixes in AIB Countries'!AY138)-COLUMN('RE-Gen-Mixes in AIB Countries'!$B$2),FALSE),0)</f>
        <v>5.0990037197174064E-2</v>
      </c>
      <c r="AZ139">
        <f t="array" ref="AZ139">IFERROR(INDEX('Zusammenführung EU-CH'!$E$2:$BF$241,MATCH('RE-Gen-Mixes in AIB Countries'!$B139&amp;'RE-Gen-Mixes in AIB Countries'!$C139,'Zusammenführung EU-CH'!$B$2:$B$241&amp;'Zusammenführung EU-CH'!$C$2:$C$241,0),MATCH('RE-Gen-Mixes in AIB Countries'!AZ$2,'Zusammenführung EU-CH'!$E$1:$BF$1,0))/VLOOKUP($B139,'Total RE-GEN in AIB Countries'!$B$3:$BD$27,COLUMN('RE-Gen-Mixes in AIB Countries'!AZ138)-COLUMN('RE-Gen-Mixes in AIB Countries'!$B$2),FALSE),0)</f>
        <v>7.291370321112299E-2</v>
      </c>
      <c r="BA139">
        <f t="array" ref="BA139">IFERROR(INDEX('Zusammenführung EU-CH'!$E$2:$BF$241,MATCH('RE-Gen-Mixes in AIB Countries'!$B139&amp;'RE-Gen-Mixes in AIB Countries'!$C139,'Zusammenführung EU-CH'!$B$2:$B$241&amp;'Zusammenführung EU-CH'!$C$2:$C$241,0),MATCH('RE-Gen-Mixes in AIB Countries'!BA$2,'Zusammenführung EU-CH'!$E$1:$BF$1,0))/VLOOKUP($B139,'Total RE-GEN in AIB Countries'!$B$3:$BD$27,COLUMN('RE-Gen-Mixes in AIB Countries'!BA138)-COLUMN('RE-Gen-Mixes in AIB Countries'!$B$2),FALSE),0)</f>
        <v>0.13374468025573943</v>
      </c>
      <c r="BB139">
        <f t="array" ref="BB139">IFERROR(INDEX('Zusammenführung EU-CH'!$E$2:$BF$241,MATCH('RE-Gen-Mixes in AIB Countries'!$B139&amp;'RE-Gen-Mixes in AIB Countries'!$C139,'Zusammenführung EU-CH'!$B$2:$B$241&amp;'Zusammenführung EU-CH'!$C$2:$C$241,0),MATCH('RE-Gen-Mixes in AIB Countries'!BB$2,'Zusammenführung EU-CH'!$E$1:$BF$1,0))/VLOOKUP($B139,'Total RE-GEN in AIB Countries'!$B$3:$BD$27,COLUMN('RE-Gen-Mixes in AIB Countries'!BB138)-COLUMN('RE-Gen-Mixes in AIB Countries'!$B$2),FALSE),0)</f>
        <v>0.12016986383687331</v>
      </c>
      <c r="BC139">
        <f t="array" ref="BC139">IFERROR(INDEX('Zusammenführung EU-CH'!$E$2:$BF$241,MATCH('RE-Gen-Mixes in AIB Countries'!$B139&amp;'RE-Gen-Mixes in AIB Countries'!$C139,'Zusammenführung EU-CH'!$B$2:$B$241&amp;'Zusammenführung EU-CH'!$C$2:$C$241,0),MATCH('RE-Gen-Mixes in AIB Countries'!BC$2,'Zusammenführung EU-CH'!$E$1:$BF$1,0))/VLOOKUP($B139,'Total RE-GEN in AIB Countries'!$B$3:$BD$27,COLUMN('RE-Gen-Mixes in AIB Countries'!BC138)-COLUMN('RE-Gen-Mixes in AIB Countries'!$B$2),FALSE),0)</f>
        <v>0.15730150641988822</v>
      </c>
      <c r="BD139">
        <f t="array" ref="BD139">IFERROR(INDEX('Zusammenführung EU-CH'!$E$2:$BF$241,MATCH('RE-Gen-Mixes in AIB Countries'!$B139&amp;'RE-Gen-Mixes in AIB Countries'!$C139,'Zusammenführung EU-CH'!$B$2:$B$241&amp;'Zusammenführung EU-CH'!$C$2:$C$241,0),MATCH('RE-Gen-Mixes in AIB Countries'!BD$2,'Zusammenführung EU-CH'!$E$1:$BF$1,0))/VLOOKUP($B139,'Total RE-GEN in AIB Countries'!$B$3:$BD$27,COLUMN('RE-Gen-Mixes in AIB Countries'!BD138)-COLUMN('RE-Gen-Mixes in AIB Countries'!$B$2),FALSE),0)</f>
        <v>0.22538434483373054</v>
      </c>
      <c r="BE139">
        <f t="array" ref="BE139">IFERROR(INDEX('Zusammenführung EU-CH'!$E$2:$BF$241,MATCH('RE-Gen-Mixes in AIB Countries'!$B139&amp;'RE-Gen-Mixes in AIB Countries'!$C139,'Zusammenführung EU-CH'!$B$2:$B$241&amp;'Zusammenführung EU-CH'!$C$2:$C$241,0),MATCH('RE-Gen-Mixes in AIB Countries'!BE$2,'Zusammenführung EU-CH'!$E$1:$BF$1,0))/VLOOKUP($B139,'Total RE-GEN in AIB Countries'!$B$3:$BD$27,COLUMN('RE-Gen-Mixes in AIB Countries'!BE138)-COLUMN('RE-Gen-Mixes in AIB Countries'!$B$2),FALSE),0)</f>
        <v>0.28786165101321437</v>
      </c>
      <c r="BF139">
        <f t="shared" si="2"/>
        <v>0.11814047913481625</v>
      </c>
    </row>
    <row r="140" spans="1:58" x14ac:dyDescent="0.35">
      <c r="A140" s="8" t="s">
        <v>44</v>
      </c>
      <c r="B140" s="4" t="s">
        <v>486</v>
      </c>
      <c r="C140" s="4" t="s">
        <v>10</v>
      </c>
      <c r="D140">
        <f t="array" ref="D140">IFERROR(INDEX('Zusammenführung EU-CH'!$E$2:$BF$241,MATCH('RE-Gen-Mixes in AIB Countries'!$B140&amp;'RE-Gen-Mixes in AIB Countries'!$C140,'Zusammenführung EU-CH'!$B$2:$B$241&amp;'Zusammenführung EU-CH'!$C$2:$C$241,0),MATCH('RE-Gen-Mixes in AIB Countries'!D$2,'Zusammenführung EU-CH'!$E$1:$BF$1,0))/VLOOKUP($B140,'Total RE-GEN in AIB Countries'!$B$3:$BD$27,COLUMN('RE-Gen-Mixes in AIB Countries'!D139)-COLUMN('RE-Gen-Mixes in AIB Countries'!$B$2),FALSE),0)</f>
        <v>0.59086134453781514</v>
      </c>
      <c r="E140">
        <f t="array" ref="E140">IFERROR(INDEX('Zusammenführung EU-CH'!$E$2:$BF$241,MATCH('RE-Gen-Mixes in AIB Countries'!$B140&amp;'RE-Gen-Mixes in AIB Countries'!$C140,'Zusammenführung EU-CH'!$B$2:$B$241&amp;'Zusammenführung EU-CH'!$C$2:$C$241,0),MATCH('RE-Gen-Mixes in AIB Countries'!E$2,'Zusammenführung EU-CH'!$E$1:$BF$1,0))/VLOOKUP($B140,'Total RE-GEN in AIB Countries'!$B$3:$BD$27,COLUMN('RE-Gen-Mixes in AIB Countries'!E139)-COLUMN('RE-Gen-Mixes in AIB Countries'!$B$2),FALSE),0)</f>
        <v>0.57738263242073573</v>
      </c>
      <c r="F140">
        <f t="array" ref="F140">IFERROR(INDEX('Zusammenführung EU-CH'!$E$2:$BF$241,MATCH('RE-Gen-Mixes in AIB Countries'!$B140&amp;'RE-Gen-Mixes in AIB Countries'!$C140,'Zusammenführung EU-CH'!$B$2:$B$241&amp;'Zusammenführung EU-CH'!$C$2:$C$241,0),MATCH('RE-Gen-Mixes in AIB Countries'!F$2,'Zusammenführung EU-CH'!$E$1:$BF$1,0))/VLOOKUP($B140,'Total RE-GEN in AIB Countries'!$B$3:$BD$27,COLUMN('RE-Gen-Mixes in AIB Countries'!F139)-COLUMN('RE-Gen-Mixes in AIB Countries'!$B$2),FALSE),0)</f>
        <v>0.53588658068327266</v>
      </c>
      <c r="G140">
        <f t="array" ref="G140">IFERROR(INDEX('Zusammenführung EU-CH'!$E$2:$BF$241,MATCH('RE-Gen-Mixes in AIB Countries'!$B140&amp;'RE-Gen-Mixes in AIB Countries'!$C140,'Zusammenführung EU-CH'!$B$2:$B$241&amp;'Zusammenführung EU-CH'!$C$2:$C$241,0),MATCH('RE-Gen-Mixes in AIB Countries'!G$2,'Zusammenführung EU-CH'!$E$1:$BF$1,0))/VLOOKUP($B140,'Total RE-GEN in AIB Countries'!$B$3:$BD$27,COLUMN('RE-Gen-Mixes in AIB Countries'!G139)-COLUMN('RE-Gen-Mixes in AIB Countries'!$B$2),FALSE),0)</f>
        <v>0.43988908694791046</v>
      </c>
      <c r="H140">
        <f t="array" ref="H140">IFERROR(INDEX('Zusammenführung EU-CH'!$E$2:$BF$241,MATCH('RE-Gen-Mixes in AIB Countries'!$B140&amp;'RE-Gen-Mixes in AIB Countries'!$C140,'Zusammenführung EU-CH'!$B$2:$B$241&amp;'Zusammenführung EU-CH'!$C$2:$C$241,0),MATCH('RE-Gen-Mixes in AIB Countries'!H$2,'Zusammenführung EU-CH'!$E$1:$BF$1,0))/VLOOKUP($B140,'Total RE-GEN in AIB Countries'!$B$3:$BD$27,COLUMN('RE-Gen-Mixes in AIB Countries'!H139)-COLUMN('RE-Gen-Mixes in AIB Countries'!$B$2),FALSE),0)</f>
        <v>0.42142474558114623</v>
      </c>
      <c r="I140">
        <f t="array" ref="I140">IFERROR(INDEX('Zusammenführung EU-CH'!$E$2:$BF$241,MATCH('RE-Gen-Mixes in AIB Countries'!$B140&amp;'RE-Gen-Mixes in AIB Countries'!$C140,'Zusammenführung EU-CH'!$B$2:$B$241&amp;'Zusammenführung EU-CH'!$C$2:$C$241,0),MATCH('RE-Gen-Mixes in AIB Countries'!I$2,'Zusammenführung EU-CH'!$E$1:$BF$1,0))/VLOOKUP($B140,'Total RE-GEN in AIB Countries'!$B$3:$BD$27,COLUMN('RE-Gen-Mixes in AIB Countries'!I139)-COLUMN('RE-Gen-Mixes in AIB Countries'!$B$2),FALSE),0)</f>
        <v>0.51293306160840257</v>
      </c>
      <c r="J140">
        <f t="array" ref="J140">IFERROR(INDEX('Zusammenführung EU-CH'!$E$2:$BF$241,MATCH('RE-Gen-Mixes in AIB Countries'!$B140&amp;'RE-Gen-Mixes in AIB Countries'!$C140,'Zusammenführung EU-CH'!$B$2:$B$241&amp;'Zusammenführung EU-CH'!$C$2:$C$241,0),MATCH('RE-Gen-Mixes in AIB Countries'!J$2,'Zusammenführung EU-CH'!$E$1:$BF$1,0))/VLOOKUP($B140,'Total RE-GEN in AIB Countries'!$B$3:$BD$27,COLUMN('RE-Gen-Mixes in AIB Countries'!J139)-COLUMN('RE-Gen-Mixes in AIB Countries'!$B$2),FALSE),0)</f>
        <v>0.60020311442112395</v>
      </c>
      <c r="K140">
        <f t="array" ref="K140">IFERROR(INDEX('Zusammenführung EU-CH'!$E$2:$BF$241,MATCH('RE-Gen-Mixes in AIB Countries'!$B140&amp;'RE-Gen-Mixes in AIB Countries'!$C140,'Zusammenführung EU-CH'!$B$2:$B$241&amp;'Zusammenführung EU-CH'!$C$2:$C$241,0),MATCH('RE-Gen-Mixes in AIB Countries'!K$2,'Zusammenführung EU-CH'!$E$1:$BF$1,0))/VLOOKUP($B140,'Total RE-GEN in AIB Countries'!$B$3:$BD$27,COLUMN('RE-Gen-Mixes in AIB Countries'!K139)-COLUMN('RE-Gen-Mixes in AIB Countries'!$B$2),FALSE),0)</f>
        <v>0.63192182410423448</v>
      </c>
      <c r="L140">
        <f t="array" ref="L140">IFERROR(INDEX('Zusammenführung EU-CH'!$E$2:$BF$241,MATCH('RE-Gen-Mixes in AIB Countries'!$B140&amp;'RE-Gen-Mixes in AIB Countries'!$C140,'Zusammenführung EU-CH'!$B$2:$B$241&amp;'Zusammenführung EU-CH'!$C$2:$C$241,0),MATCH('RE-Gen-Mixes in AIB Countries'!L$2,'Zusammenführung EU-CH'!$E$1:$BF$1,0))/VLOOKUP($B140,'Total RE-GEN in AIB Countries'!$B$3:$BD$27,COLUMN('RE-Gen-Mixes in AIB Countries'!L139)-COLUMN('RE-Gen-Mixes in AIB Countries'!$B$2),FALSE),0)</f>
        <v>0.60687193217313695</v>
      </c>
      <c r="M140">
        <f t="array" ref="M140">IFERROR(INDEX('Zusammenführung EU-CH'!$E$2:$BF$241,MATCH('RE-Gen-Mixes in AIB Countries'!$B140&amp;'RE-Gen-Mixes in AIB Countries'!$C140,'Zusammenführung EU-CH'!$B$2:$B$241&amp;'Zusammenführung EU-CH'!$C$2:$C$241,0),MATCH('RE-Gen-Mixes in AIB Countries'!M$2,'Zusammenführung EU-CH'!$E$1:$BF$1,0))/VLOOKUP($B140,'Total RE-GEN in AIB Countries'!$B$3:$BD$27,COLUMN('RE-Gen-Mixes in AIB Countries'!M139)-COLUMN('RE-Gen-Mixes in AIB Countries'!$B$2),FALSE),0)</f>
        <v>0.57234803337306317</v>
      </c>
      <c r="N140">
        <f t="array" ref="N140">IFERROR(INDEX('Zusammenführung EU-CH'!$E$2:$BF$241,MATCH('RE-Gen-Mixes in AIB Countries'!$B140&amp;'RE-Gen-Mixes in AIB Countries'!$C140,'Zusammenführung EU-CH'!$B$2:$B$241&amp;'Zusammenführung EU-CH'!$C$2:$C$241,0),MATCH('RE-Gen-Mixes in AIB Countries'!N$2,'Zusammenführung EU-CH'!$E$1:$BF$1,0))/VLOOKUP($B140,'Total RE-GEN in AIB Countries'!$B$3:$BD$27,COLUMN('RE-Gen-Mixes in AIB Countries'!N139)-COLUMN('RE-Gen-Mixes in AIB Countries'!$B$2),FALSE),0)</f>
        <v>0.69030774672798023</v>
      </c>
      <c r="O140">
        <f t="array" ref="O140">IFERROR(INDEX('Zusammenführung EU-CH'!$E$2:$BF$241,MATCH('RE-Gen-Mixes in AIB Countries'!$B140&amp;'RE-Gen-Mixes in AIB Countries'!$C140,'Zusammenführung EU-CH'!$B$2:$B$241&amp;'Zusammenführung EU-CH'!$C$2:$C$241,0),MATCH('RE-Gen-Mixes in AIB Countries'!O$2,'Zusammenführung EU-CH'!$E$1:$BF$1,0))/VLOOKUP($B140,'Total RE-GEN in AIB Countries'!$B$3:$BD$27,COLUMN('RE-Gen-Mixes in AIB Countries'!O139)-COLUMN('RE-Gen-Mixes in AIB Countries'!$B$2),FALSE),0)</f>
        <v>0.56187290969899661</v>
      </c>
      <c r="P140">
        <f t="array" ref="P140">IFERROR(INDEX('Zusammenführung EU-CH'!$E$2:$BF$241,MATCH('RE-Gen-Mixes in AIB Countries'!$B140&amp;'RE-Gen-Mixes in AIB Countries'!$C140,'Zusammenführung EU-CH'!$B$2:$B$241&amp;'Zusammenführung EU-CH'!$C$2:$C$241,0),MATCH('RE-Gen-Mixes in AIB Countries'!P$2,'Zusammenführung EU-CH'!$E$1:$BF$1,0))/VLOOKUP($B140,'Total RE-GEN in AIB Countries'!$B$3:$BD$27,COLUMN('RE-Gen-Mixes in AIB Countries'!P139)-COLUMN('RE-Gen-Mixes in AIB Countries'!$B$2),FALSE),0)</f>
        <v>0.59534444873075643</v>
      </c>
      <c r="Q140">
        <f t="array" ref="Q140">IFERROR(INDEX('Zusammenführung EU-CH'!$E$2:$BF$241,MATCH('RE-Gen-Mixes in AIB Countries'!$B140&amp;'RE-Gen-Mixes in AIB Countries'!$C140,'Zusammenführung EU-CH'!$B$2:$B$241&amp;'Zusammenführung EU-CH'!$C$2:$C$241,0),MATCH('RE-Gen-Mixes in AIB Countries'!Q$2,'Zusammenführung EU-CH'!$E$1:$BF$1,0))/VLOOKUP($B140,'Total RE-GEN in AIB Countries'!$B$3:$BD$27,COLUMN('RE-Gen-Mixes in AIB Countries'!Q139)-COLUMN('RE-Gen-Mixes in AIB Countries'!$B$2),FALSE),0)</f>
        <v>0.6193683301577767</v>
      </c>
      <c r="R140">
        <f t="array" ref="R140">IFERROR(INDEX('Zusammenführung EU-CH'!$E$2:$BF$241,MATCH('RE-Gen-Mixes in AIB Countries'!$B140&amp;'RE-Gen-Mixes in AIB Countries'!$C140,'Zusammenführung EU-CH'!$B$2:$B$241&amp;'Zusammenführung EU-CH'!$C$2:$C$241,0),MATCH('RE-Gen-Mixes in AIB Countries'!R$2,'Zusammenführung EU-CH'!$E$1:$BF$1,0))/VLOOKUP($B140,'Total RE-GEN in AIB Countries'!$B$3:$BD$27,COLUMN('RE-Gen-Mixes in AIB Countries'!R139)-COLUMN('RE-Gen-Mixes in AIB Countries'!$B$2),FALSE),0)</f>
        <v>0.52566819563526024</v>
      </c>
      <c r="S140">
        <f t="array" ref="S140">IFERROR(INDEX('Zusammenführung EU-CH'!$E$2:$BF$241,MATCH('RE-Gen-Mixes in AIB Countries'!$B140&amp;'RE-Gen-Mixes in AIB Countries'!$C140,'Zusammenführung EU-CH'!$B$2:$B$241&amp;'Zusammenführung EU-CH'!$C$2:$C$241,0),MATCH('RE-Gen-Mixes in AIB Countries'!S$2,'Zusammenführung EU-CH'!$E$1:$BF$1,0))/VLOOKUP($B140,'Total RE-GEN in AIB Countries'!$B$3:$BD$27,COLUMN('RE-Gen-Mixes in AIB Countries'!S139)-COLUMN('RE-Gen-Mixes in AIB Countries'!$B$2),FALSE),0)</f>
        <v>0.5336004421146342</v>
      </c>
      <c r="T140">
        <f t="array" ref="T140">IFERROR(INDEX('Zusammenführung EU-CH'!$E$2:$BF$241,MATCH('RE-Gen-Mixes in AIB Countries'!$B140&amp;'RE-Gen-Mixes in AIB Countries'!$C140,'Zusammenführung EU-CH'!$B$2:$B$241&amp;'Zusammenführung EU-CH'!$C$2:$C$241,0),MATCH('RE-Gen-Mixes in AIB Countries'!T$2,'Zusammenführung EU-CH'!$E$1:$BF$1,0))/VLOOKUP($B140,'Total RE-GEN in AIB Countries'!$B$3:$BD$27,COLUMN('RE-Gen-Mixes in AIB Countries'!T139)-COLUMN('RE-Gen-Mixes in AIB Countries'!$B$2),FALSE),0)</f>
        <v>0.47334779136360494</v>
      </c>
      <c r="U140">
        <f t="array" ref="U140">IFERROR(INDEX('Zusammenführung EU-CH'!$E$2:$BF$241,MATCH('RE-Gen-Mixes in AIB Countries'!$B140&amp;'RE-Gen-Mixes in AIB Countries'!$C140,'Zusammenführung EU-CH'!$B$2:$B$241&amp;'Zusammenführung EU-CH'!$C$2:$C$241,0),MATCH('RE-Gen-Mixes in AIB Countries'!U$2,'Zusammenführung EU-CH'!$E$1:$BF$1,0))/VLOOKUP($B140,'Total RE-GEN in AIB Countries'!$B$3:$BD$27,COLUMN('RE-Gen-Mixes in AIB Countries'!U139)-COLUMN('RE-Gen-Mixes in AIB Countries'!$B$2),FALSE),0)</f>
        <v>0.46577780479831082</v>
      </c>
      <c r="V140">
        <f t="array" ref="V140">IFERROR(INDEX('Zusammenführung EU-CH'!$E$2:$BF$241,MATCH('RE-Gen-Mixes in AIB Countries'!$B140&amp;'RE-Gen-Mixes in AIB Countries'!$C140,'Zusammenführung EU-CH'!$B$2:$B$241&amp;'Zusammenführung EU-CH'!$C$2:$C$241,0),MATCH('RE-Gen-Mixes in AIB Countries'!V$2,'Zusammenführung EU-CH'!$E$1:$BF$1,0))/VLOOKUP($B140,'Total RE-GEN in AIB Countries'!$B$3:$BD$27,COLUMN('RE-Gen-Mixes in AIB Countries'!V139)-COLUMN('RE-Gen-Mixes in AIB Countries'!$B$2),FALSE),0)</f>
        <v>0.49771475361574874</v>
      </c>
      <c r="W140">
        <f t="array" ref="W140">IFERROR(INDEX('Zusammenführung EU-CH'!$E$2:$BF$241,MATCH('RE-Gen-Mixes in AIB Countries'!$B140&amp;'RE-Gen-Mixes in AIB Countries'!$C140,'Zusammenführung EU-CH'!$B$2:$B$241&amp;'Zusammenführung EU-CH'!$C$2:$C$241,0),MATCH('RE-Gen-Mixes in AIB Countries'!W$2,'Zusammenführung EU-CH'!$E$1:$BF$1,0))/VLOOKUP($B140,'Total RE-GEN in AIB Countries'!$B$3:$BD$27,COLUMN('RE-Gen-Mixes in AIB Countries'!W139)-COLUMN('RE-Gen-Mixes in AIB Countries'!$B$2),FALSE),0)</f>
        <v>0.51954196050587742</v>
      </c>
      <c r="X140">
        <f t="array" ref="X140">IFERROR(INDEX('Zusammenführung EU-CH'!$E$2:$BF$241,MATCH('RE-Gen-Mixes in AIB Countries'!$B140&amp;'RE-Gen-Mixes in AIB Countries'!$C140,'Zusammenführung EU-CH'!$B$2:$B$241&amp;'Zusammenführung EU-CH'!$C$2:$C$241,0),MATCH('RE-Gen-Mixes in AIB Countries'!X$2,'Zusammenführung EU-CH'!$E$1:$BF$1,0))/VLOOKUP($B140,'Total RE-GEN in AIB Countries'!$B$3:$BD$27,COLUMN('RE-Gen-Mixes in AIB Countries'!X139)-COLUMN('RE-Gen-Mixes in AIB Countries'!$B$2),FALSE),0)</f>
        <v>0.48927313055437949</v>
      </c>
      <c r="Y140">
        <f t="array" ref="Y140">IFERROR(INDEX('Zusammenführung EU-CH'!$E$2:$BF$241,MATCH('RE-Gen-Mixes in AIB Countries'!$B140&amp;'RE-Gen-Mixes in AIB Countries'!$C140,'Zusammenführung EU-CH'!$B$2:$B$241&amp;'Zusammenführung EU-CH'!$C$2:$C$241,0),MATCH('RE-Gen-Mixes in AIB Countries'!Y$2,'Zusammenführung EU-CH'!$E$1:$BF$1,0))/VLOOKUP($B140,'Total RE-GEN in AIB Countries'!$B$3:$BD$27,COLUMN('RE-Gen-Mixes in AIB Countries'!Y139)-COLUMN('RE-Gen-Mixes in AIB Countries'!$B$2),FALSE),0)</f>
        <v>0.57733285248865918</v>
      </c>
      <c r="Z140">
        <f t="array" ref="Z140">IFERROR(INDEX('Zusammenführung EU-CH'!$E$2:$BF$241,MATCH('RE-Gen-Mixes in AIB Countries'!$B140&amp;'RE-Gen-Mixes in AIB Countries'!$C140,'Zusammenführung EU-CH'!$B$2:$B$241&amp;'Zusammenführung EU-CH'!$C$2:$C$241,0),MATCH('RE-Gen-Mixes in AIB Countries'!Z$2,'Zusammenführung EU-CH'!$E$1:$BF$1,0))/VLOOKUP($B140,'Total RE-GEN in AIB Countries'!$B$3:$BD$27,COLUMN('RE-Gen-Mixes in AIB Countries'!Z139)-COLUMN('RE-Gen-Mixes in AIB Countries'!$B$2),FALSE),0)</f>
        <v>0.65136523782042488</v>
      </c>
      <c r="AA140">
        <f t="array" ref="AA140">IFERROR(INDEX('Zusammenführung EU-CH'!$E$2:$BF$241,MATCH('RE-Gen-Mixes in AIB Countries'!$B140&amp;'RE-Gen-Mixes in AIB Countries'!$C140,'Zusammenführung EU-CH'!$B$2:$B$241&amp;'Zusammenführung EU-CH'!$C$2:$C$241,0),MATCH('RE-Gen-Mixes in AIB Countries'!AA$2,'Zusammenführung EU-CH'!$E$1:$BF$1,0))/VLOOKUP($B140,'Total RE-GEN in AIB Countries'!$B$3:$BD$27,COLUMN('RE-Gen-Mixes in AIB Countries'!AA139)-COLUMN('RE-Gen-Mixes in AIB Countries'!$B$2),FALSE),0)</f>
        <v>0.70358904392000965</v>
      </c>
      <c r="AB140">
        <f t="array" ref="AB140">IFERROR(INDEX('Zusammenführung EU-CH'!$E$2:$BF$241,MATCH('RE-Gen-Mixes in AIB Countries'!$B140&amp;'RE-Gen-Mixes in AIB Countries'!$C140,'Zusammenführung EU-CH'!$B$2:$B$241&amp;'Zusammenführung EU-CH'!$C$2:$C$241,0),MATCH('RE-Gen-Mixes in AIB Countries'!AB$2,'Zusammenführung EU-CH'!$E$1:$BF$1,0))/VLOOKUP($B140,'Total RE-GEN in AIB Countries'!$B$3:$BD$27,COLUMN('RE-Gen-Mixes in AIB Countries'!AB139)-COLUMN('RE-Gen-Mixes in AIB Countries'!$B$2),FALSE),0)</f>
        <v>0.61079311460537067</v>
      </c>
      <c r="AC140">
        <f t="array" ref="AC140">IFERROR(INDEX('Zusammenführung EU-CH'!$E$2:$BF$241,MATCH('RE-Gen-Mixes in AIB Countries'!$B140&amp;'RE-Gen-Mixes in AIB Countries'!$C140,'Zusammenführung EU-CH'!$B$2:$B$241&amp;'Zusammenführung EU-CH'!$C$2:$C$241,0),MATCH('RE-Gen-Mixes in AIB Countries'!AC$2,'Zusammenführung EU-CH'!$E$1:$BF$1,0))/VLOOKUP($B140,'Total RE-GEN in AIB Countries'!$B$3:$BD$27,COLUMN('RE-Gen-Mixes in AIB Countries'!AC139)-COLUMN('RE-Gen-Mixes in AIB Countries'!$B$2),FALSE),0)</f>
        <v>0.55957381446525278</v>
      </c>
      <c r="AD140">
        <f t="array" ref="AD140">IFERROR(INDEX('Zusammenführung EU-CH'!$E$2:$BF$241,MATCH('RE-Gen-Mixes in AIB Countries'!$B140&amp;'RE-Gen-Mixes in AIB Countries'!$C140,'Zusammenführung EU-CH'!$B$2:$B$241&amp;'Zusammenführung EU-CH'!$C$2:$C$241,0),MATCH('RE-Gen-Mixes in AIB Countries'!AD$2,'Zusammenführung EU-CH'!$E$1:$BF$1,0))/VLOOKUP($B140,'Total RE-GEN in AIB Countries'!$B$3:$BD$27,COLUMN('RE-Gen-Mixes in AIB Countries'!AD139)-COLUMN('RE-Gen-Mixes in AIB Countries'!$B$2),FALSE),0)</f>
        <v>0.56483619360104054</v>
      </c>
      <c r="AE140">
        <f t="array" ref="AE140">IFERROR(INDEX('Zusammenführung EU-CH'!$E$2:$BF$241,MATCH('RE-Gen-Mixes in AIB Countries'!$B140&amp;'RE-Gen-Mixes in AIB Countries'!$C140,'Zusammenführung EU-CH'!$B$2:$B$241&amp;'Zusammenführung EU-CH'!$C$2:$C$241,0),MATCH('RE-Gen-Mixes in AIB Countries'!AE$2,'Zusammenführung EU-CH'!$E$1:$BF$1,0))/VLOOKUP($B140,'Total RE-GEN in AIB Countries'!$B$3:$BD$27,COLUMN('RE-Gen-Mixes in AIB Countries'!AE139)-COLUMN('RE-Gen-Mixes in AIB Countries'!$B$2),FALSE),0)</f>
        <v>0.41004450306479195</v>
      </c>
      <c r="AF140">
        <f t="array" ref="AF140">IFERROR(INDEX('Zusammenführung EU-CH'!$E$2:$BF$241,MATCH('RE-Gen-Mixes in AIB Countries'!$B140&amp;'RE-Gen-Mixes in AIB Countries'!$C140,'Zusammenführung EU-CH'!$B$2:$B$241&amp;'Zusammenführung EU-CH'!$C$2:$C$241,0),MATCH('RE-Gen-Mixes in AIB Countries'!AF$2,'Zusammenführung EU-CH'!$E$1:$BF$1,0))/VLOOKUP($B140,'Total RE-GEN in AIB Countries'!$B$3:$BD$27,COLUMN('RE-Gen-Mixes in AIB Countries'!AF139)-COLUMN('RE-Gen-Mixes in AIB Countries'!$B$2),FALSE),0)</f>
        <v>0.38527793966719265</v>
      </c>
      <c r="AG140">
        <f t="array" ref="AG140">IFERROR(INDEX('Zusammenführung EU-CH'!$E$2:$BF$241,MATCH('RE-Gen-Mixes in AIB Countries'!$B140&amp;'RE-Gen-Mixes in AIB Countries'!$C140,'Zusammenführung EU-CH'!$B$2:$B$241&amp;'Zusammenführung EU-CH'!$C$2:$C$241,0),MATCH('RE-Gen-Mixes in AIB Countries'!AG$2,'Zusammenführung EU-CH'!$E$1:$BF$1,0))/VLOOKUP($B140,'Total RE-GEN in AIB Countries'!$B$3:$BD$27,COLUMN('RE-Gen-Mixes in AIB Countries'!AG139)-COLUMN('RE-Gen-Mixes in AIB Countries'!$B$2),FALSE),0)</f>
        <v>0.32385530944193031</v>
      </c>
      <c r="AH140">
        <f t="array" ref="AH140">IFERROR(INDEX('Zusammenführung EU-CH'!$E$2:$BF$241,MATCH('RE-Gen-Mixes in AIB Countries'!$B140&amp;'RE-Gen-Mixes in AIB Countries'!$C140,'Zusammenführung EU-CH'!$B$2:$B$241&amp;'Zusammenführung EU-CH'!$C$2:$C$241,0),MATCH('RE-Gen-Mixes in AIB Countries'!AH$2,'Zusammenführung EU-CH'!$E$1:$BF$1,0))/VLOOKUP($B140,'Total RE-GEN in AIB Countries'!$B$3:$BD$27,COLUMN('RE-Gen-Mixes in AIB Countries'!AH139)-COLUMN('RE-Gen-Mixes in AIB Countries'!$B$2),FALSE),0)</f>
        <v>0.32894562229615754</v>
      </c>
      <c r="AI140">
        <f t="array" ref="AI140">IFERROR(INDEX('Zusammenführung EU-CH'!$E$2:$BF$241,MATCH('RE-Gen-Mixes in AIB Countries'!$B140&amp;'RE-Gen-Mixes in AIB Countries'!$C140,'Zusammenführung EU-CH'!$B$2:$B$241&amp;'Zusammenführung EU-CH'!$C$2:$C$241,0),MATCH('RE-Gen-Mixes in AIB Countries'!AI$2,'Zusammenführung EU-CH'!$E$1:$BF$1,0))/VLOOKUP($B140,'Total RE-GEN in AIB Countries'!$B$3:$BD$27,COLUMN('RE-Gen-Mixes in AIB Countries'!AI139)-COLUMN('RE-Gen-Mixes in AIB Countries'!$B$2),FALSE),0)</f>
        <v>0.43332578933416943</v>
      </c>
      <c r="AJ140">
        <f t="array" ref="AJ140">IFERROR(INDEX('Zusammenführung EU-CH'!$E$2:$BF$241,MATCH('RE-Gen-Mixes in AIB Countries'!$B140&amp;'RE-Gen-Mixes in AIB Countries'!$C140,'Zusammenführung EU-CH'!$B$2:$B$241&amp;'Zusammenführung EU-CH'!$C$2:$C$241,0),MATCH('RE-Gen-Mixes in AIB Countries'!AJ$2,'Zusammenführung EU-CH'!$E$1:$BF$1,0))/VLOOKUP($B140,'Total RE-GEN in AIB Countries'!$B$3:$BD$27,COLUMN('RE-Gen-Mixes in AIB Countries'!AJ139)-COLUMN('RE-Gen-Mixes in AIB Countries'!$B$2),FALSE),0)</f>
        <v>0.40922960767353622</v>
      </c>
      <c r="AK140">
        <f t="array" ref="AK140">IFERROR(INDEX('Zusammenführung EU-CH'!$E$2:$BF$241,MATCH('RE-Gen-Mixes in AIB Countries'!$B140&amp;'RE-Gen-Mixes in AIB Countries'!$C140,'Zusammenführung EU-CH'!$B$2:$B$241&amp;'Zusammenführung EU-CH'!$C$2:$C$241,0),MATCH('RE-Gen-Mixes in AIB Countries'!AK$2,'Zusammenführung EU-CH'!$E$1:$BF$1,0))/VLOOKUP($B140,'Total RE-GEN in AIB Countries'!$B$3:$BD$27,COLUMN('RE-Gen-Mixes in AIB Countries'!AK139)-COLUMN('RE-Gen-Mixes in AIB Countries'!$B$2),FALSE),0)</f>
        <v>0.59711125037171109</v>
      </c>
      <c r="AL140">
        <f t="array" ref="AL140">IFERROR(INDEX('Zusammenführung EU-CH'!$E$2:$BF$241,MATCH('RE-Gen-Mixes in AIB Countries'!$B140&amp;'RE-Gen-Mixes in AIB Countries'!$C140,'Zusammenführung EU-CH'!$B$2:$B$241&amp;'Zusammenführung EU-CH'!$C$2:$C$241,0),MATCH('RE-Gen-Mixes in AIB Countries'!AL$2,'Zusammenführung EU-CH'!$E$1:$BF$1,0))/VLOOKUP($B140,'Total RE-GEN in AIB Countries'!$B$3:$BD$27,COLUMN('RE-Gen-Mixes in AIB Countries'!AL139)-COLUMN('RE-Gen-Mixes in AIB Countries'!$B$2),FALSE),0)</f>
        <v>0.59373452386269798</v>
      </c>
      <c r="AM140">
        <f t="array" ref="AM140">IFERROR(INDEX('Zusammenführung EU-CH'!$E$2:$BF$241,MATCH('RE-Gen-Mixes in AIB Countries'!$B140&amp;'RE-Gen-Mixes in AIB Countries'!$C140,'Zusammenführung EU-CH'!$B$2:$B$241&amp;'Zusammenführung EU-CH'!$C$2:$C$241,0),MATCH('RE-Gen-Mixes in AIB Countries'!AM$2,'Zusammenführung EU-CH'!$E$1:$BF$1,0))/VLOOKUP($B140,'Total RE-GEN in AIB Countries'!$B$3:$BD$27,COLUMN('RE-Gen-Mixes in AIB Countries'!AM139)-COLUMN('RE-Gen-Mixes in AIB Countries'!$B$2),FALSE),0)</f>
        <v>0.55181851442518892</v>
      </c>
      <c r="AN140">
        <f t="array" ref="AN140">IFERROR(INDEX('Zusammenführung EU-CH'!$E$2:$BF$241,MATCH('RE-Gen-Mixes in AIB Countries'!$B140&amp;'RE-Gen-Mixes in AIB Countries'!$C140,'Zusammenführung EU-CH'!$B$2:$B$241&amp;'Zusammenführung EU-CH'!$C$2:$C$241,0),MATCH('RE-Gen-Mixes in AIB Countries'!AN$2,'Zusammenführung EU-CH'!$E$1:$BF$1,0))/VLOOKUP($B140,'Total RE-GEN in AIB Countries'!$B$3:$BD$27,COLUMN('RE-Gen-Mixes in AIB Countries'!AN139)-COLUMN('RE-Gen-Mixes in AIB Countries'!$B$2),FALSE),0)</f>
        <v>0.643560206249011</v>
      </c>
      <c r="AO140">
        <f t="array" ref="AO140">IFERROR(INDEX('Zusammenführung EU-CH'!$E$2:$BF$241,MATCH('RE-Gen-Mixes in AIB Countries'!$B140&amp;'RE-Gen-Mixes in AIB Countries'!$C140,'Zusammenführung EU-CH'!$B$2:$B$241&amp;'Zusammenführung EU-CH'!$C$2:$C$241,0),MATCH('RE-Gen-Mixes in AIB Countries'!AO$2,'Zusammenführung EU-CH'!$E$1:$BF$1,0))/VLOOKUP($B140,'Total RE-GEN in AIB Countries'!$B$3:$BD$27,COLUMN('RE-Gen-Mixes in AIB Countries'!AO139)-COLUMN('RE-Gen-Mixes in AIB Countries'!$B$2),FALSE),0)</f>
        <v>0.48550368705340846</v>
      </c>
      <c r="AP140">
        <f t="array" ref="AP140">IFERROR(INDEX('Zusammenführung EU-CH'!$E$2:$BF$241,MATCH('RE-Gen-Mixes in AIB Countries'!$B140&amp;'RE-Gen-Mixes in AIB Countries'!$C140,'Zusammenführung EU-CH'!$B$2:$B$241&amp;'Zusammenführung EU-CH'!$C$2:$C$241,0),MATCH('RE-Gen-Mixes in AIB Countries'!AP$2,'Zusammenführung EU-CH'!$E$1:$BF$1,0))/VLOOKUP($B140,'Total RE-GEN in AIB Countries'!$B$3:$BD$27,COLUMN('RE-Gen-Mixes in AIB Countries'!AP139)-COLUMN('RE-Gen-Mixes in AIB Countries'!$B$2),FALSE),0)</f>
        <v>0.55204783535571078</v>
      </c>
      <c r="AQ140">
        <f t="array" ref="AQ140">IFERROR(INDEX('Zusammenführung EU-CH'!$E$2:$BF$241,MATCH('RE-Gen-Mixes in AIB Countries'!$B140&amp;'RE-Gen-Mixes in AIB Countries'!$C140,'Zusammenführung EU-CH'!$B$2:$B$241&amp;'Zusammenführung EU-CH'!$C$2:$C$241,0),MATCH('RE-Gen-Mixes in AIB Countries'!AQ$2,'Zusammenführung EU-CH'!$E$1:$BF$1,0))/VLOOKUP($B140,'Total RE-GEN in AIB Countries'!$B$3:$BD$27,COLUMN('RE-Gen-Mixes in AIB Countries'!AQ139)-COLUMN('RE-Gen-Mixes in AIB Countries'!$B$2),FALSE),0)</f>
        <v>0.57242038892110558</v>
      </c>
      <c r="AR140">
        <f t="array" ref="AR140">IFERROR(INDEX('Zusammenführung EU-CH'!$E$2:$BF$241,MATCH('RE-Gen-Mixes in AIB Countries'!$B140&amp;'RE-Gen-Mixes in AIB Countries'!$C140,'Zusammenführung EU-CH'!$B$2:$B$241&amp;'Zusammenführung EU-CH'!$C$2:$C$241,0),MATCH('RE-Gen-Mixes in AIB Countries'!AR$2,'Zusammenführung EU-CH'!$E$1:$BF$1,0))/VLOOKUP($B140,'Total RE-GEN in AIB Countries'!$B$3:$BD$27,COLUMN('RE-Gen-Mixes in AIB Countries'!AR139)-COLUMN('RE-Gen-Mixes in AIB Countries'!$B$2),FALSE),0)</f>
        <v>0.53487066155662144</v>
      </c>
      <c r="AS140">
        <f t="array" ref="AS140">IFERROR(INDEX('Zusammenführung EU-CH'!$E$2:$BF$241,MATCH('RE-Gen-Mixes in AIB Countries'!$B140&amp;'RE-Gen-Mixes in AIB Countries'!$C140,'Zusammenführung EU-CH'!$B$2:$B$241&amp;'Zusammenführung EU-CH'!$C$2:$C$241,0),MATCH('RE-Gen-Mixes in AIB Countries'!AS$2,'Zusammenführung EU-CH'!$E$1:$BF$1,0))/VLOOKUP($B140,'Total RE-GEN in AIB Countries'!$B$3:$BD$27,COLUMN('RE-Gen-Mixes in AIB Countries'!AS139)-COLUMN('RE-Gen-Mixes in AIB Countries'!$B$2),FALSE),0)</f>
        <v>0.49644030425301211</v>
      </c>
      <c r="AT140">
        <f t="array" ref="AT140">IFERROR(INDEX('Zusammenführung EU-CH'!$E$2:$BF$241,MATCH('RE-Gen-Mixes in AIB Countries'!$B140&amp;'RE-Gen-Mixes in AIB Countries'!$C140,'Zusammenführung EU-CH'!$B$2:$B$241&amp;'Zusammenführung EU-CH'!$C$2:$C$241,0),MATCH('RE-Gen-Mixes in AIB Countries'!AT$2,'Zusammenführung EU-CH'!$E$1:$BF$1,0))/VLOOKUP($B140,'Total RE-GEN in AIB Countries'!$B$3:$BD$27,COLUMN('RE-Gen-Mixes in AIB Countries'!AT139)-COLUMN('RE-Gen-Mixes in AIB Countries'!$B$2),FALSE),0)</f>
        <v>0.47969200089868141</v>
      </c>
      <c r="AU140">
        <f t="array" ref="AU140">IFERROR(INDEX('Zusammenführung EU-CH'!$E$2:$BF$241,MATCH('RE-Gen-Mixes in AIB Countries'!$B140&amp;'RE-Gen-Mixes in AIB Countries'!$C140,'Zusammenführung EU-CH'!$B$2:$B$241&amp;'Zusammenführung EU-CH'!$C$2:$C$241,0),MATCH('RE-Gen-Mixes in AIB Countries'!AU$2,'Zusammenführung EU-CH'!$E$1:$BF$1,0))/VLOOKUP($B140,'Total RE-GEN in AIB Countries'!$B$3:$BD$27,COLUMN('RE-Gen-Mixes in AIB Countries'!AU139)-COLUMN('RE-Gen-Mixes in AIB Countries'!$B$2),FALSE),0)</f>
        <v>0.45417538526042717</v>
      </c>
      <c r="AV140">
        <f t="array" ref="AV140">IFERROR(INDEX('Zusammenführung EU-CH'!$E$2:$BF$241,MATCH('RE-Gen-Mixes in AIB Countries'!$B140&amp;'RE-Gen-Mixes in AIB Countries'!$C140,'Zusammenführung EU-CH'!$B$2:$B$241&amp;'Zusammenführung EU-CH'!$C$2:$C$241,0),MATCH('RE-Gen-Mixes in AIB Countries'!AV$2,'Zusammenführung EU-CH'!$E$1:$BF$1,0))/VLOOKUP($B140,'Total RE-GEN in AIB Countries'!$B$3:$BD$27,COLUMN('RE-Gen-Mixes in AIB Countries'!AV139)-COLUMN('RE-Gen-Mixes in AIB Countries'!$B$2),FALSE),0)</f>
        <v>0.56350365259311452</v>
      </c>
      <c r="AW140">
        <f t="array" ref="AW140">IFERROR(INDEX('Zusammenführung EU-CH'!$E$2:$BF$241,MATCH('RE-Gen-Mixes in AIB Countries'!$B140&amp;'RE-Gen-Mixes in AIB Countries'!$C140,'Zusammenführung EU-CH'!$B$2:$B$241&amp;'Zusammenführung EU-CH'!$C$2:$C$241,0),MATCH('RE-Gen-Mixes in AIB Countries'!AW$2,'Zusammenführung EU-CH'!$E$1:$BF$1,0))/VLOOKUP($B140,'Total RE-GEN in AIB Countries'!$B$3:$BD$27,COLUMN('RE-Gen-Mixes in AIB Countries'!AW139)-COLUMN('RE-Gen-Mixes in AIB Countries'!$B$2),FALSE),0)</f>
        <v>0.58390191404206093</v>
      </c>
      <c r="AX140">
        <f t="array" ref="AX140">IFERROR(INDEX('Zusammenführung EU-CH'!$E$2:$BF$241,MATCH('RE-Gen-Mixes in AIB Countries'!$B140&amp;'RE-Gen-Mixes in AIB Countries'!$C140,'Zusammenführung EU-CH'!$B$2:$B$241&amp;'Zusammenführung EU-CH'!$C$2:$C$241,0),MATCH('RE-Gen-Mixes in AIB Countries'!AX$2,'Zusammenführung EU-CH'!$E$1:$BF$1,0))/VLOOKUP($B140,'Total RE-GEN in AIB Countries'!$B$3:$BD$27,COLUMN('RE-Gen-Mixes in AIB Countries'!AX139)-COLUMN('RE-Gen-Mixes in AIB Countries'!$B$2),FALSE),0)</f>
        <v>0.66162035089790161</v>
      </c>
      <c r="AY140">
        <f t="array" ref="AY140">IFERROR(INDEX('Zusammenführung EU-CH'!$E$2:$BF$241,MATCH('RE-Gen-Mixes in AIB Countries'!$B140&amp;'RE-Gen-Mixes in AIB Countries'!$C140,'Zusammenführung EU-CH'!$B$2:$B$241&amp;'Zusammenführung EU-CH'!$C$2:$C$241,0),MATCH('RE-Gen-Mixes in AIB Countries'!AY$2,'Zusammenführung EU-CH'!$E$1:$BF$1,0))/VLOOKUP($B140,'Total RE-GEN in AIB Countries'!$B$3:$BD$27,COLUMN('RE-Gen-Mixes in AIB Countries'!AY139)-COLUMN('RE-Gen-Mixes in AIB Countries'!$B$2),FALSE),0)</f>
        <v>0.48080732993663727</v>
      </c>
      <c r="AZ140">
        <f t="array" ref="AZ140">IFERROR(INDEX('Zusammenführung EU-CH'!$E$2:$BF$241,MATCH('RE-Gen-Mixes in AIB Countries'!$B140&amp;'RE-Gen-Mixes in AIB Countries'!$C140,'Zusammenführung EU-CH'!$B$2:$B$241&amp;'Zusammenführung EU-CH'!$C$2:$C$241,0),MATCH('RE-Gen-Mixes in AIB Countries'!AZ$2,'Zusammenführung EU-CH'!$E$1:$BF$1,0))/VLOOKUP($B140,'Total RE-GEN in AIB Countries'!$B$3:$BD$27,COLUMN('RE-Gen-Mixes in AIB Countries'!AZ139)-COLUMN('RE-Gen-Mixes in AIB Countries'!$B$2),FALSE),0)</f>
        <v>0.47716520298629606</v>
      </c>
      <c r="BA140">
        <f t="array" ref="BA140">IFERROR(INDEX('Zusammenführung EU-CH'!$E$2:$BF$241,MATCH('RE-Gen-Mixes in AIB Countries'!$B140&amp;'RE-Gen-Mixes in AIB Countries'!$C140,'Zusammenführung EU-CH'!$B$2:$B$241&amp;'Zusammenführung EU-CH'!$C$2:$C$241,0),MATCH('RE-Gen-Mixes in AIB Countries'!BA$2,'Zusammenführung EU-CH'!$E$1:$BF$1,0))/VLOOKUP($B140,'Total RE-GEN in AIB Countries'!$B$3:$BD$27,COLUMN('RE-Gen-Mixes in AIB Countries'!BA139)-COLUMN('RE-Gen-Mixes in AIB Countries'!$B$2),FALSE),0)</f>
        <v>0.47764316792344602</v>
      </c>
      <c r="BB140">
        <f t="array" ref="BB140">IFERROR(INDEX('Zusammenführung EU-CH'!$E$2:$BF$241,MATCH('RE-Gen-Mixes in AIB Countries'!$B140&amp;'RE-Gen-Mixes in AIB Countries'!$C140,'Zusammenführung EU-CH'!$B$2:$B$241&amp;'Zusammenführung EU-CH'!$C$2:$C$241,0),MATCH('RE-Gen-Mixes in AIB Countries'!BB$2,'Zusammenführung EU-CH'!$E$1:$BF$1,0))/VLOOKUP($B140,'Total RE-GEN in AIB Countries'!$B$3:$BD$27,COLUMN('RE-Gen-Mixes in AIB Countries'!BB139)-COLUMN('RE-Gen-Mixes in AIB Countries'!$B$2),FALSE),0)</f>
        <v>0.52270061227815012</v>
      </c>
      <c r="BC140">
        <f t="array" ref="BC140">IFERROR(INDEX('Zusammenführung EU-CH'!$E$2:$BF$241,MATCH('RE-Gen-Mixes in AIB Countries'!$B140&amp;'RE-Gen-Mixes in AIB Countries'!$C140,'Zusammenführung EU-CH'!$B$2:$B$241&amp;'Zusammenführung EU-CH'!$C$2:$C$241,0),MATCH('RE-Gen-Mixes in AIB Countries'!BC$2,'Zusammenführung EU-CH'!$E$1:$BF$1,0))/VLOOKUP($B140,'Total RE-GEN in AIB Countries'!$B$3:$BD$27,COLUMN('RE-Gen-Mixes in AIB Countries'!BC139)-COLUMN('RE-Gen-Mixes in AIB Countries'!$B$2),FALSE),0)</f>
        <v>0.43009155321898629</v>
      </c>
      <c r="BD140">
        <f t="array" ref="BD140">IFERROR(INDEX('Zusammenführung EU-CH'!$E$2:$BF$241,MATCH('RE-Gen-Mixes in AIB Countries'!$B140&amp;'RE-Gen-Mixes in AIB Countries'!$C140,'Zusammenführung EU-CH'!$B$2:$B$241&amp;'Zusammenführung EU-CH'!$C$2:$C$241,0),MATCH('RE-Gen-Mixes in AIB Countries'!BD$2,'Zusammenführung EU-CH'!$E$1:$BF$1,0))/VLOOKUP($B140,'Total RE-GEN in AIB Countries'!$B$3:$BD$27,COLUMN('RE-Gen-Mixes in AIB Countries'!BD139)-COLUMN('RE-Gen-Mixes in AIB Countries'!$B$2),FALSE),0)</f>
        <v>0.40984741065411234</v>
      </c>
      <c r="BE140">
        <f t="array" ref="BE140">IFERROR(INDEX('Zusammenführung EU-CH'!$E$2:$BF$241,MATCH('RE-Gen-Mixes in AIB Countries'!$B140&amp;'RE-Gen-Mixes in AIB Countries'!$C140,'Zusammenführung EU-CH'!$B$2:$B$241&amp;'Zusammenführung EU-CH'!$C$2:$C$241,0),MATCH('RE-Gen-Mixes in AIB Countries'!BE$2,'Zusammenführung EU-CH'!$E$1:$BF$1,0))/VLOOKUP($B140,'Total RE-GEN in AIB Countries'!$B$3:$BD$27,COLUMN('RE-Gen-Mixes in AIB Countries'!BE139)-COLUMN('RE-Gen-Mixes in AIB Countries'!$B$2),FALSE),0)</f>
        <v>0.38519760105682999</v>
      </c>
      <c r="BF140">
        <f t="shared" si="2"/>
        <v>0.52543634170236697</v>
      </c>
    </row>
    <row r="141" spans="1:58" x14ac:dyDescent="0.35">
      <c r="A141" s="4" t="s">
        <v>45</v>
      </c>
      <c r="B141" s="4" t="s">
        <v>487</v>
      </c>
      <c r="C141" s="4" t="s">
        <v>4</v>
      </c>
      <c r="D141">
        <f t="array" ref="D141">IFERROR(INDEX('Zusammenführung EU-CH'!$E$2:$BF$241,MATCH('RE-Gen-Mixes in AIB Countries'!$B141&amp;'RE-Gen-Mixes in AIB Countries'!$C141,'Zusammenführung EU-CH'!$B$2:$B$241&amp;'Zusammenführung EU-CH'!$C$2:$C$241,0),MATCH('RE-Gen-Mixes in AIB Countries'!D$2,'Zusammenführung EU-CH'!$E$1:$BF$1,0))/VLOOKUP($B141,'Total RE-GEN in AIB Countries'!$B$3:$BD$27,COLUMN('RE-Gen-Mixes in AIB Countries'!D140)-COLUMN('RE-Gen-Mixes in AIB Countries'!$B$2),FALSE),0)</f>
        <v>0</v>
      </c>
      <c r="E141">
        <f t="array" ref="E141">IFERROR(INDEX('Zusammenführung EU-CH'!$E$2:$BF$241,MATCH('RE-Gen-Mixes in AIB Countries'!$B141&amp;'RE-Gen-Mixes in AIB Countries'!$C141,'Zusammenführung EU-CH'!$B$2:$B$241&amp;'Zusammenführung EU-CH'!$C$2:$C$241,0),MATCH('RE-Gen-Mixes in AIB Countries'!E$2,'Zusammenführung EU-CH'!$E$1:$BF$1,0))/VLOOKUP($B141,'Total RE-GEN in AIB Countries'!$B$3:$BD$27,COLUMN('RE-Gen-Mixes in AIB Countries'!E140)-COLUMN('RE-Gen-Mixes in AIB Countries'!$B$2),FALSE),0)</f>
        <v>0</v>
      </c>
      <c r="F141">
        <f t="array" ref="F141">IFERROR(INDEX('Zusammenführung EU-CH'!$E$2:$BF$241,MATCH('RE-Gen-Mixes in AIB Countries'!$B141&amp;'RE-Gen-Mixes in AIB Countries'!$C141,'Zusammenführung EU-CH'!$B$2:$B$241&amp;'Zusammenführung EU-CH'!$C$2:$C$241,0),MATCH('RE-Gen-Mixes in AIB Countries'!F$2,'Zusammenführung EU-CH'!$E$1:$BF$1,0))/VLOOKUP($B141,'Total RE-GEN in AIB Countries'!$B$3:$BD$27,COLUMN('RE-Gen-Mixes in AIB Countries'!F140)-COLUMN('RE-Gen-Mixes in AIB Countries'!$B$2),FALSE),0)</f>
        <v>0</v>
      </c>
      <c r="G141">
        <f t="array" ref="G141">IFERROR(INDEX('Zusammenführung EU-CH'!$E$2:$BF$241,MATCH('RE-Gen-Mixes in AIB Countries'!$B141&amp;'RE-Gen-Mixes in AIB Countries'!$C141,'Zusammenführung EU-CH'!$B$2:$B$241&amp;'Zusammenführung EU-CH'!$C$2:$C$241,0),MATCH('RE-Gen-Mixes in AIB Countries'!G$2,'Zusammenführung EU-CH'!$E$1:$BF$1,0))/VLOOKUP($B141,'Total RE-GEN in AIB Countries'!$B$3:$BD$27,COLUMN('RE-Gen-Mixes in AIB Countries'!G140)-COLUMN('RE-Gen-Mixes in AIB Countries'!$B$2),FALSE),0)</f>
        <v>0</v>
      </c>
      <c r="H141">
        <f t="array" ref="H141">IFERROR(INDEX('Zusammenführung EU-CH'!$E$2:$BF$241,MATCH('RE-Gen-Mixes in AIB Countries'!$B141&amp;'RE-Gen-Mixes in AIB Countries'!$C141,'Zusammenführung EU-CH'!$B$2:$B$241&amp;'Zusammenführung EU-CH'!$C$2:$C$241,0),MATCH('RE-Gen-Mixes in AIB Countries'!H$2,'Zusammenführung EU-CH'!$E$1:$BF$1,0))/VLOOKUP($B141,'Total RE-GEN in AIB Countries'!$B$3:$BD$27,COLUMN('RE-Gen-Mixes in AIB Countries'!H140)-COLUMN('RE-Gen-Mixes in AIB Countries'!$B$2),FALSE),0)</f>
        <v>0</v>
      </c>
      <c r="I141">
        <f t="array" ref="I141">IFERROR(INDEX('Zusammenführung EU-CH'!$E$2:$BF$241,MATCH('RE-Gen-Mixes in AIB Countries'!$B141&amp;'RE-Gen-Mixes in AIB Countries'!$C141,'Zusammenführung EU-CH'!$B$2:$B$241&amp;'Zusammenführung EU-CH'!$C$2:$C$241,0),MATCH('RE-Gen-Mixes in AIB Countries'!I$2,'Zusammenführung EU-CH'!$E$1:$BF$1,0))/VLOOKUP($B141,'Total RE-GEN in AIB Countries'!$B$3:$BD$27,COLUMN('RE-Gen-Mixes in AIB Countries'!I140)-COLUMN('RE-Gen-Mixes in AIB Countries'!$B$2),FALSE),0)</f>
        <v>0</v>
      </c>
      <c r="J141">
        <f t="array" ref="J141">IFERROR(INDEX('Zusammenführung EU-CH'!$E$2:$BF$241,MATCH('RE-Gen-Mixes in AIB Countries'!$B141&amp;'RE-Gen-Mixes in AIB Countries'!$C141,'Zusammenführung EU-CH'!$B$2:$B$241&amp;'Zusammenführung EU-CH'!$C$2:$C$241,0),MATCH('RE-Gen-Mixes in AIB Countries'!J$2,'Zusammenführung EU-CH'!$E$1:$BF$1,0))/VLOOKUP($B141,'Total RE-GEN in AIB Countries'!$B$3:$BD$27,COLUMN('RE-Gen-Mixes in AIB Countries'!J140)-COLUMN('RE-Gen-Mixes in AIB Countries'!$B$2),FALSE),0)</f>
        <v>0</v>
      </c>
      <c r="K141">
        <f t="array" ref="K141">IFERROR(INDEX('Zusammenführung EU-CH'!$E$2:$BF$241,MATCH('RE-Gen-Mixes in AIB Countries'!$B141&amp;'RE-Gen-Mixes in AIB Countries'!$C141,'Zusammenführung EU-CH'!$B$2:$B$241&amp;'Zusammenführung EU-CH'!$C$2:$C$241,0),MATCH('RE-Gen-Mixes in AIB Countries'!K$2,'Zusammenführung EU-CH'!$E$1:$BF$1,0))/VLOOKUP($B141,'Total RE-GEN in AIB Countries'!$B$3:$BD$27,COLUMN('RE-Gen-Mixes in AIB Countries'!K140)-COLUMN('RE-Gen-Mixes in AIB Countries'!$B$2),FALSE),0)</f>
        <v>0</v>
      </c>
      <c r="L141">
        <f t="array" ref="L141">IFERROR(INDEX('Zusammenführung EU-CH'!$E$2:$BF$241,MATCH('RE-Gen-Mixes in AIB Countries'!$B141&amp;'RE-Gen-Mixes in AIB Countries'!$C141,'Zusammenführung EU-CH'!$B$2:$B$241&amp;'Zusammenführung EU-CH'!$C$2:$C$241,0),MATCH('RE-Gen-Mixes in AIB Countries'!L$2,'Zusammenführung EU-CH'!$E$1:$BF$1,0))/VLOOKUP($B141,'Total RE-GEN in AIB Countries'!$B$3:$BD$27,COLUMN('RE-Gen-Mixes in AIB Countries'!L140)-COLUMN('RE-Gen-Mixes in AIB Countries'!$B$2),FALSE),0)</f>
        <v>0</v>
      </c>
      <c r="M141">
        <f t="array" ref="M141">IFERROR(INDEX('Zusammenführung EU-CH'!$E$2:$BF$241,MATCH('RE-Gen-Mixes in AIB Countries'!$B141&amp;'RE-Gen-Mixes in AIB Countries'!$C141,'Zusammenführung EU-CH'!$B$2:$B$241&amp;'Zusammenführung EU-CH'!$C$2:$C$241,0),MATCH('RE-Gen-Mixes in AIB Countries'!M$2,'Zusammenführung EU-CH'!$E$1:$BF$1,0))/VLOOKUP($B141,'Total RE-GEN in AIB Countries'!$B$3:$BD$27,COLUMN('RE-Gen-Mixes in AIB Countries'!M140)-COLUMN('RE-Gen-Mixes in AIB Countries'!$B$2),FALSE),0)</f>
        <v>0</v>
      </c>
      <c r="N141">
        <f t="array" ref="N141">IFERROR(INDEX('Zusammenführung EU-CH'!$E$2:$BF$241,MATCH('RE-Gen-Mixes in AIB Countries'!$B141&amp;'RE-Gen-Mixes in AIB Countries'!$C141,'Zusammenführung EU-CH'!$B$2:$B$241&amp;'Zusammenführung EU-CH'!$C$2:$C$241,0),MATCH('RE-Gen-Mixes in AIB Countries'!N$2,'Zusammenführung EU-CH'!$E$1:$BF$1,0))/VLOOKUP($B141,'Total RE-GEN in AIB Countries'!$B$3:$BD$27,COLUMN('RE-Gen-Mixes in AIB Countries'!N140)-COLUMN('RE-Gen-Mixes in AIB Countries'!$B$2),FALSE),0)</f>
        <v>0</v>
      </c>
      <c r="O141">
        <f t="array" ref="O141">IFERROR(INDEX('Zusammenführung EU-CH'!$E$2:$BF$241,MATCH('RE-Gen-Mixes in AIB Countries'!$B141&amp;'RE-Gen-Mixes in AIB Countries'!$C141,'Zusammenführung EU-CH'!$B$2:$B$241&amp;'Zusammenführung EU-CH'!$C$2:$C$241,0),MATCH('RE-Gen-Mixes in AIB Countries'!O$2,'Zusammenführung EU-CH'!$E$1:$BF$1,0))/VLOOKUP($B141,'Total RE-GEN in AIB Countries'!$B$3:$BD$27,COLUMN('RE-Gen-Mixes in AIB Countries'!O140)-COLUMN('RE-Gen-Mixes in AIB Countries'!$B$2),FALSE),0)</f>
        <v>0</v>
      </c>
      <c r="P141">
        <f t="array" ref="P141">IFERROR(INDEX('Zusammenführung EU-CH'!$E$2:$BF$241,MATCH('RE-Gen-Mixes in AIB Countries'!$B141&amp;'RE-Gen-Mixes in AIB Countries'!$C141,'Zusammenführung EU-CH'!$B$2:$B$241&amp;'Zusammenführung EU-CH'!$C$2:$C$241,0),MATCH('RE-Gen-Mixes in AIB Countries'!P$2,'Zusammenführung EU-CH'!$E$1:$BF$1,0))/VLOOKUP($B141,'Total RE-GEN in AIB Countries'!$B$3:$BD$27,COLUMN('RE-Gen-Mixes in AIB Countries'!P140)-COLUMN('RE-Gen-Mixes in AIB Countries'!$B$2),FALSE),0)</f>
        <v>0.1429313425124985</v>
      </c>
      <c r="Q141">
        <f t="array" ref="Q141">IFERROR(INDEX('Zusammenführung EU-CH'!$E$2:$BF$241,MATCH('RE-Gen-Mixes in AIB Countries'!$B141&amp;'RE-Gen-Mixes in AIB Countries'!$C141,'Zusammenführung EU-CH'!$B$2:$B$241&amp;'Zusammenführung EU-CH'!$C$2:$C$241,0),MATCH('RE-Gen-Mixes in AIB Countries'!Q$2,'Zusammenführung EU-CH'!$E$1:$BF$1,0))/VLOOKUP($B141,'Total RE-GEN in AIB Countries'!$B$3:$BD$27,COLUMN('RE-Gen-Mixes in AIB Countries'!Q140)-COLUMN('RE-Gen-Mixes in AIB Countries'!$B$2),FALSE),0)</f>
        <v>0.1512642043576948</v>
      </c>
      <c r="R141">
        <f t="array" ref="R141">IFERROR(INDEX('Zusammenführung EU-CH'!$E$2:$BF$241,MATCH('RE-Gen-Mixes in AIB Countries'!$B141&amp;'RE-Gen-Mixes in AIB Countries'!$C141,'Zusammenführung EU-CH'!$B$2:$B$241&amp;'Zusammenführung EU-CH'!$C$2:$C$241,0),MATCH('RE-Gen-Mixes in AIB Countries'!R$2,'Zusammenführung EU-CH'!$E$1:$BF$1,0))/VLOOKUP($B141,'Total RE-GEN in AIB Countries'!$B$3:$BD$27,COLUMN('RE-Gen-Mixes in AIB Countries'!R140)-COLUMN('RE-Gen-Mixes in AIB Countries'!$B$2),FALSE),0)</f>
        <v>0.1474205386042764</v>
      </c>
      <c r="S141">
        <f t="array" ref="S141">IFERROR(INDEX('Zusammenführung EU-CH'!$E$2:$BF$241,MATCH('RE-Gen-Mixes in AIB Countries'!$B141&amp;'RE-Gen-Mixes in AIB Countries'!$C141,'Zusammenführung EU-CH'!$B$2:$B$241&amp;'Zusammenführung EU-CH'!$C$2:$C$241,0),MATCH('RE-Gen-Mixes in AIB Countries'!S$2,'Zusammenführung EU-CH'!$E$1:$BF$1,0))/VLOOKUP($B141,'Total RE-GEN in AIB Countries'!$B$3:$BD$27,COLUMN('RE-Gen-Mixes in AIB Countries'!S140)-COLUMN('RE-Gen-Mixes in AIB Countries'!$B$2),FALSE),0)</f>
        <v>0.14704629314789849</v>
      </c>
      <c r="T141">
        <f t="array" ref="T141">IFERROR(INDEX('Zusammenführung EU-CH'!$E$2:$BF$241,MATCH('RE-Gen-Mixes in AIB Countries'!$B141&amp;'RE-Gen-Mixes in AIB Countries'!$C141,'Zusammenführung EU-CH'!$B$2:$B$241&amp;'Zusammenführung EU-CH'!$C$2:$C$241,0),MATCH('RE-Gen-Mixes in AIB Countries'!T$2,'Zusammenführung EU-CH'!$E$1:$BF$1,0))/VLOOKUP($B141,'Total RE-GEN in AIB Countries'!$B$3:$BD$27,COLUMN('RE-Gen-Mixes in AIB Countries'!T140)-COLUMN('RE-Gen-Mixes in AIB Countries'!$B$2),FALSE),0)</f>
        <v>0.12447506488160458</v>
      </c>
      <c r="U141">
        <f t="array" ref="U141">IFERROR(INDEX('Zusammenführung EU-CH'!$E$2:$BF$241,MATCH('RE-Gen-Mixes in AIB Countries'!$B141&amp;'RE-Gen-Mixes in AIB Countries'!$C141,'Zusammenführung EU-CH'!$B$2:$B$241&amp;'Zusammenführung EU-CH'!$C$2:$C$241,0),MATCH('RE-Gen-Mixes in AIB Countries'!U$2,'Zusammenführung EU-CH'!$E$1:$BF$1,0))/VLOOKUP($B141,'Total RE-GEN in AIB Countries'!$B$3:$BD$27,COLUMN('RE-Gen-Mixes in AIB Countries'!U140)-COLUMN('RE-Gen-Mixes in AIB Countries'!$B$2),FALSE),0)</f>
        <v>0.10199033175298729</v>
      </c>
      <c r="V141">
        <f t="array" ref="V141">IFERROR(INDEX('Zusammenführung EU-CH'!$E$2:$BF$241,MATCH('RE-Gen-Mixes in AIB Countries'!$B141&amp;'RE-Gen-Mixes in AIB Countries'!$C141,'Zusammenführung EU-CH'!$B$2:$B$241&amp;'Zusammenführung EU-CH'!$C$2:$C$241,0),MATCH('RE-Gen-Mixes in AIB Countries'!V$2,'Zusammenführung EU-CH'!$E$1:$BF$1,0))/VLOOKUP($B141,'Total RE-GEN in AIB Countries'!$B$3:$BD$27,COLUMN('RE-Gen-Mixes in AIB Countries'!V140)-COLUMN('RE-Gen-Mixes in AIB Countries'!$B$2),FALSE),0)</f>
        <v>8.37245880437721E-2</v>
      </c>
      <c r="W141">
        <f t="array" ref="W141">IFERROR(INDEX('Zusammenführung EU-CH'!$E$2:$BF$241,MATCH('RE-Gen-Mixes in AIB Countries'!$B141&amp;'RE-Gen-Mixes in AIB Countries'!$C141,'Zusammenführung EU-CH'!$B$2:$B$241&amp;'Zusammenführung EU-CH'!$C$2:$C$241,0),MATCH('RE-Gen-Mixes in AIB Countries'!W$2,'Zusammenführung EU-CH'!$E$1:$BF$1,0))/VLOOKUP($B141,'Total RE-GEN in AIB Countries'!$B$3:$BD$27,COLUMN('RE-Gen-Mixes in AIB Countries'!W140)-COLUMN('RE-Gen-Mixes in AIB Countries'!$B$2),FALSE),0)</f>
        <v>8.2956219661166106E-2</v>
      </c>
      <c r="X141">
        <f t="array" ref="X141">IFERROR(INDEX('Zusammenführung EU-CH'!$E$2:$BF$241,MATCH('RE-Gen-Mixes in AIB Countries'!$B141&amp;'RE-Gen-Mixes in AIB Countries'!$C141,'Zusammenführung EU-CH'!$B$2:$B$241&amp;'Zusammenführung EU-CH'!$C$2:$C$241,0),MATCH('RE-Gen-Mixes in AIB Countries'!X$2,'Zusammenführung EU-CH'!$E$1:$BF$1,0))/VLOOKUP($B141,'Total RE-GEN in AIB Countries'!$B$3:$BD$27,COLUMN('RE-Gen-Mixes in AIB Countries'!X140)-COLUMN('RE-Gen-Mixes in AIB Countries'!$B$2),FALSE),0)</f>
        <v>8.7411721746115376E-2</v>
      </c>
      <c r="Y141">
        <f t="array" ref="Y141">IFERROR(INDEX('Zusammenführung EU-CH'!$E$2:$BF$241,MATCH('RE-Gen-Mixes in AIB Countries'!$B141&amp;'RE-Gen-Mixes in AIB Countries'!$C141,'Zusammenführung EU-CH'!$B$2:$B$241&amp;'Zusammenführung EU-CH'!$C$2:$C$241,0),MATCH('RE-Gen-Mixes in AIB Countries'!Y$2,'Zusammenführung EU-CH'!$E$1:$BF$1,0))/VLOOKUP($B141,'Total RE-GEN in AIB Countries'!$B$3:$BD$27,COLUMN('RE-Gen-Mixes in AIB Countries'!Y140)-COLUMN('RE-Gen-Mixes in AIB Countries'!$B$2),FALSE),0)</f>
        <v>0.10600805687793141</v>
      </c>
      <c r="Z141">
        <f t="array" ref="Z141">IFERROR(INDEX('Zusammenführung EU-CH'!$E$2:$BF$241,MATCH('RE-Gen-Mixes in AIB Countries'!$B141&amp;'RE-Gen-Mixes in AIB Countries'!$C141,'Zusammenführung EU-CH'!$B$2:$B$241&amp;'Zusammenführung EU-CH'!$C$2:$C$241,0),MATCH('RE-Gen-Mixes in AIB Countries'!Z$2,'Zusammenführung EU-CH'!$E$1:$BF$1,0))/VLOOKUP($B141,'Total RE-GEN in AIB Countries'!$B$3:$BD$27,COLUMN('RE-Gen-Mixes in AIB Countries'!Z140)-COLUMN('RE-Gen-Mixes in AIB Countries'!$B$2),FALSE),0)</f>
        <v>0.1181637990619066</v>
      </c>
      <c r="AA141">
        <f t="array" ref="AA141">IFERROR(INDEX('Zusammenführung EU-CH'!$E$2:$BF$241,MATCH('RE-Gen-Mixes in AIB Countries'!$B141&amp;'RE-Gen-Mixes in AIB Countries'!$C141,'Zusammenführung EU-CH'!$B$2:$B$241&amp;'Zusammenführung EU-CH'!$C$2:$C$241,0),MATCH('RE-Gen-Mixes in AIB Countries'!AA$2,'Zusammenführung EU-CH'!$E$1:$BF$1,0))/VLOOKUP($B141,'Total RE-GEN in AIB Countries'!$B$3:$BD$27,COLUMN('RE-Gen-Mixes in AIB Countries'!AA140)-COLUMN('RE-Gen-Mixes in AIB Countries'!$B$2),FALSE),0)</f>
        <v>0.13412805477296222</v>
      </c>
      <c r="AB141">
        <f t="array" ref="AB141">IFERROR(INDEX('Zusammenführung EU-CH'!$E$2:$BF$241,MATCH('RE-Gen-Mixes in AIB Countries'!$B141&amp;'RE-Gen-Mixes in AIB Countries'!$C141,'Zusammenführung EU-CH'!$B$2:$B$241&amp;'Zusammenführung EU-CH'!$C$2:$C$241,0),MATCH('RE-Gen-Mixes in AIB Countries'!AB$2,'Zusammenführung EU-CH'!$E$1:$BF$1,0))/VLOOKUP($B141,'Total RE-GEN in AIB Countries'!$B$3:$BD$27,COLUMN('RE-Gen-Mixes in AIB Countries'!AB140)-COLUMN('RE-Gen-Mixes in AIB Countries'!$B$2),FALSE),0)</f>
        <v>0.13332095908609565</v>
      </c>
      <c r="AC141">
        <f t="array" ref="AC141">IFERROR(INDEX('Zusammenführung EU-CH'!$E$2:$BF$241,MATCH('RE-Gen-Mixes in AIB Countries'!$B141&amp;'RE-Gen-Mixes in AIB Countries'!$C141,'Zusammenführung EU-CH'!$B$2:$B$241&amp;'Zusammenführung EU-CH'!$C$2:$C$241,0),MATCH('RE-Gen-Mixes in AIB Countries'!AC$2,'Zusammenführung EU-CH'!$E$1:$BF$1,0))/VLOOKUP($B141,'Total RE-GEN in AIB Countries'!$B$3:$BD$27,COLUMN('RE-Gen-Mixes in AIB Countries'!AC140)-COLUMN('RE-Gen-Mixes in AIB Countries'!$B$2),FALSE),0)</f>
        <v>0.12854276222650662</v>
      </c>
      <c r="AD141">
        <f t="array" ref="AD141">IFERROR(INDEX('Zusammenführung EU-CH'!$E$2:$BF$241,MATCH('RE-Gen-Mixes in AIB Countries'!$B141&amp;'RE-Gen-Mixes in AIB Countries'!$C141,'Zusammenführung EU-CH'!$B$2:$B$241&amp;'Zusammenführung EU-CH'!$C$2:$C$241,0),MATCH('RE-Gen-Mixes in AIB Countries'!AD$2,'Zusammenführung EU-CH'!$E$1:$BF$1,0))/VLOOKUP($B141,'Total RE-GEN in AIB Countries'!$B$3:$BD$27,COLUMN('RE-Gen-Mixes in AIB Countries'!AD140)-COLUMN('RE-Gen-Mixes in AIB Countries'!$B$2),FALSE),0)</f>
        <v>0.12949100132128405</v>
      </c>
      <c r="AE141">
        <f t="array" ref="AE141">IFERROR(INDEX('Zusammenführung EU-CH'!$E$2:$BF$241,MATCH('RE-Gen-Mixes in AIB Countries'!$B141&amp;'RE-Gen-Mixes in AIB Countries'!$C141,'Zusammenführung EU-CH'!$B$2:$B$241&amp;'Zusammenführung EU-CH'!$C$2:$C$241,0),MATCH('RE-Gen-Mixes in AIB Countries'!AE$2,'Zusammenführung EU-CH'!$E$1:$BF$1,0))/VLOOKUP($B141,'Total RE-GEN in AIB Countries'!$B$3:$BD$27,COLUMN('RE-Gen-Mixes in AIB Countries'!AE140)-COLUMN('RE-Gen-Mixes in AIB Countries'!$B$2),FALSE),0)</f>
        <v>0.12676178080974868</v>
      </c>
      <c r="AF141">
        <f t="array" ref="AF141">IFERROR(INDEX('Zusammenführung EU-CH'!$E$2:$BF$241,MATCH('RE-Gen-Mixes in AIB Countries'!$B141&amp;'RE-Gen-Mixes in AIB Countries'!$C141,'Zusammenführung EU-CH'!$B$2:$B$241&amp;'Zusammenführung EU-CH'!$C$2:$C$241,0),MATCH('RE-Gen-Mixes in AIB Countries'!AF$2,'Zusammenführung EU-CH'!$E$1:$BF$1,0))/VLOOKUP($B141,'Total RE-GEN in AIB Countries'!$B$3:$BD$27,COLUMN('RE-Gen-Mixes in AIB Countries'!AF140)-COLUMN('RE-Gen-Mixes in AIB Countries'!$B$2),FALSE),0)</f>
        <v>8.4892688483147918E-2</v>
      </c>
      <c r="AG141">
        <f t="array" ref="AG141">IFERROR(INDEX('Zusammenführung EU-CH'!$E$2:$BF$241,MATCH('RE-Gen-Mixes in AIB Countries'!$B141&amp;'RE-Gen-Mixes in AIB Countries'!$C141,'Zusammenführung EU-CH'!$B$2:$B$241&amp;'Zusammenführung EU-CH'!$C$2:$C$241,0),MATCH('RE-Gen-Mixes in AIB Countries'!AG$2,'Zusammenführung EU-CH'!$E$1:$BF$1,0))/VLOOKUP($B141,'Total RE-GEN in AIB Countries'!$B$3:$BD$27,COLUMN('RE-Gen-Mixes in AIB Countries'!AG140)-COLUMN('RE-Gen-Mixes in AIB Countries'!$B$2),FALSE),0)</f>
        <v>9.8608184955311665E-2</v>
      </c>
      <c r="AH141">
        <f t="array" ref="AH141">IFERROR(INDEX('Zusammenführung EU-CH'!$E$2:$BF$241,MATCH('RE-Gen-Mixes in AIB Countries'!$B141&amp;'RE-Gen-Mixes in AIB Countries'!$C141,'Zusammenführung EU-CH'!$B$2:$B$241&amp;'Zusammenführung EU-CH'!$C$2:$C$241,0),MATCH('RE-Gen-Mixes in AIB Countries'!AH$2,'Zusammenführung EU-CH'!$E$1:$BF$1,0))/VLOOKUP($B141,'Total RE-GEN in AIB Countries'!$B$3:$BD$27,COLUMN('RE-Gen-Mixes in AIB Countries'!AH140)-COLUMN('RE-Gen-Mixes in AIB Countries'!$B$2),FALSE),0)</f>
        <v>0.12556193021335463</v>
      </c>
      <c r="AI141">
        <f t="array" ref="AI141">IFERROR(INDEX('Zusammenführung EU-CH'!$E$2:$BF$241,MATCH('RE-Gen-Mixes in AIB Countries'!$B141&amp;'RE-Gen-Mixes in AIB Countries'!$C141,'Zusammenführung EU-CH'!$B$2:$B$241&amp;'Zusammenführung EU-CH'!$C$2:$C$241,0),MATCH('RE-Gen-Mixes in AIB Countries'!AI$2,'Zusammenführung EU-CH'!$E$1:$BF$1,0))/VLOOKUP($B141,'Total RE-GEN in AIB Countries'!$B$3:$BD$27,COLUMN('RE-Gen-Mixes in AIB Countries'!AI140)-COLUMN('RE-Gen-Mixes in AIB Countries'!$B$2),FALSE),0)</f>
        <v>0.10474146322966973</v>
      </c>
      <c r="AJ141">
        <f t="array" ref="AJ141">IFERROR(INDEX('Zusammenführung EU-CH'!$E$2:$BF$241,MATCH('RE-Gen-Mixes in AIB Countries'!$B141&amp;'RE-Gen-Mixes in AIB Countries'!$C141,'Zusammenführung EU-CH'!$B$2:$B$241&amp;'Zusammenführung EU-CH'!$C$2:$C$241,0),MATCH('RE-Gen-Mixes in AIB Countries'!AJ$2,'Zusammenführung EU-CH'!$E$1:$BF$1,0))/VLOOKUP($B141,'Total RE-GEN in AIB Countries'!$B$3:$BD$27,COLUMN('RE-Gen-Mixes in AIB Countries'!AJ140)-COLUMN('RE-Gen-Mixes in AIB Countries'!$B$2),FALSE),0)</f>
        <v>0.10447623896202511</v>
      </c>
      <c r="AK141">
        <f t="array" ref="AK141">IFERROR(INDEX('Zusammenführung EU-CH'!$E$2:$BF$241,MATCH('RE-Gen-Mixes in AIB Countries'!$B141&amp;'RE-Gen-Mixes in AIB Countries'!$C141,'Zusammenführung EU-CH'!$B$2:$B$241&amp;'Zusammenführung EU-CH'!$C$2:$C$241,0),MATCH('RE-Gen-Mixes in AIB Countries'!AK$2,'Zusammenführung EU-CH'!$E$1:$BF$1,0))/VLOOKUP($B141,'Total RE-GEN in AIB Countries'!$B$3:$BD$27,COLUMN('RE-Gen-Mixes in AIB Countries'!AK140)-COLUMN('RE-Gen-Mixes in AIB Countries'!$B$2),FALSE),0)</f>
        <v>0.12495041801820618</v>
      </c>
      <c r="AL141">
        <f t="array" ref="AL141">IFERROR(INDEX('Zusammenführung EU-CH'!$E$2:$BF$241,MATCH('RE-Gen-Mixes in AIB Countries'!$B141&amp;'RE-Gen-Mixes in AIB Countries'!$C141,'Zusammenführung EU-CH'!$B$2:$B$241&amp;'Zusammenführung EU-CH'!$C$2:$C$241,0),MATCH('RE-Gen-Mixes in AIB Countries'!AL$2,'Zusammenführung EU-CH'!$E$1:$BF$1,0))/VLOOKUP($B141,'Total RE-GEN in AIB Countries'!$B$3:$BD$27,COLUMN('RE-Gen-Mixes in AIB Countries'!AL140)-COLUMN('RE-Gen-Mixes in AIB Countries'!$B$2),FALSE),0)</f>
        <v>0.13874318926564247</v>
      </c>
      <c r="AM141">
        <f t="array" ref="AM141">IFERROR(INDEX('Zusammenführung EU-CH'!$E$2:$BF$241,MATCH('RE-Gen-Mixes in AIB Countries'!$B141&amp;'RE-Gen-Mixes in AIB Countries'!$C141,'Zusammenführung EU-CH'!$B$2:$B$241&amp;'Zusammenführung EU-CH'!$C$2:$C$241,0),MATCH('RE-Gen-Mixes in AIB Countries'!AM$2,'Zusammenführung EU-CH'!$E$1:$BF$1,0))/VLOOKUP($B141,'Total RE-GEN in AIB Countries'!$B$3:$BD$27,COLUMN('RE-Gen-Mixes in AIB Countries'!AM140)-COLUMN('RE-Gen-Mixes in AIB Countries'!$B$2),FALSE),0)</f>
        <v>0.15572675310942624</v>
      </c>
      <c r="AN141">
        <f t="array" ref="AN141">IFERROR(INDEX('Zusammenführung EU-CH'!$E$2:$BF$241,MATCH('RE-Gen-Mixes in AIB Countries'!$B141&amp;'RE-Gen-Mixes in AIB Countries'!$C141,'Zusammenführung EU-CH'!$B$2:$B$241&amp;'Zusammenführung EU-CH'!$C$2:$C$241,0),MATCH('RE-Gen-Mixes in AIB Countries'!AN$2,'Zusammenführung EU-CH'!$E$1:$BF$1,0))/VLOOKUP($B141,'Total RE-GEN in AIB Countries'!$B$3:$BD$27,COLUMN('RE-Gen-Mixes in AIB Countries'!AN140)-COLUMN('RE-Gen-Mixes in AIB Countries'!$B$2),FALSE),0)</f>
        <v>0.15142766829783874</v>
      </c>
      <c r="AO141">
        <f t="array" ref="AO141">IFERROR(INDEX('Zusammenführung EU-CH'!$E$2:$BF$241,MATCH('RE-Gen-Mixes in AIB Countries'!$B141&amp;'RE-Gen-Mixes in AIB Countries'!$C141,'Zusammenführung EU-CH'!$B$2:$B$241&amp;'Zusammenführung EU-CH'!$C$2:$C$241,0),MATCH('RE-Gen-Mixes in AIB Countries'!AO$2,'Zusammenführung EU-CH'!$E$1:$BF$1,0))/VLOOKUP($B141,'Total RE-GEN in AIB Countries'!$B$3:$BD$27,COLUMN('RE-Gen-Mixes in AIB Countries'!AO140)-COLUMN('RE-Gen-Mixes in AIB Countries'!$B$2),FALSE),0)</f>
        <v>0.14147877464352149</v>
      </c>
      <c r="AP141">
        <f t="array" ref="AP141">IFERROR(INDEX('Zusammenführung EU-CH'!$E$2:$BF$241,MATCH('RE-Gen-Mixes in AIB Countries'!$B141&amp;'RE-Gen-Mixes in AIB Countries'!$C141,'Zusammenführung EU-CH'!$B$2:$B$241&amp;'Zusammenführung EU-CH'!$C$2:$C$241,0),MATCH('RE-Gen-Mixes in AIB Countries'!AP$2,'Zusammenführung EU-CH'!$E$1:$BF$1,0))/VLOOKUP($B141,'Total RE-GEN in AIB Countries'!$B$3:$BD$27,COLUMN('RE-Gen-Mixes in AIB Countries'!AP140)-COLUMN('RE-Gen-Mixes in AIB Countries'!$B$2),FALSE),0)</f>
        <v>0.13914278089318574</v>
      </c>
      <c r="AQ141">
        <f t="array" ref="AQ141">IFERROR(INDEX('Zusammenführung EU-CH'!$E$2:$BF$241,MATCH('RE-Gen-Mixes in AIB Countries'!$B141&amp;'RE-Gen-Mixes in AIB Countries'!$C141,'Zusammenführung EU-CH'!$B$2:$B$241&amp;'Zusammenführung EU-CH'!$C$2:$C$241,0),MATCH('RE-Gen-Mixes in AIB Countries'!AQ$2,'Zusammenführung EU-CH'!$E$1:$BF$1,0))/VLOOKUP($B141,'Total RE-GEN in AIB Countries'!$B$3:$BD$27,COLUMN('RE-Gen-Mixes in AIB Countries'!AQ140)-COLUMN('RE-Gen-Mixes in AIB Countries'!$B$2),FALSE),0)</f>
        <v>0.14264819829841427</v>
      </c>
      <c r="AR141">
        <f t="array" ref="AR141">IFERROR(INDEX('Zusammenführung EU-CH'!$E$2:$BF$241,MATCH('RE-Gen-Mixes in AIB Countries'!$B141&amp;'RE-Gen-Mixes in AIB Countries'!$C141,'Zusammenführung EU-CH'!$B$2:$B$241&amp;'Zusammenführung EU-CH'!$C$2:$C$241,0),MATCH('RE-Gen-Mixes in AIB Countries'!AR$2,'Zusammenführung EU-CH'!$E$1:$BF$1,0))/VLOOKUP($B141,'Total RE-GEN in AIB Countries'!$B$3:$BD$27,COLUMN('RE-Gen-Mixes in AIB Countries'!AR140)-COLUMN('RE-Gen-Mixes in AIB Countries'!$B$2),FALSE),0)</f>
        <v>0.11523624572145398</v>
      </c>
      <c r="AS141">
        <f t="array" ref="AS141">IFERROR(INDEX('Zusammenführung EU-CH'!$E$2:$BF$241,MATCH('RE-Gen-Mixes in AIB Countries'!$B141&amp;'RE-Gen-Mixes in AIB Countries'!$C141,'Zusammenführung EU-CH'!$B$2:$B$241&amp;'Zusammenführung EU-CH'!$C$2:$C$241,0),MATCH('RE-Gen-Mixes in AIB Countries'!AS$2,'Zusammenführung EU-CH'!$E$1:$BF$1,0))/VLOOKUP($B141,'Total RE-GEN in AIB Countries'!$B$3:$BD$27,COLUMN('RE-Gen-Mixes in AIB Countries'!AS140)-COLUMN('RE-Gen-Mixes in AIB Countries'!$B$2),FALSE),0)</f>
        <v>9.443882560281891E-2</v>
      </c>
      <c r="AT141">
        <f t="array" ref="AT141">IFERROR(INDEX('Zusammenführung EU-CH'!$E$2:$BF$241,MATCH('RE-Gen-Mixes in AIB Countries'!$B141&amp;'RE-Gen-Mixes in AIB Countries'!$C141,'Zusammenführung EU-CH'!$B$2:$B$241&amp;'Zusammenführung EU-CH'!$C$2:$C$241,0),MATCH('RE-Gen-Mixes in AIB Countries'!AT$2,'Zusammenführung EU-CH'!$E$1:$BF$1,0))/VLOOKUP($B141,'Total RE-GEN in AIB Countries'!$B$3:$BD$27,COLUMN('RE-Gen-Mixes in AIB Countries'!AT140)-COLUMN('RE-Gen-Mixes in AIB Countries'!$B$2),FALSE),0)</f>
        <v>9.5435828385701416E-2</v>
      </c>
      <c r="AU141">
        <f t="array" ref="AU141">IFERROR(INDEX('Zusammenführung EU-CH'!$E$2:$BF$241,MATCH('RE-Gen-Mixes in AIB Countries'!$B141&amp;'RE-Gen-Mixes in AIB Countries'!$C141,'Zusammenführung EU-CH'!$B$2:$B$241&amp;'Zusammenführung EU-CH'!$C$2:$C$241,0),MATCH('RE-Gen-Mixes in AIB Countries'!AU$2,'Zusammenführung EU-CH'!$E$1:$BF$1,0))/VLOOKUP($B141,'Total RE-GEN in AIB Countries'!$B$3:$BD$27,COLUMN('RE-Gen-Mixes in AIB Countries'!AU140)-COLUMN('RE-Gen-Mixes in AIB Countries'!$B$2),FALSE),0)</f>
        <v>0.11203386382679553</v>
      </c>
      <c r="AV141">
        <f t="array" ref="AV141">IFERROR(INDEX('Zusammenführung EU-CH'!$E$2:$BF$241,MATCH('RE-Gen-Mixes in AIB Countries'!$B141&amp;'RE-Gen-Mixes in AIB Countries'!$C141,'Zusammenführung EU-CH'!$B$2:$B$241&amp;'Zusammenführung EU-CH'!$C$2:$C$241,0),MATCH('RE-Gen-Mixes in AIB Countries'!AV$2,'Zusammenführung EU-CH'!$E$1:$BF$1,0))/VLOOKUP($B141,'Total RE-GEN in AIB Countries'!$B$3:$BD$27,COLUMN('RE-Gen-Mixes in AIB Countries'!AV140)-COLUMN('RE-Gen-Mixes in AIB Countries'!$B$2),FALSE),0)</f>
        <v>9.9286787394368164E-2</v>
      </c>
      <c r="AW141">
        <f t="array" ref="AW141">IFERROR(INDEX('Zusammenführung EU-CH'!$E$2:$BF$241,MATCH('RE-Gen-Mixes in AIB Countries'!$B141&amp;'RE-Gen-Mixes in AIB Countries'!$C141,'Zusammenführung EU-CH'!$B$2:$B$241&amp;'Zusammenführung EU-CH'!$C$2:$C$241,0),MATCH('RE-Gen-Mixes in AIB Countries'!AW$2,'Zusammenführung EU-CH'!$E$1:$BF$1,0))/VLOOKUP($B141,'Total RE-GEN in AIB Countries'!$B$3:$BD$27,COLUMN('RE-Gen-Mixes in AIB Countries'!AW140)-COLUMN('RE-Gen-Mixes in AIB Countries'!$B$2),FALSE),0)</f>
        <v>0.11180047193027466</v>
      </c>
      <c r="AX141">
        <f t="array" ref="AX141">IFERROR(INDEX('Zusammenführung EU-CH'!$E$2:$BF$241,MATCH('RE-Gen-Mixes in AIB Countries'!$B141&amp;'RE-Gen-Mixes in AIB Countries'!$C141,'Zusammenführung EU-CH'!$B$2:$B$241&amp;'Zusammenführung EU-CH'!$C$2:$C$241,0),MATCH('RE-Gen-Mixes in AIB Countries'!AX$2,'Zusammenführung EU-CH'!$E$1:$BF$1,0))/VLOOKUP($B141,'Total RE-GEN in AIB Countries'!$B$3:$BD$27,COLUMN('RE-Gen-Mixes in AIB Countries'!AX140)-COLUMN('RE-Gen-Mixes in AIB Countries'!$B$2),FALSE),0)</f>
        <v>0.13340703567276738</v>
      </c>
      <c r="AY141">
        <f t="array" ref="AY141">IFERROR(INDEX('Zusammenführung EU-CH'!$E$2:$BF$241,MATCH('RE-Gen-Mixes in AIB Countries'!$B141&amp;'RE-Gen-Mixes in AIB Countries'!$C141,'Zusammenführung EU-CH'!$B$2:$B$241&amp;'Zusammenführung EU-CH'!$C$2:$C$241,0),MATCH('RE-Gen-Mixes in AIB Countries'!AY$2,'Zusammenführung EU-CH'!$E$1:$BF$1,0))/VLOOKUP($B141,'Total RE-GEN in AIB Countries'!$B$3:$BD$27,COLUMN('RE-Gen-Mixes in AIB Countries'!AY140)-COLUMN('RE-Gen-Mixes in AIB Countries'!$B$2),FALSE),0)</f>
        <v>0.13002567697829215</v>
      </c>
      <c r="AZ141">
        <f t="array" ref="AZ141">IFERROR(INDEX('Zusammenführung EU-CH'!$E$2:$BF$241,MATCH('RE-Gen-Mixes in AIB Countries'!$B141&amp;'RE-Gen-Mixes in AIB Countries'!$C141,'Zusammenführung EU-CH'!$B$2:$B$241&amp;'Zusammenführung EU-CH'!$C$2:$C$241,0),MATCH('RE-Gen-Mixes in AIB Countries'!AZ$2,'Zusammenführung EU-CH'!$E$1:$BF$1,0))/VLOOKUP($B141,'Total RE-GEN in AIB Countries'!$B$3:$BD$27,COLUMN('RE-Gen-Mixes in AIB Countries'!AZ140)-COLUMN('RE-Gen-Mixes in AIB Countries'!$B$2),FALSE),0)</f>
        <v>0.12139663239175945</v>
      </c>
      <c r="BA141">
        <f t="array" ref="BA141">IFERROR(INDEX('Zusammenführung EU-CH'!$E$2:$BF$241,MATCH('RE-Gen-Mixes in AIB Countries'!$B141&amp;'RE-Gen-Mixes in AIB Countries'!$C141,'Zusammenführung EU-CH'!$B$2:$B$241&amp;'Zusammenführung EU-CH'!$C$2:$C$241,0),MATCH('RE-Gen-Mixes in AIB Countries'!BA$2,'Zusammenführung EU-CH'!$E$1:$BF$1,0))/VLOOKUP($B141,'Total RE-GEN in AIB Countries'!$B$3:$BD$27,COLUMN('RE-Gen-Mixes in AIB Countries'!BA140)-COLUMN('RE-Gen-Mixes in AIB Countries'!$B$2),FALSE),0)</f>
        <v>0.10487905884979794</v>
      </c>
      <c r="BB141">
        <f t="array" ref="BB141">IFERROR(INDEX('Zusammenführung EU-CH'!$E$2:$BF$241,MATCH('RE-Gen-Mixes in AIB Countries'!$B141&amp;'RE-Gen-Mixes in AIB Countries'!$C141,'Zusammenführung EU-CH'!$B$2:$B$241&amp;'Zusammenführung EU-CH'!$C$2:$C$241,0),MATCH('RE-Gen-Mixes in AIB Countries'!BB$2,'Zusammenführung EU-CH'!$E$1:$BF$1,0))/VLOOKUP($B141,'Total RE-GEN in AIB Countries'!$B$3:$BD$27,COLUMN('RE-Gen-Mixes in AIB Countries'!BB140)-COLUMN('RE-Gen-Mixes in AIB Countries'!$B$2),FALSE),0)</f>
        <v>0.10490603836142762</v>
      </c>
      <c r="BC141">
        <f t="array" ref="BC141">IFERROR(INDEX('Zusammenführung EU-CH'!$E$2:$BF$241,MATCH('RE-Gen-Mixes in AIB Countries'!$B141&amp;'RE-Gen-Mixes in AIB Countries'!$C141,'Zusammenführung EU-CH'!$B$2:$B$241&amp;'Zusammenführung EU-CH'!$C$2:$C$241,0),MATCH('RE-Gen-Mixes in AIB Countries'!BC$2,'Zusammenführung EU-CH'!$E$1:$BF$1,0))/VLOOKUP($B141,'Total RE-GEN in AIB Countries'!$B$3:$BD$27,COLUMN('RE-Gen-Mixes in AIB Countries'!BC140)-COLUMN('RE-Gen-Mixes in AIB Countries'!$B$2),FALSE),0)</f>
        <v>8.652114187436534E-2</v>
      </c>
      <c r="BD141">
        <f t="array" ref="BD141">IFERROR(INDEX('Zusammenführung EU-CH'!$E$2:$BF$241,MATCH('RE-Gen-Mixes in AIB Countries'!$B141&amp;'RE-Gen-Mixes in AIB Countries'!$C141,'Zusammenführung EU-CH'!$B$2:$B$241&amp;'Zusammenführung EU-CH'!$C$2:$C$241,0),MATCH('RE-Gen-Mixes in AIB Countries'!BD$2,'Zusammenführung EU-CH'!$E$1:$BF$1,0))/VLOOKUP($B141,'Total RE-GEN in AIB Countries'!$B$3:$BD$27,COLUMN('RE-Gen-Mixes in AIB Countries'!BD140)-COLUMN('RE-Gen-Mixes in AIB Countries'!$B$2),FALSE),0)</f>
        <v>9.26202964540042E-2</v>
      </c>
      <c r="BE141">
        <f t="array" ref="BE141">IFERROR(INDEX('Zusammenführung EU-CH'!$E$2:$BF$241,MATCH('RE-Gen-Mixes in AIB Countries'!$B141&amp;'RE-Gen-Mixes in AIB Countries'!$C141,'Zusammenführung EU-CH'!$B$2:$B$241&amp;'Zusammenführung EU-CH'!$C$2:$C$241,0),MATCH('RE-Gen-Mixes in AIB Countries'!BE$2,'Zusammenführung EU-CH'!$E$1:$BF$1,0))/VLOOKUP($B141,'Total RE-GEN in AIB Countries'!$B$3:$BD$27,COLUMN('RE-Gen-Mixes in AIB Countries'!BE140)-COLUMN('RE-Gen-Mixes in AIB Countries'!$B$2),FALSE),0)</f>
        <v>0</v>
      </c>
      <c r="BF141">
        <f t="shared" si="2"/>
        <v>9.0000424271815205E-2</v>
      </c>
    </row>
    <row r="142" spans="1:58" x14ac:dyDescent="0.35">
      <c r="A142" s="8" t="s">
        <v>45</v>
      </c>
      <c r="B142" s="4" t="s">
        <v>487</v>
      </c>
      <c r="C142" s="4" t="s">
        <v>6</v>
      </c>
      <c r="D142">
        <f t="array" ref="D142">IFERROR(INDEX('Zusammenführung EU-CH'!$E$2:$BF$241,MATCH('RE-Gen-Mixes in AIB Countries'!$B142&amp;'RE-Gen-Mixes in AIB Countries'!$C142,'Zusammenführung EU-CH'!$B$2:$B$241&amp;'Zusammenführung EU-CH'!$C$2:$C$241,0),MATCH('RE-Gen-Mixes in AIB Countries'!D$2,'Zusammenführung EU-CH'!$E$1:$BF$1,0))/VLOOKUP($B142,'Total RE-GEN in AIB Countries'!$B$3:$BD$27,COLUMN('RE-Gen-Mixes in AIB Countries'!D141)-COLUMN('RE-Gen-Mixes in AIB Countries'!$B$2),FALSE),0)</f>
        <v>0</v>
      </c>
      <c r="E142">
        <f t="array" ref="E142">IFERROR(INDEX('Zusammenführung EU-CH'!$E$2:$BF$241,MATCH('RE-Gen-Mixes in AIB Countries'!$B142&amp;'RE-Gen-Mixes in AIB Countries'!$C142,'Zusammenführung EU-CH'!$B$2:$B$241&amp;'Zusammenführung EU-CH'!$C$2:$C$241,0),MATCH('RE-Gen-Mixes in AIB Countries'!E$2,'Zusammenführung EU-CH'!$E$1:$BF$1,0))/VLOOKUP($B142,'Total RE-GEN in AIB Countries'!$B$3:$BD$27,COLUMN('RE-Gen-Mixes in AIB Countries'!E141)-COLUMN('RE-Gen-Mixes in AIB Countries'!$B$2),FALSE),0)</f>
        <v>0</v>
      </c>
      <c r="F142">
        <f t="array" ref="F142">IFERROR(INDEX('Zusammenführung EU-CH'!$E$2:$BF$241,MATCH('RE-Gen-Mixes in AIB Countries'!$B142&amp;'RE-Gen-Mixes in AIB Countries'!$C142,'Zusammenführung EU-CH'!$B$2:$B$241&amp;'Zusammenführung EU-CH'!$C$2:$C$241,0),MATCH('RE-Gen-Mixes in AIB Countries'!F$2,'Zusammenführung EU-CH'!$E$1:$BF$1,0))/VLOOKUP($B142,'Total RE-GEN in AIB Countries'!$B$3:$BD$27,COLUMN('RE-Gen-Mixes in AIB Countries'!F141)-COLUMN('RE-Gen-Mixes in AIB Countries'!$B$2),FALSE),0)</f>
        <v>0</v>
      </c>
      <c r="G142">
        <f t="array" ref="G142">IFERROR(INDEX('Zusammenführung EU-CH'!$E$2:$BF$241,MATCH('RE-Gen-Mixes in AIB Countries'!$B142&amp;'RE-Gen-Mixes in AIB Countries'!$C142,'Zusammenführung EU-CH'!$B$2:$B$241&amp;'Zusammenführung EU-CH'!$C$2:$C$241,0),MATCH('RE-Gen-Mixes in AIB Countries'!G$2,'Zusammenführung EU-CH'!$E$1:$BF$1,0))/VLOOKUP($B142,'Total RE-GEN in AIB Countries'!$B$3:$BD$27,COLUMN('RE-Gen-Mixes in AIB Countries'!G141)-COLUMN('RE-Gen-Mixes in AIB Countries'!$B$2),FALSE),0)</f>
        <v>0</v>
      </c>
      <c r="H142">
        <f t="array" ref="H142">IFERROR(INDEX('Zusammenführung EU-CH'!$E$2:$BF$241,MATCH('RE-Gen-Mixes in AIB Countries'!$B142&amp;'RE-Gen-Mixes in AIB Countries'!$C142,'Zusammenführung EU-CH'!$B$2:$B$241&amp;'Zusammenführung EU-CH'!$C$2:$C$241,0),MATCH('RE-Gen-Mixes in AIB Countries'!H$2,'Zusammenführung EU-CH'!$E$1:$BF$1,0))/VLOOKUP($B142,'Total RE-GEN in AIB Countries'!$B$3:$BD$27,COLUMN('RE-Gen-Mixes in AIB Countries'!H141)-COLUMN('RE-Gen-Mixes in AIB Countries'!$B$2),FALSE),0)</f>
        <v>0</v>
      </c>
      <c r="I142">
        <f t="array" ref="I142">IFERROR(INDEX('Zusammenführung EU-CH'!$E$2:$BF$241,MATCH('RE-Gen-Mixes in AIB Countries'!$B142&amp;'RE-Gen-Mixes in AIB Countries'!$C142,'Zusammenführung EU-CH'!$B$2:$B$241&amp;'Zusammenführung EU-CH'!$C$2:$C$241,0),MATCH('RE-Gen-Mixes in AIB Countries'!I$2,'Zusammenführung EU-CH'!$E$1:$BF$1,0))/VLOOKUP($B142,'Total RE-GEN in AIB Countries'!$B$3:$BD$27,COLUMN('RE-Gen-Mixes in AIB Countries'!I141)-COLUMN('RE-Gen-Mixes in AIB Countries'!$B$2),FALSE),0)</f>
        <v>0</v>
      </c>
      <c r="J142">
        <f t="array" ref="J142">IFERROR(INDEX('Zusammenführung EU-CH'!$E$2:$BF$241,MATCH('RE-Gen-Mixes in AIB Countries'!$B142&amp;'RE-Gen-Mixes in AIB Countries'!$C142,'Zusammenführung EU-CH'!$B$2:$B$241&amp;'Zusammenführung EU-CH'!$C$2:$C$241,0),MATCH('RE-Gen-Mixes in AIB Countries'!J$2,'Zusammenführung EU-CH'!$E$1:$BF$1,0))/VLOOKUP($B142,'Total RE-GEN in AIB Countries'!$B$3:$BD$27,COLUMN('RE-Gen-Mixes in AIB Countries'!J141)-COLUMN('RE-Gen-Mixes in AIB Countries'!$B$2),FALSE),0)</f>
        <v>0</v>
      </c>
      <c r="K142">
        <f t="array" ref="K142">IFERROR(INDEX('Zusammenführung EU-CH'!$E$2:$BF$241,MATCH('RE-Gen-Mixes in AIB Countries'!$B142&amp;'RE-Gen-Mixes in AIB Countries'!$C142,'Zusammenführung EU-CH'!$B$2:$B$241&amp;'Zusammenführung EU-CH'!$C$2:$C$241,0),MATCH('RE-Gen-Mixes in AIB Countries'!K$2,'Zusammenführung EU-CH'!$E$1:$BF$1,0))/VLOOKUP($B142,'Total RE-GEN in AIB Countries'!$B$3:$BD$27,COLUMN('RE-Gen-Mixes in AIB Countries'!K141)-COLUMN('RE-Gen-Mixes in AIB Countries'!$B$2),FALSE),0)</f>
        <v>0</v>
      </c>
      <c r="L142">
        <f t="array" ref="L142">IFERROR(INDEX('Zusammenführung EU-CH'!$E$2:$BF$241,MATCH('RE-Gen-Mixes in AIB Countries'!$B142&amp;'RE-Gen-Mixes in AIB Countries'!$C142,'Zusammenführung EU-CH'!$B$2:$B$241&amp;'Zusammenführung EU-CH'!$C$2:$C$241,0),MATCH('RE-Gen-Mixes in AIB Countries'!L$2,'Zusammenführung EU-CH'!$E$1:$BF$1,0))/VLOOKUP($B142,'Total RE-GEN in AIB Countries'!$B$3:$BD$27,COLUMN('RE-Gen-Mixes in AIB Countries'!L141)-COLUMN('RE-Gen-Mixes in AIB Countries'!$B$2),FALSE),0)</f>
        <v>0</v>
      </c>
      <c r="M142">
        <f t="array" ref="M142">IFERROR(INDEX('Zusammenführung EU-CH'!$E$2:$BF$241,MATCH('RE-Gen-Mixes in AIB Countries'!$B142&amp;'RE-Gen-Mixes in AIB Countries'!$C142,'Zusammenführung EU-CH'!$B$2:$B$241&amp;'Zusammenführung EU-CH'!$C$2:$C$241,0),MATCH('RE-Gen-Mixes in AIB Countries'!M$2,'Zusammenführung EU-CH'!$E$1:$BF$1,0))/VLOOKUP($B142,'Total RE-GEN in AIB Countries'!$B$3:$BD$27,COLUMN('RE-Gen-Mixes in AIB Countries'!M141)-COLUMN('RE-Gen-Mixes in AIB Countries'!$B$2),FALSE),0)</f>
        <v>0</v>
      </c>
      <c r="N142">
        <f t="array" ref="N142">IFERROR(INDEX('Zusammenführung EU-CH'!$E$2:$BF$241,MATCH('RE-Gen-Mixes in AIB Countries'!$B142&amp;'RE-Gen-Mixes in AIB Countries'!$C142,'Zusammenführung EU-CH'!$B$2:$B$241&amp;'Zusammenführung EU-CH'!$C$2:$C$241,0),MATCH('RE-Gen-Mixes in AIB Countries'!N$2,'Zusammenführung EU-CH'!$E$1:$BF$1,0))/VLOOKUP($B142,'Total RE-GEN in AIB Countries'!$B$3:$BD$27,COLUMN('RE-Gen-Mixes in AIB Countries'!N141)-COLUMN('RE-Gen-Mixes in AIB Countries'!$B$2),FALSE),0)</f>
        <v>0</v>
      </c>
      <c r="O142">
        <f t="array" ref="O142">IFERROR(INDEX('Zusammenführung EU-CH'!$E$2:$BF$241,MATCH('RE-Gen-Mixes in AIB Countries'!$B142&amp;'RE-Gen-Mixes in AIB Countries'!$C142,'Zusammenführung EU-CH'!$B$2:$B$241&amp;'Zusammenführung EU-CH'!$C$2:$C$241,0),MATCH('RE-Gen-Mixes in AIB Countries'!O$2,'Zusammenführung EU-CH'!$E$1:$BF$1,0))/VLOOKUP($B142,'Total RE-GEN in AIB Countries'!$B$3:$BD$27,COLUMN('RE-Gen-Mixes in AIB Countries'!O141)-COLUMN('RE-Gen-Mixes in AIB Countries'!$B$2),FALSE),0)</f>
        <v>0</v>
      </c>
      <c r="P142">
        <f t="array" ref="P142">IFERROR(INDEX('Zusammenführung EU-CH'!$E$2:$BF$241,MATCH('RE-Gen-Mixes in AIB Countries'!$B142&amp;'RE-Gen-Mixes in AIB Countries'!$C142,'Zusammenführung EU-CH'!$B$2:$B$241&amp;'Zusammenführung EU-CH'!$C$2:$C$241,0),MATCH('RE-Gen-Mixes in AIB Countries'!P$2,'Zusammenführung EU-CH'!$E$1:$BF$1,0))/VLOOKUP($B142,'Total RE-GEN in AIB Countries'!$B$3:$BD$27,COLUMN('RE-Gen-Mixes in AIB Countries'!P141)-COLUMN('RE-Gen-Mixes in AIB Countries'!$B$2),FALSE),0)</f>
        <v>0</v>
      </c>
      <c r="Q142">
        <f t="array" ref="Q142">IFERROR(INDEX('Zusammenführung EU-CH'!$E$2:$BF$241,MATCH('RE-Gen-Mixes in AIB Countries'!$B142&amp;'RE-Gen-Mixes in AIB Countries'!$C142,'Zusammenführung EU-CH'!$B$2:$B$241&amp;'Zusammenführung EU-CH'!$C$2:$C$241,0),MATCH('RE-Gen-Mixes in AIB Countries'!Q$2,'Zusammenführung EU-CH'!$E$1:$BF$1,0))/VLOOKUP($B142,'Total RE-GEN in AIB Countries'!$B$3:$BD$27,COLUMN('RE-Gen-Mixes in AIB Countries'!Q141)-COLUMN('RE-Gen-Mixes in AIB Countries'!$B$2),FALSE),0)</f>
        <v>0</v>
      </c>
      <c r="R142">
        <f t="array" ref="R142">IFERROR(INDEX('Zusammenführung EU-CH'!$E$2:$BF$241,MATCH('RE-Gen-Mixes in AIB Countries'!$B142&amp;'RE-Gen-Mixes in AIB Countries'!$C142,'Zusammenführung EU-CH'!$B$2:$B$241&amp;'Zusammenführung EU-CH'!$C$2:$C$241,0),MATCH('RE-Gen-Mixes in AIB Countries'!R$2,'Zusammenführung EU-CH'!$E$1:$BF$1,0))/VLOOKUP($B142,'Total RE-GEN in AIB Countries'!$B$3:$BD$27,COLUMN('RE-Gen-Mixes in AIB Countries'!R141)-COLUMN('RE-Gen-Mixes in AIB Countries'!$B$2),FALSE),0)</f>
        <v>0</v>
      </c>
      <c r="S142">
        <f t="array" ref="S142">IFERROR(INDEX('Zusammenführung EU-CH'!$E$2:$BF$241,MATCH('RE-Gen-Mixes in AIB Countries'!$B142&amp;'RE-Gen-Mixes in AIB Countries'!$C142,'Zusammenführung EU-CH'!$B$2:$B$241&amp;'Zusammenführung EU-CH'!$C$2:$C$241,0),MATCH('RE-Gen-Mixes in AIB Countries'!S$2,'Zusammenführung EU-CH'!$E$1:$BF$1,0))/VLOOKUP($B142,'Total RE-GEN in AIB Countries'!$B$3:$BD$27,COLUMN('RE-Gen-Mixes in AIB Countries'!S141)-COLUMN('RE-Gen-Mixes in AIB Countries'!$B$2),FALSE),0)</f>
        <v>0</v>
      </c>
      <c r="T142">
        <f t="array" ref="T142">IFERROR(INDEX('Zusammenführung EU-CH'!$E$2:$BF$241,MATCH('RE-Gen-Mixes in AIB Countries'!$B142&amp;'RE-Gen-Mixes in AIB Countries'!$C142,'Zusammenführung EU-CH'!$B$2:$B$241&amp;'Zusammenführung EU-CH'!$C$2:$C$241,0),MATCH('RE-Gen-Mixes in AIB Countries'!T$2,'Zusammenführung EU-CH'!$E$1:$BF$1,0))/VLOOKUP($B142,'Total RE-GEN in AIB Countries'!$B$3:$BD$27,COLUMN('RE-Gen-Mixes in AIB Countries'!T141)-COLUMN('RE-Gen-Mixes in AIB Countries'!$B$2),FALSE),0)</f>
        <v>0</v>
      </c>
      <c r="U142">
        <f t="array" ref="U142">IFERROR(INDEX('Zusammenführung EU-CH'!$E$2:$BF$241,MATCH('RE-Gen-Mixes in AIB Countries'!$B142&amp;'RE-Gen-Mixes in AIB Countries'!$C142,'Zusammenführung EU-CH'!$B$2:$B$241&amp;'Zusammenführung EU-CH'!$C$2:$C$241,0),MATCH('RE-Gen-Mixes in AIB Countries'!U$2,'Zusammenführung EU-CH'!$E$1:$BF$1,0))/VLOOKUP($B142,'Total RE-GEN in AIB Countries'!$B$3:$BD$27,COLUMN('RE-Gen-Mixes in AIB Countries'!U141)-COLUMN('RE-Gen-Mixes in AIB Countries'!$B$2),FALSE),0)</f>
        <v>0</v>
      </c>
      <c r="V142">
        <f t="array" ref="V142">IFERROR(INDEX('Zusammenführung EU-CH'!$E$2:$BF$241,MATCH('RE-Gen-Mixes in AIB Countries'!$B142&amp;'RE-Gen-Mixes in AIB Countries'!$C142,'Zusammenführung EU-CH'!$B$2:$B$241&amp;'Zusammenführung EU-CH'!$C$2:$C$241,0),MATCH('RE-Gen-Mixes in AIB Countries'!V$2,'Zusammenführung EU-CH'!$E$1:$BF$1,0))/VLOOKUP($B142,'Total RE-GEN in AIB Countries'!$B$3:$BD$27,COLUMN('RE-Gen-Mixes in AIB Countries'!V141)-COLUMN('RE-Gen-Mixes in AIB Countries'!$B$2),FALSE),0)</f>
        <v>0</v>
      </c>
      <c r="W142">
        <f t="array" ref="W142">IFERROR(INDEX('Zusammenführung EU-CH'!$E$2:$BF$241,MATCH('RE-Gen-Mixes in AIB Countries'!$B142&amp;'RE-Gen-Mixes in AIB Countries'!$C142,'Zusammenführung EU-CH'!$B$2:$B$241&amp;'Zusammenführung EU-CH'!$C$2:$C$241,0),MATCH('RE-Gen-Mixes in AIB Countries'!W$2,'Zusammenführung EU-CH'!$E$1:$BF$1,0))/VLOOKUP($B142,'Total RE-GEN in AIB Countries'!$B$3:$BD$27,COLUMN('RE-Gen-Mixes in AIB Countries'!W141)-COLUMN('RE-Gen-Mixes in AIB Countries'!$B$2),FALSE),0)</f>
        <v>0</v>
      </c>
      <c r="X142">
        <f t="array" ref="X142">IFERROR(INDEX('Zusammenführung EU-CH'!$E$2:$BF$241,MATCH('RE-Gen-Mixes in AIB Countries'!$B142&amp;'RE-Gen-Mixes in AIB Countries'!$C142,'Zusammenführung EU-CH'!$B$2:$B$241&amp;'Zusammenführung EU-CH'!$C$2:$C$241,0),MATCH('RE-Gen-Mixes in AIB Countries'!X$2,'Zusammenführung EU-CH'!$E$1:$BF$1,0))/VLOOKUP($B142,'Total RE-GEN in AIB Countries'!$B$3:$BD$27,COLUMN('RE-Gen-Mixes in AIB Countries'!X141)-COLUMN('RE-Gen-Mixes in AIB Countries'!$B$2),FALSE),0)</f>
        <v>0</v>
      </c>
      <c r="Y142">
        <f t="array" ref="Y142">IFERROR(INDEX('Zusammenführung EU-CH'!$E$2:$BF$241,MATCH('RE-Gen-Mixes in AIB Countries'!$B142&amp;'RE-Gen-Mixes in AIB Countries'!$C142,'Zusammenführung EU-CH'!$B$2:$B$241&amp;'Zusammenführung EU-CH'!$C$2:$C$241,0),MATCH('RE-Gen-Mixes in AIB Countries'!Y$2,'Zusammenführung EU-CH'!$E$1:$BF$1,0))/VLOOKUP($B142,'Total RE-GEN in AIB Countries'!$B$3:$BD$27,COLUMN('RE-Gen-Mixes in AIB Countries'!Y141)-COLUMN('RE-Gen-Mixes in AIB Countries'!$B$2),FALSE),0)</f>
        <v>0</v>
      </c>
      <c r="Z142">
        <f t="array" ref="Z142">IFERROR(INDEX('Zusammenführung EU-CH'!$E$2:$BF$241,MATCH('RE-Gen-Mixes in AIB Countries'!$B142&amp;'RE-Gen-Mixes in AIB Countries'!$C142,'Zusammenführung EU-CH'!$B$2:$B$241&amp;'Zusammenführung EU-CH'!$C$2:$C$241,0),MATCH('RE-Gen-Mixes in AIB Countries'!Z$2,'Zusammenführung EU-CH'!$E$1:$BF$1,0))/VLOOKUP($B142,'Total RE-GEN in AIB Countries'!$B$3:$BD$27,COLUMN('RE-Gen-Mixes in AIB Countries'!Z141)-COLUMN('RE-Gen-Mixes in AIB Countries'!$B$2),FALSE),0)</f>
        <v>0</v>
      </c>
      <c r="AA142">
        <f t="array" ref="AA142">IFERROR(INDEX('Zusammenführung EU-CH'!$E$2:$BF$241,MATCH('RE-Gen-Mixes in AIB Countries'!$B142&amp;'RE-Gen-Mixes in AIB Countries'!$C142,'Zusammenführung EU-CH'!$B$2:$B$241&amp;'Zusammenführung EU-CH'!$C$2:$C$241,0),MATCH('RE-Gen-Mixes in AIB Countries'!AA$2,'Zusammenführung EU-CH'!$E$1:$BF$1,0))/VLOOKUP($B142,'Total RE-GEN in AIB Countries'!$B$3:$BD$27,COLUMN('RE-Gen-Mixes in AIB Countries'!AA141)-COLUMN('RE-Gen-Mixes in AIB Countries'!$B$2),FALSE),0)</f>
        <v>0</v>
      </c>
      <c r="AB142">
        <f t="array" ref="AB142">IFERROR(INDEX('Zusammenführung EU-CH'!$E$2:$BF$241,MATCH('RE-Gen-Mixes in AIB Countries'!$B142&amp;'RE-Gen-Mixes in AIB Countries'!$C142,'Zusammenführung EU-CH'!$B$2:$B$241&amp;'Zusammenführung EU-CH'!$C$2:$C$241,0),MATCH('RE-Gen-Mixes in AIB Countries'!AB$2,'Zusammenführung EU-CH'!$E$1:$BF$1,0))/VLOOKUP($B142,'Total RE-GEN in AIB Countries'!$B$3:$BD$27,COLUMN('RE-Gen-Mixes in AIB Countries'!AB141)-COLUMN('RE-Gen-Mixes in AIB Countries'!$B$2),FALSE),0)</f>
        <v>0</v>
      </c>
      <c r="AC142">
        <f t="array" ref="AC142">IFERROR(INDEX('Zusammenführung EU-CH'!$E$2:$BF$241,MATCH('RE-Gen-Mixes in AIB Countries'!$B142&amp;'RE-Gen-Mixes in AIB Countries'!$C142,'Zusammenführung EU-CH'!$B$2:$B$241&amp;'Zusammenführung EU-CH'!$C$2:$C$241,0),MATCH('RE-Gen-Mixes in AIB Countries'!AC$2,'Zusammenführung EU-CH'!$E$1:$BF$1,0))/VLOOKUP($B142,'Total RE-GEN in AIB Countries'!$B$3:$BD$27,COLUMN('RE-Gen-Mixes in AIB Countries'!AC141)-COLUMN('RE-Gen-Mixes in AIB Countries'!$B$2),FALSE),0)</f>
        <v>0</v>
      </c>
      <c r="AD142">
        <f t="array" ref="AD142">IFERROR(INDEX('Zusammenführung EU-CH'!$E$2:$BF$241,MATCH('RE-Gen-Mixes in AIB Countries'!$B142&amp;'RE-Gen-Mixes in AIB Countries'!$C142,'Zusammenführung EU-CH'!$B$2:$B$241&amp;'Zusammenführung EU-CH'!$C$2:$C$241,0),MATCH('RE-Gen-Mixes in AIB Countries'!AD$2,'Zusammenführung EU-CH'!$E$1:$BF$1,0))/VLOOKUP($B142,'Total RE-GEN in AIB Countries'!$B$3:$BD$27,COLUMN('RE-Gen-Mixes in AIB Countries'!AD141)-COLUMN('RE-Gen-Mixes in AIB Countries'!$B$2),FALSE),0)</f>
        <v>0</v>
      </c>
      <c r="AE142">
        <f t="array" ref="AE142">IFERROR(INDEX('Zusammenführung EU-CH'!$E$2:$BF$241,MATCH('RE-Gen-Mixes in AIB Countries'!$B142&amp;'RE-Gen-Mixes in AIB Countries'!$C142,'Zusammenführung EU-CH'!$B$2:$B$241&amp;'Zusammenführung EU-CH'!$C$2:$C$241,0),MATCH('RE-Gen-Mixes in AIB Countries'!AE$2,'Zusammenführung EU-CH'!$E$1:$BF$1,0))/VLOOKUP($B142,'Total RE-GEN in AIB Countries'!$B$3:$BD$27,COLUMN('RE-Gen-Mixes in AIB Countries'!AE141)-COLUMN('RE-Gen-Mixes in AIB Countries'!$B$2),FALSE),0)</f>
        <v>0</v>
      </c>
      <c r="AF142">
        <f t="array" ref="AF142">IFERROR(INDEX('Zusammenführung EU-CH'!$E$2:$BF$241,MATCH('RE-Gen-Mixes in AIB Countries'!$B142&amp;'RE-Gen-Mixes in AIB Countries'!$C142,'Zusammenführung EU-CH'!$B$2:$B$241&amp;'Zusammenführung EU-CH'!$C$2:$C$241,0),MATCH('RE-Gen-Mixes in AIB Countries'!AF$2,'Zusammenführung EU-CH'!$E$1:$BF$1,0))/VLOOKUP($B142,'Total RE-GEN in AIB Countries'!$B$3:$BD$27,COLUMN('RE-Gen-Mixes in AIB Countries'!AF141)-COLUMN('RE-Gen-Mixes in AIB Countries'!$B$2),FALSE),0)</f>
        <v>0</v>
      </c>
      <c r="AG142">
        <f t="array" ref="AG142">IFERROR(INDEX('Zusammenführung EU-CH'!$E$2:$BF$241,MATCH('RE-Gen-Mixes in AIB Countries'!$B142&amp;'RE-Gen-Mixes in AIB Countries'!$C142,'Zusammenführung EU-CH'!$B$2:$B$241&amp;'Zusammenführung EU-CH'!$C$2:$C$241,0),MATCH('RE-Gen-Mixes in AIB Countries'!AG$2,'Zusammenführung EU-CH'!$E$1:$BF$1,0))/VLOOKUP($B142,'Total RE-GEN in AIB Countries'!$B$3:$BD$27,COLUMN('RE-Gen-Mixes in AIB Countries'!AG141)-COLUMN('RE-Gen-Mixes in AIB Countries'!$B$2),FALSE),0)</f>
        <v>0</v>
      </c>
      <c r="AH142">
        <f t="array" ref="AH142">IFERROR(INDEX('Zusammenführung EU-CH'!$E$2:$BF$241,MATCH('RE-Gen-Mixes in AIB Countries'!$B142&amp;'RE-Gen-Mixes in AIB Countries'!$C142,'Zusammenführung EU-CH'!$B$2:$B$241&amp;'Zusammenführung EU-CH'!$C$2:$C$241,0),MATCH('RE-Gen-Mixes in AIB Countries'!AH$2,'Zusammenführung EU-CH'!$E$1:$BF$1,0))/VLOOKUP($B142,'Total RE-GEN in AIB Countries'!$B$3:$BD$27,COLUMN('RE-Gen-Mixes in AIB Countries'!AH141)-COLUMN('RE-Gen-Mixes in AIB Countries'!$B$2),FALSE),0)</f>
        <v>0</v>
      </c>
      <c r="AI142">
        <f t="array" ref="AI142">IFERROR(INDEX('Zusammenführung EU-CH'!$E$2:$BF$241,MATCH('RE-Gen-Mixes in AIB Countries'!$B142&amp;'RE-Gen-Mixes in AIB Countries'!$C142,'Zusammenführung EU-CH'!$B$2:$B$241&amp;'Zusammenführung EU-CH'!$C$2:$C$241,0),MATCH('RE-Gen-Mixes in AIB Countries'!AI$2,'Zusammenführung EU-CH'!$E$1:$BF$1,0))/VLOOKUP($B142,'Total RE-GEN in AIB Countries'!$B$3:$BD$27,COLUMN('RE-Gen-Mixes in AIB Countries'!AI141)-COLUMN('RE-Gen-Mixes in AIB Countries'!$B$2),FALSE),0)</f>
        <v>0</v>
      </c>
      <c r="AJ142">
        <f t="array" ref="AJ142">IFERROR(INDEX('Zusammenführung EU-CH'!$E$2:$BF$241,MATCH('RE-Gen-Mixes in AIB Countries'!$B142&amp;'RE-Gen-Mixes in AIB Countries'!$C142,'Zusammenführung EU-CH'!$B$2:$B$241&amp;'Zusammenführung EU-CH'!$C$2:$C$241,0),MATCH('RE-Gen-Mixes in AIB Countries'!AJ$2,'Zusammenführung EU-CH'!$E$1:$BF$1,0))/VLOOKUP($B142,'Total RE-GEN in AIB Countries'!$B$3:$BD$27,COLUMN('RE-Gen-Mixes in AIB Countries'!AJ141)-COLUMN('RE-Gen-Mixes in AIB Countries'!$B$2),FALSE),0)</f>
        <v>0</v>
      </c>
      <c r="AK142">
        <f t="array" ref="AK142">IFERROR(INDEX('Zusammenführung EU-CH'!$E$2:$BF$241,MATCH('RE-Gen-Mixes in AIB Countries'!$B142&amp;'RE-Gen-Mixes in AIB Countries'!$C142,'Zusammenführung EU-CH'!$B$2:$B$241&amp;'Zusammenführung EU-CH'!$C$2:$C$241,0),MATCH('RE-Gen-Mixes in AIB Countries'!AK$2,'Zusammenführung EU-CH'!$E$1:$BF$1,0))/VLOOKUP($B142,'Total RE-GEN in AIB Countries'!$B$3:$BD$27,COLUMN('RE-Gen-Mixes in AIB Countries'!AK141)-COLUMN('RE-Gen-Mixes in AIB Countries'!$B$2),FALSE),0)</f>
        <v>0</v>
      </c>
      <c r="AL142">
        <f t="array" ref="AL142">IFERROR(INDEX('Zusammenführung EU-CH'!$E$2:$BF$241,MATCH('RE-Gen-Mixes in AIB Countries'!$B142&amp;'RE-Gen-Mixes in AIB Countries'!$C142,'Zusammenführung EU-CH'!$B$2:$B$241&amp;'Zusammenführung EU-CH'!$C$2:$C$241,0),MATCH('RE-Gen-Mixes in AIB Countries'!AL$2,'Zusammenführung EU-CH'!$E$1:$BF$1,0))/VLOOKUP($B142,'Total RE-GEN in AIB Countries'!$B$3:$BD$27,COLUMN('RE-Gen-Mixes in AIB Countries'!AL141)-COLUMN('RE-Gen-Mixes in AIB Countries'!$B$2),FALSE),0)</f>
        <v>0</v>
      </c>
      <c r="AM142">
        <f t="array" ref="AM142">IFERROR(INDEX('Zusammenführung EU-CH'!$E$2:$BF$241,MATCH('RE-Gen-Mixes in AIB Countries'!$B142&amp;'RE-Gen-Mixes in AIB Countries'!$C142,'Zusammenführung EU-CH'!$B$2:$B$241&amp;'Zusammenführung EU-CH'!$C$2:$C$241,0),MATCH('RE-Gen-Mixes in AIB Countries'!AM$2,'Zusammenführung EU-CH'!$E$1:$BF$1,0))/VLOOKUP($B142,'Total RE-GEN in AIB Countries'!$B$3:$BD$27,COLUMN('RE-Gen-Mixes in AIB Countries'!AM141)-COLUMN('RE-Gen-Mixes in AIB Countries'!$B$2),FALSE),0)</f>
        <v>0</v>
      </c>
      <c r="AN142">
        <f t="array" ref="AN142">IFERROR(INDEX('Zusammenführung EU-CH'!$E$2:$BF$241,MATCH('RE-Gen-Mixes in AIB Countries'!$B142&amp;'RE-Gen-Mixes in AIB Countries'!$C142,'Zusammenführung EU-CH'!$B$2:$B$241&amp;'Zusammenführung EU-CH'!$C$2:$C$241,0),MATCH('RE-Gen-Mixes in AIB Countries'!AN$2,'Zusammenführung EU-CH'!$E$1:$BF$1,0))/VLOOKUP($B142,'Total RE-GEN in AIB Countries'!$B$3:$BD$27,COLUMN('RE-Gen-Mixes in AIB Countries'!AN141)-COLUMN('RE-Gen-Mixes in AIB Countries'!$B$2),FALSE),0)</f>
        <v>0</v>
      </c>
      <c r="AO142">
        <f t="array" ref="AO142">IFERROR(INDEX('Zusammenführung EU-CH'!$E$2:$BF$241,MATCH('RE-Gen-Mixes in AIB Countries'!$B142&amp;'RE-Gen-Mixes in AIB Countries'!$C142,'Zusammenführung EU-CH'!$B$2:$B$241&amp;'Zusammenführung EU-CH'!$C$2:$C$241,0),MATCH('RE-Gen-Mixes in AIB Countries'!AO$2,'Zusammenführung EU-CH'!$E$1:$BF$1,0))/VLOOKUP($B142,'Total RE-GEN in AIB Countries'!$B$3:$BD$27,COLUMN('RE-Gen-Mixes in AIB Countries'!AO141)-COLUMN('RE-Gen-Mixes in AIB Countries'!$B$2),FALSE),0)</f>
        <v>0</v>
      </c>
      <c r="AP142">
        <f t="array" ref="AP142">IFERROR(INDEX('Zusammenführung EU-CH'!$E$2:$BF$241,MATCH('RE-Gen-Mixes in AIB Countries'!$B142&amp;'RE-Gen-Mixes in AIB Countries'!$C142,'Zusammenführung EU-CH'!$B$2:$B$241&amp;'Zusammenführung EU-CH'!$C$2:$C$241,0),MATCH('RE-Gen-Mixes in AIB Countries'!AP$2,'Zusammenführung EU-CH'!$E$1:$BF$1,0))/VLOOKUP($B142,'Total RE-GEN in AIB Countries'!$B$3:$BD$27,COLUMN('RE-Gen-Mixes in AIB Countries'!AP141)-COLUMN('RE-Gen-Mixes in AIB Countries'!$B$2),FALSE),0)</f>
        <v>0</v>
      </c>
      <c r="AQ142">
        <f t="array" ref="AQ142">IFERROR(INDEX('Zusammenführung EU-CH'!$E$2:$BF$241,MATCH('RE-Gen-Mixes in AIB Countries'!$B142&amp;'RE-Gen-Mixes in AIB Countries'!$C142,'Zusammenführung EU-CH'!$B$2:$B$241&amp;'Zusammenführung EU-CH'!$C$2:$C$241,0),MATCH('RE-Gen-Mixes in AIB Countries'!AQ$2,'Zusammenführung EU-CH'!$E$1:$BF$1,0))/VLOOKUP($B142,'Total RE-GEN in AIB Countries'!$B$3:$BD$27,COLUMN('RE-Gen-Mixes in AIB Countries'!AQ141)-COLUMN('RE-Gen-Mixes in AIB Countries'!$B$2),FALSE),0)</f>
        <v>0</v>
      </c>
      <c r="AR142">
        <f t="array" ref="AR142">IFERROR(INDEX('Zusammenführung EU-CH'!$E$2:$BF$241,MATCH('RE-Gen-Mixes in AIB Countries'!$B142&amp;'RE-Gen-Mixes in AIB Countries'!$C142,'Zusammenführung EU-CH'!$B$2:$B$241&amp;'Zusammenführung EU-CH'!$C$2:$C$241,0),MATCH('RE-Gen-Mixes in AIB Countries'!AR$2,'Zusammenführung EU-CH'!$E$1:$BF$1,0))/VLOOKUP($B142,'Total RE-GEN in AIB Countries'!$B$3:$BD$27,COLUMN('RE-Gen-Mixes in AIB Countries'!AR141)-COLUMN('RE-Gen-Mixes in AIB Countries'!$B$2),FALSE),0)</f>
        <v>0</v>
      </c>
      <c r="AS142">
        <f t="array" ref="AS142">IFERROR(INDEX('Zusammenführung EU-CH'!$E$2:$BF$241,MATCH('RE-Gen-Mixes in AIB Countries'!$B142&amp;'RE-Gen-Mixes in AIB Countries'!$C142,'Zusammenführung EU-CH'!$B$2:$B$241&amp;'Zusammenführung EU-CH'!$C$2:$C$241,0),MATCH('RE-Gen-Mixes in AIB Countries'!AS$2,'Zusammenführung EU-CH'!$E$1:$BF$1,0))/VLOOKUP($B142,'Total RE-GEN in AIB Countries'!$B$3:$BD$27,COLUMN('RE-Gen-Mixes in AIB Countries'!AS141)-COLUMN('RE-Gen-Mixes in AIB Countries'!$B$2),FALSE),0)</f>
        <v>0</v>
      </c>
      <c r="AT142">
        <f t="array" ref="AT142">IFERROR(INDEX('Zusammenführung EU-CH'!$E$2:$BF$241,MATCH('RE-Gen-Mixes in AIB Countries'!$B142&amp;'RE-Gen-Mixes in AIB Countries'!$C142,'Zusammenführung EU-CH'!$B$2:$B$241&amp;'Zusammenführung EU-CH'!$C$2:$C$241,0),MATCH('RE-Gen-Mixes in AIB Countries'!AT$2,'Zusammenführung EU-CH'!$E$1:$BF$1,0))/VLOOKUP($B142,'Total RE-GEN in AIB Countries'!$B$3:$BD$27,COLUMN('RE-Gen-Mixes in AIB Countries'!AT141)-COLUMN('RE-Gen-Mixes in AIB Countries'!$B$2),FALSE),0)</f>
        <v>0</v>
      </c>
      <c r="AU142">
        <f t="array" ref="AU142">IFERROR(INDEX('Zusammenführung EU-CH'!$E$2:$BF$241,MATCH('RE-Gen-Mixes in AIB Countries'!$B142&amp;'RE-Gen-Mixes in AIB Countries'!$C142,'Zusammenführung EU-CH'!$B$2:$B$241&amp;'Zusammenführung EU-CH'!$C$2:$C$241,0),MATCH('RE-Gen-Mixes in AIB Countries'!AU$2,'Zusammenführung EU-CH'!$E$1:$BF$1,0))/VLOOKUP($B142,'Total RE-GEN in AIB Countries'!$B$3:$BD$27,COLUMN('RE-Gen-Mixes in AIB Countries'!AU141)-COLUMN('RE-Gen-Mixes in AIB Countries'!$B$2),FALSE),0)</f>
        <v>0</v>
      </c>
      <c r="AV142">
        <f t="array" ref="AV142">IFERROR(INDEX('Zusammenführung EU-CH'!$E$2:$BF$241,MATCH('RE-Gen-Mixes in AIB Countries'!$B142&amp;'RE-Gen-Mixes in AIB Countries'!$C142,'Zusammenführung EU-CH'!$B$2:$B$241&amp;'Zusammenführung EU-CH'!$C$2:$C$241,0),MATCH('RE-Gen-Mixes in AIB Countries'!AV$2,'Zusammenführung EU-CH'!$E$1:$BF$1,0))/VLOOKUP($B142,'Total RE-GEN in AIB Countries'!$B$3:$BD$27,COLUMN('RE-Gen-Mixes in AIB Countries'!AV141)-COLUMN('RE-Gen-Mixes in AIB Countries'!$B$2),FALSE),0)</f>
        <v>0</v>
      </c>
      <c r="AW142">
        <f t="array" ref="AW142">IFERROR(INDEX('Zusammenführung EU-CH'!$E$2:$BF$241,MATCH('RE-Gen-Mixes in AIB Countries'!$B142&amp;'RE-Gen-Mixes in AIB Countries'!$C142,'Zusammenführung EU-CH'!$B$2:$B$241&amp;'Zusammenführung EU-CH'!$C$2:$C$241,0),MATCH('RE-Gen-Mixes in AIB Countries'!AW$2,'Zusammenführung EU-CH'!$E$1:$BF$1,0))/VLOOKUP($B142,'Total RE-GEN in AIB Countries'!$B$3:$BD$27,COLUMN('RE-Gen-Mixes in AIB Countries'!AW141)-COLUMN('RE-Gen-Mixes in AIB Countries'!$B$2),FALSE),0)</f>
        <v>0</v>
      </c>
      <c r="AX142">
        <f t="array" ref="AX142">IFERROR(INDEX('Zusammenführung EU-CH'!$E$2:$BF$241,MATCH('RE-Gen-Mixes in AIB Countries'!$B142&amp;'RE-Gen-Mixes in AIB Countries'!$C142,'Zusammenführung EU-CH'!$B$2:$B$241&amp;'Zusammenführung EU-CH'!$C$2:$C$241,0),MATCH('RE-Gen-Mixes in AIB Countries'!AX$2,'Zusammenführung EU-CH'!$E$1:$BF$1,0))/VLOOKUP($B142,'Total RE-GEN in AIB Countries'!$B$3:$BD$27,COLUMN('RE-Gen-Mixes in AIB Countries'!AX141)-COLUMN('RE-Gen-Mixes in AIB Countries'!$B$2),FALSE),0)</f>
        <v>0</v>
      </c>
      <c r="AY142">
        <f t="array" ref="AY142">IFERROR(INDEX('Zusammenführung EU-CH'!$E$2:$BF$241,MATCH('RE-Gen-Mixes in AIB Countries'!$B142&amp;'RE-Gen-Mixes in AIB Countries'!$C142,'Zusammenführung EU-CH'!$B$2:$B$241&amp;'Zusammenführung EU-CH'!$C$2:$C$241,0),MATCH('RE-Gen-Mixes in AIB Countries'!AY$2,'Zusammenführung EU-CH'!$E$1:$BF$1,0))/VLOOKUP($B142,'Total RE-GEN in AIB Countries'!$B$3:$BD$27,COLUMN('RE-Gen-Mixes in AIB Countries'!AY141)-COLUMN('RE-Gen-Mixes in AIB Countries'!$B$2),FALSE),0)</f>
        <v>0</v>
      </c>
      <c r="AZ142">
        <f t="array" ref="AZ142">IFERROR(INDEX('Zusammenführung EU-CH'!$E$2:$BF$241,MATCH('RE-Gen-Mixes in AIB Countries'!$B142&amp;'RE-Gen-Mixes in AIB Countries'!$C142,'Zusammenführung EU-CH'!$B$2:$B$241&amp;'Zusammenführung EU-CH'!$C$2:$C$241,0),MATCH('RE-Gen-Mixes in AIB Countries'!AZ$2,'Zusammenführung EU-CH'!$E$1:$BF$1,0))/VLOOKUP($B142,'Total RE-GEN in AIB Countries'!$B$3:$BD$27,COLUMN('RE-Gen-Mixes in AIB Countries'!AZ141)-COLUMN('RE-Gen-Mixes in AIB Countries'!$B$2),FALSE),0)</f>
        <v>0</v>
      </c>
      <c r="BA142">
        <f t="array" ref="BA142">IFERROR(INDEX('Zusammenführung EU-CH'!$E$2:$BF$241,MATCH('RE-Gen-Mixes in AIB Countries'!$B142&amp;'RE-Gen-Mixes in AIB Countries'!$C142,'Zusammenführung EU-CH'!$B$2:$B$241&amp;'Zusammenführung EU-CH'!$C$2:$C$241,0),MATCH('RE-Gen-Mixes in AIB Countries'!BA$2,'Zusammenführung EU-CH'!$E$1:$BF$1,0))/VLOOKUP($B142,'Total RE-GEN in AIB Countries'!$B$3:$BD$27,COLUMN('RE-Gen-Mixes in AIB Countries'!BA141)-COLUMN('RE-Gen-Mixes in AIB Countries'!$B$2),FALSE),0)</f>
        <v>0</v>
      </c>
      <c r="BB142">
        <f t="array" ref="BB142">IFERROR(INDEX('Zusammenführung EU-CH'!$E$2:$BF$241,MATCH('RE-Gen-Mixes in AIB Countries'!$B142&amp;'RE-Gen-Mixes in AIB Countries'!$C142,'Zusammenführung EU-CH'!$B$2:$B$241&amp;'Zusammenführung EU-CH'!$C$2:$C$241,0),MATCH('RE-Gen-Mixes in AIB Countries'!BB$2,'Zusammenführung EU-CH'!$E$1:$BF$1,0))/VLOOKUP($B142,'Total RE-GEN in AIB Countries'!$B$3:$BD$27,COLUMN('RE-Gen-Mixes in AIB Countries'!BB141)-COLUMN('RE-Gen-Mixes in AIB Countries'!$B$2),FALSE),0)</f>
        <v>0</v>
      </c>
      <c r="BC142">
        <f t="array" ref="BC142">IFERROR(INDEX('Zusammenführung EU-CH'!$E$2:$BF$241,MATCH('RE-Gen-Mixes in AIB Countries'!$B142&amp;'RE-Gen-Mixes in AIB Countries'!$C142,'Zusammenführung EU-CH'!$B$2:$B$241&amp;'Zusammenführung EU-CH'!$C$2:$C$241,0),MATCH('RE-Gen-Mixes in AIB Countries'!BC$2,'Zusammenführung EU-CH'!$E$1:$BF$1,0))/VLOOKUP($B142,'Total RE-GEN in AIB Countries'!$B$3:$BD$27,COLUMN('RE-Gen-Mixes in AIB Countries'!BC141)-COLUMN('RE-Gen-Mixes in AIB Countries'!$B$2),FALSE),0)</f>
        <v>0</v>
      </c>
      <c r="BD142">
        <f t="array" ref="BD142">IFERROR(INDEX('Zusammenführung EU-CH'!$E$2:$BF$241,MATCH('RE-Gen-Mixes in AIB Countries'!$B142&amp;'RE-Gen-Mixes in AIB Countries'!$C142,'Zusammenführung EU-CH'!$B$2:$B$241&amp;'Zusammenführung EU-CH'!$C$2:$C$241,0),MATCH('RE-Gen-Mixes in AIB Countries'!BD$2,'Zusammenführung EU-CH'!$E$1:$BF$1,0))/VLOOKUP($B142,'Total RE-GEN in AIB Countries'!$B$3:$BD$27,COLUMN('RE-Gen-Mixes in AIB Countries'!BD141)-COLUMN('RE-Gen-Mixes in AIB Countries'!$B$2),FALSE),0)</f>
        <v>0</v>
      </c>
      <c r="BE142">
        <f t="array" ref="BE142">IFERROR(INDEX('Zusammenführung EU-CH'!$E$2:$BF$241,MATCH('RE-Gen-Mixes in AIB Countries'!$B142&amp;'RE-Gen-Mixes in AIB Countries'!$C142,'Zusammenführung EU-CH'!$B$2:$B$241&amp;'Zusammenführung EU-CH'!$C$2:$C$241,0),MATCH('RE-Gen-Mixes in AIB Countries'!BE$2,'Zusammenführung EU-CH'!$E$1:$BF$1,0))/VLOOKUP($B142,'Total RE-GEN in AIB Countries'!$B$3:$BD$27,COLUMN('RE-Gen-Mixes in AIB Countries'!BE141)-COLUMN('RE-Gen-Mixes in AIB Countries'!$B$2),FALSE),0)</f>
        <v>0</v>
      </c>
      <c r="BF142">
        <f t="shared" si="2"/>
        <v>0</v>
      </c>
    </row>
    <row r="143" spans="1:58" x14ac:dyDescent="0.35">
      <c r="A143" s="8" t="s">
        <v>45</v>
      </c>
      <c r="B143" s="4" t="s">
        <v>487</v>
      </c>
      <c r="C143" s="4" t="s">
        <v>7</v>
      </c>
      <c r="D143">
        <f t="array" ref="D143">IFERROR(INDEX('Zusammenführung EU-CH'!$E$2:$BF$241,MATCH('RE-Gen-Mixes in AIB Countries'!$B143&amp;'RE-Gen-Mixes in AIB Countries'!$C143,'Zusammenführung EU-CH'!$B$2:$B$241&amp;'Zusammenführung EU-CH'!$C$2:$C$241,0),MATCH('RE-Gen-Mixes in AIB Countries'!D$2,'Zusammenführung EU-CH'!$E$1:$BF$1,0))/VLOOKUP($B143,'Total RE-GEN in AIB Countries'!$B$3:$BD$27,COLUMN('RE-Gen-Mixes in AIB Countries'!D142)-COLUMN('RE-Gen-Mixes in AIB Countries'!$B$2),FALSE),0)</f>
        <v>0.83203079435436833</v>
      </c>
      <c r="E143">
        <f t="array" ref="E143">IFERROR(INDEX('Zusammenführung EU-CH'!$E$2:$BF$241,MATCH('RE-Gen-Mixes in AIB Countries'!$B143&amp;'RE-Gen-Mixes in AIB Countries'!$C143,'Zusammenführung EU-CH'!$B$2:$B$241&amp;'Zusammenführung EU-CH'!$C$2:$C$241,0),MATCH('RE-Gen-Mixes in AIB Countries'!E$2,'Zusammenführung EU-CH'!$E$1:$BF$1,0))/VLOOKUP($B143,'Total RE-GEN in AIB Countries'!$B$3:$BD$27,COLUMN('RE-Gen-Mixes in AIB Countries'!E142)-COLUMN('RE-Gen-Mixes in AIB Countries'!$B$2),FALSE),0)</f>
        <v>0.82259069941403817</v>
      </c>
      <c r="F143">
        <f t="array" ref="F143">IFERROR(INDEX('Zusammenführung EU-CH'!$E$2:$BF$241,MATCH('RE-Gen-Mixes in AIB Countries'!$B143&amp;'RE-Gen-Mixes in AIB Countries'!$C143,'Zusammenführung EU-CH'!$B$2:$B$241&amp;'Zusammenführung EU-CH'!$C$2:$C$241,0),MATCH('RE-Gen-Mixes in AIB Countries'!F$2,'Zusammenführung EU-CH'!$E$1:$BF$1,0))/VLOOKUP($B143,'Total RE-GEN in AIB Countries'!$B$3:$BD$27,COLUMN('RE-Gen-Mixes in AIB Countries'!F142)-COLUMN('RE-Gen-Mixes in AIB Countries'!$B$2),FALSE),0)</f>
        <v>0.85915492957746475</v>
      </c>
      <c r="G143">
        <f t="array" ref="G143">IFERROR(INDEX('Zusammenführung EU-CH'!$E$2:$BF$241,MATCH('RE-Gen-Mixes in AIB Countries'!$B143&amp;'RE-Gen-Mixes in AIB Countries'!$C143,'Zusammenführung EU-CH'!$B$2:$B$241&amp;'Zusammenführung EU-CH'!$C$2:$C$241,0),MATCH('RE-Gen-Mixes in AIB Countries'!G$2,'Zusammenführung EU-CH'!$E$1:$BF$1,0))/VLOOKUP($B143,'Total RE-GEN in AIB Countries'!$B$3:$BD$27,COLUMN('RE-Gen-Mixes in AIB Countries'!G142)-COLUMN('RE-Gen-Mixes in AIB Countries'!$B$2),FALSE),0)</f>
        <v>0.83424824641659046</v>
      </c>
      <c r="H143">
        <f t="array" ref="H143">IFERROR(INDEX('Zusammenführung EU-CH'!$E$2:$BF$241,MATCH('RE-Gen-Mixes in AIB Countries'!$B143&amp;'RE-Gen-Mixes in AIB Countries'!$C143,'Zusammenführung EU-CH'!$B$2:$B$241&amp;'Zusammenführung EU-CH'!$C$2:$C$241,0),MATCH('RE-Gen-Mixes in AIB Countries'!H$2,'Zusammenführung EU-CH'!$E$1:$BF$1,0))/VLOOKUP($B143,'Total RE-GEN in AIB Countries'!$B$3:$BD$27,COLUMN('RE-Gen-Mixes in AIB Countries'!H142)-COLUMN('RE-Gen-Mixes in AIB Countries'!$B$2),FALSE),0)</f>
        <v>0.86067626800250474</v>
      </c>
      <c r="I143">
        <f t="array" ref="I143">IFERROR(INDEX('Zusammenführung EU-CH'!$E$2:$BF$241,MATCH('RE-Gen-Mixes in AIB Countries'!$B143&amp;'RE-Gen-Mixes in AIB Countries'!$C143,'Zusammenführung EU-CH'!$B$2:$B$241&amp;'Zusammenführung EU-CH'!$C$2:$C$241,0),MATCH('RE-Gen-Mixes in AIB Countries'!I$2,'Zusammenführung EU-CH'!$E$1:$BF$1,0))/VLOOKUP($B143,'Total RE-GEN in AIB Countries'!$B$3:$BD$27,COLUMN('RE-Gen-Mixes in AIB Countries'!I142)-COLUMN('RE-Gen-Mixes in AIB Countries'!$B$2),FALSE),0)</f>
        <v>0.83131001993114695</v>
      </c>
      <c r="J143">
        <f t="array" ref="J143">IFERROR(INDEX('Zusammenführung EU-CH'!$E$2:$BF$241,MATCH('RE-Gen-Mixes in AIB Countries'!$B143&amp;'RE-Gen-Mixes in AIB Countries'!$C143,'Zusammenführung EU-CH'!$B$2:$B$241&amp;'Zusammenführung EU-CH'!$C$2:$C$241,0),MATCH('RE-Gen-Mixes in AIB Countries'!J$2,'Zusammenführung EU-CH'!$E$1:$BF$1,0))/VLOOKUP($B143,'Total RE-GEN in AIB Countries'!$B$3:$BD$27,COLUMN('RE-Gen-Mixes in AIB Countries'!J142)-COLUMN('RE-Gen-Mixes in AIB Countries'!$B$2),FALSE),0)</f>
        <v>0.81723464293466463</v>
      </c>
      <c r="K143">
        <f t="array" ref="K143">IFERROR(INDEX('Zusammenführung EU-CH'!$E$2:$BF$241,MATCH('RE-Gen-Mixes in AIB Countries'!$B143&amp;'RE-Gen-Mixes in AIB Countries'!$C143,'Zusammenführung EU-CH'!$B$2:$B$241&amp;'Zusammenführung EU-CH'!$C$2:$C$241,0),MATCH('RE-Gen-Mixes in AIB Countries'!K$2,'Zusammenführung EU-CH'!$E$1:$BF$1,0))/VLOOKUP($B143,'Total RE-GEN in AIB Countries'!$B$3:$BD$27,COLUMN('RE-Gen-Mixes in AIB Countries'!K142)-COLUMN('RE-Gen-Mixes in AIB Countries'!$B$2),FALSE),0)</f>
        <v>0.7654563297350343</v>
      </c>
      <c r="L143">
        <f t="array" ref="L143">IFERROR(INDEX('Zusammenführung EU-CH'!$E$2:$BF$241,MATCH('RE-Gen-Mixes in AIB Countries'!$B143&amp;'RE-Gen-Mixes in AIB Countries'!$C143,'Zusammenführung EU-CH'!$B$2:$B$241&amp;'Zusammenführung EU-CH'!$C$2:$C$241,0),MATCH('RE-Gen-Mixes in AIB Countries'!L$2,'Zusammenführung EU-CH'!$E$1:$BF$1,0))/VLOOKUP($B143,'Total RE-GEN in AIB Countries'!$B$3:$BD$27,COLUMN('RE-Gen-Mixes in AIB Countries'!L142)-COLUMN('RE-Gen-Mixes in AIB Countries'!$B$2),FALSE),0)</f>
        <v>0.81045386904761907</v>
      </c>
      <c r="M143">
        <f t="array" ref="M143">IFERROR(INDEX('Zusammenführung EU-CH'!$E$2:$BF$241,MATCH('RE-Gen-Mixes in AIB Countries'!$B143&amp;'RE-Gen-Mixes in AIB Countries'!$C143,'Zusammenführung EU-CH'!$B$2:$B$241&amp;'Zusammenführung EU-CH'!$C$2:$C$241,0),MATCH('RE-Gen-Mixes in AIB Countries'!M$2,'Zusammenführung EU-CH'!$E$1:$BF$1,0))/VLOOKUP($B143,'Total RE-GEN in AIB Countries'!$B$3:$BD$27,COLUMN('RE-Gen-Mixes in AIB Countries'!M142)-COLUMN('RE-Gen-Mixes in AIB Countries'!$B$2),FALSE),0)</f>
        <v>0.75870688218630233</v>
      </c>
      <c r="N143">
        <f t="array" ref="N143">IFERROR(INDEX('Zusammenführung EU-CH'!$E$2:$BF$241,MATCH('RE-Gen-Mixes in AIB Countries'!$B143&amp;'RE-Gen-Mixes in AIB Countries'!$C143,'Zusammenführung EU-CH'!$B$2:$B$241&amp;'Zusammenführung EU-CH'!$C$2:$C$241,0),MATCH('RE-Gen-Mixes in AIB Countries'!N$2,'Zusammenführung EU-CH'!$E$1:$BF$1,0))/VLOOKUP($B143,'Total RE-GEN in AIB Countries'!$B$3:$BD$27,COLUMN('RE-Gen-Mixes in AIB Countries'!N142)-COLUMN('RE-Gen-Mixes in AIB Countries'!$B$2),FALSE),0)</f>
        <v>0.71385010431712403</v>
      </c>
      <c r="O143">
        <f t="array" ref="O143">IFERROR(INDEX('Zusammenführung EU-CH'!$E$2:$BF$241,MATCH('RE-Gen-Mixes in AIB Countries'!$B143&amp;'RE-Gen-Mixes in AIB Countries'!$C143,'Zusammenführung EU-CH'!$B$2:$B$241&amp;'Zusammenführung EU-CH'!$C$2:$C$241,0),MATCH('RE-Gen-Mixes in AIB Countries'!O$2,'Zusammenführung EU-CH'!$E$1:$BF$1,0))/VLOOKUP($B143,'Total RE-GEN in AIB Countries'!$B$3:$BD$27,COLUMN('RE-Gen-Mixes in AIB Countries'!O142)-COLUMN('RE-Gen-Mixes in AIB Countries'!$B$2),FALSE),0)</f>
        <v>0.64979029358897544</v>
      </c>
      <c r="P143">
        <f t="array" ref="P143">IFERROR(INDEX('Zusammenführung EU-CH'!$E$2:$BF$241,MATCH('RE-Gen-Mixes in AIB Countries'!$B143&amp;'RE-Gen-Mixes in AIB Countries'!$C143,'Zusammenführung EU-CH'!$B$2:$B$241&amp;'Zusammenführung EU-CH'!$C$2:$C$241,0),MATCH('RE-Gen-Mixes in AIB Countries'!P$2,'Zusammenführung EU-CH'!$E$1:$BF$1,0))/VLOOKUP($B143,'Total RE-GEN in AIB Countries'!$B$3:$BD$27,COLUMN('RE-Gen-Mixes in AIB Countries'!P142)-COLUMN('RE-Gen-Mixes in AIB Countries'!$B$2),FALSE),0)</f>
        <v>0.6394349708122945</v>
      </c>
      <c r="Q143">
        <f t="array" ref="Q143">IFERROR(INDEX('Zusammenführung EU-CH'!$E$2:$BF$241,MATCH('RE-Gen-Mixes in AIB Countries'!$B143&amp;'RE-Gen-Mixes in AIB Countries'!$C143,'Zusammenführung EU-CH'!$B$2:$B$241&amp;'Zusammenführung EU-CH'!$C$2:$C$241,0),MATCH('RE-Gen-Mixes in AIB Countries'!Q$2,'Zusammenführung EU-CH'!$E$1:$BF$1,0))/VLOOKUP($B143,'Total RE-GEN in AIB Countries'!$B$3:$BD$27,COLUMN('RE-Gen-Mixes in AIB Countries'!Q142)-COLUMN('RE-Gen-Mixes in AIB Countries'!$B$2),FALSE),0)</f>
        <v>0.67958400806864128</v>
      </c>
      <c r="R143">
        <f t="array" ref="R143">IFERROR(INDEX('Zusammenführung EU-CH'!$E$2:$BF$241,MATCH('RE-Gen-Mixes in AIB Countries'!$B143&amp;'RE-Gen-Mixes in AIB Countries'!$C143,'Zusammenführung EU-CH'!$B$2:$B$241&amp;'Zusammenführung EU-CH'!$C$2:$C$241,0),MATCH('RE-Gen-Mixes in AIB Countries'!R$2,'Zusammenführung EU-CH'!$E$1:$BF$1,0))/VLOOKUP($B143,'Total RE-GEN in AIB Countries'!$B$3:$BD$27,COLUMN('RE-Gen-Mixes in AIB Countries'!R142)-COLUMN('RE-Gen-Mixes in AIB Countries'!$B$2),FALSE),0)</f>
        <v>0.64873514691770717</v>
      </c>
      <c r="S143">
        <f t="array" ref="S143">IFERROR(INDEX('Zusammenführung EU-CH'!$E$2:$BF$241,MATCH('RE-Gen-Mixes in AIB Countries'!$B143&amp;'RE-Gen-Mixes in AIB Countries'!$C143,'Zusammenführung EU-CH'!$B$2:$B$241&amp;'Zusammenführung EU-CH'!$C$2:$C$241,0),MATCH('RE-Gen-Mixes in AIB Countries'!S$2,'Zusammenführung EU-CH'!$E$1:$BF$1,0))/VLOOKUP($B143,'Total RE-GEN in AIB Countries'!$B$3:$BD$27,COLUMN('RE-Gen-Mixes in AIB Countries'!S142)-COLUMN('RE-Gen-Mixes in AIB Countries'!$B$2),FALSE),0)</f>
        <v>0.65475258317807916</v>
      </c>
      <c r="T143">
        <f t="array" ref="T143">IFERROR(INDEX('Zusammenführung EU-CH'!$E$2:$BF$241,MATCH('RE-Gen-Mixes in AIB Countries'!$B143&amp;'RE-Gen-Mixes in AIB Countries'!$C143,'Zusammenführung EU-CH'!$B$2:$B$241&amp;'Zusammenführung EU-CH'!$C$2:$C$241,0),MATCH('RE-Gen-Mixes in AIB Countries'!T$2,'Zusammenführung EU-CH'!$E$1:$BF$1,0))/VLOOKUP($B143,'Total RE-GEN in AIB Countries'!$B$3:$BD$27,COLUMN('RE-Gen-Mixes in AIB Countries'!T142)-COLUMN('RE-Gen-Mixes in AIB Countries'!$B$2),FALSE),0)</f>
        <v>0.70987896390189964</v>
      </c>
      <c r="U143">
        <f t="array" ref="U143">IFERROR(INDEX('Zusammenführung EU-CH'!$E$2:$BF$241,MATCH('RE-Gen-Mixes in AIB Countries'!$B143&amp;'RE-Gen-Mixes in AIB Countries'!$C143,'Zusammenführung EU-CH'!$B$2:$B$241&amp;'Zusammenführung EU-CH'!$C$2:$C$241,0),MATCH('RE-Gen-Mixes in AIB Countries'!U$2,'Zusammenführung EU-CH'!$E$1:$BF$1,0))/VLOOKUP($B143,'Total RE-GEN in AIB Countries'!$B$3:$BD$27,COLUMN('RE-Gen-Mixes in AIB Countries'!U142)-COLUMN('RE-Gen-Mixes in AIB Countries'!$B$2),FALSE),0)</f>
        <v>0.68163368839866878</v>
      </c>
      <c r="V143">
        <f t="array" ref="V143">IFERROR(INDEX('Zusammenführung EU-CH'!$E$2:$BF$241,MATCH('RE-Gen-Mixes in AIB Countries'!$B143&amp;'RE-Gen-Mixes in AIB Countries'!$C143,'Zusammenführung EU-CH'!$B$2:$B$241&amp;'Zusammenführung EU-CH'!$C$2:$C$241,0),MATCH('RE-Gen-Mixes in AIB Countries'!V$2,'Zusammenführung EU-CH'!$E$1:$BF$1,0))/VLOOKUP($B143,'Total RE-GEN in AIB Countries'!$B$3:$BD$27,COLUMN('RE-Gen-Mixes in AIB Countries'!V142)-COLUMN('RE-Gen-Mixes in AIB Countries'!$B$2),FALSE),0)</f>
        <v>0.76561232825977454</v>
      </c>
      <c r="W143">
        <f t="array" ref="W143">IFERROR(INDEX('Zusammenführung EU-CH'!$E$2:$BF$241,MATCH('RE-Gen-Mixes in AIB Countries'!$B143&amp;'RE-Gen-Mixes in AIB Countries'!$C143,'Zusammenführung EU-CH'!$B$2:$B$241&amp;'Zusammenführung EU-CH'!$C$2:$C$241,0),MATCH('RE-Gen-Mixes in AIB Countries'!W$2,'Zusammenführung EU-CH'!$E$1:$BF$1,0))/VLOOKUP($B143,'Total RE-GEN in AIB Countries'!$B$3:$BD$27,COLUMN('RE-Gen-Mixes in AIB Countries'!W142)-COLUMN('RE-Gen-Mixes in AIB Countries'!$B$2),FALSE),0)</f>
        <v>0.76084033484802482</v>
      </c>
      <c r="X143">
        <f t="array" ref="X143">IFERROR(INDEX('Zusammenführung EU-CH'!$E$2:$BF$241,MATCH('RE-Gen-Mixes in AIB Countries'!$B143&amp;'RE-Gen-Mixes in AIB Countries'!$C143,'Zusammenführung EU-CH'!$B$2:$B$241&amp;'Zusammenführung EU-CH'!$C$2:$C$241,0),MATCH('RE-Gen-Mixes in AIB Countries'!X$2,'Zusammenführung EU-CH'!$E$1:$BF$1,0))/VLOOKUP($B143,'Total RE-GEN in AIB Countries'!$B$3:$BD$27,COLUMN('RE-Gen-Mixes in AIB Countries'!X142)-COLUMN('RE-Gen-Mixes in AIB Countries'!$B$2),FALSE),0)</f>
        <v>0.7803136938532802</v>
      </c>
      <c r="Y143">
        <f t="array" ref="Y143">IFERROR(INDEX('Zusammenführung EU-CH'!$E$2:$BF$241,MATCH('RE-Gen-Mixes in AIB Countries'!$B143&amp;'RE-Gen-Mixes in AIB Countries'!$C143,'Zusammenführung EU-CH'!$B$2:$B$241&amp;'Zusammenführung EU-CH'!$C$2:$C$241,0),MATCH('RE-Gen-Mixes in AIB Countries'!Y$2,'Zusammenführung EU-CH'!$E$1:$BF$1,0))/VLOOKUP($B143,'Total RE-GEN in AIB Countries'!$B$3:$BD$27,COLUMN('RE-Gen-Mixes in AIB Countries'!Y142)-COLUMN('RE-Gen-Mixes in AIB Countries'!$B$2),FALSE),0)</f>
        <v>0.66460260530751381</v>
      </c>
      <c r="Z143">
        <f t="array" ref="Z143">IFERROR(INDEX('Zusammenführung EU-CH'!$E$2:$BF$241,MATCH('RE-Gen-Mixes in AIB Countries'!$B143&amp;'RE-Gen-Mixes in AIB Countries'!$C143,'Zusammenführung EU-CH'!$B$2:$B$241&amp;'Zusammenführung EU-CH'!$C$2:$C$241,0),MATCH('RE-Gen-Mixes in AIB Countries'!Z$2,'Zusammenführung EU-CH'!$E$1:$BF$1,0))/VLOOKUP($B143,'Total RE-GEN in AIB Countries'!$B$3:$BD$27,COLUMN('RE-Gen-Mixes in AIB Countries'!Z142)-COLUMN('RE-Gen-Mixes in AIB Countries'!$B$2),FALSE),0)</f>
        <v>0.69057160366776205</v>
      </c>
      <c r="AA143">
        <f t="array" ref="AA143">IFERROR(INDEX('Zusammenführung EU-CH'!$E$2:$BF$241,MATCH('RE-Gen-Mixes in AIB Countries'!$B143&amp;'RE-Gen-Mixes in AIB Countries'!$C143,'Zusammenführung EU-CH'!$B$2:$B$241&amp;'Zusammenführung EU-CH'!$C$2:$C$241,0),MATCH('RE-Gen-Mixes in AIB Countries'!AA$2,'Zusammenführung EU-CH'!$E$1:$BF$1,0))/VLOOKUP($B143,'Total RE-GEN in AIB Countries'!$B$3:$BD$27,COLUMN('RE-Gen-Mixes in AIB Countries'!AA142)-COLUMN('RE-Gen-Mixes in AIB Countries'!$B$2),FALSE),0)</f>
        <v>0.66606949724675746</v>
      </c>
      <c r="AB143">
        <f t="array" ref="AB143">IFERROR(INDEX('Zusammenführung EU-CH'!$E$2:$BF$241,MATCH('RE-Gen-Mixes in AIB Countries'!$B143&amp;'RE-Gen-Mixes in AIB Countries'!$C143,'Zusammenführung EU-CH'!$B$2:$B$241&amp;'Zusammenführung EU-CH'!$C$2:$C$241,0),MATCH('RE-Gen-Mixes in AIB Countries'!AB$2,'Zusammenführung EU-CH'!$E$1:$BF$1,0))/VLOOKUP($B143,'Total RE-GEN in AIB Countries'!$B$3:$BD$27,COLUMN('RE-Gen-Mixes in AIB Countries'!AB142)-COLUMN('RE-Gen-Mixes in AIB Countries'!$B$2),FALSE),0)</f>
        <v>0.70759832353110175</v>
      </c>
      <c r="AC143">
        <f t="array" ref="AC143">IFERROR(INDEX('Zusammenführung EU-CH'!$E$2:$BF$241,MATCH('RE-Gen-Mixes in AIB Countries'!$B143&amp;'RE-Gen-Mixes in AIB Countries'!$C143,'Zusammenführung EU-CH'!$B$2:$B$241&amp;'Zusammenführung EU-CH'!$C$2:$C$241,0),MATCH('RE-Gen-Mixes in AIB Countries'!AC$2,'Zusammenführung EU-CH'!$E$1:$BF$1,0))/VLOOKUP($B143,'Total RE-GEN in AIB Countries'!$B$3:$BD$27,COLUMN('RE-Gen-Mixes in AIB Countries'!AC142)-COLUMN('RE-Gen-Mixes in AIB Countries'!$B$2),FALSE),0)</f>
        <v>0.74511552069608777</v>
      </c>
      <c r="AD143">
        <f t="array" ref="AD143">IFERROR(INDEX('Zusammenführung EU-CH'!$E$2:$BF$241,MATCH('RE-Gen-Mixes in AIB Countries'!$B143&amp;'RE-Gen-Mixes in AIB Countries'!$C143,'Zusammenführung EU-CH'!$B$2:$B$241&amp;'Zusammenführung EU-CH'!$C$2:$C$241,0),MATCH('RE-Gen-Mixes in AIB Countries'!AD$2,'Zusammenführung EU-CH'!$E$1:$BF$1,0))/VLOOKUP($B143,'Total RE-GEN in AIB Countries'!$B$3:$BD$27,COLUMN('RE-Gen-Mixes in AIB Countries'!AD142)-COLUMN('RE-Gen-Mixes in AIB Countries'!$B$2),FALSE),0)</f>
        <v>0.74024505854817768</v>
      </c>
      <c r="AE143">
        <f t="array" ref="AE143">IFERROR(INDEX('Zusammenführung EU-CH'!$E$2:$BF$241,MATCH('RE-Gen-Mixes in AIB Countries'!$B143&amp;'RE-Gen-Mixes in AIB Countries'!$C143,'Zusammenführung EU-CH'!$B$2:$B$241&amp;'Zusammenführung EU-CH'!$C$2:$C$241,0),MATCH('RE-Gen-Mixes in AIB Countries'!AE$2,'Zusammenführung EU-CH'!$E$1:$BF$1,0))/VLOOKUP($B143,'Total RE-GEN in AIB Countries'!$B$3:$BD$27,COLUMN('RE-Gen-Mixes in AIB Countries'!AE142)-COLUMN('RE-Gen-Mixes in AIB Countries'!$B$2),FALSE),0)</f>
        <v>0.69149852717845739</v>
      </c>
      <c r="AF143">
        <f t="array" ref="AF143">IFERROR(INDEX('Zusammenführung EU-CH'!$E$2:$BF$241,MATCH('RE-Gen-Mixes in AIB Countries'!$B143&amp;'RE-Gen-Mixes in AIB Countries'!$C143,'Zusammenführung EU-CH'!$B$2:$B$241&amp;'Zusammenführung EU-CH'!$C$2:$C$241,0),MATCH('RE-Gen-Mixes in AIB Countries'!AF$2,'Zusammenführung EU-CH'!$E$1:$BF$1,0))/VLOOKUP($B143,'Total RE-GEN in AIB Countries'!$B$3:$BD$27,COLUMN('RE-Gen-Mixes in AIB Countries'!AF142)-COLUMN('RE-Gen-Mixes in AIB Countries'!$B$2),FALSE),0)</f>
        <v>0.78187211237584398</v>
      </c>
      <c r="AG143">
        <f t="array" ref="AG143">IFERROR(INDEX('Zusammenführung EU-CH'!$E$2:$BF$241,MATCH('RE-Gen-Mixes in AIB Countries'!$B143&amp;'RE-Gen-Mixes in AIB Countries'!$C143,'Zusammenführung EU-CH'!$B$2:$B$241&amp;'Zusammenführung EU-CH'!$C$2:$C$241,0),MATCH('RE-Gen-Mixes in AIB Countries'!AG$2,'Zusammenführung EU-CH'!$E$1:$BF$1,0))/VLOOKUP($B143,'Total RE-GEN in AIB Countries'!$B$3:$BD$27,COLUMN('RE-Gen-Mixes in AIB Countries'!AG142)-COLUMN('RE-Gen-Mixes in AIB Countries'!$B$2),FALSE),0)</f>
        <v>0.67075003954759982</v>
      </c>
      <c r="AH143">
        <f t="array" ref="AH143">IFERROR(INDEX('Zusammenführung EU-CH'!$E$2:$BF$241,MATCH('RE-Gen-Mixes in AIB Countries'!$B143&amp;'RE-Gen-Mixes in AIB Countries'!$C143,'Zusammenführung EU-CH'!$B$2:$B$241&amp;'Zusammenführung EU-CH'!$C$2:$C$241,0),MATCH('RE-Gen-Mixes in AIB Countries'!AH$2,'Zusammenführung EU-CH'!$E$1:$BF$1,0))/VLOOKUP($B143,'Total RE-GEN in AIB Countries'!$B$3:$BD$27,COLUMN('RE-Gen-Mixes in AIB Countries'!AH142)-COLUMN('RE-Gen-Mixes in AIB Countries'!$B$2),FALSE),0)</f>
        <v>0.72333090029907099</v>
      </c>
      <c r="AI143">
        <f t="array" ref="AI143">IFERROR(INDEX('Zusammenführung EU-CH'!$E$2:$BF$241,MATCH('RE-Gen-Mixes in AIB Countries'!$B143&amp;'RE-Gen-Mixes in AIB Countries'!$C143,'Zusammenführung EU-CH'!$B$2:$B$241&amp;'Zusammenführung EU-CH'!$C$2:$C$241,0),MATCH('RE-Gen-Mixes in AIB Countries'!AI$2,'Zusammenführung EU-CH'!$E$1:$BF$1,0))/VLOOKUP($B143,'Total RE-GEN in AIB Countries'!$B$3:$BD$27,COLUMN('RE-Gen-Mixes in AIB Countries'!AI142)-COLUMN('RE-Gen-Mixes in AIB Countries'!$B$2),FALSE),0)</f>
        <v>0.65937777774536943</v>
      </c>
      <c r="AJ143">
        <f t="array" ref="AJ143">IFERROR(INDEX('Zusammenführung EU-CH'!$E$2:$BF$241,MATCH('RE-Gen-Mixes in AIB Countries'!$B143&amp;'RE-Gen-Mixes in AIB Countries'!$C143,'Zusammenführung EU-CH'!$B$2:$B$241&amp;'Zusammenführung EU-CH'!$C$2:$C$241,0),MATCH('RE-Gen-Mixes in AIB Countries'!AJ$2,'Zusammenführung EU-CH'!$E$1:$BF$1,0))/VLOOKUP($B143,'Total RE-GEN in AIB Countries'!$B$3:$BD$27,COLUMN('RE-Gen-Mixes in AIB Countries'!AJ142)-COLUMN('RE-Gen-Mixes in AIB Countries'!$B$2),FALSE),0)</f>
        <v>0.59537559161449816</v>
      </c>
      <c r="AK143">
        <f t="array" ref="AK143">IFERROR(INDEX('Zusammenführung EU-CH'!$E$2:$BF$241,MATCH('RE-Gen-Mixes in AIB Countries'!$B143&amp;'RE-Gen-Mixes in AIB Countries'!$C143,'Zusammenführung EU-CH'!$B$2:$B$241&amp;'Zusammenführung EU-CH'!$C$2:$C$241,0),MATCH('RE-Gen-Mixes in AIB Countries'!AK$2,'Zusammenführung EU-CH'!$E$1:$BF$1,0))/VLOOKUP($B143,'Total RE-GEN in AIB Countries'!$B$3:$BD$27,COLUMN('RE-Gen-Mixes in AIB Countries'!AK142)-COLUMN('RE-Gen-Mixes in AIB Countries'!$B$2),FALSE),0)</f>
        <v>0.58274098460954704</v>
      </c>
      <c r="AL143">
        <f t="array" ref="AL143">IFERROR(INDEX('Zusammenführung EU-CH'!$E$2:$BF$241,MATCH('RE-Gen-Mixes in AIB Countries'!$B143&amp;'RE-Gen-Mixes in AIB Countries'!$C143,'Zusammenführung EU-CH'!$B$2:$B$241&amp;'Zusammenführung EU-CH'!$C$2:$C$241,0),MATCH('RE-Gen-Mixes in AIB Countries'!AL$2,'Zusammenführung EU-CH'!$E$1:$BF$1,0))/VLOOKUP($B143,'Total RE-GEN in AIB Countries'!$B$3:$BD$27,COLUMN('RE-Gen-Mixes in AIB Countries'!AL142)-COLUMN('RE-Gen-Mixes in AIB Countries'!$B$2),FALSE),0)</f>
        <v>0.66061846480521691</v>
      </c>
      <c r="AM143">
        <f t="array" ref="AM143">IFERROR(INDEX('Zusammenführung EU-CH'!$E$2:$BF$241,MATCH('RE-Gen-Mixes in AIB Countries'!$B143&amp;'RE-Gen-Mixes in AIB Countries'!$C143,'Zusammenführung EU-CH'!$B$2:$B$241&amp;'Zusammenführung EU-CH'!$C$2:$C$241,0),MATCH('RE-Gen-Mixes in AIB Countries'!AM$2,'Zusammenführung EU-CH'!$E$1:$BF$1,0))/VLOOKUP($B143,'Total RE-GEN in AIB Countries'!$B$3:$BD$27,COLUMN('RE-Gen-Mixes in AIB Countries'!AM142)-COLUMN('RE-Gen-Mixes in AIB Countries'!$B$2),FALSE),0)</f>
        <v>0.66582950787454642</v>
      </c>
      <c r="AN143">
        <f t="array" ref="AN143">IFERROR(INDEX('Zusammenführung EU-CH'!$E$2:$BF$241,MATCH('RE-Gen-Mixes in AIB Countries'!$B143&amp;'RE-Gen-Mixes in AIB Countries'!$C143,'Zusammenführung EU-CH'!$B$2:$B$241&amp;'Zusammenführung EU-CH'!$C$2:$C$241,0),MATCH('RE-Gen-Mixes in AIB Countries'!AN$2,'Zusammenführung EU-CH'!$E$1:$BF$1,0))/VLOOKUP($B143,'Total RE-GEN in AIB Countries'!$B$3:$BD$27,COLUMN('RE-Gen-Mixes in AIB Countries'!AN142)-COLUMN('RE-Gen-Mixes in AIB Countries'!$B$2),FALSE),0)</f>
        <v>0.65923128228482897</v>
      </c>
      <c r="AO143">
        <f t="array" ref="AO143">IFERROR(INDEX('Zusammenführung EU-CH'!$E$2:$BF$241,MATCH('RE-Gen-Mixes in AIB Countries'!$B143&amp;'RE-Gen-Mixes in AIB Countries'!$C143,'Zusammenführung EU-CH'!$B$2:$B$241&amp;'Zusammenführung EU-CH'!$C$2:$C$241,0),MATCH('RE-Gen-Mixes in AIB Countries'!AO$2,'Zusammenführung EU-CH'!$E$1:$BF$1,0))/VLOOKUP($B143,'Total RE-GEN in AIB Countries'!$B$3:$BD$27,COLUMN('RE-Gen-Mixes in AIB Countries'!AO142)-COLUMN('RE-Gen-Mixes in AIB Countries'!$B$2),FALSE),0)</f>
        <v>0.6211108266490114</v>
      </c>
      <c r="AP143">
        <f t="array" ref="AP143">IFERROR(INDEX('Zusammenführung EU-CH'!$E$2:$BF$241,MATCH('RE-Gen-Mixes in AIB Countries'!$B143&amp;'RE-Gen-Mixes in AIB Countries'!$C143,'Zusammenführung EU-CH'!$B$2:$B$241&amp;'Zusammenführung EU-CH'!$C$2:$C$241,0),MATCH('RE-Gen-Mixes in AIB Countries'!AP$2,'Zusammenführung EU-CH'!$E$1:$BF$1,0))/VLOOKUP($B143,'Total RE-GEN in AIB Countries'!$B$3:$BD$27,COLUMN('RE-Gen-Mixes in AIB Countries'!AP142)-COLUMN('RE-Gen-Mixes in AIB Countries'!$B$2),FALSE),0)</f>
        <v>0.60970280995748205</v>
      </c>
      <c r="AQ143">
        <f t="array" ref="AQ143">IFERROR(INDEX('Zusammenführung EU-CH'!$E$2:$BF$241,MATCH('RE-Gen-Mixes in AIB Countries'!$B143&amp;'RE-Gen-Mixes in AIB Countries'!$C143,'Zusammenführung EU-CH'!$B$2:$B$241&amp;'Zusammenführung EU-CH'!$C$2:$C$241,0),MATCH('RE-Gen-Mixes in AIB Countries'!AQ$2,'Zusammenführung EU-CH'!$E$1:$BF$1,0))/VLOOKUP($B143,'Total RE-GEN in AIB Countries'!$B$3:$BD$27,COLUMN('RE-Gen-Mixes in AIB Countries'!AQ142)-COLUMN('RE-Gen-Mixes in AIB Countries'!$B$2),FALSE),0)</f>
        <v>0.68783049096400173</v>
      </c>
      <c r="AR143">
        <f t="array" ref="AR143">IFERROR(INDEX('Zusammenführung EU-CH'!$E$2:$BF$241,MATCH('RE-Gen-Mixes in AIB Countries'!$B143&amp;'RE-Gen-Mixes in AIB Countries'!$C143,'Zusammenführung EU-CH'!$B$2:$B$241&amp;'Zusammenführung EU-CH'!$C$2:$C$241,0),MATCH('RE-Gen-Mixes in AIB Countries'!AR$2,'Zusammenführung EU-CH'!$E$1:$BF$1,0))/VLOOKUP($B143,'Total RE-GEN in AIB Countries'!$B$3:$BD$27,COLUMN('RE-Gen-Mixes in AIB Countries'!AR142)-COLUMN('RE-Gen-Mixes in AIB Countries'!$B$2),FALSE),0)</f>
        <v>0.70084659591202358</v>
      </c>
      <c r="AS143">
        <f t="array" ref="AS143">IFERROR(INDEX('Zusammenführung EU-CH'!$E$2:$BF$241,MATCH('RE-Gen-Mixes in AIB Countries'!$B143&amp;'RE-Gen-Mixes in AIB Countries'!$C143,'Zusammenführung EU-CH'!$B$2:$B$241&amp;'Zusammenführung EU-CH'!$C$2:$C$241,0),MATCH('RE-Gen-Mixes in AIB Countries'!AS$2,'Zusammenführung EU-CH'!$E$1:$BF$1,0))/VLOOKUP($B143,'Total RE-GEN in AIB Countries'!$B$3:$BD$27,COLUMN('RE-Gen-Mixes in AIB Countries'!AS142)-COLUMN('RE-Gen-Mixes in AIB Countries'!$B$2),FALSE),0)</f>
        <v>0.70883567033972661</v>
      </c>
      <c r="AT143">
        <f t="array" ref="AT143">IFERROR(INDEX('Zusammenführung EU-CH'!$E$2:$BF$241,MATCH('RE-Gen-Mixes in AIB Countries'!$B143&amp;'RE-Gen-Mixes in AIB Countries'!$C143,'Zusammenführung EU-CH'!$B$2:$B$241&amp;'Zusammenführung EU-CH'!$C$2:$C$241,0),MATCH('RE-Gen-Mixes in AIB Countries'!AT$2,'Zusammenführung EU-CH'!$E$1:$BF$1,0))/VLOOKUP($B143,'Total RE-GEN in AIB Countries'!$B$3:$BD$27,COLUMN('RE-Gen-Mixes in AIB Countries'!AT142)-COLUMN('RE-Gen-Mixes in AIB Countries'!$B$2),FALSE),0)</f>
        <v>0.74560361109353968</v>
      </c>
      <c r="AU143">
        <f t="array" ref="AU143">IFERROR(INDEX('Zusammenführung EU-CH'!$E$2:$BF$241,MATCH('RE-Gen-Mixes in AIB Countries'!$B143&amp;'RE-Gen-Mixes in AIB Countries'!$C143,'Zusammenführung EU-CH'!$B$2:$B$241&amp;'Zusammenführung EU-CH'!$C$2:$C$241,0),MATCH('RE-Gen-Mixes in AIB Countries'!AU$2,'Zusammenführung EU-CH'!$E$1:$BF$1,0))/VLOOKUP($B143,'Total RE-GEN in AIB Countries'!$B$3:$BD$27,COLUMN('RE-Gen-Mixes in AIB Countries'!AU142)-COLUMN('RE-Gen-Mixes in AIB Countries'!$B$2),FALSE),0)</f>
        <v>0.67640010738414458</v>
      </c>
      <c r="AV143">
        <f t="array" ref="AV143">IFERROR(INDEX('Zusammenführung EU-CH'!$E$2:$BF$241,MATCH('RE-Gen-Mixes in AIB Countries'!$B143&amp;'RE-Gen-Mixes in AIB Countries'!$C143,'Zusammenführung EU-CH'!$B$2:$B$241&amp;'Zusammenführung EU-CH'!$C$2:$C$241,0),MATCH('RE-Gen-Mixes in AIB Countries'!AV$2,'Zusammenführung EU-CH'!$E$1:$BF$1,0))/VLOOKUP($B143,'Total RE-GEN in AIB Countries'!$B$3:$BD$27,COLUMN('RE-Gen-Mixes in AIB Countries'!AV142)-COLUMN('RE-Gen-Mixes in AIB Countries'!$B$2),FALSE),0)</f>
        <v>0.65690809754547153</v>
      </c>
      <c r="AW143">
        <f t="array" ref="AW143">IFERROR(INDEX('Zusammenführung EU-CH'!$E$2:$BF$241,MATCH('RE-Gen-Mixes in AIB Countries'!$B143&amp;'RE-Gen-Mixes in AIB Countries'!$C143,'Zusammenführung EU-CH'!$B$2:$B$241&amp;'Zusammenführung EU-CH'!$C$2:$C$241,0),MATCH('RE-Gen-Mixes in AIB Countries'!AW$2,'Zusammenführung EU-CH'!$E$1:$BF$1,0))/VLOOKUP($B143,'Total RE-GEN in AIB Countries'!$B$3:$BD$27,COLUMN('RE-Gen-Mixes in AIB Countries'!AW142)-COLUMN('RE-Gen-Mixes in AIB Countries'!$B$2),FALSE),0)</f>
        <v>0.68887093578408631</v>
      </c>
      <c r="AX143">
        <f t="array" ref="AX143">IFERROR(INDEX('Zusammenführung EU-CH'!$E$2:$BF$241,MATCH('RE-Gen-Mixes in AIB Countries'!$B143&amp;'RE-Gen-Mixes in AIB Countries'!$C143,'Zusammenführung EU-CH'!$B$2:$B$241&amp;'Zusammenführung EU-CH'!$C$2:$C$241,0),MATCH('RE-Gen-Mixes in AIB Countries'!AX$2,'Zusammenführung EU-CH'!$E$1:$BF$1,0))/VLOOKUP($B143,'Total RE-GEN in AIB Countries'!$B$3:$BD$27,COLUMN('RE-Gen-Mixes in AIB Countries'!AX142)-COLUMN('RE-Gen-Mixes in AIB Countries'!$B$2),FALSE),0)</f>
        <v>0.70203806219973441</v>
      </c>
      <c r="AY143">
        <f t="array" ref="AY143">IFERROR(INDEX('Zusammenführung EU-CH'!$E$2:$BF$241,MATCH('RE-Gen-Mixes in AIB Countries'!$B143&amp;'RE-Gen-Mixes in AIB Countries'!$C143,'Zusammenführung EU-CH'!$B$2:$B$241&amp;'Zusammenführung EU-CH'!$C$2:$C$241,0),MATCH('RE-Gen-Mixes in AIB Countries'!AY$2,'Zusammenführung EU-CH'!$E$1:$BF$1,0))/VLOOKUP($B143,'Total RE-GEN in AIB Countries'!$B$3:$BD$27,COLUMN('RE-Gen-Mixes in AIB Countries'!AY142)-COLUMN('RE-Gen-Mixes in AIB Countries'!$B$2),FALSE),0)</f>
        <v>0.6192732210349513</v>
      </c>
      <c r="AZ143">
        <f t="array" ref="AZ143">IFERROR(INDEX('Zusammenführung EU-CH'!$E$2:$BF$241,MATCH('RE-Gen-Mixes in AIB Countries'!$B143&amp;'RE-Gen-Mixes in AIB Countries'!$C143,'Zusammenführung EU-CH'!$B$2:$B$241&amp;'Zusammenführung EU-CH'!$C$2:$C$241,0),MATCH('RE-Gen-Mixes in AIB Countries'!AZ$2,'Zusammenführung EU-CH'!$E$1:$BF$1,0))/VLOOKUP($B143,'Total RE-GEN in AIB Countries'!$B$3:$BD$27,COLUMN('RE-Gen-Mixes in AIB Countries'!AZ142)-COLUMN('RE-Gen-Mixes in AIB Countries'!$B$2),FALSE),0)</f>
        <v>0.55173496717750348</v>
      </c>
      <c r="BA143">
        <f t="array" ref="BA143">IFERROR(INDEX('Zusammenführung EU-CH'!$E$2:$BF$241,MATCH('RE-Gen-Mixes in AIB Countries'!$B143&amp;'RE-Gen-Mixes in AIB Countries'!$C143,'Zusammenführung EU-CH'!$B$2:$B$241&amp;'Zusammenführung EU-CH'!$C$2:$C$241,0),MATCH('RE-Gen-Mixes in AIB Countries'!BA$2,'Zusammenführung EU-CH'!$E$1:$BF$1,0))/VLOOKUP($B143,'Total RE-GEN in AIB Countries'!$B$3:$BD$27,COLUMN('RE-Gen-Mixes in AIB Countries'!BA142)-COLUMN('RE-Gen-Mixes in AIB Countries'!$B$2),FALSE),0)</f>
        <v>0.60742030998153218</v>
      </c>
      <c r="BB143">
        <f t="array" ref="BB143">IFERROR(INDEX('Zusammenführung EU-CH'!$E$2:$BF$241,MATCH('RE-Gen-Mixes in AIB Countries'!$B143&amp;'RE-Gen-Mixes in AIB Countries'!$C143,'Zusammenführung EU-CH'!$B$2:$B$241&amp;'Zusammenführung EU-CH'!$C$2:$C$241,0),MATCH('RE-Gen-Mixes in AIB Countries'!BB$2,'Zusammenführung EU-CH'!$E$1:$BF$1,0))/VLOOKUP($B143,'Total RE-GEN in AIB Countries'!$B$3:$BD$27,COLUMN('RE-Gen-Mixes in AIB Countries'!BB142)-COLUMN('RE-Gen-Mixes in AIB Countries'!$B$2),FALSE),0)</f>
        <v>0.60792655101563342</v>
      </c>
      <c r="BC143">
        <f t="array" ref="BC143">IFERROR(INDEX('Zusammenführung EU-CH'!$E$2:$BF$241,MATCH('RE-Gen-Mixes in AIB Countries'!$B143&amp;'RE-Gen-Mixes in AIB Countries'!$C143,'Zusammenführung EU-CH'!$B$2:$B$241&amp;'Zusammenführung EU-CH'!$C$2:$C$241,0),MATCH('RE-Gen-Mixes in AIB Countries'!BC$2,'Zusammenführung EU-CH'!$E$1:$BF$1,0))/VLOOKUP($B143,'Total RE-GEN in AIB Countries'!$B$3:$BD$27,COLUMN('RE-Gen-Mixes in AIB Countries'!BC142)-COLUMN('RE-Gen-Mixes in AIB Countries'!$B$2),FALSE),0)</f>
        <v>0.65130746594450672</v>
      </c>
      <c r="BD143">
        <f t="array" ref="BD143">IFERROR(INDEX('Zusammenführung EU-CH'!$E$2:$BF$241,MATCH('RE-Gen-Mixes in AIB Countries'!$B143&amp;'RE-Gen-Mixes in AIB Countries'!$C143,'Zusammenführung EU-CH'!$B$2:$B$241&amp;'Zusammenführung EU-CH'!$C$2:$C$241,0),MATCH('RE-Gen-Mixes in AIB Countries'!BD$2,'Zusammenführung EU-CH'!$E$1:$BF$1,0))/VLOOKUP($B143,'Total RE-GEN in AIB Countries'!$B$3:$BD$27,COLUMN('RE-Gen-Mixes in AIB Countries'!BD142)-COLUMN('RE-Gen-Mixes in AIB Countries'!$B$2),FALSE),0)</f>
        <v>0.71196208315877163</v>
      </c>
      <c r="BE143">
        <f t="array" ref="BE143">IFERROR(INDEX('Zusammenführung EU-CH'!$E$2:$BF$241,MATCH('RE-Gen-Mixes in AIB Countries'!$B143&amp;'RE-Gen-Mixes in AIB Countries'!$C143,'Zusammenführung EU-CH'!$B$2:$B$241&amp;'Zusammenführung EU-CH'!$C$2:$C$241,0),MATCH('RE-Gen-Mixes in AIB Countries'!BE$2,'Zusammenführung EU-CH'!$E$1:$BF$1,0))/VLOOKUP($B143,'Total RE-GEN in AIB Countries'!$B$3:$BD$27,COLUMN('RE-Gen-Mixes in AIB Countries'!BE142)-COLUMN('RE-Gen-Mixes in AIB Countries'!$B$2),FALSE),0)</f>
        <v>0</v>
      </c>
      <c r="BF143">
        <f t="shared" si="2"/>
        <v>0.69127571113367958</v>
      </c>
    </row>
    <row r="144" spans="1:58" x14ac:dyDescent="0.35">
      <c r="A144" s="8" t="s">
        <v>45</v>
      </c>
      <c r="B144" s="4" t="s">
        <v>487</v>
      </c>
      <c r="C144" s="4" t="s">
        <v>8</v>
      </c>
      <c r="D144">
        <f t="array" ref="D144">IFERROR(INDEX('Zusammenführung EU-CH'!$E$2:$BF$241,MATCH('RE-Gen-Mixes in AIB Countries'!$B144&amp;'RE-Gen-Mixes in AIB Countries'!$C144,'Zusammenführung EU-CH'!$B$2:$B$241&amp;'Zusammenführung EU-CH'!$C$2:$C$241,0),MATCH('RE-Gen-Mixes in AIB Countries'!D$2,'Zusammenführung EU-CH'!$E$1:$BF$1,0))/VLOOKUP($B144,'Total RE-GEN in AIB Countries'!$B$3:$BD$27,COLUMN('RE-Gen-Mixes in AIB Countries'!D143)-COLUMN('RE-Gen-Mixes in AIB Countries'!$B$2),FALSE),0)</f>
        <v>0</v>
      </c>
      <c r="E144">
        <f t="array" ref="E144">IFERROR(INDEX('Zusammenführung EU-CH'!$E$2:$BF$241,MATCH('RE-Gen-Mixes in AIB Countries'!$B144&amp;'RE-Gen-Mixes in AIB Countries'!$C144,'Zusammenführung EU-CH'!$B$2:$B$241&amp;'Zusammenführung EU-CH'!$C$2:$C$241,0),MATCH('RE-Gen-Mixes in AIB Countries'!E$2,'Zusammenführung EU-CH'!$E$1:$BF$1,0))/VLOOKUP($B144,'Total RE-GEN in AIB Countries'!$B$3:$BD$27,COLUMN('RE-Gen-Mixes in AIB Countries'!E143)-COLUMN('RE-Gen-Mixes in AIB Countries'!$B$2),FALSE),0)</f>
        <v>0</v>
      </c>
      <c r="F144">
        <f t="array" ref="F144">IFERROR(INDEX('Zusammenführung EU-CH'!$E$2:$BF$241,MATCH('RE-Gen-Mixes in AIB Countries'!$B144&amp;'RE-Gen-Mixes in AIB Countries'!$C144,'Zusammenführung EU-CH'!$B$2:$B$241&amp;'Zusammenführung EU-CH'!$C$2:$C$241,0),MATCH('RE-Gen-Mixes in AIB Countries'!F$2,'Zusammenführung EU-CH'!$E$1:$BF$1,0))/VLOOKUP($B144,'Total RE-GEN in AIB Countries'!$B$3:$BD$27,COLUMN('RE-Gen-Mixes in AIB Countries'!F143)-COLUMN('RE-Gen-Mixes in AIB Countries'!$B$2),FALSE),0)</f>
        <v>0</v>
      </c>
      <c r="G144">
        <f t="array" ref="G144">IFERROR(INDEX('Zusammenführung EU-CH'!$E$2:$BF$241,MATCH('RE-Gen-Mixes in AIB Countries'!$B144&amp;'RE-Gen-Mixes in AIB Countries'!$C144,'Zusammenführung EU-CH'!$B$2:$B$241&amp;'Zusammenführung EU-CH'!$C$2:$C$241,0),MATCH('RE-Gen-Mixes in AIB Countries'!G$2,'Zusammenführung EU-CH'!$E$1:$BF$1,0))/VLOOKUP($B144,'Total RE-GEN in AIB Countries'!$B$3:$BD$27,COLUMN('RE-Gen-Mixes in AIB Countries'!G143)-COLUMN('RE-Gen-Mixes in AIB Countries'!$B$2),FALSE),0)</f>
        <v>0</v>
      </c>
      <c r="H144">
        <f t="array" ref="H144">IFERROR(INDEX('Zusammenführung EU-CH'!$E$2:$BF$241,MATCH('RE-Gen-Mixes in AIB Countries'!$B144&amp;'RE-Gen-Mixes in AIB Countries'!$C144,'Zusammenführung EU-CH'!$B$2:$B$241&amp;'Zusammenführung EU-CH'!$C$2:$C$241,0),MATCH('RE-Gen-Mixes in AIB Countries'!H$2,'Zusammenführung EU-CH'!$E$1:$BF$1,0))/VLOOKUP($B144,'Total RE-GEN in AIB Countries'!$B$3:$BD$27,COLUMN('RE-Gen-Mixes in AIB Countries'!H143)-COLUMN('RE-Gen-Mixes in AIB Countries'!$B$2),FALSE),0)</f>
        <v>0</v>
      </c>
      <c r="I144">
        <f t="array" ref="I144">IFERROR(INDEX('Zusammenführung EU-CH'!$E$2:$BF$241,MATCH('RE-Gen-Mixes in AIB Countries'!$B144&amp;'RE-Gen-Mixes in AIB Countries'!$C144,'Zusammenführung EU-CH'!$B$2:$B$241&amp;'Zusammenführung EU-CH'!$C$2:$C$241,0),MATCH('RE-Gen-Mixes in AIB Countries'!I$2,'Zusammenführung EU-CH'!$E$1:$BF$1,0))/VLOOKUP($B144,'Total RE-GEN in AIB Countries'!$B$3:$BD$27,COLUMN('RE-Gen-Mixes in AIB Countries'!I143)-COLUMN('RE-Gen-Mixes in AIB Countries'!$B$2),FALSE),0)</f>
        <v>0</v>
      </c>
      <c r="J144">
        <f t="array" ref="J144">IFERROR(INDEX('Zusammenführung EU-CH'!$E$2:$BF$241,MATCH('RE-Gen-Mixes in AIB Countries'!$B144&amp;'RE-Gen-Mixes in AIB Countries'!$C144,'Zusammenführung EU-CH'!$B$2:$B$241&amp;'Zusammenführung EU-CH'!$C$2:$C$241,0),MATCH('RE-Gen-Mixes in AIB Countries'!J$2,'Zusammenführung EU-CH'!$E$1:$BF$1,0))/VLOOKUP($B144,'Total RE-GEN in AIB Countries'!$B$3:$BD$27,COLUMN('RE-Gen-Mixes in AIB Countries'!J143)-COLUMN('RE-Gen-Mixes in AIB Countries'!$B$2),FALSE),0)</f>
        <v>0</v>
      </c>
      <c r="K144">
        <f t="array" ref="K144">IFERROR(INDEX('Zusammenführung EU-CH'!$E$2:$BF$241,MATCH('RE-Gen-Mixes in AIB Countries'!$B144&amp;'RE-Gen-Mixes in AIB Countries'!$C144,'Zusammenführung EU-CH'!$B$2:$B$241&amp;'Zusammenführung EU-CH'!$C$2:$C$241,0),MATCH('RE-Gen-Mixes in AIB Countries'!K$2,'Zusammenführung EU-CH'!$E$1:$BF$1,0))/VLOOKUP($B144,'Total RE-GEN in AIB Countries'!$B$3:$BD$27,COLUMN('RE-Gen-Mixes in AIB Countries'!K143)-COLUMN('RE-Gen-Mixes in AIB Countries'!$B$2),FALSE),0)</f>
        <v>0</v>
      </c>
      <c r="L144">
        <f t="array" ref="L144">IFERROR(INDEX('Zusammenführung EU-CH'!$E$2:$BF$241,MATCH('RE-Gen-Mixes in AIB Countries'!$B144&amp;'RE-Gen-Mixes in AIB Countries'!$C144,'Zusammenführung EU-CH'!$B$2:$B$241&amp;'Zusammenführung EU-CH'!$C$2:$C$241,0),MATCH('RE-Gen-Mixes in AIB Countries'!L$2,'Zusammenführung EU-CH'!$E$1:$BF$1,0))/VLOOKUP($B144,'Total RE-GEN in AIB Countries'!$B$3:$BD$27,COLUMN('RE-Gen-Mixes in AIB Countries'!L143)-COLUMN('RE-Gen-Mixes in AIB Countries'!$B$2),FALSE),0)</f>
        <v>0</v>
      </c>
      <c r="M144">
        <f t="array" ref="M144">IFERROR(INDEX('Zusammenführung EU-CH'!$E$2:$BF$241,MATCH('RE-Gen-Mixes in AIB Countries'!$B144&amp;'RE-Gen-Mixes in AIB Countries'!$C144,'Zusammenführung EU-CH'!$B$2:$B$241&amp;'Zusammenführung EU-CH'!$C$2:$C$241,0),MATCH('RE-Gen-Mixes in AIB Countries'!M$2,'Zusammenführung EU-CH'!$E$1:$BF$1,0))/VLOOKUP($B144,'Total RE-GEN in AIB Countries'!$B$3:$BD$27,COLUMN('RE-Gen-Mixes in AIB Countries'!M143)-COLUMN('RE-Gen-Mixes in AIB Countries'!$B$2),FALSE),0)</f>
        <v>0</v>
      </c>
      <c r="N144">
        <f t="array" ref="N144">IFERROR(INDEX('Zusammenführung EU-CH'!$E$2:$BF$241,MATCH('RE-Gen-Mixes in AIB Countries'!$B144&amp;'RE-Gen-Mixes in AIB Countries'!$C144,'Zusammenführung EU-CH'!$B$2:$B$241&amp;'Zusammenführung EU-CH'!$C$2:$C$241,0),MATCH('RE-Gen-Mixes in AIB Countries'!N$2,'Zusammenführung EU-CH'!$E$1:$BF$1,0))/VLOOKUP($B144,'Total RE-GEN in AIB Countries'!$B$3:$BD$27,COLUMN('RE-Gen-Mixes in AIB Countries'!N143)-COLUMN('RE-Gen-Mixes in AIB Countries'!$B$2),FALSE),0)</f>
        <v>0</v>
      </c>
      <c r="O144">
        <f t="array" ref="O144">IFERROR(INDEX('Zusammenführung EU-CH'!$E$2:$BF$241,MATCH('RE-Gen-Mixes in AIB Countries'!$B144&amp;'RE-Gen-Mixes in AIB Countries'!$C144,'Zusammenführung EU-CH'!$B$2:$B$241&amp;'Zusammenführung EU-CH'!$C$2:$C$241,0),MATCH('RE-Gen-Mixes in AIB Countries'!O$2,'Zusammenführung EU-CH'!$E$1:$BF$1,0))/VLOOKUP($B144,'Total RE-GEN in AIB Countries'!$B$3:$BD$27,COLUMN('RE-Gen-Mixes in AIB Countries'!O143)-COLUMN('RE-Gen-Mixes in AIB Countries'!$B$2),FALSE),0)</f>
        <v>0</v>
      </c>
      <c r="P144">
        <f t="array" ref="P144">IFERROR(INDEX('Zusammenführung EU-CH'!$E$2:$BF$241,MATCH('RE-Gen-Mixes in AIB Countries'!$B144&amp;'RE-Gen-Mixes in AIB Countries'!$C144,'Zusammenführung EU-CH'!$B$2:$B$241&amp;'Zusammenführung EU-CH'!$C$2:$C$241,0),MATCH('RE-Gen-Mixes in AIB Countries'!P$2,'Zusammenführung EU-CH'!$E$1:$BF$1,0))/VLOOKUP($B144,'Total RE-GEN in AIB Countries'!$B$3:$BD$27,COLUMN('RE-Gen-Mixes in AIB Countries'!P143)-COLUMN('RE-Gen-Mixes in AIB Countries'!$B$2),FALSE),0)</f>
        <v>0</v>
      </c>
      <c r="Q144">
        <f t="array" ref="Q144">IFERROR(INDEX('Zusammenführung EU-CH'!$E$2:$BF$241,MATCH('RE-Gen-Mixes in AIB Countries'!$B144&amp;'RE-Gen-Mixes in AIB Countries'!$C144,'Zusammenführung EU-CH'!$B$2:$B$241&amp;'Zusammenführung EU-CH'!$C$2:$C$241,0),MATCH('RE-Gen-Mixes in AIB Countries'!Q$2,'Zusammenführung EU-CH'!$E$1:$BF$1,0))/VLOOKUP($B144,'Total RE-GEN in AIB Countries'!$B$3:$BD$27,COLUMN('RE-Gen-Mixes in AIB Countries'!Q143)-COLUMN('RE-Gen-Mixes in AIB Countries'!$B$2),FALSE),0)</f>
        <v>0</v>
      </c>
      <c r="R144">
        <f t="array" ref="R144">IFERROR(INDEX('Zusammenführung EU-CH'!$E$2:$BF$241,MATCH('RE-Gen-Mixes in AIB Countries'!$B144&amp;'RE-Gen-Mixes in AIB Countries'!$C144,'Zusammenführung EU-CH'!$B$2:$B$241&amp;'Zusammenführung EU-CH'!$C$2:$C$241,0),MATCH('RE-Gen-Mixes in AIB Countries'!R$2,'Zusammenführung EU-CH'!$E$1:$BF$1,0))/VLOOKUP($B144,'Total RE-GEN in AIB Countries'!$B$3:$BD$27,COLUMN('RE-Gen-Mixes in AIB Countries'!R143)-COLUMN('RE-Gen-Mixes in AIB Countries'!$B$2),FALSE),0)</f>
        <v>0</v>
      </c>
      <c r="S144">
        <f t="array" ref="S144">IFERROR(INDEX('Zusammenführung EU-CH'!$E$2:$BF$241,MATCH('RE-Gen-Mixes in AIB Countries'!$B144&amp;'RE-Gen-Mixes in AIB Countries'!$C144,'Zusammenführung EU-CH'!$B$2:$B$241&amp;'Zusammenführung EU-CH'!$C$2:$C$241,0),MATCH('RE-Gen-Mixes in AIB Countries'!S$2,'Zusammenführung EU-CH'!$E$1:$BF$1,0))/VLOOKUP($B144,'Total RE-GEN in AIB Countries'!$B$3:$BD$27,COLUMN('RE-Gen-Mixes in AIB Countries'!S143)-COLUMN('RE-Gen-Mixes in AIB Countries'!$B$2),FALSE),0)</f>
        <v>0</v>
      </c>
      <c r="T144">
        <f t="array" ref="T144">IFERROR(INDEX('Zusammenführung EU-CH'!$E$2:$BF$241,MATCH('RE-Gen-Mixes in AIB Countries'!$B144&amp;'RE-Gen-Mixes in AIB Countries'!$C144,'Zusammenführung EU-CH'!$B$2:$B$241&amp;'Zusammenführung EU-CH'!$C$2:$C$241,0),MATCH('RE-Gen-Mixes in AIB Countries'!T$2,'Zusammenführung EU-CH'!$E$1:$BF$1,0))/VLOOKUP($B144,'Total RE-GEN in AIB Countries'!$B$3:$BD$27,COLUMN('RE-Gen-Mixes in AIB Countries'!T143)-COLUMN('RE-Gen-Mixes in AIB Countries'!$B$2),FALSE),0)</f>
        <v>0</v>
      </c>
      <c r="U144">
        <f t="array" ref="U144">IFERROR(INDEX('Zusammenführung EU-CH'!$E$2:$BF$241,MATCH('RE-Gen-Mixes in AIB Countries'!$B144&amp;'RE-Gen-Mixes in AIB Countries'!$C144,'Zusammenführung EU-CH'!$B$2:$B$241&amp;'Zusammenführung EU-CH'!$C$2:$C$241,0),MATCH('RE-Gen-Mixes in AIB Countries'!U$2,'Zusammenführung EU-CH'!$E$1:$BF$1,0))/VLOOKUP($B144,'Total RE-GEN in AIB Countries'!$B$3:$BD$27,COLUMN('RE-Gen-Mixes in AIB Countries'!U143)-COLUMN('RE-Gen-Mixes in AIB Countries'!$B$2),FALSE),0)</f>
        <v>0</v>
      </c>
      <c r="V144">
        <f t="array" ref="V144">IFERROR(INDEX('Zusammenführung EU-CH'!$E$2:$BF$241,MATCH('RE-Gen-Mixes in AIB Countries'!$B144&amp;'RE-Gen-Mixes in AIB Countries'!$C144,'Zusammenführung EU-CH'!$B$2:$B$241&amp;'Zusammenführung EU-CH'!$C$2:$C$241,0),MATCH('RE-Gen-Mixes in AIB Countries'!V$2,'Zusammenführung EU-CH'!$E$1:$BF$1,0))/VLOOKUP($B144,'Total RE-GEN in AIB Countries'!$B$3:$BD$27,COLUMN('RE-Gen-Mixes in AIB Countries'!V143)-COLUMN('RE-Gen-Mixes in AIB Countries'!$B$2),FALSE),0)</f>
        <v>0</v>
      </c>
      <c r="W144">
        <f t="array" ref="W144">IFERROR(INDEX('Zusammenführung EU-CH'!$E$2:$BF$241,MATCH('RE-Gen-Mixes in AIB Countries'!$B144&amp;'RE-Gen-Mixes in AIB Countries'!$C144,'Zusammenführung EU-CH'!$B$2:$B$241&amp;'Zusammenführung EU-CH'!$C$2:$C$241,0),MATCH('RE-Gen-Mixes in AIB Countries'!W$2,'Zusammenführung EU-CH'!$E$1:$BF$1,0))/VLOOKUP($B144,'Total RE-GEN in AIB Countries'!$B$3:$BD$27,COLUMN('RE-Gen-Mixes in AIB Countries'!W143)-COLUMN('RE-Gen-Mixes in AIB Countries'!$B$2),FALSE),0)</f>
        <v>0</v>
      </c>
      <c r="X144">
        <f t="array" ref="X144">IFERROR(INDEX('Zusammenführung EU-CH'!$E$2:$BF$241,MATCH('RE-Gen-Mixes in AIB Countries'!$B144&amp;'RE-Gen-Mixes in AIB Countries'!$C144,'Zusammenführung EU-CH'!$B$2:$B$241&amp;'Zusammenführung EU-CH'!$C$2:$C$241,0),MATCH('RE-Gen-Mixes in AIB Countries'!X$2,'Zusammenführung EU-CH'!$E$1:$BF$1,0))/VLOOKUP($B144,'Total RE-GEN in AIB Countries'!$B$3:$BD$27,COLUMN('RE-Gen-Mixes in AIB Countries'!X143)-COLUMN('RE-Gen-Mixes in AIB Countries'!$B$2),FALSE),0)</f>
        <v>0</v>
      </c>
      <c r="Y144">
        <f t="array" ref="Y144">IFERROR(INDEX('Zusammenführung EU-CH'!$E$2:$BF$241,MATCH('RE-Gen-Mixes in AIB Countries'!$B144&amp;'RE-Gen-Mixes in AIB Countries'!$C144,'Zusammenführung EU-CH'!$B$2:$B$241&amp;'Zusammenführung EU-CH'!$C$2:$C$241,0),MATCH('RE-Gen-Mixes in AIB Countries'!Y$2,'Zusammenführung EU-CH'!$E$1:$BF$1,0))/VLOOKUP($B144,'Total RE-GEN in AIB Countries'!$B$3:$BD$27,COLUMN('RE-Gen-Mixes in AIB Countries'!Y143)-COLUMN('RE-Gen-Mixes in AIB Countries'!$B$2),FALSE),0)</f>
        <v>0</v>
      </c>
      <c r="Z144">
        <f t="array" ref="Z144">IFERROR(INDEX('Zusammenführung EU-CH'!$E$2:$BF$241,MATCH('RE-Gen-Mixes in AIB Countries'!$B144&amp;'RE-Gen-Mixes in AIB Countries'!$C144,'Zusammenführung EU-CH'!$B$2:$B$241&amp;'Zusammenführung EU-CH'!$C$2:$C$241,0),MATCH('RE-Gen-Mixes in AIB Countries'!Z$2,'Zusammenführung EU-CH'!$E$1:$BF$1,0))/VLOOKUP($B144,'Total RE-GEN in AIB Countries'!$B$3:$BD$27,COLUMN('RE-Gen-Mixes in AIB Countries'!Z143)-COLUMN('RE-Gen-Mixes in AIB Countries'!$B$2),FALSE),0)</f>
        <v>0</v>
      </c>
      <c r="AA144">
        <f t="array" ref="AA144">IFERROR(INDEX('Zusammenführung EU-CH'!$E$2:$BF$241,MATCH('RE-Gen-Mixes in AIB Countries'!$B144&amp;'RE-Gen-Mixes in AIB Countries'!$C144,'Zusammenführung EU-CH'!$B$2:$B$241&amp;'Zusammenführung EU-CH'!$C$2:$C$241,0),MATCH('RE-Gen-Mixes in AIB Countries'!AA$2,'Zusammenführung EU-CH'!$E$1:$BF$1,0))/VLOOKUP($B144,'Total RE-GEN in AIB Countries'!$B$3:$BD$27,COLUMN('RE-Gen-Mixes in AIB Countries'!AA143)-COLUMN('RE-Gen-Mixes in AIB Countries'!$B$2),FALSE),0)</f>
        <v>0</v>
      </c>
      <c r="AB144">
        <f t="array" ref="AB144">IFERROR(INDEX('Zusammenführung EU-CH'!$E$2:$BF$241,MATCH('RE-Gen-Mixes in AIB Countries'!$B144&amp;'RE-Gen-Mixes in AIB Countries'!$C144,'Zusammenführung EU-CH'!$B$2:$B$241&amp;'Zusammenführung EU-CH'!$C$2:$C$241,0),MATCH('RE-Gen-Mixes in AIB Countries'!AB$2,'Zusammenführung EU-CH'!$E$1:$BF$1,0))/VLOOKUP($B144,'Total RE-GEN in AIB Countries'!$B$3:$BD$27,COLUMN('RE-Gen-Mixes in AIB Countries'!AB143)-COLUMN('RE-Gen-Mixes in AIB Countries'!$B$2),FALSE),0)</f>
        <v>0</v>
      </c>
      <c r="AC144">
        <f t="array" ref="AC144">IFERROR(INDEX('Zusammenführung EU-CH'!$E$2:$BF$241,MATCH('RE-Gen-Mixes in AIB Countries'!$B144&amp;'RE-Gen-Mixes in AIB Countries'!$C144,'Zusammenführung EU-CH'!$B$2:$B$241&amp;'Zusammenführung EU-CH'!$C$2:$C$241,0),MATCH('RE-Gen-Mixes in AIB Countries'!AC$2,'Zusammenführung EU-CH'!$E$1:$BF$1,0))/VLOOKUP($B144,'Total RE-GEN in AIB Countries'!$B$3:$BD$27,COLUMN('RE-Gen-Mixes in AIB Countries'!AC143)-COLUMN('RE-Gen-Mixes in AIB Countries'!$B$2),FALSE),0)</f>
        <v>0</v>
      </c>
      <c r="AD144">
        <f t="array" ref="AD144">IFERROR(INDEX('Zusammenführung EU-CH'!$E$2:$BF$241,MATCH('RE-Gen-Mixes in AIB Countries'!$B144&amp;'RE-Gen-Mixes in AIB Countries'!$C144,'Zusammenführung EU-CH'!$B$2:$B$241&amp;'Zusammenführung EU-CH'!$C$2:$C$241,0),MATCH('RE-Gen-Mixes in AIB Countries'!AD$2,'Zusammenführung EU-CH'!$E$1:$BF$1,0))/VLOOKUP($B144,'Total RE-GEN in AIB Countries'!$B$3:$BD$27,COLUMN('RE-Gen-Mixes in AIB Countries'!AD143)-COLUMN('RE-Gen-Mixes in AIB Countries'!$B$2),FALSE),0)</f>
        <v>0</v>
      </c>
      <c r="AE144">
        <f t="array" ref="AE144">IFERROR(INDEX('Zusammenführung EU-CH'!$E$2:$BF$241,MATCH('RE-Gen-Mixes in AIB Countries'!$B144&amp;'RE-Gen-Mixes in AIB Countries'!$C144,'Zusammenführung EU-CH'!$B$2:$B$241&amp;'Zusammenführung EU-CH'!$C$2:$C$241,0),MATCH('RE-Gen-Mixes in AIB Countries'!AE$2,'Zusammenführung EU-CH'!$E$1:$BF$1,0))/VLOOKUP($B144,'Total RE-GEN in AIB Countries'!$B$3:$BD$27,COLUMN('RE-Gen-Mixes in AIB Countries'!AE143)-COLUMN('RE-Gen-Mixes in AIB Countries'!$B$2),FALSE),0)</f>
        <v>0</v>
      </c>
      <c r="AF144">
        <f t="array" ref="AF144">IFERROR(INDEX('Zusammenführung EU-CH'!$E$2:$BF$241,MATCH('RE-Gen-Mixes in AIB Countries'!$B144&amp;'RE-Gen-Mixes in AIB Countries'!$C144,'Zusammenführung EU-CH'!$B$2:$B$241&amp;'Zusammenführung EU-CH'!$C$2:$C$241,0),MATCH('RE-Gen-Mixes in AIB Countries'!AF$2,'Zusammenführung EU-CH'!$E$1:$BF$1,0))/VLOOKUP($B144,'Total RE-GEN in AIB Countries'!$B$3:$BD$27,COLUMN('RE-Gen-Mixes in AIB Countries'!AF143)-COLUMN('RE-Gen-Mixes in AIB Countries'!$B$2),FALSE),0)</f>
        <v>0</v>
      </c>
      <c r="AG144">
        <f t="array" ref="AG144">IFERROR(INDEX('Zusammenführung EU-CH'!$E$2:$BF$241,MATCH('RE-Gen-Mixes in AIB Countries'!$B144&amp;'RE-Gen-Mixes in AIB Countries'!$C144,'Zusammenführung EU-CH'!$B$2:$B$241&amp;'Zusammenführung EU-CH'!$C$2:$C$241,0),MATCH('RE-Gen-Mixes in AIB Countries'!AG$2,'Zusammenführung EU-CH'!$E$1:$BF$1,0))/VLOOKUP($B144,'Total RE-GEN in AIB Countries'!$B$3:$BD$27,COLUMN('RE-Gen-Mixes in AIB Countries'!AG143)-COLUMN('RE-Gen-Mixes in AIB Countries'!$B$2),FALSE),0)</f>
        <v>0</v>
      </c>
      <c r="AH144">
        <f t="array" ref="AH144">IFERROR(INDEX('Zusammenführung EU-CH'!$E$2:$BF$241,MATCH('RE-Gen-Mixes in AIB Countries'!$B144&amp;'RE-Gen-Mixes in AIB Countries'!$C144,'Zusammenführung EU-CH'!$B$2:$B$241&amp;'Zusammenführung EU-CH'!$C$2:$C$241,0),MATCH('RE-Gen-Mixes in AIB Countries'!AH$2,'Zusammenführung EU-CH'!$E$1:$BF$1,0))/VLOOKUP($B144,'Total RE-GEN in AIB Countries'!$B$3:$BD$27,COLUMN('RE-Gen-Mixes in AIB Countries'!AH143)-COLUMN('RE-Gen-Mixes in AIB Countries'!$B$2),FALSE),0)</f>
        <v>0</v>
      </c>
      <c r="AI144">
        <f t="array" ref="AI144">IFERROR(INDEX('Zusammenführung EU-CH'!$E$2:$BF$241,MATCH('RE-Gen-Mixes in AIB Countries'!$B144&amp;'RE-Gen-Mixes in AIB Countries'!$C144,'Zusammenführung EU-CH'!$B$2:$B$241&amp;'Zusammenführung EU-CH'!$C$2:$C$241,0),MATCH('RE-Gen-Mixes in AIB Countries'!AI$2,'Zusammenführung EU-CH'!$E$1:$BF$1,0))/VLOOKUP($B144,'Total RE-GEN in AIB Countries'!$B$3:$BD$27,COLUMN('RE-Gen-Mixes in AIB Countries'!AI143)-COLUMN('RE-Gen-Mixes in AIB Countries'!$B$2),FALSE),0)</f>
        <v>0</v>
      </c>
      <c r="AJ144">
        <f t="array" ref="AJ144">IFERROR(INDEX('Zusammenführung EU-CH'!$E$2:$BF$241,MATCH('RE-Gen-Mixes in AIB Countries'!$B144&amp;'RE-Gen-Mixes in AIB Countries'!$C144,'Zusammenführung EU-CH'!$B$2:$B$241&amp;'Zusammenführung EU-CH'!$C$2:$C$241,0),MATCH('RE-Gen-Mixes in AIB Countries'!AJ$2,'Zusammenführung EU-CH'!$E$1:$BF$1,0))/VLOOKUP($B144,'Total RE-GEN in AIB Countries'!$B$3:$BD$27,COLUMN('RE-Gen-Mixes in AIB Countries'!AJ143)-COLUMN('RE-Gen-Mixes in AIB Countries'!$B$2),FALSE),0)</f>
        <v>0</v>
      </c>
      <c r="AK144">
        <f t="array" ref="AK144">IFERROR(INDEX('Zusammenführung EU-CH'!$E$2:$BF$241,MATCH('RE-Gen-Mixes in AIB Countries'!$B144&amp;'RE-Gen-Mixes in AIB Countries'!$C144,'Zusammenführung EU-CH'!$B$2:$B$241&amp;'Zusammenführung EU-CH'!$C$2:$C$241,0),MATCH('RE-Gen-Mixes in AIB Countries'!AK$2,'Zusammenführung EU-CH'!$E$1:$BF$1,0))/VLOOKUP($B144,'Total RE-GEN in AIB Countries'!$B$3:$BD$27,COLUMN('RE-Gen-Mixes in AIB Countries'!AK143)-COLUMN('RE-Gen-Mixes in AIB Countries'!$B$2),FALSE),0)</f>
        <v>0</v>
      </c>
      <c r="AL144">
        <f t="array" ref="AL144">IFERROR(INDEX('Zusammenführung EU-CH'!$E$2:$BF$241,MATCH('RE-Gen-Mixes in AIB Countries'!$B144&amp;'RE-Gen-Mixes in AIB Countries'!$C144,'Zusammenführung EU-CH'!$B$2:$B$241&amp;'Zusammenführung EU-CH'!$C$2:$C$241,0),MATCH('RE-Gen-Mixes in AIB Countries'!AL$2,'Zusammenführung EU-CH'!$E$1:$BF$1,0))/VLOOKUP($B144,'Total RE-GEN in AIB Countries'!$B$3:$BD$27,COLUMN('RE-Gen-Mixes in AIB Countries'!AL143)-COLUMN('RE-Gen-Mixes in AIB Countries'!$B$2),FALSE),0)</f>
        <v>0</v>
      </c>
      <c r="AM144">
        <f t="array" ref="AM144">IFERROR(INDEX('Zusammenführung EU-CH'!$E$2:$BF$241,MATCH('RE-Gen-Mixes in AIB Countries'!$B144&amp;'RE-Gen-Mixes in AIB Countries'!$C144,'Zusammenführung EU-CH'!$B$2:$B$241&amp;'Zusammenführung EU-CH'!$C$2:$C$241,0),MATCH('RE-Gen-Mixes in AIB Countries'!AM$2,'Zusammenführung EU-CH'!$E$1:$BF$1,0))/VLOOKUP($B144,'Total RE-GEN in AIB Countries'!$B$3:$BD$27,COLUMN('RE-Gen-Mixes in AIB Countries'!AM143)-COLUMN('RE-Gen-Mixes in AIB Countries'!$B$2),FALSE),0)</f>
        <v>0</v>
      </c>
      <c r="AN144">
        <f t="array" ref="AN144">IFERROR(INDEX('Zusammenführung EU-CH'!$E$2:$BF$241,MATCH('RE-Gen-Mixes in AIB Countries'!$B144&amp;'RE-Gen-Mixes in AIB Countries'!$C144,'Zusammenführung EU-CH'!$B$2:$B$241&amp;'Zusammenführung EU-CH'!$C$2:$C$241,0),MATCH('RE-Gen-Mixes in AIB Countries'!AN$2,'Zusammenführung EU-CH'!$E$1:$BF$1,0))/VLOOKUP($B144,'Total RE-GEN in AIB Countries'!$B$3:$BD$27,COLUMN('RE-Gen-Mixes in AIB Countries'!AN143)-COLUMN('RE-Gen-Mixes in AIB Countries'!$B$2),FALSE),0)</f>
        <v>0</v>
      </c>
      <c r="AO144">
        <f t="array" ref="AO144">IFERROR(INDEX('Zusammenführung EU-CH'!$E$2:$BF$241,MATCH('RE-Gen-Mixes in AIB Countries'!$B144&amp;'RE-Gen-Mixes in AIB Countries'!$C144,'Zusammenführung EU-CH'!$B$2:$B$241&amp;'Zusammenführung EU-CH'!$C$2:$C$241,0),MATCH('RE-Gen-Mixes in AIB Countries'!AO$2,'Zusammenführung EU-CH'!$E$1:$BF$1,0))/VLOOKUP($B144,'Total RE-GEN in AIB Countries'!$B$3:$BD$27,COLUMN('RE-Gen-Mixes in AIB Countries'!AO143)-COLUMN('RE-Gen-Mixes in AIB Countries'!$B$2),FALSE),0)</f>
        <v>0</v>
      </c>
      <c r="AP144">
        <f t="array" ref="AP144">IFERROR(INDEX('Zusammenführung EU-CH'!$E$2:$BF$241,MATCH('RE-Gen-Mixes in AIB Countries'!$B144&amp;'RE-Gen-Mixes in AIB Countries'!$C144,'Zusammenführung EU-CH'!$B$2:$B$241&amp;'Zusammenführung EU-CH'!$C$2:$C$241,0),MATCH('RE-Gen-Mixes in AIB Countries'!AP$2,'Zusammenführung EU-CH'!$E$1:$BF$1,0))/VLOOKUP($B144,'Total RE-GEN in AIB Countries'!$B$3:$BD$27,COLUMN('RE-Gen-Mixes in AIB Countries'!AP143)-COLUMN('RE-Gen-Mixes in AIB Countries'!$B$2),FALSE),0)</f>
        <v>0</v>
      </c>
      <c r="AQ144">
        <f t="array" ref="AQ144">IFERROR(INDEX('Zusammenführung EU-CH'!$E$2:$BF$241,MATCH('RE-Gen-Mixes in AIB Countries'!$B144&amp;'RE-Gen-Mixes in AIB Countries'!$C144,'Zusammenführung EU-CH'!$B$2:$B$241&amp;'Zusammenführung EU-CH'!$C$2:$C$241,0),MATCH('RE-Gen-Mixes in AIB Countries'!AQ$2,'Zusammenführung EU-CH'!$E$1:$BF$1,0))/VLOOKUP($B144,'Total RE-GEN in AIB Countries'!$B$3:$BD$27,COLUMN('RE-Gen-Mixes in AIB Countries'!AQ143)-COLUMN('RE-Gen-Mixes in AIB Countries'!$B$2),FALSE),0)</f>
        <v>0</v>
      </c>
      <c r="AR144">
        <f t="array" ref="AR144">IFERROR(INDEX('Zusammenführung EU-CH'!$E$2:$BF$241,MATCH('RE-Gen-Mixes in AIB Countries'!$B144&amp;'RE-Gen-Mixes in AIB Countries'!$C144,'Zusammenführung EU-CH'!$B$2:$B$241&amp;'Zusammenführung EU-CH'!$C$2:$C$241,0),MATCH('RE-Gen-Mixes in AIB Countries'!AR$2,'Zusammenführung EU-CH'!$E$1:$BF$1,0))/VLOOKUP($B144,'Total RE-GEN in AIB Countries'!$B$3:$BD$27,COLUMN('RE-Gen-Mixes in AIB Countries'!AR143)-COLUMN('RE-Gen-Mixes in AIB Countries'!$B$2),FALSE),0)</f>
        <v>0</v>
      </c>
      <c r="AS144">
        <f t="array" ref="AS144">IFERROR(INDEX('Zusammenführung EU-CH'!$E$2:$BF$241,MATCH('RE-Gen-Mixes in AIB Countries'!$B144&amp;'RE-Gen-Mixes in AIB Countries'!$C144,'Zusammenführung EU-CH'!$B$2:$B$241&amp;'Zusammenführung EU-CH'!$C$2:$C$241,0),MATCH('RE-Gen-Mixes in AIB Countries'!AS$2,'Zusammenführung EU-CH'!$E$1:$BF$1,0))/VLOOKUP($B144,'Total RE-GEN in AIB Countries'!$B$3:$BD$27,COLUMN('RE-Gen-Mixes in AIB Countries'!AS143)-COLUMN('RE-Gen-Mixes in AIB Countries'!$B$2),FALSE),0)</f>
        <v>0</v>
      </c>
      <c r="AT144">
        <f t="array" ref="AT144">IFERROR(INDEX('Zusammenführung EU-CH'!$E$2:$BF$241,MATCH('RE-Gen-Mixes in AIB Countries'!$B144&amp;'RE-Gen-Mixes in AIB Countries'!$C144,'Zusammenführung EU-CH'!$B$2:$B$241&amp;'Zusammenführung EU-CH'!$C$2:$C$241,0),MATCH('RE-Gen-Mixes in AIB Countries'!AT$2,'Zusammenführung EU-CH'!$E$1:$BF$1,0))/VLOOKUP($B144,'Total RE-GEN in AIB Countries'!$B$3:$BD$27,COLUMN('RE-Gen-Mixes in AIB Countries'!AT143)-COLUMN('RE-Gen-Mixes in AIB Countries'!$B$2),FALSE),0)</f>
        <v>0</v>
      </c>
      <c r="AU144">
        <f t="array" ref="AU144">IFERROR(INDEX('Zusammenführung EU-CH'!$E$2:$BF$241,MATCH('RE-Gen-Mixes in AIB Countries'!$B144&amp;'RE-Gen-Mixes in AIB Countries'!$C144,'Zusammenführung EU-CH'!$B$2:$B$241&amp;'Zusammenführung EU-CH'!$C$2:$C$241,0),MATCH('RE-Gen-Mixes in AIB Countries'!AU$2,'Zusammenführung EU-CH'!$E$1:$BF$1,0))/VLOOKUP($B144,'Total RE-GEN in AIB Countries'!$B$3:$BD$27,COLUMN('RE-Gen-Mixes in AIB Countries'!AU143)-COLUMN('RE-Gen-Mixes in AIB Countries'!$B$2),FALSE),0)</f>
        <v>0</v>
      </c>
      <c r="AV144">
        <f t="array" ref="AV144">IFERROR(INDEX('Zusammenführung EU-CH'!$E$2:$BF$241,MATCH('RE-Gen-Mixes in AIB Countries'!$B144&amp;'RE-Gen-Mixes in AIB Countries'!$C144,'Zusammenführung EU-CH'!$B$2:$B$241&amp;'Zusammenführung EU-CH'!$C$2:$C$241,0),MATCH('RE-Gen-Mixes in AIB Countries'!AV$2,'Zusammenführung EU-CH'!$E$1:$BF$1,0))/VLOOKUP($B144,'Total RE-GEN in AIB Countries'!$B$3:$BD$27,COLUMN('RE-Gen-Mixes in AIB Countries'!AV143)-COLUMN('RE-Gen-Mixes in AIB Countries'!$B$2),FALSE),0)</f>
        <v>0</v>
      </c>
      <c r="AW144">
        <f t="array" ref="AW144">IFERROR(INDEX('Zusammenführung EU-CH'!$E$2:$BF$241,MATCH('RE-Gen-Mixes in AIB Countries'!$B144&amp;'RE-Gen-Mixes in AIB Countries'!$C144,'Zusammenführung EU-CH'!$B$2:$B$241&amp;'Zusammenführung EU-CH'!$C$2:$C$241,0),MATCH('RE-Gen-Mixes in AIB Countries'!AW$2,'Zusammenführung EU-CH'!$E$1:$BF$1,0))/VLOOKUP($B144,'Total RE-GEN in AIB Countries'!$B$3:$BD$27,COLUMN('RE-Gen-Mixes in AIB Countries'!AW143)-COLUMN('RE-Gen-Mixes in AIB Countries'!$B$2),FALSE),0)</f>
        <v>0</v>
      </c>
      <c r="AX144">
        <f t="array" ref="AX144">IFERROR(INDEX('Zusammenführung EU-CH'!$E$2:$BF$241,MATCH('RE-Gen-Mixes in AIB Countries'!$B144&amp;'RE-Gen-Mixes in AIB Countries'!$C144,'Zusammenführung EU-CH'!$B$2:$B$241&amp;'Zusammenführung EU-CH'!$C$2:$C$241,0),MATCH('RE-Gen-Mixes in AIB Countries'!AX$2,'Zusammenführung EU-CH'!$E$1:$BF$1,0))/VLOOKUP($B144,'Total RE-GEN in AIB Countries'!$B$3:$BD$27,COLUMN('RE-Gen-Mixes in AIB Countries'!AX143)-COLUMN('RE-Gen-Mixes in AIB Countries'!$B$2),FALSE),0)</f>
        <v>0</v>
      </c>
      <c r="AY144">
        <f t="array" ref="AY144">IFERROR(INDEX('Zusammenführung EU-CH'!$E$2:$BF$241,MATCH('RE-Gen-Mixes in AIB Countries'!$B144&amp;'RE-Gen-Mixes in AIB Countries'!$C144,'Zusammenführung EU-CH'!$B$2:$B$241&amp;'Zusammenführung EU-CH'!$C$2:$C$241,0),MATCH('RE-Gen-Mixes in AIB Countries'!AY$2,'Zusammenführung EU-CH'!$E$1:$BF$1,0))/VLOOKUP($B144,'Total RE-GEN in AIB Countries'!$B$3:$BD$27,COLUMN('RE-Gen-Mixes in AIB Countries'!AY143)-COLUMN('RE-Gen-Mixes in AIB Countries'!$B$2),FALSE),0)</f>
        <v>0</v>
      </c>
      <c r="AZ144">
        <f t="array" ref="AZ144">IFERROR(INDEX('Zusammenführung EU-CH'!$E$2:$BF$241,MATCH('RE-Gen-Mixes in AIB Countries'!$B144&amp;'RE-Gen-Mixes in AIB Countries'!$C144,'Zusammenführung EU-CH'!$B$2:$B$241&amp;'Zusammenführung EU-CH'!$C$2:$C$241,0),MATCH('RE-Gen-Mixes in AIB Countries'!AZ$2,'Zusammenführung EU-CH'!$E$1:$BF$1,0))/VLOOKUP($B144,'Total RE-GEN in AIB Countries'!$B$3:$BD$27,COLUMN('RE-Gen-Mixes in AIB Countries'!AZ143)-COLUMN('RE-Gen-Mixes in AIB Countries'!$B$2),FALSE),0)</f>
        <v>0</v>
      </c>
      <c r="BA144">
        <f t="array" ref="BA144">IFERROR(INDEX('Zusammenführung EU-CH'!$E$2:$BF$241,MATCH('RE-Gen-Mixes in AIB Countries'!$B144&amp;'RE-Gen-Mixes in AIB Countries'!$C144,'Zusammenführung EU-CH'!$B$2:$B$241&amp;'Zusammenführung EU-CH'!$C$2:$C$241,0),MATCH('RE-Gen-Mixes in AIB Countries'!BA$2,'Zusammenführung EU-CH'!$E$1:$BF$1,0))/VLOOKUP($B144,'Total RE-GEN in AIB Countries'!$B$3:$BD$27,COLUMN('RE-Gen-Mixes in AIB Countries'!BA143)-COLUMN('RE-Gen-Mixes in AIB Countries'!$B$2),FALSE),0)</f>
        <v>0</v>
      </c>
      <c r="BB144">
        <f t="array" ref="BB144">IFERROR(INDEX('Zusammenführung EU-CH'!$E$2:$BF$241,MATCH('RE-Gen-Mixes in AIB Countries'!$B144&amp;'RE-Gen-Mixes in AIB Countries'!$C144,'Zusammenführung EU-CH'!$B$2:$B$241&amp;'Zusammenführung EU-CH'!$C$2:$C$241,0),MATCH('RE-Gen-Mixes in AIB Countries'!BB$2,'Zusammenführung EU-CH'!$E$1:$BF$1,0))/VLOOKUP($B144,'Total RE-GEN in AIB Countries'!$B$3:$BD$27,COLUMN('RE-Gen-Mixes in AIB Countries'!BB143)-COLUMN('RE-Gen-Mixes in AIB Countries'!$B$2),FALSE),0)</f>
        <v>0</v>
      </c>
      <c r="BC144">
        <f t="array" ref="BC144">IFERROR(INDEX('Zusammenführung EU-CH'!$E$2:$BF$241,MATCH('RE-Gen-Mixes in AIB Countries'!$B144&amp;'RE-Gen-Mixes in AIB Countries'!$C144,'Zusammenführung EU-CH'!$B$2:$B$241&amp;'Zusammenführung EU-CH'!$C$2:$C$241,0),MATCH('RE-Gen-Mixes in AIB Countries'!BC$2,'Zusammenführung EU-CH'!$E$1:$BF$1,0))/VLOOKUP($B144,'Total RE-GEN in AIB Countries'!$B$3:$BD$27,COLUMN('RE-Gen-Mixes in AIB Countries'!BC143)-COLUMN('RE-Gen-Mixes in AIB Countries'!$B$2),FALSE),0)</f>
        <v>0</v>
      </c>
      <c r="BD144">
        <f t="array" ref="BD144">IFERROR(INDEX('Zusammenführung EU-CH'!$E$2:$BF$241,MATCH('RE-Gen-Mixes in AIB Countries'!$B144&amp;'RE-Gen-Mixes in AIB Countries'!$C144,'Zusammenführung EU-CH'!$B$2:$B$241&amp;'Zusammenführung EU-CH'!$C$2:$C$241,0),MATCH('RE-Gen-Mixes in AIB Countries'!BD$2,'Zusammenführung EU-CH'!$E$1:$BF$1,0))/VLOOKUP($B144,'Total RE-GEN in AIB Countries'!$B$3:$BD$27,COLUMN('RE-Gen-Mixes in AIB Countries'!BD143)-COLUMN('RE-Gen-Mixes in AIB Countries'!$B$2),FALSE),0)</f>
        <v>0</v>
      </c>
      <c r="BE144">
        <f t="array" ref="BE144">IFERROR(INDEX('Zusammenführung EU-CH'!$E$2:$BF$241,MATCH('RE-Gen-Mixes in AIB Countries'!$B144&amp;'RE-Gen-Mixes in AIB Countries'!$C144,'Zusammenführung EU-CH'!$B$2:$B$241&amp;'Zusammenführung EU-CH'!$C$2:$C$241,0),MATCH('RE-Gen-Mixes in AIB Countries'!BE$2,'Zusammenführung EU-CH'!$E$1:$BF$1,0))/VLOOKUP($B144,'Total RE-GEN in AIB Countries'!$B$3:$BD$27,COLUMN('RE-Gen-Mixes in AIB Countries'!BE143)-COLUMN('RE-Gen-Mixes in AIB Countries'!$B$2),FALSE),0)</f>
        <v>0</v>
      </c>
      <c r="BF144">
        <f t="shared" si="2"/>
        <v>0</v>
      </c>
    </row>
    <row r="145" spans="1:58" x14ac:dyDescent="0.35">
      <c r="A145" s="8" t="s">
        <v>45</v>
      </c>
      <c r="B145" s="4" t="s">
        <v>487</v>
      </c>
      <c r="C145" s="4" t="s">
        <v>9</v>
      </c>
      <c r="D145">
        <f t="array" ref="D145">IFERROR(INDEX('Zusammenführung EU-CH'!$E$2:$BF$241,MATCH('RE-Gen-Mixes in AIB Countries'!$B145&amp;'RE-Gen-Mixes in AIB Countries'!$C145,'Zusammenführung EU-CH'!$B$2:$B$241&amp;'Zusammenführung EU-CH'!$C$2:$C$241,0),MATCH('RE-Gen-Mixes in AIB Countries'!D$2,'Zusammenführung EU-CH'!$E$1:$BF$1,0))/VLOOKUP($B145,'Total RE-GEN in AIB Countries'!$B$3:$BD$27,COLUMN('RE-Gen-Mixes in AIB Countries'!D144)-COLUMN('RE-Gen-Mixes in AIB Countries'!$B$2),FALSE),0)</f>
        <v>0</v>
      </c>
      <c r="E145">
        <f t="array" ref="E145">IFERROR(INDEX('Zusammenführung EU-CH'!$E$2:$BF$241,MATCH('RE-Gen-Mixes in AIB Countries'!$B145&amp;'RE-Gen-Mixes in AIB Countries'!$C145,'Zusammenführung EU-CH'!$B$2:$B$241&amp;'Zusammenführung EU-CH'!$C$2:$C$241,0),MATCH('RE-Gen-Mixes in AIB Countries'!E$2,'Zusammenführung EU-CH'!$E$1:$BF$1,0))/VLOOKUP($B145,'Total RE-GEN in AIB Countries'!$B$3:$BD$27,COLUMN('RE-Gen-Mixes in AIB Countries'!E144)-COLUMN('RE-Gen-Mixes in AIB Countries'!$B$2),FALSE),0)</f>
        <v>0</v>
      </c>
      <c r="F145">
        <f t="array" ref="F145">IFERROR(INDEX('Zusammenführung EU-CH'!$E$2:$BF$241,MATCH('RE-Gen-Mixes in AIB Countries'!$B145&amp;'RE-Gen-Mixes in AIB Countries'!$C145,'Zusammenführung EU-CH'!$B$2:$B$241&amp;'Zusammenführung EU-CH'!$C$2:$C$241,0),MATCH('RE-Gen-Mixes in AIB Countries'!F$2,'Zusammenführung EU-CH'!$E$1:$BF$1,0))/VLOOKUP($B145,'Total RE-GEN in AIB Countries'!$B$3:$BD$27,COLUMN('RE-Gen-Mixes in AIB Countries'!F144)-COLUMN('RE-Gen-Mixes in AIB Countries'!$B$2),FALSE),0)</f>
        <v>0</v>
      </c>
      <c r="G145">
        <f t="array" ref="G145">IFERROR(INDEX('Zusammenführung EU-CH'!$E$2:$BF$241,MATCH('RE-Gen-Mixes in AIB Countries'!$B145&amp;'RE-Gen-Mixes in AIB Countries'!$C145,'Zusammenführung EU-CH'!$B$2:$B$241&amp;'Zusammenführung EU-CH'!$C$2:$C$241,0),MATCH('RE-Gen-Mixes in AIB Countries'!G$2,'Zusammenführung EU-CH'!$E$1:$BF$1,0))/VLOOKUP($B145,'Total RE-GEN in AIB Countries'!$B$3:$BD$27,COLUMN('RE-Gen-Mixes in AIB Countries'!G144)-COLUMN('RE-Gen-Mixes in AIB Countries'!$B$2),FALSE),0)</f>
        <v>0</v>
      </c>
      <c r="H145">
        <f t="array" ref="H145">IFERROR(INDEX('Zusammenführung EU-CH'!$E$2:$BF$241,MATCH('RE-Gen-Mixes in AIB Countries'!$B145&amp;'RE-Gen-Mixes in AIB Countries'!$C145,'Zusammenführung EU-CH'!$B$2:$B$241&amp;'Zusammenführung EU-CH'!$C$2:$C$241,0),MATCH('RE-Gen-Mixes in AIB Countries'!H$2,'Zusammenführung EU-CH'!$E$1:$BF$1,0))/VLOOKUP($B145,'Total RE-GEN in AIB Countries'!$B$3:$BD$27,COLUMN('RE-Gen-Mixes in AIB Countries'!H144)-COLUMN('RE-Gen-Mixes in AIB Countries'!$B$2),FALSE),0)</f>
        <v>0</v>
      </c>
      <c r="I145">
        <f t="array" ref="I145">IFERROR(INDEX('Zusammenführung EU-CH'!$E$2:$BF$241,MATCH('RE-Gen-Mixes in AIB Countries'!$B145&amp;'RE-Gen-Mixes in AIB Countries'!$C145,'Zusammenführung EU-CH'!$B$2:$B$241&amp;'Zusammenführung EU-CH'!$C$2:$C$241,0),MATCH('RE-Gen-Mixes in AIB Countries'!I$2,'Zusammenführung EU-CH'!$E$1:$BF$1,0))/VLOOKUP($B145,'Total RE-GEN in AIB Countries'!$B$3:$BD$27,COLUMN('RE-Gen-Mixes in AIB Countries'!I144)-COLUMN('RE-Gen-Mixes in AIB Countries'!$B$2),FALSE),0)</f>
        <v>0</v>
      </c>
      <c r="J145">
        <f t="array" ref="J145">IFERROR(INDEX('Zusammenführung EU-CH'!$E$2:$BF$241,MATCH('RE-Gen-Mixes in AIB Countries'!$B145&amp;'RE-Gen-Mixes in AIB Countries'!$C145,'Zusammenführung EU-CH'!$B$2:$B$241&amp;'Zusammenführung EU-CH'!$C$2:$C$241,0),MATCH('RE-Gen-Mixes in AIB Countries'!J$2,'Zusammenführung EU-CH'!$E$1:$BF$1,0))/VLOOKUP($B145,'Total RE-GEN in AIB Countries'!$B$3:$BD$27,COLUMN('RE-Gen-Mixes in AIB Countries'!J144)-COLUMN('RE-Gen-Mixes in AIB Countries'!$B$2),FALSE),0)</f>
        <v>0</v>
      </c>
      <c r="K145">
        <f t="array" ref="K145">IFERROR(INDEX('Zusammenführung EU-CH'!$E$2:$BF$241,MATCH('RE-Gen-Mixes in AIB Countries'!$B145&amp;'RE-Gen-Mixes in AIB Countries'!$C145,'Zusammenführung EU-CH'!$B$2:$B$241&amp;'Zusammenführung EU-CH'!$C$2:$C$241,0),MATCH('RE-Gen-Mixes in AIB Countries'!K$2,'Zusammenführung EU-CH'!$E$1:$BF$1,0))/VLOOKUP($B145,'Total RE-GEN in AIB Countries'!$B$3:$BD$27,COLUMN('RE-Gen-Mixes in AIB Countries'!K144)-COLUMN('RE-Gen-Mixes in AIB Countries'!$B$2),FALSE),0)</f>
        <v>0</v>
      </c>
      <c r="L145">
        <f t="array" ref="L145">IFERROR(INDEX('Zusammenführung EU-CH'!$E$2:$BF$241,MATCH('RE-Gen-Mixes in AIB Countries'!$B145&amp;'RE-Gen-Mixes in AIB Countries'!$C145,'Zusammenführung EU-CH'!$B$2:$B$241&amp;'Zusammenführung EU-CH'!$C$2:$C$241,0),MATCH('RE-Gen-Mixes in AIB Countries'!L$2,'Zusammenführung EU-CH'!$E$1:$BF$1,0))/VLOOKUP($B145,'Total RE-GEN in AIB Countries'!$B$3:$BD$27,COLUMN('RE-Gen-Mixes in AIB Countries'!L144)-COLUMN('RE-Gen-Mixes in AIB Countries'!$B$2),FALSE),0)</f>
        <v>0</v>
      </c>
      <c r="M145">
        <f t="array" ref="M145">IFERROR(INDEX('Zusammenführung EU-CH'!$E$2:$BF$241,MATCH('RE-Gen-Mixes in AIB Countries'!$B145&amp;'RE-Gen-Mixes in AIB Countries'!$C145,'Zusammenführung EU-CH'!$B$2:$B$241&amp;'Zusammenführung EU-CH'!$C$2:$C$241,0),MATCH('RE-Gen-Mixes in AIB Countries'!M$2,'Zusammenführung EU-CH'!$E$1:$BF$1,0))/VLOOKUP($B145,'Total RE-GEN in AIB Countries'!$B$3:$BD$27,COLUMN('RE-Gen-Mixes in AIB Countries'!M144)-COLUMN('RE-Gen-Mixes in AIB Countries'!$B$2),FALSE),0)</f>
        <v>0</v>
      </c>
      <c r="N145">
        <f t="array" ref="N145">IFERROR(INDEX('Zusammenführung EU-CH'!$E$2:$BF$241,MATCH('RE-Gen-Mixes in AIB Countries'!$B145&amp;'RE-Gen-Mixes in AIB Countries'!$C145,'Zusammenführung EU-CH'!$B$2:$B$241&amp;'Zusammenführung EU-CH'!$C$2:$C$241,0),MATCH('RE-Gen-Mixes in AIB Countries'!N$2,'Zusammenführung EU-CH'!$E$1:$BF$1,0))/VLOOKUP($B145,'Total RE-GEN in AIB Countries'!$B$3:$BD$27,COLUMN('RE-Gen-Mixes in AIB Countries'!N144)-COLUMN('RE-Gen-Mixes in AIB Countries'!$B$2),FALSE),0)</f>
        <v>0</v>
      </c>
      <c r="O145">
        <f t="array" ref="O145">IFERROR(INDEX('Zusammenführung EU-CH'!$E$2:$BF$241,MATCH('RE-Gen-Mixes in AIB Countries'!$B145&amp;'RE-Gen-Mixes in AIB Countries'!$C145,'Zusammenführung EU-CH'!$B$2:$B$241&amp;'Zusammenführung EU-CH'!$C$2:$C$241,0),MATCH('RE-Gen-Mixes in AIB Countries'!O$2,'Zusammenführung EU-CH'!$E$1:$BF$1,0))/VLOOKUP($B145,'Total RE-GEN in AIB Countries'!$B$3:$BD$27,COLUMN('RE-Gen-Mixes in AIB Countries'!O144)-COLUMN('RE-Gen-Mixes in AIB Countries'!$B$2),FALSE),0)</f>
        <v>0</v>
      </c>
      <c r="P145">
        <f t="array" ref="P145">IFERROR(INDEX('Zusammenführung EU-CH'!$E$2:$BF$241,MATCH('RE-Gen-Mixes in AIB Countries'!$B145&amp;'RE-Gen-Mixes in AIB Countries'!$C145,'Zusammenführung EU-CH'!$B$2:$B$241&amp;'Zusammenführung EU-CH'!$C$2:$C$241,0),MATCH('RE-Gen-Mixes in AIB Countries'!P$2,'Zusammenführung EU-CH'!$E$1:$BF$1,0))/VLOOKUP($B145,'Total RE-GEN in AIB Countries'!$B$3:$BD$27,COLUMN('RE-Gen-Mixes in AIB Countries'!P144)-COLUMN('RE-Gen-Mixes in AIB Countries'!$B$2),FALSE),0)</f>
        <v>0</v>
      </c>
      <c r="Q145">
        <f t="array" ref="Q145">IFERROR(INDEX('Zusammenführung EU-CH'!$E$2:$BF$241,MATCH('RE-Gen-Mixes in AIB Countries'!$B145&amp;'RE-Gen-Mixes in AIB Countries'!$C145,'Zusammenführung EU-CH'!$B$2:$B$241&amp;'Zusammenführung EU-CH'!$C$2:$C$241,0),MATCH('RE-Gen-Mixes in AIB Countries'!Q$2,'Zusammenführung EU-CH'!$E$1:$BF$1,0))/VLOOKUP($B145,'Total RE-GEN in AIB Countries'!$B$3:$BD$27,COLUMN('RE-Gen-Mixes in AIB Countries'!Q144)-COLUMN('RE-Gen-Mixes in AIB Countries'!$B$2),FALSE),0)</f>
        <v>0</v>
      </c>
      <c r="R145">
        <f t="array" ref="R145">IFERROR(INDEX('Zusammenführung EU-CH'!$E$2:$BF$241,MATCH('RE-Gen-Mixes in AIB Countries'!$B145&amp;'RE-Gen-Mixes in AIB Countries'!$C145,'Zusammenführung EU-CH'!$B$2:$B$241&amp;'Zusammenführung EU-CH'!$C$2:$C$241,0),MATCH('RE-Gen-Mixes in AIB Countries'!R$2,'Zusammenführung EU-CH'!$E$1:$BF$1,0))/VLOOKUP($B145,'Total RE-GEN in AIB Countries'!$B$3:$BD$27,COLUMN('RE-Gen-Mixes in AIB Countries'!R144)-COLUMN('RE-Gen-Mixes in AIB Countries'!$B$2),FALSE),0)</f>
        <v>0</v>
      </c>
      <c r="S145">
        <f t="array" ref="S145">IFERROR(INDEX('Zusammenführung EU-CH'!$E$2:$BF$241,MATCH('RE-Gen-Mixes in AIB Countries'!$B145&amp;'RE-Gen-Mixes in AIB Countries'!$C145,'Zusammenführung EU-CH'!$B$2:$B$241&amp;'Zusammenführung EU-CH'!$C$2:$C$241,0),MATCH('RE-Gen-Mixes in AIB Countries'!S$2,'Zusammenführung EU-CH'!$E$1:$BF$1,0))/VLOOKUP($B145,'Total RE-GEN in AIB Countries'!$B$3:$BD$27,COLUMN('RE-Gen-Mixes in AIB Countries'!S144)-COLUMN('RE-Gen-Mixes in AIB Countries'!$B$2),FALSE),0)</f>
        <v>0</v>
      </c>
      <c r="T145">
        <f t="array" ref="T145">IFERROR(INDEX('Zusammenführung EU-CH'!$E$2:$BF$241,MATCH('RE-Gen-Mixes in AIB Countries'!$B145&amp;'RE-Gen-Mixes in AIB Countries'!$C145,'Zusammenführung EU-CH'!$B$2:$B$241&amp;'Zusammenführung EU-CH'!$C$2:$C$241,0),MATCH('RE-Gen-Mixes in AIB Countries'!T$2,'Zusammenführung EU-CH'!$E$1:$BF$1,0))/VLOOKUP($B145,'Total RE-GEN in AIB Countries'!$B$3:$BD$27,COLUMN('RE-Gen-Mixes in AIB Countries'!T144)-COLUMN('RE-Gen-Mixes in AIB Countries'!$B$2),FALSE),0)</f>
        <v>0</v>
      </c>
      <c r="U145">
        <f t="array" ref="U145">IFERROR(INDEX('Zusammenführung EU-CH'!$E$2:$BF$241,MATCH('RE-Gen-Mixes in AIB Countries'!$B145&amp;'RE-Gen-Mixes in AIB Countries'!$C145,'Zusammenführung EU-CH'!$B$2:$B$241&amp;'Zusammenführung EU-CH'!$C$2:$C$241,0),MATCH('RE-Gen-Mixes in AIB Countries'!U$2,'Zusammenführung EU-CH'!$E$1:$BF$1,0))/VLOOKUP($B145,'Total RE-GEN in AIB Countries'!$B$3:$BD$27,COLUMN('RE-Gen-Mixes in AIB Countries'!U144)-COLUMN('RE-Gen-Mixes in AIB Countries'!$B$2),FALSE),0)</f>
        <v>0</v>
      </c>
      <c r="V145">
        <f t="array" ref="V145">IFERROR(INDEX('Zusammenführung EU-CH'!$E$2:$BF$241,MATCH('RE-Gen-Mixes in AIB Countries'!$B145&amp;'RE-Gen-Mixes in AIB Countries'!$C145,'Zusammenführung EU-CH'!$B$2:$B$241&amp;'Zusammenführung EU-CH'!$C$2:$C$241,0),MATCH('RE-Gen-Mixes in AIB Countries'!V$2,'Zusammenführung EU-CH'!$E$1:$BF$1,0))/VLOOKUP($B145,'Total RE-GEN in AIB Countries'!$B$3:$BD$27,COLUMN('RE-Gen-Mixes in AIB Countries'!V144)-COLUMN('RE-Gen-Mixes in AIB Countries'!$B$2),FALSE),0)</f>
        <v>0</v>
      </c>
      <c r="W145">
        <f t="array" ref="W145">IFERROR(INDEX('Zusammenführung EU-CH'!$E$2:$BF$241,MATCH('RE-Gen-Mixes in AIB Countries'!$B145&amp;'RE-Gen-Mixes in AIB Countries'!$C145,'Zusammenführung EU-CH'!$B$2:$B$241&amp;'Zusammenführung EU-CH'!$C$2:$C$241,0),MATCH('RE-Gen-Mixes in AIB Countries'!W$2,'Zusammenführung EU-CH'!$E$1:$BF$1,0))/VLOOKUP($B145,'Total RE-GEN in AIB Countries'!$B$3:$BD$27,COLUMN('RE-Gen-Mixes in AIB Countries'!W144)-COLUMN('RE-Gen-Mixes in AIB Countries'!$B$2),FALSE),0)</f>
        <v>0</v>
      </c>
      <c r="X145">
        <f t="array" ref="X145">IFERROR(INDEX('Zusammenführung EU-CH'!$E$2:$BF$241,MATCH('RE-Gen-Mixes in AIB Countries'!$B145&amp;'RE-Gen-Mixes in AIB Countries'!$C145,'Zusammenführung EU-CH'!$B$2:$B$241&amp;'Zusammenführung EU-CH'!$C$2:$C$241,0),MATCH('RE-Gen-Mixes in AIB Countries'!X$2,'Zusammenführung EU-CH'!$E$1:$BF$1,0))/VLOOKUP($B145,'Total RE-GEN in AIB Countries'!$B$3:$BD$27,COLUMN('RE-Gen-Mixes in AIB Countries'!X144)-COLUMN('RE-Gen-Mixes in AIB Countries'!$B$2),FALSE),0)</f>
        <v>0</v>
      </c>
      <c r="Y145">
        <f t="array" ref="Y145">IFERROR(INDEX('Zusammenführung EU-CH'!$E$2:$BF$241,MATCH('RE-Gen-Mixes in AIB Countries'!$B145&amp;'RE-Gen-Mixes in AIB Countries'!$C145,'Zusammenführung EU-CH'!$B$2:$B$241&amp;'Zusammenführung EU-CH'!$C$2:$C$241,0),MATCH('RE-Gen-Mixes in AIB Countries'!Y$2,'Zusammenführung EU-CH'!$E$1:$BF$1,0))/VLOOKUP($B145,'Total RE-GEN in AIB Countries'!$B$3:$BD$27,COLUMN('RE-Gen-Mixes in AIB Countries'!Y144)-COLUMN('RE-Gen-Mixes in AIB Countries'!$B$2),FALSE),0)</f>
        <v>0</v>
      </c>
      <c r="Z145">
        <f t="array" ref="Z145">IFERROR(INDEX('Zusammenführung EU-CH'!$E$2:$BF$241,MATCH('RE-Gen-Mixes in AIB Countries'!$B145&amp;'RE-Gen-Mixes in AIB Countries'!$C145,'Zusammenführung EU-CH'!$B$2:$B$241&amp;'Zusammenführung EU-CH'!$C$2:$C$241,0),MATCH('RE-Gen-Mixes in AIB Countries'!Z$2,'Zusammenführung EU-CH'!$E$1:$BF$1,0))/VLOOKUP($B145,'Total RE-GEN in AIB Countries'!$B$3:$BD$27,COLUMN('RE-Gen-Mixes in AIB Countries'!Z144)-COLUMN('RE-Gen-Mixes in AIB Countries'!$B$2),FALSE),0)</f>
        <v>0</v>
      </c>
      <c r="AA145">
        <f t="array" ref="AA145">IFERROR(INDEX('Zusammenführung EU-CH'!$E$2:$BF$241,MATCH('RE-Gen-Mixes in AIB Countries'!$B145&amp;'RE-Gen-Mixes in AIB Countries'!$C145,'Zusammenführung EU-CH'!$B$2:$B$241&amp;'Zusammenführung EU-CH'!$C$2:$C$241,0),MATCH('RE-Gen-Mixes in AIB Countries'!AA$2,'Zusammenführung EU-CH'!$E$1:$BF$1,0))/VLOOKUP($B145,'Total RE-GEN in AIB Countries'!$B$3:$BD$27,COLUMN('RE-Gen-Mixes in AIB Countries'!AA144)-COLUMN('RE-Gen-Mixes in AIB Countries'!$B$2),FALSE),0)</f>
        <v>0</v>
      </c>
      <c r="AB145">
        <f t="array" ref="AB145">IFERROR(INDEX('Zusammenführung EU-CH'!$E$2:$BF$241,MATCH('RE-Gen-Mixes in AIB Countries'!$B145&amp;'RE-Gen-Mixes in AIB Countries'!$C145,'Zusammenführung EU-CH'!$B$2:$B$241&amp;'Zusammenführung EU-CH'!$C$2:$C$241,0),MATCH('RE-Gen-Mixes in AIB Countries'!AB$2,'Zusammenführung EU-CH'!$E$1:$BF$1,0))/VLOOKUP($B145,'Total RE-GEN in AIB Countries'!$B$3:$BD$27,COLUMN('RE-Gen-Mixes in AIB Countries'!AB144)-COLUMN('RE-Gen-Mixes in AIB Countries'!$B$2),FALSE),0)</f>
        <v>0</v>
      </c>
      <c r="AC145">
        <f t="array" ref="AC145">IFERROR(INDEX('Zusammenführung EU-CH'!$E$2:$BF$241,MATCH('RE-Gen-Mixes in AIB Countries'!$B145&amp;'RE-Gen-Mixes in AIB Countries'!$C145,'Zusammenführung EU-CH'!$B$2:$B$241&amp;'Zusammenführung EU-CH'!$C$2:$C$241,0),MATCH('RE-Gen-Mixes in AIB Countries'!AC$2,'Zusammenführung EU-CH'!$E$1:$BF$1,0))/VLOOKUP($B145,'Total RE-GEN in AIB Countries'!$B$3:$BD$27,COLUMN('RE-Gen-Mixes in AIB Countries'!AC144)-COLUMN('RE-Gen-Mixes in AIB Countries'!$B$2),FALSE),0)</f>
        <v>0</v>
      </c>
      <c r="AD145">
        <f t="array" ref="AD145">IFERROR(INDEX('Zusammenführung EU-CH'!$E$2:$BF$241,MATCH('RE-Gen-Mixes in AIB Countries'!$B145&amp;'RE-Gen-Mixes in AIB Countries'!$C145,'Zusammenführung EU-CH'!$B$2:$B$241&amp;'Zusammenführung EU-CH'!$C$2:$C$241,0),MATCH('RE-Gen-Mixes in AIB Countries'!AD$2,'Zusammenführung EU-CH'!$E$1:$BF$1,0))/VLOOKUP($B145,'Total RE-GEN in AIB Countries'!$B$3:$BD$27,COLUMN('RE-Gen-Mixes in AIB Countries'!AD144)-COLUMN('RE-Gen-Mixes in AIB Countries'!$B$2),FALSE),0)</f>
        <v>0</v>
      </c>
      <c r="AE145">
        <f t="array" ref="AE145">IFERROR(INDEX('Zusammenführung EU-CH'!$E$2:$BF$241,MATCH('RE-Gen-Mixes in AIB Countries'!$B145&amp;'RE-Gen-Mixes in AIB Countries'!$C145,'Zusammenführung EU-CH'!$B$2:$B$241&amp;'Zusammenführung EU-CH'!$C$2:$C$241,0),MATCH('RE-Gen-Mixes in AIB Countries'!AE$2,'Zusammenführung EU-CH'!$E$1:$BF$1,0))/VLOOKUP($B145,'Total RE-GEN in AIB Countries'!$B$3:$BD$27,COLUMN('RE-Gen-Mixes in AIB Countries'!AE144)-COLUMN('RE-Gen-Mixes in AIB Countries'!$B$2),FALSE),0)</f>
        <v>0</v>
      </c>
      <c r="AF145">
        <f t="array" ref="AF145">IFERROR(INDEX('Zusammenführung EU-CH'!$E$2:$BF$241,MATCH('RE-Gen-Mixes in AIB Countries'!$B145&amp;'RE-Gen-Mixes in AIB Countries'!$C145,'Zusammenführung EU-CH'!$B$2:$B$241&amp;'Zusammenführung EU-CH'!$C$2:$C$241,0),MATCH('RE-Gen-Mixes in AIB Countries'!AF$2,'Zusammenführung EU-CH'!$E$1:$BF$1,0))/VLOOKUP($B145,'Total RE-GEN in AIB Countries'!$B$3:$BD$27,COLUMN('RE-Gen-Mixes in AIB Countries'!AF144)-COLUMN('RE-Gen-Mixes in AIB Countries'!$B$2),FALSE),0)</f>
        <v>0</v>
      </c>
      <c r="AG145">
        <f t="array" ref="AG145">IFERROR(INDEX('Zusammenführung EU-CH'!$E$2:$BF$241,MATCH('RE-Gen-Mixes in AIB Countries'!$B145&amp;'RE-Gen-Mixes in AIB Countries'!$C145,'Zusammenführung EU-CH'!$B$2:$B$241&amp;'Zusammenführung EU-CH'!$C$2:$C$241,0),MATCH('RE-Gen-Mixes in AIB Countries'!AG$2,'Zusammenführung EU-CH'!$E$1:$BF$1,0))/VLOOKUP($B145,'Total RE-GEN in AIB Countries'!$B$3:$BD$27,COLUMN('RE-Gen-Mixes in AIB Countries'!AG144)-COLUMN('RE-Gen-Mixes in AIB Countries'!$B$2),FALSE),0)</f>
        <v>0</v>
      </c>
      <c r="AH145">
        <f t="array" ref="AH145">IFERROR(INDEX('Zusammenführung EU-CH'!$E$2:$BF$241,MATCH('RE-Gen-Mixes in AIB Countries'!$B145&amp;'RE-Gen-Mixes in AIB Countries'!$C145,'Zusammenführung EU-CH'!$B$2:$B$241&amp;'Zusammenführung EU-CH'!$C$2:$C$241,0),MATCH('RE-Gen-Mixes in AIB Countries'!AH$2,'Zusammenführung EU-CH'!$E$1:$BF$1,0))/VLOOKUP($B145,'Total RE-GEN in AIB Countries'!$B$3:$BD$27,COLUMN('RE-Gen-Mixes in AIB Countries'!AH144)-COLUMN('RE-Gen-Mixes in AIB Countries'!$B$2),FALSE),0)</f>
        <v>0</v>
      </c>
      <c r="AI145">
        <f t="array" ref="AI145">IFERROR(INDEX('Zusammenführung EU-CH'!$E$2:$BF$241,MATCH('RE-Gen-Mixes in AIB Countries'!$B145&amp;'RE-Gen-Mixes in AIB Countries'!$C145,'Zusammenführung EU-CH'!$B$2:$B$241&amp;'Zusammenführung EU-CH'!$C$2:$C$241,0),MATCH('RE-Gen-Mixes in AIB Countries'!AI$2,'Zusammenführung EU-CH'!$E$1:$BF$1,0))/VLOOKUP($B145,'Total RE-GEN in AIB Countries'!$B$3:$BD$27,COLUMN('RE-Gen-Mixes in AIB Countries'!AI144)-COLUMN('RE-Gen-Mixes in AIB Countries'!$B$2),FALSE),0)</f>
        <v>0</v>
      </c>
      <c r="AJ145">
        <f t="array" ref="AJ145">IFERROR(INDEX('Zusammenführung EU-CH'!$E$2:$BF$241,MATCH('RE-Gen-Mixes in AIB Countries'!$B145&amp;'RE-Gen-Mixes in AIB Countries'!$C145,'Zusammenführung EU-CH'!$B$2:$B$241&amp;'Zusammenführung EU-CH'!$C$2:$C$241,0),MATCH('RE-Gen-Mixes in AIB Countries'!AJ$2,'Zusammenführung EU-CH'!$E$1:$BF$1,0))/VLOOKUP($B145,'Total RE-GEN in AIB Countries'!$B$3:$BD$27,COLUMN('RE-Gen-Mixes in AIB Countries'!AJ144)-COLUMN('RE-Gen-Mixes in AIB Countries'!$B$2),FALSE),0)</f>
        <v>0</v>
      </c>
      <c r="AK145">
        <f t="array" ref="AK145">IFERROR(INDEX('Zusammenführung EU-CH'!$E$2:$BF$241,MATCH('RE-Gen-Mixes in AIB Countries'!$B145&amp;'RE-Gen-Mixes in AIB Countries'!$C145,'Zusammenführung EU-CH'!$B$2:$B$241&amp;'Zusammenführung EU-CH'!$C$2:$C$241,0),MATCH('RE-Gen-Mixes in AIB Countries'!AK$2,'Zusammenführung EU-CH'!$E$1:$BF$1,0))/VLOOKUP($B145,'Total RE-GEN in AIB Countries'!$B$3:$BD$27,COLUMN('RE-Gen-Mixes in AIB Countries'!AK144)-COLUMN('RE-Gen-Mixes in AIB Countries'!$B$2),FALSE),0)</f>
        <v>0</v>
      </c>
      <c r="AL145">
        <f t="array" ref="AL145">IFERROR(INDEX('Zusammenführung EU-CH'!$E$2:$BF$241,MATCH('RE-Gen-Mixes in AIB Countries'!$B145&amp;'RE-Gen-Mixes in AIB Countries'!$C145,'Zusammenführung EU-CH'!$B$2:$B$241&amp;'Zusammenführung EU-CH'!$C$2:$C$241,0),MATCH('RE-Gen-Mixes in AIB Countries'!AL$2,'Zusammenführung EU-CH'!$E$1:$BF$1,0))/VLOOKUP($B145,'Total RE-GEN in AIB Countries'!$B$3:$BD$27,COLUMN('RE-Gen-Mixes in AIB Countries'!AL144)-COLUMN('RE-Gen-Mixes in AIB Countries'!$B$2),FALSE),0)</f>
        <v>0</v>
      </c>
      <c r="AM145">
        <f t="array" ref="AM145">IFERROR(INDEX('Zusammenführung EU-CH'!$E$2:$BF$241,MATCH('RE-Gen-Mixes in AIB Countries'!$B145&amp;'RE-Gen-Mixes in AIB Countries'!$C145,'Zusammenführung EU-CH'!$B$2:$B$241&amp;'Zusammenführung EU-CH'!$C$2:$C$241,0),MATCH('RE-Gen-Mixes in AIB Countries'!AM$2,'Zusammenführung EU-CH'!$E$1:$BF$1,0))/VLOOKUP($B145,'Total RE-GEN in AIB Countries'!$B$3:$BD$27,COLUMN('RE-Gen-Mixes in AIB Countries'!AM144)-COLUMN('RE-Gen-Mixes in AIB Countries'!$B$2),FALSE),0)</f>
        <v>0</v>
      </c>
      <c r="AN145">
        <f t="array" ref="AN145">IFERROR(INDEX('Zusammenführung EU-CH'!$E$2:$BF$241,MATCH('RE-Gen-Mixes in AIB Countries'!$B145&amp;'RE-Gen-Mixes in AIB Countries'!$C145,'Zusammenführung EU-CH'!$B$2:$B$241&amp;'Zusammenführung EU-CH'!$C$2:$C$241,0),MATCH('RE-Gen-Mixes in AIB Countries'!AN$2,'Zusammenführung EU-CH'!$E$1:$BF$1,0))/VLOOKUP($B145,'Total RE-GEN in AIB Countries'!$B$3:$BD$27,COLUMN('RE-Gen-Mixes in AIB Countries'!AN144)-COLUMN('RE-Gen-Mixes in AIB Countries'!$B$2),FALSE),0)</f>
        <v>0</v>
      </c>
      <c r="AO145">
        <f t="array" ref="AO145">IFERROR(INDEX('Zusammenführung EU-CH'!$E$2:$BF$241,MATCH('RE-Gen-Mixes in AIB Countries'!$B145&amp;'RE-Gen-Mixes in AIB Countries'!$C145,'Zusammenführung EU-CH'!$B$2:$B$241&amp;'Zusammenführung EU-CH'!$C$2:$C$241,0),MATCH('RE-Gen-Mixes in AIB Countries'!AO$2,'Zusammenführung EU-CH'!$E$1:$BF$1,0))/VLOOKUP($B145,'Total RE-GEN in AIB Countries'!$B$3:$BD$27,COLUMN('RE-Gen-Mixes in AIB Countries'!AO144)-COLUMN('RE-Gen-Mixes in AIB Countries'!$B$2),FALSE),0)</f>
        <v>0</v>
      </c>
      <c r="AP145">
        <f t="array" ref="AP145">IFERROR(INDEX('Zusammenführung EU-CH'!$E$2:$BF$241,MATCH('RE-Gen-Mixes in AIB Countries'!$B145&amp;'RE-Gen-Mixes in AIB Countries'!$C145,'Zusammenführung EU-CH'!$B$2:$B$241&amp;'Zusammenführung EU-CH'!$C$2:$C$241,0),MATCH('RE-Gen-Mixes in AIB Countries'!AP$2,'Zusammenführung EU-CH'!$E$1:$BF$1,0))/VLOOKUP($B145,'Total RE-GEN in AIB Countries'!$B$3:$BD$27,COLUMN('RE-Gen-Mixes in AIB Countries'!AP144)-COLUMN('RE-Gen-Mixes in AIB Countries'!$B$2),FALSE),0)</f>
        <v>0</v>
      </c>
      <c r="AQ145">
        <f t="array" ref="AQ145">IFERROR(INDEX('Zusammenführung EU-CH'!$E$2:$BF$241,MATCH('RE-Gen-Mixes in AIB Countries'!$B145&amp;'RE-Gen-Mixes in AIB Countries'!$C145,'Zusammenführung EU-CH'!$B$2:$B$241&amp;'Zusammenführung EU-CH'!$C$2:$C$241,0),MATCH('RE-Gen-Mixes in AIB Countries'!AQ$2,'Zusammenführung EU-CH'!$E$1:$BF$1,0))/VLOOKUP($B145,'Total RE-GEN in AIB Countries'!$B$3:$BD$27,COLUMN('RE-Gen-Mixes in AIB Countries'!AQ144)-COLUMN('RE-Gen-Mixes in AIB Countries'!$B$2),FALSE),0)</f>
        <v>0</v>
      </c>
      <c r="AR145">
        <f t="array" ref="AR145">IFERROR(INDEX('Zusammenführung EU-CH'!$E$2:$BF$241,MATCH('RE-Gen-Mixes in AIB Countries'!$B145&amp;'RE-Gen-Mixes in AIB Countries'!$C145,'Zusammenführung EU-CH'!$B$2:$B$241&amp;'Zusammenführung EU-CH'!$C$2:$C$241,0),MATCH('RE-Gen-Mixes in AIB Countries'!AR$2,'Zusammenführung EU-CH'!$E$1:$BF$1,0))/VLOOKUP($B145,'Total RE-GEN in AIB Countries'!$B$3:$BD$27,COLUMN('RE-Gen-Mixes in AIB Countries'!AR144)-COLUMN('RE-Gen-Mixes in AIB Countries'!$B$2),FALSE),0)</f>
        <v>0</v>
      </c>
      <c r="AS145">
        <f t="array" ref="AS145">IFERROR(INDEX('Zusammenführung EU-CH'!$E$2:$BF$241,MATCH('RE-Gen-Mixes in AIB Countries'!$B145&amp;'RE-Gen-Mixes in AIB Countries'!$C145,'Zusammenführung EU-CH'!$B$2:$B$241&amp;'Zusammenführung EU-CH'!$C$2:$C$241,0),MATCH('RE-Gen-Mixes in AIB Countries'!AS$2,'Zusammenführung EU-CH'!$E$1:$BF$1,0))/VLOOKUP($B145,'Total RE-GEN in AIB Countries'!$B$3:$BD$27,COLUMN('RE-Gen-Mixes in AIB Countries'!AS144)-COLUMN('RE-Gen-Mixes in AIB Countries'!$B$2),FALSE),0)</f>
        <v>0</v>
      </c>
      <c r="AT145">
        <f t="array" ref="AT145">IFERROR(INDEX('Zusammenführung EU-CH'!$E$2:$BF$241,MATCH('RE-Gen-Mixes in AIB Countries'!$B145&amp;'RE-Gen-Mixes in AIB Countries'!$C145,'Zusammenführung EU-CH'!$B$2:$B$241&amp;'Zusammenführung EU-CH'!$C$2:$C$241,0),MATCH('RE-Gen-Mixes in AIB Countries'!AT$2,'Zusammenführung EU-CH'!$E$1:$BF$1,0))/VLOOKUP($B145,'Total RE-GEN in AIB Countries'!$B$3:$BD$27,COLUMN('RE-Gen-Mixes in AIB Countries'!AT144)-COLUMN('RE-Gen-Mixes in AIB Countries'!$B$2),FALSE),0)</f>
        <v>0</v>
      </c>
      <c r="AU145">
        <f t="array" ref="AU145">IFERROR(INDEX('Zusammenführung EU-CH'!$E$2:$BF$241,MATCH('RE-Gen-Mixes in AIB Countries'!$B145&amp;'RE-Gen-Mixes in AIB Countries'!$C145,'Zusammenführung EU-CH'!$B$2:$B$241&amp;'Zusammenführung EU-CH'!$C$2:$C$241,0),MATCH('RE-Gen-Mixes in AIB Countries'!AU$2,'Zusammenführung EU-CH'!$E$1:$BF$1,0))/VLOOKUP($B145,'Total RE-GEN in AIB Countries'!$B$3:$BD$27,COLUMN('RE-Gen-Mixes in AIB Countries'!AU144)-COLUMN('RE-Gen-Mixes in AIB Countries'!$B$2),FALSE),0)</f>
        <v>0</v>
      </c>
      <c r="AV145">
        <f t="array" ref="AV145">IFERROR(INDEX('Zusammenführung EU-CH'!$E$2:$BF$241,MATCH('RE-Gen-Mixes in AIB Countries'!$B145&amp;'RE-Gen-Mixes in AIB Countries'!$C145,'Zusammenführung EU-CH'!$B$2:$B$241&amp;'Zusammenführung EU-CH'!$C$2:$C$241,0),MATCH('RE-Gen-Mixes in AIB Countries'!AV$2,'Zusammenführung EU-CH'!$E$1:$BF$1,0))/VLOOKUP($B145,'Total RE-GEN in AIB Countries'!$B$3:$BD$27,COLUMN('RE-Gen-Mixes in AIB Countries'!AV144)-COLUMN('RE-Gen-Mixes in AIB Countries'!$B$2),FALSE),0)</f>
        <v>0</v>
      </c>
      <c r="AW145">
        <f t="array" ref="AW145">IFERROR(INDEX('Zusammenführung EU-CH'!$E$2:$BF$241,MATCH('RE-Gen-Mixes in AIB Countries'!$B145&amp;'RE-Gen-Mixes in AIB Countries'!$C145,'Zusammenführung EU-CH'!$B$2:$B$241&amp;'Zusammenführung EU-CH'!$C$2:$C$241,0),MATCH('RE-Gen-Mixes in AIB Countries'!AW$2,'Zusammenführung EU-CH'!$E$1:$BF$1,0))/VLOOKUP($B145,'Total RE-GEN in AIB Countries'!$B$3:$BD$27,COLUMN('RE-Gen-Mixes in AIB Countries'!AW144)-COLUMN('RE-Gen-Mixes in AIB Countries'!$B$2),FALSE),0)</f>
        <v>0</v>
      </c>
      <c r="AX145">
        <f t="array" ref="AX145">IFERROR(INDEX('Zusammenführung EU-CH'!$E$2:$BF$241,MATCH('RE-Gen-Mixes in AIB Countries'!$B145&amp;'RE-Gen-Mixes in AIB Countries'!$C145,'Zusammenführung EU-CH'!$B$2:$B$241&amp;'Zusammenführung EU-CH'!$C$2:$C$241,0),MATCH('RE-Gen-Mixes in AIB Countries'!AX$2,'Zusammenführung EU-CH'!$E$1:$BF$1,0))/VLOOKUP($B145,'Total RE-GEN in AIB Countries'!$B$3:$BD$27,COLUMN('RE-Gen-Mixes in AIB Countries'!AX144)-COLUMN('RE-Gen-Mixes in AIB Countries'!$B$2),FALSE),0)</f>
        <v>0</v>
      </c>
      <c r="AY145">
        <f t="array" ref="AY145">IFERROR(INDEX('Zusammenführung EU-CH'!$E$2:$BF$241,MATCH('RE-Gen-Mixes in AIB Countries'!$B145&amp;'RE-Gen-Mixes in AIB Countries'!$C145,'Zusammenführung EU-CH'!$B$2:$B$241&amp;'Zusammenführung EU-CH'!$C$2:$C$241,0),MATCH('RE-Gen-Mixes in AIB Countries'!AY$2,'Zusammenführung EU-CH'!$E$1:$BF$1,0))/VLOOKUP($B145,'Total RE-GEN in AIB Countries'!$B$3:$BD$27,COLUMN('RE-Gen-Mixes in AIB Countries'!AY144)-COLUMN('RE-Gen-Mixes in AIB Countries'!$B$2),FALSE),0)</f>
        <v>0</v>
      </c>
      <c r="AZ145">
        <f t="array" ref="AZ145">IFERROR(INDEX('Zusammenführung EU-CH'!$E$2:$BF$241,MATCH('RE-Gen-Mixes in AIB Countries'!$B145&amp;'RE-Gen-Mixes in AIB Countries'!$C145,'Zusammenführung EU-CH'!$B$2:$B$241&amp;'Zusammenführung EU-CH'!$C$2:$C$241,0),MATCH('RE-Gen-Mixes in AIB Countries'!AZ$2,'Zusammenführung EU-CH'!$E$1:$BF$1,0))/VLOOKUP($B145,'Total RE-GEN in AIB Countries'!$B$3:$BD$27,COLUMN('RE-Gen-Mixes in AIB Countries'!AZ144)-COLUMN('RE-Gen-Mixes in AIB Countries'!$B$2),FALSE),0)</f>
        <v>0</v>
      </c>
      <c r="BA145">
        <f t="array" ref="BA145">IFERROR(INDEX('Zusammenführung EU-CH'!$E$2:$BF$241,MATCH('RE-Gen-Mixes in AIB Countries'!$B145&amp;'RE-Gen-Mixes in AIB Countries'!$C145,'Zusammenführung EU-CH'!$B$2:$B$241&amp;'Zusammenführung EU-CH'!$C$2:$C$241,0),MATCH('RE-Gen-Mixes in AIB Countries'!BA$2,'Zusammenführung EU-CH'!$E$1:$BF$1,0))/VLOOKUP($B145,'Total RE-GEN in AIB Countries'!$B$3:$BD$27,COLUMN('RE-Gen-Mixes in AIB Countries'!BA144)-COLUMN('RE-Gen-Mixes in AIB Countries'!$B$2),FALSE),0)</f>
        <v>0</v>
      </c>
      <c r="BB145">
        <f t="array" ref="BB145">IFERROR(INDEX('Zusammenführung EU-CH'!$E$2:$BF$241,MATCH('RE-Gen-Mixes in AIB Countries'!$B145&amp;'RE-Gen-Mixes in AIB Countries'!$C145,'Zusammenführung EU-CH'!$B$2:$B$241&amp;'Zusammenführung EU-CH'!$C$2:$C$241,0),MATCH('RE-Gen-Mixes in AIB Countries'!BB$2,'Zusammenführung EU-CH'!$E$1:$BF$1,0))/VLOOKUP($B145,'Total RE-GEN in AIB Countries'!$B$3:$BD$27,COLUMN('RE-Gen-Mixes in AIB Countries'!BB144)-COLUMN('RE-Gen-Mixes in AIB Countries'!$B$2),FALSE),0)</f>
        <v>0</v>
      </c>
      <c r="BC145">
        <f t="array" ref="BC145">IFERROR(INDEX('Zusammenführung EU-CH'!$E$2:$BF$241,MATCH('RE-Gen-Mixes in AIB Countries'!$B145&amp;'RE-Gen-Mixes in AIB Countries'!$C145,'Zusammenführung EU-CH'!$B$2:$B$241&amp;'Zusammenführung EU-CH'!$C$2:$C$241,0),MATCH('RE-Gen-Mixes in AIB Countries'!BC$2,'Zusammenführung EU-CH'!$E$1:$BF$1,0))/VLOOKUP($B145,'Total RE-GEN in AIB Countries'!$B$3:$BD$27,COLUMN('RE-Gen-Mixes in AIB Countries'!BC144)-COLUMN('RE-Gen-Mixes in AIB Countries'!$B$2),FALSE),0)</f>
        <v>0</v>
      </c>
      <c r="BD145">
        <f t="array" ref="BD145">IFERROR(INDEX('Zusammenführung EU-CH'!$E$2:$BF$241,MATCH('RE-Gen-Mixes in AIB Countries'!$B145&amp;'RE-Gen-Mixes in AIB Countries'!$C145,'Zusammenführung EU-CH'!$B$2:$B$241&amp;'Zusammenführung EU-CH'!$C$2:$C$241,0),MATCH('RE-Gen-Mixes in AIB Countries'!BD$2,'Zusammenführung EU-CH'!$E$1:$BF$1,0))/VLOOKUP($B145,'Total RE-GEN in AIB Countries'!$B$3:$BD$27,COLUMN('RE-Gen-Mixes in AIB Countries'!BD144)-COLUMN('RE-Gen-Mixes in AIB Countries'!$B$2),FALSE),0)</f>
        <v>0</v>
      </c>
      <c r="BE145">
        <f t="array" ref="BE145">IFERROR(INDEX('Zusammenführung EU-CH'!$E$2:$BF$241,MATCH('RE-Gen-Mixes in AIB Countries'!$B145&amp;'RE-Gen-Mixes in AIB Countries'!$C145,'Zusammenführung EU-CH'!$B$2:$B$241&amp;'Zusammenführung EU-CH'!$C$2:$C$241,0),MATCH('RE-Gen-Mixes in AIB Countries'!BE$2,'Zusammenführung EU-CH'!$E$1:$BF$1,0))/VLOOKUP($B145,'Total RE-GEN in AIB Countries'!$B$3:$BD$27,COLUMN('RE-Gen-Mixes in AIB Countries'!BE144)-COLUMN('RE-Gen-Mixes in AIB Countries'!$B$2),FALSE),0)</f>
        <v>0</v>
      </c>
      <c r="BF145">
        <f t="shared" si="2"/>
        <v>0</v>
      </c>
    </row>
    <row r="146" spans="1:58" x14ac:dyDescent="0.35">
      <c r="A146" s="8" t="s">
        <v>45</v>
      </c>
      <c r="B146" s="4" t="s">
        <v>487</v>
      </c>
      <c r="C146" s="4" t="s">
        <v>10</v>
      </c>
      <c r="D146">
        <f t="array" ref="D146">IFERROR(INDEX('Zusammenführung EU-CH'!$E$2:$BF$241,MATCH('RE-Gen-Mixes in AIB Countries'!$B146&amp;'RE-Gen-Mixes in AIB Countries'!$C146,'Zusammenführung EU-CH'!$B$2:$B$241&amp;'Zusammenführung EU-CH'!$C$2:$C$241,0),MATCH('RE-Gen-Mixes in AIB Countries'!D$2,'Zusammenführung EU-CH'!$E$1:$BF$1,0))/VLOOKUP($B146,'Total RE-GEN in AIB Countries'!$B$3:$BD$27,COLUMN('RE-Gen-Mixes in AIB Countries'!D145)-COLUMN('RE-Gen-Mixes in AIB Countries'!$B$2),FALSE),0)</f>
        <v>0.16796920564563164</v>
      </c>
      <c r="E146">
        <f t="array" ref="E146">IFERROR(INDEX('Zusammenführung EU-CH'!$E$2:$BF$241,MATCH('RE-Gen-Mixes in AIB Countries'!$B146&amp;'RE-Gen-Mixes in AIB Countries'!$C146,'Zusammenführung EU-CH'!$B$2:$B$241&amp;'Zusammenführung EU-CH'!$C$2:$C$241,0),MATCH('RE-Gen-Mixes in AIB Countries'!E$2,'Zusammenführung EU-CH'!$E$1:$BF$1,0))/VLOOKUP($B146,'Total RE-GEN in AIB Countries'!$B$3:$BD$27,COLUMN('RE-Gen-Mixes in AIB Countries'!E145)-COLUMN('RE-Gen-Mixes in AIB Countries'!$B$2),FALSE),0)</f>
        <v>0.17740930058596185</v>
      </c>
      <c r="F146">
        <f t="array" ref="F146">IFERROR(INDEX('Zusammenführung EU-CH'!$E$2:$BF$241,MATCH('RE-Gen-Mixes in AIB Countries'!$B146&amp;'RE-Gen-Mixes in AIB Countries'!$C146,'Zusammenführung EU-CH'!$B$2:$B$241&amp;'Zusammenführung EU-CH'!$C$2:$C$241,0),MATCH('RE-Gen-Mixes in AIB Countries'!F$2,'Zusammenführung EU-CH'!$E$1:$BF$1,0))/VLOOKUP($B146,'Total RE-GEN in AIB Countries'!$B$3:$BD$27,COLUMN('RE-Gen-Mixes in AIB Countries'!F145)-COLUMN('RE-Gen-Mixes in AIB Countries'!$B$2),FALSE),0)</f>
        <v>0.14084507042253522</v>
      </c>
      <c r="G146">
        <f t="array" ref="G146">IFERROR(INDEX('Zusammenführung EU-CH'!$E$2:$BF$241,MATCH('RE-Gen-Mixes in AIB Countries'!$B146&amp;'RE-Gen-Mixes in AIB Countries'!$C146,'Zusammenführung EU-CH'!$B$2:$B$241&amp;'Zusammenführung EU-CH'!$C$2:$C$241,0),MATCH('RE-Gen-Mixes in AIB Countries'!G$2,'Zusammenführung EU-CH'!$E$1:$BF$1,0))/VLOOKUP($B146,'Total RE-GEN in AIB Countries'!$B$3:$BD$27,COLUMN('RE-Gen-Mixes in AIB Countries'!G145)-COLUMN('RE-Gen-Mixes in AIB Countries'!$B$2),FALSE),0)</f>
        <v>0.16575175358340957</v>
      </c>
      <c r="H146">
        <f t="array" ref="H146">IFERROR(INDEX('Zusammenführung EU-CH'!$E$2:$BF$241,MATCH('RE-Gen-Mixes in AIB Countries'!$B146&amp;'RE-Gen-Mixes in AIB Countries'!$C146,'Zusammenführung EU-CH'!$B$2:$B$241&amp;'Zusammenführung EU-CH'!$C$2:$C$241,0),MATCH('RE-Gen-Mixes in AIB Countries'!H$2,'Zusammenführung EU-CH'!$E$1:$BF$1,0))/VLOOKUP($B146,'Total RE-GEN in AIB Countries'!$B$3:$BD$27,COLUMN('RE-Gen-Mixes in AIB Countries'!H145)-COLUMN('RE-Gen-Mixes in AIB Countries'!$B$2),FALSE),0)</f>
        <v>0.13932373199749531</v>
      </c>
      <c r="I146">
        <f t="array" ref="I146">IFERROR(INDEX('Zusammenführung EU-CH'!$E$2:$BF$241,MATCH('RE-Gen-Mixes in AIB Countries'!$B146&amp;'RE-Gen-Mixes in AIB Countries'!$C146,'Zusammenführung EU-CH'!$B$2:$B$241&amp;'Zusammenführung EU-CH'!$C$2:$C$241,0),MATCH('RE-Gen-Mixes in AIB Countries'!I$2,'Zusammenführung EU-CH'!$E$1:$BF$1,0))/VLOOKUP($B146,'Total RE-GEN in AIB Countries'!$B$3:$BD$27,COLUMN('RE-Gen-Mixes in AIB Countries'!I145)-COLUMN('RE-Gen-Mixes in AIB Countries'!$B$2),FALSE),0)</f>
        <v>0.16868998006885305</v>
      </c>
      <c r="J146">
        <f t="array" ref="J146">IFERROR(INDEX('Zusammenführung EU-CH'!$E$2:$BF$241,MATCH('RE-Gen-Mixes in AIB Countries'!$B146&amp;'RE-Gen-Mixes in AIB Countries'!$C146,'Zusammenführung EU-CH'!$B$2:$B$241&amp;'Zusammenführung EU-CH'!$C$2:$C$241,0),MATCH('RE-Gen-Mixes in AIB Countries'!J$2,'Zusammenführung EU-CH'!$E$1:$BF$1,0))/VLOOKUP($B146,'Total RE-GEN in AIB Countries'!$B$3:$BD$27,COLUMN('RE-Gen-Mixes in AIB Countries'!J145)-COLUMN('RE-Gen-Mixes in AIB Countries'!$B$2),FALSE),0)</f>
        <v>0.18276535706533537</v>
      </c>
      <c r="K146">
        <f t="array" ref="K146">IFERROR(INDEX('Zusammenführung EU-CH'!$E$2:$BF$241,MATCH('RE-Gen-Mixes in AIB Countries'!$B146&amp;'RE-Gen-Mixes in AIB Countries'!$C146,'Zusammenführung EU-CH'!$B$2:$B$241&amp;'Zusammenführung EU-CH'!$C$2:$C$241,0),MATCH('RE-Gen-Mixes in AIB Countries'!K$2,'Zusammenführung EU-CH'!$E$1:$BF$1,0))/VLOOKUP($B146,'Total RE-GEN in AIB Countries'!$B$3:$BD$27,COLUMN('RE-Gen-Mixes in AIB Countries'!K145)-COLUMN('RE-Gen-Mixes in AIB Countries'!$B$2),FALSE),0)</f>
        <v>0.23454367026496564</v>
      </c>
      <c r="L146">
        <f t="array" ref="L146">IFERROR(INDEX('Zusammenführung EU-CH'!$E$2:$BF$241,MATCH('RE-Gen-Mixes in AIB Countries'!$B146&amp;'RE-Gen-Mixes in AIB Countries'!$C146,'Zusammenführung EU-CH'!$B$2:$B$241&amp;'Zusammenführung EU-CH'!$C$2:$C$241,0),MATCH('RE-Gen-Mixes in AIB Countries'!L$2,'Zusammenführung EU-CH'!$E$1:$BF$1,0))/VLOOKUP($B146,'Total RE-GEN in AIB Countries'!$B$3:$BD$27,COLUMN('RE-Gen-Mixes in AIB Countries'!L145)-COLUMN('RE-Gen-Mixes in AIB Countries'!$B$2),FALSE),0)</f>
        <v>0.18954613095238096</v>
      </c>
      <c r="M146">
        <f t="array" ref="M146">IFERROR(INDEX('Zusammenführung EU-CH'!$E$2:$BF$241,MATCH('RE-Gen-Mixes in AIB Countries'!$B146&amp;'RE-Gen-Mixes in AIB Countries'!$C146,'Zusammenführung EU-CH'!$B$2:$B$241&amp;'Zusammenführung EU-CH'!$C$2:$C$241,0),MATCH('RE-Gen-Mixes in AIB Countries'!M$2,'Zusammenführung EU-CH'!$E$1:$BF$1,0))/VLOOKUP($B146,'Total RE-GEN in AIB Countries'!$B$3:$BD$27,COLUMN('RE-Gen-Mixes in AIB Countries'!M145)-COLUMN('RE-Gen-Mixes in AIB Countries'!$B$2),FALSE),0)</f>
        <v>0.24129311781369772</v>
      </c>
      <c r="N146">
        <f t="array" ref="N146">IFERROR(INDEX('Zusammenführung EU-CH'!$E$2:$BF$241,MATCH('RE-Gen-Mixes in AIB Countries'!$B146&amp;'RE-Gen-Mixes in AIB Countries'!$C146,'Zusammenführung EU-CH'!$B$2:$B$241&amp;'Zusammenführung EU-CH'!$C$2:$C$241,0),MATCH('RE-Gen-Mixes in AIB Countries'!N$2,'Zusammenführung EU-CH'!$E$1:$BF$1,0))/VLOOKUP($B146,'Total RE-GEN in AIB Countries'!$B$3:$BD$27,COLUMN('RE-Gen-Mixes in AIB Countries'!N145)-COLUMN('RE-Gen-Mixes in AIB Countries'!$B$2),FALSE),0)</f>
        <v>0.28614989568287597</v>
      </c>
      <c r="O146">
        <f t="array" ref="O146">IFERROR(INDEX('Zusammenführung EU-CH'!$E$2:$BF$241,MATCH('RE-Gen-Mixes in AIB Countries'!$B146&amp;'RE-Gen-Mixes in AIB Countries'!$C146,'Zusammenführung EU-CH'!$B$2:$B$241&amp;'Zusammenführung EU-CH'!$C$2:$C$241,0),MATCH('RE-Gen-Mixes in AIB Countries'!O$2,'Zusammenführung EU-CH'!$E$1:$BF$1,0))/VLOOKUP($B146,'Total RE-GEN in AIB Countries'!$B$3:$BD$27,COLUMN('RE-Gen-Mixes in AIB Countries'!O145)-COLUMN('RE-Gen-Mixes in AIB Countries'!$B$2),FALSE),0)</f>
        <v>0.35020970641102456</v>
      </c>
      <c r="P146">
        <f t="array" ref="P146">IFERROR(INDEX('Zusammenführung EU-CH'!$E$2:$BF$241,MATCH('RE-Gen-Mixes in AIB Countries'!$B146&amp;'RE-Gen-Mixes in AIB Countries'!$C146,'Zusammenführung EU-CH'!$B$2:$B$241&amp;'Zusammenführung EU-CH'!$C$2:$C$241,0),MATCH('RE-Gen-Mixes in AIB Countries'!P$2,'Zusammenführung EU-CH'!$E$1:$BF$1,0))/VLOOKUP($B146,'Total RE-GEN in AIB Countries'!$B$3:$BD$27,COLUMN('RE-Gen-Mixes in AIB Countries'!P145)-COLUMN('RE-Gen-Mixes in AIB Countries'!$B$2),FALSE),0)</f>
        <v>0.21763368667520686</v>
      </c>
      <c r="Q146">
        <f t="array" ref="Q146">IFERROR(INDEX('Zusammenführung EU-CH'!$E$2:$BF$241,MATCH('RE-Gen-Mixes in AIB Countries'!$B146&amp;'RE-Gen-Mixes in AIB Countries'!$C146,'Zusammenführung EU-CH'!$B$2:$B$241&amp;'Zusammenführung EU-CH'!$C$2:$C$241,0),MATCH('RE-Gen-Mixes in AIB Countries'!Q$2,'Zusammenführung EU-CH'!$E$1:$BF$1,0))/VLOOKUP($B146,'Total RE-GEN in AIB Countries'!$B$3:$BD$27,COLUMN('RE-Gen-Mixes in AIB Countries'!Q145)-COLUMN('RE-Gen-Mixes in AIB Countries'!$B$2),FALSE),0)</f>
        <v>0.16915178757366389</v>
      </c>
      <c r="R146">
        <f t="array" ref="R146">IFERROR(INDEX('Zusammenführung EU-CH'!$E$2:$BF$241,MATCH('RE-Gen-Mixes in AIB Countries'!$B146&amp;'RE-Gen-Mixes in AIB Countries'!$C146,'Zusammenführung EU-CH'!$B$2:$B$241&amp;'Zusammenführung EU-CH'!$C$2:$C$241,0),MATCH('RE-Gen-Mixes in AIB Countries'!R$2,'Zusammenführung EU-CH'!$E$1:$BF$1,0))/VLOOKUP($B146,'Total RE-GEN in AIB Countries'!$B$3:$BD$27,COLUMN('RE-Gen-Mixes in AIB Countries'!R145)-COLUMN('RE-Gen-Mixes in AIB Countries'!$B$2),FALSE),0)</f>
        <v>0.2038443144780164</v>
      </c>
      <c r="S146">
        <f t="array" ref="S146">IFERROR(INDEX('Zusammenführung EU-CH'!$E$2:$BF$241,MATCH('RE-Gen-Mixes in AIB Countries'!$B146&amp;'RE-Gen-Mixes in AIB Countries'!$C146,'Zusammenführung EU-CH'!$B$2:$B$241&amp;'Zusammenführung EU-CH'!$C$2:$C$241,0),MATCH('RE-Gen-Mixes in AIB Countries'!S$2,'Zusammenführung EU-CH'!$E$1:$BF$1,0))/VLOOKUP($B146,'Total RE-GEN in AIB Countries'!$B$3:$BD$27,COLUMN('RE-Gen-Mixes in AIB Countries'!S145)-COLUMN('RE-Gen-Mixes in AIB Countries'!$B$2),FALSE),0)</f>
        <v>0.19820112367402234</v>
      </c>
      <c r="T146">
        <f t="array" ref="T146">IFERROR(INDEX('Zusammenführung EU-CH'!$E$2:$BF$241,MATCH('RE-Gen-Mixes in AIB Countries'!$B146&amp;'RE-Gen-Mixes in AIB Countries'!$C146,'Zusammenführung EU-CH'!$B$2:$B$241&amp;'Zusammenführung EU-CH'!$C$2:$C$241,0),MATCH('RE-Gen-Mixes in AIB Countries'!T$2,'Zusammenführung EU-CH'!$E$1:$BF$1,0))/VLOOKUP($B146,'Total RE-GEN in AIB Countries'!$B$3:$BD$27,COLUMN('RE-Gen-Mixes in AIB Countries'!T145)-COLUMN('RE-Gen-Mixes in AIB Countries'!$B$2),FALSE),0)</f>
        <v>0.16564597121649574</v>
      </c>
      <c r="U146">
        <f t="array" ref="U146">IFERROR(INDEX('Zusammenführung EU-CH'!$E$2:$BF$241,MATCH('RE-Gen-Mixes in AIB Countries'!$B146&amp;'RE-Gen-Mixes in AIB Countries'!$C146,'Zusammenführung EU-CH'!$B$2:$B$241&amp;'Zusammenführung EU-CH'!$C$2:$C$241,0),MATCH('RE-Gen-Mixes in AIB Countries'!U$2,'Zusammenführung EU-CH'!$E$1:$BF$1,0))/VLOOKUP($B146,'Total RE-GEN in AIB Countries'!$B$3:$BD$27,COLUMN('RE-Gen-Mixes in AIB Countries'!U145)-COLUMN('RE-Gen-Mixes in AIB Countries'!$B$2),FALSE),0)</f>
        <v>0.21637597984834395</v>
      </c>
      <c r="V146">
        <f t="array" ref="V146">IFERROR(INDEX('Zusammenführung EU-CH'!$E$2:$BF$241,MATCH('RE-Gen-Mixes in AIB Countries'!$B146&amp;'RE-Gen-Mixes in AIB Countries'!$C146,'Zusammenführung EU-CH'!$B$2:$B$241&amp;'Zusammenführung EU-CH'!$C$2:$C$241,0),MATCH('RE-Gen-Mixes in AIB Countries'!V$2,'Zusammenführung EU-CH'!$E$1:$BF$1,0))/VLOOKUP($B146,'Total RE-GEN in AIB Countries'!$B$3:$BD$27,COLUMN('RE-Gen-Mixes in AIB Countries'!V145)-COLUMN('RE-Gen-Mixes in AIB Countries'!$B$2),FALSE),0)</f>
        <v>0.15066308369645343</v>
      </c>
      <c r="W146">
        <f t="array" ref="W146">IFERROR(INDEX('Zusammenführung EU-CH'!$E$2:$BF$241,MATCH('RE-Gen-Mixes in AIB Countries'!$B146&amp;'RE-Gen-Mixes in AIB Countries'!$C146,'Zusammenführung EU-CH'!$B$2:$B$241&amp;'Zusammenführung EU-CH'!$C$2:$C$241,0),MATCH('RE-Gen-Mixes in AIB Countries'!W$2,'Zusammenführung EU-CH'!$E$1:$BF$1,0))/VLOOKUP($B146,'Total RE-GEN in AIB Countries'!$B$3:$BD$27,COLUMN('RE-Gen-Mixes in AIB Countries'!W145)-COLUMN('RE-Gen-Mixes in AIB Countries'!$B$2),FALSE),0)</f>
        <v>0.15620344549080908</v>
      </c>
      <c r="X146">
        <f t="array" ref="X146">IFERROR(INDEX('Zusammenführung EU-CH'!$E$2:$BF$241,MATCH('RE-Gen-Mixes in AIB Countries'!$B146&amp;'RE-Gen-Mixes in AIB Countries'!$C146,'Zusammenführung EU-CH'!$B$2:$B$241&amp;'Zusammenführung EU-CH'!$C$2:$C$241,0),MATCH('RE-Gen-Mixes in AIB Countries'!X$2,'Zusammenführung EU-CH'!$E$1:$BF$1,0))/VLOOKUP($B146,'Total RE-GEN in AIB Countries'!$B$3:$BD$27,COLUMN('RE-Gen-Mixes in AIB Countries'!X145)-COLUMN('RE-Gen-Mixes in AIB Countries'!$B$2),FALSE),0)</f>
        <v>0.13227458440060441</v>
      </c>
      <c r="Y146">
        <f t="array" ref="Y146">IFERROR(INDEX('Zusammenführung EU-CH'!$E$2:$BF$241,MATCH('RE-Gen-Mixes in AIB Countries'!$B146&amp;'RE-Gen-Mixes in AIB Countries'!$C146,'Zusammenführung EU-CH'!$B$2:$B$241&amp;'Zusammenführung EU-CH'!$C$2:$C$241,0),MATCH('RE-Gen-Mixes in AIB Countries'!Y$2,'Zusammenführung EU-CH'!$E$1:$BF$1,0))/VLOOKUP($B146,'Total RE-GEN in AIB Countries'!$B$3:$BD$27,COLUMN('RE-Gen-Mixes in AIB Countries'!Y145)-COLUMN('RE-Gen-Mixes in AIB Countries'!$B$2),FALSE),0)</f>
        <v>0.22938933781455464</v>
      </c>
      <c r="Z146">
        <f t="array" ref="Z146">IFERROR(INDEX('Zusammenführung EU-CH'!$E$2:$BF$241,MATCH('RE-Gen-Mixes in AIB Countries'!$B146&amp;'RE-Gen-Mixes in AIB Countries'!$C146,'Zusammenführung EU-CH'!$B$2:$B$241&amp;'Zusammenführung EU-CH'!$C$2:$C$241,0),MATCH('RE-Gen-Mixes in AIB Countries'!Z$2,'Zusammenführung EU-CH'!$E$1:$BF$1,0))/VLOOKUP($B146,'Total RE-GEN in AIB Countries'!$B$3:$BD$27,COLUMN('RE-Gen-Mixes in AIB Countries'!Z145)-COLUMN('RE-Gen-Mixes in AIB Countries'!$B$2),FALSE),0)</f>
        <v>0.19126459727033135</v>
      </c>
      <c r="AA146">
        <f t="array" ref="AA146">IFERROR(INDEX('Zusammenführung EU-CH'!$E$2:$BF$241,MATCH('RE-Gen-Mixes in AIB Countries'!$B146&amp;'RE-Gen-Mixes in AIB Countries'!$C146,'Zusammenführung EU-CH'!$B$2:$B$241&amp;'Zusammenführung EU-CH'!$C$2:$C$241,0),MATCH('RE-Gen-Mixes in AIB Countries'!AA$2,'Zusammenführung EU-CH'!$E$1:$BF$1,0))/VLOOKUP($B146,'Total RE-GEN in AIB Countries'!$B$3:$BD$27,COLUMN('RE-Gen-Mixes in AIB Countries'!AA145)-COLUMN('RE-Gen-Mixes in AIB Countries'!$B$2),FALSE),0)</f>
        <v>0.19980244798028032</v>
      </c>
      <c r="AB146">
        <f t="array" ref="AB146">IFERROR(INDEX('Zusammenführung EU-CH'!$E$2:$BF$241,MATCH('RE-Gen-Mixes in AIB Countries'!$B146&amp;'RE-Gen-Mixes in AIB Countries'!$C146,'Zusammenführung EU-CH'!$B$2:$B$241&amp;'Zusammenführung EU-CH'!$C$2:$C$241,0),MATCH('RE-Gen-Mixes in AIB Countries'!AB$2,'Zusammenführung EU-CH'!$E$1:$BF$1,0))/VLOOKUP($B146,'Total RE-GEN in AIB Countries'!$B$3:$BD$27,COLUMN('RE-Gen-Mixes in AIB Countries'!AB145)-COLUMN('RE-Gen-Mixes in AIB Countries'!$B$2),FALSE),0)</f>
        <v>0.15908071738280258</v>
      </c>
      <c r="AC146">
        <f t="array" ref="AC146">IFERROR(INDEX('Zusammenführung EU-CH'!$E$2:$BF$241,MATCH('RE-Gen-Mixes in AIB Countries'!$B146&amp;'RE-Gen-Mixes in AIB Countries'!$C146,'Zusammenführung EU-CH'!$B$2:$B$241&amp;'Zusammenführung EU-CH'!$C$2:$C$241,0),MATCH('RE-Gen-Mixes in AIB Countries'!AC$2,'Zusammenführung EU-CH'!$E$1:$BF$1,0))/VLOOKUP($B146,'Total RE-GEN in AIB Countries'!$B$3:$BD$27,COLUMN('RE-Gen-Mixes in AIB Countries'!AC145)-COLUMN('RE-Gen-Mixes in AIB Countries'!$B$2),FALSE),0)</f>
        <v>0.12634171707740552</v>
      </c>
      <c r="AD146">
        <f t="array" ref="AD146">IFERROR(INDEX('Zusammenführung EU-CH'!$E$2:$BF$241,MATCH('RE-Gen-Mixes in AIB Countries'!$B146&amp;'RE-Gen-Mixes in AIB Countries'!$C146,'Zusammenführung EU-CH'!$B$2:$B$241&amp;'Zusammenführung EU-CH'!$C$2:$C$241,0),MATCH('RE-Gen-Mixes in AIB Countries'!AD$2,'Zusammenführung EU-CH'!$E$1:$BF$1,0))/VLOOKUP($B146,'Total RE-GEN in AIB Countries'!$B$3:$BD$27,COLUMN('RE-Gen-Mixes in AIB Countries'!AD145)-COLUMN('RE-Gen-Mixes in AIB Countries'!$B$2),FALSE),0)</f>
        <v>0.1302639401305383</v>
      </c>
      <c r="AE146">
        <f t="array" ref="AE146">IFERROR(INDEX('Zusammenführung EU-CH'!$E$2:$BF$241,MATCH('RE-Gen-Mixes in AIB Countries'!$B146&amp;'RE-Gen-Mixes in AIB Countries'!$C146,'Zusammenführung EU-CH'!$B$2:$B$241&amp;'Zusammenführung EU-CH'!$C$2:$C$241,0),MATCH('RE-Gen-Mixes in AIB Countries'!AE$2,'Zusammenführung EU-CH'!$E$1:$BF$1,0))/VLOOKUP($B146,'Total RE-GEN in AIB Countries'!$B$3:$BD$27,COLUMN('RE-Gen-Mixes in AIB Countries'!AE145)-COLUMN('RE-Gen-Mixes in AIB Countries'!$B$2),FALSE),0)</f>
        <v>0.18173969201179385</v>
      </c>
      <c r="AF146">
        <f t="array" ref="AF146">IFERROR(INDEX('Zusammenführung EU-CH'!$E$2:$BF$241,MATCH('RE-Gen-Mixes in AIB Countries'!$B146&amp;'RE-Gen-Mixes in AIB Countries'!$C146,'Zusammenführung EU-CH'!$B$2:$B$241&amp;'Zusammenführung EU-CH'!$C$2:$C$241,0),MATCH('RE-Gen-Mixes in AIB Countries'!AF$2,'Zusammenführung EU-CH'!$E$1:$BF$1,0))/VLOOKUP($B146,'Total RE-GEN in AIB Countries'!$B$3:$BD$27,COLUMN('RE-Gen-Mixes in AIB Countries'!AF145)-COLUMN('RE-Gen-Mixes in AIB Countries'!$B$2),FALSE),0)</f>
        <v>0.13323519914100809</v>
      </c>
      <c r="AG146">
        <f t="array" ref="AG146">IFERROR(INDEX('Zusammenführung EU-CH'!$E$2:$BF$241,MATCH('RE-Gen-Mixes in AIB Countries'!$B146&amp;'RE-Gen-Mixes in AIB Countries'!$C146,'Zusammenführung EU-CH'!$B$2:$B$241&amp;'Zusammenführung EU-CH'!$C$2:$C$241,0),MATCH('RE-Gen-Mixes in AIB Countries'!AG$2,'Zusammenführung EU-CH'!$E$1:$BF$1,0))/VLOOKUP($B146,'Total RE-GEN in AIB Countries'!$B$3:$BD$27,COLUMN('RE-Gen-Mixes in AIB Countries'!AG145)-COLUMN('RE-Gen-Mixes in AIB Countries'!$B$2),FALSE),0)</f>
        <v>0.23064177549708859</v>
      </c>
      <c r="AH146">
        <f t="array" ref="AH146">IFERROR(INDEX('Zusammenführung EU-CH'!$E$2:$BF$241,MATCH('RE-Gen-Mixes in AIB Countries'!$B146&amp;'RE-Gen-Mixes in AIB Countries'!$C146,'Zusammenführung EU-CH'!$B$2:$B$241&amp;'Zusammenführung EU-CH'!$C$2:$C$241,0),MATCH('RE-Gen-Mixes in AIB Countries'!AH$2,'Zusammenführung EU-CH'!$E$1:$BF$1,0))/VLOOKUP($B146,'Total RE-GEN in AIB Countries'!$B$3:$BD$27,COLUMN('RE-Gen-Mixes in AIB Countries'!AH145)-COLUMN('RE-Gen-Mixes in AIB Countries'!$B$2),FALSE),0)</f>
        <v>0.15110716948757427</v>
      </c>
      <c r="AI146">
        <f t="array" ref="AI146">IFERROR(INDEX('Zusammenführung EU-CH'!$E$2:$BF$241,MATCH('RE-Gen-Mixes in AIB Countries'!$B146&amp;'RE-Gen-Mixes in AIB Countries'!$C146,'Zusammenführung EU-CH'!$B$2:$B$241&amp;'Zusammenführung EU-CH'!$C$2:$C$241,0),MATCH('RE-Gen-Mixes in AIB Countries'!AI$2,'Zusammenführung EU-CH'!$E$1:$BF$1,0))/VLOOKUP($B146,'Total RE-GEN in AIB Countries'!$B$3:$BD$27,COLUMN('RE-Gen-Mixes in AIB Countries'!AI145)-COLUMN('RE-Gen-Mixes in AIB Countries'!$B$2),FALSE),0)</f>
        <v>0.23588075902496078</v>
      </c>
      <c r="AJ146">
        <f t="array" ref="AJ146">IFERROR(INDEX('Zusammenführung EU-CH'!$E$2:$BF$241,MATCH('RE-Gen-Mixes in AIB Countries'!$B146&amp;'RE-Gen-Mixes in AIB Countries'!$C146,'Zusammenführung EU-CH'!$B$2:$B$241&amp;'Zusammenführung EU-CH'!$C$2:$C$241,0),MATCH('RE-Gen-Mixes in AIB Countries'!AJ$2,'Zusammenführung EU-CH'!$E$1:$BF$1,0))/VLOOKUP($B146,'Total RE-GEN in AIB Countries'!$B$3:$BD$27,COLUMN('RE-Gen-Mixes in AIB Countries'!AJ145)-COLUMN('RE-Gen-Mixes in AIB Countries'!$B$2),FALSE),0)</f>
        <v>0.30014816942347672</v>
      </c>
      <c r="AK146">
        <f t="array" ref="AK146">IFERROR(INDEX('Zusammenführung EU-CH'!$E$2:$BF$241,MATCH('RE-Gen-Mixes in AIB Countries'!$B146&amp;'RE-Gen-Mixes in AIB Countries'!$C146,'Zusammenführung EU-CH'!$B$2:$B$241&amp;'Zusammenführung EU-CH'!$C$2:$C$241,0),MATCH('RE-Gen-Mixes in AIB Countries'!AK$2,'Zusammenführung EU-CH'!$E$1:$BF$1,0))/VLOOKUP($B146,'Total RE-GEN in AIB Countries'!$B$3:$BD$27,COLUMN('RE-Gen-Mixes in AIB Countries'!AK145)-COLUMN('RE-Gen-Mixes in AIB Countries'!$B$2),FALSE),0)</f>
        <v>0.2923085973722469</v>
      </c>
      <c r="AL146">
        <f t="array" ref="AL146">IFERROR(INDEX('Zusammenführung EU-CH'!$E$2:$BF$241,MATCH('RE-Gen-Mixes in AIB Countries'!$B146&amp;'RE-Gen-Mixes in AIB Countries'!$C146,'Zusammenführung EU-CH'!$B$2:$B$241&amp;'Zusammenführung EU-CH'!$C$2:$C$241,0),MATCH('RE-Gen-Mixes in AIB Countries'!AL$2,'Zusammenführung EU-CH'!$E$1:$BF$1,0))/VLOOKUP($B146,'Total RE-GEN in AIB Countries'!$B$3:$BD$27,COLUMN('RE-Gen-Mixes in AIB Countries'!AL145)-COLUMN('RE-Gen-Mixes in AIB Countries'!$B$2),FALSE),0)</f>
        <v>0.20063834592914057</v>
      </c>
      <c r="AM146">
        <f t="array" ref="AM146">IFERROR(INDEX('Zusammenführung EU-CH'!$E$2:$BF$241,MATCH('RE-Gen-Mixes in AIB Countries'!$B146&amp;'RE-Gen-Mixes in AIB Countries'!$C146,'Zusammenführung EU-CH'!$B$2:$B$241&amp;'Zusammenführung EU-CH'!$C$2:$C$241,0),MATCH('RE-Gen-Mixes in AIB Countries'!AM$2,'Zusammenführung EU-CH'!$E$1:$BF$1,0))/VLOOKUP($B146,'Total RE-GEN in AIB Countries'!$B$3:$BD$27,COLUMN('RE-Gen-Mixes in AIB Countries'!AM145)-COLUMN('RE-Gen-Mixes in AIB Countries'!$B$2),FALSE),0)</f>
        <v>0.17844373901602736</v>
      </c>
      <c r="AN146">
        <f t="array" ref="AN146">IFERROR(INDEX('Zusammenführung EU-CH'!$E$2:$BF$241,MATCH('RE-Gen-Mixes in AIB Countries'!$B146&amp;'RE-Gen-Mixes in AIB Countries'!$C146,'Zusammenführung EU-CH'!$B$2:$B$241&amp;'Zusammenführung EU-CH'!$C$2:$C$241,0),MATCH('RE-Gen-Mixes in AIB Countries'!AN$2,'Zusammenführung EU-CH'!$E$1:$BF$1,0))/VLOOKUP($B146,'Total RE-GEN in AIB Countries'!$B$3:$BD$27,COLUMN('RE-Gen-Mixes in AIB Countries'!AN145)-COLUMN('RE-Gen-Mixes in AIB Countries'!$B$2),FALSE),0)</f>
        <v>0.18934104941733221</v>
      </c>
      <c r="AO146">
        <f t="array" ref="AO146">IFERROR(INDEX('Zusammenführung EU-CH'!$E$2:$BF$241,MATCH('RE-Gen-Mixes in AIB Countries'!$B146&amp;'RE-Gen-Mixes in AIB Countries'!$C146,'Zusammenführung EU-CH'!$B$2:$B$241&amp;'Zusammenführung EU-CH'!$C$2:$C$241,0),MATCH('RE-Gen-Mixes in AIB Countries'!AO$2,'Zusammenführung EU-CH'!$E$1:$BF$1,0))/VLOOKUP($B146,'Total RE-GEN in AIB Countries'!$B$3:$BD$27,COLUMN('RE-Gen-Mixes in AIB Countries'!AO145)-COLUMN('RE-Gen-Mixes in AIB Countries'!$B$2),FALSE),0)</f>
        <v>0.23741039870746694</v>
      </c>
      <c r="AP146">
        <f t="array" ref="AP146">IFERROR(INDEX('Zusammenführung EU-CH'!$E$2:$BF$241,MATCH('RE-Gen-Mixes in AIB Countries'!$B146&amp;'RE-Gen-Mixes in AIB Countries'!$C146,'Zusammenführung EU-CH'!$B$2:$B$241&amp;'Zusammenführung EU-CH'!$C$2:$C$241,0),MATCH('RE-Gen-Mixes in AIB Countries'!AP$2,'Zusammenführung EU-CH'!$E$1:$BF$1,0))/VLOOKUP($B146,'Total RE-GEN in AIB Countries'!$B$3:$BD$27,COLUMN('RE-Gen-Mixes in AIB Countries'!AP145)-COLUMN('RE-Gen-Mixes in AIB Countries'!$B$2),FALSE),0)</f>
        <v>0.25115440914933224</v>
      </c>
      <c r="AQ146">
        <f t="array" ref="AQ146">IFERROR(INDEX('Zusammenführung EU-CH'!$E$2:$BF$241,MATCH('RE-Gen-Mixes in AIB Countries'!$B146&amp;'RE-Gen-Mixes in AIB Countries'!$C146,'Zusammenführung EU-CH'!$B$2:$B$241&amp;'Zusammenführung EU-CH'!$C$2:$C$241,0),MATCH('RE-Gen-Mixes in AIB Countries'!AQ$2,'Zusammenführung EU-CH'!$E$1:$BF$1,0))/VLOOKUP($B146,'Total RE-GEN in AIB Countries'!$B$3:$BD$27,COLUMN('RE-Gen-Mixes in AIB Countries'!AQ145)-COLUMN('RE-Gen-Mixes in AIB Countries'!$B$2),FALSE),0)</f>
        <v>0.16952131073758397</v>
      </c>
      <c r="AR146">
        <f t="array" ref="AR146">IFERROR(INDEX('Zusammenführung EU-CH'!$E$2:$BF$241,MATCH('RE-Gen-Mixes in AIB Countries'!$B146&amp;'RE-Gen-Mixes in AIB Countries'!$C146,'Zusammenführung EU-CH'!$B$2:$B$241&amp;'Zusammenführung EU-CH'!$C$2:$C$241,0),MATCH('RE-Gen-Mixes in AIB Countries'!AR$2,'Zusammenführung EU-CH'!$E$1:$BF$1,0))/VLOOKUP($B146,'Total RE-GEN in AIB Countries'!$B$3:$BD$27,COLUMN('RE-Gen-Mixes in AIB Countries'!AR145)-COLUMN('RE-Gen-Mixes in AIB Countries'!$B$2),FALSE),0)</f>
        <v>0.18391715836652239</v>
      </c>
      <c r="AS146">
        <f t="array" ref="AS146">IFERROR(INDEX('Zusammenführung EU-CH'!$E$2:$BF$241,MATCH('RE-Gen-Mixes in AIB Countries'!$B146&amp;'RE-Gen-Mixes in AIB Countries'!$C146,'Zusammenführung EU-CH'!$B$2:$B$241&amp;'Zusammenführung EU-CH'!$C$2:$C$241,0),MATCH('RE-Gen-Mixes in AIB Countries'!AS$2,'Zusammenführung EU-CH'!$E$1:$BF$1,0))/VLOOKUP($B146,'Total RE-GEN in AIB Countries'!$B$3:$BD$27,COLUMN('RE-Gen-Mixes in AIB Countries'!AS145)-COLUMN('RE-Gen-Mixes in AIB Countries'!$B$2),FALSE),0)</f>
        <v>0.19672550405745448</v>
      </c>
      <c r="AT146">
        <f t="array" ref="AT146">IFERROR(INDEX('Zusammenführung EU-CH'!$E$2:$BF$241,MATCH('RE-Gen-Mixes in AIB Countries'!$B146&amp;'RE-Gen-Mixes in AIB Countries'!$C146,'Zusammenführung EU-CH'!$B$2:$B$241&amp;'Zusammenführung EU-CH'!$C$2:$C$241,0),MATCH('RE-Gen-Mixes in AIB Countries'!AT$2,'Zusammenführung EU-CH'!$E$1:$BF$1,0))/VLOOKUP($B146,'Total RE-GEN in AIB Countries'!$B$3:$BD$27,COLUMN('RE-Gen-Mixes in AIB Countries'!AT145)-COLUMN('RE-Gen-Mixes in AIB Countries'!$B$2),FALSE),0)</f>
        <v>0.15896056052075896</v>
      </c>
      <c r="AU146">
        <f t="array" ref="AU146">IFERROR(INDEX('Zusammenführung EU-CH'!$E$2:$BF$241,MATCH('RE-Gen-Mixes in AIB Countries'!$B146&amp;'RE-Gen-Mixes in AIB Countries'!$C146,'Zusammenführung EU-CH'!$B$2:$B$241&amp;'Zusammenführung EU-CH'!$C$2:$C$241,0),MATCH('RE-Gen-Mixes in AIB Countries'!AU$2,'Zusammenführung EU-CH'!$E$1:$BF$1,0))/VLOOKUP($B146,'Total RE-GEN in AIB Countries'!$B$3:$BD$27,COLUMN('RE-Gen-Mixes in AIB Countries'!AU145)-COLUMN('RE-Gen-Mixes in AIB Countries'!$B$2),FALSE),0)</f>
        <v>0.21156602878905995</v>
      </c>
      <c r="AV146">
        <f t="array" ref="AV146">IFERROR(INDEX('Zusammenführung EU-CH'!$E$2:$BF$241,MATCH('RE-Gen-Mixes in AIB Countries'!$B146&amp;'RE-Gen-Mixes in AIB Countries'!$C146,'Zusammenführung EU-CH'!$B$2:$B$241&amp;'Zusammenführung EU-CH'!$C$2:$C$241,0),MATCH('RE-Gen-Mixes in AIB Countries'!AV$2,'Zusammenführung EU-CH'!$E$1:$BF$1,0))/VLOOKUP($B146,'Total RE-GEN in AIB Countries'!$B$3:$BD$27,COLUMN('RE-Gen-Mixes in AIB Countries'!AV145)-COLUMN('RE-Gen-Mixes in AIB Countries'!$B$2),FALSE),0)</f>
        <v>0.24380511506016031</v>
      </c>
      <c r="AW146">
        <f t="array" ref="AW146">IFERROR(INDEX('Zusammenführung EU-CH'!$E$2:$BF$241,MATCH('RE-Gen-Mixes in AIB Countries'!$B146&amp;'RE-Gen-Mixes in AIB Countries'!$C146,'Zusammenführung EU-CH'!$B$2:$B$241&amp;'Zusammenführung EU-CH'!$C$2:$C$241,0),MATCH('RE-Gen-Mixes in AIB Countries'!AW$2,'Zusammenführung EU-CH'!$E$1:$BF$1,0))/VLOOKUP($B146,'Total RE-GEN in AIB Countries'!$B$3:$BD$27,COLUMN('RE-Gen-Mixes in AIB Countries'!AW145)-COLUMN('RE-Gen-Mixes in AIB Countries'!$B$2),FALSE),0)</f>
        <v>0.19932859228563901</v>
      </c>
      <c r="AX146">
        <f t="array" ref="AX146">IFERROR(INDEX('Zusammenführung EU-CH'!$E$2:$BF$241,MATCH('RE-Gen-Mixes in AIB Countries'!$B146&amp;'RE-Gen-Mixes in AIB Countries'!$C146,'Zusammenführung EU-CH'!$B$2:$B$241&amp;'Zusammenführung EU-CH'!$C$2:$C$241,0),MATCH('RE-Gen-Mixes in AIB Countries'!AX$2,'Zusammenführung EU-CH'!$E$1:$BF$1,0))/VLOOKUP($B146,'Total RE-GEN in AIB Countries'!$B$3:$BD$27,COLUMN('RE-Gen-Mixes in AIB Countries'!AX145)-COLUMN('RE-Gen-Mixes in AIB Countries'!$B$2),FALSE),0)</f>
        <v>0.16455490212749824</v>
      </c>
      <c r="AY146">
        <f t="array" ref="AY146">IFERROR(INDEX('Zusammenführung EU-CH'!$E$2:$BF$241,MATCH('RE-Gen-Mixes in AIB Countries'!$B146&amp;'RE-Gen-Mixes in AIB Countries'!$C146,'Zusammenführung EU-CH'!$B$2:$B$241&amp;'Zusammenführung EU-CH'!$C$2:$C$241,0),MATCH('RE-Gen-Mixes in AIB Countries'!AY$2,'Zusammenführung EU-CH'!$E$1:$BF$1,0))/VLOOKUP($B146,'Total RE-GEN in AIB Countries'!$B$3:$BD$27,COLUMN('RE-Gen-Mixes in AIB Countries'!AY145)-COLUMN('RE-Gen-Mixes in AIB Countries'!$B$2),FALSE),0)</f>
        <v>0.25070110198675655</v>
      </c>
      <c r="AZ146">
        <f t="array" ref="AZ146">IFERROR(INDEX('Zusammenführung EU-CH'!$E$2:$BF$241,MATCH('RE-Gen-Mixes in AIB Countries'!$B146&amp;'RE-Gen-Mixes in AIB Countries'!$C146,'Zusammenführung EU-CH'!$B$2:$B$241&amp;'Zusammenführung EU-CH'!$C$2:$C$241,0),MATCH('RE-Gen-Mixes in AIB Countries'!AZ$2,'Zusammenführung EU-CH'!$E$1:$BF$1,0))/VLOOKUP($B146,'Total RE-GEN in AIB Countries'!$B$3:$BD$27,COLUMN('RE-Gen-Mixes in AIB Countries'!AZ145)-COLUMN('RE-Gen-Mixes in AIB Countries'!$B$2),FALSE),0)</f>
        <v>0.32686840043073712</v>
      </c>
      <c r="BA146">
        <f t="array" ref="BA146">IFERROR(INDEX('Zusammenführung EU-CH'!$E$2:$BF$241,MATCH('RE-Gen-Mixes in AIB Countries'!$B146&amp;'RE-Gen-Mixes in AIB Countries'!$C146,'Zusammenführung EU-CH'!$B$2:$B$241&amp;'Zusammenführung EU-CH'!$C$2:$C$241,0),MATCH('RE-Gen-Mixes in AIB Countries'!BA$2,'Zusammenführung EU-CH'!$E$1:$BF$1,0))/VLOOKUP($B146,'Total RE-GEN in AIB Countries'!$B$3:$BD$27,COLUMN('RE-Gen-Mixes in AIB Countries'!BA145)-COLUMN('RE-Gen-Mixes in AIB Countries'!$B$2),FALSE),0)</f>
        <v>0.28770063116867001</v>
      </c>
      <c r="BB146">
        <f t="array" ref="BB146">IFERROR(INDEX('Zusammenführung EU-CH'!$E$2:$BF$241,MATCH('RE-Gen-Mixes in AIB Countries'!$B146&amp;'RE-Gen-Mixes in AIB Countries'!$C146,'Zusammenführung EU-CH'!$B$2:$B$241&amp;'Zusammenführung EU-CH'!$C$2:$C$241,0),MATCH('RE-Gen-Mixes in AIB Countries'!BB$2,'Zusammenführung EU-CH'!$E$1:$BF$1,0))/VLOOKUP($B146,'Total RE-GEN in AIB Countries'!$B$3:$BD$27,COLUMN('RE-Gen-Mixes in AIB Countries'!BB145)-COLUMN('RE-Gen-Mixes in AIB Countries'!$B$2),FALSE),0)</f>
        <v>0.28716741062293888</v>
      </c>
      <c r="BC146">
        <f t="array" ref="BC146">IFERROR(INDEX('Zusammenführung EU-CH'!$E$2:$BF$241,MATCH('RE-Gen-Mixes in AIB Countries'!$B146&amp;'RE-Gen-Mixes in AIB Countries'!$C146,'Zusammenführung EU-CH'!$B$2:$B$241&amp;'Zusammenführung EU-CH'!$C$2:$C$241,0),MATCH('RE-Gen-Mixes in AIB Countries'!BC$2,'Zusammenführung EU-CH'!$E$1:$BF$1,0))/VLOOKUP($B146,'Total RE-GEN in AIB Countries'!$B$3:$BD$27,COLUMN('RE-Gen-Mixes in AIB Countries'!BC145)-COLUMN('RE-Gen-Mixes in AIB Countries'!$B$2),FALSE),0)</f>
        <v>0.26217139218112795</v>
      </c>
      <c r="BD146">
        <f t="array" ref="BD146">IFERROR(INDEX('Zusammenführung EU-CH'!$E$2:$BF$241,MATCH('RE-Gen-Mixes in AIB Countries'!$B146&amp;'RE-Gen-Mixes in AIB Countries'!$C146,'Zusammenführung EU-CH'!$B$2:$B$241&amp;'Zusammenführung EU-CH'!$C$2:$C$241,0),MATCH('RE-Gen-Mixes in AIB Countries'!BD$2,'Zusammenführung EU-CH'!$E$1:$BF$1,0))/VLOOKUP($B146,'Total RE-GEN in AIB Countries'!$B$3:$BD$27,COLUMN('RE-Gen-Mixes in AIB Countries'!BD145)-COLUMN('RE-Gen-Mixes in AIB Countries'!$B$2),FALSE),0)</f>
        <v>0.19541762038722407</v>
      </c>
      <c r="BE146">
        <f t="array" ref="BE146">IFERROR(INDEX('Zusammenführung EU-CH'!$E$2:$BF$241,MATCH('RE-Gen-Mixes in AIB Countries'!$B146&amp;'RE-Gen-Mixes in AIB Countries'!$C146,'Zusammenführung EU-CH'!$B$2:$B$241&amp;'Zusammenführung EU-CH'!$C$2:$C$241,0),MATCH('RE-Gen-Mixes in AIB Countries'!BE$2,'Zusammenführung EU-CH'!$E$1:$BF$1,0))/VLOOKUP($B146,'Total RE-GEN in AIB Countries'!$B$3:$BD$27,COLUMN('RE-Gen-Mixes in AIB Countries'!BE145)-COLUMN('RE-Gen-Mixes in AIB Countries'!$B$2),FALSE),0)</f>
        <v>0</v>
      </c>
      <c r="BF146">
        <f t="shared" si="2"/>
        <v>0.20020534607598656</v>
      </c>
    </row>
    <row r="147" spans="1:58" x14ac:dyDescent="0.35">
      <c r="A147" s="48" t="s">
        <v>488</v>
      </c>
      <c r="B147" s="4" t="s">
        <v>489</v>
      </c>
      <c r="C147" s="48" t="s">
        <v>4</v>
      </c>
      <c r="D147">
        <f t="array" ref="D147">IFERROR(INDEX('Zusammenführung EU-CH'!$E$2:$BF$241,MATCH('RE-Gen-Mixes in AIB Countries'!$B147&amp;'RE-Gen-Mixes in AIB Countries'!$C147,'Zusammenführung EU-CH'!$B$2:$B$241&amp;'Zusammenführung EU-CH'!$C$2:$C$241,0),MATCH('RE-Gen-Mixes in AIB Countries'!D$2,'Zusammenführung EU-CH'!$E$1:$BF$1,0))/VLOOKUP($B147,'Total RE-GEN in AIB Countries'!$B$3:$BD$27,COLUMN('RE-Gen-Mixes in AIB Countries'!D146)-COLUMN('RE-Gen-Mixes in AIB Countries'!$B$2),FALSE),0)</f>
        <v>3.9091716564253295E-2</v>
      </c>
      <c r="E147">
        <f t="array" ref="E147">IFERROR(INDEX('Zusammenführung EU-CH'!$E$2:$BF$241,MATCH('RE-Gen-Mixes in AIB Countries'!$B147&amp;'RE-Gen-Mixes in AIB Countries'!$C147,'Zusammenführung EU-CH'!$B$2:$B$241&amp;'Zusammenführung EU-CH'!$C$2:$C$241,0),MATCH('RE-Gen-Mixes in AIB Countries'!E$2,'Zusammenführung EU-CH'!$E$1:$BF$1,0))/VLOOKUP($B147,'Total RE-GEN in AIB Countries'!$B$3:$BD$27,COLUMN('RE-Gen-Mixes in AIB Countries'!E146)-COLUMN('RE-Gen-Mixes in AIB Countries'!$B$2),FALSE),0)</f>
        <v>3.8241908779395511E-2</v>
      </c>
      <c r="F147">
        <f t="array" ref="F147">IFERROR(INDEX('Zusammenführung EU-CH'!$E$2:$BF$241,MATCH('RE-Gen-Mixes in AIB Countries'!$B147&amp;'RE-Gen-Mixes in AIB Countries'!$C147,'Zusammenführung EU-CH'!$B$2:$B$241&amp;'Zusammenführung EU-CH'!$C$2:$C$241,0),MATCH('RE-Gen-Mixes in AIB Countries'!F$2,'Zusammenführung EU-CH'!$E$1:$BF$1,0))/VLOOKUP($B147,'Total RE-GEN in AIB Countries'!$B$3:$BD$27,COLUMN('RE-Gen-Mixes in AIB Countries'!F146)-COLUMN('RE-Gen-Mixes in AIB Countries'!$B$2),FALSE),0)</f>
        <v>4.0199212372727153E-2</v>
      </c>
      <c r="G147">
        <f t="array" ref="G147">IFERROR(INDEX('Zusammenführung EU-CH'!$E$2:$BF$241,MATCH('RE-Gen-Mixes in AIB Countries'!$B147&amp;'RE-Gen-Mixes in AIB Countries'!$C147,'Zusammenführung EU-CH'!$B$2:$B$241&amp;'Zusammenführung EU-CH'!$C$2:$C$241,0),MATCH('RE-Gen-Mixes in AIB Countries'!G$2,'Zusammenführung EU-CH'!$E$1:$BF$1,0))/VLOOKUP($B147,'Total RE-GEN in AIB Countries'!$B$3:$BD$27,COLUMN('RE-Gen-Mixes in AIB Countries'!G146)-COLUMN('RE-Gen-Mixes in AIB Countries'!$B$2),FALSE),0)</f>
        <v>2.9328511830550408E-2</v>
      </c>
      <c r="H147">
        <f t="array" ref="H147">IFERROR(INDEX('Zusammenführung EU-CH'!$E$2:$BF$241,MATCH('RE-Gen-Mixes in AIB Countries'!$B147&amp;'RE-Gen-Mixes in AIB Countries'!$C147,'Zusammenführung EU-CH'!$B$2:$B$241&amp;'Zusammenführung EU-CH'!$C$2:$C$241,0),MATCH('RE-Gen-Mixes in AIB Countries'!H$2,'Zusammenführung EU-CH'!$E$1:$BF$1,0))/VLOOKUP($B147,'Total RE-GEN in AIB Countries'!$B$3:$BD$27,COLUMN('RE-Gen-Mixes in AIB Countries'!H146)-COLUMN('RE-Gen-Mixes in AIB Countries'!$B$2),FALSE),0)</f>
        <v>2.3619063767381966E-2</v>
      </c>
      <c r="I147">
        <f t="array" ref="I147">IFERROR(INDEX('Zusammenführung EU-CH'!$E$2:$BF$241,MATCH('RE-Gen-Mixes in AIB Countries'!$B147&amp;'RE-Gen-Mixes in AIB Countries'!$C147,'Zusammenführung EU-CH'!$B$2:$B$241&amp;'Zusammenführung EU-CH'!$C$2:$C$241,0),MATCH('RE-Gen-Mixes in AIB Countries'!I$2,'Zusammenführung EU-CH'!$E$1:$BF$1,0))/VLOOKUP($B147,'Total RE-GEN in AIB Countries'!$B$3:$BD$27,COLUMN('RE-Gen-Mixes in AIB Countries'!I146)-COLUMN('RE-Gen-Mixes in AIB Countries'!$B$2),FALSE),0)</f>
        <v>1.7209518062027133E-2</v>
      </c>
      <c r="J147">
        <f t="array" ref="J147">IFERROR(INDEX('Zusammenführung EU-CH'!$E$2:$BF$241,MATCH('RE-Gen-Mixes in AIB Countries'!$B147&amp;'RE-Gen-Mixes in AIB Countries'!$C147,'Zusammenführung EU-CH'!$B$2:$B$241&amp;'Zusammenführung EU-CH'!$C$2:$C$241,0),MATCH('RE-Gen-Mixes in AIB Countries'!J$2,'Zusammenführung EU-CH'!$E$1:$BF$1,0))/VLOOKUP($B147,'Total RE-GEN in AIB Countries'!$B$3:$BD$27,COLUMN('RE-Gen-Mixes in AIB Countries'!J146)-COLUMN('RE-Gen-Mixes in AIB Countries'!$B$2),FALSE),0)</f>
        <v>1.9467806137889107E-2</v>
      </c>
      <c r="K147">
        <f t="array" ref="K147">IFERROR(INDEX('Zusammenführung EU-CH'!$E$2:$BF$241,MATCH('RE-Gen-Mixes in AIB Countries'!$B147&amp;'RE-Gen-Mixes in AIB Countries'!$C147,'Zusammenführung EU-CH'!$B$2:$B$241&amp;'Zusammenführung EU-CH'!$C$2:$C$241,0),MATCH('RE-Gen-Mixes in AIB Countries'!K$2,'Zusammenführung EU-CH'!$E$1:$BF$1,0))/VLOOKUP($B147,'Total RE-GEN in AIB Countries'!$B$3:$BD$27,COLUMN('RE-Gen-Mixes in AIB Countries'!K146)-COLUMN('RE-Gen-Mixes in AIB Countries'!$B$2),FALSE),0)</f>
        <v>2.3454282070530623E-2</v>
      </c>
      <c r="L147">
        <f t="array" ref="L147">IFERROR(INDEX('Zusammenführung EU-CH'!$E$2:$BF$241,MATCH('RE-Gen-Mixes in AIB Countries'!$B147&amp;'RE-Gen-Mixes in AIB Countries'!$C147,'Zusammenführung EU-CH'!$B$2:$B$241&amp;'Zusammenführung EU-CH'!$C$2:$C$241,0),MATCH('RE-Gen-Mixes in AIB Countries'!L$2,'Zusammenführung EU-CH'!$E$1:$BF$1,0))/VLOOKUP($B147,'Total RE-GEN in AIB Countries'!$B$3:$BD$27,COLUMN('RE-Gen-Mixes in AIB Countries'!L146)-COLUMN('RE-Gen-Mixes in AIB Countries'!$B$2),FALSE),0)</f>
        <v>2.7071365484120466E-2</v>
      </c>
      <c r="M147">
        <f t="array" ref="M147">IFERROR(INDEX('Zusammenführung EU-CH'!$E$2:$BF$241,MATCH('RE-Gen-Mixes in AIB Countries'!$B147&amp;'RE-Gen-Mixes in AIB Countries'!$C147,'Zusammenführung EU-CH'!$B$2:$B$241&amp;'Zusammenführung EU-CH'!$C$2:$C$241,0),MATCH('RE-Gen-Mixes in AIB Countries'!M$2,'Zusammenführung EU-CH'!$E$1:$BF$1,0))/VLOOKUP($B147,'Total RE-GEN in AIB Countries'!$B$3:$BD$27,COLUMN('RE-Gen-Mixes in AIB Countries'!M146)-COLUMN('RE-Gen-Mixes in AIB Countries'!$B$2),FALSE),0)</f>
        <v>3.8016919525495373E-2</v>
      </c>
      <c r="N147">
        <f t="array" ref="N147">IFERROR(INDEX('Zusammenführung EU-CH'!$E$2:$BF$241,MATCH('RE-Gen-Mixes in AIB Countries'!$B147&amp;'RE-Gen-Mixes in AIB Countries'!$C147,'Zusammenführung EU-CH'!$B$2:$B$241&amp;'Zusammenführung EU-CH'!$C$2:$C$241,0),MATCH('RE-Gen-Mixes in AIB Countries'!N$2,'Zusammenführung EU-CH'!$E$1:$BF$1,0))/VLOOKUP($B147,'Total RE-GEN in AIB Countries'!$B$3:$BD$27,COLUMN('RE-Gen-Mixes in AIB Countries'!N146)-COLUMN('RE-Gen-Mixes in AIB Countries'!$B$2),FALSE),0)</f>
        <v>3.9032310508420771E-2</v>
      </c>
      <c r="O147">
        <f t="array" ref="O147">IFERROR(INDEX('Zusammenführung EU-CH'!$E$2:$BF$241,MATCH('RE-Gen-Mixes in AIB Countries'!$B147&amp;'RE-Gen-Mixes in AIB Countries'!$C147,'Zusammenführung EU-CH'!$B$2:$B$241&amp;'Zusammenführung EU-CH'!$C$2:$C$241,0),MATCH('RE-Gen-Mixes in AIB Countries'!O$2,'Zusammenführung EU-CH'!$E$1:$BF$1,0))/VLOOKUP($B147,'Total RE-GEN in AIB Countries'!$B$3:$BD$27,COLUMN('RE-Gen-Mixes in AIB Countries'!O146)-COLUMN('RE-Gen-Mixes in AIB Countries'!$B$2),FALSE),0)</f>
        <v>3.2452793144190369E-2</v>
      </c>
      <c r="P147">
        <f t="array" ref="P147">IFERROR(INDEX('Zusammenführung EU-CH'!$E$2:$BF$241,MATCH('RE-Gen-Mixes in AIB Countries'!$B147&amp;'RE-Gen-Mixes in AIB Countries'!$C147,'Zusammenführung EU-CH'!$B$2:$B$241&amp;'Zusammenführung EU-CH'!$C$2:$C$241,0),MATCH('RE-Gen-Mixes in AIB Countries'!P$2,'Zusammenführung EU-CH'!$E$1:$BF$1,0))/VLOOKUP($B147,'Total RE-GEN in AIB Countries'!$B$3:$BD$27,COLUMN('RE-Gen-Mixes in AIB Countries'!P146)-COLUMN('RE-Gen-Mixes in AIB Countries'!$B$2),FALSE),0)</f>
        <v>3.3134881894651677E-2</v>
      </c>
      <c r="Q147">
        <f t="array" ref="Q147">IFERROR(INDEX('Zusammenführung EU-CH'!$E$2:$BF$241,MATCH('RE-Gen-Mixes in AIB Countries'!$B147&amp;'RE-Gen-Mixes in AIB Countries'!$C147,'Zusammenführung EU-CH'!$B$2:$B$241&amp;'Zusammenführung EU-CH'!$C$2:$C$241,0),MATCH('RE-Gen-Mixes in AIB Countries'!Q$2,'Zusammenführung EU-CH'!$E$1:$BF$1,0))/VLOOKUP($B147,'Total RE-GEN in AIB Countries'!$B$3:$BD$27,COLUMN('RE-Gen-Mixes in AIB Countries'!Q146)-COLUMN('RE-Gen-Mixes in AIB Countries'!$B$2),FALSE),0)</f>
        <v>6.1798134430647335E-2</v>
      </c>
      <c r="R147">
        <f t="array" ref="R147">IFERROR(INDEX('Zusammenführung EU-CH'!$E$2:$BF$241,MATCH('RE-Gen-Mixes in AIB Countries'!$B147&amp;'RE-Gen-Mixes in AIB Countries'!$C147,'Zusammenführung EU-CH'!$B$2:$B$241&amp;'Zusammenführung EU-CH'!$C$2:$C$241,0),MATCH('RE-Gen-Mixes in AIB Countries'!R$2,'Zusammenführung EU-CH'!$E$1:$BF$1,0))/VLOOKUP($B147,'Total RE-GEN in AIB Countries'!$B$3:$BD$27,COLUMN('RE-Gen-Mixes in AIB Countries'!R146)-COLUMN('RE-Gen-Mixes in AIB Countries'!$B$2),FALSE),0)</f>
        <v>5.0879902300135969E-2</v>
      </c>
      <c r="S147">
        <f t="array" ref="S147">IFERROR(INDEX('Zusammenführung EU-CH'!$E$2:$BF$241,MATCH('RE-Gen-Mixes in AIB Countries'!$B147&amp;'RE-Gen-Mixes in AIB Countries'!$C147,'Zusammenführung EU-CH'!$B$2:$B$241&amp;'Zusammenführung EU-CH'!$C$2:$C$241,0),MATCH('RE-Gen-Mixes in AIB Countries'!S$2,'Zusammenführung EU-CH'!$E$1:$BF$1,0))/VLOOKUP($B147,'Total RE-GEN in AIB Countries'!$B$3:$BD$27,COLUMN('RE-Gen-Mixes in AIB Countries'!S146)-COLUMN('RE-Gen-Mixes in AIB Countries'!$B$2),FALSE),0)</f>
        <v>4.4344393815418902E-2</v>
      </c>
      <c r="T147">
        <f t="array" ref="T147">IFERROR(INDEX('Zusammenführung EU-CH'!$E$2:$BF$241,MATCH('RE-Gen-Mixes in AIB Countries'!$B147&amp;'RE-Gen-Mixes in AIB Countries'!$C147,'Zusammenführung EU-CH'!$B$2:$B$241&amp;'Zusammenführung EU-CH'!$C$2:$C$241,0),MATCH('RE-Gen-Mixes in AIB Countries'!T$2,'Zusammenführung EU-CH'!$E$1:$BF$1,0))/VLOOKUP($B147,'Total RE-GEN in AIB Countries'!$B$3:$BD$27,COLUMN('RE-Gen-Mixes in AIB Countries'!T146)-COLUMN('RE-Gen-Mixes in AIB Countries'!$B$2),FALSE),0)</f>
        <v>3.3536364726243974E-2</v>
      </c>
      <c r="U147">
        <f t="array" ref="U147">IFERROR(INDEX('Zusammenführung EU-CH'!$E$2:$BF$241,MATCH('RE-Gen-Mixes in AIB Countries'!$B147&amp;'RE-Gen-Mixes in AIB Countries'!$C147,'Zusammenführung EU-CH'!$B$2:$B$241&amp;'Zusammenführung EU-CH'!$C$2:$C$241,0),MATCH('RE-Gen-Mixes in AIB Countries'!U$2,'Zusammenführung EU-CH'!$E$1:$BF$1,0))/VLOOKUP($B147,'Total RE-GEN in AIB Countries'!$B$3:$BD$27,COLUMN('RE-Gen-Mixes in AIB Countries'!U146)-COLUMN('RE-Gen-Mixes in AIB Countries'!$B$2),FALSE),0)</f>
        <v>2.6307371490879115E-2</v>
      </c>
      <c r="V147">
        <f t="array" ref="V147">IFERROR(INDEX('Zusammenführung EU-CH'!$E$2:$BF$241,MATCH('RE-Gen-Mixes in AIB Countries'!$B147&amp;'RE-Gen-Mixes in AIB Countries'!$C147,'Zusammenführung EU-CH'!$B$2:$B$241&amp;'Zusammenführung EU-CH'!$C$2:$C$241,0),MATCH('RE-Gen-Mixes in AIB Countries'!V$2,'Zusammenführung EU-CH'!$E$1:$BF$1,0))/VLOOKUP($B147,'Total RE-GEN in AIB Countries'!$B$3:$BD$27,COLUMN('RE-Gen-Mixes in AIB Countries'!V146)-COLUMN('RE-Gen-Mixes in AIB Countries'!$B$2),FALSE),0)</f>
        <v>2.7714289247398265E-2</v>
      </c>
      <c r="W147">
        <f t="array" ref="W147">IFERROR(INDEX('Zusammenführung EU-CH'!$E$2:$BF$241,MATCH('RE-Gen-Mixes in AIB Countries'!$B147&amp;'RE-Gen-Mixes in AIB Countries'!$C147,'Zusammenführung EU-CH'!$B$2:$B$241&amp;'Zusammenführung EU-CH'!$C$2:$C$241,0),MATCH('RE-Gen-Mixes in AIB Countries'!W$2,'Zusammenführung EU-CH'!$E$1:$BF$1,0))/VLOOKUP($B147,'Total RE-GEN in AIB Countries'!$B$3:$BD$27,COLUMN('RE-Gen-Mixes in AIB Countries'!W146)-COLUMN('RE-Gen-Mixes in AIB Countries'!$B$2),FALSE),0)</f>
        <v>2.5984211773339125E-2</v>
      </c>
      <c r="X147">
        <f t="array" ref="X147">IFERROR(INDEX('Zusammenführung EU-CH'!$E$2:$BF$241,MATCH('RE-Gen-Mixes in AIB Countries'!$B147&amp;'RE-Gen-Mixes in AIB Countries'!$C147,'Zusammenführung EU-CH'!$B$2:$B$241&amp;'Zusammenführung EU-CH'!$C$2:$C$241,0),MATCH('RE-Gen-Mixes in AIB Countries'!X$2,'Zusammenführung EU-CH'!$E$1:$BF$1,0))/VLOOKUP($B147,'Total RE-GEN in AIB Countries'!$B$3:$BD$27,COLUMN('RE-Gen-Mixes in AIB Countries'!X146)-COLUMN('RE-Gen-Mixes in AIB Countries'!$B$2),FALSE),0)</f>
        <v>3.1685730033315748E-2</v>
      </c>
      <c r="Y147">
        <f t="array" ref="Y147">IFERROR(INDEX('Zusammenführung EU-CH'!$E$2:$BF$241,MATCH('RE-Gen-Mixes in AIB Countries'!$B147&amp;'RE-Gen-Mixes in AIB Countries'!$C147,'Zusammenführung EU-CH'!$B$2:$B$241&amp;'Zusammenführung EU-CH'!$C$2:$C$241,0),MATCH('RE-Gen-Mixes in AIB Countries'!Y$2,'Zusammenführung EU-CH'!$E$1:$BF$1,0))/VLOOKUP($B147,'Total RE-GEN in AIB Countries'!$B$3:$BD$27,COLUMN('RE-Gen-Mixes in AIB Countries'!Y146)-COLUMN('RE-Gen-Mixes in AIB Countries'!$B$2),FALSE),0)</f>
        <v>3.9310621097693677E-2</v>
      </c>
      <c r="Z147">
        <f t="array" ref="Z147">IFERROR(INDEX('Zusammenführung EU-CH'!$E$2:$BF$241,MATCH('RE-Gen-Mixes in AIB Countries'!$B147&amp;'RE-Gen-Mixes in AIB Countries'!$C147,'Zusammenführung EU-CH'!$B$2:$B$241&amp;'Zusammenführung EU-CH'!$C$2:$C$241,0),MATCH('RE-Gen-Mixes in AIB Countries'!Z$2,'Zusammenführung EU-CH'!$E$1:$BF$1,0))/VLOOKUP($B147,'Total RE-GEN in AIB Countries'!$B$3:$BD$27,COLUMN('RE-Gen-Mixes in AIB Countries'!Z146)-COLUMN('RE-Gen-Mixes in AIB Countries'!$B$2),FALSE),0)</f>
        <v>3.3439672239341425E-2</v>
      </c>
      <c r="AA147">
        <f t="array" ref="AA147">IFERROR(INDEX('Zusammenführung EU-CH'!$E$2:$BF$241,MATCH('RE-Gen-Mixes in AIB Countries'!$B147&amp;'RE-Gen-Mixes in AIB Countries'!$C147,'Zusammenführung EU-CH'!$B$2:$B$241&amp;'Zusammenführung EU-CH'!$C$2:$C$241,0),MATCH('RE-Gen-Mixes in AIB Countries'!AA$2,'Zusammenführung EU-CH'!$E$1:$BF$1,0))/VLOOKUP($B147,'Total RE-GEN in AIB Countries'!$B$3:$BD$27,COLUMN('RE-Gen-Mixes in AIB Countries'!AA146)-COLUMN('RE-Gen-Mixes in AIB Countries'!$B$2),FALSE),0)</f>
        <v>3.6899215209833039E-2</v>
      </c>
      <c r="AB147">
        <f t="array" ref="AB147">IFERROR(INDEX('Zusammenführung EU-CH'!$E$2:$BF$241,MATCH('RE-Gen-Mixes in AIB Countries'!$B147&amp;'RE-Gen-Mixes in AIB Countries'!$C147,'Zusammenführung EU-CH'!$B$2:$B$241&amp;'Zusammenführung EU-CH'!$C$2:$C$241,0),MATCH('RE-Gen-Mixes in AIB Countries'!AB$2,'Zusammenführung EU-CH'!$E$1:$BF$1,0))/VLOOKUP($B147,'Total RE-GEN in AIB Countries'!$B$3:$BD$27,COLUMN('RE-Gen-Mixes in AIB Countries'!AB146)-COLUMN('RE-Gen-Mixes in AIB Countries'!$B$2),FALSE),0)</f>
        <v>4.0225344555101059E-2</v>
      </c>
      <c r="AC147">
        <f t="array" ref="AC147">IFERROR(INDEX('Zusammenführung EU-CH'!$E$2:$BF$241,MATCH('RE-Gen-Mixes in AIB Countries'!$B147&amp;'RE-Gen-Mixes in AIB Countries'!$C147,'Zusammenführung EU-CH'!$B$2:$B$241&amp;'Zusammenführung EU-CH'!$C$2:$C$241,0),MATCH('RE-Gen-Mixes in AIB Countries'!AC$2,'Zusammenführung EU-CH'!$E$1:$BF$1,0))/VLOOKUP($B147,'Total RE-GEN in AIB Countries'!$B$3:$BD$27,COLUMN('RE-Gen-Mixes in AIB Countries'!AC146)-COLUMN('RE-Gen-Mixes in AIB Countries'!$B$2),FALSE),0)</f>
        <v>3.6791686665692797E-2</v>
      </c>
      <c r="AD147">
        <f t="array" ref="AD147">IFERROR(INDEX('Zusammenführung EU-CH'!$E$2:$BF$241,MATCH('RE-Gen-Mixes in AIB Countries'!$B147&amp;'RE-Gen-Mixes in AIB Countries'!$C147,'Zusammenführung EU-CH'!$B$2:$B$241&amp;'Zusammenführung EU-CH'!$C$2:$C$241,0),MATCH('RE-Gen-Mixes in AIB Countries'!AD$2,'Zusammenführung EU-CH'!$E$1:$BF$1,0))/VLOOKUP($B147,'Total RE-GEN in AIB Countries'!$B$3:$BD$27,COLUMN('RE-Gen-Mixes in AIB Countries'!AD146)-COLUMN('RE-Gen-Mixes in AIB Countries'!$B$2),FALSE),0)</f>
        <v>4.4154376011950984E-2</v>
      </c>
      <c r="AE147">
        <f t="array" ref="AE147">IFERROR(INDEX('Zusammenführung EU-CH'!$E$2:$BF$241,MATCH('RE-Gen-Mixes in AIB Countries'!$B147&amp;'RE-Gen-Mixes in AIB Countries'!$C147,'Zusammenführung EU-CH'!$B$2:$B$241&amp;'Zusammenführung EU-CH'!$C$2:$C$241,0),MATCH('RE-Gen-Mixes in AIB Countries'!AE$2,'Zusammenführung EU-CH'!$E$1:$BF$1,0))/VLOOKUP($B147,'Total RE-GEN in AIB Countries'!$B$3:$BD$27,COLUMN('RE-Gen-Mixes in AIB Countries'!AE146)-COLUMN('RE-Gen-Mixes in AIB Countries'!$B$2),FALSE),0)</f>
        <v>4.3336729204076684E-2</v>
      </c>
      <c r="AF147">
        <f t="array" ref="AF147">IFERROR(INDEX('Zusammenführung EU-CH'!$E$2:$BF$241,MATCH('RE-Gen-Mixes in AIB Countries'!$B147&amp;'RE-Gen-Mixes in AIB Countries'!$C147,'Zusammenführung EU-CH'!$B$2:$B$241&amp;'Zusammenführung EU-CH'!$C$2:$C$241,0),MATCH('RE-Gen-Mixes in AIB Countries'!AF$2,'Zusammenführung EU-CH'!$E$1:$BF$1,0))/VLOOKUP($B147,'Total RE-GEN in AIB Countries'!$B$3:$BD$27,COLUMN('RE-Gen-Mixes in AIB Countries'!AF146)-COLUMN('RE-Gen-Mixes in AIB Countries'!$B$2),FALSE),0)</f>
        <v>2.8632466749095264E-2</v>
      </c>
      <c r="AG147">
        <f t="array" ref="AG147">IFERROR(INDEX('Zusammenführung EU-CH'!$E$2:$BF$241,MATCH('RE-Gen-Mixes in AIB Countries'!$B147&amp;'RE-Gen-Mixes in AIB Countries'!$C147,'Zusammenführung EU-CH'!$B$2:$B$241&amp;'Zusammenführung EU-CH'!$C$2:$C$241,0),MATCH('RE-Gen-Mixes in AIB Countries'!AG$2,'Zusammenführung EU-CH'!$E$1:$BF$1,0))/VLOOKUP($B147,'Total RE-GEN in AIB Countries'!$B$3:$BD$27,COLUMN('RE-Gen-Mixes in AIB Countries'!AG146)-COLUMN('RE-Gen-Mixes in AIB Countries'!$B$2),FALSE),0)</f>
        <v>2.8991038438085846E-2</v>
      </c>
      <c r="AH147">
        <f t="array" ref="AH147">IFERROR(INDEX('Zusammenführung EU-CH'!$E$2:$BF$241,MATCH('RE-Gen-Mixes in AIB Countries'!$B147&amp;'RE-Gen-Mixes in AIB Countries'!$C147,'Zusammenführung EU-CH'!$B$2:$B$241&amp;'Zusammenführung EU-CH'!$C$2:$C$241,0),MATCH('RE-Gen-Mixes in AIB Countries'!AH$2,'Zusammenführung EU-CH'!$E$1:$BF$1,0))/VLOOKUP($B147,'Total RE-GEN in AIB Countries'!$B$3:$BD$27,COLUMN('RE-Gen-Mixes in AIB Countries'!AH146)-COLUMN('RE-Gen-Mixes in AIB Countries'!$B$2),FALSE),0)</f>
        <v>3.1698774021988473E-2</v>
      </c>
      <c r="AI147">
        <f t="array" ref="AI147">IFERROR(INDEX('Zusammenführung EU-CH'!$E$2:$BF$241,MATCH('RE-Gen-Mixes in AIB Countries'!$B147&amp;'RE-Gen-Mixes in AIB Countries'!$C147,'Zusammenführung EU-CH'!$B$2:$B$241&amp;'Zusammenführung EU-CH'!$C$2:$C$241,0),MATCH('RE-Gen-Mixes in AIB Countries'!AI$2,'Zusammenführung EU-CH'!$E$1:$BF$1,0))/VLOOKUP($B147,'Total RE-GEN in AIB Countries'!$B$3:$BD$27,COLUMN('RE-Gen-Mixes in AIB Countries'!AI146)-COLUMN('RE-Gen-Mixes in AIB Countries'!$B$2),FALSE),0)</f>
        <v>3.3796266728980812E-2</v>
      </c>
      <c r="AJ147">
        <f t="array" ref="AJ147">IFERROR(INDEX('Zusammenführung EU-CH'!$E$2:$BF$241,MATCH('RE-Gen-Mixes in AIB Countries'!$B147&amp;'RE-Gen-Mixes in AIB Countries'!$C147,'Zusammenführung EU-CH'!$B$2:$B$241&amp;'Zusammenführung EU-CH'!$C$2:$C$241,0),MATCH('RE-Gen-Mixes in AIB Countries'!AJ$2,'Zusammenführung EU-CH'!$E$1:$BF$1,0))/VLOOKUP($B147,'Total RE-GEN in AIB Countries'!$B$3:$BD$27,COLUMN('RE-Gen-Mixes in AIB Countries'!AJ146)-COLUMN('RE-Gen-Mixes in AIB Countries'!$B$2),FALSE),0)</f>
        <v>4.4781436625937088E-2</v>
      </c>
      <c r="AK147">
        <f t="array" ref="AK147">IFERROR(INDEX('Zusammenführung EU-CH'!$E$2:$BF$241,MATCH('RE-Gen-Mixes in AIB Countries'!$B147&amp;'RE-Gen-Mixes in AIB Countries'!$C147,'Zusammenführung EU-CH'!$B$2:$B$241&amp;'Zusammenführung EU-CH'!$C$2:$C$241,0),MATCH('RE-Gen-Mixes in AIB Countries'!AK$2,'Zusammenführung EU-CH'!$E$1:$BF$1,0))/VLOOKUP($B147,'Total RE-GEN in AIB Countries'!$B$3:$BD$27,COLUMN('RE-Gen-Mixes in AIB Countries'!AK146)-COLUMN('RE-Gen-Mixes in AIB Countries'!$B$2),FALSE),0)</f>
        <v>4.7501576722440181E-2</v>
      </c>
      <c r="AL147">
        <f t="array" ref="AL147">IFERROR(INDEX('Zusammenführung EU-CH'!$E$2:$BF$241,MATCH('RE-Gen-Mixes in AIB Countries'!$B147&amp;'RE-Gen-Mixes in AIB Countries'!$C147,'Zusammenführung EU-CH'!$B$2:$B$241&amp;'Zusammenführung EU-CH'!$C$2:$C$241,0),MATCH('RE-Gen-Mixes in AIB Countries'!AL$2,'Zusammenführung EU-CH'!$E$1:$BF$1,0))/VLOOKUP($B147,'Total RE-GEN in AIB Countries'!$B$3:$BD$27,COLUMN('RE-Gen-Mixes in AIB Countries'!AL146)-COLUMN('RE-Gen-Mixes in AIB Countries'!$B$2),FALSE),0)</f>
        <v>4.374256796683066E-2</v>
      </c>
      <c r="AM147">
        <f t="array" ref="AM147">IFERROR(INDEX('Zusammenführung EU-CH'!$E$2:$BF$241,MATCH('RE-Gen-Mixes in AIB Countries'!$B147&amp;'RE-Gen-Mixes in AIB Countries'!$C147,'Zusammenführung EU-CH'!$B$2:$B$241&amp;'Zusammenführung EU-CH'!$C$2:$C$241,0),MATCH('RE-Gen-Mixes in AIB Countries'!AM$2,'Zusammenführung EU-CH'!$E$1:$BF$1,0))/VLOOKUP($B147,'Total RE-GEN in AIB Countries'!$B$3:$BD$27,COLUMN('RE-Gen-Mixes in AIB Countries'!AM146)-COLUMN('RE-Gen-Mixes in AIB Countries'!$B$2),FALSE),0)</f>
        <v>4.2918289118171318E-2</v>
      </c>
      <c r="AN147">
        <f t="array" ref="AN147">IFERROR(INDEX('Zusammenführung EU-CH'!$E$2:$BF$241,MATCH('RE-Gen-Mixes in AIB Countries'!$B147&amp;'RE-Gen-Mixes in AIB Countries'!$C147,'Zusammenführung EU-CH'!$B$2:$B$241&amp;'Zusammenführung EU-CH'!$C$2:$C$241,0),MATCH('RE-Gen-Mixes in AIB Countries'!AN$2,'Zusammenführung EU-CH'!$E$1:$BF$1,0))/VLOOKUP($B147,'Total RE-GEN in AIB Countries'!$B$3:$BD$27,COLUMN('RE-Gen-Mixes in AIB Countries'!AN146)-COLUMN('RE-Gen-Mixes in AIB Countries'!$B$2),FALSE),0)</f>
        <v>3.8987801650284259E-2</v>
      </c>
      <c r="AO147">
        <f t="array" ref="AO147">IFERROR(INDEX('Zusammenführung EU-CH'!$E$2:$BF$241,MATCH('RE-Gen-Mixes in AIB Countries'!$B147&amp;'RE-Gen-Mixes in AIB Countries'!$C147,'Zusammenführung EU-CH'!$B$2:$B$241&amp;'Zusammenführung EU-CH'!$C$2:$C$241,0),MATCH('RE-Gen-Mixes in AIB Countries'!AO$2,'Zusammenführung EU-CH'!$E$1:$BF$1,0))/VLOOKUP($B147,'Total RE-GEN in AIB Countries'!$B$3:$BD$27,COLUMN('RE-Gen-Mixes in AIB Countries'!AO146)-COLUMN('RE-Gen-Mixes in AIB Countries'!$B$2),FALSE),0)</f>
        <v>5.5483166368098982E-2</v>
      </c>
      <c r="AP147">
        <f t="array" ref="AP147">IFERROR(INDEX('Zusammenführung EU-CH'!$E$2:$BF$241,MATCH('RE-Gen-Mixes in AIB Countries'!$B147&amp;'RE-Gen-Mixes in AIB Countries'!$C147,'Zusammenführung EU-CH'!$B$2:$B$241&amp;'Zusammenführung EU-CH'!$C$2:$C$241,0),MATCH('RE-Gen-Mixes in AIB Countries'!AP$2,'Zusammenführung EU-CH'!$E$1:$BF$1,0))/VLOOKUP($B147,'Total RE-GEN in AIB Countries'!$B$3:$BD$27,COLUMN('RE-Gen-Mixes in AIB Countries'!AP146)-COLUMN('RE-Gen-Mixes in AIB Countries'!$B$2),FALSE),0)</f>
        <v>5.444998864604593E-2</v>
      </c>
      <c r="AQ147">
        <f t="array" ref="AQ147">IFERROR(INDEX('Zusammenführung EU-CH'!$E$2:$BF$241,MATCH('RE-Gen-Mixes in AIB Countries'!$B147&amp;'RE-Gen-Mixes in AIB Countries'!$C147,'Zusammenführung EU-CH'!$B$2:$B$241&amp;'Zusammenführung EU-CH'!$C$2:$C$241,0),MATCH('RE-Gen-Mixes in AIB Countries'!AQ$2,'Zusammenführung EU-CH'!$E$1:$BF$1,0))/VLOOKUP($B147,'Total RE-GEN in AIB Countries'!$B$3:$BD$27,COLUMN('RE-Gen-Mixes in AIB Countries'!AQ146)-COLUMN('RE-Gen-Mixes in AIB Countries'!$B$2),FALSE),0)</f>
        <v>4.1790437536150887E-2</v>
      </c>
      <c r="AR147">
        <f t="array" ref="AR147">IFERROR(INDEX('Zusammenführung EU-CH'!$E$2:$BF$241,MATCH('RE-Gen-Mixes in AIB Countries'!$B147&amp;'RE-Gen-Mixes in AIB Countries'!$C147,'Zusammenführung EU-CH'!$B$2:$B$241&amp;'Zusammenführung EU-CH'!$C$2:$C$241,0),MATCH('RE-Gen-Mixes in AIB Countries'!AR$2,'Zusammenführung EU-CH'!$E$1:$BF$1,0))/VLOOKUP($B147,'Total RE-GEN in AIB Countries'!$B$3:$BD$27,COLUMN('RE-Gen-Mixes in AIB Countries'!AR146)-COLUMN('RE-Gen-Mixes in AIB Countries'!$B$2),FALSE),0)</f>
        <v>4.3584242827912664E-2</v>
      </c>
      <c r="AS147">
        <f t="array" ref="AS147">IFERROR(INDEX('Zusammenführung EU-CH'!$E$2:$BF$241,MATCH('RE-Gen-Mixes in AIB Countries'!$B147&amp;'RE-Gen-Mixes in AIB Countries'!$C147,'Zusammenführung EU-CH'!$B$2:$B$241&amp;'Zusammenführung EU-CH'!$C$2:$C$241,0),MATCH('RE-Gen-Mixes in AIB Countries'!AS$2,'Zusammenführung EU-CH'!$E$1:$BF$1,0))/VLOOKUP($B147,'Total RE-GEN in AIB Countries'!$B$3:$BD$27,COLUMN('RE-Gen-Mixes in AIB Countries'!AS146)-COLUMN('RE-Gen-Mixes in AIB Countries'!$B$2),FALSE),0)</f>
        <v>3.0581254011109567E-2</v>
      </c>
      <c r="AT147">
        <f t="array" ref="AT147">IFERROR(INDEX('Zusammenführung EU-CH'!$E$2:$BF$241,MATCH('RE-Gen-Mixes in AIB Countries'!$B147&amp;'RE-Gen-Mixes in AIB Countries'!$C147,'Zusammenführung EU-CH'!$B$2:$B$241&amp;'Zusammenführung EU-CH'!$C$2:$C$241,0),MATCH('RE-Gen-Mixes in AIB Countries'!AT$2,'Zusammenführung EU-CH'!$E$1:$BF$1,0))/VLOOKUP($B147,'Total RE-GEN in AIB Countries'!$B$3:$BD$27,COLUMN('RE-Gen-Mixes in AIB Countries'!AT146)-COLUMN('RE-Gen-Mixes in AIB Countries'!$B$2),FALSE),0)</f>
        <v>2.9555617748151481E-2</v>
      </c>
      <c r="AU147">
        <f t="array" ref="AU147">IFERROR(INDEX('Zusammenführung EU-CH'!$E$2:$BF$241,MATCH('RE-Gen-Mixes in AIB Countries'!$B147&amp;'RE-Gen-Mixes in AIB Countries'!$C147,'Zusammenführung EU-CH'!$B$2:$B$241&amp;'Zusammenführung EU-CH'!$C$2:$C$241,0),MATCH('RE-Gen-Mixes in AIB Countries'!AU$2,'Zusammenführung EU-CH'!$E$1:$BF$1,0))/VLOOKUP($B147,'Total RE-GEN in AIB Countries'!$B$3:$BD$27,COLUMN('RE-Gen-Mixes in AIB Countries'!AU146)-COLUMN('RE-Gen-Mixes in AIB Countries'!$B$2),FALSE),0)</f>
        <v>2.8519108509484557E-2</v>
      </c>
      <c r="AV147">
        <f t="array" ref="AV147">IFERROR(INDEX('Zusammenführung EU-CH'!$E$2:$BF$241,MATCH('RE-Gen-Mixes in AIB Countries'!$B147&amp;'RE-Gen-Mixes in AIB Countries'!$C147,'Zusammenführung EU-CH'!$B$2:$B$241&amp;'Zusammenführung EU-CH'!$C$2:$C$241,0),MATCH('RE-Gen-Mixes in AIB Countries'!AV$2,'Zusammenführung EU-CH'!$E$1:$BF$1,0))/VLOOKUP($B147,'Total RE-GEN in AIB Countries'!$B$3:$BD$27,COLUMN('RE-Gen-Mixes in AIB Countries'!AV146)-COLUMN('RE-Gen-Mixes in AIB Countries'!$B$2),FALSE),0)</f>
        <v>4.1896357485051612E-2</v>
      </c>
      <c r="AW147">
        <f t="array" ref="AW147">IFERROR(INDEX('Zusammenführung EU-CH'!$E$2:$BF$241,MATCH('RE-Gen-Mixes in AIB Countries'!$B147&amp;'RE-Gen-Mixes in AIB Countries'!$C147,'Zusammenführung EU-CH'!$B$2:$B$241&amp;'Zusammenführung EU-CH'!$C$2:$C$241,0),MATCH('RE-Gen-Mixes in AIB Countries'!AW$2,'Zusammenführung EU-CH'!$E$1:$BF$1,0))/VLOOKUP($B147,'Total RE-GEN in AIB Countries'!$B$3:$BD$27,COLUMN('RE-Gen-Mixes in AIB Countries'!AW146)-COLUMN('RE-Gen-Mixes in AIB Countries'!$B$2),FALSE),0)</f>
        <v>3.8360565616925267E-2</v>
      </c>
      <c r="AX147">
        <f t="array" ref="AX147">IFERROR(INDEX('Zusammenführung EU-CH'!$E$2:$BF$241,MATCH('RE-Gen-Mixes in AIB Countries'!$B147&amp;'RE-Gen-Mixes in AIB Countries'!$C147,'Zusammenführung EU-CH'!$B$2:$B$241&amp;'Zusammenführung EU-CH'!$C$2:$C$241,0),MATCH('RE-Gen-Mixes in AIB Countries'!AX$2,'Zusammenführung EU-CH'!$E$1:$BF$1,0))/VLOOKUP($B147,'Total RE-GEN in AIB Countries'!$B$3:$BD$27,COLUMN('RE-Gen-Mixes in AIB Countries'!AX146)-COLUMN('RE-Gen-Mixes in AIB Countries'!$B$2),FALSE),0)</f>
        <v>3.8828326629794151E-2</v>
      </c>
      <c r="AY147">
        <f t="array" ref="AY147">IFERROR(INDEX('Zusammenführung EU-CH'!$E$2:$BF$241,MATCH('RE-Gen-Mixes in AIB Countries'!$B147&amp;'RE-Gen-Mixes in AIB Countries'!$C147,'Zusammenführung EU-CH'!$B$2:$B$241&amp;'Zusammenführung EU-CH'!$C$2:$C$241,0),MATCH('RE-Gen-Mixes in AIB Countries'!AY$2,'Zusammenführung EU-CH'!$E$1:$BF$1,0))/VLOOKUP($B147,'Total RE-GEN in AIB Countries'!$B$3:$BD$27,COLUMN('RE-Gen-Mixes in AIB Countries'!AY146)-COLUMN('RE-Gen-Mixes in AIB Countries'!$B$2),FALSE),0)</f>
        <v>4.1981362572547934E-2</v>
      </c>
      <c r="AZ147">
        <f t="array" ref="AZ147">IFERROR(INDEX('Zusammenführung EU-CH'!$E$2:$BF$241,MATCH('RE-Gen-Mixes in AIB Countries'!$B147&amp;'RE-Gen-Mixes in AIB Countries'!$C147,'Zusammenführung EU-CH'!$B$2:$B$241&amp;'Zusammenführung EU-CH'!$C$2:$C$241,0),MATCH('RE-Gen-Mixes in AIB Countries'!AZ$2,'Zusammenführung EU-CH'!$E$1:$BF$1,0))/VLOOKUP($B147,'Total RE-GEN in AIB Countries'!$B$3:$BD$27,COLUMN('RE-Gen-Mixes in AIB Countries'!AZ146)-COLUMN('RE-Gen-Mixes in AIB Countries'!$B$2),FALSE),0)</f>
        <v>0</v>
      </c>
      <c r="BA147">
        <f t="array" ref="BA147">IFERROR(INDEX('Zusammenführung EU-CH'!$E$2:$BF$241,MATCH('RE-Gen-Mixes in AIB Countries'!$B147&amp;'RE-Gen-Mixes in AIB Countries'!$C147,'Zusammenführung EU-CH'!$B$2:$B$241&amp;'Zusammenführung EU-CH'!$C$2:$C$241,0),MATCH('RE-Gen-Mixes in AIB Countries'!BA$2,'Zusammenführung EU-CH'!$E$1:$BF$1,0))/VLOOKUP($B147,'Total RE-GEN in AIB Countries'!$B$3:$BD$27,COLUMN('RE-Gen-Mixes in AIB Countries'!BA146)-COLUMN('RE-Gen-Mixes in AIB Countries'!$B$2),FALSE),0)</f>
        <v>0</v>
      </c>
      <c r="BB147">
        <f t="array" ref="BB147">IFERROR(INDEX('Zusammenführung EU-CH'!$E$2:$BF$241,MATCH('RE-Gen-Mixes in AIB Countries'!$B147&amp;'RE-Gen-Mixes in AIB Countries'!$C147,'Zusammenführung EU-CH'!$B$2:$B$241&amp;'Zusammenführung EU-CH'!$C$2:$C$241,0),MATCH('RE-Gen-Mixes in AIB Countries'!BB$2,'Zusammenführung EU-CH'!$E$1:$BF$1,0))/VLOOKUP($B147,'Total RE-GEN in AIB Countries'!$B$3:$BD$27,COLUMN('RE-Gen-Mixes in AIB Countries'!BB146)-COLUMN('RE-Gen-Mixes in AIB Countries'!$B$2),FALSE),0)</f>
        <v>0</v>
      </c>
      <c r="BC147">
        <f t="array" ref="BC147">IFERROR(INDEX('Zusammenführung EU-CH'!$E$2:$BF$241,MATCH('RE-Gen-Mixes in AIB Countries'!$B147&amp;'RE-Gen-Mixes in AIB Countries'!$C147,'Zusammenführung EU-CH'!$B$2:$B$241&amp;'Zusammenführung EU-CH'!$C$2:$C$241,0),MATCH('RE-Gen-Mixes in AIB Countries'!BC$2,'Zusammenführung EU-CH'!$E$1:$BF$1,0))/VLOOKUP($B147,'Total RE-GEN in AIB Countries'!$B$3:$BD$27,COLUMN('RE-Gen-Mixes in AIB Countries'!BC146)-COLUMN('RE-Gen-Mixes in AIB Countries'!$B$2),FALSE),0)</f>
        <v>0</v>
      </c>
      <c r="BD147">
        <f t="array" ref="BD147">IFERROR(INDEX('Zusammenführung EU-CH'!$E$2:$BF$241,MATCH('RE-Gen-Mixes in AIB Countries'!$B147&amp;'RE-Gen-Mixes in AIB Countries'!$C147,'Zusammenführung EU-CH'!$B$2:$B$241&amp;'Zusammenführung EU-CH'!$C$2:$C$241,0),MATCH('RE-Gen-Mixes in AIB Countries'!BD$2,'Zusammenführung EU-CH'!$E$1:$BF$1,0))/VLOOKUP($B147,'Total RE-GEN in AIB Countries'!$B$3:$BD$27,COLUMN('RE-Gen-Mixes in AIB Countries'!BD146)-COLUMN('RE-Gen-Mixes in AIB Countries'!$B$2),FALSE),0)</f>
        <v>0</v>
      </c>
      <c r="BE147">
        <f t="array" ref="BE147">IFERROR(INDEX('Zusammenführung EU-CH'!$E$2:$BF$241,MATCH('RE-Gen-Mixes in AIB Countries'!$B147&amp;'RE-Gen-Mixes in AIB Countries'!$C147,'Zusammenführung EU-CH'!$B$2:$B$241&amp;'Zusammenführung EU-CH'!$C$2:$C$241,0),MATCH('RE-Gen-Mixes in AIB Countries'!BE$2,'Zusammenführung EU-CH'!$E$1:$BF$1,0))/VLOOKUP($B147,'Total RE-GEN in AIB Countries'!$B$3:$BD$27,COLUMN('RE-Gen-Mixes in AIB Countries'!BE146)-COLUMN('RE-Gen-Mixes in AIB Countries'!$B$2),FALSE),0)</f>
        <v>0</v>
      </c>
      <c r="BF147">
        <f t="shared" si="2"/>
        <v>3.264461072066277E-2</v>
      </c>
    </row>
    <row r="148" spans="1:58" x14ac:dyDescent="0.35">
      <c r="A148" s="48" t="s">
        <v>488</v>
      </c>
      <c r="B148" s="4" t="s">
        <v>489</v>
      </c>
      <c r="C148" s="48" t="s">
        <v>6</v>
      </c>
      <c r="D148">
        <f t="array" ref="D148">IFERROR(INDEX('Zusammenführung EU-CH'!$E$2:$BF$241,MATCH('RE-Gen-Mixes in AIB Countries'!$B148&amp;'RE-Gen-Mixes in AIB Countries'!$C148,'Zusammenführung EU-CH'!$B$2:$B$241&amp;'Zusammenführung EU-CH'!$C$2:$C$241,0),MATCH('RE-Gen-Mixes in AIB Countries'!D$2,'Zusammenführung EU-CH'!$E$1:$BF$1,0))/VLOOKUP($B148,'Total RE-GEN in AIB Countries'!$B$3:$BD$27,COLUMN('RE-Gen-Mixes in AIB Countries'!D147)-COLUMN('RE-Gen-Mixes in AIB Countries'!$B$2),FALSE),0)</f>
        <v>0</v>
      </c>
      <c r="E148">
        <f t="array" ref="E148">IFERROR(INDEX('Zusammenführung EU-CH'!$E$2:$BF$241,MATCH('RE-Gen-Mixes in AIB Countries'!$B148&amp;'RE-Gen-Mixes in AIB Countries'!$C148,'Zusammenführung EU-CH'!$B$2:$B$241&amp;'Zusammenführung EU-CH'!$C$2:$C$241,0),MATCH('RE-Gen-Mixes in AIB Countries'!E$2,'Zusammenführung EU-CH'!$E$1:$BF$1,0))/VLOOKUP($B148,'Total RE-GEN in AIB Countries'!$B$3:$BD$27,COLUMN('RE-Gen-Mixes in AIB Countries'!E147)-COLUMN('RE-Gen-Mixes in AIB Countries'!$B$2),FALSE),0)</f>
        <v>0</v>
      </c>
      <c r="F148">
        <f t="array" ref="F148">IFERROR(INDEX('Zusammenführung EU-CH'!$E$2:$BF$241,MATCH('RE-Gen-Mixes in AIB Countries'!$B148&amp;'RE-Gen-Mixes in AIB Countries'!$C148,'Zusammenführung EU-CH'!$B$2:$B$241&amp;'Zusammenführung EU-CH'!$C$2:$C$241,0),MATCH('RE-Gen-Mixes in AIB Countries'!F$2,'Zusammenführung EU-CH'!$E$1:$BF$1,0))/VLOOKUP($B148,'Total RE-GEN in AIB Countries'!$B$3:$BD$27,COLUMN('RE-Gen-Mixes in AIB Countries'!F147)-COLUMN('RE-Gen-Mixes in AIB Countries'!$B$2),FALSE),0)</f>
        <v>0</v>
      </c>
      <c r="G148">
        <f t="array" ref="G148">IFERROR(INDEX('Zusammenführung EU-CH'!$E$2:$BF$241,MATCH('RE-Gen-Mixes in AIB Countries'!$B148&amp;'RE-Gen-Mixes in AIB Countries'!$C148,'Zusammenführung EU-CH'!$B$2:$B$241&amp;'Zusammenführung EU-CH'!$C$2:$C$241,0),MATCH('RE-Gen-Mixes in AIB Countries'!G$2,'Zusammenführung EU-CH'!$E$1:$BF$1,0))/VLOOKUP($B148,'Total RE-GEN in AIB Countries'!$B$3:$BD$27,COLUMN('RE-Gen-Mixes in AIB Countries'!G147)-COLUMN('RE-Gen-Mixes in AIB Countries'!$B$2),FALSE),0)</f>
        <v>0</v>
      </c>
      <c r="H148">
        <f t="array" ref="H148">IFERROR(INDEX('Zusammenführung EU-CH'!$E$2:$BF$241,MATCH('RE-Gen-Mixes in AIB Countries'!$B148&amp;'RE-Gen-Mixes in AIB Countries'!$C148,'Zusammenführung EU-CH'!$B$2:$B$241&amp;'Zusammenführung EU-CH'!$C$2:$C$241,0),MATCH('RE-Gen-Mixes in AIB Countries'!H$2,'Zusammenführung EU-CH'!$E$1:$BF$1,0))/VLOOKUP($B148,'Total RE-GEN in AIB Countries'!$B$3:$BD$27,COLUMN('RE-Gen-Mixes in AIB Countries'!H147)-COLUMN('RE-Gen-Mixes in AIB Countries'!$B$2),FALSE),0)</f>
        <v>0</v>
      </c>
      <c r="I148">
        <f t="array" ref="I148">IFERROR(INDEX('Zusammenführung EU-CH'!$E$2:$BF$241,MATCH('RE-Gen-Mixes in AIB Countries'!$B148&amp;'RE-Gen-Mixes in AIB Countries'!$C148,'Zusammenführung EU-CH'!$B$2:$B$241&amp;'Zusammenführung EU-CH'!$C$2:$C$241,0),MATCH('RE-Gen-Mixes in AIB Countries'!I$2,'Zusammenführung EU-CH'!$E$1:$BF$1,0))/VLOOKUP($B148,'Total RE-GEN in AIB Countries'!$B$3:$BD$27,COLUMN('RE-Gen-Mixes in AIB Countries'!I147)-COLUMN('RE-Gen-Mixes in AIB Countries'!$B$2),FALSE),0)</f>
        <v>0</v>
      </c>
      <c r="J148">
        <f t="array" ref="J148">IFERROR(INDEX('Zusammenführung EU-CH'!$E$2:$BF$241,MATCH('RE-Gen-Mixes in AIB Countries'!$B148&amp;'RE-Gen-Mixes in AIB Countries'!$C148,'Zusammenführung EU-CH'!$B$2:$B$241&amp;'Zusammenführung EU-CH'!$C$2:$C$241,0),MATCH('RE-Gen-Mixes in AIB Countries'!J$2,'Zusammenführung EU-CH'!$E$1:$BF$1,0))/VLOOKUP($B148,'Total RE-GEN in AIB Countries'!$B$3:$BD$27,COLUMN('RE-Gen-Mixes in AIB Countries'!J147)-COLUMN('RE-Gen-Mixes in AIB Countries'!$B$2),FALSE),0)</f>
        <v>0</v>
      </c>
      <c r="K148">
        <f t="array" ref="K148">IFERROR(INDEX('Zusammenführung EU-CH'!$E$2:$BF$241,MATCH('RE-Gen-Mixes in AIB Countries'!$B148&amp;'RE-Gen-Mixes in AIB Countries'!$C148,'Zusammenführung EU-CH'!$B$2:$B$241&amp;'Zusammenführung EU-CH'!$C$2:$C$241,0),MATCH('RE-Gen-Mixes in AIB Countries'!K$2,'Zusammenführung EU-CH'!$E$1:$BF$1,0))/VLOOKUP($B148,'Total RE-GEN in AIB Countries'!$B$3:$BD$27,COLUMN('RE-Gen-Mixes in AIB Countries'!K147)-COLUMN('RE-Gen-Mixes in AIB Countries'!$B$2),FALSE),0)</f>
        <v>0</v>
      </c>
      <c r="L148">
        <f t="array" ref="L148">IFERROR(INDEX('Zusammenführung EU-CH'!$E$2:$BF$241,MATCH('RE-Gen-Mixes in AIB Countries'!$B148&amp;'RE-Gen-Mixes in AIB Countries'!$C148,'Zusammenführung EU-CH'!$B$2:$B$241&amp;'Zusammenführung EU-CH'!$C$2:$C$241,0),MATCH('RE-Gen-Mixes in AIB Countries'!L$2,'Zusammenführung EU-CH'!$E$1:$BF$1,0))/VLOOKUP($B148,'Total RE-GEN in AIB Countries'!$B$3:$BD$27,COLUMN('RE-Gen-Mixes in AIB Countries'!L147)-COLUMN('RE-Gen-Mixes in AIB Countries'!$B$2),FALSE),0)</f>
        <v>0</v>
      </c>
      <c r="M148">
        <f t="array" ref="M148">IFERROR(INDEX('Zusammenführung EU-CH'!$E$2:$BF$241,MATCH('RE-Gen-Mixes in AIB Countries'!$B148&amp;'RE-Gen-Mixes in AIB Countries'!$C148,'Zusammenführung EU-CH'!$B$2:$B$241&amp;'Zusammenführung EU-CH'!$C$2:$C$241,0),MATCH('RE-Gen-Mixes in AIB Countries'!M$2,'Zusammenführung EU-CH'!$E$1:$BF$1,0))/VLOOKUP($B148,'Total RE-GEN in AIB Countries'!$B$3:$BD$27,COLUMN('RE-Gen-Mixes in AIB Countries'!M147)-COLUMN('RE-Gen-Mixes in AIB Countries'!$B$2),FALSE),0)</f>
        <v>0</v>
      </c>
      <c r="N148">
        <f t="array" ref="N148">IFERROR(INDEX('Zusammenführung EU-CH'!$E$2:$BF$241,MATCH('RE-Gen-Mixes in AIB Countries'!$B148&amp;'RE-Gen-Mixes in AIB Countries'!$C148,'Zusammenführung EU-CH'!$B$2:$B$241&amp;'Zusammenführung EU-CH'!$C$2:$C$241,0),MATCH('RE-Gen-Mixes in AIB Countries'!N$2,'Zusammenführung EU-CH'!$E$1:$BF$1,0))/VLOOKUP($B148,'Total RE-GEN in AIB Countries'!$B$3:$BD$27,COLUMN('RE-Gen-Mixes in AIB Countries'!N147)-COLUMN('RE-Gen-Mixes in AIB Countries'!$B$2),FALSE),0)</f>
        <v>0</v>
      </c>
      <c r="O148">
        <f t="array" ref="O148">IFERROR(INDEX('Zusammenführung EU-CH'!$E$2:$BF$241,MATCH('RE-Gen-Mixes in AIB Countries'!$B148&amp;'RE-Gen-Mixes in AIB Countries'!$C148,'Zusammenführung EU-CH'!$B$2:$B$241&amp;'Zusammenführung EU-CH'!$C$2:$C$241,0),MATCH('RE-Gen-Mixes in AIB Countries'!O$2,'Zusammenführung EU-CH'!$E$1:$BF$1,0))/VLOOKUP($B148,'Total RE-GEN in AIB Countries'!$B$3:$BD$27,COLUMN('RE-Gen-Mixes in AIB Countries'!O147)-COLUMN('RE-Gen-Mixes in AIB Countries'!$B$2),FALSE),0)</f>
        <v>0</v>
      </c>
      <c r="P148">
        <f t="array" ref="P148">IFERROR(INDEX('Zusammenführung EU-CH'!$E$2:$BF$241,MATCH('RE-Gen-Mixes in AIB Countries'!$B148&amp;'RE-Gen-Mixes in AIB Countries'!$C148,'Zusammenführung EU-CH'!$B$2:$B$241&amp;'Zusammenführung EU-CH'!$C$2:$C$241,0),MATCH('RE-Gen-Mixes in AIB Countries'!P$2,'Zusammenführung EU-CH'!$E$1:$BF$1,0))/VLOOKUP($B148,'Total RE-GEN in AIB Countries'!$B$3:$BD$27,COLUMN('RE-Gen-Mixes in AIB Countries'!P147)-COLUMN('RE-Gen-Mixes in AIB Countries'!$B$2),FALSE),0)</f>
        <v>0</v>
      </c>
      <c r="Q148">
        <f t="array" ref="Q148">IFERROR(INDEX('Zusammenführung EU-CH'!$E$2:$BF$241,MATCH('RE-Gen-Mixes in AIB Countries'!$B148&amp;'RE-Gen-Mixes in AIB Countries'!$C148,'Zusammenführung EU-CH'!$B$2:$B$241&amp;'Zusammenführung EU-CH'!$C$2:$C$241,0),MATCH('RE-Gen-Mixes in AIB Countries'!Q$2,'Zusammenführung EU-CH'!$E$1:$BF$1,0))/VLOOKUP($B148,'Total RE-GEN in AIB Countries'!$B$3:$BD$27,COLUMN('RE-Gen-Mixes in AIB Countries'!Q147)-COLUMN('RE-Gen-Mixes in AIB Countries'!$B$2),FALSE),0)</f>
        <v>0</v>
      </c>
      <c r="R148">
        <f t="array" ref="R148">IFERROR(INDEX('Zusammenführung EU-CH'!$E$2:$BF$241,MATCH('RE-Gen-Mixes in AIB Countries'!$B148&amp;'RE-Gen-Mixes in AIB Countries'!$C148,'Zusammenführung EU-CH'!$B$2:$B$241&amp;'Zusammenführung EU-CH'!$C$2:$C$241,0),MATCH('RE-Gen-Mixes in AIB Countries'!R$2,'Zusammenführung EU-CH'!$E$1:$BF$1,0))/VLOOKUP($B148,'Total RE-GEN in AIB Countries'!$B$3:$BD$27,COLUMN('RE-Gen-Mixes in AIB Countries'!R147)-COLUMN('RE-Gen-Mixes in AIB Countries'!$B$2),FALSE),0)</f>
        <v>0</v>
      </c>
      <c r="S148">
        <f t="array" ref="S148">IFERROR(INDEX('Zusammenführung EU-CH'!$E$2:$BF$241,MATCH('RE-Gen-Mixes in AIB Countries'!$B148&amp;'RE-Gen-Mixes in AIB Countries'!$C148,'Zusammenführung EU-CH'!$B$2:$B$241&amp;'Zusammenführung EU-CH'!$C$2:$C$241,0),MATCH('RE-Gen-Mixes in AIB Countries'!S$2,'Zusammenführung EU-CH'!$E$1:$BF$1,0))/VLOOKUP($B148,'Total RE-GEN in AIB Countries'!$B$3:$BD$27,COLUMN('RE-Gen-Mixes in AIB Countries'!S147)-COLUMN('RE-Gen-Mixes in AIB Countries'!$B$2),FALSE),0)</f>
        <v>0</v>
      </c>
      <c r="T148">
        <f t="array" ref="T148">IFERROR(INDEX('Zusammenführung EU-CH'!$E$2:$BF$241,MATCH('RE-Gen-Mixes in AIB Countries'!$B148&amp;'RE-Gen-Mixes in AIB Countries'!$C148,'Zusammenführung EU-CH'!$B$2:$B$241&amp;'Zusammenführung EU-CH'!$C$2:$C$241,0),MATCH('RE-Gen-Mixes in AIB Countries'!T$2,'Zusammenführung EU-CH'!$E$1:$BF$1,0))/VLOOKUP($B148,'Total RE-GEN in AIB Countries'!$B$3:$BD$27,COLUMN('RE-Gen-Mixes in AIB Countries'!T147)-COLUMN('RE-Gen-Mixes in AIB Countries'!$B$2),FALSE),0)</f>
        <v>0</v>
      </c>
      <c r="U148">
        <f t="array" ref="U148">IFERROR(INDEX('Zusammenführung EU-CH'!$E$2:$BF$241,MATCH('RE-Gen-Mixes in AIB Countries'!$B148&amp;'RE-Gen-Mixes in AIB Countries'!$C148,'Zusammenführung EU-CH'!$B$2:$B$241&amp;'Zusammenführung EU-CH'!$C$2:$C$241,0),MATCH('RE-Gen-Mixes in AIB Countries'!U$2,'Zusammenführung EU-CH'!$E$1:$BF$1,0))/VLOOKUP($B148,'Total RE-GEN in AIB Countries'!$B$3:$BD$27,COLUMN('RE-Gen-Mixes in AIB Countries'!U147)-COLUMN('RE-Gen-Mixes in AIB Countries'!$B$2),FALSE),0)</f>
        <v>0</v>
      </c>
      <c r="V148">
        <f t="array" ref="V148">IFERROR(INDEX('Zusammenführung EU-CH'!$E$2:$BF$241,MATCH('RE-Gen-Mixes in AIB Countries'!$B148&amp;'RE-Gen-Mixes in AIB Countries'!$C148,'Zusammenführung EU-CH'!$B$2:$B$241&amp;'Zusammenführung EU-CH'!$C$2:$C$241,0),MATCH('RE-Gen-Mixes in AIB Countries'!V$2,'Zusammenführung EU-CH'!$E$1:$BF$1,0))/VLOOKUP($B148,'Total RE-GEN in AIB Countries'!$B$3:$BD$27,COLUMN('RE-Gen-Mixes in AIB Countries'!V147)-COLUMN('RE-Gen-Mixes in AIB Countries'!$B$2),FALSE),0)</f>
        <v>0</v>
      </c>
      <c r="W148">
        <f t="array" ref="W148">IFERROR(INDEX('Zusammenführung EU-CH'!$E$2:$BF$241,MATCH('RE-Gen-Mixes in AIB Countries'!$B148&amp;'RE-Gen-Mixes in AIB Countries'!$C148,'Zusammenführung EU-CH'!$B$2:$B$241&amp;'Zusammenführung EU-CH'!$C$2:$C$241,0),MATCH('RE-Gen-Mixes in AIB Countries'!W$2,'Zusammenführung EU-CH'!$E$1:$BF$1,0))/VLOOKUP($B148,'Total RE-GEN in AIB Countries'!$B$3:$BD$27,COLUMN('RE-Gen-Mixes in AIB Countries'!W147)-COLUMN('RE-Gen-Mixes in AIB Countries'!$B$2),FALSE),0)</f>
        <v>0</v>
      </c>
      <c r="X148">
        <f t="array" ref="X148">IFERROR(INDEX('Zusammenführung EU-CH'!$E$2:$BF$241,MATCH('RE-Gen-Mixes in AIB Countries'!$B148&amp;'RE-Gen-Mixes in AIB Countries'!$C148,'Zusammenführung EU-CH'!$B$2:$B$241&amp;'Zusammenführung EU-CH'!$C$2:$C$241,0),MATCH('RE-Gen-Mixes in AIB Countries'!X$2,'Zusammenführung EU-CH'!$E$1:$BF$1,0))/VLOOKUP($B148,'Total RE-GEN in AIB Countries'!$B$3:$BD$27,COLUMN('RE-Gen-Mixes in AIB Countries'!X147)-COLUMN('RE-Gen-Mixes in AIB Countries'!$B$2),FALSE),0)</f>
        <v>0</v>
      </c>
      <c r="Y148">
        <f t="array" ref="Y148">IFERROR(INDEX('Zusammenführung EU-CH'!$E$2:$BF$241,MATCH('RE-Gen-Mixes in AIB Countries'!$B148&amp;'RE-Gen-Mixes in AIB Countries'!$C148,'Zusammenführung EU-CH'!$B$2:$B$241&amp;'Zusammenführung EU-CH'!$C$2:$C$241,0),MATCH('RE-Gen-Mixes in AIB Countries'!Y$2,'Zusammenführung EU-CH'!$E$1:$BF$1,0))/VLOOKUP($B148,'Total RE-GEN in AIB Countries'!$B$3:$BD$27,COLUMN('RE-Gen-Mixes in AIB Countries'!Y147)-COLUMN('RE-Gen-Mixes in AIB Countries'!$B$2),FALSE),0)</f>
        <v>0</v>
      </c>
      <c r="Z148">
        <f t="array" ref="Z148">IFERROR(INDEX('Zusammenführung EU-CH'!$E$2:$BF$241,MATCH('RE-Gen-Mixes in AIB Countries'!$B148&amp;'RE-Gen-Mixes in AIB Countries'!$C148,'Zusammenführung EU-CH'!$B$2:$B$241&amp;'Zusammenführung EU-CH'!$C$2:$C$241,0),MATCH('RE-Gen-Mixes in AIB Countries'!Z$2,'Zusammenführung EU-CH'!$E$1:$BF$1,0))/VLOOKUP($B148,'Total RE-GEN in AIB Countries'!$B$3:$BD$27,COLUMN('RE-Gen-Mixes in AIB Countries'!Z147)-COLUMN('RE-Gen-Mixes in AIB Countries'!$B$2),FALSE),0)</f>
        <v>0</v>
      </c>
      <c r="AA148">
        <f t="array" ref="AA148">IFERROR(INDEX('Zusammenführung EU-CH'!$E$2:$BF$241,MATCH('RE-Gen-Mixes in AIB Countries'!$B148&amp;'RE-Gen-Mixes in AIB Countries'!$C148,'Zusammenführung EU-CH'!$B$2:$B$241&amp;'Zusammenführung EU-CH'!$C$2:$C$241,0),MATCH('RE-Gen-Mixes in AIB Countries'!AA$2,'Zusammenführung EU-CH'!$E$1:$BF$1,0))/VLOOKUP($B148,'Total RE-GEN in AIB Countries'!$B$3:$BD$27,COLUMN('RE-Gen-Mixes in AIB Countries'!AA147)-COLUMN('RE-Gen-Mixes in AIB Countries'!$B$2),FALSE),0)</f>
        <v>0</v>
      </c>
      <c r="AB148">
        <f t="array" ref="AB148">IFERROR(INDEX('Zusammenführung EU-CH'!$E$2:$BF$241,MATCH('RE-Gen-Mixes in AIB Countries'!$B148&amp;'RE-Gen-Mixes in AIB Countries'!$C148,'Zusammenführung EU-CH'!$B$2:$B$241&amp;'Zusammenführung EU-CH'!$C$2:$C$241,0),MATCH('RE-Gen-Mixes in AIB Countries'!AB$2,'Zusammenführung EU-CH'!$E$1:$BF$1,0))/VLOOKUP($B148,'Total RE-GEN in AIB Countries'!$B$3:$BD$27,COLUMN('RE-Gen-Mixes in AIB Countries'!AB147)-COLUMN('RE-Gen-Mixes in AIB Countries'!$B$2),FALSE),0)</f>
        <v>0</v>
      </c>
      <c r="AC148">
        <f t="array" ref="AC148">IFERROR(INDEX('Zusammenführung EU-CH'!$E$2:$BF$241,MATCH('RE-Gen-Mixes in AIB Countries'!$B148&amp;'RE-Gen-Mixes in AIB Countries'!$C148,'Zusammenführung EU-CH'!$B$2:$B$241&amp;'Zusammenführung EU-CH'!$C$2:$C$241,0),MATCH('RE-Gen-Mixes in AIB Countries'!AC$2,'Zusammenführung EU-CH'!$E$1:$BF$1,0))/VLOOKUP($B148,'Total RE-GEN in AIB Countries'!$B$3:$BD$27,COLUMN('RE-Gen-Mixes in AIB Countries'!AC147)-COLUMN('RE-Gen-Mixes in AIB Countries'!$B$2),FALSE),0)</f>
        <v>0</v>
      </c>
      <c r="AD148">
        <f t="array" ref="AD148">IFERROR(INDEX('Zusammenführung EU-CH'!$E$2:$BF$241,MATCH('RE-Gen-Mixes in AIB Countries'!$B148&amp;'RE-Gen-Mixes in AIB Countries'!$C148,'Zusammenführung EU-CH'!$B$2:$B$241&amp;'Zusammenführung EU-CH'!$C$2:$C$241,0),MATCH('RE-Gen-Mixes in AIB Countries'!AD$2,'Zusammenführung EU-CH'!$E$1:$BF$1,0))/VLOOKUP($B148,'Total RE-GEN in AIB Countries'!$B$3:$BD$27,COLUMN('RE-Gen-Mixes in AIB Countries'!AD147)-COLUMN('RE-Gen-Mixes in AIB Countries'!$B$2),FALSE),0)</f>
        <v>0</v>
      </c>
      <c r="AE148">
        <f t="array" ref="AE148">IFERROR(INDEX('Zusammenführung EU-CH'!$E$2:$BF$241,MATCH('RE-Gen-Mixes in AIB Countries'!$B148&amp;'RE-Gen-Mixes in AIB Countries'!$C148,'Zusammenführung EU-CH'!$B$2:$B$241&amp;'Zusammenführung EU-CH'!$C$2:$C$241,0),MATCH('RE-Gen-Mixes in AIB Countries'!AE$2,'Zusammenführung EU-CH'!$E$1:$BF$1,0))/VLOOKUP($B148,'Total RE-GEN in AIB Countries'!$B$3:$BD$27,COLUMN('RE-Gen-Mixes in AIB Countries'!AE147)-COLUMN('RE-Gen-Mixes in AIB Countries'!$B$2),FALSE),0)</f>
        <v>0</v>
      </c>
      <c r="AF148">
        <f t="array" ref="AF148">IFERROR(INDEX('Zusammenführung EU-CH'!$E$2:$BF$241,MATCH('RE-Gen-Mixes in AIB Countries'!$B148&amp;'RE-Gen-Mixes in AIB Countries'!$C148,'Zusammenführung EU-CH'!$B$2:$B$241&amp;'Zusammenführung EU-CH'!$C$2:$C$241,0),MATCH('RE-Gen-Mixes in AIB Countries'!AF$2,'Zusammenführung EU-CH'!$E$1:$BF$1,0))/VLOOKUP($B148,'Total RE-GEN in AIB Countries'!$B$3:$BD$27,COLUMN('RE-Gen-Mixes in AIB Countries'!AF147)-COLUMN('RE-Gen-Mixes in AIB Countries'!$B$2),FALSE),0)</f>
        <v>0</v>
      </c>
      <c r="AG148">
        <f t="array" ref="AG148">IFERROR(INDEX('Zusammenführung EU-CH'!$E$2:$BF$241,MATCH('RE-Gen-Mixes in AIB Countries'!$B148&amp;'RE-Gen-Mixes in AIB Countries'!$C148,'Zusammenführung EU-CH'!$B$2:$B$241&amp;'Zusammenführung EU-CH'!$C$2:$C$241,0),MATCH('RE-Gen-Mixes in AIB Countries'!AG$2,'Zusammenführung EU-CH'!$E$1:$BF$1,0))/VLOOKUP($B148,'Total RE-GEN in AIB Countries'!$B$3:$BD$27,COLUMN('RE-Gen-Mixes in AIB Countries'!AG147)-COLUMN('RE-Gen-Mixes in AIB Countries'!$B$2),FALSE),0)</f>
        <v>0</v>
      </c>
      <c r="AH148">
        <f t="array" ref="AH148">IFERROR(INDEX('Zusammenführung EU-CH'!$E$2:$BF$241,MATCH('RE-Gen-Mixes in AIB Countries'!$B148&amp;'RE-Gen-Mixes in AIB Countries'!$C148,'Zusammenführung EU-CH'!$B$2:$B$241&amp;'Zusammenführung EU-CH'!$C$2:$C$241,0),MATCH('RE-Gen-Mixes in AIB Countries'!AH$2,'Zusammenführung EU-CH'!$E$1:$BF$1,0))/VLOOKUP($B148,'Total RE-GEN in AIB Countries'!$B$3:$BD$27,COLUMN('RE-Gen-Mixes in AIB Countries'!AH147)-COLUMN('RE-Gen-Mixes in AIB Countries'!$B$2),FALSE),0)</f>
        <v>0</v>
      </c>
      <c r="AI148">
        <f t="array" ref="AI148">IFERROR(INDEX('Zusammenführung EU-CH'!$E$2:$BF$241,MATCH('RE-Gen-Mixes in AIB Countries'!$B148&amp;'RE-Gen-Mixes in AIB Countries'!$C148,'Zusammenführung EU-CH'!$B$2:$B$241&amp;'Zusammenführung EU-CH'!$C$2:$C$241,0),MATCH('RE-Gen-Mixes in AIB Countries'!AI$2,'Zusammenführung EU-CH'!$E$1:$BF$1,0))/VLOOKUP($B148,'Total RE-GEN in AIB Countries'!$B$3:$BD$27,COLUMN('RE-Gen-Mixes in AIB Countries'!AI147)-COLUMN('RE-Gen-Mixes in AIB Countries'!$B$2),FALSE),0)</f>
        <v>0</v>
      </c>
      <c r="AJ148">
        <f t="array" ref="AJ148">IFERROR(INDEX('Zusammenführung EU-CH'!$E$2:$BF$241,MATCH('RE-Gen-Mixes in AIB Countries'!$B148&amp;'RE-Gen-Mixes in AIB Countries'!$C148,'Zusammenführung EU-CH'!$B$2:$B$241&amp;'Zusammenführung EU-CH'!$C$2:$C$241,0),MATCH('RE-Gen-Mixes in AIB Countries'!AJ$2,'Zusammenführung EU-CH'!$E$1:$BF$1,0))/VLOOKUP($B148,'Total RE-GEN in AIB Countries'!$B$3:$BD$27,COLUMN('RE-Gen-Mixes in AIB Countries'!AJ147)-COLUMN('RE-Gen-Mixes in AIB Countries'!$B$2),FALSE),0)</f>
        <v>0</v>
      </c>
      <c r="AK148">
        <f t="array" ref="AK148">IFERROR(INDEX('Zusammenführung EU-CH'!$E$2:$BF$241,MATCH('RE-Gen-Mixes in AIB Countries'!$B148&amp;'RE-Gen-Mixes in AIB Countries'!$C148,'Zusammenführung EU-CH'!$B$2:$B$241&amp;'Zusammenführung EU-CH'!$C$2:$C$241,0),MATCH('RE-Gen-Mixes in AIB Countries'!AK$2,'Zusammenführung EU-CH'!$E$1:$BF$1,0))/VLOOKUP($B148,'Total RE-GEN in AIB Countries'!$B$3:$BD$27,COLUMN('RE-Gen-Mixes in AIB Countries'!AK147)-COLUMN('RE-Gen-Mixes in AIB Countries'!$B$2),FALSE),0)</f>
        <v>0</v>
      </c>
      <c r="AL148">
        <f t="array" ref="AL148">IFERROR(INDEX('Zusammenführung EU-CH'!$E$2:$BF$241,MATCH('RE-Gen-Mixes in AIB Countries'!$B148&amp;'RE-Gen-Mixes in AIB Countries'!$C148,'Zusammenführung EU-CH'!$B$2:$B$241&amp;'Zusammenführung EU-CH'!$C$2:$C$241,0),MATCH('RE-Gen-Mixes in AIB Countries'!AL$2,'Zusammenführung EU-CH'!$E$1:$BF$1,0))/VLOOKUP($B148,'Total RE-GEN in AIB Countries'!$B$3:$BD$27,COLUMN('RE-Gen-Mixes in AIB Countries'!AL147)-COLUMN('RE-Gen-Mixes in AIB Countries'!$B$2),FALSE),0)</f>
        <v>0</v>
      </c>
      <c r="AM148">
        <f t="array" ref="AM148">IFERROR(INDEX('Zusammenführung EU-CH'!$E$2:$BF$241,MATCH('RE-Gen-Mixes in AIB Countries'!$B148&amp;'RE-Gen-Mixes in AIB Countries'!$C148,'Zusammenführung EU-CH'!$B$2:$B$241&amp;'Zusammenführung EU-CH'!$C$2:$C$241,0),MATCH('RE-Gen-Mixes in AIB Countries'!AM$2,'Zusammenführung EU-CH'!$E$1:$BF$1,0))/VLOOKUP($B148,'Total RE-GEN in AIB Countries'!$B$3:$BD$27,COLUMN('RE-Gen-Mixes in AIB Countries'!AM147)-COLUMN('RE-Gen-Mixes in AIB Countries'!$B$2),FALSE),0)</f>
        <v>0</v>
      </c>
      <c r="AN148">
        <f t="array" ref="AN148">IFERROR(INDEX('Zusammenführung EU-CH'!$E$2:$BF$241,MATCH('RE-Gen-Mixes in AIB Countries'!$B148&amp;'RE-Gen-Mixes in AIB Countries'!$C148,'Zusammenführung EU-CH'!$B$2:$B$241&amp;'Zusammenführung EU-CH'!$C$2:$C$241,0),MATCH('RE-Gen-Mixes in AIB Countries'!AN$2,'Zusammenführung EU-CH'!$E$1:$BF$1,0))/VLOOKUP($B148,'Total RE-GEN in AIB Countries'!$B$3:$BD$27,COLUMN('RE-Gen-Mixes in AIB Countries'!AN147)-COLUMN('RE-Gen-Mixes in AIB Countries'!$B$2),FALSE),0)</f>
        <v>0</v>
      </c>
      <c r="AO148">
        <f t="array" ref="AO148">IFERROR(INDEX('Zusammenführung EU-CH'!$E$2:$BF$241,MATCH('RE-Gen-Mixes in AIB Countries'!$B148&amp;'RE-Gen-Mixes in AIB Countries'!$C148,'Zusammenführung EU-CH'!$B$2:$B$241&amp;'Zusammenführung EU-CH'!$C$2:$C$241,0),MATCH('RE-Gen-Mixes in AIB Countries'!AO$2,'Zusammenführung EU-CH'!$E$1:$BF$1,0))/VLOOKUP($B148,'Total RE-GEN in AIB Countries'!$B$3:$BD$27,COLUMN('RE-Gen-Mixes in AIB Countries'!AO147)-COLUMN('RE-Gen-Mixes in AIB Countries'!$B$2),FALSE),0)</f>
        <v>0</v>
      </c>
      <c r="AP148">
        <f t="array" ref="AP148">IFERROR(INDEX('Zusammenführung EU-CH'!$E$2:$BF$241,MATCH('RE-Gen-Mixes in AIB Countries'!$B148&amp;'RE-Gen-Mixes in AIB Countries'!$C148,'Zusammenführung EU-CH'!$B$2:$B$241&amp;'Zusammenführung EU-CH'!$C$2:$C$241,0),MATCH('RE-Gen-Mixes in AIB Countries'!AP$2,'Zusammenführung EU-CH'!$E$1:$BF$1,0))/VLOOKUP($B148,'Total RE-GEN in AIB Countries'!$B$3:$BD$27,COLUMN('RE-Gen-Mixes in AIB Countries'!AP147)-COLUMN('RE-Gen-Mixes in AIB Countries'!$B$2),FALSE),0)</f>
        <v>0</v>
      </c>
      <c r="AQ148">
        <f t="array" ref="AQ148">IFERROR(INDEX('Zusammenführung EU-CH'!$E$2:$BF$241,MATCH('RE-Gen-Mixes in AIB Countries'!$B148&amp;'RE-Gen-Mixes in AIB Countries'!$C148,'Zusammenführung EU-CH'!$B$2:$B$241&amp;'Zusammenführung EU-CH'!$C$2:$C$241,0),MATCH('RE-Gen-Mixes in AIB Countries'!AQ$2,'Zusammenführung EU-CH'!$E$1:$BF$1,0))/VLOOKUP($B148,'Total RE-GEN in AIB Countries'!$B$3:$BD$27,COLUMN('RE-Gen-Mixes in AIB Countries'!AQ147)-COLUMN('RE-Gen-Mixes in AIB Countries'!$B$2),FALSE),0)</f>
        <v>0</v>
      </c>
      <c r="AR148">
        <f t="array" ref="AR148">IFERROR(INDEX('Zusammenführung EU-CH'!$E$2:$BF$241,MATCH('RE-Gen-Mixes in AIB Countries'!$B148&amp;'RE-Gen-Mixes in AIB Countries'!$C148,'Zusammenführung EU-CH'!$B$2:$B$241&amp;'Zusammenführung EU-CH'!$C$2:$C$241,0),MATCH('RE-Gen-Mixes in AIB Countries'!AR$2,'Zusammenführung EU-CH'!$E$1:$BF$1,0))/VLOOKUP($B148,'Total RE-GEN in AIB Countries'!$B$3:$BD$27,COLUMN('RE-Gen-Mixes in AIB Countries'!AR147)-COLUMN('RE-Gen-Mixes in AIB Countries'!$B$2),FALSE),0)</f>
        <v>0</v>
      </c>
      <c r="AS148">
        <f t="array" ref="AS148">IFERROR(INDEX('Zusammenführung EU-CH'!$E$2:$BF$241,MATCH('RE-Gen-Mixes in AIB Countries'!$B148&amp;'RE-Gen-Mixes in AIB Countries'!$C148,'Zusammenführung EU-CH'!$B$2:$B$241&amp;'Zusammenführung EU-CH'!$C$2:$C$241,0),MATCH('RE-Gen-Mixes in AIB Countries'!AS$2,'Zusammenführung EU-CH'!$E$1:$BF$1,0))/VLOOKUP($B148,'Total RE-GEN in AIB Countries'!$B$3:$BD$27,COLUMN('RE-Gen-Mixes in AIB Countries'!AS147)-COLUMN('RE-Gen-Mixes in AIB Countries'!$B$2),FALSE),0)</f>
        <v>0</v>
      </c>
      <c r="AT148">
        <f t="array" ref="AT148">IFERROR(INDEX('Zusammenführung EU-CH'!$E$2:$BF$241,MATCH('RE-Gen-Mixes in AIB Countries'!$B148&amp;'RE-Gen-Mixes in AIB Countries'!$C148,'Zusammenführung EU-CH'!$B$2:$B$241&amp;'Zusammenführung EU-CH'!$C$2:$C$241,0),MATCH('RE-Gen-Mixes in AIB Countries'!AT$2,'Zusammenführung EU-CH'!$E$1:$BF$1,0))/VLOOKUP($B148,'Total RE-GEN in AIB Countries'!$B$3:$BD$27,COLUMN('RE-Gen-Mixes in AIB Countries'!AT147)-COLUMN('RE-Gen-Mixes in AIB Countries'!$B$2),FALSE),0)</f>
        <v>0</v>
      </c>
      <c r="AU148">
        <f t="array" ref="AU148">IFERROR(INDEX('Zusammenführung EU-CH'!$E$2:$BF$241,MATCH('RE-Gen-Mixes in AIB Countries'!$B148&amp;'RE-Gen-Mixes in AIB Countries'!$C148,'Zusammenführung EU-CH'!$B$2:$B$241&amp;'Zusammenführung EU-CH'!$C$2:$C$241,0),MATCH('RE-Gen-Mixes in AIB Countries'!AU$2,'Zusammenführung EU-CH'!$E$1:$BF$1,0))/VLOOKUP($B148,'Total RE-GEN in AIB Countries'!$B$3:$BD$27,COLUMN('RE-Gen-Mixes in AIB Countries'!AU147)-COLUMN('RE-Gen-Mixes in AIB Countries'!$B$2),FALSE),0)</f>
        <v>0</v>
      </c>
      <c r="AV148">
        <f t="array" ref="AV148">IFERROR(INDEX('Zusammenführung EU-CH'!$E$2:$BF$241,MATCH('RE-Gen-Mixes in AIB Countries'!$B148&amp;'RE-Gen-Mixes in AIB Countries'!$C148,'Zusammenführung EU-CH'!$B$2:$B$241&amp;'Zusammenführung EU-CH'!$C$2:$C$241,0),MATCH('RE-Gen-Mixes in AIB Countries'!AV$2,'Zusammenführung EU-CH'!$E$1:$BF$1,0))/VLOOKUP($B148,'Total RE-GEN in AIB Countries'!$B$3:$BD$27,COLUMN('RE-Gen-Mixes in AIB Countries'!AV147)-COLUMN('RE-Gen-Mixes in AIB Countries'!$B$2),FALSE),0)</f>
        <v>0</v>
      </c>
      <c r="AW148">
        <f t="array" ref="AW148">IFERROR(INDEX('Zusammenführung EU-CH'!$E$2:$BF$241,MATCH('RE-Gen-Mixes in AIB Countries'!$B148&amp;'RE-Gen-Mixes in AIB Countries'!$C148,'Zusammenführung EU-CH'!$B$2:$B$241&amp;'Zusammenführung EU-CH'!$C$2:$C$241,0),MATCH('RE-Gen-Mixes in AIB Countries'!AW$2,'Zusammenführung EU-CH'!$E$1:$BF$1,0))/VLOOKUP($B148,'Total RE-GEN in AIB Countries'!$B$3:$BD$27,COLUMN('RE-Gen-Mixes in AIB Countries'!AW147)-COLUMN('RE-Gen-Mixes in AIB Countries'!$B$2),FALSE),0)</f>
        <v>0</v>
      </c>
      <c r="AX148">
        <f t="array" ref="AX148">IFERROR(INDEX('Zusammenführung EU-CH'!$E$2:$BF$241,MATCH('RE-Gen-Mixes in AIB Countries'!$B148&amp;'RE-Gen-Mixes in AIB Countries'!$C148,'Zusammenführung EU-CH'!$B$2:$B$241&amp;'Zusammenführung EU-CH'!$C$2:$C$241,0),MATCH('RE-Gen-Mixes in AIB Countries'!AX$2,'Zusammenführung EU-CH'!$E$1:$BF$1,0))/VLOOKUP($B148,'Total RE-GEN in AIB Countries'!$B$3:$BD$27,COLUMN('RE-Gen-Mixes in AIB Countries'!AX147)-COLUMN('RE-Gen-Mixes in AIB Countries'!$B$2),FALSE),0)</f>
        <v>0</v>
      </c>
      <c r="AY148">
        <f t="array" ref="AY148">IFERROR(INDEX('Zusammenführung EU-CH'!$E$2:$BF$241,MATCH('RE-Gen-Mixes in AIB Countries'!$B148&amp;'RE-Gen-Mixes in AIB Countries'!$C148,'Zusammenführung EU-CH'!$B$2:$B$241&amp;'Zusammenführung EU-CH'!$C$2:$C$241,0),MATCH('RE-Gen-Mixes in AIB Countries'!AY$2,'Zusammenführung EU-CH'!$E$1:$BF$1,0))/VLOOKUP($B148,'Total RE-GEN in AIB Countries'!$B$3:$BD$27,COLUMN('RE-Gen-Mixes in AIB Countries'!AY147)-COLUMN('RE-Gen-Mixes in AIB Countries'!$B$2),FALSE),0)</f>
        <v>0</v>
      </c>
      <c r="AZ148">
        <f t="array" ref="AZ148">IFERROR(INDEX('Zusammenführung EU-CH'!$E$2:$BF$241,MATCH('RE-Gen-Mixes in AIB Countries'!$B148&amp;'RE-Gen-Mixes in AIB Countries'!$C148,'Zusammenführung EU-CH'!$B$2:$B$241&amp;'Zusammenführung EU-CH'!$C$2:$C$241,0),MATCH('RE-Gen-Mixes in AIB Countries'!AZ$2,'Zusammenführung EU-CH'!$E$1:$BF$1,0))/VLOOKUP($B148,'Total RE-GEN in AIB Countries'!$B$3:$BD$27,COLUMN('RE-Gen-Mixes in AIB Countries'!AZ147)-COLUMN('RE-Gen-Mixes in AIB Countries'!$B$2),FALSE),0)</f>
        <v>0</v>
      </c>
      <c r="BA148">
        <f t="array" ref="BA148">IFERROR(INDEX('Zusammenführung EU-CH'!$E$2:$BF$241,MATCH('RE-Gen-Mixes in AIB Countries'!$B148&amp;'RE-Gen-Mixes in AIB Countries'!$C148,'Zusammenführung EU-CH'!$B$2:$B$241&amp;'Zusammenführung EU-CH'!$C$2:$C$241,0),MATCH('RE-Gen-Mixes in AIB Countries'!BA$2,'Zusammenführung EU-CH'!$E$1:$BF$1,0))/VLOOKUP($B148,'Total RE-GEN in AIB Countries'!$B$3:$BD$27,COLUMN('RE-Gen-Mixes in AIB Countries'!BA147)-COLUMN('RE-Gen-Mixes in AIB Countries'!$B$2),FALSE),0)</f>
        <v>0</v>
      </c>
      <c r="BB148">
        <f t="array" ref="BB148">IFERROR(INDEX('Zusammenführung EU-CH'!$E$2:$BF$241,MATCH('RE-Gen-Mixes in AIB Countries'!$B148&amp;'RE-Gen-Mixes in AIB Countries'!$C148,'Zusammenführung EU-CH'!$B$2:$B$241&amp;'Zusammenführung EU-CH'!$C$2:$C$241,0),MATCH('RE-Gen-Mixes in AIB Countries'!BB$2,'Zusammenführung EU-CH'!$E$1:$BF$1,0))/VLOOKUP($B148,'Total RE-GEN in AIB Countries'!$B$3:$BD$27,COLUMN('RE-Gen-Mixes in AIB Countries'!BB147)-COLUMN('RE-Gen-Mixes in AIB Countries'!$B$2),FALSE),0)</f>
        <v>0</v>
      </c>
      <c r="BC148">
        <f t="array" ref="BC148">IFERROR(INDEX('Zusammenführung EU-CH'!$E$2:$BF$241,MATCH('RE-Gen-Mixes in AIB Countries'!$B148&amp;'RE-Gen-Mixes in AIB Countries'!$C148,'Zusammenführung EU-CH'!$B$2:$B$241&amp;'Zusammenführung EU-CH'!$C$2:$C$241,0),MATCH('RE-Gen-Mixes in AIB Countries'!BC$2,'Zusammenführung EU-CH'!$E$1:$BF$1,0))/VLOOKUP($B148,'Total RE-GEN in AIB Countries'!$B$3:$BD$27,COLUMN('RE-Gen-Mixes in AIB Countries'!BC147)-COLUMN('RE-Gen-Mixes in AIB Countries'!$B$2),FALSE),0)</f>
        <v>0</v>
      </c>
      <c r="BD148">
        <f t="array" ref="BD148">IFERROR(INDEX('Zusammenführung EU-CH'!$E$2:$BF$241,MATCH('RE-Gen-Mixes in AIB Countries'!$B148&amp;'RE-Gen-Mixes in AIB Countries'!$C148,'Zusammenführung EU-CH'!$B$2:$B$241&amp;'Zusammenführung EU-CH'!$C$2:$C$241,0),MATCH('RE-Gen-Mixes in AIB Countries'!BD$2,'Zusammenführung EU-CH'!$E$1:$BF$1,0))/VLOOKUP($B148,'Total RE-GEN in AIB Countries'!$B$3:$BD$27,COLUMN('RE-Gen-Mixes in AIB Countries'!BD147)-COLUMN('RE-Gen-Mixes in AIB Countries'!$B$2),FALSE),0)</f>
        <v>0</v>
      </c>
      <c r="BE148">
        <f t="array" ref="BE148">IFERROR(INDEX('Zusammenführung EU-CH'!$E$2:$BF$241,MATCH('RE-Gen-Mixes in AIB Countries'!$B148&amp;'RE-Gen-Mixes in AIB Countries'!$C148,'Zusammenführung EU-CH'!$B$2:$B$241&amp;'Zusammenführung EU-CH'!$C$2:$C$241,0),MATCH('RE-Gen-Mixes in AIB Countries'!BE$2,'Zusammenführung EU-CH'!$E$1:$BF$1,0))/VLOOKUP($B148,'Total RE-GEN in AIB Countries'!$B$3:$BD$27,COLUMN('RE-Gen-Mixes in AIB Countries'!BE147)-COLUMN('RE-Gen-Mixes in AIB Countries'!$B$2),FALSE),0)</f>
        <v>0</v>
      </c>
      <c r="BF148">
        <f t="shared" si="2"/>
        <v>0</v>
      </c>
    </row>
    <row r="149" spans="1:58" x14ac:dyDescent="0.35">
      <c r="A149" s="48" t="s">
        <v>488</v>
      </c>
      <c r="B149" s="4" t="s">
        <v>489</v>
      </c>
      <c r="C149" s="48" t="s">
        <v>7</v>
      </c>
      <c r="D149">
        <f t="array" ref="D149">IFERROR(INDEX('Zusammenführung EU-CH'!$E$2:$BF$241,MATCH('RE-Gen-Mixes in AIB Countries'!$B149&amp;'RE-Gen-Mixes in AIB Countries'!$C149,'Zusammenführung EU-CH'!$B$2:$B$241&amp;'Zusammenführung EU-CH'!$C$2:$C$241,0),MATCH('RE-Gen-Mixes in AIB Countries'!D$2,'Zusammenführung EU-CH'!$E$1:$BF$1,0))/VLOOKUP($B149,'Total RE-GEN in AIB Countries'!$B$3:$BD$27,COLUMN('RE-Gen-Mixes in AIB Countries'!D148)-COLUMN('RE-Gen-Mixes in AIB Countries'!$B$2),FALSE),0)</f>
        <v>0.92963491018434408</v>
      </c>
      <c r="E149">
        <f t="array" ref="E149">IFERROR(INDEX('Zusammenführung EU-CH'!$E$2:$BF$241,MATCH('RE-Gen-Mixes in AIB Countries'!$B149&amp;'RE-Gen-Mixes in AIB Countries'!$C149,'Zusammenführung EU-CH'!$B$2:$B$241&amp;'Zusammenführung EU-CH'!$C$2:$C$241,0),MATCH('RE-Gen-Mixes in AIB Countries'!E$2,'Zusammenführung EU-CH'!$E$1:$BF$1,0))/VLOOKUP($B149,'Total RE-GEN in AIB Countries'!$B$3:$BD$27,COLUMN('RE-Gen-Mixes in AIB Countries'!E148)-COLUMN('RE-Gen-Mixes in AIB Countries'!$B$2),FALSE),0)</f>
        <v>0.93116456419708804</v>
      </c>
      <c r="F149">
        <f t="array" ref="F149">IFERROR(INDEX('Zusammenführung EU-CH'!$E$2:$BF$241,MATCH('RE-Gen-Mixes in AIB Countries'!$B149&amp;'RE-Gen-Mixes in AIB Countries'!$C149,'Zusammenführung EU-CH'!$B$2:$B$241&amp;'Zusammenführung EU-CH'!$C$2:$C$241,0),MATCH('RE-Gen-Mixes in AIB Countries'!F$2,'Zusammenführung EU-CH'!$E$1:$BF$1,0))/VLOOKUP($B149,'Total RE-GEN in AIB Countries'!$B$3:$BD$27,COLUMN('RE-Gen-Mixes in AIB Countries'!F148)-COLUMN('RE-Gen-Mixes in AIB Countries'!$B$2),FALSE),0)</f>
        <v>0.92764141772909114</v>
      </c>
      <c r="G149">
        <f t="array" ref="G149">IFERROR(INDEX('Zusammenführung EU-CH'!$E$2:$BF$241,MATCH('RE-Gen-Mixes in AIB Countries'!$B149&amp;'RE-Gen-Mixes in AIB Countries'!$C149,'Zusammenführung EU-CH'!$B$2:$B$241&amp;'Zusammenführung EU-CH'!$C$2:$C$241,0),MATCH('RE-Gen-Mixes in AIB Countries'!G$2,'Zusammenführung EU-CH'!$E$1:$BF$1,0))/VLOOKUP($B149,'Total RE-GEN in AIB Countries'!$B$3:$BD$27,COLUMN('RE-Gen-Mixes in AIB Countries'!G148)-COLUMN('RE-Gen-Mixes in AIB Countries'!$B$2),FALSE),0)</f>
        <v>0.94720867870500935</v>
      </c>
      <c r="H149">
        <f t="array" ref="H149">IFERROR(INDEX('Zusammenführung EU-CH'!$E$2:$BF$241,MATCH('RE-Gen-Mixes in AIB Countries'!$B149&amp;'RE-Gen-Mixes in AIB Countries'!$C149,'Zusammenführung EU-CH'!$B$2:$B$241&amp;'Zusammenführung EU-CH'!$C$2:$C$241,0),MATCH('RE-Gen-Mixes in AIB Countries'!H$2,'Zusammenführung EU-CH'!$E$1:$BF$1,0))/VLOOKUP($B149,'Total RE-GEN in AIB Countries'!$B$3:$BD$27,COLUMN('RE-Gen-Mixes in AIB Countries'!H148)-COLUMN('RE-Gen-Mixes in AIB Countries'!$B$2),FALSE),0)</f>
        <v>0.95748568521871247</v>
      </c>
      <c r="I149">
        <f t="array" ref="I149">IFERROR(INDEX('Zusammenführung EU-CH'!$E$2:$BF$241,MATCH('RE-Gen-Mixes in AIB Countries'!$B149&amp;'RE-Gen-Mixes in AIB Countries'!$C149,'Zusammenführung EU-CH'!$B$2:$B$241&amp;'Zusammenführung EU-CH'!$C$2:$C$241,0),MATCH('RE-Gen-Mixes in AIB Countries'!I$2,'Zusammenführung EU-CH'!$E$1:$BF$1,0))/VLOOKUP($B149,'Total RE-GEN in AIB Countries'!$B$3:$BD$27,COLUMN('RE-Gen-Mixes in AIB Countries'!I148)-COLUMN('RE-Gen-Mixes in AIB Countries'!$B$2),FALSE),0)</f>
        <v>0.96902286748835109</v>
      </c>
      <c r="J149">
        <f t="array" ref="J149">IFERROR(INDEX('Zusammenführung EU-CH'!$E$2:$BF$241,MATCH('RE-Gen-Mixes in AIB Countries'!$B149&amp;'RE-Gen-Mixes in AIB Countries'!$C149,'Zusammenführung EU-CH'!$B$2:$B$241&amp;'Zusammenführung EU-CH'!$C$2:$C$241,0),MATCH('RE-Gen-Mixes in AIB Countries'!J$2,'Zusammenführung EU-CH'!$E$1:$BF$1,0))/VLOOKUP($B149,'Total RE-GEN in AIB Countries'!$B$3:$BD$27,COLUMN('RE-Gen-Mixes in AIB Countries'!J148)-COLUMN('RE-Gen-Mixes in AIB Countries'!$B$2),FALSE),0)</f>
        <v>0.96495794895179965</v>
      </c>
      <c r="K149">
        <f t="array" ref="K149">IFERROR(INDEX('Zusammenführung EU-CH'!$E$2:$BF$241,MATCH('RE-Gen-Mixes in AIB Countries'!$B149&amp;'RE-Gen-Mixes in AIB Countries'!$C149,'Zusammenführung EU-CH'!$B$2:$B$241&amp;'Zusammenführung EU-CH'!$C$2:$C$241,0),MATCH('RE-Gen-Mixes in AIB Countries'!K$2,'Zusammenführung EU-CH'!$E$1:$BF$1,0))/VLOOKUP($B149,'Total RE-GEN in AIB Countries'!$B$3:$BD$27,COLUMN('RE-Gen-Mixes in AIB Countries'!K148)-COLUMN('RE-Gen-Mixes in AIB Countries'!$B$2),FALSE),0)</f>
        <v>0.9577822922730449</v>
      </c>
      <c r="L149">
        <f t="array" ref="L149">IFERROR(INDEX('Zusammenführung EU-CH'!$E$2:$BF$241,MATCH('RE-Gen-Mixes in AIB Countries'!$B149&amp;'RE-Gen-Mixes in AIB Countries'!$C149,'Zusammenführung EU-CH'!$B$2:$B$241&amp;'Zusammenführung EU-CH'!$C$2:$C$241,0),MATCH('RE-Gen-Mixes in AIB Countries'!L$2,'Zusammenführung EU-CH'!$E$1:$BF$1,0))/VLOOKUP($B149,'Total RE-GEN in AIB Countries'!$B$3:$BD$27,COLUMN('RE-Gen-Mixes in AIB Countries'!L148)-COLUMN('RE-Gen-Mixes in AIB Countries'!$B$2),FALSE),0)</f>
        <v>0.95127154212858323</v>
      </c>
      <c r="M149">
        <f t="array" ref="M149">IFERROR(INDEX('Zusammenführung EU-CH'!$E$2:$BF$241,MATCH('RE-Gen-Mixes in AIB Countries'!$B149&amp;'RE-Gen-Mixes in AIB Countries'!$C149,'Zusammenführung EU-CH'!$B$2:$B$241&amp;'Zusammenführung EU-CH'!$C$2:$C$241,0),MATCH('RE-Gen-Mixes in AIB Countries'!M$2,'Zusammenführung EU-CH'!$E$1:$BF$1,0))/VLOOKUP($B149,'Total RE-GEN in AIB Countries'!$B$3:$BD$27,COLUMN('RE-Gen-Mixes in AIB Countries'!M148)-COLUMN('RE-Gen-Mixes in AIB Countries'!$B$2),FALSE),0)</f>
        <v>0.93156954485410837</v>
      </c>
      <c r="N149">
        <f t="array" ref="N149">IFERROR(INDEX('Zusammenführung EU-CH'!$E$2:$BF$241,MATCH('RE-Gen-Mixes in AIB Countries'!$B149&amp;'RE-Gen-Mixes in AIB Countries'!$C149,'Zusammenführung EU-CH'!$B$2:$B$241&amp;'Zusammenführung EU-CH'!$C$2:$C$241,0),MATCH('RE-Gen-Mixes in AIB Countries'!N$2,'Zusammenführung EU-CH'!$E$1:$BF$1,0))/VLOOKUP($B149,'Total RE-GEN in AIB Countries'!$B$3:$BD$27,COLUMN('RE-Gen-Mixes in AIB Countries'!N148)-COLUMN('RE-Gen-Mixes in AIB Countries'!$B$2),FALSE),0)</f>
        <v>0.92974184108484281</v>
      </c>
      <c r="O149">
        <f t="array" ref="O149">IFERROR(INDEX('Zusammenführung EU-CH'!$E$2:$BF$241,MATCH('RE-Gen-Mixes in AIB Countries'!$B149&amp;'RE-Gen-Mixes in AIB Countries'!$C149,'Zusammenführung EU-CH'!$B$2:$B$241&amp;'Zusammenführung EU-CH'!$C$2:$C$241,0),MATCH('RE-Gen-Mixes in AIB Countries'!O$2,'Zusammenführung EU-CH'!$E$1:$BF$1,0))/VLOOKUP($B149,'Total RE-GEN in AIB Countries'!$B$3:$BD$27,COLUMN('RE-Gen-Mixes in AIB Countries'!O148)-COLUMN('RE-Gen-Mixes in AIB Countries'!$B$2),FALSE),0)</f>
        <v>0.94158497234045757</v>
      </c>
      <c r="P149">
        <f t="array" ref="P149">IFERROR(INDEX('Zusammenführung EU-CH'!$E$2:$BF$241,MATCH('RE-Gen-Mixes in AIB Countries'!$B149&amp;'RE-Gen-Mixes in AIB Countries'!$C149,'Zusammenführung EU-CH'!$B$2:$B$241&amp;'Zusammenführung EU-CH'!$C$2:$C$241,0),MATCH('RE-Gen-Mixes in AIB Countries'!P$2,'Zusammenführung EU-CH'!$E$1:$BF$1,0))/VLOOKUP($B149,'Total RE-GEN in AIB Countries'!$B$3:$BD$27,COLUMN('RE-Gen-Mixes in AIB Countries'!P148)-COLUMN('RE-Gen-Mixes in AIB Countries'!$B$2),FALSE),0)</f>
        <v>0.94035721258962679</v>
      </c>
      <c r="Q149">
        <f t="array" ref="Q149">IFERROR(INDEX('Zusammenführung EU-CH'!$E$2:$BF$241,MATCH('RE-Gen-Mixes in AIB Countries'!$B149&amp;'RE-Gen-Mixes in AIB Countries'!$C149,'Zusammenführung EU-CH'!$B$2:$B$241&amp;'Zusammenführung EU-CH'!$C$2:$C$241,0),MATCH('RE-Gen-Mixes in AIB Countries'!Q$2,'Zusammenführung EU-CH'!$E$1:$BF$1,0))/VLOOKUP($B149,'Total RE-GEN in AIB Countries'!$B$3:$BD$27,COLUMN('RE-Gen-Mixes in AIB Countries'!Q148)-COLUMN('RE-Gen-Mixes in AIB Countries'!$B$2),FALSE),0)</f>
        <v>0.88876335802483486</v>
      </c>
      <c r="R149">
        <f t="array" ref="R149">IFERROR(INDEX('Zusammenführung EU-CH'!$E$2:$BF$241,MATCH('RE-Gen-Mixes in AIB Countries'!$B149&amp;'RE-Gen-Mixes in AIB Countries'!$C149,'Zusammenführung EU-CH'!$B$2:$B$241&amp;'Zusammenführung EU-CH'!$C$2:$C$241,0),MATCH('RE-Gen-Mixes in AIB Countries'!R$2,'Zusammenführung EU-CH'!$E$1:$BF$1,0))/VLOOKUP($B149,'Total RE-GEN in AIB Countries'!$B$3:$BD$27,COLUMN('RE-Gen-Mixes in AIB Countries'!R148)-COLUMN('RE-Gen-Mixes in AIB Countries'!$B$2),FALSE),0)</f>
        <v>0.90841617585975531</v>
      </c>
      <c r="S149">
        <f t="array" ref="S149">IFERROR(INDEX('Zusammenführung EU-CH'!$E$2:$BF$241,MATCH('RE-Gen-Mixes in AIB Countries'!$B149&amp;'RE-Gen-Mixes in AIB Countries'!$C149,'Zusammenführung EU-CH'!$B$2:$B$241&amp;'Zusammenführung EU-CH'!$C$2:$C$241,0),MATCH('RE-Gen-Mixes in AIB Countries'!S$2,'Zusammenführung EU-CH'!$E$1:$BF$1,0))/VLOOKUP($B149,'Total RE-GEN in AIB Countries'!$B$3:$BD$27,COLUMN('RE-Gen-Mixes in AIB Countries'!S148)-COLUMN('RE-Gen-Mixes in AIB Countries'!$B$2),FALSE),0)</f>
        <v>0.92018009113224597</v>
      </c>
      <c r="T149">
        <f t="array" ref="T149">IFERROR(INDEX('Zusammenführung EU-CH'!$E$2:$BF$241,MATCH('RE-Gen-Mixes in AIB Countries'!$B149&amp;'RE-Gen-Mixes in AIB Countries'!$C149,'Zusammenführung EU-CH'!$B$2:$B$241&amp;'Zusammenführung EU-CH'!$C$2:$C$241,0),MATCH('RE-Gen-Mixes in AIB Countries'!T$2,'Zusammenführung EU-CH'!$E$1:$BF$1,0))/VLOOKUP($B149,'Total RE-GEN in AIB Countries'!$B$3:$BD$27,COLUMN('RE-Gen-Mixes in AIB Countries'!T148)-COLUMN('RE-Gen-Mixes in AIB Countries'!$B$2),FALSE),0)</f>
        <v>0.93963454349276065</v>
      </c>
      <c r="U149">
        <f t="array" ref="U149">IFERROR(INDEX('Zusammenführung EU-CH'!$E$2:$BF$241,MATCH('RE-Gen-Mixes in AIB Countries'!$B149&amp;'RE-Gen-Mixes in AIB Countries'!$C149,'Zusammenführung EU-CH'!$B$2:$B$241&amp;'Zusammenführung EU-CH'!$C$2:$C$241,0),MATCH('RE-Gen-Mixes in AIB Countries'!U$2,'Zusammenführung EU-CH'!$E$1:$BF$1,0))/VLOOKUP($B149,'Total RE-GEN in AIB Countries'!$B$3:$BD$27,COLUMN('RE-Gen-Mixes in AIB Countries'!U148)-COLUMN('RE-Gen-Mixes in AIB Countries'!$B$2),FALSE),0)</f>
        <v>0.95264673131641753</v>
      </c>
      <c r="V149">
        <f t="array" ref="V149">IFERROR(INDEX('Zusammenführung EU-CH'!$E$2:$BF$241,MATCH('RE-Gen-Mixes in AIB Countries'!$B149&amp;'RE-Gen-Mixes in AIB Countries'!$C149,'Zusammenführung EU-CH'!$B$2:$B$241&amp;'Zusammenführung EU-CH'!$C$2:$C$241,0),MATCH('RE-Gen-Mixes in AIB Countries'!V$2,'Zusammenführung EU-CH'!$E$1:$BF$1,0))/VLOOKUP($B149,'Total RE-GEN in AIB Countries'!$B$3:$BD$27,COLUMN('RE-Gen-Mixes in AIB Countries'!V148)-COLUMN('RE-Gen-Mixes in AIB Countries'!$B$2),FALSE),0)</f>
        <v>0.95011427935468296</v>
      </c>
      <c r="W149">
        <f t="array" ref="W149">IFERROR(INDEX('Zusammenführung EU-CH'!$E$2:$BF$241,MATCH('RE-Gen-Mixes in AIB Countries'!$B149&amp;'RE-Gen-Mixes in AIB Countries'!$C149,'Zusammenführung EU-CH'!$B$2:$B$241&amp;'Zusammenführung EU-CH'!$C$2:$C$241,0),MATCH('RE-Gen-Mixes in AIB Countries'!W$2,'Zusammenführung EU-CH'!$E$1:$BF$1,0))/VLOOKUP($B149,'Total RE-GEN in AIB Countries'!$B$3:$BD$27,COLUMN('RE-Gen-Mixes in AIB Countries'!W148)-COLUMN('RE-Gen-Mixes in AIB Countries'!$B$2),FALSE),0)</f>
        <v>0.95322841880798959</v>
      </c>
      <c r="X149">
        <f t="array" ref="X149">IFERROR(INDEX('Zusammenführung EU-CH'!$E$2:$BF$241,MATCH('RE-Gen-Mixes in AIB Countries'!$B149&amp;'RE-Gen-Mixes in AIB Countries'!$C149,'Zusammenführung EU-CH'!$B$2:$B$241&amp;'Zusammenführung EU-CH'!$C$2:$C$241,0),MATCH('RE-Gen-Mixes in AIB Countries'!X$2,'Zusammenführung EU-CH'!$E$1:$BF$1,0))/VLOOKUP($B149,'Total RE-GEN in AIB Countries'!$B$3:$BD$27,COLUMN('RE-Gen-Mixes in AIB Countries'!X148)-COLUMN('RE-Gen-Mixes in AIB Countries'!$B$2),FALSE),0)</f>
        <v>0.94296568594003161</v>
      </c>
      <c r="Y149">
        <f t="array" ref="Y149">IFERROR(INDEX('Zusammenführung EU-CH'!$E$2:$BF$241,MATCH('RE-Gen-Mixes in AIB Countries'!$B149&amp;'RE-Gen-Mixes in AIB Countries'!$C149,'Zusammenführung EU-CH'!$B$2:$B$241&amp;'Zusammenführung EU-CH'!$C$2:$C$241,0),MATCH('RE-Gen-Mixes in AIB Countries'!Y$2,'Zusammenführung EU-CH'!$E$1:$BF$1,0))/VLOOKUP($B149,'Total RE-GEN in AIB Countries'!$B$3:$BD$27,COLUMN('RE-Gen-Mixes in AIB Countries'!Y148)-COLUMN('RE-Gen-Mixes in AIB Countries'!$B$2),FALSE),0)</f>
        <v>0.92924088202415134</v>
      </c>
      <c r="Z149">
        <f t="array" ref="Z149">IFERROR(INDEX('Zusammenführung EU-CH'!$E$2:$BF$241,MATCH('RE-Gen-Mixes in AIB Countries'!$B149&amp;'RE-Gen-Mixes in AIB Countries'!$C149,'Zusammenführung EU-CH'!$B$2:$B$241&amp;'Zusammenführung EU-CH'!$C$2:$C$241,0),MATCH('RE-Gen-Mixes in AIB Countries'!Z$2,'Zusammenführung EU-CH'!$E$1:$BF$1,0))/VLOOKUP($B149,'Total RE-GEN in AIB Countries'!$B$3:$BD$27,COLUMN('RE-Gen-Mixes in AIB Countries'!Z148)-COLUMN('RE-Gen-Mixes in AIB Countries'!$B$2),FALSE),0)</f>
        <v>0.93980858996918537</v>
      </c>
      <c r="AA149">
        <f t="array" ref="AA149">IFERROR(INDEX('Zusammenführung EU-CH'!$E$2:$BF$241,MATCH('RE-Gen-Mixes in AIB Countries'!$B149&amp;'RE-Gen-Mixes in AIB Countries'!$C149,'Zusammenführung EU-CH'!$B$2:$B$241&amp;'Zusammenführung EU-CH'!$C$2:$C$241,0),MATCH('RE-Gen-Mixes in AIB Countries'!AA$2,'Zusammenführung EU-CH'!$E$1:$BF$1,0))/VLOOKUP($B149,'Total RE-GEN in AIB Countries'!$B$3:$BD$27,COLUMN('RE-Gen-Mixes in AIB Countries'!AA148)-COLUMN('RE-Gen-Mixes in AIB Countries'!$B$2),FALSE),0)</f>
        <v>0.93358141262230054</v>
      </c>
      <c r="AB149">
        <f t="array" ref="AB149">IFERROR(INDEX('Zusammenführung EU-CH'!$E$2:$BF$241,MATCH('RE-Gen-Mixes in AIB Countries'!$B149&amp;'RE-Gen-Mixes in AIB Countries'!$C149,'Zusammenführung EU-CH'!$B$2:$B$241&amp;'Zusammenführung EU-CH'!$C$2:$C$241,0),MATCH('RE-Gen-Mixes in AIB Countries'!AB$2,'Zusammenführung EU-CH'!$E$1:$BF$1,0))/VLOOKUP($B149,'Total RE-GEN in AIB Countries'!$B$3:$BD$27,COLUMN('RE-Gen-Mixes in AIB Countries'!AB148)-COLUMN('RE-Gen-Mixes in AIB Countries'!$B$2),FALSE),0)</f>
        <v>0.92759437980081816</v>
      </c>
      <c r="AC149">
        <f t="array" ref="AC149">IFERROR(INDEX('Zusammenführung EU-CH'!$E$2:$BF$241,MATCH('RE-Gen-Mixes in AIB Countries'!$B149&amp;'RE-Gen-Mixes in AIB Countries'!$C149,'Zusammenführung EU-CH'!$B$2:$B$241&amp;'Zusammenführung EU-CH'!$C$2:$C$241,0),MATCH('RE-Gen-Mixes in AIB Countries'!AC$2,'Zusammenführung EU-CH'!$E$1:$BF$1,0))/VLOOKUP($B149,'Total RE-GEN in AIB Countries'!$B$3:$BD$27,COLUMN('RE-Gen-Mixes in AIB Countries'!AC148)-COLUMN('RE-Gen-Mixes in AIB Countries'!$B$2),FALSE),0)</f>
        <v>0.93377496400175297</v>
      </c>
      <c r="AD149">
        <f t="array" ref="AD149">IFERROR(INDEX('Zusammenführung EU-CH'!$E$2:$BF$241,MATCH('RE-Gen-Mixes in AIB Countries'!$B149&amp;'RE-Gen-Mixes in AIB Countries'!$C149,'Zusammenführung EU-CH'!$B$2:$B$241&amp;'Zusammenführung EU-CH'!$C$2:$C$241,0),MATCH('RE-Gen-Mixes in AIB Countries'!AD$2,'Zusammenführung EU-CH'!$E$1:$BF$1,0))/VLOOKUP($B149,'Total RE-GEN in AIB Countries'!$B$3:$BD$27,COLUMN('RE-Gen-Mixes in AIB Countries'!AD148)-COLUMN('RE-Gen-Mixes in AIB Countries'!$B$2),FALSE),0)</f>
        <v>0.92052212317848825</v>
      </c>
      <c r="AE149">
        <f t="array" ref="AE149">IFERROR(INDEX('Zusammenführung EU-CH'!$E$2:$BF$241,MATCH('RE-Gen-Mixes in AIB Countries'!$B149&amp;'RE-Gen-Mixes in AIB Countries'!$C149,'Zusammenführung EU-CH'!$B$2:$B$241&amp;'Zusammenführung EU-CH'!$C$2:$C$241,0),MATCH('RE-Gen-Mixes in AIB Countries'!AE$2,'Zusammenführung EU-CH'!$E$1:$BF$1,0))/VLOOKUP($B149,'Total RE-GEN in AIB Countries'!$B$3:$BD$27,COLUMN('RE-Gen-Mixes in AIB Countries'!AE148)-COLUMN('RE-Gen-Mixes in AIB Countries'!$B$2),FALSE),0)</f>
        <v>0.92199388743266197</v>
      </c>
      <c r="AF149">
        <f t="array" ref="AF149">IFERROR(INDEX('Zusammenführung EU-CH'!$E$2:$BF$241,MATCH('RE-Gen-Mixes in AIB Countries'!$B149&amp;'RE-Gen-Mixes in AIB Countries'!$C149,'Zusammenführung EU-CH'!$B$2:$B$241&amp;'Zusammenführung EU-CH'!$C$2:$C$241,0),MATCH('RE-Gen-Mixes in AIB Countries'!AF$2,'Zusammenführung EU-CH'!$E$1:$BF$1,0))/VLOOKUP($B149,'Total RE-GEN in AIB Countries'!$B$3:$BD$27,COLUMN('RE-Gen-Mixes in AIB Countries'!AF148)-COLUMN('RE-Gen-Mixes in AIB Countries'!$B$2),FALSE),0)</f>
        <v>0.9484615598516285</v>
      </c>
      <c r="AG149">
        <f t="array" ref="AG149">IFERROR(INDEX('Zusammenführung EU-CH'!$E$2:$BF$241,MATCH('RE-Gen-Mixes in AIB Countries'!$B149&amp;'RE-Gen-Mixes in AIB Countries'!$C149,'Zusammenführung EU-CH'!$B$2:$B$241&amp;'Zusammenführung EU-CH'!$C$2:$C$241,0),MATCH('RE-Gen-Mixes in AIB Countries'!AG$2,'Zusammenführung EU-CH'!$E$1:$BF$1,0))/VLOOKUP($B149,'Total RE-GEN in AIB Countries'!$B$3:$BD$27,COLUMN('RE-Gen-Mixes in AIB Countries'!AG148)-COLUMN('RE-Gen-Mixes in AIB Countries'!$B$2),FALSE),0)</f>
        <v>0.94781613081144556</v>
      </c>
      <c r="AH149">
        <f t="array" ref="AH149">IFERROR(INDEX('Zusammenführung EU-CH'!$E$2:$BF$241,MATCH('RE-Gen-Mixes in AIB Countries'!$B149&amp;'RE-Gen-Mixes in AIB Countries'!$C149,'Zusammenführung EU-CH'!$B$2:$B$241&amp;'Zusammenführung EU-CH'!$C$2:$C$241,0),MATCH('RE-Gen-Mixes in AIB Countries'!AH$2,'Zusammenführung EU-CH'!$E$1:$BF$1,0))/VLOOKUP($B149,'Total RE-GEN in AIB Countries'!$B$3:$BD$27,COLUMN('RE-Gen-Mixes in AIB Countries'!AH148)-COLUMN('RE-Gen-Mixes in AIB Countries'!$B$2),FALSE),0)</f>
        <v>0.94294220676042084</v>
      </c>
      <c r="AI149">
        <f t="array" ref="AI149">IFERROR(INDEX('Zusammenführung EU-CH'!$E$2:$BF$241,MATCH('RE-Gen-Mixes in AIB Countries'!$B149&amp;'RE-Gen-Mixes in AIB Countries'!$C149,'Zusammenführung EU-CH'!$B$2:$B$241&amp;'Zusammenführung EU-CH'!$C$2:$C$241,0),MATCH('RE-Gen-Mixes in AIB Countries'!AI$2,'Zusammenführung EU-CH'!$E$1:$BF$1,0))/VLOOKUP($B149,'Total RE-GEN in AIB Countries'!$B$3:$BD$27,COLUMN('RE-Gen-Mixes in AIB Countries'!AI148)-COLUMN('RE-Gen-Mixes in AIB Countries'!$B$2),FALSE),0)</f>
        <v>0.93916671988783473</v>
      </c>
      <c r="AJ149">
        <f t="array" ref="AJ149">IFERROR(INDEX('Zusammenführung EU-CH'!$E$2:$BF$241,MATCH('RE-Gen-Mixes in AIB Countries'!$B149&amp;'RE-Gen-Mixes in AIB Countries'!$C149,'Zusammenführung EU-CH'!$B$2:$B$241&amp;'Zusammenführung EU-CH'!$C$2:$C$241,0),MATCH('RE-Gen-Mixes in AIB Countries'!AJ$2,'Zusammenführung EU-CH'!$E$1:$BF$1,0))/VLOOKUP($B149,'Total RE-GEN in AIB Countries'!$B$3:$BD$27,COLUMN('RE-Gen-Mixes in AIB Countries'!AJ148)-COLUMN('RE-Gen-Mixes in AIB Countries'!$B$2),FALSE),0)</f>
        <v>0.91939341407331321</v>
      </c>
      <c r="AK149">
        <f t="array" ref="AK149">IFERROR(INDEX('Zusammenführung EU-CH'!$E$2:$BF$241,MATCH('RE-Gen-Mixes in AIB Countries'!$B149&amp;'RE-Gen-Mixes in AIB Countries'!$C149,'Zusammenführung EU-CH'!$B$2:$B$241&amp;'Zusammenführung EU-CH'!$C$2:$C$241,0),MATCH('RE-Gen-Mixes in AIB Countries'!AK$2,'Zusammenführung EU-CH'!$E$1:$BF$1,0))/VLOOKUP($B149,'Total RE-GEN in AIB Countries'!$B$3:$BD$27,COLUMN('RE-Gen-Mixes in AIB Countries'!AK148)-COLUMN('RE-Gen-Mixes in AIB Countries'!$B$2),FALSE),0)</f>
        <v>0.91449716189960761</v>
      </c>
      <c r="AL149">
        <f t="array" ref="AL149">IFERROR(INDEX('Zusammenführung EU-CH'!$E$2:$BF$241,MATCH('RE-Gen-Mixes in AIB Countries'!$B149&amp;'RE-Gen-Mixes in AIB Countries'!$C149,'Zusammenführung EU-CH'!$B$2:$B$241&amp;'Zusammenführung EU-CH'!$C$2:$C$241,0),MATCH('RE-Gen-Mixes in AIB Countries'!AL$2,'Zusammenführung EU-CH'!$E$1:$BF$1,0))/VLOOKUP($B149,'Total RE-GEN in AIB Countries'!$B$3:$BD$27,COLUMN('RE-Gen-Mixes in AIB Countries'!AL148)-COLUMN('RE-Gen-Mixes in AIB Countries'!$B$2),FALSE),0)</f>
        <v>0.92126337765970456</v>
      </c>
      <c r="AM149">
        <f t="array" ref="AM149">IFERROR(INDEX('Zusammenführung EU-CH'!$E$2:$BF$241,MATCH('RE-Gen-Mixes in AIB Countries'!$B149&amp;'RE-Gen-Mixes in AIB Countries'!$C149,'Zusammenführung EU-CH'!$B$2:$B$241&amp;'Zusammenführung EU-CH'!$C$2:$C$241,0),MATCH('RE-Gen-Mixes in AIB Countries'!AM$2,'Zusammenführung EU-CH'!$E$1:$BF$1,0))/VLOOKUP($B149,'Total RE-GEN in AIB Countries'!$B$3:$BD$27,COLUMN('RE-Gen-Mixes in AIB Countries'!AM148)-COLUMN('RE-Gen-Mixes in AIB Countries'!$B$2),FALSE),0)</f>
        <v>0.92274707958729152</v>
      </c>
      <c r="AN149">
        <f t="array" ref="AN149">IFERROR(INDEX('Zusammenführung EU-CH'!$E$2:$BF$241,MATCH('RE-Gen-Mixes in AIB Countries'!$B149&amp;'RE-Gen-Mixes in AIB Countries'!$C149,'Zusammenführung EU-CH'!$B$2:$B$241&amp;'Zusammenführung EU-CH'!$C$2:$C$241,0),MATCH('RE-Gen-Mixes in AIB Countries'!AN$2,'Zusammenführung EU-CH'!$E$1:$BF$1,0))/VLOOKUP($B149,'Total RE-GEN in AIB Countries'!$B$3:$BD$27,COLUMN('RE-Gen-Mixes in AIB Countries'!AN148)-COLUMN('RE-Gen-Mixes in AIB Countries'!$B$2),FALSE),0)</f>
        <v>0.92982195702948833</v>
      </c>
      <c r="AO149">
        <f t="array" ref="AO149">IFERROR(INDEX('Zusammenführung EU-CH'!$E$2:$BF$241,MATCH('RE-Gen-Mixes in AIB Countries'!$B149&amp;'RE-Gen-Mixes in AIB Countries'!$C149,'Zusammenführung EU-CH'!$B$2:$B$241&amp;'Zusammenführung EU-CH'!$C$2:$C$241,0),MATCH('RE-Gen-Mixes in AIB Countries'!AO$2,'Zusammenführung EU-CH'!$E$1:$BF$1,0))/VLOOKUP($B149,'Total RE-GEN in AIB Countries'!$B$3:$BD$27,COLUMN('RE-Gen-Mixes in AIB Countries'!AO148)-COLUMN('RE-Gen-Mixes in AIB Countries'!$B$2),FALSE),0)</f>
        <v>0.90013030053742182</v>
      </c>
      <c r="AP149">
        <f t="array" ref="AP149">IFERROR(INDEX('Zusammenführung EU-CH'!$E$2:$BF$241,MATCH('RE-Gen-Mixes in AIB Countries'!$B149&amp;'RE-Gen-Mixes in AIB Countries'!$C149,'Zusammenführung EU-CH'!$B$2:$B$241&amp;'Zusammenführung EU-CH'!$C$2:$C$241,0),MATCH('RE-Gen-Mixes in AIB Countries'!AP$2,'Zusammenführung EU-CH'!$E$1:$BF$1,0))/VLOOKUP($B149,'Total RE-GEN in AIB Countries'!$B$3:$BD$27,COLUMN('RE-Gen-Mixes in AIB Countries'!AP148)-COLUMN('RE-Gen-Mixes in AIB Countries'!$B$2),FALSE),0)</f>
        <v>0.90199002043711729</v>
      </c>
      <c r="AQ149">
        <f t="array" ref="AQ149">IFERROR(INDEX('Zusammenführung EU-CH'!$E$2:$BF$241,MATCH('RE-Gen-Mixes in AIB Countries'!$B149&amp;'RE-Gen-Mixes in AIB Countries'!$C149,'Zusammenführung EU-CH'!$B$2:$B$241&amp;'Zusammenführung EU-CH'!$C$2:$C$241,0),MATCH('RE-Gen-Mixes in AIB Countries'!AQ$2,'Zusammenführung EU-CH'!$E$1:$BF$1,0))/VLOOKUP($B149,'Total RE-GEN in AIB Countries'!$B$3:$BD$27,COLUMN('RE-Gen-Mixes in AIB Countries'!AQ148)-COLUMN('RE-Gen-Mixes in AIB Countries'!$B$2),FALSE),0)</f>
        <v>0.92477721243492839</v>
      </c>
      <c r="AR149">
        <f t="array" ref="AR149">IFERROR(INDEX('Zusammenführung EU-CH'!$E$2:$BF$241,MATCH('RE-Gen-Mixes in AIB Countries'!$B149&amp;'RE-Gen-Mixes in AIB Countries'!$C149,'Zusammenführung EU-CH'!$B$2:$B$241&amp;'Zusammenführung EU-CH'!$C$2:$C$241,0),MATCH('RE-Gen-Mixes in AIB Countries'!AR$2,'Zusammenführung EU-CH'!$E$1:$BF$1,0))/VLOOKUP($B149,'Total RE-GEN in AIB Countries'!$B$3:$BD$27,COLUMN('RE-Gen-Mixes in AIB Countries'!AR148)-COLUMN('RE-Gen-Mixes in AIB Countries'!$B$2),FALSE),0)</f>
        <v>0.92154836290975706</v>
      </c>
      <c r="AS149">
        <f t="array" ref="AS149">IFERROR(INDEX('Zusammenführung EU-CH'!$E$2:$BF$241,MATCH('RE-Gen-Mixes in AIB Countries'!$B149&amp;'RE-Gen-Mixes in AIB Countries'!$C149,'Zusammenführung EU-CH'!$B$2:$B$241&amp;'Zusammenführung EU-CH'!$C$2:$C$241,0),MATCH('RE-Gen-Mixes in AIB Countries'!AS$2,'Zusammenführung EU-CH'!$E$1:$BF$1,0))/VLOOKUP($B149,'Total RE-GEN in AIB Countries'!$B$3:$BD$27,COLUMN('RE-Gen-Mixes in AIB Countries'!AS148)-COLUMN('RE-Gen-Mixes in AIB Countries'!$B$2),FALSE),0)</f>
        <v>0.94495374278000277</v>
      </c>
      <c r="AT149">
        <f t="array" ref="AT149">IFERROR(INDEX('Zusammenführung EU-CH'!$E$2:$BF$241,MATCH('RE-Gen-Mixes in AIB Countries'!$B149&amp;'RE-Gen-Mixes in AIB Countries'!$C149,'Zusammenführung EU-CH'!$B$2:$B$241&amp;'Zusammenführung EU-CH'!$C$2:$C$241,0),MATCH('RE-Gen-Mixes in AIB Countries'!AT$2,'Zusammenführung EU-CH'!$E$1:$BF$1,0))/VLOOKUP($B149,'Total RE-GEN in AIB Countries'!$B$3:$BD$27,COLUMN('RE-Gen-Mixes in AIB Countries'!AT148)-COLUMN('RE-Gen-Mixes in AIB Countries'!$B$2),FALSE),0)</f>
        <v>0.94679988805332749</v>
      </c>
      <c r="AU149">
        <f t="array" ref="AU149">IFERROR(INDEX('Zusammenführung EU-CH'!$E$2:$BF$241,MATCH('RE-Gen-Mixes in AIB Countries'!$B149&amp;'RE-Gen-Mixes in AIB Countries'!$C149,'Zusammenführung EU-CH'!$B$2:$B$241&amp;'Zusammenführung EU-CH'!$C$2:$C$241,0),MATCH('RE-Gen-Mixes in AIB Countries'!AU$2,'Zusammenführung EU-CH'!$E$1:$BF$1,0))/VLOOKUP($B149,'Total RE-GEN in AIB Countries'!$B$3:$BD$27,COLUMN('RE-Gen-Mixes in AIB Countries'!AU148)-COLUMN('RE-Gen-Mixes in AIB Countries'!$B$2),FALSE),0)</f>
        <v>0.94866560468292782</v>
      </c>
      <c r="AV149">
        <f t="array" ref="AV149">IFERROR(INDEX('Zusammenführung EU-CH'!$E$2:$BF$241,MATCH('RE-Gen-Mixes in AIB Countries'!$B149&amp;'RE-Gen-Mixes in AIB Countries'!$C149,'Zusammenführung EU-CH'!$B$2:$B$241&amp;'Zusammenführung EU-CH'!$C$2:$C$241,0),MATCH('RE-Gen-Mixes in AIB Countries'!AV$2,'Zusammenführung EU-CH'!$E$1:$BF$1,0))/VLOOKUP($B149,'Total RE-GEN in AIB Countries'!$B$3:$BD$27,COLUMN('RE-Gen-Mixes in AIB Countries'!AV148)-COLUMN('RE-Gen-Mixes in AIB Countries'!$B$2),FALSE),0)</f>
        <v>0.92458655652690713</v>
      </c>
      <c r="AW149">
        <f t="array" ref="AW149">IFERROR(INDEX('Zusammenführung EU-CH'!$E$2:$BF$241,MATCH('RE-Gen-Mixes in AIB Countries'!$B149&amp;'RE-Gen-Mixes in AIB Countries'!$C149,'Zusammenführung EU-CH'!$B$2:$B$241&amp;'Zusammenführung EU-CH'!$C$2:$C$241,0),MATCH('RE-Gen-Mixes in AIB Countries'!AW$2,'Zusammenführung EU-CH'!$E$1:$BF$1,0))/VLOOKUP($B149,'Total RE-GEN in AIB Countries'!$B$3:$BD$27,COLUMN('RE-Gen-Mixes in AIB Countries'!AW148)-COLUMN('RE-Gen-Mixes in AIB Countries'!$B$2),FALSE),0)</f>
        <v>0.93095098188953451</v>
      </c>
      <c r="AX149">
        <f t="array" ref="AX149">IFERROR(INDEX('Zusammenführung EU-CH'!$E$2:$BF$241,MATCH('RE-Gen-Mixes in AIB Countries'!$B149&amp;'RE-Gen-Mixes in AIB Countries'!$C149,'Zusammenführung EU-CH'!$B$2:$B$241&amp;'Zusammenführung EU-CH'!$C$2:$C$241,0),MATCH('RE-Gen-Mixes in AIB Countries'!AX$2,'Zusammenführung EU-CH'!$E$1:$BF$1,0))/VLOOKUP($B149,'Total RE-GEN in AIB Countries'!$B$3:$BD$27,COLUMN('RE-Gen-Mixes in AIB Countries'!AX148)-COLUMN('RE-Gen-Mixes in AIB Countries'!$B$2),FALSE),0)</f>
        <v>0.93010901206637053</v>
      </c>
      <c r="AY149">
        <f t="array" ref="AY149">IFERROR(INDEX('Zusammenführung EU-CH'!$E$2:$BF$241,MATCH('RE-Gen-Mixes in AIB Countries'!$B149&amp;'RE-Gen-Mixes in AIB Countries'!$C149,'Zusammenführung EU-CH'!$B$2:$B$241&amp;'Zusammenführung EU-CH'!$C$2:$C$241,0),MATCH('RE-Gen-Mixes in AIB Countries'!AY$2,'Zusammenführung EU-CH'!$E$1:$BF$1,0))/VLOOKUP($B149,'Total RE-GEN in AIB Countries'!$B$3:$BD$27,COLUMN('RE-Gen-Mixes in AIB Countries'!AY148)-COLUMN('RE-Gen-Mixes in AIB Countries'!$B$2),FALSE),0)</f>
        <v>0.92443354736941363</v>
      </c>
      <c r="AZ149">
        <f t="array" ref="AZ149">IFERROR(INDEX('Zusammenführung EU-CH'!$E$2:$BF$241,MATCH('RE-Gen-Mixes in AIB Countries'!$B149&amp;'RE-Gen-Mixes in AIB Countries'!$C149,'Zusammenführung EU-CH'!$B$2:$B$241&amp;'Zusammenführung EU-CH'!$C$2:$C$241,0),MATCH('RE-Gen-Mixes in AIB Countries'!AZ$2,'Zusammenführung EU-CH'!$E$1:$BF$1,0))/VLOOKUP($B149,'Total RE-GEN in AIB Countries'!$B$3:$BD$27,COLUMN('RE-Gen-Mixes in AIB Countries'!AZ148)-COLUMN('RE-Gen-Mixes in AIB Countries'!$B$2),FALSE),0)</f>
        <v>1</v>
      </c>
      <c r="BA149">
        <f t="array" ref="BA149">IFERROR(INDEX('Zusammenführung EU-CH'!$E$2:$BF$241,MATCH('RE-Gen-Mixes in AIB Countries'!$B149&amp;'RE-Gen-Mixes in AIB Countries'!$C149,'Zusammenführung EU-CH'!$B$2:$B$241&amp;'Zusammenführung EU-CH'!$C$2:$C$241,0),MATCH('RE-Gen-Mixes in AIB Countries'!BA$2,'Zusammenführung EU-CH'!$E$1:$BF$1,0))/VLOOKUP($B149,'Total RE-GEN in AIB Countries'!$B$3:$BD$27,COLUMN('RE-Gen-Mixes in AIB Countries'!BA148)-COLUMN('RE-Gen-Mixes in AIB Countries'!$B$2),FALSE),0)</f>
        <v>1</v>
      </c>
      <c r="BB149">
        <f t="array" ref="BB149">IFERROR(INDEX('Zusammenführung EU-CH'!$E$2:$BF$241,MATCH('RE-Gen-Mixes in AIB Countries'!$B149&amp;'RE-Gen-Mixes in AIB Countries'!$C149,'Zusammenführung EU-CH'!$B$2:$B$241&amp;'Zusammenführung EU-CH'!$C$2:$C$241,0),MATCH('RE-Gen-Mixes in AIB Countries'!BB$2,'Zusammenführung EU-CH'!$E$1:$BF$1,0))/VLOOKUP($B149,'Total RE-GEN in AIB Countries'!$B$3:$BD$27,COLUMN('RE-Gen-Mixes in AIB Countries'!BB148)-COLUMN('RE-Gen-Mixes in AIB Countries'!$B$2),FALSE),0)</f>
        <v>1</v>
      </c>
      <c r="BC149">
        <f t="array" ref="BC149">IFERROR(INDEX('Zusammenführung EU-CH'!$E$2:$BF$241,MATCH('RE-Gen-Mixes in AIB Countries'!$B149&amp;'RE-Gen-Mixes in AIB Countries'!$C149,'Zusammenführung EU-CH'!$B$2:$B$241&amp;'Zusammenführung EU-CH'!$C$2:$C$241,0),MATCH('RE-Gen-Mixes in AIB Countries'!BC$2,'Zusammenführung EU-CH'!$E$1:$BF$1,0))/VLOOKUP($B149,'Total RE-GEN in AIB Countries'!$B$3:$BD$27,COLUMN('RE-Gen-Mixes in AIB Countries'!BC148)-COLUMN('RE-Gen-Mixes in AIB Countries'!$B$2),FALSE),0)</f>
        <v>1</v>
      </c>
      <c r="BD149">
        <f t="array" ref="BD149">IFERROR(INDEX('Zusammenführung EU-CH'!$E$2:$BF$241,MATCH('RE-Gen-Mixes in AIB Countries'!$B149&amp;'RE-Gen-Mixes in AIB Countries'!$C149,'Zusammenführung EU-CH'!$B$2:$B$241&amp;'Zusammenführung EU-CH'!$C$2:$C$241,0),MATCH('RE-Gen-Mixes in AIB Countries'!BD$2,'Zusammenführung EU-CH'!$E$1:$BF$1,0))/VLOOKUP($B149,'Total RE-GEN in AIB Countries'!$B$3:$BD$27,COLUMN('RE-Gen-Mixes in AIB Countries'!BD148)-COLUMN('RE-Gen-Mixes in AIB Countries'!$B$2),FALSE),0)</f>
        <v>0</v>
      </c>
      <c r="BE149">
        <f t="array" ref="BE149">IFERROR(INDEX('Zusammenführung EU-CH'!$E$2:$BF$241,MATCH('RE-Gen-Mixes in AIB Countries'!$B149&amp;'RE-Gen-Mixes in AIB Countries'!$C149,'Zusammenführung EU-CH'!$B$2:$B$241&amp;'Zusammenführung EU-CH'!$C$2:$C$241,0),MATCH('RE-Gen-Mixes in AIB Countries'!BE$2,'Zusammenführung EU-CH'!$E$1:$BF$1,0))/VLOOKUP($B149,'Total RE-GEN in AIB Countries'!$B$3:$BD$27,COLUMN('RE-Gen-Mixes in AIB Countries'!BE148)-COLUMN('RE-Gen-Mixes in AIB Countries'!$B$2),FALSE),0)</f>
        <v>0</v>
      </c>
      <c r="BF149">
        <f t="shared" si="2"/>
        <v>0.90420266366576973</v>
      </c>
    </row>
    <row r="150" spans="1:58" x14ac:dyDescent="0.35">
      <c r="A150" s="48" t="s">
        <v>488</v>
      </c>
      <c r="B150" s="4" t="s">
        <v>489</v>
      </c>
      <c r="C150" s="48" t="s">
        <v>8</v>
      </c>
      <c r="D150">
        <f t="array" ref="D150">IFERROR(INDEX('Zusammenführung EU-CH'!$E$2:$BF$241,MATCH('RE-Gen-Mixes in AIB Countries'!$B150&amp;'RE-Gen-Mixes in AIB Countries'!$C150,'Zusammenführung EU-CH'!$B$2:$B$241&amp;'Zusammenführung EU-CH'!$C$2:$C$241,0),MATCH('RE-Gen-Mixes in AIB Countries'!D$2,'Zusammenführung EU-CH'!$E$1:$BF$1,0))/VLOOKUP($B150,'Total RE-GEN in AIB Countries'!$B$3:$BD$27,COLUMN('RE-Gen-Mixes in AIB Countries'!D149)-COLUMN('RE-Gen-Mixes in AIB Countries'!$B$2),FALSE),0)</f>
        <v>0</v>
      </c>
      <c r="E150">
        <f t="array" ref="E150">IFERROR(INDEX('Zusammenführung EU-CH'!$E$2:$BF$241,MATCH('RE-Gen-Mixes in AIB Countries'!$B150&amp;'RE-Gen-Mixes in AIB Countries'!$C150,'Zusammenführung EU-CH'!$B$2:$B$241&amp;'Zusammenführung EU-CH'!$C$2:$C$241,0),MATCH('RE-Gen-Mixes in AIB Countries'!E$2,'Zusammenführung EU-CH'!$E$1:$BF$1,0))/VLOOKUP($B150,'Total RE-GEN in AIB Countries'!$B$3:$BD$27,COLUMN('RE-Gen-Mixes in AIB Countries'!E149)-COLUMN('RE-Gen-Mixes in AIB Countries'!$B$2),FALSE),0)</f>
        <v>0</v>
      </c>
      <c r="F150">
        <f t="array" ref="F150">IFERROR(INDEX('Zusammenführung EU-CH'!$E$2:$BF$241,MATCH('RE-Gen-Mixes in AIB Countries'!$B150&amp;'RE-Gen-Mixes in AIB Countries'!$C150,'Zusammenführung EU-CH'!$B$2:$B$241&amp;'Zusammenführung EU-CH'!$C$2:$C$241,0),MATCH('RE-Gen-Mixes in AIB Countries'!F$2,'Zusammenführung EU-CH'!$E$1:$BF$1,0))/VLOOKUP($B150,'Total RE-GEN in AIB Countries'!$B$3:$BD$27,COLUMN('RE-Gen-Mixes in AIB Countries'!F149)-COLUMN('RE-Gen-Mixes in AIB Countries'!$B$2),FALSE),0)</f>
        <v>0</v>
      </c>
      <c r="G150">
        <f t="array" ref="G150">IFERROR(INDEX('Zusammenführung EU-CH'!$E$2:$BF$241,MATCH('RE-Gen-Mixes in AIB Countries'!$B150&amp;'RE-Gen-Mixes in AIB Countries'!$C150,'Zusammenführung EU-CH'!$B$2:$B$241&amp;'Zusammenführung EU-CH'!$C$2:$C$241,0),MATCH('RE-Gen-Mixes in AIB Countries'!G$2,'Zusammenführung EU-CH'!$E$1:$BF$1,0))/VLOOKUP($B150,'Total RE-GEN in AIB Countries'!$B$3:$BD$27,COLUMN('RE-Gen-Mixes in AIB Countries'!G149)-COLUMN('RE-Gen-Mixes in AIB Countries'!$B$2),FALSE),0)</f>
        <v>0</v>
      </c>
      <c r="H150">
        <f t="array" ref="H150">IFERROR(INDEX('Zusammenführung EU-CH'!$E$2:$BF$241,MATCH('RE-Gen-Mixes in AIB Countries'!$B150&amp;'RE-Gen-Mixes in AIB Countries'!$C150,'Zusammenführung EU-CH'!$B$2:$B$241&amp;'Zusammenführung EU-CH'!$C$2:$C$241,0),MATCH('RE-Gen-Mixes in AIB Countries'!H$2,'Zusammenführung EU-CH'!$E$1:$BF$1,0))/VLOOKUP($B150,'Total RE-GEN in AIB Countries'!$B$3:$BD$27,COLUMN('RE-Gen-Mixes in AIB Countries'!H149)-COLUMN('RE-Gen-Mixes in AIB Countries'!$B$2),FALSE),0)</f>
        <v>0</v>
      </c>
      <c r="I150">
        <f t="array" ref="I150">IFERROR(INDEX('Zusammenführung EU-CH'!$E$2:$BF$241,MATCH('RE-Gen-Mixes in AIB Countries'!$B150&amp;'RE-Gen-Mixes in AIB Countries'!$C150,'Zusammenführung EU-CH'!$B$2:$B$241&amp;'Zusammenführung EU-CH'!$C$2:$C$241,0),MATCH('RE-Gen-Mixes in AIB Countries'!I$2,'Zusammenführung EU-CH'!$E$1:$BF$1,0))/VLOOKUP($B150,'Total RE-GEN in AIB Countries'!$B$3:$BD$27,COLUMN('RE-Gen-Mixes in AIB Countries'!I149)-COLUMN('RE-Gen-Mixes in AIB Countries'!$B$2),FALSE),0)</f>
        <v>0</v>
      </c>
      <c r="J150">
        <f t="array" ref="J150">IFERROR(INDEX('Zusammenführung EU-CH'!$E$2:$BF$241,MATCH('RE-Gen-Mixes in AIB Countries'!$B150&amp;'RE-Gen-Mixes in AIB Countries'!$C150,'Zusammenführung EU-CH'!$B$2:$B$241&amp;'Zusammenführung EU-CH'!$C$2:$C$241,0),MATCH('RE-Gen-Mixes in AIB Countries'!J$2,'Zusammenführung EU-CH'!$E$1:$BF$1,0))/VLOOKUP($B150,'Total RE-GEN in AIB Countries'!$B$3:$BD$27,COLUMN('RE-Gen-Mixes in AIB Countries'!J149)-COLUMN('RE-Gen-Mixes in AIB Countries'!$B$2),FALSE),0)</f>
        <v>0</v>
      </c>
      <c r="K150">
        <f t="array" ref="K150">IFERROR(INDEX('Zusammenführung EU-CH'!$E$2:$BF$241,MATCH('RE-Gen-Mixes in AIB Countries'!$B150&amp;'RE-Gen-Mixes in AIB Countries'!$C150,'Zusammenführung EU-CH'!$B$2:$B$241&amp;'Zusammenführung EU-CH'!$C$2:$C$241,0),MATCH('RE-Gen-Mixes in AIB Countries'!K$2,'Zusammenführung EU-CH'!$E$1:$BF$1,0))/VLOOKUP($B150,'Total RE-GEN in AIB Countries'!$B$3:$BD$27,COLUMN('RE-Gen-Mixes in AIB Countries'!K149)-COLUMN('RE-Gen-Mixes in AIB Countries'!$B$2),FALSE),0)</f>
        <v>0</v>
      </c>
      <c r="L150">
        <f t="array" ref="L150">IFERROR(INDEX('Zusammenführung EU-CH'!$E$2:$BF$241,MATCH('RE-Gen-Mixes in AIB Countries'!$B150&amp;'RE-Gen-Mixes in AIB Countries'!$C150,'Zusammenführung EU-CH'!$B$2:$B$241&amp;'Zusammenführung EU-CH'!$C$2:$C$241,0),MATCH('RE-Gen-Mixes in AIB Countries'!L$2,'Zusammenführung EU-CH'!$E$1:$BF$1,0))/VLOOKUP($B150,'Total RE-GEN in AIB Countries'!$B$3:$BD$27,COLUMN('RE-Gen-Mixes in AIB Countries'!L149)-COLUMN('RE-Gen-Mixes in AIB Countries'!$B$2),FALSE),0)</f>
        <v>0</v>
      </c>
      <c r="M150">
        <f t="array" ref="M150">IFERROR(INDEX('Zusammenführung EU-CH'!$E$2:$BF$241,MATCH('RE-Gen-Mixes in AIB Countries'!$B150&amp;'RE-Gen-Mixes in AIB Countries'!$C150,'Zusammenführung EU-CH'!$B$2:$B$241&amp;'Zusammenführung EU-CH'!$C$2:$C$241,0),MATCH('RE-Gen-Mixes in AIB Countries'!M$2,'Zusammenführung EU-CH'!$E$1:$BF$1,0))/VLOOKUP($B150,'Total RE-GEN in AIB Countries'!$B$3:$BD$27,COLUMN('RE-Gen-Mixes in AIB Countries'!M149)-COLUMN('RE-Gen-Mixes in AIB Countries'!$B$2),FALSE),0)</f>
        <v>0</v>
      </c>
      <c r="N150">
        <f t="array" ref="N150">IFERROR(INDEX('Zusammenführung EU-CH'!$E$2:$BF$241,MATCH('RE-Gen-Mixes in AIB Countries'!$B150&amp;'RE-Gen-Mixes in AIB Countries'!$C150,'Zusammenführung EU-CH'!$B$2:$B$241&amp;'Zusammenführung EU-CH'!$C$2:$C$241,0),MATCH('RE-Gen-Mixes in AIB Countries'!N$2,'Zusammenführung EU-CH'!$E$1:$BF$1,0))/VLOOKUP($B150,'Total RE-GEN in AIB Countries'!$B$3:$BD$27,COLUMN('RE-Gen-Mixes in AIB Countries'!N149)-COLUMN('RE-Gen-Mixes in AIB Countries'!$B$2),FALSE),0)</f>
        <v>0</v>
      </c>
      <c r="O150">
        <f t="array" ref="O150">IFERROR(INDEX('Zusammenführung EU-CH'!$E$2:$BF$241,MATCH('RE-Gen-Mixes in AIB Countries'!$B150&amp;'RE-Gen-Mixes in AIB Countries'!$C150,'Zusammenführung EU-CH'!$B$2:$B$241&amp;'Zusammenführung EU-CH'!$C$2:$C$241,0),MATCH('RE-Gen-Mixes in AIB Countries'!O$2,'Zusammenführung EU-CH'!$E$1:$BF$1,0))/VLOOKUP($B150,'Total RE-GEN in AIB Countries'!$B$3:$BD$27,COLUMN('RE-Gen-Mixes in AIB Countries'!O149)-COLUMN('RE-Gen-Mixes in AIB Countries'!$B$2),FALSE),0)</f>
        <v>0</v>
      </c>
      <c r="P150">
        <f t="array" ref="P150">IFERROR(INDEX('Zusammenführung EU-CH'!$E$2:$BF$241,MATCH('RE-Gen-Mixes in AIB Countries'!$B150&amp;'RE-Gen-Mixes in AIB Countries'!$C150,'Zusammenführung EU-CH'!$B$2:$B$241&amp;'Zusammenführung EU-CH'!$C$2:$C$241,0),MATCH('RE-Gen-Mixes in AIB Countries'!P$2,'Zusammenführung EU-CH'!$E$1:$BF$1,0))/VLOOKUP($B150,'Total RE-GEN in AIB Countries'!$B$3:$BD$27,COLUMN('RE-Gen-Mixes in AIB Countries'!P149)-COLUMN('RE-Gen-Mixes in AIB Countries'!$B$2),FALSE),0)</f>
        <v>0</v>
      </c>
      <c r="Q150">
        <f t="array" ref="Q150">IFERROR(INDEX('Zusammenführung EU-CH'!$E$2:$BF$241,MATCH('RE-Gen-Mixes in AIB Countries'!$B150&amp;'RE-Gen-Mixes in AIB Countries'!$C150,'Zusammenführung EU-CH'!$B$2:$B$241&amp;'Zusammenführung EU-CH'!$C$2:$C$241,0),MATCH('RE-Gen-Mixes in AIB Countries'!Q$2,'Zusammenführung EU-CH'!$E$1:$BF$1,0))/VLOOKUP($B150,'Total RE-GEN in AIB Countries'!$B$3:$BD$27,COLUMN('RE-Gen-Mixes in AIB Countries'!Q149)-COLUMN('RE-Gen-Mixes in AIB Countries'!$B$2),FALSE),0)</f>
        <v>0</v>
      </c>
      <c r="R150">
        <f t="array" ref="R150">IFERROR(INDEX('Zusammenführung EU-CH'!$E$2:$BF$241,MATCH('RE-Gen-Mixes in AIB Countries'!$B150&amp;'RE-Gen-Mixes in AIB Countries'!$C150,'Zusammenführung EU-CH'!$B$2:$B$241&amp;'Zusammenführung EU-CH'!$C$2:$C$241,0),MATCH('RE-Gen-Mixes in AIB Countries'!R$2,'Zusammenführung EU-CH'!$E$1:$BF$1,0))/VLOOKUP($B150,'Total RE-GEN in AIB Countries'!$B$3:$BD$27,COLUMN('RE-Gen-Mixes in AIB Countries'!R149)-COLUMN('RE-Gen-Mixes in AIB Countries'!$B$2),FALSE),0)</f>
        <v>0</v>
      </c>
      <c r="S150">
        <f t="array" ref="S150">IFERROR(INDEX('Zusammenführung EU-CH'!$E$2:$BF$241,MATCH('RE-Gen-Mixes in AIB Countries'!$B150&amp;'RE-Gen-Mixes in AIB Countries'!$C150,'Zusammenführung EU-CH'!$B$2:$B$241&amp;'Zusammenführung EU-CH'!$C$2:$C$241,0),MATCH('RE-Gen-Mixes in AIB Countries'!S$2,'Zusammenführung EU-CH'!$E$1:$BF$1,0))/VLOOKUP($B150,'Total RE-GEN in AIB Countries'!$B$3:$BD$27,COLUMN('RE-Gen-Mixes in AIB Countries'!S149)-COLUMN('RE-Gen-Mixes in AIB Countries'!$B$2),FALSE),0)</f>
        <v>0</v>
      </c>
      <c r="T150">
        <f t="array" ref="T150">IFERROR(INDEX('Zusammenführung EU-CH'!$E$2:$BF$241,MATCH('RE-Gen-Mixes in AIB Countries'!$B150&amp;'RE-Gen-Mixes in AIB Countries'!$C150,'Zusammenführung EU-CH'!$B$2:$B$241&amp;'Zusammenführung EU-CH'!$C$2:$C$241,0),MATCH('RE-Gen-Mixes in AIB Countries'!T$2,'Zusammenführung EU-CH'!$E$1:$BF$1,0))/VLOOKUP($B150,'Total RE-GEN in AIB Countries'!$B$3:$BD$27,COLUMN('RE-Gen-Mixes in AIB Countries'!T149)-COLUMN('RE-Gen-Mixes in AIB Countries'!$B$2),FALSE),0)</f>
        <v>0</v>
      </c>
      <c r="U150">
        <f t="array" ref="U150">IFERROR(INDEX('Zusammenführung EU-CH'!$E$2:$BF$241,MATCH('RE-Gen-Mixes in AIB Countries'!$B150&amp;'RE-Gen-Mixes in AIB Countries'!$C150,'Zusammenführung EU-CH'!$B$2:$B$241&amp;'Zusammenführung EU-CH'!$C$2:$C$241,0),MATCH('RE-Gen-Mixes in AIB Countries'!U$2,'Zusammenführung EU-CH'!$E$1:$BF$1,0))/VLOOKUP($B150,'Total RE-GEN in AIB Countries'!$B$3:$BD$27,COLUMN('RE-Gen-Mixes in AIB Countries'!U149)-COLUMN('RE-Gen-Mixes in AIB Countries'!$B$2),FALSE),0)</f>
        <v>0</v>
      </c>
      <c r="V150">
        <f t="array" ref="V150">IFERROR(INDEX('Zusammenführung EU-CH'!$E$2:$BF$241,MATCH('RE-Gen-Mixes in AIB Countries'!$B150&amp;'RE-Gen-Mixes in AIB Countries'!$C150,'Zusammenführung EU-CH'!$B$2:$B$241&amp;'Zusammenführung EU-CH'!$C$2:$C$241,0),MATCH('RE-Gen-Mixes in AIB Countries'!V$2,'Zusammenführung EU-CH'!$E$1:$BF$1,0))/VLOOKUP($B150,'Total RE-GEN in AIB Countries'!$B$3:$BD$27,COLUMN('RE-Gen-Mixes in AIB Countries'!V149)-COLUMN('RE-Gen-Mixes in AIB Countries'!$B$2),FALSE),0)</f>
        <v>0</v>
      </c>
      <c r="W150">
        <f t="array" ref="W150">IFERROR(INDEX('Zusammenführung EU-CH'!$E$2:$BF$241,MATCH('RE-Gen-Mixes in AIB Countries'!$B150&amp;'RE-Gen-Mixes in AIB Countries'!$C150,'Zusammenführung EU-CH'!$B$2:$B$241&amp;'Zusammenführung EU-CH'!$C$2:$C$241,0),MATCH('RE-Gen-Mixes in AIB Countries'!W$2,'Zusammenführung EU-CH'!$E$1:$BF$1,0))/VLOOKUP($B150,'Total RE-GEN in AIB Countries'!$B$3:$BD$27,COLUMN('RE-Gen-Mixes in AIB Countries'!W149)-COLUMN('RE-Gen-Mixes in AIB Countries'!$B$2),FALSE),0)</f>
        <v>0</v>
      </c>
      <c r="X150">
        <f t="array" ref="X150">IFERROR(INDEX('Zusammenführung EU-CH'!$E$2:$BF$241,MATCH('RE-Gen-Mixes in AIB Countries'!$B150&amp;'RE-Gen-Mixes in AIB Countries'!$C150,'Zusammenführung EU-CH'!$B$2:$B$241&amp;'Zusammenführung EU-CH'!$C$2:$C$241,0),MATCH('RE-Gen-Mixes in AIB Countries'!X$2,'Zusammenführung EU-CH'!$E$1:$BF$1,0))/VLOOKUP($B150,'Total RE-GEN in AIB Countries'!$B$3:$BD$27,COLUMN('RE-Gen-Mixes in AIB Countries'!X149)-COLUMN('RE-Gen-Mixes in AIB Countries'!$B$2),FALSE),0)</f>
        <v>0</v>
      </c>
      <c r="Y150">
        <f t="array" ref="Y150">IFERROR(INDEX('Zusammenführung EU-CH'!$E$2:$BF$241,MATCH('RE-Gen-Mixes in AIB Countries'!$B150&amp;'RE-Gen-Mixes in AIB Countries'!$C150,'Zusammenführung EU-CH'!$B$2:$B$241&amp;'Zusammenführung EU-CH'!$C$2:$C$241,0),MATCH('RE-Gen-Mixes in AIB Countries'!Y$2,'Zusammenführung EU-CH'!$E$1:$BF$1,0))/VLOOKUP($B150,'Total RE-GEN in AIB Countries'!$B$3:$BD$27,COLUMN('RE-Gen-Mixes in AIB Countries'!Y149)-COLUMN('RE-Gen-Mixes in AIB Countries'!$B$2),FALSE),0)</f>
        <v>0</v>
      </c>
      <c r="Z150">
        <f t="array" ref="Z150">IFERROR(INDEX('Zusammenführung EU-CH'!$E$2:$BF$241,MATCH('RE-Gen-Mixes in AIB Countries'!$B150&amp;'RE-Gen-Mixes in AIB Countries'!$C150,'Zusammenführung EU-CH'!$B$2:$B$241&amp;'Zusammenführung EU-CH'!$C$2:$C$241,0),MATCH('RE-Gen-Mixes in AIB Countries'!Z$2,'Zusammenführung EU-CH'!$E$1:$BF$1,0))/VLOOKUP($B150,'Total RE-GEN in AIB Countries'!$B$3:$BD$27,COLUMN('RE-Gen-Mixes in AIB Countries'!Z149)-COLUMN('RE-Gen-Mixes in AIB Countries'!$B$2),FALSE),0)</f>
        <v>0</v>
      </c>
      <c r="AA150">
        <f t="array" ref="AA150">IFERROR(INDEX('Zusammenführung EU-CH'!$E$2:$BF$241,MATCH('RE-Gen-Mixes in AIB Countries'!$B150&amp;'RE-Gen-Mixes in AIB Countries'!$C150,'Zusammenführung EU-CH'!$B$2:$B$241&amp;'Zusammenführung EU-CH'!$C$2:$C$241,0),MATCH('RE-Gen-Mixes in AIB Countries'!AA$2,'Zusammenführung EU-CH'!$E$1:$BF$1,0))/VLOOKUP($B150,'Total RE-GEN in AIB Countries'!$B$3:$BD$27,COLUMN('RE-Gen-Mixes in AIB Countries'!AA149)-COLUMN('RE-Gen-Mixes in AIB Countries'!$B$2),FALSE),0)</f>
        <v>0</v>
      </c>
      <c r="AB150">
        <f t="array" ref="AB150">IFERROR(INDEX('Zusammenführung EU-CH'!$E$2:$BF$241,MATCH('RE-Gen-Mixes in AIB Countries'!$B150&amp;'RE-Gen-Mixes in AIB Countries'!$C150,'Zusammenführung EU-CH'!$B$2:$B$241&amp;'Zusammenführung EU-CH'!$C$2:$C$241,0),MATCH('RE-Gen-Mixes in AIB Countries'!AB$2,'Zusammenführung EU-CH'!$E$1:$BF$1,0))/VLOOKUP($B150,'Total RE-GEN in AIB Countries'!$B$3:$BD$27,COLUMN('RE-Gen-Mixes in AIB Countries'!AB149)-COLUMN('RE-Gen-Mixes in AIB Countries'!$B$2),FALSE),0)</f>
        <v>0</v>
      </c>
      <c r="AC150">
        <f t="array" ref="AC150">IFERROR(INDEX('Zusammenführung EU-CH'!$E$2:$BF$241,MATCH('RE-Gen-Mixes in AIB Countries'!$B150&amp;'RE-Gen-Mixes in AIB Countries'!$C150,'Zusammenführung EU-CH'!$B$2:$B$241&amp;'Zusammenführung EU-CH'!$C$2:$C$241,0),MATCH('RE-Gen-Mixes in AIB Countries'!AC$2,'Zusammenführung EU-CH'!$E$1:$BF$1,0))/VLOOKUP($B150,'Total RE-GEN in AIB Countries'!$B$3:$BD$27,COLUMN('RE-Gen-Mixes in AIB Countries'!AC149)-COLUMN('RE-Gen-Mixes in AIB Countries'!$B$2),FALSE),0)</f>
        <v>0</v>
      </c>
      <c r="AD150">
        <f t="array" ref="AD150">IFERROR(INDEX('Zusammenführung EU-CH'!$E$2:$BF$241,MATCH('RE-Gen-Mixes in AIB Countries'!$B150&amp;'RE-Gen-Mixes in AIB Countries'!$C150,'Zusammenführung EU-CH'!$B$2:$B$241&amp;'Zusammenführung EU-CH'!$C$2:$C$241,0),MATCH('RE-Gen-Mixes in AIB Countries'!AD$2,'Zusammenführung EU-CH'!$E$1:$BF$1,0))/VLOOKUP($B150,'Total RE-GEN in AIB Countries'!$B$3:$BD$27,COLUMN('RE-Gen-Mixes in AIB Countries'!AD149)-COLUMN('RE-Gen-Mixes in AIB Countries'!$B$2),FALSE),0)</f>
        <v>0</v>
      </c>
      <c r="AE150">
        <f t="array" ref="AE150">IFERROR(INDEX('Zusammenführung EU-CH'!$E$2:$BF$241,MATCH('RE-Gen-Mixes in AIB Countries'!$B150&amp;'RE-Gen-Mixes in AIB Countries'!$C150,'Zusammenführung EU-CH'!$B$2:$B$241&amp;'Zusammenführung EU-CH'!$C$2:$C$241,0),MATCH('RE-Gen-Mixes in AIB Countries'!AE$2,'Zusammenführung EU-CH'!$E$1:$BF$1,0))/VLOOKUP($B150,'Total RE-GEN in AIB Countries'!$B$3:$BD$27,COLUMN('RE-Gen-Mixes in AIB Countries'!AE149)-COLUMN('RE-Gen-Mixes in AIB Countries'!$B$2),FALSE),0)</f>
        <v>0</v>
      </c>
      <c r="AF150">
        <f t="array" ref="AF150">IFERROR(INDEX('Zusammenführung EU-CH'!$E$2:$BF$241,MATCH('RE-Gen-Mixes in AIB Countries'!$B150&amp;'RE-Gen-Mixes in AIB Countries'!$C150,'Zusammenführung EU-CH'!$B$2:$B$241&amp;'Zusammenführung EU-CH'!$C$2:$C$241,0),MATCH('RE-Gen-Mixes in AIB Countries'!AF$2,'Zusammenführung EU-CH'!$E$1:$BF$1,0))/VLOOKUP($B150,'Total RE-GEN in AIB Countries'!$B$3:$BD$27,COLUMN('RE-Gen-Mixes in AIB Countries'!AF149)-COLUMN('RE-Gen-Mixes in AIB Countries'!$B$2),FALSE),0)</f>
        <v>0</v>
      </c>
      <c r="AG150">
        <f t="array" ref="AG150">IFERROR(INDEX('Zusammenführung EU-CH'!$E$2:$BF$241,MATCH('RE-Gen-Mixes in AIB Countries'!$B150&amp;'RE-Gen-Mixes in AIB Countries'!$C150,'Zusammenführung EU-CH'!$B$2:$B$241&amp;'Zusammenführung EU-CH'!$C$2:$C$241,0),MATCH('RE-Gen-Mixes in AIB Countries'!AG$2,'Zusammenführung EU-CH'!$E$1:$BF$1,0))/VLOOKUP($B150,'Total RE-GEN in AIB Countries'!$B$3:$BD$27,COLUMN('RE-Gen-Mixes in AIB Countries'!AG149)-COLUMN('RE-Gen-Mixes in AIB Countries'!$B$2),FALSE),0)</f>
        <v>0</v>
      </c>
      <c r="AH150">
        <f t="array" ref="AH150">IFERROR(INDEX('Zusammenführung EU-CH'!$E$2:$BF$241,MATCH('RE-Gen-Mixes in AIB Countries'!$B150&amp;'RE-Gen-Mixes in AIB Countries'!$C150,'Zusammenführung EU-CH'!$B$2:$B$241&amp;'Zusammenführung EU-CH'!$C$2:$C$241,0),MATCH('RE-Gen-Mixes in AIB Countries'!AH$2,'Zusammenführung EU-CH'!$E$1:$BF$1,0))/VLOOKUP($B150,'Total RE-GEN in AIB Countries'!$B$3:$BD$27,COLUMN('RE-Gen-Mixes in AIB Countries'!AH149)-COLUMN('RE-Gen-Mixes in AIB Countries'!$B$2),FALSE),0)</f>
        <v>0</v>
      </c>
      <c r="AI150">
        <f t="array" ref="AI150">IFERROR(INDEX('Zusammenführung EU-CH'!$E$2:$BF$241,MATCH('RE-Gen-Mixes in AIB Countries'!$B150&amp;'RE-Gen-Mixes in AIB Countries'!$C150,'Zusammenführung EU-CH'!$B$2:$B$241&amp;'Zusammenführung EU-CH'!$C$2:$C$241,0),MATCH('RE-Gen-Mixes in AIB Countries'!AI$2,'Zusammenführung EU-CH'!$E$1:$BF$1,0))/VLOOKUP($B150,'Total RE-GEN in AIB Countries'!$B$3:$BD$27,COLUMN('RE-Gen-Mixes in AIB Countries'!AI149)-COLUMN('RE-Gen-Mixes in AIB Countries'!$B$2),FALSE),0)</f>
        <v>0</v>
      </c>
      <c r="AJ150">
        <f t="array" ref="AJ150">IFERROR(INDEX('Zusammenführung EU-CH'!$E$2:$BF$241,MATCH('RE-Gen-Mixes in AIB Countries'!$B150&amp;'RE-Gen-Mixes in AIB Countries'!$C150,'Zusammenführung EU-CH'!$B$2:$B$241&amp;'Zusammenführung EU-CH'!$C$2:$C$241,0),MATCH('RE-Gen-Mixes in AIB Countries'!AJ$2,'Zusammenführung EU-CH'!$E$1:$BF$1,0))/VLOOKUP($B150,'Total RE-GEN in AIB Countries'!$B$3:$BD$27,COLUMN('RE-Gen-Mixes in AIB Countries'!AJ149)-COLUMN('RE-Gen-Mixes in AIB Countries'!$B$2),FALSE),0)</f>
        <v>0</v>
      </c>
      <c r="AK150">
        <f t="array" ref="AK150">IFERROR(INDEX('Zusammenführung EU-CH'!$E$2:$BF$241,MATCH('RE-Gen-Mixes in AIB Countries'!$B150&amp;'RE-Gen-Mixes in AIB Countries'!$C150,'Zusammenführung EU-CH'!$B$2:$B$241&amp;'Zusammenführung EU-CH'!$C$2:$C$241,0),MATCH('RE-Gen-Mixes in AIB Countries'!AK$2,'Zusammenführung EU-CH'!$E$1:$BF$1,0))/VLOOKUP($B150,'Total RE-GEN in AIB Countries'!$B$3:$BD$27,COLUMN('RE-Gen-Mixes in AIB Countries'!AK149)-COLUMN('RE-Gen-Mixes in AIB Countries'!$B$2),FALSE),0)</f>
        <v>0</v>
      </c>
      <c r="AL150">
        <f t="array" ref="AL150">IFERROR(INDEX('Zusammenführung EU-CH'!$E$2:$BF$241,MATCH('RE-Gen-Mixes in AIB Countries'!$B150&amp;'RE-Gen-Mixes in AIB Countries'!$C150,'Zusammenführung EU-CH'!$B$2:$B$241&amp;'Zusammenführung EU-CH'!$C$2:$C$241,0),MATCH('RE-Gen-Mixes in AIB Countries'!AL$2,'Zusammenführung EU-CH'!$E$1:$BF$1,0))/VLOOKUP($B150,'Total RE-GEN in AIB Countries'!$B$3:$BD$27,COLUMN('RE-Gen-Mixes in AIB Countries'!AL149)-COLUMN('RE-Gen-Mixes in AIB Countries'!$B$2),FALSE),0)</f>
        <v>0</v>
      </c>
      <c r="AM150">
        <f t="array" ref="AM150">IFERROR(INDEX('Zusammenführung EU-CH'!$E$2:$BF$241,MATCH('RE-Gen-Mixes in AIB Countries'!$B150&amp;'RE-Gen-Mixes in AIB Countries'!$C150,'Zusammenführung EU-CH'!$B$2:$B$241&amp;'Zusammenführung EU-CH'!$C$2:$C$241,0),MATCH('RE-Gen-Mixes in AIB Countries'!AM$2,'Zusammenführung EU-CH'!$E$1:$BF$1,0))/VLOOKUP($B150,'Total RE-GEN in AIB Countries'!$B$3:$BD$27,COLUMN('RE-Gen-Mixes in AIB Countries'!AM149)-COLUMN('RE-Gen-Mixes in AIB Countries'!$B$2),FALSE),0)</f>
        <v>0</v>
      </c>
      <c r="AN150">
        <f t="array" ref="AN150">IFERROR(INDEX('Zusammenführung EU-CH'!$E$2:$BF$241,MATCH('RE-Gen-Mixes in AIB Countries'!$B150&amp;'RE-Gen-Mixes in AIB Countries'!$C150,'Zusammenführung EU-CH'!$B$2:$B$241&amp;'Zusammenführung EU-CH'!$C$2:$C$241,0),MATCH('RE-Gen-Mixes in AIB Countries'!AN$2,'Zusammenführung EU-CH'!$E$1:$BF$1,0))/VLOOKUP($B150,'Total RE-GEN in AIB Countries'!$B$3:$BD$27,COLUMN('RE-Gen-Mixes in AIB Countries'!AN149)-COLUMN('RE-Gen-Mixes in AIB Countries'!$B$2),FALSE),0)</f>
        <v>0</v>
      </c>
      <c r="AO150">
        <f t="array" ref="AO150">IFERROR(INDEX('Zusammenführung EU-CH'!$E$2:$BF$241,MATCH('RE-Gen-Mixes in AIB Countries'!$B150&amp;'RE-Gen-Mixes in AIB Countries'!$C150,'Zusammenführung EU-CH'!$B$2:$B$241&amp;'Zusammenführung EU-CH'!$C$2:$C$241,0),MATCH('RE-Gen-Mixes in AIB Countries'!AO$2,'Zusammenführung EU-CH'!$E$1:$BF$1,0))/VLOOKUP($B150,'Total RE-GEN in AIB Countries'!$B$3:$BD$27,COLUMN('RE-Gen-Mixes in AIB Countries'!AO149)-COLUMN('RE-Gen-Mixes in AIB Countries'!$B$2),FALSE),0)</f>
        <v>0</v>
      </c>
      <c r="AP150">
        <f t="array" ref="AP150">IFERROR(INDEX('Zusammenführung EU-CH'!$E$2:$BF$241,MATCH('RE-Gen-Mixes in AIB Countries'!$B150&amp;'RE-Gen-Mixes in AIB Countries'!$C150,'Zusammenführung EU-CH'!$B$2:$B$241&amp;'Zusammenführung EU-CH'!$C$2:$C$241,0),MATCH('RE-Gen-Mixes in AIB Countries'!AP$2,'Zusammenführung EU-CH'!$E$1:$BF$1,0))/VLOOKUP($B150,'Total RE-GEN in AIB Countries'!$B$3:$BD$27,COLUMN('RE-Gen-Mixes in AIB Countries'!AP149)-COLUMN('RE-Gen-Mixes in AIB Countries'!$B$2),FALSE),0)</f>
        <v>0</v>
      </c>
      <c r="AQ150">
        <f t="array" ref="AQ150">IFERROR(INDEX('Zusammenführung EU-CH'!$E$2:$BF$241,MATCH('RE-Gen-Mixes in AIB Countries'!$B150&amp;'RE-Gen-Mixes in AIB Countries'!$C150,'Zusammenführung EU-CH'!$B$2:$B$241&amp;'Zusammenführung EU-CH'!$C$2:$C$241,0),MATCH('RE-Gen-Mixes in AIB Countries'!AQ$2,'Zusammenführung EU-CH'!$E$1:$BF$1,0))/VLOOKUP($B150,'Total RE-GEN in AIB Countries'!$B$3:$BD$27,COLUMN('RE-Gen-Mixes in AIB Countries'!AQ149)-COLUMN('RE-Gen-Mixes in AIB Countries'!$B$2),FALSE),0)</f>
        <v>0</v>
      </c>
      <c r="AR150">
        <f t="array" ref="AR150">IFERROR(INDEX('Zusammenführung EU-CH'!$E$2:$BF$241,MATCH('RE-Gen-Mixes in AIB Countries'!$B150&amp;'RE-Gen-Mixes in AIB Countries'!$C150,'Zusammenführung EU-CH'!$B$2:$B$241&amp;'Zusammenführung EU-CH'!$C$2:$C$241,0),MATCH('RE-Gen-Mixes in AIB Countries'!AR$2,'Zusammenführung EU-CH'!$E$1:$BF$1,0))/VLOOKUP($B150,'Total RE-GEN in AIB Countries'!$B$3:$BD$27,COLUMN('RE-Gen-Mixes in AIB Countries'!AR149)-COLUMN('RE-Gen-Mixes in AIB Countries'!$B$2),FALSE),0)</f>
        <v>0</v>
      </c>
      <c r="AS150">
        <f t="array" ref="AS150">IFERROR(INDEX('Zusammenführung EU-CH'!$E$2:$BF$241,MATCH('RE-Gen-Mixes in AIB Countries'!$B150&amp;'RE-Gen-Mixes in AIB Countries'!$C150,'Zusammenführung EU-CH'!$B$2:$B$241&amp;'Zusammenführung EU-CH'!$C$2:$C$241,0),MATCH('RE-Gen-Mixes in AIB Countries'!AS$2,'Zusammenführung EU-CH'!$E$1:$BF$1,0))/VLOOKUP($B150,'Total RE-GEN in AIB Countries'!$B$3:$BD$27,COLUMN('RE-Gen-Mixes in AIB Countries'!AS149)-COLUMN('RE-Gen-Mixes in AIB Countries'!$B$2),FALSE),0)</f>
        <v>0</v>
      </c>
      <c r="AT150">
        <f t="array" ref="AT150">IFERROR(INDEX('Zusammenführung EU-CH'!$E$2:$BF$241,MATCH('RE-Gen-Mixes in AIB Countries'!$B150&amp;'RE-Gen-Mixes in AIB Countries'!$C150,'Zusammenführung EU-CH'!$B$2:$B$241&amp;'Zusammenführung EU-CH'!$C$2:$C$241,0),MATCH('RE-Gen-Mixes in AIB Countries'!AT$2,'Zusammenführung EU-CH'!$E$1:$BF$1,0))/VLOOKUP($B150,'Total RE-GEN in AIB Countries'!$B$3:$BD$27,COLUMN('RE-Gen-Mixes in AIB Countries'!AT149)-COLUMN('RE-Gen-Mixes in AIB Countries'!$B$2),FALSE),0)</f>
        <v>0</v>
      </c>
      <c r="AU150">
        <f t="array" ref="AU150">IFERROR(INDEX('Zusammenführung EU-CH'!$E$2:$BF$241,MATCH('RE-Gen-Mixes in AIB Countries'!$B150&amp;'RE-Gen-Mixes in AIB Countries'!$C150,'Zusammenführung EU-CH'!$B$2:$B$241&amp;'Zusammenführung EU-CH'!$C$2:$C$241,0),MATCH('RE-Gen-Mixes in AIB Countries'!AU$2,'Zusammenführung EU-CH'!$E$1:$BF$1,0))/VLOOKUP($B150,'Total RE-GEN in AIB Countries'!$B$3:$BD$27,COLUMN('RE-Gen-Mixes in AIB Countries'!AU149)-COLUMN('RE-Gen-Mixes in AIB Countries'!$B$2),FALSE),0)</f>
        <v>0</v>
      </c>
      <c r="AV150">
        <f t="array" ref="AV150">IFERROR(INDEX('Zusammenführung EU-CH'!$E$2:$BF$241,MATCH('RE-Gen-Mixes in AIB Countries'!$B150&amp;'RE-Gen-Mixes in AIB Countries'!$C150,'Zusammenführung EU-CH'!$B$2:$B$241&amp;'Zusammenführung EU-CH'!$C$2:$C$241,0),MATCH('RE-Gen-Mixes in AIB Countries'!AV$2,'Zusammenführung EU-CH'!$E$1:$BF$1,0))/VLOOKUP($B150,'Total RE-GEN in AIB Countries'!$B$3:$BD$27,COLUMN('RE-Gen-Mixes in AIB Countries'!AV149)-COLUMN('RE-Gen-Mixes in AIB Countries'!$B$2),FALSE),0)</f>
        <v>0</v>
      </c>
      <c r="AW150">
        <f t="array" ref="AW150">IFERROR(INDEX('Zusammenführung EU-CH'!$E$2:$BF$241,MATCH('RE-Gen-Mixes in AIB Countries'!$B150&amp;'RE-Gen-Mixes in AIB Countries'!$C150,'Zusammenführung EU-CH'!$B$2:$B$241&amp;'Zusammenführung EU-CH'!$C$2:$C$241,0),MATCH('RE-Gen-Mixes in AIB Countries'!AW$2,'Zusammenführung EU-CH'!$E$1:$BF$1,0))/VLOOKUP($B150,'Total RE-GEN in AIB Countries'!$B$3:$BD$27,COLUMN('RE-Gen-Mixes in AIB Countries'!AW149)-COLUMN('RE-Gen-Mixes in AIB Countries'!$B$2),FALSE),0)</f>
        <v>0</v>
      </c>
      <c r="AX150">
        <f t="array" ref="AX150">IFERROR(INDEX('Zusammenführung EU-CH'!$E$2:$BF$241,MATCH('RE-Gen-Mixes in AIB Countries'!$B150&amp;'RE-Gen-Mixes in AIB Countries'!$C150,'Zusammenführung EU-CH'!$B$2:$B$241&amp;'Zusammenführung EU-CH'!$C$2:$C$241,0),MATCH('RE-Gen-Mixes in AIB Countries'!AX$2,'Zusammenführung EU-CH'!$E$1:$BF$1,0))/VLOOKUP($B150,'Total RE-GEN in AIB Countries'!$B$3:$BD$27,COLUMN('RE-Gen-Mixes in AIB Countries'!AX149)-COLUMN('RE-Gen-Mixes in AIB Countries'!$B$2),FALSE),0)</f>
        <v>0</v>
      </c>
      <c r="AY150">
        <f t="array" ref="AY150">IFERROR(INDEX('Zusammenführung EU-CH'!$E$2:$BF$241,MATCH('RE-Gen-Mixes in AIB Countries'!$B150&amp;'RE-Gen-Mixes in AIB Countries'!$C150,'Zusammenführung EU-CH'!$B$2:$B$241&amp;'Zusammenführung EU-CH'!$C$2:$C$241,0),MATCH('RE-Gen-Mixes in AIB Countries'!AY$2,'Zusammenführung EU-CH'!$E$1:$BF$1,0))/VLOOKUP($B150,'Total RE-GEN in AIB Countries'!$B$3:$BD$27,COLUMN('RE-Gen-Mixes in AIB Countries'!AY149)-COLUMN('RE-Gen-Mixes in AIB Countries'!$B$2),FALSE),0)</f>
        <v>0</v>
      </c>
      <c r="AZ150">
        <f t="array" ref="AZ150">IFERROR(INDEX('Zusammenführung EU-CH'!$E$2:$BF$241,MATCH('RE-Gen-Mixes in AIB Countries'!$B150&amp;'RE-Gen-Mixes in AIB Countries'!$C150,'Zusammenführung EU-CH'!$B$2:$B$241&amp;'Zusammenführung EU-CH'!$C$2:$C$241,0),MATCH('RE-Gen-Mixes in AIB Countries'!AZ$2,'Zusammenführung EU-CH'!$E$1:$BF$1,0))/VLOOKUP($B150,'Total RE-GEN in AIB Countries'!$B$3:$BD$27,COLUMN('RE-Gen-Mixes in AIB Countries'!AZ149)-COLUMN('RE-Gen-Mixes in AIB Countries'!$B$2),FALSE),0)</f>
        <v>0</v>
      </c>
      <c r="BA150">
        <f t="array" ref="BA150">IFERROR(INDEX('Zusammenführung EU-CH'!$E$2:$BF$241,MATCH('RE-Gen-Mixes in AIB Countries'!$B150&amp;'RE-Gen-Mixes in AIB Countries'!$C150,'Zusammenführung EU-CH'!$B$2:$B$241&amp;'Zusammenführung EU-CH'!$C$2:$C$241,0),MATCH('RE-Gen-Mixes in AIB Countries'!BA$2,'Zusammenführung EU-CH'!$E$1:$BF$1,0))/VLOOKUP($B150,'Total RE-GEN in AIB Countries'!$B$3:$BD$27,COLUMN('RE-Gen-Mixes in AIB Countries'!BA149)-COLUMN('RE-Gen-Mixes in AIB Countries'!$B$2),FALSE),0)</f>
        <v>0</v>
      </c>
      <c r="BB150">
        <f t="array" ref="BB150">IFERROR(INDEX('Zusammenführung EU-CH'!$E$2:$BF$241,MATCH('RE-Gen-Mixes in AIB Countries'!$B150&amp;'RE-Gen-Mixes in AIB Countries'!$C150,'Zusammenführung EU-CH'!$B$2:$B$241&amp;'Zusammenführung EU-CH'!$C$2:$C$241,0),MATCH('RE-Gen-Mixes in AIB Countries'!BB$2,'Zusammenführung EU-CH'!$E$1:$BF$1,0))/VLOOKUP($B150,'Total RE-GEN in AIB Countries'!$B$3:$BD$27,COLUMN('RE-Gen-Mixes in AIB Countries'!BB149)-COLUMN('RE-Gen-Mixes in AIB Countries'!$B$2),FALSE),0)</f>
        <v>0</v>
      </c>
      <c r="BC150">
        <f t="array" ref="BC150">IFERROR(INDEX('Zusammenführung EU-CH'!$E$2:$BF$241,MATCH('RE-Gen-Mixes in AIB Countries'!$B150&amp;'RE-Gen-Mixes in AIB Countries'!$C150,'Zusammenführung EU-CH'!$B$2:$B$241&amp;'Zusammenführung EU-CH'!$C$2:$C$241,0),MATCH('RE-Gen-Mixes in AIB Countries'!BC$2,'Zusammenführung EU-CH'!$E$1:$BF$1,0))/VLOOKUP($B150,'Total RE-GEN in AIB Countries'!$B$3:$BD$27,COLUMN('RE-Gen-Mixes in AIB Countries'!BC149)-COLUMN('RE-Gen-Mixes in AIB Countries'!$B$2),FALSE),0)</f>
        <v>0</v>
      </c>
      <c r="BD150">
        <f t="array" ref="BD150">IFERROR(INDEX('Zusammenführung EU-CH'!$E$2:$BF$241,MATCH('RE-Gen-Mixes in AIB Countries'!$B150&amp;'RE-Gen-Mixes in AIB Countries'!$C150,'Zusammenführung EU-CH'!$B$2:$B$241&amp;'Zusammenführung EU-CH'!$C$2:$C$241,0),MATCH('RE-Gen-Mixes in AIB Countries'!BD$2,'Zusammenführung EU-CH'!$E$1:$BF$1,0))/VLOOKUP($B150,'Total RE-GEN in AIB Countries'!$B$3:$BD$27,COLUMN('RE-Gen-Mixes in AIB Countries'!BD149)-COLUMN('RE-Gen-Mixes in AIB Countries'!$B$2),FALSE),0)</f>
        <v>0</v>
      </c>
      <c r="BE150">
        <f t="array" ref="BE150">IFERROR(INDEX('Zusammenführung EU-CH'!$E$2:$BF$241,MATCH('RE-Gen-Mixes in AIB Countries'!$B150&amp;'RE-Gen-Mixes in AIB Countries'!$C150,'Zusammenführung EU-CH'!$B$2:$B$241&amp;'Zusammenführung EU-CH'!$C$2:$C$241,0),MATCH('RE-Gen-Mixes in AIB Countries'!BE$2,'Zusammenführung EU-CH'!$E$1:$BF$1,0))/VLOOKUP($B150,'Total RE-GEN in AIB Countries'!$B$3:$BD$27,COLUMN('RE-Gen-Mixes in AIB Countries'!BE149)-COLUMN('RE-Gen-Mixes in AIB Countries'!$B$2),FALSE),0)</f>
        <v>0</v>
      </c>
      <c r="BF150">
        <f t="shared" si="2"/>
        <v>0</v>
      </c>
    </row>
    <row r="151" spans="1:58" x14ac:dyDescent="0.35">
      <c r="A151" s="48" t="s">
        <v>488</v>
      </c>
      <c r="B151" s="4" t="s">
        <v>489</v>
      </c>
      <c r="C151" s="48" t="s">
        <v>9</v>
      </c>
      <c r="D151">
        <f t="array" ref="D151">IFERROR(INDEX('Zusammenführung EU-CH'!$E$2:$BF$241,MATCH('RE-Gen-Mixes in AIB Countries'!$B151&amp;'RE-Gen-Mixes in AIB Countries'!$C151,'Zusammenführung EU-CH'!$B$2:$B$241&amp;'Zusammenführung EU-CH'!$C$2:$C$241,0),MATCH('RE-Gen-Mixes in AIB Countries'!D$2,'Zusammenführung EU-CH'!$E$1:$BF$1,0))/VLOOKUP($B151,'Total RE-GEN in AIB Countries'!$B$3:$BD$27,COLUMN('RE-Gen-Mixes in AIB Countries'!D150)-COLUMN('RE-Gen-Mixes in AIB Countries'!$B$2),FALSE),0)</f>
        <v>2.3455029938551981E-2</v>
      </c>
      <c r="E151">
        <f t="array" ref="E151">IFERROR(INDEX('Zusammenführung EU-CH'!$E$2:$BF$241,MATCH('RE-Gen-Mixes in AIB Countries'!$B151&amp;'RE-Gen-Mixes in AIB Countries'!$C151,'Zusammenführung EU-CH'!$B$2:$B$241&amp;'Zusammenführung EU-CH'!$C$2:$C$241,0),MATCH('RE-Gen-Mixes in AIB Countries'!E$2,'Zusammenführung EU-CH'!$E$1:$BF$1,0))/VLOOKUP($B151,'Total RE-GEN in AIB Countries'!$B$3:$BD$27,COLUMN('RE-Gen-Mixes in AIB Countries'!E150)-COLUMN('RE-Gen-Mixes in AIB Countries'!$B$2),FALSE),0)</f>
        <v>2.2945145267637312E-2</v>
      </c>
      <c r="F151">
        <f t="array" ref="F151">IFERROR(INDEX('Zusammenführung EU-CH'!$E$2:$BF$241,MATCH('RE-Gen-Mixes in AIB Countries'!$B151&amp;'RE-Gen-Mixes in AIB Countries'!$C151,'Zusammenführung EU-CH'!$B$2:$B$241&amp;'Zusammenführung EU-CH'!$C$2:$C$241,0),MATCH('RE-Gen-Mixes in AIB Countries'!F$2,'Zusammenführung EU-CH'!$E$1:$BF$1,0))/VLOOKUP($B151,'Total RE-GEN in AIB Countries'!$B$3:$BD$27,COLUMN('RE-Gen-Mixes in AIB Countries'!F150)-COLUMN('RE-Gen-Mixes in AIB Countries'!$B$2),FALSE),0)</f>
        <v>2.4119527423636294E-2</v>
      </c>
      <c r="G151">
        <f t="array" ref="G151">IFERROR(INDEX('Zusammenführung EU-CH'!$E$2:$BF$241,MATCH('RE-Gen-Mixes in AIB Countries'!$B151&amp;'RE-Gen-Mixes in AIB Countries'!$C151,'Zusammenführung EU-CH'!$B$2:$B$241&amp;'Zusammenführung EU-CH'!$C$2:$C$241,0),MATCH('RE-Gen-Mixes in AIB Countries'!G$2,'Zusammenführung EU-CH'!$E$1:$BF$1,0))/VLOOKUP($B151,'Total RE-GEN in AIB Countries'!$B$3:$BD$27,COLUMN('RE-Gen-Mixes in AIB Countries'!G150)-COLUMN('RE-Gen-Mixes in AIB Countries'!$B$2),FALSE),0)</f>
        <v>1.7597107098330247E-2</v>
      </c>
      <c r="H151">
        <f t="array" ref="H151">IFERROR(INDEX('Zusammenführung EU-CH'!$E$2:$BF$241,MATCH('RE-Gen-Mixes in AIB Countries'!$B151&amp;'RE-Gen-Mixes in AIB Countries'!$C151,'Zusammenführung EU-CH'!$B$2:$B$241&amp;'Zusammenführung EU-CH'!$C$2:$C$241,0),MATCH('RE-Gen-Mixes in AIB Countries'!H$2,'Zusammenführung EU-CH'!$E$1:$BF$1,0))/VLOOKUP($B151,'Total RE-GEN in AIB Countries'!$B$3:$BD$27,COLUMN('RE-Gen-Mixes in AIB Countries'!H150)-COLUMN('RE-Gen-Mixes in AIB Countries'!$B$2),FALSE),0)</f>
        <v>1.4171438260429181E-2</v>
      </c>
      <c r="I151">
        <f t="array" ref="I151">IFERROR(INDEX('Zusammenführung EU-CH'!$E$2:$BF$241,MATCH('RE-Gen-Mixes in AIB Countries'!$B151&amp;'RE-Gen-Mixes in AIB Countries'!$C151,'Zusammenführung EU-CH'!$B$2:$B$241&amp;'Zusammenführung EU-CH'!$C$2:$C$241,0),MATCH('RE-Gen-Mixes in AIB Countries'!I$2,'Zusammenführung EU-CH'!$E$1:$BF$1,0))/VLOOKUP($B151,'Total RE-GEN in AIB Countries'!$B$3:$BD$27,COLUMN('RE-Gen-Mixes in AIB Countries'!I150)-COLUMN('RE-Gen-Mixes in AIB Countries'!$B$2),FALSE),0)</f>
        <v>1.0325710837216281E-2</v>
      </c>
      <c r="J151">
        <f t="array" ref="J151">IFERROR(INDEX('Zusammenführung EU-CH'!$E$2:$BF$241,MATCH('RE-Gen-Mixes in AIB Countries'!$B151&amp;'RE-Gen-Mixes in AIB Countries'!$C151,'Zusammenführung EU-CH'!$B$2:$B$241&amp;'Zusammenführung EU-CH'!$C$2:$C$241,0),MATCH('RE-Gen-Mixes in AIB Countries'!J$2,'Zusammenführung EU-CH'!$E$1:$BF$1,0))/VLOOKUP($B151,'Total RE-GEN in AIB Countries'!$B$3:$BD$27,COLUMN('RE-Gen-Mixes in AIB Countries'!J150)-COLUMN('RE-Gen-Mixes in AIB Countries'!$B$2),FALSE),0)</f>
        <v>1.1680683682733466E-2</v>
      </c>
      <c r="K151">
        <f t="array" ref="K151">IFERROR(INDEX('Zusammenführung EU-CH'!$E$2:$BF$241,MATCH('RE-Gen-Mixes in AIB Countries'!$B151&amp;'RE-Gen-Mixes in AIB Countries'!$C151,'Zusammenführung EU-CH'!$B$2:$B$241&amp;'Zusammenführung EU-CH'!$C$2:$C$241,0),MATCH('RE-Gen-Mixes in AIB Countries'!K$2,'Zusammenführung EU-CH'!$E$1:$BF$1,0))/VLOOKUP($B151,'Total RE-GEN in AIB Countries'!$B$3:$BD$27,COLUMN('RE-Gen-Mixes in AIB Countries'!K150)-COLUMN('RE-Gen-Mixes in AIB Countries'!$B$2),FALSE),0)</f>
        <v>1.4072569242318377E-2</v>
      </c>
      <c r="L151">
        <f t="array" ref="L151">IFERROR(INDEX('Zusammenführung EU-CH'!$E$2:$BF$241,MATCH('RE-Gen-Mixes in AIB Countries'!$B151&amp;'RE-Gen-Mixes in AIB Countries'!$C151,'Zusammenführung EU-CH'!$B$2:$B$241&amp;'Zusammenführung EU-CH'!$C$2:$C$241,0),MATCH('RE-Gen-Mixes in AIB Countries'!L$2,'Zusammenführung EU-CH'!$E$1:$BF$1,0))/VLOOKUP($B151,'Total RE-GEN in AIB Countries'!$B$3:$BD$27,COLUMN('RE-Gen-Mixes in AIB Countries'!L150)-COLUMN('RE-Gen-Mixes in AIB Countries'!$B$2),FALSE),0)</f>
        <v>1.624281929047228E-2</v>
      </c>
      <c r="M151">
        <f t="array" ref="M151">IFERROR(INDEX('Zusammenführung EU-CH'!$E$2:$BF$241,MATCH('RE-Gen-Mixes in AIB Countries'!$B151&amp;'RE-Gen-Mixes in AIB Countries'!$C151,'Zusammenführung EU-CH'!$B$2:$B$241&amp;'Zusammenführung EU-CH'!$C$2:$C$241,0),MATCH('RE-Gen-Mixes in AIB Countries'!M$2,'Zusammenführung EU-CH'!$E$1:$BF$1,0))/VLOOKUP($B151,'Total RE-GEN in AIB Countries'!$B$3:$BD$27,COLUMN('RE-Gen-Mixes in AIB Countries'!M150)-COLUMN('RE-Gen-Mixes in AIB Countries'!$B$2),FALSE),0)</f>
        <v>2.2810151715297228E-2</v>
      </c>
      <c r="N151">
        <f t="array" ref="N151">IFERROR(INDEX('Zusammenführung EU-CH'!$E$2:$BF$241,MATCH('RE-Gen-Mixes in AIB Countries'!$B151&amp;'RE-Gen-Mixes in AIB Countries'!$C151,'Zusammenführung EU-CH'!$B$2:$B$241&amp;'Zusammenführung EU-CH'!$C$2:$C$241,0),MATCH('RE-Gen-Mixes in AIB Countries'!N$2,'Zusammenführung EU-CH'!$E$1:$BF$1,0))/VLOOKUP($B151,'Total RE-GEN in AIB Countries'!$B$3:$BD$27,COLUMN('RE-Gen-Mixes in AIB Countries'!N150)-COLUMN('RE-Gen-Mixes in AIB Countries'!$B$2),FALSE),0)</f>
        <v>2.3419386305052466E-2</v>
      </c>
      <c r="O151">
        <f t="array" ref="O151">IFERROR(INDEX('Zusammenführung EU-CH'!$E$2:$BF$241,MATCH('RE-Gen-Mixes in AIB Countries'!$B151&amp;'RE-Gen-Mixes in AIB Countries'!$C151,'Zusammenführung EU-CH'!$B$2:$B$241&amp;'Zusammenführung EU-CH'!$C$2:$C$241,0),MATCH('RE-Gen-Mixes in AIB Countries'!O$2,'Zusammenführung EU-CH'!$E$1:$BF$1,0))/VLOOKUP($B151,'Total RE-GEN in AIB Countries'!$B$3:$BD$27,COLUMN('RE-Gen-Mixes in AIB Countries'!O150)-COLUMN('RE-Gen-Mixes in AIB Countries'!$B$2),FALSE),0)</f>
        <v>1.9471675886514224E-2</v>
      </c>
      <c r="P151">
        <f t="array" ref="P151">IFERROR(INDEX('Zusammenführung EU-CH'!$E$2:$BF$241,MATCH('RE-Gen-Mixes in AIB Countries'!$B151&amp;'RE-Gen-Mixes in AIB Countries'!$C151,'Zusammenführung EU-CH'!$B$2:$B$241&amp;'Zusammenführung EU-CH'!$C$2:$C$241,0),MATCH('RE-Gen-Mixes in AIB Countries'!P$2,'Zusammenführung EU-CH'!$E$1:$BF$1,0))/VLOOKUP($B151,'Total RE-GEN in AIB Countries'!$B$3:$BD$27,COLUMN('RE-Gen-Mixes in AIB Countries'!P150)-COLUMN('RE-Gen-Mixes in AIB Countries'!$B$2),FALSE),0)</f>
        <v>1.9880929136791008E-2</v>
      </c>
      <c r="Q151">
        <f t="array" ref="Q151">IFERROR(INDEX('Zusammenführung EU-CH'!$E$2:$BF$241,MATCH('RE-Gen-Mixes in AIB Countries'!$B151&amp;'RE-Gen-Mixes in AIB Countries'!$C151,'Zusammenführung EU-CH'!$B$2:$B$241&amp;'Zusammenführung EU-CH'!$C$2:$C$241,0),MATCH('RE-Gen-Mixes in AIB Countries'!Q$2,'Zusammenführung EU-CH'!$E$1:$BF$1,0))/VLOOKUP($B151,'Total RE-GEN in AIB Countries'!$B$3:$BD$27,COLUMN('RE-Gen-Mixes in AIB Countries'!Q150)-COLUMN('RE-Gen-Mixes in AIB Countries'!$B$2),FALSE),0)</f>
        <v>3.7078880658388408E-2</v>
      </c>
      <c r="R151">
        <f t="array" ref="R151">IFERROR(INDEX('Zusammenführung EU-CH'!$E$2:$BF$241,MATCH('RE-Gen-Mixes in AIB Countries'!$B151&amp;'RE-Gen-Mixes in AIB Countries'!$C151,'Zusammenführung EU-CH'!$B$2:$B$241&amp;'Zusammenführung EU-CH'!$C$2:$C$241,0),MATCH('RE-Gen-Mixes in AIB Countries'!R$2,'Zusammenführung EU-CH'!$E$1:$BF$1,0))/VLOOKUP($B151,'Total RE-GEN in AIB Countries'!$B$3:$BD$27,COLUMN('RE-Gen-Mixes in AIB Countries'!R150)-COLUMN('RE-Gen-Mixes in AIB Countries'!$B$2),FALSE),0)</f>
        <v>3.052794138008158E-2</v>
      </c>
      <c r="S151">
        <f t="array" ref="S151">IFERROR(INDEX('Zusammenführung EU-CH'!$E$2:$BF$241,MATCH('RE-Gen-Mixes in AIB Countries'!$B151&amp;'RE-Gen-Mixes in AIB Countries'!$C151,'Zusammenführung EU-CH'!$B$2:$B$241&amp;'Zusammenführung EU-CH'!$C$2:$C$241,0),MATCH('RE-Gen-Mixes in AIB Countries'!S$2,'Zusammenführung EU-CH'!$E$1:$BF$1,0))/VLOOKUP($B151,'Total RE-GEN in AIB Countries'!$B$3:$BD$27,COLUMN('RE-Gen-Mixes in AIB Countries'!S150)-COLUMN('RE-Gen-Mixes in AIB Countries'!$B$2),FALSE),0)</f>
        <v>2.6606636289251345E-2</v>
      </c>
      <c r="T151">
        <f t="array" ref="T151">IFERROR(INDEX('Zusammenführung EU-CH'!$E$2:$BF$241,MATCH('RE-Gen-Mixes in AIB Countries'!$B151&amp;'RE-Gen-Mixes in AIB Countries'!$C151,'Zusammenführung EU-CH'!$B$2:$B$241&amp;'Zusammenführung EU-CH'!$C$2:$C$241,0),MATCH('RE-Gen-Mixes in AIB Countries'!T$2,'Zusammenführung EU-CH'!$E$1:$BF$1,0))/VLOOKUP($B151,'Total RE-GEN in AIB Countries'!$B$3:$BD$27,COLUMN('RE-Gen-Mixes in AIB Countries'!T150)-COLUMN('RE-Gen-Mixes in AIB Countries'!$B$2),FALSE),0)</f>
        <v>2.0121818835746385E-2</v>
      </c>
      <c r="U151">
        <f t="array" ref="U151">IFERROR(INDEX('Zusammenführung EU-CH'!$E$2:$BF$241,MATCH('RE-Gen-Mixes in AIB Countries'!$B151&amp;'RE-Gen-Mixes in AIB Countries'!$C151,'Zusammenführung EU-CH'!$B$2:$B$241&amp;'Zusammenführung EU-CH'!$C$2:$C$241,0),MATCH('RE-Gen-Mixes in AIB Countries'!U$2,'Zusammenführung EU-CH'!$E$1:$BF$1,0))/VLOOKUP($B151,'Total RE-GEN in AIB Countries'!$B$3:$BD$27,COLUMN('RE-Gen-Mixes in AIB Countries'!U150)-COLUMN('RE-Gen-Mixes in AIB Countries'!$B$2),FALSE),0)</f>
        <v>1.5784422894527469E-2</v>
      </c>
      <c r="V151">
        <f t="array" ref="V151">IFERROR(INDEX('Zusammenführung EU-CH'!$E$2:$BF$241,MATCH('RE-Gen-Mixes in AIB Countries'!$B151&amp;'RE-Gen-Mixes in AIB Countries'!$C151,'Zusammenführung EU-CH'!$B$2:$B$241&amp;'Zusammenführung EU-CH'!$C$2:$C$241,0),MATCH('RE-Gen-Mixes in AIB Countries'!V$2,'Zusammenführung EU-CH'!$E$1:$BF$1,0))/VLOOKUP($B151,'Total RE-GEN in AIB Countries'!$B$3:$BD$27,COLUMN('RE-Gen-Mixes in AIB Countries'!V150)-COLUMN('RE-Gen-Mixes in AIB Countries'!$B$2),FALSE),0)</f>
        <v>1.6628573548438962E-2</v>
      </c>
      <c r="W151">
        <f t="array" ref="W151">IFERROR(INDEX('Zusammenführung EU-CH'!$E$2:$BF$241,MATCH('RE-Gen-Mixes in AIB Countries'!$B151&amp;'RE-Gen-Mixes in AIB Countries'!$C151,'Zusammenführung EU-CH'!$B$2:$B$241&amp;'Zusammenführung EU-CH'!$C$2:$C$241,0),MATCH('RE-Gen-Mixes in AIB Countries'!W$2,'Zusammenführung EU-CH'!$E$1:$BF$1,0))/VLOOKUP($B151,'Total RE-GEN in AIB Countries'!$B$3:$BD$27,COLUMN('RE-Gen-Mixes in AIB Countries'!W150)-COLUMN('RE-Gen-Mixes in AIB Countries'!$B$2),FALSE),0)</f>
        <v>1.5590527064003478E-2</v>
      </c>
      <c r="X151">
        <f t="array" ref="X151">IFERROR(INDEX('Zusammenführung EU-CH'!$E$2:$BF$241,MATCH('RE-Gen-Mixes in AIB Countries'!$B151&amp;'RE-Gen-Mixes in AIB Countries'!$C151,'Zusammenführung EU-CH'!$B$2:$B$241&amp;'Zusammenführung EU-CH'!$C$2:$C$241,0),MATCH('RE-Gen-Mixes in AIB Countries'!X$2,'Zusammenführung EU-CH'!$E$1:$BF$1,0))/VLOOKUP($B151,'Total RE-GEN in AIB Countries'!$B$3:$BD$27,COLUMN('RE-Gen-Mixes in AIB Countries'!X150)-COLUMN('RE-Gen-Mixes in AIB Countries'!$B$2),FALSE),0)</f>
        <v>1.901143801998945E-2</v>
      </c>
      <c r="Y151">
        <f t="array" ref="Y151">IFERROR(INDEX('Zusammenführung EU-CH'!$E$2:$BF$241,MATCH('RE-Gen-Mixes in AIB Countries'!$B151&amp;'RE-Gen-Mixes in AIB Countries'!$C151,'Zusammenführung EU-CH'!$B$2:$B$241&amp;'Zusammenführung EU-CH'!$C$2:$C$241,0),MATCH('RE-Gen-Mixes in AIB Countries'!Y$2,'Zusammenführung EU-CH'!$E$1:$BF$1,0))/VLOOKUP($B151,'Total RE-GEN in AIB Countries'!$B$3:$BD$27,COLUMN('RE-Gen-Mixes in AIB Countries'!Y150)-COLUMN('RE-Gen-Mixes in AIB Countries'!$B$2),FALSE),0)</f>
        <v>2.3586372658616208E-2</v>
      </c>
      <c r="Z151">
        <f t="array" ref="Z151">IFERROR(INDEX('Zusammenführung EU-CH'!$E$2:$BF$241,MATCH('RE-Gen-Mixes in AIB Countries'!$B151&amp;'RE-Gen-Mixes in AIB Countries'!$C151,'Zusammenführung EU-CH'!$B$2:$B$241&amp;'Zusammenführung EU-CH'!$C$2:$C$241,0),MATCH('RE-Gen-Mixes in AIB Countries'!Z$2,'Zusammenführung EU-CH'!$E$1:$BF$1,0))/VLOOKUP($B151,'Total RE-GEN in AIB Countries'!$B$3:$BD$27,COLUMN('RE-Gen-Mixes in AIB Countries'!Z150)-COLUMN('RE-Gen-Mixes in AIB Countries'!$B$2),FALSE),0)</f>
        <v>2.0063803343604854E-2</v>
      </c>
      <c r="AA151">
        <f t="array" ref="AA151">IFERROR(INDEX('Zusammenführung EU-CH'!$E$2:$BF$241,MATCH('RE-Gen-Mixes in AIB Countries'!$B151&amp;'RE-Gen-Mixes in AIB Countries'!$C151,'Zusammenführung EU-CH'!$B$2:$B$241&amp;'Zusammenführung EU-CH'!$C$2:$C$241,0),MATCH('RE-Gen-Mixes in AIB Countries'!AA$2,'Zusammenführung EU-CH'!$E$1:$BF$1,0))/VLOOKUP($B151,'Total RE-GEN in AIB Countries'!$B$3:$BD$27,COLUMN('RE-Gen-Mixes in AIB Countries'!AA150)-COLUMN('RE-Gen-Mixes in AIB Countries'!$B$2),FALSE),0)</f>
        <v>2.2139529125899823E-2</v>
      </c>
      <c r="AB151">
        <f t="array" ref="AB151">IFERROR(INDEX('Zusammenführung EU-CH'!$E$2:$BF$241,MATCH('RE-Gen-Mixes in AIB Countries'!$B151&amp;'RE-Gen-Mixes in AIB Countries'!$C151,'Zusammenführung EU-CH'!$B$2:$B$241&amp;'Zusammenführung EU-CH'!$C$2:$C$241,0),MATCH('RE-Gen-Mixes in AIB Countries'!AB$2,'Zusammenführung EU-CH'!$E$1:$BF$1,0))/VLOOKUP($B151,'Total RE-GEN in AIB Countries'!$B$3:$BD$27,COLUMN('RE-Gen-Mixes in AIB Countries'!AB150)-COLUMN('RE-Gen-Mixes in AIB Countries'!$B$2),FALSE),0)</f>
        <v>2.4135206733060636E-2</v>
      </c>
      <c r="AC151">
        <f t="array" ref="AC151">IFERROR(INDEX('Zusammenführung EU-CH'!$E$2:$BF$241,MATCH('RE-Gen-Mixes in AIB Countries'!$B151&amp;'RE-Gen-Mixes in AIB Countries'!$C151,'Zusammenführung EU-CH'!$B$2:$B$241&amp;'Zusammenführung EU-CH'!$C$2:$C$241,0),MATCH('RE-Gen-Mixes in AIB Countries'!AC$2,'Zusammenführung EU-CH'!$E$1:$BF$1,0))/VLOOKUP($B151,'Total RE-GEN in AIB Countries'!$B$3:$BD$27,COLUMN('RE-Gen-Mixes in AIB Countries'!AC150)-COLUMN('RE-Gen-Mixes in AIB Countries'!$B$2),FALSE),0)</f>
        <v>2.2075011999415677E-2</v>
      </c>
      <c r="AD151">
        <f t="array" ref="AD151">IFERROR(INDEX('Zusammenführung EU-CH'!$E$2:$BF$241,MATCH('RE-Gen-Mixes in AIB Countries'!$B151&amp;'RE-Gen-Mixes in AIB Countries'!$C151,'Zusammenführung EU-CH'!$B$2:$B$241&amp;'Zusammenführung EU-CH'!$C$2:$C$241,0),MATCH('RE-Gen-Mixes in AIB Countries'!AD$2,'Zusammenführung EU-CH'!$E$1:$BF$1,0))/VLOOKUP($B151,'Total RE-GEN in AIB Countries'!$B$3:$BD$27,COLUMN('RE-Gen-Mixes in AIB Countries'!AD150)-COLUMN('RE-Gen-Mixes in AIB Countries'!$B$2),FALSE),0)</f>
        <v>2.649262560717059E-2</v>
      </c>
      <c r="AE151">
        <f t="array" ref="AE151">IFERROR(INDEX('Zusammenführung EU-CH'!$E$2:$BF$241,MATCH('RE-Gen-Mixes in AIB Countries'!$B151&amp;'RE-Gen-Mixes in AIB Countries'!$C151,'Zusammenführung EU-CH'!$B$2:$B$241&amp;'Zusammenführung EU-CH'!$C$2:$C$241,0),MATCH('RE-Gen-Mixes in AIB Countries'!AE$2,'Zusammenführung EU-CH'!$E$1:$BF$1,0))/VLOOKUP($B151,'Total RE-GEN in AIB Countries'!$B$3:$BD$27,COLUMN('RE-Gen-Mixes in AIB Countries'!AE150)-COLUMN('RE-Gen-Mixes in AIB Countries'!$B$2),FALSE),0)</f>
        <v>2.6002037522446009E-2</v>
      </c>
      <c r="AF151">
        <f t="array" ref="AF151">IFERROR(INDEX('Zusammenführung EU-CH'!$E$2:$BF$241,MATCH('RE-Gen-Mixes in AIB Countries'!$B151&amp;'RE-Gen-Mixes in AIB Countries'!$C151,'Zusammenführung EU-CH'!$B$2:$B$241&amp;'Zusammenführung EU-CH'!$C$2:$C$241,0),MATCH('RE-Gen-Mixes in AIB Countries'!AF$2,'Zusammenführung EU-CH'!$E$1:$BF$1,0))/VLOOKUP($B151,'Total RE-GEN in AIB Countries'!$B$3:$BD$27,COLUMN('RE-Gen-Mixes in AIB Countries'!AF150)-COLUMN('RE-Gen-Mixes in AIB Countries'!$B$2),FALSE),0)</f>
        <v>1.7179480049457161E-2</v>
      </c>
      <c r="AG151">
        <f t="array" ref="AG151">IFERROR(INDEX('Zusammenführung EU-CH'!$E$2:$BF$241,MATCH('RE-Gen-Mixes in AIB Countries'!$B151&amp;'RE-Gen-Mixes in AIB Countries'!$C151,'Zusammenführung EU-CH'!$B$2:$B$241&amp;'Zusammenführung EU-CH'!$C$2:$C$241,0),MATCH('RE-Gen-Mixes in AIB Countries'!AG$2,'Zusammenführung EU-CH'!$E$1:$BF$1,0))/VLOOKUP($B151,'Total RE-GEN in AIB Countries'!$B$3:$BD$27,COLUMN('RE-Gen-Mixes in AIB Countries'!AG150)-COLUMN('RE-Gen-Mixes in AIB Countries'!$B$2),FALSE),0)</f>
        <v>1.739462306285151E-2</v>
      </c>
      <c r="AH151">
        <f t="array" ref="AH151">IFERROR(INDEX('Zusammenführung EU-CH'!$E$2:$BF$241,MATCH('RE-Gen-Mixes in AIB Countries'!$B151&amp;'RE-Gen-Mixes in AIB Countries'!$C151,'Zusammenführung EU-CH'!$B$2:$B$241&amp;'Zusammenführung EU-CH'!$C$2:$C$241,0),MATCH('RE-Gen-Mixes in AIB Countries'!AH$2,'Zusammenführung EU-CH'!$E$1:$BF$1,0))/VLOOKUP($B151,'Total RE-GEN in AIB Countries'!$B$3:$BD$27,COLUMN('RE-Gen-Mixes in AIB Countries'!AH150)-COLUMN('RE-Gen-Mixes in AIB Countries'!$B$2),FALSE),0)</f>
        <v>1.9019264413193085E-2</v>
      </c>
      <c r="AI151">
        <f t="array" ref="AI151">IFERROR(INDEX('Zusammenführung EU-CH'!$E$2:$BF$241,MATCH('RE-Gen-Mixes in AIB Countries'!$B151&amp;'RE-Gen-Mixes in AIB Countries'!$C151,'Zusammenführung EU-CH'!$B$2:$B$241&amp;'Zusammenführung EU-CH'!$C$2:$C$241,0),MATCH('RE-Gen-Mixes in AIB Countries'!AI$2,'Zusammenführung EU-CH'!$E$1:$BF$1,0))/VLOOKUP($B151,'Total RE-GEN in AIB Countries'!$B$3:$BD$27,COLUMN('RE-Gen-Mixes in AIB Countries'!AI150)-COLUMN('RE-Gen-Mixes in AIB Countries'!$B$2),FALSE),0)</f>
        <v>2.027776003738849E-2</v>
      </c>
      <c r="AJ151">
        <f t="array" ref="AJ151">IFERROR(INDEX('Zusammenführung EU-CH'!$E$2:$BF$241,MATCH('RE-Gen-Mixes in AIB Countries'!$B151&amp;'RE-Gen-Mixes in AIB Countries'!$C151,'Zusammenführung EU-CH'!$B$2:$B$241&amp;'Zusammenführung EU-CH'!$C$2:$C$241,0),MATCH('RE-Gen-Mixes in AIB Countries'!AJ$2,'Zusammenführung EU-CH'!$E$1:$BF$1,0))/VLOOKUP($B151,'Total RE-GEN in AIB Countries'!$B$3:$BD$27,COLUMN('RE-Gen-Mixes in AIB Countries'!AJ150)-COLUMN('RE-Gen-Mixes in AIB Countries'!$B$2),FALSE),0)</f>
        <v>2.6868861975562253E-2</v>
      </c>
      <c r="AK151">
        <f t="array" ref="AK151">IFERROR(INDEX('Zusammenführung EU-CH'!$E$2:$BF$241,MATCH('RE-Gen-Mixes in AIB Countries'!$B151&amp;'RE-Gen-Mixes in AIB Countries'!$C151,'Zusammenführung EU-CH'!$B$2:$B$241&amp;'Zusammenführung EU-CH'!$C$2:$C$241,0),MATCH('RE-Gen-Mixes in AIB Countries'!AK$2,'Zusammenführung EU-CH'!$E$1:$BF$1,0))/VLOOKUP($B151,'Total RE-GEN in AIB Countries'!$B$3:$BD$27,COLUMN('RE-Gen-Mixes in AIB Countries'!AK150)-COLUMN('RE-Gen-Mixes in AIB Countries'!$B$2),FALSE),0)</f>
        <v>2.8500946033464106E-2</v>
      </c>
      <c r="AL151">
        <f t="array" ref="AL151">IFERROR(INDEX('Zusammenführung EU-CH'!$E$2:$BF$241,MATCH('RE-Gen-Mixes in AIB Countries'!$B151&amp;'RE-Gen-Mixes in AIB Countries'!$C151,'Zusammenführung EU-CH'!$B$2:$B$241&amp;'Zusammenführung EU-CH'!$C$2:$C$241,0),MATCH('RE-Gen-Mixes in AIB Countries'!AL$2,'Zusammenführung EU-CH'!$E$1:$BF$1,0))/VLOOKUP($B151,'Total RE-GEN in AIB Countries'!$B$3:$BD$27,COLUMN('RE-Gen-Mixes in AIB Countries'!AL150)-COLUMN('RE-Gen-Mixes in AIB Countries'!$B$2),FALSE),0)</f>
        <v>2.6245540780098397E-2</v>
      </c>
      <c r="AM151">
        <f t="array" ref="AM151">IFERROR(INDEX('Zusammenführung EU-CH'!$E$2:$BF$241,MATCH('RE-Gen-Mixes in AIB Countries'!$B151&amp;'RE-Gen-Mixes in AIB Countries'!$C151,'Zusammenführung EU-CH'!$B$2:$B$241&amp;'Zusammenführung EU-CH'!$C$2:$C$241,0),MATCH('RE-Gen-Mixes in AIB Countries'!AM$2,'Zusammenführung EU-CH'!$E$1:$BF$1,0))/VLOOKUP($B151,'Total RE-GEN in AIB Countries'!$B$3:$BD$27,COLUMN('RE-Gen-Mixes in AIB Countries'!AM150)-COLUMN('RE-Gen-Mixes in AIB Countries'!$B$2),FALSE),0)</f>
        <v>2.5750973470902796E-2</v>
      </c>
      <c r="AN151">
        <f t="array" ref="AN151">IFERROR(INDEX('Zusammenführung EU-CH'!$E$2:$BF$241,MATCH('RE-Gen-Mixes in AIB Countries'!$B151&amp;'RE-Gen-Mixes in AIB Countries'!$C151,'Zusammenführung EU-CH'!$B$2:$B$241&amp;'Zusammenführung EU-CH'!$C$2:$C$241,0),MATCH('RE-Gen-Mixes in AIB Countries'!AN$2,'Zusammenführung EU-CH'!$E$1:$BF$1,0))/VLOOKUP($B151,'Total RE-GEN in AIB Countries'!$B$3:$BD$27,COLUMN('RE-Gen-Mixes in AIB Countries'!AN150)-COLUMN('RE-Gen-Mixes in AIB Countries'!$B$2),FALSE),0)</f>
        <v>2.3392680990170552E-2</v>
      </c>
      <c r="AO151">
        <f t="array" ref="AO151">IFERROR(INDEX('Zusammenführung EU-CH'!$E$2:$BF$241,MATCH('RE-Gen-Mixes in AIB Countries'!$B151&amp;'RE-Gen-Mixes in AIB Countries'!$C151,'Zusammenführung EU-CH'!$B$2:$B$241&amp;'Zusammenführung EU-CH'!$C$2:$C$241,0),MATCH('RE-Gen-Mixes in AIB Countries'!AO$2,'Zusammenführung EU-CH'!$E$1:$BF$1,0))/VLOOKUP($B151,'Total RE-GEN in AIB Countries'!$B$3:$BD$27,COLUMN('RE-Gen-Mixes in AIB Countries'!AO150)-COLUMN('RE-Gen-Mixes in AIB Countries'!$B$2),FALSE),0)</f>
        <v>3.3289899820859392E-2</v>
      </c>
      <c r="AP151">
        <f t="array" ref="AP151">IFERROR(INDEX('Zusammenführung EU-CH'!$E$2:$BF$241,MATCH('RE-Gen-Mixes in AIB Countries'!$B151&amp;'RE-Gen-Mixes in AIB Countries'!$C151,'Zusammenführung EU-CH'!$B$2:$B$241&amp;'Zusammenführung EU-CH'!$C$2:$C$241,0),MATCH('RE-Gen-Mixes in AIB Countries'!AP$2,'Zusammenführung EU-CH'!$E$1:$BF$1,0))/VLOOKUP($B151,'Total RE-GEN in AIB Countries'!$B$3:$BD$27,COLUMN('RE-Gen-Mixes in AIB Countries'!AP150)-COLUMN('RE-Gen-Mixes in AIB Countries'!$B$2),FALSE),0)</f>
        <v>3.2669993187627561E-2</v>
      </c>
      <c r="AQ151">
        <f t="array" ref="AQ151">IFERROR(INDEX('Zusammenführung EU-CH'!$E$2:$BF$241,MATCH('RE-Gen-Mixes in AIB Countries'!$B151&amp;'RE-Gen-Mixes in AIB Countries'!$C151,'Zusammenführung EU-CH'!$B$2:$B$241&amp;'Zusammenführung EU-CH'!$C$2:$C$241,0),MATCH('RE-Gen-Mixes in AIB Countries'!AQ$2,'Zusammenführung EU-CH'!$E$1:$BF$1,0))/VLOOKUP($B151,'Total RE-GEN in AIB Countries'!$B$3:$BD$27,COLUMN('RE-Gen-Mixes in AIB Countries'!AQ150)-COLUMN('RE-Gen-Mixes in AIB Countries'!$B$2),FALSE),0)</f>
        <v>2.5074262521690534E-2</v>
      </c>
      <c r="AR151">
        <f t="array" ref="AR151">IFERROR(INDEX('Zusammenführung EU-CH'!$E$2:$BF$241,MATCH('RE-Gen-Mixes in AIB Countries'!$B151&amp;'RE-Gen-Mixes in AIB Countries'!$C151,'Zusammenführung EU-CH'!$B$2:$B$241&amp;'Zusammenführung EU-CH'!$C$2:$C$241,0),MATCH('RE-Gen-Mixes in AIB Countries'!AR$2,'Zusammenführung EU-CH'!$E$1:$BF$1,0))/VLOOKUP($B151,'Total RE-GEN in AIB Countries'!$B$3:$BD$27,COLUMN('RE-Gen-Mixes in AIB Countries'!AR150)-COLUMN('RE-Gen-Mixes in AIB Countries'!$B$2),FALSE),0)</f>
        <v>2.6150545696747601E-2</v>
      </c>
      <c r="AS151">
        <f t="array" ref="AS151">IFERROR(INDEX('Zusammenführung EU-CH'!$E$2:$BF$241,MATCH('RE-Gen-Mixes in AIB Countries'!$B151&amp;'RE-Gen-Mixes in AIB Countries'!$C151,'Zusammenführung EU-CH'!$B$2:$B$241&amp;'Zusammenführung EU-CH'!$C$2:$C$241,0),MATCH('RE-Gen-Mixes in AIB Countries'!AS$2,'Zusammenführung EU-CH'!$E$1:$BF$1,0))/VLOOKUP($B151,'Total RE-GEN in AIB Countries'!$B$3:$BD$27,COLUMN('RE-Gen-Mixes in AIB Countries'!AS150)-COLUMN('RE-Gen-Mixes in AIB Countries'!$B$2),FALSE),0)</f>
        <v>1.8348752406665742E-2</v>
      </c>
      <c r="AT151">
        <f t="array" ref="AT151">IFERROR(INDEX('Zusammenführung EU-CH'!$E$2:$BF$241,MATCH('RE-Gen-Mixes in AIB Countries'!$B151&amp;'RE-Gen-Mixes in AIB Countries'!$C151,'Zusammenführung EU-CH'!$B$2:$B$241&amp;'Zusammenführung EU-CH'!$C$2:$C$241,0),MATCH('RE-Gen-Mixes in AIB Countries'!AT$2,'Zusammenführung EU-CH'!$E$1:$BF$1,0))/VLOOKUP($B151,'Total RE-GEN in AIB Countries'!$B$3:$BD$27,COLUMN('RE-Gen-Mixes in AIB Countries'!AT150)-COLUMN('RE-Gen-Mixes in AIB Countries'!$B$2),FALSE),0)</f>
        <v>1.7733370648890891E-2</v>
      </c>
      <c r="AU151">
        <f t="array" ref="AU151">IFERROR(INDEX('Zusammenführung EU-CH'!$E$2:$BF$241,MATCH('RE-Gen-Mixes in AIB Countries'!$B151&amp;'RE-Gen-Mixes in AIB Countries'!$C151,'Zusammenführung EU-CH'!$B$2:$B$241&amp;'Zusammenführung EU-CH'!$C$2:$C$241,0),MATCH('RE-Gen-Mixes in AIB Countries'!AU$2,'Zusammenführung EU-CH'!$E$1:$BF$1,0))/VLOOKUP($B151,'Total RE-GEN in AIB Countries'!$B$3:$BD$27,COLUMN('RE-Gen-Mixes in AIB Countries'!AU150)-COLUMN('RE-Gen-Mixes in AIB Countries'!$B$2),FALSE),0)</f>
        <v>1.7111465105690737E-2</v>
      </c>
      <c r="AV151">
        <f t="array" ref="AV151">IFERROR(INDEX('Zusammenführung EU-CH'!$E$2:$BF$241,MATCH('RE-Gen-Mixes in AIB Countries'!$B151&amp;'RE-Gen-Mixes in AIB Countries'!$C151,'Zusammenführung EU-CH'!$B$2:$B$241&amp;'Zusammenführung EU-CH'!$C$2:$C$241,0),MATCH('RE-Gen-Mixes in AIB Countries'!AV$2,'Zusammenführung EU-CH'!$E$1:$BF$1,0))/VLOOKUP($B151,'Total RE-GEN in AIB Countries'!$B$3:$BD$27,COLUMN('RE-Gen-Mixes in AIB Countries'!AV150)-COLUMN('RE-Gen-Mixes in AIB Countries'!$B$2),FALSE),0)</f>
        <v>2.5137814491030974E-2</v>
      </c>
      <c r="AW151">
        <f t="array" ref="AW151">IFERROR(INDEX('Zusammenführung EU-CH'!$E$2:$BF$241,MATCH('RE-Gen-Mixes in AIB Countries'!$B151&amp;'RE-Gen-Mixes in AIB Countries'!$C151,'Zusammenführung EU-CH'!$B$2:$B$241&amp;'Zusammenführung EU-CH'!$C$2:$C$241,0),MATCH('RE-Gen-Mixes in AIB Countries'!AW$2,'Zusammenführung EU-CH'!$E$1:$BF$1,0))/VLOOKUP($B151,'Total RE-GEN in AIB Countries'!$B$3:$BD$27,COLUMN('RE-Gen-Mixes in AIB Countries'!AW150)-COLUMN('RE-Gen-Mixes in AIB Countries'!$B$2),FALSE),0)</f>
        <v>2.301633937015516E-2</v>
      </c>
      <c r="AX151">
        <f t="array" ref="AX151">IFERROR(INDEX('Zusammenführung EU-CH'!$E$2:$BF$241,MATCH('RE-Gen-Mixes in AIB Countries'!$B151&amp;'RE-Gen-Mixes in AIB Countries'!$C151,'Zusammenführung EU-CH'!$B$2:$B$241&amp;'Zusammenführung EU-CH'!$C$2:$C$241,0),MATCH('RE-Gen-Mixes in AIB Countries'!AX$2,'Zusammenführung EU-CH'!$E$1:$BF$1,0))/VLOOKUP($B151,'Total RE-GEN in AIB Countries'!$B$3:$BD$27,COLUMN('RE-Gen-Mixes in AIB Countries'!AX150)-COLUMN('RE-Gen-Mixes in AIB Countries'!$B$2),FALSE),0)</f>
        <v>2.3296995977876496E-2</v>
      </c>
      <c r="AY151">
        <f t="array" ref="AY151">IFERROR(INDEX('Zusammenführung EU-CH'!$E$2:$BF$241,MATCH('RE-Gen-Mixes in AIB Countries'!$B151&amp;'RE-Gen-Mixes in AIB Countries'!$C151,'Zusammenführung EU-CH'!$B$2:$B$241&amp;'Zusammenführung EU-CH'!$C$2:$C$241,0),MATCH('RE-Gen-Mixes in AIB Countries'!AY$2,'Zusammenführung EU-CH'!$E$1:$BF$1,0))/VLOOKUP($B151,'Total RE-GEN in AIB Countries'!$B$3:$BD$27,COLUMN('RE-Gen-Mixes in AIB Countries'!AY150)-COLUMN('RE-Gen-Mixes in AIB Countries'!$B$2),FALSE),0)</f>
        <v>2.5188817543528759E-2</v>
      </c>
      <c r="AZ151">
        <f t="array" ref="AZ151">IFERROR(INDEX('Zusammenführung EU-CH'!$E$2:$BF$241,MATCH('RE-Gen-Mixes in AIB Countries'!$B151&amp;'RE-Gen-Mixes in AIB Countries'!$C151,'Zusammenführung EU-CH'!$B$2:$B$241&amp;'Zusammenführung EU-CH'!$C$2:$C$241,0),MATCH('RE-Gen-Mixes in AIB Countries'!AZ$2,'Zusammenführung EU-CH'!$E$1:$BF$1,0))/VLOOKUP($B151,'Total RE-GEN in AIB Countries'!$B$3:$BD$27,COLUMN('RE-Gen-Mixes in AIB Countries'!AZ150)-COLUMN('RE-Gen-Mixes in AIB Countries'!$B$2),FALSE),0)</f>
        <v>0</v>
      </c>
      <c r="BA151">
        <f t="array" ref="BA151">IFERROR(INDEX('Zusammenführung EU-CH'!$E$2:$BF$241,MATCH('RE-Gen-Mixes in AIB Countries'!$B151&amp;'RE-Gen-Mixes in AIB Countries'!$C151,'Zusammenführung EU-CH'!$B$2:$B$241&amp;'Zusammenführung EU-CH'!$C$2:$C$241,0),MATCH('RE-Gen-Mixes in AIB Countries'!BA$2,'Zusammenführung EU-CH'!$E$1:$BF$1,0))/VLOOKUP($B151,'Total RE-GEN in AIB Countries'!$B$3:$BD$27,COLUMN('RE-Gen-Mixes in AIB Countries'!BA150)-COLUMN('RE-Gen-Mixes in AIB Countries'!$B$2),FALSE),0)</f>
        <v>0</v>
      </c>
      <c r="BB151">
        <f t="array" ref="BB151">IFERROR(INDEX('Zusammenführung EU-CH'!$E$2:$BF$241,MATCH('RE-Gen-Mixes in AIB Countries'!$B151&amp;'RE-Gen-Mixes in AIB Countries'!$C151,'Zusammenführung EU-CH'!$B$2:$B$241&amp;'Zusammenführung EU-CH'!$C$2:$C$241,0),MATCH('RE-Gen-Mixes in AIB Countries'!BB$2,'Zusammenführung EU-CH'!$E$1:$BF$1,0))/VLOOKUP($B151,'Total RE-GEN in AIB Countries'!$B$3:$BD$27,COLUMN('RE-Gen-Mixes in AIB Countries'!BB150)-COLUMN('RE-Gen-Mixes in AIB Countries'!$B$2),FALSE),0)</f>
        <v>0</v>
      </c>
      <c r="BC151">
        <f t="array" ref="BC151">IFERROR(INDEX('Zusammenführung EU-CH'!$E$2:$BF$241,MATCH('RE-Gen-Mixes in AIB Countries'!$B151&amp;'RE-Gen-Mixes in AIB Countries'!$C151,'Zusammenführung EU-CH'!$B$2:$B$241&amp;'Zusammenführung EU-CH'!$C$2:$C$241,0),MATCH('RE-Gen-Mixes in AIB Countries'!BC$2,'Zusammenführung EU-CH'!$E$1:$BF$1,0))/VLOOKUP($B151,'Total RE-GEN in AIB Countries'!$B$3:$BD$27,COLUMN('RE-Gen-Mixes in AIB Countries'!BC150)-COLUMN('RE-Gen-Mixes in AIB Countries'!$B$2),FALSE),0)</f>
        <v>0</v>
      </c>
      <c r="BD151">
        <f t="array" ref="BD151">IFERROR(INDEX('Zusammenführung EU-CH'!$E$2:$BF$241,MATCH('RE-Gen-Mixes in AIB Countries'!$B151&amp;'RE-Gen-Mixes in AIB Countries'!$C151,'Zusammenführung EU-CH'!$B$2:$B$241&amp;'Zusammenführung EU-CH'!$C$2:$C$241,0),MATCH('RE-Gen-Mixes in AIB Countries'!BD$2,'Zusammenführung EU-CH'!$E$1:$BF$1,0))/VLOOKUP($B151,'Total RE-GEN in AIB Countries'!$B$3:$BD$27,COLUMN('RE-Gen-Mixes in AIB Countries'!BD150)-COLUMN('RE-Gen-Mixes in AIB Countries'!$B$2),FALSE),0)</f>
        <v>0</v>
      </c>
      <c r="BE151">
        <f t="array" ref="BE151">IFERROR(INDEX('Zusammenführung EU-CH'!$E$2:$BF$241,MATCH('RE-Gen-Mixes in AIB Countries'!$B151&amp;'RE-Gen-Mixes in AIB Countries'!$C151,'Zusammenführung EU-CH'!$B$2:$B$241&amp;'Zusammenführung EU-CH'!$C$2:$C$241,0),MATCH('RE-Gen-Mixes in AIB Countries'!BE$2,'Zusammenführung EU-CH'!$E$1:$BF$1,0))/VLOOKUP($B151,'Total RE-GEN in AIB Countries'!$B$3:$BD$27,COLUMN('RE-Gen-Mixes in AIB Countries'!BE150)-COLUMN('RE-Gen-Mixes in AIB Countries'!$B$2),FALSE),0)</f>
        <v>0</v>
      </c>
      <c r="BF151">
        <f t="shared" si="2"/>
        <v>1.9586766432397665E-2</v>
      </c>
    </row>
    <row r="152" spans="1:58" x14ac:dyDescent="0.35">
      <c r="A152" s="48" t="s">
        <v>488</v>
      </c>
      <c r="B152" s="4" t="s">
        <v>489</v>
      </c>
      <c r="C152" s="48" t="s">
        <v>10</v>
      </c>
      <c r="D152">
        <f t="array" ref="D152">IFERROR(INDEX('Zusammenführung EU-CH'!$E$2:$BF$241,MATCH('RE-Gen-Mixes in AIB Countries'!$B152&amp;'RE-Gen-Mixes in AIB Countries'!$C152,'Zusammenführung EU-CH'!$B$2:$B$241&amp;'Zusammenführung EU-CH'!$C$2:$C$241,0),MATCH('RE-Gen-Mixes in AIB Countries'!D$2,'Zusammenführung EU-CH'!$E$1:$BF$1,0))/VLOOKUP($B152,'Total RE-GEN in AIB Countries'!$B$3:$BD$27,COLUMN('RE-Gen-Mixes in AIB Countries'!D151)-COLUMN('RE-Gen-Mixes in AIB Countries'!$B$2),FALSE),0)</f>
        <v>7.8183433128506605E-3</v>
      </c>
      <c r="E152">
        <f t="array" ref="E152">IFERROR(INDEX('Zusammenführung EU-CH'!$E$2:$BF$241,MATCH('RE-Gen-Mixes in AIB Countries'!$B152&amp;'RE-Gen-Mixes in AIB Countries'!$C152,'Zusammenführung EU-CH'!$B$2:$B$241&amp;'Zusammenführung EU-CH'!$C$2:$C$241,0),MATCH('RE-Gen-Mixes in AIB Countries'!E$2,'Zusammenführung EU-CH'!$E$1:$BF$1,0))/VLOOKUP($B152,'Total RE-GEN in AIB Countries'!$B$3:$BD$27,COLUMN('RE-Gen-Mixes in AIB Countries'!E151)-COLUMN('RE-Gen-Mixes in AIB Countries'!$B$2),FALSE),0)</f>
        <v>7.6483817558791042E-3</v>
      </c>
      <c r="F152">
        <f t="array" ref="F152">IFERROR(INDEX('Zusammenführung EU-CH'!$E$2:$BF$241,MATCH('RE-Gen-Mixes in AIB Countries'!$B152&amp;'RE-Gen-Mixes in AIB Countries'!$C152,'Zusammenführung EU-CH'!$B$2:$B$241&amp;'Zusammenführung EU-CH'!$C$2:$C$241,0),MATCH('RE-Gen-Mixes in AIB Countries'!F$2,'Zusammenführung EU-CH'!$E$1:$BF$1,0))/VLOOKUP($B152,'Total RE-GEN in AIB Countries'!$B$3:$BD$27,COLUMN('RE-Gen-Mixes in AIB Countries'!F151)-COLUMN('RE-Gen-Mixes in AIB Countries'!$B$2),FALSE),0)</f>
        <v>8.0398424745454309E-3</v>
      </c>
      <c r="G152">
        <f t="array" ref="G152">IFERROR(INDEX('Zusammenführung EU-CH'!$E$2:$BF$241,MATCH('RE-Gen-Mixes in AIB Countries'!$B152&amp;'RE-Gen-Mixes in AIB Countries'!$C152,'Zusammenführung EU-CH'!$B$2:$B$241&amp;'Zusammenführung EU-CH'!$C$2:$C$241,0),MATCH('RE-Gen-Mixes in AIB Countries'!G$2,'Zusammenführung EU-CH'!$E$1:$BF$1,0))/VLOOKUP($B152,'Total RE-GEN in AIB Countries'!$B$3:$BD$27,COLUMN('RE-Gen-Mixes in AIB Countries'!G151)-COLUMN('RE-Gen-Mixes in AIB Countries'!$B$2),FALSE),0)</f>
        <v>5.8657023661100828E-3</v>
      </c>
      <c r="H152">
        <f t="array" ref="H152">IFERROR(INDEX('Zusammenführung EU-CH'!$E$2:$BF$241,MATCH('RE-Gen-Mixes in AIB Countries'!$B152&amp;'RE-Gen-Mixes in AIB Countries'!$C152,'Zusammenführung EU-CH'!$B$2:$B$241&amp;'Zusammenführung EU-CH'!$C$2:$C$241,0),MATCH('RE-Gen-Mixes in AIB Countries'!H$2,'Zusammenführung EU-CH'!$E$1:$BF$1,0))/VLOOKUP($B152,'Total RE-GEN in AIB Countries'!$B$3:$BD$27,COLUMN('RE-Gen-Mixes in AIB Countries'!H151)-COLUMN('RE-Gen-Mixes in AIB Countries'!$B$2),FALSE),0)</f>
        <v>4.7238127534763941E-3</v>
      </c>
      <c r="I152">
        <f t="array" ref="I152">IFERROR(INDEX('Zusammenführung EU-CH'!$E$2:$BF$241,MATCH('RE-Gen-Mixes in AIB Countries'!$B152&amp;'RE-Gen-Mixes in AIB Countries'!$C152,'Zusammenführung EU-CH'!$B$2:$B$241&amp;'Zusammenführung EU-CH'!$C$2:$C$241,0),MATCH('RE-Gen-Mixes in AIB Countries'!I$2,'Zusammenführung EU-CH'!$E$1:$BF$1,0))/VLOOKUP($B152,'Total RE-GEN in AIB Countries'!$B$3:$BD$27,COLUMN('RE-Gen-Mixes in AIB Countries'!I151)-COLUMN('RE-Gen-Mixes in AIB Countries'!$B$2),FALSE),0)</f>
        <v>3.4419036124054272E-3</v>
      </c>
      <c r="J152">
        <f t="array" ref="J152">IFERROR(INDEX('Zusammenführung EU-CH'!$E$2:$BF$241,MATCH('RE-Gen-Mixes in AIB Countries'!$B152&amp;'RE-Gen-Mixes in AIB Countries'!$C152,'Zusammenführung EU-CH'!$B$2:$B$241&amp;'Zusammenführung EU-CH'!$C$2:$C$241,0),MATCH('RE-Gen-Mixes in AIB Countries'!J$2,'Zusammenführung EU-CH'!$E$1:$BF$1,0))/VLOOKUP($B152,'Total RE-GEN in AIB Countries'!$B$3:$BD$27,COLUMN('RE-Gen-Mixes in AIB Countries'!J151)-COLUMN('RE-Gen-Mixes in AIB Countries'!$B$2),FALSE),0)</f>
        <v>3.8935612275778223E-3</v>
      </c>
      <c r="K152">
        <f t="array" ref="K152">IFERROR(INDEX('Zusammenführung EU-CH'!$E$2:$BF$241,MATCH('RE-Gen-Mixes in AIB Countries'!$B152&amp;'RE-Gen-Mixes in AIB Countries'!$C152,'Zusammenführung EU-CH'!$B$2:$B$241&amp;'Zusammenführung EU-CH'!$C$2:$C$241,0),MATCH('RE-Gen-Mixes in AIB Countries'!K$2,'Zusammenführung EU-CH'!$E$1:$BF$1,0))/VLOOKUP($B152,'Total RE-GEN in AIB Countries'!$B$3:$BD$27,COLUMN('RE-Gen-Mixes in AIB Countries'!K151)-COLUMN('RE-Gen-Mixes in AIB Countries'!$B$2),FALSE),0)</f>
        <v>4.6908564141061255E-3</v>
      </c>
      <c r="L152">
        <f t="array" ref="L152">IFERROR(INDEX('Zusammenführung EU-CH'!$E$2:$BF$241,MATCH('RE-Gen-Mixes in AIB Countries'!$B152&amp;'RE-Gen-Mixes in AIB Countries'!$C152,'Zusammenführung EU-CH'!$B$2:$B$241&amp;'Zusammenführung EU-CH'!$C$2:$C$241,0),MATCH('RE-Gen-Mixes in AIB Countries'!L$2,'Zusammenführung EU-CH'!$E$1:$BF$1,0))/VLOOKUP($B152,'Total RE-GEN in AIB Countries'!$B$3:$BD$27,COLUMN('RE-Gen-Mixes in AIB Countries'!L151)-COLUMN('RE-Gen-Mixes in AIB Countries'!$B$2),FALSE),0)</f>
        <v>5.4142730968240937E-3</v>
      </c>
      <c r="M152">
        <f t="array" ref="M152">IFERROR(INDEX('Zusammenführung EU-CH'!$E$2:$BF$241,MATCH('RE-Gen-Mixes in AIB Countries'!$B152&amp;'RE-Gen-Mixes in AIB Countries'!$C152,'Zusammenführung EU-CH'!$B$2:$B$241&amp;'Zusammenführung EU-CH'!$C$2:$C$241,0),MATCH('RE-Gen-Mixes in AIB Countries'!M$2,'Zusammenführung EU-CH'!$E$1:$BF$1,0))/VLOOKUP($B152,'Total RE-GEN in AIB Countries'!$B$3:$BD$27,COLUMN('RE-Gen-Mixes in AIB Countries'!M151)-COLUMN('RE-Gen-Mixes in AIB Countries'!$B$2),FALSE),0)</f>
        <v>7.6033839050990756E-3</v>
      </c>
      <c r="N152">
        <f t="array" ref="N152">IFERROR(INDEX('Zusammenführung EU-CH'!$E$2:$BF$241,MATCH('RE-Gen-Mixes in AIB Countries'!$B152&amp;'RE-Gen-Mixes in AIB Countries'!$C152,'Zusammenführung EU-CH'!$B$2:$B$241&amp;'Zusammenführung EU-CH'!$C$2:$C$241,0),MATCH('RE-Gen-Mixes in AIB Countries'!N$2,'Zusammenführung EU-CH'!$E$1:$BF$1,0))/VLOOKUP($B152,'Total RE-GEN in AIB Countries'!$B$3:$BD$27,COLUMN('RE-Gen-Mixes in AIB Countries'!N151)-COLUMN('RE-Gen-Mixes in AIB Countries'!$B$2),FALSE),0)</f>
        <v>7.806462101684156E-3</v>
      </c>
      <c r="O152">
        <f t="array" ref="O152">IFERROR(INDEX('Zusammenführung EU-CH'!$E$2:$BF$241,MATCH('RE-Gen-Mixes in AIB Countries'!$B152&amp;'RE-Gen-Mixes in AIB Countries'!$C152,'Zusammenführung EU-CH'!$B$2:$B$241&amp;'Zusammenführung EU-CH'!$C$2:$C$241,0),MATCH('RE-Gen-Mixes in AIB Countries'!O$2,'Zusammenführung EU-CH'!$E$1:$BF$1,0))/VLOOKUP($B152,'Total RE-GEN in AIB Countries'!$B$3:$BD$27,COLUMN('RE-Gen-Mixes in AIB Countries'!O151)-COLUMN('RE-Gen-Mixes in AIB Countries'!$B$2),FALSE),0)</f>
        <v>6.4905586288380749E-3</v>
      </c>
      <c r="P152">
        <f t="array" ref="P152">IFERROR(INDEX('Zusammenführung EU-CH'!$E$2:$BF$241,MATCH('RE-Gen-Mixes in AIB Countries'!$B152&amp;'RE-Gen-Mixes in AIB Countries'!$C152,'Zusammenführung EU-CH'!$B$2:$B$241&amp;'Zusammenführung EU-CH'!$C$2:$C$241,0),MATCH('RE-Gen-Mixes in AIB Countries'!P$2,'Zusammenführung EU-CH'!$E$1:$BF$1,0))/VLOOKUP($B152,'Total RE-GEN in AIB Countries'!$B$3:$BD$27,COLUMN('RE-Gen-Mixes in AIB Countries'!P151)-COLUMN('RE-Gen-Mixes in AIB Countries'!$B$2),FALSE),0)</f>
        <v>6.6269763789303356E-3</v>
      </c>
      <c r="Q152">
        <f t="array" ref="Q152">IFERROR(INDEX('Zusammenführung EU-CH'!$E$2:$BF$241,MATCH('RE-Gen-Mixes in AIB Countries'!$B152&amp;'RE-Gen-Mixes in AIB Countries'!$C152,'Zusammenführung EU-CH'!$B$2:$B$241&amp;'Zusammenführung EU-CH'!$C$2:$C$241,0),MATCH('RE-Gen-Mixes in AIB Countries'!Q$2,'Zusammenführung EU-CH'!$E$1:$BF$1,0))/VLOOKUP($B152,'Total RE-GEN in AIB Countries'!$B$3:$BD$27,COLUMN('RE-Gen-Mixes in AIB Countries'!Q151)-COLUMN('RE-Gen-Mixes in AIB Countries'!$B$2),FALSE),0)</f>
        <v>1.2359626886129469E-2</v>
      </c>
      <c r="R152">
        <f t="array" ref="R152">IFERROR(INDEX('Zusammenführung EU-CH'!$E$2:$BF$241,MATCH('RE-Gen-Mixes in AIB Countries'!$B152&amp;'RE-Gen-Mixes in AIB Countries'!$C152,'Zusammenführung EU-CH'!$B$2:$B$241&amp;'Zusammenführung EU-CH'!$C$2:$C$241,0),MATCH('RE-Gen-Mixes in AIB Countries'!R$2,'Zusammenführung EU-CH'!$E$1:$BF$1,0))/VLOOKUP($B152,'Total RE-GEN in AIB Countries'!$B$3:$BD$27,COLUMN('RE-Gen-Mixes in AIB Countries'!R151)-COLUMN('RE-Gen-Mixes in AIB Countries'!$B$2),FALSE),0)</f>
        <v>1.0175980460027193E-2</v>
      </c>
      <c r="S152">
        <f t="array" ref="S152">IFERROR(INDEX('Zusammenführung EU-CH'!$E$2:$BF$241,MATCH('RE-Gen-Mixes in AIB Countries'!$B152&amp;'RE-Gen-Mixes in AIB Countries'!$C152,'Zusammenführung EU-CH'!$B$2:$B$241&amp;'Zusammenführung EU-CH'!$C$2:$C$241,0),MATCH('RE-Gen-Mixes in AIB Countries'!S$2,'Zusammenführung EU-CH'!$E$1:$BF$1,0))/VLOOKUP($B152,'Total RE-GEN in AIB Countries'!$B$3:$BD$27,COLUMN('RE-Gen-Mixes in AIB Countries'!S151)-COLUMN('RE-Gen-Mixes in AIB Countries'!$B$2),FALSE),0)</f>
        <v>8.8688787630837804E-3</v>
      </c>
      <c r="T152">
        <f t="array" ref="T152">IFERROR(INDEX('Zusammenführung EU-CH'!$E$2:$BF$241,MATCH('RE-Gen-Mixes in AIB Countries'!$B152&amp;'RE-Gen-Mixes in AIB Countries'!$C152,'Zusammenführung EU-CH'!$B$2:$B$241&amp;'Zusammenführung EU-CH'!$C$2:$C$241,0),MATCH('RE-Gen-Mixes in AIB Countries'!T$2,'Zusammenführung EU-CH'!$E$1:$BF$1,0))/VLOOKUP($B152,'Total RE-GEN in AIB Countries'!$B$3:$BD$27,COLUMN('RE-Gen-Mixes in AIB Countries'!T151)-COLUMN('RE-Gen-Mixes in AIB Countries'!$B$2),FALSE),0)</f>
        <v>6.7072729452487953E-3</v>
      </c>
      <c r="U152">
        <f t="array" ref="U152">IFERROR(INDEX('Zusammenführung EU-CH'!$E$2:$BF$241,MATCH('RE-Gen-Mixes in AIB Countries'!$B152&amp;'RE-Gen-Mixes in AIB Countries'!$C152,'Zusammenführung EU-CH'!$B$2:$B$241&amp;'Zusammenführung EU-CH'!$C$2:$C$241,0),MATCH('RE-Gen-Mixes in AIB Countries'!U$2,'Zusammenführung EU-CH'!$E$1:$BF$1,0))/VLOOKUP($B152,'Total RE-GEN in AIB Countries'!$B$3:$BD$27,COLUMN('RE-Gen-Mixes in AIB Countries'!U151)-COLUMN('RE-Gen-Mixes in AIB Countries'!$B$2),FALSE),0)</f>
        <v>5.2614742981758238E-3</v>
      </c>
      <c r="V152">
        <f t="array" ref="V152">IFERROR(INDEX('Zusammenführung EU-CH'!$E$2:$BF$241,MATCH('RE-Gen-Mixes in AIB Countries'!$B152&amp;'RE-Gen-Mixes in AIB Countries'!$C152,'Zusammenführung EU-CH'!$B$2:$B$241&amp;'Zusammenführung EU-CH'!$C$2:$C$241,0),MATCH('RE-Gen-Mixes in AIB Countries'!V$2,'Zusammenführung EU-CH'!$E$1:$BF$1,0))/VLOOKUP($B152,'Total RE-GEN in AIB Countries'!$B$3:$BD$27,COLUMN('RE-Gen-Mixes in AIB Countries'!V151)-COLUMN('RE-Gen-Mixes in AIB Countries'!$B$2),FALSE),0)</f>
        <v>5.5428578494796533E-3</v>
      </c>
      <c r="W152">
        <f t="array" ref="W152">IFERROR(INDEX('Zusammenführung EU-CH'!$E$2:$BF$241,MATCH('RE-Gen-Mixes in AIB Countries'!$B152&amp;'RE-Gen-Mixes in AIB Countries'!$C152,'Zusammenführung EU-CH'!$B$2:$B$241&amp;'Zusammenführung EU-CH'!$C$2:$C$241,0),MATCH('RE-Gen-Mixes in AIB Countries'!W$2,'Zusammenführung EU-CH'!$E$1:$BF$1,0))/VLOOKUP($B152,'Total RE-GEN in AIB Countries'!$B$3:$BD$27,COLUMN('RE-Gen-Mixes in AIB Countries'!W151)-COLUMN('RE-Gen-Mixes in AIB Countries'!$B$2),FALSE),0)</f>
        <v>5.1968423546678256E-3</v>
      </c>
      <c r="X152">
        <f t="array" ref="X152">IFERROR(INDEX('Zusammenführung EU-CH'!$E$2:$BF$241,MATCH('RE-Gen-Mixes in AIB Countries'!$B152&amp;'RE-Gen-Mixes in AIB Countries'!$C152,'Zusammenführung EU-CH'!$B$2:$B$241&amp;'Zusammenführung EU-CH'!$C$2:$C$241,0),MATCH('RE-Gen-Mixes in AIB Countries'!X$2,'Zusammenführung EU-CH'!$E$1:$BF$1,0))/VLOOKUP($B152,'Total RE-GEN in AIB Countries'!$B$3:$BD$27,COLUMN('RE-Gen-Mixes in AIB Countries'!X151)-COLUMN('RE-Gen-Mixes in AIB Countries'!$B$2),FALSE),0)</f>
        <v>6.3371460066631502E-3</v>
      </c>
      <c r="Y152">
        <f t="array" ref="Y152">IFERROR(INDEX('Zusammenführung EU-CH'!$E$2:$BF$241,MATCH('RE-Gen-Mixes in AIB Countries'!$B152&amp;'RE-Gen-Mixes in AIB Countries'!$C152,'Zusammenführung EU-CH'!$B$2:$B$241&amp;'Zusammenführung EU-CH'!$C$2:$C$241,0),MATCH('RE-Gen-Mixes in AIB Countries'!Y$2,'Zusammenführung EU-CH'!$E$1:$BF$1,0))/VLOOKUP($B152,'Total RE-GEN in AIB Countries'!$B$3:$BD$27,COLUMN('RE-Gen-Mixes in AIB Countries'!Y151)-COLUMN('RE-Gen-Mixes in AIB Countries'!$B$2),FALSE),0)</f>
        <v>7.8621242195387377E-3</v>
      </c>
      <c r="Z152">
        <f t="array" ref="Z152">IFERROR(INDEX('Zusammenführung EU-CH'!$E$2:$BF$241,MATCH('RE-Gen-Mixes in AIB Countries'!$B152&amp;'RE-Gen-Mixes in AIB Countries'!$C152,'Zusammenführung EU-CH'!$B$2:$B$241&amp;'Zusammenführung EU-CH'!$C$2:$C$241,0),MATCH('RE-Gen-Mixes in AIB Countries'!Z$2,'Zusammenführung EU-CH'!$E$1:$BF$1,0))/VLOOKUP($B152,'Total RE-GEN in AIB Countries'!$B$3:$BD$27,COLUMN('RE-Gen-Mixes in AIB Countries'!Z151)-COLUMN('RE-Gen-Mixes in AIB Countries'!$B$2),FALSE),0)</f>
        <v>6.6879344478682863E-3</v>
      </c>
      <c r="AA152">
        <f t="array" ref="AA152">IFERROR(INDEX('Zusammenführung EU-CH'!$E$2:$BF$241,MATCH('RE-Gen-Mixes in AIB Countries'!$B152&amp;'RE-Gen-Mixes in AIB Countries'!$C152,'Zusammenführung EU-CH'!$B$2:$B$241&amp;'Zusammenführung EU-CH'!$C$2:$C$241,0),MATCH('RE-Gen-Mixes in AIB Countries'!AA$2,'Zusammenführung EU-CH'!$E$1:$BF$1,0))/VLOOKUP($B152,'Total RE-GEN in AIB Countries'!$B$3:$BD$27,COLUMN('RE-Gen-Mixes in AIB Countries'!AA151)-COLUMN('RE-Gen-Mixes in AIB Countries'!$B$2),FALSE),0)</f>
        <v>7.3798430419666087E-3</v>
      </c>
      <c r="AB152">
        <f t="array" ref="AB152">IFERROR(INDEX('Zusammenführung EU-CH'!$E$2:$BF$241,MATCH('RE-Gen-Mixes in AIB Countries'!$B152&amp;'RE-Gen-Mixes in AIB Countries'!$C152,'Zusammenführung EU-CH'!$B$2:$B$241&amp;'Zusammenführung EU-CH'!$C$2:$C$241,0),MATCH('RE-Gen-Mixes in AIB Countries'!AB$2,'Zusammenführung EU-CH'!$E$1:$BF$1,0))/VLOOKUP($B152,'Total RE-GEN in AIB Countries'!$B$3:$BD$27,COLUMN('RE-Gen-Mixes in AIB Countries'!AB151)-COLUMN('RE-Gen-Mixes in AIB Countries'!$B$2),FALSE),0)</f>
        <v>8.0450689110202114E-3</v>
      </c>
      <c r="AC152">
        <f t="array" ref="AC152">IFERROR(INDEX('Zusammenführung EU-CH'!$E$2:$BF$241,MATCH('RE-Gen-Mixes in AIB Countries'!$B152&amp;'RE-Gen-Mixes in AIB Countries'!$C152,'Zusammenführung EU-CH'!$B$2:$B$241&amp;'Zusammenführung EU-CH'!$C$2:$C$241,0),MATCH('RE-Gen-Mixes in AIB Countries'!AC$2,'Zusammenführung EU-CH'!$E$1:$BF$1,0))/VLOOKUP($B152,'Total RE-GEN in AIB Countries'!$B$3:$BD$27,COLUMN('RE-Gen-Mixes in AIB Countries'!AC151)-COLUMN('RE-Gen-Mixes in AIB Countries'!$B$2),FALSE),0)</f>
        <v>7.3583373331385597E-3</v>
      </c>
      <c r="AD152">
        <f t="array" ref="AD152">IFERROR(INDEX('Zusammenführung EU-CH'!$E$2:$BF$241,MATCH('RE-Gen-Mixes in AIB Countries'!$B152&amp;'RE-Gen-Mixes in AIB Countries'!$C152,'Zusammenführung EU-CH'!$B$2:$B$241&amp;'Zusammenführung EU-CH'!$C$2:$C$241,0),MATCH('RE-Gen-Mixes in AIB Countries'!AD$2,'Zusammenführung EU-CH'!$E$1:$BF$1,0))/VLOOKUP($B152,'Total RE-GEN in AIB Countries'!$B$3:$BD$27,COLUMN('RE-Gen-Mixes in AIB Countries'!AD151)-COLUMN('RE-Gen-Mixes in AIB Countries'!$B$2),FALSE),0)</f>
        <v>8.8308752023901968E-3</v>
      </c>
      <c r="AE152">
        <f t="array" ref="AE152">IFERROR(INDEX('Zusammenführung EU-CH'!$E$2:$BF$241,MATCH('RE-Gen-Mixes in AIB Countries'!$B152&amp;'RE-Gen-Mixes in AIB Countries'!$C152,'Zusammenführung EU-CH'!$B$2:$B$241&amp;'Zusammenführung EU-CH'!$C$2:$C$241,0),MATCH('RE-Gen-Mixes in AIB Countries'!AE$2,'Zusammenführung EU-CH'!$E$1:$BF$1,0))/VLOOKUP($B152,'Total RE-GEN in AIB Countries'!$B$3:$BD$27,COLUMN('RE-Gen-Mixes in AIB Countries'!AE151)-COLUMN('RE-Gen-Mixes in AIB Countries'!$B$2),FALSE),0)</f>
        <v>8.6673458408153374E-3</v>
      </c>
      <c r="AF152">
        <f t="array" ref="AF152">IFERROR(INDEX('Zusammenführung EU-CH'!$E$2:$BF$241,MATCH('RE-Gen-Mixes in AIB Countries'!$B152&amp;'RE-Gen-Mixes in AIB Countries'!$C152,'Zusammenführung EU-CH'!$B$2:$B$241&amp;'Zusammenführung EU-CH'!$C$2:$C$241,0),MATCH('RE-Gen-Mixes in AIB Countries'!AF$2,'Zusammenführung EU-CH'!$E$1:$BF$1,0))/VLOOKUP($B152,'Total RE-GEN in AIB Countries'!$B$3:$BD$27,COLUMN('RE-Gen-Mixes in AIB Countries'!AF151)-COLUMN('RE-Gen-Mixes in AIB Countries'!$B$2),FALSE),0)</f>
        <v>5.7264933498190531E-3</v>
      </c>
      <c r="AG152">
        <f t="array" ref="AG152">IFERROR(INDEX('Zusammenführung EU-CH'!$E$2:$BF$241,MATCH('RE-Gen-Mixes in AIB Countries'!$B152&amp;'RE-Gen-Mixes in AIB Countries'!$C152,'Zusammenführung EU-CH'!$B$2:$B$241&amp;'Zusammenführung EU-CH'!$C$2:$C$241,0),MATCH('RE-Gen-Mixes in AIB Countries'!AG$2,'Zusammenführung EU-CH'!$E$1:$BF$1,0))/VLOOKUP($B152,'Total RE-GEN in AIB Countries'!$B$3:$BD$27,COLUMN('RE-Gen-Mixes in AIB Countries'!AG151)-COLUMN('RE-Gen-Mixes in AIB Countries'!$B$2),FALSE),0)</f>
        <v>5.7982076876171703E-3</v>
      </c>
      <c r="AH152">
        <f t="array" ref="AH152">IFERROR(INDEX('Zusammenführung EU-CH'!$E$2:$BF$241,MATCH('RE-Gen-Mixes in AIB Countries'!$B152&amp;'RE-Gen-Mixes in AIB Countries'!$C152,'Zusammenführung EU-CH'!$B$2:$B$241&amp;'Zusammenführung EU-CH'!$C$2:$C$241,0),MATCH('RE-Gen-Mixes in AIB Countries'!AH$2,'Zusammenführung EU-CH'!$E$1:$BF$1,0))/VLOOKUP($B152,'Total RE-GEN in AIB Countries'!$B$3:$BD$27,COLUMN('RE-Gen-Mixes in AIB Countries'!AH151)-COLUMN('RE-Gen-Mixes in AIB Countries'!$B$2),FALSE),0)</f>
        <v>6.3397548043976947E-3</v>
      </c>
      <c r="AI152">
        <f t="array" ref="AI152">IFERROR(INDEX('Zusammenführung EU-CH'!$E$2:$BF$241,MATCH('RE-Gen-Mixes in AIB Countries'!$B152&amp;'RE-Gen-Mixes in AIB Countries'!$C152,'Zusammenführung EU-CH'!$B$2:$B$241&amp;'Zusammenführung EU-CH'!$C$2:$C$241,0),MATCH('RE-Gen-Mixes in AIB Countries'!AI$2,'Zusammenführung EU-CH'!$E$1:$BF$1,0))/VLOOKUP($B152,'Total RE-GEN in AIB Countries'!$B$3:$BD$27,COLUMN('RE-Gen-Mixes in AIB Countries'!AI151)-COLUMN('RE-Gen-Mixes in AIB Countries'!$B$2),FALSE),0)</f>
        <v>6.7592533457961632E-3</v>
      </c>
      <c r="AJ152">
        <f t="array" ref="AJ152">IFERROR(INDEX('Zusammenführung EU-CH'!$E$2:$BF$241,MATCH('RE-Gen-Mixes in AIB Countries'!$B152&amp;'RE-Gen-Mixes in AIB Countries'!$C152,'Zusammenführung EU-CH'!$B$2:$B$241&amp;'Zusammenführung EU-CH'!$C$2:$C$241,0),MATCH('RE-Gen-Mixes in AIB Countries'!AJ$2,'Zusammenführung EU-CH'!$E$1:$BF$1,0))/VLOOKUP($B152,'Total RE-GEN in AIB Countries'!$B$3:$BD$27,COLUMN('RE-Gen-Mixes in AIB Countries'!AJ151)-COLUMN('RE-Gen-Mixes in AIB Countries'!$B$2),FALSE),0)</f>
        <v>8.9562873251874172E-3</v>
      </c>
      <c r="AK152">
        <f t="array" ref="AK152">IFERROR(INDEX('Zusammenführung EU-CH'!$E$2:$BF$241,MATCH('RE-Gen-Mixes in AIB Countries'!$B152&amp;'RE-Gen-Mixes in AIB Countries'!$C152,'Zusammenführung EU-CH'!$B$2:$B$241&amp;'Zusammenführung EU-CH'!$C$2:$C$241,0),MATCH('RE-Gen-Mixes in AIB Countries'!AK$2,'Zusammenführung EU-CH'!$E$1:$BF$1,0))/VLOOKUP($B152,'Total RE-GEN in AIB Countries'!$B$3:$BD$27,COLUMN('RE-Gen-Mixes in AIB Countries'!AK151)-COLUMN('RE-Gen-Mixes in AIB Countries'!$B$2),FALSE),0)</f>
        <v>9.5003153444880358E-3</v>
      </c>
      <c r="AL152">
        <f t="array" ref="AL152">IFERROR(INDEX('Zusammenführung EU-CH'!$E$2:$BF$241,MATCH('RE-Gen-Mixes in AIB Countries'!$B152&amp;'RE-Gen-Mixes in AIB Countries'!$C152,'Zusammenführung EU-CH'!$B$2:$B$241&amp;'Zusammenführung EU-CH'!$C$2:$C$241,0),MATCH('RE-Gen-Mixes in AIB Countries'!AL$2,'Zusammenführung EU-CH'!$E$1:$BF$1,0))/VLOOKUP($B152,'Total RE-GEN in AIB Countries'!$B$3:$BD$27,COLUMN('RE-Gen-Mixes in AIB Countries'!AL151)-COLUMN('RE-Gen-Mixes in AIB Countries'!$B$2),FALSE),0)</f>
        <v>8.7485135933661317E-3</v>
      </c>
      <c r="AM152">
        <f t="array" ref="AM152">IFERROR(INDEX('Zusammenführung EU-CH'!$E$2:$BF$241,MATCH('RE-Gen-Mixes in AIB Countries'!$B152&amp;'RE-Gen-Mixes in AIB Countries'!$C152,'Zusammenführung EU-CH'!$B$2:$B$241&amp;'Zusammenführung EU-CH'!$C$2:$C$241,0),MATCH('RE-Gen-Mixes in AIB Countries'!AM$2,'Zusammenführung EU-CH'!$E$1:$BF$1,0))/VLOOKUP($B152,'Total RE-GEN in AIB Countries'!$B$3:$BD$27,COLUMN('RE-Gen-Mixes in AIB Countries'!AM151)-COLUMN('RE-Gen-Mixes in AIB Countries'!$B$2),FALSE),0)</f>
        <v>8.5836578236342647E-3</v>
      </c>
      <c r="AN152">
        <f t="array" ref="AN152">IFERROR(INDEX('Zusammenführung EU-CH'!$E$2:$BF$241,MATCH('RE-Gen-Mixes in AIB Countries'!$B152&amp;'RE-Gen-Mixes in AIB Countries'!$C152,'Zusammenführung EU-CH'!$B$2:$B$241&amp;'Zusammenführung EU-CH'!$C$2:$C$241,0),MATCH('RE-Gen-Mixes in AIB Countries'!AN$2,'Zusammenführung EU-CH'!$E$1:$BF$1,0))/VLOOKUP($B152,'Total RE-GEN in AIB Countries'!$B$3:$BD$27,COLUMN('RE-Gen-Mixes in AIB Countries'!AN151)-COLUMN('RE-Gen-Mixes in AIB Countries'!$B$2),FALSE),0)</f>
        <v>7.797560330056851E-3</v>
      </c>
      <c r="AO152">
        <f t="array" ref="AO152">IFERROR(INDEX('Zusammenführung EU-CH'!$E$2:$BF$241,MATCH('RE-Gen-Mixes in AIB Countries'!$B152&amp;'RE-Gen-Mixes in AIB Countries'!$C152,'Zusammenführung EU-CH'!$B$2:$B$241&amp;'Zusammenführung EU-CH'!$C$2:$C$241,0),MATCH('RE-Gen-Mixes in AIB Countries'!AO$2,'Zusammenführung EU-CH'!$E$1:$BF$1,0))/VLOOKUP($B152,'Total RE-GEN in AIB Countries'!$B$3:$BD$27,COLUMN('RE-Gen-Mixes in AIB Countries'!AO151)-COLUMN('RE-Gen-Mixes in AIB Countries'!$B$2),FALSE),0)</f>
        <v>1.1096633273619797E-2</v>
      </c>
      <c r="AP152">
        <f t="array" ref="AP152">IFERROR(INDEX('Zusammenführung EU-CH'!$E$2:$BF$241,MATCH('RE-Gen-Mixes in AIB Countries'!$B152&amp;'RE-Gen-Mixes in AIB Countries'!$C152,'Zusammenführung EU-CH'!$B$2:$B$241&amp;'Zusammenführung EU-CH'!$C$2:$C$241,0),MATCH('RE-Gen-Mixes in AIB Countries'!AP$2,'Zusammenführung EU-CH'!$E$1:$BF$1,0))/VLOOKUP($B152,'Total RE-GEN in AIB Countries'!$B$3:$BD$27,COLUMN('RE-Gen-Mixes in AIB Countries'!AP151)-COLUMN('RE-Gen-Mixes in AIB Countries'!$B$2),FALSE),0)</f>
        <v>1.0889997729209186E-2</v>
      </c>
      <c r="AQ152">
        <f t="array" ref="AQ152">IFERROR(INDEX('Zusammenführung EU-CH'!$E$2:$BF$241,MATCH('RE-Gen-Mixes in AIB Countries'!$B152&amp;'RE-Gen-Mixes in AIB Countries'!$C152,'Zusammenführung EU-CH'!$B$2:$B$241&amp;'Zusammenführung EU-CH'!$C$2:$C$241,0),MATCH('RE-Gen-Mixes in AIB Countries'!AQ$2,'Zusammenführung EU-CH'!$E$1:$BF$1,0))/VLOOKUP($B152,'Total RE-GEN in AIB Countries'!$B$3:$BD$27,COLUMN('RE-Gen-Mixes in AIB Countries'!AQ151)-COLUMN('RE-Gen-Mixes in AIB Countries'!$B$2),FALSE),0)</f>
        <v>8.3580875072301782E-3</v>
      </c>
      <c r="AR152">
        <f t="array" ref="AR152">IFERROR(INDEX('Zusammenführung EU-CH'!$E$2:$BF$241,MATCH('RE-Gen-Mixes in AIB Countries'!$B152&amp;'RE-Gen-Mixes in AIB Countries'!$C152,'Zusammenführung EU-CH'!$B$2:$B$241&amp;'Zusammenführung EU-CH'!$C$2:$C$241,0),MATCH('RE-Gen-Mixes in AIB Countries'!AR$2,'Zusammenführung EU-CH'!$E$1:$BF$1,0))/VLOOKUP($B152,'Total RE-GEN in AIB Countries'!$B$3:$BD$27,COLUMN('RE-Gen-Mixes in AIB Countries'!AR151)-COLUMN('RE-Gen-Mixes in AIB Countries'!$B$2),FALSE),0)</f>
        <v>8.7168485655825332E-3</v>
      </c>
      <c r="AS152">
        <f t="array" ref="AS152">IFERROR(INDEX('Zusammenführung EU-CH'!$E$2:$BF$241,MATCH('RE-Gen-Mixes in AIB Countries'!$B152&amp;'RE-Gen-Mixes in AIB Countries'!$C152,'Zusammenführung EU-CH'!$B$2:$B$241&amp;'Zusammenführung EU-CH'!$C$2:$C$241,0),MATCH('RE-Gen-Mixes in AIB Countries'!AS$2,'Zusammenführung EU-CH'!$E$1:$BF$1,0))/VLOOKUP($B152,'Total RE-GEN in AIB Countries'!$B$3:$BD$27,COLUMN('RE-Gen-Mixes in AIB Countries'!AS151)-COLUMN('RE-Gen-Mixes in AIB Countries'!$B$2),FALSE),0)</f>
        <v>6.1162508022219141E-3</v>
      </c>
      <c r="AT152">
        <f t="array" ref="AT152">IFERROR(INDEX('Zusammenführung EU-CH'!$E$2:$BF$241,MATCH('RE-Gen-Mixes in AIB Countries'!$B152&amp;'RE-Gen-Mixes in AIB Countries'!$C152,'Zusammenführung EU-CH'!$B$2:$B$241&amp;'Zusammenführung EU-CH'!$C$2:$C$241,0),MATCH('RE-Gen-Mixes in AIB Countries'!AT$2,'Zusammenführung EU-CH'!$E$1:$BF$1,0))/VLOOKUP($B152,'Total RE-GEN in AIB Countries'!$B$3:$BD$27,COLUMN('RE-Gen-Mixes in AIB Countries'!AT151)-COLUMN('RE-Gen-Mixes in AIB Countries'!$B$2),FALSE),0)</f>
        <v>5.9111235496302969E-3</v>
      </c>
      <c r="AU152">
        <f t="array" ref="AU152">IFERROR(INDEX('Zusammenführung EU-CH'!$E$2:$BF$241,MATCH('RE-Gen-Mixes in AIB Countries'!$B152&amp;'RE-Gen-Mixes in AIB Countries'!$C152,'Zusammenführung EU-CH'!$B$2:$B$241&amp;'Zusammenführung EU-CH'!$C$2:$C$241,0),MATCH('RE-Gen-Mixes in AIB Countries'!AU$2,'Zusammenführung EU-CH'!$E$1:$BF$1,0))/VLOOKUP($B152,'Total RE-GEN in AIB Countries'!$B$3:$BD$27,COLUMN('RE-Gen-Mixes in AIB Countries'!AU151)-COLUMN('RE-Gen-Mixes in AIB Countries'!$B$2),FALSE),0)</f>
        <v>5.7038217018969117E-3</v>
      </c>
      <c r="AV152">
        <f t="array" ref="AV152">IFERROR(INDEX('Zusammenführung EU-CH'!$E$2:$BF$241,MATCH('RE-Gen-Mixes in AIB Countries'!$B152&amp;'RE-Gen-Mixes in AIB Countries'!$C152,'Zusammenführung EU-CH'!$B$2:$B$241&amp;'Zusammenführung EU-CH'!$C$2:$C$241,0),MATCH('RE-Gen-Mixes in AIB Countries'!AV$2,'Zusammenführung EU-CH'!$E$1:$BF$1,0))/VLOOKUP($B152,'Total RE-GEN in AIB Countries'!$B$3:$BD$27,COLUMN('RE-Gen-Mixes in AIB Countries'!AV151)-COLUMN('RE-Gen-Mixes in AIB Countries'!$B$2),FALSE),0)</f>
        <v>8.3792714970103242E-3</v>
      </c>
      <c r="AW152">
        <f t="array" ref="AW152">IFERROR(INDEX('Zusammenführung EU-CH'!$E$2:$BF$241,MATCH('RE-Gen-Mixes in AIB Countries'!$B152&amp;'RE-Gen-Mixes in AIB Countries'!$C152,'Zusammenführung EU-CH'!$B$2:$B$241&amp;'Zusammenführung EU-CH'!$C$2:$C$241,0),MATCH('RE-Gen-Mixes in AIB Countries'!AW$2,'Zusammenführung EU-CH'!$E$1:$BF$1,0))/VLOOKUP($B152,'Total RE-GEN in AIB Countries'!$B$3:$BD$27,COLUMN('RE-Gen-Mixes in AIB Countries'!AW151)-COLUMN('RE-Gen-Mixes in AIB Countries'!$B$2),FALSE),0)</f>
        <v>7.6721131233850534E-3</v>
      </c>
      <c r="AX152">
        <f t="array" ref="AX152">IFERROR(INDEX('Zusammenführung EU-CH'!$E$2:$BF$241,MATCH('RE-Gen-Mixes in AIB Countries'!$B152&amp;'RE-Gen-Mixes in AIB Countries'!$C152,'Zusammenführung EU-CH'!$B$2:$B$241&amp;'Zusammenführung EU-CH'!$C$2:$C$241,0),MATCH('RE-Gen-Mixes in AIB Countries'!AX$2,'Zusammenführung EU-CH'!$E$1:$BF$1,0))/VLOOKUP($B152,'Total RE-GEN in AIB Countries'!$B$3:$BD$27,COLUMN('RE-Gen-Mixes in AIB Countries'!AX151)-COLUMN('RE-Gen-Mixes in AIB Countries'!$B$2),FALSE),0)</f>
        <v>7.7656653259588308E-3</v>
      </c>
      <c r="AY152">
        <f t="array" ref="AY152">IFERROR(INDEX('Zusammenführung EU-CH'!$E$2:$BF$241,MATCH('RE-Gen-Mixes in AIB Countries'!$B152&amp;'RE-Gen-Mixes in AIB Countries'!$C152,'Zusammenführung EU-CH'!$B$2:$B$241&amp;'Zusammenführung EU-CH'!$C$2:$C$241,0),MATCH('RE-Gen-Mixes in AIB Countries'!AY$2,'Zusammenführung EU-CH'!$E$1:$BF$1,0))/VLOOKUP($B152,'Total RE-GEN in AIB Countries'!$B$3:$BD$27,COLUMN('RE-Gen-Mixes in AIB Countries'!AY151)-COLUMN('RE-Gen-Mixes in AIB Countries'!$B$2),FALSE),0)</f>
        <v>8.3962725145095875E-3</v>
      </c>
      <c r="AZ152">
        <f t="array" ref="AZ152">IFERROR(INDEX('Zusammenführung EU-CH'!$E$2:$BF$241,MATCH('RE-Gen-Mixes in AIB Countries'!$B152&amp;'RE-Gen-Mixes in AIB Countries'!$C152,'Zusammenführung EU-CH'!$B$2:$B$241&amp;'Zusammenführung EU-CH'!$C$2:$C$241,0),MATCH('RE-Gen-Mixes in AIB Countries'!AZ$2,'Zusammenführung EU-CH'!$E$1:$BF$1,0))/VLOOKUP($B152,'Total RE-GEN in AIB Countries'!$B$3:$BD$27,COLUMN('RE-Gen-Mixes in AIB Countries'!AZ151)-COLUMN('RE-Gen-Mixes in AIB Countries'!$B$2),FALSE),0)</f>
        <v>0</v>
      </c>
      <c r="BA152">
        <f t="array" ref="BA152">IFERROR(INDEX('Zusammenführung EU-CH'!$E$2:$BF$241,MATCH('RE-Gen-Mixes in AIB Countries'!$B152&amp;'RE-Gen-Mixes in AIB Countries'!$C152,'Zusammenführung EU-CH'!$B$2:$B$241&amp;'Zusammenführung EU-CH'!$C$2:$C$241,0),MATCH('RE-Gen-Mixes in AIB Countries'!BA$2,'Zusammenführung EU-CH'!$E$1:$BF$1,0))/VLOOKUP($B152,'Total RE-GEN in AIB Countries'!$B$3:$BD$27,COLUMN('RE-Gen-Mixes in AIB Countries'!BA151)-COLUMN('RE-Gen-Mixes in AIB Countries'!$B$2),FALSE),0)</f>
        <v>0</v>
      </c>
      <c r="BB152">
        <f t="array" ref="BB152">IFERROR(INDEX('Zusammenführung EU-CH'!$E$2:$BF$241,MATCH('RE-Gen-Mixes in AIB Countries'!$B152&amp;'RE-Gen-Mixes in AIB Countries'!$C152,'Zusammenführung EU-CH'!$B$2:$B$241&amp;'Zusammenführung EU-CH'!$C$2:$C$241,0),MATCH('RE-Gen-Mixes in AIB Countries'!BB$2,'Zusammenführung EU-CH'!$E$1:$BF$1,0))/VLOOKUP($B152,'Total RE-GEN in AIB Countries'!$B$3:$BD$27,COLUMN('RE-Gen-Mixes in AIB Countries'!BB151)-COLUMN('RE-Gen-Mixes in AIB Countries'!$B$2),FALSE),0)</f>
        <v>0</v>
      </c>
      <c r="BC152">
        <f t="array" ref="BC152">IFERROR(INDEX('Zusammenführung EU-CH'!$E$2:$BF$241,MATCH('RE-Gen-Mixes in AIB Countries'!$B152&amp;'RE-Gen-Mixes in AIB Countries'!$C152,'Zusammenführung EU-CH'!$B$2:$B$241&amp;'Zusammenführung EU-CH'!$C$2:$C$241,0),MATCH('RE-Gen-Mixes in AIB Countries'!BC$2,'Zusammenführung EU-CH'!$E$1:$BF$1,0))/VLOOKUP($B152,'Total RE-GEN in AIB Countries'!$B$3:$BD$27,COLUMN('RE-Gen-Mixes in AIB Countries'!BC151)-COLUMN('RE-Gen-Mixes in AIB Countries'!$B$2),FALSE),0)</f>
        <v>0</v>
      </c>
      <c r="BD152">
        <f t="array" ref="BD152">IFERROR(INDEX('Zusammenführung EU-CH'!$E$2:$BF$241,MATCH('RE-Gen-Mixes in AIB Countries'!$B152&amp;'RE-Gen-Mixes in AIB Countries'!$C152,'Zusammenführung EU-CH'!$B$2:$B$241&amp;'Zusammenführung EU-CH'!$C$2:$C$241,0),MATCH('RE-Gen-Mixes in AIB Countries'!BD$2,'Zusammenführung EU-CH'!$E$1:$BF$1,0))/VLOOKUP($B152,'Total RE-GEN in AIB Countries'!$B$3:$BD$27,COLUMN('RE-Gen-Mixes in AIB Countries'!BD151)-COLUMN('RE-Gen-Mixes in AIB Countries'!$B$2),FALSE),0)</f>
        <v>0</v>
      </c>
      <c r="BE152">
        <f t="array" ref="BE152">IFERROR(INDEX('Zusammenführung EU-CH'!$E$2:$BF$241,MATCH('RE-Gen-Mixes in AIB Countries'!$B152&amp;'RE-Gen-Mixes in AIB Countries'!$C152,'Zusammenführung EU-CH'!$B$2:$B$241&amp;'Zusammenführung EU-CH'!$C$2:$C$241,0),MATCH('RE-Gen-Mixes in AIB Countries'!BE$2,'Zusammenführung EU-CH'!$E$1:$BF$1,0))/VLOOKUP($B152,'Total RE-GEN in AIB Countries'!$B$3:$BD$27,COLUMN('RE-Gen-Mixes in AIB Countries'!BE151)-COLUMN('RE-Gen-Mixes in AIB Countries'!$B$2),FALSE),0)</f>
        <v>0</v>
      </c>
      <c r="BF152">
        <f t="shared" si="2"/>
        <v>6.5289221441325526E-3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NK153"/>
  <sheetViews>
    <sheetView tabSelected="1" zoomScale="55" zoomScaleNormal="55" workbookViewId="0">
      <selection activeCell="U30" sqref="U30"/>
    </sheetView>
  </sheetViews>
  <sheetFormatPr baseColWidth="10" defaultRowHeight="14.5" x14ac:dyDescent="0.35"/>
  <sheetData>
    <row r="1" spans="1:375" x14ac:dyDescent="0.35">
      <c r="A1" t="s">
        <v>632</v>
      </c>
    </row>
    <row r="3" spans="1:375" s="218" customFormat="1" x14ac:dyDescent="0.35">
      <c r="A3" s="213" t="s">
        <v>0</v>
      </c>
      <c r="B3" s="213" t="s">
        <v>1</v>
      </c>
      <c r="C3" s="213">
        <v>2019</v>
      </c>
      <c r="D3" s="213">
        <v>2020</v>
      </c>
      <c r="E3" s="213">
        <v>2021</v>
      </c>
      <c r="F3" s="213">
        <v>2022</v>
      </c>
      <c r="G3" s="213">
        <v>2023</v>
      </c>
      <c r="H3" s="213">
        <v>2024</v>
      </c>
      <c r="I3" s="213">
        <v>2025</v>
      </c>
      <c r="J3" s="213">
        <v>2026</v>
      </c>
      <c r="K3" s="213">
        <v>2027</v>
      </c>
      <c r="L3" s="213">
        <v>2028</v>
      </c>
      <c r="M3" s="213">
        <v>2029</v>
      </c>
      <c r="N3" s="213">
        <v>2030</v>
      </c>
      <c r="O3" s="213">
        <v>2031</v>
      </c>
      <c r="P3" s="213">
        <v>2032</v>
      </c>
      <c r="Q3" s="213">
        <v>2033</v>
      </c>
      <c r="R3" s="213">
        <v>2034</v>
      </c>
      <c r="S3" s="213">
        <v>2035</v>
      </c>
      <c r="T3" s="213">
        <v>2036</v>
      </c>
      <c r="U3" s="213">
        <v>2037</v>
      </c>
      <c r="V3" s="213">
        <v>2038</v>
      </c>
      <c r="W3" s="213">
        <v>2039</v>
      </c>
      <c r="X3" s="213">
        <v>2040</v>
      </c>
      <c r="Y3" s="213"/>
      <c r="Z3" s="213"/>
      <c r="AA3" s="213"/>
      <c r="AB3" s="213"/>
      <c r="AC3" s="213"/>
      <c r="AD3" s="213"/>
      <c r="AE3" s="213"/>
      <c r="AF3" s="213"/>
      <c r="AG3" s="213"/>
      <c r="AH3" s="213"/>
      <c r="AI3" s="213"/>
      <c r="AJ3" s="213"/>
      <c r="AK3" s="213"/>
      <c r="AL3" s="213"/>
      <c r="AM3" s="213"/>
      <c r="AN3" s="213"/>
      <c r="AO3" s="213"/>
      <c r="AP3" s="213"/>
      <c r="AQ3" s="213"/>
      <c r="AR3" s="213"/>
      <c r="AS3" s="213"/>
      <c r="AT3" s="213"/>
      <c r="AU3" s="213"/>
      <c r="AV3" s="213"/>
      <c r="AW3" s="213"/>
      <c r="AX3" s="213"/>
      <c r="AY3" s="213"/>
      <c r="AZ3" s="213"/>
      <c r="BA3" s="213"/>
      <c r="BB3" s="213"/>
      <c r="BC3" s="213"/>
      <c r="BD3" s="213"/>
      <c r="BE3" s="213"/>
      <c r="BF3" s="213"/>
      <c r="BG3" s="213"/>
      <c r="BH3" s="213"/>
      <c r="BI3" s="213"/>
      <c r="BJ3" s="213"/>
      <c r="BK3" s="213"/>
      <c r="BL3" s="213"/>
      <c r="BM3" s="213"/>
      <c r="BN3" s="213"/>
      <c r="BO3" s="213"/>
      <c r="BP3" s="213"/>
      <c r="BQ3" s="213"/>
      <c r="BR3" s="213"/>
      <c r="BS3" s="213"/>
      <c r="BT3" s="213"/>
      <c r="BU3" s="213"/>
      <c r="BV3" s="213"/>
      <c r="BW3" s="213"/>
      <c r="BX3" s="213"/>
      <c r="BY3" s="213"/>
      <c r="BZ3" s="213"/>
      <c r="CA3" s="213"/>
      <c r="CB3" s="213"/>
      <c r="CC3" s="213"/>
      <c r="CD3" s="213"/>
      <c r="CE3" s="213"/>
      <c r="CF3" s="213"/>
      <c r="CG3" s="213"/>
      <c r="CH3" s="213"/>
      <c r="CI3" s="213"/>
      <c r="CJ3" s="213"/>
      <c r="CK3" s="213"/>
      <c r="CL3" s="213"/>
      <c r="CM3" s="213"/>
      <c r="CN3" s="213"/>
      <c r="CO3" s="213"/>
      <c r="CP3" s="213"/>
      <c r="CQ3" s="213"/>
      <c r="CR3" s="213"/>
      <c r="CS3" s="213"/>
      <c r="CT3" s="213"/>
      <c r="CU3" s="213"/>
      <c r="CV3" s="213"/>
      <c r="CW3" s="213"/>
      <c r="CX3" s="213"/>
      <c r="CY3" s="213"/>
      <c r="CZ3" s="213"/>
      <c r="DA3" s="213"/>
      <c r="DB3" s="213"/>
      <c r="DC3" s="213"/>
      <c r="DD3" s="213"/>
      <c r="DE3" s="213"/>
      <c r="DF3" s="213"/>
      <c r="DG3" s="213"/>
      <c r="DH3" s="213"/>
      <c r="DI3" s="213"/>
      <c r="DJ3" s="213"/>
      <c r="DK3" s="213"/>
      <c r="DL3" s="213"/>
      <c r="DM3" s="213"/>
      <c r="DN3" s="213"/>
      <c r="DO3" s="213"/>
      <c r="DP3" s="213"/>
      <c r="DQ3" s="213"/>
      <c r="DR3" s="213"/>
      <c r="DS3" s="213"/>
      <c r="DT3" s="213"/>
      <c r="DU3" s="213"/>
      <c r="DV3" s="213"/>
      <c r="DW3" s="213"/>
      <c r="DX3" s="213"/>
      <c r="DY3" s="213"/>
      <c r="DZ3" s="213"/>
      <c r="EA3" s="213"/>
      <c r="EB3" s="213"/>
      <c r="EC3" s="213"/>
      <c r="ED3" s="213"/>
      <c r="EE3" s="213"/>
      <c r="EF3" s="213"/>
      <c r="EG3" s="213"/>
      <c r="EH3" s="213"/>
      <c r="EI3" s="213"/>
      <c r="EJ3" s="213"/>
      <c r="EK3" s="213"/>
      <c r="EL3" s="213"/>
      <c r="EM3" s="213"/>
      <c r="EN3" s="213"/>
      <c r="EO3" s="213"/>
      <c r="EP3" s="213"/>
      <c r="EQ3" s="213"/>
      <c r="ER3" s="213"/>
      <c r="ES3" s="213"/>
      <c r="ET3" s="213"/>
      <c r="EU3" s="213"/>
      <c r="EV3" s="213"/>
      <c r="EW3" s="213"/>
      <c r="EX3" s="213"/>
      <c r="EY3" s="213"/>
      <c r="EZ3" s="213"/>
      <c r="FA3" s="213"/>
      <c r="FB3" s="213"/>
      <c r="FC3" s="213"/>
      <c r="FD3" s="213"/>
      <c r="FE3" s="213"/>
      <c r="FF3" s="213"/>
      <c r="FG3" s="213"/>
      <c r="FH3" s="213"/>
      <c r="FI3" s="213"/>
      <c r="FJ3" s="213"/>
      <c r="FK3" s="213"/>
      <c r="FL3" s="213"/>
      <c r="FM3" s="213"/>
      <c r="FN3" s="213"/>
      <c r="FO3" s="213"/>
      <c r="FP3" s="213"/>
      <c r="FQ3" s="213"/>
      <c r="FR3" s="213"/>
      <c r="FS3" s="213"/>
      <c r="FT3" s="213"/>
      <c r="FU3" s="213"/>
      <c r="FV3" s="213"/>
      <c r="FW3" s="213"/>
      <c r="FX3" s="213"/>
      <c r="FY3" s="213"/>
      <c r="FZ3" s="213"/>
      <c r="GA3" s="213"/>
      <c r="GB3" s="213"/>
      <c r="GC3" s="213"/>
      <c r="GD3" s="213"/>
      <c r="GE3" s="213"/>
      <c r="GF3" s="213"/>
      <c r="GG3" s="213"/>
      <c r="GH3" s="213"/>
      <c r="GI3" s="213"/>
      <c r="GJ3" s="213"/>
      <c r="GK3" s="213"/>
      <c r="GL3" s="213"/>
      <c r="GM3" s="213"/>
      <c r="GN3" s="213"/>
      <c r="GO3" s="213"/>
      <c r="GP3" s="213"/>
      <c r="GQ3" s="213"/>
      <c r="GR3" s="213"/>
      <c r="GS3" s="213"/>
      <c r="GT3" s="213"/>
      <c r="GU3" s="213"/>
      <c r="GV3" s="213"/>
      <c r="GW3" s="213"/>
      <c r="GX3" s="213"/>
      <c r="GY3" s="213"/>
      <c r="GZ3" s="213"/>
      <c r="HA3" s="213"/>
      <c r="HB3" s="213"/>
      <c r="HC3" s="213"/>
      <c r="HD3" s="213"/>
      <c r="HE3" s="213"/>
      <c r="HF3" s="213"/>
      <c r="HG3" s="213"/>
      <c r="HH3" s="213"/>
      <c r="HI3" s="213"/>
      <c r="HJ3" s="213"/>
      <c r="HK3" s="213"/>
      <c r="HL3" s="213"/>
      <c r="HM3" s="213"/>
      <c r="HN3" s="213"/>
      <c r="HO3" s="213"/>
      <c r="HP3" s="213"/>
      <c r="HQ3" s="213"/>
      <c r="HR3" s="213"/>
      <c r="HS3" s="213"/>
      <c r="HT3" s="213"/>
      <c r="HU3" s="213"/>
      <c r="HV3" s="213"/>
      <c r="HW3" s="213"/>
      <c r="HX3" s="213"/>
      <c r="HY3" s="213"/>
      <c r="HZ3" s="213"/>
      <c r="IA3" s="213"/>
      <c r="IB3" s="213"/>
      <c r="IC3" s="213"/>
      <c r="ID3" s="213"/>
      <c r="IE3" s="213"/>
      <c r="IF3" s="213"/>
      <c r="IG3" s="213"/>
      <c r="IH3" s="213"/>
      <c r="II3" s="213"/>
      <c r="IJ3" s="213"/>
      <c r="IK3" s="213"/>
      <c r="IL3" s="213"/>
      <c r="IM3" s="213"/>
      <c r="IN3" s="213"/>
      <c r="IO3" s="213"/>
      <c r="IP3" s="213"/>
      <c r="IQ3" s="213"/>
      <c r="IR3" s="213"/>
      <c r="IS3" s="213"/>
      <c r="IT3" s="213"/>
      <c r="IU3" s="213"/>
      <c r="IV3" s="213"/>
      <c r="IW3" s="213"/>
      <c r="IX3" s="213"/>
      <c r="IY3" s="213"/>
      <c r="IZ3" s="213"/>
      <c r="JA3" s="213"/>
      <c r="JB3" s="213"/>
      <c r="JC3" s="213"/>
      <c r="JD3" s="213"/>
      <c r="JE3" s="213"/>
      <c r="JF3" s="213"/>
      <c r="JG3" s="213"/>
      <c r="JH3" s="213"/>
      <c r="JI3" s="213"/>
      <c r="JJ3" s="213"/>
      <c r="JK3" s="213"/>
      <c r="JL3" s="213"/>
      <c r="JM3" s="213"/>
      <c r="JN3" s="213"/>
      <c r="JO3" s="213"/>
      <c r="JP3" s="213"/>
      <c r="JQ3" s="213"/>
      <c r="JR3" s="213"/>
      <c r="JS3" s="213"/>
      <c r="JT3" s="213"/>
      <c r="JU3" s="213"/>
      <c r="JV3" s="213"/>
      <c r="JW3" s="213"/>
      <c r="JX3" s="213"/>
      <c r="JY3" s="213"/>
      <c r="JZ3" s="213"/>
      <c r="KA3" s="213"/>
      <c r="KB3" s="213"/>
      <c r="KC3" s="213"/>
      <c r="KD3" s="213"/>
      <c r="KE3" s="213"/>
      <c r="KF3" s="213"/>
      <c r="KG3" s="213"/>
      <c r="KH3" s="213"/>
      <c r="KI3" s="213"/>
      <c r="KJ3" s="213"/>
      <c r="KK3" s="213"/>
      <c r="KL3" s="213"/>
      <c r="KM3" s="213"/>
      <c r="KN3" s="213"/>
      <c r="KO3" s="213"/>
      <c r="KP3" s="213"/>
      <c r="KQ3" s="213"/>
      <c r="KR3" s="213"/>
      <c r="KS3" s="213"/>
      <c r="KT3" s="213"/>
      <c r="KU3" s="213"/>
      <c r="KV3" s="213"/>
      <c r="KW3" s="213"/>
      <c r="KX3" s="213"/>
      <c r="KY3" s="213"/>
      <c r="KZ3" s="213"/>
      <c r="LA3" s="213"/>
      <c r="LB3" s="213"/>
      <c r="LC3" s="213"/>
      <c r="LD3" s="213"/>
      <c r="LE3" s="213"/>
      <c r="LF3" s="213"/>
      <c r="LG3" s="213"/>
      <c r="LH3" s="213"/>
      <c r="LI3" s="213"/>
      <c r="LJ3" s="213"/>
      <c r="LK3" s="213"/>
      <c r="LL3" s="213"/>
      <c r="LM3" s="213"/>
      <c r="LN3" s="213"/>
      <c r="LO3" s="213"/>
      <c r="LP3" s="213"/>
      <c r="LQ3" s="213"/>
      <c r="LR3" s="213"/>
      <c r="LS3" s="213"/>
      <c r="LT3" s="213"/>
      <c r="LU3" s="213"/>
      <c r="LV3" s="213"/>
      <c r="LW3" s="213"/>
      <c r="LX3" s="213"/>
      <c r="LY3" s="213"/>
      <c r="LZ3" s="213"/>
      <c r="MA3" s="213"/>
      <c r="MB3" s="213"/>
      <c r="MC3" s="213"/>
      <c r="MD3" s="213"/>
      <c r="ME3" s="213"/>
      <c r="MF3" s="213"/>
      <c r="MG3" s="213"/>
      <c r="MH3" s="213"/>
      <c r="MI3" s="213"/>
      <c r="MJ3" s="213"/>
      <c r="MK3" s="213"/>
      <c r="ML3" s="213"/>
      <c r="MM3" s="213"/>
      <c r="MN3" s="213"/>
      <c r="MO3" s="213"/>
      <c r="MP3" s="213"/>
      <c r="MQ3" s="213"/>
      <c r="MR3" s="213"/>
      <c r="MS3" s="213"/>
      <c r="MT3" s="213"/>
      <c r="MU3" s="213"/>
      <c r="MV3" s="213"/>
      <c r="MW3" s="213"/>
      <c r="MX3" s="213"/>
      <c r="MY3" s="213"/>
      <c r="MZ3" s="213"/>
      <c r="NA3" s="213"/>
      <c r="NB3" s="213"/>
      <c r="NC3" s="213"/>
      <c r="ND3" s="213"/>
      <c r="NE3" s="213"/>
      <c r="NF3" s="213"/>
      <c r="NG3" s="213"/>
      <c r="NH3" s="213"/>
      <c r="NI3" s="213"/>
      <c r="NJ3" s="213"/>
      <c r="NK3" s="213"/>
    </row>
    <row r="4" spans="1:375" x14ac:dyDescent="0.35">
      <c r="A4" s="4" t="s">
        <v>466</v>
      </c>
      <c r="B4" s="4" t="s">
        <v>4</v>
      </c>
      <c r="C4">
        <f>'RE-Gen-Mixes in AIB Countries'!$BF3*VLOOKUP('Future RE-Generation (yearly)'!$A4,'Total RE-GEN in AIB Countries'!$B$140:$BE$164,COLUMN($BD$1),FALSE)*'Total RE-GEN in AIB Countries'!$B$118*1000</f>
        <v>1053.5344914030513</v>
      </c>
      <c r="D4">
        <f>$C4+((D$3-$C$3)/($I$3-$C$3))*($I4-$C4)</f>
        <v>1128.8121399688316</v>
      </c>
      <c r="E4">
        <f t="shared" ref="E4:H19" si="0">$C4+((E$3-$C$3)/($I$3-$C$3))*($I4-$C4)</f>
        <v>1204.0897885346119</v>
      </c>
      <c r="F4">
        <f t="shared" si="0"/>
        <v>1279.3674371003922</v>
      </c>
      <c r="G4">
        <f t="shared" si="0"/>
        <v>1354.6450856661725</v>
      </c>
      <c r="H4">
        <f t="shared" si="0"/>
        <v>1429.9227342319527</v>
      </c>
      <c r="I4">
        <f>'RE-Gen-Mixes in AIB Countries'!$BF3*VLOOKUP('Future RE-Generation (yearly)'!$A4,'Total RE-GEN in AIB Countries'!$B$140:$BE$164,COLUMN($BD$1),FALSE)*'Total RE-GEN in AIB Countries'!$C$118*1000</f>
        <v>1505.200382797733</v>
      </c>
      <c r="J4">
        <f>$I4+((J$3-$I$3)/($N$3-$I$3))*($N4-$I4)</f>
        <v>1572.2627188970839</v>
      </c>
      <c r="K4">
        <f t="shared" ref="K4:M19" si="1">$I4+((K$3-$I$3)/($N$3-$I$3))*($N4-$I4)</f>
        <v>1639.3250549964348</v>
      </c>
      <c r="L4">
        <f t="shared" si="1"/>
        <v>1706.3873910957857</v>
      </c>
      <c r="M4">
        <f t="shared" si="1"/>
        <v>1773.4497271951366</v>
      </c>
      <c r="N4">
        <f>'RE-Gen-Mixes in AIB Countries'!$BF3*VLOOKUP('Future RE-Generation (yearly)'!$A4,'Total RE-GEN in AIB Countries'!$B$140:$BE$164,COLUMN($BD$1),FALSE)*'Total RE-GEN in AIB Countries'!$D$118*1000</f>
        <v>1840.5120632944875</v>
      </c>
      <c r="O4">
        <f>$N4+((O$3-$N$3)/($X$3-$N$3))*($X4-$N4)</f>
        <v>1888.6403959840845</v>
      </c>
      <c r="P4">
        <f t="shared" ref="P4:W19" si="2">$N4+((P$3-$N$3)/($X$3-$N$3))*($X4-$N4)</f>
        <v>1936.7687286736818</v>
      </c>
      <c r="Q4">
        <f t="shared" si="2"/>
        <v>1984.8970613632791</v>
      </c>
      <c r="R4">
        <f t="shared" si="2"/>
        <v>2033.0253940528762</v>
      </c>
      <c r="S4">
        <f t="shared" si="2"/>
        <v>2081.1537267424733</v>
      </c>
      <c r="T4">
        <f t="shared" si="2"/>
        <v>2129.2820594320706</v>
      </c>
      <c r="U4">
        <f t="shared" si="2"/>
        <v>2177.4103921216679</v>
      </c>
      <c r="V4">
        <f t="shared" si="2"/>
        <v>2225.5387248112647</v>
      </c>
      <c r="W4">
        <f t="shared" si="2"/>
        <v>2273.667057500862</v>
      </c>
      <c r="X4">
        <f>'RE-Gen-Mixes in AIB Countries'!$BF3*VLOOKUP('Future RE-Generation (yearly)'!$A4,'Total RE-GEN in AIB Countries'!$B$140:$BE$164,COLUMN($BD$1),FALSE)*'Total RE-GEN in AIB Countries'!$E$118*1000</f>
        <v>2321.7953901904593</v>
      </c>
    </row>
    <row r="5" spans="1:375" x14ac:dyDescent="0.35">
      <c r="A5" s="4" t="s">
        <v>466</v>
      </c>
      <c r="B5" s="4" t="s">
        <v>6</v>
      </c>
      <c r="C5">
        <f>'RE-Gen-Mixes in AIB Countries'!$BF4*VLOOKUP('Future RE-Generation (yearly)'!$A5,'Total RE-GEN in AIB Countries'!$B$140:$BE$164,COLUMN($BD$1),FALSE)*'Total RE-GEN in AIB Countries'!$B$118*1000</f>
        <v>0</v>
      </c>
      <c r="D5">
        <f t="shared" ref="D5:H36" si="3">$C5+((D$3-$C$3)/($I$3-$C$3))*($I5-$C5)</f>
        <v>0</v>
      </c>
      <c r="E5">
        <f t="shared" si="0"/>
        <v>0</v>
      </c>
      <c r="F5">
        <f t="shared" si="0"/>
        <v>0</v>
      </c>
      <c r="G5">
        <f t="shared" si="0"/>
        <v>0</v>
      </c>
      <c r="H5">
        <f t="shared" si="0"/>
        <v>0</v>
      </c>
      <c r="I5">
        <f>'RE-Gen-Mixes in AIB Countries'!$BF4*VLOOKUP('Future RE-Generation (yearly)'!$A5,'Total RE-GEN in AIB Countries'!$B$140:$BE$164,COLUMN($BD$1),FALSE)*'Total RE-GEN in AIB Countries'!$C$118*1000</f>
        <v>0</v>
      </c>
      <c r="J5">
        <f t="shared" ref="J5:M36" si="4">$I5+((J$3-$I$3)/($N$3-$I$3))*($N5-$I5)</f>
        <v>0</v>
      </c>
      <c r="K5">
        <f t="shared" si="1"/>
        <v>0</v>
      </c>
      <c r="L5">
        <f t="shared" si="1"/>
        <v>0</v>
      </c>
      <c r="M5">
        <f t="shared" si="1"/>
        <v>0</v>
      </c>
      <c r="N5">
        <f>'RE-Gen-Mixes in AIB Countries'!$BF4*VLOOKUP('Future RE-Generation (yearly)'!$A5,'Total RE-GEN in AIB Countries'!$B$140:$BE$164,COLUMN($BD$1),FALSE)*'Total RE-GEN in AIB Countries'!$D$118*1000</f>
        <v>0</v>
      </c>
      <c r="O5">
        <f t="shared" ref="O5:W36" si="5">$N5+((O$3-$N$3)/($X$3-$N$3))*($X5-$N5)</f>
        <v>0</v>
      </c>
      <c r="P5">
        <f t="shared" si="2"/>
        <v>0</v>
      </c>
      <c r="Q5">
        <f t="shared" si="2"/>
        <v>0</v>
      </c>
      <c r="R5">
        <f t="shared" si="2"/>
        <v>0</v>
      </c>
      <c r="S5">
        <f t="shared" si="2"/>
        <v>0</v>
      </c>
      <c r="T5">
        <f t="shared" si="2"/>
        <v>0</v>
      </c>
      <c r="U5">
        <f t="shared" si="2"/>
        <v>0</v>
      </c>
      <c r="V5">
        <f t="shared" si="2"/>
        <v>0</v>
      </c>
      <c r="W5">
        <f t="shared" si="2"/>
        <v>0</v>
      </c>
      <c r="X5">
        <f>'RE-Gen-Mixes in AIB Countries'!$BF4*VLOOKUP('Future RE-Generation (yearly)'!$A5,'Total RE-GEN in AIB Countries'!$B$140:$BE$164,COLUMN($BD$1),FALSE)*'Total RE-GEN in AIB Countries'!$E$118*1000</f>
        <v>0</v>
      </c>
    </row>
    <row r="6" spans="1:375" x14ac:dyDescent="0.35">
      <c r="A6" s="4" t="s">
        <v>466</v>
      </c>
      <c r="B6" s="4" t="s">
        <v>7</v>
      </c>
      <c r="C6">
        <f>'RE-Gen-Mixes in AIB Countries'!$BF5*VLOOKUP('Future RE-Generation (yearly)'!$A6,'Total RE-GEN in AIB Countries'!$B$140:$BE$164,COLUMN($BD$1),FALSE)*'Total RE-GEN in AIB Countries'!$B$118*1000</f>
        <v>20838.453265170254</v>
      </c>
      <c r="D6">
        <f t="shared" si="3"/>
        <v>22327.412358916521</v>
      </c>
      <c r="E6">
        <f t="shared" si="0"/>
        <v>23816.371452662788</v>
      </c>
      <c r="F6">
        <f t="shared" si="0"/>
        <v>25305.330546409059</v>
      </c>
      <c r="G6">
        <f t="shared" si="0"/>
        <v>26794.289640155323</v>
      </c>
      <c r="H6">
        <f t="shared" si="0"/>
        <v>28283.248733901593</v>
      </c>
      <c r="I6">
        <f>'RE-Gen-Mixes in AIB Countries'!$BF5*VLOOKUP('Future RE-Generation (yearly)'!$A6,'Total RE-GEN in AIB Countries'!$B$140:$BE$164,COLUMN($BD$1),FALSE)*'Total RE-GEN in AIB Countries'!$C$118*1000</f>
        <v>29772.207827647861</v>
      </c>
      <c r="J6">
        <f t="shared" si="4"/>
        <v>31098.671619828376</v>
      </c>
      <c r="K6">
        <f t="shared" si="1"/>
        <v>32425.135412008894</v>
      </c>
      <c r="L6">
        <f t="shared" si="1"/>
        <v>33751.599204189413</v>
      </c>
      <c r="M6">
        <f t="shared" si="1"/>
        <v>35078.062996369925</v>
      </c>
      <c r="N6">
        <f>'RE-Gen-Mixes in AIB Countries'!$BF5*VLOOKUP('Future RE-Generation (yearly)'!$A6,'Total RE-GEN in AIB Countries'!$B$140:$BE$164,COLUMN($BD$1),FALSE)*'Total RE-GEN in AIB Countries'!$D$118*1000</f>
        <v>36404.526788550444</v>
      </c>
      <c r="O6">
        <f t="shared" si="5"/>
        <v>37356.484241929204</v>
      </c>
      <c r="P6">
        <f t="shared" si="2"/>
        <v>38308.441695307964</v>
      </c>
      <c r="Q6">
        <f t="shared" si="2"/>
        <v>39260.399148686731</v>
      </c>
      <c r="R6">
        <f t="shared" si="2"/>
        <v>40212.356602065491</v>
      </c>
      <c r="S6">
        <f t="shared" si="2"/>
        <v>41164.314055444251</v>
      </c>
      <c r="T6">
        <f t="shared" si="2"/>
        <v>42116.271508823011</v>
      </c>
      <c r="U6">
        <f t="shared" si="2"/>
        <v>43068.228962201771</v>
      </c>
      <c r="V6">
        <f t="shared" si="2"/>
        <v>44020.186415580538</v>
      </c>
      <c r="W6">
        <f t="shared" si="2"/>
        <v>44972.143868959298</v>
      </c>
      <c r="X6">
        <f>'RE-Gen-Mixes in AIB Countries'!$BF5*VLOOKUP('Future RE-Generation (yearly)'!$A6,'Total RE-GEN in AIB Countries'!$B$140:$BE$164,COLUMN($BD$1),FALSE)*'Total RE-GEN in AIB Countries'!$E$118*1000</f>
        <v>45924.101322338058</v>
      </c>
    </row>
    <row r="7" spans="1:375" x14ac:dyDescent="0.35">
      <c r="A7" s="4" t="s">
        <v>466</v>
      </c>
      <c r="B7" s="4" t="s">
        <v>8</v>
      </c>
      <c r="C7">
        <f>'RE-Gen-Mixes in AIB Countries'!$BF6*VLOOKUP('Future RE-Generation (yearly)'!$A7,'Total RE-GEN in AIB Countries'!$B$140:$BE$164,COLUMN($BD$1),FALSE)*'Total RE-GEN in AIB Countries'!$B$118*1000</f>
        <v>0</v>
      </c>
      <c r="D7">
        <f t="shared" si="3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>'RE-Gen-Mixes in AIB Countries'!$BF6*VLOOKUP('Future RE-Generation (yearly)'!$A7,'Total RE-GEN in AIB Countries'!$B$140:$BE$164,COLUMN($BD$1),FALSE)*'Total RE-GEN in AIB Countries'!$C$118*1000</f>
        <v>0</v>
      </c>
      <c r="J7">
        <f t="shared" si="4"/>
        <v>0</v>
      </c>
      <c r="K7">
        <f t="shared" si="1"/>
        <v>0</v>
      </c>
      <c r="L7">
        <f t="shared" si="1"/>
        <v>0</v>
      </c>
      <c r="M7">
        <f t="shared" si="1"/>
        <v>0</v>
      </c>
      <c r="N7">
        <f>'RE-Gen-Mixes in AIB Countries'!$BF6*VLOOKUP('Future RE-Generation (yearly)'!$A7,'Total RE-GEN in AIB Countries'!$B$140:$BE$164,COLUMN($BD$1),FALSE)*'Total RE-GEN in AIB Countries'!$D$118*1000</f>
        <v>0</v>
      </c>
      <c r="O7">
        <f t="shared" si="5"/>
        <v>0</v>
      </c>
      <c r="P7">
        <f t="shared" si="2"/>
        <v>0</v>
      </c>
      <c r="Q7">
        <f t="shared" si="2"/>
        <v>0</v>
      </c>
      <c r="R7">
        <f t="shared" si="2"/>
        <v>0</v>
      </c>
      <c r="S7">
        <f t="shared" si="2"/>
        <v>0</v>
      </c>
      <c r="T7">
        <f t="shared" si="2"/>
        <v>0</v>
      </c>
      <c r="U7">
        <f t="shared" si="2"/>
        <v>0</v>
      </c>
      <c r="V7">
        <f t="shared" si="2"/>
        <v>0</v>
      </c>
      <c r="W7">
        <f t="shared" si="2"/>
        <v>0</v>
      </c>
      <c r="X7">
        <f>'RE-Gen-Mixes in AIB Countries'!$BF6*VLOOKUP('Future RE-Generation (yearly)'!$A7,'Total RE-GEN in AIB Countries'!$B$140:$BE$164,COLUMN($BD$1),FALSE)*'Total RE-GEN in AIB Countries'!$E$118*1000</f>
        <v>0</v>
      </c>
    </row>
    <row r="8" spans="1:375" x14ac:dyDescent="0.35">
      <c r="A8" s="4" t="s">
        <v>466</v>
      </c>
      <c r="B8" s="4" t="s">
        <v>9</v>
      </c>
      <c r="C8">
        <f>'RE-Gen-Mixes in AIB Countries'!$BF7*VLOOKUP('Future RE-Generation (yearly)'!$A8,'Total RE-GEN in AIB Countries'!$B$140:$BE$164,COLUMN($BD$1),FALSE)*'Total RE-GEN in AIB Countries'!$B$118*1000</f>
        <v>0</v>
      </c>
      <c r="D8">
        <f t="shared" si="3"/>
        <v>0</v>
      </c>
      <c r="E8">
        <f t="shared" si="0"/>
        <v>0</v>
      </c>
      <c r="F8">
        <f t="shared" si="0"/>
        <v>0</v>
      </c>
      <c r="G8">
        <f t="shared" si="0"/>
        <v>0</v>
      </c>
      <c r="H8">
        <f t="shared" si="0"/>
        <v>0</v>
      </c>
      <c r="I8">
        <f>'RE-Gen-Mixes in AIB Countries'!$BF7*VLOOKUP('Future RE-Generation (yearly)'!$A8,'Total RE-GEN in AIB Countries'!$B$140:$BE$164,COLUMN($BD$1),FALSE)*'Total RE-GEN in AIB Countries'!$C$118*1000</f>
        <v>0</v>
      </c>
      <c r="J8">
        <f t="shared" si="4"/>
        <v>0</v>
      </c>
      <c r="K8">
        <f t="shared" si="1"/>
        <v>0</v>
      </c>
      <c r="L8">
        <f t="shared" si="1"/>
        <v>0</v>
      </c>
      <c r="M8">
        <f t="shared" si="1"/>
        <v>0</v>
      </c>
      <c r="N8">
        <f>'RE-Gen-Mixes in AIB Countries'!$BF7*VLOOKUP('Future RE-Generation (yearly)'!$A8,'Total RE-GEN in AIB Countries'!$B$140:$BE$164,COLUMN($BD$1),FALSE)*'Total RE-GEN in AIB Countries'!$D$118*1000</f>
        <v>0</v>
      </c>
      <c r="O8">
        <f t="shared" si="5"/>
        <v>0</v>
      </c>
      <c r="P8">
        <f t="shared" si="2"/>
        <v>0</v>
      </c>
      <c r="Q8">
        <f t="shared" si="2"/>
        <v>0</v>
      </c>
      <c r="R8">
        <f t="shared" si="2"/>
        <v>0</v>
      </c>
      <c r="S8">
        <f t="shared" si="2"/>
        <v>0</v>
      </c>
      <c r="T8">
        <f t="shared" si="2"/>
        <v>0</v>
      </c>
      <c r="U8">
        <f t="shared" si="2"/>
        <v>0</v>
      </c>
      <c r="V8">
        <f t="shared" si="2"/>
        <v>0</v>
      </c>
      <c r="W8">
        <f t="shared" si="2"/>
        <v>0</v>
      </c>
      <c r="X8">
        <f>'RE-Gen-Mixes in AIB Countries'!$BF7*VLOOKUP('Future RE-Generation (yearly)'!$A8,'Total RE-GEN in AIB Countries'!$B$140:$BE$164,COLUMN($BD$1),FALSE)*'Total RE-GEN in AIB Countries'!$E$118*1000</f>
        <v>0</v>
      </c>
    </row>
    <row r="9" spans="1:375" x14ac:dyDescent="0.35">
      <c r="A9" s="4" t="s">
        <v>466</v>
      </c>
      <c r="B9" s="4" t="s">
        <v>10</v>
      </c>
      <c r="C9">
        <f>'RE-Gen-Mixes in AIB Countries'!$BF8*VLOOKUP('Future RE-Generation (yearly)'!$A9,'Total RE-GEN in AIB Countries'!$B$140:$BE$164,COLUMN($BD$1),FALSE)*'Total RE-GEN in AIB Countries'!$B$118*1000</f>
        <v>3549.5780710543372</v>
      </c>
      <c r="D9">
        <f t="shared" si="3"/>
        <v>3803.2042150202346</v>
      </c>
      <c r="E9">
        <f t="shared" si="0"/>
        <v>4056.8303589861321</v>
      </c>
      <c r="F9">
        <f t="shared" si="0"/>
        <v>4310.456502952029</v>
      </c>
      <c r="G9">
        <f t="shared" si="0"/>
        <v>4564.0826469179265</v>
      </c>
      <c r="H9">
        <f t="shared" si="0"/>
        <v>4817.7087908838239</v>
      </c>
      <c r="I9">
        <f>'RE-Gen-Mixes in AIB Countries'!$BF8*VLOOKUP('Future RE-Generation (yearly)'!$A9,'Total RE-GEN in AIB Countries'!$B$140:$BE$164,COLUMN($BD$1),FALSE)*'Total RE-GEN in AIB Countries'!$C$118*1000</f>
        <v>5071.3349348497213</v>
      </c>
      <c r="J9">
        <f t="shared" si="4"/>
        <v>5297.2819727059914</v>
      </c>
      <c r="K9">
        <f t="shared" si="1"/>
        <v>5523.2290105622615</v>
      </c>
      <c r="L9">
        <f t="shared" si="1"/>
        <v>5749.1760484185315</v>
      </c>
      <c r="M9">
        <f t="shared" si="1"/>
        <v>5975.1230862748016</v>
      </c>
      <c r="N9">
        <f>'RE-Gen-Mixes in AIB Countries'!$BF8*VLOOKUP('Future RE-Generation (yearly)'!$A9,'Total RE-GEN in AIB Countries'!$B$140:$BE$164,COLUMN($BD$1),FALSE)*'Total RE-GEN in AIB Countries'!$D$118*1000</f>
        <v>6201.0701241310717</v>
      </c>
      <c r="O9">
        <f t="shared" si="5"/>
        <v>6363.2245440436946</v>
      </c>
      <c r="P9">
        <f t="shared" si="2"/>
        <v>6525.3789639563174</v>
      </c>
      <c r="Q9">
        <f t="shared" si="2"/>
        <v>6687.5333838689403</v>
      </c>
      <c r="R9">
        <f t="shared" si="2"/>
        <v>6849.6878037815632</v>
      </c>
      <c r="S9">
        <f t="shared" si="2"/>
        <v>7011.842223694186</v>
      </c>
      <c r="T9">
        <f t="shared" si="2"/>
        <v>7173.996643606808</v>
      </c>
      <c r="U9">
        <f t="shared" si="2"/>
        <v>7336.1510635194309</v>
      </c>
      <c r="V9">
        <f t="shared" si="2"/>
        <v>7498.3054834320537</v>
      </c>
      <c r="W9">
        <f t="shared" si="2"/>
        <v>7660.4599033446766</v>
      </c>
      <c r="X9">
        <f>'RE-Gen-Mixes in AIB Countries'!$BF8*VLOOKUP('Future RE-Generation (yearly)'!$A9,'Total RE-GEN in AIB Countries'!$B$140:$BE$164,COLUMN($BD$1),FALSE)*'Total RE-GEN in AIB Countries'!$E$118*1000</f>
        <v>7822.6143232572995</v>
      </c>
    </row>
    <row r="10" spans="1:375" x14ac:dyDescent="0.35">
      <c r="A10" s="4" t="s">
        <v>467</v>
      </c>
      <c r="B10" s="4" t="s">
        <v>4</v>
      </c>
      <c r="C10">
        <f>'RE-Gen-Mixes in AIB Countries'!$BF9*VLOOKUP('Future RE-Generation (yearly)'!$A10,'Total RE-GEN in AIB Countries'!$B$140:$BE$164,COLUMN($BD$1),FALSE)*'Total RE-GEN in AIB Countries'!$B$118*1000</f>
        <v>6284.0991565083032</v>
      </c>
      <c r="D10">
        <f t="shared" si="3"/>
        <v>6733.1136042708613</v>
      </c>
      <c r="E10">
        <f t="shared" si="0"/>
        <v>7182.1280520334194</v>
      </c>
      <c r="F10">
        <f t="shared" si="0"/>
        <v>7631.1424997959766</v>
      </c>
      <c r="G10">
        <f t="shared" si="0"/>
        <v>8080.1569475585347</v>
      </c>
      <c r="H10">
        <f t="shared" si="0"/>
        <v>8529.1713953210929</v>
      </c>
      <c r="I10">
        <f>'RE-Gen-Mixes in AIB Countries'!$BF9*VLOOKUP('Future RE-Generation (yearly)'!$A10,'Total RE-GEN in AIB Countries'!$B$140:$BE$164,COLUMN($BD$1),FALSE)*'Total RE-GEN in AIB Countries'!$C$118*1000</f>
        <v>8978.185843083651</v>
      </c>
      <c r="J10">
        <f t="shared" si="4"/>
        <v>9378.1977773433155</v>
      </c>
      <c r="K10">
        <f t="shared" si="1"/>
        <v>9778.2097116029818</v>
      </c>
      <c r="L10">
        <f t="shared" si="1"/>
        <v>10178.221645862646</v>
      </c>
      <c r="M10">
        <f t="shared" si="1"/>
        <v>10578.233580122313</v>
      </c>
      <c r="N10">
        <f>'RE-Gen-Mixes in AIB Countries'!$BF9*VLOOKUP('Future RE-Generation (yearly)'!$A10,'Total RE-GEN in AIB Countries'!$B$140:$BE$164,COLUMN($BD$1),FALSE)*'Total RE-GEN in AIB Countries'!$D$118*1000</f>
        <v>10978.245514381977</v>
      </c>
      <c r="O10">
        <f t="shared" si="5"/>
        <v>11265.320325246563</v>
      </c>
      <c r="P10">
        <f t="shared" si="2"/>
        <v>11552.395136111149</v>
      </c>
      <c r="Q10">
        <f t="shared" si="2"/>
        <v>11839.469946975736</v>
      </c>
      <c r="R10">
        <f t="shared" si="2"/>
        <v>12126.544757840322</v>
      </c>
      <c r="S10">
        <f t="shared" si="2"/>
        <v>12413.619568704908</v>
      </c>
      <c r="T10">
        <f t="shared" si="2"/>
        <v>12700.694379569493</v>
      </c>
      <c r="U10">
        <f t="shared" si="2"/>
        <v>12987.769190434079</v>
      </c>
      <c r="V10">
        <f t="shared" si="2"/>
        <v>13274.844001298667</v>
      </c>
      <c r="W10">
        <f t="shared" si="2"/>
        <v>13561.918812163252</v>
      </c>
      <c r="X10">
        <f>'RE-Gen-Mixes in AIB Countries'!$BF9*VLOOKUP('Future RE-Generation (yearly)'!$A10,'Total RE-GEN in AIB Countries'!$B$140:$BE$164,COLUMN($BD$1),FALSE)*'Total RE-GEN in AIB Countries'!$E$118*1000</f>
        <v>13848.993623027838</v>
      </c>
    </row>
    <row r="11" spans="1:375" x14ac:dyDescent="0.35">
      <c r="A11" s="4" t="s">
        <v>467</v>
      </c>
      <c r="B11" s="4" t="s">
        <v>6</v>
      </c>
      <c r="C11">
        <f>'RE-Gen-Mixes in AIB Countries'!$BF10*VLOOKUP('Future RE-Generation (yearly)'!$A11,'Total RE-GEN in AIB Countries'!$B$140:$BE$164,COLUMN($BD$1),FALSE)*'Total RE-GEN in AIB Countries'!$B$118*1000</f>
        <v>0</v>
      </c>
      <c r="D11">
        <f t="shared" si="3"/>
        <v>0</v>
      </c>
      <c r="E11">
        <f t="shared" si="0"/>
        <v>0</v>
      </c>
      <c r="F11">
        <f t="shared" si="0"/>
        <v>0</v>
      </c>
      <c r="G11">
        <f t="shared" si="0"/>
        <v>0</v>
      </c>
      <c r="H11">
        <f t="shared" si="0"/>
        <v>0</v>
      </c>
      <c r="I11">
        <f>'RE-Gen-Mixes in AIB Countries'!$BF10*VLOOKUP('Future RE-Generation (yearly)'!$A11,'Total RE-GEN in AIB Countries'!$B$140:$BE$164,COLUMN($BD$1),FALSE)*'Total RE-GEN in AIB Countries'!$C$118*1000</f>
        <v>0</v>
      </c>
      <c r="J11">
        <f t="shared" si="4"/>
        <v>0</v>
      </c>
      <c r="K11">
        <f t="shared" si="1"/>
        <v>0</v>
      </c>
      <c r="L11">
        <f t="shared" si="1"/>
        <v>0</v>
      </c>
      <c r="M11">
        <f t="shared" si="1"/>
        <v>0</v>
      </c>
      <c r="N11">
        <f>'RE-Gen-Mixes in AIB Countries'!$BF10*VLOOKUP('Future RE-Generation (yearly)'!$A11,'Total RE-GEN in AIB Countries'!$B$140:$BE$164,COLUMN($BD$1),FALSE)*'Total RE-GEN in AIB Countries'!$D$118*1000</f>
        <v>0</v>
      </c>
      <c r="O11">
        <f t="shared" si="5"/>
        <v>0</v>
      </c>
      <c r="P11">
        <f t="shared" si="2"/>
        <v>0</v>
      </c>
      <c r="Q11">
        <f t="shared" si="2"/>
        <v>0</v>
      </c>
      <c r="R11">
        <f t="shared" si="2"/>
        <v>0</v>
      </c>
      <c r="S11">
        <f t="shared" si="2"/>
        <v>0</v>
      </c>
      <c r="T11">
        <f t="shared" si="2"/>
        <v>0</v>
      </c>
      <c r="U11">
        <f t="shared" si="2"/>
        <v>0</v>
      </c>
      <c r="V11">
        <f t="shared" si="2"/>
        <v>0</v>
      </c>
      <c r="W11">
        <f t="shared" si="2"/>
        <v>0</v>
      </c>
      <c r="X11">
        <f>'RE-Gen-Mixes in AIB Countries'!$BF10*VLOOKUP('Future RE-Generation (yearly)'!$A11,'Total RE-GEN in AIB Countries'!$B$140:$BE$164,COLUMN($BD$1),FALSE)*'Total RE-GEN in AIB Countries'!$E$118*1000</f>
        <v>0</v>
      </c>
    </row>
    <row r="12" spans="1:375" x14ac:dyDescent="0.35">
      <c r="A12" s="4" t="s">
        <v>467</v>
      </c>
      <c r="B12" s="4" t="s">
        <v>7</v>
      </c>
      <c r="C12">
        <f>'RE-Gen-Mixes in AIB Countries'!$BF11*VLOOKUP('Future RE-Generation (yearly)'!$A12,'Total RE-GEN in AIB Countries'!$B$140:$BE$164,COLUMN($BD$1),FALSE)*'Total RE-GEN in AIB Countries'!$B$118*1000</f>
        <v>3094.343975191633</v>
      </c>
      <c r="D12">
        <f t="shared" si="3"/>
        <v>3315.4425155876884</v>
      </c>
      <c r="E12">
        <f t="shared" si="0"/>
        <v>3536.5410559837442</v>
      </c>
      <c r="F12">
        <f t="shared" si="0"/>
        <v>3757.6395963797995</v>
      </c>
      <c r="G12">
        <f t="shared" si="0"/>
        <v>3978.7381367758549</v>
      </c>
      <c r="H12">
        <f t="shared" si="0"/>
        <v>4199.8366771719102</v>
      </c>
      <c r="I12">
        <f>'RE-Gen-Mixes in AIB Countries'!$BF11*VLOOKUP('Future RE-Generation (yearly)'!$A12,'Total RE-GEN in AIB Countries'!$B$140:$BE$164,COLUMN($BD$1),FALSE)*'Total RE-GEN in AIB Countries'!$C$118*1000</f>
        <v>4420.935217567966</v>
      </c>
      <c r="J12">
        <f t="shared" si="4"/>
        <v>4617.904502735787</v>
      </c>
      <c r="K12">
        <f t="shared" si="1"/>
        <v>4814.873787903608</v>
      </c>
      <c r="L12">
        <f t="shared" si="1"/>
        <v>5011.8430730714281</v>
      </c>
      <c r="M12">
        <f t="shared" si="1"/>
        <v>5208.8123582392491</v>
      </c>
      <c r="N12">
        <f>'RE-Gen-Mixes in AIB Countries'!$BF11*VLOOKUP('Future RE-Generation (yearly)'!$A12,'Total RE-GEN in AIB Countries'!$B$140:$BE$164,COLUMN($BD$1),FALSE)*'Total RE-GEN in AIB Countries'!$D$118*1000</f>
        <v>5405.7816434070701</v>
      </c>
      <c r="O12">
        <f t="shared" si="5"/>
        <v>5547.1397266111053</v>
      </c>
      <c r="P12">
        <f t="shared" si="2"/>
        <v>5688.4978098151414</v>
      </c>
      <c r="Q12">
        <f t="shared" si="2"/>
        <v>5829.8558930191766</v>
      </c>
      <c r="R12">
        <f t="shared" si="2"/>
        <v>5971.2139762232118</v>
      </c>
      <c r="S12">
        <f t="shared" si="2"/>
        <v>6112.572059427248</v>
      </c>
      <c r="T12">
        <f t="shared" si="2"/>
        <v>6253.9301426312832</v>
      </c>
      <c r="U12">
        <f t="shared" si="2"/>
        <v>6395.2882258353184</v>
      </c>
      <c r="V12">
        <f t="shared" si="2"/>
        <v>6536.6463090393536</v>
      </c>
      <c r="W12">
        <f t="shared" si="2"/>
        <v>6678.0043922433897</v>
      </c>
      <c r="X12">
        <f>'RE-Gen-Mixes in AIB Countries'!$BF11*VLOOKUP('Future RE-Generation (yearly)'!$A12,'Total RE-GEN in AIB Countries'!$B$140:$BE$164,COLUMN($BD$1),FALSE)*'Total RE-GEN in AIB Countries'!$E$118*1000</f>
        <v>6819.3624754474249</v>
      </c>
    </row>
    <row r="13" spans="1:375" x14ac:dyDescent="0.35">
      <c r="A13" s="4" t="s">
        <v>467</v>
      </c>
      <c r="B13" s="4" t="s">
        <v>8</v>
      </c>
      <c r="C13">
        <f>'RE-Gen-Mixes in AIB Countries'!$BF12*VLOOKUP('Future RE-Generation (yearly)'!$A13,'Total RE-GEN in AIB Countries'!$B$140:$BE$164,COLUMN($BD$1),FALSE)*'Total RE-GEN in AIB Countries'!$B$118*1000</f>
        <v>0</v>
      </c>
      <c r="D13">
        <f t="shared" si="3"/>
        <v>0</v>
      </c>
      <c r="E13">
        <f t="shared" si="0"/>
        <v>0</v>
      </c>
      <c r="F13">
        <f t="shared" si="0"/>
        <v>0</v>
      </c>
      <c r="G13">
        <f t="shared" si="0"/>
        <v>0</v>
      </c>
      <c r="H13">
        <f t="shared" si="0"/>
        <v>0</v>
      </c>
      <c r="I13">
        <f>'RE-Gen-Mixes in AIB Countries'!$BF12*VLOOKUP('Future RE-Generation (yearly)'!$A13,'Total RE-GEN in AIB Countries'!$B$140:$BE$164,COLUMN($BD$1),FALSE)*'Total RE-GEN in AIB Countries'!$C$118*1000</f>
        <v>0</v>
      </c>
      <c r="J13">
        <f t="shared" si="4"/>
        <v>0</v>
      </c>
      <c r="K13">
        <f t="shared" si="1"/>
        <v>0</v>
      </c>
      <c r="L13">
        <f t="shared" si="1"/>
        <v>0</v>
      </c>
      <c r="M13">
        <f t="shared" si="1"/>
        <v>0</v>
      </c>
      <c r="N13">
        <f>'RE-Gen-Mixes in AIB Countries'!$BF12*VLOOKUP('Future RE-Generation (yearly)'!$A13,'Total RE-GEN in AIB Countries'!$B$140:$BE$164,COLUMN($BD$1),FALSE)*'Total RE-GEN in AIB Countries'!$D$118*1000</f>
        <v>0</v>
      </c>
      <c r="O13">
        <f t="shared" si="5"/>
        <v>0</v>
      </c>
      <c r="P13">
        <f t="shared" si="2"/>
        <v>0</v>
      </c>
      <c r="Q13">
        <f t="shared" si="2"/>
        <v>0</v>
      </c>
      <c r="R13">
        <f t="shared" si="2"/>
        <v>0</v>
      </c>
      <c r="S13">
        <f t="shared" si="2"/>
        <v>0</v>
      </c>
      <c r="T13">
        <f t="shared" si="2"/>
        <v>0</v>
      </c>
      <c r="U13">
        <f t="shared" si="2"/>
        <v>0</v>
      </c>
      <c r="V13">
        <f t="shared" si="2"/>
        <v>0</v>
      </c>
      <c r="W13">
        <f t="shared" si="2"/>
        <v>0</v>
      </c>
      <c r="X13">
        <f>'RE-Gen-Mixes in AIB Countries'!$BF12*VLOOKUP('Future RE-Generation (yearly)'!$A13,'Total RE-GEN in AIB Countries'!$B$140:$BE$164,COLUMN($BD$1),FALSE)*'Total RE-GEN in AIB Countries'!$E$118*1000</f>
        <v>0</v>
      </c>
    </row>
    <row r="14" spans="1:375" x14ac:dyDescent="0.35">
      <c r="A14" s="4" t="s">
        <v>467</v>
      </c>
      <c r="B14" s="4" t="s">
        <v>9</v>
      </c>
      <c r="C14">
        <f>'RE-Gen-Mixes in AIB Countries'!$BF13*VLOOKUP('Future RE-Generation (yearly)'!$A14,'Total RE-GEN in AIB Countries'!$B$140:$BE$164,COLUMN($BD$1),FALSE)*'Total RE-GEN in AIB Countries'!$B$118*1000</f>
        <v>4539.4819990613514</v>
      </c>
      <c r="D14">
        <f t="shared" si="3"/>
        <v>4863.8392302526499</v>
      </c>
      <c r="E14">
        <f t="shared" si="0"/>
        <v>5188.1964614439476</v>
      </c>
      <c r="F14">
        <f t="shared" si="0"/>
        <v>5512.5536926352452</v>
      </c>
      <c r="G14">
        <f t="shared" si="0"/>
        <v>5836.9109238265437</v>
      </c>
      <c r="H14">
        <f t="shared" si="0"/>
        <v>6161.2681550178422</v>
      </c>
      <c r="I14">
        <f>'RE-Gen-Mixes in AIB Countries'!$BF13*VLOOKUP('Future RE-Generation (yearly)'!$A14,'Total RE-GEN in AIB Countries'!$B$140:$BE$164,COLUMN($BD$1),FALSE)*'Total RE-GEN in AIB Countries'!$C$118*1000</f>
        <v>6485.6253862091398</v>
      </c>
      <c r="J14">
        <f t="shared" si="4"/>
        <v>6774.584380928507</v>
      </c>
      <c r="K14">
        <f t="shared" si="1"/>
        <v>7063.5433756478742</v>
      </c>
      <c r="L14">
        <f t="shared" si="1"/>
        <v>7352.5023703672414</v>
      </c>
      <c r="M14">
        <f t="shared" si="1"/>
        <v>7641.4613650866086</v>
      </c>
      <c r="N14">
        <f>'RE-Gen-Mixes in AIB Countries'!$BF13*VLOOKUP('Future RE-Generation (yearly)'!$A14,'Total RE-GEN in AIB Countries'!$B$140:$BE$164,COLUMN($BD$1),FALSE)*'Total RE-GEN in AIB Countries'!$D$118*1000</f>
        <v>7930.4203598059757</v>
      </c>
      <c r="O14">
        <f t="shared" si="5"/>
        <v>8137.7962945020518</v>
      </c>
      <c r="P14">
        <f t="shared" si="2"/>
        <v>8345.1722291981278</v>
      </c>
      <c r="Q14">
        <f t="shared" si="2"/>
        <v>8552.5481638942019</v>
      </c>
      <c r="R14">
        <f t="shared" si="2"/>
        <v>8759.9240985902779</v>
      </c>
      <c r="S14">
        <f t="shared" si="2"/>
        <v>8967.3000332863539</v>
      </c>
      <c r="T14">
        <f t="shared" si="2"/>
        <v>9174.6759679824299</v>
      </c>
      <c r="U14">
        <f t="shared" si="2"/>
        <v>9382.0519026785041</v>
      </c>
      <c r="V14">
        <f t="shared" si="2"/>
        <v>9589.4278373745801</v>
      </c>
      <c r="W14">
        <f t="shared" si="2"/>
        <v>9796.8037720706561</v>
      </c>
      <c r="X14">
        <f>'RE-Gen-Mixes in AIB Countries'!$BF13*VLOOKUP('Future RE-Generation (yearly)'!$A14,'Total RE-GEN in AIB Countries'!$B$140:$BE$164,COLUMN($BD$1),FALSE)*'Total RE-GEN in AIB Countries'!$E$118*1000</f>
        <v>10004.179706766732</v>
      </c>
    </row>
    <row r="15" spans="1:375" x14ac:dyDescent="0.35">
      <c r="A15" s="4" t="s">
        <v>467</v>
      </c>
      <c r="B15" s="4" t="s">
        <v>10</v>
      </c>
      <c r="C15">
        <f>'RE-Gen-Mixes in AIB Countries'!$BF14*VLOOKUP('Future RE-Generation (yearly)'!$A15,'Total RE-GEN in AIB Countries'!$B$140:$BE$164,COLUMN($BD$1),FALSE)*'Total RE-GEN in AIB Countries'!$B$118*1000</f>
        <v>15291.840188917695</v>
      </c>
      <c r="D15">
        <f t="shared" si="3"/>
        <v>16384.480041773761</v>
      </c>
      <c r="E15">
        <f t="shared" si="0"/>
        <v>17477.119894629828</v>
      </c>
      <c r="F15">
        <f t="shared" si="0"/>
        <v>18569.759747485896</v>
      </c>
      <c r="G15">
        <f t="shared" si="0"/>
        <v>19662.399600341963</v>
      </c>
      <c r="H15">
        <f t="shared" si="0"/>
        <v>20755.039453198031</v>
      </c>
      <c r="I15">
        <f>'RE-Gen-Mixes in AIB Countries'!$BF14*VLOOKUP('Future RE-Generation (yearly)'!$A15,'Total RE-GEN in AIB Countries'!$B$140:$BE$164,COLUMN($BD$1),FALSE)*'Total RE-GEN in AIB Countries'!$C$118*1000</f>
        <v>21847.679306054099</v>
      </c>
      <c r="J15">
        <f t="shared" si="4"/>
        <v>22821.075559043438</v>
      </c>
      <c r="K15">
        <f t="shared" si="1"/>
        <v>23794.471812032778</v>
      </c>
      <c r="L15">
        <f t="shared" si="1"/>
        <v>24767.868065022114</v>
      </c>
      <c r="M15">
        <f t="shared" si="1"/>
        <v>25741.264318011454</v>
      </c>
      <c r="N15">
        <f>'RE-Gen-Mixes in AIB Countries'!$BF14*VLOOKUP('Future RE-Generation (yearly)'!$A15,'Total RE-GEN in AIB Countries'!$B$140:$BE$164,COLUMN($BD$1),FALSE)*'Total RE-GEN in AIB Countries'!$D$118*1000</f>
        <v>26714.660571000793</v>
      </c>
      <c r="O15">
        <f t="shared" si="5"/>
        <v>27413.233591679262</v>
      </c>
      <c r="P15">
        <f t="shared" si="2"/>
        <v>28111.80661235773</v>
      </c>
      <c r="Q15">
        <f t="shared" si="2"/>
        <v>28810.379633036198</v>
      </c>
      <c r="R15">
        <f t="shared" si="2"/>
        <v>29508.952653714667</v>
      </c>
      <c r="S15">
        <f t="shared" si="2"/>
        <v>30207.525674393135</v>
      </c>
      <c r="T15">
        <f t="shared" si="2"/>
        <v>30906.098695071603</v>
      </c>
      <c r="U15">
        <f t="shared" si="2"/>
        <v>31604.671715750072</v>
      </c>
      <c r="V15">
        <f t="shared" si="2"/>
        <v>32303.24473642854</v>
      </c>
      <c r="W15">
        <f t="shared" si="2"/>
        <v>33001.817757107012</v>
      </c>
      <c r="X15">
        <f>'RE-Gen-Mixes in AIB Countries'!$BF14*VLOOKUP('Future RE-Generation (yearly)'!$A15,'Total RE-GEN in AIB Countries'!$B$140:$BE$164,COLUMN($BD$1),FALSE)*'Total RE-GEN in AIB Countries'!$E$118*1000</f>
        <v>33700.390777785477</v>
      </c>
    </row>
    <row r="16" spans="1:375" x14ac:dyDescent="0.35">
      <c r="A16" s="4" t="s">
        <v>468</v>
      </c>
      <c r="B16" s="4" t="s">
        <v>4</v>
      </c>
      <c r="C16">
        <f>'RE-Gen-Mixes in AIB Countries'!$BF15*VLOOKUP('Future RE-Generation (yearly)'!$A16,'Total RE-GEN in AIB Countries'!$B$140:$BE$164,COLUMN($BD$1),FALSE)*'Total RE-GEN in AIB Countries'!$B$118*1000</f>
        <v>298.83846746918135</v>
      </c>
      <c r="D16">
        <f t="shared" si="3"/>
        <v>320.19121606512186</v>
      </c>
      <c r="E16">
        <f t="shared" si="0"/>
        <v>341.54396466106238</v>
      </c>
      <c r="F16">
        <f t="shared" si="0"/>
        <v>362.89671325700283</v>
      </c>
      <c r="G16">
        <f t="shared" si="0"/>
        <v>384.24946185294334</v>
      </c>
      <c r="H16">
        <f t="shared" si="0"/>
        <v>405.60221044888385</v>
      </c>
      <c r="I16">
        <f>'RE-Gen-Mixes in AIB Countries'!$BF15*VLOOKUP('Future RE-Generation (yearly)'!$A16,'Total RE-GEN in AIB Countries'!$B$140:$BE$164,COLUMN($BD$1),FALSE)*'Total RE-GEN in AIB Countries'!$C$118*1000</f>
        <v>426.95495904482436</v>
      </c>
      <c r="J16">
        <f t="shared" si="4"/>
        <v>445.97740767689879</v>
      </c>
      <c r="K16">
        <f t="shared" si="1"/>
        <v>464.99985630897316</v>
      </c>
      <c r="L16">
        <f t="shared" si="1"/>
        <v>484.02230494104759</v>
      </c>
      <c r="M16">
        <f t="shared" si="1"/>
        <v>503.04475357312197</v>
      </c>
      <c r="N16">
        <f>'RE-Gen-Mixes in AIB Countries'!$BF15*VLOOKUP('Future RE-Generation (yearly)'!$A16,'Total RE-GEN in AIB Countries'!$B$140:$BE$164,COLUMN($BD$1),FALSE)*'Total RE-GEN in AIB Countries'!$D$118*1000</f>
        <v>522.06720220519639</v>
      </c>
      <c r="O16">
        <f t="shared" si="5"/>
        <v>535.71895950424027</v>
      </c>
      <c r="P16">
        <f t="shared" si="2"/>
        <v>549.37071680328427</v>
      </c>
      <c r="Q16">
        <f t="shared" si="2"/>
        <v>563.02247410232815</v>
      </c>
      <c r="R16">
        <f t="shared" si="2"/>
        <v>576.67423140137214</v>
      </c>
      <c r="S16">
        <f t="shared" si="2"/>
        <v>590.32598870041602</v>
      </c>
      <c r="T16">
        <f t="shared" si="2"/>
        <v>603.9777459994599</v>
      </c>
      <c r="U16">
        <f t="shared" si="2"/>
        <v>617.62950329850389</v>
      </c>
      <c r="V16">
        <f t="shared" si="2"/>
        <v>631.28126059754777</v>
      </c>
      <c r="W16">
        <f t="shared" si="2"/>
        <v>644.93301789659176</v>
      </c>
      <c r="X16">
        <f>'RE-Gen-Mixes in AIB Countries'!$BF15*VLOOKUP('Future RE-Generation (yearly)'!$A16,'Total RE-GEN in AIB Countries'!$B$140:$BE$164,COLUMN($BD$1),FALSE)*'Total RE-GEN in AIB Countries'!$E$118*1000</f>
        <v>658.58477519563564</v>
      </c>
    </row>
    <row r="17" spans="1:24" x14ac:dyDescent="0.35">
      <c r="A17" s="4" t="s">
        <v>468</v>
      </c>
      <c r="B17" s="4" t="s">
        <v>6</v>
      </c>
      <c r="C17">
        <f>'RE-Gen-Mixes in AIB Countries'!$BF16*VLOOKUP('Future RE-Generation (yearly)'!$A17,'Total RE-GEN in AIB Countries'!$B$140:$BE$164,COLUMN($BD$1),FALSE)*'Total RE-GEN in AIB Countries'!$B$118*1000</f>
        <v>16.384965958872318</v>
      </c>
      <c r="D17">
        <f t="shared" si="3"/>
        <v>17.555712355197365</v>
      </c>
      <c r="E17">
        <f t="shared" si="0"/>
        <v>18.726458751522411</v>
      </c>
      <c r="F17">
        <f t="shared" si="0"/>
        <v>19.897205147847458</v>
      </c>
      <c r="G17">
        <f t="shared" si="0"/>
        <v>21.067951544172502</v>
      </c>
      <c r="H17">
        <f t="shared" si="0"/>
        <v>22.238697940497548</v>
      </c>
      <c r="I17">
        <f>'RE-Gen-Mixes in AIB Countries'!$BF16*VLOOKUP('Future RE-Generation (yearly)'!$A17,'Total RE-GEN in AIB Countries'!$B$140:$BE$164,COLUMN($BD$1),FALSE)*'Total RE-GEN in AIB Countries'!$C$118*1000</f>
        <v>23.409444336822595</v>
      </c>
      <c r="J17">
        <f t="shared" si="4"/>
        <v>24.452423093642381</v>
      </c>
      <c r="K17">
        <f t="shared" si="1"/>
        <v>25.495401850462162</v>
      </c>
      <c r="L17">
        <f t="shared" si="1"/>
        <v>26.538380607281947</v>
      </c>
      <c r="M17">
        <f t="shared" si="1"/>
        <v>27.581359364101729</v>
      </c>
      <c r="N17">
        <f>'RE-Gen-Mixes in AIB Countries'!$BF16*VLOOKUP('Future RE-Generation (yearly)'!$A17,'Total RE-GEN in AIB Countries'!$B$140:$BE$164,COLUMN($BD$1),FALSE)*'Total RE-GEN in AIB Countries'!$D$118*1000</f>
        <v>28.624338120921514</v>
      </c>
      <c r="O17">
        <f t="shared" si="5"/>
        <v>29.372848112014577</v>
      </c>
      <c r="P17">
        <f t="shared" si="2"/>
        <v>30.121358103107639</v>
      </c>
      <c r="Q17">
        <f t="shared" si="2"/>
        <v>30.869868094200704</v>
      </c>
      <c r="R17">
        <f t="shared" si="2"/>
        <v>31.618378085293767</v>
      </c>
      <c r="S17">
        <f t="shared" si="2"/>
        <v>32.366888076386829</v>
      </c>
      <c r="T17">
        <f t="shared" si="2"/>
        <v>33.115398067479894</v>
      </c>
      <c r="U17">
        <f t="shared" si="2"/>
        <v>33.863908058572953</v>
      </c>
      <c r="V17">
        <f t="shared" si="2"/>
        <v>34.612418049666019</v>
      </c>
      <c r="W17">
        <f t="shared" si="2"/>
        <v>35.360928040759077</v>
      </c>
      <c r="X17">
        <f>'RE-Gen-Mixes in AIB Countries'!$BF16*VLOOKUP('Future RE-Generation (yearly)'!$A17,'Total RE-GEN in AIB Countries'!$B$140:$BE$164,COLUMN($BD$1),FALSE)*'Total RE-GEN in AIB Countries'!$E$118*1000</f>
        <v>36.109438031852143</v>
      </c>
    </row>
    <row r="18" spans="1:24" x14ac:dyDescent="0.35">
      <c r="A18" s="4" t="s">
        <v>468</v>
      </c>
      <c r="B18" s="4" t="s">
        <v>7</v>
      </c>
      <c r="C18">
        <f>'RE-Gen-Mixes in AIB Countries'!$BF17*VLOOKUP('Future RE-Generation (yearly)'!$A18,'Total RE-GEN in AIB Countries'!$B$140:$BE$164,COLUMN($BD$1),FALSE)*'Total RE-GEN in AIB Countries'!$B$118*1000</f>
        <v>3450.953909564244</v>
      </c>
      <c r="D18">
        <f t="shared" si="3"/>
        <v>3697.5331129417427</v>
      </c>
      <c r="E18">
        <f t="shared" si="0"/>
        <v>3944.1123163192415</v>
      </c>
      <c r="F18">
        <f t="shared" si="0"/>
        <v>4190.6915196967402</v>
      </c>
      <c r="G18">
        <f t="shared" si="0"/>
        <v>4437.270723074239</v>
      </c>
      <c r="H18">
        <f t="shared" si="0"/>
        <v>4683.8499264517377</v>
      </c>
      <c r="I18">
        <f>'RE-Gen-Mixes in AIB Countries'!$BF17*VLOOKUP('Future RE-Generation (yearly)'!$A18,'Total RE-GEN in AIB Countries'!$B$140:$BE$164,COLUMN($BD$1),FALSE)*'Total RE-GEN in AIB Countries'!$C$118*1000</f>
        <v>4930.4291298292364</v>
      </c>
      <c r="J18">
        <f t="shared" si="4"/>
        <v>5150.0982843135471</v>
      </c>
      <c r="K18">
        <f t="shared" si="1"/>
        <v>5369.7674387978568</v>
      </c>
      <c r="L18">
        <f t="shared" si="1"/>
        <v>5589.4365932821675</v>
      </c>
      <c r="M18">
        <f t="shared" si="1"/>
        <v>5809.1057477664781</v>
      </c>
      <c r="N18">
        <f>'RE-Gen-Mixes in AIB Countries'!$BF17*VLOOKUP('Future RE-Generation (yearly)'!$A18,'Total RE-GEN in AIB Countries'!$B$140:$BE$164,COLUMN($BD$1),FALSE)*'Total RE-GEN in AIB Countries'!$D$118*1000</f>
        <v>6028.7749022507878</v>
      </c>
      <c r="O18">
        <f t="shared" si="5"/>
        <v>6186.4239011314839</v>
      </c>
      <c r="P18">
        <f t="shared" si="2"/>
        <v>6344.0729000121792</v>
      </c>
      <c r="Q18">
        <f t="shared" si="2"/>
        <v>6501.7218988928753</v>
      </c>
      <c r="R18">
        <f t="shared" si="2"/>
        <v>6659.3708977735714</v>
      </c>
      <c r="S18">
        <f t="shared" si="2"/>
        <v>6817.0198966542666</v>
      </c>
      <c r="T18">
        <f t="shared" si="2"/>
        <v>6974.6688955349628</v>
      </c>
      <c r="U18">
        <f t="shared" si="2"/>
        <v>7132.3178944156589</v>
      </c>
      <c r="V18">
        <f t="shared" si="2"/>
        <v>7289.966893296355</v>
      </c>
      <c r="W18">
        <f t="shared" si="2"/>
        <v>7447.6158921770502</v>
      </c>
      <c r="X18">
        <f>'RE-Gen-Mixes in AIB Countries'!$BF17*VLOOKUP('Future RE-Generation (yearly)'!$A18,'Total RE-GEN in AIB Countries'!$B$140:$BE$164,COLUMN($BD$1),FALSE)*'Total RE-GEN in AIB Countries'!$E$118*1000</f>
        <v>7605.2648910577464</v>
      </c>
    </row>
    <row r="19" spans="1:24" x14ac:dyDescent="0.35">
      <c r="A19" s="4" t="s">
        <v>468</v>
      </c>
      <c r="B19" s="4" t="s">
        <v>8</v>
      </c>
      <c r="C19">
        <f>'RE-Gen-Mixes in AIB Countries'!$BF18*VLOOKUP('Future RE-Generation (yearly)'!$A19,'Total RE-GEN in AIB Countries'!$B$140:$BE$164,COLUMN($BD$1),FALSE)*'Total RE-GEN in AIB Countries'!$B$118*1000</f>
        <v>0</v>
      </c>
      <c r="D19">
        <f t="shared" si="3"/>
        <v>0</v>
      </c>
      <c r="E19">
        <f t="shared" si="0"/>
        <v>0</v>
      </c>
      <c r="F19">
        <f t="shared" si="0"/>
        <v>0</v>
      </c>
      <c r="G19">
        <f t="shared" si="0"/>
        <v>0</v>
      </c>
      <c r="H19">
        <f t="shared" si="0"/>
        <v>0</v>
      </c>
      <c r="I19">
        <f>'RE-Gen-Mixes in AIB Countries'!$BF18*VLOOKUP('Future RE-Generation (yearly)'!$A19,'Total RE-GEN in AIB Countries'!$B$140:$BE$164,COLUMN($BD$1),FALSE)*'Total RE-GEN in AIB Countries'!$C$118*1000</f>
        <v>0</v>
      </c>
      <c r="J19">
        <f t="shared" si="4"/>
        <v>0</v>
      </c>
      <c r="K19">
        <f t="shared" si="1"/>
        <v>0</v>
      </c>
      <c r="L19">
        <f t="shared" si="1"/>
        <v>0</v>
      </c>
      <c r="M19">
        <f t="shared" si="1"/>
        <v>0</v>
      </c>
      <c r="N19">
        <f>'RE-Gen-Mixes in AIB Countries'!$BF18*VLOOKUP('Future RE-Generation (yearly)'!$A19,'Total RE-GEN in AIB Countries'!$B$140:$BE$164,COLUMN($BD$1),FALSE)*'Total RE-GEN in AIB Countries'!$D$118*1000</f>
        <v>0</v>
      </c>
      <c r="O19">
        <f t="shared" si="5"/>
        <v>0</v>
      </c>
      <c r="P19">
        <f t="shared" si="2"/>
        <v>0</v>
      </c>
      <c r="Q19">
        <f t="shared" si="2"/>
        <v>0</v>
      </c>
      <c r="R19">
        <f t="shared" si="2"/>
        <v>0</v>
      </c>
      <c r="S19">
        <f t="shared" si="2"/>
        <v>0</v>
      </c>
      <c r="T19">
        <f t="shared" si="2"/>
        <v>0</v>
      </c>
      <c r="U19">
        <f t="shared" si="2"/>
        <v>0</v>
      </c>
      <c r="V19">
        <f t="shared" si="2"/>
        <v>0</v>
      </c>
      <c r="W19">
        <f t="shared" si="2"/>
        <v>0</v>
      </c>
      <c r="X19">
        <f>'RE-Gen-Mixes in AIB Countries'!$BF18*VLOOKUP('Future RE-Generation (yearly)'!$A19,'Total RE-GEN in AIB Countries'!$B$140:$BE$164,COLUMN($BD$1),FALSE)*'Total RE-GEN in AIB Countries'!$E$118*1000</f>
        <v>0</v>
      </c>
    </row>
    <row r="20" spans="1:24" x14ac:dyDescent="0.35">
      <c r="A20" s="4" t="s">
        <v>468</v>
      </c>
      <c r="B20" s="4" t="s">
        <v>9</v>
      </c>
      <c r="C20">
        <f>'RE-Gen-Mixes in AIB Countries'!$BF19*VLOOKUP('Future RE-Generation (yearly)'!$A20,'Total RE-GEN in AIB Countries'!$B$140:$BE$164,COLUMN($BD$1),FALSE)*'Total RE-GEN in AIB Countries'!$B$118*1000</f>
        <v>36.36516847898379</v>
      </c>
      <c r="D20">
        <f t="shared" si="3"/>
        <v>38.963549827800065</v>
      </c>
      <c r="E20">
        <f t="shared" si="3"/>
        <v>41.561931176616348</v>
      </c>
      <c r="F20">
        <f t="shared" si="3"/>
        <v>44.16031252543263</v>
      </c>
      <c r="G20">
        <f t="shared" si="3"/>
        <v>46.758693874248905</v>
      </c>
      <c r="H20">
        <f t="shared" si="3"/>
        <v>49.357075223065181</v>
      </c>
      <c r="I20">
        <f>'RE-Gen-Mixes in AIB Countries'!$BF19*VLOOKUP('Future RE-Generation (yearly)'!$A20,'Total RE-GEN in AIB Countries'!$B$140:$BE$164,COLUMN($BD$1),FALSE)*'Total RE-GEN in AIB Countries'!$C$118*1000</f>
        <v>51.955456571881463</v>
      </c>
      <c r="J20">
        <f t="shared" si="4"/>
        <v>54.270267497150108</v>
      </c>
      <c r="K20">
        <f t="shared" si="4"/>
        <v>56.585078422418754</v>
      </c>
      <c r="L20">
        <f t="shared" si="4"/>
        <v>58.899889347687406</v>
      </c>
      <c r="M20">
        <f t="shared" si="4"/>
        <v>61.214700272956051</v>
      </c>
      <c r="N20">
        <f>'RE-Gen-Mixes in AIB Countries'!$BF19*VLOOKUP('Future RE-Generation (yearly)'!$A20,'Total RE-GEN in AIB Countries'!$B$140:$BE$164,COLUMN($BD$1),FALSE)*'Total RE-GEN in AIB Countries'!$D$118*1000</f>
        <v>63.529511198224696</v>
      </c>
      <c r="O20">
        <f t="shared" si="5"/>
        <v>65.190771404844938</v>
      </c>
      <c r="P20">
        <f t="shared" si="5"/>
        <v>66.852031611465179</v>
      </c>
      <c r="Q20">
        <f t="shared" si="5"/>
        <v>68.513291818085435</v>
      </c>
      <c r="R20">
        <f t="shared" si="5"/>
        <v>70.174552024705676</v>
      </c>
      <c r="S20">
        <f t="shared" si="5"/>
        <v>71.835812231325917</v>
      </c>
      <c r="T20">
        <f t="shared" si="5"/>
        <v>73.497072437946159</v>
      </c>
      <c r="U20">
        <f t="shared" si="5"/>
        <v>75.1583326445664</v>
      </c>
      <c r="V20">
        <f t="shared" si="5"/>
        <v>76.819592851186655</v>
      </c>
      <c r="W20">
        <f t="shared" si="5"/>
        <v>78.480853057806897</v>
      </c>
      <c r="X20">
        <f>'RE-Gen-Mixes in AIB Countries'!$BF19*VLOOKUP('Future RE-Generation (yearly)'!$A20,'Total RE-GEN in AIB Countries'!$B$140:$BE$164,COLUMN($BD$1),FALSE)*'Total RE-GEN in AIB Countries'!$E$118*1000</f>
        <v>80.142113264427138</v>
      </c>
    </row>
    <row r="21" spans="1:24" x14ac:dyDescent="0.35">
      <c r="A21" s="4" t="s">
        <v>468</v>
      </c>
      <c r="B21" s="4" t="s">
        <v>10</v>
      </c>
      <c r="C21">
        <f>'RE-Gen-Mixes in AIB Countries'!$BF20*VLOOKUP('Future RE-Generation (yearly)'!$A21,'Total RE-GEN in AIB Countries'!$B$140:$BE$164,COLUMN($BD$1),FALSE)*'Total RE-GEN in AIB Countries'!$B$118*1000</f>
        <v>745.90177007088403</v>
      </c>
      <c r="D21">
        <f t="shared" si="3"/>
        <v>799.19829882260217</v>
      </c>
      <c r="E21">
        <f t="shared" si="3"/>
        <v>852.49482757432031</v>
      </c>
      <c r="F21">
        <f t="shared" si="3"/>
        <v>905.79135632603834</v>
      </c>
      <c r="G21">
        <f t="shared" si="3"/>
        <v>959.08788507775648</v>
      </c>
      <c r="H21">
        <f t="shared" si="3"/>
        <v>1012.3844138294746</v>
      </c>
      <c r="I21">
        <f>'RE-Gen-Mixes in AIB Countries'!$BF20*VLOOKUP('Future RE-Generation (yearly)'!$A21,'Total RE-GEN in AIB Countries'!$B$140:$BE$164,COLUMN($BD$1),FALSE)*'Total RE-GEN in AIB Countries'!$C$118*1000</f>
        <v>1065.6809425811928</v>
      </c>
      <c r="J21">
        <f t="shared" si="4"/>
        <v>1113.1610351740583</v>
      </c>
      <c r="K21">
        <f t="shared" si="4"/>
        <v>1160.6411277669238</v>
      </c>
      <c r="L21">
        <f t="shared" si="4"/>
        <v>1208.1212203597893</v>
      </c>
      <c r="M21">
        <f t="shared" si="4"/>
        <v>1255.6013129526548</v>
      </c>
      <c r="N21">
        <f>'RE-Gen-Mixes in AIB Countries'!$BF20*VLOOKUP('Future RE-Generation (yearly)'!$A21,'Total RE-GEN in AIB Countries'!$B$140:$BE$164,COLUMN($BD$1),FALSE)*'Total RE-GEN in AIB Countries'!$D$118*1000</f>
        <v>1303.0814055455203</v>
      </c>
      <c r="O21">
        <f t="shared" si="5"/>
        <v>1337.1562354031762</v>
      </c>
      <c r="P21">
        <f t="shared" si="5"/>
        <v>1371.2310652608319</v>
      </c>
      <c r="Q21">
        <f t="shared" si="5"/>
        <v>1405.3058951184878</v>
      </c>
      <c r="R21">
        <f t="shared" si="5"/>
        <v>1439.3807249761437</v>
      </c>
      <c r="S21">
        <f t="shared" si="5"/>
        <v>1473.4555548337994</v>
      </c>
      <c r="T21">
        <f t="shared" si="5"/>
        <v>1507.5303846914553</v>
      </c>
      <c r="U21">
        <f t="shared" si="5"/>
        <v>1541.6052145491112</v>
      </c>
      <c r="V21">
        <f t="shared" si="5"/>
        <v>1575.6800444067671</v>
      </c>
      <c r="W21">
        <f t="shared" si="5"/>
        <v>1609.7548742644228</v>
      </c>
      <c r="X21">
        <f>'RE-Gen-Mixes in AIB Countries'!$BF20*VLOOKUP('Future RE-Generation (yearly)'!$A21,'Total RE-GEN in AIB Countries'!$B$140:$BE$164,COLUMN($BD$1),FALSE)*'Total RE-GEN in AIB Countries'!$E$118*1000</f>
        <v>1643.8297041220787</v>
      </c>
    </row>
    <row r="22" spans="1:24" x14ac:dyDescent="0.35">
      <c r="A22" s="4" t="s">
        <v>469</v>
      </c>
      <c r="B22" s="4" t="s">
        <v>4</v>
      </c>
      <c r="C22">
        <f>'RE-Gen-Mixes in AIB Countries'!$BF21*VLOOKUP('Future RE-Generation (yearly)'!$A22,'Total RE-GEN in AIB Countries'!$B$140:$BE$164,COLUMN($BD$1),FALSE)*'Total RE-GEN in AIB Countries'!$B$118*1000</f>
        <v>112.40399475602553</v>
      </c>
      <c r="D22">
        <f t="shared" si="3"/>
        <v>120.43553855803739</v>
      </c>
      <c r="E22">
        <f t="shared" si="3"/>
        <v>128.46708236004926</v>
      </c>
      <c r="F22">
        <f t="shared" si="3"/>
        <v>136.49862616206113</v>
      </c>
      <c r="G22">
        <f t="shared" si="3"/>
        <v>144.530169964073</v>
      </c>
      <c r="H22">
        <f t="shared" si="3"/>
        <v>152.56171376608486</v>
      </c>
      <c r="I22">
        <f>'RE-Gen-Mixes in AIB Countries'!$BF21*VLOOKUP('Future RE-Generation (yearly)'!$A22,'Total RE-GEN in AIB Countries'!$B$140:$BE$164,COLUMN($BD$1),FALSE)*'Total RE-GEN in AIB Countries'!$C$118*1000</f>
        <v>160.59325756809673</v>
      </c>
      <c r="J22">
        <f t="shared" si="4"/>
        <v>167.7482909692333</v>
      </c>
      <c r="K22">
        <f t="shared" si="4"/>
        <v>174.90332437036986</v>
      </c>
      <c r="L22">
        <f t="shared" si="4"/>
        <v>182.05835777150642</v>
      </c>
      <c r="M22">
        <f t="shared" si="4"/>
        <v>189.21339117264299</v>
      </c>
      <c r="N22">
        <f>'RE-Gen-Mixes in AIB Countries'!$BF21*VLOOKUP('Future RE-Generation (yearly)'!$A22,'Total RE-GEN in AIB Countries'!$B$140:$BE$164,COLUMN($BD$1),FALSE)*'Total RE-GEN in AIB Countries'!$D$118*1000</f>
        <v>196.36842457377955</v>
      </c>
      <c r="O22">
        <f t="shared" si="5"/>
        <v>201.50334602096746</v>
      </c>
      <c r="P22">
        <f t="shared" si="5"/>
        <v>206.63826746815539</v>
      </c>
      <c r="Q22">
        <f t="shared" si="5"/>
        <v>211.7731889153433</v>
      </c>
      <c r="R22">
        <f t="shared" si="5"/>
        <v>216.9081103625312</v>
      </c>
      <c r="S22">
        <f t="shared" si="5"/>
        <v>222.04303180971914</v>
      </c>
      <c r="T22">
        <f t="shared" si="5"/>
        <v>227.17795325690705</v>
      </c>
      <c r="U22">
        <f t="shared" si="5"/>
        <v>232.31287470409495</v>
      </c>
      <c r="V22">
        <f t="shared" si="5"/>
        <v>237.44779615128289</v>
      </c>
      <c r="W22">
        <f t="shared" si="5"/>
        <v>242.58271759847079</v>
      </c>
      <c r="X22">
        <f>'RE-Gen-Mixes in AIB Countries'!$BF21*VLOOKUP('Future RE-Generation (yearly)'!$A22,'Total RE-GEN in AIB Countries'!$B$140:$BE$164,COLUMN($BD$1),FALSE)*'Total RE-GEN in AIB Countries'!$E$118*1000</f>
        <v>247.7176390456587</v>
      </c>
    </row>
    <row r="23" spans="1:24" x14ac:dyDescent="0.35">
      <c r="A23" s="4" t="s">
        <v>469</v>
      </c>
      <c r="B23" s="4" t="s">
        <v>6</v>
      </c>
      <c r="C23">
        <f>'RE-Gen-Mixes in AIB Countries'!$BF22*VLOOKUP('Future RE-Generation (yearly)'!$A23,'Total RE-GEN in AIB Countries'!$B$140:$BE$164,COLUMN($BD$1),FALSE)*'Total RE-GEN in AIB Countries'!$B$118*1000</f>
        <v>0</v>
      </c>
      <c r="D23">
        <f t="shared" si="3"/>
        <v>0</v>
      </c>
      <c r="E23">
        <f t="shared" si="3"/>
        <v>0</v>
      </c>
      <c r="F23">
        <f t="shared" si="3"/>
        <v>0</v>
      </c>
      <c r="G23">
        <f t="shared" si="3"/>
        <v>0</v>
      </c>
      <c r="H23">
        <f t="shared" si="3"/>
        <v>0</v>
      </c>
      <c r="I23">
        <f>'RE-Gen-Mixes in AIB Countries'!$BF22*VLOOKUP('Future RE-Generation (yearly)'!$A23,'Total RE-GEN in AIB Countries'!$B$140:$BE$164,COLUMN($BD$1),FALSE)*'Total RE-GEN in AIB Countries'!$C$118*1000</f>
        <v>0</v>
      </c>
      <c r="J23">
        <f t="shared" si="4"/>
        <v>0</v>
      </c>
      <c r="K23">
        <f t="shared" si="4"/>
        <v>0</v>
      </c>
      <c r="L23">
        <f t="shared" si="4"/>
        <v>0</v>
      </c>
      <c r="M23">
        <f t="shared" si="4"/>
        <v>0</v>
      </c>
      <c r="N23">
        <f>'RE-Gen-Mixes in AIB Countries'!$BF22*VLOOKUP('Future RE-Generation (yearly)'!$A23,'Total RE-GEN in AIB Countries'!$B$140:$BE$164,COLUMN($BD$1),FALSE)*'Total RE-GEN in AIB Countries'!$D$118*1000</f>
        <v>0</v>
      </c>
      <c r="O23">
        <f t="shared" si="5"/>
        <v>0</v>
      </c>
      <c r="P23">
        <f t="shared" si="5"/>
        <v>0</v>
      </c>
      <c r="Q23">
        <f t="shared" si="5"/>
        <v>0</v>
      </c>
      <c r="R23">
        <f t="shared" si="5"/>
        <v>0</v>
      </c>
      <c r="S23">
        <f t="shared" si="5"/>
        <v>0</v>
      </c>
      <c r="T23">
        <f t="shared" si="5"/>
        <v>0</v>
      </c>
      <c r="U23">
        <f t="shared" si="5"/>
        <v>0</v>
      </c>
      <c r="V23">
        <f t="shared" si="5"/>
        <v>0</v>
      </c>
      <c r="W23">
        <f t="shared" si="5"/>
        <v>0</v>
      </c>
      <c r="X23">
        <f>'RE-Gen-Mixes in AIB Countries'!$BF22*VLOOKUP('Future RE-Generation (yearly)'!$A23,'Total RE-GEN in AIB Countries'!$B$140:$BE$164,COLUMN($BD$1),FALSE)*'Total RE-GEN in AIB Countries'!$E$118*1000</f>
        <v>0</v>
      </c>
    </row>
    <row r="24" spans="1:24" x14ac:dyDescent="0.35">
      <c r="A24" s="4" t="s">
        <v>469</v>
      </c>
      <c r="B24" s="4" t="s">
        <v>7</v>
      </c>
      <c r="C24">
        <f>'RE-Gen-Mixes in AIB Countries'!$BF23*VLOOKUP('Future RE-Generation (yearly)'!$A24,'Total RE-GEN in AIB Countries'!$B$140:$BE$164,COLUMN($BD$1),FALSE)*'Total RE-GEN in AIB Countries'!$B$118*1000</f>
        <v>0</v>
      </c>
      <c r="D24">
        <f t="shared" si="3"/>
        <v>0</v>
      </c>
      <c r="E24">
        <f t="shared" si="3"/>
        <v>0</v>
      </c>
      <c r="F24">
        <f t="shared" si="3"/>
        <v>0</v>
      </c>
      <c r="G24">
        <f t="shared" si="3"/>
        <v>0</v>
      </c>
      <c r="H24">
        <f t="shared" si="3"/>
        <v>0</v>
      </c>
      <c r="I24">
        <f>'RE-Gen-Mixes in AIB Countries'!$BF23*VLOOKUP('Future RE-Generation (yearly)'!$A24,'Total RE-GEN in AIB Countries'!$B$140:$BE$164,COLUMN($BD$1),FALSE)*'Total RE-GEN in AIB Countries'!$C$118*1000</f>
        <v>0</v>
      </c>
      <c r="J24">
        <f t="shared" si="4"/>
        <v>0</v>
      </c>
      <c r="K24">
        <f t="shared" si="4"/>
        <v>0</v>
      </c>
      <c r="L24">
        <f t="shared" si="4"/>
        <v>0</v>
      </c>
      <c r="M24">
        <f t="shared" si="4"/>
        <v>0</v>
      </c>
      <c r="N24">
        <f>'RE-Gen-Mixes in AIB Countries'!$BF23*VLOOKUP('Future RE-Generation (yearly)'!$A24,'Total RE-GEN in AIB Countries'!$B$140:$BE$164,COLUMN($BD$1),FALSE)*'Total RE-GEN in AIB Countries'!$D$118*1000</f>
        <v>0</v>
      </c>
      <c r="O24">
        <f t="shared" si="5"/>
        <v>0</v>
      </c>
      <c r="P24">
        <f t="shared" si="5"/>
        <v>0</v>
      </c>
      <c r="Q24">
        <f t="shared" si="5"/>
        <v>0</v>
      </c>
      <c r="R24">
        <f t="shared" si="5"/>
        <v>0</v>
      </c>
      <c r="S24">
        <f t="shared" si="5"/>
        <v>0</v>
      </c>
      <c r="T24">
        <f t="shared" si="5"/>
        <v>0</v>
      </c>
      <c r="U24">
        <f t="shared" si="5"/>
        <v>0</v>
      </c>
      <c r="V24">
        <f t="shared" si="5"/>
        <v>0</v>
      </c>
      <c r="W24">
        <f t="shared" si="5"/>
        <v>0</v>
      </c>
      <c r="X24">
        <f>'RE-Gen-Mixes in AIB Countries'!$BF23*VLOOKUP('Future RE-Generation (yearly)'!$A24,'Total RE-GEN in AIB Countries'!$B$140:$BE$164,COLUMN($BD$1),FALSE)*'Total RE-GEN in AIB Countries'!$E$118*1000</f>
        <v>0</v>
      </c>
    </row>
    <row r="25" spans="1:24" x14ac:dyDescent="0.35">
      <c r="A25" s="4" t="s">
        <v>469</v>
      </c>
      <c r="B25" s="4" t="s">
        <v>8</v>
      </c>
      <c r="C25">
        <f>'RE-Gen-Mixes in AIB Countries'!$BF24*VLOOKUP('Future RE-Generation (yearly)'!$A25,'Total RE-GEN in AIB Countries'!$B$140:$BE$164,COLUMN($BD$1),FALSE)*'Total RE-GEN in AIB Countries'!$B$118*1000</f>
        <v>0</v>
      </c>
      <c r="D25">
        <f t="shared" si="3"/>
        <v>0</v>
      </c>
      <c r="E25">
        <f t="shared" si="3"/>
        <v>0</v>
      </c>
      <c r="F25">
        <f t="shared" si="3"/>
        <v>0</v>
      </c>
      <c r="G25">
        <f t="shared" si="3"/>
        <v>0</v>
      </c>
      <c r="H25">
        <f t="shared" si="3"/>
        <v>0</v>
      </c>
      <c r="I25">
        <f>'RE-Gen-Mixes in AIB Countries'!$BF24*VLOOKUP('Future RE-Generation (yearly)'!$A25,'Total RE-GEN in AIB Countries'!$B$140:$BE$164,COLUMN($BD$1),FALSE)*'Total RE-GEN in AIB Countries'!$C$118*1000</f>
        <v>0</v>
      </c>
      <c r="J25">
        <f t="shared" si="4"/>
        <v>0</v>
      </c>
      <c r="K25">
        <f t="shared" si="4"/>
        <v>0</v>
      </c>
      <c r="L25">
        <f t="shared" si="4"/>
        <v>0</v>
      </c>
      <c r="M25">
        <f t="shared" si="4"/>
        <v>0</v>
      </c>
      <c r="N25">
        <f>'RE-Gen-Mixes in AIB Countries'!$BF24*VLOOKUP('Future RE-Generation (yearly)'!$A25,'Total RE-GEN in AIB Countries'!$B$140:$BE$164,COLUMN($BD$1),FALSE)*'Total RE-GEN in AIB Countries'!$D$118*1000</f>
        <v>0</v>
      </c>
      <c r="O25">
        <f t="shared" si="5"/>
        <v>0</v>
      </c>
      <c r="P25">
        <f t="shared" si="5"/>
        <v>0</v>
      </c>
      <c r="Q25">
        <f t="shared" si="5"/>
        <v>0</v>
      </c>
      <c r="R25">
        <f t="shared" si="5"/>
        <v>0</v>
      </c>
      <c r="S25">
        <f t="shared" si="5"/>
        <v>0</v>
      </c>
      <c r="T25">
        <f t="shared" si="5"/>
        <v>0</v>
      </c>
      <c r="U25">
        <f t="shared" si="5"/>
        <v>0</v>
      </c>
      <c r="V25">
        <f t="shared" si="5"/>
        <v>0</v>
      </c>
      <c r="W25">
        <f t="shared" si="5"/>
        <v>0</v>
      </c>
      <c r="X25">
        <f>'RE-Gen-Mixes in AIB Countries'!$BF24*VLOOKUP('Future RE-Generation (yearly)'!$A25,'Total RE-GEN in AIB Countries'!$B$140:$BE$164,COLUMN($BD$1),FALSE)*'Total RE-GEN in AIB Countries'!$E$118*1000</f>
        <v>0</v>
      </c>
    </row>
    <row r="26" spans="1:24" x14ac:dyDescent="0.35">
      <c r="A26" s="4" t="s">
        <v>469</v>
      </c>
      <c r="B26" s="4" t="s">
        <v>9</v>
      </c>
      <c r="C26">
        <f>'RE-Gen-Mixes in AIB Countries'!$BF25*VLOOKUP('Future RE-Generation (yearly)'!$A26,'Total RE-GEN in AIB Countries'!$B$140:$BE$164,COLUMN($BD$1),FALSE)*'Total RE-GEN in AIB Countries'!$B$118*1000</f>
        <v>584.02533069923072</v>
      </c>
      <c r="D26">
        <f t="shared" si="3"/>
        <v>625.75538695903185</v>
      </c>
      <c r="E26">
        <f t="shared" si="3"/>
        <v>667.48544321883298</v>
      </c>
      <c r="F26">
        <f t="shared" si="3"/>
        <v>709.21549947863411</v>
      </c>
      <c r="G26">
        <f t="shared" si="3"/>
        <v>750.94555573843525</v>
      </c>
      <c r="H26">
        <f t="shared" si="3"/>
        <v>792.67561199823638</v>
      </c>
      <c r="I26">
        <f>'RE-Gen-Mixes in AIB Countries'!$BF25*VLOOKUP('Future RE-Generation (yearly)'!$A26,'Total RE-GEN in AIB Countries'!$B$140:$BE$164,COLUMN($BD$1),FALSE)*'Total RE-GEN in AIB Countries'!$C$118*1000</f>
        <v>834.40566825803751</v>
      </c>
      <c r="J26">
        <f t="shared" si="4"/>
        <v>871.58157786278775</v>
      </c>
      <c r="K26">
        <f t="shared" si="4"/>
        <v>908.757487467538</v>
      </c>
      <c r="L26">
        <f t="shared" si="4"/>
        <v>945.93339707228813</v>
      </c>
      <c r="M26">
        <f t="shared" si="4"/>
        <v>983.10930667703838</v>
      </c>
      <c r="N26">
        <f>'RE-Gen-Mixes in AIB Countries'!$BF25*VLOOKUP('Future RE-Generation (yearly)'!$A26,'Total RE-GEN in AIB Countries'!$B$140:$BE$164,COLUMN($BD$1),FALSE)*'Total RE-GEN in AIB Countries'!$D$118*1000</f>
        <v>1020.2852162817886</v>
      </c>
      <c r="O26">
        <f t="shared" si="5"/>
        <v>1046.9650883167435</v>
      </c>
      <c r="P26">
        <f t="shared" si="5"/>
        <v>1073.6449603516983</v>
      </c>
      <c r="Q26">
        <f t="shared" si="5"/>
        <v>1100.324832386653</v>
      </c>
      <c r="R26">
        <f t="shared" si="5"/>
        <v>1127.004704421608</v>
      </c>
      <c r="S26">
        <f t="shared" si="5"/>
        <v>1153.6845764565628</v>
      </c>
      <c r="T26">
        <f t="shared" si="5"/>
        <v>1180.3644484915176</v>
      </c>
      <c r="U26">
        <f t="shared" si="5"/>
        <v>1207.0443205264723</v>
      </c>
      <c r="V26">
        <f t="shared" si="5"/>
        <v>1233.7241925614271</v>
      </c>
      <c r="W26">
        <f t="shared" si="5"/>
        <v>1260.4040645963821</v>
      </c>
      <c r="X26">
        <f>'RE-Gen-Mixes in AIB Countries'!$BF25*VLOOKUP('Future RE-Generation (yearly)'!$A26,'Total RE-GEN in AIB Countries'!$B$140:$BE$164,COLUMN($BD$1),FALSE)*'Total RE-GEN in AIB Countries'!$E$118*1000</f>
        <v>1287.0839366313369</v>
      </c>
    </row>
    <row r="27" spans="1:24" x14ac:dyDescent="0.35">
      <c r="A27" s="4" t="s">
        <v>469</v>
      </c>
      <c r="B27" s="4" t="s">
        <v>10</v>
      </c>
      <c r="C27">
        <f>'RE-Gen-Mixes in AIB Countries'!$BF26*VLOOKUP('Future RE-Generation (yearly)'!$A27,'Total RE-GEN in AIB Countries'!$B$140:$BE$164,COLUMN($BD$1),FALSE)*'Total RE-GEN in AIB Countries'!$B$118*1000</f>
        <v>1071.3807082002863</v>
      </c>
      <c r="D27">
        <f t="shared" si="3"/>
        <v>1147.933513153687</v>
      </c>
      <c r="E27">
        <f t="shared" si="3"/>
        <v>1224.4863181070878</v>
      </c>
      <c r="F27">
        <f t="shared" si="3"/>
        <v>1301.0391230604882</v>
      </c>
      <c r="G27">
        <f t="shared" si="3"/>
        <v>1377.5919280138889</v>
      </c>
      <c r="H27">
        <f t="shared" si="3"/>
        <v>1454.1447329672897</v>
      </c>
      <c r="I27">
        <f>'RE-Gen-Mixes in AIB Countries'!$BF26*VLOOKUP('Future RE-Generation (yearly)'!$A27,'Total RE-GEN in AIB Countries'!$B$140:$BE$164,COLUMN($BD$1),FALSE)*'Total RE-GEN in AIB Countries'!$C$118*1000</f>
        <v>1530.6975379206904</v>
      </c>
      <c r="J27">
        <f t="shared" si="4"/>
        <v>1598.8958681414717</v>
      </c>
      <c r="K27">
        <f t="shared" si="4"/>
        <v>1667.0941983622529</v>
      </c>
      <c r="L27">
        <f t="shared" si="4"/>
        <v>1735.2925285830343</v>
      </c>
      <c r="M27">
        <f t="shared" si="4"/>
        <v>1803.4908588038156</v>
      </c>
      <c r="N27">
        <f>'RE-Gen-Mixes in AIB Countries'!$BF26*VLOOKUP('Future RE-Generation (yearly)'!$A27,'Total RE-GEN in AIB Countries'!$B$140:$BE$164,COLUMN($BD$1),FALSE)*'Total RE-GEN in AIB Countries'!$D$118*1000</f>
        <v>1871.6891890245968</v>
      </c>
      <c r="O27">
        <f t="shared" si="5"/>
        <v>1920.6327856341479</v>
      </c>
      <c r="P27">
        <f t="shared" si="5"/>
        <v>1969.5763822436993</v>
      </c>
      <c r="Q27">
        <f t="shared" si="5"/>
        <v>2018.5199788532504</v>
      </c>
      <c r="R27">
        <f t="shared" si="5"/>
        <v>2067.4635754628016</v>
      </c>
      <c r="S27">
        <f t="shared" si="5"/>
        <v>2116.4071720723528</v>
      </c>
      <c r="T27">
        <f t="shared" si="5"/>
        <v>2165.3507686819039</v>
      </c>
      <c r="U27">
        <f t="shared" si="5"/>
        <v>2214.2943652914555</v>
      </c>
      <c r="V27">
        <f t="shared" si="5"/>
        <v>2263.2379619010067</v>
      </c>
      <c r="W27">
        <f t="shared" si="5"/>
        <v>2312.1815585105578</v>
      </c>
      <c r="X27">
        <f>'RE-Gen-Mixes in AIB Countries'!$BF26*VLOOKUP('Future RE-Generation (yearly)'!$A27,'Total RE-GEN in AIB Countries'!$B$140:$BE$164,COLUMN($BD$1),FALSE)*'Total RE-GEN in AIB Countries'!$E$118*1000</f>
        <v>2361.125155120109</v>
      </c>
    </row>
    <row r="28" spans="1:24" x14ac:dyDescent="0.35">
      <c r="A28" s="4" t="s">
        <v>470</v>
      </c>
      <c r="B28" s="4" t="s">
        <v>4</v>
      </c>
      <c r="C28">
        <f>'RE-Gen-Mixes in AIB Countries'!$BF27*VLOOKUP('Future RE-Generation (yearly)'!$A28,'Total RE-GEN in AIB Countries'!$B$140:$BE$164,COLUMN($BD$1),FALSE)*'Total RE-GEN in AIB Countries'!$B$118*1000</f>
        <v>10275.054624881568</v>
      </c>
      <c r="D28">
        <f t="shared" si="3"/>
        <v>11009.232724751788</v>
      </c>
      <c r="E28">
        <f t="shared" si="3"/>
        <v>11743.410824622008</v>
      </c>
      <c r="F28">
        <f t="shared" si="3"/>
        <v>12477.588924492225</v>
      </c>
      <c r="G28">
        <f t="shared" si="3"/>
        <v>13211.767024362445</v>
      </c>
      <c r="H28">
        <f t="shared" si="3"/>
        <v>13945.945124232665</v>
      </c>
      <c r="I28">
        <f>'RE-Gen-Mixes in AIB Countries'!$BF27*VLOOKUP('Future RE-Generation (yearly)'!$A28,'Total RE-GEN in AIB Countries'!$B$140:$BE$164,COLUMN($BD$1),FALSE)*'Total RE-GEN in AIB Countries'!$C$118*1000</f>
        <v>14680.123224102885</v>
      </c>
      <c r="J28">
        <f t="shared" si="4"/>
        <v>15334.177906048157</v>
      </c>
      <c r="K28">
        <f t="shared" si="4"/>
        <v>15988.232587993429</v>
      </c>
      <c r="L28">
        <f t="shared" si="4"/>
        <v>16642.287269938701</v>
      </c>
      <c r="M28">
        <f t="shared" si="4"/>
        <v>17296.341951883973</v>
      </c>
      <c r="N28">
        <f>'RE-Gen-Mixes in AIB Countries'!$BF27*VLOOKUP('Future RE-Generation (yearly)'!$A28,'Total RE-GEN in AIB Countries'!$B$140:$BE$164,COLUMN($BD$1),FALSE)*'Total RE-GEN in AIB Countries'!$D$118*1000</f>
        <v>17950.396633829245</v>
      </c>
      <c r="O28">
        <f t="shared" si="5"/>
        <v>18419.789189483974</v>
      </c>
      <c r="P28">
        <f t="shared" si="5"/>
        <v>18889.181745138707</v>
      </c>
      <c r="Q28">
        <f t="shared" si="5"/>
        <v>19358.574300793436</v>
      </c>
      <c r="R28">
        <f t="shared" si="5"/>
        <v>19827.966856448165</v>
      </c>
      <c r="S28">
        <f t="shared" si="5"/>
        <v>20297.359412102895</v>
      </c>
      <c r="T28">
        <f t="shared" si="5"/>
        <v>20766.751967757627</v>
      </c>
      <c r="U28">
        <f t="shared" si="5"/>
        <v>21236.144523412357</v>
      </c>
      <c r="V28">
        <f t="shared" si="5"/>
        <v>21705.537079067086</v>
      </c>
      <c r="W28">
        <f t="shared" si="5"/>
        <v>22174.929634721819</v>
      </c>
      <c r="X28">
        <f>'RE-Gen-Mixes in AIB Countries'!$BF27*VLOOKUP('Future RE-Generation (yearly)'!$A28,'Total RE-GEN in AIB Countries'!$B$140:$BE$164,COLUMN($BD$1),FALSE)*'Total RE-GEN in AIB Countries'!$E$118*1000</f>
        <v>22644.322190376548</v>
      </c>
    </row>
    <row r="29" spans="1:24" x14ac:dyDescent="0.35">
      <c r="A29" s="4" t="s">
        <v>470</v>
      </c>
      <c r="B29" s="4" t="s">
        <v>6</v>
      </c>
      <c r="C29">
        <f>'RE-Gen-Mixes in AIB Countries'!$BF28*VLOOKUP('Future RE-Generation (yearly)'!$A29,'Total RE-GEN in AIB Countries'!$B$140:$BE$164,COLUMN($BD$1),FALSE)*'Total RE-GEN in AIB Countries'!$B$118*1000</f>
        <v>0</v>
      </c>
      <c r="D29">
        <f t="shared" si="3"/>
        <v>0</v>
      </c>
      <c r="E29">
        <f t="shared" si="3"/>
        <v>0</v>
      </c>
      <c r="F29">
        <f t="shared" si="3"/>
        <v>0</v>
      </c>
      <c r="G29">
        <f t="shared" si="3"/>
        <v>0</v>
      </c>
      <c r="H29">
        <f t="shared" si="3"/>
        <v>0</v>
      </c>
      <c r="I29">
        <f>'RE-Gen-Mixes in AIB Countries'!$BF28*VLOOKUP('Future RE-Generation (yearly)'!$A29,'Total RE-GEN in AIB Countries'!$B$140:$BE$164,COLUMN($BD$1),FALSE)*'Total RE-GEN in AIB Countries'!$C$118*1000</f>
        <v>0</v>
      </c>
      <c r="J29">
        <f t="shared" si="4"/>
        <v>0</v>
      </c>
      <c r="K29">
        <f t="shared" si="4"/>
        <v>0</v>
      </c>
      <c r="L29">
        <f t="shared" si="4"/>
        <v>0</v>
      </c>
      <c r="M29">
        <f t="shared" si="4"/>
        <v>0</v>
      </c>
      <c r="N29">
        <f>'RE-Gen-Mixes in AIB Countries'!$BF28*VLOOKUP('Future RE-Generation (yearly)'!$A29,'Total RE-GEN in AIB Countries'!$B$140:$BE$164,COLUMN($BD$1),FALSE)*'Total RE-GEN in AIB Countries'!$D$118*1000</f>
        <v>0</v>
      </c>
      <c r="O29">
        <f t="shared" si="5"/>
        <v>0</v>
      </c>
      <c r="P29">
        <f t="shared" si="5"/>
        <v>0</v>
      </c>
      <c r="Q29">
        <f t="shared" si="5"/>
        <v>0</v>
      </c>
      <c r="R29">
        <f t="shared" si="5"/>
        <v>0</v>
      </c>
      <c r="S29">
        <f t="shared" si="5"/>
        <v>0</v>
      </c>
      <c r="T29">
        <f t="shared" si="5"/>
        <v>0</v>
      </c>
      <c r="U29">
        <f t="shared" si="5"/>
        <v>0</v>
      </c>
      <c r="V29">
        <f t="shared" si="5"/>
        <v>0</v>
      </c>
      <c r="W29">
        <f t="shared" si="5"/>
        <v>0</v>
      </c>
      <c r="X29">
        <f>'RE-Gen-Mixes in AIB Countries'!$BF28*VLOOKUP('Future RE-Generation (yearly)'!$A29,'Total RE-GEN in AIB Countries'!$B$140:$BE$164,COLUMN($BD$1),FALSE)*'Total RE-GEN in AIB Countries'!$E$118*1000</f>
        <v>0</v>
      </c>
    </row>
    <row r="30" spans="1:24" x14ac:dyDescent="0.35">
      <c r="A30" s="4" t="s">
        <v>470</v>
      </c>
      <c r="B30" s="4" t="s">
        <v>7</v>
      </c>
      <c r="C30">
        <f>'RE-Gen-Mixes in AIB Countries'!$BF29*VLOOKUP('Future RE-Generation (yearly)'!$A30,'Total RE-GEN in AIB Countries'!$B$140:$BE$164,COLUMN($BD$1),FALSE)*'Total RE-GEN in AIB Countries'!$B$118*1000</f>
        <v>12262.976313268915</v>
      </c>
      <c r="D30">
        <f t="shared" si="3"/>
        <v>13139.196341007508</v>
      </c>
      <c r="E30">
        <f t="shared" si="3"/>
        <v>14015.416368746099</v>
      </c>
      <c r="F30">
        <f t="shared" si="3"/>
        <v>14891.636396484691</v>
      </c>
      <c r="G30">
        <f t="shared" si="3"/>
        <v>15767.856424223282</v>
      </c>
      <c r="H30">
        <f t="shared" si="3"/>
        <v>16644.076451961875</v>
      </c>
      <c r="I30">
        <f>'RE-Gen-Mixes in AIB Countries'!$BF29*VLOOKUP('Future RE-Generation (yearly)'!$A30,'Total RE-GEN in AIB Countries'!$B$140:$BE$164,COLUMN($BD$1),FALSE)*'Total RE-GEN in AIB Countries'!$C$118*1000</f>
        <v>17520.296479700468</v>
      </c>
      <c r="J30">
        <f t="shared" si="4"/>
        <v>18300.89155827602</v>
      </c>
      <c r="K30">
        <f t="shared" si="4"/>
        <v>19081.486636851572</v>
      </c>
      <c r="L30">
        <f t="shared" si="4"/>
        <v>19862.081715427121</v>
      </c>
      <c r="M30">
        <f t="shared" si="4"/>
        <v>20642.676794002673</v>
      </c>
      <c r="N30">
        <f>'RE-Gen-Mixes in AIB Countries'!$BF29*VLOOKUP('Future RE-Generation (yearly)'!$A30,'Total RE-GEN in AIB Countries'!$B$140:$BE$164,COLUMN($BD$1),FALSE)*'Total RE-GEN in AIB Countries'!$D$118*1000</f>
        <v>21423.271872578225</v>
      </c>
      <c r="O30">
        <f t="shared" si="5"/>
        <v>21983.478119820931</v>
      </c>
      <c r="P30">
        <f t="shared" si="5"/>
        <v>22543.684367063637</v>
      </c>
      <c r="Q30">
        <f t="shared" si="5"/>
        <v>23103.890614306347</v>
      </c>
      <c r="R30">
        <f t="shared" si="5"/>
        <v>23664.096861549053</v>
      </c>
      <c r="S30">
        <f t="shared" si="5"/>
        <v>24224.303108791759</v>
      </c>
      <c r="T30">
        <f t="shared" si="5"/>
        <v>24784.509356034465</v>
      </c>
      <c r="U30">
        <f t="shared" si="5"/>
        <v>25344.715603277171</v>
      </c>
      <c r="V30">
        <f t="shared" si="5"/>
        <v>25904.921850519881</v>
      </c>
      <c r="W30">
        <f t="shared" si="5"/>
        <v>26465.128097762587</v>
      </c>
      <c r="X30">
        <f>'RE-Gen-Mixes in AIB Countries'!$BF29*VLOOKUP('Future RE-Generation (yearly)'!$A30,'Total RE-GEN in AIB Countries'!$B$140:$BE$164,COLUMN($BD$1),FALSE)*'Total RE-GEN in AIB Countries'!$E$118*1000</f>
        <v>27025.334345005293</v>
      </c>
    </row>
    <row r="31" spans="1:24" x14ac:dyDescent="0.35">
      <c r="A31" s="4" t="s">
        <v>470</v>
      </c>
      <c r="B31" s="4" t="s">
        <v>8</v>
      </c>
      <c r="C31">
        <f>'RE-Gen-Mixes in AIB Countries'!$BF30*VLOOKUP('Future RE-Generation (yearly)'!$A31,'Total RE-GEN in AIB Countries'!$B$140:$BE$164,COLUMN($BD$1),FALSE)*'Total RE-GEN in AIB Countries'!$B$118*1000</f>
        <v>0</v>
      </c>
      <c r="D31">
        <f t="shared" si="3"/>
        <v>0</v>
      </c>
      <c r="E31">
        <f t="shared" si="3"/>
        <v>0</v>
      </c>
      <c r="F31">
        <f t="shared" si="3"/>
        <v>0</v>
      </c>
      <c r="G31">
        <f t="shared" si="3"/>
        <v>0</v>
      </c>
      <c r="H31">
        <f t="shared" si="3"/>
        <v>0</v>
      </c>
      <c r="I31">
        <f>'RE-Gen-Mixes in AIB Countries'!$BF30*VLOOKUP('Future RE-Generation (yearly)'!$A31,'Total RE-GEN in AIB Countries'!$B$140:$BE$164,COLUMN($BD$1),FALSE)*'Total RE-GEN in AIB Countries'!$C$118*1000</f>
        <v>0</v>
      </c>
      <c r="J31">
        <f t="shared" si="4"/>
        <v>0</v>
      </c>
      <c r="K31">
        <f t="shared" si="4"/>
        <v>0</v>
      </c>
      <c r="L31">
        <f t="shared" si="4"/>
        <v>0</v>
      </c>
      <c r="M31">
        <f t="shared" si="4"/>
        <v>0</v>
      </c>
      <c r="N31">
        <f>'RE-Gen-Mixes in AIB Countries'!$BF30*VLOOKUP('Future RE-Generation (yearly)'!$A31,'Total RE-GEN in AIB Countries'!$B$140:$BE$164,COLUMN($BD$1),FALSE)*'Total RE-GEN in AIB Countries'!$D$118*1000</f>
        <v>0</v>
      </c>
      <c r="O31">
        <f t="shared" si="5"/>
        <v>0</v>
      </c>
      <c r="P31">
        <f t="shared" si="5"/>
        <v>0</v>
      </c>
      <c r="Q31">
        <f t="shared" si="5"/>
        <v>0</v>
      </c>
      <c r="R31">
        <f t="shared" si="5"/>
        <v>0</v>
      </c>
      <c r="S31">
        <f t="shared" si="5"/>
        <v>0</v>
      </c>
      <c r="T31">
        <f t="shared" si="5"/>
        <v>0</v>
      </c>
      <c r="U31">
        <f t="shared" si="5"/>
        <v>0</v>
      </c>
      <c r="V31">
        <f t="shared" si="5"/>
        <v>0</v>
      </c>
      <c r="W31">
        <f t="shared" si="5"/>
        <v>0</v>
      </c>
      <c r="X31">
        <f>'RE-Gen-Mixes in AIB Countries'!$BF30*VLOOKUP('Future RE-Generation (yearly)'!$A31,'Total RE-GEN in AIB Countries'!$B$140:$BE$164,COLUMN($BD$1),FALSE)*'Total RE-GEN in AIB Countries'!$E$118*1000</f>
        <v>0</v>
      </c>
    </row>
    <row r="32" spans="1:24" x14ac:dyDescent="0.35">
      <c r="A32" s="4" t="s">
        <v>470</v>
      </c>
      <c r="B32" s="4" t="s">
        <v>9</v>
      </c>
      <c r="C32">
        <f>'RE-Gen-Mixes in AIB Countries'!$BF31*VLOOKUP('Future RE-Generation (yearly)'!$A32,'Total RE-GEN in AIB Countries'!$B$140:$BE$164,COLUMN($BD$1),FALSE)*'Total RE-GEN in AIB Countries'!$B$118*1000</f>
        <v>4916.0288283276559</v>
      </c>
      <c r="D32">
        <f t="shared" si="3"/>
        <v>5267.2912630157261</v>
      </c>
      <c r="E32">
        <f t="shared" si="3"/>
        <v>5618.5536977037964</v>
      </c>
      <c r="F32">
        <f t="shared" si="3"/>
        <v>5969.8161323918666</v>
      </c>
      <c r="G32">
        <f t="shared" si="3"/>
        <v>6321.0785670799378</v>
      </c>
      <c r="H32">
        <f t="shared" si="3"/>
        <v>6672.341001768008</v>
      </c>
      <c r="I32">
        <f>'RE-Gen-Mixes in AIB Countries'!$BF31*VLOOKUP('Future RE-Generation (yearly)'!$A32,'Total RE-GEN in AIB Countries'!$B$140:$BE$164,COLUMN($BD$1),FALSE)*'Total RE-GEN in AIB Countries'!$C$118*1000</f>
        <v>7023.6034364560783</v>
      </c>
      <c r="J32">
        <f t="shared" si="4"/>
        <v>7336.531375929947</v>
      </c>
      <c r="K32">
        <f t="shared" si="4"/>
        <v>7649.4593154038157</v>
      </c>
      <c r="L32">
        <f t="shared" si="4"/>
        <v>7962.3872548776853</v>
      </c>
      <c r="M32">
        <f t="shared" si="4"/>
        <v>8275.315194351555</v>
      </c>
      <c r="N32">
        <f>'RE-Gen-Mixes in AIB Countries'!$BF31*VLOOKUP('Future RE-Generation (yearly)'!$A32,'Total RE-GEN in AIB Countries'!$B$140:$BE$164,COLUMN($BD$1),FALSE)*'Total RE-GEN in AIB Countries'!$D$118*1000</f>
        <v>8588.2431338254228</v>
      </c>
      <c r="O32">
        <f t="shared" si="5"/>
        <v>8812.8207560030423</v>
      </c>
      <c r="P32">
        <f t="shared" si="5"/>
        <v>9037.3983781806601</v>
      </c>
      <c r="Q32">
        <f t="shared" si="5"/>
        <v>9261.9760003582778</v>
      </c>
      <c r="R32">
        <f t="shared" si="5"/>
        <v>9486.5536225358974</v>
      </c>
      <c r="S32">
        <f t="shared" si="5"/>
        <v>9711.1312447135169</v>
      </c>
      <c r="T32">
        <f t="shared" si="5"/>
        <v>9935.7088668911347</v>
      </c>
      <c r="U32">
        <f t="shared" si="5"/>
        <v>10160.286489068752</v>
      </c>
      <c r="V32">
        <f t="shared" si="5"/>
        <v>10384.864111246372</v>
      </c>
      <c r="W32">
        <f t="shared" si="5"/>
        <v>10609.441733423992</v>
      </c>
      <c r="X32">
        <f>'RE-Gen-Mixes in AIB Countries'!$BF31*VLOOKUP('Future RE-Generation (yearly)'!$A32,'Total RE-GEN in AIB Countries'!$B$140:$BE$164,COLUMN($BD$1),FALSE)*'Total RE-GEN in AIB Countries'!$E$118*1000</f>
        <v>10834.019355601609</v>
      </c>
    </row>
    <row r="33" spans="1:24" x14ac:dyDescent="0.35">
      <c r="A33" s="4" t="s">
        <v>470</v>
      </c>
      <c r="B33" s="4" t="s">
        <v>10</v>
      </c>
      <c r="C33">
        <f>'RE-Gen-Mixes in AIB Countries'!$BF32*VLOOKUP('Future RE-Generation (yearly)'!$A33,'Total RE-GEN in AIB Countries'!$B$140:$BE$164,COLUMN($BD$1),FALSE)*'Total RE-GEN in AIB Countries'!$B$118*1000</f>
        <v>2324.110294497872</v>
      </c>
      <c r="D33">
        <f t="shared" si="3"/>
        <v>2490.1737308684528</v>
      </c>
      <c r="E33">
        <f t="shared" si="3"/>
        <v>2656.2371672390341</v>
      </c>
      <c r="F33">
        <f t="shared" si="3"/>
        <v>2822.3006036096149</v>
      </c>
      <c r="G33">
        <f t="shared" si="3"/>
        <v>2988.3640399801957</v>
      </c>
      <c r="H33">
        <f t="shared" si="3"/>
        <v>3154.4274763507769</v>
      </c>
      <c r="I33">
        <f>'RE-Gen-Mixes in AIB Countries'!$BF32*VLOOKUP('Future RE-Generation (yearly)'!$A33,'Total RE-GEN in AIB Countries'!$B$140:$BE$164,COLUMN($BD$1),FALSE)*'Total RE-GEN in AIB Countries'!$C$118*1000</f>
        <v>3320.4909127213577</v>
      </c>
      <c r="J33">
        <f t="shared" si="4"/>
        <v>3468.4312668088728</v>
      </c>
      <c r="K33">
        <f t="shared" si="4"/>
        <v>3616.3716208963879</v>
      </c>
      <c r="L33">
        <f t="shared" si="4"/>
        <v>3764.3119749839034</v>
      </c>
      <c r="M33">
        <f t="shared" si="4"/>
        <v>3912.2523290714184</v>
      </c>
      <c r="N33">
        <f>'RE-Gen-Mixes in AIB Countries'!$BF32*VLOOKUP('Future RE-Generation (yearly)'!$A33,'Total RE-GEN in AIB Countries'!$B$140:$BE$164,COLUMN($BD$1),FALSE)*'Total RE-GEN in AIB Countries'!$D$118*1000</f>
        <v>4060.1926831589335</v>
      </c>
      <c r="O33">
        <f t="shared" si="5"/>
        <v>4166.3643883794684</v>
      </c>
      <c r="P33">
        <f t="shared" si="5"/>
        <v>4272.5360936000043</v>
      </c>
      <c r="Q33">
        <f t="shared" si="5"/>
        <v>4378.7077988205392</v>
      </c>
      <c r="R33">
        <f t="shared" si="5"/>
        <v>4484.8795040410751</v>
      </c>
      <c r="S33">
        <f t="shared" si="5"/>
        <v>4591.05120926161</v>
      </c>
      <c r="T33">
        <f t="shared" si="5"/>
        <v>4697.2229144821449</v>
      </c>
      <c r="U33">
        <f t="shared" si="5"/>
        <v>4803.3946197026808</v>
      </c>
      <c r="V33">
        <f t="shared" si="5"/>
        <v>4909.5663249232157</v>
      </c>
      <c r="W33">
        <f t="shared" si="5"/>
        <v>5015.7380301437515</v>
      </c>
      <c r="X33">
        <f>'RE-Gen-Mixes in AIB Countries'!$BF32*VLOOKUP('Future RE-Generation (yearly)'!$A33,'Total RE-GEN in AIB Countries'!$B$140:$BE$164,COLUMN($BD$1),FALSE)*'Total RE-GEN in AIB Countries'!$E$118*1000</f>
        <v>5121.9097353642865</v>
      </c>
    </row>
    <row r="34" spans="1:24" x14ac:dyDescent="0.35">
      <c r="A34" s="4" t="s">
        <v>471</v>
      </c>
      <c r="B34" s="4" t="s">
        <v>4</v>
      </c>
      <c r="C34">
        <f>'RE-Gen-Mixes in AIB Countries'!$BF33*VLOOKUP('Future RE-Generation (yearly)'!$A34,'Total RE-GEN in AIB Countries'!$B$140:$BE$164,COLUMN($BD$1),FALSE)*'Total RE-GEN in AIB Countries'!$B$118*1000</f>
        <v>1783.6870420185846</v>
      </c>
      <c r="D34">
        <f t="shared" si="3"/>
        <v>1911.1358986019072</v>
      </c>
      <c r="E34">
        <f t="shared" si="3"/>
        <v>2038.5847551852298</v>
      </c>
      <c r="F34">
        <f t="shared" si="3"/>
        <v>2166.0336117685524</v>
      </c>
      <c r="G34">
        <f t="shared" si="3"/>
        <v>2293.482468351875</v>
      </c>
      <c r="H34">
        <f t="shared" si="3"/>
        <v>2420.9313249351976</v>
      </c>
      <c r="I34">
        <f>'RE-Gen-Mixes in AIB Countries'!$BF33*VLOOKUP('Future RE-Generation (yearly)'!$A34,'Total RE-GEN in AIB Countries'!$B$140:$BE$164,COLUMN($BD$1),FALSE)*'Total RE-GEN in AIB Countries'!$C$118*1000</f>
        <v>2548.3801815185202</v>
      </c>
      <c r="J34">
        <f t="shared" si="4"/>
        <v>2661.9200996550444</v>
      </c>
      <c r="K34">
        <f t="shared" si="4"/>
        <v>2775.4600177915686</v>
      </c>
      <c r="L34">
        <f t="shared" si="4"/>
        <v>2888.9999359280932</v>
      </c>
      <c r="M34">
        <f t="shared" si="4"/>
        <v>3002.5398540646174</v>
      </c>
      <c r="N34">
        <f>'RE-Gen-Mixes in AIB Countries'!$BF33*VLOOKUP('Future RE-Generation (yearly)'!$A34,'Total RE-GEN in AIB Countries'!$B$140:$BE$164,COLUMN($BD$1),FALSE)*'Total RE-GEN in AIB Countries'!$D$118*1000</f>
        <v>3116.0797722011416</v>
      </c>
      <c r="O34">
        <f t="shared" si="5"/>
        <v>3197.5634673937575</v>
      </c>
      <c r="P34">
        <f t="shared" si="5"/>
        <v>3279.0471625863738</v>
      </c>
      <c r="Q34">
        <f t="shared" si="5"/>
        <v>3360.5308577789901</v>
      </c>
      <c r="R34">
        <f t="shared" si="5"/>
        <v>3442.014552971606</v>
      </c>
      <c r="S34">
        <f t="shared" si="5"/>
        <v>3523.4982481642219</v>
      </c>
      <c r="T34">
        <f t="shared" si="5"/>
        <v>3604.9819433568382</v>
      </c>
      <c r="U34">
        <f t="shared" si="5"/>
        <v>3686.4656385494545</v>
      </c>
      <c r="V34">
        <f t="shared" si="5"/>
        <v>3767.9493337420704</v>
      </c>
      <c r="W34">
        <f t="shared" si="5"/>
        <v>3849.4330289346863</v>
      </c>
      <c r="X34">
        <f>'RE-Gen-Mixes in AIB Countries'!$BF33*VLOOKUP('Future RE-Generation (yearly)'!$A34,'Total RE-GEN in AIB Countries'!$B$140:$BE$164,COLUMN($BD$1),FALSE)*'Total RE-GEN in AIB Countries'!$E$118*1000</f>
        <v>3930.9167241273026</v>
      </c>
    </row>
    <row r="35" spans="1:24" x14ac:dyDescent="0.35">
      <c r="A35" s="4" t="s">
        <v>471</v>
      </c>
      <c r="B35" s="4" t="s">
        <v>6</v>
      </c>
      <c r="C35">
        <f>'RE-Gen-Mixes in AIB Countries'!$BF34*VLOOKUP('Future RE-Generation (yearly)'!$A35,'Total RE-GEN in AIB Countries'!$B$140:$BE$164,COLUMN($BD$1),FALSE)*'Total RE-GEN in AIB Countries'!$B$118*1000</f>
        <v>0</v>
      </c>
      <c r="D35">
        <f t="shared" si="3"/>
        <v>0</v>
      </c>
      <c r="E35">
        <f t="shared" si="3"/>
        <v>0</v>
      </c>
      <c r="F35">
        <f t="shared" si="3"/>
        <v>0</v>
      </c>
      <c r="G35">
        <f t="shared" si="3"/>
        <v>0</v>
      </c>
      <c r="H35">
        <f t="shared" si="3"/>
        <v>0</v>
      </c>
      <c r="I35">
        <f>'RE-Gen-Mixes in AIB Countries'!$BF34*VLOOKUP('Future RE-Generation (yearly)'!$A35,'Total RE-GEN in AIB Countries'!$B$140:$BE$164,COLUMN($BD$1),FALSE)*'Total RE-GEN in AIB Countries'!$C$118*1000</f>
        <v>0</v>
      </c>
      <c r="J35">
        <f t="shared" si="4"/>
        <v>0</v>
      </c>
      <c r="K35">
        <f t="shared" si="4"/>
        <v>0</v>
      </c>
      <c r="L35">
        <f t="shared" si="4"/>
        <v>0</v>
      </c>
      <c r="M35">
        <f t="shared" si="4"/>
        <v>0</v>
      </c>
      <c r="N35">
        <f>'RE-Gen-Mixes in AIB Countries'!$BF34*VLOOKUP('Future RE-Generation (yearly)'!$A35,'Total RE-GEN in AIB Countries'!$B$140:$BE$164,COLUMN($BD$1),FALSE)*'Total RE-GEN in AIB Countries'!$D$118*1000</f>
        <v>0</v>
      </c>
      <c r="O35">
        <f t="shared" si="5"/>
        <v>0</v>
      </c>
      <c r="P35">
        <f t="shared" si="5"/>
        <v>0</v>
      </c>
      <c r="Q35">
        <f t="shared" si="5"/>
        <v>0</v>
      </c>
      <c r="R35">
        <f t="shared" si="5"/>
        <v>0</v>
      </c>
      <c r="S35">
        <f t="shared" si="5"/>
        <v>0</v>
      </c>
      <c r="T35">
        <f t="shared" si="5"/>
        <v>0</v>
      </c>
      <c r="U35">
        <f t="shared" si="5"/>
        <v>0</v>
      </c>
      <c r="V35">
        <f t="shared" si="5"/>
        <v>0</v>
      </c>
      <c r="W35">
        <f t="shared" si="5"/>
        <v>0</v>
      </c>
      <c r="X35">
        <f>'RE-Gen-Mixes in AIB Countries'!$BF34*VLOOKUP('Future RE-Generation (yearly)'!$A35,'Total RE-GEN in AIB Countries'!$B$140:$BE$164,COLUMN($BD$1),FALSE)*'Total RE-GEN in AIB Countries'!$E$118*1000</f>
        <v>0</v>
      </c>
    </row>
    <row r="36" spans="1:24" x14ac:dyDescent="0.35">
      <c r="A36" s="4" t="s">
        <v>471</v>
      </c>
      <c r="B36" s="4" t="s">
        <v>7</v>
      </c>
      <c r="C36">
        <f>'RE-Gen-Mixes in AIB Countries'!$BF35*VLOOKUP('Future RE-Generation (yearly)'!$A36,'Total RE-GEN in AIB Countries'!$B$140:$BE$164,COLUMN($BD$1),FALSE)*'Total RE-GEN in AIB Countries'!$B$118*1000</f>
        <v>10.031960739431375</v>
      </c>
      <c r="D36">
        <f t="shared" si="3"/>
        <v>10.748769179146434</v>
      </c>
      <c r="E36">
        <f t="shared" si="3"/>
        <v>11.465577618861493</v>
      </c>
      <c r="F36">
        <f t="shared" si="3"/>
        <v>12.182386058576554</v>
      </c>
      <c r="G36">
        <f t="shared" si="3"/>
        <v>12.899194498291614</v>
      </c>
      <c r="H36">
        <f t="shared" si="3"/>
        <v>13.616002938006673</v>
      </c>
      <c r="I36">
        <f>'RE-Gen-Mixes in AIB Countries'!$BF35*VLOOKUP('Future RE-Generation (yearly)'!$A36,'Total RE-GEN in AIB Countries'!$B$140:$BE$164,COLUMN($BD$1),FALSE)*'Total RE-GEN in AIB Countries'!$C$118*1000</f>
        <v>14.332811377721733</v>
      </c>
      <c r="J36">
        <f t="shared" si="4"/>
        <v>14.971392011135336</v>
      </c>
      <c r="K36">
        <f t="shared" si="4"/>
        <v>15.60997264454894</v>
      </c>
      <c r="L36">
        <f t="shared" si="4"/>
        <v>16.248553277962543</v>
      </c>
      <c r="M36">
        <f t="shared" si="4"/>
        <v>16.887133911376147</v>
      </c>
      <c r="N36">
        <f>'RE-Gen-Mixes in AIB Countries'!$BF35*VLOOKUP('Future RE-Generation (yearly)'!$A36,'Total RE-GEN in AIB Countries'!$B$140:$BE$164,COLUMN($BD$1),FALSE)*'Total RE-GEN in AIB Countries'!$D$118*1000</f>
        <v>17.52571454478975</v>
      </c>
      <c r="O36">
        <f t="shared" si="5"/>
        <v>17.984001907886263</v>
      </c>
      <c r="P36">
        <f t="shared" si="5"/>
        <v>18.442289270982776</v>
      </c>
      <c r="Q36">
        <f t="shared" si="5"/>
        <v>18.900576634079293</v>
      </c>
      <c r="R36">
        <f t="shared" si="5"/>
        <v>19.358863997175806</v>
      </c>
      <c r="S36">
        <f t="shared" si="5"/>
        <v>19.817151360272319</v>
      </c>
      <c r="T36">
        <f t="shared" si="5"/>
        <v>20.275438723368833</v>
      </c>
      <c r="U36">
        <f t="shared" si="5"/>
        <v>20.733726086465346</v>
      </c>
      <c r="V36">
        <f t="shared" si="5"/>
        <v>21.192013449561863</v>
      </c>
      <c r="W36">
        <f t="shared" si="5"/>
        <v>21.650300812658376</v>
      </c>
      <c r="X36">
        <f>'RE-Gen-Mixes in AIB Countries'!$BF35*VLOOKUP('Future RE-Generation (yearly)'!$A36,'Total RE-GEN in AIB Countries'!$B$140:$BE$164,COLUMN($BD$1),FALSE)*'Total RE-GEN in AIB Countries'!$E$118*1000</f>
        <v>22.108588175754889</v>
      </c>
    </row>
    <row r="37" spans="1:24" x14ac:dyDescent="0.35">
      <c r="A37" s="4" t="s">
        <v>471</v>
      </c>
      <c r="B37" s="4" t="s">
        <v>8</v>
      </c>
      <c r="C37">
        <f>'RE-Gen-Mixes in AIB Countries'!$BF36*VLOOKUP('Future RE-Generation (yearly)'!$A37,'Total RE-GEN in AIB Countries'!$B$140:$BE$164,COLUMN($BD$1),FALSE)*'Total RE-GEN in AIB Countries'!$B$118*1000</f>
        <v>0</v>
      </c>
      <c r="D37">
        <f t="shared" ref="D37:H68" si="6">$C37+((D$3-$C$3)/($I$3-$C$3))*($I37-$C37)</f>
        <v>0</v>
      </c>
      <c r="E37">
        <f t="shared" si="6"/>
        <v>0</v>
      </c>
      <c r="F37">
        <f t="shared" si="6"/>
        <v>0</v>
      </c>
      <c r="G37">
        <f t="shared" si="6"/>
        <v>0</v>
      </c>
      <c r="H37">
        <f t="shared" si="6"/>
        <v>0</v>
      </c>
      <c r="I37">
        <f>'RE-Gen-Mixes in AIB Countries'!$BF36*VLOOKUP('Future RE-Generation (yearly)'!$A37,'Total RE-GEN in AIB Countries'!$B$140:$BE$164,COLUMN($BD$1),FALSE)*'Total RE-GEN in AIB Countries'!$C$118*1000</f>
        <v>0</v>
      </c>
      <c r="J37">
        <f t="shared" ref="J37:M68" si="7">$I37+((J$3-$I$3)/($N$3-$I$3))*($N37-$I37)</f>
        <v>0</v>
      </c>
      <c r="K37">
        <f t="shared" si="7"/>
        <v>0</v>
      </c>
      <c r="L37">
        <f t="shared" si="7"/>
        <v>0</v>
      </c>
      <c r="M37">
        <f t="shared" si="7"/>
        <v>0</v>
      </c>
      <c r="N37">
        <f>'RE-Gen-Mixes in AIB Countries'!$BF36*VLOOKUP('Future RE-Generation (yearly)'!$A37,'Total RE-GEN in AIB Countries'!$B$140:$BE$164,COLUMN($BD$1),FALSE)*'Total RE-GEN in AIB Countries'!$D$118*1000</f>
        <v>0</v>
      </c>
      <c r="O37">
        <f t="shared" ref="O37:W65" si="8">$N37+((O$3-$N$3)/($X$3-$N$3))*($X37-$N37)</f>
        <v>0</v>
      </c>
      <c r="P37">
        <f t="shared" si="8"/>
        <v>0</v>
      </c>
      <c r="Q37">
        <f t="shared" si="8"/>
        <v>0</v>
      </c>
      <c r="R37">
        <f t="shared" si="8"/>
        <v>0</v>
      </c>
      <c r="S37">
        <f t="shared" si="8"/>
        <v>0</v>
      </c>
      <c r="T37">
        <f t="shared" si="8"/>
        <v>0</v>
      </c>
      <c r="U37">
        <f t="shared" si="8"/>
        <v>0</v>
      </c>
      <c r="V37">
        <f t="shared" si="8"/>
        <v>0</v>
      </c>
      <c r="W37">
        <f t="shared" si="8"/>
        <v>0</v>
      </c>
      <c r="X37">
        <f>'RE-Gen-Mixes in AIB Countries'!$BF36*VLOOKUP('Future RE-Generation (yearly)'!$A37,'Total RE-GEN in AIB Countries'!$B$140:$BE$164,COLUMN($BD$1),FALSE)*'Total RE-GEN in AIB Countries'!$E$118*1000</f>
        <v>0</v>
      </c>
    </row>
    <row r="38" spans="1:24" x14ac:dyDescent="0.35">
      <c r="A38" s="4" t="s">
        <v>471</v>
      </c>
      <c r="B38" s="4" t="s">
        <v>9</v>
      </c>
      <c r="C38">
        <f>'RE-Gen-Mixes in AIB Countries'!$BF37*VLOOKUP('Future RE-Generation (yearly)'!$A38,'Total RE-GEN in AIB Countries'!$B$140:$BE$164,COLUMN($BD$1),FALSE)*'Total RE-GEN in AIB Countries'!$B$118*1000</f>
        <v>457.37837451473706</v>
      </c>
      <c r="D38">
        <f t="shared" si="6"/>
        <v>490.05919210472916</v>
      </c>
      <c r="E38">
        <f t="shared" si="6"/>
        <v>522.74000969472127</v>
      </c>
      <c r="F38">
        <f t="shared" si="6"/>
        <v>555.42082728471337</v>
      </c>
      <c r="G38">
        <f t="shared" si="6"/>
        <v>588.10164487470536</v>
      </c>
      <c r="H38">
        <f t="shared" si="6"/>
        <v>620.78246246469746</v>
      </c>
      <c r="I38">
        <f>'RE-Gen-Mixes in AIB Countries'!$BF37*VLOOKUP('Future RE-Generation (yearly)'!$A38,'Total RE-GEN in AIB Countries'!$B$140:$BE$164,COLUMN($BD$1),FALSE)*'Total RE-GEN in AIB Countries'!$C$118*1000</f>
        <v>653.46328005468956</v>
      </c>
      <c r="J38">
        <f t="shared" si="7"/>
        <v>682.57752598263573</v>
      </c>
      <c r="K38">
        <f t="shared" si="7"/>
        <v>711.69177191058179</v>
      </c>
      <c r="L38">
        <f t="shared" si="7"/>
        <v>740.80601783852796</v>
      </c>
      <c r="M38">
        <f t="shared" si="7"/>
        <v>769.92026376647414</v>
      </c>
      <c r="N38">
        <f>'RE-Gen-Mixes in AIB Countries'!$BF37*VLOOKUP('Future RE-Generation (yearly)'!$A38,'Total RE-GEN in AIB Countries'!$B$140:$BE$164,COLUMN($BD$1),FALSE)*'Total RE-GEN in AIB Countries'!$D$118*1000</f>
        <v>799.03450969442019</v>
      </c>
      <c r="O38">
        <f t="shared" si="8"/>
        <v>819.92880290769381</v>
      </c>
      <c r="P38">
        <f t="shared" si="8"/>
        <v>840.82309612096742</v>
      </c>
      <c r="Q38">
        <f t="shared" si="8"/>
        <v>861.71738933424115</v>
      </c>
      <c r="R38">
        <f t="shared" si="8"/>
        <v>882.61168254751476</v>
      </c>
      <c r="S38">
        <f t="shared" si="8"/>
        <v>903.50597576078837</v>
      </c>
      <c r="T38">
        <f t="shared" si="8"/>
        <v>924.40026897406199</v>
      </c>
      <c r="U38">
        <f t="shared" si="8"/>
        <v>945.2945621873356</v>
      </c>
      <c r="V38">
        <f t="shared" si="8"/>
        <v>966.18885540060933</v>
      </c>
      <c r="W38">
        <f t="shared" si="8"/>
        <v>987.08314861388294</v>
      </c>
      <c r="X38">
        <f>'RE-Gen-Mixes in AIB Countries'!$BF37*VLOOKUP('Future RE-Generation (yearly)'!$A38,'Total RE-GEN in AIB Countries'!$B$140:$BE$164,COLUMN($BD$1),FALSE)*'Total RE-GEN in AIB Countries'!$E$118*1000</f>
        <v>1007.9774418271566</v>
      </c>
    </row>
    <row r="39" spans="1:24" x14ac:dyDescent="0.35">
      <c r="A39" s="4" t="s">
        <v>471</v>
      </c>
      <c r="B39" s="4" t="s">
        <v>10</v>
      </c>
      <c r="C39">
        <f>'RE-Gen-Mixes in AIB Countries'!$BF38*VLOOKUP('Future RE-Generation (yearly)'!$A39,'Total RE-GEN in AIB Countries'!$B$140:$BE$164,COLUMN($BD$1),FALSE)*'Total RE-GEN in AIB Countries'!$B$118*1000</f>
        <v>8498.5801652995815</v>
      </c>
      <c r="D39">
        <f t="shared" si="6"/>
        <v>9105.82476546406</v>
      </c>
      <c r="E39">
        <f t="shared" si="6"/>
        <v>9713.0693656285366</v>
      </c>
      <c r="F39">
        <f t="shared" si="6"/>
        <v>10320.313965793015</v>
      </c>
      <c r="G39">
        <f t="shared" si="6"/>
        <v>10927.558565957494</v>
      </c>
      <c r="H39">
        <f t="shared" si="6"/>
        <v>11534.803166121972</v>
      </c>
      <c r="I39">
        <f>'RE-Gen-Mixes in AIB Countries'!$BF38*VLOOKUP('Future RE-Generation (yearly)'!$A39,'Total RE-GEN in AIB Countries'!$B$140:$BE$164,COLUMN($BD$1),FALSE)*'Total RE-GEN in AIB Countries'!$C$118*1000</f>
        <v>12142.047766286449</v>
      </c>
      <c r="J39">
        <f t="shared" si="7"/>
        <v>12683.021644278409</v>
      </c>
      <c r="K39">
        <f t="shared" si="7"/>
        <v>13223.995522270372</v>
      </c>
      <c r="L39">
        <f t="shared" si="7"/>
        <v>13764.969400262333</v>
      </c>
      <c r="M39">
        <f t="shared" si="7"/>
        <v>14305.943278254295</v>
      </c>
      <c r="N39">
        <f>'RE-Gen-Mixes in AIB Countries'!$BF38*VLOOKUP('Future RE-Generation (yearly)'!$A39,'Total RE-GEN in AIB Countries'!$B$140:$BE$164,COLUMN($BD$1),FALSE)*'Total RE-GEN in AIB Countries'!$D$118*1000</f>
        <v>14846.917156246256</v>
      </c>
      <c r="O39">
        <f t="shared" si="8"/>
        <v>15235.155507171086</v>
      </c>
      <c r="P39">
        <f t="shared" si="8"/>
        <v>15623.393858095917</v>
      </c>
      <c r="Q39">
        <f t="shared" si="8"/>
        <v>16011.632209020747</v>
      </c>
      <c r="R39">
        <f t="shared" si="8"/>
        <v>16399.870559945579</v>
      </c>
      <c r="S39">
        <f t="shared" si="8"/>
        <v>16788.108910870407</v>
      </c>
      <c r="T39">
        <f t="shared" si="8"/>
        <v>17176.347261795239</v>
      </c>
      <c r="U39">
        <f t="shared" si="8"/>
        <v>17564.585612720068</v>
      </c>
      <c r="V39">
        <f t="shared" si="8"/>
        <v>17952.8239636449</v>
      </c>
      <c r="W39">
        <f t="shared" si="8"/>
        <v>18341.062314569732</v>
      </c>
      <c r="X39">
        <f>'RE-Gen-Mixes in AIB Countries'!$BF38*VLOOKUP('Future RE-Generation (yearly)'!$A39,'Total RE-GEN in AIB Countries'!$B$140:$BE$164,COLUMN($BD$1),FALSE)*'Total RE-GEN in AIB Countries'!$E$118*1000</f>
        <v>18729.30066549456</v>
      </c>
    </row>
    <row r="40" spans="1:24" x14ac:dyDescent="0.35">
      <c r="A40" s="4" t="s">
        <v>472</v>
      </c>
      <c r="B40" s="4" t="s">
        <v>4</v>
      </c>
      <c r="C40">
        <f>'RE-Gen-Mixes in AIB Countries'!$BF39*VLOOKUP('Future RE-Generation (yearly)'!$A40,'Total RE-GEN in AIB Countries'!$B$140:$BE$164,COLUMN($BD$1),FALSE)*'Total RE-GEN in AIB Countries'!$B$118*1000</f>
        <v>158.80224037569442</v>
      </c>
      <c r="D40">
        <f t="shared" si="6"/>
        <v>170.14905373587206</v>
      </c>
      <c r="E40">
        <f t="shared" si="6"/>
        <v>181.49586709604969</v>
      </c>
      <c r="F40">
        <f t="shared" si="6"/>
        <v>192.8426804562273</v>
      </c>
      <c r="G40">
        <f t="shared" si="6"/>
        <v>204.18949381640493</v>
      </c>
      <c r="H40">
        <f t="shared" si="6"/>
        <v>215.53630717658257</v>
      </c>
      <c r="I40">
        <f>'RE-Gen-Mixes in AIB Countries'!$BF39*VLOOKUP('Future RE-Generation (yearly)'!$A40,'Total RE-GEN in AIB Countries'!$B$140:$BE$164,COLUMN($BD$1),FALSE)*'Total RE-GEN in AIB Countries'!$C$118*1000</f>
        <v>226.8831205367602</v>
      </c>
      <c r="J40">
        <f t="shared" si="7"/>
        <v>236.99161656067488</v>
      </c>
      <c r="K40">
        <f t="shared" si="7"/>
        <v>247.10011258458957</v>
      </c>
      <c r="L40">
        <f t="shared" si="7"/>
        <v>257.20860860850428</v>
      </c>
      <c r="M40">
        <f t="shared" si="7"/>
        <v>267.31710463241893</v>
      </c>
      <c r="N40">
        <f>'RE-Gen-Mixes in AIB Countries'!$BF39*VLOOKUP('Future RE-Generation (yearly)'!$A40,'Total RE-GEN in AIB Countries'!$B$140:$BE$164,COLUMN($BD$1),FALSE)*'Total RE-GEN in AIB Countries'!$D$118*1000</f>
        <v>277.42560065633364</v>
      </c>
      <c r="O40">
        <f t="shared" si="8"/>
        <v>284.68012067349639</v>
      </c>
      <c r="P40">
        <f t="shared" si="8"/>
        <v>291.93464069065914</v>
      </c>
      <c r="Q40">
        <f t="shared" si="8"/>
        <v>299.18916070782188</v>
      </c>
      <c r="R40">
        <f t="shared" si="8"/>
        <v>306.44368072498463</v>
      </c>
      <c r="S40">
        <f t="shared" si="8"/>
        <v>313.69820074214738</v>
      </c>
      <c r="T40">
        <f t="shared" si="8"/>
        <v>320.95272075931013</v>
      </c>
      <c r="U40">
        <f t="shared" si="8"/>
        <v>328.20724077647287</v>
      </c>
      <c r="V40">
        <f t="shared" si="8"/>
        <v>335.46176079363562</v>
      </c>
      <c r="W40">
        <f t="shared" si="8"/>
        <v>342.71628081079837</v>
      </c>
      <c r="X40">
        <f>'RE-Gen-Mixes in AIB Countries'!$BF39*VLOOKUP('Future RE-Generation (yearly)'!$A40,'Total RE-GEN in AIB Countries'!$B$140:$BE$164,COLUMN($BD$1),FALSE)*'Total RE-GEN in AIB Countries'!$E$118*1000</f>
        <v>349.97080082796111</v>
      </c>
    </row>
    <row r="41" spans="1:24" x14ac:dyDescent="0.35">
      <c r="A41" s="4" t="s">
        <v>472</v>
      </c>
      <c r="B41" s="4" t="s">
        <v>6</v>
      </c>
      <c r="C41">
        <f>'RE-Gen-Mixes in AIB Countries'!$BF40*VLOOKUP('Future RE-Generation (yearly)'!$A41,'Total RE-GEN in AIB Countries'!$B$140:$BE$164,COLUMN($BD$1),FALSE)*'Total RE-GEN in AIB Countries'!$B$118*1000</f>
        <v>0</v>
      </c>
      <c r="D41">
        <f t="shared" si="6"/>
        <v>0</v>
      </c>
      <c r="E41">
        <f t="shared" si="6"/>
        <v>0</v>
      </c>
      <c r="F41">
        <f t="shared" si="6"/>
        <v>0</v>
      </c>
      <c r="G41">
        <f t="shared" si="6"/>
        <v>0</v>
      </c>
      <c r="H41">
        <f t="shared" si="6"/>
        <v>0</v>
      </c>
      <c r="I41">
        <f>'RE-Gen-Mixes in AIB Countries'!$BF40*VLOOKUP('Future RE-Generation (yearly)'!$A41,'Total RE-GEN in AIB Countries'!$B$140:$BE$164,COLUMN($BD$1),FALSE)*'Total RE-GEN in AIB Countries'!$C$118*1000</f>
        <v>0</v>
      </c>
      <c r="J41">
        <f t="shared" si="7"/>
        <v>0</v>
      </c>
      <c r="K41">
        <f t="shared" si="7"/>
        <v>0</v>
      </c>
      <c r="L41">
        <f t="shared" si="7"/>
        <v>0</v>
      </c>
      <c r="M41">
        <f t="shared" si="7"/>
        <v>0</v>
      </c>
      <c r="N41">
        <f>'RE-Gen-Mixes in AIB Countries'!$BF40*VLOOKUP('Future RE-Generation (yearly)'!$A41,'Total RE-GEN in AIB Countries'!$B$140:$BE$164,COLUMN($BD$1),FALSE)*'Total RE-GEN in AIB Countries'!$D$118*1000</f>
        <v>0</v>
      </c>
      <c r="O41">
        <f t="shared" si="8"/>
        <v>0</v>
      </c>
      <c r="P41">
        <f t="shared" si="8"/>
        <v>0</v>
      </c>
      <c r="Q41">
        <f t="shared" si="8"/>
        <v>0</v>
      </c>
      <c r="R41">
        <f t="shared" si="8"/>
        <v>0</v>
      </c>
      <c r="S41">
        <f t="shared" si="8"/>
        <v>0</v>
      </c>
      <c r="T41">
        <f t="shared" si="8"/>
        <v>0</v>
      </c>
      <c r="U41">
        <f t="shared" si="8"/>
        <v>0</v>
      </c>
      <c r="V41">
        <f t="shared" si="8"/>
        <v>0</v>
      </c>
      <c r="W41">
        <f t="shared" si="8"/>
        <v>0</v>
      </c>
      <c r="X41">
        <f>'RE-Gen-Mixes in AIB Countries'!$BF40*VLOOKUP('Future RE-Generation (yearly)'!$A41,'Total RE-GEN in AIB Countries'!$B$140:$BE$164,COLUMN($BD$1),FALSE)*'Total RE-GEN in AIB Countries'!$E$118*1000</f>
        <v>0</v>
      </c>
    </row>
    <row r="42" spans="1:24" x14ac:dyDescent="0.35">
      <c r="A42" s="4" t="s">
        <v>472</v>
      </c>
      <c r="B42" s="4" t="s">
        <v>7</v>
      </c>
      <c r="C42">
        <f>'RE-Gen-Mixes in AIB Countries'!$BF41*VLOOKUP('Future RE-Generation (yearly)'!$A42,'Total RE-GEN in AIB Countries'!$B$140:$BE$164,COLUMN($BD$1),FALSE)*'Total RE-GEN in AIB Countries'!$B$118*1000</f>
        <v>121.21100200937927</v>
      </c>
      <c r="D42">
        <f t="shared" si="6"/>
        <v>129.87182829083926</v>
      </c>
      <c r="E42">
        <f t="shared" si="6"/>
        <v>138.53265457229926</v>
      </c>
      <c r="F42">
        <f t="shared" si="6"/>
        <v>147.19348085375927</v>
      </c>
      <c r="G42">
        <f t="shared" si="6"/>
        <v>155.85430713521924</v>
      </c>
      <c r="H42">
        <f t="shared" si="6"/>
        <v>164.51513341667925</v>
      </c>
      <c r="I42">
        <f>'RE-Gen-Mixes in AIB Countries'!$BF41*VLOOKUP('Future RE-Generation (yearly)'!$A42,'Total RE-GEN in AIB Countries'!$B$140:$BE$164,COLUMN($BD$1),FALSE)*'Total RE-GEN in AIB Countries'!$C$118*1000</f>
        <v>173.17595969813925</v>
      </c>
      <c r="J42">
        <f t="shared" si="7"/>
        <v>180.89159978588489</v>
      </c>
      <c r="K42">
        <f t="shared" si="7"/>
        <v>188.6072398736305</v>
      </c>
      <c r="L42">
        <f t="shared" si="7"/>
        <v>196.32287996137615</v>
      </c>
      <c r="M42">
        <f t="shared" si="7"/>
        <v>204.03852004912176</v>
      </c>
      <c r="N42">
        <f>'RE-Gen-Mixes in AIB Countries'!$BF41*VLOOKUP('Future RE-Generation (yearly)'!$A42,'Total RE-GEN in AIB Countries'!$B$140:$BE$164,COLUMN($BD$1),FALSE)*'Total RE-GEN in AIB Countries'!$D$118*1000</f>
        <v>211.7541601368674</v>
      </c>
      <c r="O42">
        <f t="shared" si="8"/>
        <v>217.29140972665328</v>
      </c>
      <c r="P42">
        <f t="shared" si="8"/>
        <v>222.8286593164392</v>
      </c>
      <c r="Q42">
        <f t="shared" si="8"/>
        <v>228.36590890622512</v>
      </c>
      <c r="R42">
        <f t="shared" si="8"/>
        <v>233.903158496011</v>
      </c>
      <c r="S42">
        <f t="shared" si="8"/>
        <v>239.44040808579689</v>
      </c>
      <c r="T42">
        <f t="shared" si="8"/>
        <v>244.9776576755828</v>
      </c>
      <c r="U42">
        <f t="shared" si="8"/>
        <v>250.51490726536872</v>
      </c>
      <c r="V42">
        <f t="shared" si="8"/>
        <v>256.05215685515464</v>
      </c>
      <c r="W42">
        <f t="shared" si="8"/>
        <v>261.58940644494049</v>
      </c>
      <c r="X42">
        <f>'RE-Gen-Mixes in AIB Countries'!$BF41*VLOOKUP('Future RE-Generation (yearly)'!$A42,'Total RE-GEN in AIB Countries'!$B$140:$BE$164,COLUMN($BD$1),FALSE)*'Total RE-GEN in AIB Countries'!$E$118*1000</f>
        <v>267.12665603472641</v>
      </c>
    </row>
    <row r="43" spans="1:24" x14ac:dyDescent="0.35">
      <c r="A43" s="4" t="s">
        <v>472</v>
      </c>
      <c r="B43" s="4" t="s">
        <v>8</v>
      </c>
      <c r="C43">
        <f>'RE-Gen-Mixes in AIB Countries'!$BF42*VLOOKUP('Future RE-Generation (yearly)'!$A43,'Total RE-GEN in AIB Countries'!$B$140:$BE$164,COLUMN($BD$1),FALSE)*'Total RE-GEN in AIB Countries'!$B$118*1000</f>
        <v>0</v>
      </c>
      <c r="D43">
        <f t="shared" si="6"/>
        <v>0</v>
      </c>
      <c r="E43">
        <f t="shared" si="6"/>
        <v>0</v>
      </c>
      <c r="F43">
        <f t="shared" si="6"/>
        <v>0</v>
      </c>
      <c r="G43">
        <f t="shared" si="6"/>
        <v>0</v>
      </c>
      <c r="H43">
        <f t="shared" si="6"/>
        <v>0</v>
      </c>
      <c r="I43">
        <f>'RE-Gen-Mixes in AIB Countries'!$BF42*VLOOKUP('Future RE-Generation (yearly)'!$A43,'Total RE-GEN in AIB Countries'!$B$140:$BE$164,COLUMN($BD$1),FALSE)*'Total RE-GEN in AIB Countries'!$C$118*1000</f>
        <v>0</v>
      </c>
      <c r="J43">
        <f t="shared" si="7"/>
        <v>0</v>
      </c>
      <c r="K43">
        <f t="shared" si="7"/>
        <v>0</v>
      </c>
      <c r="L43">
        <f t="shared" si="7"/>
        <v>0</v>
      </c>
      <c r="M43">
        <f t="shared" si="7"/>
        <v>0</v>
      </c>
      <c r="N43">
        <f>'RE-Gen-Mixes in AIB Countries'!$BF42*VLOOKUP('Future RE-Generation (yearly)'!$A43,'Total RE-GEN in AIB Countries'!$B$140:$BE$164,COLUMN($BD$1),FALSE)*'Total RE-GEN in AIB Countries'!$D$118*1000</f>
        <v>0</v>
      </c>
      <c r="O43">
        <f t="shared" si="8"/>
        <v>0</v>
      </c>
      <c r="P43">
        <f t="shared" si="8"/>
        <v>0</v>
      </c>
      <c r="Q43">
        <f t="shared" si="8"/>
        <v>0</v>
      </c>
      <c r="R43">
        <f t="shared" si="8"/>
        <v>0</v>
      </c>
      <c r="S43">
        <f t="shared" si="8"/>
        <v>0</v>
      </c>
      <c r="T43">
        <f t="shared" si="8"/>
        <v>0</v>
      </c>
      <c r="U43">
        <f t="shared" si="8"/>
        <v>0</v>
      </c>
      <c r="V43">
        <f t="shared" si="8"/>
        <v>0</v>
      </c>
      <c r="W43">
        <f t="shared" si="8"/>
        <v>0</v>
      </c>
      <c r="X43">
        <f>'RE-Gen-Mixes in AIB Countries'!$BF42*VLOOKUP('Future RE-Generation (yearly)'!$A43,'Total RE-GEN in AIB Countries'!$B$140:$BE$164,COLUMN($BD$1),FALSE)*'Total RE-GEN in AIB Countries'!$E$118*1000</f>
        <v>0</v>
      </c>
    </row>
    <row r="44" spans="1:24" x14ac:dyDescent="0.35">
      <c r="A44" s="4" t="s">
        <v>472</v>
      </c>
      <c r="B44" s="4" t="s">
        <v>9</v>
      </c>
      <c r="C44">
        <f>'RE-Gen-Mixes in AIB Countries'!$BF43*VLOOKUP('Future RE-Generation (yearly)'!$A44,'Total RE-GEN in AIB Countries'!$B$140:$BE$164,COLUMN($BD$1),FALSE)*'Total RE-GEN in AIB Countries'!$B$118*1000</f>
        <v>14.563008559689425</v>
      </c>
      <c r="D44">
        <f t="shared" si="6"/>
        <v>15.603571587632429</v>
      </c>
      <c r="E44">
        <f t="shared" si="6"/>
        <v>16.644134615575432</v>
      </c>
      <c r="F44">
        <f t="shared" si="6"/>
        <v>17.684697643518433</v>
      </c>
      <c r="G44">
        <f t="shared" si="6"/>
        <v>18.725260671461434</v>
      </c>
      <c r="H44">
        <f t="shared" si="6"/>
        <v>19.765823699404439</v>
      </c>
      <c r="I44">
        <f>'RE-Gen-Mixes in AIB Countries'!$BF43*VLOOKUP('Future RE-Generation (yearly)'!$A44,'Total RE-GEN in AIB Countries'!$B$140:$BE$164,COLUMN($BD$1),FALSE)*'Total RE-GEN in AIB Countries'!$C$118*1000</f>
        <v>20.806386727347441</v>
      </c>
      <c r="J44">
        <f t="shared" si="7"/>
        <v>21.733389481046547</v>
      </c>
      <c r="K44">
        <f t="shared" si="7"/>
        <v>22.660392234745654</v>
      </c>
      <c r="L44">
        <f t="shared" si="7"/>
        <v>23.58739498844476</v>
      </c>
      <c r="M44">
        <f t="shared" si="7"/>
        <v>24.514397742143867</v>
      </c>
      <c r="N44">
        <f>'RE-Gen-Mixes in AIB Countries'!$BF43*VLOOKUP('Future RE-Generation (yearly)'!$A44,'Total RE-GEN in AIB Countries'!$B$140:$BE$164,COLUMN($BD$1),FALSE)*'Total RE-GEN in AIB Countries'!$D$118*1000</f>
        <v>25.441400495842974</v>
      </c>
      <c r="O44">
        <f t="shared" si="8"/>
        <v>26.106678497314729</v>
      </c>
      <c r="P44">
        <f t="shared" si="8"/>
        <v>26.771956498786487</v>
      </c>
      <c r="Q44">
        <f t="shared" si="8"/>
        <v>27.437234500258242</v>
      </c>
      <c r="R44">
        <f t="shared" si="8"/>
        <v>28.102512501729997</v>
      </c>
      <c r="S44">
        <f t="shared" si="8"/>
        <v>28.767790503201752</v>
      </c>
      <c r="T44">
        <f t="shared" si="8"/>
        <v>29.433068504673511</v>
      </c>
      <c r="U44">
        <f t="shared" si="8"/>
        <v>30.098346506145266</v>
      </c>
      <c r="V44">
        <f t="shared" si="8"/>
        <v>30.763624507617024</v>
      </c>
      <c r="W44">
        <f t="shared" si="8"/>
        <v>31.428902509088779</v>
      </c>
      <c r="X44">
        <f>'RE-Gen-Mixes in AIB Countries'!$BF43*VLOOKUP('Future RE-Generation (yearly)'!$A44,'Total RE-GEN in AIB Countries'!$B$140:$BE$164,COLUMN($BD$1),FALSE)*'Total RE-GEN in AIB Countries'!$E$118*1000</f>
        <v>32.094180510560534</v>
      </c>
    </row>
    <row r="45" spans="1:24" x14ac:dyDescent="0.35">
      <c r="A45" s="4" t="s">
        <v>472</v>
      </c>
      <c r="B45" s="4" t="s">
        <v>10</v>
      </c>
      <c r="C45">
        <f>'RE-Gen-Mixes in AIB Countries'!$BF44*VLOOKUP('Future RE-Generation (yearly)'!$A45,'Total RE-GEN in AIB Countries'!$B$140:$BE$164,COLUMN($BD$1),FALSE)*'Total RE-GEN in AIB Countries'!$B$118*1000</f>
        <v>3035.1344809045795</v>
      </c>
      <c r="D45">
        <f t="shared" si="6"/>
        <v>3252.0023562971924</v>
      </c>
      <c r="E45">
        <f t="shared" si="6"/>
        <v>3468.8702316898057</v>
      </c>
      <c r="F45">
        <f t="shared" si="6"/>
        <v>3685.7381070824185</v>
      </c>
      <c r="G45">
        <f t="shared" si="6"/>
        <v>3902.6059824750314</v>
      </c>
      <c r="H45">
        <f t="shared" si="6"/>
        <v>4119.4738578676443</v>
      </c>
      <c r="I45">
        <f>'RE-Gen-Mixes in AIB Countries'!$BF44*VLOOKUP('Future RE-Generation (yearly)'!$A45,'Total RE-GEN in AIB Countries'!$B$140:$BE$164,COLUMN($BD$1),FALSE)*'Total RE-GEN in AIB Countries'!$C$118*1000</f>
        <v>4336.3417332602576</v>
      </c>
      <c r="J45">
        <f t="shared" si="7"/>
        <v>4529.5420606592033</v>
      </c>
      <c r="K45">
        <f t="shared" si="7"/>
        <v>4722.74238805815</v>
      </c>
      <c r="L45">
        <f t="shared" si="7"/>
        <v>4915.9427154570958</v>
      </c>
      <c r="M45">
        <f t="shared" si="7"/>
        <v>5109.1430428560425</v>
      </c>
      <c r="N45">
        <f>'RE-Gen-Mixes in AIB Countries'!$BF44*VLOOKUP('Future RE-Generation (yearly)'!$A45,'Total RE-GEN in AIB Countries'!$B$140:$BE$164,COLUMN($BD$1),FALSE)*'Total RE-GEN in AIB Countries'!$D$118*1000</f>
        <v>5302.3433702549883</v>
      </c>
      <c r="O45">
        <f t="shared" si="8"/>
        <v>5440.9966020633801</v>
      </c>
      <c r="P45">
        <f t="shared" si="8"/>
        <v>5579.649833871772</v>
      </c>
      <c r="Q45">
        <f t="shared" si="8"/>
        <v>5718.3030656801639</v>
      </c>
      <c r="R45">
        <f t="shared" si="8"/>
        <v>5856.9562974885557</v>
      </c>
      <c r="S45">
        <f t="shared" si="8"/>
        <v>5995.6095292969476</v>
      </c>
      <c r="T45">
        <f t="shared" si="8"/>
        <v>6134.2627611053404</v>
      </c>
      <c r="U45">
        <f t="shared" si="8"/>
        <v>6272.9159929137322</v>
      </c>
      <c r="V45">
        <f t="shared" si="8"/>
        <v>6411.5692247221241</v>
      </c>
      <c r="W45">
        <f t="shared" si="8"/>
        <v>6550.222456530516</v>
      </c>
      <c r="X45">
        <f>'RE-Gen-Mixes in AIB Countries'!$BF44*VLOOKUP('Future RE-Generation (yearly)'!$A45,'Total RE-GEN in AIB Countries'!$B$140:$BE$164,COLUMN($BD$1),FALSE)*'Total RE-GEN in AIB Countries'!$E$118*1000</f>
        <v>6688.8756883389078</v>
      </c>
    </row>
    <row r="46" spans="1:24" x14ac:dyDescent="0.35">
      <c r="A46" s="4" t="s">
        <v>473</v>
      </c>
      <c r="B46" s="4" t="s">
        <v>4</v>
      </c>
      <c r="C46">
        <f>'RE-Gen-Mixes in AIB Countries'!$BF45*VLOOKUP('Future RE-Generation (yearly)'!$A46,'Total RE-GEN in AIB Countries'!$B$140:$BE$164,COLUMN($BD$1),FALSE)*'Total RE-GEN in AIB Countries'!$B$118*1000</f>
        <v>7084.5547817987608</v>
      </c>
      <c r="D46">
        <f t="shared" si="6"/>
        <v>7590.7637663750784</v>
      </c>
      <c r="E46">
        <f t="shared" si="6"/>
        <v>8096.972750951395</v>
      </c>
      <c r="F46">
        <f t="shared" si="6"/>
        <v>8603.1817355277126</v>
      </c>
      <c r="G46">
        <f t="shared" si="6"/>
        <v>9109.3907201040292</v>
      </c>
      <c r="H46">
        <f t="shared" si="6"/>
        <v>9615.5997046803477</v>
      </c>
      <c r="I46">
        <f>'RE-Gen-Mixes in AIB Countries'!$BF45*VLOOKUP('Future RE-Generation (yearly)'!$A46,'Total RE-GEN in AIB Countries'!$B$140:$BE$164,COLUMN($BD$1),FALSE)*'Total RE-GEN in AIB Countries'!$C$118*1000</f>
        <v>10121.808689256664</v>
      </c>
      <c r="J46">
        <f t="shared" si="7"/>
        <v>10572.773320949476</v>
      </c>
      <c r="K46">
        <f t="shared" si="7"/>
        <v>11023.73795264229</v>
      </c>
      <c r="L46">
        <f t="shared" si="7"/>
        <v>11474.702584335102</v>
      </c>
      <c r="M46">
        <f t="shared" si="7"/>
        <v>11925.667216027916</v>
      </c>
      <c r="N46">
        <f>'RE-Gen-Mixes in AIB Countries'!$BF45*VLOOKUP('Future RE-Generation (yearly)'!$A46,'Total RE-GEN in AIB Countries'!$B$140:$BE$164,COLUMN($BD$1),FALSE)*'Total RE-GEN in AIB Countries'!$D$118*1000</f>
        <v>12376.631847720728</v>
      </c>
      <c r="O46">
        <f t="shared" si="8"/>
        <v>12700.273657531816</v>
      </c>
      <c r="P46">
        <f t="shared" si="8"/>
        <v>13023.915467342904</v>
      </c>
      <c r="Q46">
        <f t="shared" si="8"/>
        <v>13347.557277153992</v>
      </c>
      <c r="R46">
        <f t="shared" si="8"/>
        <v>13671.19908696508</v>
      </c>
      <c r="S46">
        <f t="shared" si="8"/>
        <v>13994.840896776168</v>
      </c>
      <c r="T46">
        <f t="shared" si="8"/>
        <v>14318.482706587254</v>
      </c>
      <c r="U46">
        <f t="shared" si="8"/>
        <v>14642.124516398342</v>
      </c>
      <c r="V46">
        <f t="shared" si="8"/>
        <v>14965.76632620943</v>
      </c>
      <c r="W46">
        <f t="shared" si="8"/>
        <v>15289.408136020518</v>
      </c>
      <c r="X46">
        <f>'RE-Gen-Mixes in AIB Countries'!$BF45*VLOOKUP('Future RE-Generation (yearly)'!$A46,'Total RE-GEN in AIB Countries'!$B$140:$BE$164,COLUMN($BD$1),FALSE)*'Total RE-GEN in AIB Countries'!$E$118*1000</f>
        <v>15613.049945831606</v>
      </c>
    </row>
    <row r="47" spans="1:24" x14ac:dyDescent="0.35">
      <c r="A47" s="4" t="s">
        <v>473</v>
      </c>
      <c r="B47" s="4" t="s">
        <v>6</v>
      </c>
      <c r="C47">
        <f>'RE-Gen-Mixes in AIB Countries'!$BF46*VLOOKUP('Future RE-Generation (yearly)'!$A47,'Total RE-GEN in AIB Countries'!$B$140:$BE$164,COLUMN($BD$1),FALSE)*'Total RE-GEN in AIB Countries'!$B$118*1000</f>
        <v>0</v>
      </c>
      <c r="D47">
        <f t="shared" si="6"/>
        <v>0</v>
      </c>
      <c r="E47">
        <f t="shared" si="6"/>
        <v>0</v>
      </c>
      <c r="F47">
        <f t="shared" si="6"/>
        <v>0</v>
      </c>
      <c r="G47">
        <f t="shared" si="6"/>
        <v>0</v>
      </c>
      <c r="H47">
        <f t="shared" si="6"/>
        <v>0</v>
      </c>
      <c r="I47">
        <f>'RE-Gen-Mixes in AIB Countries'!$BF46*VLOOKUP('Future RE-Generation (yearly)'!$A47,'Total RE-GEN in AIB Countries'!$B$140:$BE$164,COLUMN($BD$1),FALSE)*'Total RE-GEN in AIB Countries'!$C$118*1000</f>
        <v>0</v>
      </c>
      <c r="J47">
        <f t="shared" si="7"/>
        <v>0</v>
      </c>
      <c r="K47">
        <f t="shared" si="7"/>
        <v>0</v>
      </c>
      <c r="L47">
        <f t="shared" si="7"/>
        <v>0</v>
      </c>
      <c r="M47">
        <f t="shared" si="7"/>
        <v>0</v>
      </c>
      <c r="N47">
        <f>'RE-Gen-Mixes in AIB Countries'!$BF46*VLOOKUP('Future RE-Generation (yearly)'!$A47,'Total RE-GEN in AIB Countries'!$B$140:$BE$164,COLUMN($BD$1),FALSE)*'Total RE-GEN in AIB Countries'!$D$118*1000</f>
        <v>0</v>
      </c>
      <c r="O47">
        <f t="shared" si="8"/>
        <v>0</v>
      </c>
      <c r="P47">
        <f t="shared" si="8"/>
        <v>0</v>
      </c>
      <c r="Q47">
        <f t="shared" si="8"/>
        <v>0</v>
      </c>
      <c r="R47">
        <f t="shared" si="8"/>
        <v>0</v>
      </c>
      <c r="S47">
        <f t="shared" si="8"/>
        <v>0</v>
      </c>
      <c r="T47">
        <f t="shared" si="8"/>
        <v>0</v>
      </c>
      <c r="U47">
        <f t="shared" si="8"/>
        <v>0</v>
      </c>
      <c r="V47">
        <f t="shared" si="8"/>
        <v>0</v>
      </c>
      <c r="W47">
        <f t="shared" si="8"/>
        <v>0</v>
      </c>
      <c r="X47">
        <f>'RE-Gen-Mixes in AIB Countries'!$BF46*VLOOKUP('Future RE-Generation (yearly)'!$A47,'Total RE-GEN in AIB Countries'!$B$140:$BE$164,COLUMN($BD$1),FALSE)*'Total RE-GEN in AIB Countries'!$E$118*1000</f>
        <v>0</v>
      </c>
    </row>
    <row r="48" spans="1:24" x14ac:dyDescent="0.35">
      <c r="A48" s="4" t="s">
        <v>473</v>
      </c>
      <c r="B48" s="4" t="s">
        <v>7</v>
      </c>
      <c r="C48">
        <f>'RE-Gen-Mixes in AIB Countries'!$BF47*VLOOKUP('Future RE-Generation (yearly)'!$A48,'Total RE-GEN in AIB Countries'!$B$140:$BE$164,COLUMN($BD$1),FALSE)*'Total RE-GEN in AIB Countries'!$B$118*1000</f>
        <v>13037.844483907053</v>
      </c>
      <c r="D48">
        <f t="shared" si="6"/>
        <v>13969.430761455296</v>
      </c>
      <c r="E48">
        <f t="shared" si="6"/>
        <v>14901.017039003542</v>
      </c>
      <c r="F48">
        <f t="shared" si="6"/>
        <v>15832.603316551787</v>
      </c>
      <c r="G48">
        <f t="shared" si="6"/>
        <v>16764.189594100033</v>
      </c>
      <c r="H48">
        <f t="shared" si="6"/>
        <v>17695.775871648275</v>
      </c>
      <c r="I48">
        <f>'RE-Gen-Mixes in AIB Countries'!$BF47*VLOOKUP('Future RE-Generation (yearly)'!$A48,'Total RE-GEN in AIB Countries'!$B$140:$BE$164,COLUMN($BD$1),FALSE)*'Total RE-GEN in AIB Countries'!$C$118*1000</f>
        <v>18627.36214919652</v>
      </c>
      <c r="J48">
        <f t="shared" si="7"/>
        <v>19457.281165541608</v>
      </c>
      <c r="K48">
        <f t="shared" si="7"/>
        <v>20287.200181886696</v>
      </c>
      <c r="L48">
        <f t="shared" si="7"/>
        <v>21117.119198231783</v>
      </c>
      <c r="M48">
        <f t="shared" si="7"/>
        <v>21947.038214576871</v>
      </c>
      <c r="N48">
        <f>'RE-Gen-Mixes in AIB Countries'!$BF47*VLOOKUP('Future RE-Generation (yearly)'!$A48,'Total RE-GEN in AIB Countries'!$B$140:$BE$164,COLUMN($BD$1),FALSE)*'Total RE-GEN in AIB Countries'!$D$118*1000</f>
        <v>22776.957230921958</v>
      </c>
      <c r="O48">
        <f t="shared" si="8"/>
        <v>23372.561572305262</v>
      </c>
      <c r="P48">
        <f t="shared" si="8"/>
        <v>23968.165913688565</v>
      </c>
      <c r="Q48">
        <f t="shared" si="8"/>
        <v>24563.770255071871</v>
      </c>
      <c r="R48">
        <f t="shared" si="8"/>
        <v>25159.374596455174</v>
      </c>
      <c r="S48">
        <f t="shared" si="8"/>
        <v>25754.978937838478</v>
      </c>
      <c r="T48">
        <f t="shared" si="8"/>
        <v>26350.583279221781</v>
      </c>
      <c r="U48">
        <f t="shared" si="8"/>
        <v>26946.187620605084</v>
      </c>
      <c r="V48">
        <f t="shared" si="8"/>
        <v>27541.791961988391</v>
      </c>
      <c r="W48">
        <f t="shared" si="8"/>
        <v>28137.396303371694</v>
      </c>
      <c r="X48">
        <f>'RE-Gen-Mixes in AIB Countries'!$BF47*VLOOKUP('Future RE-Generation (yearly)'!$A48,'Total RE-GEN in AIB Countries'!$B$140:$BE$164,COLUMN($BD$1),FALSE)*'Total RE-GEN in AIB Countries'!$E$118*1000</f>
        <v>28733.000644754997</v>
      </c>
    </row>
    <row r="49" spans="1:24" x14ac:dyDescent="0.35">
      <c r="A49" s="4" t="s">
        <v>473</v>
      </c>
      <c r="B49" s="4" t="s">
        <v>8</v>
      </c>
      <c r="C49">
        <f>'RE-Gen-Mixes in AIB Countries'!$BF48*VLOOKUP('Future RE-Generation (yearly)'!$A49,'Total RE-GEN in AIB Countries'!$B$140:$BE$164,COLUMN($BD$1),FALSE)*'Total RE-GEN in AIB Countries'!$B$118*1000</f>
        <v>0</v>
      </c>
      <c r="D49">
        <f t="shared" si="6"/>
        <v>0</v>
      </c>
      <c r="E49">
        <f t="shared" si="6"/>
        <v>0</v>
      </c>
      <c r="F49">
        <f t="shared" si="6"/>
        <v>0</v>
      </c>
      <c r="G49">
        <f t="shared" si="6"/>
        <v>0</v>
      </c>
      <c r="H49">
        <f t="shared" si="6"/>
        <v>0</v>
      </c>
      <c r="I49">
        <f>'RE-Gen-Mixes in AIB Countries'!$BF48*VLOOKUP('Future RE-Generation (yearly)'!$A49,'Total RE-GEN in AIB Countries'!$B$140:$BE$164,COLUMN($BD$1),FALSE)*'Total RE-GEN in AIB Countries'!$C$118*1000</f>
        <v>0</v>
      </c>
      <c r="J49">
        <f t="shared" si="7"/>
        <v>0</v>
      </c>
      <c r="K49">
        <f t="shared" si="7"/>
        <v>0</v>
      </c>
      <c r="L49">
        <f t="shared" si="7"/>
        <v>0</v>
      </c>
      <c r="M49">
        <f t="shared" si="7"/>
        <v>0</v>
      </c>
      <c r="N49">
        <f>'RE-Gen-Mixes in AIB Countries'!$BF48*VLOOKUP('Future RE-Generation (yearly)'!$A49,'Total RE-GEN in AIB Countries'!$B$140:$BE$164,COLUMN($BD$1),FALSE)*'Total RE-GEN in AIB Countries'!$D$118*1000</f>
        <v>0</v>
      </c>
      <c r="O49">
        <f t="shared" si="8"/>
        <v>0</v>
      </c>
      <c r="P49">
        <f t="shared" si="8"/>
        <v>0</v>
      </c>
      <c r="Q49">
        <f t="shared" si="8"/>
        <v>0</v>
      </c>
      <c r="R49">
        <f t="shared" si="8"/>
        <v>0</v>
      </c>
      <c r="S49">
        <f t="shared" si="8"/>
        <v>0</v>
      </c>
      <c r="T49">
        <f t="shared" si="8"/>
        <v>0</v>
      </c>
      <c r="U49">
        <f t="shared" si="8"/>
        <v>0</v>
      </c>
      <c r="V49">
        <f t="shared" si="8"/>
        <v>0</v>
      </c>
      <c r="W49">
        <f t="shared" si="8"/>
        <v>0</v>
      </c>
      <c r="X49">
        <f>'RE-Gen-Mixes in AIB Countries'!$BF48*VLOOKUP('Future RE-Generation (yearly)'!$A49,'Total RE-GEN in AIB Countries'!$B$140:$BE$164,COLUMN($BD$1),FALSE)*'Total RE-GEN in AIB Countries'!$E$118*1000</f>
        <v>0</v>
      </c>
    </row>
    <row r="50" spans="1:24" x14ac:dyDescent="0.35">
      <c r="A50" s="4" t="s">
        <v>473</v>
      </c>
      <c r="B50" s="4" t="s">
        <v>9</v>
      </c>
      <c r="C50">
        <f>'RE-Gen-Mixes in AIB Countries'!$BF49*VLOOKUP('Future RE-Generation (yearly)'!$A50,'Total RE-GEN in AIB Countries'!$B$140:$BE$164,COLUMN($BD$1),FALSE)*'Total RE-GEN in AIB Countries'!$B$118*1000</f>
        <v>86.975233265309186</v>
      </c>
      <c r="D50">
        <f t="shared" si="6"/>
        <v>93.189829082626289</v>
      </c>
      <c r="E50">
        <f t="shared" si="6"/>
        <v>99.404424899943393</v>
      </c>
      <c r="F50">
        <f t="shared" si="6"/>
        <v>105.6190207172605</v>
      </c>
      <c r="G50">
        <f t="shared" si="6"/>
        <v>111.8336165345776</v>
      </c>
      <c r="H50">
        <f t="shared" si="6"/>
        <v>118.0482123518947</v>
      </c>
      <c r="I50">
        <f>'RE-Gen-Mixes in AIB Countries'!$BF49*VLOOKUP('Future RE-Generation (yearly)'!$A50,'Total RE-GEN in AIB Countries'!$B$140:$BE$164,COLUMN($BD$1),FALSE)*'Total RE-GEN in AIB Countries'!$C$118*1000</f>
        <v>124.26280816921181</v>
      </c>
      <c r="J50">
        <f t="shared" si="7"/>
        <v>129.79918345939313</v>
      </c>
      <c r="K50">
        <f t="shared" si="7"/>
        <v>135.33555874957446</v>
      </c>
      <c r="L50">
        <f t="shared" si="7"/>
        <v>140.87193403975581</v>
      </c>
      <c r="M50">
        <f t="shared" si="7"/>
        <v>146.40830932993714</v>
      </c>
      <c r="N50">
        <f>'RE-Gen-Mixes in AIB Countries'!$BF49*VLOOKUP('Future RE-Generation (yearly)'!$A50,'Total RE-GEN in AIB Countries'!$B$140:$BE$164,COLUMN($BD$1),FALSE)*'Total RE-GEN in AIB Countries'!$D$118*1000</f>
        <v>151.94468462011847</v>
      </c>
      <c r="O50">
        <f t="shared" si="8"/>
        <v>155.91795079840318</v>
      </c>
      <c r="P50">
        <f t="shared" si="8"/>
        <v>159.89121697668787</v>
      </c>
      <c r="Q50">
        <f t="shared" si="8"/>
        <v>163.86448315497259</v>
      </c>
      <c r="R50">
        <f t="shared" si="8"/>
        <v>167.83774933325728</v>
      </c>
      <c r="S50">
        <f t="shared" si="8"/>
        <v>171.811015511542</v>
      </c>
      <c r="T50">
        <f t="shared" si="8"/>
        <v>175.78428168982671</v>
      </c>
      <c r="U50">
        <f t="shared" si="8"/>
        <v>179.7575478681114</v>
      </c>
      <c r="V50">
        <f t="shared" si="8"/>
        <v>183.73081404639612</v>
      </c>
      <c r="W50">
        <f t="shared" si="8"/>
        <v>187.70408022468081</v>
      </c>
      <c r="X50">
        <f>'RE-Gen-Mixes in AIB Countries'!$BF49*VLOOKUP('Future RE-Generation (yearly)'!$A50,'Total RE-GEN in AIB Countries'!$B$140:$BE$164,COLUMN($BD$1),FALSE)*'Total RE-GEN in AIB Countries'!$E$118*1000</f>
        <v>191.67734640296553</v>
      </c>
    </row>
    <row r="51" spans="1:24" x14ac:dyDescent="0.35">
      <c r="A51" s="4" t="s">
        <v>473</v>
      </c>
      <c r="B51" s="4" t="s">
        <v>10</v>
      </c>
      <c r="C51">
        <f>'RE-Gen-Mixes in AIB Countries'!$BF50*VLOOKUP('Future RE-Generation (yearly)'!$A51,'Total RE-GEN in AIB Countries'!$B$140:$BE$164,COLUMN($BD$1),FALSE)*'Total RE-GEN in AIB Countries'!$B$118*1000</f>
        <v>4480.7003623901428</v>
      </c>
      <c r="D51">
        <f t="shared" si="6"/>
        <v>4800.8575000642713</v>
      </c>
      <c r="E51">
        <f t="shared" si="6"/>
        <v>5121.0146377383999</v>
      </c>
      <c r="F51">
        <f t="shared" si="6"/>
        <v>5441.1717754125275</v>
      </c>
      <c r="G51">
        <f t="shared" si="6"/>
        <v>5761.328913086656</v>
      </c>
      <c r="H51">
        <f t="shared" si="6"/>
        <v>6081.4860507607846</v>
      </c>
      <c r="I51">
        <f>'RE-Gen-Mixes in AIB Countries'!$BF50*VLOOKUP('Future RE-Generation (yearly)'!$A51,'Total RE-GEN in AIB Countries'!$B$140:$BE$164,COLUMN($BD$1),FALSE)*'Total RE-GEN in AIB Countries'!$C$118*1000</f>
        <v>6401.6431884349131</v>
      </c>
      <c r="J51">
        <f t="shared" si="7"/>
        <v>6686.8604604987031</v>
      </c>
      <c r="K51">
        <f t="shared" si="7"/>
        <v>6972.0777325624931</v>
      </c>
      <c r="L51">
        <f t="shared" si="7"/>
        <v>7257.295004626284</v>
      </c>
      <c r="M51">
        <f t="shared" si="7"/>
        <v>7542.512276690074</v>
      </c>
      <c r="N51">
        <f>'RE-Gen-Mixes in AIB Countries'!$BF50*VLOOKUP('Future RE-Generation (yearly)'!$A51,'Total RE-GEN in AIB Countries'!$B$140:$BE$164,COLUMN($BD$1),FALSE)*'Total RE-GEN in AIB Countries'!$D$118*1000</f>
        <v>7827.729548753864</v>
      </c>
      <c r="O51">
        <f t="shared" si="8"/>
        <v>8032.420177758635</v>
      </c>
      <c r="P51">
        <f t="shared" si="8"/>
        <v>8237.110806763405</v>
      </c>
      <c r="Q51">
        <f t="shared" si="8"/>
        <v>8441.8014357681768</v>
      </c>
      <c r="R51">
        <f t="shared" si="8"/>
        <v>8646.4920647729468</v>
      </c>
      <c r="S51">
        <f t="shared" si="8"/>
        <v>8851.1826937777168</v>
      </c>
      <c r="T51">
        <f t="shared" si="8"/>
        <v>9055.8733227824887</v>
      </c>
      <c r="U51">
        <f t="shared" si="8"/>
        <v>9260.5639517872587</v>
      </c>
      <c r="V51">
        <f t="shared" si="8"/>
        <v>9465.2545807920287</v>
      </c>
      <c r="W51">
        <f t="shared" si="8"/>
        <v>9669.9452097968006</v>
      </c>
      <c r="X51">
        <f>'RE-Gen-Mixes in AIB Countries'!$BF50*VLOOKUP('Future RE-Generation (yearly)'!$A51,'Total RE-GEN in AIB Countries'!$B$140:$BE$164,COLUMN($BD$1),FALSE)*'Total RE-GEN in AIB Countries'!$E$118*1000</f>
        <v>9874.6358388015706</v>
      </c>
    </row>
    <row r="52" spans="1:24" x14ac:dyDescent="0.35">
      <c r="A52" s="4" t="s">
        <v>474</v>
      </c>
      <c r="B52" s="4" t="s">
        <v>4</v>
      </c>
      <c r="C52">
        <f>'RE-Gen-Mixes in AIB Countries'!$BF51*VLOOKUP('Future RE-Generation (yearly)'!$A52,'Total RE-GEN in AIB Countries'!$B$140:$BE$164,COLUMN($BD$1),FALSE)*'Total RE-GEN in AIB Countries'!$B$118*1000</f>
        <v>4303.6883022336888</v>
      </c>
      <c r="D52">
        <f t="shared" si="6"/>
        <v>4611.197489826357</v>
      </c>
      <c r="E52">
        <f t="shared" si="6"/>
        <v>4918.7066774190253</v>
      </c>
      <c r="F52">
        <f t="shared" si="6"/>
        <v>5226.2158650116935</v>
      </c>
      <c r="G52">
        <f t="shared" si="6"/>
        <v>5533.7250526043617</v>
      </c>
      <c r="H52">
        <f t="shared" si="6"/>
        <v>5841.23424019703</v>
      </c>
      <c r="I52">
        <f>'RE-Gen-Mixes in AIB Countries'!$BF51*VLOOKUP('Future RE-Generation (yearly)'!$A52,'Total RE-GEN in AIB Countries'!$B$140:$BE$164,COLUMN($BD$1),FALSE)*'Total RE-GEN in AIB Countries'!$C$118*1000</f>
        <v>6148.7434277896982</v>
      </c>
      <c r="J52">
        <f t="shared" si="7"/>
        <v>6422.6930646989513</v>
      </c>
      <c r="K52">
        <f t="shared" si="7"/>
        <v>6696.6427016082043</v>
      </c>
      <c r="L52">
        <f t="shared" si="7"/>
        <v>6970.5923385174565</v>
      </c>
      <c r="M52">
        <f t="shared" si="7"/>
        <v>7244.5419754267095</v>
      </c>
      <c r="N52">
        <f>'RE-Gen-Mixes in AIB Countries'!$BF51*VLOOKUP('Future RE-Generation (yearly)'!$A52,'Total RE-GEN in AIB Countries'!$B$140:$BE$164,COLUMN($BD$1),FALSE)*'Total RE-GEN in AIB Countries'!$D$118*1000</f>
        <v>7518.4916123359626</v>
      </c>
      <c r="O52">
        <f t="shared" si="8"/>
        <v>7715.0958470263568</v>
      </c>
      <c r="P52">
        <f t="shared" si="8"/>
        <v>7911.7000817167518</v>
      </c>
      <c r="Q52">
        <f t="shared" si="8"/>
        <v>8108.304316407146</v>
      </c>
      <c r="R52">
        <f t="shared" si="8"/>
        <v>8304.9085510975401</v>
      </c>
      <c r="S52">
        <f t="shared" si="8"/>
        <v>8501.5127857879343</v>
      </c>
      <c r="T52">
        <f t="shared" si="8"/>
        <v>8698.1170204783284</v>
      </c>
      <c r="U52">
        <f t="shared" si="8"/>
        <v>8894.7212551687226</v>
      </c>
      <c r="V52">
        <f t="shared" si="8"/>
        <v>9091.3254898591185</v>
      </c>
      <c r="W52">
        <f t="shared" si="8"/>
        <v>9287.9297245495127</v>
      </c>
      <c r="X52">
        <f>'RE-Gen-Mixes in AIB Countries'!$BF51*VLOOKUP('Future RE-Generation (yearly)'!$A52,'Total RE-GEN in AIB Countries'!$B$140:$BE$164,COLUMN($BD$1),FALSE)*'Total RE-GEN in AIB Countries'!$E$118*1000</f>
        <v>9484.5339592399068</v>
      </c>
    </row>
    <row r="53" spans="1:24" x14ac:dyDescent="0.35">
      <c r="A53" s="4" t="s">
        <v>474</v>
      </c>
      <c r="B53" s="4" t="s">
        <v>6</v>
      </c>
      <c r="C53">
        <f>'RE-Gen-Mixes in AIB Countries'!$BF52*VLOOKUP('Future RE-Generation (yearly)'!$A53,'Total RE-GEN in AIB Countries'!$B$140:$BE$164,COLUMN($BD$1),FALSE)*'Total RE-GEN in AIB Countries'!$B$118*1000</f>
        <v>101.99130408211418</v>
      </c>
      <c r="D53">
        <f t="shared" si="6"/>
        <v>109.27883534768694</v>
      </c>
      <c r="E53">
        <f t="shared" si="6"/>
        <v>116.56636661325969</v>
      </c>
      <c r="F53">
        <f t="shared" si="6"/>
        <v>123.85389787883244</v>
      </c>
      <c r="G53">
        <f t="shared" si="6"/>
        <v>131.14142914440518</v>
      </c>
      <c r="H53">
        <f t="shared" si="6"/>
        <v>138.42896040997795</v>
      </c>
      <c r="I53">
        <f>'RE-Gen-Mixes in AIB Countries'!$BF52*VLOOKUP('Future RE-Generation (yearly)'!$A53,'Total RE-GEN in AIB Countries'!$B$140:$BE$164,COLUMN($BD$1),FALSE)*'Total RE-GEN in AIB Countries'!$C$118*1000</f>
        <v>145.71649167555069</v>
      </c>
      <c r="J53">
        <f t="shared" si="7"/>
        <v>152.20870922455273</v>
      </c>
      <c r="K53">
        <f t="shared" si="7"/>
        <v>158.70092677355478</v>
      </c>
      <c r="L53">
        <f t="shared" si="7"/>
        <v>165.19314432255683</v>
      </c>
      <c r="M53">
        <f t="shared" si="7"/>
        <v>171.68536187155888</v>
      </c>
      <c r="N53">
        <f>'RE-Gen-Mixes in AIB Countries'!$BF52*VLOOKUP('Future RE-Generation (yearly)'!$A53,'Total RE-GEN in AIB Countries'!$B$140:$BE$164,COLUMN($BD$1),FALSE)*'Total RE-GEN in AIB Countries'!$D$118*1000</f>
        <v>178.17757942056093</v>
      </c>
      <c r="O53">
        <f t="shared" si="8"/>
        <v>182.83682072150089</v>
      </c>
      <c r="P53">
        <f t="shared" si="8"/>
        <v>187.49606202244084</v>
      </c>
      <c r="Q53">
        <f t="shared" si="8"/>
        <v>192.15530332338079</v>
      </c>
      <c r="R53">
        <f t="shared" si="8"/>
        <v>196.81454462432075</v>
      </c>
      <c r="S53">
        <f t="shared" si="8"/>
        <v>201.4737859252607</v>
      </c>
      <c r="T53">
        <f t="shared" si="8"/>
        <v>206.13302722620065</v>
      </c>
      <c r="U53">
        <f t="shared" si="8"/>
        <v>210.79226852714061</v>
      </c>
      <c r="V53">
        <f t="shared" si="8"/>
        <v>215.45150982808056</v>
      </c>
      <c r="W53">
        <f t="shared" si="8"/>
        <v>220.11075112902051</v>
      </c>
      <c r="X53">
        <f>'RE-Gen-Mixes in AIB Countries'!$BF52*VLOOKUP('Future RE-Generation (yearly)'!$A53,'Total RE-GEN in AIB Countries'!$B$140:$BE$164,COLUMN($BD$1),FALSE)*'Total RE-GEN in AIB Countries'!$E$118*1000</f>
        <v>224.76999242996047</v>
      </c>
    </row>
    <row r="54" spans="1:24" x14ac:dyDescent="0.35">
      <c r="A54" s="4" t="s">
        <v>474</v>
      </c>
      <c r="B54" s="4" t="s">
        <v>7</v>
      </c>
      <c r="C54">
        <f>'RE-Gen-Mixes in AIB Countries'!$BF53*VLOOKUP('Future RE-Generation (yearly)'!$A54,'Total RE-GEN in AIB Countries'!$B$140:$BE$164,COLUMN($BD$1),FALSE)*'Total RE-GEN in AIB Countries'!$B$118*1000</f>
        <v>125510.57301398049</v>
      </c>
      <c r="D54">
        <f t="shared" si="6"/>
        <v>134478.61429192053</v>
      </c>
      <c r="E54">
        <f t="shared" si="6"/>
        <v>143446.65556986057</v>
      </c>
      <c r="F54">
        <f t="shared" si="6"/>
        <v>152414.69684780063</v>
      </c>
      <c r="G54">
        <f t="shared" si="6"/>
        <v>161382.73812574067</v>
      </c>
      <c r="H54">
        <f t="shared" si="6"/>
        <v>170350.7794036807</v>
      </c>
      <c r="I54">
        <f>'RE-Gen-Mixes in AIB Countries'!$BF53*VLOOKUP('Future RE-Generation (yearly)'!$A54,'Total RE-GEN in AIB Countries'!$B$140:$BE$164,COLUMN($BD$1),FALSE)*'Total RE-GEN in AIB Countries'!$C$118*1000</f>
        <v>179318.82068162074</v>
      </c>
      <c r="J54">
        <f t="shared" si="7"/>
        <v>187308.14832126567</v>
      </c>
      <c r="K54">
        <f t="shared" si="7"/>
        <v>195297.47596091061</v>
      </c>
      <c r="L54">
        <f t="shared" si="7"/>
        <v>203286.80360055558</v>
      </c>
      <c r="M54">
        <f t="shared" si="7"/>
        <v>211276.13124020051</v>
      </c>
      <c r="N54">
        <f>'RE-Gen-Mixes in AIB Countries'!$BF53*VLOOKUP('Future RE-Generation (yearly)'!$A54,'Total RE-GEN in AIB Countries'!$B$140:$BE$164,COLUMN($BD$1),FALSE)*'Total RE-GEN in AIB Countries'!$D$118*1000</f>
        <v>219265.45887984545</v>
      </c>
      <c r="O54">
        <f t="shared" si="8"/>
        <v>224999.12461492186</v>
      </c>
      <c r="P54">
        <f t="shared" si="8"/>
        <v>230732.79034999828</v>
      </c>
      <c r="Q54">
        <f t="shared" si="8"/>
        <v>236466.45608507472</v>
      </c>
      <c r="R54">
        <f t="shared" si="8"/>
        <v>242200.12182015114</v>
      </c>
      <c r="S54">
        <f t="shared" si="8"/>
        <v>247933.78755522755</v>
      </c>
      <c r="T54">
        <f t="shared" si="8"/>
        <v>253667.45329030397</v>
      </c>
      <c r="U54">
        <f t="shared" si="8"/>
        <v>259401.11902538038</v>
      </c>
      <c r="V54">
        <f t="shared" si="8"/>
        <v>265134.78476045682</v>
      </c>
      <c r="W54">
        <f t="shared" si="8"/>
        <v>270868.45049553324</v>
      </c>
      <c r="X54">
        <f>'RE-Gen-Mixes in AIB Countries'!$BF53*VLOOKUP('Future RE-Generation (yearly)'!$A54,'Total RE-GEN in AIB Countries'!$B$140:$BE$164,COLUMN($BD$1),FALSE)*'Total RE-GEN in AIB Countries'!$E$118*1000</f>
        <v>276602.11623060965</v>
      </c>
    </row>
    <row r="55" spans="1:24" x14ac:dyDescent="0.35">
      <c r="A55" s="4" t="s">
        <v>474</v>
      </c>
      <c r="B55" s="4" t="s">
        <v>8</v>
      </c>
      <c r="C55">
        <f>'RE-Gen-Mixes in AIB Countries'!$BF54*VLOOKUP('Future RE-Generation (yearly)'!$A55,'Total RE-GEN in AIB Countries'!$B$140:$BE$164,COLUMN($BD$1),FALSE)*'Total RE-GEN in AIB Countries'!$B$118*1000</f>
        <v>10.624742649361279</v>
      </c>
      <c r="D55">
        <f t="shared" si="6"/>
        <v>11.383906824608479</v>
      </c>
      <c r="E55">
        <f t="shared" si="6"/>
        <v>12.143070999855679</v>
      </c>
      <c r="F55">
        <f t="shared" si="6"/>
        <v>12.902235175102881</v>
      </c>
      <c r="G55">
        <f t="shared" si="6"/>
        <v>13.661399350350081</v>
      </c>
      <c r="H55">
        <f t="shared" si="6"/>
        <v>14.420563525597281</v>
      </c>
      <c r="I55">
        <f>'RE-Gen-Mixes in AIB Countries'!$BF54*VLOOKUP('Future RE-Generation (yearly)'!$A55,'Total RE-GEN in AIB Countries'!$B$140:$BE$164,COLUMN($BD$1),FALSE)*'Total RE-GEN in AIB Countries'!$C$118*1000</f>
        <v>15.179727700844481</v>
      </c>
      <c r="J55">
        <f t="shared" si="7"/>
        <v>15.856041640572899</v>
      </c>
      <c r="K55">
        <f t="shared" si="7"/>
        <v>16.532355580301317</v>
      </c>
      <c r="L55">
        <f t="shared" si="7"/>
        <v>17.208669520029737</v>
      </c>
      <c r="M55">
        <f t="shared" si="7"/>
        <v>17.884983459758153</v>
      </c>
      <c r="N55">
        <f>'RE-Gen-Mixes in AIB Countries'!$BF54*VLOOKUP('Future RE-Generation (yearly)'!$A55,'Total RE-GEN in AIB Countries'!$B$140:$BE$164,COLUMN($BD$1),FALSE)*'Total RE-GEN in AIB Countries'!$D$118*1000</f>
        <v>18.561297399486573</v>
      </c>
      <c r="O55">
        <f t="shared" si="8"/>
        <v>19.046664659070849</v>
      </c>
      <c r="P55">
        <f t="shared" si="8"/>
        <v>19.532031918655125</v>
      </c>
      <c r="Q55">
        <f t="shared" si="8"/>
        <v>20.017399178239398</v>
      </c>
      <c r="R55">
        <f t="shared" si="8"/>
        <v>20.502766437823674</v>
      </c>
      <c r="S55">
        <f t="shared" si="8"/>
        <v>20.98813369740795</v>
      </c>
      <c r="T55">
        <f t="shared" si="8"/>
        <v>21.473500956992225</v>
      </c>
      <c r="U55">
        <f t="shared" si="8"/>
        <v>21.958868216576498</v>
      </c>
      <c r="V55">
        <f t="shared" si="8"/>
        <v>22.444235476160777</v>
      </c>
      <c r="W55">
        <f t="shared" si="8"/>
        <v>22.92960273574505</v>
      </c>
      <c r="X55">
        <f>'RE-Gen-Mixes in AIB Countries'!$BF54*VLOOKUP('Future RE-Generation (yearly)'!$A55,'Total RE-GEN in AIB Countries'!$B$140:$BE$164,COLUMN($BD$1),FALSE)*'Total RE-GEN in AIB Countries'!$E$118*1000</f>
        <v>23.414969995329326</v>
      </c>
    </row>
    <row r="56" spans="1:24" x14ac:dyDescent="0.35">
      <c r="A56" s="4" t="s">
        <v>474</v>
      </c>
      <c r="B56" s="4" t="s">
        <v>9</v>
      </c>
      <c r="C56">
        <f>'RE-Gen-Mixes in AIB Countries'!$BF55*VLOOKUP('Future RE-Generation (yearly)'!$A56,'Total RE-GEN in AIB Countries'!$B$140:$BE$164,COLUMN($BD$1),FALSE)*'Total RE-GEN in AIB Countries'!$B$118*1000</f>
        <v>16104.701713619921</v>
      </c>
      <c r="D56">
        <f t="shared" si="6"/>
        <v>17255.422535526832</v>
      </c>
      <c r="E56">
        <f t="shared" si="6"/>
        <v>18406.143357433746</v>
      </c>
      <c r="F56">
        <f t="shared" si="6"/>
        <v>19556.864179340657</v>
      </c>
      <c r="G56">
        <f t="shared" si="6"/>
        <v>20707.585001247568</v>
      </c>
      <c r="H56">
        <f t="shared" si="6"/>
        <v>21858.305823154482</v>
      </c>
      <c r="I56">
        <f>'RE-Gen-Mixes in AIB Countries'!$BF55*VLOOKUP('Future RE-Generation (yearly)'!$A56,'Total RE-GEN in AIB Countries'!$B$140:$BE$164,COLUMN($BD$1),FALSE)*'Total RE-GEN in AIB Countries'!$C$118*1000</f>
        <v>23009.026645061393</v>
      </c>
      <c r="J56">
        <f t="shared" si="7"/>
        <v>24034.16528827776</v>
      </c>
      <c r="K56">
        <f t="shared" si="7"/>
        <v>25059.303931494131</v>
      </c>
      <c r="L56">
        <f t="shared" si="7"/>
        <v>26084.442574710498</v>
      </c>
      <c r="M56">
        <f t="shared" si="7"/>
        <v>27109.581217926869</v>
      </c>
      <c r="N56">
        <f>'RE-Gen-Mixes in AIB Countries'!$BF55*VLOOKUP('Future RE-Generation (yearly)'!$A56,'Total RE-GEN in AIB Countries'!$B$140:$BE$164,COLUMN($BD$1),FALSE)*'Total RE-GEN in AIB Countries'!$D$118*1000</f>
        <v>28134.719861143236</v>
      </c>
      <c r="O56">
        <f t="shared" si="8"/>
        <v>28870.4266161329</v>
      </c>
      <c r="P56">
        <f t="shared" si="8"/>
        <v>29606.133371122567</v>
      </c>
      <c r="Q56">
        <f t="shared" si="8"/>
        <v>30341.840126112231</v>
      </c>
      <c r="R56">
        <f t="shared" si="8"/>
        <v>31077.546881101895</v>
      </c>
      <c r="S56">
        <f t="shared" si="8"/>
        <v>31813.253636091562</v>
      </c>
      <c r="T56">
        <f t="shared" si="8"/>
        <v>32548.960391081226</v>
      </c>
      <c r="U56">
        <f t="shared" si="8"/>
        <v>33284.667146070889</v>
      </c>
      <c r="V56">
        <f t="shared" si="8"/>
        <v>34020.373901060557</v>
      </c>
      <c r="W56">
        <f t="shared" si="8"/>
        <v>34756.080656050217</v>
      </c>
      <c r="X56">
        <f>'RE-Gen-Mixes in AIB Countries'!$BF55*VLOOKUP('Future RE-Generation (yearly)'!$A56,'Total RE-GEN in AIB Countries'!$B$140:$BE$164,COLUMN($BD$1),FALSE)*'Total RE-GEN in AIB Countries'!$E$118*1000</f>
        <v>35491.787411039884</v>
      </c>
    </row>
    <row r="57" spans="1:24" x14ac:dyDescent="0.35">
      <c r="A57" s="4" t="s">
        <v>474</v>
      </c>
      <c r="B57" s="4" t="s">
        <v>10</v>
      </c>
      <c r="C57">
        <f>'RE-Gen-Mixes in AIB Countries'!$BF56*VLOOKUP('Future RE-Generation (yearly)'!$A57,'Total RE-GEN in AIB Countries'!$B$140:$BE$164,COLUMN($BD$1),FALSE)*'Total RE-GEN in AIB Countries'!$B$118*1000</f>
        <v>53790.151679432231</v>
      </c>
      <c r="D57">
        <f t="shared" si="6"/>
        <v>57633.591232162747</v>
      </c>
      <c r="E57">
        <f t="shared" si="6"/>
        <v>61477.030784893264</v>
      </c>
      <c r="F57">
        <f t="shared" si="6"/>
        <v>65320.470337623774</v>
      </c>
      <c r="G57">
        <f t="shared" si="6"/>
        <v>69163.909890354291</v>
      </c>
      <c r="H57">
        <f t="shared" si="6"/>
        <v>73007.349443084808</v>
      </c>
      <c r="I57">
        <f>'RE-Gen-Mixes in AIB Countries'!$BF56*VLOOKUP('Future RE-Generation (yearly)'!$A57,'Total RE-GEN in AIB Countries'!$B$140:$BE$164,COLUMN($BD$1),FALSE)*'Total RE-GEN in AIB Countries'!$C$118*1000</f>
        <v>76850.788995815325</v>
      </c>
      <c r="J57">
        <f t="shared" si="7"/>
        <v>80274.780578622551</v>
      </c>
      <c r="K57">
        <f t="shared" si="7"/>
        <v>83698.772161429792</v>
      </c>
      <c r="L57">
        <f t="shared" si="7"/>
        <v>87122.763744237018</v>
      </c>
      <c r="M57">
        <f t="shared" si="7"/>
        <v>90546.755327044259</v>
      </c>
      <c r="N57">
        <f>'RE-Gen-Mixes in AIB Countries'!$BF56*VLOOKUP('Future RE-Generation (yearly)'!$A57,'Total RE-GEN in AIB Countries'!$B$140:$BE$164,COLUMN($BD$1),FALSE)*'Total RE-GEN in AIB Countries'!$D$118*1000</f>
        <v>93970.746909851485</v>
      </c>
      <c r="O57">
        <f t="shared" si="8"/>
        <v>96428.027935367718</v>
      </c>
      <c r="P57">
        <f t="shared" si="8"/>
        <v>98885.308960883951</v>
      </c>
      <c r="Q57">
        <f t="shared" si="8"/>
        <v>101342.58998640018</v>
      </c>
      <c r="R57">
        <f t="shared" si="8"/>
        <v>103799.87101191642</v>
      </c>
      <c r="S57">
        <f t="shared" si="8"/>
        <v>106257.15203743265</v>
      </c>
      <c r="T57">
        <f t="shared" si="8"/>
        <v>108714.43306294888</v>
      </c>
      <c r="U57">
        <f t="shared" si="8"/>
        <v>111171.71408846512</v>
      </c>
      <c r="V57">
        <f t="shared" si="8"/>
        <v>113628.99511398135</v>
      </c>
      <c r="W57">
        <f t="shared" si="8"/>
        <v>116086.27613949758</v>
      </c>
      <c r="X57">
        <f>'RE-Gen-Mixes in AIB Countries'!$BF56*VLOOKUP('Future RE-Generation (yearly)'!$A57,'Total RE-GEN in AIB Countries'!$B$140:$BE$164,COLUMN($BD$1),FALSE)*'Total RE-GEN in AIB Countries'!$E$118*1000</f>
        <v>118543.55716501382</v>
      </c>
    </row>
    <row r="58" spans="1:24" x14ac:dyDescent="0.35">
      <c r="A58" s="4" t="s">
        <v>475</v>
      </c>
      <c r="B58" s="4" t="s">
        <v>4</v>
      </c>
      <c r="C58">
        <f>'RE-Gen-Mixes in AIB Countries'!$BF57*VLOOKUP('Future RE-Generation (yearly)'!$A58,'Total RE-GEN in AIB Countries'!$B$140:$BE$164,COLUMN($BD$1),FALSE)*'Total RE-GEN in AIB Countries'!$B$118*1000</f>
        <v>12585.973875587491</v>
      </c>
      <c r="D58">
        <f t="shared" si="6"/>
        <v>13485.272879080774</v>
      </c>
      <c r="E58">
        <f t="shared" si="6"/>
        <v>14384.571882574057</v>
      </c>
      <c r="F58">
        <f t="shared" si="6"/>
        <v>15283.87088606734</v>
      </c>
      <c r="G58">
        <f t="shared" si="6"/>
        <v>16183.169889560624</v>
      </c>
      <c r="H58">
        <f t="shared" si="6"/>
        <v>17082.468893053905</v>
      </c>
      <c r="I58">
        <f>'RE-Gen-Mixes in AIB Countries'!$BF57*VLOOKUP('Future RE-Generation (yearly)'!$A58,'Total RE-GEN in AIB Countries'!$B$140:$BE$164,COLUMN($BD$1),FALSE)*'Total RE-GEN in AIB Countries'!$C$118*1000</f>
        <v>17981.76789654719</v>
      </c>
      <c r="J58">
        <f t="shared" si="7"/>
        <v>18782.923261720127</v>
      </c>
      <c r="K58">
        <f t="shared" si="7"/>
        <v>19584.078626893068</v>
      </c>
      <c r="L58">
        <f t="shared" si="7"/>
        <v>20385.233992066005</v>
      </c>
      <c r="M58">
        <f t="shared" si="7"/>
        <v>21186.389357238946</v>
      </c>
      <c r="N58">
        <f>'RE-Gen-Mixes in AIB Countries'!$BF57*VLOOKUP('Future RE-Generation (yearly)'!$A58,'Total RE-GEN in AIB Countries'!$B$140:$BE$164,COLUMN($BD$1),FALSE)*'Total RE-GEN in AIB Countries'!$D$118*1000</f>
        <v>21987.544722411883</v>
      </c>
      <c r="O58">
        <f t="shared" si="8"/>
        <v>22562.506380382998</v>
      </c>
      <c r="P58">
        <f t="shared" si="8"/>
        <v>23137.468038354113</v>
      </c>
      <c r="Q58">
        <f t="shared" si="8"/>
        <v>23712.429696325227</v>
      </c>
      <c r="R58">
        <f t="shared" si="8"/>
        <v>24287.391354296342</v>
      </c>
      <c r="S58">
        <f t="shared" si="8"/>
        <v>24862.353012267457</v>
      </c>
      <c r="T58">
        <f t="shared" si="8"/>
        <v>25437.314670238575</v>
      </c>
      <c r="U58">
        <f t="shared" si="8"/>
        <v>26012.276328209689</v>
      </c>
      <c r="V58">
        <f t="shared" si="8"/>
        <v>26587.237986180804</v>
      </c>
      <c r="W58">
        <f t="shared" si="8"/>
        <v>27162.199644151919</v>
      </c>
      <c r="X58">
        <f>'RE-Gen-Mixes in AIB Countries'!$BF57*VLOOKUP('Future RE-Generation (yearly)'!$A58,'Total RE-GEN in AIB Countries'!$B$140:$BE$164,COLUMN($BD$1),FALSE)*'Total RE-GEN in AIB Countries'!$E$118*1000</f>
        <v>27737.161302123033</v>
      </c>
    </row>
    <row r="59" spans="1:24" x14ac:dyDescent="0.35">
      <c r="A59" s="4" t="s">
        <v>475</v>
      </c>
      <c r="B59" s="4" t="s">
        <v>6</v>
      </c>
      <c r="C59">
        <f>'RE-Gen-Mixes in AIB Countries'!$BF58*VLOOKUP('Future RE-Generation (yearly)'!$A59,'Total RE-GEN in AIB Countries'!$B$140:$BE$164,COLUMN($BD$1),FALSE)*'Total RE-GEN in AIB Countries'!$B$118*1000</f>
        <v>202.13413944270638</v>
      </c>
      <c r="D59">
        <f t="shared" si="6"/>
        <v>216.57712430583149</v>
      </c>
      <c r="E59">
        <f t="shared" si="6"/>
        <v>231.02010916895659</v>
      </c>
      <c r="F59">
        <f t="shared" si="6"/>
        <v>245.4630940320817</v>
      </c>
      <c r="G59">
        <f t="shared" si="6"/>
        <v>259.9060788952068</v>
      </c>
      <c r="H59">
        <f t="shared" si="6"/>
        <v>274.34906375833191</v>
      </c>
      <c r="I59">
        <f>'RE-Gen-Mixes in AIB Countries'!$BF58*VLOOKUP('Future RE-Generation (yearly)'!$A59,'Total RE-GEN in AIB Countries'!$B$140:$BE$164,COLUMN($BD$1),FALSE)*'Total RE-GEN in AIB Countries'!$C$118*1000</f>
        <v>288.79204862145701</v>
      </c>
      <c r="J59">
        <f t="shared" si="7"/>
        <v>301.65882014823171</v>
      </c>
      <c r="K59">
        <f t="shared" si="7"/>
        <v>314.52559167500641</v>
      </c>
      <c r="L59">
        <f t="shared" si="7"/>
        <v>327.39236320178105</v>
      </c>
      <c r="M59">
        <f t="shared" si="7"/>
        <v>340.25913472855575</v>
      </c>
      <c r="N59">
        <f>'RE-Gen-Mixes in AIB Countries'!$BF58*VLOOKUP('Future RE-Generation (yearly)'!$A59,'Total RE-GEN in AIB Countries'!$B$140:$BE$164,COLUMN($BD$1),FALSE)*'Total RE-GEN in AIB Countries'!$D$118*1000</f>
        <v>353.12590625533045</v>
      </c>
      <c r="O59">
        <f t="shared" si="8"/>
        <v>362.35994575798418</v>
      </c>
      <c r="P59">
        <f t="shared" si="8"/>
        <v>371.59398526063796</v>
      </c>
      <c r="Q59">
        <f t="shared" si="8"/>
        <v>380.82802476329175</v>
      </c>
      <c r="R59">
        <f t="shared" si="8"/>
        <v>390.06206426594548</v>
      </c>
      <c r="S59">
        <f t="shared" si="8"/>
        <v>399.29610376859921</v>
      </c>
      <c r="T59">
        <f t="shared" si="8"/>
        <v>408.530143271253</v>
      </c>
      <c r="U59">
        <f t="shared" si="8"/>
        <v>417.76418277390678</v>
      </c>
      <c r="V59">
        <f t="shared" si="8"/>
        <v>426.99822227656051</v>
      </c>
      <c r="W59">
        <f t="shared" si="8"/>
        <v>436.23226177921424</v>
      </c>
      <c r="X59">
        <f>'RE-Gen-Mixes in AIB Countries'!$BF58*VLOOKUP('Future RE-Generation (yearly)'!$A59,'Total RE-GEN in AIB Countries'!$B$140:$BE$164,COLUMN($BD$1),FALSE)*'Total RE-GEN in AIB Countries'!$E$118*1000</f>
        <v>445.46630128186803</v>
      </c>
    </row>
    <row r="60" spans="1:24" x14ac:dyDescent="0.35">
      <c r="A60" s="4" t="s">
        <v>475</v>
      </c>
      <c r="B60" s="4" t="s">
        <v>7</v>
      </c>
      <c r="C60">
        <f>'RE-Gen-Mixes in AIB Countries'!$BF59*VLOOKUP('Future RE-Generation (yearly)'!$A60,'Total RE-GEN in AIB Countries'!$B$140:$BE$164,COLUMN($BD$1),FALSE)*'Total RE-GEN in AIB Countries'!$B$118*1000</f>
        <v>27209.063446050895</v>
      </c>
      <c r="D60">
        <f t="shared" si="6"/>
        <v>29153.218414501989</v>
      </c>
      <c r="E60">
        <f t="shared" si="6"/>
        <v>31097.373382953079</v>
      </c>
      <c r="F60">
        <f t="shared" si="6"/>
        <v>33041.528351404173</v>
      </c>
      <c r="G60">
        <f t="shared" si="6"/>
        <v>34985.683319855263</v>
      </c>
      <c r="H60">
        <f t="shared" si="6"/>
        <v>36929.83828830636</v>
      </c>
      <c r="I60">
        <f>'RE-Gen-Mixes in AIB Countries'!$BF59*VLOOKUP('Future RE-Generation (yearly)'!$A60,'Total RE-GEN in AIB Countries'!$B$140:$BE$164,COLUMN($BD$1),FALSE)*'Total RE-GEN in AIB Countries'!$C$118*1000</f>
        <v>38873.993256757451</v>
      </c>
      <c r="J60">
        <f t="shared" si="7"/>
        <v>40605.975809447838</v>
      </c>
      <c r="K60">
        <f t="shared" si="7"/>
        <v>42337.958362138226</v>
      </c>
      <c r="L60">
        <f t="shared" si="7"/>
        <v>44069.940914828614</v>
      </c>
      <c r="M60">
        <f t="shared" si="7"/>
        <v>45801.923467519002</v>
      </c>
      <c r="N60">
        <f>'RE-Gen-Mixes in AIB Countries'!$BF59*VLOOKUP('Future RE-Generation (yearly)'!$A60,'Total RE-GEN in AIB Countries'!$B$140:$BE$164,COLUMN($BD$1),FALSE)*'Total RE-GEN in AIB Countries'!$D$118*1000</f>
        <v>47533.90602020939</v>
      </c>
      <c r="O60">
        <f t="shared" si="8"/>
        <v>48776.890344301071</v>
      </c>
      <c r="P60">
        <f t="shared" si="8"/>
        <v>50019.874668392753</v>
      </c>
      <c r="Q60">
        <f t="shared" si="8"/>
        <v>51262.858992484442</v>
      </c>
      <c r="R60">
        <f t="shared" si="8"/>
        <v>52505.843316576123</v>
      </c>
      <c r="S60">
        <f t="shared" si="8"/>
        <v>53748.827640667805</v>
      </c>
      <c r="T60">
        <f t="shared" si="8"/>
        <v>54991.811964759487</v>
      </c>
      <c r="U60">
        <f t="shared" si="8"/>
        <v>56234.796288851168</v>
      </c>
      <c r="V60">
        <f t="shared" si="8"/>
        <v>57477.780612942857</v>
      </c>
      <c r="W60">
        <f t="shared" si="8"/>
        <v>58720.764937034539</v>
      </c>
      <c r="X60">
        <f>'RE-Gen-Mixes in AIB Countries'!$BF59*VLOOKUP('Future RE-Generation (yearly)'!$A60,'Total RE-GEN in AIB Countries'!$B$140:$BE$164,COLUMN($BD$1),FALSE)*'Total RE-GEN in AIB Countries'!$E$118*1000</f>
        <v>59963.749261126221</v>
      </c>
    </row>
    <row r="61" spans="1:24" x14ac:dyDescent="0.35">
      <c r="A61" s="4" t="s">
        <v>475</v>
      </c>
      <c r="B61" s="4" t="s">
        <v>8</v>
      </c>
      <c r="C61">
        <f>'RE-Gen-Mixes in AIB Countries'!$BF60*VLOOKUP('Future RE-Generation (yearly)'!$A61,'Total RE-GEN in AIB Countries'!$B$140:$BE$164,COLUMN($BD$1),FALSE)*'Total RE-GEN in AIB Countries'!$B$118*1000</f>
        <v>0</v>
      </c>
      <c r="D61">
        <f t="shared" si="6"/>
        <v>0</v>
      </c>
      <c r="E61">
        <f t="shared" si="6"/>
        <v>0</v>
      </c>
      <c r="F61">
        <f t="shared" si="6"/>
        <v>0</v>
      </c>
      <c r="G61">
        <f t="shared" si="6"/>
        <v>0</v>
      </c>
      <c r="H61">
        <f t="shared" si="6"/>
        <v>0</v>
      </c>
      <c r="I61">
        <f>'RE-Gen-Mixes in AIB Countries'!$BF60*VLOOKUP('Future RE-Generation (yearly)'!$A61,'Total RE-GEN in AIB Countries'!$B$140:$BE$164,COLUMN($BD$1),FALSE)*'Total RE-GEN in AIB Countries'!$C$118*1000</f>
        <v>0</v>
      </c>
      <c r="J61">
        <f t="shared" si="7"/>
        <v>0</v>
      </c>
      <c r="K61">
        <f t="shared" si="7"/>
        <v>0</v>
      </c>
      <c r="L61">
        <f t="shared" si="7"/>
        <v>0</v>
      </c>
      <c r="M61">
        <f t="shared" si="7"/>
        <v>0</v>
      </c>
      <c r="N61">
        <f>'RE-Gen-Mixes in AIB Countries'!$BF60*VLOOKUP('Future RE-Generation (yearly)'!$A61,'Total RE-GEN in AIB Countries'!$B$140:$BE$164,COLUMN($BD$1),FALSE)*'Total RE-GEN in AIB Countries'!$D$118*1000</f>
        <v>0</v>
      </c>
      <c r="O61">
        <f t="shared" si="8"/>
        <v>0</v>
      </c>
      <c r="P61">
        <f t="shared" si="8"/>
        <v>0</v>
      </c>
      <c r="Q61">
        <f t="shared" si="8"/>
        <v>0</v>
      </c>
      <c r="R61">
        <f t="shared" si="8"/>
        <v>0</v>
      </c>
      <c r="S61">
        <f t="shared" si="8"/>
        <v>0</v>
      </c>
      <c r="T61">
        <f t="shared" si="8"/>
        <v>0</v>
      </c>
      <c r="U61">
        <f t="shared" si="8"/>
        <v>0</v>
      </c>
      <c r="V61">
        <f t="shared" si="8"/>
        <v>0</v>
      </c>
      <c r="W61">
        <f t="shared" si="8"/>
        <v>0</v>
      </c>
      <c r="X61">
        <f>'RE-Gen-Mixes in AIB Countries'!$BF60*VLOOKUP('Future RE-Generation (yearly)'!$A61,'Total RE-GEN in AIB Countries'!$B$140:$BE$164,COLUMN($BD$1),FALSE)*'Total RE-GEN in AIB Countries'!$E$118*1000</f>
        <v>0</v>
      </c>
    </row>
    <row r="62" spans="1:24" x14ac:dyDescent="0.35">
      <c r="A62" s="4" t="s">
        <v>475</v>
      </c>
      <c r="B62" s="4" t="s">
        <v>9</v>
      </c>
      <c r="C62">
        <f>'RE-Gen-Mixes in AIB Countries'!$BF61*VLOOKUP('Future RE-Generation (yearly)'!$A62,'Total RE-GEN in AIB Countries'!$B$140:$BE$164,COLUMN($BD$1),FALSE)*'Total RE-GEN in AIB Countries'!$B$118*1000</f>
        <v>35040.397248458365</v>
      </c>
      <c r="D62">
        <f t="shared" si="6"/>
        <v>37544.12041196099</v>
      </c>
      <c r="E62">
        <f t="shared" si="6"/>
        <v>40047.843575463623</v>
      </c>
      <c r="F62">
        <f t="shared" si="6"/>
        <v>42551.566738966256</v>
      </c>
      <c r="G62">
        <f t="shared" si="6"/>
        <v>45055.289902468881</v>
      </c>
      <c r="H62">
        <f t="shared" si="6"/>
        <v>47559.013065971507</v>
      </c>
      <c r="I62">
        <f>'RE-Gen-Mixes in AIB Countries'!$BF61*VLOOKUP('Future RE-Generation (yearly)'!$A62,'Total RE-GEN in AIB Countries'!$B$140:$BE$164,COLUMN($BD$1),FALSE)*'Total RE-GEN in AIB Countries'!$C$118*1000</f>
        <v>50062.73622947414</v>
      </c>
      <c r="J62">
        <f t="shared" si="7"/>
        <v>52293.219347498496</v>
      </c>
      <c r="K62">
        <f t="shared" si="7"/>
        <v>54523.702465522852</v>
      </c>
      <c r="L62">
        <f t="shared" si="7"/>
        <v>56754.185583547216</v>
      </c>
      <c r="M62">
        <f t="shared" si="7"/>
        <v>58984.668701571572</v>
      </c>
      <c r="N62">
        <f>'RE-Gen-Mixes in AIB Countries'!$BF61*VLOOKUP('Future RE-Generation (yearly)'!$A62,'Total RE-GEN in AIB Countries'!$B$140:$BE$164,COLUMN($BD$1),FALSE)*'Total RE-GEN in AIB Countries'!$D$118*1000</f>
        <v>61215.151819595929</v>
      </c>
      <c r="O62">
        <f t="shared" si="8"/>
        <v>62815.892858556625</v>
      </c>
      <c r="P62">
        <f t="shared" si="8"/>
        <v>64416.633897517328</v>
      </c>
      <c r="Q62">
        <f t="shared" si="8"/>
        <v>66017.374936478023</v>
      </c>
      <c r="R62">
        <f t="shared" si="8"/>
        <v>67618.115975438719</v>
      </c>
      <c r="S62">
        <f t="shared" si="8"/>
        <v>69218.857014399415</v>
      </c>
      <c r="T62">
        <f t="shared" si="8"/>
        <v>70819.59805336011</v>
      </c>
      <c r="U62">
        <f t="shared" si="8"/>
        <v>72420.339092320821</v>
      </c>
      <c r="V62">
        <f t="shared" si="8"/>
        <v>74021.080131281517</v>
      </c>
      <c r="W62">
        <f t="shared" si="8"/>
        <v>75621.821170242212</v>
      </c>
      <c r="X62">
        <f>'RE-Gen-Mixes in AIB Countries'!$BF61*VLOOKUP('Future RE-Generation (yearly)'!$A62,'Total RE-GEN in AIB Countries'!$B$140:$BE$164,COLUMN($BD$1),FALSE)*'Total RE-GEN in AIB Countries'!$E$118*1000</f>
        <v>77222.562209202908</v>
      </c>
    </row>
    <row r="63" spans="1:24" x14ac:dyDescent="0.35">
      <c r="A63" s="4" t="s">
        <v>475</v>
      </c>
      <c r="B63" s="4" t="s">
        <v>10</v>
      </c>
      <c r="C63">
        <f>'RE-Gen-Mixes in AIB Countries'!$BF62*VLOOKUP('Future RE-Generation (yearly)'!$A63,'Total RE-GEN in AIB Countries'!$B$140:$BE$164,COLUMN($BD$1),FALSE)*'Total RE-GEN in AIB Countries'!$B$118*1000</f>
        <v>125462.65692447661</v>
      </c>
      <c r="D63">
        <f t="shared" si="6"/>
        <v>134427.27447915392</v>
      </c>
      <c r="E63">
        <f t="shared" si="6"/>
        <v>143391.89203383122</v>
      </c>
      <c r="F63">
        <f t="shared" si="6"/>
        <v>152356.50958850852</v>
      </c>
      <c r="G63">
        <f t="shared" si="6"/>
        <v>161321.12714318579</v>
      </c>
      <c r="H63">
        <f t="shared" si="6"/>
        <v>170285.74469786309</v>
      </c>
      <c r="I63">
        <f>'RE-Gen-Mixes in AIB Countries'!$BF62*VLOOKUP('Future RE-Generation (yearly)'!$A63,'Total RE-GEN in AIB Countries'!$B$140:$BE$164,COLUMN($BD$1),FALSE)*'Total RE-GEN in AIB Countries'!$C$118*1000</f>
        <v>179250.36225254039</v>
      </c>
      <c r="J63">
        <f t="shared" si="7"/>
        <v>187236.63981178921</v>
      </c>
      <c r="K63">
        <f t="shared" si="7"/>
        <v>195222.91737103803</v>
      </c>
      <c r="L63">
        <f t="shared" si="7"/>
        <v>203209.19493028682</v>
      </c>
      <c r="M63">
        <f t="shared" si="7"/>
        <v>211195.47248953563</v>
      </c>
      <c r="N63">
        <f>'RE-Gen-Mixes in AIB Countries'!$BF62*VLOOKUP('Future RE-Generation (yearly)'!$A63,'Total RE-GEN in AIB Countries'!$B$140:$BE$164,COLUMN($BD$1),FALSE)*'Total RE-GEN in AIB Countries'!$D$118*1000</f>
        <v>219181.75004878445</v>
      </c>
      <c r="O63">
        <f t="shared" si="8"/>
        <v>224913.22684603714</v>
      </c>
      <c r="P63">
        <f t="shared" si="8"/>
        <v>230644.70364328986</v>
      </c>
      <c r="Q63">
        <f t="shared" si="8"/>
        <v>236376.18044054255</v>
      </c>
      <c r="R63">
        <f t="shared" si="8"/>
        <v>242107.65723779524</v>
      </c>
      <c r="S63">
        <f t="shared" si="8"/>
        <v>247839.13403504796</v>
      </c>
      <c r="T63">
        <f t="shared" si="8"/>
        <v>253570.61083230065</v>
      </c>
      <c r="U63">
        <f t="shared" si="8"/>
        <v>259302.08762955334</v>
      </c>
      <c r="V63">
        <f t="shared" si="8"/>
        <v>265033.56442680606</v>
      </c>
      <c r="W63">
        <f t="shared" si="8"/>
        <v>270765.04122405872</v>
      </c>
      <c r="X63">
        <f>'RE-Gen-Mixes in AIB Countries'!$BF62*VLOOKUP('Future RE-Generation (yearly)'!$A63,'Total RE-GEN in AIB Countries'!$B$140:$BE$164,COLUMN($BD$1),FALSE)*'Total RE-GEN in AIB Countries'!$E$118*1000</f>
        <v>276496.51802131144</v>
      </c>
    </row>
    <row r="64" spans="1:24" x14ac:dyDescent="0.35">
      <c r="A64" s="4" t="s">
        <v>476</v>
      </c>
      <c r="B64" s="4" t="s">
        <v>4</v>
      </c>
      <c r="C64">
        <f>'RE-Gen-Mixes in AIB Countries'!$BF63*VLOOKUP('Future RE-Generation (yearly)'!$A64,'Total RE-GEN in AIB Countries'!$B$140:$BE$164,COLUMN($BD$1),FALSE)*'Total RE-GEN in AIB Countries'!$B$118*1000</f>
        <v>1089.9624603006525</v>
      </c>
      <c r="D64">
        <f t="shared" si="6"/>
        <v>1167.8429774606891</v>
      </c>
      <c r="E64">
        <f t="shared" si="6"/>
        <v>1245.7234946207257</v>
      </c>
      <c r="F64">
        <f t="shared" si="6"/>
        <v>1323.6040117807624</v>
      </c>
      <c r="G64">
        <f t="shared" si="6"/>
        <v>1401.484528940799</v>
      </c>
      <c r="H64">
        <f t="shared" si="6"/>
        <v>1479.3650461008356</v>
      </c>
      <c r="I64">
        <f>'RE-Gen-Mixes in AIB Countries'!$BF63*VLOOKUP('Future RE-Generation (yearly)'!$A64,'Total RE-GEN in AIB Countries'!$B$140:$BE$164,COLUMN($BD$1),FALSE)*'Total RE-GEN in AIB Countries'!$C$118*1000</f>
        <v>1557.2455632608721</v>
      </c>
      <c r="J64">
        <f t="shared" si="7"/>
        <v>1626.6267078221788</v>
      </c>
      <c r="K64">
        <f t="shared" si="7"/>
        <v>1696.0078523834852</v>
      </c>
      <c r="L64">
        <f t="shared" si="7"/>
        <v>1765.3889969447919</v>
      </c>
      <c r="M64">
        <f t="shared" si="7"/>
        <v>1834.7701415060983</v>
      </c>
      <c r="N64">
        <f>'RE-Gen-Mixes in AIB Countries'!$BF63*VLOOKUP('Future RE-Generation (yearly)'!$A64,'Total RE-GEN in AIB Countries'!$B$140:$BE$164,COLUMN($BD$1),FALSE)*'Total RE-GEN in AIB Countries'!$D$118*1000</f>
        <v>1904.151286067405</v>
      </c>
      <c r="O64">
        <f t="shared" si="8"/>
        <v>1953.9437478582481</v>
      </c>
      <c r="P64">
        <f t="shared" si="8"/>
        <v>2003.7362096490911</v>
      </c>
      <c r="Q64">
        <f t="shared" si="8"/>
        <v>2053.5286714399344</v>
      </c>
      <c r="R64">
        <f t="shared" si="8"/>
        <v>2103.3211332307774</v>
      </c>
      <c r="S64">
        <f t="shared" si="8"/>
        <v>2153.1135950216203</v>
      </c>
      <c r="T64">
        <f t="shared" si="8"/>
        <v>2202.9060568124637</v>
      </c>
      <c r="U64">
        <f t="shared" si="8"/>
        <v>2252.6985186033066</v>
      </c>
      <c r="V64">
        <f t="shared" si="8"/>
        <v>2302.4909803941496</v>
      </c>
      <c r="W64">
        <f t="shared" si="8"/>
        <v>2352.283442184993</v>
      </c>
      <c r="X64">
        <f>'RE-Gen-Mixes in AIB Countries'!$BF63*VLOOKUP('Future RE-Generation (yearly)'!$A64,'Total RE-GEN in AIB Countries'!$B$140:$BE$164,COLUMN($BD$1),FALSE)*'Total RE-GEN in AIB Countries'!$E$118*1000</f>
        <v>2402.0759039758359</v>
      </c>
    </row>
    <row r="65" spans="1:24" x14ac:dyDescent="0.35">
      <c r="A65" s="4" t="s">
        <v>476</v>
      </c>
      <c r="B65" s="4" t="s">
        <v>6</v>
      </c>
      <c r="C65">
        <f>'RE-Gen-Mixes in AIB Countries'!$BF64*VLOOKUP('Future RE-Generation (yearly)'!$A65,'Total RE-GEN in AIB Countries'!$B$140:$BE$164,COLUMN($BD$1),FALSE)*'Total RE-GEN in AIB Countries'!$B$118*1000</f>
        <v>0</v>
      </c>
      <c r="D65">
        <f t="shared" si="6"/>
        <v>0</v>
      </c>
      <c r="E65">
        <f t="shared" si="6"/>
        <v>0</v>
      </c>
      <c r="F65">
        <f t="shared" si="6"/>
        <v>0</v>
      </c>
      <c r="G65">
        <f t="shared" si="6"/>
        <v>0</v>
      </c>
      <c r="H65">
        <f t="shared" si="6"/>
        <v>0</v>
      </c>
      <c r="I65">
        <f>'RE-Gen-Mixes in AIB Countries'!$BF64*VLOOKUP('Future RE-Generation (yearly)'!$A65,'Total RE-GEN in AIB Countries'!$B$140:$BE$164,COLUMN($BD$1),FALSE)*'Total RE-GEN in AIB Countries'!$C$118*1000</f>
        <v>0</v>
      </c>
      <c r="J65">
        <f t="shared" si="7"/>
        <v>0</v>
      </c>
      <c r="K65">
        <f t="shared" si="7"/>
        <v>0</v>
      </c>
      <c r="L65">
        <f t="shared" si="7"/>
        <v>0</v>
      </c>
      <c r="M65">
        <f t="shared" si="7"/>
        <v>0</v>
      </c>
      <c r="N65">
        <f>'RE-Gen-Mixes in AIB Countries'!$BF64*VLOOKUP('Future RE-Generation (yearly)'!$A65,'Total RE-GEN in AIB Countries'!$B$140:$BE$164,COLUMN($BD$1),FALSE)*'Total RE-GEN in AIB Countries'!$D$118*1000</f>
        <v>0</v>
      </c>
      <c r="O65">
        <f t="shared" si="8"/>
        <v>0</v>
      </c>
      <c r="P65">
        <f t="shared" si="8"/>
        <v>0</v>
      </c>
      <c r="Q65">
        <f t="shared" si="8"/>
        <v>0</v>
      </c>
      <c r="R65">
        <f t="shared" ref="P65:W97" si="9">$N65+((R$3-$N$3)/($X$3-$N$3))*($X65-$N65)</f>
        <v>0</v>
      </c>
      <c r="S65">
        <f t="shared" si="9"/>
        <v>0</v>
      </c>
      <c r="T65">
        <f t="shared" si="9"/>
        <v>0</v>
      </c>
      <c r="U65">
        <f t="shared" si="9"/>
        <v>0</v>
      </c>
      <c r="V65">
        <f t="shared" si="9"/>
        <v>0</v>
      </c>
      <c r="W65">
        <f t="shared" si="9"/>
        <v>0</v>
      </c>
      <c r="X65">
        <f>'RE-Gen-Mixes in AIB Countries'!$BF64*VLOOKUP('Future RE-Generation (yearly)'!$A65,'Total RE-GEN in AIB Countries'!$B$140:$BE$164,COLUMN($BD$1),FALSE)*'Total RE-GEN in AIB Countries'!$E$118*1000</f>
        <v>0</v>
      </c>
    </row>
    <row r="66" spans="1:24" x14ac:dyDescent="0.35">
      <c r="A66" s="4" t="s">
        <v>476</v>
      </c>
      <c r="B66" s="4" t="s">
        <v>7</v>
      </c>
      <c r="C66">
        <f>'RE-Gen-Mixes in AIB Countries'!$BF65*VLOOKUP('Future RE-Generation (yearly)'!$A66,'Total RE-GEN in AIB Countries'!$B$140:$BE$164,COLUMN($BD$1),FALSE)*'Total RE-GEN in AIB Countries'!$B$118*1000</f>
        <v>5800.984660110018</v>
      </c>
      <c r="D66">
        <f t="shared" si="6"/>
        <v>6215.4793806366206</v>
      </c>
      <c r="E66">
        <f t="shared" si="6"/>
        <v>6629.9741011632232</v>
      </c>
      <c r="F66">
        <f t="shared" si="6"/>
        <v>7044.4688216898257</v>
      </c>
      <c r="G66">
        <f t="shared" si="6"/>
        <v>7458.9635422164283</v>
      </c>
      <c r="H66">
        <f t="shared" si="6"/>
        <v>7873.4582627430309</v>
      </c>
      <c r="I66">
        <f>'RE-Gen-Mixes in AIB Countries'!$BF65*VLOOKUP('Future RE-Generation (yearly)'!$A66,'Total RE-GEN in AIB Countries'!$B$140:$BE$164,COLUMN($BD$1),FALSE)*'Total RE-GEN in AIB Countries'!$C$118*1000</f>
        <v>8287.9529832696335</v>
      </c>
      <c r="J66">
        <f t="shared" si="7"/>
        <v>8657.2124485818567</v>
      </c>
      <c r="K66">
        <f t="shared" si="7"/>
        <v>9026.4719138940818</v>
      </c>
      <c r="L66">
        <f t="shared" si="7"/>
        <v>9395.7313792063051</v>
      </c>
      <c r="M66">
        <f t="shared" si="7"/>
        <v>9764.9908445185301</v>
      </c>
      <c r="N66">
        <f>'RE-Gen-Mixes in AIB Countries'!$BF65*VLOOKUP('Future RE-Generation (yearly)'!$A66,'Total RE-GEN in AIB Countries'!$B$140:$BE$164,COLUMN($BD$1),FALSE)*'Total RE-GEN in AIB Countries'!$D$118*1000</f>
        <v>10134.250309830753</v>
      </c>
      <c r="O66">
        <f t="shared" ref="O66:W129" si="10">$N66+((O$3-$N$3)/($X$3-$N$3))*($X66-$N66)</f>
        <v>10399.25513115104</v>
      </c>
      <c r="P66">
        <f t="shared" si="9"/>
        <v>10664.259952471328</v>
      </c>
      <c r="Q66">
        <f t="shared" si="9"/>
        <v>10929.264773791614</v>
      </c>
      <c r="R66">
        <f t="shared" si="9"/>
        <v>11194.269595111902</v>
      </c>
      <c r="S66">
        <f t="shared" si="9"/>
        <v>11459.274416432188</v>
      </c>
      <c r="T66">
        <f t="shared" si="9"/>
        <v>11724.279237752475</v>
      </c>
      <c r="U66">
        <f t="shared" si="9"/>
        <v>11989.284059072763</v>
      </c>
      <c r="V66">
        <f t="shared" si="9"/>
        <v>12254.288880393049</v>
      </c>
      <c r="W66">
        <f t="shared" si="9"/>
        <v>12519.293701713337</v>
      </c>
      <c r="X66">
        <f>'RE-Gen-Mixes in AIB Countries'!$BF65*VLOOKUP('Future RE-Generation (yearly)'!$A66,'Total RE-GEN in AIB Countries'!$B$140:$BE$164,COLUMN($BD$1),FALSE)*'Total RE-GEN in AIB Countries'!$E$118*1000</f>
        <v>12784.298523033623</v>
      </c>
    </row>
    <row r="67" spans="1:24" x14ac:dyDescent="0.35">
      <c r="A67" s="4" t="s">
        <v>476</v>
      </c>
      <c r="B67" s="4" t="s">
        <v>8</v>
      </c>
      <c r="C67">
        <f>'RE-Gen-Mixes in AIB Countries'!$BF66*VLOOKUP('Future RE-Generation (yearly)'!$A67,'Total RE-GEN in AIB Countries'!$B$140:$BE$164,COLUMN($BD$1),FALSE)*'Total RE-GEN in AIB Countries'!$B$118*1000</f>
        <v>0</v>
      </c>
      <c r="D67">
        <f t="shared" si="6"/>
        <v>0</v>
      </c>
      <c r="E67">
        <f t="shared" si="6"/>
        <v>0</v>
      </c>
      <c r="F67">
        <f t="shared" si="6"/>
        <v>0</v>
      </c>
      <c r="G67">
        <f t="shared" si="6"/>
        <v>0</v>
      </c>
      <c r="H67">
        <f t="shared" si="6"/>
        <v>0</v>
      </c>
      <c r="I67">
        <f>'RE-Gen-Mixes in AIB Countries'!$BF66*VLOOKUP('Future RE-Generation (yearly)'!$A67,'Total RE-GEN in AIB Countries'!$B$140:$BE$164,COLUMN($BD$1),FALSE)*'Total RE-GEN in AIB Countries'!$C$118*1000</f>
        <v>0</v>
      </c>
      <c r="J67">
        <f t="shared" si="7"/>
        <v>0</v>
      </c>
      <c r="K67">
        <f t="shared" si="7"/>
        <v>0</v>
      </c>
      <c r="L67">
        <f t="shared" si="7"/>
        <v>0</v>
      </c>
      <c r="M67">
        <f t="shared" si="7"/>
        <v>0</v>
      </c>
      <c r="N67">
        <f>'RE-Gen-Mixes in AIB Countries'!$BF66*VLOOKUP('Future RE-Generation (yearly)'!$A67,'Total RE-GEN in AIB Countries'!$B$140:$BE$164,COLUMN($BD$1),FALSE)*'Total RE-GEN in AIB Countries'!$D$118*1000</f>
        <v>0</v>
      </c>
      <c r="O67">
        <f t="shared" si="10"/>
        <v>0</v>
      </c>
      <c r="P67">
        <f t="shared" si="9"/>
        <v>0</v>
      </c>
      <c r="Q67">
        <f t="shared" si="9"/>
        <v>0</v>
      </c>
      <c r="R67">
        <f t="shared" si="9"/>
        <v>0</v>
      </c>
      <c r="S67">
        <f t="shared" si="9"/>
        <v>0</v>
      </c>
      <c r="T67">
        <f t="shared" si="9"/>
        <v>0</v>
      </c>
      <c r="U67">
        <f t="shared" si="9"/>
        <v>0</v>
      </c>
      <c r="V67">
        <f t="shared" si="9"/>
        <v>0</v>
      </c>
      <c r="W67">
        <f t="shared" si="9"/>
        <v>0</v>
      </c>
      <c r="X67">
        <f>'RE-Gen-Mixes in AIB Countries'!$BF66*VLOOKUP('Future RE-Generation (yearly)'!$A67,'Total RE-GEN in AIB Countries'!$B$140:$BE$164,COLUMN($BD$1),FALSE)*'Total RE-GEN in AIB Countries'!$E$118*1000</f>
        <v>0</v>
      </c>
    </row>
    <row r="68" spans="1:24" x14ac:dyDescent="0.35">
      <c r="A68" s="4" t="s">
        <v>476</v>
      </c>
      <c r="B68" s="4" t="s">
        <v>9</v>
      </c>
      <c r="C68">
        <f>'RE-Gen-Mixes in AIB Countries'!$BF67*VLOOKUP('Future RE-Generation (yearly)'!$A68,'Total RE-GEN in AIB Countries'!$B$140:$BE$164,COLUMN($BD$1),FALSE)*'Total RE-GEN in AIB Countries'!$B$118*1000</f>
        <v>3401.3845774972679</v>
      </c>
      <c r="D68">
        <f t="shared" si="6"/>
        <v>3644.4219293365136</v>
      </c>
      <c r="E68">
        <f t="shared" si="6"/>
        <v>3887.4592811757598</v>
      </c>
      <c r="F68">
        <f t="shared" si="6"/>
        <v>4130.4966330150055</v>
      </c>
      <c r="G68">
        <f t="shared" si="6"/>
        <v>4373.5339848542517</v>
      </c>
      <c r="H68">
        <f t="shared" si="6"/>
        <v>4616.5713366934979</v>
      </c>
      <c r="I68">
        <f>'RE-Gen-Mixes in AIB Countries'!$BF67*VLOOKUP('Future RE-Generation (yearly)'!$A68,'Total RE-GEN in AIB Countries'!$B$140:$BE$164,COLUMN($BD$1),FALSE)*'Total RE-GEN in AIB Countries'!$C$118*1000</f>
        <v>4859.6086885327431</v>
      </c>
      <c r="J68">
        <f t="shared" si="7"/>
        <v>5076.1225260963238</v>
      </c>
      <c r="K68">
        <f t="shared" si="7"/>
        <v>5292.6363636599053</v>
      </c>
      <c r="L68">
        <f t="shared" si="7"/>
        <v>5509.150201223486</v>
      </c>
      <c r="M68">
        <f t="shared" si="7"/>
        <v>5725.6640387870675</v>
      </c>
      <c r="N68">
        <f>'RE-Gen-Mixes in AIB Countries'!$BF67*VLOOKUP('Future RE-Generation (yearly)'!$A68,'Total RE-GEN in AIB Countries'!$B$140:$BE$164,COLUMN($BD$1),FALSE)*'Total RE-GEN in AIB Countries'!$D$118*1000</f>
        <v>5942.1778763506481</v>
      </c>
      <c r="O68">
        <f t="shared" si="10"/>
        <v>6097.5624127724614</v>
      </c>
      <c r="P68">
        <f t="shared" si="9"/>
        <v>6252.9469491942737</v>
      </c>
      <c r="Q68">
        <f t="shared" si="9"/>
        <v>6408.3314856160869</v>
      </c>
      <c r="R68">
        <f t="shared" si="9"/>
        <v>6563.7160220379001</v>
      </c>
      <c r="S68">
        <f t="shared" si="9"/>
        <v>6719.1005584597133</v>
      </c>
      <c r="T68">
        <f t="shared" si="9"/>
        <v>6874.4850948815256</v>
      </c>
      <c r="U68">
        <f t="shared" si="9"/>
        <v>7029.8696313033388</v>
      </c>
      <c r="V68">
        <f t="shared" si="9"/>
        <v>7185.254167725152</v>
      </c>
      <c r="W68">
        <f t="shared" si="9"/>
        <v>7340.6387041469643</v>
      </c>
      <c r="X68">
        <f>'RE-Gen-Mixes in AIB Countries'!$BF67*VLOOKUP('Future RE-Generation (yearly)'!$A68,'Total RE-GEN in AIB Countries'!$B$140:$BE$164,COLUMN($BD$1),FALSE)*'Total RE-GEN in AIB Countries'!$E$118*1000</f>
        <v>7496.0232405687775</v>
      </c>
    </row>
    <row r="69" spans="1:24" x14ac:dyDescent="0.35">
      <c r="A69" s="4" t="s">
        <v>476</v>
      </c>
      <c r="B69" s="4" t="s">
        <v>10</v>
      </c>
      <c r="C69">
        <f>'RE-Gen-Mixes in AIB Countries'!$BF68*VLOOKUP('Future RE-Generation (yearly)'!$A69,'Total RE-GEN in AIB Countries'!$B$140:$BE$164,COLUMN($BD$1),FALSE)*'Total RE-GEN in AIB Countries'!$B$118*1000</f>
        <v>7625.0655317413848</v>
      </c>
      <c r="D69">
        <f t="shared" ref="D69:H100" si="11">$C69+((D$3-$C$3)/($I$3-$C$3))*($I69-$C69)</f>
        <v>8169.8953480154096</v>
      </c>
      <c r="E69">
        <f t="shared" si="11"/>
        <v>8714.7251642894335</v>
      </c>
      <c r="F69">
        <f t="shared" si="11"/>
        <v>9259.5549805634582</v>
      </c>
      <c r="G69">
        <f t="shared" si="11"/>
        <v>9804.384796837483</v>
      </c>
      <c r="H69">
        <f t="shared" si="11"/>
        <v>10349.214613111508</v>
      </c>
      <c r="I69">
        <f>'RE-Gen-Mixes in AIB Countries'!$BF68*VLOOKUP('Future RE-Generation (yearly)'!$A69,'Total RE-GEN in AIB Countries'!$B$140:$BE$164,COLUMN($BD$1),FALSE)*'Total RE-GEN in AIB Countries'!$C$118*1000</f>
        <v>10894.044429385533</v>
      </c>
      <c r="J69">
        <f t="shared" ref="J69:M100" si="12">$I69+((J$3-$I$3)/($N$3-$I$3))*($N69-$I69)</f>
        <v>11379.415066646981</v>
      </c>
      <c r="K69">
        <f t="shared" si="12"/>
        <v>11864.78570390843</v>
      </c>
      <c r="L69">
        <f t="shared" si="12"/>
        <v>12350.156341169881</v>
      </c>
      <c r="M69">
        <f t="shared" si="12"/>
        <v>12835.52697843133</v>
      </c>
      <c r="N69">
        <f>'RE-Gen-Mixes in AIB Countries'!$BF68*VLOOKUP('Future RE-Generation (yearly)'!$A69,'Total RE-GEN in AIB Countries'!$B$140:$BE$164,COLUMN($BD$1),FALSE)*'Total RE-GEN in AIB Countries'!$D$118*1000</f>
        <v>13320.897615692778</v>
      </c>
      <c r="O69">
        <f t="shared" si="10"/>
        <v>13669.23143265486</v>
      </c>
      <c r="P69">
        <f t="shared" si="9"/>
        <v>14017.565249616942</v>
      </c>
      <c r="Q69">
        <f t="shared" si="9"/>
        <v>14365.899066579022</v>
      </c>
      <c r="R69">
        <f t="shared" si="9"/>
        <v>14714.232883541104</v>
      </c>
      <c r="S69">
        <f t="shared" si="9"/>
        <v>15062.566700503186</v>
      </c>
      <c r="T69">
        <f t="shared" si="9"/>
        <v>15410.900517465268</v>
      </c>
      <c r="U69">
        <f t="shared" si="9"/>
        <v>15759.23433442735</v>
      </c>
      <c r="V69">
        <f t="shared" si="9"/>
        <v>16107.568151389431</v>
      </c>
      <c r="W69">
        <f t="shared" si="9"/>
        <v>16455.901968351514</v>
      </c>
      <c r="X69">
        <f>'RE-Gen-Mixes in AIB Countries'!$BF68*VLOOKUP('Future RE-Generation (yearly)'!$A69,'Total RE-GEN in AIB Countries'!$B$140:$BE$164,COLUMN($BD$1),FALSE)*'Total RE-GEN in AIB Countries'!$E$118*1000</f>
        <v>16804.235785313595</v>
      </c>
    </row>
    <row r="70" spans="1:24" x14ac:dyDescent="0.35">
      <c r="A70" s="4" t="s">
        <v>477</v>
      </c>
      <c r="B70" s="4" t="s">
        <v>4</v>
      </c>
      <c r="C70">
        <f>'RE-Gen-Mixes in AIB Countries'!$BF69*VLOOKUP('Future RE-Generation (yearly)'!$A70,'Total RE-GEN in AIB Countries'!$B$140:$BE$164,COLUMN($BD$1),FALSE)*'Total RE-GEN in AIB Countries'!$B$118*1000</f>
        <v>0</v>
      </c>
      <c r="D70">
        <f t="shared" si="11"/>
        <v>0</v>
      </c>
      <c r="E70">
        <f t="shared" si="11"/>
        <v>0</v>
      </c>
      <c r="F70">
        <f t="shared" si="11"/>
        <v>0</v>
      </c>
      <c r="G70">
        <f t="shared" si="11"/>
        <v>0</v>
      </c>
      <c r="H70">
        <f t="shared" si="11"/>
        <v>0</v>
      </c>
      <c r="I70">
        <f>'RE-Gen-Mixes in AIB Countries'!$BF69*VLOOKUP('Future RE-Generation (yearly)'!$A70,'Total RE-GEN in AIB Countries'!$B$140:$BE$164,COLUMN($BD$1),FALSE)*'Total RE-GEN in AIB Countries'!$C$118*1000</f>
        <v>0</v>
      </c>
      <c r="J70">
        <f t="shared" si="12"/>
        <v>0</v>
      </c>
      <c r="K70">
        <f t="shared" si="12"/>
        <v>0</v>
      </c>
      <c r="L70">
        <f t="shared" si="12"/>
        <v>0</v>
      </c>
      <c r="M70">
        <f t="shared" si="12"/>
        <v>0</v>
      </c>
      <c r="N70">
        <f>'RE-Gen-Mixes in AIB Countries'!$BF69*VLOOKUP('Future RE-Generation (yearly)'!$A70,'Total RE-GEN in AIB Countries'!$B$140:$BE$164,COLUMN($BD$1),FALSE)*'Total RE-GEN in AIB Countries'!$D$118*1000</f>
        <v>0</v>
      </c>
      <c r="O70">
        <f t="shared" si="10"/>
        <v>0</v>
      </c>
      <c r="P70">
        <f t="shared" si="9"/>
        <v>0</v>
      </c>
      <c r="Q70">
        <f t="shared" si="9"/>
        <v>0</v>
      </c>
      <c r="R70">
        <f t="shared" si="9"/>
        <v>0</v>
      </c>
      <c r="S70">
        <f t="shared" si="9"/>
        <v>0</v>
      </c>
      <c r="T70">
        <f t="shared" si="9"/>
        <v>0</v>
      </c>
      <c r="U70">
        <f t="shared" si="9"/>
        <v>0</v>
      </c>
      <c r="V70">
        <f t="shared" si="9"/>
        <v>0</v>
      </c>
      <c r="W70">
        <f t="shared" si="9"/>
        <v>0</v>
      </c>
      <c r="X70">
        <f>'RE-Gen-Mixes in AIB Countries'!$BF69*VLOOKUP('Future RE-Generation (yearly)'!$A70,'Total RE-GEN in AIB Countries'!$B$140:$BE$164,COLUMN($BD$1),FALSE)*'Total RE-GEN in AIB Countries'!$E$118*1000</f>
        <v>0</v>
      </c>
    </row>
    <row r="71" spans="1:24" x14ac:dyDescent="0.35">
      <c r="A71" s="4" t="s">
        <v>477</v>
      </c>
      <c r="B71" s="4" t="s">
        <v>6</v>
      </c>
      <c r="C71">
        <f>'RE-Gen-Mixes in AIB Countries'!$BF70*VLOOKUP('Future RE-Generation (yearly)'!$A71,'Total RE-GEN in AIB Countries'!$B$140:$BE$164,COLUMN($BD$1),FALSE)*'Total RE-GEN in AIB Countries'!$B$118*1000</f>
        <v>5.4028599731944791</v>
      </c>
      <c r="D71">
        <f t="shared" si="11"/>
        <v>5.788907698856133</v>
      </c>
      <c r="E71">
        <f t="shared" si="11"/>
        <v>6.174955424517786</v>
      </c>
      <c r="F71">
        <f t="shared" si="11"/>
        <v>6.5610031501794399</v>
      </c>
      <c r="G71">
        <f t="shared" si="11"/>
        <v>6.9470508758410929</v>
      </c>
      <c r="H71">
        <f t="shared" si="11"/>
        <v>7.3330986015027477</v>
      </c>
      <c r="I71">
        <f>'RE-Gen-Mixes in AIB Countries'!$BF70*VLOOKUP('Future RE-Generation (yearly)'!$A71,'Total RE-GEN in AIB Countries'!$B$140:$BE$164,COLUMN($BD$1),FALSE)*'Total RE-GEN in AIB Countries'!$C$118*1000</f>
        <v>7.7191463271644007</v>
      </c>
      <c r="J71">
        <f t="shared" si="12"/>
        <v>8.0630633174259767</v>
      </c>
      <c r="K71">
        <f t="shared" si="12"/>
        <v>8.4069803076875527</v>
      </c>
      <c r="L71">
        <f t="shared" si="12"/>
        <v>8.7508972979491304</v>
      </c>
      <c r="M71">
        <f t="shared" si="12"/>
        <v>9.0948142882107064</v>
      </c>
      <c r="N71">
        <f>'RE-Gen-Mixes in AIB Countries'!$BF70*VLOOKUP('Future RE-Generation (yearly)'!$A71,'Total RE-GEN in AIB Countries'!$B$140:$BE$164,COLUMN($BD$1),FALSE)*'Total RE-GEN in AIB Countries'!$D$118*1000</f>
        <v>9.4387312784722823</v>
      </c>
      <c r="O71">
        <f t="shared" si="10"/>
        <v>9.6855486768461265</v>
      </c>
      <c r="P71">
        <f t="shared" si="9"/>
        <v>9.9323660752199707</v>
      </c>
      <c r="Q71">
        <f t="shared" si="9"/>
        <v>10.179183473593815</v>
      </c>
      <c r="R71">
        <f t="shared" si="9"/>
        <v>10.426000871967659</v>
      </c>
      <c r="S71">
        <f t="shared" si="9"/>
        <v>10.672818270341503</v>
      </c>
      <c r="T71">
        <f t="shared" si="9"/>
        <v>10.919635668715348</v>
      </c>
      <c r="U71">
        <f t="shared" si="9"/>
        <v>11.166453067089192</v>
      </c>
      <c r="V71">
        <f t="shared" si="9"/>
        <v>11.413270465463036</v>
      </c>
      <c r="W71">
        <f t="shared" si="9"/>
        <v>11.66008786383688</v>
      </c>
      <c r="X71">
        <f>'RE-Gen-Mixes in AIB Countries'!$BF70*VLOOKUP('Future RE-Generation (yearly)'!$A71,'Total RE-GEN in AIB Countries'!$B$140:$BE$164,COLUMN($BD$1),FALSE)*'Total RE-GEN in AIB Countries'!$E$118*1000</f>
        <v>11.906905262210724</v>
      </c>
    </row>
    <row r="72" spans="1:24" x14ac:dyDescent="0.35">
      <c r="A72" s="4" t="s">
        <v>477</v>
      </c>
      <c r="B72" s="4" t="s">
        <v>7</v>
      </c>
      <c r="C72">
        <f>'RE-Gen-Mixes in AIB Countries'!$BF71*VLOOKUP('Future RE-Generation (yearly)'!$A72,'Total RE-GEN in AIB Countries'!$B$140:$BE$164,COLUMN($BD$1),FALSE)*'Total RE-GEN in AIB Countries'!$B$118*1000</f>
        <v>14.772005220051856</v>
      </c>
      <c r="D72">
        <f t="shared" si="11"/>
        <v>15.827501576973232</v>
      </c>
      <c r="E72">
        <f t="shared" si="11"/>
        <v>16.882997933894607</v>
      </c>
      <c r="F72">
        <f t="shared" si="11"/>
        <v>17.938494290815985</v>
      </c>
      <c r="G72">
        <f t="shared" si="11"/>
        <v>18.993990647737363</v>
      </c>
      <c r="H72">
        <f t="shared" si="11"/>
        <v>20.049487004658737</v>
      </c>
      <c r="I72">
        <f>'RE-Gen-Mixes in AIB Countries'!$BF71*VLOOKUP('Future RE-Generation (yearly)'!$A72,'Total RE-GEN in AIB Countries'!$B$140:$BE$164,COLUMN($BD$1),FALSE)*'Total RE-GEN in AIB Countries'!$C$118*1000</f>
        <v>21.104983361580114</v>
      </c>
      <c r="J72">
        <f t="shared" si="12"/>
        <v>22.045289717956909</v>
      </c>
      <c r="K72">
        <f t="shared" si="12"/>
        <v>22.985596074333703</v>
      </c>
      <c r="L72">
        <f t="shared" si="12"/>
        <v>23.925902430710497</v>
      </c>
      <c r="M72">
        <f t="shared" si="12"/>
        <v>24.866208787087292</v>
      </c>
      <c r="N72">
        <f>'RE-Gen-Mixes in AIB Countries'!$BF71*VLOOKUP('Future RE-Generation (yearly)'!$A72,'Total RE-GEN in AIB Countries'!$B$140:$BE$164,COLUMN($BD$1),FALSE)*'Total RE-GEN in AIB Countries'!$D$118*1000</f>
        <v>25.806515143464086</v>
      </c>
      <c r="O72">
        <f t="shared" si="10"/>
        <v>26.48134068313513</v>
      </c>
      <c r="P72">
        <f t="shared" si="9"/>
        <v>27.156166222806174</v>
      </c>
      <c r="Q72">
        <f t="shared" si="9"/>
        <v>27.830991762477218</v>
      </c>
      <c r="R72">
        <f t="shared" si="9"/>
        <v>28.505817302148266</v>
      </c>
      <c r="S72">
        <f t="shared" si="9"/>
        <v>29.180642841819306</v>
      </c>
      <c r="T72">
        <f t="shared" si="9"/>
        <v>29.855468381490354</v>
      </c>
      <c r="U72">
        <f t="shared" si="9"/>
        <v>30.530293921161395</v>
      </c>
      <c r="V72">
        <f t="shared" si="9"/>
        <v>31.205119460832442</v>
      </c>
      <c r="W72">
        <f t="shared" si="9"/>
        <v>31.879945000503486</v>
      </c>
      <c r="X72">
        <f>'RE-Gen-Mixes in AIB Countries'!$BF71*VLOOKUP('Future RE-Generation (yearly)'!$A72,'Total RE-GEN in AIB Countries'!$B$140:$BE$164,COLUMN($BD$1),FALSE)*'Total RE-GEN in AIB Countries'!$E$118*1000</f>
        <v>32.55477054017453</v>
      </c>
    </row>
    <row r="73" spans="1:24" x14ac:dyDescent="0.35">
      <c r="A73" s="4" t="s">
        <v>477</v>
      </c>
      <c r="B73" s="4" t="s">
        <v>8</v>
      </c>
      <c r="C73">
        <f>'RE-Gen-Mixes in AIB Countries'!$BF72*VLOOKUP('Future RE-Generation (yearly)'!$A73,'Total RE-GEN in AIB Countries'!$B$140:$BE$164,COLUMN($BD$1),FALSE)*'Total RE-GEN in AIB Countries'!$B$118*1000</f>
        <v>0</v>
      </c>
      <c r="D73">
        <f t="shared" si="11"/>
        <v>0</v>
      </c>
      <c r="E73">
        <f t="shared" si="11"/>
        <v>0</v>
      </c>
      <c r="F73">
        <f t="shared" si="11"/>
        <v>0</v>
      </c>
      <c r="G73">
        <f t="shared" si="11"/>
        <v>0</v>
      </c>
      <c r="H73">
        <f t="shared" si="11"/>
        <v>0</v>
      </c>
      <c r="I73">
        <f>'RE-Gen-Mixes in AIB Countries'!$BF72*VLOOKUP('Future RE-Generation (yearly)'!$A73,'Total RE-GEN in AIB Countries'!$B$140:$BE$164,COLUMN($BD$1),FALSE)*'Total RE-GEN in AIB Countries'!$C$118*1000</f>
        <v>0</v>
      </c>
      <c r="J73">
        <f t="shared" si="12"/>
        <v>0</v>
      </c>
      <c r="K73">
        <f t="shared" si="12"/>
        <v>0</v>
      </c>
      <c r="L73">
        <f t="shared" si="12"/>
        <v>0</v>
      </c>
      <c r="M73">
        <f t="shared" si="12"/>
        <v>0</v>
      </c>
      <c r="N73">
        <f>'RE-Gen-Mixes in AIB Countries'!$BF72*VLOOKUP('Future RE-Generation (yearly)'!$A73,'Total RE-GEN in AIB Countries'!$B$140:$BE$164,COLUMN($BD$1),FALSE)*'Total RE-GEN in AIB Countries'!$D$118*1000</f>
        <v>0</v>
      </c>
      <c r="O73">
        <f t="shared" si="10"/>
        <v>0</v>
      </c>
      <c r="P73">
        <f t="shared" si="9"/>
        <v>0</v>
      </c>
      <c r="Q73">
        <f t="shared" si="9"/>
        <v>0</v>
      </c>
      <c r="R73">
        <f t="shared" si="9"/>
        <v>0</v>
      </c>
      <c r="S73">
        <f t="shared" si="9"/>
        <v>0</v>
      </c>
      <c r="T73">
        <f t="shared" si="9"/>
        <v>0</v>
      </c>
      <c r="U73">
        <f t="shared" si="9"/>
        <v>0</v>
      </c>
      <c r="V73">
        <f t="shared" si="9"/>
        <v>0</v>
      </c>
      <c r="W73">
        <f t="shared" si="9"/>
        <v>0</v>
      </c>
      <c r="X73">
        <f>'RE-Gen-Mixes in AIB Countries'!$BF72*VLOOKUP('Future RE-Generation (yearly)'!$A73,'Total RE-GEN in AIB Countries'!$B$140:$BE$164,COLUMN($BD$1),FALSE)*'Total RE-GEN in AIB Countries'!$E$118*1000</f>
        <v>0</v>
      </c>
    </row>
    <row r="74" spans="1:24" x14ac:dyDescent="0.35">
      <c r="A74" s="4" t="s">
        <v>477</v>
      </c>
      <c r="B74" s="4" t="s">
        <v>9</v>
      </c>
      <c r="C74">
        <f>'RE-Gen-Mixes in AIB Countries'!$BF73*VLOOKUP('Future RE-Generation (yearly)'!$A74,'Total RE-GEN in AIB Countries'!$B$140:$BE$164,COLUMN($BD$1),FALSE)*'Total RE-GEN in AIB Countries'!$B$118*1000</f>
        <v>0</v>
      </c>
      <c r="D74">
        <f t="shared" si="11"/>
        <v>0</v>
      </c>
      <c r="E74">
        <f t="shared" si="11"/>
        <v>0</v>
      </c>
      <c r="F74">
        <f t="shared" si="11"/>
        <v>0</v>
      </c>
      <c r="G74">
        <f t="shared" si="11"/>
        <v>0</v>
      </c>
      <c r="H74">
        <f t="shared" si="11"/>
        <v>0</v>
      </c>
      <c r="I74">
        <f>'RE-Gen-Mixes in AIB Countries'!$BF73*VLOOKUP('Future RE-Generation (yearly)'!$A74,'Total RE-GEN in AIB Countries'!$B$140:$BE$164,COLUMN($BD$1),FALSE)*'Total RE-GEN in AIB Countries'!$C$118*1000</f>
        <v>0</v>
      </c>
      <c r="J74">
        <f t="shared" si="12"/>
        <v>0</v>
      </c>
      <c r="K74">
        <f t="shared" si="12"/>
        <v>0</v>
      </c>
      <c r="L74">
        <f t="shared" si="12"/>
        <v>0</v>
      </c>
      <c r="M74">
        <f t="shared" si="12"/>
        <v>0</v>
      </c>
      <c r="N74">
        <f>'RE-Gen-Mixes in AIB Countries'!$BF73*VLOOKUP('Future RE-Generation (yearly)'!$A74,'Total RE-GEN in AIB Countries'!$B$140:$BE$164,COLUMN($BD$1),FALSE)*'Total RE-GEN in AIB Countries'!$D$118*1000</f>
        <v>0</v>
      </c>
      <c r="O74">
        <f t="shared" si="10"/>
        <v>0</v>
      </c>
      <c r="P74">
        <f t="shared" si="9"/>
        <v>0</v>
      </c>
      <c r="Q74">
        <f t="shared" si="9"/>
        <v>0</v>
      </c>
      <c r="R74">
        <f t="shared" si="9"/>
        <v>0</v>
      </c>
      <c r="S74">
        <f t="shared" si="9"/>
        <v>0</v>
      </c>
      <c r="T74">
        <f t="shared" si="9"/>
        <v>0</v>
      </c>
      <c r="U74">
        <f t="shared" si="9"/>
        <v>0</v>
      </c>
      <c r="V74">
        <f t="shared" si="9"/>
        <v>0</v>
      </c>
      <c r="W74">
        <f t="shared" si="9"/>
        <v>0</v>
      </c>
      <c r="X74">
        <f>'RE-Gen-Mixes in AIB Countries'!$BF73*VLOOKUP('Future RE-Generation (yearly)'!$A74,'Total RE-GEN in AIB Countries'!$B$140:$BE$164,COLUMN($BD$1),FALSE)*'Total RE-GEN in AIB Countries'!$E$118*1000</f>
        <v>0</v>
      </c>
    </row>
    <row r="75" spans="1:24" x14ac:dyDescent="0.35">
      <c r="A75" s="4" t="s">
        <v>477</v>
      </c>
      <c r="B75" s="4" t="s">
        <v>10</v>
      </c>
      <c r="C75">
        <f>'RE-Gen-Mixes in AIB Countries'!$BF74*VLOOKUP('Future RE-Generation (yearly)'!$A75,'Total RE-GEN in AIB Countries'!$B$140:$BE$164,COLUMN($BD$1),FALSE)*'Total RE-GEN in AIB Countries'!$B$118*1000</f>
        <v>1.1032290402401211E-2</v>
      </c>
      <c r="D75">
        <f t="shared" si="11"/>
        <v>1.182057487392486E-2</v>
      </c>
      <c r="E75">
        <f t="shared" si="11"/>
        <v>1.2608859345448507E-2</v>
      </c>
      <c r="F75">
        <f t="shared" si="11"/>
        <v>1.3397143816972153E-2</v>
      </c>
      <c r="G75">
        <f t="shared" si="11"/>
        <v>1.4185428288495802E-2</v>
      </c>
      <c r="H75">
        <f t="shared" si="11"/>
        <v>1.497371276001945E-2</v>
      </c>
      <c r="I75">
        <f>'RE-Gen-Mixes in AIB Countries'!$BF74*VLOOKUP('Future RE-Generation (yearly)'!$A75,'Total RE-GEN in AIB Countries'!$B$140:$BE$164,COLUMN($BD$1),FALSE)*'Total RE-GEN in AIB Countries'!$C$118*1000</f>
        <v>1.5761997231543097E-2</v>
      </c>
      <c r="J75">
        <f t="shared" si="12"/>
        <v>1.6464253468001167E-2</v>
      </c>
      <c r="K75">
        <f t="shared" si="12"/>
        <v>1.7166509704459237E-2</v>
      </c>
      <c r="L75">
        <f t="shared" si="12"/>
        <v>1.7868765940917304E-2</v>
      </c>
      <c r="M75">
        <f t="shared" si="12"/>
        <v>1.8571022177375374E-2</v>
      </c>
      <c r="N75">
        <f>'RE-Gen-Mixes in AIB Countries'!$BF74*VLOOKUP('Future RE-Generation (yearly)'!$A75,'Total RE-GEN in AIB Countries'!$B$140:$BE$164,COLUMN($BD$1),FALSE)*'Total RE-GEN in AIB Countries'!$D$118*1000</f>
        <v>1.9273278413833445E-2</v>
      </c>
      <c r="O75">
        <f t="shared" si="10"/>
        <v>1.9777263567758399E-2</v>
      </c>
      <c r="P75">
        <f t="shared" si="9"/>
        <v>2.0281248721683354E-2</v>
      </c>
      <c r="Q75">
        <f t="shared" si="9"/>
        <v>2.0785233875608308E-2</v>
      </c>
      <c r="R75">
        <f t="shared" si="9"/>
        <v>2.1289219029533263E-2</v>
      </c>
      <c r="S75">
        <f t="shared" si="9"/>
        <v>2.1793204183458217E-2</v>
      </c>
      <c r="T75">
        <f t="shared" si="9"/>
        <v>2.2297189337383175E-2</v>
      </c>
      <c r="U75">
        <f t="shared" si="9"/>
        <v>2.280117449130813E-2</v>
      </c>
      <c r="V75">
        <f t="shared" si="9"/>
        <v>2.3305159645233085E-2</v>
      </c>
      <c r="W75">
        <f t="shared" si="9"/>
        <v>2.3809144799158039E-2</v>
      </c>
      <c r="X75">
        <f>'RE-Gen-Mixes in AIB Countries'!$BF74*VLOOKUP('Future RE-Generation (yearly)'!$A75,'Total RE-GEN in AIB Countries'!$B$140:$BE$164,COLUMN($BD$1),FALSE)*'Total RE-GEN in AIB Countries'!$E$118*1000</f>
        <v>2.4313129953082994E-2</v>
      </c>
    </row>
    <row r="76" spans="1:24" x14ac:dyDescent="0.35">
      <c r="A76" s="4" t="s">
        <v>478</v>
      </c>
      <c r="B76" s="4" t="s">
        <v>4</v>
      </c>
      <c r="C76">
        <f>'RE-Gen-Mixes in AIB Countries'!$BF75*VLOOKUP('Future RE-Generation (yearly)'!$A76,'Total RE-GEN in AIB Countries'!$B$140:$BE$164,COLUMN($BD$1),FALSE)*'Total RE-GEN in AIB Countries'!$B$118*1000</f>
        <v>359.25982317186703</v>
      </c>
      <c r="D76">
        <f t="shared" si="11"/>
        <v>384.9298272706601</v>
      </c>
      <c r="E76">
        <f t="shared" si="11"/>
        <v>410.59983136945311</v>
      </c>
      <c r="F76">
        <f t="shared" si="11"/>
        <v>436.26983546824613</v>
      </c>
      <c r="G76">
        <f t="shared" si="11"/>
        <v>461.9398395670392</v>
      </c>
      <c r="H76">
        <f t="shared" si="11"/>
        <v>487.60984366583227</v>
      </c>
      <c r="I76">
        <f>'RE-Gen-Mixes in AIB Countries'!$BF75*VLOOKUP('Future RE-Generation (yearly)'!$A76,'Total RE-GEN in AIB Countries'!$B$140:$BE$164,COLUMN($BD$1),FALSE)*'Total RE-GEN in AIB Countries'!$C$118*1000</f>
        <v>513.27984776462529</v>
      </c>
      <c r="J76">
        <f t="shared" si="12"/>
        <v>536.14839474162966</v>
      </c>
      <c r="K76">
        <f t="shared" si="12"/>
        <v>559.01694171863403</v>
      </c>
      <c r="L76">
        <f t="shared" si="12"/>
        <v>581.88548869563851</v>
      </c>
      <c r="M76">
        <f t="shared" si="12"/>
        <v>604.75403567264289</v>
      </c>
      <c r="N76">
        <f>'RE-Gen-Mixes in AIB Countries'!$BF75*VLOOKUP('Future RE-Generation (yearly)'!$A76,'Total RE-GEN in AIB Countries'!$B$140:$BE$164,COLUMN($BD$1),FALSE)*'Total RE-GEN in AIB Countries'!$D$118*1000</f>
        <v>627.62258264964726</v>
      </c>
      <c r="O76">
        <f t="shared" si="10"/>
        <v>644.03455248330181</v>
      </c>
      <c r="P76">
        <f t="shared" si="9"/>
        <v>660.44652231695636</v>
      </c>
      <c r="Q76">
        <f t="shared" si="9"/>
        <v>676.85849215061091</v>
      </c>
      <c r="R76">
        <f t="shared" si="9"/>
        <v>693.27046198426547</v>
      </c>
      <c r="S76">
        <f t="shared" si="9"/>
        <v>709.68243181792013</v>
      </c>
      <c r="T76">
        <f t="shared" si="9"/>
        <v>726.09440165157469</v>
      </c>
      <c r="U76">
        <f t="shared" si="9"/>
        <v>742.50637148522924</v>
      </c>
      <c r="V76">
        <f t="shared" si="9"/>
        <v>758.91834131888379</v>
      </c>
      <c r="W76">
        <f t="shared" si="9"/>
        <v>775.33031115253834</v>
      </c>
      <c r="X76">
        <f>'RE-Gen-Mixes in AIB Countries'!$BF75*VLOOKUP('Future RE-Generation (yearly)'!$A76,'Total RE-GEN in AIB Countries'!$B$140:$BE$164,COLUMN($BD$1),FALSE)*'Total RE-GEN in AIB Countries'!$E$118*1000</f>
        <v>791.7422809861929</v>
      </c>
    </row>
    <row r="77" spans="1:24" x14ac:dyDescent="0.35">
      <c r="A77" s="4" t="s">
        <v>478</v>
      </c>
      <c r="B77" s="4" t="s">
        <v>6</v>
      </c>
      <c r="C77">
        <f>'RE-Gen-Mixes in AIB Countries'!$BF76*VLOOKUP('Future RE-Generation (yearly)'!$A77,'Total RE-GEN in AIB Countries'!$B$140:$BE$164,COLUMN($BD$1),FALSE)*'Total RE-GEN in AIB Countries'!$B$118*1000</f>
        <v>0</v>
      </c>
      <c r="D77">
        <f t="shared" si="11"/>
        <v>0</v>
      </c>
      <c r="E77">
        <f t="shared" si="11"/>
        <v>0</v>
      </c>
      <c r="F77">
        <f t="shared" si="11"/>
        <v>0</v>
      </c>
      <c r="G77">
        <f t="shared" si="11"/>
        <v>0</v>
      </c>
      <c r="H77">
        <f t="shared" si="11"/>
        <v>0</v>
      </c>
      <c r="I77">
        <f>'RE-Gen-Mixes in AIB Countries'!$BF76*VLOOKUP('Future RE-Generation (yearly)'!$A77,'Total RE-GEN in AIB Countries'!$B$140:$BE$164,COLUMN($BD$1),FALSE)*'Total RE-GEN in AIB Countries'!$C$118*1000</f>
        <v>0</v>
      </c>
      <c r="J77">
        <f t="shared" si="12"/>
        <v>0</v>
      </c>
      <c r="K77">
        <f t="shared" si="12"/>
        <v>0</v>
      </c>
      <c r="L77">
        <f t="shared" si="12"/>
        <v>0</v>
      </c>
      <c r="M77">
        <f t="shared" si="12"/>
        <v>0</v>
      </c>
      <c r="N77">
        <f>'RE-Gen-Mixes in AIB Countries'!$BF76*VLOOKUP('Future RE-Generation (yearly)'!$A77,'Total RE-GEN in AIB Countries'!$B$140:$BE$164,COLUMN($BD$1),FALSE)*'Total RE-GEN in AIB Countries'!$D$118*1000</f>
        <v>0</v>
      </c>
      <c r="O77">
        <f t="shared" si="10"/>
        <v>0</v>
      </c>
      <c r="P77">
        <f t="shared" si="9"/>
        <v>0</v>
      </c>
      <c r="Q77">
        <f t="shared" si="9"/>
        <v>0</v>
      </c>
      <c r="R77">
        <f t="shared" si="9"/>
        <v>0</v>
      </c>
      <c r="S77">
        <f t="shared" si="9"/>
        <v>0</v>
      </c>
      <c r="T77">
        <f t="shared" si="9"/>
        <v>0</v>
      </c>
      <c r="U77">
        <f t="shared" si="9"/>
        <v>0</v>
      </c>
      <c r="V77">
        <f t="shared" si="9"/>
        <v>0</v>
      </c>
      <c r="W77">
        <f t="shared" si="9"/>
        <v>0</v>
      </c>
      <c r="X77">
        <f>'RE-Gen-Mixes in AIB Countries'!$BF76*VLOOKUP('Future RE-Generation (yearly)'!$A77,'Total RE-GEN in AIB Countries'!$B$140:$BE$164,COLUMN($BD$1),FALSE)*'Total RE-GEN in AIB Countries'!$E$118*1000</f>
        <v>0</v>
      </c>
    </row>
    <row r="78" spans="1:24" x14ac:dyDescent="0.35">
      <c r="A78" s="4" t="s">
        <v>478</v>
      </c>
      <c r="B78" s="4" t="s">
        <v>7</v>
      </c>
      <c r="C78">
        <f>'RE-Gen-Mixes in AIB Countries'!$BF77*VLOOKUP('Future RE-Generation (yearly)'!$A78,'Total RE-GEN in AIB Countries'!$B$140:$BE$164,COLUMN($BD$1),FALSE)*'Total RE-GEN in AIB Countries'!$B$118*1000</f>
        <v>1107.3507119577503</v>
      </c>
      <c r="D78">
        <f t="shared" si="11"/>
        <v>1186.4736627619604</v>
      </c>
      <c r="E78">
        <f t="shared" si="11"/>
        <v>1265.5966135661704</v>
      </c>
      <c r="F78">
        <f t="shared" si="11"/>
        <v>1344.7195643703803</v>
      </c>
      <c r="G78">
        <f t="shared" si="11"/>
        <v>1423.8425151745905</v>
      </c>
      <c r="H78">
        <f t="shared" si="11"/>
        <v>1502.9654659788007</v>
      </c>
      <c r="I78">
        <f>'RE-Gen-Mixes in AIB Countries'!$BF77*VLOOKUP('Future RE-Generation (yearly)'!$A78,'Total RE-GEN in AIB Countries'!$B$140:$BE$164,COLUMN($BD$1),FALSE)*'Total RE-GEN in AIB Countries'!$C$118*1000</f>
        <v>1582.0884167830106</v>
      </c>
      <c r="J78">
        <f t="shared" si="12"/>
        <v>1652.5764038694779</v>
      </c>
      <c r="K78">
        <f t="shared" si="12"/>
        <v>1723.0643909559451</v>
      </c>
      <c r="L78">
        <f t="shared" si="12"/>
        <v>1793.5523780424126</v>
      </c>
      <c r="M78">
        <f t="shared" si="12"/>
        <v>1864.0403651288798</v>
      </c>
      <c r="N78">
        <f>'RE-Gen-Mixes in AIB Countries'!$BF77*VLOOKUP('Future RE-Generation (yearly)'!$A78,'Total RE-GEN in AIB Countries'!$B$140:$BE$164,COLUMN($BD$1),FALSE)*'Total RE-GEN in AIB Countries'!$D$118*1000</f>
        <v>1934.528352215347</v>
      </c>
      <c r="O78">
        <f t="shared" si="10"/>
        <v>1985.1151568278747</v>
      </c>
      <c r="P78">
        <f t="shared" si="9"/>
        <v>2035.7019614404026</v>
      </c>
      <c r="Q78">
        <f t="shared" si="9"/>
        <v>2086.28876605293</v>
      </c>
      <c r="R78">
        <f t="shared" si="9"/>
        <v>2136.8755706654579</v>
      </c>
      <c r="S78">
        <f t="shared" si="9"/>
        <v>2187.4623752779858</v>
      </c>
      <c r="T78">
        <f t="shared" si="9"/>
        <v>2238.0491798905132</v>
      </c>
      <c r="U78">
        <f t="shared" si="9"/>
        <v>2288.6359845030411</v>
      </c>
      <c r="V78">
        <f t="shared" si="9"/>
        <v>2339.222789115569</v>
      </c>
      <c r="W78">
        <f t="shared" si="9"/>
        <v>2389.8095937280964</v>
      </c>
      <c r="X78">
        <f>'RE-Gen-Mixes in AIB Countries'!$BF77*VLOOKUP('Future RE-Generation (yearly)'!$A78,'Total RE-GEN in AIB Countries'!$B$140:$BE$164,COLUMN($BD$1),FALSE)*'Total RE-GEN in AIB Countries'!$E$118*1000</f>
        <v>2440.3963983406243</v>
      </c>
    </row>
    <row r="79" spans="1:24" x14ac:dyDescent="0.35">
      <c r="A79" s="4" t="s">
        <v>478</v>
      </c>
      <c r="B79" s="4" t="s">
        <v>8</v>
      </c>
      <c r="C79">
        <f>'RE-Gen-Mixes in AIB Countries'!$BF78*VLOOKUP('Future RE-Generation (yearly)'!$A79,'Total RE-GEN in AIB Countries'!$B$140:$BE$164,COLUMN($BD$1),FALSE)*'Total RE-GEN in AIB Countries'!$B$118*1000</f>
        <v>0</v>
      </c>
      <c r="D79">
        <f t="shared" si="11"/>
        <v>0</v>
      </c>
      <c r="E79">
        <f t="shared" si="11"/>
        <v>0</v>
      </c>
      <c r="F79">
        <f t="shared" si="11"/>
        <v>0</v>
      </c>
      <c r="G79">
        <f t="shared" si="11"/>
        <v>0</v>
      </c>
      <c r="H79">
        <f t="shared" si="11"/>
        <v>0</v>
      </c>
      <c r="I79">
        <f>'RE-Gen-Mixes in AIB Countries'!$BF78*VLOOKUP('Future RE-Generation (yearly)'!$A79,'Total RE-GEN in AIB Countries'!$B$140:$BE$164,COLUMN($BD$1),FALSE)*'Total RE-GEN in AIB Countries'!$C$118*1000</f>
        <v>0</v>
      </c>
      <c r="J79">
        <f t="shared" si="12"/>
        <v>0</v>
      </c>
      <c r="K79">
        <f t="shared" si="12"/>
        <v>0</v>
      </c>
      <c r="L79">
        <f t="shared" si="12"/>
        <v>0</v>
      </c>
      <c r="M79">
        <f t="shared" si="12"/>
        <v>0</v>
      </c>
      <c r="N79">
        <f>'RE-Gen-Mixes in AIB Countries'!$BF78*VLOOKUP('Future RE-Generation (yearly)'!$A79,'Total RE-GEN in AIB Countries'!$B$140:$BE$164,COLUMN($BD$1),FALSE)*'Total RE-GEN in AIB Countries'!$D$118*1000</f>
        <v>0</v>
      </c>
      <c r="O79">
        <f t="shared" si="10"/>
        <v>0</v>
      </c>
      <c r="P79">
        <f t="shared" si="9"/>
        <v>0</v>
      </c>
      <c r="Q79">
        <f t="shared" si="9"/>
        <v>0</v>
      </c>
      <c r="R79">
        <f t="shared" si="9"/>
        <v>0</v>
      </c>
      <c r="S79">
        <f t="shared" si="9"/>
        <v>0</v>
      </c>
      <c r="T79">
        <f t="shared" si="9"/>
        <v>0</v>
      </c>
      <c r="U79">
        <f t="shared" si="9"/>
        <v>0</v>
      </c>
      <c r="V79">
        <f t="shared" si="9"/>
        <v>0</v>
      </c>
      <c r="W79">
        <f t="shared" si="9"/>
        <v>0</v>
      </c>
      <c r="X79">
        <f>'RE-Gen-Mixes in AIB Countries'!$BF78*VLOOKUP('Future RE-Generation (yearly)'!$A79,'Total RE-GEN in AIB Countries'!$B$140:$BE$164,COLUMN($BD$1),FALSE)*'Total RE-GEN in AIB Countries'!$E$118*1000</f>
        <v>0</v>
      </c>
    </row>
    <row r="80" spans="1:24" x14ac:dyDescent="0.35">
      <c r="A80" s="4" t="s">
        <v>478</v>
      </c>
      <c r="B80" s="4" t="s">
        <v>9</v>
      </c>
      <c r="C80">
        <f>'RE-Gen-Mixes in AIB Countries'!$BF79*VLOOKUP('Future RE-Generation (yearly)'!$A80,'Total RE-GEN in AIB Countries'!$B$140:$BE$164,COLUMN($BD$1),FALSE)*'Total RE-GEN in AIB Countries'!$B$118*1000</f>
        <v>0</v>
      </c>
      <c r="D80">
        <f t="shared" si="11"/>
        <v>0</v>
      </c>
      <c r="E80">
        <f t="shared" si="11"/>
        <v>0</v>
      </c>
      <c r="F80">
        <f t="shared" si="11"/>
        <v>0</v>
      </c>
      <c r="G80">
        <f t="shared" si="11"/>
        <v>0</v>
      </c>
      <c r="H80">
        <f t="shared" si="11"/>
        <v>0</v>
      </c>
      <c r="I80">
        <f>'RE-Gen-Mixes in AIB Countries'!$BF79*VLOOKUP('Future RE-Generation (yearly)'!$A80,'Total RE-GEN in AIB Countries'!$B$140:$BE$164,COLUMN($BD$1),FALSE)*'Total RE-GEN in AIB Countries'!$C$118*1000</f>
        <v>0</v>
      </c>
      <c r="J80">
        <f t="shared" si="12"/>
        <v>0</v>
      </c>
      <c r="K80">
        <f t="shared" si="12"/>
        <v>0</v>
      </c>
      <c r="L80">
        <f t="shared" si="12"/>
        <v>0</v>
      </c>
      <c r="M80">
        <f t="shared" si="12"/>
        <v>0</v>
      </c>
      <c r="N80">
        <f>'RE-Gen-Mixes in AIB Countries'!$BF79*VLOOKUP('Future RE-Generation (yearly)'!$A80,'Total RE-GEN in AIB Countries'!$B$140:$BE$164,COLUMN($BD$1),FALSE)*'Total RE-GEN in AIB Countries'!$D$118*1000</f>
        <v>0</v>
      </c>
      <c r="O80">
        <f t="shared" si="10"/>
        <v>0</v>
      </c>
      <c r="P80">
        <f t="shared" si="9"/>
        <v>0</v>
      </c>
      <c r="Q80">
        <f t="shared" si="9"/>
        <v>0</v>
      </c>
      <c r="R80">
        <f t="shared" si="9"/>
        <v>0</v>
      </c>
      <c r="S80">
        <f t="shared" si="9"/>
        <v>0</v>
      </c>
      <c r="T80">
        <f t="shared" si="9"/>
        <v>0</v>
      </c>
      <c r="U80">
        <f t="shared" si="9"/>
        <v>0</v>
      </c>
      <c r="V80">
        <f t="shared" si="9"/>
        <v>0</v>
      </c>
      <c r="W80">
        <f t="shared" si="9"/>
        <v>0</v>
      </c>
      <c r="X80">
        <f>'RE-Gen-Mixes in AIB Countries'!$BF79*VLOOKUP('Future RE-Generation (yearly)'!$A80,'Total RE-GEN in AIB Countries'!$B$140:$BE$164,COLUMN($BD$1),FALSE)*'Total RE-GEN in AIB Countries'!$E$118*1000</f>
        <v>0</v>
      </c>
    </row>
    <row r="81" spans="1:24" x14ac:dyDescent="0.35">
      <c r="A81" s="4" t="s">
        <v>478</v>
      </c>
      <c r="B81" s="4" t="s">
        <v>10</v>
      </c>
      <c r="C81">
        <f>'RE-Gen-Mixes in AIB Countries'!$BF80*VLOOKUP('Future RE-Generation (yearly)'!$A81,'Total RE-GEN in AIB Countries'!$B$140:$BE$164,COLUMN($BD$1),FALSE)*'Total RE-GEN in AIB Countries'!$B$118*1000</f>
        <v>9399.971340797887</v>
      </c>
      <c r="D81">
        <f t="shared" si="11"/>
        <v>10071.622572812728</v>
      </c>
      <c r="E81">
        <f t="shared" si="11"/>
        <v>10743.273804827571</v>
      </c>
      <c r="F81">
        <f t="shared" si="11"/>
        <v>11414.925036842415</v>
      </c>
      <c r="G81">
        <f t="shared" si="11"/>
        <v>12086.576268857256</v>
      </c>
      <c r="H81">
        <f t="shared" si="11"/>
        <v>12758.227500872097</v>
      </c>
      <c r="I81">
        <f>'RE-Gen-Mixes in AIB Countries'!$BF80*VLOOKUP('Future RE-Generation (yearly)'!$A81,'Total RE-GEN in AIB Countries'!$B$140:$BE$164,COLUMN($BD$1),FALSE)*'Total RE-GEN in AIB Countries'!$C$118*1000</f>
        <v>13429.87873288694</v>
      </c>
      <c r="J81">
        <f t="shared" si="12"/>
        <v>14028.230322250984</v>
      </c>
      <c r="K81">
        <f t="shared" si="12"/>
        <v>14626.581911615025</v>
      </c>
      <c r="L81">
        <f t="shared" si="12"/>
        <v>15224.933500979068</v>
      </c>
      <c r="M81">
        <f t="shared" si="12"/>
        <v>15823.28509034311</v>
      </c>
      <c r="N81">
        <f>'RE-Gen-Mixes in AIB Countries'!$BF80*VLOOKUP('Future RE-Generation (yearly)'!$A81,'Total RE-GEN in AIB Countries'!$B$140:$BE$164,COLUMN($BD$1),FALSE)*'Total RE-GEN in AIB Countries'!$D$118*1000</f>
        <v>16421.636679707153</v>
      </c>
      <c r="O81">
        <f t="shared" si="10"/>
        <v>16851.053041159266</v>
      </c>
      <c r="P81">
        <f t="shared" si="9"/>
        <v>17280.469402611376</v>
      </c>
      <c r="Q81">
        <f t="shared" si="9"/>
        <v>17709.885764063489</v>
      </c>
      <c r="R81">
        <f t="shared" si="9"/>
        <v>18139.302125515602</v>
      </c>
      <c r="S81">
        <f t="shared" si="9"/>
        <v>18568.718486967715</v>
      </c>
      <c r="T81">
        <f t="shared" si="9"/>
        <v>18998.134848419824</v>
      </c>
      <c r="U81">
        <f t="shared" si="9"/>
        <v>19427.551209871937</v>
      </c>
      <c r="V81">
        <f t="shared" si="9"/>
        <v>19856.96757132405</v>
      </c>
      <c r="W81">
        <f t="shared" si="9"/>
        <v>20286.38393277616</v>
      </c>
      <c r="X81">
        <f>'RE-Gen-Mixes in AIB Countries'!$BF80*VLOOKUP('Future RE-Generation (yearly)'!$A81,'Total RE-GEN in AIB Countries'!$B$140:$BE$164,COLUMN($BD$1),FALSE)*'Total RE-GEN in AIB Countries'!$E$118*1000</f>
        <v>20715.800294228273</v>
      </c>
    </row>
    <row r="82" spans="1:24" x14ac:dyDescent="0.35">
      <c r="A82" s="4" t="s">
        <v>479</v>
      </c>
      <c r="B82" s="4" t="s">
        <v>4</v>
      </c>
      <c r="C82">
        <f>'RE-Gen-Mixes in AIB Countries'!$BF81*VLOOKUP('Future RE-Generation (yearly)'!$A82,'Total RE-GEN in AIB Countries'!$B$140:$BE$164,COLUMN($BD$1),FALSE)*'Total RE-GEN in AIB Countries'!$B$118*1000</f>
        <v>0</v>
      </c>
      <c r="D82">
        <f t="shared" si="11"/>
        <v>0</v>
      </c>
      <c r="E82">
        <f t="shared" si="11"/>
        <v>0</v>
      </c>
      <c r="F82">
        <f t="shared" si="11"/>
        <v>0</v>
      </c>
      <c r="G82">
        <f t="shared" si="11"/>
        <v>0</v>
      </c>
      <c r="H82">
        <f t="shared" si="11"/>
        <v>0</v>
      </c>
      <c r="I82">
        <f>'RE-Gen-Mixes in AIB Countries'!$BF81*VLOOKUP('Future RE-Generation (yearly)'!$A82,'Total RE-GEN in AIB Countries'!$B$140:$BE$164,COLUMN($BD$1),FALSE)*'Total RE-GEN in AIB Countries'!$C$118*1000</f>
        <v>0</v>
      </c>
      <c r="J82">
        <f t="shared" si="12"/>
        <v>0</v>
      </c>
      <c r="K82">
        <f t="shared" si="12"/>
        <v>0</v>
      </c>
      <c r="L82">
        <f t="shared" si="12"/>
        <v>0</v>
      </c>
      <c r="M82">
        <f t="shared" si="12"/>
        <v>0</v>
      </c>
      <c r="N82">
        <f>'RE-Gen-Mixes in AIB Countries'!$BF81*VLOOKUP('Future RE-Generation (yearly)'!$A82,'Total RE-GEN in AIB Countries'!$B$140:$BE$164,COLUMN($BD$1),FALSE)*'Total RE-GEN in AIB Countries'!$D$118*1000</f>
        <v>0</v>
      </c>
      <c r="O82">
        <f t="shared" si="10"/>
        <v>0</v>
      </c>
      <c r="P82">
        <f t="shared" si="9"/>
        <v>0</v>
      </c>
      <c r="Q82">
        <f t="shared" si="9"/>
        <v>0</v>
      </c>
      <c r="R82">
        <f t="shared" si="9"/>
        <v>0</v>
      </c>
      <c r="S82">
        <f t="shared" si="9"/>
        <v>0</v>
      </c>
      <c r="T82">
        <f t="shared" si="9"/>
        <v>0</v>
      </c>
      <c r="U82">
        <f t="shared" si="9"/>
        <v>0</v>
      </c>
      <c r="V82">
        <f t="shared" si="9"/>
        <v>0</v>
      </c>
      <c r="W82">
        <f t="shared" si="9"/>
        <v>0</v>
      </c>
      <c r="X82">
        <f>'RE-Gen-Mixes in AIB Countries'!$BF81*VLOOKUP('Future RE-Generation (yearly)'!$A82,'Total RE-GEN in AIB Countries'!$B$140:$BE$164,COLUMN($BD$1),FALSE)*'Total RE-GEN in AIB Countries'!$E$118*1000</f>
        <v>0</v>
      </c>
    </row>
    <row r="83" spans="1:24" x14ac:dyDescent="0.35">
      <c r="A83" s="4" t="s">
        <v>479</v>
      </c>
      <c r="B83" s="4" t="s">
        <v>6</v>
      </c>
      <c r="C83">
        <f>'RE-Gen-Mixes in AIB Countries'!$BF82*VLOOKUP('Future RE-Generation (yearly)'!$A83,'Total RE-GEN in AIB Countries'!$B$140:$BE$164,COLUMN($BD$1),FALSE)*'Total RE-GEN in AIB Countries'!$B$118*1000</f>
        <v>7293.4787703355696</v>
      </c>
      <c r="D83">
        <f t="shared" si="11"/>
        <v>7814.6158913083418</v>
      </c>
      <c r="E83">
        <f t="shared" si="11"/>
        <v>8335.7530122811149</v>
      </c>
      <c r="F83">
        <f t="shared" si="11"/>
        <v>8856.8901332538881</v>
      </c>
      <c r="G83">
        <f t="shared" si="11"/>
        <v>9378.0272542266612</v>
      </c>
      <c r="H83">
        <f t="shared" si="11"/>
        <v>9899.1643751994325</v>
      </c>
      <c r="I83">
        <f>'RE-Gen-Mixes in AIB Countries'!$BF82*VLOOKUP('Future RE-Generation (yearly)'!$A83,'Total RE-GEN in AIB Countries'!$B$140:$BE$164,COLUMN($BD$1),FALSE)*'Total RE-GEN in AIB Countries'!$C$118*1000</f>
        <v>10420.301496172206</v>
      </c>
      <c r="J83">
        <f t="shared" si="12"/>
        <v>10884.565104645373</v>
      </c>
      <c r="K83">
        <f t="shared" si="12"/>
        <v>11348.828713118541</v>
      </c>
      <c r="L83">
        <f t="shared" si="12"/>
        <v>11813.09232159171</v>
      </c>
      <c r="M83">
        <f t="shared" si="12"/>
        <v>12277.355930064878</v>
      </c>
      <c r="N83">
        <f>'RE-Gen-Mixes in AIB Countries'!$BF82*VLOOKUP('Future RE-Generation (yearly)'!$A83,'Total RE-GEN in AIB Countries'!$B$140:$BE$164,COLUMN($BD$1),FALSE)*'Total RE-GEN in AIB Countries'!$D$118*1000</f>
        <v>12741.619538538045</v>
      </c>
      <c r="O83">
        <f t="shared" si="10"/>
        <v>13074.805566700965</v>
      </c>
      <c r="P83">
        <f t="shared" si="9"/>
        <v>13407.991594863886</v>
      </c>
      <c r="Q83">
        <f t="shared" si="9"/>
        <v>13741.177623026806</v>
      </c>
      <c r="R83">
        <f t="shared" si="9"/>
        <v>14074.363651189726</v>
      </c>
      <c r="S83">
        <f t="shared" si="9"/>
        <v>14407.549679352647</v>
      </c>
      <c r="T83">
        <f t="shared" si="9"/>
        <v>14740.735707515567</v>
      </c>
      <c r="U83">
        <f t="shared" si="9"/>
        <v>15073.921735678487</v>
      </c>
      <c r="V83">
        <f t="shared" si="9"/>
        <v>15407.107763841406</v>
      </c>
      <c r="W83">
        <f t="shared" si="9"/>
        <v>15740.293792004328</v>
      </c>
      <c r="X83">
        <f>'RE-Gen-Mixes in AIB Countries'!$BF82*VLOOKUP('Future RE-Generation (yearly)'!$A83,'Total RE-GEN in AIB Countries'!$B$140:$BE$164,COLUMN($BD$1),FALSE)*'Total RE-GEN in AIB Countries'!$E$118*1000</f>
        <v>16073.479820167247</v>
      </c>
    </row>
    <row r="84" spans="1:24" x14ac:dyDescent="0.35">
      <c r="A84" s="4" t="s">
        <v>479</v>
      </c>
      <c r="B84" s="4" t="s">
        <v>7</v>
      </c>
      <c r="C84">
        <f>'RE-Gen-Mixes in AIB Countries'!$BF83*VLOOKUP('Future RE-Generation (yearly)'!$A84,'Total RE-GEN in AIB Countries'!$B$140:$BE$164,COLUMN($BD$1),FALSE)*'Total RE-GEN in AIB Countries'!$B$118*1000</f>
        <v>53153.920666931415</v>
      </c>
      <c r="D84">
        <f t="shared" si="11"/>
        <v>56951.899938146227</v>
      </c>
      <c r="E84">
        <f t="shared" si="11"/>
        <v>60749.879209361039</v>
      </c>
      <c r="F84">
        <f t="shared" si="11"/>
        <v>64547.858480575851</v>
      </c>
      <c r="G84">
        <f t="shared" si="11"/>
        <v>68345.837751790663</v>
      </c>
      <c r="H84">
        <f t="shared" si="11"/>
        <v>72143.817023005482</v>
      </c>
      <c r="I84">
        <f>'RE-Gen-Mixes in AIB Countries'!$BF83*VLOOKUP('Future RE-Generation (yearly)'!$A84,'Total RE-GEN in AIB Countries'!$B$140:$BE$164,COLUMN($BD$1),FALSE)*'Total RE-GEN in AIB Countries'!$C$118*1000</f>
        <v>75941.796294220287</v>
      </c>
      <c r="J84">
        <f t="shared" si="12"/>
        <v>79325.288834665524</v>
      </c>
      <c r="K84">
        <f t="shared" si="12"/>
        <v>82708.781375110746</v>
      </c>
      <c r="L84">
        <f t="shared" si="12"/>
        <v>86092.273915555983</v>
      </c>
      <c r="M84">
        <f t="shared" si="12"/>
        <v>89475.766456001205</v>
      </c>
      <c r="N84">
        <f>'RE-Gen-Mixes in AIB Countries'!$BF83*VLOOKUP('Future RE-Generation (yearly)'!$A84,'Total RE-GEN in AIB Countries'!$B$140:$BE$164,COLUMN($BD$1),FALSE)*'Total RE-GEN in AIB Countries'!$D$118*1000</f>
        <v>92859.258996446442</v>
      </c>
      <c r="O84">
        <f t="shared" si="10"/>
        <v>95287.475251813288</v>
      </c>
      <c r="P84">
        <f t="shared" si="9"/>
        <v>97715.691507180134</v>
      </c>
      <c r="Q84">
        <f t="shared" si="9"/>
        <v>100143.90776254698</v>
      </c>
      <c r="R84">
        <f t="shared" si="9"/>
        <v>102572.12401791383</v>
      </c>
      <c r="S84">
        <f t="shared" si="9"/>
        <v>105000.34027328069</v>
      </c>
      <c r="T84">
        <f t="shared" si="9"/>
        <v>107428.55652864753</v>
      </c>
      <c r="U84">
        <f t="shared" si="9"/>
        <v>109856.77278401438</v>
      </c>
      <c r="V84">
        <f t="shared" si="9"/>
        <v>112284.98903938122</v>
      </c>
      <c r="W84">
        <f t="shared" si="9"/>
        <v>114713.20529474807</v>
      </c>
      <c r="X84">
        <f>'RE-Gen-Mixes in AIB Countries'!$BF83*VLOOKUP('Future RE-Generation (yearly)'!$A84,'Total RE-GEN in AIB Countries'!$B$140:$BE$164,COLUMN($BD$1),FALSE)*'Total RE-GEN in AIB Countries'!$E$118*1000</f>
        <v>117141.42155011492</v>
      </c>
    </row>
    <row r="85" spans="1:24" x14ac:dyDescent="0.35">
      <c r="A85" s="4" t="s">
        <v>479</v>
      </c>
      <c r="B85" s="4" t="s">
        <v>8</v>
      </c>
      <c r="C85">
        <f>'RE-Gen-Mixes in AIB Countries'!$BF84*VLOOKUP('Future RE-Generation (yearly)'!$A85,'Total RE-GEN in AIB Countries'!$B$140:$BE$164,COLUMN($BD$1),FALSE)*'Total RE-GEN in AIB Countries'!$B$118*1000</f>
        <v>0</v>
      </c>
      <c r="D85">
        <f t="shared" si="11"/>
        <v>0</v>
      </c>
      <c r="E85">
        <f t="shared" si="11"/>
        <v>0</v>
      </c>
      <c r="F85">
        <f t="shared" si="11"/>
        <v>0</v>
      </c>
      <c r="G85">
        <f t="shared" si="11"/>
        <v>0</v>
      </c>
      <c r="H85">
        <f t="shared" si="11"/>
        <v>0</v>
      </c>
      <c r="I85">
        <f>'RE-Gen-Mixes in AIB Countries'!$BF84*VLOOKUP('Future RE-Generation (yearly)'!$A85,'Total RE-GEN in AIB Countries'!$B$140:$BE$164,COLUMN($BD$1),FALSE)*'Total RE-GEN in AIB Countries'!$C$118*1000</f>
        <v>0</v>
      </c>
      <c r="J85">
        <f t="shared" si="12"/>
        <v>0</v>
      </c>
      <c r="K85">
        <f t="shared" si="12"/>
        <v>0</v>
      </c>
      <c r="L85">
        <f t="shared" si="12"/>
        <v>0</v>
      </c>
      <c r="M85">
        <f t="shared" si="12"/>
        <v>0</v>
      </c>
      <c r="N85">
        <f>'RE-Gen-Mixes in AIB Countries'!$BF84*VLOOKUP('Future RE-Generation (yearly)'!$A85,'Total RE-GEN in AIB Countries'!$B$140:$BE$164,COLUMN($BD$1),FALSE)*'Total RE-GEN in AIB Countries'!$D$118*1000</f>
        <v>0</v>
      </c>
      <c r="O85">
        <f t="shared" si="10"/>
        <v>0</v>
      </c>
      <c r="P85">
        <f t="shared" si="9"/>
        <v>0</v>
      </c>
      <c r="Q85">
        <f t="shared" si="9"/>
        <v>0</v>
      </c>
      <c r="R85">
        <f t="shared" si="9"/>
        <v>0</v>
      </c>
      <c r="S85">
        <f t="shared" si="9"/>
        <v>0</v>
      </c>
      <c r="T85">
        <f t="shared" si="9"/>
        <v>0</v>
      </c>
      <c r="U85">
        <f t="shared" si="9"/>
        <v>0</v>
      </c>
      <c r="V85">
        <f t="shared" si="9"/>
        <v>0</v>
      </c>
      <c r="W85">
        <f t="shared" si="9"/>
        <v>0</v>
      </c>
      <c r="X85">
        <f>'RE-Gen-Mixes in AIB Countries'!$BF84*VLOOKUP('Future RE-Generation (yearly)'!$A85,'Total RE-GEN in AIB Countries'!$B$140:$BE$164,COLUMN($BD$1),FALSE)*'Total RE-GEN in AIB Countries'!$E$118*1000</f>
        <v>0</v>
      </c>
    </row>
    <row r="86" spans="1:24" x14ac:dyDescent="0.35">
      <c r="A86" s="4" t="s">
        <v>479</v>
      </c>
      <c r="B86" s="4" t="s">
        <v>9</v>
      </c>
      <c r="C86">
        <f>'RE-Gen-Mixes in AIB Countries'!$BF85*VLOOKUP('Future RE-Generation (yearly)'!$A86,'Total RE-GEN in AIB Countries'!$B$140:$BE$164,COLUMN($BD$1),FALSE)*'Total RE-GEN in AIB Countries'!$B$118*1000</f>
        <v>20980.018762216059</v>
      </c>
      <c r="D86">
        <f t="shared" si="11"/>
        <v>22479.093061323532</v>
      </c>
      <c r="E86">
        <f t="shared" si="11"/>
        <v>23978.167360431002</v>
      </c>
      <c r="F86">
        <f t="shared" si="11"/>
        <v>25477.241659538475</v>
      </c>
      <c r="G86">
        <f t="shared" si="11"/>
        <v>26976.315958645944</v>
      </c>
      <c r="H86">
        <f t="shared" si="11"/>
        <v>28475.390257753417</v>
      </c>
      <c r="I86">
        <f>'RE-Gen-Mixes in AIB Countries'!$BF85*VLOOKUP('Future RE-Generation (yearly)'!$A86,'Total RE-GEN in AIB Countries'!$B$140:$BE$164,COLUMN($BD$1),FALSE)*'Total RE-GEN in AIB Countries'!$C$118*1000</f>
        <v>29974.46455686089</v>
      </c>
      <c r="J86">
        <f t="shared" si="12"/>
        <v>31309.939646744926</v>
      </c>
      <c r="K86">
        <f t="shared" si="12"/>
        <v>32645.414736628958</v>
      </c>
      <c r="L86">
        <f t="shared" si="12"/>
        <v>33980.88982651299</v>
      </c>
      <c r="M86">
        <f t="shared" si="12"/>
        <v>35316.364916397026</v>
      </c>
      <c r="N86">
        <f>'RE-Gen-Mixes in AIB Countries'!$BF85*VLOOKUP('Future RE-Generation (yearly)'!$A86,'Total RE-GEN in AIB Countries'!$B$140:$BE$164,COLUMN($BD$1),FALSE)*'Total RE-GEN in AIB Countries'!$D$118*1000</f>
        <v>36651.840006281062</v>
      </c>
      <c r="O86">
        <f t="shared" si="10"/>
        <v>37610.264558169445</v>
      </c>
      <c r="P86">
        <f t="shared" si="9"/>
        <v>38568.689110057829</v>
      </c>
      <c r="Q86">
        <f t="shared" si="9"/>
        <v>39527.113661946212</v>
      </c>
      <c r="R86">
        <f t="shared" si="9"/>
        <v>40485.538213834596</v>
      </c>
      <c r="S86">
        <f t="shared" si="9"/>
        <v>41443.962765722987</v>
      </c>
      <c r="T86">
        <f t="shared" si="9"/>
        <v>42402.38731761137</v>
      </c>
      <c r="U86">
        <f t="shared" si="9"/>
        <v>43360.811869499754</v>
      </c>
      <c r="V86">
        <f t="shared" si="9"/>
        <v>44319.236421388137</v>
      </c>
      <c r="W86">
        <f t="shared" si="9"/>
        <v>45277.660973276521</v>
      </c>
      <c r="X86">
        <f>'RE-Gen-Mixes in AIB Countries'!$BF85*VLOOKUP('Future RE-Generation (yearly)'!$A86,'Total RE-GEN in AIB Countries'!$B$140:$BE$164,COLUMN($BD$1),FALSE)*'Total RE-GEN in AIB Countries'!$E$118*1000</f>
        <v>46236.085525164905</v>
      </c>
    </row>
    <row r="87" spans="1:24" x14ac:dyDescent="0.35">
      <c r="A87" s="4" t="s">
        <v>479</v>
      </c>
      <c r="B87" s="4" t="s">
        <v>10</v>
      </c>
      <c r="C87">
        <f>'RE-Gen-Mixes in AIB Countries'!$BF86*VLOOKUP('Future RE-Generation (yearly)'!$A87,'Total RE-GEN in AIB Countries'!$B$140:$BE$164,COLUMN($BD$1),FALSE)*'Total RE-GEN in AIB Countries'!$B$118*1000</f>
        <v>23485.561859957892</v>
      </c>
      <c r="D87">
        <f t="shared" si="11"/>
        <v>25163.663418559299</v>
      </c>
      <c r="E87">
        <f t="shared" si="11"/>
        <v>26841.764977160707</v>
      </c>
      <c r="F87">
        <f t="shared" si="11"/>
        <v>28519.866535762114</v>
      </c>
      <c r="G87">
        <f t="shared" si="11"/>
        <v>30197.968094363525</v>
      </c>
      <c r="H87">
        <f t="shared" si="11"/>
        <v>31876.069652964932</v>
      </c>
      <c r="I87">
        <f>'RE-Gen-Mixes in AIB Countries'!$BF86*VLOOKUP('Future RE-Generation (yearly)'!$A87,'Total RE-GEN in AIB Countries'!$B$140:$BE$164,COLUMN($BD$1),FALSE)*'Total RE-GEN in AIB Countries'!$C$118*1000</f>
        <v>33554.171211566339</v>
      </c>
      <c r="J87">
        <f t="shared" si="12"/>
        <v>35049.135691407035</v>
      </c>
      <c r="K87">
        <f t="shared" si="12"/>
        <v>36544.10017124773</v>
      </c>
      <c r="L87">
        <f t="shared" si="12"/>
        <v>38039.064651088418</v>
      </c>
      <c r="M87">
        <f t="shared" si="12"/>
        <v>39534.029130929113</v>
      </c>
      <c r="N87">
        <f>'RE-Gen-Mixes in AIB Countries'!$BF86*VLOOKUP('Future RE-Generation (yearly)'!$A87,'Total RE-GEN in AIB Countries'!$B$140:$BE$164,COLUMN($BD$1),FALSE)*'Total RE-GEN in AIB Countries'!$D$118*1000</f>
        <v>41028.993610769809</v>
      </c>
      <c r="O87">
        <f t="shared" si="10"/>
        <v>42101.878213810051</v>
      </c>
      <c r="P87">
        <f t="shared" si="9"/>
        <v>43174.7628168503</v>
      </c>
      <c r="Q87">
        <f t="shared" si="9"/>
        <v>44247.647419890549</v>
      </c>
      <c r="R87">
        <f t="shared" si="9"/>
        <v>45320.532022930791</v>
      </c>
      <c r="S87">
        <f t="shared" si="9"/>
        <v>46393.416625971033</v>
      </c>
      <c r="T87">
        <f t="shared" si="9"/>
        <v>47466.301229011282</v>
      </c>
      <c r="U87">
        <f t="shared" si="9"/>
        <v>48539.185832051524</v>
      </c>
      <c r="V87">
        <f t="shared" si="9"/>
        <v>49612.070435091773</v>
      </c>
      <c r="W87">
        <f t="shared" si="9"/>
        <v>50684.955038132015</v>
      </c>
      <c r="X87">
        <f>'RE-Gen-Mixes in AIB Countries'!$BF86*VLOOKUP('Future RE-Generation (yearly)'!$A87,'Total RE-GEN in AIB Countries'!$B$140:$BE$164,COLUMN($BD$1),FALSE)*'Total RE-GEN in AIB Countries'!$E$118*1000</f>
        <v>51757.839641172264</v>
      </c>
    </row>
    <row r="88" spans="1:24" x14ac:dyDescent="0.35">
      <c r="A88" s="4" t="s">
        <v>490</v>
      </c>
      <c r="B88" s="4" t="s">
        <v>4</v>
      </c>
      <c r="C88">
        <f>'RE-Gen-Mixes in AIB Countries'!$BF87*VLOOKUP('Future RE-Generation (yearly)'!$A88,'Total RE-GEN in AIB Countries'!$B$140:$BE$164,COLUMN($BD$1),FALSE)*'Total RE-GEN in AIB Countries'!$B$118*1000</f>
        <v>159.15835274436756</v>
      </c>
      <c r="D88">
        <f t="shared" si="11"/>
        <v>170.53061121522515</v>
      </c>
      <c r="E88">
        <f t="shared" si="11"/>
        <v>181.90286968608274</v>
      </c>
      <c r="F88">
        <f t="shared" si="11"/>
        <v>193.27512815694035</v>
      </c>
      <c r="G88">
        <f t="shared" si="11"/>
        <v>204.64738662779791</v>
      </c>
      <c r="H88">
        <f t="shared" si="11"/>
        <v>216.01964509865553</v>
      </c>
      <c r="I88">
        <f>'RE-Gen-Mixes in AIB Countries'!$BF87*VLOOKUP('Future RE-Generation (yearly)'!$A88,'Total RE-GEN in AIB Countries'!$B$140:$BE$164,COLUMN($BD$1),FALSE)*'Total RE-GEN in AIB Countries'!$C$118*1000</f>
        <v>227.39190356951312</v>
      </c>
      <c r="J88">
        <f t="shared" si="12"/>
        <v>237.52306779038952</v>
      </c>
      <c r="K88">
        <f t="shared" si="12"/>
        <v>247.65423201126595</v>
      </c>
      <c r="L88">
        <f t="shared" si="12"/>
        <v>257.78539623214238</v>
      </c>
      <c r="M88">
        <f t="shared" si="12"/>
        <v>267.91656045301875</v>
      </c>
      <c r="N88">
        <f>'RE-Gen-Mixes in AIB Countries'!$BF87*VLOOKUP('Future RE-Generation (yearly)'!$A88,'Total RE-GEN in AIB Countries'!$B$140:$BE$164,COLUMN($BD$1),FALSE)*'Total RE-GEN in AIB Countries'!$D$118*1000</f>
        <v>278.04772467389517</v>
      </c>
      <c r="O88">
        <f t="shared" si="10"/>
        <v>285.31851287657463</v>
      </c>
      <c r="P88">
        <f t="shared" si="9"/>
        <v>292.58930107925403</v>
      </c>
      <c r="Q88">
        <f t="shared" si="9"/>
        <v>299.86008928193348</v>
      </c>
      <c r="R88">
        <f t="shared" si="9"/>
        <v>307.13087748461294</v>
      </c>
      <c r="S88">
        <f t="shared" si="9"/>
        <v>314.40166568729239</v>
      </c>
      <c r="T88">
        <f t="shared" si="9"/>
        <v>321.67245388997179</v>
      </c>
      <c r="U88">
        <f t="shared" si="9"/>
        <v>328.94324209265125</v>
      </c>
      <c r="V88">
        <f t="shared" si="9"/>
        <v>336.2140302953307</v>
      </c>
      <c r="W88">
        <f t="shared" si="9"/>
        <v>343.4848184980101</v>
      </c>
      <c r="X88">
        <f>'RE-Gen-Mixes in AIB Countries'!$BF87*VLOOKUP('Future RE-Generation (yearly)'!$A88,'Total RE-GEN in AIB Countries'!$B$140:$BE$164,COLUMN($BD$1),FALSE)*'Total RE-GEN in AIB Countries'!$E$118*1000</f>
        <v>350.75560670068955</v>
      </c>
    </row>
    <row r="89" spans="1:24" x14ac:dyDescent="0.35">
      <c r="A89" s="4" t="s">
        <v>490</v>
      </c>
      <c r="B89" s="4" t="s">
        <v>6</v>
      </c>
      <c r="C89">
        <f>'RE-Gen-Mixes in AIB Countries'!$BF88*VLOOKUP('Future RE-Generation (yearly)'!$A89,'Total RE-GEN in AIB Countries'!$B$140:$BE$164,COLUMN($BD$1),FALSE)*'Total RE-GEN in AIB Countries'!$B$118*1000</f>
        <v>0</v>
      </c>
      <c r="D89">
        <f t="shared" si="11"/>
        <v>0</v>
      </c>
      <c r="E89">
        <f t="shared" si="11"/>
        <v>0</v>
      </c>
      <c r="F89">
        <f t="shared" si="11"/>
        <v>0</v>
      </c>
      <c r="G89">
        <f t="shared" si="11"/>
        <v>0</v>
      </c>
      <c r="H89">
        <f t="shared" si="11"/>
        <v>0</v>
      </c>
      <c r="I89">
        <f>'RE-Gen-Mixes in AIB Countries'!$BF88*VLOOKUP('Future RE-Generation (yearly)'!$A89,'Total RE-GEN in AIB Countries'!$B$140:$BE$164,COLUMN($BD$1),FALSE)*'Total RE-GEN in AIB Countries'!$C$118*1000</f>
        <v>0</v>
      </c>
      <c r="J89">
        <f t="shared" si="12"/>
        <v>0</v>
      </c>
      <c r="K89">
        <f t="shared" si="12"/>
        <v>0</v>
      </c>
      <c r="L89">
        <f t="shared" si="12"/>
        <v>0</v>
      </c>
      <c r="M89">
        <f t="shared" si="12"/>
        <v>0</v>
      </c>
      <c r="N89">
        <f>'RE-Gen-Mixes in AIB Countries'!$BF88*VLOOKUP('Future RE-Generation (yearly)'!$A89,'Total RE-GEN in AIB Countries'!$B$140:$BE$164,COLUMN($BD$1),FALSE)*'Total RE-GEN in AIB Countries'!$D$118*1000</f>
        <v>0</v>
      </c>
      <c r="O89">
        <f t="shared" si="10"/>
        <v>0</v>
      </c>
      <c r="P89">
        <f t="shared" si="9"/>
        <v>0</v>
      </c>
      <c r="Q89">
        <f t="shared" si="9"/>
        <v>0</v>
      </c>
      <c r="R89">
        <f t="shared" si="9"/>
        <v>0</v>
      </c>
      <c r="S89">
        <f t="shared" si="9"/>
        <v>0</v>
      </c>
      <c r="T89">
        <f t="shared" si="9"/>
        <v>0</v>
      </c>
      <c r="U89">
        <f t="shared" si="9"/>
        <v>0</v>
      </c>
      <c r="V89">
        <f t="shared" si="9"/>
        <v>0</v>
      </c>
      <c r="W89">
        <f t="shared" si="9"/>
        <v>0</v>
      </c>
      <c r="X89">
        <f>'RE-Gen-Mixes in AIB Countries'!$BF88*VLOOKUP('Future RE-Generation (yearly)'!$A89,'Total RE-GEN in AIB Countries'!$B$140:$BE$164,COLUMN($BD$1),FALSE)*'Total RE-GEN in AIB Countries'!$E$118*1000</f>
        <v>0</v>
      </c>
    </row>
    <row r="90" spans="1:24" x14ac:dyDescent="0.35">
      <c r="A90" s="4" t="s">
        <v>490</v>
      </c>
      <c r="B90" s="4" t="s">
        <v>7</v>
      </c>
      <c r="C90">
        <f>'RE-Gen-Mixes in AIB Countries'!$BF89*VLOOKUP('Future RE-Generation (yearly)'!$A90,'Total RE-GEN in AIB Countries'!$B$140:$BE$164,COLUMN($BD$1),FALSE)*'Total RE-GEN in AIB Countries'!$B$118*1000</f>
        <v>536.83201054659219</v>
      </c>
      <c r="D90">
        <f t="shared" si="11"/>
        <v>575.18998720378681</v>
      </c>
      <c r="E90">
        <f t="shared" si="11"/>
        <v>613.54796386098133</v>
      </c>
      <c r="F90">
        <f t="shared" si="11"/>
        <v>651.90594051817595</v>
      </c>
      <c r="G90">
        <f t="shared" si="11"/>
        <v>690.26391717537058</v>
      </c>
      <c r="H90">
        <f t="shared" si="11"/>
        <v>728.62189383256509</v>
      </c>
      <c r="I90">
        <f>'RE-Gen-Mixes in AIB Countries'!$BF89*VLOOKUP('Future RE-Generation (yearly)'!$A90,'Total RE-GEN in AIB Countries'!$B$140:$BE$164,COLUMN($BD$1),FALSE)*'Total RE-GEN in AIB Countries'!$C$118*1000</f>
        <v>766.97987048975972</v>
      </c>
      <c r="J90">
        <f t="shared" si="12"/>
        <v>801.15170730567729</v>
      </c>
      <c r="K90">
        <f t="shared" si="12"/>
        <v>835.32354412159486</v>
      </c>
      <c r="L90">
        <f t="shared" si="12"/>
        <v>869.49538093751255</v>
      </c>
      <c r="M90">
        <f t="shared" si="12"/>
        <v>903.66721775343012</v>
      </c>
      <c r="N90">
        <f>'RE-Gen-Mixes in AIB Countries'!$BF89*VLOOKUP('Future RE-Generation (yearly)'!$A90,'Total RE-GEN in AIB Countries'!$B$140:$BE$164,COLUMN($BD$1),FALSE)*'Total RE-GEN in AIB Countries'!$D$118*1000</f>
        <v>937.8390545693477</v>
      </c>
      <c r="O90">
        <f t="shared" si="10"/>
        <v>962.36300685837375</v>
      </c>
      <c r="P90">
        <f t="shared" si="9"/>
        <v>986.88695914739981</v>
      </c>
      <c r="Q90">
        <f t="shared" si="9"/>
        <v>1011.4109114364259</v>
      </c>
      <c r="R90">
        <f t="shared" si="9"/>
        <v>1035.9348637254518</v>
      </c>
      <c r="S90">
        <f t="shared" si="9"/>
        <v>1060.4588160144779</v>
      </c>
      <c r="T90">
        <f t="shared" si="9"/>
        <v>1084.9827683035039</v>
      </c>
      <c r="U90">
        <f t="shared" si="9"/>
        <v>1109.50672059253</v>
      </c>
      <c r="V90">
        <f t="shared" si="9"/>
        <v>1134.030672881556</v>
      </c>
      <c r="W90">
        <f t="shared" si="9"/>
        <v>1158.5546251705821</v>
      </c>
      <c r="X90">
        <f>'RE-Gen-Mixes in AIB Countries'!$BF89*VLOOKUP('Future RE-Generation (yearly)'!$A90,'Total RE-GEN in AIB Countries'!$B$140:$BE$164,COLUMN($BD$1),FALSE)*'Total RE-GEN in AIB Countries'!$E$118*1000</f>
        <v>1183.0785774596081</v>
      </c>
    </row>
    <row r="91" spans="1:24" x14ac:dyDescent="0.35">
      <c r="A91" s="4" t="s">
        <v>490</v>
      </c>
      <c r="B91" s="4" t="s">
        <v>8</v>
      </c>
      <c r="C91">
        <f>'RE-Gen-Mixes in AIB Countries'!$BF90*VLOOKUP('Future RE-Generation (yearly)'!$A91,'Total RE-GEN in AIB Countries'!$B$140:$BE$164,COLUMN($BD$1),FALSE)*'Total RE-GEN in AIB Countries'!$B$118*1000</f>
        <v>0</v>
      </c>
      <c r="D91">
        <f t="shared" si="11"/>
        <v>0</v>
      </c>
      <c r="E91">
        <f t="shared" si="11"/>
        <v>0</v>
      </c>
      <c r="F91">
        <f t="shared" si="11"/>
        <v>0</v>
      </c>
      <c r="G91">
        <f t="shared" si="11"/>
        <v>0</v>
      </c>
      <c r="H91">
        <f t="shared" si="11"/>
        <v>0</v>
      </c>
      <c r="I91">
        <f>'RE-Gen-Mixes in AIB Countries'!$BF90*VLOOKUP('Future RE-Generation (yearly)'!$A91,'Total RE-GEN in AIB Countries'!$B$140:$BE$164,COLUMN($BD$1),FALSE)*'Total RE-GEN in AIB Countries'!$C$118*1000</f>
        <v>0</v>
      </c>
      <c r="J91">
        <f t="shared" si="12"/>
        <v>0</v>
      </c>
      <c r="K91">
        <f t="shared" si="12"/>
        <v>0</v>
      </c>
      <c r="L91">
        <f t="shared" si="12"/>
        <v>0</v>
      </c>
      <c r="M91">
        <f t="shared" si="12"/>
        <v>0</v>
      </c>
      <c r="N91">
        <f>'RE-Gen-Mixes in AIB Countries'!$BF90*VLOOKUP('Future RE-Generation (yearly)'!$A91,'Total RE-GEN in AIB Countries'!$B$140:$BE$164,COLUMN($BD$1),FALSE)*'Total RE-GEN in AIB Countries'!$D$118*1000</f>
        <v>0</v>
      </c>
      <c r="O91">
        <f t="shared" si="10"/>
        <v>0</v>
      </c>
      <c r="P91">
        <f t="shared" si="9"/>
        <v>0</v>
      </c>
      <c r="Q91">
        <f t="shared" si="9"/>
        <v>0</v>
      </c>
      <c r="R91">
        <f t="shared" si="9"/>
        <v>0</v>
      </c>
      <c r="S91">
        <f t="shared" si="9"/>
        <v>0</v>
      </c>
      <c r="T91">
        <f t="shared" si="9"/>
        <v>0</v>
      </c>
      <c r="U91">
        <f t="shared" si="9"/>
        <v>0</v>
      </c>
      <c r="V91">
        <f t="shared" si="9"/>
        <v>0</v>
      </c>
      <c r="W91">
        <f t="shared" si="9"/>
        <v>0</v>
      </c>
      <c r="X91">
        <f>'RE-Gen-Mixes in AIB Countries'!$BF90*VLOOKUP('Future RE-Generation (yearly)'!$A91,'Total RE-GEN in AIB Countries'!$B$140:$BE$164,COLUMN($BD$1),FALSE)*'Total RE-GEN in AIB Countries'!$E$118*1000</f>
        <v>0</v>
      </c>
    </row>
    <row r="92" spans="1:24" x14ac:dyDescent="0.35">
      <c r="A92" s="4" t="s">
        <v>490</v>
      </c>
      <c r="B92" s="4" t="s">
        <v>9</v>
      </c>
      <c r="C92">
        <f>'RE-Gen-Mixes in AIB Countries'!$BF91*VLOOKUP('Future RE-Generation (yearly)'!$A92,'Total RE-GEN in AIB Countries'!$B$140:$BE$164,COLUMN($BD$1),FALSE)*'Total RE-GEN in AIB Countries'!$B$118*1000</f>
        <v>29.531711672823924</v>
      </c>
      <c r="D92">
        <f t="shared" si="11"/>
        <v>31.641825609285739</v>
      </c>
      <c r="E92">
        <f t="shared" si="11"/>
        <v>33.751939545747554</v>
      </c>
      <c r="F92">
        <f t="shared" si="11"/>
        <v>35.862053482209376</v>
      </c>
      <c r="G92">
        <f t="shared" si="11"/>
        <v>37.972167418671191</v>
      </c>
      <c r="H92">
        <f t="shared" si="11"/>
        <v>40.082281355133006</v>
      </c>
      <c r="I92">
        <f>'RE-Gen-Mixes in AIB Countries'!$BF91*VLOOKUP('Future RE-Generation (yearly)'!$A92,'Total RE-GEN in AIB Countries'!$B$140:$BE$164,COLUMN($BD$1),FALSE)*'Total RE-GEN in AIB Countries'!$C$118*1000</f>
        <v>42.192395291594821</v>
      </c>
      <c r="J92">
        <f t="shared" si="12"/>
        <v>44.072225131009517</v>
      </c>
      <c r="K92">
        <f t="shared" si="12"/>
        <v>45.952054970424214</v>
      </c>
      <c r="L92">
        <f t="shared" si="12"/>
        <v>47.831884809838904</v>
      </c>
      <c r="M92">
        <f t="shared" si="12"/>
        <v>49.711714649253601</v>
      </c>
      <c r="N92">
        <f>'RE-Gen-Mixes in AIB Countries'!$BF91*VLOOKUP('Future RE-Generation (yearly)'!$A92,'Total RE-GEN in AIB Countries'!$B$140:$BE$164,COLUMN($BD$1),FALSE)*'Total RE-GEN in AIB Countries'!$D$118*1000</f>
        <v>51.591544488668298</v>
      </c>
      <c r="O92">
        <f t="shared" si="10"/>
        <v>52.940633726734049</v>
      </c>
      <c r="P92">
        <f t="shared" si="9"/>
        <v>54.2897229647998</v>
      </c>
      <c r="Q92">
        <f t="shared" si="9"/>
        <v>55.638812202865552</v>
      </c>
      <c r="R92">
        <f t="shared" si="9"/>
        <v>56.98790144093131</v>
      </c>
      <c r="S92">
        <f t="shared" si="9"/>
        <v>58.336990678997054</v>
      </c>
      <c r="T92">
        <f t="shared" si="9"/>
        <v>59.686079917062813</v>
      </c>
      <c r="U92">
        <f t="shared" si="9"/>
        <v>61.035169155128557</v>
      </c>
      <c r="V92">
        <f t="shared" si="9"/>
        <v>62.384258393194315</v>
      </c>
      <c r="W92">
        <f t="shared" si="9"/>
        <v>63.733347631260067</v>
      </c>
      <c r="X92">
        <f>'RE-Gen-Mixes in AIB Countries'!$BF91*VLOOKUP('Future RE-Generation (yearly)'!$A92,'Total RE-GEN in AIB Countries'!$B$140:$BE$164,COLUMN($BD$1),FALSE)*'Total RE-GEN in AIB Countries'!$E$118*1000</f>
        <v>65.082436869325818</v>
      </c>
    </row>
    <row r="93" spans="1:24" x14ac:dyDescent="0.35">
      <c r="A93" s="4" t="s">
        <v>490</v>
      </c>
      <c r="B93" s="4" t="s">
        <v>10</v>
      </c>
      <c r="C93">
        <f>'RE-Gen-Mixes in AIB Countries'!$BF92*VLOOKUP('Future RE-Generation (yearly)'!$A93,'Total RE-GEN in AIB Countries'!$B$140:$BE$164,COLUMN($BD$1),FALSE)*'Total RE-GEN in AIB Countries'!$B$118*1000</f>
        <v>658.74592613146751</v>
      </c>
      <c r="D93">
        <f t="shared" si="11"/>
        <v>705.81495398590801</v>
      </c>
      <c r="E93">
        <f t="shared" si="11"/>
        <v>752.88398184034861</v>
      </c>
      <c r="F93">
        <f t="shared" si="11"/>
        <v>799.95300969478922</v>
      </c>
      <c r="G93">
        <f t="shared" si="11"/>
        <v>847.02203754922971</v>
      </c>
      <c r="H93">
        <f t="shared" si="11"/>
        <v>894.0910654036702</v>
      </c>
      <c r="I93">
        <f>'RE-Gen-Mixes in AIB Countries'!$BF92*VLOOKUP('Future RE-Generation (yearly)'!$A93,'Total RE-GEN in AIB Countries'!$B$140:$BE$164,COLUMN($BD$1),FALSE)*'Total RE-GEN in AIB Countries'!$C$118*1000</f>
        <v>941.16009325811081</v>
      </c>
      <c r="J93">
        <f t="shared" si="12"/>
        <v>983.0923138572424</v>
      </c>
      <c r="K93">
        <f t="shared" si="12"/>
        <v>1025.0245344563739</v>
      </c>
      <c r="L93">
        <f t="shared" si="12"/>
        <v>1066.9567550555055</v>
      </c>
      <c r="M93">
        <f t="shared" si="12"/>
        <v>1108.8889756546371</v>
      </c>
      <c r="N93">
        <f>'RE-Gen-Mixes in AIB Countries'!$BF92*VLOOKUP('Future RE-Generation (yearly)'!$A93,'Total RE-GEN in AIB Countries'!$B$140:$BE$164,COLUMN($BD$1),FALSE)*'Total RE-GEN in AIB Countries'!$D$118*1000</f>
        <v>1150.8211962537687</v>
      </c>
      <c r="O93">
        <f t="shared" si="10"/>
        <v>1180.9145091443127</v>
      </c>
      <c r="P93">
        <f t="shared" si="9"/>
        <v>1211.0078220348566</v>
      </c>
      <c r="Q93">
        <f t="shared" si="9"/>
        <v>1241.1011349254006</v>
      </c>
      <c r="R93">
        <f t="shared" si="9"/>
        <v>1271.1944478159446</v>
      </c>
      <c r="S93">
        <f t="shared" si="9"/>
        <v>1301.2877607064884</v>
      </c>
      <c r="T93">
        <f t="shared" si="9"/>
        <v>1331.3810735970324</v>
      </c>
      <c r="U93">
        <f t="shared" si="9"/>
        <v>1361.4743864875763</v>
      </c>
      <c r="V93">
        <f t="shared" si="9"/>
        <v>1391.5676993781203</v>
      </c>
      <c r="W93">
        <f t="shared" si="9"/>
        <v>1421.6610122686643</v>
      </c>
      <c r="X93">
        <f>'RE-Gen-Mixes in AIB Countries'!$BF92*VLOOKUP('Future RE-Generation (yearly)'!$A93,'Total RE-GEN in AIB Countries'!$B$140:$BE$164,COLUMN($BD$1),FALSE)*'Total RE-GEN in AIB Countries'!$E$118*1000</f>
        <v>1451.7543251592083</v>
      </c>
    </row>
    <row r="94" spans="1:24" x14ac:dyDescent="0.35">
      <c r="A94" s="4" t="s">
        <v>480</v>
      </c>
      <c r="B94" s="4" t="s">
        <v>4</v>
      </c>
      <c r="C94">
        <f>'RE-Gen-Mixes in AIB Countries'!$BF93*VLOOKUP('Future RE-Generation (yearly)'!$A94,'Total RE-GEN in AIB Countries'!$B$140:$BE$164,COLUMN($BD$1),FALSE)*'Total RE-GEN in AIB Countries'!$B$118*1000</f>
        <v>74.783774991872292</v>
      </c>
      <c r="D94">
        <f t="shared" si="11"/>
        <v>80.127260922516442</v>
      </c>
      <c r="E94">
        <f t="shared" si="11"/>
        <v>85.470746853160605</v>
      </c>
      <c r="F94">
        <f t="shared" si="11"/>
        <v>90.814232783804755</v>
      </c>
      <c r="G94">
        <f t="shared" si="11"/>
        <v>96.157718714448905</v>
      </c>
      <c r="H94">
        <f t="shared" si="11"/>
        <v>101.50120464509307</v>
      </c>
      <c r="I94">
        <f>'RE-Gen-Mixes in AIB Countries'!$BF93*VLOOKUP('Future RE-Generation (yearly)'!$A94,'Total RE-GEN in AIB Countries'!$B$140:$BE$164,COLUMN($BD$1),FALSE)*'Total RE-GEN in AIB Countries'!$C$118*1000</f>
        <v>106.84469057573722</v>
      </c>
      <c r="J94">
        <f t="shared" si="12"/>
        <v>111.6050232408825</v>
      </c>
      <c r="K94">
        <f t="shared" si="12"/>
        <v>116.36535590602777</v>
      </c>
      <c r="L94">
        <f t="shared" si="12"/>
        <v>121.12568857117306</v>
      </c>
      <c r="M94">
        <f t="shared" si="12"/>
        <v>125.88602123631833</v>
      </c>
      <c r="N94">
        <f>'RE-Gen-Mixes in AIB Countries'!$BF93*VLOOKUP('Future RE-Generation (yearly)'!$A94,'Total RE-GEN in AIB Countries'!$B$140:$BE$164,COLUMN($BD$1),FALSE)*'Total RE-GEN in AIB Countries'!$D$118*1000</f>
        <v>130.64635390146361</v>
      </c>
      <c r="O94">
        <f t="shared" si="10"/>
        <v>134.06268097187547</v>
      </c>
      <c r="P94">
        <f t="shared" si="9"/>
        <v>137.47900804228729</v>
      </c>
      <c r="Q94">
        <f t="shared" si="9"/>
        <v>140.89533511269912</v>
      </c>
      <c r="R94">
        <f t="shared" si="9"/>
        <v>144.31166218311097</v>
      </c>
      <c r="S94">
        <f t="shared" si="9"/>
        <v>147.72798925352282</v>
      </c>
      <c r="T94">
        <f t="shared" si="9"/>
        <v>151.14431632393465</v>
      </c>
      <c r="U94">
        <f t="shared" si="9"/>
        <v>154.56064339434647</v>
      </c>
      <c r="V94">
        <f t="shared" si="9"/>
        <v>157.97697046475832</v>
      </c>
      <c r="W94">
        <f t="shared" si="9"/>
        <v>161.39329753517018</v>
      </c>
      <c r="X94">
        <f>'RE-Gen-Mixes in AIB Countries'!$BF93*VLOOKUP('Future RE-Generation (yearly)'!$A94,'Total RE-GEN in AIB Countries'!$B$140:$BE$164,COLUMN($BD$1),FALSE)*'Total RE-GEN in AIB Countries'!$E$118*1000</f>
        <v>164.809624605582</v>
      </c>
    </row>
    <row r="95" spans="1:24" x14ac:dyDescent="0.35">
      <c r="A95" s="4" t="s">
        <v>480</v>
      </c>
      <c r="B95" s="4" t="s">
        <v>6</v>
      </c>
      <c r="C95">
        <f>'RE-Gen-Mixes in AIB Countries'!$BF94*VLOOKUP('Future RE-Generation (yearly)'!$A95,'Total RE-GEN in AIB Countries'!$B$140:$BE$164,COLUMN($BD$1),FALSE)*'Total RE-GEN in AIB Countries'!$B$118*1000</f>
        <v>0</v>
      </c>
      <c r="D95">
        <f t="shared" si="11"/>
        <v>0</v>
      </c>
      <c r="E95">
        <f t="shared" si="11"/>
        <v>0</v>
      </c>
      <c r="F95">
        <f t="shared" si="11"/>
        <v>0</v>
      </c>
      <c r="G95">
        <f t="shared" si="11"/>
        <v>0</v>
      </c>
      <c r="H95">
        <f t="shared" si="11"/>
        <v>0</v>
      </c>
      <c r="I95">
        <f>'RE-Gen-Mixes in AIB Countries'!$BF94*VLOOKUP('Future RE-Generation (yearly)'!$A95,'Total RE-GEN in AIB Countries'!$B$140:$BE$164,COLUMN($BD$1),FALSE)*'Total RE-GEN in AIB Countries'!$C$118*1000</f>
        <v>0</v>
      </c>
      <c r="J95">
        <f t="shared" si="12"/>
        <v>0</v>
      </c>
      <c r="K95">
        <f t="shared" si="12"/>
        <v>0</v>
      </c>
      <c r="L95">
        <f t="shared" si="12"/>
        <v>0</v>
      </c>
      <c r="M95">
        <f t="shared" si="12"/>
        <v>0</v>
      </c>
      <c r="N95">
        <f>'RE-Gen-Mixes in AIB Countries'!$BF94*VLOOKUP('Future RE-Generation (yearly)'!$A95,'Total RE-GEN in AIB Countries'!$B$140:$BE$164,COLUMN($BD$1),FALSE)*'Total RE-GEN in AIB Countries'!$D$118*1000</f>
        <v>0</v>
      </c>
      <c r="O95">
        <f t="shared" si="10"/>
        <v>0</v>
      </c>
      <c r="P95">
        <f t="shared" si="9"/>
        <v>0</v>
      </c>
      <c r="Q95">
        <f t="shared" si="9"/>
        <v>0</v>
      </c>
      <c r="R95">
        <f t="shared" si="9"/>
        <v>0</v>
      </c>
      <c r="S95">
        <f t="shared" si="9"/>
        <v>0</v>
      </c>
      <c r="T95">
        <f t="shared" si="9"/>
        <v>0</v>
      </c>
      <c r="U95">
        <f t="shared" si="9"/>
        <v>0</v>
      </c>
      <c r="V95">
        <f t="shared" si="9"/>
        <v>0</v>
      </c>
      <c r="W95">
        <f t="shared" si="9"/>
        <v>0</v>
      </c>
      <c r="X95">
        <f>'RE-Gen-Mixes in AIB Countries'!$BF94*VLOOKUP('Future RE-Generation (yearly)'!$A95,'Total RE-GEN in AIB Countries'!$B$140:$BE$164,COLUMN($BD$1),FALSE)*'Total RE-GEN in AIB Countries'!$E$118*1000</f>
        <v>0</v>
      </c>
    </row>
    <row r="96" spans="1:24" x14ac:dyDescent="0.35">
      <c r="A96" s="4" t="s">
        <v>480</v>
      </c>
      <c r="B96" s="4" t="s">
        <v>7</v>
      </c>
      <c r="C96">
        <f>'RE-Gen-Mixes in AIB Countries'!$BF95*VLOOKUP('Future RE-Generation (yearly)'!$A96,'Total RE-GEN in AIB Countries'!$B$140:$BE$164,COLUMN($BD$1),FALSE)*'Total RE-GEN in AIB Countries'!$B$118*1000</f>
        <v>547.63107061261167</v>
      </c>
      <c r="D96">
        <f t="shared" si="11"/>
        <v>586.76066685618343</v>
      </c>
      <c r="E96">
        <f t="shared" si="11"/>
        <v>625.89026309975532</v>
      </c>
      <c r="F96">
        <f t="shared" si="11"/>
        <v>665.01985934332708</v>
      </c>
      <c r="G96">
        <f t="shared" si="11"/>
        <v>704.14945558689885</v>
      </c>
      <c r="H96">
        <f t="shared" si="11"/>
        <v>743.27905183047073</v>
      </c>
      <c r="I96">
        <f>'RE-Gen-Mixes in AIB Countries'!$BF95*VLOOKUP('Future RE-Generation (yearly)'!$A96,'Total RE-GEN in AIB Countries'!$B$140:$BE$164,COLUMN($BD$1),FALSE)*'Total RE-GEN in AIB Countries'!$C$118*1000</f>
        <v>782.4086480740425</v>
      </c>
      <c r="J96">
        <f t="shared" si="12"/>
        <v>817.26789493833928</v>
      </c>
      <c r="K96">
        <f t="shared" si="12"/>
        <v>852.12714180263606</v>
      </c>
      <c r="L96">
        <f t="shared" si="12"/>
        <v>886.98638866693273</v>
      </c>
      <c r="M96">
        <f t="shared" si="12"/>
        <v>921.8456355312295</v>
      </c>
      <c r="N96">
        <f>'RE-Gen-Mixes in AIB Countries'!$BF95*VLOOKUP('Future RE-Generation (yearly)'!$A96,'Total RE-GEN in AIB Countries'!$B$140:$BE$164,COLUMN($BD$1),FALSE)*'Total RE-GEN in AIB Countries'!$D$118*1000</f>
        <v>956.70488239552628</v>
      </c>
      <c r="O96">
        <f t="shared" si="10"/>
        <v>981.72216523977715</v>
      </c>
      <c r="P96">
        <f t="shared" si="9"/>
        <v>1006.7394480840279</v>
      </c>
      <c r="Q96">
        <f t="shared" si="9"/>
        <v>1031.7567309282788</v>
      </c>
      <c r="R96">
        <f t="shared" si="9"/>
        <v>1056.7740137725295</v>
      </c>
      <c r="S96">
        <f t="shared" si="9"/>
        <v>1081.7912966167805</v>
      </c>
      <c r="T96">
        <f t="shared" si="9"/>
        <v>1106.8085794610313</v>
      </c>
      <c r="U96">
        <f t="shared" si="9"/>
        <v>1131.825862305282</v>
      </c>
      <c r="V96">
        <f t="shared" si="9"/>
        <v>1156.843145149533</v>
      </c>
      <c r="W96">
        <f t="shared" si="9"/>
        <v>1181.8604279937838</v>
      </c>
      <c r="X96">
        <f>'RE-Gen-Mixes in AIB Countries'!$BF95*VLOOKUP('Future RE-Generation (yearly)'!$A96,'Total RE-GEN in AIB Countries'!$B$140:$BE$164,COLUMN($BD$1),FALSE)*'Total RE-GEN in AIB Countries'!$E$118*1000</f>
        <v>1206.8777108380345</v>
      </c>
    </row>
    <row r="97" spans="1:24" x14ac:dyDescent="0.35">
      <c r="A97" s="4" t="s">
        <v>480</v>
      </c>
      <c r="B97" s="4" t="s">
        <v>8</v>
      </c>
      <c r="C97">
        <f>'RE-Gen-Mixes in AIB Countries'!$BF96*VLOOKUP('Future RE-Generation (yearly)'!$A97,'Total RE-GEN in AIB Countries'!$B$140:$BE$164,COLUMN($BD$1),FALSE)*'Total RE-GEN in AIB Countries'!$B$118*1000</f>
        <v>0</v>
      </c>
      <c r="D97">
        <f t="shared" si="11"/>
        <v>0</v>
      </c>
      <c r="E97">
        <f t="shared" si="11"/>
        <v>0</v>
      </c>
      <c r="F97">
        <f t="shared" si="11"/>
        <v>0</v>
      </c>
      <c r="G97">
        <f t="shared" si="11"/>
        <v>0</v>
      </c>
      <c r="H97">
        <f t="shared" si="11"/>
        <v>0</v>
      </c>
      <c r="I97">
        <f>'RE-Gen-Mixes in AIB Countries'!$BF96*VLOOKUP('Future RE-Generation (yearly)'!$A97,'Total RE-GEN in AIB Countries'!$B$140:$BE$164,COLUMN($BD$1),FALSE)*'Total RE-GEN in AIB Countries'!$C$118*1000</f>
        <v>0</v>
      </c>
      <c r="J97">
        <f t="shared" si="12"/>
        <v>0</v>
      </c>
      <c r="K97">
        <f t="shared" si="12"/>
        <v>0</v>
      </c>
      <c r="L97">
        <f t="shared" si="12"/>
        <v>0</v>
      </c>
      <c r="M97">
        <f t="shared" si="12"/>
        <v>0</v>
      </c>
      <c r="N97">
        <f>'RE-Gen-Mixes in AIB Countries'!$BF96*VLOOKUP('Future RE-Generation (yearly)'!$A97,'Total RE-GEN in AIB Countries'!$B$140:$BE$164,COLUMN($BD$1),FALSE)*'Total RE-GEN in AIB Countries'!$D$118*1000</f>
        <v>0</v>
      </c>
      <c r="O97">
        <f t="shared" si="10"/>
        <v>0</v>
      </c>
      <c r="P97">
        <f t="shared" si="9"/>
        <v>0</v>
      </c>
      <c r="Q97">
        <f t="shared" ref="P97:W128" si="13">$N97+((Q$3-$N$3)/($X$3-$N$3))*($X97-$N97)</f>
        <v>0</v>
      </c>
      <c r="R97">
        <f t="shared" si="13"/>
        <v>0</v>
      </c>
      <c r="S97">
        <f t="shared" si="13"/>
        <v>0</v>
      </c>
      <c r="T97">
        <f t="shared" si="13"/>
        <v>0</v>
      </c>
      <c r="U97">
        <f t="shared" si="13"/>
        <v>0</v>
      </c>
      <c r="V97">
        <f t="shared" si="13"/>
        <v>0</v>
      </c>
      <c r="W97">
        <f t="shared" si="13"/>
        <v>0</v>
      </c>
      <c r="X97">
        <f>'RE-Gen-Mixes in AIB Countries'!$BF96*VLOOKUP('Future RE-Generation (yearly)'!$A97,'Total RE-GEN in AIB Countries'!$B$140:$BE$164,COLUMN($BD$1),FALSE)*'Total RE-GEN in AIB Countries'!$E$118*1000</f>
        <v>0</v>
      </c>
    </row>
    <row r="98" spans="1:24" x14ac:dyDescent="0.35">
      <c r="A98" s="4" t="s">
        <v>480</v>
      </c>
      <c r="B98" s="4" t="s">
        <v>9</v>
      </c>
      <c r="C98">
        <f>'RE-Gen-Mixes in AIB Countries'!$BF97*VLOOKUP('Future RE-Generation (yearly)'!$A98,'Total RE-GEN in AIB Countries'!$B$140:$BE$164,COLUMN($BD$1),FALSE)*'Total RE-GEN in AIB Countries'!$B$118*1000</f>
        <v>40.733868927784343</v>
      </c>
      <c r="D98">
        <f t="shared" si="11"/>
        <v>43.644404743072812</v>
      </c>
      <c r="E98">
        <f t="shared" si="11"/>
        <v>46.554940558361288</v>
      </c>
      <c r="F98">
        <f t="shared" si="11"/>
        <v>49.465476373649757</v>
      </c>
      <c r="G98">
        <f t="shared" si="11"/>
        <v>52.376012188938226</v>
      </c>
      <c r="H98">
        <f t="shared" si="11"/>
        <v>55.286548004226702</v>
      </c>
      <c r="I98">
        <f>'RE-Gen-Mixes in AIB Countries'!$BF97*VLOOKUP('Future RE-Generation (yearly)'!$A98,'Total RE-GEN in AIB Countries'!$B$140:$BE$164,COLUMN($BD$1),FALSE)*'Total RE-GEN in AIB Countries'!$C$118*1000</f>
        <v>58.197083819515171</v>
      </c>
      <c r="J98">
        <f t="shared" si="12"/>
        <v>60.789982705078955</v>
      </c>
      <c r="K98">
        <f t="shared" si="12"/>
        <v>63.382881590642739</v>
      </c>
      <c r="L98">
        <f t="shared" si="12"/>
        <v>65.975780476206523</v>
      </c>
      <c r="M98">
        <f t="shared" si="12"/>
        <v>68.568679361770307</v>
      </c>
      <c r="N98">
        <f>'RE-Gen-Mixes in AIB Countries'!$BF97*VLOOKUP('Future RE-Generation (yearly)'!$A98,'Total RE-GEN in AIB Countries'!$B$140:$BE$164,COLUMN($BD$1),FALSE)*'Total RE-GEN in AIB Countries'!$D$118*1000</f>
        <v>71.161578247334091</v>
      </c>
      <c r="O98">
        <f t="shared" si="10"/>
        <v>73.022412621043117</v>
      </c>
      <c r="P98">
        <f t="shared" si="13"/>
        <v>74.883246994752142</v>
      </c>
      <c r="Q98">
        <f t="shared" si="13"/>
        <v>76.744081368461167</v>
      </c>
      <c r="R98">
        <f t="shared" si="13"/>
        <v>78.604915742170192</v>
      </c>
      <c r="S98">
        <f t="shared" si="13"/>
        <v>80.465750115879217</v>
      </c>
      <c r="T98">
        <f t="shared" si="13"/>
        <v>82.326584489588228</v>
      </c>
      <c r="U98">
        <f t="shared" si="13"/>
        <v>84.187418863297253</v>
      </c>
      <c r="V98">
        <f t="shared" si="13"/>
        <v>86.048253237006278</v>
      </c>
      <c r="W98">
        <f t="shared" si="13"/>
        <v>87.909087610715304</v>
      </c>
      <c r="X98">
        <f>'RE-Gen-Mixes in AIB Countries'!$BF97*VLOOKUP('Future RE-Generation (yearly)'!$A98,'Total RE-GEN in AIB Countries'!$B$140:$BE$164,COLUMN($BD$1),FALSE)*'Total RE-GEN in AIB Countries'!$E$118*1000</f>
        <v>89.769921984424329</v>
      </c>
    </row>
    <row r="99" spans="1:24" x14ac:dyDescent="0.35">
      <c r="A99" s="4" t="s">
        <v>480</v>
      </c>
      <c r="B99" s="4" t="s">
        <v>10</v>
      </c>
      <c r="C99">
        <f>'RE-Gen-Mixes in AIB Countries'!$BF98*VLOOKUP('Future RE-Generation (yearly)'!$A99,'Total RE-GEN in AIB Countries'!$B$140:$BE$164,COLUMN($BD$1),FALSE)*'Total RE-GEN in AIB Countries'!$B$118*1000</f>
        <v>96.386053747971815</v>
      </c>
      <c r="D99">
        <f t="shared" si="11"/>
        <v>103.27307599535868</v>
      </c>
      <c r="E99">
        <f t="shared" si="11"/>
        <v>110.16009824274556</v>
      </c>
      <c r="F99">
        <f t="shared" si="11"/>
        <v>117.04712049013244</v>
      </c>
      <c r="G99">
        <f t="shared" si="11"/>
        <v>123.93414273751931</v>
      </c>
      <c r="H99">
        <f t="shared" si="11"/>
        <v>130.82116498490618</v>
      </c>
      <c r="I99">
        <f>'RE-Gen-Mixes in AIB Countries'!$BF98*VLOOKUP('Future RE-Generation (yearly)'!$A99,'Total RE-GEN in AIB Countries'!$B$140:$BE$164,COLUMN($BD$1),FALSE)*'Total RE-GEN in AIB Countries'!$C$118*1000</f>
        <v>137.70818723229306</v>
      </c>
      <c r="J99">
        <f t="shared" si="12"/>
        <v>143.8436047098246</v>
      </c>
      <c r="K99">
        <f t="shared" si="12"/>
        <v>149.97902218735615</v>
      </c>
      <c r="L99">
        <f t="shared" si="12"/>
        <v>156.11443966488767</v>
      </c>
      <c r="M99">
        <f t="shared" si="12"/>
        <v>162.24985714241922</v>
      </c>
      <c r="N99">
        <f>'RE-Gen-Mixes in AIB Countries'!$BF98*VLOOKUP('Future RE-Generation (yearly)'!$A99,'Total RE-GEN in AIB Countries'!$B$140:$BE$164,COLUMN($BD$1),FALSE)*'Total RE-GEN in AIB Countries'!$D$118*1000</f>
        <v>168.38527461995076</v>
      </c>
      <c r="O99">
        <f t="shared" si="10"/>
        <v>172.78845277811615</v>
      </c>
      <c r="P99">
        <f t="shared" si="13"/>
        <v>177.19163093628151</v>
      </c>
      <c r="Q99">
        <f t="shared" si="13"/>
        <v>181.5948090944469</v>
      </c>
      <c r="R99">
        <f t="shared" si="13"/>
        <v>185.99798725261226</v>
      </c>
      <c r="S99">
        <f t="shared" si="13"/>
        <v>190.40116541077765</v>
      </c>
      <c r="T99">
        <f t="shared" si="13"/>
        <v>194.80434356894304</v>
      </c>
      <c r="U99">
        <f t="shared" si="13"/>
        <v>199.2075217271084</v>
      </c>
      <c r="V99">
        <f t="shared" si="13"/>
        <v>203.61069988527379</v>
      </c>
      <c r="W99">
        <f t="shared" si="13"/>
        <v>208.01387804343915</v>
      </c>
      <c r="X99">
        <f>'RE-Gen-Mixes in AIB Countries'!$BF98*VLOOKUP('Future RE-Generation (yearly)'!$A99,'Total RE-GEN in AIB Countries'!$B$140:$BE$164,COLUMN($BD$1),FALSE)*'Total RE-GEN in AIB Countries'!$E$118*1000</f>
        <v>212.41705620160454</v>
      </c>
    </row>
    <row r="100" spans="1:24" x14ac:dyDescent="0.35">
      <c r="A100" s="4" t="s">
        <v>481</v>
      </c>
      <c r="B100" s="4" t="s">
        <v>4</v>
      </c>
      <c r="C100">
        <f>'RE-Gen-Mixes in AIB Countries'!$BF99*VLOOKUP('Future RE-Generation (yearly)'!$A100,'Total RE-GEN in AIB Countries'!$B$140:$BE$164,COLUMN($BD$1),FALSE)*'Total RE-GEN in AIB Countries'!$B$118*1000</f>
        <v>7215.1210290407234</v>
      </c>
      <c r="D100">
        <f t="shared" si="11"/>
        <v>7730.6592953393165</v>
      </c>
      <c r="E100">
        <f t="shared" si="11"/>
        <v>8246.1975616379095</v>
      </c>
      <c r="F100">
        <f t="shared" si="11"/>
        <v>8761.7358279365017</v>
      </c>
      <c r="G100">
        <f t="shared" si="11"/>
        <v>9277.2740942350938</v>
      </c>
      <c r="H100">
        <f t="shared" si="11"/>
        <v>9792.8123605336878</v>
      </c>
      <c r="I100">
        <f>'RE-Gen-Mixes in AIB Countries'!$BF99*VLOOKUP('Future RE-Generation (yearly)'!$A100,'Total RE-GEN in AIB Countries'!$B$140:$BE$164,COLUMN($BD$1),FALSE)*'Total RE-GEN in AIB Countries'!$C$118*1000</f>
        <v>10308.35062683228</v>
      </c>
      <c r="J100">
        <f t="shared" si="12"/>
        <v>10767.626403178849</v>
      </c>
      <c r="K100">
        <f t="shared" si="12"/>
        <v>11226.902179525416</v>
      </c>
      <c r="L100">
        <f t="shared" si="12"/>
        <v>11686.177955871985</v>
      </c>
      <c r="M100">
        <f t="shared" si="12"/>
        <v>12145.453732218553</v>
      </c>
      <c r="N100">
        <f>'RE-Gen-Mixes in AIB Countries'!$BF99*VLOOKUP('Future RE-Generation (yearly)'!$A100,'Total RE-GEN in AIB Countries'!$B$140:$BE$164,COLUMN($BD$1),FALSE)*'Total RE-GEN in AIB Countries'!$D$118*1000</f>
        <v>12604.72950856512</v>
      </c>
      <c r="O100">
        <f t="shared" si="10"/>
        <v>12934.33594111668</v>
      </c>
      <c r="P100">
        <f t="shared" si="13"/>
        <v>13263.942373668238</v>
      </c>
      <c r="Q100">
        <f t="shared" si="13"/>
        <v>13593.548806219798</v>
      </c>
      <c r="R100">
        <f t="shared" si="13"/>
        <v>13923.155238771356</v>
      </c>
      <c r="S100">
        <f t="shared" si="13"/>
        <v>14252.761671322916</v>
      </c>
      <c r="T100">
        <f t="shared" si="13"/>
        <v>14582.368103874476</v>
      </c>
      <c r="U100">
        <f t="shared" si="13"/>
        <v>14911.974536426034</v>
      </c>
      <c r="V100">
        <f t="shared" si="13"/>
        <v>15241.580968977594</v>
      </c>
      <c r="W100">
        <f t="shared" si="13"/>
        <v>15571.187401529154</v>
      </c>
      <c r="X100">
        <f>'RE-Gen-Mixes in AIB Countries'!$BF99*VLOOKUP('Future RE-Generation (yearly)'!$A100,'Total RE-GEN in AIB Countries'!$B$140:$BE$164,COLUMN($BD$1),FALSE)*'Total RE-GEN in AIB Countries'!$E$118*1000</f>
        <v>15900.793834080712</v>
      </c>
    </row>
    <row r="101" spans="1:24" x14ac:dyDescent="0.35">
      <c r="A101" s="4" t="s">
        <v>481</v>
      </c>
      <c r="B101" s="4" t="s">
        <v>6</v>
      </c>
      <c r="C101">
        <f>'RE-Gen-Mixes in AIB Countries'!$BF100*VLOOKUP('Future RE-Generation (yearly)'!$A101,'Total RE-GEN in AIB Countries'!$B$140:$BE$164,COLUMN($BD$1),FALSE)*'Total RE-GEN in AIB Countries'!$B$118*1000</f>
        <v>0</v>
      </c>
      <c r="D101">
        <f t="shared" ref="D101:H132" si="14">$C101+((D$3-$C$3)/($I$3-$C$3))*($I101-$C101)</f>
        <v>0</v>
      </c>
      <c r="E101">
        <f t="shared" si="14"/>
        <v>0</v>
      </c>
      <c r="F101">
        <f t="shared" si="14"/>
        <v>0</v>
      </c>
      <c r="G101">
        <f t="shared" si="14"/>
        <v>0</v>
      </c>
      <c r="H101">
        <f t="shared" si="14"/>
        <v>0</v>
      </c>
      <c r="I101">
        <f>'RE-Gen-Mixes in AIB Countries'!$BF100*VLOOKUP('Future RE-Generation (yearly)'!$A101,'Total RE-GEN in AIB Countries'!$B$140:$BE$164,COLUMN($BD$1),FALSE)*'Total RE-GEN in AIB Countries'!$C$118*1000</f>
        <v>0</v>
      </c>
      <c r="J101">
        <f t="shared" ref="J101:M132" si="15">$I101+((J$3-$I$3)/($N$3-$I$3))*($N101-$I101)</f>
        <v>0</v>
      </c>
      <c r="K101">
        <f t="shared" si="15"/>
        <v>0</v>
      </c>
      <c r="L101">
        <f t="shared" si="15"/>
        <v>0</v>
      </c>
      <c r="M101">
        <f t="shared" si="15"/>
        <v>0</v>
      </c>
      <c r="N101">
        <f>'RE-Gen-Mixes in AIB Countries'!$BF100*VLOOKUP('Future RE-Generation (yearly)'!$A101,'Total RE-GEN in AIB Countries'!$B$140:$BE$164,COLUMN($BD$1),FALSE)*'Total RE-GEN in AIB Countries'!$D$118*1000</f>
        <v>0</v>
      </c>
      <c r="O101">
        <f t="shared" si="10"/>
        <v>0</v>
      </c>
      <c r="P101">
        <f t="shared" si="13"/>
        <v>0</v>
      </c>
      <c r="Q101">
        <f t="shared" si="13"/>
        <v>0</v>
      </c>
      <c r="R101">
        <f t="shared" si="13"/>
        <v>0</v>
      </c>
      <c r="S101">
        <f t="shared" si="13"/>
        <v>0</v>
      </c>
      <c r="T101">
        <f t="shared" si="13"/>
        <v>0</v>
      </c>
      <c r="U101">
        <f t="shared" si="13"/>
        <v>0</v>
      </c>
      <c r="V101">
        <f t="shared" si="13"/>
        <v>0</v>
      </c>
      <c r="W101">
        <f t="shared" si="13"/>
        <v>0</v>
      </c>
      <c r="X101">
        <f>'RE-Gen-Mixes in AIB Countries'!$BF100*VLOOKUP('Future RE-Generation (yearly)'!$A101,'Total RE-GEN in AIB Countries'!$B$140:$BE$164,COLUMN($BD$1),FALSE)*'Total RE-GEN in AIB Countries'!$E$118*1000</f>
        <v>0</v>
      </c>
    </row>
    <row r="102" spans="1:24" x14ac:dyDescent="0.35">
      <c r="A102" s="4" t="s">
        <v>481</v>
      </c>
      <c r="B102" s="4" t="s">
        <v>7</v>
      </c>
      <c r="C102">
        <f>'RE-Gen-Mixes in AIB Countries'!$BF101*VLOOKUP('Future RE-Generation (yearly)'!$A102,'Total RE-GEN in AIB Countries'!$B$140:$BE$164,COLUMN($BD$1),FALSE)*'Total RE-GEN in AIB Countries'!$B$118*1000</f>
        <v>252.73690120553761</v>
      </c>
      <c r="D102">
        <f t="shared" si="14"/>
        <v>270.79557871804843</v>
      </c>
      <c r="E102">
        <f t="shared" si="14"/>
        <v>288.8542562305592</v>
      </c>
      <c r="F102">
        <f t="shared" si="14"/>
        <v>306.91293374307003</v>
      </c>
      <c r="G102">
        <f t="shared" si="14"/>
        <v>324.9716112555808</v>
      </c>
      <c r="H102">
        <f t="shared" si="14"/>
        <v>343.03028876809162</v>
      </c>
      <c r="I102">
        <f>'RE-Gen-Mixes in AIB Countries'!$BF101*VLOOKUP('Future RE-Generation (yearly)'!$A102,'Total RE-GEN in AIB Countries'!$B$140:$BE$164,COLUMN($BD$1),FALSE)*'Total RE-GEN in AIB Countries'!$C$118*1000</f>
        <v>361.08896628060245</v>
      </c>
      <c r="J102">
        <f t="shared" si="15"/>
        <v>377.1768373011156</v>
      </c>
      <c r="K102">
        <f t="shared" si="15"/>
        <v>393.26470832162875</v>
      </c>
      <c r="L102">
        <f t="shared" si="15"/>
        <v>409.35257934214184</v>
      </c>
      <c r="M102">
        <f t="shared" si="15"/>
        <v>425.44045036265499</v>
      </c>
      <c r="N102">
        <f>'RE-Gen-Mixes in AIB Countries'!$BF101*VLOOKUP('Future RE-Generation (yearly)'!$A102,'Total RE-GEN in AIB Countries'!$B$140:$BE$164,COLUMN($BD$1),FALSE)*'Total RE-GEN in AIB Countries'!$D$118*1000</f>
        <v>441.52832138316813</v>
      </c>
      <c r="O102">
        <f t="shared" si="10"/>
        <v>453.07403323542917</v>
      </c>
      <c r="P102">
        <f t="shared" si="13"/>
        <v>464.61974508769015</v>
      </c>
      <c r="Q102">
        <f t="shared" si="13"/>
        <v>476.16545693995113</v>
      </c>
      <c r="R102">
        <f t="shared" si="13"/>
        <v>487.71116879221216</v>
      </c>
      <c r="S102">
        <f t="shared" si="13"/>
        <v>499.2568806444732</v>
      </c>
      <c r="T102">
        <f t="shared" si="13"/>
        <v>510.80259249673418</v>
      </c>
      <c r="U102">
        <f t="shared" si="13"/>
        <v>522.34830434899516</v>
      </c>
      <c r="V102">
        <f t="shared" si="13"/>
        <v>533.89401620125614</v>
      </c>
      <c r="W102">
        <f t="shared" si="13"/>
        <v>545.43972805351723</v>
      </c>
      <c r="X102">
        <f>'RE-Gen-Mixes in AIB Countries'!$BF101*VLOOKUP('Future RE-Generation (yearly)'!$A102,'Total RE-GEN in AIB Countries'!$B$140:$BE$164,COLUMN($BD$1),FALSE)*'Total RE-GEN in AIB Countries'!$E$118*1000</f>
        <v>556.98543990577821</v>
      </c>
    </row>
    <row r="103" spans="1:24" x14ac:dyDescent="0.35">
      <c r="A103" s="4" t="s">
        <v>481</v>
      </c>
      <c r="B103" s="4" t="s">
        <v>8</v>
      </c>
      <c r="C103">
        <f>'RE-Gen-Mixes in AIB Countries'!$BF102*VLOOKUP('Future RE-Generation (yearly)'!$A103,'Total RE-GEN in AIB Countries'!$B$140:$BE$164,COLUMN($BD$1),FALSE)*'Total RE-GEN in AIB Countries'!$B$118*1000</f>
        <v>0</v>
      </c>
      <c r="D103">
        <f t="shared" si="14"/>
        <v>0</v>
      </c>
      <c r="E103">
        <f t="shared" si="14"/>
        <v>0</v>
      </c>
      <c r="F103">
        <f t="shared" si="14"/>
        <v>0</v>
      </c>
      <c r="G103">
        <f t="shared" si="14"/>
        <v>0</v>
      </c>
      <c r="H103">
        <f t="shared" si="14"/>
        <v>0</v>
      </c>
      <c r="I103">
        <f>'RE-Gen-Mixes in AIB Countries'!$BF102*VLOOKUP('Future RE-Generation (yearly)'!$A103,'Total RE-GEN in AIB Countries'!$B$140:$BE$164,COLUMN($BD$1),FALSE)*'Total RE-GEN in AIB Countries'!$C$118*1000</f>
        <v>0</v>
      </c>
      <c r="J103">
        <f t="shared" si="15"/>
        <v>0</v>
      </c>
      <c r="K103">
        <f t="shared" si="15"/>
        <v>0</v>
      </c>
      <c r="L103">
        <f t="shared" si="15"/>
        <v>0</v>
      </c>
      <c r="M103">
        <f t="shared" si="15"/>
        <v>0</v>
      </c>
      <c r="N103">
        <f>'RE-Gen-Mixes in AIB Countries'!$BF102*VLOOKUP('Future RE-Generation (yearly)'!$A103,'Total RE-GEN in AIB Countries'!$B$140:$BE$164,COLUMN($BD$1),FALSE)*'Total RE-GEN in AIB Countries'!$D$118*1000</f>
        <v>0</v>
      </c>
      <c r="O103">
        <f t="shared" si="10"/>
        <v>0</v>
      </c>
      <c r="P103">
        <f t="shared" si="13"/>
        <v>0</v>
      </c>
      <c r="Q103">
        <f t="shared" si="13"/>
        <v>0</v>
      </c>
      <c r="R103">
        <f t="shared" si="13"/>
        <v>0</v>
      </c>
      <c r="S103">
        <f t="shared" si="13"/>
        <v>0</v>
      </c>
      <c r="T103">
        <f t="shared" si="13"/>
        <v>0</v>
      </c>
      <c r="U103">
        <f t="shared" si="13"/>
        <v>0</v>
      </c>
      <c r="V103">
        <f t="shared" si="13"/>
        <v>0</v>
      </c>
      <c r="W103">
        <f t="shared" si="13"/>
        <v>0</v>
      </c>
      <c r="X103">
        <f>'RE-Gen-Mixes in AIB Countries'!$BF102*VLOOKUP('Future RE-Generation (yearly)'!$A103,'Total RE-GEN in AIB Countries'!$B$140:$BE$164,COLUMN($BD$1),FALSE)*'Total RE-GEN in AIB Countries'!$E$118*1000</f>
        <v>0</v>
      </c>
    </row>
    <row r="104" spans="1:24" x14ac:dyDescent="0.35">
      <c r="A104" s="4" t="s">
        <v>481</v>
      </c>
      <c r="B104" s="4" t="s">
        <v>9</v>
      </c>
      <c r="C104">
        <f>'RE-Gen-Mixes in AIB Countries'!$BF103*VLOOKUP('Future RE-Generation (yearly)'!$A104,'Total RE-GEN in AIB Countries'!$B$140:$BE$164,COLUMN($BD$1),FALSE)*'Total RE-GEN in AIB Countries'!$B$118*1000</f>
        <v>5718.1646381871778</v>
      </c>
      <c r="D104">
        <f t="shared" si="14"/>
        <v>6126.7416630375665</v>
      </c>
      <c r="E104">
        <f t="shared" si="14"/>
        <v>6535.318687887956</v>
      </c>
      <c r="F104">
        <f t="shared" si="14"/>
        <v>6943.8957127383446</v>
      </c>
      <c r="G104">
        <f t="shared" si="14"/>
        <v>7352.4727375887333</v>
      </c>
      <c r="H104">
        <f t="shared" si="14"/>
        <v>7761.0497624391228</v>
      </c>
      <c r="I104">
        <f>'RE-Gen-Mixes in AIB Countries'!$BF103*VLOOKUP('Future RE-Generation (yearly)'!$A104,'Total RE-GEN in AIB Countries'!$B$140:$BE$164,COLUMN($BD$1),FALSE)*'Total RE-GEN in AIB Countries'!$C$118*1000</f>
        <v>8169.6267872895114</v>
      </c>
      <c r="J104">
        <f t="shared" si="15"/>
        <v>8533.6143757042373</v>
      </c>
      <c r="K104">
        <f t="shared" si="15"/>
        <v>8897.6019641189632</v>
      </c>
      <c r="L104">
        <f t="shared" si="15"/>
        <v>9261.5895525336909</v>
      </c>
      <c r="M104">
        <f t="shared" si="15"/>
        <v>9625.5771409484169</v>
      </c>
      <c r="N104">
        <f>'RE-Gen-Mixes in AIB Countries'!$BF103*VLOOKUP('Future RE-Generation (yearly)'!$A104,'Total RE-GEN in AIB Countries'!$B$140:$BE$164,COLUMN($BD$1),FALSE)*'Total RE-GEN in AIB Countries'!$D$118*1000</f>
        <v>9989.5647293631428</v>
      </c>
      <c r="O104">
        <f t="shared" si="10"/>
        <v>10250.786105906835</v>
      </c>
      <c r="P104">
        <f t="shared" si="13"/>
        <v>10512.007482450525</v>
      </c>
      <c r="Q104">
        <f t="shared" si="13"/>
        <v>10773.228858994216</v>
      </c>
      <c r="R104">
        <f t="shared" si="13"/>
        <v>11034.450235537908</v>
      </c>
      <c r="S104">
        <f t="shared" si="13"/>
        <v>11295.671612081598</v>
      </c>
      <c r="T104">
        <f t="shared" si="13"/>
        <v>11556.89298862529</v>
      </c>
      <c r="U104">
        <f t="shared" si="13"/>
        <v>11818.114365168982</v>
      </c>
      <c r="V104">
        <f t="shared" si="13"/>
        <v>12079.335741712674</v>
      </c>
      <c r="W104">
        <f t="shared" si="13"/>
        <v>12340.557118256364</v>
      </c>
      <c r="X104">
        <f>'RE-Gen-Mixes in AIB Countries'!$BF103*VLOOKUP('Future RE-Generation (yearly)'!$A104,'Total RE-GEN in AIB Countries'!$B$140:$BE$164,COLUMN($BD$1),FALSE)*'Total RE-GEN in AIB Countries'!$E$118*1000</f>
        <v>12601.778494800055</v>
      </c>
    </row>
    <row r="105" spans="1:24" x14ac:dyDescent="0.35">
      <c r="A105" s="4" t="s">
        <v>481</v>
      </c>
      <c r="B105" s="4" t="s">
        <v>10</v>
      </c>
      <c r="C105">
        <f>'RE-Gen-Mixes in AIB Countries'!$BF104*VLOOKUP('Future RE-Generation (yearly)'!$A105,'Total RE-GEN in AIB Countries'!$B$140:$BE$164,COLUMN($BD$1),FALSE)*'Total RE-GEN in AIB Countries'!$B$118*1000</f>
        <v>28162.351118363389</v>
      </c>
      <c r="D105">
        <f t="shared" si="14"/>
        <v>30174.620851887681</v>
      </c>
      <c r="E105">
        <f t="shared" si="14"/>
        <v>32186.890585411973</v>
      </c>
      <c r="F105">
        <f t="shared" si="14"/>
        <v>34199.160318936265</v>
      </c>
      <c r="G105">
        <f t="shared" si="14"/>
        <v>36211.430052460557</v>
      </c>
      <c r="H105">
        <f t="shared" si="14"/>
        <v>38223.699785984849</v>
      </c>
      <c r="I105">
        <f>'RE-Gen-Mixes in AIB Countries'!$BF104*VLOOKUP('Future RE-Generation (yearly)'!$A105,'Total RE-GEN in AIB Countries'!$B$140:$BE$164,COLUMN($BD$1),FALSE)*'Total RE-GEN in AIB Countries'!$C$118*1000</f>
        <v>40235.969519509141</v>
      </c>
      <c r="J105">
        <f t="shared" si="15"/>
        <v>42028.633235276451</v>
      </c>
      <c r="K105">
        <f t="shared" si="15"/>
        <v>43821.296951043762</v>
      </c>
      <c r="L105">
        <f t="shared" si="15"/>
        <v>45613.960666811065</v>
      </c>
      <c r="M105">
        <f t="shared" si="15"/>
        <v>47406.624382578375</v>
      </c>
      <c r="N105">
        <f>'RE-Gen-Mixes in AIB Countries'!$BF104*VLOOKUP('Future RE-Generation (yearly)'!$A105,'Total RE-GEN in AIB Countries'!$B$140:$BE$164,COLUMN($BD$1),FALSE)*'Total RE-GEN in AIB Countries'!$D$118*1000</f>
        <v>49199.288098345685</v>
      </c>
      <c r="O105">
        <f t="shared" si="10"/>
        <v>50485.821206664492</v>
      </c>
      <c r="P105">
        <f t="shared" si="13"/>
        <v>51772.354314983306</v>
      </c>
      <c r="Q105">
        <f t="shared" si="13"/>
        <v>53058.887423302112</v>
      </c>
      <c r="R105">
        <f t="shared" si="13"/>
        <v>54345.420531620926</v>
      </c>
      <c r="S105">
        <f t="shared" si="13"/>
        <v>55631.953639939733</v>
      </c>
      <c r="T105">
        <f t="shared" si="13"/>
        <v>56918.48674825854</v>
      </c>
      <c r="U105">
        <f t="shared" si="13"/>
        <v>58205.019856577353</v>
      </c>
      <c r="V105">
        <f t="shared" si="13"/>
        <v>59491.55296489616</v>
      </c>
      <c r="W105">
        <f t="shared" si="13"/>
        <v>60778.086073214974</v>
      </c>
      <c r="X105">
        <f>'RE-Gen-Mixes in AIB Countries'!$BF104*VLOOKUP('Future RE-Generation (yearly)'!$A105,'Total RE-GEN in AIB Countries'!$B$140:$BE$164,COLUMN($BD$1),FALSE)*'Total RE-GEN in AIB Countries'!$E$118*1000</f>
        <v>62064.619181533781</v>
      </c>
    </row>
    <row r="106" spans="1:24" x14ac:dyDescent="0.35">
      <c r="A106" s="4" t="s">
        <v>482</v>
      </c>
      <c r="B106" s="4" t="s">
        <v>4</v>
      </c>
      <c r="C106">
        <f>'RE-Gen-Mixes in AIB Countries'!$BF105*VLOOKUP('Future RE-Generation (yearly)'!$A106,'Total RE-GEN in AIB Countries'!$B$140:$BE$164,COLUMN($BD$1),FALSE)*'Total RE-GEN in AIB Countries'!$B$118*1000</f>
        <v>62.808163921536739</v>
      </c>
      <c r="D106">
        <f t="shared" si="14"/>
        <v>67.295962782730882</v>
      </c>
      <c r="E106">
        <f t="shared" si="14"/>
        <v>71.783761643925018</v>
      </c>
      <c r="F106">
        <f t="shared" si="14"/>
        <v>76.271560505119155</v>
      </c>
      <c r="G106">
        <f t="shared" si="14"/>
        <v>80.759359366313305</v>
      </c>
      <c r="H106">
        <f t="shared" si="14"/>
        <v>85.247158227507441</v>
      </c>
      <c r="I106">
        <f>'RE-Gen-Mixes in AIB Countries'!$BF105*VLOOKUP('Future RE-Generation (yearly)'!$A106,'Total RE-GEN in AIB Countries'!$B$140:$BE$164,COLUMN($BD$1),FALSE)*'Total RE-GEN in AIB Countries'!$C$118*1000</f>
        <v>89.734957088701577</v>
      </c>
      <c r="J106">
        <f t="shared" si="15"/>
        <v>93.732986800172895</v>
      </c>
      <c r="K106">
        <f t="shared" si="15"/>
        <v>97.731016511644199</v>
      </c>
      <c r="L106">
        <f t="shared" si="15"/>
        <v>101.72904622311552</v>
      </c>
      <c r="M106">
        <f t="shared" si="15"/>
        <v>105.72707593458682</v>
      </c>
      <c r="N106">
        <f>'RE-Gen-Mixes in AIB Countries'!$BF105*VLOOKUP('Future RE-Generation (yearly)'!$A106,'Total RE-GEN in AIB Countries'!$B$140:$BE$164,COLUMN($BD$1),FALSE)*'Total RE-GEN in AIB Countries'!$D$118*1000</f>
        <v>109.72510564605814</v>
      </c>
      <c r="O106">
        <f t="shared" si="10"/>
        <v>112.59435409829702</v>
      </c>
      <c r="P106">
        <f t="shared" si="13"/>
        <v>115.4636025505359</v>
      </c>
      <c r="Q106">
        <f t="shared" si="13"/>
        <v>118.33285100277477</v>
      </c>
      <c r="R106">
        <f t="shared" si="13"/>
        <v>121.20209945501365</v>
      </c>
      <c r="S106">
        <f t="shared" si="13"/>
        <v>124.07134790725252</v>
      </c>
      <c r="T106">
        <f t="shared" si="13"/>
        <v>126.94059635949139</v>
      </c>
      <c r="U106">
        <f t="shared" si="13"/>
        <v>129.80984481173027</v>
      </c>
      <c r="V106">
        <f t="shared" si="13"/>
        <v>132.67909326396915</v>
      </c>
      <c r="W106">
        <f t="shared" si="13"/>
        <v>135.54834171620803</v>
      </c>
      <c r="X106">
        <f>'RE-Gen-Mixes in AIB Countries'!$BF105*VLOOKUP('Future RE-Generation (yearly)'!$A106,'Total RE-GEN in AIB Countries'!$B$140:$BE$164,COLUMN($BD$1),FALSE)*'Total RE-GEN in AIB Countries'!$E$118*1000</f>
        <v>138.41759016844691</v>
      </c>
    </row>
    <row r="107" spans="1:24" x14ac:dyDescent="0.35">
      <c r="A107" s="4" t="s">
        <v>482</v>
      </c>
      <c r="B107" s="4" t="s">
        <v>6</v>
      </c>
      <c r="C107">
        <f>'RE-Gen-Mixes in AIB Countries'!$BF106*VLOOKUP('Future RE-Generation (yearly)'!$A107,'Total RE-GEN in AIB Countries'!$B$140:$BE$164,COLUMN($BD$1),FALSE)*'Total RE-GEN in AIB Countries'!$B$118*1000</f>
        <v>0</v>
      </c>
      <c r="D107">
        <f t="shared" si="14"/>
        <v>0</v>
      </c>
      <c r="E107">
        <f t="shared" si="14"/>
        <v>0</v>
      </c>
      <c r="F107">
        <f t="shared" si="14"/>
        <v>0</v>
      </c>
      <c r="G107">
        <f t="shared" si="14"/>
        <v>0</v>
      </c>
      <c r="H107">
        <f t="shared" si="14"/>
        <v>0</v>
      </c>
      <c r="I107">
        <f>'RE-Gen-Mixes in AIB Countries'!$BF106*VLOOKUP('Future RE-Generation (yearly)'!$A107,'Total RE-GEN in AIB Countries'!$B$140:$BE$164,COLUMN($BD$1),FALSE)*'Total RE-GEN in AIB Countries'!$C$118*1000</f>
        <v>0</v>
      </c>
      <c r="J107">
        <f t="shared" si="15"/>
        <v>0</v>
      </c>
      <c r="K107">
        <f t="shared" si="15"/>
        <v>0</v>
      </c>
      <c r="L107">
        <f t="shared" si="15"/>
        <v>0</v>
      </c>
      <c r="M107">
        <f t="shared" si="15"/>
        <v>0</v>
      </c>
      <c r="N107">
        <f>'RE-Gen-Mixes in AIB Countries'!$BF106*VLOOKUP('Future RE-Generation (yearly)'!$A107,'Total RE-GEN in AIB Countries'!$B$140:$BE$164,COLUMN($BD$1),FALSE)*'Total RE-GEN in AIB Countries'!$D$118*1000</f>
        <v>0</v>
      </c>
      <c r="O107">
        <f t="shared" si="10"/>
        <v>0</v>
      </c>
      <c r="P107">
        <f t="shared" si="13"/>
        <v>0</v>
      </c>
      <c r="Q107">
        <f t="shared" si="13"/>
        <v>0</v>
      </c>
      <c r="R107">
        <f t="shared" si="13"/>
        <v>0</v>
      </c>
      <c r="S107">
        <f t="shared" si="13"/>
        <v>0</v>
      </c>
      <c r="T107">
        <f t="shared" si="13"/>
        <v>0</v>
      </c>
      <c r="U107">
        <f t="shared" si="13"/>
        <v>0</v>
      </c>
      <c r="V107">
        <f t="shared" si="13"/>
        <v>0</v>
      </c>
      <c r="W107">
        <f t="shared" si="13"/>
        <v>0</v>
      </c>
      <c r="X107">
        <f>'RE-Gen-Mixes in AIB Countries'!$BF106*VLOOKUP('Future RE-Generation (yearly)'!$A107,'Total RE-GEN in AIB Countries'!$B$140:$BE$164,COLUMN($BD$1),FALSE)*'Total RE-GEN in AIB Countries'!$E$118*1000</f>
        <v>0</v>
      </c>
    </row>
    <row r="108" spans="1:24" x14ac:dyDescent="0.35">
      <c r="A108" s="4" t="s">
        <v>482</v>
      </c>
      <c r="B108" s="4" t="s">
        <v>7</v>
      </c>
      <c r="C108">
        <f>'RE-Gen-Mixes in AIB Countries'!$BF107*VLOOKUP('Future RE-Generation (yearly)'!$A108,'Total RE-GEN in AIB Countries'!$B$140:$BE$164,COLUMN($BD$1),FALSE)*'Total RE-GEN in AIB Countries'!$B$118*1000</f>
        <v>52350.739736909796</v>
      </c>
      <c r="D108">
        <f t="shared" si="14"/>
        <v>56091.329741538386</v>
      </c>
      <c r="E108">
        <f t="shared" si="14"/>
        <v>59831.919746166983</v>
      </c>
      <c r="F108">
        <f t="shared" si="14"/>
        <v>63572.50975079558</v>
      </c>
      <c r="G108">
        <f t="shared" si="14"/>
        <v>67313.099755424162</v>
      </c>
      <c r="H108">
        <f t="shared" si="14"/>
        <v>71053.689760052759</v>
      </c>
      <c r="I108">
        <f>'RE-Gen-Mixes in AIB Countries'!$BF107*VLOOKUP('Future RE-Generation (yearly)'!$A108,'Total RE-GEN in AIB Countries'!$B$140:$BE$164,COLUMN($BD$1),FALSE)*'Total RE-GEN in AIB Countries'!$C$118*1000</f>
        <v>74794.279764681356</v>
      </c>
      <c r="J108">
        <f t="shared" si="15"/>
        <v>78126.646129460554</v>
      </c>
      <c r="K108">
        <f t="shared" si="15"/>
        <v>81459.012494239752</v>
      </c>
      <c r="L108">
        <f t="shared" si="15"/>
        <v>84791.378859018965</v>
      </c>
      <c r="M108">
        <f t="shared" si="15"/>
        <v>88123.745223798163</v>
      </c>
      <c r="N108">
        <f>'RE-Gen-Mixes in AIB Countries'!$BF107*VLOOKUP('Future RE-Generation (yearly)'!$A108,'Total RE-GEN in AIB Countries'!$B$140:$BE$164,COLUMN($BD$1),FALSE)*'Total RE-GEN in AIB Countries'!$D$118*1000</f>
        <v>91456.111588577362</v>
      </c>
      <c r="O108">
        <f t="shared" si="10"/>
        <v>93847.636345634994</v>
      </c>
      <c r="P108">
        <f t="shared" si="13"/>
        <v>96239.161102692611</v>
      </c>
      <c r="Q108">
        <f t="shared" si="13"/>
        <v>98630.685859750229</v>
      </c>
      <c r="R108">
        <f t="shared" si="13"/>
        <v>101022.21061680786</v>
      </c>
      <c r="S108">
        <f t="shared" si="13"/>
        <v>103413.73537386549</v>
      </c>
      <c r="T108">
        <f t="shared" si="13"/>
        <v>105805.26013092311</v>
      </c>
      <c r="U108">
        <f t="shared" si="13"/>
        <v>108196.78488798073</v>
      </c>
      <c r="V108">
        <f t="shared" si="13"/>
        <v>110588.30964503836</v>
      </c>
      <c r="W108">
        <f t="shared" si="13"/>
        <v>112979.83440209599</v>
      </c>
      <c r="X108">
        <f>'RE-Gen-Mixes in AIB Countries'!$BF107*VLOOKUP('Future RE-Generation (yearly)'!$A108,'Total RE-GEN in AIB Countries'!$B$140:$BE$164,COLUMN($BD$1),FALSE)*'Total RE-GEN in AIB Countries'!$E$118*1000</f>
        <v>115371.35915915361</v>
      </c>
    </row>
    <row r="109" spans="1:24" x14ac:dyDescent="0.35">
      <c r="A109" s="4" t="s">
        <v>482</v>
      </c>
      <c r="B109" s="4" t="s">
        <v>8</v>
      </c>
      <c r="C109">
        <f>'RE-Gen-Mixes in AIB Countries'!$BF108*VLOOKUP('Future RE-Generation (yearly)'!$A109,'Total RE-GEN in AIB Countries'!$B$140:$BE$164,COLUMN($BD$1),FALSE)*'Total RE-GEN in AIB Countries'!$B$118*1000</f>
        <v>0</v>
      </c>
      <c r="D109">
        <f t="shared" si="14"/>
        <v>0</v>
      </c>
      <c r="E109">
        <f t="shared" si="14"/>
        <v>0</v>
      </c>
      <c r="F109">
        <f t="shared" si="14"/>
        <v>0</v>
      </c>
      <c r="G109">
        <f t="shared" si="14"/>
        <v>0</v>
      </c>
      <c r="H109">
        <f t="shared" si="14"/>
        <v>0</v>
      </c>
      <c r="I109">
        <f>'RE-Gen-Mixes in AIB Countries'!$BF108*VLOOKUP('Future RE-Generation (yearly)'!$A109,'Total RE-GEN in AIB Countries'!$B$140:$BE$164,COLUMN($BD$1),FALSE)*'Total RE-GEN in AIB Countries'!$C$118*1000</f>
        <v>0</v>
      </c>
      <c r="J109">
        <f t="shared" si="15"/>
        <v>0</v>
      </c>
      <c r="K109">
        <f t="shared" si="15"/>
        <v>0</v>
      </c>
      <c r="L109">
        <f t="shared" si="15"/>
        <v>0</v>
      </c>
      <c r="M109">
        <f t="shared" si="15"/>
        <v>0</v>
      </c>
      <c r="N109">
        <f>'RE-Gen-Mixes in AIB Countries'!$BF108*VLOOKUP('Future RE-Generation (yearly)'!$A109,'Total RE-GEN in AIB Countries'!$B$140:$BE$164,COLUMN($BD$1),FALSE)*'Total RE-GEN in AIB Countries'!$D$118*1000</f>
        <v>0</v>
      </c>
      <c r="O109">
        <f t="shared" si="10"/>
        <v>0</v>
      </c>
      <c r="P109">
        <f t="shared" si="13"/>
        <v>0</v>
      </c>
      <c r="Q109">
        <f t="shared" si="13"/>
        <v>0</v>
      </c>
      <c r="R109">
        <f t="shared" si="13"/>
        <v>0</v>
      </c>
      <c r="S109">
        <f t="shared" si="13"/>
        <v>0</v>
      </c>
      <c r="T109">
        <f t="shared" si="13"/>
        <v>0</v>
      </c>
      <c r="U109">
        <f t="shared" si="13"/>
        <v>0</v>
      </c>
      <c r="V109">
        <f t="shared" si="13"/>
        <v>0</v>
      </c>
      <c r="W109">
        <f t="shared" si="13"/>
        <v>0</v>
      </c>
      <c r="X109">
        <f>'RE-Gen-Mixes in AIB Countries'!$BF108*VLOOKUP('Future RE-Generation (yearly)'!$A109,'Total RE-GEN in AIB Countries'!$B$140:$BE$164,COLUMN($BD$1),FALSE)*'Total RE-GEN in AIB Countries'!$E$118*1000</f>
        <v>0</v>
      </c>
    </row>
    <row r="110" spans="1:24" x14ac:dyDescent="0.35">
      <c r="A110" s="4" t="s">
        <v>482</v>
      </c>
      <c r="B110" s="4" t="s">
        <v>9</v>
      </c>
      <c r="C110">
        <f>'RE-Gen-Mixes in AIB Countries'!$BF109*VLOOKUP('Future RE-Generation (yearly)'!$A110,'Total RE-GEN in AIB Countries'!$B$140:$BE$164,COLUMN($BD$1),FALSE)*'Total RE-GEN in AIB Countries'!$B$118*1000</f>
        <v>0</v>
      </c>
      <c r="D110">
        <f t="shared" si="14"/>
        <v>0</v>
      </c>
      <c r="E110">
        <f t="shared" si="14"/>
        <v>0</v>
      </c>
      <c r="F110">
        <f t="shared" si="14"/>
        <v>0</v>
      </c>
      <c r="G110">
        <f t="shared" si="14"/>
        <v>0</v>
      </c>
      <c r="H110">
        <f t="shared" si="14"/>
        <v>0</v>
      </c>
      <c r="I110">
        <f>'RE-Gen-Mixes in AIB Countries'!$BF109*VLOOKUP('Future RE-Generation (yearly)'!$A110,'Total RE-GEN in AIB Countries'!$B$140:$BE$164,COLUMN($BD$1),FALSE)*'Total RE-GEN in AIB Countries'!$C$118*1000</f>
        <v>0</v>
      </c>
      <c r="J110">
        <f t="shared" si="15"/>
        <v>0</v>
      </c>
      <c r="K110">
        <f t="shared" si="15"/>
        <v>0</v>
      </c>
      <c r="L110">
        <f t="shared" si="15"/>
        <v>0</v>
      </c>
      <c r="M110">
        <f t="shared" si="15"/>
        <v>0</v>
      </c>
      <c r="N110">
        <f>'RE-Gen-Mixes in AIB Countries'!$BF109*VLOOKUP('Future RE-Generation (yearly)'!$A110,'Total RE-GEN in AIB Countries'!$B$140:$BE$164,COLUMN($BD$1),FALSE)*'Total RE-GEN in AIB Countries'!$D$118*1000</f>
        <v>0</v>
      </c>
      <c r="O110">
        <f t="shared" si="10"/>
        <v>0</v>
      </c>
      <c r="P110">
        <f t="shared" si="13"/>
        <v>0</v>
      </c>
      <c r="Q110">
        <f t="shared" si="13"/>
        <v>0</v>
      </c>
      <c r="R110">
        <f t="shared" si="13"/>
        <v>0</v>
      </c>
      <c r="S110">
        <f t="shared" si="13"/>
        <v>0</v>
      </c>
      <c r="T110">
        <f t="shared" si="13"/>
        <v>0</v>
      </c>
      <c r="U110">
        <f t="shared" si="13"/>
        <v>0</v>
      </c>
      <c r="V110">
        <f t="shared" si="13"/>
        <v>0</v>
      </c>
      <c r="W110">
        <f t="shared" si="13"/>
        <v>0</v>
      </c>
      <c r="X110">
        <f>'RE-Gen-Mixes in AIB Countries'!$BF109*VLOOKUP('Future RE-Generation (yearly)'!$A110,'Total RE-GEN in AIB Countries'!$B$140:$BE$164,COLUMN($BD$1),FALSE)*'Total RE-GEN in AIB Countries'!$E$118*1000</f>
        <v>0</v>
      </c>
    </row>
    <row r="111" spans="1:24" x14ac:dyDescent="0.35">
      <c r="A111" s="4" t="s">
        <v>482</v>
      </c>
      <c r="B111" s="4" t="s">
        <v>10</v>
      </c>
      <c r="C111">
        <f>'RE-Gen-Mixes in AIB Countries'!$BF110*VLOOKUP('Future RE-Generation (yearly)'!$A111,'Total RE-GEN in AIB Countries'!$B$140:$BE$164,COLUMN($BD$1),FALSE)*'Total RE-GEN in AIB Countries'!$B$118*1000</f>
        <v>1573.1633974154938</v>
      </c>
      <c r="D111">
        <f t="shared" si="14"/>
        <v>1685.5698182147601</v>
      </c>
      <c r="E111">
        <f t="shared" si="14"/>
        <v>1797.9762390140265</v>
      </c>
      <c r="F111">
        <f t="shared" si="14"/>
        <v>1910.3826598132928</v>
      </c>
      <c r="G111">
        <f t="shared" si="14"/>
        <v>2022.789080612559</v>
      </c>
      <c r="H111">
        <f t="shared" si="14"/>
        <v>2135.1955014118257</v>
      </c>
      <c r="I111">
        <f>'RE-Gen-Mixes in AIB Countries'!$BF110*VLOOKUP('Future RE-Generation (yearly)'!$A111,'Total RE-GEN in AIB Countries'!$B$140:$BE$164,COLUMN($BD$1),FALSE)*'Total RE-GEN in AIB Countries'!$C$118*1000</f>
        <v>2247.6019222110917</v>
      </c>
      <c r="J111">
        <f t="shared" si="15"/>
        <v>2347.7410380706724</v>
      </c>
      <c r="K111">
        <f t="shared" si="15"/>
        <v>2447.8801539302531</v>
      </c>
      <c r="L111">
        <f t="shared" si="15"/>
        <v>2548.0192697898333</v>
      </c>
      <c r="M111">
        <f t="shared" si="15"/>
        <v>2648.158385649414</v>
      </c>
      <c r="N111">
        <f>'RE-Gen-Mixes in AIB Countries'!$BF110*VLOOKUP('Future RE-Generation (yearly)'!$A111,'Total RE-GEN in AIB Countries'!$B$140:$BE$164,COLUMN($BD$1),FALSE)*'Total RE-GEN in AIB Countries'!$D$118*1000</f>
        <v>2748.2975015089946</v>
      </c>
      <c r="O111">
        <f t="shared" si="10"/>
        <v>2820.1639016921322</v>
      </c>
      <c r="P111">
        <f t="shared" si="13"/>
        <v>2892.0303018752697</v>
      </c>
      <c r="Q111">
        <f t="shared" si="13"/>
        <v>2963.8967020584073</v>
      </c>
      <c r="R111">
        <f t="shared" si="13"/>
        <v>3035.7631022415449</v>
      </c>
      <c r="S111">
        <f t="shared" si="13"/>
        <v>3107.629502424682</v>
      </c>
      <c r="T111">
        <f t="shared" si="13"/>
        <v>3179.4959026078195</v>
      </c>
      <c r="U111">
        <f t="shared" si="13"/>
        <v>3251.3623027909571</v>
      </c>
      <c r="V111">
        <f t="shared" si="13"/>
        <v>3323.2287029740946</v>
      </c>
      <c r="W111">
        <f t="shared" si="13"/>
        <v>3395.0951031572322</v>
      </c>
      <c r="X111">
        <f>'RE-Gen-Mixes in AIB Countries'!$BF110*VLOOKUP('Future RE-Generation (yearly)'!$A111,'Total RE-GEN in AIB Countries'!$B$140:$BE$164,COLUMN($BD$1),FALSE)*'Total RE-GEN in AIB Countries'!$E$118*1000</f>
        <v>3466.9615033403697</v>
      </c>
    </row>
    <row r="112" spans="1:24" x14ac:dyDescent="0.35">
      <c r="A112" s="4" t="s">
        <v>39</v>
      </c>
      <c r="B112" s="4" t="s">
        <v>4</v>
      </c>
      <c r="C112">
        <f>'RE-Gen-Mixes in AIB Countries'!$BF111*VLOOKUP('Future RE-Generation (yearly)'!$A112,'Total RE-GEN in AIB Countries'!$B$140:$BE$164,COLUMN($BD$1),FALSE)*'Total RE-GEN in AIB Countries'!$B$118*1000</f>
        <v>2386.5514881673894</v>
      </c>
      <c r="D112">
        <f t="shared" si="14"/>
        <v>2557.076502465829</v>
      </c>
      <c r="E112">
        <f t="shared" si="14"/>
        <v>2727.6015167642686</v>
      </c>
      <c r="F112">
        <f t="shared" si="14"/>
        <v>2898.1265310627082</v>
      </c>
      <c r="G112">
        <f t="shared" si="14"/>
        <v>3068.6515453611478</v>
      </c>
      <c r="H112">
        <f t="shared" si="14"/>
        <v>3239.1765596595874</v>
      </c>
      <c r="I112">
        <f>'RE-Gen-Mixes in AIB Countries'!$BF111*VLOOKUP('Future RE-Generation (yearly)'!$A112,'Total RE-GEN in AIB Countries'!$B$140:$BE$164,COLUMN($BD$1),FALSE)*'Total RE-GEN in AIB Countries'!$C$118*1000</f>
        <v>3409.701573958027</v>
      </c>
      <c r="J112">
        <f t="shared" si="15"/>
        <v>3561.6165984056297</v>
      </c>
      <c r="K112">
        <f t="shared" si="15"/>
        <v>3713.5316228532329</v>
      </c>
      <c r="L112">
        <f t="shared" si="15"/>
        <v>3865.4466473008356</v>
      </c>
      <c r="M112">
        <f t="shared" si="15"/>
        <v>4017.3616717484388</v>
      </c>
      <c r="N112">
        <f>'RE-Gen-Mixes in AIB Countries'!$BF111*VLOOKUP('Future RE-Generation (yearly)'!$A112,'Total RE-GEN in AIB Countries'!$B$140:$BE$164,COLUMN($BD$1),FALSE)*'Total RE-GEN in AIB Countries'!$D$118*1000</f>
        <v>4169.2766961960415</v>
      </c>
      <c r="O112">
        <f t="shared" si="10"/>
        <v>4278.300885665536</v>
      </c>
      <c r="P112">
        <f t="shared" si="13"/>
        <v>4387.3250751350297</v>
      </c>
      <c r="Q112">
        <f t="shared" si="13"/>
        <v>4496.3492646045243</v>
      </c>
      <c r="R112">
        <f t="shared" si="13"/>
        <v>4605.3734540740179</v>
      </c>
      <c r="S112">
        <f t="shared" si="13"/>
        <v>4714.3976435435125</v>
      </c>
      <c r="T112">
        <f t="shared" si="13"/>
        <v>4823.421833013007</v>
      </c>
      <c r="U112">
        <f t="shared" si="13"/>
        <v>4932.4460224825007</v>
      </c>
      <c r="V112">
        <f t="shared" si="13"/>
        <v>5041.4702119519952</v>
      </c>
      <c r="W112">
        <f t="shared" si="13"/>
        <v>5150.4944014214889</v>
      </c>
      <c r="X112">
        <f>'RE-Gen-Mixes in AIB Countries'!$BF111*VLOOKUP('Future RE-Generation (yearly)'!$A112,'Total RE-GEN in AIB Countries'!$B$140:$BE$164,COLUMN($BD$1),FALSE)*'Total RE-GEN in AIB Countries'!$E$118*1000</f>
        <v>5259.5185908909834</v>
      </c>
    </row>
    <row r="113" spans="1:24" x14ac:dyDescent="0.35">
      <c r="A113" s="4" t="s">
        <v>39</v>
      </c>
      <c r="B113" s="4" t="s">
        <v>6</v>
      </c>
      <c r="C113">
        <f>'RE-Gen-Mixes in AIB Countries'!$BF112*VLOOKUP('Future RE-Generation (yearly)'!$A113,'Total RE-GEN in AIB Countries'!$B$140:$BE$164,COLUMN($BD$1),FALSE)*'Total RE-GEN in AIB Countries'!$B$118*1000</f>
        <v>143.88428058181307</v>
      </c>
      <c r="D113">
        <f t="shared" si="14"/>
        <v>154.16516876930206</v>
      </c>
      <c r="E113">
        <f t="shared" si="14"/>
        <v>164.44605695679104</v>
      </c>
      <c r="F113">
        <f t="shared" si="14"/>
        <v>174.72694514428002</v>
      </c>
      <c r="G113">
        <f t="shared" si="14"/>
        <v>185.00783333176901</v>
      </c>
      <c r="H113">
        <f t="shared" si="14"/>
        <v>195.28872151925802</v>
      </c>
      <c r="I113">
        <f>'RE-Gen-Mixes in AIB Countries'!$BF112*VLOOKUP('Future RE-Generation (yearly)'!$A113,'Total RE-GEN in AIB Countries'!$B$140:$BE$164,COLUMN($BD$1),FALSE)*'Total RE-GEN in AIB Countries'!$C$118*1000</f>
        <v>205.569609706747</v>
      </c>
      <c r="J113">
        <f t="shared" si="15"/>
        <v>214.72850869157327</v>
      </c>
      <c r="K113">
        <f t="shared" si="15"/>
        <v>223.8874076763995</v>
      </c>
      <c r="L113">
        <f t="shared" si="15"/>
        <v>233.04630666122577</v>
      </c>
      <c r="M113">
        <f t="shared" si="15"/>
        <v>242.20520564605204</v>
      </c>
      <c r="N113">
        <f>'RE-Gen-Mixes in AIB Countries'!$BF112*VLOOKUP('Future RE-Generation (yearly)'!$A113,'Total RE-GEN in AIB Countries'!$B$140:$BE$164,COLUMN($BD$1),FALSE)*'Total RE-GEN in AIB Countries'!$D$118*1000</f>
        <v>251.36410463087827</v>
      </c>
      <c r="O113">
        <f t="shared" si="10"/>
        <v>257.93713150484666</v>
      </c>
      <c r="P113">
        <f t="shared" si="13"/>
        <v>264.51015837881499</v>
      </c>
      <c r="Q113">
        <f t="shared" si="13"/>
        <v>271.08318525278338</v>
      </c>
      <c r="R113">
        <f t="shared" si="13"/>
        <v>277.65621212675177</v>
      </c>
      <c r="S113">
        <f t="shared" si="13"/>
        <v>284.2292390007201</v>
      </c>
      <c r="T113">
        <f t="shared" si="13"/>
        <v>290.80226587468849</v>
      </c>
      <c r="U113">
        <f t="shared" si="13"/>
        <v>297.37529274865688</v>
      </c>
      <c r="V113">
        <f t="shared" si="13"/>
        <v>303.94831962262526</v>
      </c>
      <c r="W113">
        <f t="shared" si="13"/>
        <v>310.52134649659359</v>
      </c>
      <c r="X113">
        <f>'RE-Gen-Mixes in AIB Countries'!$BF112*VLOOKUP('Future RE-Generation (yearly)'!$A113,'Total RE-GEN in AIB Countries'!$B$140:$BE$164,COLUMN($BD$1),FALSE)*'Total RE-GEN in AIB Countries'!$E$118*1000</f>
        <v>317.09437337056198</v>
      </c>
    </row>
    <row r="114" spans="1:24" x14ac:dyDescent="0.35">
      <c r="A114" s="4" t="s">
        <v>39</v>
      </c>
      <c r="B114" s="4" t="s">
        <v>7</v>
      </c>
      <c r="C114">
        <f>'RE-Gen-Mixes in AIB Countries'!$BF113*VLOOKUP('Future RE-Generation (yearly)'!$A114,'Total RE-GEN in AIB Countries'!$B$140:$BE$164,COLUMN($BD$1),FALSE)*'Total RE-GEN in AIB Countries'!$B$118*1000</f>
        <v>8325.0110179388757</v>
      </c>
      <c r="D114">
        <f t="shared" si="14"/>
        <v>8919.8536726677739</v>
      </c>
      <c r="E114">
        <f t="shared" si="14"/>
        <v>9514.696327396674</v>
      </c>
      <c r="F114">
        <f t="shared" si="14"/>
        <v>10109.538982125572</v>
      </c>
      <c r="G114">
        <f t="shared" si="14"/>
        <v>10704.38163685447</v>
      </c>
      <c r="H114">
        <f t="shared" si="14"/>
        <v>11299.22429158337</v>
      </c>
      <c r="I114">
        <f>'RE-Gen-Mixes in AIB Countries'!$BF113*VLOOKUP('Future RE-Generation (yearly)'!$A114,'Total RE-GEN in AIB Countries'!$B$140:$BE$164,COLUMN($BD$1),FALSE)*'Total RE-GEN in AIB Countries'!$C$118*1000</f>
        <v>11894.066946312269</v>
      </c>
      <c r="J114">
        <f t="shared" si="15"/>
        <v>12423.992346450144</v>
      </c>
      <c r="K114">
        <f t="shared" si="15"/>
        <v>12953.91774658802</v>
      </c>
      <c r="L114">
        <f t="shared" si="15"/>
        <v>13483.843146725898</v>
      </c>
      <c r="M114">
        <f t="shared" si="15"/>
        <v>14013.768546863774</v>
      </c>
      <c r="N114">
        <f>'RE-Gen-Mixes in AIB Countries'!$BF113*VLOOKUP('Future RE-Generation (yearly)'!$A114,'Total RE-GEN in AIB Countries'!$B$140:$BE$164,COLUMN($BD$1),FALSE)*'Total RE-GEN in AIB Countries'!$D$118*1000</f>
        <v>14543.69394700165</v>
      </c>
      <c r="O114">
        <f t="shared" si="10"/>
        <v>14924.003185270945</v>
      </c>
      <c r="P114">
        <f t="shared" si="13"/>
        <v>15304.312423540241</v>
      </c>
      <c r="Q114">
        <f t="shared" si="13"/>
        <v>15684.621661809537</v>
      </c>
      <c r="R114">
        <f t="shared" si="13"/>
        <v>16064.930900078834</v>
      </c>
      <c r="S114">
        <f t="shared" si="13"/>
        <v>16445.24013834813</v>
      </c>
      <c r="T114">
        <f t="shared" si="13"/>
        <v>16825.549376617426</v>
      </c>
      <c r="U114">
        <f t="shared" si="13"/>
        <v>17205.858614886722</v>
      </c>
      <c r="V114">
        <f t="shared" si="13"/>
        <v>17586.167853156017</v>
      </c>
      <c r="W114">
        <f t="shared" si="13"/>
        <v>17966.477091425313</v>
      </c>
      <c r="X114">
        <f>'RE-Gen-Mixes in AIB Countries'!$BF113*VLOOKUP('Future RE-Generation (yearly)'!$A114,'Total RE-GEN in AIB Countries'!$B$140:$BE$164,COLUMN($BD$1),FALSE)*'Total RE-GEN in AIB Countries'!$E$118*1000</f>
        <v>18346.786329694609</v>
      </c>
    </row>
    <row r="115" spans="1:24" x14ac:dyDescent="0.35">
      <c r="A115" s="4" t="s">
        <v>39</v>
      </c>
      <c r="B115" s="4" t="s">
        <v>8</v>
      </c>
      <c r="C115">
        <f>'RE-Gen-Mixes in AIB Countries'!$BF114*VLOOKUP('Future RE-Generation (yearly)'!$A115,'Total RE-GEN in AIB Countries'!$B$140:$BE$164,COLUMN($BD$1),FALSE)*'Total RE-GEN in AIB Countries'!$B$118*1000</f>
        <v>0</v>
      </c>
      <c r="D115">
        <f t="shared" si="14"/>
        <v>0</v>
      </c>
      <c r="E115">
        <f t="shared" si="14"/>
        <v>0</v>
      </c>
      <c r="F115">
        <f t="shared" si="14"/>
        <v>0</v>
      </c>
      <c r="G115">
        <f t="shared" si="14"/>
        <v>0</v>
      </c>
      <c r="H115">
        <f t="shared" si="14"/>
        <v>0</v>
      </c>
      <c r="I115">
        <f>'RE-Gen-Mixes in AIB Countries'!$BF114*VLOOKUP('Future RE-Generation (yearly)'!$A115,'Total RE-GEN in AIB Countries'!$B$140:$BE$164,COLUMN($BD$1),FALSE)*'Total RE-GEN in AIB Countries'!$C$118*1000</f>
        <v>0</v>
      </c>
      <c r="J115">
        <f t="shared" si="15"/>
        <v>0</v>
      </c>
      <c r="K115">
        <f t="shared" si="15"/>
        <v>0</v>
      </c>
      <c r="L115">
        <f t="shared" si="15"/>
        <v>0</v>
      </c>
      <c r="M115">
        <f t="shared" si="15"/>
        <v>0</v>
      </c>
      <c r="N115">
        <f>'RE-Gen-Mixes in AIB Countries'!$BF114*VLOOKUP('Future RE-Generation (yearly)'!$A115,'Total RE-GEN in AIB Countries'!$B$140:$BE$164,COLUMN($BD$1),FALSE)*'Total RE-GEN in AIB Countries'!$D$118*1000</f>
        <v>0</v>
      </c>
      <c r="O115">
        <f t="shared" si="10"/>
        <v>0</v>
      </c>
      <c r="P115">
        <f t="shared" si="13"/>
        <v>0</v>
      </c>
      <c r="Q115">
        <f t="shared" si="13"/>
        <v>0</v>
      </c>
      <c r="R115">
        <f t="shared" si="13"/>
        <v>0</v>
      </c>
      <c r="S115">
        <f t="shared" si="13"/>
        <v>0</v>
      </c>
      <c r="T115">
        <f t="shared" si="13"/>
        <v>0</v>
      </c>
      <c r="U115">
        <f t="shared" si="13"/>
        <v>0</v>
      </c>
      <c r="V115">
        <f t="shared" si="13"/>
        <v>0</v>
      </c>
      <c r="W115">
        <f t="shared" si="13"/>
        <v>0</v>
      </c>
      <c r="X115">
        <f>'RE-Gen-Mixes in AIB Countries'!$BF114*VLOOKUP('Future RE-Generation (yearly)'!$A115,'Total RE-GEN in AIB Countries'!$B$140:$BE$164,COLUMN($BD$1),FALSE)*'Total RE-GEN in AIB Countries'!$E$118*1000</f>
        <v>0</v>
      </c>
    </row>
    <row r="116" spans="1:24" x14ac:dyDescent="0.35">
      <c r="A116" s="4" t="s">
        <v>39</v>
      </c>
      <c r="B116" s="4" t="s">
        <v>9</v>
      </c>
      <c r="C116">
        <f>'RE-Gen-Mixes in AIB Countries'!$BF115*VLOOKUP('Future RE-Generation (yearly)'!$A116,'Total RE-GEN in AIB Countries'!$B$140:$BE$164,COLUMN($BD$1),FALSE)*'Total RE-GEN in AIB Countries'!$B$118*1000</f>
        <v>701.43732089359378</v>
      </c>
      <c r="D116">
        <f t="shared" si="14"/>
        <v>751.55675463214209</v>
      </c>
      <c r="E116">
        <f t="shared" si="14"/>
        <v>801.6761883706904</v>
      </c>
      <c r="F116">
        <f t="shared" si="14"/>
        <v>851.79562210923859</v>
      </c>
      <c r="G116">
        <f t="shared" si="14"/>
        <v>901.9150558477869</v>
      </c>
      <c r="H116">
        <f t="shared" si="14"/>
        <v>952.03448958633521</v>
      </c>
      <c r="I116">
        <f>'RE-Gen-Mixes in AIB Countries'!$BF115*VLOOKUP('Future RE-Generation (yearly)'!$A116,'Total RE-GEN in AIB Countries'!$B$140:$BE$164,COLUMN($BD$1),FALSE)*'Total RE-GEN in AIB Countries'!$C$118*1000</f>
        <v>1002.1539233248835</v>
      </c>
      <c r="J116">
        <f t="shared" si="15"/>
        <v>1046.8036483697167</v>
      </c>
      <c r="K116">
        <f t="shared" si="15"/>
        <v>1091.4533734145498</v>
      </c>
      <c r="L116">
        <f t="shared" si="15"/>
        <v>1136.1030984593831</v>
      </c>
      <c r="M116">
        <f t="shared" si="15"/>
        <v>1180.7528235042164</v>
      </c>
      <c r="N116">
        <f>'RE-Gen-Mixes in AIB Countries'!$BF115*VLOOKUP('Future RE-Generation (yearly)'!$A116,'Total RE-GEN in AIB Countries'!$B$140:$BE$164,COLUMN($BD$1),FALSE)*'Total RE-GEN in AIB Countries'!$D$118*1000</f>
        <v>1225.4025485490495</v>
      </c>
      <c r="O116">
        <f t="shared" si="10"/>
        <v>1257.4461209392689</v>
      </c>
      <c r="P116">
        <f t="shared" si="13"/>
        <v>1289.4896933294883</v>
      </c>
      <c r="Q116">
        <f t="shared" si="13"/>
        <v>1321.5332657197077</v>
      </c>
      <c r="R116">
        <f t="shared" si="13"/>
        <v>1353.5768381099272</v>
      </c>
      <c r="S116">
        <f t="shared" si="13"/>
        <v>1385.6204105001466</v>
      </c>
      <c r="T116">
        <f t="shared" si="13"/>
        <v>1417.6639828903658</v>
      </c>
      <c r="U116">
        <f t="shared" si="13"/>
        <v>1449.7075552805852</v>
      </c>
      <c r="V116">
        <f t="shared" si="13"/>
        <v>1481.7511276708046</v>
      </c>
      <c r="W116">
        <f t="shared" si="13"/>
        <v>1513.7947000610241</v>
      </c>
      <c r="X116">
        <f>'RE-Gen-Mixes in AIB Countries'!$BF115*VLOOKUP('Future RE-Generation (yearly)'!$A116,'Total RE-GEN in AIB Countries'!$B$140:$BE$164,COLUMN($BD$1),FALSE)*'Total RE-GEN in AIB Countries'!$E$118*1000</f>
        <v>1545.8382724512435</v>
      </c>
    </row>
    <row r="117" spans="1:24" x14ac:dyDescent="0.35">
      <c r="A117" s="4" t="s">
        <v>39</v>
      </c>
      <c r="B117" s="4" t="s">
        <v>10</v>
      </c>
      <c r="C117">
        <f>'RE-Gen-Mixes in AIB Countries'!$BF116*VLOOKUP('Future RE-Generation (yearly)'!$A117,'Total RE-GEN in AIB Countries'!$B$140:$BE$164,COLUMN($BD$1),FALSE)*'Total RE-GEN in AIB Countries'!$B$118*1000</f>
        <v>9194.7277302506518</v>
      </c>
      <c r="D117">
        <f t="shared" si="14"/>
        <v>9851.7137979911186</v>
      </c>
      <c r="E117">
        <f t="shared" si="14"/>
        <v>10508.699865731585</v>
      </c>
      <c r="F117">
        <f t="shared" si="14"/>
        <v>11165.685933472052</v>
      </c>
      <c r="G117">
        <f t="shared" si="14"/>
        <v>11822.672001212519</v>
      </c>
      <c r="H117">
        <f t="shared" si="14"/>
        <v>12479.658068952986</v>
      </c>
      <c r="I117">
        <f>'RE-Gen-Mixes in AIB Countries'!$BF116*VLOOKUP('Future RE-Generation (yearly)'!$A117,'Total RE-GEN in AIB Countries'!$B$140:$BE$164,COLUMN($BD$1),FALSE)*'Total RE-GEN in AIB Countries'!$C$118*1000</f>
        <v>13136.644136693452</v>
      </c>
      <c r="J117">
        <f t="shared" si="15"/>
        <v>13721.931022333905</v>
      </c>
      <c r="K117">
        <f t="shared" si="15"/>
        <v>14307.217907974358</v>
      </c>
      <c r="L117">
        <f t="shared" si="15"/>
        <v>14892.504793614813</v>
      </c>
      <c r="M117">
        <f t="shared" si="15"/>
        <v>15477.791679255266</v>
      </c>
      <c r="N117">
        <f>'RE-Gen-Mixes in AIB Countries'!$BF116*VLOOKUP('Future RE-Generation (yearly)'!$A117,'Total RE-GEN in AIB Countries'!$B$140:$BE$164,COLUMN($BD$1),FALSE)*'Total RE-GEN in AIB Countries'!$D$118*1000</f>
        <v>16063.078564895719</v>
      </c>
      <c r="O117">
        <f t="shared" si="10"/>
        <v>16483.118837713395</v>
      </c>
      <c r="P117">
        <f t="shared" si="13"/>
        <v>16903.159110531069</v>
      </c>
      <c r="Q117">
        <f t="shared" si="13"/>
        <v>17323.199383348743</v>
      </c>
      <c r="R117">
        <f t="shared" si="13"/>
        <v>17743.239656166421</v>
      </c>
      <c r="S117">
        <f t="shared" si="13"/>
        <v>18163.279928984095</v>
      </c>
      <c r="T117">
        <f t="shared" si="13"/>
        <v>18583.320201801769</v>
      </c>
      <c r="U117">
        <f t="shared" si="13"/>
        <v>19003.360474619443</v>
      </c>
      <c r="V117">
        <f t="shared" si="13"/>
        <v>19423.400747437117</v>
      </c>
      <c r="W117">
        <f t="shared" si="13"/>
        <v>19843.441020254795</v>
      </c>
      <c r="X117">
        <f>'RE-Gen-Mixes in AIB Countries'!$BF116*VLOOKUP('Future RE-Generation (yearly)'!$A117,'Total RE-GEN in AIB Countries'!$B$140:$BE$164,COLUMN($BD$1),FALSE)*'Total RE-GEN in AIB Countries'!$E$118*1000</f>
        <v>20263.481293072469</v>
      </c>
    </row>
    <row r="118" spans="1:24" x14ac:dyDescent="0.35">
      <c r="A118" s="4" t="s">
        <v>483</v>
      </c>
      <c r="B118" s="4" t="s">
        <v>4</v>
      </c>
      <c r="C118">
        <f>'RE-Gen-Mixes in AIB Countries'!$BF117*VLOOKUP('Future RE-Generation (yearly)'!$A118,'Total RE-GEN in AIB Countries'!$B$140:$BE$164,COLUMN($BD$1),FALSE)*'Total RE-GEN in AIB Countries'!$B$118*1000</f>
        <v>102.38368505865054</v>
      </c>
      <c r="D118">
        <f t="shared" si="14"/>
        <v>109.69925291675693</v>
      </c>
      <c r="E118">
        <f t="shared" si="14"/>
        <v>117.01482077486332</v>
      </c>
      <c r="F118">
        <f t="shared" si="14"/>
        <v>124.33038863296971</v>
      </c>
      <c r="G118">
        <f t="shared" si="14"/>
        <v>131.64595649107611</v>
      </c>
      <c r="H118">
        <f t="shared" si="14"/>
        <v>138.9615243491825</v>
      </c>
      <c r="I118">
        <f>'RE-Gen-Mixes in AIB Countries'!$BF117*VLOOKUP('Future RE-Generation (yearly)'!$A118,'Total RE-GEN in AIB Countries'!$B$140:$BE$164,COLUMN($BD$1),FALSE)*'Total RE-GEN in AIB Countries'!$C$118*1000</f>
        <v>146.27709220728889</v>
      </c>
      <c r="J118">
        <f t="shared" si="15"/>
        <v>152.79428661764877</v>
      </c>
      <c r="K118">
        <f t="shared" si="15"/>
        <v>159.31148102800864</v>
      </c>
      <c r="L118">
        <f t="shared" si="15"/>
        <v>165.82867543836855</v>
      </c>
      <c r="M118">
        <f t="shared" si="15"/>
        <v>172.34586984872843</v>
      </c>
      <c r="N118">
        <f>'RE-Gen-Mixes in AIB Countries'!$BF117*VLOOKUP('Future RE-Generation (yearly)'!$A118,'Total RE-GEN in AIB Countries'!$B$140:$BE$164,COLUMN($BD$1),FALSE)*'Total RE-GEN in AIB Countries'!$D$118*1000</f>
        <v>178.8630642590883</v>
      </c>
      <c r="O118">
        <f t="shared" si="10"/>
        <v>183.54023059459894</v>
      </c>
      <c r="P118">
        <f t="shared" si="13"/>
        <v>188.2173969301096</v>
      </c>
      <c r="Q118">
        <f t="shared" si="13"/>
        <v>192.89456326562023</v>
      </c>
      <c r="R118">
        <f t="shared" si="13"/>
        <v>197.57172960113087</v>
      </c>
      <c r="S118">
        <f t="shared" si="13"/>
        <v>202.24889593664153</v>
      </c>
      <c r="T118">
        <f t="shared" si="13"/>
        <v>206.92606227215217</v>
      </c>
      <c r="U118">
        <f t="shared" si="13"/>
        <v>211.6032286076628</v>
      </c>
      <c r="V118">
        <f t="shared" si="13"/>
        <v>216.28039494317346</v>
      </c>
      <c r="W118">
        <f t="shared" si="13"/>
        <v>220.9575612786841</v>
      </c>
      <c r="X118">
        <f>'RE-Gen-Mixes in AIB Countries'!$BF117*VLOOKUP('Future RE-Generation (yearly)'!$A118,'Total RE-GEN in AIB Countries'!$B$140:$BE$164,COLUMN($BD$1),FALSE)*'Total RE-GEN in AIB Countries'!$E$118*1000</f>
        <v>225.63472761419473</v>
      </c>
    </row>
    <row r="119" spans="1:24" x14ac:dyDescent="0.35">
      <c r="A119" s="4" t="s">
        <v>483</v>
      </c>
      <c r="B119" s="4" t="s">
        <v>6</v>
      </c>
      <c r="C119">
        <f>'RE-Gen-Mixes in AIB Countries'!$BF118*VLOOKUP('Future RE-Generation (yearly)'!$A119,'Total RE-GEN in AIB Countries'!$B$140:$BE$164,COLUMN($BD$1),FALSE)*'Total RE-GEN in AIB Countries'!$B$118*1000</f>
        <v>0</v>
      </c>
      <c r="D119">
        <f t="shared" si="14"/>
        <v>0</v>
      </c>
      <c r="E119">
        <f t="shared" si="14"/>
        <v>0</v>
      </c>
      <c r="F119">
        <f t="shared" si="14"/>
        <v>0</v>
      </c>
      <c r="G119">
        <f t="shared" si="14"/>
        <v>0</v>
      </c>
      <c r="H119">
        <f t="shared" si="14"/>
        <v>0</v>
      </c>
      <c r="I119">
        <f>'RE-Gen-Mixes in AIB Countries'!$BF118*VLOOKUP('Future RE-Generation (yearly)'!$A119,'Total RE-GEN in AIB Countries'!$B$140:$BE$164,COLUMN($BD$1),FALSE)*'Total RE-GEN in AIB Countries'!$C$118*1000</f>
        <v>0</v>
      </c>
      <c r="J119">
        <f t="shared" si="15"/>
        <v>0</v>
      </c>
      <c r="K119">
        <f t="shared" si="15"/>
        <v>0</v>
      </c>
      <c r="L119">
        <f t="shared" si="15"/>
        <v>0</v>
      </c>
      <c r="M119">
        <f t="shared" si="15"/>
        <v>0</v>
      </c>
      <c r="N119">
        <f>'RE-Gen-Mixes in AIB Countries'!$BF118*VLOOKUP('Future RE-Generation (yearly)'!$A119,'Total RE-GEN in AIB Countries'!$B$140:$BE$164,COLUMN($BD$1),FALSE)*'Total RE-GEN in AIB Countries'!$D$118*1000</f>
        <v>0</v>
      </c>
      <c r="O119">
        <f t="shared" si="10"/>
        <v>0</v>
      </c>
      <c r="P119">
        <f t="shared" si="13"/>
        <v>0</v>
      </c>
      <c r="Q119">
        <f t="shared" si="13"/>
        <v>0</v>
      </c>
      <c r="R119">
        <f t="shared" si="13"/>
        <v>0</v>
      </c>
      <c r="S119">
        <f t="shared" si="13"/>
        <v>0</v>
      </c>
      <c r="T119">
        <f t="shared" si="13"/>
        <v>0</v>
      </c>
      <c r="U119">
        <f t="shared" si="13"/>
        <v>0</v>
      </c>
      <c r="V119">
        <f t="shared" si="13"/>
        <v>0</v>
      </c>
      <c r="W119">
        <f t="shared" si="13"/>
        <v>0</v>
      </c>
      <c r="X119">
        <f>'RE-Gen-Mixes in AIB Countries'!$BF118*VLOOKUP('Future RE-Generation (yearly)'!$A119,'Total RE-GEN in AIB Countries'!$B$140:$BE$164,COLUMN($BD$1),FALSE)*'Total RE-GEN in AIB Countries'!$E$118*1000</f>
        <v>0</v>
      </c>
    </row>
    <row r="120" spans="1:24" x14ac:dyDescent="0.35">
      <c r="A120" s="4" t="s">
        <v>483</v>
      </c>
      <c r="B120" s="4" t="s">
        <v>7</v>
      </c>
      <c r="C120">
        <f>'RE-Gen-Mixes in AIB Countries'!$BF119*VLOOKUP('Future RE-Generation (yearly)'!$A120,'Total RE-GEN in AIB Countries'!$B$140:$BE$164,COLUMN($BD$1),FALSE)*'Total RE-GEN in AIB Countries'!$B$118*1000</f>
        <v>12631.062671029662</v>
      </c>
      <c r="D120">
        <f t="shared" si="14"/>
        <v>13533.583380622978</v>
      </c>
      <c r="E120">
        <f t="shared" si="14"/>
        <v>14436.104090216297</v>
      </c>
      <c r="F120">
        <f t="shared" si="14"/>
        <v>15338.624799809615</v>
      </c>
      <c r="G120">
        <f t="shared" si="14"/>
        <v>16241.145509402932</v>
      </c>
      <c r="H120">
        <f t="shared" si="14"/>
        <v>17143.666218996248</v>
      </c>
      <c r="I120">
        <f>'RE-Gen-Mixes in AIB Countries'!$BF119*VLOOKUP('Future RE-Generation (yearly)'!$A120,'Total RE-GEN in AIB Countries'!$B$140:$BE$164,COLUMN($BD$1),FALSE)*'Total RE-GEN in AIB Countries'!$C$118*1000</f>
        <v>18046.186928589566</v>
      </c>
      <c r="J120">
        <f t="shared" si="15"/>
        <v>18850.212403833822</v>
      </c>
      <c r="K120">
        <f t="shared" si="15"/>
        <v>19654.237879078082</v>
      </c>
      <c r="L120">
        <f t="shared" si="15"/>
        <v>20458.263354322338</v>
      </c>
      <c r="M120">
        <f t="shared" si="15"/>
        <v>21262.288829566598</v>
      </c>
      <c r="N120">
        <f>'RE-Gen-Mixes in AIB Countries'!$BF119*VLOOKUP('Future RE-Generation (yearly)'!$A120,'Total RE-GEN in AIB Countries'!$B$140:$BE$164,COLUMN($BD$1),FALSE)*'Total RE-GEN in AIB Countries'!$D$118*1000</f>
        <v>22066.314304810854</v>
      </c>
      <c r="O120">
        <f t="shared" si="10"/>
        <v>22643.335742091829</v>
      </c>
      <c r="P120">
        <f t="shared" si="13"/>
        <v>23220.357179372801</v>
      </c>
      <c r="Q120">
        <f t="shared" si="13"/>
        <v>23797.378616653776</v>
      </c>
      <c r="R120">
        <f t="shared" si="13"/>
        <v>24374.400053934747</v>
      </c>
      <c r="S120">
        <f t="shared" si="13"/>
        <v>24951.421491215722</v>
      </c>
      <c r="T120">
        <f t="shared" si="13"/>
        <v>25528.442928496697</v>
      </c>
      <c r="U120">
        <f t="shared" si="13"/>
        <v>26105.464365777669</v>
      </c>
      <c r="V120">
        <f t="shared" si="13"/>
        <v>26682.485803058644</v>
      </c>
      <c r="W120">
        <f t="shared" si="13"/>
        <v>27259.507240339619</v>
      </c>
      <c r="X120">
        <f>'RE-Gen-Mixes in AIB Countries'!$BF119*VLOOKUP('Future RE-Generation (yearly)'!$A120,'Total RE-GEN in AIB Countries'!$B$140:$BE$164,COLUMN($BD$1),FALSE)*'Total RE-GEN in AIB Countries'!$E$118*1000</f>
        <v>27836.52867762059</v>
      </c>
    </row>
    <row r="121" spans="1:24" x14ac:dyDescent="0.35">
      <c r="A121" s="4" t="s">
        <v>483</v>
      </c>
      <c r="B121" s="4" t="s">
        <v>8</v>
      </c>
      <c r="C121">
        <f>'RE-Gen-Mixes in AIB Countries'!$BF120*VLOOKUP('Future RE-Generation (yearly)'!$A121,'Total RE-GEN in AIB Countries'!$B$140:$BE$164,COLUMN($BD$1),FALSE)*'Total RE-GEN in AIB Countries'!$B$118*1000</f>
        <v>0</v>
      </c>
      <c r="D121">
        <f t="shared" si="14"/>
        <v>0</v>
      </c>
      <c r="E121">
        <f t="shared" si="14"/>
        <v>0</v>
      </c>
      <c r="F121">
        <f t="shared" si="14"/>
        <v>0</v>
      </c>
      <c r="G121">
        <f t="shared" si="14"/>
        <v>0</v>
      </c>
      <c r="H121">
        <f t="shared" si="14"/>
        <v>0</v>
      </c>
      <c r="I121">
        <f>'RE-Gen-Mixes in AIB Countries'!$BF120*VLOOKUP('Future RE-Generation (yearly)'!$A121,'Total RE-GEN in AIB Countries'!$B$140:$BE$164,COLUMN($BD$1),FALSE)*'Total RE-GEN in AIB Countries'!$C$118*1000</f>
        <v>0</v>
      </c>
      <c r="J121">
        <f t="shared" si="15"/>
        <v>0</v>
      </c>
      <c r="K121">
        <f t="shared" si="15"/>
        <v>0</v>
      </c>
      <c r="L121">
        <f t="shared" si="15"/>
        <v>0</v>
      </c>
      <c r="M121">
        <f t="shared" si="15"/>
        <v>0</v>
      </c>
      <c r="N121">
        <f>'RE-Gen-Mixes in AIB Countries'!$BF120*VLOOKUP('Future RE-Generation (yearly)'!$A121,'Total RE-GEN in AIB Countries'!$B$140:$BE$164,COLUMN($BD$1),FALSE)*'Total RE-GEN in AIB Countries'!$D$118*1000</f>
        <v>0</v>
      </c>
      <c r="O121">
        <f t="shared" si="10"/>
        <v>0</v>
      </c>
      <c r="P121">
        <f t="shared" si="13"/>
        <v>0</v>
      </c>
      <c r="Q121">
        <f t="shared" si="13"/>
        <v>0</v>
      </c>
      <c r="R121">
        <f t="shared" si="13"/>
        <v>0</v>
      </c>
      <c r="S121">
        <f t="shared" si="13"/>
        <v>0</v>
      </c>
      <c r="T121">
        <f t="shared" si="13"/>
        <v>0</v>
      </c>
      <c r="U121">
        <f t="shared" si="13"/>
        <v>0</v>
      </c>
      <c r="V121">
        <f t="shared" si="13"/>
        <v>0</v>
      </c>
      <c r="W121">
        <f t="shared" si="13"/>
        <v>0</v>
      </c>
      <c r="X121">
        <f>'RE-Gen-Mixes in AIB Countries'!$BF120*VLOOKUP('Future RE-Generation (yearly)'!$A121,'Total RE-GEN in AIB Countries'!$B$140:$BE$164,COLUMN($BD$1),FALSE)*'Total RE-GEN in AIB Countries'!$E$118*1000</f>
        <v>0</v>
      </c>
    </row>
    <row r="122" spans="1:24" x14ac:dyDescent="0.35">
      <c r="A122" s="4" t="s">
        <v>483</v>
      </c>
      <c r="B122" s="4" t="s">
        <v>9</v>
      </c>
      <c r="C122">
        <f>'RE-Gen-Mixes in AIB Countries'!$BF121*VLOOKUP('Future RE-Generation (yearly)'!$A122,'Total RE-GEN in AIB Countries'!$B$140:$BE$164,COLUMN($BD$1),FALSE)*'Total RE-GEN in AIB Countries'!$B$118*1000</f>
        <v>13.530063213250029</v>
      </c>
      <c r="D122">
        <f t="shared" si="14"/>
        <v>14.496819738025424</v>
      </c>
      <c r="E122">
        <f t="shared" si="14"/>
        <v>15.463576262800819</v>
      </c>
      <c r="F122">
        <f t="shared" si="14"/>
        <v>16.430332787576216</v>
      </c>
      <c r="G122">
        <f t="shared" si="14"/>
        <v>17.397089312351611</v>
      </c>
      <c r="H122">
        <f t="shared" si="14"/>
        <v>18.363845837127005</v>
      </c>
      <c r="I122">
        <f>'RE-Gen-Mixes in AIB Countries'!$BF121*VLOOKUP('Future RE-Generation (yearly)'!$A122,'Total RE-GEN in AIB Countries'!$B$140:$BE$164,COLUMN($BD$1),FALSE)*'Total RE-GEN in AIB Countries'!$C$118*1000</f>
        <v>19.3306023619024</v>
      </c>
      <c r="J122">
        <f t="shared" si="15"/>
        <v>20.19185337366952</v>
      </c>
      <c r="K122">
        <f t="shared" si="15"/>
        <v>21.05310438543664</v>
      </c>
      <c r="L122">
        <f t="shared" si="15"/>
        <v>21.91435539720376</v>
      </c>
      <c r="M122">
        <f t="shared" si="15"/>
        <v>22.77560640897088</v>
      </c>
      <c r="N122">
        <f>'RE-Gen-Mixes in AIB Countries'!$BF121*VLOOKUP('Future RE-Generation (yearly)'!$A122,'Total RE-GEN in AIB Countries'!$B$140:$BE$164,COLUMN($BD$1),FALSE)*'Total RE-GEN in AIB Countries'!$D$118*1000</f>
        <v>23.636857420738</v>
      </c>
      <c r="O122">
        <f t="shared" si="10"/>
        <v>24.254947657889481</v>
      </c>
      <c r="P122">
        <f t="shared" si="13"/>
        <v>24.873037895040966</v>
      </c>
      <c r="Q122">
        <f t="shared" si="13"/>
        <v>25.491128132192447</v>
      </c>
      <c r="R122">
        <f t="shared" si="13"/>
        <v>26.109218369343932</v>
      </c>
      <c r="S122">
        <f t="shared" si="13"/>
        <v>26.727308606495413</v>
      </c>
      <c r="T122">
        <f t="shared" si="13"/>
        <v>27.345398843646894</v>
      </c>
      <c r="U122">
        <f t="shared" si="13"/>
        <v>27.963489080798379</v>
      </c>
      <c r="V122">
        <f t="shared" si="13"/>
        <v>28.58157931794986</v>
      </c>
      <c r="W122">
        <f t="shared" si="13"/>
        <v>29.199669555101345</v>
      </c>
      <c r="X122">
        <f>'RE-Gen-Mixes in AIB Countries'!$BF121*VLOOKUP('Future RE-Generation (yearly)'!$A122,'Total RE-GEN in AIB Countries'!$B$140:$BE$164,COLUMN($BD$1),FALSE)*'Total RE-GEN in AIB Countries'!$E$118*1000</f>
        <v>29.817759792252826</v>
      </c>
    </row>
    <row r="123" spans="1:24" x14ac:dyDescent="0.35">
      <c r="A123" s="4" t="s">
        <v>483</v>
      </c>
      <c r="B123" s="4" t="s">
        <v>10</v>
      </c>
      <c r="C123">
        <f>'RE-Gen-Mixes in AIB Countries'!$BF122*VLOOKUP('Future RE-Generation (yearly)'!$A123,'Total RE-GEN in AIB Countries'!$B$140:$BE$164,COLUMN($BD$1),FALSE)*'Total RE-GEN in AIB Countries'!$B$118*1000</f>
        <v>450.16243985335825</v>
      </c>
      <c r="D123">
        <f t="shared" si="14"/>
        <v>482.32766104100619</v>
      </c>
      <c r="E123">
        <f t="shared" si="14"/>
        <v>514.49288222865414</v>
      </c>
      <c r="F123">
        <f t="shared" si="14"/>
        <v>546.65810341630208</v>
      </c>
      <c r="G123">
        <f t="shared" si="14"/>
        <v>578.82332460394991</v>
      </c>
      <c r="H123">
        <f t="shared" si="14"/>
        <v>610.98854579159786</v>
      </c>
      <c r="I123">
        <f>'RE-Gen-Mixes in AIB Countries'!$BF122*VLOOKUP('Future RE-Generation (yearly)'!$A123,'Total RE-GEN in AIB Countries'!$B$140:$BE$164,COLUMN($BD$1),FALSE)*'Total RE-GEN in AIB Countries'!$C$118*1000</f>
        <v>643.1537669792458</v>
      </c>
      <c r="J123">
        <f t="shared" si="15"/>
        <v>671.80868533938929</v>
      </c>
      <c r="K123">
        <f t="shared" si="15"/>
        <v>700.46360369953277</v>
      </c>
      <c r="L123">
        <f t="shared" si="15"/>
        <v>729.11852205967625</v>
      </c>
      <c r="M123">
        <f t="shared" si="15"/>
        <v>757.77344041981974</v>
      </c>
      <c r="N123">
        <f>'RE-Gen-Mixes in AIB Countries'!$BF122*VLOOKUP('Future RE-Generation (yearly)'!$A123,'Total RE-GEN in AIB Countries'!$B$140:$BE$164,COLUMN($BD$1),FALSE)*'Total RE-GEN in AIB Countries'!$D$118*1000</f>
        <v>786.42835877996322</v>
      </c>
      <c r="O123">
        <f t="shared" si="10"/>
        <v>806.99300839173816</v>
      </c>
      <c r="P123">
        <f t="shared" si="13"/>
        <v>827.55765800351298</v>
      </c>
      <c r="Q123">
        <f t="shared" si="13"/>
        <v>848.12230761528792</v>
      </c>
      <c r="R123">
        <f t="shared" si="13"/>
        <v>868.68695722706275</v>
      </c>
      <c r="S123">
        <f t="shared" si="13"/>
        <v>889.25160683883769</v>
      </c>
      <c r="T123">
        <f t="shared" si="13"/>
        <v>909.81625645061263</v>
      </c>
      <c r="U123">
        <f t="shared" si="13"/>
        <v>930.38090606238745</v>
      </c>
      <c r="V123">
        <f t="shared" si="13"/>
        <v>950.94555567416239</v>
      </c>
      <c r="W123">
        <f t="shared" si="13"/>
        <v>971.51020528593722</v>
      </c>
      <c r="X123">
        <f>'RE-Gen-Mixes in AIB Countries'!$BF122*VLOOKUP('Future RE-Generation (yearly)'!$A123,'Total RE-GEN in AIB Countries'!$B$140:$BE$164,COLUMN($BD$1),FALSE)*'Total RE-GEN in AIB Countries'!$E$118*1000</f>
        <v>992.07485489771216</v>
      </c>
    </row>
    <row r="124" spans="1:24" x14ac:dyDescent="0.35">
      <c r="A124" s="4" t="s">
        <v>484</v>
      </c>
      <c r="B124" s="4" t="s">
        <v>4</v>
      </c>
      <c r="C124">
        <f>'RE-Gen-Mixes in AIB Countries'!$BF123*VLOOKUP('Future RE-Generation (yearly)'!$A124,'Total RE-GEN in AIB Countries'!$B$140:$BE$164,COLUMN($BD$1),FALSE)*'Total RE-GEN in AIB Countries'!$B$118*1000</f>
        <v>1117.0138151277667</v>
      </c>
      <c r="D124">
        <f t="shared" si="14"/>
        <v>1196.8272185848546</v>
      </c>
      <c r="E124">
        <f t="shared" si="14"/>
        <v>1276.6406220419422</v>
      </c>
      <c r="F124">
        <f t="shared" si="14"/>
        <v>1356.4540254990297</v>
      </c>
      <c r="G124">
        <f t="shared" si="14"/>
        <v>1436.2674289561176</v>
      </c>
      <c r="H124">
        <f t="shared" si="14"/>
        <v>1516.0808324132054</v>
      </c>
      <c r="I124">
        <f>'RE-Gen-Mixes in AIB Countries'!$BF123*VLOOKUP('Future RE-Generation (yearly)'!$A124,'Total RE-GEN in AIB Countries'!$B$140:$BE$164,COLUMN($BD$1),FALSE)*'Total RE-GEN in AIB Countries'!$C$118*1000</f>
        <v>1595.894235870293</v>
      </c>
      <c r="J124">
        <f t="shared" si="15"/>
        <v>1666.9973241023215</v>
      </c>
      <c r="K124">
        <f t="shared" si="15"/>
        <v>1738.10041233435</v>
      </c>
      <c r="L124">
        <f t="shared" si="15"/>
        <v>1809.2035005663786</v>
      </c>
      <c r="M124">
        <f t="shared" si="15"/>
        <v>1880.3065887984071</v>
      </c>
      <c r="N124">
        <f>'RE-Gen-Mixes in AIB Countries'!$BF123*VLOOKUP('Future RE-Generation (yearly)'!$A124,'Total RE-GEN in AIB Countries'!$B$140:$BE$164,COLUMN($BD$1),FALSE)*'Total RE-GEN in AIB Countries'!$D$118*1000</f>
        <v>1951.4096770304357</v>
      </c>
      <c r="O124">
        <f t="shared" si="10"/>
        <v>2002.4379185849671</v>
      </c>
      <c r="P124">
        <f t="shared" si="13"/>
        <v>2053.4661601394987</v>
      </c>
      <c r="Q124">
        <f t="shared" si="13"/>
        <v>2104.4944016940303</v>
      </c>
      <c r="R124">
        <f t="shared" si="13"/>
        <v>2155.5226432485615</v>
      </c>
      <c r="S124">
        <f t="shared" si="13"/>
        <v>2206.5508848030931</v>
      </c>
      <c r="T124">
        <f t="shared" si="13"/>
        <v>2257.5791263576248</v>
      </c>
      <c r="U124">
        <f t="shared" si="13"/>
        <v>2308.6073679121564</v>
      </c>
      <c r="V124">
        <f t="shared" si="13"/>
        <v>2359.635609466688</v>
      </c>
      <c r="W124">
        <f t="shared" si="13"/>
        <v>2410.6638510212192</v>
      </c>
      <c r="X124">
        <f>'RE-Gen-Mixes in AIB Countries'!$BF123*VLOOKUP('Future RE-Generation (yearly)'!$A124,'Total RE-GEN in AIB Countries'!$B$140:$BE$164,COLUMN($BD$1),FALSE)*'Total RE-GEN in AIB Countries'!$E$118*1000</f>
        <v>2461.6920925757508</v>
      </c>
    </row>
    <row r="125" spans="1:24" x14ac:dyDescent="0.35">
      <c r="A125" s="4" t="s">
        <v>484</v>
      </c>
      <c r="B125" s="4" t="s">
        <v>6</v>
      </c>
      <c r="C125">
        <f>'RE-Gen-Mixes in AIB Countries'!$BF124*VLOOKUP('Future RE-Generation (yearly)'!$A125,'Total RE-GEN in AIB Countries'!$B$140:$BE$164,COLUMN($BD$1),FALSE)*'Total RE-GEN in AIB Countries'!$B$118*1000</f>
        <v>0</v>
      </c>
      <c r="D125">
        <f t="shared" si="14"/>
        <v>0</v>
      </c>
      <c r="E125">
        <f t="shared" si="14"/>
        <v>0</v>
      </c>
      <c r="F125">
        <f t="shared" si="14"/>
        <v>0</v>
      </c>
      <c r="G125">
        <f t="shared" si="14"/>
        <v>0</v>
      </c>
      <c r="H125">
        <f t="shared" si="14"/>
        <v>0</v>
      </c>
      <c r="I125">
        <f>'RE-Gen-Mixes in AIB Countries'!$BF124*VLOOKUP('Future RE-Generation (yearly)'!$A125,'Total RE-GEN in AIB Countries'!$B$140:$BE$164,COLUMN($BD$1),FALSE)*'Total RE-GEN in AIB Countries'!$C$118*1000</f>
        <v>0</v>
      </c>
      <c r="J125">
        <f t="shared" si="15"/>
        <v>0</v>
      </c>
      <c r="K125">
        <f t="shared" si="15"/>
        <v>0</v>
      </c>
      <c r="L125">
        <f t="shared" si="15"/>
        <v>0</v>
      </c>
      <c r="M125">
        <f t="shared" si="15"/>
        <v>0</v>
      </c>
      <c r="N125">
        <f>'RE-Gen-Mixes in AIB Countries'!$BF124*VLOOKUP('Future RE-Generation (yearly)'!$A125,'Total RE-GEN in AIB Countries'!$B$140:$BE$164,COLUMN($BD$1),FALSE)*'Total RE-GEN in AIB Countries'!$D$118*1000</f>
        <v>0</v>
      </c>
      <c r="O125">
        <f t="shared" si="10"/>
        <v>0</v>
      </c>
      <c r="P125">
        <f t="shared" si="13"/>
        <v>0</v>
      </c>
      <c r="Q125">
        <f t="shared" si="13"/>
        <v>0</v>
      </c>
      <c r="R125">
        <f t="shared" si="13"/>
        <v>0</v>
      </c>
      <c r="S125">
        <f t="shared" si="13"/>
        <v>0</v>
      </c>
      <c r="T125">
        <f t="shared" si="13"/>
        <v>0</v>
      </c>
      <c r="U125">
        <f t="shared" si="13"/>
        <v>0</v>
      </c>
      <c r="V125">
        <f t="shared" si="13"/>
        <v>0</v>
      </c>
      <c r="W125">
        <f t="shared" si="13"/>
        <v>0</v>
      </c>
      <c r="X125">
        <f>'RE-Gen-Mixes in AIB Countries'!$BF124*VLOOKUP('Future RE-Generation (yearly)'!$A125,'Total RE-GEN in AIB Countries'!$B$140:$BE$164,COLUMN($BD$1),FALSE)*'Total RE-GEN in AIB Countries'!$E$118*1000</f>
        <v>0</v>
      </c>
    </row>
    <row r="126" spans="1:24" x14ac:dyDescent="0.35">
      <c r="A126" s="4" t="s">
        <v>484</v>
      </c>
      <c r="B126" s="4" t="s">
        <v>7</v>
      </c>
      <c r="C126">
        <f>'RE-Gen-Mixes in AIB Countries'!$BF125*VLOOKUP('Future RE-Generation (yearly)'!$A126,'Total RE-GEN in AIB Countries'!$B$140:$BE$164,COLUMN($BD$1),FALSE)*'Total RE-GEN in AIB Countries'!$B$118*1000</f>
        <v>7388.345100327223</v>
      </c>
      <c r="D126">
        <f t="shared" si="14"/>
        <v>7916.260655521286</v>
      </c>
      <c r="E126">
        <f t="shared" si="14"/>
        <v>8444.17621071535</v>
      </c>
      <c r="F126">
        <f t="shared" si="14"/>
        <v>8972.0917659094139</v>
      </c>
      <c r="G126">
        <f t="shared" si="14"/>
        <v>9500.007321103476</v>
      </c>
      <c r="H126">
        <f t="shared" si="14"/>
        <v>10027.92287629754</v>
      </c>
      <c r="I126">
        <f>'RE-Gen-Mixes in AIB Countries'!$BF125*VLOOKUP('Future RE-Generation (yearly)'!$A126,'Total RE-GEN in AIB Countries'!$B$140:$BE$164,COLUMN($BD$1),FALSE)*'Total RE-GEN in AIB Countries'!$C$118*1000</f>
        <v>10555.838431491604</v>
      </c>
      <c r="J126">
        <f t="shared" si="15"/>
        <v>11026.14072000641</v>
      </c>
      <c r="K126">
        <f t="shared" si="15"/>
        <v>11496.443008521215</v>
      </c>
      <c r="L126">
        <f t="shared" si="15"/>
        <v>11966.745297036019</v>
      </c>
      <c r="M126">
        <f t="shared" si="15"/>
        <v>12437.047585550825</v>
      </c>
      <c r="N126">
        <f>'RE-Gen-Mixes in AIB Countries'!$BF125*VLOOKUP('Future RE-Generation (yearly)'!$A126,'Total RE-GEN in AIB Countries'!$B$140:$BE$164,COLUMN($BD$1),FALSE)*'Total RE-GEN in AIB Countries'!$D$118*1000</f>
        <v>12907.349874065631</v>
      </c>
      <c r="O126">
        <f t="shared" si="10"/>
        <v>13244.869655255277</v>
      </c>
      <c r="P126">
        <f t="shared" si="13"/>
        <v>13582.389436444926</v>
      </c>
      <c r="Q126">
        <f t="shared" si="13"/>
        <v>13919.909217634573</v>
      </c>
      <c r="R126">
        <f t="shared" si="13"/>
        <v>14257.42899882422</v>
      </c>
      <c r="S126">
        <f t="shared" si="13"/>
        <v>14594.948780013867</v>
      </c>
      <c r="T126">
        <f t="shared" si="13"/>
        <v>14932.468561203515</v>
      </c>
      <c r="U126">
        <f t="shared" si="13"/>
        <v>15269.988342393162</v>
      </c>
      <c r="V126">
        <f t="shared" si="13"/>
        <v>15607.508123582811</v>
      </c>
      <c r="W126">
        <f t="shared" si="13"/>
        <v>15945.027904772458</v>
      </c>
      <c r="X126">
        <f>'RE-Gen-Mixes in AIB Countries'!$BF125*VLOOKUP('Future RE-Generation (yearly)'!$A126,'Total RE-GEN in AIB Countries'!$B$140:$BE$164,COLUMN($BD$1),FALSE)*'Total RE-GEN in AIB Countries'!$E$118*1000</f>
        <v>16282.547685962105</v>
      </c>
    </row>
    <row r="127" spans="1:24" x14ac:dyDescent="0.35">
      <c r="A127" s="4" t="s">
        <v>484</v>
      </c>
      <c r="B127" s="4" t="s">
        <v>8</v>
      </c>
      <c r="C127">
        <f>'RE-Gen-Mixes in AIB Countries'!$BF126*VLOOKUP('Future RE-Generation (yearly)'!$A127,'Total RE-GEN in AIB Countries'!$B$140:$BE$164,COLUMN($BD$1),FALSE)*'Total RE-GEN in AIB Countries'!$B$118*1000</f>
        <v>0</v>
      </c>
      <c r="D127">
        <f t="shared" si="14"/>
        <v>0</v>
      </c>
      <c r="E127">
        <f t="shared" si="14"/>
        <v>0</v>
      </c>
      <c r="F127">
        <f t="shared" si="14"/>
        <v>0</v>
      </c>
      <c r="G127">
        <f t="shared" si="14"/>
        <v>0</v>
      </c>
      <c r="H127">
        <f t="shared" si="14"/>
        <v>0</v>
      </c>
      <c r="I127">
        <f>'RE-Gen-Mixes in AIB Countries'!$BF126*VLOOKUP('Future RE-Generation (yearly)'!$A127,'Total RE-GEN in AIB Countries'!$B$140:$BE$164,COLUMN($BD$1),FALSE)*'Total RE-GEN in AIB Countries'!$C$118*1000</f>
        <v>0</v>
      </c>
      <c r="J127">
        <f t="shared" si="15"/>
        <v>0</v>
      </c>
      <c r="K127">
        <f t="shared" si="15"/>
        <v>0</v>
      </c>
      <c r="L127">
        <f t="shared" si="15"/>
        <v>0</v>
      </c>
      <c r="M127">
        <f t="shared" si="15"/>
        <v>0</v>
      </c>
      <c r="N127">
        <f>'RE-Gen-Mixes in AIB Countries'!$BF126*VLOOKUP('Future RE-Generation (yearly)'!$A127,'Total RE-GEN in AIB Countries'!$B$140:$BE$164,COLUMN($BD$1),FALSE)*'Total RE-GEN in AIB Countries'!$D$118*1000</f>
        <v>0</v>
      </c>
      <c r="O127">
        <f t="shared" si="10"/>
        <v>0</v>
      </c>
      <c r="P127">
        <f t="shared" si="13"/>
        <v>0</v>
      </c>
      <c r="Q127">
        <f t="shared" si="13"/>
        <v>0</v>
      </c>
      <c r="R127">
        <f t="shared" si="13"/>
        <v>0</v>
      </c>
      <c r="S127">
        <f t="shared" si="13"/>
        <v>0</v>
      </c>
      <c r="T127">
        <f t="shared" si="13"/>
        <v>0</v>
      </c>
      <c r="U127">
        <f t="shared" si="13"/>
        <v>0</v>
      </c>
      <c r="V127">
        <f t="shared" si="13"/>
        <v>0</v>
      </c>
      <c r="W127">
        <f t="shared" si="13"/>
        <v>0</v>
      </c>
      <c r="X127">
        <f>'RE-Gen-Mixes in AIB Countries'!$BF126*VLOOKUP('Future RE-Generation (yearly)'!$A127,'Total RE-GEN in AIB Countries'!$B$140:$BE$164,COLUMN($BD$1),FALSE)*'Total RE-GEN in AIB Countries'!$E$118*1000</f>
        <v>0</v>
      </c>
    </row>
    <row r="128" spans="1:24" x14ac:dyDescent="0.35">
      <c r="A128" s="4" t="s">
        <v>484</v>
      </c>
      <c r="B128" s="4" t="s">
        <v>9</v>
      </c>
      <c r="C128">
        <f>'RE-Gen-Mixes in AIB Countries'!$BF127*VLOOKUP('Future RE-Generation (yearly)'!$A128,'Total RE-GEN in AIB Countries'!$B$140:$BE$164,COLUMN($BD$1),FALSE)*'Total RE-GEN in AIB Countries'!$B$118*1000</f>
        <v>771.45401867546673</v>
      </c>
      <c r="D128">
        <f t="shared" si="14"/>
        <v>826.57631887199022</v>
      </c>
      <c r="E128">
        <f t="shared" si="14"/>
        <v>881.69861906851372</v>
      </c>
      <c r="F128">
        <f t="shared" si="14"/>
        <v>936.82091926503722</v>
      </c>
      <c r="G128">
        <f t="shared" si="14"/>
        <v>991.9432194615606</v>
      </c>
      <c r="H128">
        <f t="shared" si="14"/>
        <v>1047.0655196580842</v>
      </c>
      <c r="I128">
        <f>'RE-Gen-Mixes in AIB Countries'!$BF127*VLOOKUP('Future RE-Generation (yearly)'!$A128,'Total RE-GEN in AIB Countries'!$B$140:$BE$164,COLUMN($BD$1),FALSE)*'Total RE-GEN in AIB Countries'!$C$118*1000</f>
        <v>1102.1878198546076</v>
      </c>
      <c r="J128">
        <f t="shared" si="15"/>
        <v>1151.294431083548</v>
      </c>
      <c r="K128">
        <f t="shared" si="15"/>
        <v>1200.4010423124882</v>
      </c>
      <c r="L128">
        <f t="shared" si="15"/>
        <v>1249.5076535414287</v>
      </c>
      <c r="M128">
        <f t="shared" si="15"/>
        <v>1298.6142647703691</v>
      </c>
      <c r="N128">
        <f>'RE-Gen-Mixes in AIB Countries'!$BF127*VLOOKUP('Future RE-Generation (yearly)'!$A128,'Total RE-GEN in AIB Countries'!$B$140:$BE$164,COLUMN($BD$1),FALSE)*'Total RE-GEN in AIB Countries'!$D$118*1000</f>
        <v>1347.7208759993093</v>
      </c>
      <c r="O128">
        <f t="shared" si="10"/>
        <v>1382.9630023544637</v>
      </c>
      <c r="P128">
        <f t="shared" si="13"/>
        <v>1418.2051287096181</v>
      </c>
      <c r="Q128">
        <f t="shared" si="13"/>
        <v>1453.4472550647724</v>
      </c>
      <c r="R128">
        <f t="shared" si="13"/>
        <v>1488.6893814199268</v>
      </c>
      <c r="S128">
        <f t="shared" si="13"/>
        <v>1523.9315077750812</v>
      </c>
      <c r="T128">
        <f t="shared" si="13"/>
        <v>1559.1736341302355</v>
      </c>
      <c r="U128">
        <f t="shared" si="13"/>
        <v>1594.4157604853899</v>
      </c>
      <c r="V128">
        <f t="shared" si="13"/>
        <v>1629.6578868405443</v>
      </c>
      <c r="W128">
        <f t="shared" si="13"/>
        <v>1664.9000131956986</v>
      </c>
      <c r="X128">
        <f>'RE-Gen-Mixes in AIB Countries'!$BF127*VLOOKUP('Future RE-Generation (yearly)'!$A128,'Total RE-GEN in AIB Countries'!$B$140:$BE$164,COLUMN($BD$1),FALSE)*'Total RE-GEN in AIB Countries'!$E$118*1000</f>
        <v>1700.142139550853</v>
      </c>
    </row>
    <row r="129" spans="1:24" x14ac:dyDescent="0.35">
      <c r="A129" s="4" t="s">
        <v>484</v>
      </c>
      <c r="B129" s="4" t="s">
        <v>10</v>
      </c>
      <c r="C129">
        <f>'RE-Gen-Mixes in AIB Countries'!$BF128*VLOOKUP('Future RE-Generation (yearly)'!$A129,'Total RE-GEN in AIB Countries'!$B$140:$BE$164,COLUMN($BD$1),FALSE)*'Total RE-GEN in AIB Countries'!$B$118*1000</f>
        <v>3.1824261757868109</v>
      </c>
      <c r="D129">
        <f t="shared" si="14"/>
        <v>3.4098184075573879</v>
      </c>
      <c r="E129">
        <f t="shared" si="14"/>
        <v>3.6372106393279648</v>
      </c>
      <c r="F129">
        <f t="shared" si="14"/>
        <v>3.8646028710985414</v>
      </c>
      <c r="G129">
        <f t="shared" si="14"/>
        <v>4.0919951028691184</v>
      </c>
      <c r="H129">
        <f t="shared" si="14"/>
        <v>4.3193873346396954</v>
      </c>
      <c r="I129">
        <f>'RE-Gen-Mixes in AIB Countries'!$BF128*VLOOKUP('Future RE-Generation (yearly)'!$A129,'Total RE-GEN in AIB Countries'!$B$140:$BE$164,COLUMN($BD$1),FALSE)*'Total RE-GEN in AIB Countries'!$C$118*1000</f>
        <v>4.5467795664102724</v>
      </c>
      <c r="J129">
        <f t="shared" si="15"/>
        <v>4.7493556904513206</v>
      </c>
      <c r="K129">
        <f t="shared" si="15"/>
        <v>4.9519318144923687</v>
      </c>
      <c r="L129">
        <f t="shared" si="15"/>
        <v>5.1545079385334169</v>
      </c>
      <c r="M129">
        <f t="shared" si="15"/>
        <v>5.3570840625744651</v>
      </c>
      <c r="N129">
        <f>'RE-Gen-Mixes in AIB Countries'!$BF128*VLOOKUP('Future RE-Generation (yearly)'!$A129,'Total RE-GEN in AIB Countries'!$B$140:$BE$164,COLUMN($BD$1),FALSE)*'Total RE-GEN in AIB Countries'!$D$118*1000</f>
        <v>5.5596601866155133</v>
      </c>
      <c r="O129">
        <f t="shared" si="10"/>
        <v>5.7050421052885056</v>
      </c>
      <c r="P129">
        <f t="shared" si="10"/>
        <v>5.8504240239614971</v>
      </c>
      <c r="Q129">
        <f t="shared" si="10"/>
        <v>5.9958059426344885</v>
      </c>
      <c r="R129">
        <f t="shared" si="10"/>
        <v>6.1411878613074808</v>
      </c>
      <c r="S129">
        <f t="shared" si="10"/>
        <v>6.2865697799804732</v>
      </c>
      <c r="T129">
        <f t="shared" si="10"/>
        <v>6.4319516986534646</v>
      </c>
      <c r="U129">
        <f t="shared" si="10"/>
        <v>6.5773336173264561</v>
      </c>
      <c r="V129">
        <f t="shared" si="10"/>
        <v>6.7227155359994484</v>
      </c>
      <c r="W129">
        <f t="shared" si="10"/>
        <v>6.8680974546724407</v>
      </c>
      <c r="X129">
        <f>'RE-Gen-Mixes in AIB Countries'!$BF128*VLOOKUP('Future RE-Generation (yearly)'!$A129,'Total RE-GEN in AIB Countries'!$B$140:$BE$164,COLUMN($BD$1),FALSE)*'Total RE-GEN in AIB Countries'!$E$118*1000</f>
        <v>7.0134793733454321</v>
      </c>
    </row>
    <row r="130" spans="1:24" x14ac:dyDescent="0.35">
      <c r="A130" s="4" t="s">
        <v>485</v>
      </c>
      <c r="B130" s="4" t="s">
        <v>4</v>
      </c>
      <c r="C130">
        <f>'RE-Gen-Mixes in AIB Countries'!$BF129*VLOOKUP('Future RE-Generation (yearly)'!$A130,'Total RE-GEN in AIB Countries'!$B$140:$BE$164,COLUMN($BD$1),FALSE)*'Total RE-GEN in AIB Countries'!$B$118*1000</f>
        <v>219.26638750103078</v>
      </c>
      <c r="D130">
        <f t="shared" si="14"/>
        <v>234.93351391718542</v>
      </c>
      <c r="E130">
        <f t="shared" si="14"/>
        <v>250.60064033334007</v>
      </c>
      <c r="F130">
        <f t="shared" si="14"/>
        <v>266.26776674949468</v>
      </c>
      <c r="G130">
        <f t="shared" si="14"/>
        <v>281.93489316564933</v>
      </c>
      <c r="H130">
        <f t="shared" si="14"/>
        <v>297.60201958180397</v>
      </c>
      <c r="I130">
        <f>'RE-Gen-Mixes in AIB Countries'!$BF129*VLOOKUP('Future RE-Generation (yearly)'!$A130,'Total RE-GEN in AIB Countries'!$B$140:$BE$164,COLUMN($BD$1),FALSE)*'Total RE-GEN in AIB Countries'!$C$118*1000</f>
        <v>313.26914599795862</v>
      </c>
      <c r="J130">
        <f t="shared" si="15"/>
        <v>327.22646423848607</v>
      </c>
      <c r="K130">
        <f t="shared" si="15"/>
        <v>341.18378247901353</v>
      </c>
      <c r="L130">
        <f t="shared" si="15"/>
        <v>355.14110071954104</v>
      </c>
      <c r="M130">
        <f t="shared" si="15"/>
        <v>369.0984189600685</v>
      </c>
      <c r="N130">
        <f>'RE-Gen-Mixes in AIB Countries'!$BF129*VLOOKUP('Future RE-Generation (yearly)'!$A130,'Total RE-GEN in AIB Countries'!$B$140:$BE$164,COLUMN($BD$1),FALSE)*'Total RE-GEN in AIB Countries'!$D$118*1000</f>
        <v>383.05573720059596</v>
      </c>
      <c r="O130">
        <f t="shared" ref="O130:W153" si="16">$N130+((O$3-$N$3)/($X$3-$N$3))*($X130-$N130)</f>
        <v>393.07242458141616</v>
      </c>
      <c r="P130">
        <f t="shared" si="16"/>
        <v>403.0891119622363</v>
      </c>
      <c r="Q130">
        <f t="shared" si="16"/>
        <v>413.10579934305645</v>
      </c>
      <c r="R130">
        <f t="shared" si="16"/>
        <v>423.12248672387665</v>
      </c>
      <c r="S130">
        <f t="shared" si="16"/>
        <v>433.13917410469685</v>
      </c>
      <c r="T130">
        <f t="shared" si="16"/>
        <v>443.15586148551699</v>
      </c>
      <c r="U130">
        <f t="shared" si="16"/>
        <v>453.17254886633714</v>
      </c>
      <c r="V130">
        <f t="shared" si="16"/>
        <v>463.18923624715734</v>
      </c>
      <c r="W130">
        <f t="shared" si="16"/>
        <v>473.20592362797754</v>
      </c>
      <c r="X130">
        <f>'RE-Gen-Mixes in AIB Countries'!$BF129*VLOOKUP('Future RE-Generation (yearly)'!$A130,'Total RE-GEN in AIB Countries'!$B$140:$BE$164,COLUMN($BD$1),FALSE)*'Total RE-GEN in AIB Countries'!$E$118*1000</f>
        <v>483.22261100879768</v>
      </c>
    </row>
    <row r="131" spans="1:24" x14ac:dyDescent="0.35">
      <c r="A131" s="4" t="s">
        <v>485</v>
      </c>
      <c r="B131" s="4" t="s">
        <v>6</v>
      </c>
      <c r="C131">
        <f>'RE-Gen-Mixes in AIB Countries'!$BF130*VLOOKUP('Future RE-Generation (yearly)'!$A131,'Total RE-GEN in AIB Countries'!$B$140:$BE$164,COLUMN($BD$1),FALSE)*'Total RE-GEN in AIB Countries'!$B$118*1000</f>
        <v>0</v>
      </c>
      <c r="D131">
        <f t="shared" si="14"/>
        <v>0</v>
      </c>
      <c r="E131">
        <f t="shared" si="14"/>
        <v>0</v>
      </c>
      <c r="F131">
        <f t="shared" si="14"/>
        <v>0</v>
      </c>
      <c r="G131">
        <f t="shared" si="14"/>
        <v>0</v>
      </c>
      <c r="H131">
        <f t="shared" si="14"/>
        <v>0</v>
      </c>
      <c r="I131">
        <f>'RE-Gen-Mixes in AIB Countries'!$BF130*VLOOKUP('Future RE-Generation (yearly)'!$A131,'Total RE-GEN in AIB Countries'!$B$140:$BE$164,COLUMN($BD$1),FALSE)*'Total RE-GEN in AIB Countries'!$C$118*1000</f>
        <v>0</v>
      </c>
      <c r="J131">
        <f t="shared" si="15"/>
        <v>0</v>
      </c>
      <c r="K131">
        <f t="shared" si="15"/>
        <v>0</v>
      </c>
      <c r="L131">
        <f t="shared" si="15"/>
        <v>0</v>
      </c>
      <c r="M131">
        <f t="shared" si="15"/>
        <v>0</v>
      </c>
      <c r="N131">
        <f>'RE-Gen-Mixes in AIB Countries'!$BF130*VLOOKUP('Future RE-Generation (yearly)'!$A131,'Total RE-GEN in AIB Countries'!$B$140:$BE$164,COLUMN($BD$1),FALSE)*'Total RE-GEN in AIB Countries'!$D$118*1000</f>
        <v>0</v>
      </c>
      <c r="O131">
        <f t="shared" si="16"/>
        <v>0</v>
      </c>
      <c r="P131">
        <f t="shared" si="16"/>
        <v>0</v>
      </c>
      <c r="Q131">
        <f t="shared" si="16"/>
        <v>0</v>
      </c>
      <c r="R131">
        <f t="shared" si="16"/>
        <v>0</v>
      </c>
      <c r="S131">
        <f t="shared" si="16"/>
        <v>0</v>
      </c>
      <c r="T131">
        <f t="shared" si="16"/>
        <v>0</v>
      </c>
      <c r="U131">
        <f t="shared" si="16"/>
        <v>0</v>
      </c>
      <c r="V131">
        <f t="shared" si="16"/>
        <v>0</v>
      </c>
      <c r="W131">
        <f t="shared" si="16"/>
        <v>0</v>
      </c>
      <c r="X131">
        <f>'RE-Gen-Mixes in AIB Countries'!$BF130*VLOOKUP('Future RE-Generation (yearly)'!$A131,'Total RE-GEN in AIB Countries'!$B$140:$BE$164,COLUMN($BD$1),FALSE)*'Total RE-GEN in AIB Countries'!$E$118*1000</f>
        <v>0</v>
      </c>
    </row>
    <row r="132" spans="1:24" x14ac:dyDescent="0.35">
      <c r="A132" s="4" t="s">
        <v>485</v>
      </c>
      <c r="B132" s="4" t="s">
        <v>7</v>
      </c>
      <c r="C132">
        <f>'RE-Gen-Mixes in AIB Countries'!$BF131*VLOOKUP('Future RE-Generation (yearly)'!$A132,'Total RE-GEN in AIB Countries'!$B$140:$BE$164,COLUMN($BD$1),FALSE)*'Total RE-GEN in AIB Countries'!$B$118*1000</f>
        <v>5107.853647192981</v>
      </c>
      <c r="D132">
        <f t="shared" si="14"/>
        <v>5472.8224402571386</v>
      </c>
      <c r="E132">
        <f t="shared" si="14"/>
        <v>5837.7912333212953</v>
      </c>
      <c r="F132">
        <f t="shared" si="14"/>
        <v>6202.7600263854529</v>
      </c>
      <c r="G132">
        <f t="shared" si="14"/>
        <v>6567.7288194496105</v>
      </c>
      <c r="H132">
        <f t="shared" si="14"/>
        <v>6932.697612513768</v>
      </c>
      <c r="I132">
        <f>'RE-Gen-Mixes in AIB Countries'!$BF131*VLOOKUP('Future RE-Generation (yearly)'!$A132,'Total RE-GEN in AIB Countries'!$B$140:$BE$164,COLUMN($BD$1),FALSE)*'Total RE-GEN in AIB Countries'!$C$118*1000</f>
        <v>7297.6664055779247</v>
      </c>
      <c r="J132">
        <f t="shared" si="15"/>
        <v>7622.8048807104897</v>
      </c>
      <c r="K132">
        <f t="shared" si="15"/>
        <v>7947.9433558430555</v>
      </c>
      <c r="L132">
        <f t="shared" si="15"/>
        <v>8273.0818309756214</v>
      </c>
      <c r="M132">
        <f t="shared" si="15"/>
        <v>8598.2203061081855</v>
      </c>
      <c r="N132">
        <f>'RE-Gen-Mixes in AIB Countries'!$BF131*VLOOKUP('Future RE-Generation (yearly)'!$A132,'Total RE-GEN in AIB Countries'!$B$140:$BE$164,COLUMN($BD$1),FALSE)*'Total RE-GEN in AIB Countries'!$D$118*1000</f>
        <v>8923.3587812407513</v>
      </c>
      <c r="O132">
        <f t="shared" si="16"/>
        <v>9156.6994850030806</v>
      </c>
      <c r="P132">
        <f t="shared" si="16"/>
        <v>9390.0401887654116</v>
      </c>
      <c r="Q132">
        <f t="shared" si="16"/>
        <v>9623.3808925277408</v>
      </c>
      <c r="R132">
        <f t="shared" si="16"/>
        <v>9856.7215962900718</v>
      </c>
      <c r="S132">
        <f t="shared" si="16"/>
        <v>10090.062300052401</v>
      </c>
      <c r="T132">
        <f t="shared" si="16"/>
        <v>10323.40300381473</v>
      </c>
      <c r="U132">
        <f t="shared" si="16"/>
        <v>10556.743707577061</v>
      </c>
      <c r="V132">
        <f t="shared" si="16"/>
        <v>10790.08441133939</v>
      </c>
      <c r="W132">
        <f t="shared" si="16"/>
        <v>11023.425115101722</v>
      </c>
      <c r="X132">
        <f>'RE-Gen-Mixes in AIB Countries'!$BF131*VLOOKUP('Future RE-Generation (yearly)'!$A132,'Total RE-GEN in AIB Countries'!$B$140:$BE$164,COLUMN($BD$1),FALSE)*'Total RE-GEN in AIB Countries'!$E$118*1000</f>
        <v>11256.765818864051</v>
      </c>
    </row>
    <row r="133" spans="1:24" x14ac:dyDescent="0.35">
      <c r="A133" s="4" t="s">
        <v>485</v>
      </c>
      <c r="B133" s="4" t="s">
        <v>8</v>
      </c>
      <c r="C133">
        <f>'RE-Gen-Mixes in AIB Countries'!$BF132*VLOOKUP('Future RE-Generation (yearly)'!$A133,'Total RE-GEN in AIB Countries'!$B$140:$BE$164,COLUMN($BD$1),FALSE)*'Total RE-GEN in AIB Countries'!$B$118*1000</f>
        <v>0</v>
      </c>
      <c r="D133">
        <f t="shared" ref="D133:H153" si="17">$C133+((D$3-$C$3)/($I$3-$C$3))*($I133-$C133)</f>
        <v>0</v>
      </c>
      <c r="E133">
        <f t="shared" si="17"/>
        <v>0</v>
      </c>
      <c r="F133">
        <f t="shared" si="17"/>
        <v>0</v>
      </c>
      <c r="G133">
        <f t="shared" si="17"/>
        <v>0</v>
      </c>
      <c r="H133">
        <f t="shared" si="17"/>
        <v>0</v>
      </c>
      <c r="I133">
        <f>'RE-Gen-Mixes in AIB Countries'!$BF132*VLOOKUP('Future RE-Generation (yearly)'!$A133,'Total RE-GEN in AIB Countries'!$B$140:$BE$164,COLUMN($BD$1),FALSE)*'Total RE-GEN in AIB Countries'!$C$118*1000</f>
        <v>0</v>
      </c>
      <c r="J133">
        <f t="shared" ref="J133:M153" si="18">$I133+((J$3-$I$3)/($N$3-$I$3))*($N133-$I133)</f>
        <v>0</v>
      </c>
      <c r="K133">
        <f t="shared" si="18"/>
        <v>0</v>
      </c>
      <c r="L133">
        <f t="shared" si="18"/>
        <v>0</v>
      </c>
      <c r="M133">
        <f t="shared" si="18"/>
        <v>0</v>
      </c>
      <c r="N133">
        <f>'RE-Gen-Mixes in AIB Countries'!$BF132*VLOOKUP('Future RE-Generation (yearly)'!$A133,'Total RE-GEN in AIB Countries'!$B$140:$BE$164,COLUMN($BD$1),FALSE)*'Total RE-GEN in AIB Countries'!$D$118*1000</f>
        <v>0</v>
      </c>
      <c r="O133">
        <f t="shared" si="16"/>
        <v>0</v>
      </c>
      <c r="P133">
        <f t="shared" si="16"/>
        <v>0</v>
      </c>
      <c r="Q133">
        <f t="shared" si="16"/>
        <v>0</v>
      </c>
      <c r="R133">
        <f t="shared" si="16"/>
        <v>0</v>
      </c>
      <c r="S133">
        <f t="shared" si="16"/>
        <v>0</v>
      </c>
      <c r="T133">
        <f t="shared" si="16"/>
        <v>0</v>
      </c>
      <c r="U133">
        <f t="shared" si="16"/>
        <v>0</v>
      </c>
      <c r="V133">
        <f t="shared" si="16"/>
        <v>0</v>
      </c>
      <c r="W133">
        <f t="shared" si="16"/>
        <v>0</v>
      </c>
      <c r="X133">
        <f>'RE-Gen-Mixes in AIB Countries'!$BF132*VLOOKUP('Future RE-Generation (yearly)'!$A133,'Total RE-GEN in AIB Countries'!$B$140:$BE$164,COLUMN($BD$1),FALSE)*'Total RE-GEN in AIB Countries'!$E$118*1000</f>
        <v>0</v>
      </c>
    </row>
    <row r="134" spans="1:24" x14ac:dyDescent="0.35">
      <c r="A134" s="4" t="s">
        <v>485</v>
      </c>
      <c r="B134" s="4" t="s">
        <v>9</v>
      </c>
      <c r="C134">
        <f>'RE-Gen-Mixes in AIB Countries'!$BF133*VLOOKUP('Future RE-Generation (yearly)'!$A134,'Total RE-GEN in AIB Countries'!$B$140:$BE$164,COLUMN($BD$1),FALSE)*'Total RE-GEN in AIB Countries'!$B$118*1000</f>
        <v>250.06341105840525</v>
      </c>
      <c r="D134">
        <f t="shared" si="17"/>
        <v>267.93106107881005</v>
      </c>
      <c r="E134">
        <f t="shared" si="17"/>
        <v>285.79871109921487</v>
      </c>
      <c r="F134">
        <f t="shared" si="17"/>
        <v>303.66636111961964</v>
      </c>
      <c r="G134">
        <f t="shared" si="17"/>
        <v>321.53401114002446</v>
      </c>
      <c r="H134">
        <f t="shared" si="17"/>
        <v>339.40166116042928</v>
      </c>
      <c r="I134">
        <f>'RE-Gen-Mixes in AIB Countries'!$BF133*VLOOKUP('Future RE-Generation (yearly)'!$A134,'Total RE-GEN in AIB Countries'!$B$140:$BE$164,COLUMN($BD$1),FALSE)*'Total RE-GEN in AIB Countries'!$C$118*1000</f>
        <v>357.26931118083405</v>
      </c>
      <c r="J134">
        <f t="shared" si="18"/>
        <v>373.18700220603773</v>
      </c>
      <c r="K134">
        <f t="shared" si="18"/>
        <v>389.10469323124147</v>
      </c>
      <c r="L134">
        <f t="shared" si="18"/>
        <v>405.02238425644515</v>
      </c>
      <c r="M134">
        <f t="shared" si="18"/>
        <v>420.94007528164889</v>
      </c>
      <c r="N134">
        <f>'RE-Gen-Mixes in AIB Countries'!$BF133*VLOOKUP('Future RE-Generation (yearly)'!$A134,'Total RE-GEN in AIB Countries'!$B$140:$BE$164,COLUMN($BD$1),FALSE)*'Total RE-GEN in AIB Countries'!$D$118*1000</f>
        <v>436.85776630685257</v>
      </c>
      <c r="O134">
        <f t="shared" si="16"/>
        <v>448.28134582809497</v>
      </c>
      <c r="P134">
        <f t="shared" si="16"/>
        <v>459.70492534933737</v>
      </c>
      <c r="Q134">
        <f t="shared" si="16"/>
        <v>471.12850487057983</v>
      </c>
      <c r="R134">
        <f t="shared" si="16"/>
        <v>482.55208439182223</v>
      </c>
      <c r="S134">
        <f t="shared" si="16"/>
        <v>493.97566391306464</v>
      </c>
      <c r="T134">
        <f t="shared" si="16"/>
        <v>505.39924343430704</v>
      </c>
      <c r="U134">
        <f t="shared" si="16"/>
        <v>516.82282295554944</v>
      </c>
      <c r="V134">
        <f t="shared" si="16"/>
        <v>528.2464024767919</v>
      </c>
      <c r="W134">
        <f t="shared" si="16"/>
        <v>539.66998199803425</v>
      </c>
      <c r="X134">
        <f>'RE-Gen-Mixes in AIB Countries'!$BF133*VLOOKUP('Future RE-Generation (yearly)'!$A134,'Total RE-GEN in AIB Countries'!$B$140:$BE$164,COLUMN($BD$1),FALSE)*'Total RE-GEN in AIB Countries'!$E$118*1000</f>
        <v>551.0935615192767</v>
      </c>
    </row>
    <row r="135" spans="1:24" x14ac:dyDescent="0.35">
      <c r="A135" s="4" t="s">
        <v>485</v>
      </c>
      <c r="B135" s="4" t="s">
        <v>10</v>
      </c>
      <c r="C135">
        <f>'RE-Gen-Mixes in AIB Countries'!$BF134*VLOOKUP('Future RE-Generation (yearly)'!$A135,'Total RE-GEN in AIB Countries'!$B$140:$BE$164,COLUMN($BD$1),FALSE)*'Total RE-GEN in AIB Countries'!$B$118*1000</f>
        <v>7.6785242072957729</v>
      </c>
      <c r="D135">
        <f t="shared" si="17"/>
        <v>8.2271737783324692</v>
      </c>
      <c r="E135">
        <f t="shared" si="17"/>
        <v>8.7758233493691655</v>
      </c>
      <c r="F135">
        <f t="shared" si="17"/>
        <v>9.3244729204058601</v>
      </c>
      <c r="G135">
        <f t="shared" si="17"/>
        <v>9.8731224914425564</v>
      </c>
      <c r="H135">
        <f t="shared" si="17"/>
        <v>10.421772062479253</v>
      </c>
      <c r="I135">
        <f>'RE-Gen-Mixes in AIB Countries'!$BF134*VLOOKUP('Future RE-Generation (yearly)'!$A135,'Total RE-GEN in AIB Countries'!$B$140:$BE$164,COLUMN($BD$1),FALSE)*'Total RE-GEN in AIB Countries'!$C$118*1000</f>
        <v>10.970421633515949</v>
      </c>
      <c r="J135">
        <f t="shared" si="18"/>
        <v>11.459195162373932</v>
      </c>
      <c r="K135">
        <f t="shared" si="18"/>
        <v>11.947968691231916</v>
      </c>
      <c r="L135">
        <f t="shared" si="18"/>
        <v>12.436742220089901</v>
      </c>
      <c r="M135">
        <f t="shared" si="18"/>
        <v>12.925515748947884</v>
      </c>
      <c r="N135">
        <f>'RE-Gen-Mixes in AIB Countries'!$BF134*VLOOKUP('Future RE-Generation (yearly)'!$A135,'Total RE-GEN in AIB Countries'!$B$140:$BE$164,COLUMN($BD$1),FALSE)*'Total RE-GEN in AIB Countries'!$D$118*1000</f>
        <v>13.414289277805867</v>
      </c>
      <c r="O135">
        <f t="shared" si="16"/>
        <v>13.765065233058836</v>
      </c>
      <c r="P135">
        <f t="shared" si="16"/>
        <v>14.115841188311807</v>
      </c>
      <c r="Q135">
        <f t="shared" si="16"/>
        <v>14.466617143564775</v>
      </c>
      <c r="R135">
        <f t="shared" si="16"/>
        <v>14.817393098817746</v>
      </c>
      <c r="S135">
        <f t="shared" si="16"/>
        <v>15.168169054070715</v>
      </c>
      <c r="T135">
        <f t="shared" si="16"/>
        <v>15.518945009323684</v>
      </c>
      <c r="U135">
        <f t="shared" si="16"/>
        <v>15.869720964576654</v>
      </c>
      <c r="V135">
        <f t="shared" si="16"/>
        <v>16.220496919829625</v>
      </c>
      <c r="W135">
        <f t="shared" si="16"/>
        <v>16.571272875082592</v>
      </c>
      <c r="X135">
        <f>'RE-Gen-Mixes in AIB Countries'!$BF134*VLOOKUP('Future RE-Generation (yearly)'!$A135,'Total RE-GEN in AIB Countries'!$B$140:$BE$164,COLUMN($BD$1),FALSE)*'Total RE-GEN in AIB Countries'!$E$118*1000</f>
        <v>16.922048830335562</v>
      </c>
    </row>
    <row r="136" spans="1:24" x14ac:dyDescent="0.35">
      <c r="A136" s="4" t="s">
        <v>486</v>
      </c>
      <c r="B136" s="4" t="s">
        <v>4</v>
      </c>
      <c r="C136">
        <f>'RE-Gen-Mixes in AIB Countries'!$BF135*VLOOKUP('Future RE-Generation (yearly)'!$A136,'Total RE-GEN in AIB Countries'!$B$140:$BE$164,COLUMN($BD$1),FALSE)*'Total RE-GEN in AIB Countries'!$B$118*1000</f>
        <v>3401.4773246989835</v>
      </c>
      <c r="D136">
        <f t="shared" si="17"/>
        <v>3644.5213035554871</v>
      </c>
      <c r="E136">
        <f t="shared" si="17"/>
        <v>3887.5652824119907</v>
      </c>
      <c r="F136">
        <f t="shared" si="17"/>
        <v>4130.6092612684943</v>
      </c>
      <c r="G136">
        <f t="shared" si="17"/>
        <v>4373.6532401249979</v>
      </c>
      <c r="H136">
        <f t="shared" si="17"/>
        <v>4616.6972189815015</v>
      </c>
      <c r="I136">
        <f>'RE-Gen-Mixes in AIB Countries'!$BF135*VLOOKUP('Future RE-Generation (yearly)'!$A136,'Total RE-GEN in AIB Countries'!$B$140:$BE$164,COLUMN($BD$1),FALSE)*'Total RE-GEN in AIB Countries'!$C$118*1000</f>
        <v>4859.7411978380051</v>
      </c>
      <c r="J136">
        <f t="shared" si="18"/>
        <v>5076.2609391893257</v>
      </c>
      <c r="K136">
        <f t="shared" si="18"/>
        <v>5292.7806805406472</v>
      </c>
      <c r="L136">
        <f t="shared" si="18"/>
        <v>5509.3004218919677</v>
      </c>
      <c r="M136">
        <f t="shared" si="18"/>
        <v>5725.8201632432892</v>
      </c>
      <c r="N136">
        <f>'RE-Gen-Mixes in AIB Countries'!$BF135*VLOOKUP('Future RE-Generation (yearly)'!$A136,'Total RE-GEN in AIB Countries'!$B$140:$BE$164,COLUMN($BD$1),FALSE)*'Total RE-GEN in AIB Countries'!$D$118*1000</f>
        <v>5942.3399045946098</v>
      </c>
      <c r="O136">
        <f t="shared" si="16"/>
        <v>6097.7286779618826</v>
      </c>
      <c r="P136">
        <f t="shared" si="16"/>
        <v>6253.1174513291553</v>
      </c>
      <c r="Q136">
        <f t="shared" si="16"/>
        <v>6408.506224696428</v>
      </c>
      <c r="R136">
        <f t="shared" si="16"/>
        <v>6563.8949980637008</v>
      </c>
      <c r="S136">
        <f t="shared" si="16"/>
        <v>6719.2837714309735</v>
      </c>
      <c r="T136">
        <f t="shared" si="16"/>
        <v>6874.6725447982462</v>
      </c>
      <c r="U136">
        <f t="shared" si="16"/>
        <v>7030.061318165519</v>
      </c>
      <c r="V136">
        <f t="shared" si="16"/>
        <v>7185.4500915327926</v>
      </c>
      <c r="W136">
        <f t="shared" si="16"/>
        <v>7340.8388649000653</v>
      </c>
      <c r="X136">
        <f>'RE-Gen-Mixes in AIB Countries'!$BF135*VLOOKUP('Future RE-Generation (yearly)'!$A136,'Total RE-GEN in AIB Countries'!$B$140:$BE$164,COLUMN($BD$1),FALSE)*'Total RE-GEN in AIB Countries'!$E$118*1000</f>
        <v>7496.2276382673381</v>
      </c>
    </row>
    <row r="137" spans="1:24" x14ac:dyDescent="0.35">
      <c r="A137" s="4" t="s">
        <v>486</v>
      </c>
      <c r="B137" s="4" t="s">
        <v>6</v>
      </c>
      <c r="C137">
        <f>'RE-Gen-Mixes in AIB Countries'!$BF136*VLOOKUP('Future RE-Generation (yearly)'!$A137,'Total RE-GEN in AIB Countries'!$B$140:$BE$164,COLUMN($BD$1),FALSE)*'Total RE-GEN in AIB Countries'!$B$118*1000</f>
        <v>0</v>
      </c>
      <c r="D137">
        <f t="shared" si="17"/>
        <v>0</v>
      </c>
      <c r="E137">
        <f t="shared" si="17"/>
        <v>0</v>
      </c>
      <c r="F137">
        <f t="shared" si="17"/>
        <v>0</v>
      </c>
      <c r="G137">
        <f t="shared" si="17"/>
        <v>0</v>
      </c>
      <c r="H137">
        <f t="shared" si="17"/>
        <v>0</v>
      </c>
      <c r="I137">
        <f>'RE-Gen-Mixes in AIB Countries'!$BF136*VLOOKUP('Future RE-Generation (yearly)'!$A137,'Total RE-GEN in AIB Countries'!$B$140:$BE$164,COLUMN($BD$1),FALSE)*'Total RE-GEN in AIB Countries'!$C$118*1000</f>
        <v>0</v>
      </c>
      <c r="J137">
        <f t="shared" si="18"/>
        <v>0</v>
      </c>
      <c r="K137">
        <f t="shared" si="18"/>
        <v>0</v>
      </c>
      <c r="L137">
        <f t="shared" si="18"/>
        <v>0</v>
      </c>
      <c r="M137">
        <f t="shared" si="18"/>
        <v>0</v>
      </c>
      <c r="N137">
        <f>'RE-Gen-Mixes in AIB Countries'!$BF136*VLOOKUP('Future RE-Generation (yearly)'!$A137,'Total RE-GEN in AIB Countries'!$B$140:$BE$164,COLUMN($BD$1),FALSE)*'Total RE-GEN in AIB Countries'!$D$118*1000</f>
        <v>0</v>
      </c>
      <c r="O137">
        <f t="shared" si="16"/>
        <v>0</v>
      </c>
      <c r="P137">
        <f t="shared" si="16"/>
        <v>0</v>
      </c>
      <c r="Q137">
        <f t="shared" si="16"/>
        <v>0</v>
      </c>
      <c r="R137">
        <f t="shared" si="16"/>
        <v>0</v>
      </c>
      <c r="S137">
        <f t="shared" si="16"/>
        <v>0</v>
      </c>
      <c r="T137">
        <f t="shared" si="16"/>
        <v>0</v>
      </c>
      <c r="U137">
        <f t="shared" si="16"/>
        <v>0</v>
      </c>
      <c r="V137">
        <f t="shared" si="16"/>
        <v>0</v>
      </c>
      <c r="W137">
        <f t="shared" si="16"/>
        <v>0</v>
      </c>
      <c r="X137">
        <f>'RE-Gen-Mixes in AIB Countries'!$BF136*VLOOKUP('Future RE-Generation (yearly)'!$A137,'Total RE-GEN in AIB Countries'!$B$140:$BE$164,COLUMN($BD$1),FALSE)*'Total RE-GEN in AIB Countries'!$E$118*1000</f>
        <v>0</v>
      </c>
    </row>
    <row r="138" spans="1:24" x14ac:dyDescent="0.35">
      <c r="A138" s="4" t="s">
        <v>486</v>
      </c>
      <c r="B138" s="4" t="s">
        <v>7</v>
      </c>
      <c r="C138">
        <f>'RE-Gen-Mixes in AIB Countries'!$BF137*VLOOKUP('Future RE-Generation (yearly)'!$A138,'Total RE-GEN in AIB Countries'!$B$140:$BE$164,COLUMN($BD$1),FALSE)*'Total RE-GEN in AIB Countries'!$B$118*1000</f>
        <v>31205.842799901238</v>
      </c>
      <c r="D138">
        <f t="shared" si="17"/>
        <v>33435.57755150061</v>
      </c>
      <c r="E138">
        <f t="shared" si="17"/>
        <v>35665.312303099978</v>
      </c>
      <c r="F138">
        <f t="shared" si="17"/>
        <v>37895.047054699346</v>
      </c>
      <c r="G138">
        <f t="shared" si="17"/>
        <v>40124.781806298721</v>
      </c>
      <c r="H138">
        <f t="shared" si="17"/>
        <v>42354.516557898089</v>
      </c>
      <c r="I138">
        <f>'RE-Gen-Mixes in AIB Countries'!$BF137*VLOOKUP('Future RE-Generation (yearly)'!$A138,'Total RE-GEN in AIB Countries'!$B$140:$BE$164,COLUMN($BD$1),FALSE)*'Total RE-GEN in AIB Countries'!$C$118*1000</f>
        <v>44584.251309497457</v>
      </c>
      <c r="J138">
        <f t="shared" si="18"/>
        <v>46570.647327081533</v>
      </c>
      <c r="K138">
        <f t="shared" si="18"/>
        <v>48557.043344665602</v>
      </c>
      <c r="L138">
        <f t="shared" si="18"/>
        <v>50543.439362249679</v>
      </c>
      <c r="M138">
        <f t="shared" si="18"/>
        <v>52529.835379833748</v>
      </c>
      <c r="N138">
        <f>'RE-Gen-Mixes in AIB Countries'!$BF137*VLOOKUP('Future RE-Generation (yearly)'!$A138,'Total RE-GEN in AIB Countries'!$B$140:$BE$164,COLUMN($BD$1),FALSE)*'Total RE-GEN in AIB Countries'!$D$118*1000</f>
        <v>54516.231397417825</v>
      </c>
      <c r="O138">
        <f t="shared" si="16"/>
        <v>55941.799517292835</v>
      </c>
      <c r="P138">
        <f t="shared" si="16"/>
        <v>57367.367637167838</v>
      </c>
      <c r="Q138">
        <f t="shared" si="16"/>
        <v>58792.935757042847</v>
      </c>
      <c r="R138">
        <f t="shared" si="16"/>
        <v>60218.50387691785</v>
      </c>
      <c r="S138">
        <f t="shared" si="16"/>
        <v>61644.07199679286</v>
      </c>
      <c r="T138">
        <f t="shared" si="16"/>
        <v>63069.64011666787</v>
      </c>
      <c r="U138">
        <f t="shared" si="16"/>
        <v>64495.208236542872</v>
      </c>
      <c r="V138">
        <f t="shared" si="16"/>
        <v>65920.776356417889</v>
      </c>
      <c r="W138">
        <f t="shared" si="16"/>
        <v>67346.344476292885</v>
      </c>
      <c r="X138">
        <f>'RE-Gen-Mixes in AIB Countries'!$BF137*VLOOKUP('Future RE-Generation (yearly)'!$A138,'Total RE-GEN in AIB Countries'!$B$140:$BE$164,COLUMN($BD$1),FALSE)*'Total RE-GEN in AIB Countries'!$E$118*1000</f>
        <v>68771.912596167895</v>
      </c>
    </row>
    <row r="139" spans="1:24" x14ac:dyDescent="0.35">
      <c r="A139" s="4" t="s">
        <v>486</v>
      </c>
      <c r="B139" s="4" t="s">
        <v>8</v>
      </c>
      <c r="C139">
        <f>'RE-Gen-Mixes in AIB Countries'!$BF138*VLOOKUP('Future RE-Generation (yearly)'!$A139,'Total RE-GEN in AIB Countries'!$B$140:$BE$164,COLUMN($BD$1),FALSE)*'Total RE-GEN in AIB Countries'!$B$118*1000</f>
        <v>0</v>
      </c>
      <c r="D139">
        <f t="shared" si="17"/>
        <v>0</v>
      </c>
      <c r="E139">
        <f t="shared" si="17"/>
        <v>0</v>
      </c>
      <c r="F139">
        <f t="shared" si="17"/>
        <v>0</v>
      </c>
      <c r="G139">
        <f t="shared" si="17"/>
        <v>0</v>
      </c>
      <c r="H139">
        <f t="shared" si="17"/>
        <v>0</v>
      </c>
      <c r="I139">
        <f>'RE-Gen-Mixes in AIB Countries'!$BF138*VLOOKUP('Future RE-Generation (yearly)'!$A139,'Total RE-GEN in AIB Countries'!$B$140:$BE$164,COLUMN($BD$1),FALSE)*'Total RE-GEN in AIB Countries'!$C$118*1000</f>
        <v>0</v>
      </c>
      <c r="J139">
        <f t="shared" si="18"/>
        <v>0</v>
      </c>
      <c r="K139">
        <f t="shared" si="18"/>
        <v>0</v>
      </c>
      <c r="L139">
        <f t="shared" si="18"/>
        <v>0</v>
      </c>
      <c r="M139">
        <f t="shared" si="18"/>
        <v>0</v>
      </c>
      <c r="N139">
        <f>'RE-Gen-Mixes in AIB Countries'!$BF138*VLOOKUP('Future RE-Generation (yearly)'!$A139,'Total RE-GEN in AIB Countries'!$B$140:$BE$164,COLUMN($BD$1),FALSE)*'Total RE-GEN in AIB Countries'!$D$118*1000</f>
        <v>0</v>
      </c>
      <c r="O139">
        <f t="shared" si="16"/>
        <v>0</v>
      </c>
      <c r="P139">
        <f t="shared" si="16"/>
        <v>0</v>
      </c>
      <c r="Q139">
        <f t="shared" si="16"/>
        <v>0</v>
      </c>
      <c r="R139">
        <f t="shared" si="16"/>
        <v>0</v>
      </c>
      <c r="S139">
        <f t="shared" si="16"/>
        <v>0</v>
      </c>
      <c r="T139">
        <f t="shared" si="16"/>
        <v>0</v>
      </c>
      <c r="U139">
        <f t="shared" si="16"/>
        <v>0</v>
      </c>
      <c r="V139">
        <f t="shared" si="16"/>
        <v>0</v>
      </c>
      <c r="W139">
        <f t="shared" si="16"/>
        <v>0</v>
      </c>
      <c r="X139">
        <f>'RE-Gen-Mixes in AIB Countries'!$BF138*VLOOKUP('Future RE-Generation (yearly)'!$A139,'Total RE-GEN in AIB Countries'!$B$140:$BE$164,COLUMN($BD$1),FALSE)*'Total RE-GEN in AIB Countries'!$E$118*1000</f>
        <v>0</v>
      </c>
    </row>
    <row r="140" spans="1:24" x14ac:dyDescent="0.35">
      <c r="A140" s="4" t="s">
        <v>486</v>
      </c>
      <c r="B140" s="4" t="s">
        <v>9</v>
      </c>
      <c r="C140">
        <f>'RE-Gen-Mixes in AIB Countries'!$BF139*VLOOKUP('Future RE-Generation (yearly)'!$A140,'Total RE-GEN in AIB Countries'!$B$140:$BE$164,COLUMN($BD$1),FALSE)*'Total RE-GEN in AIB Countries'!$B$118*1000</f>
        <v>11470.986232420561</v>
      </c>
      <c r="D140">
        <f t="shared" si="17"/>
        <v>12290.616607461321</v>
      </c>
      <c r="E140">
        <f t="shared" si="17"/>
        <v>13110.24698250208</v>
      </c>
      <c r="F140">
        <f t="shared" si="17"/>
        <v>13929.87735754284</v>
      </c>
      <c r="G140">
        <f t="shared" si="17"/>
        <v>14749.507732583599</v>
      </c>
      <c r="H140">
        <f t="shared" si="17"/>
        <v>15569.13810762436</v>
      </c>
      <c r="I140">
        <f>'RE-Gen-Mixes in AIB Countries'!$BF139*VLOOKUP('Future RE-Generation (yearly)'!$A140,'Total RE-GEN in AIB Countries'!$B$140:$BE$164,COLUMN($BD$1),FALSE)*'Total RE-GEN in AIB Countries'!$C$118*1000</f>
        <v>16388.76848266512</v>
      </c>
      <c r="J140">
        <f t="shared" si="18"/>
        <v>17118.949734809161</v>
      </c>
      <c r="K140">
        <f t="shared" si="18"/>
        <v>17849.130986953202</v>
      </c>
      <c r="L140">
        <f t="shared" si="18"/>
        <v>18579.312239097238</v>
      </c>
      <c r="M140">
        <f t="shared" si="18"/>
        <v>19309.493491241279</v>
      </c>
      <c r="N140">
        <f>'RE-Gen-Mixes in AIB Countries'!$BF139*VLOOKUP('Future RE-Generation (yearly)'!$A140,'Total RE-GEN in AIB Countries'!$B$140:$BE$164,COLUMN($BD$1),FALSE)*'Total RE-GEN in AIB Countries'!$D$118*1000</f>
        <v>20039.67474338532</v>
      </c>
      <c r="O140">
        <f t="shared" si="16"/>
        <v>20563.700720870394</v>
      </c>
      <c r="P140">
        <f t="shared" si="16"/>
        <v>21087.726698355473</v>
      </c>
      <c r="Q140">
        <f t="shared" si="16"/>
        <v>21611.752675840547</v>
      </c>
      <c r="R140">
        <f t="shared" si="16"/>
        <v>22135.778653325622</v>
      </c>
      <c r="S140">
        <f t="shared" si="16"/>
        <v>22659.8046308107</v>
      </c>
      <c r="T140">
        <f t="shared" si="16"/>
        <v>23183.830608295775</v>
      </c>
      <c r="U140">
        <f t="shared" si="16"/>
        <v>23707.85658578085</v>
      </c>
      <c r="V140">
        <f t="shared" si="16"/>
        <v>24231.882563265928</v>
      </c>
      <c r="W140">
        <f t="shared" si="16"/>
        <v>24755.908540751003</v>
      </c>
      <c r="X140">
        <f>'RE-Gen-Mixes in AIB Countries'!$BF139*VLOOKUP('Future RE-Generation (yearly)'!$A140,'Total RE-GEN in AIB Countries'!$B$140:$BE$164,COLUMN($BD$1),FALSE)*'Total RE-GEN in AIB Countries'!$E$118*1000</f>
        <v>25279.934518236078</v>
      </c>
    </row>
    <row r="141" spans="1:24" x14ac:dyDescent="0.35">
      <c r="A141" s="4" t="s">
        <v>486</v>
      </c>
      <c r="B141" s="4" t="s">
        <v>10</v>
      </c>
      <c r="C141">
        <f>'RE-Gen-Mixes in AIB Countries'!$BF140*VLOOKUP('Future RE-Generation (yearly)'!$A141,'Total RE-GEN in AIB Countries'!$B$140:$BE$164,COLUMN($BD$1),FALSE)*'Total RE-GEN in AIB Countries'!$B$118*1000</f>
        <v>51017.848292313443</v>
      </c>
      <c r="D141">
        <f t="shared" si="17"/>
        <v>54663.199902222717</v>
      </c>
      <c r="E141">
        <f t="shared" si="17"/>
        <v>58308.551512131999</v>
      </c>
      <c r="F141">
        <f t="shared" si="17"/>
        <v>61953.903122041273</v>
      </c>
      <c r="G141">
        <f t="shared" si="17"/>
        <v>65599.254731950554</v>
      </c>
      <c r="H141">
        <f t="shared" si="17"/>
        <v>69244.606341859821</v>
      </c>
      <c r="I141">
        <f>'RE-Gen-Mixes in AIB Countries'!$BF140*VLOOKUP('Future RE-Generation (yearly)'!$A141,'Total RE-GEN in AIB Countries'!$B$140:$BE$164,COLUMN($BD$1),FALSE)*'Total RE-GEN in AIB Countries'!$C$118*1000</f>
        <v>72889.957951769102</v>
      </c>
      <c r="J141">
        <f t="shared" si="18"/>
        <v>76137.479620175407</v>
      </c>
      <c r="K141">
        <f t="shared" si="18"/>
        <v>79385.001288581698</v>
      </c>
      <c r="L141">
        <f t="shared" si="18"/>
        <v>82632.522956988003</v>
      </c>
      <c r="M141">
        <f t="shared" si="18"/>
        <v>85880.044625394308</v>
      </c>
      <c r="N141">
        <f>'RE-Gen-Mixes in AIB Countries'!$BF140*VLOOKUP('Future RE-Generation (yearly)'!$A141,'Total RE-GEN in AIB Countries'!$B$140:$BE$164,COLUMN($BD$1),FALSE)*'Total RE-GEN in AIB Countries'!$D$118*1000</f>
        <v>89127.566293800599</v>
      </c>
      <c r="O141">
        <f t="shared" si="16"/>
        <v>91458.200929644241</v>
      </c>
      <c r="P141">
        <f t="shared" si="16"/>
        <v>93788.835565487869</v>
      </c>
      <c r="Q141">
        <f t="shared" si="16"/>
        <v>96119.470201331511</v>
      </c>
      <c r="R141">
        <f t="shared" si="16"/>
        <v>98450.104837175139</v>
      </c>
      <c r="S141">
        <f t="shared" si="16"/>
        <v>100780.73947301878</v>
      </c>
      <c r="T141">
        <f t="shared" si="16"/>
        <v>103111.37410886242</v>
      </c>
      <c r="U141">
        <f t="shared" si="16"/>
        <v>105442.00874470605</v>
      </c>
      <c r="V141">
        <f t="shared" si="16"/>
        <v>107772.64338054969</v>
      </c>
      <c r="W141">
        <f t="shared" si="16"/>
        <v>110103.27801639333</v>
      </c>
      <c r="X141">
        <f>'RE-Gen-Mixes in AIB Countries'!$BF140*VLOOKUP('Future RE-Generation (yearly)'!$A141,'Total RE-GEN in AIB Countries'!$B$140:$BE$164,COLUMN($BD$1),FALSE)*'Total RE-GEN in AIB Countries'!$E$118*1000</f>
        <v>112433.91265223696</v>
      </c>
    </row>
    <row r="142" spans="1:24" x14ac:dyDescent="0.35">
      <c r="A142" s="4" t="s">
        <v>487</v>
      </c>
      <c r="B142" s="4" t="s">
        <v>4</v>
      </c>
      <c r="C142">
        <f>'RE-Gen-Mixes in AIB Countries'!$BF141*VLOOKUP('Future RE-Generation (yearly)'!$A142,'Total RE-GEN in AIB Countries'!$B$140:$BE$164,COLUMN($BD$1),FALSE)*'Total RE-GEN in AIB Countries'!$B$118*1000</f>
        <v>5337.8025915158123</v>
      </c>
      <c r="D142">
        <f t="shared" si="17"/>
        <v>5719.2018061371728</v>
      </c>
      <c r="E142">
        <f t="shared" si="17"/>
        <v>6100.6010207585341</v>
      </c>
      <c r="F142">
        <f t="shared" si="17"/>
        <v>6482.0002353798955</v>
      </c>
      <c r="G142">
        <f t="shared" si="17"/>
        <v>6863.3994500012559</v>
      </c>
      <c r="H142">
        <f t="shared" si="17"/>
        <v>7244.7986646226163</v>
      </c>
      <c r="I142">
        <f>'RE-Gen-Mixes in AIB Countries'!$BF141*VLOOKUP('Future RE-Generation (yearly)'!$A142,'Total RE-GEN in AIB Countries'!$B$140:$BE$164,COLUMN($BD$1),FALSE)*'Total RE-GEN in AIB Countries'!$C$118*1000</f>
        <v>7626.1978792439777</v>
      </c>
      <c r="J142">
        <f t="shared" si="18"/>
        <v>7965.9736666958879</v>
      </c>
      <c r="K142">
        <f t="shared" si="18"/>
        <v>8305.749454147799</v>
      </c>
      <c r="L142">
        <f t="shared" si="18"/>
        <v>8645.5252415997093</v>
      </c>
      <c r="M142">
        <f t="shared" si="18"/>
        <v>8985.3010290516195</v>
      </c>
      <c r="N142">
        <f>'RE-Gen-Mixes in AIB Countries'!$BF141*VLOOKUP('Future RE-Generation (yearly)'!$A142,'Total RE-GEN in AIB Countries'!$B$140:$BE$164,COLUMN($BD$1),FALSE)*'Total RE-GEN in AIB Countries'!$D$118*1000</f>
        <v>9325.0768165035297</v>
      </c>
      <c r="O142">
        <f t="shared" si="16"/>
        <v>9568.9222160155477</v>
      </c>
      <c r="P142">
        <f t="shared" si="16"/>
        <v>9812.767615527564</v>
      </c>
      <c r="Q142">
        <f t="shared" si="16"/>
        <v>10056.613015039582</v>
      </c>
      <c r="R142">
        <f t="shared" si="16"/>
        <v>10300.4584145516</v>
      </c>
      <c r="S142">
        <f t="shared" si="16"/>
        <v>10544.303814063616</v>
      </c>
      <c r="T142">
        <f t="shared" si="16"/>
        <v>10788.149213575634</v>
      </c>
      <c r="U142">
        <f t="shared" si="16"/>
        <v>11031.994613087652</v>
      </c>
      <c r="V142">
        <f t="shared" si="16"/>
        <v>11275.84001259967</v>
      </c>
      <c r="W142">
        <f t="shared" si="16"/>
        <v>11519.685412111687</v>
      </c>
      <c r="X142">
        <f>'RE-Gen-Mixes in AIB Countries'!$BF141*VLOOKUP('Future RE-Generation (yearly)'!$A142,'Total RE-GEN in AIB Countries'!$B$140:$BE$164,COLUMN($BD$1),FALSE)*'Total RE-GEN in AIB Countries'!$E$118*1000</f>
        <v>11763.530811623705</v>
      </c>
    </row>
    <row r="143" spans="1:24" x14ac:dyDescent="0.35">
      <c r="A143" s="4" t="s">
        <v>487</v>
      </c>
      <c r="B143" s="4" t="s">
        <v>6</v>
      </c>
      <c r="C143">
        <f>'RE-Gen-Mixes in AIB Countries'!$BF142*VLOOKUP('Future RE-Generation (yearly)'!$A143,'Total RE-GEN in AIB Countries'!$B$140:$BE$164,COLUMN($BD$1),FALSE)*'Total RE-GEN in AIB Countries'!$B$118*1000</f>
        <v>0</v>
      </c>
      <c r="D143">
        <f t="shared" si="17"/>
        <v>0</v>
      </c>
      <c r="E143">
        <f t="shared" si="17"/>
        <v>0</v>
      </c>
      <c r="F143">
        <f t="shared" si="17"/>
        <v>0</v>
      </c>
      <c r="G143">
        <f t="shared" si="17"/>
        <v>0</v>
      </c>
      <c r="H143">
        <f t="shared" si="17"/>
        <v>0</v>
      </c>
      <c r="I143">
        <f>'RE-Gen-Mixes in AIB Countries'!$BF142*VLOOKUP('Future RE-Generation (yearly)'!$A143,'Total RE-GEN in AIB Countries'!$B$140:$BE$164,COLUMN($BD$1),FALSE)*'Total RE-GEN in AIB Countries'!$C$118*1000</f>
        <v>0</v>
      </c>
      <c r="J143">
        <f t="shared" si="18"/>
        <v>0</v>
      </c>
      <c r="K143">
        <f t="shared" si="18"/>
        <v>0</v>
      </c>
      <c r="L143">
        <f t="shared" si="18"/>
        <v>0</v>
      </c>
      <c r="M143">
        <f t="shared" si="18"/>
        <v>0</v>
      </c>
      <c r="N143">
        <f>'RE-Gen-Mixes in AIB Countries'!$BF142*VLOOKUP('Future RE-Generation (yearly)'!$A143,'Total RE-GEN in AIB Countries'!$B$140:$BE$164,COLUMN($BD$1),FALSE)*'Total RE-GEN in AIB Countries'!$D$118*1000</f>
        <v>0</v>
      </c>
      <c r="O143">
        <f t="shared" si="16"/>
        <v>0</v>
      </c>
      <c r="P143">
        <f t="shared" si="16"/>
        <v>0</v>
      </c>
      <c r="Q143">
        <f t="shared" si="16"/>
        <v>0</v>
      </c>
      <c r="R143">
        <f t="shared" si="16"/>
        <v>0</v>
      </c>
      <c r="S143">
        <f t="shared" si="16"/>
        <v>0</v>
      </c>
      <c r="T143">
        <f t="shared" si="16"/>
        <v>0</v>
      </c>
      <c r="U143">
        <f t="shared" si="16"/>
        <v>0</v>
      </c>
      <c r="V143">
        <f t="shared" si="16"/>
        <v>0</v>
      </c>
      <c r="W143">
        <f t="shared" si="16"/>
        <v>0</v>
      </c>
      <c r="X143">
        <f>'RE-Gen-Mixes in AIB Countries'!$BF142*VLOOKUP('Future RE-Generation (yearly)'!$A143,'Total RE-GEN in AIB Countries'!$B$140:$BE$164,COLUMN($BD$1),FALSE)*'Total RE-GEN in AIB Countries'!$E$118*1000</f>
        <v>0</v>
      </c>
    </row>
    <row r="144" spans="1:24" x14ac:dyDescent="0.35">
      <c r="A144" s="4" t="s">
        <v>487</v>
      </c>
      <c r="B144" s="4" t="s">
        <v>7</v>
      </c>
      <c r="C144">
        <f>'RE-Gen-Mixes in AIB Countries'!$BF143*VLOOKUP('Future RE-Generation (yearly)'!$A144,'Total RE-GEN in AIB Countries'!$B$140:$BE$164,COLUMN($BD$1),FALSE)*'Total RE-GEN in AIB Countries'!$B$118*1000</f>
        <v>40998.620975354999</v>
      </c>
      <c r="D144">
        <f t="shared" si="17"/>
        <v>43928.073980120156</v>
      </c>
      <c r="E144">
        <f t="shared" si="17"/>
        <v>46857.526984885313</v>
      </c>
      <c r="F144">
        <f t="shared" si="17"/>
        <v>49786.97998965047</v>
      </c>
      <c r="G144">
        <f t="shared" si="17"/>
        <v>52716.432994415627</v>
      </c>
      <c r="H144">
        <f t="shared" si="17"/>
        <v>55645.885999180784</v>
      </c>
      <c r="I144">
        <f>'RE-Gen-Mixes in AIB Countries'!$BF143*VLOOKUP('Future RE-Generation (yearly)'!$A144,'Total RE-GEN in AIB Countries'!$B$140:$BE$164,COLUMN($BD$1),FALSE)*'Total RE-GEN in AIB Countries'!$C$118*1000</f>
        <v>58575.339003945941</v>
      </c>
      <c r="J144">
        <f t="shared" si="18"/>
        <v>61185.090580088014</v>
      </c>
      <c r="K144">
        <f t="shared" si="18"/>
        <v>63794.842156230086</v>
      </c>
      <c r="L144">
        <f t="shared" si="18"/>
        <v>66404.593732372159</v>
      </c>
      <c r="M144">
        <f t="shared" si="18"/>
        <v>69014.345308514225</v>
      </c>
      <c r="N144">
        <f>'RE-Gen-Mixes in AIB Countries'!$BF143*VLOOKUP('Future RE-Generation (yearly)'!$A144,'Total RE-GEN in AIB Countries'!$B$140:$BE$164,COLUMN($BD$1),FALSE)*'Total RE-GEN in AIB Countries'!$D$118*1000</f>
        <v>71624.096884656305</v>
      </c>
      <c r="O144">
        <f t="shared" si="16"/>
        <v>73497.025854915992</v>
      </c>
      <c r="P144">
        <f t="shared" si="16"/>
        <v>75369.954825175693</v>
      </c>
      <c r="Q144">
        <f t="shared" si="16"/>
        <v>77242.88379543538</v>
      </c>
      <c r="R144">
        <f t="shared" si="16"/>
        <v>79115.812765695067</v>
      </c>
      <c r="S144">
        <f t="shared" si="16"/>
        <v>80988.741735954769</v>
      </c>
      <c r="T144">
        <f t="shared" si="16"/>
        <v>82861.670706214456</v>
      </c>
      <c r="U144">
        <f t="shared" si="16"/>
        <v>84734.599676474143</v>
      </c>
      <c r="V144">
        <f t="shared" si="16"/>
        <v>86607.528646733845</v>
      </c>
      <c r="W144">
        <f t="shared" si="16"/>
        <v>88480.457616993532</v>
      </c>
      <c r="X144">
        <f>'RE-Gen-Mixes in AIB Countries'!$BF143*VLOOKUP('Future RE-Generation (yearly)'!$A144,'Total RE-GEN in AIB Countries'!$B$140:$BE$164,COLUMN($BD$1),FALSE)*'Total RE-GEN in AIB Countries'!$E$118*1000</f>
        <v>90353.386587253219</v>
      </c>
    </row>
    <row r="145" spans="1:24" x14ac:dyDescent="0.35">
      <c r="A145" s="4" t="s">
        <v>487</v>
      </c>
      <c r="B145" s="4" t="s">
        <v>8</v>
      </c>
      <c r="C145">
        <f>'RE-Gen-Mixes in AIB Countries'!$BF144*VLOOKUP('Future RE-Generation (yearly)'!$A145,'Total RE-GEN in AIB Countries'!$B$140:$BE$164,COLUMN($BD$1),FALSE)*'Total RE-GEN in AIB Countries'!$B$118*1000</f>
        <v>0</v>
      </c>
      <c r="D145">
        <f t="shared" si="17"/>
        <v>0</v>
      </c>
      <c r="E145">
        <f t="shared" si="17"/>
        <v>0</v>
      </c>
      <c r="F145">
        <f t="shared" si="17"/>
        <v>0</v>
      </c>
      <c r="G145">
        <f t="shared" si="17"/>
        <v>0</v>
      </c>
      <c r="H145">
        <f t="shared" si="17"/>
        <v>0</v>
      </c>
      <c r="I145">
        <f>'RE-Gen-Mixes in AIB Countries'!$BF144*VLOOKUP('Future RE-Generation (yearly)'!$A145,'Total RE-GEN in AIB Countries'!$B$140:$BE$164,COLUMN($BD$1),FALSE)*'Total RE-GEN in AIB Countries'!$C$118*1000</f>
        <v>0</v>
      </c>
      <c r="J145">
        <f t="shared" si="18"/>
        <v>0</v>
      </c>
      <c r="K145">
        <f t="shared" si="18"/>
        <v>0</v>
      </c>
      <c r="L145">
        <f t="shared" si="18"/>
        <v>0</v>
      </c>
      <c r="M145">
        <f t="shared" si="18"/>
        <v>0</v>
      </c>
      <c r="N145">
        <f>'RE-Gen-Mixes in AIB Countries'!$BF144*VLOOKUP('Future RE-Generation (yearly)'!$A145,'Total RE-GEN in AIB Countries'!$B$140:$BE$164,COLUMN($BD$1),FALSE)*'Total RE-GEN in AIB Countries'!$D$118*1000</f>
        <v>0</v>
      </c>
      <c r="O145">
        <f t="shared" si="16"/>
        <v>0</v>
      </c>
      <c r="P145">
        <f t="shared" si="16"/>
        <v>0</v>
      </c>
      <c r="Q145">
        <f t="shared" si="16"/>
        <v>0</v>
      </c>
      <c r="R145">
        <f t="shared" si="16"/>
        <v>0</v>
      </c>
      <c r="S145">
        <f t="shared" si="16"/>
        <v>0</v>
      </c>
      <c r="T145">
        <f t="shared" si="16"/>
        <v>0</v>
      </c>
      <c r="U145">
        <f t="shared" si="16"/>
        <v>0</v>
      </c>
      <c r="V145">
        <f t="shared" si="16"/>
        <v>0</v>
      </c>
      <c r="W145">
        <f t="shared" si="16"/>
        <v>0</v>
      </c>
      <c r="X145">
        <f>'RE-Gen-Mixes in AIB Countries'!$BF144*VLOOKUP('Future RE-Generation (yearly)'!$A145,'Total RE-GEN in AIB Countries'!$B$140:$BE$164,COLUMN($BD$1),FALSE)*'Total RE-GEN in AIB Countries'!$E$118*1000</f>
        <v>0</v>
      </c>
    </row>
    <row r="146" spans="1:24" x14ac:dyDescent="0.35">
      <c r="A146" s="4" t="s">
        <v>487</v>
      </c>
      <c r="B146" s="4" t="s">
        <v>9</v>
      </c>
      <c r="C146">
        <f>'RE-Gen-Mixes in AIB Countries'!$BF145*VLOOKUP('Future RE-Generation (yearly)'!$A146,'Total RE-GEN in AIB Countries'!$B$140:$BE$164,COLUMN($BD$1),FALSE)*'Total RE-GEN in AIB Countries'!$B$118*1000</f>
        <v>0</v>
      </c>
      <c r="D146">
        <f t="shared" si="17"/>
        <v>0</v>
      </c>
      <c r="E146">
        <f t="shared" si="17"/>
        <v>0</v>
      </c>
      <c r="F146">
        <f t="shared" si="17"/>
        <v>0</v>
      </c>
      <c r="G146">
        <f t="shared" si="17"/>
        <v>0</v>
      </c>
      <c r="H146">
        <f t="shared" si="17"/>
        <v>0</v>
      </c>
      <c r="I146">
        <f>'RE-Gen-Mixes in AIB Countries'!$BF145*VLOOKUP('Future RE-Generation (yearly)'!$A146,'Total RE-GEN in AIB Countries'!$B$140:$BE$164,COLUMN($BD$1),FALSE)*'Total RE-GEN in AIB Countries'!$C$118*1000</f>
        <v>0</v>
      </c>
      <c r="J146">
        <f t="shared" si="18"/>
        <v>0</v>
      </c>
      <c r="K146">
        <f t="shared" si="18"/>
        <v>0</v>
      </c>
      <c r="L146">
        <f t="shared" si="18"/>
        <v>0</v>
      </c>
      <c r="M146">
        <f t="shared" si="18"/>
        <v>0</v>
      </c>
      <c r="N146">
        <f>'RE-Gen-Mixes in AIB Countries'!$BF145*VLOOKUP('Future RE-Generation (yearly)'!$A146,'Total RE-GEN in AIB Countries'!$B$140:$BE$164,COLUMN($BD$1),FALSE)*'Total RE-GEN in AIB Countries'!$D$118*1000</f>
        <v>0</v>
      </c>
      <c r="O146">
        <f t="shared" si="16"/>
        <v>0</v>
      </c>
      <c r="P146">
        <f t="shared" si="16"/>
        <v>0</v>
      </c>
      <c r="Q146">
        <f t="shared" si="16"/>
        <v>0</v>
      </c>
      <c r="R146">
        <f t="shared" si="16"/>
        <v>0</v>
      </c>
      <c r="S146">
        <f t="shared" si="16"/>
        <v>0</v>
      </c>
      <c r="T146">
        <f t="shared" si="16"/>
        <v>0</v>
      </c>
      <c r="U146">
        <f t="shared" si="16"/>
        <v>0</v>
      </c>
      <c r="V146">
        <f t="shared" si="16"/>
        <v>0</v>
      </c>
      <c r="W146">
        <f t="shared" si="16"/>
        <v>0</v>
      </c>
      <c r="X146">
        <f>'RE-Gen-Mixes in AIB Countries'!$BF145*VLOOKUP('Future RE-Generation (yearly)'!$A146,'Total RE-GEN in AIB Countries'!$B$140:$BE$164,COLUMN($BD$1),FALSE)*'Total RE-GEN in AIB Countries'!$E$118*1000</f>
        <v>0</v>
      </c>
    </row>
    <row r="147" spans="1:24" x14ac:dyDescent="0.35">
      <c r="A147" s="4" t="s">
        <v>487</v>
      </c>
      <c r="B147" s="4" t="s">
        <v>10</v>
      </c>
      <c r="C147">
        <f>'RE-Gen-Mixes in AIB Countries'!$BF146*VLOOKUP('Future RE-Generation (yearly)'!$A147,'Total RE-GEN in AIB Countries'!$B$140:$BE$164,COLUMN($BD$1),FALSE)*'Total RE-GEN in AIB Countries'!$B$118*1000</f>
        <v>11873.906415065476</v>
      </c>
      <c r="D147">
        <f t="shared" si="17"/>
        <v>12722.326435017443</v>
      </c>
      <c r="E147">
        <f t="shared" si="17"/>
        <v>13570.74645496941</v>
      </c>
      <c r="F147">
        <f t="shared" si="17"/>
        <v>14419.166474921378</v>
      </c>
      <c r="G147">
        <f t="shared" si="17"/>
        <v>15267.586494873347</v>
      </c>
      <c r="H147">
        <f t="shared" si="17"/>
        <v>16116.006514825314</v>
      </c>
      <c r="I147">
        <f>'RE-Gen-Mixes in AIB Countries'!$BF146*VLOOKUP('Future RE-Generation (yearly)'!$A147,'Total RE-GEN in AIB Countries'!$B$140:$BE$164,COLUMN($BD$1),FALSE)*'Total RE-GEN in AIB Countries'!$C$118*1000</f>
        <v>16964.426534777282</v>
      </c>
      <c r="J147">
        <f t="shared" si="18"/>
        <v>17720.255517423015</v>
      </c>
      <c r="K147">
        <f t="shared" si="18"/>
        <v>18476.084500068748</v>
      </c>
      <c r="L147">
        <f t="shared" si="18"/>
        <v>19231.913482714484</v>
      </c>
      <c r="M147">
        <f t="shared" si="18"/>
        <v>19987.742465360217</v>
      </c>
      <c r="N147">
        <f>'RE-Gen-Mixes in AIB Countries'!$BF146*VLOOKUP('Future RE-Generation (yearly)'!$A147,'Total RE-GEN in AIB Countries'!$B$140:$BE$164,COLUMN($BD$1),FALSE)*'Total RE-GEN in AIB Countries'!$D$118*1000</f>
        <v>20743.571448005951</v>
      </c>
      <c r="O147">
        <f t="shared" si="16"/>
        <v>21286.003919778519</v>
      </c>
      <c r="P147">
        <f t="shared" si="16"/>
        <v>21828.436391551091</v>
      </c>
      <c r="Q147">
        <f t="shared" si="16"/>
        <v>22370.86886332366</v>
      </c>
      <c r="R147">
        <f t="shared" si="16"/>
        <v>22913.301335096228</v>
      </c>
      <c r="S147">
        <f t="shared" si="16"/>
        <v>23455.733806868797</v>
      </c>
      <c r="T147">
        <f t="shared" si="16"/>
        <v>23998.166278641369</v>
      </c>
      <c r="U147">
        <f t="shared" si="16"/>
        <v>24540.598750413938</v>
      </c>
      <c r="V147">
        <f t="shared" si="16"/>
        <v>25083.03122218651</v>
      </c>
      <c r="W147">
        <f t="shared" si="16"/>
        <v>25625.463693959078</v>
      </c>
      <c r="X147">
        <f>'RE-Gen-Mixes in AIB Countries'!$BF146*VLOOKUP('Future RE-Generation (yearly)'!$A147,'Total RE-GEN in AIB Countries'!$B$140:$BE$164,COLUMN($BD$1),FALSE)*'Total RE-GEN in AIB Countries'!$E$118*1000</f>
        <v>26167.896165731647</v>
      </c>
    </row>
    <row r="148" spans="1:24" x14ac:dyDescent="0.35">
      <c r="A148" s="4" t="s">
        <v>489</v>
      </c>
      <c r="B148" s="48" t="s">
        <v>4</v>
      </c>
      <c r="C148">
        <f>'RE-Gen-Mixes in AIB Countries'!$BF147*VLOOKUP('Future RE-Generation (yearly)'!$A148,'Total RE-GEN in AIB Countries'!$B$140:$BE$164,COLUMN($BD$1),FALSE)*'Total RE-GEN in AIB Countries'!$B$118*1000</f>
        <v>775.1204807608508</v>
      </c>
      <c r="D148">
        <f t="shared" si="17"/>
        <v>830.50475875363577</v>
      </c>
      <c r="E148">
        <f t="shared" si="17"/>
        <v>885.88903674642086</v>
      </c>
      <c r="F148">
        <f t="shared" si="17"/>
        <v>941.27331473920583</v>
      </c>
      <c r="G148">
        <f t="shared" si="17"/>
        <v>996.6575927319908</v>
      </c>
      <c r="H148">
        <f t="shared" si="17"/>
        <v>1052.0418707247759</v>
      </c>
      <c r="I148">
        <f>'RE-Gen-Mixes in AIB Countries'!$BF147*VLOOKUP('Future RE-Generation (yearly)'!$A148,'Total RE-GEN in AIB Countries'!$B$140:$BE$164,COLUMN($BD$1),FALSE)*'Total RE-GEN in AIB Countries'!$C$118*1000</f>
        <v>1107.4261487175609</v>
      </c>
      <c r="J148">
        <f t="shared" si="18"/>
        <v>1156.7661471916954</v>
      </c>
      <c r="K148">
        <f t="shared" si="18"/>
        <v>1206.1061456658299</v>
      </c>
      <c r="L148">
        <f t="shared" si="18"/>
        <v>1255.4461441399642</v>
      </c>
      <c r="M148">
        <f t="shared" si="18"/>
        <v>1304.7861426140987</v>
      </c>
      <c r="N148">
        <f>'RE-Gen-Mixes in AIB Countries'!$BF147*VLOOKUP('Future RE-Generation (yearly)'!$A148,'Total RE-GEN in AIB Countries'!$B$140:$BE$164,COLUMN($BD$1),FALSE)*'Total RE-GEN in AIB Countries'!$D$118*1000</f>
        <v>1354.1261410882332</v>
      </c>
      <c r="O148">
        <f t="shared" si="16"/>
        <v>1389.5357614442762</v>
      </c>
      <c r="P148">
        <f t="shared" si="16"/>
        <v>1424.945381800319</v>
      </c>
      <c r="Q148">
        <f t="shared" si="16"/>
        <v>1460.3550021563619</v>
      </c>
      <c r="R148">
        <f t="shared" si="16"/>
        <v>1495.7646225124047</v>
      </c>
      <c r="S148">
        <f t="shared" si="16"/>
        <v>1531.1742428684477</v>
      </c>
      <c r="T148">
        <f t="shared" si="16"/>
        <v>1566.5838632244906</v>
      </c>
      <c r="U148">
        <f t="shared" si="16"/>
        <v>1601.9934835805334</v>
      </c>
      <c r="V148">
        <f t="shared" si="16"/>
        <v>1637.4031039365764</v>
      </c>
      <c r="W148">
        <f t="shared" si="16"/>
        <v>1672.8127242926194</v>
      </c>
      <c r="X148">
        <f>'RE-Gen-Mixes in AIB Countries'!$BF147*VLOOKUP('Future RE-Generation (yearly)'!$A148,'Total RE-GEN in AIB Countries'!$B$140:$BE$164,COLUMN($BD$1),FALSE)*'Total RE-GEN in AIB Countries'!$E$118*1000</f>
        <v>1708.2223446486621</v>
      </c>
    </row>
    <row r="149" spans="1:24" x14ac:dyDescent="0.35">
      <c r="A149" s="4" t="s">
        <v>489</v>
      </c>
      <c r="B149" s="48" t="s">
        <v>6</v>
      </c>
      <c r="C149">
        <f>'RE-Gen-Mixes in AIB Countries'!$BF148*VLOOKUP('Future RE-Generation (yearly)'!$A149,'Total RE-GEN in AIB Countries'!$B$140:$BE$164,COLUMN($BD$1),FALSE)*'Total RE-GEN in AIB Countries'!$B$118*1000</f>
        <v>0</v>
      </c>
      <c r="D149">
        <f t="shared" si="17"/>
        <v>0</v>
      </c>
      <c r="E149">
        <f t="shared" si="17"/>
        <v>0</v>
      </c>
      <c r="F149">
        <f t="shared" si="17"/>
        <v>0</v>
      </c>
      <c r="G149">
        <f t="shared" si="17"/>
        <v>0</v>
      </c>
      <c r="H149">
        <f t="shared" si="17"/>
        <v>0</v>
      </c>
      <c r="I149">
        <f>'RE-Gen-Mixes in AIB Countries'!$BF148*VLOOKUP('Future RE-Generation (yearly)'!$A149,'Total RE-GEN in AIB Countries'!$B$140:$BE$164,COLUMN($BD$1),FALSE)*'Total RE-GEN in AIB Countries'!$C$118*1000</f>
        <v>0</v>
      </c>
      <c r="J149">
        <f t="shared" si="18"/>
        <v>0</v>
      </c>
      <c r="K149">
        <f t="shared" si="18"/>
        <v>0</v>
      </c>
      <c r="L149">
        <f t="shared" si="18"/>
        <v>0</v>
      </c>
      <c r="M149">
        <f t="shared" si="18"/>
        <v>0</v>
      </c>
      <c r="N149">
        <f>'RE-Gen-Mixes in AIB Countries'!$BF148*VLOOKUP('Future RE-Generation (yearly)'!$A149,'Total RE-GEN in AIB Countries'!$B$140:$BE$164,COLUMN($BD$1),FALSE)*'Total RE-GEN in AIB Countries'!$D$118*1000</f>
        <v>0</v>
      </c>
      <c r="O149">
        <f t="shared" si="16"/>
        <v>0</v>
      </c>
      <c r="P149">
        <f t="shared" si="16"/>
        <v>0</v>
      </c>
      <c r="Q149">
        <f t="shared" si="16"/>
        <v>0</v>
      </c>
      <c r="R149">
        <f t="shared" si="16"/>
        <v>0</v>
      </c>
      <c r="S149">
        <f t="shared" si="16"/>
        <v>0</v>
      </c>
      <c r="T149">
        <f t="shared" si="16"/>
        <v>0</v>
      </c>
      <c r="U149">
        <f t="shared" si="16"/>
        <v>0</v>
      </c>
      <c r="V149">
        <f t="shared" si="16"/>
        <v>0</v>
      </c>
      <c r="W149">
        <f t="shared" si="16"/>
        <v>0</v>
      </c>
      <c r="X149">
        <f>'RE-Gen-Mixes in AIB Countries'!$BF148*VLOOKUP('Future RE-Generation (yearly)'!$A149,'Total RE-GEN in AIB Countries'!$B$140:$BE$164,COLUMN($BD$1),FALSE)*'Total RE-GEN in AIB Countries'!$E$118*1000</f>
        <v>0</v>
      </c>
    </row>
    <row r="150" spans="1:24" x14ac:dyDescent="0.35">
      <c r="A150" s="4" t="s">
        <v>489</v>
      </c>
      <c r="B150" s="48" t="s">
        <v>7</v>
      </c>
      <c r="C150">
        <f>'RE-Gen-Mixes in AIB Countries'!$BF149*VLOOKUP('Future RE-Generation (yearly)'!$A150,'Total RE-GEN in AIB Countries'!$B$140:$BE$164,COLUMN($BD$1),FALSE)*'Total RE-GEN in AIB Countries'!$B$118*1000</f>
        <v>21469.57760847895</v>
      </c>
      <c r="D150">
        <f t="shared" si="17"/>
        <v>23003.632099580107</v>
      </c>
      <c r="E150">
        <f t="shared" si="17"/>
        <v>24537.686590681264</v>
      </c>
      <c r="F150">
        <f t="shared" si="17"/>
        <v>26071.74108178242</v>
      </c>
      <c r="G150">
        <f t="shared" si="17"/>
        <v>27605.795572883577</v>
      </c>
      <c r="H150">
        <f t="shared" si="17"/>
        <v>29139.850063984733</v>
      </c>
      <c r="I150">
        <f>'RE-Gen-Mixes in AIB Countries'!$BF149*VLOOKUP('Future RE-Generation (yearly)'!$A150,'Total RE-GEN in AIB Countries'!$B$140:$BE$164,COLUMN($BD$1),FALSE)*'Total RE-GEN in AIB Countries'!$C$118*1000</f>
        <v>30673.90455508589</v>
      </c>
      <c r="J150">
        <f t="shared" si="18"/>
        <v>32040.542326549308</v>
      </c>
      <c r="K150">
        <f t="shared" si="18"/>
        <v>33407.18009801273</v>
      </c>
      <c r="L150">
        <f t="shared" si="18"/>
        <v>34773.817869476152</v>
      </c>
      <c r="M150">
        <f t="shared" si="18"/>
        <v>36140.455640939566</v>
      </c>
      <c r="N150">
        <f>'RE-Gen-Mixes in AIB Countries'!$BF149*VLOOKUP('Future RE-Generation (yearly)'!$A150,'Total RE-GEN in AIB Countries'!$B$140:$BE$164,COLUMN($BD$1),FALSE)*'Total RE-GEN in AIB Countries'!$D$118*1000</f>
        <v>37507.093412402988</v>
      </c>
      <c r="O150">
        <f t="shared" si="16"/>
        <v>38487.882349336513</v>
      </c>
      <c r="P150">
        <f t="shared" si="16"/>
        <v>39468.671286270037</v>
      </c>
      <c r="Q150">
        <f t="shared" si="16"/>
        <v>40449.460223203569</v>
      </c>
      <c r="R150">
        <f t="shared" si="16"/>
        <v>41430.249160137093</v>
      </c>
      <c r="S150">
        <f t="shared" si="16"/>
        <v>42411.038097070617</v>
      </c>
      <c r="T150">
        <f t="shared" si="16"/>
        <v>43391.827034004142</v>
      </c>
      <c r="U150">
        <f t="shared" si="16"/>
        <v>44372.615970937666</v>
      </c>
      <c r="V150">
        <f t="shared" si="16"/>
        <v>45353.404907871198</v>
      </c>
      <c r="W150">
        <f t="shared" si="16"/>
        <v>46334.193844804722</v>
      </c>
      <c r="X150">
        <f>'RE-Gen-Mixes in AIB Countries'!$BF149*VLOOKUP('Future RE-Generation (yearly)'!$A150,'Total RE-GEN in AIB Countries'!$B$140:$BE$164,COLUMN($BD$1),FALSE)*'Total RE-GEN in AIB Countries'!$E$118*1000</f>
        <v>47314.982781738247</v>
      </c>
    </row>
    <row r="151" spans="1:24" x14ac:dyDescent="0.35">
      <c r="A151" s="4" t="s">
        <v>489</v>
      </c>
      <c r="B151" s="48" t="s">
        <v>8</v>
      </c>
      <c r="C151">
        <f>'RE-Gen-Mixes in AIB Countries'!$BF150*VLOOKUP('Future RE-Generation (yearly)'!$A151,'Total RE-GEN in AIB Countries'!$B$140:$BE$164,COLUMN($BD$1),FALSE)*'Total RE-GEN in AIB Countries'!$B$118*1000</f>
        <v>0</v>
      </c>
      <c r="D151">
        <f t="shared" si="17"/>
        <v>0</v>
      </c>
      <c r="E151">
        <f t="shared" si="17"/>
        <v>0</v>
      </c>
      <c r="F151">
        <f t="shared" si="17"/>
        <v>0</v>
      </c>
      <c r="G151">
        <f t="shared" si="17"/>
        <v>0</v>
      </c>
      <c r="H151">
        <f t="shared" si="17"/>
        <v>0</v>
      </c>
      <c r="I151">
        <f>'RE-Gen-Mixes in AIB Countries'!$BF150*VLOOKUP('Future RE-Generation (yearly)'!$A151,'Total RE-GEN in AIB Countries'!$B$140:$BE$164,COLUMN($BD$1),FALSE)*'Total RE-GEN in AIB Countries'!$C$118*1000</f>
        <v>0</v>
      </c>
      <c r="J151">
        <f t="shared" si="18"/>
        <v>0</v>
      </c>
      <c r="K151">
        <f t="shared" si="18"/>
        <v>0</v>
      </c>
      <c r="L151">
        <f t="shared" si="18"/>
        <v>0</v>
      </c>
      <c r="M151">
        <f t="shared" si="18"/>
        <v>0</v>
      </c>
      <c r="N151">
        <f>'RE-Gen-Mixes in AIB Countries'!$BF150*VLOOKUP('Future RE-Generation (yearly)'!$A151,'Total RE-GEN in AIB Countries'!$B$140:$BE$164,COLUMN($BD$1),FALSE)*'Total RE-GEN in AIB Countries'!$D$118*1000</f>
        <v>0</v>
      </c>
      <c r="O151">
        <f t="shared" si="16"/>
        <v>0</v>
      </c>
      <c r="P151">
        <f t="shared" si="16"/>
        <v>0</v>
      </c>
      <c r="Q151">
        <f t="shared" si="16"/>
        <v>0</v>
      </c>
      <c r="R151">
        <f t="shared" si="16"/>
        <v>0</v>
      </c>
      <c r="S151">
        <f t="shared" si="16"/>
        <v>0</v>
      </c>
      <c r="T151">
        <f t="shared" si="16"/>
        <v>0</v>
      </c>
      <c r="U151">
        <f t="shared" si="16"/>
        <v>0</v>
      </c>
      <c r="V151">
        <f t="shared" si="16"/>
        <v>0</v>
      </c>
      <c r="W151">
        <f t="shared" si="16"/>
        <v>0</v>
      </c>
      <c r="X151">
        <f>'RE-Gen-Mixes in AIB Countries'!$BF150*VLOOKUP('Future RE-Generation (yearly)'!$A151,'Total RE-GEN in AIB Countries'!$B$140:$BE$164,COLUMN($BD$1),FALSE)*'Total RE-GEN in AIB Countries'!$E$118*1000</f>
        <v>0</v>
      </c>
    </row>
    <row r="152" spans="1:24" x14ac:dyDescent="0.35">
      <c r="A152" s="4" t="s">
        <v>489</v>
      </c>
      <c r="B152" s="48" t="s">
        <v>9</v>
      </c>
      <c r="C152">
        <f>'RE-Gen-Mixes in AIB Countries'!$BF151*VLOOKUP('Future RE-Generation (yearly)'!$A152,'Total RE-GEN in AIB Countries'!$B$140:$BE$164,COLUMN($BD$1),FALSE)*'Total RE-GEN in AIB Countries'!$B$118*1000</f>
        <v>465.07228845651053</v>
      </c>
      <c r="D152">
        <f t="shared" si="17"/>
        <v>498.30285525218153</v>
      </c>
      <c r="E152">
        <f t="shared" si="17"/>
        <v>531.53342204785258</v>
      </c>
      <c r="F152">
        <f t="shared" si="17"/>
        <v>564.76398884352363</v>
      </c>
      <c r="G152">
        <f t="shared" si="17"/>
        <v>597.99455563919469</v>
      </c>
      <c r="H152">
        <f t="shared" si="17"/>
        <v>631.22512243486563</v>
      </c>
      <c r="I152">
        <f>'RE-Gen-Mixes in AIB Countries'!$BF151*VLOOKUP('Future RE-Generation (yearly)'!$A152,'Total RE-GEN in AIB Countries'!$B$140:$BE$164,COLUMN($BD$1),FALSE)*'Total RE-GEN in AIB Countries'!$C$118*1000</f>
        <v>664.45568923053668</v>
      </c>
      <c r="J152">
        <f t="shared" si="18"/>
        <v>694.05968831501741</v>
      </c>
      <c r="K152">
        <f t="shared" si="18"/>
        <v>723.66368739949814</v>
      </c>
      <c r="L152">
        <f t="shared" si="18"/>
        <v>753.26768648397876</v>
      </c>
      <c r="M152">
        <f t="shared" si="18"/>
        <v>782.8716855684595</v>
      </c>
      <c r="N152">
        <f>'RE-Gen-Mixes in AIB Countries'!$BF151*VLOOKUP('Future RE-Generation (yearly)'!$A152,'Total RE-GEN in AIB Countries'!$B$140:$BE$164,COLUMN($BD$1),FALSE)*'Total RE-GEN in AIB Countries'!$D$118*1000</f>
        <v>812.47568465294023</v>
      </c>
      <c r="O152">
        <f t="shared" si="16"/>
        <v>833.72145686656597</v>
      </c>
      <c r="P152">
        <f t="shared" si="16"/>
        <v>854.96722908019171</v>
      </c>
      <c r="Q152">
        <f t="shared" si="16"/>
        <v>876.21300129381746</v>
      </c>
      <c r="R152">
        <f t="shared" si="16"/>
        <v>897.4587735074432</v>
      </c>
      <c r="S152">
        <f t="shared" si="16"/>
        <v>918.70454572106883</v>
      </c>
      <c r="T152">
        <f t="shared" si="16"/>
        <v>939.95031793469457</v>
      </c>
      <c r="U152">
        <f t="shared" si="16"/>
        <v>961.19609014832031</v>
      </c>
      <c r="V152">
        <f t="shared" si="16"/>
        <v>982.44186236194605</v>
      </c>
      <c r="W152">
        <f t="shared" si="16"/>
        <v>1003.6876345755718</v>
      </c>
      <c r="X152">
        <f>'RE-Gen-Mixes in AIB Countries'!$BF151*VLOOKUP('Future RE-Generation (yearly)'!$A152,'Total RE-GEN in AIB Countries'!$B$140:$BE$164,COLUMN($BD$1),FALSE)*'Total RE-GEN in AIB Countries'!$E$118*1000</f>
        <v>1024.9334067891975</v>
      </c>
    </row>
    <row r="153" spans="1:24" x14ac:dyDescent="0.35">
      <c r="A153" s="4" t="s">
        <v>489</v>
      </c>
      <c r="B153" s="48" t="s">
        <v>10</v>
      </c>
      <c r="C153">
        <f>'RE-Gen-Mixes in AIB Countries'!$BF152*VLOOKUP('Future RE-Generation (yearly)'!$A153,'Total RE-GEN in AIB Countries'!$B$140:$BE$164,COLUMN($BD$1),FALSE)*'Total RE-GEN in AIB Countries'!$B$118*1000</f>
        <v>155.0240961521701</v>
      </c>
      <c r="D153">
        <f t="shared" si="17"/>
        <v>166.10095175072712</v>
      </c>
      <c r="E153">
        <f t="shared" si="17"/>
        <v>177.17780734928411</v>
      </c>
      <c r="F153">
        <f t="shared" si="17"/>
        <v>188.2546629478411</v>
      </c>
      <c r="G153">
        <f t="shared" si="17"/>
        <v>199.33151854639812</v>
      </c>
      <c r="H153">
        <f t="shared" si="17"/>
        <v>210.40837414495513</v>
      </c>
      <c r="I153">
        <f>'RE-Gen-Mixes in AIB Countries'!$BF152*VLOOKUP('Future RE-Generation (yearly)'!$A153,'Total RE-GEN in AIB Countries'!$B$140:$BE$164,COLUMN($BD$1),FALSE)*'Total RE-GEN in AIB Countries'!$C$118*1000</f>
        <v>221.48522974351212</v>
      </c>
      <c r="J153">
        <f t="shared" si="18"/>
        <v>231.35322943833901</v>
      </c>
      <c r="K153">
        <f t="shared" si="18"/>
        <v>241.22122913316593</v>
      </c>
      <c r="L153">
        <f t="shared" si="18"/>
        <v>251.08922882799283</v>
      </c>
      <c r="M153">
        <f t="shared" si="18"/>
        <v>260.95722852281972</v>
      </c>
      <c r="N153">
        <f>'RE-Gen-Mixes in AIB Countries'!$BF152*VLOOKUP('Future RE-Generation (yearly)'!$A153,'Total RE-GEN in AIB Countries'!$B$140:$BE$164,COLUMN($BD$1),FALSE)*'Total RE-GEN in AIB Countries'!$D$118*1000</f>
        <v>270.82522821764661</v>
      </c>
      <c r="O153">
        <f t="shared" si="16"/>
        <v>277.90715228885517</v>
      </c>
      <c r="P153">
        <f t="shared" si="16"/>
        <v>284.98907636006373</v>
      </c>
      <c r="Q153">
        <f t="shared" si="16"/>
        <v>292.07100043127235</v>
      </c>
      <c r="R153">
        <f t="shared" si="16"/>
        <v>299.15292450248091</v>
      </c>
      <c r="S153">
        <f t="shared" si="16"/>
        <v>306.23484857368948</v>
      </c>
      <c r="T153">
        <f t="shared" si="16"/>
        <v>313.31677264489804</v>
      </c>
      <c r="U153">
        <f t="shared" si="16"/>
        <v>320.3986967161066</v>
      </c>
      <c r="V153">
        <f t="shared" si="16"/>
        <v>327.48062078731522</v>
      </c>
      <c r="W153">
        <f t="shared" si="16"/>
        <v>334.56254485852378</v>
      </c>
      <c r="X153">
        <f>'RE-Gen-Mixes in AIB Countries'!$BF152*VLOOKUP('Future RE-Generation (yearly)'!$A153,'Total RE-GEN in AIB Countries'!$B$140:$BE$164,COLUMN($BD$1),FALSE)*'Total RE-GEN in AIB Countries'!$E$118*1000</f>
        <v>341.64446892973234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11</vt:i4>
      </vt:variant>
    </vt:vector>
  </HeadingPairs>
  <TitlesOfParts>
    <vt:vector size="11" baseType="lpstr">
      <vt:lpstr>Rohdaten --&gt;</vt:lpstr>
      <vt:lpstr>Swiss Data</vt:lpstr>
      <vt:lpstr>nrg_cb_pem Gesamt</vt:lpstr>
      <vt:lpstr>nrg_cb_pem (Technologie)</vt:lpstr>
      <vt:lpstr>NECP</vt:lpstr>
      <vt:lpstr>DE-EN Country</vt:lpstr>
      <vt:lpstr>Total RE-GEN in AIB Countries</vt:lpstr>
      <vt:lpstr>Zusammenführung EU-CH</vt:lpstr>
      <vt:lpstr>Analyse --&gt;</vt:lpstr>
      <vt:lpstr>RE-Gen-Mixes in AIB Countries</vt:lpstr>
      <vt:lpstr>Future RE-Generation (yearly)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2020-10-23T09:40:29Z</dcterms:modified>
</cp:coreProperties>
</file>